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0E1BE5BD-4724-4367-ABD2-B83F91B53A73}" xr6:coauthVersionLast="47" xr6:coauthVersionMax="47" xr10:uidLastSave="{00000000-0000-0000-0000-000000000000}"/>
  <bookViews>
    <workbookView xWindow="28680" yWindow="-120" windowWidth="24240" windowHeight="13020" activeTab="3" xr2:uid="{0A81AF43-1F9B-4D69-9435-1F0291664235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/>
  <c r="F62" i="4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Q2693" i="7"/>
  <c r="R2693" i="7" s="1"/>
  <c r="P2693" i="7"/>
  <c r="O2693" i="7"/>
  <c r="N2693" i="7"/>
  <c r="Q2692" i="7"/>
  <c r="P2692" i="7"/>
  <c r="O2692" i="7"/>
  <c r="N2692" i="7"/>
  <c r="Q2691" i="7"/>
  <c r="P2691" i="7"/>
  <c r="O2691" i="7"/>
  <c r="N2691" i="7"/>
  <c r="U2690" i="7"/>
  <c r="T2690" i="7"/>
  <c r="V2690" i="7" s="1"/>
  <c r="S2690" i="7"/>
  <c r="R2690" i="7"/>
  <c r="W2690" i="7" s="1"/>
  <c r="Q2690" i="7"/>
  <c r="P2690" i="7"/>
  <c r="O2690" i="7"/>
  <c r="N2690" i="7"/>
  <c r="W2689" i="7"/>
  <c r="T2689" i="7"/>
  <c r="S2689" i="7"/>
  <c r="R2689" i="7"/>
  <c r="V2689" i="7" s="1"/>
  <c r="Q2689" i="7"/>
  <c r="P2689" i="7"/>
  <c r="U2689" i="7" s="1"/>
  <c r="O2689" i="7"/>
  <c r="N2689" i="7"/>
  <c r="U2688" i="7"/>
  <c r="T2688" i="7"/>
  <c r="S2688" i="7"/>
  <c r="R2688" i="7"/>
  <c r="Q2688" i="7"/>
  <c r="P2688" i="7"/>
  <c r="O2688" i="7"/>
  <c r="N2688" i="7"/>
  <c r="Q2687" i="7"/>
  <c r="P2687" i="7"/>
  <c r="O2687" i="7"/>
  <c r="N2687" i="7"/>
  <c r="Q2686" i="7"/>
  <c r="P2686" i="7"/>
  <c r="O2686" i="7"/>
  <c r="N2686" i="7"/>
  <c r="Q2685" i="7"/>
  <c r="P2685" i="7"/>
  <c r="O2685" i="7"/>
  <c r="N2685" i="7"/>
  <c r="U2684" i="7"/>
  <c r="T2684" i="7"/>
  <c r="V2684" i="7" s="1"/>
  <c r="S2684" i="7"/>
  <c r="R2684" i="7"/>
  <c r="W2684" i="7" s="1"/>
  <c r="Q2684" i="7"/>
  <c r="P2684" i="7"/>
  <c r="O2684" i="7"/>
  <c r="N2684" i="7"/>
  <c r="T2683" i="7"/>
  <c r="S2683" i="7"/>
  <c r="R2683" i="7"/>
  <c r="Q2683" i="7"/>
  <c r="P2683" i="7"/>
  <c r="U2683" i="7" s="1"/>
  <c r="O2683" i="7"/>
  <c r="N2683" i="7"/>
  <c r="Q2682" i="7"/>
  <c r="P2682" i="7"/>
  <c r="O2682" i="7"/>
  <c r="N2682" i="7"/>
  <c r="Q2681" i="7"/>
  <c r="P2681" i="7"/>
  <c r="O2681" i="7"/>
  <c r="N2681" i="7"/>
  <c r="Q2680" i="7"/>
  <c r="P2680" i="7"/>
  <c r="O2680" i="7"/>
  <c r="N2680" i="7"/>
  <c r="Q2679" i="7"/>
  <c r="P2679" i="7"/>
  <c r="O2679" i="7"/>
  <c r="N2679" i="7"/>
  <c r="V2678" i="7"/>
  <c r="U2678" i="7"/>
  <c r="T2678" i="7"/>
  <c r="S2678" i="7"/>
  <c r="R2678" i="7"/>
  <c r="Q2678" i="7"/>
  <c r="P2678" i="7"/>
  <c r="O2678" i="7"/>
  <c r="N2678" i="7"/>
  <c r="T2677" i="7"/>
  <c r="S2677" i="7"/>
  <c r="R2677" i="7"/>
  <c r="Q2677" i="7"/>
  <c r="P2677" i="7"/>
  <c r="U2677" i="7" s="1"/>
  <c r="O2677" i="7"/>
  <c r="N2677" i="7"/>
  <c r="Q2676" i="7"/>
  <c r="P2676" i="7"/>
  <c r="O2676" i="7"/>
  <c r="N2676" i="7"/>
  <c r="Q2675" i="7"/>
  <c r="P2675" i="7"/>
  <c r="O2675" i="7"/>
  <c r="N2675" i="7"/>
  <c r="Q2674" i="7"/>
  <c r="P2674" i="7"/>
  <c r="O2674" i="7"/>
  <c r="N2674" i="7"/>
  <c r="Q2673" i="7"/>
  <c r="P2673" i="7"/>
  <c r="O2673" i="7"/>
  <c r="N2673" i="7"/>
  <c r="U2672" i="7"/>
  <c r="T2672" i="7"/>
  <c r="V2672" i="7" s="1"/>
  <c r="S2672" i="7"/>
  <c r="R2672" i="7"/>
  <c r="W2672" i="7" s="1"/>
  <c r="Q2672" i="7"/>
  <c r="P2672" i="7"/>
  <c r="O2672" i="7"/>
  <c r="N2672" i="7"/>
  <c r="W2671" i="7"/>
  <c r="T2671" i="7"/>
  <c r="S2671" i="7"/>
  <c r="R2671" i="7"/>
  <c r="V2671" i="7" s="1"/>
  <c r="Q2671" i="7"/>
  <c r="P2671" i="7"/>
  <c r="U2671" i="7" s="1"/>
  <c r="O2671" i="7"/>
  <c r="N2671" i="7"/>
  <c r="U2670" i="7"/>
  <c r="T2670" i="7"/>
  <c r="S2670" i="7"/>
  <c r="R2670" i="7"/>
  <c r="Q2670" i="7"/>
  <c r="P2670" i="7"/>
  <c r="O2670" i="7"/>
  <c r="N2670" i="7"/>
  <c r="Q2669" i="7"/>
  <c r="P2669" i="7"/>
  <c r="O2669" i="7"/>
  <c r="N2669" i="7"/>
  <c r="Q2668" i="7"/>
  <c r="P2668" i="7"/>
  <c r="O2668" i="7"/>
  <c r="N2668" i="7"/>
  <c r="Q2667" i="7"/>
  <c r="P2667" i="7"/>
  <c r="O2667" i="7"/>
  <c r="N2667" i="7"/>
  <c r="U2666" i="7"/>
  <c r="T2666" i="7"/>
  <c r="V2666" i="7" s="1"/>
  <c r="S2666" i="7"/>
  <c r="R2666" i="7"/>
  <c r="W2666" i="7" s="1"/>
  <c r="Q2666" i="7"/>
  <c r="P2666" i="7"/>
  <c r="O2666" i="7"/>
  <c r="N2666" i="7"/>
  <c r="T2665" i="7"/>
  <c r="S2665" i="7"/>
  <c r="R2665" i="7"/>
  <c r="Q2665" i="7"/>
  <c r="P2665" i="7"/>
  <c r="U2665" i="7" s="1"/>
  <c r="O2665" i="7"/>
  <c r="N2665" i="7"/>
  <c r="Q2664" i="7"/>
  <c r="P2664" i="7"/>
  <c r="O2664" i="7"/>
  <c r="N2664" i="7"/>
  <c r="Q2663" i="7"/>
  <c r="P2663" i="7"/>
  <c r="O2663" i="7"/>
  <c r="N2663" i="7"/>
  <c r="Q2662" i="7"/>
  <c r="P2662" i="7"/>
  <c r="O2662" i="7"/>
  <c r="N2662" i="7"/>
  <c r="Q2661" i="7"/>
  <c r="P2661" i="7"/>
  <c r="O2661" i="7"/>
  <c r="N2661" i="7"/>
  <c r="V2660" i="7"/>
  <c r="U2660" i="7"/>
  <c r="T2660" i="7"/>
  <c r="S2660" i="7"/>
  <c r="R2660" i="7"/>
  <c r="Q2660" i="7"/>
  <c r="P2660" i="7"/>
  <c r="O2660" i="7"/>
  <c r="N2660" i="7"/>
  <c r="V2659" i="7"/>
  <c r="T2659" i="7"/>
  <c r="S2659" i="7"/>
  <c r="W2659" i="7" s="1"/>
  <c r="R2659" i="7"/>
  <c r="Q2659" i="7"/>
  <c r="P2659" i="7"/>
  <c r="U2659" i="7" s="1"/>
  <c r="O2659" i="7"/>
  <c r="N2659" i="7"/>
  <c r="Q2658" i="7"/>
  <c r="P2658" i="7"/>
  <c r="O2658" i="7"/>
  <c r="N2658" i="7"/>
  <c r="Q2657" i="7"/>
  <c r="P2657" i="7"/>
  <c r="O2657" i="7"/>
  <c r="N2657" i="7"/>
  <c r="Q2656" i="7"/>
  <c r="P2656" i="7"/>
  <c r="O2656" i="7"/>
  <c r="N2656" i="7"/>
  <c r="Q2655" i="7"/>
  <c r="P2655" i="7"/>
  <c r="O2655" i="7"/>
  <c r="N2655" i="7"/>
  <c r="U2654" i="7"/>
  <c r="T2654" i="7"/>
  <c r="V2654" i="7" s="1"/>
  <c r="S2654" i="7"/>
  <c r="R2654" i="7"/>
  <c r="W2654" i="7" s="1"/>
  <c r="Q2654" i="7"/>
  <c r="P2654" i="7"/>
  <c r="O2654" i="7"/>
  <c r="N2654" i="7"/>
  <c r="W2653" i="7"/>
  <c r="T2653" i="7"/>
  <c r="S2653" i="7"/>
  <c r="V2653" i="7" s="1"/>
  <c r="R2653" i="7"/>
  <c r="Q2653" i="7"/>
  <c r="P2653" i="7"/>
  <c r="U2653" i="7" s="1"/>
  <c r="O2653" i="7"/>
  <c r="N2653" i="7"/>
  <c r="U2652" i="7"/>
  <c r="T2652" i="7"/>
  <c r="S2652" i="7"/>
  <c r="R2652" i="7"/>
  <c r="Q2652" i="7"/>
  <c r="P2652" i="7"/>
  <c r="O2652" i="7"/>
  <c r="N2652" i="7"/>
  <c r="Q2651" i="7"/>
  <c r="P2651" i="7"/>
  <c r="O2651" i="7"/>
  <c r="N2651" i="7"/>
  <c r="Q2650" i="7"/>
  <c r="P2650" i="7"/>
  <c r="O2650" i="7"/>
  <c r="N2650" i="7"/>
  <c r="Q2649" i="7"/>
  <c r="P2649" i="7"/>
  <c r="O2649" i="7"/>
  <c r="N2649" i="7"/>
  <c r="U2648" i="7"/>
  <c r="T2648" i="7"/>
  <c r="V2648" i="7" s="1"/>
  <c r="S2648" i="7"/>
  <c r="R2648" i="7"/>
  <c r="Q2648" i="7"/>
  <c r="P2648" i="7"/>
  <c r="O2648" i="7"/>
  <c r="N2648" i="7"/>
  <c r="T2647" i="7"/>
  <c r="S2647" i="7"/>
  <c r="R2647" i="7"/>
  <c r="Q2647" i="7"/>
  <c r="P2647" i="7"/>
  <c r="U2647" i="7" s="1"/>
  <c r="O2647" i="7"/>
  <c r="N2647" i="7"/>
  <c r="Q2646" i="7"/>
  <c r="P2646" i="7"/>
  <c r="O2646" i="7"/>
  <c r="N2646" i="7"/>
  <c r="Q2645" i="7"/>
  <c r="P2645" i="7"/>
  <c r="O2645" i="7"/>
  <c r="N2645" i="7"/>
  <c r="Q2644" i="7"/>
  <c r="P2644" i="7"/>
  <c r="O2644" i="7"/>
  <c r="N2644" i="7"/>
  <c r="Q2643" i="7"/>
  <c r="P2643" i="7"/>
  <c r="O2643" i="7"/>
  <c r="N2643" i="7"/>
  <c r="V2642" i="7"/>
  <c r="U2642" i="7"/>
  <c r="T2642" i="7"/>
  <c r="S2642" i="7"/>
  <c r="R2642" i="7"/>
  <c r="Q2642" i="7"/>
  <c r="P2642" i="7"/>
  <c r="O2642" i="7"/>
  <c r="N2642" i="7"/>
  <c r="T2641" i="7"/>
  <c r="S2641" i="7"/>
  <c r="R2641" i="7"/>
  <c r="Q2641" i="7"/>
  <c r="P2641" i="7"/>
  <c r="U2641" i="7" s="1"/>
  <c r="O2641" i="7"/>
  <c r="N2641" i="7"/>
  <c r="T2640" i="7"/>
  <c r="Q2640" i="7"/>
  <c r="P2640" i="7"/>
  <c r="O2640" i="7"/>
  <c r="N2640" i="7"/>
  <c r="Q2639" i="7"/>
  <c r="P2639" i="7"/>
  <c r="O2639" i="7"/>
  <c r="N2639" i="7"/>
  <c r="Q2638" i="7"/>
  <c r="P2638" i="7"/>
  <c r="O2638" i="7"/>
  <c r="N2638" i="7"/>
  <c r="Q2637" i="7"/>
  <c r="P2637" i="7"/>
  <c r="O2637" i="7"/>
  <c r="N2637" i="7"/>
  <c r="U2636" i="7"/>
  <c r="T2636" i="7"/>
  <c r="W2636" i="7" s="1"/>
  <c r="S2636" i="7"/>
  <c r="R2636" i="7"/>
  <c r="Q2636" i="7"/>
  <c r="P2636" i="7"/>
  <c r="O2636" i="7"/>
  <c r="N2636" i="7"/>
  <c r="W2635" i="7"/>
  <c r="V2635" i="7"/>
  <c r="T2635" i="7"/>
  <c r="S2635" i="7"/>
  <c r="R2635" i="7"/>
  <c r="Q2635" i="7"/>
  <c r="P2635" i="7"/>
  <c r="U2635" i="7" s="1"/>
  <c r="O2635" i="7"/>
  <c r="N2635" i="7"/>
  <c r="U2634" i="7"/>
  <c r="T2634" i="7"/>
  <c r="S2634" i="7"/>
  <c r="R2634" i="7"/>
  <c r="Q2634" i="7"/>
  <c r="P2634" i="7"/>
  <c r="O2634" i="7"/>
  <c r="N2634" i="7"/>
  <c r="Q2633" i="7"/>
  <c r="P2633" i="7"/>
  <c r="O2633" i="7"/>
  <c r="N2633" i="7"/>
  <c r="Q2632" i="7"/>
  <c r="P2632" i="7"/>
  <c r="O2632" i="7"/>
  <c r="N2632" i="7"/>
  <c r="Q2631" i="7"/>
  <c r="P2631" i="7"/>
  <c r="O2631" i="7"/>
  <c r="N2631" i="7"/>
  <c r="U2630" i="7"/>
  <c r="T2630" i="7"/>
  <c r="S2630" i="7"/>
  <c r="R2630" i="7"/>
  <c r="Q2630" i="7"/>
  <c r="P2630" i="7"/>
  <c r="O2630" i="7"/>
  <c r="N2630" i="7"/>
  <c r="U2629" i="7"/>
  <c r="T2629" i="7"/>
  <c r="S2629" i="7"/>
  <c r="R2629" i="7"/>
  <c r="Q2629" i="7"/>
  <c r="P2629" i="7"/>
  <c r="O2629" i="7"/>
  <c r="N2629" i="7"/>
  <c r="Q2628" i="7"/>
  <c r="P2628" i="7"/>
  <c r="O2628" i="7"/>
  <c r="N2628" i="7"/>
  <c r="Q2627" i="7"/>
  <c r="P2627" i="7"/>
  <c r="O2627" i="7"/>
  <c r="N2627" i="7"/>
  <c r="Q2626" i="7"/>
  <c r="P2626" i="7"/>
  <c r="O2626" i="7"/>
  <c r="N2626" i="7"/>
  <c r="Q2625" i="7"/>
  <c r="P2625" i="7"/>
  <c r="O2625" i="7"/>
  <c r="N2625" i="7"/>
  <c r="V2624" i="7"/>
  <c r="U2624" i="7"/>
  <c r="T2624" i="7"/>
  <c r="W2624" i="7" s="1"/>
  <c r="S2624" i="7"/>
  <c r="R2624" i="7"/>
  <c r="Q2624" i="7"/>
  <c r="P2624" i="7"/>
  <c r="O2624" i="7"/>
  <c r="N2624" i="7"/>
  <c r="W2623" i="7"/>
  <c r="V2623" i="7"/>
  <c r="U2623" i="7"/>
  <c r="T2623" i="7"/>
  <c r="S2623" i="7"/>
  <c r="R2623" i="7"/>
  <c r="Q2623" i="7"/>
  <c r="P2623" i="7"/>
  <c r="O2623" i="7"/>
  <c r="N2623" i="7"/>
  <c r="U2622" i="7"/>
  <c r="T2622" i="7"/>
  <c r="S2622" i="7"/>
  <c r="R2622" i="7"/>
  <c r="Q2622" i="7"/>
  <c r="P2622" i="7"/>
  <c r="O2622" i="7"/>
  <c r="N2622" i="7"/>
  <c r="Q2621" i="7"/>
  <c r="P2621" i="7"/>
  <c r="O2621" i="7"/>
  <c r="N2621" i="7"/>
  <c r="Q2620" i="7"/>
  <c r="P2620" i="7"/>
  <c r="O2620" i="7"/>
  <c r="N2620" i="7"/>
  <c r="Q2619" i="7"/>
  <c r="P2619" i="7"/>
  <c r="O2619" i="7"/>
  <c r="N2619" i="7"/>
  <c r="U2618" i="7"/>
  <c r="T2618" i="7"/>
  <c r="S2618" i="7"/>
  <c r="R2618" i="7"/>
  <c r="Q2618" i="7"/>
  <c r="P2618" i="7"/>
  <c r="O2618" i="7"/>
  <c r="N2618" i="7"/>
  <c r="U2617" i="7"/>
  <c r="T2617" i="7"/>
  <c r="S2617" i="7"/>
  <c r="R2617" i="7"/>
  <c r="Q2617" i="7"/>
  <c r="P2617" i="7"/>
  <c r="O2617" i="7"/>
  <c r="N2617" i="7"/>
  <c r="U2616" i="7"/>
  <c r="Q2616" i="7"/>
  <c r="P2616" i="7"/>
  <c r="O2616" i="7"/>
  <c r="N2616" i="7"/>
  <c r="Q2615" i="7"/>
  <c r="P2615" i="7"/>
  <c r="O2615" i="7"/>
  <c r="N2615" i="7"/>
  <c r="Q2614" i="7"/>
  <c r="P2614" i="7"/>
  <c r="O2614" i="7"/>
  <c r="N2614" i="7"/>
  <c r="Q2613" i="7"/>
  <c r="P2613" i="7"/>
  <c r="O2613" i="7"/>
  <c r="N2613" i="7"/>
  <c r="U2612" i="7"/>
  <c r="T2612" i="7"/>
  <c r="S2612" i="7"/>
  <c r="R2612" i="7"/>
  <c r="Q2612" i="7"/>
  <c r="P2612" i="7"/>
  <c r="O2612" i="7"/>
  <c r="N2612" i="7"/>
  <c r="U2611" i="7"/>
  <c r="T2611" i="7"/>
  <c r="S2611" i="7"/>
  <c r="R2611" i="7"/>
  <c r="Q2611" i="7"/>
  <c r="P2611" i="7"/>
  <c r="O2611" i="7"/>
  <c r="N2611" i="7"/>
  <c r="Q2610" i="7"/>
  <c r="P2610" i="7"/>
  <c r="O2610" i="7"/>
  <c r="N2610" i="7"/>
  <c r="Q2609" i="7"/>
  <c r="P2609" i="7"/>
  <c r="O2609" i="7"/>
  <c r="N2609" i="7"/>
  <c r="Q2608" i="7"/>
  <c r="P2608" i="7"/>
  <c r="O2608" i="7"/>
  <c r="N2608" i="7"/>
  <c r="Q2607" i="7"/>
  <c r="P2607" i="7"/>
  <c r="O2607" i="7"/>
  <c r="N2607" i="7"/>
  <c r="U2606" i="7"/>
  <c r="T2606" i="7"/>
  <c r="W2606" i="7" s="1"/>
  <c r="S2606" i="7"/>
  <c r="R2606" i="7"/>
  <c r="Q2606" i="7"/>
  <c r="P2606" i="7"/>
  <c r="O2606" i="7"/>
  <c r="N2606" i="7"/>
  <c r="W2605" i="7"/>
  <c r="U2605" i="7"/>
  <c r="T2605" i="7"/>
  <c r="S2605" i="7"/>
  <c r="R2605" i="7"/>
  <c r="V2605" i="7" s="1"/>
  <c r="Q2605" i="7"/>
  <c r="P2605" i="7"/>
  <c r="O2605" i="7"/>
  <c r="N2605" i="7"/>
  <c r="U2604" i="7"/>
  <c r="T2604" i="7"/>
  <c r="S2604" i="7"/>
  <c r="Q2604" i="7"/>
  <c r="P2604" i="7"/>
  <c r="O2604" i="7"/>
  <c r="N2604" i="7"/>
  <c r="R2604" i="7" s="1"/>
  <c r="Q2603" i="7"/>
  <c r="P2603" i="7"/>
  <c r="O2603" i="7"/>
  <c r="N2603" i="7"/>
  <c r="Q2602" i="7"/>
  <c r="P2602" i="7"/>
  <c r="O2602" i="7"/>
  <c r="N2602" i="7"/>
  <c r="Q2601" i="7"/>
  <c r="P2601" i="7"/>
  <c r="O2601" i="7"/>
  <c r="N2601" i="7"/>
  <c r="U2600" i="7"/>
  <c r="T2600" i="7"/>
  <c r="W2600" i="7" s="1"/>
  <c r="S2600" i="7"/>
  <c r="R2600" i="7"/>
  <c r="Q2600" i="7"/>
  <c r="P2600" i="7"/>
  <c r="O2600" i="7"/>
  <c r="N2600" i="7"/>
  <c r="U2599" i="7"/>
  <c r="T2599" i="7"/>
  <c r="V2599" i="7" s="1"/>
  <c r="S2599" i="7"/>
  <c r="R2599" i="7"/>
  <c r="Q2599" i="7"/>
  <c r="P2599" i="7"/>
  <c r="O2599" i="7"/>
  <c r="N2599" i="7"/>
  <c r="Q2598" i="7"/>
  <c r="P2598" i="7"/>
  <c r="O2598" i="7"/>
  <c r="N2598" i="7"/>
  <c r="Q2597" i="7"/>
  <c r="P2597" i="7"/>
  <c r="O2597" i="7"/>
  <c r="N2597" i="7"/>
  <c r="Q2596" i="7"/>
  <c r="P2596" i="7"/>
  <c r="O2596" i="7"/>
  <c r="N2596" i="7"/>
  <c r="Q2595" i="7"/>
  <c r="P2595" i="7"/>
  <c r="O2595" i="7"/>
  <c r="N2595" i="7"/>
  <c r="V2594" i="7"/>
  <c r="U2594" i="7"/>
  <c r="T2594" i="7"/>
  <c r="W2594" i="7" s="1"/>
  <c r="S2594" i="7"/>
  <c r="R2594" i="7"/>
  <c r="Q2594" i="7"/>
  <c r="P2594" i="7"/>
  <c r="O2594" i="7"/>
  <c r="N2594" i="7"/>
  <c r="W2593" i="7"/>
  <c r="V2593" i="7"/>
  <c r="U2593" i="7"/>
  <c r="T2593" i="7"/>
  <c r="S2593" i="7"/>
  <c r="R2593" i="7"/>
  <c r="Q2593" i="7"/>
  <c r="P2593" i="7"/>
  <c r="O2593" i="7"/>
  <c r="N2593" i="7"/>
  <c r="U2592" i="7"/>
  <c r="T2592" i="7"/>
  <c r="S2592" i="7"/>
  <c r="R2592" i="7"/>
  <c r="Q2592" i="7"/>
  <c r="P2592" i="7"/>
  <c r="O2592" i="7"/>
  <c r="N2592" i="7"/>
  <c r="Q2591" i="7"/>
  <c r="P2591" i="7"/>
  <c r="O2591" i="7"/>
  <c r="N2591" i="7"/>
  <c r="Q2590" i="7"/>
  <c r="P2590" i="7"/>
  <c r="O2590" i="7"/>
  <c r="N2590" i="7"/>
  <c r="Q2589" i="7"/>
  <c r="P2589" i="7"/>
  <c r="O2589" i="7"/>
  <c r="N2589" i="7"/>
  <c r="U2588" i="7"/>
  <c r="T2588" i="7"/>
  <c r="S2588" i="7"/>
  <c r="R2588" i="7"/>
  <c r="Q2588" i="7"/>
  <c r="P2588" i="7"/>
  <c r="O2588" i="7"/>
  <c r="N2588" i="7"/>
  <c r="U2587" i="7"/>
  <c r="T2587" i="7"/>
  <c r="S2587" i="7"/>
  <c r="R2587" i="7"/>
  <c r="Q2587" i="7"/>
  <c r="P2587" i="7"/>
  <c r="O2587" i="7"/>
  <c r="N2587" i="7"/>
  <c r="Q2586" i="7"/>
  <c r="P2586" i="7"/>
  <c r="O2586" i="7"/>
  <c r="N2586" i="7"/>
  <c r="Q2585" i="7"/>
  <c r="P2585" i="7"/>
  <c r="O2585" i="7"/>
  <c r="N2585" i="7"/>
  <c r="Q2584" i="7"/>
  <c r="P2584" i="7"/>
  <c r="O2584" i="7"/>
  <c r="N2584" i="7"/>
  <c r="Q2583" i="7"/>
  <c r="P2583" i="7"/>
  <c r="O2583" i="7"/>
  <c r="N2583" i="7"/>
  <c r="V2582" i="7"/>
  <c r="U2582" i="7"/>
  <c r="T2582" i="7"/>
  <c r="S2582" i="7"/>
  <c r="R2582" i="7"/>
  <c r="Q2582" i="7"/>
  <c r="P2582" i="7"/>
  <c r="O2582" i="7"/>
  <c r="N2582" i="7"/>
  <c r="U2581" i="7"/>
  <c r="T2581" i="7"/>
  <c r="S2581" i="7"/>
  <c r="R2581" i="7"/>
  <c r="Q2581" i="7"/>
  <c r="P2581" i="7"/>
  <c r="O2581" i="7"/>
  <c r="N2581" i="7"/>
  <c r="Q2580" i="7"/>
  <c r="P2580" i="7"/>
  <c r="O2580" i="7"/>
  <c r="N2580" i="7"/>
  <c r="Q2579" i="7"/>
  <c r="P2579" i="7"/>
  <c r="O2579" i="7"/>
  <c r="N2579" i="7"/>
  <c r="Q2578" i="7"/>
  <c r="P2578" i="7"/>
  <c r="O2578" i="7"/>
  <c r="N2578" i="7"/>
  <c r="Q2577" i="7"/>
  <c r="P2577" i="7"/>
  <c r="O2577" i="7"/>
  <c r="N2577" i="7"/>
  <c r="U2576" i="7"/>
  <c r="T2576" i="7"/>
  <c r="S2576" i="7"/>
  <c r="R2576" i="7"/>
  <c r="Q2576" i="7"/>
  <c r="P2576" i="7"/>
  <c r="O2576" i="7"/>
  <c r="N2576" i="7"/>
  <c r="U2575" i="7"/>
  <c r="T2575" i="7"/>
  <c r="S2575" i="7"/>
  <c r="R2575" i="7"/>
  <c r="Q2575" i="7"/>
  <c r="P2575" i="7"/>
  <c r="O2575" i="7"/>
  <c r="N2575" i="7"/>
  <c r="U2574" i="7"/>
  <c r="T2574" i="7"/>
  <c r="Q2574" i="7"/>
  <c r="P2574" i="7"/>
  <c r="O2574" i="7"/>
  <c r="N2574" i="7"/>
  <c r="Q2573" i="7"/>
  <c r="P2573" i="7"/>
  <c r="O2573" i="7"/>
  <c r="N2573" i="7"/>
  <c r="Q2572" i="7"/>
  <c r="P2572" i="7"/>
  <c r="O2572" i="7"/>
  <c r="N2572" i="7"/>
  <c r="Q2571" i="7"/>
  <c r="P2571" i="7"/>
  <c r="O2571" i="7"/>
  <c r="N2571" i="7"/>
  <c r="U2570" i="7"/>
  <c r="T2570" i="7"/>
  <c r="S2570" i="7"/>
  <c r="R2570" i="7"/>
  <c r="Q2570" i="7"/>
  <c r="P2570" i="7"/>
  <c r="O2570" i="7"/>
  <c r="N2570" i="7"/>
  <c r="U2569" i="7"/>
  <c r="T2569" i="7"/>
  <c r="S2569" i="7"/>
  <c r="R2569" i="7"/>
  <c r="Q2569" i="7"/>
  <c r="P2569" i="7"/>
  <c r="O2569" i="7"/>
  <c r="N2569" i="7"/>
  <c r="S2568" i="7"/>
  <c r="R2568" i="7"/>
  <c r="Q2568" i="7"/>
  <c r="P2568" i="7"/>
  <c r="O2568" i="7"/>
  <c r="N2568" i="7"/>
  <c r="Q2567" i="7"/>
  <c r="P2567" i="7"/>
  <c r="O2567" i="7"/>
  <c r="N2567" i="7"/>
  <c r="Q2566" i="7"/>
  <c r="P2566" i="7"/>
  <c r="O2566" i="7"/>
  <c r="N2566" i="7"/>
  <c r="Q2565" i="7"/>
  <c r="P2565" i="7"/>
  <c r="O2565" i="7"/>
  <c r="N2565" i="7"/>
  <c r="V2564" i="7"/>
  <c r="U2564" i="7"/>
  <c r="T2564" i="7"/>
  <c r="S2564" i="7"/>
  <c r="R2564" i="7"/>
  <c r="Q2564" i="7"/>
  <c r="P2564" i="7"/>
  <c r="O2564" i="7"/>
  <c r="N2564" i="7"/>
  <c r="W2563" i="7"/>
  <c r="V2563" i="7"/>
  <c r="U2563" i="7"/>
  <c r="T2563" i="7"/>
  <c r="S2563" i="7"/>
  <c r="R2563" i="7"/>
  <c r="Q2563" i="7"/>
  <c r="P2563" i="7"/>
  <c r="O2563" i="7"/>
  <c r="N2563" i="7"/>
  <c r="U2562" i="7"/>
  <c r="T2562" i="7"/>
  <c r="S2562" i="7"/>
  <c r="R2562" i="7"/>
  <c r="Q2562" i="7"/>
  <c r="P2562" i="7"/>
  <c r="O2562" i="7"/>
  <c r="N2562" i="7"/>
  <c r="Q2561" i="7"/>
  <c r="P2561" i="7"/>
  <c r="O2561" i="7"/>
  <c r="N2561" i="7"/>
  <c r="Q2560" i="7"/>
  <c r="P2560" i="7"/>
  <c r="O2560" i="7"/>
  <c r="N2560" i="7"/>
  <c r="Q2559" i="7"/>
  <c r="P2559" i="7"/>
  <c r="O2559" i="7"/>
  <c r="N2559" i="7"/>
  <c r="V2558" i="7"/>
  <c r="U2558" i="7"/>
  <c r="T2558" i="7"/>
  <c r="W2558" i="7" s="1"/>
  <c r="S2558" i="7"/>
  <c r="R2558" i="7"/>
  <c r="Q2558" i="7"/>
  <c r="P2558" i="7"/>
  <c r="O2558" i="7"/>
  <c r="N2558" i="7"/>
  <c r="U2557" i="7"/>
  <c r="T2557" i="7"/>
  <c r="S2557" i="7"/>
  <c r="R2557" i="7"/>
  <c r="Q2557" i="7"/>
  <c r="P2557" i="7"/>
  <c r="O2557" i="7"/>
  <c r="N2557" i="7"/>
  <c r="Q2556" i="7"/>
  <c r="P2556" i="7"/>
  <c r="O2556" i="7"/>
  <c r="N2556" i="7"/>
  <c r="Q2555" i="7"/>
  <c r="P2555" i="7"/>
  <c r="O2555" i="7"/>
  <c r="N2555" i="7"/>
  <c r="Q2554" i="7"/>
  <c r="P2554" i="7"/>
  <c r="O2554" i="7"/>
  <c r="N2554" i="7"/>
  <c r="Q2553" i="7"/>
  <c r="P2553" i="7"/>
  <c r="O2553" i="7"/>
  <c r="N2553" i="7"/>
  <c r="V2552" i="7"/>
  <c r="U2552" i="7"/>
  <c r="T2552" i="7"/>
  <c r="S2552" i="7"/>
  <c r="R2552" i="7"/>
  <c r="Q2552" i="7"/>
  <c r="P2552" i="7"/>
  <c r="O2552" i="7"/>
  <c r="N2552" i="7"/>
  <c r="U2551" i="7"/>
  <c r="T2551" i="7"/>
  <c r="S2551" i="7"/>
  <c r="R2551" i="7"/>
  <c r="Q2551" i="7"/>
  <c r="P2551" i="7"/>
  <c r="O2551" i="7"/>
  <c r="N2551" i="7"/>
  <c r="Q2550" i="7"/>
  <c r="P2550" i="7"/>
  <c r="O2550" i="7"/>
  <c r="N2550" i="7"/>
  <c r="Q2549" i="7"/>
  <c r="P2549" i="7"/>
  <c r="O2549" i="7"/>
  <c r="N2549" i="7"/>
  <c r="Q2548" i="7"/>
  <c r="P2548" i="7"/>
  <c r="O2548" i="7"/>
  <c r="N2548" i="7"/>
  <c r="Q2547" i="7"/>
  <c r="P2547" i="7"/>
  <c r="O2547" i="7"/>
  <c r="N2547" i="7"/>
  <c r="U2546" i="7"/>
  <c r="T2546" i="7"/>
  <c r="S2546" i="7"/>
  <c r="R2546" i="7"/>
  <c r="Q2546" i="7"/>
  <c r="P2546" i="7"/>
  <c r="O2546" i="7"/>
  <c r="N2546" i="7"/>
  <c r="U2545" i="7"/>
  <c r="T2545" i="7"/>
  <c r="S2545" i="7"/>
  <c r="R2545" i="7"/>
  <c r="Q2545" i="7"/>
  <c r="P2545" i="7"/>
  <c r="O2545" i="7"/>
  <c r="N2545" i="7"/>
  <c r="Q2544" i="7"/>
  <c r="P2544" i="7"/>
  <c r="O2544" i="7"/>
  <c r="N2544" i="7"/>
  <c r="Q2543" i="7"/>
  <c r="P2543" i="7"/>
  <c r="O2543" i="7"/>
  <c r="N2543" i="7"/>
  <c r="Q2542" i="7"/>
  <c r="P2542" i="7"/>
  <c r="O2542" i="7"/>
  <c r="N2542" i="7"/>
  <c r="T2541" i="7"/>
  <c r="Q2541" i="7"/>
  <c r="P2541" i="7"/>
  <c r="O2541" i="7"/>
  <c r="N2541" i="7"/>
  <c r="V2540" i="7"/>
  <c r="U2540" i="7"/>
  <c r="T2540" i="7"/>
  <c r="S2540" i="7"/>
  <c r="R2540" i="7"/>
  <c r="Q2540" i="7"/>
  <c r="P2540" i="7"/>
  <c r="O2540" i="7"/>
  <c r="N2540" i="7"/>
  <c r="W2539" i="7"/>
  <c r="U2539" i="7"/>
  <c r="T2539" i="7"/>
  <c r="S2539" i="7"/>
  <c r="V2539" i="7" s="1"/>
  <c r="R2539" i="7"/>
  <c r="Q2539" i="7"/>
  <c r="P2539" i="7"/>
  <c r="O2539" i="7"/>
  <c r="N2539" i="7"/>
  <c r="U2538" i="7"/>
  <c r="T2538" i="7"/>
  <c r="S2538" i="7"/>
  <c r="Q2538" i="7"/>
  <c r="P2538" i="7"/>
  <c r="O2538" i="7"/>
  <c r="R2538" i="7" s="1"/>
  <c r="N2538" i="7"/>
  <c r="Q2537" i="7"/>
  <c r="P2537" i="7"/>
  <c r="O2537" i="7"/>
  <c r="N2537" i="7"/>
  <c r="Q2536" i="7"/>
  <c r="P2536" i="7"/>
  <c r="O2536" i="7"/>
  <c r="N2536" i="7"/>
  <c r="T2535" i="7"/>
  <c r="Q2535" i="7"/>
  <c r="P2535" i="7"/>
  <c r="O2535" i="7"/>
  <c r="N2535" i="7"/>
  <c r="T2534" i="7"/>
  <c r="Q2534" i="7"/>
  <c r="P2534" i="7"/>
  <c r="O2534" i="7"/>
  <c r="N2534" i="7"/>
  <c r="W2533" i="7"/>
  <c r="U2533" i="7"/>
  <c r="T2533" i="7"/>
  <c r="S2533" i="7"/>
  <c r="R2533" i="7"/>
  <c r="V2533" i="7" s="1"/>
  <c r="Q2533" i="7"/>
  <c r="P2533" i="7"/>
  <c r="O2533" i="7"/>
  <c r="N2533" i="7"/>
  <c r="U2532" i="7"/>
  <c r="T2532" i="7"/>
  <c r="S2532" i="7"/>
  <c r="Q2532" i="7"/>
  <c r="P2532" i="7"/>
  <c r="O2532" i="7"/>
  <c r="N2532" i="7"/>
  <c r="Q2531" i="7"/>
  <c r="P2531" i="7"/>
  <c r="O2531" i="7"/>
  <c r="N2531" i="7"/>
  <c r="R2530" i="7"/>
  <c r="Q2530" i="7"/>
  <c r="P2530" i="7"/>
  <c r="O2530" i="7"/>
  <c r="N2530" i="7"/>
  <c r="Q2529" i="7"/>
  <c r="P2529" i="7"/>
  <c r="O2529" i="7"/>
  <c r="N2529" i="7"/>
  <c r="Q2528" i="7"/>
  <c r="P2528" i="7"/>
  <c r="O2528" i="7"/>
  <c r="N2528" i="7"/>
  <c r="Q2527" i="7"/>
  <c r="P2527" i="7"/>
  <c r="U2527" i="7" s="1"/>
  <c r="O2527" i="7"/>
  <c r="N2527" i="7"/>
  <c r="S2526" i="7"/>
  <c r="Q2526" i="7"/>
  <c r="P2526" i="7"/>
  <c r="O2526" i="7"/>
  <c r="N2526" i="7"/>
  <c r="U2525" i="7"/>
  <c r="T2525" i="7"/>
  <c r="R2525" i="7"/>
  <c r="Q2525" i="7"/>
  <c r="P2525" i="7"/>
  <c r="O2525" i="7"/>
  <c r="N2525" i="7"/>
  <c r="V2524" i="7"/>
  <c r="U2524" i="7"/>
  <c r="T2524" i="7"/>
  <c r="S2524" i="7"/>
  <c r="R2524" i="7"/>
  <c r="Q2524" i="7"/>
  <c r="P2524" i="7"/>
  <c r="O2524" i="7"/>
  <c r="N2524" i="7"/>
  <c r="Q2523" i="7"/>
  <c r="P2523" i="7"/>
  <c r="O2523" i="7"/>
  <c r="N2523" i="7"/>
  <c r="Q2522" i="7"/>
  <c r="P2522" i="7"/>
  <c r="O2522" i="7"/>
  <c r="N2522" i="7"/>
  <c r="Q2521" i="7"/>
  <c r="P2521" i="7"/>
  <c r="O2521" i="7"/>
  <c r="N2521" i="7"/>
  <c r="Q2520" i="7"/>
  <c r="P2520" i="7"/>
  <c r="O2520" i="7"/>
  <c r="N2520" i="7"/>
  <c r="U2519" i="7"/>
  <c r="T2519" i="7"/>
  <c r="R2519" i="7"/>
  <c r="Q2519" i="7"/>
  <c r="P2519" i="7"/>
  <c r="O2519" i="7"/>
  <c r="N2519" i="7"/>
  <c r="U2518" i="7"/>
  <c r="T2518" i="7"/>
  <c r="S2518" i="7"/>
  <c r="R2518" i="7"/>
  <c r="Q2518" i="7"/>
  <c r="P2518" i="7"/>
  <c r="O2518" i="7"/>
  <c r="N2518" i="7"/>
  <c r="Q2517" i="7"/>
  <c r="R2517" i="7" s="1"/>
  <c r="P2517" i="7"/>
  <c r="O2517" i="7"/>
  <c r="N2517" i="7"/>
  <c r="Q2516" i="7"/>
  <c r="P2516" i="7"/>
  <c r="O2516" i="7"/>
  <c r="N2516" i="7"/>
  <c r="U2515" i="7"/>
  <c r="T2515" i="7"/>
  <c r="Q2515" i="7"/>
  <c r="P2515" i="7"/>
  <c r="O2515" i="7"/>
  <c r="N2515" i="7"/>
  <c r="Q2514" i="7"/>
  <c r="P2514" i="7"/>
  <c r="O2514" i="7"/>
  <c r="N2514" i="7"/>
  <c r="U2513" i="7"/>
  <c r="T2513" i="7"/>
  <c r="R2513" i="7"/>
  <c r="Q2513" i="7"/>
  <c r="P2513" i="7"/>
  <c r="O2513" i="7"/>
  <c r="N2513" i="7"/>
  <c r="V2512" i="7"/>
  <c r="U2512" i="7"/>
  <c r="T2512" i="7"/>
  <c r="S2512" i="7"/>
  <c r="R2512" i="7"/>
  <c r="Q2512" i="7"/>
  <c r="P2512" i="7"/>
  <c r="O2512" i="7"/>
  <c r="N2512" i="7"/>
  <c r="Q2511" i="7"/>
  <c r="P2511" i="7"/>
  <c r="O2511" i="7"/>
  <c r="N2511" i="7"/>
  <c r="Q2510" i="7"/>
  <c r="P2510" i="7"/>
  <c r="O2510" i="7"/>
  <c r="N2510" i="7"/>
  <c r="Q2509" i="7"/>
  <c r="P2509" i="7"/>
  <c r="O2509" i="7"/>
  <c r="N2509" i="7"/>
  <c r="Q2508" i="7"/>
  <c r="P2508" i="7"/>
  <c r="O2508" i="7"/>
  <c r="N2508" i="7"/>
  <c r="U2507" i="7"/>
  <c r="T2507" i="7"/>
  <c r="R2507" i="7"/>
  <c r="Q2507" i="7"/>
  <c r="P2507" i="7"/>
  <c r="O2507" i="7"/>
  <c r="N2507" i="7"/>
  <c r="U2506" i="7"/>
  <c r="T2506" i="7"/>
  <c r="V2506" i="7" s="1"/>
  <c r="S2506" i="7"/>
  <c r="R2506" i="7"/>
  <c r="Q2506" i="7"/>
  <c r="P2506" i="7"/>
  <c r="O2506" i="7"/>
  <c r="N2506" i="7"/>
  <c r="Q2505" i="7"/>
  <c r="P2505" i="7"/>
  <c r="O2505" i="7"/>
  <c r="N2505" i="7"/>
  <c r="Q2504" i="7"/>
  <c r="P2504" i="7"/>
  <c r="O2504" i="7"/>
  <c r="N2504" i="7"/>
  <c r="Q2503" i="7"/>
  <c r="P2503" i="7"/>
  <c r="O2503" i="7"/>
  <c r="N2503" i="7"/>
  <c r="Q2502" i="7"/>
  <c r="P2502" i="7"/>
  <c r="O2502" i="7"/>
  <c r="N2502" i="7"/>
  <c r="Q2501" i="7"/>
  <c r="P2501" i="7"/>
  <c r="O2501" i="7"/>
  <c r="N2501" i="7"/>
  <c r="Q2500" i="7"/>
  <c r="P2500" i="7"/>
  <c r="O2500" i="7"/>
  <c r="N2500" i="7"/>
  <c r="T2499" i="7"/>
  <c r="S2499" i="7"/>
  <c r="R2499" i="7"/>
  <c r="Q2499" i="7"/>
  <c r="P2499" i="7"/>
  <c r="O2499" i="7"/>
  <c r="N2499" i="7"/>
  <c r="Q2498" i="7"/>
  <c r="P2498" i="7"/>
  <c r="O2498" i="7"/>
  <c r="N2498" i="7"/>
  <c r="U2497" i="7"/>
  <c r="T2497" i="7"/>
  <c r="Q2497" i="7"/>
  <c r="P2497" i="7"/>
  <c r="O2497" i="7"/>
  <c r="N2497" i="7"/>
  <c r="U2496" i="7"/>
  <c r="T2496" i="7"/>
  <c r="S2496" i="7"/>
  <c r="R2496" i="7"/>
  <c r="Q2496" i="7"/>
  <c r="P2496" i="7"/>
  <c r="O2496" i="7"/>
  <c r="N2496" i="7"/>
  <c r="T2495" i="7"/>
  <c r="Q2495" i="7"/>
  <c r="P2495" i="7"/>
  <c r="O2495" i="7"/>
  <c r="N2495" i="7"/>
  <c r="Q2494" i="7"/>
  <c r="P2494" i="7"/>
  <c r="O2494" i="7"/>
  <c r="N2494" i="7"/>
  <c r="T2493" i="7"/>
  <c r="S2493" i="7"/>
  <c r="R2493" i="7"/>
  <c r="Q2493" i="7"/>
  <c r="P2493" i="7"/>
  <c r="O2493" i="7"/>
  <c r="N2493" i="7"/>
  <c r="Q2492" i="7"/>
  <c r="P2492" i="7"/>
  <c r="O2492" i="7"/>
  <c r="N2492" i="7"/>
  <c r="Q2491" i="7"/>
  <c r="P2491" i="7"/>
  <c r="O2491" i="7"/>
  <c r="N2491" i="7"/>
  <c r="U2490" i="7"/>
  <c r="T2490" i="7"/>
  <c r="S2490" i="7"/>
  <c r="Q2490" i="7"/>
  <c r="P2490" i="7"/>
  <c r="O2490" i="7"/>
  <c r="N2490" i="7"/>
  <c r="R2490" i="7" s="1"/>
  <c r="S2489" i="7"/>
  <c r="Q2489" i="7"/>
  <c r="P2489" i="7"/>
  <c r="O2489" i="7"/>
  <c r="N2489" i="7"/>
  <c r="Q2488" i="7"/>
  <c r="P2488" i="7"/>
  <c r="O2488" i="7"/>
  <c r="N2488" i="7"/>
  <c r="Q2487" i="7"/>
  <c r="P2487" i="7"/>
  <c r="O2487" i="7"/>
  <c r="N2487" i="7"/>
  <c r="T2486" i="7"/>
  <c r="R2486" i="7"/>
  <c r="Q2486" i="7"/>
  <c r="P2486" i="7"/>
  <c r="O2486" i="7"/>
  <c r="N2486" i="7"/>
  <c r="U2485" i="7"/>
  <c r="Q2485" i="7"/>
  <c r="P2485" i="7"/>
  <c r="T2485" i="7" s="1"/>
  <c r="O2485" i="7"/>
  <c r="N2485" i="7"/>
  <c r="Q2484" i="7"/>
  <c r="P2484" i="7"/>
  <c r="O2484" i="7"/>
  <c r="N2484" i="7"/>
  <c r="Q2483" i="7"/>
  <c r="P2483" i="7"/>
  <c r="O2483" i="7"/>
  <c r="N2483" i="7"/>
  <c r="Q2482" i="7"/>
  <c r="P2482" i="7"/>
  <c r="O2482" i="7"/>
  <c r="N2482" i="7"/>
  <c r="T2481" i="7"/>
  <c r="V2481" i="7" s="1"/>
  <c r="S2481" i="7"/>
  <c r="R2481" i="7"/>
  <c r="Q2481" i="7"/>
  <c r="P2481" i="7"/>
  <c r="O2481" i="7"/>
  <c r="N2481" i="7"/>
  <c r="Q2480" i="7"/>
  <c r="P2480" i="7"/>
  <c r="O2480" i="7"/>
  <c r="N2480" i="7"/>
  <c r="Q2479" i="7"/>
  <c r="P2479" i="7"/>
  <c r="O2479" i="7"/>
  <c r="N2479" i="7"/>
  <c r="U2478" i="7"/>
  <c r="T2478" i="7"/>
  <c r="S2478" i="7"/>
  <c r="Q2478" i="7"/>
  <c r="P2478" i="7"/>
  <c r="O2478" i="7"/>
  <c r="N2478" i="7"/>
  <c r="R2478" i="7" s="1"/>
  <c r="R2477" i="7"/>
  <c r="Q2477" i="7"/>
  <c r="P2477" i="7"/>
  <c r="O2477" i="7"/>
  <c r="N2477" i="7"/>
  <c r="T2476" i="7"/>
  <c r="S2476" i="7"/>
  <c r="Q2476" i="7"/>
  <c r="P2476" i="7"/>
  <c r="O2476" i="7"/>
  <c r="N2476" i="7"/>
  <c r="U2476" i="7" s="1"/>
  <c r="Q2475" i="7"/>
  <c r="P2475" i="7"/>
  <c r="O2475" i="7"/>
  <c r="N2475" i="7"/>
  <c r="T2474" i="7"/>
  <c r="R2474" i="7"/>
  <c r="Q2474" i="7"/>
  <c r="P2474" i="7"/>
  <c r="O2474" i="7"/>
  <c r="N2474" i="7"/>
  <c r="U2473" i="7"/>
  <c r="T2473" i="7"/>
  <c r="R2473" i="7"/>
  <c r="Q2473" i="7"/>
  <c r="P2473" i="7"/>
  <c r="O2473" i="7"/>
  <c r="N2473" i="7"/>
  <c r="Q2472" i="7"/>
  <c r="P2472" i="7"/>
  <c r="O2472" i="7"/>
  <c r="N2472" i="7"/>
  <c r="Q2471" i="7"/>
  <c r="P2471" i="7"/>
  <c r="O2471" i="7"/>
  <c r="N2471" i="7"/>
  <c r="Q2470" i="7"/>
  <c r="P2470" i="7"/>
  <c r="O2470" i="7"/>
  <c r="N2470" i="7"/>
  <c r="T2469" i="7"/>
  <c r="S2469" i="7"/>
  <c r="R2469" i="7"/>
  <c r="V2469" i="7" s="1"/>
  <c r="Q2469" i="7"/>
  <c r="P2469" i="7"/>
  <c r="O2469" i="7"/>
  <c r="N2469" i="7"/>
  <c r="Q2468" i="7"/>
  <c r="P2468" i="7"/>
  <c r="O2468" i="7"/>
  <c r="N2468" i="7"/>
  <c r="R2467" i="7"/>
  <c r="Q2467" i="7"/>
  <c r="P2467" i="7"/>
  <c r="O2467" i="7"/>
  <c r="N2467" i="7"/>
  <c r="Q2466" i="7"/>
  <c r="P2466" i="7"/>
  <c r="O2466" i="7"/>
  <c r="N2466" i="7"/>
  <c r="Q2465" i="7"/>
  <c r="P2465" i="7"/>
  <c r="O2465" i="7"/>
  <c r="N2465" i="7"/>
  <c r="Q2464" i="7"/>
  <c r="P2464" i="7"/>
  <c r="O2464" i="7"/>
  <c r="N2464" i="7"/>
  <c r="Q2463" i="7"/>
  <c r="P2463" i="7"/>
  <c r="O2463" i="7"/>
  <c r="R2463" i="7" s="1"/>
  <c r="N2463" i="7"/>
  <c r="Q2462" i="7"/>
  <c r="P2462" i="7"/>
  <c r="O2462" i="7"/>
  <c r="N2462" i="7"/>
  <c r="Q2461" i="7"/>
  <c r="P2461" i="7"/>
  <c r="O2461" i="7"/>
  <c r="N2461" i="7"/>
  <c r="V2460" i="7"/>
  <c r="U2460" i="7"/>
  <c r="W2460" i="7" s="1"/>
  <c r="T2460" i="7"/>
  <c r="S2460" i="7"/>
  <c r="R2460" i="7"/>
  <c r="Q2460" i="7"/>
  <c r="P2460" i="7"/>
  <c r="O2460" i="7"/>
  <c r="N2460" i="7"/>
  <c r="U2459" i="7"/>
  <c r="T2459" i="7"/>
  <c r="S2459" i="7"/>
  <c r="Q2459" i="7"/>
  <c r="R2459" i="7" s="1"/>
  <c r="P2459" i="7"/>
  <c r="O2459" i="7"/>
  <c r="N2459" i="7"/>
  <c r="T2458" i="7"/>
  <c r="Q2458" i="7"/>
  <c r="P2458" i="7"/>
  <c r="O2458" i="7"/>
  <c r="N2458" i="7"/>
  <c r="Q2457" i="7"/>
  <c r="P2457" i="7"/>
  <c r="O2457" i="7"/>
  <c r="N2457" i="7"/>
  <c r="U2456" i="7"/>
  <c r="Q2456" i="7"/>
  <c r="P2456" i="7"/>
  <c r="O2456" i="7"/>
  <c r="N2456" i="7"/>
  <c r="W2455" i="7"/>
  <c r="U2455" i="7"/>
  <c r="T2455" i="7"/>
  <c r="S2455" i="7"/>
  <c r="R2455" i="7"/>
  <c r="V2455" i="7" s="1"/>
  <c r="Q2455" i="7"/>
  <c r="P2455" i="7"/>
  <c r="O2455" i="7"/>
  <c r="N2455" i="7"/>
  <c r="U2454" i="7"/>
  <c r="T2454" i="7"/>
  <c r="Q2454" i="7"/>
  <c r="P2454" i="7"/>
  <c r="S2454" i="7" s="1"/>
  <c r="O2454" i="7"/>
  <c r="N2454" i="7"/>
  <c r="Q2453" i="7"/>
  <c r="P2453" i="7"/>
  <c r="O2453" i="7"/>
  <c r="N2453" i="7"/>
  <c r="Q2452" i="7"/>
  <c r="P2452" i="7"/>
  <c r="O2452" i="7"/>
  <c r="N2452" i="7"/>
  <c r="Q2451" i="7"/>
  <c r="P2451" i="7"/>
  <c r="O2451" i="7"/>
  <c r="N2451" i="7"/>
  <c r="U2450" i="7"/>
  <c r="T2450" i="7"/>
  <c r="S2450" i="7"/>
  <c r="Q2450" i="7"/>
  <c r="P2450" i="7"/>
  <c r="O2450" i="7"/>
  <c r="N2450" i="7"/>
  <c r="R2450" i="7" s="1"/>
  <c r="U2449" i="7"/>
  <c r="R2449" i="7"/>
  <c r="Q2449" i="7"/>
  <c r="T2449" i="7" s="1"/>
  <c r="P2449" i="7"/>
  <c r="O2449" i="7"/>
  <c r="N2449" i="7"/>
  <c r="U2448" i="7"/>
  <c r="T2448" i="7"/>
  <c r="Q2448" i="7"/>
  <c r="S2448" i="7" s="1"/>
  <c r="P2448" i="7"/>
  <c r="O2448" i="7"/>
  <c r="N2448" i="7"/>
  <c r="Q2447" i="7"/>
  <c r="P2447" i="7"/>
  <c r="O2447" i="7"/>
  <c r="N2447" i="7"/>
  <c r="Q2446" i="7"/>
  <c r="P2446" i="7"/>
  <c r="O2446" i="7"/>
  <c r="N2446" i="7"/>
  <c r="Q2445" i="7"/>
  <c r="P2445" i="7"/>
  <c r="O2445" i="7"/>
  <c r="N2445" i="7"/>
  <c r="V2444" i="7"/>
  <c r="U2444" i="7"/>
  <c r="W2444" i="7" s="1"/>
  <c r="T2444" i="7"/>
  <c r="S2444" i="7"/>
  <c r="R2444" i="7"/>
  <c r="Q2444" i="7"/>
  <c r="P2444" i="7"/>
  <c r="O2444" i="7"/>
  <c r="N2444" i="7"/>
  <c r="U2443" i="7"/>
  <c r="T2443" i="7"/>
  <c r="S2443" i="7"/>
  <c r="Q2443" i="7"/>
  <c r="R2443" i="7" s="1"/>
  <c r="P2443" i="7"/>
  <c r="O2443" i="7"/>
  <c r="N2443" i="7"/>
  <c r="S2442" i="7"/>
  <c r="R2442" i="7"/>
  <c r="Q2442" i="7"/>
  <c r="P2442" i="7"/>
  <c r="O2442" i="7"/>
  <c r="N2442" i="7"/>
  <c r="Q2441" i="7"/>
  <c r="P2441" i="7"/>
  <c r="O2441" i="7"/>
  <c r="N2441" i="7"/>
  <c r="Q2440" i="7"/>
  <c r="P2440" i="7"/>
  <c r="O2440" i="7"/>
  <c r="N2440" i="7"/>
  <c r="Q2439" i="7"/>
  <c r="P2439" i="7"/>
  <c r="O2439" i="7"/>
  <c r="N2439" i="7"/>
  <c r="W2438" i="7"/>
  <c r="U2438" i="7"/>
  <c r="T2438" i="7"/>
  <c r="S2438" i="7"/>
  <c r="V2438" i="7" s="1"/>
  <c r="R2438" i="7"/>
  <c r="Q2438" i="7"/>
  <c r="P2438" i="7"/>
  <c r="O2438" i="7"/>
  <c r="N2438" i="7"/>
  <c r="U2437" i="7"/>
  <c r="Q2437" i="7"/>
  <c r="T2437" i="7" s="1"/>
  <c r="P2437" i="7"/>
  <c r="O2437" i="7"/>
  <c r="N2437" i="7"/>
  <c r="Q2436" i="7"/>
  <c r="P2436" i="7"/>
  <c r="S2436" i="7" s="1"/>
  <c r="O2436" i="7"/>
  <c r="N2436" i="7"/>
  <c r="S2435" i="7"/>
  <c r="Q2435" i="7"/>
  <c r="P2435" i="7"/>
  <c r="O2435" i="7"/>
  <c r="N2435" i="7"/>
  <c r="Q2434" i="7"/>
  <c r="P2434" i="7"/>
  <c r="O2434" i="7"/>
  <c r="N2434" i="7"/>
  <c r="Q2433" i="7"/>
  <c r="P2433" i="7"/>
  <c r="O2433" i="7"/>
  <c r="N2433" i="7"/>
  <c r="W2432" i="7"/>
  <c r="U2432" i="7"/>
  <c r="T2432" i="7"/>
  <c r="V2432" i="7" s="1"/>
  <c r="S2432" i="7"/>
  <c r="R2432" i="7"/>
  <c r="Q2432" i="7"/>
  <c r="P2432" i="7"/>
  <c r="O2432" i="7"/>
  <c r="N2432" i="7"/>
  <c r="Q2431" i="7"/>
  <c r="P2431" i="7"/>
  <c r="O2431" i="7"/>
  <c r="N2431" i="7"/>
  <c r="Q2430" i="7"/>
  <c r="P2430" i="7"/>
  <c r="O2430" i="7"/>
  <c r="N2430" i="7"/>
  <c r="R2429" i="7"/>
  <c r="Q2429" i="7"/>
  <c r="S2429" i="7" s="1"/>
  <c r="P2429" i="7"/>
  <c r="O2429" i="7"/>
  <c r="N2429" i="7"/>
  <c r="Q2428" i="7"/>
  <c r="P2428" i="7"/>
  <c r="O2428" i="7"/>
  <c r="N2428" i="7"/>
  <c r="U2427" i="7"/>
  <c r="Q2427" i="7"/>
  <c r="P2427" i="7"/>
  <c r="O2427" i="7"/>
  <c r="N2427" i="7"/>
  <c r="U2426" i="7"/>
  <c r="T2426" i="7"/>
  <c r="S2426" i="7"/>
  <c r="R2426" i="7"/>
  <c r="Q2426" i="7"/>
  <c r="P2426" i="7"/>
  <c r="O2426" i="7"/>
  <c r="N2426" i="7"/>
  <c r="Q2425" i="7"/>
  <c r="P2425" i="7"/>
  <c r="O2425" i="7"/>
  <c r="N2425" i="7"/>
  <c r="U2424" i="7"/>
  <c r="Q2424" i="7"/>
  <c r="P2424" i="7"/>
  <c r="O2424" i="7"/>
  <c r="N2424" i="7"/>
  <c r="R2423" i="7"/>
  <c r="Q2423" i="7"/>
  <c r="P2423" i="7"/>
  <c r="O2423" i="7"/>
  <c r="S2423" i="7" s="1"/>
  <c r="N2423" i="7"/>
  <c r="Q2422" i="7"/>
  <c r="P2422" i="7"/>
  <c r="O2422" i="7"/>
  <c r="N2422" i="7"/>
  <c r="Q2421" i="7"/>
  <c r="P2421" i="7"/>
  <c r="O2421" i="7"/>
  <c r="U2421" i="7" s="1"/>
  <c r="N2421" i="7"/>
  <c r="U2420" i="7"/>
  <c r="T2420" i="7"/>
  <c r="S2420" i="7"/>
  <c r="R2420" i="7"/>
  <c r="Q2420" i="7"/>
  <c r="P2420" i="7"/>
  <c r="O2420" i="7"/>
  <c r="N2420" i="7"/>
  <c r="Q2419" i="7"/>
  <c r="P2419" i="7"/>
  <c r="O2419" i="7"/>
  <c r="N2419" i="7"/>
  <c r="U2418" i="7"/>
  <c r="T2418" i="7"/>
  <c r="S2418" i="7"/>
  <c r="Q2418" i="7"/>
  <c r="P2418" i="7"/>
  <c r="O2418" i="7"/>
  <c r="R2418" i="7" s="1"/>
  <c r="N2418" i="7"/>
  <c r="Q2417" i="7"/>
  <c r="P2417" i="7"/>
  <c r="O2417" i="7"/>
  <c r="N2417" i="7"/>
  <c r="Q2416" i="7"/>
  <c r="P2416" i="7"/>
  <c r="O2416" i="7"/>
  <c r="N2416" i="7"/>
  <c r="Q2415" i="7"/>
  <c r="P2415" i="7"/>
  <c r="O2415" i="7"/>
  <c r="N2415" i="7"/>
  <c r="W2414" i="7"/>
  <c r="U2414" i="7"/>
  <c r="T2414" i="7"/>
  <c r="S2414" i="7"/>
  <c r="V2414" i="7" s="1"/>
  <c r="R2414" i="7"/>
  <c r="Q2414" i="7"/>
  <c r="P2414" i="7"/>
  <c r="O2414" i="7"/>
  <c r="N2414" i="7"/>
  <c r="U2413" i="7"/>
  <c r="R2413" i="7"/>
  <c r="Q2413" i="7"/>
  <c r="T2413" i="7" s="1"/>
  <c r="P2413" i="7"/>
  <c r="O2413" i="7"/>
  <c r="N2413" i="7"/>
  <c r="Q2412" i="7"/>
  <c r="P2412" i="7"/>
  <c r="O2412" i="7"/>
  <c r="N2412" i="7"/>
  <c r="Q2411" i="7"/>
  <c r="P2411" i="7"/>
  <c r="O2411" i="7"/>
  <c r="N2411" i="7"/>
  <c r="Q2410" i="7"/>
  <c r="P2410" i="7"/>
  <c r="O2410" i="7"/>
  <c r="N2410" i="7"/>
  <c r="Q2409" i="7"/>
  <c r="U2409" i="7" s="1"/>
  <c r="P2409" i="7"/>
  <c r="O2409" i="7"/>
  <c r="N2409" i="7"/>
  <c r="Q2408" i="7"/>
  <c r="P2408" i="7"/>
  <c r="O2408" i="7"/>
  <c r="N2408" i="7"/>
  <c r="U2407" i="7"/>
  <c r="R2407" i="7"/>
  <c r="Q2407" i="7"/>
  <c r="P2407" i="7"/>
  <c r="T2407" i="7" s="1"/>
  <c r="O2407" i="7"/>
  <c r="N2407" i="7"/>
  <c r="U2406" i="7"/>
  <c r="T2406" i="7"/>
  <c r="S2406" i="7"/>
  <c r="R2406" i="7"/>
  <c r="Q2406" i="7"/>
  <c r="P2406" i="7"/>
  <c r="O2406" i="7"/>
  <c r="N2406" i="7"/>
  <c r="Q2405" i="7"/>
  <c r="P2405" i="7"/>
  <c r="O2405" i="7"/>
  <c r="N2405" i="7"/>
  <c r="Q2404" i="7"/>
  <c r="P2404" i="7"/>
  <c r="O2404" i="7"/>
  <c r="N2404" i="7"/>
  <c r="Q2403" i="7"/>
  <c r="U2403" i="7" s="1"/>
  <c r="P2403" i="7"/>
  <c r="O2403" i="7"/>
  <c r="N2403" i="7"/>
  <c r="T2402" i="7"/>
  <c r="S2402" i="7"/>
  <c r="R2402" i="7"/>
  <c r="Q2402" i="7"/>
  <c r="P2402" i="7"/>
  <c r="O2402" i="7"/>
  <c r="U2402" i="7" s="1"/>
  <c r="N2402" i="7"/>
  <c r="Q2401" i="7"/>
  <c r="P2401" i="7"/>
  <c r="O2401" i="7"/>
  <c r="N2401" i="7"/>
  <c r="U2400" i="7"/>
  <c r="Q2400" i="7"/>
  <c r="P2400" i="7"/>
  <c r="O2400" i="7"/>
  <c r="N2400" i="7"/>
  <c r="Q2399" i="7"/>
  <c r="P2399" i="7"/>
  <c r="O2399" i="7"/>
  <c r="N2399" i="7"/>
  <c r="Q2398" i="7"/>
  <c r="P2398" i="7"/>
  <c r="R2398" i="7" s="1"/>
  <c r="O2398" i="7"/>
  <c r="N2398" i="7"/>
  <c r="Q2397" i="7"/>
  <c r="P2397" i="7"/>
  <c r="O2397" i="7"/>
  <c r="N2397" i="7"/>
  <c r="U2396" i="7"/>
  <c r="T2396" i="7"/>
  <c r="S2396" i="7"/>
  <c r="R2396" i="7"/>
  <c r="Q2396" i="7"/>
  <c r="P2396" i="7"/>
  <c r="O2396" i="7"/>
  <c r="N2396" i="7"/>
  <c r="Q2395" i="7"/>
  <c r="P2395" i="7"/>
  <c r="U2395" i="7" s="1"/>
  <c r="O2395" i="7"/>
  <c r="N2395" i="7"/>
  <c r="Q2394" i="7"/>
  <c r="P2394" i="7"/>
  <c r="O2394" i="7"/>
  <c r="N2394" i="7"/>
  <c r="R2393" i="7"/>
  <c r="Q2393" i="7"/>
  <c r="P2393" i="7"/>
  <c r="O2393" i="7"/>
  <c r="N2393" i="7"/>
  <c r="Q2392" i="7"/>
  <c r="P2392" i="7"/>
  <c r="O2392" i="7"/>
  <c r="N2392" i="7"/>
  <c r="U2391" i="7"/>
  <c r="T2391" i="7"/>
  <c r="Q2391" i="7"/>
  <c r="P2391" i="7"/>
  <c r="O2391" i="7"/>
  <c r="N2391" i="7"/>
  <c r="W2390" i="7"/>
  <c r="V2390" i="7"/>
  <c r="U2390" i="7"/>
  <c r="T2390" i="7"/>
  <c r="S2390" i="7"/>
  <c r="R2390" i="7"/>
  <c r="Q2390" i="7"/>
  <c r="P2390" i="7"/>
  <c r="O2390" i="7"/>
  <c r="N2390" i="7"/>
  <c r="Q2389" i="7"/>
  <c r="T2389" i="7" s="1"/>
  <c r="P2389" i="7"/>
  <c r="O2389" i="7"/>
  <c r="N2389" i="7"/>
  <c r="Q2388" i="7"/>
  <c r="P2388" i="7"/>
  <c r="O2388" i="7"/>
  <c r="N2388" i="7"/>
  <c r="R2387" i="7"/>
  <c r="Q2387" i="7"/>
  <c r="P2387" i="7"/>
  <c r="O2387" i="7"/>
  <c r="N2387" i="7"/>
  <c r="Q2386" i="7"/>
  <c r="P2386" i="7"/>
  <c r="O2386" i="7"/>
  <c r="N2386" i="7"/>
  <c r="U2385" i="7"/>
  <c r="T2385" i="7"/>
  <c r="Q2385" i="7"/>
  <c r="P2385" i="7"/>
  <c r="O2385" i="7"/>
  <c r="N2385" i="7"/>
  <c r="U2384" i="7"/>
  <c r="T2384" i="7"/>
  <c r="S2384" i="7"/>
  <c r="R2384" i="7"/>
  <c r="Q2384" i="7"/>
  <c r="P2384" i="7"/>
  <c r="O2384" i="7"/>
  <c r="N2384" i="7"/>
  <c r="Q2383" i="7"/>
  <c r="P2383" i="7"/>
  <c r="O2383" i="7"/>
  <c r="N2383" i="7"/>
  <c r="Q2382" i="7"/>
  <c r="P2382" i="7"/>
  <c r="O2382" i="7"/>
  <c r="N2382" i="7"/>
  <c r="Q2381" i="7"/>
  <c r="P2381" i="7"/>
  <c r="O2381" i="7"/>
  <c r="N2381" i="7"/>
  <c r="Q2380" i="7"/>
  <c r="P2380" i="7"/>
  <c r="O2380" i="7"/>
  <c r="N2380" i="7"/>
  <c r="U2379" i="7"/>
  <c r="T2379" i="7"/>
  <c r="Q2379" i="7"/>
  <c r="P2379" i="7"/>
  <c r="O2379" i="7"/>
  <c r="N2379" i="7"/>
  <c r="W2378" i="7"/>
  <c r="V2378" i="7"/>
  <c r="U2378" i="7"/>
  <c r="T2378" i="7"/>
  <c r="S2378" i="7"/>
  <c r="R2378" i="7"/>
  <c r="Q2378" i="7"/>
  <c r="P2378" i="7"/>
  <c r="O2378" i="7"/>
  <c r="N2378" i="7"/>
  <c r="U2377" i="7"/>
  <c r="T2377" i="7"/>
  <c r="S2377" i="7"/>
  <c r="Q2377" i="7"/>
  <c r="P2377" i="7"/>
  <c r="R2377" i="7" s="1"/>
  <c r="O2377" i="7"/>
  <c r="N2377" i="7"/>
  <c r="Q2376" i="7"/>
  <c r="T2376" i="7" s="1"/>
  <c r="P2376" i="7"/>
  <c r="O2376" i="7"/>
  <c r="N2376" i="7"/>
  <c r="Q2375" i="7"/>
  <c r="P2375" i="7"/>
  <c r="O2375" i="7"/>
  <c r="N2375" i="7"/>
  <c r="Q2374" i="7"/>
  <c r="P2374" i="7"/>
  <c r="O2374" i="7"/>
  <c r="N2374" i="7"/>
  <c r="Q2373" i="7"/>
  <c r="P2373" i="7"/>
  <c r="O2373" i="7"/>
  <c r="N2373" i="7"/>
  <c r="U2372" i="7"/>
  <c r="T2372" i="7"/>
  <c r="S2372" i="7"/>
  <c r="R2372" i="7"/>
  <c r="Q2372" i="7"/>
  <c r="P2372" i="7"/>
  <c r="O2372" i="7"/>
  <c r="N2372" i="7"/>
  <c r="Q2371" i="7"/>
  <c r="P2371" i="7"/>
  <c r="O2371" i="7"/>
  <c r="N2371" i="7"/>
  <c r="Q2370" i="7"/>
  <c r="P2370" i="7"/>
  <c r="O2370" i="7"/>
  <c r="N2370" i="7"/>
  <c r="Q2369" i="7"/>
  <c r="P2369" i="7"/>
  <c r="R2369" i="7" s="1"/>
  <c r="O2369" i="7"/>
  <c r="N2369" i="7"/>
  <c r="Q2368" i="7"/>
  <c r="P2368" i="7"/>
  <c r="O2368" i="7"/>
  <c r="N2368" i="7"/>
  <c r="U2367" i="7"/>
  <c r="T2367" i="7"/>
  <c r="Q2367" i="7"/>
  <c r="P2367" i="7"/>
  <c r="O2367" i="7"/>
  <c r="N2367" i="7"/>
  <c r="W2366" i="7"/>
  <c r="U2366" i="7"/>
  <c r="T2366" i="7"/>
  <c r="S2366" i="7"/>
  <c r="R2366" i="7"/>
  <c r="V2366" i="7" s="1"/>
  <c r="Q2366" i="7"/>
  <c r="P2366" i="7"/>
  <c r="O2366" i="7"/>
  <c r="N2366" i="7"/>
  <c r="T2365" i="7"/>
  <c r="S2365" i="7"/>
  <c r="R2365" i="7"/>
  <c r="Q2365" i="7"/>
  <c r="P2365" i="7"/>
  <c r="U2365" i="7" s="1"/>
  <c r="O2365" i="7"/>
  <c r="N2365" i="7"/>
  <c r="Q2364" i="7"/>
  <c r="P2364" i="7"/>
  <c r="O2364" i="7"/>
  <c r="N2364" i="7"/>
  <c r="R2363" i="7"/>
  <c r="Q2363" i="7"/>
  <c r="P2363" i="7"/>
  <c r="O2363" i="7"/>
  <c r="N2363" i="7"/>
  <c r="Q2362" i="7"/>
  <c r="P2362" i="7"/>
  <c r="O2362" i="7"/>
  <c r="N2362" i="7"/>
  <c r="U2361" i="7"/>
  <c r="T2361" i="7"/>
  <c r="Q2361" i="7"/>
  <c r="P2361" i="7"/>
  <c r="O2361" i="7"/>
  <c r="N2361" i="7"/>
  <c r="U2360" i="7"/>
  <c r="T2360" i="7"/>
  <c r="S2360" i="7"/>
  <c r="R2360" i="7"/>
  <c r="Q2360" i="7"/>
  <c r="P2360" i="7"/>
  <c r="O2360" i="7"/>
  <c r="N2360" i="7"/>
  <c r="Q2359" i="7"/>
  <c r="P2359" i="7"/>
  <c r="O2359" i="7"/>
  <c r="N2359" i="7"/>
  <c r="Q2358" i="7"/>
  <c r="P2358" i="7"/>
  <c r="O2358" i="7"/>
  <c r="N2358" i="7"/>
  <c r="Q2357" i="7"/>
  <c r="P2357" i="7"/>
  <c r="O2357" i="7"/>
  <c r="N2357" i="7"/>
  <c r="Q2356" i="7"/>
  <c r="P2356" i="7"/>
  <c r="O2356" i="7"/>
  <c r="N2356" i="7"/>
  <c r="U2355" i="7"/>
  <c r="T2355" i="7"/>
  <c r="Q2355" i="7"/>
  <c r="P2355" i="7"/>
  <c r="O2355" i="7"/>
  <c r="N2355" i="7"/>
  <c r="W2354" i="7"/>
  <c r="V2354" i="7"/>
  <c r="U2354" i="7"/>
  <c r="T2354" i="7"/>
  <c r="S2354" i="7"/>
  <c r="R2354" i="7"/>
  <c r="Q2354" i="7"/>
  <c r="P2354" i="7"/>
  <c r="O2354" i="7"/>
  <c r="N2354" i="7"/>
  <c r="U2353" i="7"/>
  <c r="T2353" i="7"/>
  <c r="S2353" i="7"/>
  <c r="Q2353" i="7"/>
  <c r="P2353" i="7"/>
  <c r="R2353" i="7" s="1"/>
  <c r="O2353" i="7"/>
  <c r="N2353" i="7"/>
  <c r="T2352" i="7"/>
  <c r="S2352" i="7"/>
  <c r="Q2352" i="7"/>
  <c r="P2352" i="7"/>
  <c r="O2352" i="7"/>
  <c r="R2352" i="7" s="1"/>
  <c r="N2352" i="7"/>
  <c r="Q2351" i="7"/>
  <c r="P2351" i="7"/>
  <c r="O2351" i="7"/>
  <c r="N2351" i="7"/>
  <c r="S2350" i="7"/>
  <c r="Q2350" i="7"/>
  <c r="P2350" i="7"/>
  <c r="O2350" i="7"/>
  <c r="N2350" i="7"/>
  <c r="Q2349" i="7"/>
  <c r="P2349" i="7"/>
  <c r="O2349" i="7"/>
  <c r="N2349" i="7"/>
  <c r="Q2348" i="7"/>
  <c r="P2348" i="7"/>
  <c r="O2348" i="7"/>
  <c r="N2348" i="7"/>
  <c r="U2347" i="7"/>
  <c r="T2347" i="7"/>
  <c r="S2347" i="7"/>
  <c r="Q2347" i="7"/>
  <c r="P2347" i="7"/>
  <c r="R2347" i="7" s="1"/>
  <c r="O2347" i="7"/>
  <c r="N2347" i="7"/>
  <c r="Q2346" i="7"/>
  <c r="P2346" i="7"/>
  <c r="O2346" i="7"/>
  <c r="N2346" i="7"/>
  <c r="Q2345" i="7"/>
  <c r="R2345" i="7" s="1"/>
  <c r="P2345" i="7"/>
  <c r="O2345" i="7"/>
  <c r="N2345" i="7"/>
  <c r="S2344" i="7"/>
  <c r="Q2344" i="7"/>
  <c r="P2344" i="7"/>
  <c r="O2344" i="7"/>
  <c r="N2344" i="7"/>
  <c r="U2343" i="7"/>
  <c r="Q2343" i="7"/>
  <c r="P2343" i="7"/>
  <c r="O2343" i="7"/>
  <c r="N2343" i="7"/>
  <c r="Q2342" i="7"/>
  <c r="P2342" i="7"/>
  <c r="O2342" i="7"/>
  <c r="N2342" i="7"/>
  <c r="Q2341" i="7"/>
  <c r="P2341" i="7"/>
  <c r="O2341" i="7"/>
  <c r="N2341" i="7"/>
  <c r="U2340" i="7"/>
  <c r="T2340" i="7"/>
  <c r="S2340" i="7"/>
  <c r="W2340" i="7" s="1"/>
  <c r="Q2340" i="7"/>
  <c r="P2340" i="7"/>
  <c r="O2340" i="7"/>
  <c r="N2340" i="7"/>
  <c r="R2340" i="7" s="1"/>
  <c r="Q2339" i="7"/>
  <c r="P2339" i="7"/>
  <c r="O2339" i="7"/>
  <c r="N2339" i="7"/>
  <c r="Q2338" i="7"/>
  <c r="P2338" i="7"/>
  <c r="O2338" i="7"/>
  <c r="N2338" i="7"/>
  <c r="Q2337" i="7"/>
  <c r="U2337" i="7" s="1"/>
  <c r="P2337" i="7"/>
  <c r="O2337" i="7"/>
  <c r="N2337" i="7"/>
  <c r="V2336" i="7"/>
  <c r="U2336" i="7"/>
  <c r="T2336" i="7"/>
  <c r="S2336" i="7"/>
  <c r="Q2336" i="7"/>
  <c r="P2336" i="7"/>
  <c r="O2336" i="7"/>
  <c r="R2336" i="7" s="1"/>
  <c r="N2336" i="7"/>
  <c r="Q2335" i="7"/>
  <c r="P2335" i="7"/>
  <c r="U2335" i="7" s="1"/>
  <c r="O2335" i="7"/>
  <c r="N2335" i="7"/>
  <c r="Q2334" i="7"/>
  <c r="P2334" i="7"/>
  <c r="O2334" i="7"/>
  <c r="N2334" i="7"/>
  <c r="U2333" i="7"/>
  <c r="Q2333" i="7"/>
  <c r="S2333" i="7" s="1"/>
  <c r="P2333" i="7"/>
  <c r="O2333" i="7"/>
  <c r="N2333" i="7"/>
  <c r="Q2332" i="7"/>
  <c r="P2332" i="7"/>
  <c r="O2332" i="7"/>
  <c r="N2332" i="7"/>
  <c r="Q2331" i="7"/>
  <c r="P2331" i="7"/>
  <c r="O2331" i="7"/>
  <c r="N2331" i="7"/>
  <c r="U2330" i="7"/>
  <c r="T2330" i="7"/>
  <c r="S2330" i="7"/>
  <c r="R2330" i="7"/>
  <c r="Q2330" i="7"/>
  <c r="P2330" i="7"/>
  <c r="O2330" i="7"/>
  <c r="N2330" i="7"/>
  <c r="Q2329" i="7"/>
  <c r="P2329" i="7"/>
  <c r="O2329" i="7"/>
  <c r="N2329" i="7"/>
  <c r="S2328" i="7"/>
  <c r="Q2328" i="7"/>
  <c r="T2328" i="7" s="1"/>
  <c r="P2328" i="7"/>
  <c r="O2328" i="7"/>
  <c r="N2328" i="7"/>
  <c r="Q2327" i="7"/>
  <c r="P2327" i="7"/>
  <c r="O2327" i="7"/>
  <c r="N2327" i="7"/>
  <c r="S2326" i="7"/>
  <c r="Q2326" i="7"/>
  <c r="P2326" i="7"/>
  <c r="O2326" i="7"/>
  <c r="N2326" i="7"/>
  <c r="Q2325" i="7"/>
  <c r="P2325" i="7"/>
  <c r="O2325" i="7"/>
  <c r="N2325" i="7"/>
  <c r="U2324" i="7"/>
  <c r="Q2324" i="7"/>
  <c r="P2324" i="7"/>
  <c r="O2324" i="7"/>
  <c r="N2324" i="7"/>
  <c r="U2323" i="7"/>
  <c r="T2323" i="7"/>
  <c r="S2323" i="7"/>
  <c r="Q2323" i="7"/>
  <c r="P2323" i="7"/>
  <c r="R2323" i="7" s="1"/>
  <c r="O2323" i="7"/>
  <c r="N2323" i="7"/>
  <c r="Q2322" i="7"/>
  <c r="P2322" i="7"/>
  <c r="O2322" i="7"/>
  <c r="N2322" i="7"/>
  <c r="Q2321" i="7"/>
  <c r="P2321" i="7"/>
  <c r="O2321" i="7"/>
  <c r="N2321" i="7"/>
  <c r="S2320" i="7"/>
  <c r="Q2320" i="7"/>
  <c r="P2320" i="7"/>
  <c r="O2320" i="7"/>
  <c r="N2320" i="7"/>
  <c r="U2319" i="7"/>
  <c r="Q2319" i="7"/>
  <c r="P2319" i="7"/>
  <c r="O2319" i="7"/>
  <c r="N2319" i="7"/>
  <c r="S2318" i="7"/>
  <c r="R2318" i="7"/>
  <c r="Q2318" i="7"/>
  <c r="P2318" i="7"/>
  <c r="O2318" i="7"/>
  <c r="N2318" i="7"/>
  <c r="Q2317" i="7"/>
  <c r="P2317" i="7"/>
  <c r="O2317" i="7"/>
  <c r="N2317" i="7"/>
  <c r="W2316" i="7"/>
  <c r="U2316" i="7"/>
  <c r="T2316" i="7"/>
  <c r="S2316" i="7"/>
  <c r="Q2316" i="7"/>
  <c r="P2316" i="7"/>
  <c r="O2316" i="7"/>
  <c r="N2316" i="7"/>
  <c r="R2316" i="7" s="1"/>
  <c r="Q2315" i="7"/>
  <c r="P2315" i="7"/>
  <c r="O2315" i="7"/>
  <c r="N2315" i="7"/>
  <c r="Q2314" i="7"/>
  <c r="P2314" i="7"/>
  <c r="O2314" i="7"/>
  <c r="N2314" i="7"/>
  <c r="Q2313" i="7"/>
  <c r="U2313" i="7" s="1"/>
  <c r="P2313" i="7"/>
  <c r="O2313" i="7"/>
  <c r="N2313" i="7"/>
  <c r="U2312" i="7"/>
  <c r="T2312" i="7"/>
  <c r="S2312" i="7"/>
  <c r="Q2312" i="7"/>
  <c r="P2312" i="7"/>
  <c r="O2312" i="7"/>
  <c r="R2312" i="7" s="1"/>
  <c r="N2312" i="7"/>
  <c r="S2311" i="7"/>
  <c r="Q2311" i="7"/>
  <c r="P2311" i="7"/>
  <c r="U2311" i="7" s="1"/>
  <c r="O2311" i="7"/>
  <c r="N2311" i="7"/>
  <c r="Q2310" i="7"/>
  <c r="P2310" i="7"/>
  <c r="O2310" i="7"/>
  <c r="N2310" i="7"/>
  <c r="U2309" i="7"/>
  <c r="R2309" i="7"/>
  <c r="Q2309" i="7"/>
  <c r="S2309" i="7" s="1"/>
  <c r="P2309" i="7"/>
  <c r="O2309" i="7"/>
  <c r="N2309" i="7"/>
  <c r="Q2308" i="7"/>
  <c r="P2308" i="7"/>
  <c r="O2308" i="7"/>
  <c r="N2308" i="7"/>
  <c r="S2307" i="7"/>
  <c r="R2307" i="7"/>
  <c r="Q2307" i="7"/>
  <c r="P2307" i="7"/>
  <c r="O2307" i="7"/>
  <c r="N2307" i="7"/>
  <c r="Q2306" i="7"/>
  <c r="P2306" i="7"/>
  <c r="O2306" i="7"/>
  <c r="N2306" i="7"/>
  <c r="U2305" i="7"/>
  <c r="T2305" i="7"/>
  <c r="Q2305" i="7"/>
  <c r="P2305" i="7"/>
  <c r="O2305" i="7"/>
  <c r="N2305" i="7"/>
  <c r="U2304" i="7"/>
  <c r="T2304" i="7"/>
  <c r="S2304" i="7"/>
  <c r="R2304" i="7"/>
  <c r="Q2304" i="7"/>
  <c r="P2304" i="7"/>
  <c r="O2304" i="7"/>
  <c r="N2304" i="7"/>
  <c r="Q2303" i="7"/>
  <c r="P2303" i="7"/>
  <c r="O2303" i="7"/>
  <c r="N2303" i="7"/>
  <c r="Q2302" i="7"/>
  <c r="P2302" i="7"/>
  <c r="O2302" i="7"/>
  <c r="N2302" i="7"/>
  <c r="R2301" i="7"/>
  <c r="Q2301" i="7"/>
  <c r="P2301" i="7"/>
  <c r="S2301" i="7" s="1"/>
  <c r="O2301" i="7"/>
  <c r="N2301" i="7"/>
  <c r="Q2300" i="7"/>
  <c r="P2300" i="7"/>
  <c r="O2300" i="7"/>
  <c r="N2300" i="7"/>
  <c r="U2299" i="7"/>
  <c r="T2299" i="7"/>
  <c r="Q2299" i="7"/>
  <c r="P2299" i="7"/>
  <c r="O2299" i="7"/>
  <c r="N2299" i="7"/>
  <c r="U2298" i="7"/>
  <c r="T2298" i="7"/>
  <c r="V2298" i="7" s="1"/>
  <c r="S2298" i="7"/>
  <c r="R2298" i="7"/>
  <c r="Q2298" i="7"/>
  <c r="P2298" i="7"/>
  <c r="O2298" i="7"/>
  <c r="N2298" i="7"/>
  <c r="Q2297" i="7"/>
  <c r="P2297" i="7"/>
  <c r="O2297" i="7"/>
  <c r="N2297" i="7"/>
  <c r="Q2296" i="7"/>
  <c r="P2296" i="7"/>
  <c r="O2296" i="7"/>
  <c r="N2296" i="7"/>
  <c r="Q2295" i="7"/>
  <c r="P2295" i="7"/>
  <c r="O2295" i="7"/>
  <c r="N2295" i="7"/>
  <c r="Q2294" i="7"/>
  <c r="P2294" i="7"/>
  <c r="O2294" i="7"/>
  <c r="N2294" i="7"/>
  <c r="U2293" i="7"/>
  <c r="T2293" i="7"/>
  <c r="Q2293" i="7"/>
  <c r="P2293" i="7"/>
  <c r="O2293" i="7"/>
  <c r="N2293" i="7"/>
  <c r="U2292" i="7"/>
  <c r="T2292" i="7"/>
  <c r="S2292" i="7"/>
  <c r="V2292" i="7" s="1"/>
  <c r="R2292" i="7"/>
  <c r="Q2292" i="7"/>
  <c r="P2292" i="7"/>
  <c r="O2292" i="7"/>
  <c r="N2292" i="7"/>
  <c r="Q2291" i="7"/>
  <c r="P2291" i="7"/>
  <c r="U2291" i="7" s="1"/>
  <c r="O2291" i="7"/>
  <c r="N2291" i="7"/>
  <c r="Q2290" i="7"/>
  <c r="P2290" i="7"/>
  <c r="O2290" i="7"/>
  <c r="N2290" i="7"/>
  <c r="R2289" i="7"/>
  <c r="Q2289" i="7"/>
  <c r="P2289" i="7"/>
  <c r="S2289" i="7" s="1"/>
  <c r="O2289" i="7"/>
  <c r="N2289" i="7"/>
  <c r="Q2288" i="7"/>
  <c r="P2288" i="7"/>
  <c r="O2288" i="7"/>
  <c r="N2288" i="7"/>
  <c r="U2287" i="7"/>
  <c r="T2287" i="7"/>
  <c r="Q2287" i="7"/>
  <c r="P2287" i="7"/>
  <c r="O2287" i="7"/>
  <c r="N2287" i="7"/>
  <c r="V2286" i="7"/>
  <c r="U2286" i="7"/>
  <c r="T2286" i="7"/>
  <c r="S2286" i="7"/>
  <c r="R2286" i="7"/>
  <c r="Q2286" i="7"/>
  <c r="P2286" i="7"/>
  <c r="O2286" i="7"/>
  <c r="N2286" i="7"/>
  <c r="T2285" i="7"/>
  <c r="Q2285" i="7"/>
  <c r="P2285" i="7"/>
  <c r="U2285" i="7" s="1"/>
  <c r="O2285" i="7"/>
  <c r="N2285" i="7"/>
  <c r="Q2284" i="7"/>
  <c r="P2284" i="7"/>
  <c r="O2284" i="7"/>
  <c r="N2284" i="7"/>
  <c r="S2283" i="7"/>
  <c r="R2283" i="7"/>
  <c r="Q2283" i="7"/>
  <c r="P2283" i="7"/>
  <c r="O2283" i="7"/>
  <c r="N2283" i="7"/>
  <c r="Q2282" i="7"/>
  <c r="P2282" i="7"/>
  <c r="O2282" i="7"/>
  <c r="N2282" i="7"/>
  <c r="U2281" i="7"/>
  <c r="T2281" i="7"/>
  <c r="Q2281" i="7"/>
  <c r="P2281" i="7"/>
  <c r="O2281" i="7"/>
  <c r="N2281" i="7"/>
  <c r="U2280" i="7"/>
  <c r="T2280" i="7"/>
  <c r="S2280" i="7"/>
  <c r="R2280" i="7"/>
  <c r="Q2280" i="7"/>
  <c r="P2280" i="7"/>
  <c r="O2280" i="7"/>
  <c r="N2280" i="7"/>
  <c r="T2279" i="7"/>
  <c r="S2279" i="7"/>
  <c r="R2279" i="7"/>
  <c r="Q2279" i="7"/>
  <c r="P2279" i="7"/>
  <c r="U2279" i="7" s="1"/>
  <c r="O2279" i="7"/>
  <c r="N2279" i="7"/>
  <c r="Q2278" i="7"/>
  <c r="P2278" i="7"/>
  <c r="O2278" i="7"/>
  <c r="N2278" i="7"/>
  <c r="S2277" i="7"/>
  <c r="R2277" i="7"/>
  <c r="Q2277" i="7"/>
  <c r="P2277" i="7"/>
  <c r="O2277" i="7"/>
  <c r="N2277" i="7"/>
  <c r="Q2276" i="7"/>
  <c r="P2276" i="7"/>
  <c r="O2276" i="7"/>
  <c r="N2276" i="7"/>
  <c r="U2275" i="7"/>
  <c r="T2275" i="7"/>
  <c r="Q2275" i="7"/>
  <c r="P2275" i="7"/>
  <c r="O2275" i="7"/>
  <c r="N2275" i="7"/>
  <c r="U2274" i="7"/>
  <c r="T2274" i="7"/>
  <c r="S2274" i="7"/>
  <c r="R2274" i="7"/>
  <c r="Q2274" i="7"/>
  <c r="P2274" i="7"/>
  <c r="O2274" i="7"/>
  <c r="N2274" i="7"/>
  <c r="T2273" i="7"/>
  <c r="R2273" i="7"/>
  <c r="Q2273" i="7"/>
  <c r="P2273" i="7"/>
  <c r="U2273" i="7" s="1"/>
  <c r="O2273" i="7"/>
  <c r="N2273" i="7"/>
  <c r="Q2272" i="7"/>
  <c r="P2272" i="7"/>
  <c r="O2272" i="7"/>
  <c r="N2272" i="7"/>
  <c r="S2271" i="7"/>
  <c r="R2271" i="7"/>
  <c r="Q2271" i="7"/>
  <c r="P2271" i="7"/>
  <c r="O2271" i="7"/>
  <c r="N2271" i="7"/>
  <c r="Q2270" i="7"/>
  <c r="P2270" i="7"/>
  <c r="O2270" i="7"/>
  <c r="N2270" i="7"/>
  <c r="U2269" i="7"/>
  <c r="T2269" i="7"/>
  <c r="Q2269" i="7"/>
  <c r="P2269" i="7"/>
  <c r="O2269" i="7"/>
  <c r="N2269" i="7"/>
  <c r="U2268" i="7"/>
  <c r="T2268" i="7"/>
  <c r="S2268" i="7"/>
  <c r="R2268" i="7"/>
  <c r="Q2268" i="7"/>
  <c r="P2268" i="7"/>
  <c r="O2268" i="7"/>
  <c r="N2268" i="7"/>
  <c r="Q2267" i="7"/>
  <c r="P2267" i="7"/>
  <c r="O2267" i="7"/>
  <c r="N2267" i="7"/>
  <c r="Q2266" i="7"/>
  <c r="P2266" i="7"/>
  <c r="O2266" i="7"/>
  <c r="N2266" i="7"/>
  <c r="U2265" i="7"/>
  <c r="S2265" i="7"/>
  <c r="R2265" i="7"/>
  <c r="Q2265" i="7"/>
  <c r="P2265" i="7"/>
  <c r="O2265" i="7"/>
  <c r="N2265" i="7"/>
  <c r="Q2264" i="7"/>
  <c r="P2264" i="7"/>
  <c r="O2264" i="7"/>
  <c r="N2264" i="7"/>
  <c r="Q2263" i="7"/>
  <c r="P2263" i="7"/>
  <c r="O2263" i="7"/>
  <c r="N2263" i="7"/>
  <c r="U2262" i="7"/>
  <c r="T2262" i="7"/>
  <c r="S2262" i="7"/>
  <c r="Q2262" i="7"/>
  <c r="P2262" i="7"/>
  <c r="O2262" i="7"/>
  <c r="R2262" i="7" s="1"/>
  <c r="N2262" i="7"/>
  <c r="U2261" i="7"/>
  <c r="T2261" i="7"/>
  <c r="Q2261" i="7"/>
  <c r="S2261" i="7" s="1"/>
  <c r="P2261" i="7"/>
  <c r="O2261" i="7"/>
  <c r="N2261" i="7"/>
  <c r="Q2260" i="7"/>
  <c r="P2260" i="7"/>
  <c r="O2260" i="7"/>
  <c r="N2260" i="7"/>
  <c r="Q2259" i="7"/>
  <c r="P2259" i="7"/>
  <c r="O2259" i="7"/>
  <c r="N2259" i="7"/>
  <c r="Q2258" i="7"/>
  <c r="P2258" i="7"/>
  <c r="S2258" i="7" s="1"/>
  <c r="O2258" i="7"/>
  <c r="N2258" i="7"/>
  <c r="Q2257" i="7"/>
  <c r="P2257" i="7"/>
  <c r="O2257" i="7"/>
  <c r="N2257" i="7"/>
  <c r="Q2256" i="7"/>
  <c r="P2256" i="7"/>
  <c r="O2256" i="7"/>
  <c r="N2256" i="7"/>
  <c r="U2255" i="7"/>
  <c r="T2255" i="7"/>
  <c r="Q2255" i="7"/>
  <c r="P2255" i="7"/>
  <c r="S2255" i="7" s="1"/>
  <c r="O2255" i="7"/>
  <c r="N2255" i="7"/>
  <c r="U2254" i="7"/>
  <c r="T2254" i="7"/>
  <c r="S2254" i="7"/>
  <c r="R2254" i="7"/>
  <c r="Q2254" i="7"/>
  <c r="P2254" i="7"/>
  <c r="O2254" i="7"/>
  <c r="N2254" i="7"/>
  <c r="Q2253" i="7"/>
  <c r="P2253" i="7"/>
  <c r="O2253" i="7"/>
  <c r="N2253" i="7"/>
  <c r="Q2252" i="7"/>
  <c r="P2252" i="7"/>
  <c r="O2252" i="7"/>
  <c r="N2252" i="7"/>
  <c r="U2251" i="7"/>
  <c r="T2251" i="7"/>
  <c r="Q2251" i="7"/>
  <c r="P2251" i="7"/>
  <c r="O2251" i="7"/>
  <c r="N2251" i="7"/>
  <c r="V2250" i="7"/>
  <c r="U2250" i="7"/>
  <c r="T2250" i="7"/>
  <c r="S2250" i="7"/>
  <c r="R2250" i="7"/>
  <c r="Q2250" i="7"/>
  <c r="P2250" i="7"/>
  <c r="O2250" i="7"/>
  <c r="N2250" i="7"/>
  <c r="Q2249" i="7"/>
  <c r="P2249" i="7"/>
  <c r="O2249" i="7"/>
  <c r="N2249" i="7"/>
  <c r="R2248" i="7"/>
  <c r="Q2248" i="7"/>
  <c r="P2248" i="7"/>
  <c r="O2248" i="7"/>
  <c r="N2248" i="7"/>
  <c r="Q2247" i="7"/>
  <c r="P2247" i="7"/>
  <c r="O2247" i="7"/>
  <c r="N2247" i="7"/>
  <c r="R2246" i="7"/>
  <c r="Q2246" i="7"/>
  <c r="P2246" i="7"/>
  <c r="S2246" i="7" s="1"/>
  <c r="O2246" i="7"/>
  <c r="N2246" i="7"/>
  <c r="T2245" i="7"/>
  <c r="Q2245" i="7"/>
  <c r="P2245" i="7"/>
  <c r="O2245" i="7"/>
  <c r="N2245" i="7"/>
  <c r="Q2244" i="7"/>
  <c r="P2244" i="7"/>
  <c r="O2244" i="7"/>
  <c r="N2244" i="7"/>
  <c r="U2243" i="7"/>
  <c r="T2243" i="7"/>
  <c r="Q2243" i="7"/>
  <c r="P2243" i="7"/>
  <c r="S2243" i="7" s="1"/>
  <c r="O2243" i="7"/>
  <c r="N2243" i="7"/>
  <c r="U2242" i="7"/>
  <c r="T2242" i="7"/>
  <c r="S2242" i="7"/>
  <c r="R2242" i="7"/>
  <c r="Q2242" i="7"/>
  <c r="P2242" i="7"/>
  <c r="O2242" i="7"/>
  <c r="N2242" i="7"/>
  <c r="T2241" i="7"/>
  <c r="Q2241" i="7"/>
  <c r="P2241" i="7"/>
  <c r="O2241" i="7"/>
  <c r="N2241" i="7"/>
  <c r="Q2240" i="7"/>
  <c r="P2240" i="7"/>
  <c r="O2240" i="7"/>
  <c r="N2240" i="7"/>
  <c r="U2239" i="7"/>
  <c r="T2239" i="7"/>
  <c r="Q2239" i="7"/>
  <c r="P2239" i="7"/>
  <c r="O2239" i="7"/>
  <c r="N2239" i="7"/>
  <c r="U2238" i="7"/>
  <c r="T2238" i="7"/>
  <c r="S2238" i="7"/>
  <c r="R2238" i="7"/>
  <c r="Q2238" i="7"/>
  <c r="P2238" i="7"/>
  <c r="O2238" i="7"/>
  <c r="N2238" i="7"/>
  <c r="Q2237" i="7"/>
  <c r="R2237" i="7" s="1"/>
  <c r="P2237" i="7"/>
  <c r="O2237" i="7"/>
  <c r="N2237" i="7"/>
  <c r="Q2236" i="7"/>
  <c r="R2236" i="7" s="1"/>
  <c r="P2236" i="7"/>
  <c r="O2236" i="7"/>
  <c r="N2236" i="7"/>
  <c r="Q2235" i="7"/>
  <c r="P2235" i="7"/>
  <c r="O2235" i="7"/>
  <c r="N2235" i="7"/>
  <c r="S2234" i="7"/>
  <c r="Q2234" i="7"/>
  <c r="P2234" i="7"/>
  <c r="R2234" i="7" s="1"/>
  <c r="O2234" i="7"/>
  <c r="N2234" i="7"/>
  <c r="Q2233" i="7"/>
  <c r="P2233" i="7"/>
  <c r="O2233" i="7"/>
  <c r="N2233" i="7"/>
  <c r="Q2232" i="7"/>
  <c r="P2232" i="7"/>
  <c r="O2232" i="7"/>
  <c r="N2232" i="7"/>
  <c r="U2231" i="7"/>
  <c r="T2231" i="7"/>
  <c r="Q2231" i="7"/>
  <c r="P2231" i="7"/>
  <c r="S2231" i="7" s="1"/>
  <c r="O2231" i="7"/>
  <c r="N2231" i="7"/>
  <c r="U2230" i="7"/>
  <c r="T2230" i="7"/>
  <c r="S2230" i="7"/>
  <c r="R2230" i="7"/>
  <c r="Q2230" i="7"/>
  <c r="P2230" i="7"/>
  <c r="O2230" i="7"/>
  <c r="N2230" i="7"/>
  <c r="T2229" i="7"/>
  <c r="S2229" i="7"/>
  <c r="Q2229" i="7"/>
  <c r="P2229" i="7"/>
  <c r="O2229" i="7"/>
  <c r="N2229" i="7"/>
  <c r="Q2228" i="7"/>
  <c r="P2228" i="7"/>
  <c r="O2228" i="7"/>
  <c r="N2228" i="7"/>
  <c r="U2227" i="7"/>
  <c r="T2227" i="7"/>
  <c r="Q2227" i="7"/>
  <c r="P2227" i="7"/>
  <c r="O2227" i="7"/>
  <c r="N2227" i="7"/>
  <c r="U2226" i="7"/>
  <c r="T2226" i="7"/>
  <c r="S2226" i="7"/>
  <c r="R2226" i="7"/>
  <c r="Q2226" i="7"/>
  <c r="P2226" i="7"/>
  <c r="O2226" i="7"/>
  <c r="N2226" i="7"/>
  <c r="Q2225" i="7"/>
  <c r="P2225" i="7"/>
  <c r="O2225" i="7"/>
  <c r="N2225" i="7"/>
  <c r="Q2224" i="7"/>
  <c r="P2224" i="7"/>
  <c r="R2224" i="7" s="1"/>
  <c r="O2224" i="7"/>
  <c r="N2224" i="7"/>
  <c r="Q2223" i="7"/>
  <c r="P2223" i="7"/>
  <c r="O2223" i="7"/>
  <c r="N2223" i="7"/>
  <c r="S2222" i="7"/>
  <c r="R2222" i="7"/>
  <c r="Q2222" i="7"/>
  <c r="P2222" i="7"/>
  <c r="O2222" i="7"/>
  <c r="N2222" i="7"/>
  <c r="Q2221" i="7"/>
  <c r="P2221" i="7"/>
  <c r="O2221" i="7"/>
  <c r="N2221" i="7"/>
  <c r="Q2220" i="7"/>
  <c r="P2220" i="7"/>
  <c r="O2220" i="7"/>
  <c r="N2220" i="7"/>
  <c r="U2219" i="7"/>
  <c r="T2219" i="7"/>
  <c r="Q2219" i="7"/>
  <c r="P2219" i="7"/>
  <c r="S2219" i="7" s="1"/>
  <c r="O2219" i="7"/>
  <c r="N2219" i="7"/>
  <c r="W2218" i="7"/>
  <c r="U2218" i="7"/>
  <c r="T2218" i="7"/>
  <c r="S2218" i="7"/>
  <c r="R2218" i="7"/>
  <c r="V2218" i="7" s="1"/>
  <c r="Q2218" i="7"/>
  <c r="P2218" i="7"/>
  <c r="O2218" i="7"/>
  <c r="N2218" i="7"/>
  <c r="T2217" i="7"/>
  <c r="S2217" i="7"/>
  <c r="R2217" i="7"/>
  <c r="Q2217" i="7"/>
  <c r="P2217" i="7"/>
  <c r="O2217" i="7"/>
  <c r="N2217" i="7"/>
  <c r="Q2216" i="7"/>
  <c r="P2216" i="7"/>
  <c r="O2216" i="7"/>
  <c r="N2216" i="7"/>
  <c r="U2215" i="7"/>
  <c r="T2215" i="7"/>
  <c r="Q2215" i="7"/>
  <c r="P2215" i="7"/>
  <c r="O2215" i="7"/>
  <c r="N2215" i="7"/>
  <c r="U2214" i="7"/>
  <c r="T2214" i="7"/>
  <c r="S2214" i="7"/>
  <c r="R2214" i="7"/>
  <c r="Q2214" i="7"/>
  <c r="P2214" i="7"/>
  <c r="O2214" i="7"/>
  <c r="N2214" i="7"/>
  <c r="Q2213" i="7"/>
  <c r="P2213" i="7"/>
  <c r="O2213" i="7"/>
  <c r="N2213" i="7"/>
  <c r="Q2212" i="7"/>
  <c r="P2212" i="7"/>
  <c r="R2212" i="7" s="1"/>
  <c r="O2212" i="7"/>
  <c r="N2212" i="7"/>
  <c r="Q2211" i="7"/>
  <c r="P2211" i="7"/>
  <c r="O2211" i="7"/>
  <c r="N2211" i="7"/>
  <c r="U2210" i="7"/>
  <c r="S2210" i="7"/>
  <c r="R2210" i="7"/>
  <c r="Q2210" i="7"/>
  <c r="P2210" i="7"/>
  <c r="O2210" i="7"/>
  <c r="N2210" i="7"/>
  <c r="U2209" i="7"/>
  <c r="Q2209" i="7"/>
  <c r="P2209" i="7"/>
  <c r="O2209" i="7"/>
  <c r="T2209" i="7" s="1"/>
  <c r="N2209" i="7"/>
  <c r="Q2208" i="7"/>
  <c r="P2208" i="7"/>
  <c r="O2208" i="7"/>
  <c r="N2208" i="7"/>
  <c r="Q2207" i="7"/>
  <c r="P2207" i="7"/>
  <c r="O2207" i="7"/>
  <c r="N2207" i="7"/>
  <c r="Q2206" i="7"/>
  <c r="P2206" i="7"/>
  <c r="O2206" i="7"/>
  <c r="N2206" i="7"/>
  <c r="U2205" i="7"/>
  <c r="T2205" i="7"/>
  <c r="V2205" i="7" s="1"/>
  <c r="S2205" i="7"/>
  <c r="Q2205" i="7"/>
  <c r="P2205" i="7"/>
  <c r="O2205" i="7"/>
  <c r="N2205" i="7"/>
  <c r="R2205" i="7" s="1"/>
  <c r="U2204" i="7"/>
  <c r="T2204" i="7"/>
  <c r="S2204" i="7"/>
  <c r="R2204" i="7"/>
  <c r="Q2204" i="7"/>
  <c r="P2204" i="7"/>
  <c r="O2204" i="7"/>
  <c r="N2204" i="7"/>
  <c r="Q2203" i="7"/>
  <c r="P2203" i="7"/>
  <c r="O2203" i="7"/>
  <c r="N2203" i="7"/>
  <c r="Q2202" i="7"/>
  <c r="P2202" i="7"/>
  <c r="O2202" i="7"/>
  <c r="N2202" i="7"/>
  <c r="Q2201" i="7"/>
  <c r="P2201" i="7"/>
  <c r="O2201" i="7"/>
  <c r="N2201" i="7"/>
  <c r="U2200" i="7"/>
  <c r="Q2200" i="7"/>
  <c r="P2200" i="7"/>
  <c r="O2200" i="7"/>
  <c r="N2200" i="7"/>
  <c r="U2199" i="7"/>
  <c r="T2199" i="7"/>
  <c r="S2199" i="7"/>
  <c r="Q2199" i="7"/>
  <c r="P2199" i="7"/>
  <c r="O2199" i="7"/>
  <c r="N2199" i="7"/>
  <c r="R2199" i="7" s="1"/>
  <c r="Q2198" i="7"/>
  <c r="P2198" i="7"/>
  <c r="O2198" i="7"/>
  <c r="N2198" i="7"/>
  <c r="U2197" i="7"/>
  <c r="T2197" i="7"/>
  <c r="R2197" i="7"/>
  <c r="Q2197" i="7"/>
  <c r="P2197" i="7"/>
  <c r="O2197" i="7"/>
  <c r="S2197" i="7" s="1"/>
  <c r="N2197" i="7"/>
  <c r="Q2196" i="7"/>
  <c r="P2196" i="7"/>
  <c r="O2196" i="7"/>
  <c r="N2196" i="7"/>
  <c r="Q2195" i="7"/>
  <c r="P2195" i="7"/>
  <c r="O2195" i="7"/>
  <c r="N2195" i="7"/>
  <c r="Q2194" i="7"/>
  <c r="P2194" i="7"/>
  <c r="O2194" i="7"/>
  <c r="N2194" i="7"/>
  <c r="U2193" i="7"/>
  <c r="T2193" i="7"/>
  <c r="S2193" i="7"/>
  <c r="Q2193" i="7"/>
  <c r="P2193" i="7"/>
  <c r="O2193" i="7"/>
  <c r="N2193" i="7"/>
  <c r="R2193" i="7" s="1"/>
  <c r="U2192" i="7"/>
  <c r="S2192" i="7"/>
  <c r="Q2192" i="7"/>
  <c r="T2192" i="7" s="1"/>
  <c r="P2192" i="7"/>
  <c r="O2192" i="7"/>
  <c r="N2192" i="7"/>
  <c r="Q2191" i="7"/>
  <c r="P2191" i="7"/>
  <c r="O2191" i="7"/>
  <c r="N2191" i="7"/>
  <c r="Q2190" i="7"/>
  <c r="P2190" i="7"/>
  <c r="O2190" i="7"/>
  <c r="N2190" i="7"/>
  <c r="Q2189" i="7"/>
  <c r="P2189" i="7"/>
  <c r="O2189" i="7"/>
  <c r="N2189" i="7"/>
  <c r="Q2188" i="7"/>
  <c r="P2188" i="7"/>
  <c r="O2188" i="7"/>
  <c r="N2188" i="7"/>
  <c r="U2187" i="7"/>
  <c r="T2187" i="7"/>
  <c r="S2187" i="7"/>
  <c r="Q2187" i="7"/>
  <c r="P2187" i="7"/>
  <c r="O2187" i="7"/>
  <c r="N2187" i="7"/>
  <c r="R2187" i="7" s="1"/>
  <c r="W2187" i="7" s="1"/>
  <c r="W2186" i="7"/>
  <c r="V2186" i="7"/>
  <c r="U2186" i="7"/>
  <c r="T2186" i="7"/>
  <c r="S2186" i="7"/>
  <c r="R2186" i="7"/>
  <c r="Q2186" i="7"/>
  <c r="P2186" i="7"/>
  <c r="O2186" i="7"/>
  <c r="N2186" i="7"/>
  <c r="T2185" i="7"/>
  <c r="Q2185" i="7"/>
  <c r="P2185" i="7"/>
  <c r="O2185" i="7"/>
  <c r="N2185" i="7"/>
  <c r="Q2184" i="7"/>
  <c r="P2184" i="7"/>
  <c r="O2184" i="7"/>
  <c r="N2184" i="7"/>
  <c r="Q2183" i="7"/>
  <c r="P2183" i="7"/>
  <c r="O2183" i="7"/>
  <c r="N2183" i="7"/>
  <c r="Q2182" i="7"/>
  <c r="P2182" i="7"/>
  <c r="O2182" i="7"/>
  <c r="N2182" i="7"/>
  <c r="U2181" i="7"/>
  <c r="T2181" i="7"/>
  <c r="S2181" i="7"/>
  <c r="Q2181" i="7"/>
  <c r="P2181" i="7"/>
  <c r="O2181" i="7"/>
  <c r="N2181" i="7"/>
  <c r="R2181" i="7" s="1"/>
  <c r="U2180" i="7"/>
  <c r="Q2180" i="7"/>
  <c r="T2180" i="7" s="1"/>
  <c r="P2180" i="7"/>
  <c r="O2180" i="7"/>
  <c r="N2180" i="7"/>
  <c r="Q2179" i="7"/>
  <c r="P2179" i="7"/>
  <c r="O2179" i="7"/>
  <c r="N2179" i="7"/>
  <c r="S2178" i="7"/>
  <c r="Q2178" i="7"/>
  <c r="R2178" i="7" s="1"/>
  <c r="P2178" i="7"/>
  <c r="O2178" i="7"/>
  <c r="N2178" i="7"/>
  <c r="Q2177" i="7"/>
  <c r="P2177" i="7"/>
  <c r="O2177" i="7"/>
  <c r="N2177" i="7"/>
  <c r="U2176" i="7"/>
  <c r="Q2176" i="7"/>
  <c r="P2176" i="7"/>
  <c r="O2176" i="7"/>
  <c r="N2176" i="7"/>
  <c r="U2175" i="7"/>
  <c r="T2175" i="7"/>
  <c r="S2175" i="7"/>
  <c r="Q2175" i="7"/>
  <c r="P2175" i="7"/>
  <c r="O2175" i="7"/>
  <c r="N2175" i="7"/>
  <c r="R2175" i="7" s="1"/>
  <c r="R2174" i="7"/>
  <c r="Q2174" i="7"/>
  <c r="P2174" i="7"/>
  <c r="O2174" i="7"/>
  <c r="N2174" i="7"/>
  <c r="U2173" i="7"/>
  <c r="T2173" i="7"/>
  <c r="R2173" i="7"/>
  <c r="Q2173" i="7"/>
  <c r="P2173" i="7"/>
  <c r="O2173" i="7"/>
  <c r="S2173" i="7" s="1"/>
  <c r="N2173" i="7"/>
  <c r="S2172" i="7"/>
  <c r="Q2172" i="7"/>
  <c r="P2172" i="7"/>
  <c r="O2172" i="7"/>
  <c r="N2172" i="7"/>
  <c r="Q2171" i="7"/>
  <c r="P2171" i="7"/>
  <c r="O2171" i="7"/>
  <c r="N2171" i="7"/>
  <c r="U2170" i="7"/>
  <c r="Q2170" i="7"/>
  <c r="P2170" i="7"/>
  <c r="O2170" i="7"/>
  <c r="N2170" i="7"/>
  <c r="U2169" i="7"/>
  <c r="T2169" i="7"/>
  <c r="S2169" i="7"/>
  <c r="Q2169" i="7"/>
  <c r="P2169" i="7"/>
  <c r="O2169" i="7"/>
  <c r="N2169" i="7"/>
  <c r="R2169" i="7" s="1"/>
  <c r="U2168" i="7"/>
  <c r="S2168" i="7"/>
  <c r="Q2168" i="7"/>
  <c r="T2168" i="7" s="1"/>
  <c r="P2168" i="7"/>
  <c r="O2168" i="7"/>
  <c r="N2168" i="7"/>
  <c r="Q2167" i="7"/>
  <c r="P2167" i="7"/>
  <c r="O2167" i="7"/>
  <c r="N2167" i="7"/>
  <c r="Q2166" i="7"/>
  <c r="P2166" i="7"/>
  <c r="O2166" i="7"/>
  <c r="N2166" i="7"/>
  <c r="Q2165" i="7"/>
  <c r="P2165" i="7"/>
  <c r="O2165" i="7"/>
  <c r="N2165" i="7"/>
  <c r="Q2164" i="7"/>
  <c r="P2164" i="7"/>
  <c r="O2164" i="7"/>
  <c r="N2164" i="7"/>
  <c r="V2163" i="7"/>
  <c r="U2163" i="7"/>
  <c r="W2163" i="7" s="1"/>
  <c r="T2163" i="7"/>
  <c r="S2163" i="7"/>
  <c r="Q2163" i="7"/>
  <c r="P2163" i="7"/>
  <c r="O2163" i="7"/>
  <c r="N2163" i="7"/>
  <c r="R2163" i="7" s="1"/>
  <c r="U2162" i="7"/>
  <c r="T2162" i="7"/>
  <c r="S2162" i="7"/>
  <c r="R2162" i="7"/>
  <c r="Q2162" i="7"/>
  <c r="P2162" i="7"/>
  <c r="O2162" i="7"/>
  <c r="N2162" i="7"/>
  <c r="T2161" i="7"/>
  <c r="Q2161" i="7"/>
  <c r="P2161" i="7"/>
  <c r="O2161" i="7"/>
  <c r="U2161" i="7" s="1"/>
  <c r="N2161" i="7"/>
  <c r="Q2160" i="7"/>
  <c r="P2160" i="7"/>
  <c r="O2160" i="7"/>
  <c r="N2160" i="7"/>
  <c r="Q2159" i="7"/>
  <c r="P2159" i="7"/>
  <c r="O2159" i="7"/>
  <c r="N2159" i="7"/>
  <c r="Q2158" i="7"/>
  <c r="P2158" i="7"/>
  <c r="O2158" i="7"/>
  <c r="N2158" i="7"/>
  <c r="U2157" i="7"/>
  <c r="T2157" i="7"/>
  <c r="V2157" i="7" s="1"/>
  <c r="S2157" i="7"/>
  <c r="Q2157" i="7"/>
  <c r="P2157" i="7"/>
  <c r="O2157" i="7"/>
  <c r="N2157" i="7"/>
  <c r="R2157" i="7" s="1"/>
  <c r="U2156" i="7"/>
  <c r="T2156" i="7"/>
  <c r="S2156" i="7"/>
  <c r="R2156" i="7"/>
  <c r="Q2156" i="7"/>
  <c r="P2156" i="7"/>
  <c r="O2156" i="7"/>
  <c r="N2156" i="7"/>
  <c r="Q2155" i="7"/>
  <c r="P2155" i="7"/>
  <c r="O2155" i="7"/>
  <c r="N2155" i="7"/>
  <c r="Q2154" i="7"/>
  <c r="R2154" i="7" s="1"/>
  <c r="P2154" i="7"/>
  <c r="O2154" i="7"/>
  <c r="N2154" i="7"/>
  <c r="Q2153" i="7"/>
  <c r="P2153" i="7"/>
  <c r="O2153" i="7"/>
  <c r="N2153" i="7"/>
  <c r="U2152" i="7"/>
  <c r="Q2152" i="7"/>
  <c r="P2152" i="7"/>
  <c r="O2152" i="7"/>
  <c r="N2152" i="7"/>
  <c r="U2151" i="7"/>
  <c r="T2151" i="7"/>
  <c r="S2151" i="7"/>
  <c r="Q2151" i="7"/>
  <c r="P2151" i="7"/>
  <c r="O2151" i="7"/>
  <c r="N2151" i="7"/>
  <c r="R2151" i="7" s="1"/>
  <c r="Q2150" i="7"/>
  <c r="P2150" i="7"/>
  <c r="O2150" i="7"/>
  <c r="N2150" i="7"/>
  <c r="U2149" i="7"/>
  <c r="T2149" i="7"/>
  <c r="R2149" i="7"/>
  <c r="Q2149" i="7"/>
  <c r="P2149" i="7"/>
  <c r="O2149" i="7"/>
  <c r="S2149" i="7" s="1"/>
  <c r="N2149" i="7"/>
  <c r="Q2148" i="7"/>
  <c r="P2148" i="7"/>
  <c r="O2148" i="7"/>
  <c r="N2148" i="7"/>
  <c r="Q2147" i="7"/>
  <c r="P2147" i="7"/>
  <c r="O2147" i="7"/>
  <c r="N2147" i="7"/>
  <c r="Q2146" i="7"/>
  <c r="P2146" i="7"/>
  <c r="O2146" i="7"/>
  <c r="N2146" i="7"/>
  <c r="U2145" i="7"/>
  <c r="T2145" i="7"/>
  <c r="S2145" i="7"/>
  <c r="Q2145" i="7"/>
  <c r="P2145" i="7"/>
  <c r="O2145" i="7"/>
  <c r="N2145" i="7"/>
  <c r="R2145" i="7" s="1"/>
  <c r="U2144" i="7"/>
  <c r="S2144" i="7"/>
  <c r="Q2144" i="7"/>
  <c r="T2144" i="7" s="1"/>
  <c r="P2144" i="7"/>
  <c r="O2144" i="7"/>
  <c r="N2144" i="7"/>
  <c r="Q2143" i="7"/>
  <c r="P2143" i="7"/>
  <c r="O2143" i="7"/>
  <c r="N2143" i="7"/>
  <c r="Q2142" i="7"/>
  <c r="P2142" i="7"/>
  <c r="O2142" i="7"/>
  <c r="N2142" i="7"/>
  <c r="Q2141" i="7"/>
  <c r="P2141" i="7"/>
  <c r="O2141" i="7"/>
  <c r="N2141" i="7"/>
  <c r="Q2140" i="7"/>
  <c r="P2140" i="7"/>
  <c r="O2140" i="7"/>
  <c r="N2140" i="7"/>
  <c r="U2139" i="7"/>
  <c r="T2139" i="7"/>
  <c r="S2139" i="7"/>
  <c r="Q2139" i="7"/>
  <c r="P2139" i="7"/>
  <c r="O2139" i="7"/>
  <c r="N2139" i="7"/>
  <c r="R2139" i="7" s="1"/>
  <c r="W2139" i="7" s="1"/>
  <c r="V2138" i="7"/>
  <c r="U2138" i="7"/>
  <c r="W2138" i="7" s="1"/>
  <c r="T2138" i="7"/>
  <c r="S2138" i="7"/>
  <c r="R2138" i="7"/>
  <c r="Q2138" i="7"/>
  <c r="P2138" i="7"/>
  <c r="O2138" i="7"/>
  <c r="N2138" i="7"/>
  <c r="Q2137" i="7"/>
  <c r="P2137" i="7"/>
  <c r="S2137" i="7" s="1"/>
  <c r="O2137" i="7"/>
  <c r="N2137" i="7"/>
  <c r="Q2136" i="7"/>
  <c r="P2136" i="7"/>
  <c r="O2136" i="7"/>
  <c r="N2136" i="7"/>
  <c r="Q2135" i="7"/>
  <c r="P2135" i="7"/>
  <c r="O2135" i="7"/>
  <c r="N2135" i="7"/>
  <c r="Q2134" i="7"/>
  <c r="P2134" i="7"/>
  <c r="O2134" i="7"/>
  <c r="N2134" i="7"/>
  <c r="U2133" i="7"/>
  <c r="T2133" i="7"/>
  <c r="S2133" i="7"/>
  <c r="Q2133" i="7"/>
  <c r="P2133" i="7"/>
  <c r="O2133" i="7"/>
  <c r="N2133" i="7"/>
  <c r="R2133" i="7" s="1"/>
  <c r="U2132" i="7"/>
  <c r="Q2132" i="7"/>
  <c r="T2132" i="7" s="1"/>
  <c r="P2132" i="7"/>
  <c r="O2132" i="7"/>
  <c r="N2132" i="7"/>
  <c r="Q2131" i="7"/>
  <c r="P2131" i="7"/>
  <c r="O2131" i="7"/>
  <c r="N2131" i="7"/>
  <c r="S2130" i="7"/>
  <c r="Q2130" i="7"/>
  <c r="R2130" i="7" s="1"/>
  <c r="P2130" i="7"/>
  <c r="O2130" i="7"/>
  <c r="N2130" i="7"/>
  <c r="Q2129" i="7"/>
  <c r="P2129" i="7"/>
  <c r="O2129" i="7"/>
  <c r="N2129" i="7"/>
  <c r="U2128" i="7"/>
  <c r="Q2128" i="7"/>
  <c r="P2128" i="7"/>
  <c r="O2128" i="7"/>
  <c r="N2128" i="7"/>
  <c r="U2127" i="7"/>
  <c r="T2127" i="7"/>
  <c r="S2127" i="7"/>
  <c r="Q2127" i="7"/>
  <c r="P2127" i="7"/>
  <c r="O2127" i="7"/>
  <c r="N2127" i="7"/>
  <c r="R2127" i="7" s="1"/>
  <c r="R2126" i="7"/>
  <c r="Q2126" i="7"/>
  <c r="P2126" i="7"/>
  <c r="O2126" i="7"/>
  <c r="N2126" i="7"/>
  <c r="U2125" i="7"/>
  <c r="T2125" i="7"/>
  <c r="R2125" i="7"/>
  <c r="Q2125" i="7"/>
  <c r="P2125" i="7"/>
  <c r="O2125" i="7"/>
  <c r="S2125" i="7" s="1"/>
  <c r="N2125" i="7"/>
  <c r="S2124" i="7"/>
  <c r="Q2124" i="7"/>
  <c r="P2124" i="7"/>
  <c r="O2124" i="7"/>
  <c r="N2124" i="7"/>
  <c r="Q2123" i="7"/>
  <c r="P2123" i="7"/>
  <c r="O2123" i="7"/>
  <c r="N2123" i="7"/>
  <c r="U2122" i="7"/>
  <c r="Q2122" i="7"/>
  <c r="P2122" i="7"/>
  <c r="O2122" i="7"/>
  <c r="N2122" i="7"/>
  <c r="U2121" i="7"/>
  <c r="T2121" i="7"/>
  <c r="S2121" i="7"/>
  <c r="Q2121" i="7"/>
  <c r="P2121" i="7"/>
  <c r="O2121" i="7"/>
  <c r="N2121" i="7"/>
  <c r="R2121" i="7" s="1"/>
  <c r="U2120" i="7"/>
  <c r="S2120" i="7"/>
  <c r="Q2120" i="7"/>
  <c r="T2120" i="7" s="1"/>
  <c r="P2120" i="7"/>
  <c r="O2120" i="7"/>
  <c r="N2120" i="7"/>
  <c r="Q2119" i="7"/>
  <c r="P2119" i="7"/>
  <c r="O2119" i="7"/>
  <c r="N2119" i="7"/>
  <c r="Q2118" i="7"/>
  <c r="P2118" i="7"/>
  <c r="O2118" i="7"/>
  <c r="N2118" i="7"/>
  <c r="Q2117" i="7"/>
  <c r="P2117" i="7"/>
  <c r="O2117" i="7"/>
  <c r="N2117" i="7"/>
  <c r="Q2116" i="7"/>
  <c r="P2116" i="7"/>
  <c r="O2116" i="7"/>
  <c r="N2116" i="7"/>
  <c r="V2115" i="7"/>
  <c r="U2115" i="7"/>
  <c r="W2115" i="7" s="1"/>
  <c r="T2115" i="7"/>
  <c r="S2115" i="7"/>
  <c r="Q2115" i="7"/>
  <c r="P2115" i="7"/>
  <c r="O2115" i="7"/>
  <c r="N2115" i="7"/>
  <c r="R2115" i="7" s="1"/>
  <c r="U2114" i="7"/>
  <c r="T2114" i="7"/>
  <c r="S2114" i="7"/>
  <c r="R2114" i="7"/>
  <c r="Q2114" i="7"/>
  <c r="P2114" i="7"/>
  <c r="O2114" i="7"/>
  <c r="N2114" i="7"/>
  <c r="T2113" i="7"/>
  <c r="Q2113" i="7"/>
  <c r="P2113" i="7"/>
  <c r="O2113" i="7"/>
  <c r="U2113" i="7" s="1"/>
  <c r="N2113" i="7"/>
  <c r="Q2112" i="7"/>
  <c r="P2112" i="7"/>
  <c r="O2112" i="7"/>
  <c r="N2112" i="7"/>
  <c r="Q2111" i="7"/>
  <c r="P2111" i="7"/>
  <c r="O2111" i="7"/>
  <c r="N2111" i="7"/>
  <c r="Q2110" i="7"/>
  <c r="P2110" i="7"/>
  <c r="O2110" i="7"/>
  <c r="N2110" i="7"/>
  <c r="U2109" i="7"/>
  <c r="T2109" i="7"/>
  <c r="V2109" i="7" s="1"/>
  <c r="S2109" i="7"/>
  <c r="Q2109" i="7"/>
  <c r="P2109" i="7"/>
  <c r="O2109" i="7"/>
  <c r="N2109" i="7"/>
  <c r="R2109" i="7" s="1"/>
  <c r="U2108" i="7"/>
  <c r="T2108" i="7"/>
  <c r="S2108" i="7"/>
  <c r="R2108" i="7"/>
  <c r="Q2108" i="7"/>
  <c r="P2108" i="7"/>
  <c r="O2108" i="7"/>
  <c r="N2108" i="7"/>
  <c r="Q2107" i="7"/>
  <c r="P2107" i="7"/>
  <c r="O2107" i="7"/>
  <c r="N2107" i="7"/>
  <c r="Q2106" i="7"/>
  <c r="S2106" i="7" s="1"/>
  <c r="P2106" i="7"/>
  <c r="O2106" i="7"/>
  <c r="N2106" i="7"/>
  <c r="Q2105" i="7"/>
  <c r="P2105" i="7"/>
  <c r="O2105" i="7"/>
  <c r="N2105" i="7"/>
  <c r="U2104" i="7"/>
  <c r="Q2104" i="7"/>
  <c r="P2104" i="7"/>
  <c r="O2104" i="7"/>
  <c r="N2104" i="7"/>
  <c r="U2103" i="7"/>
  <c r="T2103" i="7"/>
  <c r="S2103" i="7"/>
  <c r="Q2103" i="7"/>
  <c r="P2103" i="7"/>
  <c r="O2103" i="7"/>
  <c r="N2103" i="7"/>
  <c r="R2103" i="7" s="1"/>
  <c r="Q2102" i="7"/>
  <c r="P2102" i="7"/>
  <c r="O2102" i="7"/>
  <c r="N2102" i="7"/>
  <c r="U2101" i="7"/>
  <c r="T2101" i="7"/>
  <c r="R2101" i="7"/>
  <c r="Q2101" i="7"/>
  <c r="P2101" i="7"/>
  <c r="O2101" i="7"/>
  <c r="S2101" i="7" s="1"/>
  <c r="N2101" i="7"/>
  <c r="Q2100" i="7"/>
  <c r="P2100" i="7"/>
  <c r="O2100" i="7"/>
  <c r="N2100" i="7"/>
  <c r="Q2099" i="7"/>
  <c r="P2099" i="7"/>
  <c r="O2099" i="7"/>
  <c r="N2099" i="7"/>
  <c r="Q2098" i="7"/>
  <c r="P2098" i="7"/>
  <c r="O2098" i="7"/>
  <c r="N2098" i="7"/>
  <c r="U2097" i="7"/>
  <c r="T2097" i="7"/>
  <c r="S2097" i="7"/>
  <c r="Q2097" i="7"/>
  <c r="P2097" i="7"/>
  <c r="O2097" i="7"/>
  <c r="N2097" i="7"/>
  <c r="R2097" i="7" s="1"/>
  <c r="U2096" i="7"/>
  <c r="S2096" i="7"/>
  <c r="Q2096" i="7"/>
  <c r="T2096" i="7" s="1"/>
  <c r="P2096" i="7"/>
  <c r="O2096" i="7"/>
  <c r="N2096" i="7"/>
  <c r="Q2095" i="7"/>
  <c r="P2095" i="7"/>
  <c r="O2095" i="7"/>
  <c r="N2095" i="7"/>
  <c r="Q2094" i="7"/>
  <c r="P2094" i="7"/>
  <c r="O2094" i="7"/>
  <c r="N2094" i="7"/>
  <c r="Q2093" i="7"/>
  <c r="P2093" i="7"/>
  <c r="O2093" i="7"/>
  <c r="N2093" i="7"/>
  <c r="Q2092" i="7"/>
  <c r="P2092" i="7"/>
  <c r="O2092" i="7"/>
  <c r="N2092" i="7"/>
  <c r="U2091" i="7"/>
  <c r="T2091" i="7"/>
  <c r="S2091" i="7"/>
  <c r="Q2091" i="7"/>
  <c r="P2091" i="7"/>
  <c r="O2091" i="7"/>
  <c r="N2091" i="7"/>
  <c r="R2091" i="7" s="1"/>
  <c r="W2091" i="7" s="1"/>
  <c r="W2090" i="7"/>
  <c r="V2090" i="7"/>
  <c r="U2090" i="7"/>
  <c r="T2090" i="7"/>
  <c r="S2090" i="7"/>
  <c r="R2090" i="7"/>
  <c r="Q2090" i="7"/>
  <c r="P2090" i="7"/>
  <c r="O2090" i="7"/>
  <c r="N2090" i="7"/>
  <c r="Q2089" i="7"/>
  <c r="P2089" i="7"/>
  <c r="O2089" i="7"/>
  <c r="N2089" i="7"/>
  <c r="Q2088" i="7"/>
  <c r="P2088" i="7"/>
  <c r="O2088" i="7"/>
  <c r="N2088" i="7"/>
  <c r="Q2087" i="7"/>
  <c r="P2087" i="7"/>
  <c r="O2087" i="7"/>
  <c r="N2087" i="7"/>
  <c r="Q2086" i="7"/>
  <c r="P2086" i="7"/>
  <c r="O2086" i="7"/>
  <c r="N2086" i="7"/>
  <c r="U2085" i="7"/>
  <c r="T2085" i="7"/>
  <c r="S2085" i="7"/>
  <c r="Q2085" i="7"/>
  <c r="P2085" i="7"/>
  <c r="O2085" i="7"/>
  <c r="N2085" i="7"/>
  <c r="R2085" i="7" s="1"/>
  <c r="U2084" i="7"/>
  <c r="Q2084" i="7"/>
  <c r="T2084" i="7" s="1"/>
  <c r="P2084" i="7"/>
  <c r="O2084" i="7"/>
  <c r="N2084" i="7"/>
  <c r="Q2083" i="7"/>
  <c r="P2083" i="7"/>
  <c r="O2083" i="7"/>
  <c r="N2083" i="7"/>
  <c r="S2082" i="7"/>
  <c r="Q2082" i="7"/>
  <c r="R2082" i="7" s="1"/>
  <c r="P2082" i="7"/>
  <c r="O2082" i="7"/>
  <c r="N2082" i="7"/>
  <c r="Q2081" i="7"/>
  <c r="P2081" i="7"/>
  <c r="O2081" i="7"/>
  <c r="N2081" i="7"/>
  <c r="U2080" i="7"/>
  <c r="Q2080" i="7"/>
  <c r="P2080" i="7"/>
  <c r="O2080" i="7"/>
  <c r="N2080" i="7"/>
  <c r="U2079" i="7"/>
  <c r="T2079" i="7"/>
  <c r="S2079" i="7"/>
  <c r="Q2079" i="7"/>
  <c r="P2079" i="7"/>
  <c r="O2079" i="7"/>
  <c r="N2079" i="7"/>
  <c r="R2079" i="7" s="1"/>
  <c r="R2078" i="7"/>
  <c r="Q2078" i="7"/>
  <c r="P2078" i="7"/>
  <c r="O2078" i="7"/>
  <c r="N2078" i="7"/>
  <c r="U2077" i="7"/>
  <c r="T2077" i="7"/>
  <c r="R2077" i="7"/>
  <c r="Q2077" i="7"/>
  <c r="P2077" i="7"/>
  <c r="O2077" i="7"/>
  <c r="S2077" i="7" s="1"/>
  <c r="N2077" i="7"/>
  <c r="S2076" i="7"/>
  <c r="Q2076" i="7"/>
  <c r="P2076" i="7"/>
  <c r="O2076" i="7"/>
  <c r="N2076" i="7"/>
  <c r="Q2075" i="7"/>
  <c r="P2075" i="7"/>
  <c r="O2075" i="7"/>
  <c r="N2075" i="7"/>
  <c r="U2074" i="7"/>
  <c r="Q2074" i="7"/>
  <c r="P2074" i="7"/>
  <c r="O2074" i="7"/>
  <c r="N2074" i="7"/>
  <c r="U2073" i="7"/>
  <c r="T2073" i="7"/>
  <c r="S2073" i="7"/>
  <c r="Q2073" i="7"/>
  <c r="P2073" i="7"/>
  <c r="O2073" i="7"/>
  <c r="N2073" i="7"/>
  <c r="R2073" i="7" s="1"/>
  <c r="U2072" i="7"/>
  <c r="S2072" i="7"/>
  <c r="Q2072" i="7"/>
  <c r="T2072" i="7" s="1"/>
  <c r="P2072" i="7"/>
  <c r="O2072" i="7"/>
  <c r="N2072" i="7"/>
  <c r="Q2071" i="7"/>
  <c r="P2071" i="7"/>
  <c r="O2071" i="7"/>
  <c r="N2071" i="7"/>
  <c r="Q2070" i="7"/>
  <c r="P2070" i="7"/>
  <c r="O2070" i="7"/>
  <c r="N2070" i="7"/>
  <c r="Q2069" i="7"/>
  <c r="P2069" i="7"/>
  <c r="O2069" i="7"/>
  <c r="N2069" i="7"/>
  <c r="Q2068" i="7"/>
  <c r="P2068" i="7"/>
  <c r="O2068" i="7"/>
  <c r="N2068" i="7"/>
  <c r="V2067" i="7"/>
  <c r="U2067" i="7"/>
  <c r="W2067" i="7" s="1"/>
  <c r="T2067" i="7"/>
  <c r="S2067" i="7"/>
  <c r="Q2067" i="7"/>
  <c r="P2067" i="7"/>
  <c r="O2067" i="7"/>
  <c r="N2067" i="7"/>
  <c r="R2067" i="7" s="1"/>
  <c r="U2066" i="7"/>
  <c r="T2066" i="7"/>
  <c r="S2066" i="7"/>
  <c r="R2066" i="7"/>
  <c r="Q2066" i="7"/>
  <c r="P2066" i="7"/>
  <c r="O2066" i="7"/>
  <c r="N2066" i="7"/>
  <c r="T2065" i="7"/>
  <c r="Q2065" i="7"/>
  <c r="P2065" i="7"/>
  <c r="O2065" i="7"/>
  <c r="U2065" i="7" s="1"/>
  <c r="N2065" i="7"/>
  <c r="Q2064" i="7"/>
  <c r="P2064" i="7"/>
  <c r="O2064" i="7"/>
  <c r="N2064" i="7"/>
  <c r="R2063" i="7"/>
  <c r="Q2063" i="7"/>
  <c r="P2063" i="7"/>
  <c r="O2063" i="7"/>
  <c r="N2063" i="7"/>
  <c r="Q2062" i="7"/>
  <c r="P2062" i="7"/>
  <c r="O2062" i="7"/>
  <c r="N2062" i="7"/>
  <c r="U2061" i="7"/>
  <c r="T2061" i="7"/>
  <c r="S2061" i="7"/>
  <c r="Q2061" i="7"/>
  <c r="P2061" i="7"/>
  <c r="O2061" i="7"/>
  <c r="N2061" i="7"/>
  <c r="R2061" i="7" s="1"/>
  <c r="U2060" i="7"/>
  <c r="Q2060" i="7"/>
  <c r="S2060" i="7" s="1"/>
  <c r="P2060" i="7"/>
  <c r="O2060" i="7"/>
  <c r="N2060" i="7"/>
  <c r="Q2059" i="7"/>
  <c r="P2059" i="7"/>
  <c r="O2059" i="7"/>
  <c r="N2059" i="7"/>
  <c r="T2058" i="7"/>
  <c r="Q2058" i="7"/>
  <c r="P2058" i="7"/>
  <c r="O2058" i="7"/>
  <c r="N2058" i="7"/>
  <c r="Q2057" i="7"/>
  <c r="P2057" i="7"/>
  <c r="O2057" i="7"/>
  <c r="N2057" i="7"/>
  <c r="Q2056" i="7"/>
  <c r="P2056" i="7"/>
  <c r="O2056" i="7"/>
  <c r="N2056" i="7"/>
  <c r="U2055" i="7"/>
  <c r="T2055" i="7"/>
  <c r="Q2055" i="7"/>
  <c r="P2055" i="7"/>
  <c r="O2055" i="7"/>
  <c r="N2055" i="7"/>
  <c r="R2055" i="7" s="1"/>
  <c r="U2054" i="7"/>
  <c r="T2054" i="7"/>
  <c r="R2054" i="7"/>
  <c r="Q2054" i="7"/>
  <c r="S2054" i="7" s="1"/>
  <c r="P2054" i="7"/>
  <c r="O2054" i="7"/>
  <c r="N2054" i="7"/>
  <c r="U2053" i="7"/>
  <c r="T2053" i="7"/>
  <c r="Q2053" i="7"/>
  <c r="P2053" i="7"/>
  <c r="S2053" i="7" s="1"/>
  <c r="O2053" i="7"/>
  <c r="N2053" i="7"/>
  <c r="Q2052" i="7"/>
  <c r="P2052" i="7"/>
  <c r="O2052" i="7"/>
  <c r="N2052" i="7"/>
  <c r="S2051" i="7"/>
  <c r="R2051" i="7"/>
  <c r="Q2051" i="7"/>
  <c r="P2051" i="7"/>
  <c r="O2051" i="7"/>
  <c r="N2051" i="7"/>
  <c r="Q2050" i="7"/>
  <c r="P2050" i="7"/>
  <c r="O2050" i="7"/>
  <c r="N2050" i="7"/>
  <c r="Q2049" i="7"/>
  <c r="P2049" i="7"/>
  <c r="O2049" i="7"/>
  <c r="N2049" i="7"/>
  <c r="U2048" i="7"/>
  <c r="T2048" i="7"/>
  <c r="R2048" i="7"/>
  <c r="Q2048" i="7"/>
  <c r="S2048" i="7" s="1"/>
  <c r="P2048" i="7"/>
  <c r="O2048" i="7"/>
  <c r="N2048" i="7"/>
  <c r="W2047" i="7"/>
  <c r="V2047" i="7"/>
  <c r="U2047" i="7"/>
  <c r="T2047" i="7"/>
  <c r="S2047" i="7"/>
  <c r="R2047" i="7"/>
  <c r="Q2047" i="7"/>
  <c r="P2047" i="7"/>
  <c r="O2047" i="7"/>
  <c r="N2047" i="7"/>
  <c r="Q2046" i="7"/>
  <c r="P2046" i="7"/>
  <c r="O2046" i="7"/>
  <c r="N2046" i="7"/>
  <c r="Q2045" i="7"/>
  <c r="P2045" i="7"/>
  <c r="O2045" i="7"/>
  <c r="N2045" i="7"/>
  <c r="Q2044" i="7"/>
  <c r="P2044" i="7"/>
  <c r="O2044" i="7"/>
  <c r="N2044" i="7"/>
  <c r="Q2043" i="7"/>
  <c r="P2043" i="7"/>
  <c r="O2043" i="7"/>
  <c r="N2043" i="7"/>
  <c r="Q2042" i="7"/>
  <c r="P2042" i="7"/>
  <c r="O2042" i="7"/>
  <c r="N2042" i="7"/>
  <c r="Q2041" i="7"/>
  <c r="P2041" i="7"/>
  <c r="O2041" i="7"/>
  <c r="N2041" i="7"/>
  <c r="Q2040" i="7"/>
  <c r="P2040" i="7"/>
  <c r="O2040" i="7"/>
  <c r="N2040" i="7"/>
  <c r="Q2039" i="7"/>
  <c r="P2039" i="7"/>
  <c r="O2039" i="7"/>
  <c r="N2039" i="7"/>
  <c r="Q2038" i="7"/>
  <c r="P2038" i="7"/>
  <c r="O2038" i="7"/>
  <c r="N2038" i="7"/>
  <c r="U2037" i="7"/>
  <c r="T2037" i="7"/>
  <c r="S2037" i="7"/>
  <c r="Q2037" i="7"/>
  <c r="P2037" i="7"/>
  <c r="O2037" i="7"/>
  <c r="N2037" i="7"/>
  <c r="R2037" i="7" s="1"/>
  <c r="T2036" i="7"/>
  <c r="R2036" i="7"/>
  <c r="Q2036" i="7"/>
  <c r="U2036" i="7" s="1"/>
  <c r="P2036" i="7"/>
  <c r="O2036" i="7"/>
  <c r="N2036" i="7"/>
  <c r="Q2035" i="7"/>
  <c r="P2035" i="7"/>
  <c r="R2035" i="7" s="1"/>
  <c r="O2035" i="7"/>
  <c r="N2035" i="7"/>
  <c r="U2034" i="7"/>
  <c r="Q2034" i="7"/>
  <c r="P2034" i="7"/>
  <c r="O2034" i="7"/>
  <c r="N2034" i="7"/>
  <c r="Q2033" i="7"/>
  <c r="P2033" i="7"/>
  <c r="O2033" i="7"/>
  <c r="N2033" i="7"/>
  <c r="Q2032" i="7"/>
  <c r="P2032" i="7"/>
  <c r="O2032" i="7"/>
  <c r="N2032" i="7"/>
  <c r="U2031" i="7"/>
  <c r="T2031" i="7"/>
  <c r="Q2031" i="7"/>
  <c r="P2031" i="7"/>
  <c r="O2031" i="7"/>
  <c r="N2031" i="7"/>
  <c r="R2031" i="7" s="1"/>
  <c r="Q2030" i="7"/>
  <c r="P2030" i="7"/>
  <c r="O2030" i="7"/>
  <c r="N2030" i="7"/>
  <c r="U2029" i="7"/>
  <c r="T2029" i="7"/>
  <c r="Q2029" i="7"/>
  <c r="P2029" i="7"/>
  <c r="O2029" i="7"/>
  <c r="S2029" i="7" s="1"/>
  <c r="N2029" i="7"/>
  <c r="Q2028" i="7"/>
  <c r="P2028" i="7"/>
  <c r="O2028" i="7"/>
  <c r="N2028" i="7"/>
  <c r="Q2027" i="7"/>
  <c r="P2027" i="7"/>
  <c r="O2027" i="7"/>
  <c r="N2027" i="7"/>
  <c r="W2026" i="7"/>
  <c r="V2026" i="7"/>
  <c r="U2026" i="7"/>
  <c r="T2026" i="7"/>
  <c r="S2026" i="7"/>
  <c r="R2026" i="7"/>
  <c r="Q2026" i="7"/>
  <c r="P2026" i="7"/>
  <c r="O2026" i="7"/>
  <c r="N2026" i="7"/>
  <c r="S2025" i="7"/>
  <c r="Q2025" i="7"/>
  <c r="T2025" i="7" s="1"/>
  <c r="P2025" i="7"/>
  <c r="O2025" i="7"/>
  <c r="N2025" i="7"/>
  <c r="Q2024" i="7"/>
  <c r="P2024" i="7"/>
  <c r="O2024" i="7"/>
  <c r="N2024" i="7"/>
  <c r="Q2023" i="7"/>
  <c r="P2023" i="7"/>
  <c r="R2023" i="7" s="1"/>
  <c r="O2023" i="7"/>
  <c r="N2023" i="7"/>
  <c r="Q2022" i="7"/>
  <c r="P2022" i="7"/>
  <c r="O2022" i="7"/>
  <c r="N2022" i="7"/>
  <c r="U2021" i="7"/>
  <c r="T2021" i="7"/>
  <c r="Q2021" i="7"/>
  <c r="P2021" i="7"/>
  <c r="O2021" i="7"/>
  <c r="N2021" i="7"/>
  <c r="U2020" i="7"/>
  <c r="T2020" i="7"/>
  <c r="S2020" i="7"/>
  <c r="R2020" i="7"/>
  <c r="Q2020" i="7"/>
  <c r="P2020" i="7"/>
  <c r="O2020" i="7"/>
  <c r="N2020" i="7"/>
  <c r="Q2019" i="7"/>
  <c r="P2019" i="7"/>
  <c r="O2019" i="7"/>
  <c r="N2019" i="7"/>
  <c r="T2018" i="7"/>
  <c r="S2018" i="7"/>
  <c r="R2018" i="7"/>
  <c r="Q2018" i="7"/>
  <c r="P2018" i="7"/>
  <c r="O2018" i="7"/>
  <c r="N2018" i="7"/>
  <c r="U2018" i="7" s="1"/>
  <c r="Q2017" i="7"/>
  <c r="P2017" i="7"/>
  <c r="O2017" i="7"/>
  <c r="N2017" i="7"/>
  <c r="Q2016" i="7"/>
  <c r="P2016" i="7"/>
  <c r="O2016" i="7"/>
  <c r="N2016" i="7"/>
  <c r="U2015" i="7"/>
  <c r="T2015" i="7"/>
  <c r="Q2015" i="7"/>
  <c r="P2015" i="7"/>
  <c r="O2015" i="7"/>
  <c r="N2015" i="7"/>
  <c r="W2014" i="7"/>
  <c r="U2014" i="7"/>
  <c r="T2014" i="7"/>
  <c r="S2014" i="7"/>
  <c r="R2014" i="7"/>
  <c r="V2014" i="7" s="1"/>
  <c r="Q2014" i="7"/>
  <c r="P2014" i="7"/>
  <c r="O2014" i="7"/>
  <c r="N2014" i="7"/>
  <c r="U2013" i="7"/>
  <c r="T2013" i="7"/>
  <c r="Q2013" i="7"/>
  <c r="P2013" i="7"/>
  <c r="S2013" i="7" s="1"/>
  <c r="O2013" i="7"/>
  <c r="N2013" i="7"/>
  <c r="Q2012" i="7"/>
  <c r="P2012" i="7"/>
  <c r="S2012" i="7" s="1"/>
  <c r="O2012" i="7"/>
  <c r="N2012" i="7"/>
  <c r="Q2011" i="7"/>
  <c r="P2011" i="7"/>
  <c r="O2011" i="7"/>
  <c r="N2011" i="7"/>
  <c r="Q2010" i="7"/>
  <c r="P2010" i="7"/>
  <c r="O2010" i="7"/>
  <c r="N2010" i="7"/>
  <c r="Q2009" i="7"/>
  <c r="P2009" i="7"/>
  <c r="O2009" i="7"/>
  <c r="N2009" i="7"/>
  <c r="U2008" i="7"/>
  <c r="T2008" i="7"/>
  <c r="W2008" i="7" s="1"/>
  <c r="S2008" i="7"/>
  <c r="R2008" i="7"/>
  <c r="Q2008" i="7"/>
  <c r="P2008" i="7"/>
  <c r="O2008" i="7"/>
  <c r="N2008" i="7"/>
  <c r="U2007" i="7"/>
  <c r="Q2007" i="7"/>
  <c r="T2007" i="7" s="1"/>
  <c r="P2007" i="7"/>
  <c r="O2007" i="7"/>
  <c r="N2007" i="7"/>
  <c r="S2006" i="7"/>
  <c r="Q2006" i="7"/>
  <c r="P2006" i="7"/>
  <c r="O2006" i="7"/>
  <c r="R2006" i="7" s="1"/>
  <c r="N2006" i="7"/>
  <c r="Q2005" i="7"/>
  <c r="R2005" i="7" s="1"/>
  <c r="P2005" i="7"/>
  <c r="O2005" i="7"/>
  <c r="N2005" i="7"/>
  <c r="Q2004" i="7"/>
  <c r="P2004" i="7"/>
  <c r="O2004" i="7"/>
  <c r="N2004" i="7"/>
  <c r="Q2003" i="7"/>
  <c r="P2003" i="7"/>
  <c r="O2003" i="7"/>
  <c r="N2003" i="7"/>
  <c r="U2002" i="7"/>
  <c r="T2002" i="7"/>
  <c r="S2002" i="7"/>
  <c r="R2002" i="7"/>
  <c r="Q2002" i="7"/>
  <c r="P2002" i="7"/>
  <c r="O2002" i="7"/>
  <c r="N2002" i="7"/>
  <c r="T2001" i="7"/>
  <c r="S2001" i="7"/>
  <c r="Q2001" i="7"/>
  <c r="P2001" i="7"/>
  <c r="U2001" i="7" s="1"/>
  <c r="O2001" i="7"/>
  <c r="N2001" i="7"/>
  <c r="Q2000" i="7"/>
  <c r="P2000" i="7"/>
  <c r="O2000" i="7"/>
  <c r="N2000" i="7"/>
  <c r="Q1999" i="7"/>
  <c r="P1999" i="7"/>
  <c r="O1999" i="7"/>
  <c r="R1999" i="7" s="1"/>
  <c r="N1999" i="7"/>
  <c r="Q1998" i="7"/>
  <c r="P1998" i="7"/>
  <c r="O1998" i="7"/>
  <c r="N1998" i="7"/>
  <c r="U1997" i="7"/>
  <c r="T1997" i="7"/>
  <c r="Q1997" i="7"/>
  <c r="P1997" i="7"/>
  <c r="O1997" i="7"/>
  <c r="N1997" i="7"/>
  <c r="U1996" i="7"/>
  <c r="T1996" i="7"/>
  <c r="S1996" i="7"/>
  <c r="R1996" i="7"/>
  <c r="Q1996" i="7"/>
  <c r="P1996" i="7"/>
  <c r="O1996" i="7"/>
  <c r="N1996" i="7"/>
  <c r="Q1995" i="7"/>
  <c r="P1995" i="7"/>
  <c r="O1995" i="7"/>
  <c r="N1995" i="7"/>
  <c r="T1994" i="7"/>
  <c r="S1994" i="7"/>
  <c r="R1994" i="7"/>
  <c r="Q1994" i="7"/>
  <c r="P1994" i="7"/>
  <c r="O1994" i="7"/>
  <c r="N1994" i="7"/>
  <c r="U1994" i="7" s="1"/>
  <c r="Q1993" i="7"/>
  <c r="P1993" i="7"/>
  <c r="O1993" i="7"/>
  <c r="N1993" i="7"/>
  <c r="Q1992" i="7"/>
  <c r="P1992" i="7"/>
  <c r="O1992" i="7"/>
  <c r="N1992" i="7"/>
  <c r="U1991" i="7"/>
  <c r="T1991" i="7"/>
  <c r="Q1991" i="7"/>
  <c r="P1991" i="7"/>
  <c r="O1991" i="7"/>
  <c r="N1991" i="7"/>
  <c r="W1990" i="7"/>
  <c r="U1990" i="7"/>
  <c r="T1990" i="7"/>
  <c r="S1990" i="7"/>
  <c r="R1990" i="7"/>
  <c r="V1990" i="7" s="1"/>
  <c r="Q1990" i="7"/>
  <c r="P1990" i="7"/>
  <c r="O1990" i="7"/>
  <c r="N1990" i="7"/>
  <c r="U1989" i="7"/>
  <c r="T1989" i="7"/>
  <c r="Q1989" i="7"/>
  <c r="P1989" i="7"/>
  <c r="S1989" i="7" s="1"/>
  <c r="O1989" i="7"/>
  <c r="N1989" i="7"/>
  <c r="Q1988" i="7"/>
  <c r="P1988" i="7"/>
  <c r="S1988" i="7" s="1"/>
  <c r="O1988" i="7"/>
  <c r="T1988" i="7" s="1"/>
  <c r="N1988" i="7"/>
  <c r="Q1987" i="7"/>
  <c r="P1987" i="7"/>
  <c r="O1987" i="7"/>
  <c r="N1987" i="7"/>
  <c r="Q1986" i="7"/>
  <c r="P1986" i="7"/>
  <c r="O1986" i="7"/>
  <c r="N1986" i="7"/>
  <c r="Q1985" i="7"/>
  <c r="P1985" i="7"/>
  <c r="O1985" i="7"/>
  <c r="N1985" i="7"/>
  <c r="U1984" i="7"/>
  <c r="T1984" i="7"/>
  <c r="W1984" i="7" s="1"/>
  <c r="S1984" i="7"/>
  <c r="R1984" i="7"/>
  <c r="Q1984" i="7"/>
  <c r="P1984" i="7"/>
  <c r="O1984" i="7"/>
  <c r="N1984" i="7"/>
  <c r="U1983" i="7"/>
  <c r="Q1983" i="7"/>
  <c r="T1983" i="7" s="1"/>
  <c r="P1983" i="7"/>
  <c r="O1983" i="7"/>
  <c r="N1983" i="7"/>
  <c r="Q1982" i="7"/>
  <c r="P1982" i="7"/>
  <c r="O1982" i="7"/>
  <c r="N1982" i="7"/>
  <c r="Q1981" i="7"/>
  <c r="R1981" i="7" s="1"/>
  <c r="P1981" i="7"/>
  <c r="O1981" i="7"/>
  <c r="N1981" i="7"/>
  <c r="Q1980" i="7"/>
  <c r="P1980" i="7"/>
  <c r="O1980" i="7"/>
  <c r="N1980" i="7"/>
  <c r="Q1979" i="7"/>
  <c r="P1979" i="7"/>
  <c r="O1979" i="7"/>
  <c r="N1979" i="7"/>
  <c r="V1978" i="7"/>
  <c r="U1978" i="7"/>
  <c r="T1978" i="7"/>
  <c r="S1978" i="7"/>
  <c r="W1978" i="7" s="1"/>
  <c r="R1978" i="7"/>
  <c r="Q1978" i="7"/>
  <c r="P1978" i="7"/>
  <c r="O1978" i="7"/>
  <c r="N1978" i="7"/>
  <c r="Q1977" i="7"/>
  <c r="P1977" i="7"/>
  <c r="O1977" i="7"/>
  <c r="N1977" i="7"/>
  <c r="Q1976" i="7"/>
  <c r="P1976" i="7"/>
  <c r="O1976" i="7"/>
  <c r="N1976" i="7"/>
  <c r="Q1975" i="7"/>
  <c r="P1975" i="7"/>
  <c r="O1975" i="7"/>
  <c r="N1975" i="7"/>
  <c r="Q1974" i="7"/>
  <c r="P1974" i="7"/>
  <c r="O1974" i="7"/>
  <c r="N1974" i="7"/>
  <c r="U1973" i="7"/>
  <c r="T1973" i="7"/>
  <c r="Q1973" i="7"/>
  <c r="P1973" i="7"/>
  <c r="O1973" i="7"/>
  <c r="N1973" i="7"/>
  <c r="V1972" i="7"/>
  <c r="U1972" i="7"/>
  <c r="T1972" i="7"/>
  <c r="S1972" i="7"/>
  <c r="R1972" i="7"/>
  <c r="Q1972" i="7"/>
  <c r="P1972" i="7"/>
  <c r="O1972" i="7"/>
  <c r="N1972" i="7"/>
  <c r="Q1971" i="7"/>
  <c r="P1971" i="7"/>
  <c r="O1971" i="7"/>
  <c r="N1971" i="7"/>
  <c r="Q1970" i="7"/>
  <c r="P1970" i="7"/>
  <c r="O1970" i="7"/>
  <c r="N1970" i="7"/>
  <c r="Q1969" i="7"/>
  <c r="P1969" i="7"/>
  <c r="O1969" i="7"/>
  <c r="R1969" i="7" s="1"/>
  <c r="N1969" i="7"/>
  <c r="Q1968" i="7"/>
  <c r="P1968" i="7"/>
  <c r="O1968" i="7"/>
  <c r="N1968" i="7"/>
  <c r="U1967" i="7"/>
  <c r="T1967" i="7"/>
  <c r="Q1967" i="7"/>
  <c r="P1967" i="7"/>
  <c r="O1967" i="7"/>
  <c r="N1967" i="7"/>
  <c r="U1966" i="7"/>
  <c r="T1966" i="7"/>
  <c r="S1966" i="7"/>
  <c r="R1966" i="7"/>
  <c r="Q1966" i="7"/>
  <c r="P1966" i="7"/>
  <c r="O1966" i="7"/>
  <c r="N1966" i="7"/>
  <c r="T1965" i="7"/>
  <c r="S1965" i="7"/>
  <c r="Q1965" i="7"/>
  <c r="P1965" i="7"/>
  <c r="U1965" i="7" s="1"/>
  <c r="O1965" i="7"/>
  <c r="N1965" i="7"/>
  <c r="Q1964" i="7"/>
  <c r="P1964" i="7"/>
  <c r="O1964" i="7"/>
  <c r="N1964" i="7"/>
  <c r="S1963" i="7"/>
  <c r="R1963" i="7"/>
  <c r="Q1963" i="7"/>
  <c r="P1963" i="7"/>
  <c r="O1963" i="7"/>
  <c r="N1963" i="7"/>
  <c r="Q1962" i="7"/>
  <c r="P1962" i="7"/>
  <c r="O1962" i="7"/>
  <c r="N1962" i="7"/>
  <c r="U1961" i="7"/>
  <c r="T1961" i="7"/>
  <c r="Q1961" i="7"/>
  <c r="P1961" i="7"/>
  <c r="O1961" i="7"/>
  <c r="N1961" i="7"/>
  <c r="U1960" i="7"/>
  <c r="T1960" i="7"/>
  <c r="V1960" i="7" s="1"/>
  <c r="S1960" i="7"/>
  <c r="R1960" i="7"/>
  <c r="Q1960" i="7"/>
  <c r="P1960" i="7"/>
  <c r="O1960" i="7"/>
  <c r="N1960" i="7"/>
  <c r="Q1959" i="7"/>
  <c r="P1959" i="7"/>
  <c r="O1959" i="7"/>
  <c r="N1959" i="7"/>
  <c r="Q1958" i="7"/>
  <c r="P1958" i="7"/>
  <c r="O1958" i="7"/>
  <c r="N1958" i="7"/>
  <c r="Q1957" i="7"/>
  <c r="P1957" i="7"/>
  <c r="O1957" i="7"/>
  <c r="N1957" i="7"/>
  <c r="Q1956" i="7"/>
  <c r="P1956" i="7"/>
  <c r="O1956" i="7"/>
  <c r="N1956" i="7"/>
  <c r="U1955" i="7"/>
  <c r="T1955" i="7"/>
  <c r="Q1955" i="7"/>
  <c r="P1955" i="7"/>
  <c r="O1955" i="7"/>
  <c r="N1955" i="7"/>
  <c r="U1954" i="7"/>
  <c r="T1954" i="7"/>
  <c r="S1954" i="7"/>
  <c r="R1954" i="7"/>
  <c r="Q1954" i="7"/>
  <c r="P1954" i="7"/>
  <c r="O1954" i="7"/>
  <c r="N1954" i="7"/>
  <c r="T1953" i="7"/>
  <c r="S1953" i="7"/>
  <c r="Q1953" i="7"/>
  <c r="R1953" i="7" s="1"/>
  <c r="P1953" i="7"/>
  <c r="O1953" i="7"/>
  <c r="N1953" i="7"/>
  <c r="U1952" i="7"/>
  <c r="Q1952" i="7"/>
  <c r="P1952" i="7"/>
  <c r="O1952" i="7"/>
  <c r="N1952" i="7"/>
  <c r="S1951" i="7"/>
  <c r="R1951" i="7"/>
  <c r="Q1951" i="7"/>
  <c r="P1951" i="7"/>
  <c r="O1951" i="7"/>
  <c r="N1951" i="7"/>
  <c r="Q1950" i="7"/>
  <c r="P1950" i="7"/>
  <c r="O1950" i="7"/>
  <c r="N1950" i="7"/>
  <c r="U1949" i="7"/>
  <c r="T1949" i="7"/>
  <c r="Q1949" i="7"/>
  <c r="P1949" i="7"/>
  <c r="O1949" i="7"/>
  <c r="N1949" i="7"/>
  <c r="V1948" i="7"/>
  <c r="U1948" i="7"/>
  <c r="T1948" i="7"/>
  <c r="S1948" i="7"/>
  <c r="R1948" i="7"/>
  <c r="Q1948" i="7"/>
  <c r="P1948" i="7"/>
  <c r="O1948" i="7"/>
  <c r="N1948" i="7"/>
  <c r="T1947" i="7"/>
  <c r="Q1947" i="7"/>
  <c r="P1947" i="7"/>
  <c r="O1947" i="7"/>
  <c r="N1947" i="7"/>
  <c r="Q1946" i="7"/>
  <c r="P1946" i="7"/>
  <c r="O1946" i="7"/>
  <c r="N1946" i="7"/>
  <c r="Q1945" i="7"/>
  <c r="P1945" i="7"/>
  <c r="S1945" i="7" s="1"/>
  <c r="O1945" i="7"/>
  <c r="N1945" i="7"/>
  <c r="Q1944" i="7"/>
  <c r="P1944" i="7"/>
  <c r="O1944" i="7"/>
  <c r="N1944" i="7"/>
  <c r="U1943" i="7"/>
  <c r="T1943" i="7"/>
  <c r="Q1943" i="7"/>
  <c r="P1943" i="7"/>
  <c r="O1943" i="7"/>
  <c r="N1943" i="7"/>
  <c r="U1942" i="7"/>
  <c r="T1942" i="7"/>
  <c r="S1942" i="7"/>
  <c r="R1942" i="7"/>
  <c r="Q1942" i="7"/>
  <c r="P1942" i="7"/>
  <c r="O1942" i="7"/>
  <c r="N1942" i="7"/>
  <c r="Q1941" i="7"/>
  <c r="P1941" i="7"/>
  <c r="O1941" i="7"/>
  <c r="N1941" i="7"/>
  <c r="Q1940" i="7"/>
  <c r="P1940" i="7"/>
  <c r="O1940" i="7"/>
  <c r="N1940" i="7"/>
  <c r="S1939" i="7"/>
  <c r="R1939" i="7"/>
  <c r="Q1939" i="7"/>
  <c r="P1939" i="7"/>
  <c r="O1939" i="7"/>
  <c r="N1939" i="7"/>
  <c r="Q1938" i="7"/>
  <c r="T1938" i="7" s="1"/>
  <c r="P1938" i="7"/>
  <c r="O1938" i="7"/>
  <c r="N1938" i="7"/>
  <c r="Q1937" i="7"/>
  <c r="P1937" i="7"/>
  <c r="O1937" i="7"/>
  <c r="N1937" i="7"/>
  <c r="U1936" i="7"/>
  <c r="T1936" i="7"/>
  <c r="Q1936" i="7"/>
  <c r="P1936" i="7"/>
  <c r="S1936" i="7" s="1"/>
  <c r="O1936" i="7"/>
  <c r="N1936" i="7"/>
  <c r="U1935" i="7"/>
  <c r="T1935" i="7"/>
  <c r="W1935" i="7" s="1"/>
  <c r="S1935" i="7"/>
  <c r="R1935" i="7"/>
  <c r="Q1935" i="7"/>
  <c r="P1935" i="7"/>
  <c r="O1935" i="7"/>
  <c r="N1935" i="7"/>
  <c r="Q1934" i="7"/>
  <c r="P1934" i="7"/>
  <c r="O1934" i="7"/>
  <c r="N1934" i="7"/>
  <c r="Q1933" i="7"/>
  <c r="P1933" i="7"/>
  <c r="O1933" i="7"/>
  <c r="N1933" i="7"/>
  <c r="Q1932" i="7"/>
  <c r="P1932" i="7"/>
  <c r="T1932" i="7" s="1"/>
  <c r="O1932" i="7"/>
  <c r="N1932" i="7"/>
  <c r="U1931" i="7"/>
  <c r="T1931" i="7"/>
  <c r="R1931" i="7"/>
  <c r="Q1931" i="7"/>
  <c r="P1931" i="7"/>
  <c r="O1931" i="7"/>
  <c r="N1931" i="7"/>
  <c r="Q1930" i="7"/>
  <c r="P1930" i="7"/>
  <c r="O1930" i="7"/>
  <c r="N1930" i="7"/>
  <c r="Q1929" i="7"/>
  <c r="P1929" i="7"/>
  <c r="O1929" i="7"/>
  <c r="N1929" i="7"/>
  <c r="Q1928" i="7"/>
  <c r="P1928" i="7"/>
  <c r="O1928" i="7"/>
  <c r="N1928" i="7"/>
  <c r="Q1927" i="7"/>
  <c r="P1927" i="7"/>
  <c r="O1927" i="7"/>
  <c r="N1927" i="7"/>
  <c r="Q1926" i="7"/>
  <c r="P1926" i="7"/>
  <c r="O1926" i="7"/>
  <c r="N1926" i="7"/>
  <c r="U1925" i="7"/>
  <c r="T1925" i="7"/>
  <c r="R1925" i="7"/>
  <c r="Q1925" i="7"/>
  <c r="P1925" i="7"/>
  <c r="O1925" i="7"/>
  <c r="N1925" i="7"/>
  <c r="S1925" i="7" s="1"/>
  <c r="U1924" i="7"/>
  <c r="T1924" i="7"/>
  <c r="Q1924" i="7"/>
  <c r="P1924" i="7"/>
  <c r="S1924" i="7" s="1"/>
  <c r="O1924" i="7"/>
  <c r="N1924" i="7"/>
  <c r="Q1923" i="7"/>
  <c r="P1923" i="7"/>
  <c r="R1923" i="7" s="1"/>
  <c r="O1923" i="7"/>
  <c r="N1923" i="7"/>
  <c r="Q1922" i="7"/>
  <c r="P1922" i="7"/>
  <c r="O1922" i="7"/>
  <c r="N1922" i="7"/>
  <c r="Q1921" i="7"/>
  <c r="P1921" i="7"/>
  <c r="O1921" i="7"/>
  <c r="R1921" i="7" s="1"/>
  <c r="N1921" i="7"/>
  <c r="Q1920" i="7"/>
  <c r="P1920" i="7"/>
  <c r="O1920" i="7"/>
  <c r="N1920" i="7"/>
  <c r="U1919" i="7"/>
  <c r="T1919" i="7"/>
  <c r="Q1919" i="7"/>
  <c r="P1919" i="7"/>
  <c r="O1919" i="7"/>
  <c r="N1919" i="7"/>
  <c r="U1918" i="7"/>
  <c r="T1918" i="7"/>
  <c r="S1918" i="7"/>
  <c r="R1918" i="7"/>
  <c r="Q1918" i="7"/>
  <c r="P1918" i="7"/>
  <c r="O1918" i="7"/>
  <c r="N1918" i="7"/>
  <c r="Q1917" i="7"/>
  <c r="P1917" i="7"/>
  <c r="O1917" i="7"/>
  <c r="N1917" i="7"/>
  <c r="Q1916" i="7"/>
  <c r="P1916" i="7"/>
  <c r="O1916" i="7"/>
  <c r="N1916" i="7"/>
  <c r="S1915" i="7"/>
  <c r="R1915" i="7"/>
  <c r="Q1915" i="7"/>
  <c r="P1915" i="7"/>
  <c r="O1915" i="7"/>
  <c r="N1915" i="7"/>
  <c r="T1914" i="7"/>
  <c r="Q1914" i="7"/>
  <c r="P1914" i="7"/>
  <c r="O1914" i="7"/>
  <c r="N1914" i="7"/>
  <c r="Q1913" i="7"/>
  <c r="P1913" i="7"/>
  <c r="O1913" i="7"/>
  <c r="N1913" i="7"/>
  <c r="U1912" i="7"/>
  <c r="T1912" i="7"/>
  <c r="Q1912" i="7"/>
  <c r="P1912" i="7"/>
  <c r="S1912" i="7" s="1"/>
  <c r="O1912" i="7"/>
  <c r="N1912" i="7"/>
  <c r="V1911" i="7"/>
  <c r="U1911" i="7"/>
  <c r="T1911" i="7"/>
  <c r="S1911" i="7"/>
  <c r="R1911" i="7"/>
  <c r="Q1911" i="7"/>
  <c r="P1911" i="7"/>
  <c r="O1911" i="7"/>
  <c r="N1911" i="7"/>
  <c r="Q1910" i="7"/>
  <c r="P1910" i="7"/>
  <c r="O1910" i="7"/>
  <c r="N1910" i="7"/>
  <c r="Q1909" i="7"/>
  <c r="P1909" i="7"/>
  <c r="O1909" i="7"/>
  <c r="N1909" i="7"/>
  <c r="T1908" i="7"/>
  <c r="Q1908" i="7"/>
  <c r="P1908" i="7"/>
  <c r="O1908" i="7"/>
  <c r="N1908" i="7"/>
  <c r="U1907" i="7"/>
  <c r="T1907" i="7"/>
  <c r="R1907" i="7"/>
  <c r="Q1907" i="7"/>
  <c r="P1907" i="7"/>
  <c r="O1907" i="7"/>
  <c r="N1907" i="7"/>
  <c r="Q1906" i="7"/>
  <c r="P1906" i="7"/>
  <c r="O1906" i="7"/>
  <c r="N1906" i="7"/>
  <c r="Q1905" i="7"/>
  <c r="P1905" i="7"/>
  <c r="O1905" i="7"/>
  <c r="N1905" i="7"/>
  <c r="U1904" i="7"/>
  <c r="Q1904" i="7"/>
  <c r="R1904" i="7" s="1"/>
  <c r="P1904" i="7"/>
  <c r="O1904" i="7"/>
  <c r="N1904" i="7"/>
  <c r="Q1903" i="7"/>
  <c r="P1903" i="7"/>
  <c r="O1903" i="7"/>
  <c r="N1903" i="7"/>
  <c r="Q1902" i="7"/>
  <c r="P1902" i="7"/>
  <c r="O1902" i="7"/>
  <c r="N1902" i="7"/>
  <c r="U1901" i="7"/>
  <c r="T1901" i="7"/>
  <c r="R1901" i="7"/>
  <c r="Q1901" i="7"/>
  <c r="P1901" i="7"/>
  <c r="O1901" i="7"/>
  <c r="N1901" i="7"/>
  <c r="S1901" i="7" s="1"/>
  <c r="U1900" i="7"/>
  <c r="T1900" i="7"/>
  <c r="Q1900" i="7"/>
  <c r="P1900" i="7"/>
  <c r="S1900" i="7" s="1"/>
  <c r="O1900" i="7"/>
  <c r="N1900" i="7"/>
  <c r="Q1899" i="7"/>
  <c r="P1899" i="7"/>
  <c r="O1899" i="7"/>
  <c r="N1899" i="7"/>
  <c r="Q1898" i="7"/>
  <c r="P1898" i="7"/>
  <c r="O1898" i="7"/>
  <c r="N1898" i="7"/>
  <c r="Q1897" i="7"/>
  <c r="P1897" i="7"/>
  <c r="O1897" i="7"/>
  <c r="N1897" i="7"/>
  <c r="Q1896" i="7"/>
  <c r="P1896" i="7"/>
  <c r="O1896" i="7"/>
  <c r="N1896" i="7"/>
  <c r="U1895" i="7"/>
  <c r="T1895" i="7"/>
  <c r="Q1895" i="7"/>
  <c r="P1895" i="7"/>
  <c r="O1895" i="7"/>
  <c r="N1895" i="7"/>
  <c r="U1894" i="7"/>
  <c r="T1894" i="7"/>
  <c r="S1894" i="7"/>
  <c r="R1894" i="7"/>
  <c r="Q1894" i="7"/>
  <c r="P1894" i="7"/>
  <c r="O1894" i="7"/>
  <c r="N1894" i="7"/>
  <c r="Q1893" i="7"/>
  <c r="P1893" i="7"/>
  <c r="O1893" i="7"/>
  <c r="N1893" i="7"/>
  <c r="Q1892" i="7"/>
  <c r="P1892" i="7"/>
  <c r="O1892" i="7"/>
  <c r="R1892" i="7" s="1"/>
  <c r="N1892" i="7"/>
  <c r="S1891" i="7"/>
  <c r="R1891" i="7"/>
  <c r="Q1891" i="7"/>
  <c r="P1891" i="7"/>
  <c r="O1891" i="7"/>
  <c r="N1891" i="7"/>
  <c r="Q1890" i="7"/>
  <c r="T1890" i="7" s="1"/>
  <c r="P1890" i="7"/>
  <c r="O1890" i="7"/>
  <c r="N1890" i="7"/>
  <c r="Q1889" i="7"/>
  <c r="P1889" i="7"/>
  <c r="O1889" i="7"/>
  <c r="N1889" i="7"/>
  <c r="U1888" i="7"/>
  <c r="T1888" i="7"/>
  <c r="Q1888" i="7"/>
  <c r="P1888" i="7"/>
  <c r="S1888" i="7" s="1"/>
  <c r="O1888" i="7"/>
  <c r="N1888" i="7"/>
  <c r="U1887" i="7"/>
  <c r="T1887" i="7"/>
  <c r="S1887" i="7"/>
  <c r="R1887" i="7"/>
  <c r="Q1887" i="7"/>
  <c r="P1887" i="7"/>
  <c r="O1887" i="7"/>
  <c r="N1887" i="7"/>
  <c r="S1886" i="7"/>
  <c r="R1886" i="7"/>
  <c r="Q1886" i="7"/>
  <c r="P1886" i="7"/>
  <c r="O1886" i="7"/>
  <c r="N1886" i="7"/>
  <c r="Q1885" i="7"/>
  <c r="P1885" i="7"/>
  <c r="O1885" i="7"/>
  <c r="N1885" i="7"/>
  <c r="Q1884" i="7"/>
  <c r="P1884" i="7"/>
  <c r="O1884" i="7"/>
  <c r="N1884" i="7"/>
  <c r="U1883" i="7"/>
  <c r="T1883" i="7"/>
  <c r="R1883" i="7"/>
  <c r="Q1883" i="7"/>
  <c r="P1883" i="7"/>
  <c r="O1883" i="7"/>
  <c r="N1883" i="7"/>
  <c r="R1882" i="7"/>
  <c r="Q1882" i="7"/>
  <c r="P1882" i="7"/>
  <c r="O1882" i="7"/>
  <c r="N1882" i="7"/>
  <c r="Q1881" i="7"/>
  <c r="P1881" i="7"/>
  <c r="O1881" i="7"/>
  <c r="N1881" i="7"/>
  <c r="Q1880" i="7"/>
  <c r="P1880" i="7"/>
  <c r="O1880" i="7"/>
  <c r="N1880" i="7"/>
  <c r="Q1879" i="7"/>
  <c r="P1879" i="7"/>
  <c r="O1879" i="7"/>
  <c r="N1879" i="7"/>
  <c r="Q1878" i="7"/>
  <c r="P1878" i="7"/>
  <c r="O1878" i="7"/>
  <c r="N1878" i="7"/>
  <c r="U1877" i="7"/>
  <c r="T1877" i="7"/>
  <c r="R1877" i="7"/>
  <c r="Q1877" i="7"/>
  <c r="P1877" i="7"/>
  <c r="O1877" i="7"/>
  <c r="N1877" i="7"/>
  <c r="S1877" i="7" s="1"/>
  <c r="U1876" i="7"/>
  <c r="T1876" i="7"/>
  <c r="Q1876" i="7"/>
  <c r="P1876" i="7"/>
  <c r="S1876" i="7" s="1"/>
  <c r="O1876" i="7"/>
  <c r="N1876" i="7"/>
  <c r="Q1875" i="7"/>
  <c r="P1875" i="7"/>
  <c r="O1875" i="7"/>
  <c r="N1875" i="7"/>
  <c r="Q1874" i="7"/>
  <c r="P1874" i="7"/>
  <c r="O1874" i="7"/>
  <c r="N1874" i="7"/>
  <c r="Q1873" i="7"/>
  <c r="P1873" i="7"/>
  <c r="O1873" i="7"/>
  <c r="R1873" i="7" s="1"/>
  <c r="N1873" i="7"/>
  <c r="Q1872" i="7"/>
  <c r="P1872" i="7"/>
  <c r="O1872" i="7"/>
  <c r="N1872" i="7"/>
  <c r="U1871" i="7"/>
  <c r="T1871" i="7"/>
  <c r="Q1871" i="7"/>
  <c r="P1871" i="7"/>
  <c r="O1871" i="7"/>
  <c r="N1871" i="7"/>
  <c r="U1870" i="7"/>
  <c r="T1870" i="7"/>
  <c r="S1870" i="7"/>
  <c r="R1870" i="7"/>
  <c r="Q1870" i="7"/>
  <c r="P1870" i="7"/>
  <c r="O1870" i="7"/>
  <c r="N1870" i="7"/>
  <c r="Q1869" i="7"/>
  <c r="P1869" i="7"/>
  <c r="O1869" i="7"/>
  <c r="N1869" i="7"/>
  <c r="Q1868" i="7"/>
  <c r="P1868" i="7"/>
  <c r="O1868" i="7"/>
  <c r="N1868" i="7"/>
  <c r="S1867" i="7"/>
  <c r="R1867" i="7"/>
  <c r="Q1867" i="7"/>
  <c r="P1867" i="7"/>
  <c r="O1867" i="7"/>
  <c r="N1867" i="7"/>
  <c r="T1866" i="7"/>
  <c r="Q1866" i="7"/>
  <c r="P1866" i="7"/>
  <c r="O1866" i="7"/>
  <c r="N1866" i="7"/>
  <c r="Q1865" i="7"/>
  <c r="P1865" i="7"/>
  <c r="O1865" i="7"/>
  <c r="N1865" i="7"/>
  <c r="U1864" i="7"/>
  <c r="T1864" i="7"/>
  <c r="Q1864" i="7"/>
  <c r="P1864" i="7"/>
  <c r="S1864" i="7" s="1"/>
  <c r="O1864" i="7"/>
  <c r="N1864" i="7"/>
  <c r="V1863" i="7"/>
  <c r="U1863" i="7"/>
  <c r="W1863" i="7" s="1"/>
  <c r="T1863" i="7"/>
  <c r="S1863" i="7"/>
  <c r="R1863" i="7"/>
  <c r="Q1863" i="7"/>
  <c r="P1863" i="7"/>
  <c r="O1863" i="7"/>
  <c r="N1863" i="7"/>
  <c r="Q1862" i="7"/>
  <c r="P1862" i="7"/>
  <c r="R1862" i="7" s="1"/>
  <c r="O1862" i="7"/>
  <c r="N1862" i="7"/>
  <c r="Q1861" i="7"/>
  <c r="P1861" i="7"/>
  <c r="O1861" i="7"/>
  <c r="N1861" i="7"/>
  <c r="U1860" i="7"/>
  <c r="T1860" i="7"/>
  <c r="Q1860" i="7"/>
  <c r="P1860" i="7"/>
  <c r="O1860" i="7"/>
  <c r="N1860" i="7"/>
  <c r="W1859" i="7"/>
  <c r="V1859" i="7"/>
  <c r="U1859" i="7"/>
  <c r="T1859" i="7"/>
  <c r="S1859" i="7"/>
  <c r="R1859" i="7"/>
  <c r="Q1859" i="7"/>
  <c r="P1859" i="7"/>
  <c r="O1859" i="7"/>
  <c r="N1859" i="7"/>
  <c r="U1858" i="7"/>
  <c r="T1858" i="7"/>
  <c r="Q1858" i="7"/>
  <c r="P1858" i="7"/>
  <c r="S1858" i="7" s="1"/>
  <c r="O1858" i="7"/>
  <c r="N1858" i="7"/>
  <c r="R1857" i="7"/>
  <c r="Q1857" i="7"/>
  <c r="P1857" i="7"/>
  <c r="O1857" i="7"/>
  <c r="N1857" i="7"/>
  <c r="Q1856" i="7"/>
  <c r="P1856" i="7"/>
  <c r="O1856" i="7"/>
  <c r="N1856" i="7"/>
  <c r="Q1855" i="7"/>
  <c r="P1855" i="7"/>
  <c r="O1855" i="7"/>
  <c r="N1855" i="7"/>
  <c r="U1854" i="7"/>
  <c r="T1854" i="7"/>
  <c r="Q1854" i="7"/>
  <c r="P1854" i="7"/>
  <c r="O1854" i="7"/>
  <c r="N1854" i="7"/>
  <c r="W1853" i="7"/>
  <c r="V1853" i="7"/>
  <c r="U1853" i="7"/>
  <c r="T1853" i="7"/>
  <c r="S1853" i="7"/>
  <c r="R1853" i="7"/>
  <c r="Q1853" i="7"/>
  <c r="P1853" i="7"/>
  <c r="O1853" i="7"/>
  <c r="N1853" i="7"/>
  <c r="U1852" i="7"/>
  <c r="T1852" i="7"/>
  <c r="Q1852" i="7"/>
  <c r="P1852" i="7"/>
  <c r="S1852" i="7" s="1"/>
  <c r="O1852" i="7"/>
  <c r="N1852" i="7"/>
  <c r="R1851" i="7"/>
  <c r="Q1851" i="7"/>
  <c r="U1851" i="7" s="1"/>
  <c r="P1851" i="7"/>
  <c r="O1851" i="7"/>
  <c r="N1851" i="7"/>
  <c r="Q1850" i="7"/>
  <c r="P1850" i="7"/>
  <c r="O1850" i="7"/>
  <c r="N1850" i="7"/>
  <c r="Q1849" i="7"/>
  <c r="P1849" i="7"/>
  <c r="O1849" i="7"/>
  <c r="N1849" i="7"/>
  <c r="Q1848" i="7"/>
  <c r="P1848" i="7"/>
  <c r="O1848" i="7"/>
  <c r="N1848" i="7"/>
  <c r="W1847" i="7"/>
  <c r="V1847" i="7"/>
  <c r="U1847" i="7"/>
  <c r="T1847" i="7"/>
  <c r="S1847" i="7"/>
  <c r="R1847" i="7"/>
  <c r="Q1847" i="7"/>
  <c r="P1847" i="7"/>
  <c r="O1847" i="7"/>
  <c r="N1847" i="7"/>
  <c r="U1846" i="7"/>
  <c r="T1846" i="7"/>
  <c r="Q1846" i="7"/>
  <c r="P1846" i="7"/>
  <c r="S1846" i="7" s="1"/>
  <c r="O1846" i="7"/>
  <c r="N1846" i="7"/>
  <c r="U1845" i="7"/>
  <c r="T1845" i="7"/>
  <c r="Q1845" i="7"/>
  <c r="P1845" i="7"/>
  <c r="S1845" i="7" s="1"/>
  <c r="O1845" i="7"/>
  <c r="N1845" i="7"/>
  <c r="Q1844" i="7"/>
  <c r="P1844" i="7"/>
  <c r="O1844" i="7"/>
  <c r="N1844" i="7"/>
  <c r="Q1843" i="7"/>
  <c r="P1843" i="7"/>
  <c r="O1843" i="7"/>
  <c r="N1843" i="7"/>
  <c r="Q1842" i="7"/>
  <c r="P1842" i="7"/>
  <c r="O1842" i="7"/>
  <c r="N1842" i="7"/>
  <c r="W1841" i="7"/>
  <c r="V1841" i="7"/>
  <c r="U1841" i="7"/>
  <c r="T1841" i="7"/>
  <c r="S1841" i="7"/>
  <c r="R1841" i="7"/>
  <c r="Q1841" i="7"/>
  <c r="P1841" i="7"/>
  <c r="O1841" i="7"/>
  <c r="N1841" i="7"/>
  <c r="U1840" i="7"/>
  <c r="T1840" i="7"/>
  <c r="Q1840" i="7"/>
  <c r="P1840" i="7"/>
  <c r="S1840" i="7" s="1"/>
  <c r="O1840" i="7"/>
  <c r="N1840" i="7"/>
  <c r="Q1839" i="7"/>
  <c r="P1839" i="7"/>
  <c r="O1839" i="7"/>
  <c r="N1839" i="7"/>
  <c r="Q1838" i="7"/>
  <c r="P1838" i="7"/>
  <c r="O1838" i="7"/>
  <c r="N1838" i="7"/>
  <c r="Q1837" i="7"/>
  <c r="P1837" i="7"/>
  <c r="O1837" i="7"/>
  <c r="N1837" i="7"/>
  <c r="U1836" i="7"/>
  <c r="T1836" i="7"/>
  <c r="Q1836" i="7"/>
  <c r="P1836" i="7"/>
  <c r="O1836" i="7"/>
  <c r="N1836" i="7"/>
  <c r="W1835" i="7"/>
  <c r="V1835" i="7"/>
  <c r="U1835" i="7"/>
  <c r="T1835" i="7"/>
  <c r="S1835" i="7"/>
  <c r="R1835" i="7"/>
  <c r="Q1835" i="7"/>
  <c r="P1835" i="7"/>
  <c r="O1835" i="7"/>
  <c r="N1835" i="7"/>
  <c r="U1834" i="7"/>
  <c r="T1834" i="7"/>
  <c r="Q1834" i="7"/>
  <c r="P1834" i="7"/>
  <c r="S1834" i="7" s="1"/>
  <c r="O1834" i="7"/>
  <c r="N1834" i="7"/>
  <c r="U1833" i="7"/>
  <c r="Q1833" i="7"/>
  <c r="T1833" i="7" s="1"/>
  <c r="P1833" i="7"/>
  <c r="O1833" i="7"/>
  <c r="N1833" i="7"/>
  <c r="Q1832" i="7"/>
  <c r="P1832" i="7"/>
  <c r="O1832" i="7"/>
  <c r="N1832" i="7"/>
  <c r="Q1831" i="7"/>
  <c r="P1831" i="7"/>
  <c r="O1831" i="7"/>
  <c r="N1831" i="7"/>
  <c r="U1830" i="7"/>
  <c r="T1830" i="7"/>
  <c r="Q1830" i="7"/>
  <c r="P1830" i="7"/>
  <c r="O1830" i="7"/>
  <c r="N1830" i="7"/>
  <c r="W1829" i="7"/>
  <c r="V1829" i="7"/>
  <c r="U1829" i="7"/>
  <c r="T1829" i="7"/>
  <c r="S1829" i="7"/>
  <c r="R1829" i="7"/>
  <c r="Q1829" i="7"/>
  <c r="P1829" i="7"/>
  <c r="O1829" i="7"/>
  <c r="N1829" i="7"/>
  <c r="U1828" i="7"/>
  <c r="T1828" i="7"/>
  <c r="Q1828" i="7"/>
  <c r="P1828" i="7"/>
  <c r="S1828" i="7" s="1"/>
  <c r="O1828" i="7"/>
  <c r="N1828" i="7"/>
  <c r="Q1827" i="7"/>
  <c r="U1827" i="7" s="1"/>
  <c r="P1827" i="7"/>
  <c r="O1827" i="7"/>
  <c r="N1827" i="7"/>
  <c r="Q1826" i="7"/>
  <c r="P1826" i="7"/>
  <c r="O1826" i="7"/>
  <c r="N1826" i="7"/>
  <c r="R1825" i="7"/>
  <c r="Q1825" i="7"/>
  <c r="P1825" i="7"/>
  <c r="O1825" i="7"/>
  <c r="N1825" i="7"/>
  <c r="Q1824" i="7"/>
  <c r="P1824" i="7"/>
  <c r="O1824" i="7"/>
  <c r="N1824" i="7"/>
  <c r="U1823" i="7"/>
  <c r="Q1823" i="7"/>
  <c r="P1823" i="7"/>
  <c r="O1823" i="7"/>
  <c r="N1823" i="7"/>
  <c r="Q1822" i="7"/>
  <c r="P1822" i="7"/>
  <c r="O1822" i="7"/>
  <c r="N1822" i="7"/>
  <c r="Q1821" i="7"/>
  <c r="P1821" i="7"/>
  <c r="O1821" i="7"/>
  <c r="N1821" i="7"/>
  <c r="T1820" i="7"/>
  <c r="S1820" i="7"/>
  <c r="R1820" i="7"/>
  <c r="Q1820" i="7"/>
  <c r="P1820" i="7"/>
  <c r="O1820" i="7"/>
  <c r="N1820" i="7"/>
  <c r="U1820" i="7" s="1"/>
  <c r="Q1819" i="7"/>
  <c r="P1819" i="7"/>
  <c r="O1819" i="7"/>
  <c r="N1819" i="7"/>
  <c r="U1818" i="7"/>
  <c r="T1818" i="7"/>
  <c r="Q1818" i="7"/>
  <c r="P1818" i="7"/>
  <c r="O1818" i="7"/>
  <c r="N1818" i="7"/>
  <c r="U1817" i="7"/>
  <c r="T1817" i="7"/>
  <c r="S1817" i="7"/>
  <c r="V1817" i="7" s="1"/>
  <c r="R1817" i="7"/>
  <c r="W1817" i="7" s="1"/>
  <c r="Q1817" i="7"/>
  <c r="P1817" i="7"/>
  <c r="O1817" i="7"/>
  <c r="N1817" i="7"/>
  <c r="Q1816" i="7"/>
  <c r="P1816" i="7"/>
  <c r="U1816" i="7" s="1"/>
  <c r="O1816" i="7"/>
  <c r="N1816" i="7"/>
  <c r="Q1815" i="7"/>
  <c r="P1815" i="7"/>
  <c r="O1815" i="7"/>
  <c r="N1815" i="7"/>
  <c r="Q1814" i="7"/>
  <c r="P1814" i="7"/>
  <c r="O1814" i="7"/>
  <c r="N1814" i="7"/>
  <c r="Q1813" i="7"/>
  <c r="P1813" i="7"/>
  <c r="R1813" i="7" s="1"/>
  <c r="O1813" i="7"/>
  <c r="N1813" i="7"/>
  <c r="Q1812" i="7"/>
  <c r="P1812" i="7"/>
  <c r="O1812" i="7"/>
  <c r="N1812" i="7"/>
  <c r="V1811" i="7"/>
  <c r="U1811" i="7"/>
  <c r="T1811" i="7"/>
  <c r="W1811" i="7" s="1"/>
  <c r="S1811" i="7"/>
  <c r="R1811" i="7"/>
  <c r="Q1811" i="7"/>
  <c r="P1811" i="7"/>
  <c r="O1811" i="7"/>
  <c r="N1811" i="7"/>
  <c r="T1810" i="7"/>
  <c r="Q1810" i="7"/>
  <c r="U1810" i="7" s="1"/>
  <c r="P1810" i="7"/>
  <c r="O1810" i="7"/>
  <c r="N1810" i="7"/>
  <c r="R1809" i="7"/>
  <c r="Q1809" i="7"/>
  <c r="P1809" i="7"/>
  <c r="O1809" i="7"/>
  <c r="N1809" i="7"/>
  <c r="T1808" i="7"/>
  <c r="Q1808" i="7"/>
  <c r="P1808" i="7"/>
  <c r="O1808" i="7"/>
  <c r="N1808" i="7"/>
  <c r="Q1807" i="7"/>
  <c r="P1807" i="7"/>
  <c r="O1807" i="7"/>
  <c r="N1807" i="7"/>
  <c r="T1806" i="7"/>
  <c r="Q1806" i="7"/>
  <c r="P1806" i="7"/>
  <c r="O1806" i="7"/>
  <c r="N1806" i="7"/>
  <c r="U1805" i="7"/>
  <c r="R1805" i="7"/>
  <c r="Q1805" i="7"/>
  <c r="P1805" i="7"/>
  <c r="O1805" i="7"/>
  <c r="N1805" i="7"/>
  <c r="Q1804" i="7"/>
  <c r="P1804" i="7"/>
  <c r="O1804" i="7"/>
  <c r="N1804" i="7"/>
  <c r="U1803" i="7"/>
  <c r="T1803" i="7"/>
  <c r="R1803" i="7"/>
  <c r="Q1803" i="7"/>
  <c r="P1803" i="7"/>
  <c r="S1803" i="7" s="1"/>
  <c r="O1803" i="7"/>
  <c r="N1803" i="7"/>
  <c r="T1802" i="7"/>
  <c r="R1802" i="7"/>
  <c r="Q1802" i="7"/>
  <c r="P1802" i="7"/>
  <c r="O1802" i="7"/>
  <c r="N1802" i="7"/>
  <c r="Q1801" i="7"/>
  <c r="P1801" i="7"/>
  <c r="O1801" i="7"/>
  <c r="R1801" i="7" s="1"/>
  <c r="N1801" i="7"/>
  <c r="Q1800" i="7"/>
  <c r="P1800" i="7"/>
  <c r="O1800" i="7"/>
  <c r="T1800" i="7" s="1"/>
  <c r="N1800" i="7"/>
  <c r="Q1799" i="7"/>
  <c r="P1799" i="7"/>
  <c r="O1799" i="7"/>
  <c r="N1799" i="7"/>
  <c r="Q1798" i="7"/>
  <c r="S1798" i="7" s="1"/>
  <c r="P1798" i="7"/>
  <c r="O1798" i="7"/>
  <c r="N1798" i="7"/>
  <c r="Q1797" i="7"/>
  <c r="P1797" i="7"/>
  <c r="O1797" i="7"/>
  <c r="N1797" i="7"/>
  <c r="T1796" i="7"/>
  <c r="S1796" i="7"/>
  <c r="Q1796" i="7"/>
  <c r="P1796" i="7"/>
  <c r="O1796" i="7"/>
  <c r="N1796" i="7"/>
  <c r="Q1795" i="7"/>
  <c r="P1795" i="7"/>
  <c r="O1795" i="7"/>
  <c r="N1795" i="7"/>
  <c r="U1794" i="7"/>
  <c r="Q1794" i="7"/>
  <c r="P1794" i="7"/>
  <c r="O1794" i="7"/>
  <c r="N1794" i="7"/>
  <c r="U1793" i="7"/>
  <c r="T1793" i="7"/>
  <c r="V1793" i="7" s="1"/>
  <c r="S1793" i="7"/>
  <c r="R1793" i="7"/>
  <c r="W1793" i="7" s="1"/>
  <c r="Q1793" i="7"/>
  <c r="P1793" i="7"/>
  <c r="O1793" i="7"/>
  <c r="N1793" i="7"/>
  <c r="S1792" i="7"/>
  <c r="Q1792" i="7"/>
  <c r="T1792" i="7" s="1"/>
  <c r="P1792" i="7"/>
  <c r="U1792" i="7" s="1"/>
  <c r="O1792" i="7"/>
  <c r="N1792" i="7"/>
  <c r="S1791" i="7"/>
  <c r="Q1791" i="7"/>
  <c r="P1791" i="7"/>
  <c r="O1791" i="7"/>
  <c r="N1791" i="7"/>
  <c r="S1790" i="7"/>
  <c r="Q1790" i="7"/>
  <c r="P1790" i="7"/>
  <c r="O1790" i="7"/>
  <c r="N1790" i="7"/>
  <c r="R1789" i="7"/>
  <c r="Q1789" i="7"/>
  <c r="P1789" i="7"/>
  <c r="O1789" i="7"/>
  <c r="N1789" i="7"/>
  <c r="Q1788" i="7"/>
  <c r="P1788" i="7"/>
  <c r="O1788" i="7"/>
  <c r="N1788" i="7"/>
  <c r="W1787" i="7"/>
  <c r="V1787" i="7"/>
  <c r="U1787" i="7"/>
  <c r="T1787" i="7"/>
  <c r="S1787" i="7"/>
  <c r="R1787" i="7"/>
  <c r="Q1787" i="7"/>
  <c r="P1787" i="7"/>
  <c r="O1787" i="7"/>
  <c r="N1787" i="7"/>
  <c r="U1786" i="7"/>
  <c r="T1786" i="7"/>
  <c r="Q1786" i="7"/>
  <c r="P1786" i="7"/>
  <c r="O1786" i="7"/>
  <c r="N1786" i="7"/>
  <c r="T1785" i="7"/>
  <c r="Q1785" i="7"/>
  <c r="P1785" i="7"/>
  <c r="O1785" i="7"/>
  <c r="R1785" i="7" s="1"/>
  <c r="N1785" i="7"/>
  <c r="Q1784" i="7"/>
  <c r="P1784" i="7"/>
  <c r="O1784" i="7"/>
  <c r="N1784" i="7"/>
  <c r="Q1783" i="7"/>
  <c r="P1783" i="7"/>
  <c r="O1783" i="7"/>
  <c r="N1783" i="7"/>
  <c r="Q1782" i="7"/>
  <c r="P1782" i="7"/>
  <c r="O1782" i="7"/>
  <c r="N1782" i="7"/>
  <c r="U1781" i="7"/>
  <c r="R1781" i="7"/>
  <c r="Q1781" i="7"/>
  <c r="P1781" i="7"/>
  <c r="O1781" i="7"/>
  <c r="N1781" i="7"/>
  <c r="S1780" i="7"/>
  <c r="Q1780" i="7"/>
  <c r="P1780" i="7"/>
  <c r="O1780" i="7"/>
  <c r="N1780" i="7"/>
  <c r="Q1779" i="7"/>
  <c r="R1779" i="7" s="1"/>
  <c r="P1779" i="7"/>
  <c r="O1779" i="7"/>
  <c r="N1779" i="7"/>
  <c r="T1778" i="7"/>
  <c r="S1778" i="7"/>
  <c r="R1778" i="7"/>
  <c r="Q1778" i="7"/>
  <c r="P1778" i="7"/>
  <c r="O1778" i="7"/>
  <c r="N1778" i="7"/>
  <c r="U1778" i="7" s="1"/>
  <c r="Q1777" i="7"/>
  <c r="P1777" i="7"/>
  <c r="O1777" i="7"/>
  <c r="N1777" i="7"/>
  <c r="Q1776" i="7"/>
  <c r="P1776" i="7"/>
  <c r="O1776" i="7"/>
  <c r="N1776" i="7"/>
  <c r="U1775" i="7"/>
  <c r="T1775" i="7"/>
  <c r="S1775" i="7"/>
  <c r="R1775" i="7"/>
  <c r="Q1775" i="7"/>
  <c r="P1775" i="7"/>
  <c r="O1775" i="7"/>
  <c r="N1775" i="7"/>
  <c r="S1774" i="7"/>
  <c r="R1774" i="7"/>
  <c r="Q1774" i="7"/>
  <c r="P1774" i="7"/>
  <c r="O1774" i="7"/>
  <c r="N1774" i="7"/>
  <c r="Q1773" i="7"/>
  <c r="P1773" i="7"/>
  <c r="O1773" i="7"/>
  <c r="N1773" i="7"/>
  <c r="T1772" i="7"/>
  <c r="R1772" i="7"/>
  <c r="Q1772" i="7"/>
  <c r="P1772" i="7"/>
  <c r="O1772" i="7"/>
  <c r="N1772" i="7"/>
  <c r="Q1771" i="7"/>
  <c r="P1771" i="7"/>
  <c r="O1771" i="7"/>
  <c r="N1771" i="7"/>
  <c r="U1770" i="7"/>
  <c r="T1770" i="7"/>
  <c r="Q1770" i="7"/>
  <c r="P1770" i="7"/>
  <c r="O1770" i="7"/>
  <c r="N1770" i="7"/>
  <c r="V1769" i="7"/>
  <c r="U1769" i="7"/>
  <c r="T1769" i="7"/>
  <c r="S1769" i="7"/>
  <c r="W1769" i="7" s="1"/>
  <c r="R1769" i="7"/>
  <c r="Q1769" i="7"/>
  <c r="P1769" i="7"/>
  <c r="O1769" i="7"/>
  <c r="N1769" i="7"/>
  <c r="T1768" i="7"/>
  <c r="S1768" i="7"/>
  <c r="R1768" i="7"/>
  <c r="Q1768" i="7"/>
  <c r="U1768" i="7" s="1"/>
  <c r="P1768" i="7"/>
  <c r="O1768" i="7"/>
  <c r="N1768" i="7"/>
  <c r="Q1767" i="7"/>
  <c r="P1767" i="7"/>
  <c r="O1767" i="7"/>
  <c r="N1767" i="7"/>
  <c r="T1766" i="7"/>
  <c r="R1766" i="7"/>
  <c r="Q1766" i="7"/>
  <c r="S1766" i="7" s="1"/>
  <c r="P1766" i="7"/>
  <c r="O1766" i="7"/>
  <c r="N1766" i="7"/>
  <c r="Q1765" i="7"/>
  <c r="P1765" i="7"/>
  <c r="O1765" i="7"/>
  <c r="R1765" i="7" s="1"/>
  <c r="N1765" i="7"/>
  <c r="T1764" i="7"/>
  <c r="Q1764" i="7"/>
  <c r="P1764" i="7"/>
  <c r="O1764" i="7"/>
  <c r="N1764" i="7"/>
  <c r="U1763" i="7"/>
  <c r="T1763" i="7"/>
  <c r="S1763" i="7"/>
  <c r="R1763" i="7"/>
  <c r="Q1763" i="7"/>
  <c r="P1763" i="7"/>
  <c r="O1763" i="7"/>
  <c r="N1763" i="7"/>
  <c r="Q1762" i="7"/>
  <c r="P1762" i="7"/>
  <c r="O1762" i="7"/>
  <c r="N1762" i="7"/>
  <c r="Q1761" i="7"/>
  <c r="P1761" i="7"/>
  <c r="R1761" i="7" s="1"/>
  <c r="O1761" i="7"/>
  <c r="N1761" i="7"/>
  <c r="Q1760" i="7"/>
  <c r="T1760" i="7" s="1"/>
  <c r="P1760" i="7"/>
  <c r="O1760" i="7"/>
  <c r="N1760" i="7"/>
  <c r="R1759" i="7"/>
  <c r="Q1759" i="7"/>
  <c r="P1759" i="7"/>
  <c r="O1759" i="7"/>
  <c r="N1759" i="7"/>
  <c r="Q1758" i="7"/>
  <c r="P1758" i="7"/>
  <c r="O1758" i="7"/>
  <c r="N1758" i="7"/>
  <c r="U1757" i="7"/>
  <c r="S1757" i="7"/>
  <c r="V1757" i="7" s="1"/>
  <c r="R1757" i="7"/>
  <c r="Q1757" i="7"/>
  <c r="P1757" i="7"/>
  <c r="O1757" i="7"/>
  <c r="N1757" i="7"/>
  <c r="T1757" i="7" s="1"/>
  <c r="Q1756" i="7"/>
  <c r="P1756" i="7"/>
  <c r="O1756" i="7"/>
  <c r="N1756" i="7"/>
  <c r="Q1755" i="7"/>
  <c r="P1755" i="7"/>
  <c r="S1755" i="7" s="1"/>
  <c r="O1755" i="7"/>
  <c r="N1755" i="7"/>
  <c r="U1755" i="7" s="1"/>
  <c r="T1754" i="7"/>
  <c r="S1754" i="7"/>
  <c r="R1754" i="7"/>
  <c r="Q1754" i="7"/>
  <c r="P1754" i="7"/>
  <c r="O1754" i="7"/>
  <c r="N1754" i="7"/>
  <c r="U1754" i="7" s="1"/>
  <c r="Q1753" i="7"/>
  <c r="P1753" i="7"/>
  <c r="O1753" i="7"/>
  <c r="N1753" i="7"/>
  <c r="Q1752" i="7"/>
  <c r="P1752" i="7"/>
  <c r="O1752" i="7"/>
  <c r="N1752" i="7"/>
  <c r="T1751" i="7"/>
  <c r="S1751" i="7"/>
  <c r="R1751" i="7"/>
  <c r="Q1751" i="7"/>
  <c r="P1751" i="7"/>
  <c r="O1751" i="7"/>
  <c r="N1751" i="7"/>
  <c r="U1751" i="7" s="1"/>
  <c r="T1750" i="7"/>
  <c r="S1750" i="7"/>
  <c r="Q1750" i="7"/>
  <c r="P1750" i="7"/>
  <c r="O1750" i="7"/>
  <c r="N1750" i="7"/>
  <c r="Q1749" i="7"/>
  <c r="P1749" i="7"/>
  <c r="O1749" i="7"/>
  <c r="N1749" i="7"/>
  <c r="T1748" i="7"/>
  <c r="S1748" i="7"/>
  <c r="R1748" i="7"/>
  <c r="Q1748" i="7"/>
  <c r="P1748" i="7"/>
  <c r="O1748" i="7"/>
  <c r="N1748" i="7"/>
  <c r="U1748" i="7" s="1"/>
  <c r="Q1747" i="7"/>
  <c r="P1747" i="7"/>
  <c r="O1747" i="7"/>
  <c r="N1747" i="7"/>
  <c r="Q1746" i="7"/>
  <c r="P1746" i="7"/>
  <c r="O1746" i="7"/>
  <c r="N1746" i="7"/>
  <c r="U1745" i="7"/>
  <c r="T1745" i="7"/>
  <c r="S1745" i="7"/>
  <c r="R1745" i="7"/>
  <c r="Q1745" i="7"/>
  <c r="P1745" i="7"/>
  <c r="O1745" i="7"/>
  <c r="N1745" i="7"/>
  <c r="Q1744" i="7"/>
  <c r="P1744" i="7"/>
  <c r="O1744" i="7"/>
  <c r="N1744" i="7"/>
  <c r="S1743" i="7"/>
  <c r="Q1743" i="7"/>
  <c r="P1743" i="7"/>
  <c r="O1743" i="7"/>
  <c r="N1743" i="7"/>
  <c r="Q1742" i="7"/>
  <c r="P1742" i="7"/>
  <c r="O1742" i="7"/>
  <c r="N1742" i="7"/>
  <c r="Q1741" i="7"/>
  <c r="P1741" i="7"/>
  <c r="O1741" i="7"/>
  <c r="N1741" i="7"/>
  <c r="Q1740" i="7"/>
  <c r="P1740" i="7"/>
  <c r="O1740" i="7"/>
  <c r="N1740" i="7"/>
  <c r="Q1739" i="7"/>
  <c r="P1739" i="7"/>
  <c r="O1739" i="7"/>
  <c r="N1739" i="7"/>
  <c r="V1738" i="7"/>
  <c r="S1738" i="7"/>
  <c r="R1738" i="7"/>
  <c r="Q1738" i="7"/>
  <c r="T1738" i="7" s="1"/>
  <c r="P1738" i="7"/>
  <c r="O1738" i="7"/>
  <c r="N1738" i="7"/>
  <c r="Q1737" i="7"/>
  <c r="P1737" i="7"/>
  <c r="O1737" i="7"/>
  <c r="R1737" i="7" s="1"/>
  <c r="N1737" i="7"/>
  <c r="Q1736" i="7"/>
  <c r="P1736" i="7"/>
  <c r="O1736" i="7"/>
  <c r="N1736" i="7"/>
  <c r="U1735" i="7"/>
  <c r="S1735" i="7"/>
  <c r="R1735" i="7"/>
  <c r="Q1735" i="7"/>
  <c r="P1735" i="7"/>
  <c r="O1735" i="7"/>
  <c r="N1735" i="7"/>
  <c r="T1735" i="7" s="1"/>
  <c r="Q1734" i="7"/>
  <c r="P1734" i="7"/>
  <c r="O1734" i="7"/>
  <c r="N1734" i="7"/>
  <c r="U1733" i="7"/>
  <c r="T1733" i="7"/>
  <c r="S1733" i="7"/>
  <c r="R1733" i="7"/>
  <c r="Q1733" i="7"/>
  <c r="P1733" i="7"/>
  <c r="O1733" i="7"/>
  <c r="N1733" i="7"/>
  <c r="Q1732" i="7"/>
  <c r="P1732" i="7"/>
  <c r="O1732" i="7"/>
  <c r="N1732" i="7"/>
  <c r="Q1731" i="7"/>
  <c r="P1731" i="7"/>
  <c r="O1731" i="7"/>
  <c r="N1731" i="7"/>
  <c r="Q1730" i="7"/>
  <c r="P1730" i="7"/>
  <c r="O1730" i="7"/>
  <c r="N1730" i="7"/>
  <c r="W1729" i="7"/>
  <c r="T1729" i="7"/>
  <c r="S1729" i="7"/>
  <c r="R1729" i="7"/>
  <c r="V1729" i="7" s="1"/>
  <c r="Q1729" i="7"/>
  <c r="P1729" i="7"/>
  <c r="O1729" i="7"/>
  <c r="N1729" i="7"/>
  <c r="U1729" i="7" s="1"/>
  <c r="U1728" i="7"/>
  <c r="T1728" i="7"/>
  <c r="Q1728" i="7"/>
  <c r="P1728" i="7"/>
  <c r="O1728" i="7"/>
  <c r="N1728" i="7"/>
  <c r="U1727" i="7"/>
  <c r="T1727" i="7"/>
  <c r="Q1727" i="7"/>
  <c r="P1727" i="7"/>
  <c r="O1727" i="7"/>
  <c r="N1727" i="7"/>
  <c r="Q1726" i="7"/>
  <c r="P1726" i="7"/>
  <c r="O1726" i="7"/>
  <c r="N1726" i="7"/>
  <c r="Q1725" i="7"/>
  <c r="P1725" i="7"/>
  <c r="O1725" i="7"/>
  <c r="N1725" i="7"/>
  <c r="Q1724" i="7"/>
  <c r="P1724" i="7"/>
  <c r="O1724" i="7"/>
  <c r="N1724" i="7"/>
  <c r="V1723" i="7"/>
  <c r="T1723" i="7"/>
  <c r="S1723" i="7"/>
  <c r="W1723" i="7" s="1"/>
  <c r="R1723" i="7"/>
  <c r="Q1723" i="7"/>
  <c r="P1723" i="7"/>
  <c r="O1723" i="7"/>
  <c r="N1723" i="7"/>
  <c r="U1723" i="7" s="1"/>
  <c r="Q1722" i="7"/>
  <c r="P1722" i="7"/>
  <c r="O1722" i="7"/>
  <c r="N1722" i="7"/>
  <c r="Q1721" i="7"/>
  <c r="P1721" i="7"/>
  <c r="O1721" i="7"/>
  <c r="N1721" i="7"/>
  <c r="S1720" i="7"/>
  <c r="R1720" i="7"/>
  <c r="Q1720" i="7"/>
  <c r="P1720" i="7"/>
  <c r="O1720" i="7"/>
  <c r="N1720" i="7"/>
  <c r="Q1719" i="7"/>
  <c r="P1719" i="7"/>
  <c r="O1719" i="7"/>
  <c r="N1719" i="7"/>
  <c r="U1718" i="7"/>
  <c r="Q1718" i="7"/>
  <c r="P1718" i="7"/>
  <c r="O1718" i="7"/>
  <c r="N1718" i="7"/>
  <c r="T1717" i="7"/>
  <c r="S1717" i="7"/>
  <c r="R1717" i="7"/>
  <c r="Q1717" i="7"/>
  <c r="P1717" i="7"/>
  <c r="O1717" i="7"/>
  <c r="N1717" i="7"/>
  <c r="U1717" i="7" s="1"/>
  <c r="Q1716" i="7"/>
  <c r="T1716" i="7" s="1"/>
  <c r="P1716" i="7"/>
  <c r="O1716" i="7"/>
  <c r="N1716" i="7"/>
  <c r="Q1715" i="7"/>
  <c r="P1715" i="7"/>
  <c r="O1715" i="7"/>
  <c r="N1715" i="7"/>
  <c r="Q1714" i="7"/>
  <c r="R1714" i="7" s="1"/>
  <c r="P1714" i="7"/>
  <c r="O1714" i="7"/>
  <c r="N1714" i="7"/>
  <c r="Q1713" i="7"/>
  <c r="P1713" i="7"/>
  <c r="O1713" i="7"/>
  <c r="N1713" i="7"/>
  <c r="U1712" i="7"/>
  <c r="T1712" i="7"/>
  <c r="Q1712" i="7"/>
  <c r="P1712" i="7"/>
  <c r="O1712" i="7"/>
  <c r="N1712" i="7"/>
  <c r="T1711" i="7"/>
  <c r="S1711" i="7"/>
  <c r="R1711" i="7"/>
  <c r="Q1711" i="7"/>
  <c r="P1711" i="7"/>
  <c r="O1711" i="7"/>
  <c r="N1711" i="7"/>
  <c r="U1711" i="7" s="1"/>
  <c r="Q1710" i="7"/>
  <c r="P1710" i="7"/>
  <c r="O1710" i="7"/>
  <c r="N1710" i="7"/>
  <c r="U1709" i="7"/>
  <c r="T1709" i="7"/>
  <c r="S1709" i="7"/>
  <c r="R1709" i="7"/>
  <c r="Q1709" i="7"/>
  <c r="P1709" i="7"/>
  <c r="O1709" i="7"/>
  <c r="N1709" i="7"/>
  <c r="Q1708" i="7"/>
  <c r="P1708" i="7"/>
  <c r="R1708" i="7" s="1"/>
  <c r="O1708" i="7"/>
  <c r="N1708" i="7"/>
  <c r="Q1707" i="7"/>
  <c r="P1707" i="7"/>
  <c r="O1707" i="7"/>
  <c r="N1707" i="7"/>
  <c r="U1706" i="7"/>
  <c r="T1706" i="7"/>
  <c r="Q1706" i="7"/>
  <c r="P1706" i="7"/>
  <c r="O1706" i="7"/>
  <c r="N1706" i="7"/>
  <c r="T1705" i="7"/>
  <c r="S1705" i="7"/>
  <c r="R1705" i="7"/>
  <c r="V1705" i="7" s="1"/>
  <c r="Q1705" i="7"/>
  <c r="P1705" i="7"/>
  <c r="O1705" i="7"/>
  <c r="N1705" i="7"/>
  <c r="U1705" i="7" s="1"/>
  <c r="W1705" i="7" s="1"/>
  <c r="U1704" i="7"/>
  <c r="T1704" i="7"/>
  <c r="Q1704" i="7"/>
  <c r="P1704" i="7"/>
  <c r="S1704" i="7" s="1"/>
  <c r="O1704" i="7"/>
  <c r="N1704" i="7"/>
  <c r="Q1703" i="7"/>
  <c r="P1703" i="7"/>
  <c r="O1703" i="7"/>
  <c r="N1703" i="7"/>
  <c r="Q1702" i="7"/>
  <c r="P1702" i="7"/>
  <c r="O1702" i="7"/>
  <c r="N1702" i="7"/>
  <c r="Q1701" i="7"/>
  <c r="P1701" i="7"/>
  <c r="O1701" i="7"/>
  <c r="N1701" i="7"/>
  <c r="Q1700" i="7"/>
  <c r="P1700" i="7"/>
  <c r="O1700" i="7"/>
  <c r="N1700" i="7"/>
  <c r="T1699" i="7"/>
  <c r="S1699" i="7"/>
  <c r="W1699" i="7" s="1"/>
  <c r="R1699" i="7"/>
  <c r="Q1699" i="7"/>
  <c r="P1699" i="7"/>
  <c r="O1699" i="7"/>
  <c r="N1699" i="7"/>
  <c r="U1699" i="7" s="1"/>
  <c r="Q1698" i="7"/>
  <c r="P1698" i="7"/>
  <c r="O1698" i="7"/>
  <c r="N1698" i="7"/>
  <c r="R1697" i="7"/>
  <c r="Q1697" i="7"/>
  <c r="P1697" i="7"/>
  <c r="O1697" i="7"/>
  <c r="N1697" i="7"/>
  <c r="S1696" i="7"/>
  <c r="R1696" i="7"/>
  <c r="Q1696" i="7"/>
  <c r="P1696" i="7"/>
  <c r="O1696" i="7"/>
  <c r="N1696" i="7"/>
  <c r="Q1695" i="7"/>
  <c r="P1695" i="7"/>
  <c r="O1695" i="7"/>
  <c r="N1695" i="7"/>
  <c r="U1694" i="7"/>
  <c r="Q1694" i="7"/>
  <c r="P1694" i="7"/>
  <c r="O1694" i="7"/>
  <c r="N1694" i="7"/>
  <c r="T1693" i="7"/>
  <c r="S1693" i="7"/>
  <c r="W1693" i="7" s="1"/>
  <c r="R1693" i="7"/>
  <c r="Q1693" i="7"/>
  <c r="P1693" i="7"/>
  <c r="O1693" i="7"/>
  <c r="N1693" i="7"/>
  <c r="U1693" i="7" s="1"/>
  <c r="R1692" i="7"/>
  <c r="Q1692" i="7"/>
  <c r="T1692" i="7" s="1"/>
  <c r="P1692" i="7"/>
  <c r="O1692" i="7"/>
  <c r="N1692" i="7"/>
  <c r="U1691" i="7"/>
  <c r="Q1691" i="7"/>
  <c r="P1691" i="7"/>
  <c r="O1691" i="7"/>
  <c r="N1691" i="7"/>
  <c r="S1690" i="7"/>
  <c r="Q1690" i="7"/>
  <c r="P1690" i="7"/>
  <c r="R1690" i="7" s="1"/>
  <c r="O1690" i="7"/>
  <c r="N1690" i="7"/>
  <c r="Q1689" i="7"/>
  <c r="P1689" i="7"/>
  <c r="O1689" i="7"/>
  <c r="N1689" i="7"/>
  <c r="U1688" i="7"/>
  <c r="T1688" i="7"/>
  <c r="Q1688" i="7"/>
  <c r="P1688" i="7"/>
  <c r="O1688" i="7"/>
  <c r="N1688" i="7"/>
  <c r="T1687" i="7"/>
  <c r="S1687" i="7"/>
  <c r="R1687" i="7"/>
  <c r="Q1687" i="7"/>
  <c r="P1687" i="7"/>
  <c r="O1687" i="7"/>
  <c r="N1687" i="7"/>
  <c r="U1687" i="7" s="1"/>
  <c r="Q1686" i="7"/>
  <c r="P1686" i="7"/>
  <c r="O1686" i="7"/>
  <c r="N1686" i="7"/>
  <c r="U1685" i="7"/>
  <c r="T1685" i="7"/>
  <c r="S1685" i="7"/>
  <c r="R1685" i="7"/>
  <c r="Q1685" i="7"/>
  <c r="P1685" i="7"/>
  <c r="O1685" i="7"/>
  <c r="N1685" i="7"/>
  <c r="R1684" i="7"/>
  <c r="Q1684" i="7"/>
  <c r="P1684" i="7"/>
  <c r="O1684" i="7"/>
  <c r="N1684" i="7"/>
  <c r="Q1683" i="7"/>
  <c r="P1683" i="7"/>
  <c r="O1683" i="7"/>
  <c r="N1683" i="7"/>
  <c r="U1682" i="7"/>
  <c r="T1682" i="7"/>
  <c r="Q1682" i="7"/>
  <c r="P1682" i="7"/>
  <c r="O1682" i="7"/>
  <c r="N1682" i="7"/>
  <c r="T1681" i="7"/>
  <c r="S1681" i="7"/>
  <c r="R1681" i="7"/>
  <c r="V1681" i="7" s="1"/>
  <c r="Q1681" i="7"/>
  <c r="P1681" i="7"/>
  <c r="O1681" i="7"/>
  <c r="N1681" i="7"/>
  <c r="U1681" i="7" s="1"/>
  <c r="W1681" i="7" s="1"/>
  <c r="U1680" i="7"/>
  <c r="T1680" i="7"/>
  <c r="Q1680" i="7"/>
  <c r="P1680" i="7"/>
  <c r="O1680" i="7"/>
  <c r="N1680" i="7"/>
  <c r="Q1679" i="7"/>
  <c r="P1679" i="7"/>
  <c r="S1679" i="7" s="1"/>
  <c r="O1679" i="7"/>
  <c r="U1679" i="7" s="1"/>
  <c r="N1679" i="7"/>
  <c r="Q1678" i="7"/>
  <c r="P1678" i="7"/>
  <c r="O1678" i="7"/>
  <c r="N1678" i="7"/>
  <c r="Q1677" i="7"/>
  <c r="P1677" i="7"/>
  <c r="O1677" i="7"/>
  <c r="N1677" i="7"/>
  <c r="Q1676" i="7"/>
  <c r="P1676" i="7"/>
  <c r="O1676" i="7"/>
  <c r="N1676" i="7"/>
  <c r="T1675" i="7"/>
  <c r="S1675" i="7"/>
  <c r="W1675" i="7" s="1"/>
  <c r="R1675" i="7"/>
  <c r="Q1675" i="7"/>
  <c r="P1675" i="7"/>
  <c r="O1675" i="7"/>
  <c r="N1675" i="7"/>
  <c r="U1675" i="7" s="1"/>
  <c r="U1674" i="7"/>
  <c r="Q1674" i="7"/>
  <c r="P1674" i="7"/>
  <c r="O1674" i="7"/>
  <c r="N1674" i="7"/>
  <c r="Q1673" i="7"/>
  <c r="P1673" i="7"/>
  <c r="O1673" i="7"/>
  <c r="N1673" i="7"/>
  <c r="S1672" i="7"/>
  <c r="R1672" i="7"/>
  <c r="Q1672" i="7"/>
  <c r="P1672" i="7"/>
  <c r="O1672" i="7"/>
  <c r="N1672" i="7"/>
  <c r="Q1671" i="7"/>
  <c r="P1671" i="7"/>
  <c r="O1671" i="7"/>
  <c r="N1671" i="7"/>
  <c r="U1670" i="7"/>
  <c r="Q1670" i="7"/>
  <c r="P1670" i="7"/>
  <c r="O1670" i="7"/>
  <c r="N1670" i="7"/>
  <c r="W1669" i="7"/>
  <c r="V1669" i="7"/>
  <c r="T1669" i="7"/>
  <c r="S1669" i="7"/>
  <c r="R1669" i="7"/>
  <c r="Q1669" i="7"/>
  <c r="P1669" i="7"/>
  <c r="O1669" i="7"/>
  <c r="N1669" i="7"/>
  <c r="U1669" i="7" s="1"/>
  <c r="Q1668" i="7"/>
  <c r="P1668" i="7"/>
  <c r="O1668" i="7"/>
  <c r="N1668" i="7"/>
  <c r="U1667" i="7"/>
  <c r="Q1667" i="7"/>
  <c r="P1667" i="7"/>
  <c r="O1667" i="7"/>
  <c r="N1667" i="7"/>
  <c r="Q1666" i="7"/>
  <c r="P1666" i="7"/>
  <c r="S1666" i="7" s="1"/>
  <c r="O1666" i="7"/>
  <c r="N1666" i="7"/>
  <c r="Q1665" i="7"/>
  <c r="P1665" i="7"/>
  <c r="O1665" i="7"/>
  <c r="N1665" i="7"/>
  <c r="U1664" i="7"/>
  <c r="T1664" i="7"/>
  <c r="Q1664" i="7"/>
  <c r="P1664" i="7"/>
  <c r="O1664" i="7"/>
  <c r="N1664" i="7"/>
  <c r="T1663" i="7"/>
  <c r="S1663" i="7"/>
  <c r="R1663" i="7"/>
  <c r="Q1663" i="7"/>
  <c r="P1663" i="7"/>
  <c r="O1663" i="7"/>
  <c r="N1663" i="7"/>
  <c r="U1663" i="7" s="1"/>
  <c r="Q1662" i="7"/>
  <c r="P1662" i="7"/>
  <c r="O1662" i="7"/>
  <c r="N1662" i="7"/>
  <c r="U1661" i="7"/>
  <c r="T1661" i="7"/>
  <c r="S1661" i="7"/>
  <c r="R1661" i="7"/>
  <c r="Q1661" i="7"/>
  <c r="P1661" i="7"/>
  <c r="O1661" i="7"/>
  <c r="N1661" i="7"/>
  <c r="Q1660" i="7"/>
  <c r="P1660" i="7"/>
  <c r="O1660" i="7"/>
  <c r="N1660" i="7"/>
  <c r="Q1659" i="7"/>
  <c r="P1659" i="7"/>
  <c r="O1659" i="7"/>
  <c r="N1659" i="7"/>
  <c r="Q1658" i="7"/>
  <c r="P1658" i="7"/>
  <c r="O1658" i="7"/>
  <c r="N1658" i="7"/>
  <c r="W1657" i="7"/>
  <c r="T1657" i="7"/>
  <c r="S1657" i="7"/>
  <c r="R1657" i="7"/>
  <c r="V1657" i="7" s="1"/>
  <c r="Q1657" i="7"/>
  <c r="P1657" i="7"/>
  <c r="O1657" i="7"/>
  <c r="N1657" i="7"/>
  <c r="U1657" i="7" s="1"/>
  <c r="U1656" i="7"/>
  <c r="T1656" i="7"/>
  <c r="Q1656" i="7"/>
  <c r="P1656" i="7"/>
  <c r="O1656" i="7"/>
  <c r="N1656" i="7"/>
  <c r="Q1655" i="7"/>
  <c r="P1655" i="7"/>
  <c r="O1655" i="7"/>
  <c r="N1655" i="7"/>
  <c r="Q1654" i="7"/>
  <c r="P1654" i="7"/>
  <c r="O1654" i="7"/>
  <c r="N1654" i="7"/>
  <c r="Q1653" i="7"/>
  <c r="P1653" i="7"/>
  <c r="O1653" i="7"/>
  <c r="N1653" i="7"/>
  <c r="Q1652" i="7"/>
  <c r="P1652" i="7"/>
  <c r="O1652" i="7"/>
  <c r="N1652" i="7"/>
  <c r="T1651" i="7"/>
  <c r="S1651" i="7"/>
  <c r="R1651" i="7"/>
  <c r="Q1651" i="7"/>
  <c r="P1651" i="7"/>
  <c r="O1651" i="7"/>
  <c r="N1651" i="7"/>
  <c r="U1651" i="7" s="1"/>
  <c r="Q1650" i="7"/>
  <c r="P1650" i="7"/>
  <c r="O1650" i="7"/>
  <c r="N1650" i="7"/>
  <c r="Q1649" i="7"/>
  <c r="P1649" i="7"/>
  <c r="O1649" i="7"/>
  <c r="N1649" i="7"/>
  <c r="S1648" i="7"/>
  <c r="R1648" i="7"/>
  <c r="Q1648" i="7"/>
  <c r="P1648" i="7"/>
  <c r="O1648" i="7"/>
  <c r="N1648" i="7"/>
  <c r="Q1647" i="7"/>
  <c r="P1647" i="7"/>
  <c r="O1647" i="7"/>
  <c r="N1647" i="7"/>
  <c r="U1646" i="7"/>
  <c r="Q1646" i="7"/>
  <c r="P1646" i="7"/>
  <c r="O1646" i="7"/>
  <c r="N1646" i="7"/>
  <c r="T1645" i="7"/>
  <c r="S1645" i="7"/>
  <c r="R1645" i="7"/>
  <c r="Q1645" i="7"/>
  <c r="P1645" i="7"/>
  <c r="O1645" i="7"/>
  <c r="N1645" i="7"/>
  <c r="U1645" i="7" s="1"/>
  <c r="Q1644" i="7"/>
  <c r="T1644" i="7" s="1"/>
  <c r="P1644" i="7"/>
  <c r="O1644" i="7"/>
  <c r="N1644" i="7"/>
  <c r="Q1643" i="7"/>
  <c r="P1643" i="7"/>
  <c r="O1643" i="7"/>
  <c r="N1643" i="7"/>
  <c r="Q1642" i="7"/>
  <c r="P1642" i="7"/>
  <c r="O1642" i="7"/>
  <c r="N1642" i="7"/>
  <c r="Q1641" i="7"/>
  <c r="P1641" i="7"/>
  <c r="O1641" i="7"/>
  <c r="N1641" i="7"/>
  <c r="U1640" i="7"/>
  <c r="T1640" i="7"/>
  <c r="Q1640" i="7"/>
  <c r="P1640" i="7"/>
  <c r="O1640" i="7"/>
  <c r="N1640" i="7"/>
  <c r="T1639" i="7"/>
  <c r="S1639" i="7"/>
  <c r="R1639" i="7"/>
  <c r="Q1639" i="7"/>
  <c r="P1639" i="7"/>
  <c r="O1639" i="7"/>
  <c r="N1639" i="7"/>
  <c r="U1639" i="7" s="1"/>
  <c r="Q1638" i="7"/>
  <c r="P1638" i="7"/>
  <c r="O1638" i="7"/>
  <c r="N1638" i="7"/>
  <c r="U1637" i="7"/>
  <c r="T1637" i="7"/>
  <c r="S1637" i="7"/>
  <c r="R1637" i="7"/>
  <c r="Q1637" i="7"/>
  <c r="P1637" i="7"/>
  <c r="O1637" i="7"/>
  <c r="N1637" i="7"/>
  <c r="Q1636" i="7"/>
  <c r="R1636" i="7" s="1"/>
  <c r="P1636" i="7"/>
  <c r="O1636" i="7"/>
  <c r="N1636" i="7"/>
  <c r="Q1635" i="7"/>
  <c r="P1635" i="7"/>
  <c r="O1635" i="7"/>
  <c r="N1635" i="7"/>
  <c r="U1634" i="7"/>
  <c r="T1634" i="7"/>
  <c r="Q1634" i="7"/>
  <c r="P1634" i="7"/>
  <c r="O1634" i="7"/>
  <c r="N1634" i="7"/>
  <c r="T1633" i="7"/>
  <c r="S1633" i="7"/>
  <c r="R1633" i="7"/>
  <c r="V1633" i="7" s="1"/>
  <c r="Q1633" i="7"/>
  <c r="P1633" i="7"/>
  <c r="O1633" i="7"/>
  <c r="N1633" i="7"/>
  <c r="U1633" i="7" s="1"/>
  <c r="W1633" i="7" s="1"/>
  <c r="U1632" i="7"/>
  <c r="T1632" i="7"/>
  <c r="Q1632" i="7"/>
  <c r="P1632" i="7"/>
  <c r="O1632" i="7"/>
  <c r="N1632" i="7"/>
  <c r="Q1631" i="7"/>
  <c r="P1631" i="7"/>
  <c r="S1631" i="7" s="1"/>
  <c r="O1631" i="7"/>
  <c r="N1631" i="7"/>
  <c r="Q1630" i="7"/>
  <c r="P1630" i="7"/>
  <c r="O1630" i="7"/>
  <c r="N1630" i="7"/>
  <c r="Q1629" i="7"/>
  <c r="P1629" i="7"/>
  <c r="O1629" i="7"/>
  <c r="N1629" i="7"/>
  <c r="Q1628" i="7"/>
  <c r="P1628" i="7"/>
  <c r="O1628" i="7"/>
  <c r="N1628" i="7"/>
  <c r="W1627" i="7"/>
  <c r="V1627" i="7"/>
  <c r="T1627" i="7"/>
  <c r="S1627" i="7"/>
  <c r="R1627" i="7"/>
  <c r="Q1627" i="7"/>
  <c r="P1627" i="7"/>
  <c r="O1627" i="7"/>
  <c r="N1627" i="7"/>
  <c r="U1627" i="7" s="1"/>
  <c r="T1626" i="7"/>
  <c r="Q1626" i="7"/>
  <c r="P1626" i="7"/>
  <c r="O1626" i="7"/>
  <c r="N1626" i="7"/>
  <c r="R1625" i="7"/>
  <c r="Q1625" i="7"/>
  <c r="P1625" i="7"/>
  <c r="O1625" i="7"/>
  <c r="N1625" i="7"/>
  <c r="S1624" i="7"/>
  <c r="R1624" i="7"/>
  <c r="Q1624" i="7"/>
  <c r="P1624" i="7"/>
  <c r="O1624" i="7"/>
  <c r="N1624" i="7"/>
  <c r="Q1623" i="7"/>
  <c r="P1623" i="7"/>
  <c r="O1623" i="7"/>
  <c r="N1623" i="7"/>
  <c r="U1622" i="7"/>
  <c r="Q1622" i="7"/>
  <c r="P1622" i="7"/>
  <c r="O1622" i="7"/>
  <c r="N1622" i="7"/>
  <c r="T1621" i="7"/>
  <c r="V1621" i="7" s="1"/>
  <c r="S1621" i="7"/>
  <c r="R1621" i="7"/>
  <c r="Q1621" i="7"/>
  <c r="P1621" i="7"/>
  <c r="O1621" i="7"/>
  <c r="N1621" i="7"/>
  <c r="U1621" i="7" s="1"/>
  <c r="R1620" i="7"/>
  <c r="Q1620" i="7"/>
  <c r="T1620" i="7" s="1"/>
  <c r="P1620" i="7"/>
  <c r="O1620" i="7"/>
  <c r="N1620" i="7"/>
  <c r="U1619" i="7"/>
  <c r="Q1619" i="7"/>
  <c r="P1619" i="7"/>
  <c r="O1619" i="7"/>
  <c r="N1619" i="7"/>
  <c r="Q1618" i="7"/>
  <c r="P1618" i="7"/>
  <c r="O1618" i="7"/>
  <c r="N1618" i="7"/>
  <c r="Q1617" i="7"/>
  <c r="P1617" i="7"/>
  <c r="O1617" i="7"/>
  <c r="N1617" i="7"/>
  <c r="U1616" i="7"/>
  <c r="T1616" i="7"/>
  <c r="Q1616" i="7"/>
  <c r="P1616" i="7"/>
  <c r="O1616" i="7"/>
  <c r="N1616" i="7"/>
  <c r="T1615" i="7"/>
  <c r="S1615" i="7"/>
  <c r="R1615" i="7"/>
  <c r="Q1615" i="7"/>
  <c r="P1615" i="7"/>
  <c r="O1615" i="7"/>
  <c r="N1615" i="7"/>
  <c r="U1615" i="7" s="1"/>
  <c r="Q1614" i="7"/>
  <c r="P1614" i="7"/>
  <c r="O1614" i="7"/>
  <c r="N1614" i="7"/>
  <c r="U1613" i="7"/>
  <c r="T1613" i="7"/>
  <c r="S1613" i="7"/>
  <c r="R1613" i="7"/>
  <c r="Q1613" i="7"/>
  <c r="P1613" i="7"/>
  <c r="O1613" i="7"/>
  <c r="N1613" i="7"/>
  <c r="Q1612" i="7"/>
  <c r="P1612" i="7"/>
  <c r="O1612" i="7"/>
  <c r="N1612" i="7"/>
  <c r="Q1611" i="7"/>
  <c r="P1611" i="7"/>
  <c r="O1611" i="7"/>
  <c r="N1611" i="7"/>
  <c r="Q1610" i="7"/>
  <c r="P1610" i="7"/>
  <c r="O1610" i="7"/>
  <c r="N1610" i="7"/>
  <c r="W1609" i="7"/>
  <c r="T1609" i="7"/>
  <c r="S1609" i="7"/>
  <c r="R1609" i="7"/>
  <c r="V1609" i="7" s="1"/>
  <c r="Q1609" i="7"/>
  <c r="P1609" i="7"/>
  <c r="O1609" i="7"/>
  <c r="N1609" i="7"/>
  <c r="U1609" i="7" s="1"/>
  <c r="U1608" i="7"/>
  <c r="T1608" i="7"/>
  <c r="Q1608" i="7"/>
  <c r="P1608" i="7"/>
  <c r="O1608" i="7"/>
  <c r="N1608" i="7"/>
  <c r="Q1607" i="7"/>
  <c r="P1607" i="7"/>
  <c r="U1607" i="7" s="1"/>
  <c r="O1607" i="7"/>
  <c r="T1607" i="7" s="1"/>
  <c r="N1607" i="7"/>
  <c r="Q1606" i="7"/>
  <c r="P1606" i="7"/>
  <c r="O1606" i="7"/>
  <c r="N1606" i="7"/>
  <c r="Q1605" i="7"/>
  <c r="P1605" i="7"/>
  <c r="O1605" i="7"/>
  <c r="N1605" i="7"/>
  <c r="Q1604" i="7"/>
  <c r="P1604" i="7"/>
  <c r="O1604" i="7"/>
  <c r="N1604" i="7"/>
  <c r="T1603" i="7"/>
  <c r="S1603" i="7"/>
  <c r="W1603" i="7" s="1"/>
  <c r="R1603" i="7"/>
  <c r="Q1603" i="7"/>
  <c r="P1603" i="7"/>
  <c r="O1603" i="7"/>
  <c r="N1603" i="7"/>
  <c r="U1603" i="7" s="1"/>
  <c r="U1602" i="7"/>
  <c r="Q1602" i="7"/>
  <c r="P1602" i="7"/>
  <c r="O1602" i="7"/>
  <c r="N1602" i="7"/>
  <c r="R1601" i="7"/>
  <c r="Q1601" i="7"/>
  <c r="P1601" i="7"/>
  <c r="O1601" i="7"/>
  <c r="N1601" i="7"/>
  <c r="S1600" i="7"/>
  <c r="R1600" i="7"/>
  <c r="Q1600" i="7"/>
  <c r="P1600" i="7"/>
  <c r="O1600" i="7"/>
  <c r="N1600" i="7"/>
  <c r="Q1599" i="7"/>
  <c r="P1599" i="7"/>
  <c r="O1599" i="7"/>
  <c r="N1599" i="7"/>
  <c r="U1598" i="7"/>
  <c r="Q1598" i="7"/>
  <c r="P1598" i="7"/>
  <c r="O1598" i="7"/>
  <c r="N1598" i="7"/>
  <c r="T1597" i="7"/>
  <c r="S1597" i="7"/>
  <c r="R1597" i="7"/>
  <c r="Q1597" i="7"/>
  <c r="P1597" i="7"/>
  <c r="O1597" i="7"/>
  <c r="N1597" i="7"/>
  <c r="U1597" i="7" s="1"/>
  <c r="Q1596" i="7"/>
  <c r="P1596" i="7"/>
  <c r="O1596" i="7"/>
  <c r="N1596" i="7"/>
  <c r="U1595" i="7"/>
  <c r="Q1595" i="7"/>
  <c r="P1595" i="7"/>
  <c r="O1595" i="7"/>
  <c r="N1595" i="7"/>
  <c r="Q1594" i="7"/>
  <c r="P1594" i="7"/>
  <c r="S1594" i="7" s="1"/>
  <c r="O1594" i="7"/>
  <c r="N1594" i="7"/>
  <c r="Q1593" i="7"/>
  <c r="P1593" i="7"/>
  <c r="O1593" i="7"/>
  <c r="N1593" i="7"/>
  <c r="U1592" i="7"/>
  <c r="T1592" i="7"/>
  <c r="Q1592" i="7"/>
  <c r="P1592" i="7"/>
  <c r="O1592" i="7"/>
  <c r="N1592" i="7"/>
  <c r="T1591" i="7"/>
  <c r="S1591" i="7"/>
  <c r="R1591" i="7"/>
  <c r="Q1591" i="7"/>
  <c r="P1591" i="7"/>
  <c r="O1591" i="7"/>
  <c r="N1591" i="7"/>
  <c r="U1591" i="7" s="1"/>
  <c r="Q1590" i="7"/>
  <c r="P1590" i="7"/>
  <c r="O1590" i="7"/>
  <c r="N1590" i="7"/>
  <c r="U1589" i="7"/>
  <c r="T1589" i="7"/>
  <c r="S1589" i="7"/>
  <c r="R1589" i="7"/>
  <c r="Q1589" i="7"/>
  <c r="P1589" i="7"/>
  <c r="O1589" i="7"/>
  <c r="N1589" i="7"/>
  <c r="Q1588" i="7"/>
  <c r="P1588" i="7"/>
  <c r="O1588" i="7"/>
  <c r="N1588" i="7"/>
  <c r="Q1587" i="7"/>
  <c r="P1587" i="7"/>
  <c r="O1587" i="7"/>
  <c r="N1587" i="7"/>
  <c r="Q1586" i="7"/>
  <c r="P1586" i="7"/>
  <c r="O1586" i="7"/>
  <c r="N1586" i="7"/>
  <c r="W1585" i="7"/>
  <c r="T1585" i="7"/>
  <c r="S1585" i="7"/>
  <c r="R1585" i="7"/>
  <c r="V1585" i="7" s="1"/>
  <c r="Q1585" i="7"/>
  <c r="P1585" i="7"/>
  <c r="O1585" i="7"/>
  <c r="N1585" i="7"/>
  <c r="U1585" i="7" s="1"/>
  <c r="U1584" i="7"/>
  <c r="T1584" i="7"/>
  <c r="Q1584" i="7"/>
  <c r="P1584" i="7"/>
  <c r="O1584" i="7"/>
  <c r="N1584" i="7"/>
  <c r="Q1583" i="7"/>
  <c r="P1583" i="7"/>
  <c r="O1583" i="7"/>
  <c r="N1583" i="7"/>
  <c r="Q1582" i="7"/>
  <c r="P1582" i="7"/>
  <c r="O1582" i="7"/>
  <c r="N1582" i="7"/>
  <c r="Q1581" i="7"/>
  <c r="P1581" i="7"/>
  <c r="O1581" i="7"/>
  <c r="N1581" i="7"/>
  <c r="Q1580" i="7"/>
  <c r="P1580" i="7"/>
  <c r="O1580" i="7"/>
  <c r="N1580" i="7"/>
  <c r="V1579" i="7"/>
  <c r="T1579" i="7"/>
  <c r="S1579" i="7"/>
  <c r="R1579" i="7"/>
  <c r="Q1579" i="7"/>
  <c r="P1579" i="7"/>
  <c r="O1579" i="7"/>
  <c r="N1579" i="7"/>
  <c r="U1579" i="7" s="1"/>
  <c r="Q1578" i="7"/>
  <c r="U1578" i="7" s="1"/>
  <c r="P1578" i="7"/>
  <c r="O1578" i="7"/>
  <c r="N1578" i="7"/>
  <c r="Q1577" i="7"/>
  <c r="P1577" i="7"/>
  <c r="O1577" i="7"/>
  <c r="N1577" i="7"/>
  <c r="S1576" i="7"/>
  <c r="R1576" i="7"/>
  <c r="Q1576" i="7"/>
  <c r="P1576" i="7"/>
  <c r="O1576" i="7"/>
  <c r="N1576" i="7"/>
  <c r="Q1575" i="7"/>
  <c r="P1575" i="7"/>
  <c r="O1575" i="7"/>
  <c r="N1575" i="7"/>
  <c r="U1574" i="7"/>
  <c r="Q1574" i="7"/>
  <c r="P1574" i="7"/>
  <c r="O1574" i="7"/>
  <c r="N1574" i="7"/>
  <c r="T1573" i="7"/>
  <c r="S1573" i="7"/>
  <c r="R1573" i="7"/>
  <c r="Q1573" i="7"/>
  <c r="P1573" i="7"/>
  <c r="O1573" i="7"/>
  <c r="N1573" i="7"/>
  <c r="U1573" i="7" s="1"/>
  <c r="T1572" i="7"/>
  <c r="Q1572" i="7"/>
  <c r="R1572" i="7" s="1"/>
  <c r="P1572" i="7"/>
  <c r="O1572" i="7"/>
  <c r="N1572" i="7"/>
  <c r="Q1571" i="7"/>
  <c r="P1571" i="7"/>
  <c r="O1571" i="7"/>
  <c r="N1571" i="7"/>
  <c r="Q1570" i="7"/>
  <c r="P1570" i="7"/>
  <c r="O1570" i="7"/>
  <c r="N1570" i="7"/>
  <c r="Q1569" i="7"/>
  <c r="P1569" i="7"/>
  <c r="O1569" i="7"/>
  <c r="N1569" i="7"/>
  <c r="U1568" i="7"/>
  <c r="T1568" i="7"/>
  <c r="Q1568" i="7"/>
  <c r="P1568" i="7"/>
  <c r="O1568" i="7"/>
  <c r="N1568" i="7"/>
  <c r="T1567" i="7"/>
  <c r="S1567" i="7"/>
  <c r="R1567" i="7"/>
  <c r="Q1567" i="7"/>
  <c r="P1567" i="7"/>
  <c r="O1567" i="7"/>
  <c r="N1567" i="7"/>
  <c r="U1567" i="7" s="1"/>
  <c r="Q1566" i="7"/>
  <c r="P1566" i="7"/>
  <c r="O1566" i="7"/>
  <c r="N1566" i="7"/>
  <c r="U1565" i="7"/>
  <c r="T1565" i="7"/>
  <c r="S1565" i="7"/>
  <c r="R1565" i="7"/>
  <c r="Q1565" i="7"/>
  <c r="P1565" i="7"/>
  <c r="O1565" i="7"/>
  <c r="N1565" i="7"/>
  <c r="Q1564" i="7"/>
  <c r="P1564" i="7"/>
  <c r="R1564" i="7" s="1"/>
  <c r="O1564" i="7"/>
  <c r="N1564" i="7"/>
  <c r="Q1563" i="7"/>
  <c r="P1563" i="7"/>
  <c r="O1563" i="7"/>
  <c r="N1563" i="7"/>
  <c r="U1562" i="7"/>
  <c r="T1562" i="7"/>
  <c r="Q1562" i="7"/>
  <c r="P1562" i="7"/>
  <c r="O1562" i="7"/>
  <c r="N1562" i="7"/>
  <c r="T1561" i="7"/>
  <c r="S1561" i="7"/>
  <c r="R1561" i="7"/>
  <c r="V1561" i="7" s="1"/>
  <c r="Q1561" i="7"/>
  <c r="P1561" i="7"/>
  <c r="O1561" i="7"/>
  <c r="N1561" i="7"/>
  <c r="U1561" i="7" s="1"/>
  <c r="W1561" i="7" s="1"/>
  <c r="U1560" i="7"/>
  <c r="T1560" i="7"/>
  <c r="Q1560" i="7"/>
  <c r="P1560" i="7"/>
  <c r="O1560" i="7"/>
  <c r="N1560" i="7"/>
  <c r="U1559" i="7"/>
  <c r="T1559" i="7"/>
  <c r="R1559" i="7"/>
  <c r="Q1559" i="7"/>
  <c r="P1559" i="7"/>
  <c r="S1559" i="7" s="1"/>
  <c r="O1559" i="7"/>
  <c r="N1559" i="7"/>
  <c r="Q1558" i="7"/>
  <c r="P1558" i="7"/>
  <c r="O1558" i="7"/>
  <c r="N1558" i="7"/>
  <c r="Q1557" i="7"/>
  <c r="P1557" i="7"/>
  <c r="O1557" i="7"/>
  <c r="N1557" i="7"/>
  <c r="Q1556" i="7"/>
  <c r="P1556" i="7"/>
  <c r="O1556" i="7"/>
  <c r="N1556" i="7"/>
  <c r="T1555" i="7"/>
  <c r="S1555" i="7"/>
  <c r="R1555" i="7"/>
  <c r="Q1555" i="7"/>
  <c r="P1555" i="7"/>
  <c r="O1555" i="7"/>
  <c r="N1555" i="7"/>
  <c r="U1555" i="7" s="1"/>
  <c r="Q1554" i="7"/>
  <c r="P1554" i="7"/>
  <c r="O1554" i="7"/>
  <c r="N1554" i="7"/>
  <c r="R1553" i="7"/>
  <c r="Q1553" i="7"/>
  <c r="P1553" i="7"/>
  <c r="O1553" i="7"/>
  <c r="N1553" i="7"/>
  <c r="S1552" i="7"/>
  <c r="R1552" i="7"/>
  <c r="Q1552" i="7"/>
  <c r="P1552" i="7"/>
  <c r="O1552" i="7"/>
  <c r="N1552" i="7"/>
  <c r="Q1551" i="7"/>
  <c r="P1551" i="7"/>
  <c r="O1551" i="7"/>
  <c r="N1551" i="7"/>
  <c r="U1550" i="7"/>
  <c r="Q1550" i="7"/>
  <c r="P1550" i="7"/>
  <c r="O1550" i="7"/>
  <c r="N1550" i="7"/>
  <c r="U1549" i="7"/>
  <c r="T1549" i="7"/>
  <c r="W1549" i="7" s="1"/>
  <c r="S1549" i="7"/>
  <c r="R1549" i="7"/>
  <c r="Q1549" i="7"/>
  <c r="P1549" i="7"/>
  <c r="O1549" i="7"/>
  <c r="N1549" i="7"/>
  <c r="Q1548" i="7"/>
  <c r="P1548" i="7"/>
  <c r="O1548" i="7"/>
  <c r="N1548" i="7"/>
  <c r="Q1547" i="7"/>
  <c r="P1547" i="7"/>
  <c r="O1547" i="7"/>
  <c r="N1547" i="7"/>
  <c r="Q1546" i="7"/>
  <c r="S1546" i="7" s="1"/>
  <c r="P1546" i="7"/>
  <c r="O1546" i="7"/>
  <c r="N1546" i="7"/>
  <c r="Q1545" i="7"/>
  <c r="P1545" i="7"/>
  <c r="O1545" i="7"/>
  <c r="N1545" i="7"/>
  <c r="U1544" i="7"/>
  <c r="T1544" i="7"/>
  <c r="Q1544" i="7"/>
  <c r="P1544" i="7"/>
  <c r="O1544" i="7"/>
  <c r="N1544" i="7"/>
  <c r="U1543" i="7"/>
  <c r="T1543" i="7"/>
  <c r="S1543" i="7"/>
  <c r="R1543" i="7"/>
  <c r="Q1543" i="7"/>
  <c r="P1543" i="7"/>
  <c r="O1543" i="7"/>
  <c r="N1543" i="7"/>
  <c r="Q1542" i="7"/>
  <c r="R1542" i="7" s="1"/>
  <c r="P1542" i="7"/>
  <c r="O1542" i="7"/>
  <c r="N1542" i="7"/>
  <c r="Q1541" i="7"/>
  <c r="P1541" i="7"/>
  <c r="O1541" i="7"/>
  <c r="N1541" i="7"/>
  <c r="S1540" i="7"/>
  <c r="Q1540" i="7"/>
  <c r="P1540" i="7"/>
  <c r="O1540" i="7"/>
  <c r="N1540" i="7"/>
  <c r="Q1539" i="7"/>
  <c r="P1539" i="7"/>
  <c r="O1539" i="7"/>
  <c r="N1539" i="7"/>
  <c r="U1538" i="7"/>
  <c r="T1538" i="7"/>
  <c r="Q1538" i="7"/>
  <c r="P1538" i="7"/>
  <c r="O1538" i="7"/>
  <c r="N1538" i="7"/>
  <c r="U1537" i="7"/>
  <c r="T1537" i="7"/>
  <c r="S1537" i="7"/>
  <c r="R1537" i="7"/>
  <c r="Q1537" i="7"/>
  <c r="P1537" i="7"/>
  <c r="O1537" i="7"/>
  <c r="N1537" i="7"/>
  <c r="Q1536" i="7"/>
  <c r="P1536" i="7"/>
  <c r="O1536" i="7"/>
  <c r="N1536" i="7"/>
  <c r="U1535" i="7"/>
  <c r="T1535" i="7"/>
  <c r="S1535" i="7"/>
  <c r="R1535" i="7"/>
  <c r="Q1535" i="7"/>
  <c r="P1535" i="7"/>
  <c r="O1535" i="7"/>
  <c r="N1535" i="7"/>
  <c r="Q1534" i="7"/>
  <c r="P1534" i="7"/>
  <c r="O1534" i="7"/>
  <c r="N1534" i="7"/>
  <c r="Q1533" i="7"/>
  <c r="P1533" i="7"/>
  <c r="O1533" i="7"/>
  <c r="N1533" i="7"/>
  <c r="U1532" i="7"/>
  <c r="T1532" i="7"/>
  <c r="Q1532" i="7"/>
  <c r="P1532" i="7"/>
  <c r="O1532" i="7"/>
  <c r="N1532" i="7"/>
  <c r="W1531" i="7"/>
  <c r="U1531" i="7"/>
  <c r="T1531" i="7"/>
  <c r="S1531" i="7"/>
  <c r="R1531" i="7"/>
  <c r="V1531" i="7" s="1"/>
  <c r="Q1531" i="7"/>
  <c r="P1531" i="7"/>
  <c r="O1531" i="7"/>
  <c r="N1531" i="7"/>
  <c r="U1530" i="7"/>
  <c r="Q1530" i="7"/>
  <c r="P1530" i="7"/>
  <c r="S1530" i="7" s="1"/>
  <c r="O1530" i="7"/>
  <c r="N1530" i="7"/>
  <c r="U1529" i="7"/>
  <c r="T1529" i="7"/>
  <c r="S1529" i="7"/>
  <c r="R1529" i="7"/>
  <c r="Q1529" i="7"/>
  <c r="P1529" i="7"/>
  <c r="O1529" i="7"/>
  <c r="N1529" i="7"/>
  <c r="Q1528" i="7"/>
  <c r="P1528" i="7"/>
  <c r="O1528" i="7"/>
  <c r="N1528" i="7"/>
  <c r="Q1527" i="7"/>
  <c r="P1527" i="7"/>
  <c r="O1527" i="7"/>
  <c r="N1527" i="7"/>
  <c r="Q1526" i="7"/>
  <c r="P1526" i="7"/>
  <c r="O1526" i="7"/>
  <c r="N1526" i="7"/>
  <c r="W1525" i="7"/>
  <c r="V1525" i="7"/>
  <c r="U1525" i="7"/>
  <c r="T1525" i="7"/>
  <c r="S1525" i="7"/>
  <c r="R1525" i="7"/>
  <c r="Q1525" i="7"/>
  <c r="P1525" i="7"/>
  <c r="O1525" i="7"/>
  <c r="N1525" i="7"/>
  <c r="U1524" i="7"/>
  <c r="T1524" i="7"/>
  <c r="R1524" i="7"/>
  <c r="Q1524" i="7"/>
  <c r="P1524" i="7"/>
  <c r="S1524" i="7" s="1"/>
  <c r="O1524" i="7"/>
  <c r="N1524" i="7"/>
  <c r="T1523" i="7"/>
  <c r="S1523" i="7"/>
  <c r="R1523" i="7"/>
  <c r="Q1523" i="7"/>
  <c r="P1523" i="7"/>
  <c r="O1523" i="7"/>
  <c r="N1523" i="7"/>
  <c r="Q1522" i="7"/>
  <c r="P1522" i="7"/>
  <c r="O1522" i="7"/>
  <c r="N1522" i="7"/>
  <c r="Q1521" i="7"/>
  <c r="P1521" i="7"/>
  <c r="O1521" i="7"/>
  <c r="N1521" i="7"/>
  <c r="Q1520" i="7"/>
  <c r="P1520" i="7"/>
  <c r="O1520" i="7"/>
  <c r="N1520" i="7"/>
  <c r="W1519" i="7"/>
  <c r="V1519" i="7"/>
  <c r="U1519" i="7"/>
  <c r="T1519" i="7"/>
  <c r="S1519" i="7"/>
  <c r="R1519" i="7"/>
  <c r="Q1519" i="7"/>
  <c r="P1519" i="7"/>
  <c r="O1519" i="7"/>
  <c r="N1519" i="7"/>
  <c r="Q1518" i="7"/>
  <c r="P1518" i="7"/>
  <c r="O1518" i="7"/>
  <c r="N1518" i="7"/>
  <c r="Q1517" i="7"/>
  <c r="P1517" i="7"/>
  <c r="O1517" i="7"/>
  <c r="N1517" i="7"/>
  <c r="S1516" i="7"/>
  <c r="R1516" i="7"/>
  <c r="Q1516" i="7"/>
  <c r="P1516" i="7"/>
  <c r="O1516" i="7"/>
  <c r="N1516" i="7"/>
  <c r="Q1515" i="7"/>
  <c r="P1515" i="7"/>
  <c r="O1515" i="7"/>
  <c r="N1515" i="7"/>
  <c r="Q1514" i="7"/>
  <c r="P1514" i="7"/>
  <c r="O1514" i="7"/>
  <c r="N1514" i="7"/>
  <c r="W1513" i="7"/>
  <c r="U1513" i="7"/>
  <c r="T1513" i="7"/>
  <c r="S1513" i="7"/>
  <c r="R1513" i="7"/>
  <c r="V1513" i="7" s="1"/>
  <c r="Q1513" i="7"/>
  <c r="P1513" i="7"/>
  <c r="O1513" i="7"/>
  <c r="N1513" i="7"/>
  <c r="U1512" i="7"/>
  <c r="T1512" i="7"/>
  <c r="Q1512" i="7"/>
  <c r="P1512" i="7"/>
  <c r="S1512" i="7" s="1"/>
  <c r="O1512" i="7"/>
  <c r="N1512" i="7"/>
  <c r="Q1511" i="7"/>
  <c r="P1511" i="7"/>
  <c r="O1511" i="7"/>
  <c r="N1511" i="7"/>
  <c r="Q1510" i="7"/>
  <c r="P1510" i="7"/>
  <c r="O1510" i="7"/>
  <c r="N1510" i="7"/>
  <c r="Q1509" i="7"/>
  <c r="P1509" i="7"/>
  <c r="O1509" i="7"/>
  <c r="R1509" i="7" s="1"/>
  <c r="N1509" i="7"/>
  <c r="Q1508" i="7"/>
  <c r="P1508" i="7"/>
  <c r="O1508" i="7"/>
  <c r="N1508" i="7"/>
  <c r="U1507" i="7"/>
  <c r="Q1507" i="7"/>
  <c r="P1507" i="7"/>
  <c r="O1507" i="7"/>
  <c r="N1507" i="7"/>
  <c r="U1506" i="7"/>
  <c r="T1506" i="7"/>
  <c r="S1506" i="7"/>
  <c r="Q1506" i="7"/>
  <c r="P1506" i="7"/>
  <c r="R1506" i="7" s="1"/>
  <c r="O1506" i="7"/>
  <c r="N1506" i="7"/>
  <c r="U1505" i="7"/>
  <c r="T1505" i="7"/>
  <c r="S1505" i="7"/>
  <c r="Q1505" i="7"/>
  <c r="P1505" i="7"/>
  <c r="R1505" i="7" s="1"/>
  <c r="O1505" i="7"/>
  <c r="N1505" i="7"/>
  <c r="Q1504" i="7"/>
  <c r="P1504" i="7"/>
  <c r="O1504" i="7"/>
  <c r="N1504" i="7"/>
  <c r="R1503" i="7"/>
  <c r="Q1503" i="7"/>
  <c r="P1503" i="7"/>
  <c r="O1503" i="7"/>
  <c r="N1503" i="7"/>
  <c r="Q1502" i="7"/>
  <c r="P1502" i="7"/>
  <c r="O1502" i="7"/>
  <c r="N1502" i="7"/>
  <c r="R1501" i="7"/>
  <c r="Q1501" i="7"/>
  <c r="P1501" i="7"/>
  <c r="O1501" i="7"/>
  <c r="N1501" i="7"/>
  <c r="Q1500" i="7"/>
  <c r="P1500" i="7"/>
  <c r="O1500" i="7"/>
  <c r="N1500" i="7"/>
  <c r="U1499" i="7"/>
  <c r="T1499" i="7"/>
  <c r="S1499" i="7"/>
  <c r="Q1499" i="7"/>
  <c r="P1499" i="7"/>
  <c r="O1499" i="7"/>
  <c r="N1499" i="7"/>
  <c r="R1499" i="7" s="1"/>
  <c r="Q1498" i="7"/>
  <c r="P1498" i="7"/>
  <c r="O1498" i="7"/>
  <c r="N1498" i="7"/>
  <c r="Q1497" i="7"/>
  <c r="P1497" i="7"/>
  <c r="O1497" i="7"/>
  <c r="N1497" i="7"/>
  <c r="U1496" i="7"/>
  <c r="T1496" i="7"/>
  <c r="Q1496" i="7"/>
  <c r="P1496" i="7"/>
  <c r="O1496" i="7"/>
  <c r="N1496" i="7"/>
  <c r="R1496" i="7" s="1"/>
  <c r="Q1495" i="7"/>
  <c r="P1495" i="7"/>
  <c r="O1495" i="7"/>
  <c r="N1495" i="7"/>
  <c r="Q1494" i="7"/>
  <c r="P1494" i="7"/>
  <c r="U1494" i="7" s="1"/>
  <c r="O1494" i="7"/>
  <c r="N1494" i="7"/>
  <c r="Q1493" i="7"/>
  <c r="P1493" i="7"/>
  <c r="O1493" i="7"/>
  <c r="N1493" i="7"/>
  <c r="Q1492" i="7"/>
  <c r="P1492" i="7"/>
  <c r="O1492" i="7"/>
  <c r="N1492" i="7"/>
  <c r="Q1491" i="7"/>
  <c r="P1491" i="7"/>
  <c r="O1491" i="7"/>
  <c r="U1491" i="7" s="1"/>
  <c r="N1491" i="7"/>
  <c r="U1490" i="7"/>
  <c r="T1490" i="7"/>
  <c r="S1490" i="7"/>
  <c r="Q1490" i="7"/>
  <c r="P1490" i="7"/>
  <c r="O1490" i="7"/>
  <c r="N1490" i="7"/>
  <c r="R1490" i="7" s="1"/>
  <c r="Q1489" i="7"/>
  <c r="P1489" i="7"/>
  <c r="O1489" i="7"/>
  <c r="N1489" i="7"/>
  <c r="T1488" i="7"/>
  <c r="S1488" i="7"/>
  <c r="R1488" i="7"/>
  <c r="Q1488" i="7"/>
  <c r="P1488" i="7"/>
  <c r="O1488" i="7"/>
  <c r="U1488" i="7" s="1"/>
  <c r="N1488" i="7"/>
  <c r="Q1487" i="7"/>
  <c r="P1487" i="7"/>
  <c r="O1487" i="7"/>
  <c r="N1487" i="7"/>
  <c r="Q1486" i="7"/>
  <c r="P1486" i="7"/>
  <c r="O1486" i="7"/>
  <c r="N1486" i="7"/>
  <c r="Q1485" i="7"/>
  <c r="P1485" i="7"/>
  <c r="O1485" i="7"/>
  <c r="N1485" i="7"/>
  <c r="W1484" i="7"/>
  <c r="V1484" i="7"/>
  <c r="U1484" i="7"/>
  <c r="T1484" i="7"/>
  <c r="S1484" i="7"/>
  <c r="Q1484" i="7"/>
  <c r="P1484" i="7"/>
  <c r="O1484" i="7"/>
  <c r="N1484" i="7"/>
  <c r="R1484" i="7" s="1"/>
  <c r="U1483" i="7"/>
  <c r="T1483" i="7"/>
  <c r="S1483" i="7"/>
  <c r="Q1483" i="7"/>
  <c r="R1483" i="7" s="1"/>
  <c r="P1483" i="7"/>
  <c r="O1483" i="7"/>
  <c r="N1483" i="7"/>
  <c r="U1482" i="7"/>
  <c r="Q1482" i="7"/>
  <c r="P1482" i="7"/>
  <c r="O1482" i="7"/>
  <c r="N1482" i="7"/>
  <c r="Q1481" i="7"/>
  <c r="P1481" i="7"/>
  <c r="O1481" i="7"/>
  <c r="N1481" i="7"/>
  <c r="Q1480" i="7"/>
  <c r="P1480" i="7"/>
  <c r="O1480" i="7"/>
  <c r="N1480" i="7"/>
  <c r="Q1479" i="7"/>
  <c r="P1479" i="7"/>
  <c r="O1479" i="7"/>
  <c r="N1479" i="7"/>
  <c r="W1478" i="7"/>
  <c r="U1478" i="7"/>
  <c r="T1478" i="7"/>
  <c r="S1478" i="7"/>
  <c r="Q1478" i="7"/>
  <c r="P1478" i="7"/>
  <c r="O1478" i="7"/>
  <c r="N1478" i="7"/>
  <c r="R1478" i="7" s="1"/>
  <c r="U1477" i="7"/>
  <c r="T1477" i="7"/>
  <c r="Q1477" i="7"/>
  <c r="S1477" i="7" s="1"/>
  <c r="P1477" i="7"/>
  <c r="O1477" i="7"/>
  <c r="N1477" i="7"/>
  <c r="Q1476" i="7"/>
  <c r="P1476" i="7"/>
  <c r="U1476" i="7" s="1"/>
  <c r="O1476" i="7"/>
  <c r="N1476" i="7"/>
  <c r="S1475" i="7"/>
  <c r="R1475" i="7"/>
  <c r="Q1475" i="7"/>
  <c r="P1475" i="7"/>
  <c r="O1475" i="7"/>
  <c r="N1475" i="7"/>
  <c r="Q1474" i="7"/>
  <c r="P1474" i="7"/>
  <c r="O1474" i="7"/>
  <c r="N1474" i="7"/>
  <c r="U1473" i="7"/>
  <c r="Q1473" i="7"/>
  <c r="P1473" i="7"/>
  <c r="O1473" i="7"/>
  <c r="N1473" i="7"/>
  <c r="U1472" i="7"/>
  <c r="T1472" i="7"/>
  <c r="W1472" i="7" s="1"/>
  <c r="S1472" i="7"/>
  <c r="Q1472" i="7"/>
  <c r="P1472" i="7"/>
  <c r="O1472" i="7"/>
  <c r="N1472" i="7"/>
  <c r="R1472" i="7" s="1"/>
  <c r="T1471" i="7"/>
  <c r="S1471" i="7"/>
  <c r="R1471" i="7"/>
  <c r="Q1471" i="7"/>
  <c r="U1471" i="7" s="1"/>
  <c r="P1471" i="7"/>
  <c r="O1471" i="7"/>
  <c r="N1471" i="7"/>
  <c r="Q1470" i="7"/>
  <c r="P1470" i="7"/>
  <c r="O1470" i="7"/>
  <c r="N1470" i="7"/>
  <c r="Q1469" i="7"/>
  <c r="P1469" i="7"/>
  <c r="S1469" i="7" s="1"/>
  <c r="O1469" i="7"/>
  <c r="N1469" i="7"/>
  <c r="Q1468" i="7"/>
  <c r="P1468" i="7"/>
  <c r="O1468" i="7"/>
  <c r="N1468" i="7"/>
  <c r="Q1467" i="7"/>
  <c r="P1467" i="7"/>
  <c r="O1467" i="7"/>
  <c r="U1467" i="7" s="1"/>
  <c r="N1467" i="7"/>
  <c r="U1466" i="7"/>
  <c r="T1466" i="7"/>
  <c r="S1466" i="7"/>
  <c r="Q1466" i="7"/>
  <c r="P1466" i="7"/>
  <c r="O1466" i="7"/>
  <c r="N1466" i="7"/>
  <c r="R1466" i="7" s="1"/>
  <c r="Q1465" i="7"/>
  <c r="P1465" i="7"/>
  <c r="O1465" i="7"/>
  <c r="N1465" i="7"/>
  <c r="T1464" i="7"/>
  <c r="S1464" i="7"/>
  <c r="R1464" i="7"/>
  <c r="Q1464" i="7"/>
  <c r="P1464" i="7"/>
  <c r="O1464" i="7"/>
  <c r="U1464" i="7" s="1"/>
  <c r="N1464" i="7"/>
  <c r="Q1463" i="7"/>
  <c r="P1463" i="7"/>
  <c r="O1463" i="7"/>
  <c r="N1463" i="7"/>
  <c r="Q1462" i="7"/>
  <c r="P1462" i="7"/>
  <c r="O1462" i="7"/>
  <c r="N1462" i="7"/>
  <c r="U1461" i="7"/>
  <c r="Q1461" i="7"/>
  <c r="P1461" i="7"/>
  <c r="O1461" i="7"/>
  <c r="N1461" i="7"/>
  <c r="U1460" i="7"/>
  <c r="T1460" i="7"/>
  <c r="S1460" i="7"/>
  <c r="Q1460" i="7"/>
  <c r="P1460" i="7"/>
  <c r="O1460" i="7"/>
  <c r="N1460" i="7"/>
  <c r="R1460" i="7" s="1"/>
  <c r="U1459" i="7"/>
  <c r="W1459" i="7" s="1"/>
  <c r="T1459" i="7"/>
  <c r="S1459" i="7"/>
  <c r="Q1459" i="7"/>
  <c r="R1459" i="7" s="1"/>
  <c r="V1459" i="7" s="1"/>
  <c r="P1459" i="7"/>
  <c r="O1459" i="7"/>
  <c r="N1459" i="7"/>
  <c r="U1458" i="7"/>
  <c r="S1458" i="7"/>
  <c r="Q1458" i="7"/>
  <c r="P1458" i="7"/>
  <c r="O1458" i="7"/>
  <c r="R1458" i="7" s="1"/>
  <c r="N1458" i="7"/>
  <c r="Q1457" i="7"/>
  <c r="P1457" i="7"/>
  <c r="O1457" i="7"/>
  <c r="N1457" i="7"/>
  <c r="Q1456" i="7"/>
  <c r="P1456" i="7"/>
  <c r="O1456" i="7"/>
  <c r="N1456" i="7"/>
  <c r="Q1455" i="7"/>
  <c r="P1455" i="7"/>
  <c r="O1455" i="7"/>
  <c r="N1455" i="7"/>
  <c r="U1454" i="7"/>
  <c r="T1454" i="7"/>
  <c r="S1454" i="7"/>
  <c r="Q1454" i="7"/>
  <c r="P1454" i="7"/>
  <c r="O1454" i="7"/>
  <c r="N1454" i="7"/>
  <c r="R1454" i="7" s="1"/>
  <c r="Q1453" i="7"/>
  <c r="S1453" i="7" s="1"/>
  <c r="P1453" i="7"/>
  <c r="O1453" i="7"/>
  <c r="N1453" i="7"/>
  <c r="Q1452" i="7"/>
  <c r="P1452" i="7"/>
  <c r="U1452" i="7" s="1"/>
  <c r="O1452" i="7"/>
  <c r="N1452" i="7"/>
  <c r="S1451" i="7"/>
  <c r="R1451" i="7"/>
  <c r="Q1451" i="7"/>
  <c r="P1451" i="7"/>
  <c r="O1451" i="7"/>
  <c r="N1451" i="7"/>
  <c r="Q1450" i="7"/>
  <c r="P1450" i="7"/>
  <c r="O1450" i="7"/>
  <c r="N1450" i="7"/>
  <c r="U1449" i="7"/>
  <c r="Q1449" i="7"/>
  <c r="P1449" i="7"/>
  <c r="O1449" i="7"/>
  <c r="N1449" i="7"/>
  <c r="W1448" i="7"/>
  <c r="V1448" i="7"/>
  <c r="U1448" i="7"/>
  <c r="T1448" i="7"/>
  <c r="S1448" i="7"/>
  <c r="Q1448" i="7"/>
  <c r="P1448" i="7"/>
  <c r="O1448" i="7"/>
  <c r="N1448" i="7"/>
  <c r="R1448" i="7" s="1"/>
  <c r="Q1447" i="7"/>
  <c r="P1447" i="7"/>
  <c r="O1447" i="7"/>
  <c r="N1447" i="7"/>
  <c r="U1446" i="7"/>
  <c r="Q1446" i="7"/>
  <c r="P1446" i="7"/>
  <c r="O1446" i="7"/>
  <c r="N1446" i="7"/>
  <c r="Q1445" i="7"/>
  <c r="P1445" i="7"/>
  <c r="O1445" i="7"/>
  <c r="N1445" i="7"/>
  <c r="Q1444" i="7"/>
  <c r="P1444" i="7"/>
  <c r="O1444" i="7"/>
  <c r="N1444" i="7"/>
  <c r="Q1443" i="7"/>
  <c r="P1443" i="7"/>
  <c r="O1443" i="7"/>
  <c r="U1443" i="7" s="1"/>
  <c r="N1443" i="7"/>
  <c r="U1442" i="7"/>
  <c r="T1442" i="7"/>
  <c r="S1442" i="7"/>
  <c r="Q1442" i="7"/>
  <c r="P1442" i="7"/>
  <c r="O1442" i="7"/>
  <c r="N1442" i="7"/>
  <c r="R1442" i="7" s="1"/>
  <c r="Q1441" i="7"/>
  <c r="P1441" i="7"/>
  <c r="O1441" i="7"/>
  <c r="N1441" i="7"/>
  <c r="T1440" i="7"/>
  <c r="S1440" i="7"/>
  <c r="R1440" i="7"/>
  <c r="Q1440" i="7"/>
  <c r="P1440" i="7"/>
  <c r="O1440" i="7"/>
  <c r="U1440" i="7" s="1"/>
  <c r="N1440" i="7"/>
  <c r="Q1439" i="7"/>
  <c r="P1439" i="7"/>
  <c r="O1439" i="7"/>
  <c r="N1439" i="7"/>
  <c r="Q1438" i="7"/>
  <c r="P1438" i="7"/>
  <c r="O1438" i="7"/>
  <c r="N1438" i="7"/>
  <c r="Q1437" i="7"/>
  <c r="P1437" i="7"/>
  <c r="O1437" i="7"/>
  <c r="N1437" i="7"/>
  <c r="W1436" i="7"/>
  <c r="V1436" i="7"/>
  <c r="U1436" i="7"/>
  <c r="T1436" i="7"/>
  <c r="S1436" i="7"/>
  <c r="Q1436" i="7"/>
  <c r="P1436" i="7"/>
  <c r="O1436" i="7"/>
  <c r="N1436" i="7"/>
  <c r="R1436" i="7" s="1"/>
  <c r="W1435" i="7"/>
  <c r="U1435" i="7"/>
  <c r="T1435" i="7"/>
  <c r="S1435" i="7"/>
  <c r="Q1435" i="7"/>
  <c r="R1435" i="7" s="1"/>
  <c r="P1435" i="7"/>
  <c r="O1435" i="7"/>
  <c r="N1435" i="7"/>
  <c r="Q1434" i="7"/>
  <c r="P1434" i="7"/>
  <c r="O1434" i="7"/>
  <c r="N1434" i="7"/>
  <c r="Q1433" i="7"/>
  <c r="P1433" i="7"/>
  <c r="O1433" i="7"/>
  <c r="N1433" i="7"/>
  <c r="Q1432" i="7"/>
  <c r="P1432" i="7"/>
  <c r="O1432" i="7"/>
  <c r="N1432" i="7"/>
  <c r="Q1431" i="7"/>
  <c r="P1431" i="7"/>
  <c r="O1431" i="7"/>
  <c r="N1431" i="7"/>
  <c r="W1430" i="7"/>
  <c r="U1430" i="7"/>
  <c r="T1430" i="7"/>
  <c r="S1430" i="7"/>
  <c r="Q1430" i="7"/>
  <c r="P1430" i="7"/>
  <c r="O1430" i="7"/>
  <c r="N1430" i="7"/>
  <c r="R1430" i="7" s="1"/>
  <c r="Q1429" i="7"/>
  <c r="P1429" i="7"/>
  <c r="O1429" i="7"/>
  <c r="N1429" i="7"/>
  <c r="Q1428" i="7"/>
  <c r="P1428" i="7"/>
  <c r="O1428" i="7"/>
  <c r="U1428" i="7" s="1"/>
  <c r="N1428" i="7"/>
  <c r="S1427" i="7"/>
  <c r="R1427" i="7"/>
  <c r="Q1427" i="7"/>
  <c r="P1427" i="7"/>
  <c r="O1427" i="7"/>
  <c r="N1427" i="7"/>
  <c r="Q1426" i="7"/>
  <c r="P1426" i="7"/>
  <c r="O1426" i="7"/>
  <c r="N1426" i="7"/>
  <c r="U1425" i="7"/>
  <c r="Q1425" i="7"/>
  <c r="P1425" i="7"/>
  <c r="O1425" i="7"/>
  <c r="N1425" i="7"/>
  <c r="U1424" i="7"/>
  <c r="T1424" i="7"/>
  <c r="S1424" i="7"/>
  <c r="Q1424" i="7"/>
  <c r="P1424" i="7"/>
  <c r="O1424" i="7"/>
  <c r="N1424" i="7"/>
  <c r="R1424" i="7" s="1"/>
  <c r="T1423" i="7"/>
  <c r="Q1423" i="7"/>
  <c r="U1423" i="7" s="1"/>
  <c r="P1423" i="7"/>
  <c r="O1423" i="7"/>
  <c r="N1423" i="7"/>
  <c r="Q1422" i="7"/>
  <c r="P1422" i="7"/>
  <c r="O1422" i="7"/>
  <c r="U1422" i="7" s="1"/>
  <c r="N1422" i="7"/>
  <c r="S1421" i="7"/>
  <c r="Q1421" i="7"/>
  <c r="P1421" i="7"/>
  <c r="O1421" i="7"/>
  <c r="R1421" i="7" s="1"/>
  <c r="N1421" i="7"/>
  <c r="Q1420" i="7"/>
  <c r="P1420" i="7"/>
  <c r="O1420" i="7"/>
  <c r="N1420" i="7"/>
  <c r="Q1419" i="7"/>
  <c r="P1419" i="7"/>
  <c r="O1419" i="7"/>
  <c r="U1419" i="7" s="1"/>
  <c r="N1419" i="7"/>
  <c r="U1418" i="7"/>
  <c r="T1418" i="7"/>
  <c r="S1418" i="7"/>
  <c r="Q1418" i="7"/>
  <c r="P1418" i="7"/>
  <c r="O1418" i="7"/>
  <c r="N1418" i="7"/>
  <c r="R1418" i="7" s="1"/>
  <c r="Q1417" i="7"/>
  <c r="P1417" i="7"/>
  <c r="O1417" i="7"/>
  <c r="N1417" i="7"/>
  <c r="T1416" i="7"/>
  <c r="S1416" i="7"/>
  <c r="R1416" i="7"/>
  <c r="Q1416" i="7"/>
  <c r="P1416" i="7"/>
  <c r="O1416" i="7"/>
  <c r="U1416" i="7" s="1"/>
  <c r="N1416" i="7"/>
  <c r="S1415" i="7"/>
  <c r="R1415" i="7"/>
  <c r="Q1415" i="7"/>
  <c r="P1415" i="7"/>
  <c r="O1415" i="7"/>
  <c r="N1415" i="7"/>
  <c r="Q1414" i="7"/>
  <c r="P1414" i="7"/>
  <c r="O1414" i="7"/>
  <c r="N1414" i="7"/>
  <c r="U1413" i="7"/>
  <c r="Q1413" i="7"/>
  <c r="P1413" i="7"/>
  <c r="O1413" i="7"/>
  <c r="N1413" i="7"/>
  <c r="U1412" i="7"/>
  <c r="T1412" i="7"/>
  <c r="S1412" i="7"/>
  <c r="Q1412" i="7"/>
  <c r="P1412" i="7"/>
  <c r="O1412" i="7"/>
  <c r="N1412" i="7"/>
  <c r="R1412" i="7" s="1"/>
  <c r="U1411" i="7"/>
  <c r="T1411" i="7"/>
  <c r="S1411" i="7"/>
  <c r="Q1411" i="7"/>
  <c r="R1411" i="7" s="1"/>
  <c r="P1411" i="7"/>
  <c r="O1411" i="7"/>
  <c r="N1411" i="7"/>
  <c r="Q1410" i="7"/>
  <c r="P1410" i="7"/>
  <c r="O1410" i="7"/>
  <c r="N1410" i="7"/>
  <c r="Q1409" i="7"/>
  <c r="P1409" i="7"/>
  <c r="O1409" i="7"/>
  <c r="N1409" i="7"/>
  <c r="Q1408" i="7"/>
  <c r="P1408" i="7"/>
  <c r="O1408" i="7"/>
  <c r="N1408" i="7"/>
  <c r="Q1407" i="7"/>
  <c r="P1407" i="7"/>
  <c r="O1407" i="7"/>
  <c r="N1407" i="7"/>
  <c r="U1406" i="7"/>
  <c r="T1406" i="7"/>
  <c r="S1406" i="7"/>
  <c r="Q1406" i="7"/>
  <c r="P1406" i="7"/>
  <c r="O1406" i="7"/>
  <c r="N1406" i="7"/>
  <c r="R1406" i="7" s="1"/>
  <c r="Q1405" i="7"/>
  <c r="P1405" i="7"/>
  <c r="O1405" i="7"/>
  <c r="N1405" i="7"/>
  <c r="S1404" i="7"/>
  <c r="Q1404" i="7"/>
  <c r="R1404" i="7" s="1"/>
  <c r="P1404" i="7"/>
  <c r="O1404" i="7"/>
  <c r="N1404" i="7"/>
  <c r="S1403" i="7"/>
  <c r="R1403" i="7"/>
  <c r="Q1403" i="7"/>
  <c r="P1403" i="7"/>
  <c r="O1403" i="7"/>
  <c r="N1403" i="7"/>
  <c r="Q1402" i="7"/>
  <c r="P1402" i="7"/>
  <c r="O1402" i="7"/>
  <c r="N1402" i="7"/>
  <c r="U1401" i="7"/>
  <c r="Q1401" i="7"/>
  <c r="P1401" i="7"/>
  <c r="O1401" i="7"/>
  <c r="N1401" i="7"/>
  <c r="W1400" i="7"/>
  <c r="V1400" i="7"/>
  <c r="U1400" i="7"/>
  <c r="T1400" i="7"/>
  <c r="S1400" i="7"/>
  <c r="Q1400" i="7"/>
  <c r="P1400" i="7"/>
  <c r="O1400" i="7"/>
  <c r="N1400" i="7"/>
  <c r="R1400" i="7" s="1"/>
  <c r="Q1399" i="7"/>
  <c r="P1399" i="7"/>
  <c r="O1399" i="7"/>
  <c r="N1399" i="7"/>
  <c r="Q1398" i="7"/>
  <c r="P1398" i="7"/>
  <c r="O1398" i="7"/>
  <c r="N1398" i="7"/>
  <c r="Q1397" i="7"/>
  <c r="P1397" i="7"/>
  <c r="O1397" i="7"/>
  <c r="R1397" i="7" s="1"/>
  <c r="N1397" i="7"/>
  <c r="Q1396" i="7"/>
  <c r="P1396" i="7"/>
  <c r="O1396" i="7"/>
  <c r="N1396" i="7"/>
  <c r="Q1395" i="7"/>
  <c r="P1395" i="7"/>
  <c r="O1395" i="7"/>
  <c r="U1395" i="7" s="1"/>
  <c r="N1395" i="7"/>
  <c r="U1394" i="7"/>
  <c r="T1394" i="7"/>
  <c r="S1394" i="7"/>
  <c r="Q1394" i="7"/>
  <c r="P1394" i="7"/>
  <c r="O1394" i="7"/>
  <c r="N1394" i="7"/>
  <c r="R1394" i="7" s="1"/>
  <c r="Q1393" i="7"/>
  <c r="P1393" i="7"/>
  <c r="O1393" i="7"/>
  <c r="N1393" i="7"/>
  <c r="T1392" i="7"/>
  <c r="S1392" i="7"/>
  <c r="R1392" i="7"/>
  <c r="Q1392" i="7"/>
  <c r="P1392" i="7"/>
  <c r="O1392" i="7"/>
  <c r="U1392" i="7" s="1"/>
  <c r="N1392" i="7"/>
  <c r="Q1391" i="7"/>
  <c r="P1391" i="7"/>
  <c r="O1391" i="7"/>
  <c r="N1391" i="7"/>
  <c r="Q1390" i="7"/>
  <c r="P1390" i="7"/>
  <c r="O1390" i="7"/>
  <c r="N1390" i="7"/>
  <c r="Q1389" i="7"/>
  <c r="P1389" i="7"/>
  <c r="O1389" i="7"/>
  <c r="N1389" i="7"/>
  <c r="W1388" i="7"/>
  <c r="V1388" i="7"/>
  <c r="U1388" i="7"/>
  <c r="T1388" i="7"/>
  <c r="S1388" i="7"/>
  <c r="Q1388" i="7"/>
  <c r="P1388" i="7"/>
  <c r="O1388" i="7"/>
  <c r="N1388" i="7"/>
  <c r="R1388" i="7" s="1"/>
  <c r="U1387" i="7"/>
  <c r="T1387" i="7"/>
  <c r="S1387" i="7"/>
  <c r="Q1387" i="7"/>
  <c r="R1387" i="7" s="1"/>
  <c r="P1387" i="7"/>
  <c r="O1387" i="7"/>
  <c r="N1387" i="7"/>
  <c r="Q1386" i="7"/>
  <c r="P1386" i="7"/>
  <c r="O1386" i="7"/>
  <c r="N1386" i="7"/>
  <c r="Q1385" i="7"/>
  <c r="P1385" i="7"/>
  <c r="O1385" i="7"/>
  <c r="N1385" i="7"/>
  <c r="Q1384" i="7"/>
  <c r="P1384" i="7"/>
  <c r="O1384" i="7"/>
  <c r="N1384" i="7"/>
  <c r="Q1383" i="7"/>
  <c r="P1383" i="7"/>
  <c r="O1383" i="7"/>
  <c r="N1383" i="7"/>
  <c r="W1382" i="7"/>
  <c r="U1382" i="7"/>
  <c r="T1382" i="7"/>
  <c r="S1382" i="7"/>
  <c r="V1382" i="7" s="1"/>
  <c r="Q1382" i="7"/>
  <c r="P1382" i="7"/>
  <c r="O1382" i="7"/>
  <c r="N1382" i="7"/>
  <c r="R1382" i="7" s="1"/>
  <c r="U1381" i="7"/>
  <c r="T1381" i="7"/>
  <c r="R1381" i="7"/>
  <c r="Q1381" i="7"/>
  <c r="S1381" i="7" s="1"/>
  <c r="P1381" i="7"/>
  <c r="O1381" i="7"/>
  <c r="N1381" i="7"/>
  <c r="R1380" i="7"/>
  <c r="Q1380" i="7"/>
  <c r="P1380" i="7"/>
  <c r="O1380" i="7"/>
  <c r="N1380" i="7"/>
  <c r="S1379" i="7"/>
  <c r="R1379" i="7"/>
  <c r="Q1379" i="7"/>
  <c r="P1379" i="7"/>
  <c r="O1379" i="7"/>
  <c r="N1379" i="7"/>
  <c r="Q1378" i="7"/>
  <c r="P1378" i="7"/>
  <c r="O1378" i="7"/>
  <c r="N1378" i="7"/>
  <c r="U1377" i="7"/>
  <c r="Q1377" i="7"/>
  <c r="P1377" i="7"/>
  <c r="O1377" i="7"/>
  <c r="N1377" i="7"/>
  <c r="U1376" i="7"/>
  <c r="T1376" i="7"/>
  <c r="S1376" i="7"/>
  <c r="Q1376" i="7"/>
  <c r="P1376" i="7"/>
  <c r="O1376" i="7"/>
  <c r="N1376" i="7"/>
  <c r="R1376" i="7" s="1"/>
  <c r="R1375" i="7"/>
  <c r="Q1375" i="7"/>
  <c r="U1375" i="7" s="1"/>
  <c r="P1375" i="7"/>
  <c r="O1375" i="7"/>
  <c r="N1375" i="7"/>
  <c r="U1374" i="7"/>
  <c r="Q1374" i="7"/>
  <c r="P1374" i="7"/>
  <c r="O1374" i="7"/>
  <c r="N1374" i="7"/>
  <c r="Q1373" i="7"/>
  <c r="P1373" i="7"/>
  <c r="O1373" i="7"/>
  <c r="N1373" i="7"/>
  <c r="Q1372" i="7"/>
  <c r="P1372" i="7"/>
  <c r="O1372" i="7"/>
  <c r="N1372" i="7"/>
  <c r="Q1371" i="7"/>
  <c r="P1371" i="7"/>
  <c r="O1371" i="7"/>
  <c r="U1371" i="7" s="1"/>
  <c r="N1371" i="7"/>
  <c r="U1370" i="7"/>
  <c r="T1370" i="7"/>
  <c r="S1370" i="7"/>
  <c r="Q1370" i="7"/>
  <c r="P1370" i="7"/>
  <c r="O1370" i="7"/>
  <c r="N1370" i="7"/>
  <c r="R1370" i="7" s="1"/>
  <c r="Q1369" i="7"/>
  <c r="P1369" i="7"/>
  <c r="O1369" i="7"/>
  <c r="N1369" i="7"/>
  <c r="T1368" i="7"/>
  <c r="S1368" i="7"/>
  <c r="R1368" i="7"/>
  <c r="Q1368" i="7"/>
  <c r="P1368" i="7"/>
  <c r="O1368" i="7"/>
  <c r="U1368" i="7" s="1"/>
  <c r="N1368" i="7"/>
  <c r="Q1367" i="7"/>
  <c r="P1367" i="7"/>
  <c r="O1367" i="7"/>
  <c r="N1367" i="7"/>
  <c r="Q1366" i="7"/>
  <c r="P1366" i="7"/>
  <c r="O1366" i="7"/>
  <c r="N1366" i="7"/>
  <c r="Q1365" i="7"/>
  <c r="P1365" i="7"/>
  <c r="O1365" i="7"/>
  <c r="N1365" i="7"/>
  <c r="W1364" i="7"/>
  <c r="V1364" i="7"/>
  <c r="U1364" i="7"/>
  <c r="T1364" i="7"/>
  <c r="S1364" i="7"/>
  <c r="Q1364" i="7"/>
  <c r="P1364" i="7"/>
  <c r="O1364" i="7"/>
  <c r="N1364" i="7"/>
  <c r="R1364" i="7" s="1"/>
  <c r="U1363" i="7"/>
  <c r="T1363" i="7"/>
  <c r="S1363" i="7"/>
  <c r="Q1363" i="7"/>
  <c r="R1363" i="7" s="1"/>
  <c r="P1363" i="7"/>
  <c r="O1363" i="7"/>
  <c r="N1363" i="7"/>
  <c r="U1362" i="7"/>
  <c r="T1362" i="7"/>
  <c r="Q1362" i="7"/>
  <c r="P1362" i="7"/>
  <c r="O1362" i="7"/>
  <c r="R1362" i="7" s="1"/>
  <c r="N1362" i="7"/>
  <c r="Q1361" i="7"/>
  <c r="P1361" i="7"/>
  <c r="O1361" i="7"/>
  <c r="N1361" i="7"/>
  <c r="Q1360" i="7"/>
  <c r="P1360" i="7"/>
  <c r="O1360" i="7"/>
  <c r="N1360" i="7"/>
  <c r="Q1359" i="7"/>
  <c r="P1359" i="7"/>
  <c r="O1359" i="7"/>
  <c r="N1359" i="7"/>
  <c r="U1358" i="7"/>
  <c r="T1358" i="7"/>
  <c r="S1358" i="7"/>
  <c r="V1358" i="7" s="1"/>
  <c r="Q1358" i="7"/>
  <c r="P1358" i="7"/>
  <c r="O1358" i="7"/>
  <c r="N1358" i="7"/>
  <c r="R1358" i="7" s="1"/>
  <c r="Q1357" i="7"/>
  <c r="P1357" i="7"/>
  <c r="O1357" i="7"/>
  <c r="N1357" i="7"/>
  <c r="S1356" i="7"/>
  <c r="Q1356" i="7"/>
  <c r="P1356" i="7"/>
  <c r="R1356" i="7" s="1"/>
  <c r="O1356" i="7"/>
  <c r="U1356" i="7" s="1"/>
  <c r="N1356" i="7"/>
  <c r="S1355" i="7"/>
  <c r="R1355" i="7"/>
  <c r="Q1355" i="7"/>
  <c r="P1355" i="7"/>
  <c r="O1355" i="7"/>
  <c r="N1355" i="7"/>
  <c r="Q1354" i="7"/>
  <c r="P1354" i="7"/>
  <c r="O1354" i="7"/>
  <c r="N1354" i="7"/>
  <c r="U1353" i="7"/>
  <c r="Q1353" i="7"/>
  <c r="P1353" i="7"/>
  <c r="O1353" i="7"/>
  <c r="N1353" i="7"/>
  <c r="W1352" i="7"/>
  <c r="U1352" i="7"/>
  <c r="T1352" i="7"/>
  <c r="V1352" i="7" s="1"/>
  <c r="S1352" i="7"/>
  <c r="Q1352" i="7"/>
  <c r="P1352" i="7"/>
  <c r="O1352" i="7"/>
  <c r="N1352" i="7"/>
  <c r="R1352" i="7" s="1"/>
  <c r="T1351" i="7"/>
  <c r="Q1351" i="7"/>
  <c r="U1351" i="7" s="1"/>
  <c r="P1351" i="7"/>
  <c r="O1351" i="7"/>
  <c r="N1351" i="7"/>
  <c r="Q1350" i="7"/>
  <c r="P1350" i="7"/>
  <c r="O1350" i="7"/>
  <c r="N1350" i="7"/>
  <c r="S1349" i="7"/>
  <c r="Q1349" i="7"/>
  <c r="P1349" i="7"/>
  <c r="O1349" i="7"/>
  <c r="N1349" i="7"/>
  <c r="Q1348" i="7"/>
  <c r="P1348" i="7"/>
  <c r="O1348" i="7"/>
  <c r="N1348" i="7"/>
  <c r="Q1347" i="7"/>
  <c r="P1347" i="7"/>
  <c r="O1347" i="7"/>
  <c r="U1347" i="7" s="1"/>
  <c r="N1347" i="7"/>
  <c r="U1346" i="7"/>
  <c r="T1346" i="7"/>
  <c r="S1346" i="7"/>
  <c r="Q1346" i="7"/>
  <c r="P1346" i="7"/>
  <c r="O1346" i="7"/>
  <c r="N1346" i="7"/>
  <c r="R1346" i="7" s="1"/>
  <c r="Q1345" i="7"/>
  <c r="P1345" i="7"/>
  <c r="O1345" i="7"/>
  <c r="N1345" i="7"/>
  <c r="U1344" i="7"/>
  <c r="T1344" i="7"/>
  <c r="S1344" i="7"/>
  <c r="R1344" i="7"/>
  <c r="Q1344" i="7"/>
  <c r="P1344" i="7"/>
  <c r="O1344" i="7"/>
  <c r="N1344" i="7"/>
  <c r="Q1343" i="7"/>
  <c r="S1343" i="7" s="1"/>
  <c r="P1343" i="7"/>
  <c r="O1343" i="7"/>
  <c r="N1343" i="7"/>
  <c r="Q1342" i="7"/>
  <c r="P1342" i="7"/>
  <c r="O1342" i="7"/>
  <c r="N1342" i="7"/>
  <c r="U1341" i="7"/>
  <c r="Q1341" i="7"/>
  <c r="P1341" i="7"/>
  <c r="O1341" i="7"/>
  <c r="N1341" i="7"/>
  <c r="U1340" i="7"/>
  <c r="T1340" i="7"/>
  <c r="S1340" i="7"/>
  <c r="Q1340" i="7"/>
  <c r="P1340" i="7"/>
  <c r="O1340" i="7"/>
  <c r="N1340" i="7"/>
  <c r="R1340" i="7" s="1"/>
  <c r="U1339" i="7"/>
  <c r="W1339" i="7" s="1"/>
  <c r="T1339" i="7"/>
  <c r="S1339" i="7"/>
  <c r="Q1339" i="7"/>
  <c r="R1339" i="7" s="1"/>
  <c r="V1339" i="7" s="1"/>
  <c r="P1339" i="7"/>
  <c r="O1339" i="7"/>
  <c r="N1339" i="7"/>
  <c r="Q1338" i="7"/>
  <c r="P1338" i="7"/>
  <c r="O1338" i="7"/>
  <c r="N1338" i="7"/>
  <c r="Q1337" i="7"/>
  <c r="P1337" i="7"/>
  <c r="O1337" i="7"/>
  <c r="N1337" i="7"/>
  <c r="Q1336" i="7"/>
  <c r="P1336" i="7"/>
  <c r="O1336" i="7"/>
  <c r="N1336" i="7"/>
  <c r="Q1335" i="7"/>
  <c r="P1335" i="7"/>
  <c r="O1335" i="7"/>
  <c r="N1335" i="7"/>
  <c r="Q1334" i="7"/>
  <c r="P1334" i="7"/>
  <c r="O1334" i="7"/>
  <c r="N1334" i="7"/>
  <c r="U1333" i="7"/>
  <c r="Q1333" i="7"/>
  <c r="T1333" i="7" s="1"/>
  <c r="P1333" i="7"/>
  <c r="O1333" i="7"/>
  <c r="N1333" i="7"/>
  <c r="U1332" i="7"/>
  <c r="T1332" i="7"/>
  <c r="S1332" i="7"/>
  <c r="Q1332" i="7"/>
  <c r="P1332" i="7"/>
  <c r="R1332" i="7" s="1"/>
  <c r="O1332" i="7"/>
  <c r="N1332" i="7"/>
  <c r="Q1331" i="7"/>
  <c r="P1331" i="7"/>
  <c r="O1331" i="7"/>
  <c r="N1331" i="7"/>
  <c r="Q1330" i="7"/>
  <c r="P1330" i="7"/>
  <c r="O1330" i="7"/>
  <c r="N1330" i="7"/>
  <c r="Q1329" i="7"/>
  <c r="P1329" i="7"/>
  <c r="O1329" i="7"/>
  <c r="N1329" i="7"/>
  <c r="Q1328" i="7"/>
  <c r="P1328" i="7"/>
  <c r="O1328" i="7"/>
  <c r="N1328" i="7"/>
  <c r="Q1327" i="7"/>
  <c r="T1327" i="7" s="1"/>
  <c r="P1327" i="7"/>
  <c r="O1327" i="7"/>
  <c r="N1327" i="7"/>
  <c r="U1326" i="7"/>
  <c r="T1326" i="7"/>
  <c r="S1326" i="7"/>
  <c r="R1326" i="7"/>
  <c r="Q1326" i="7"/>
  <c r="P1326" i="7"/>
  <c r="O1326" i="7"/>
  <c r="N1326" i="7"/>
  <c r="Q1325" i="7"/>
  <c r="P1325" i="7"/>
  <c r="O1325" i="7"/>
  <c r="N1325" i="7"/>
  <c r="Q1324" i="7"/>
  <c r="P1324" i="7"/>
  <c r="O1324" i="7"/>
  <c r="R1324" i="7" s="1"/>
  <c r="N1324" i="7"/>
  <c r="Q1323" i="7"/>
  <c r="P1323" i="7"/>
  <c r="O1323" i="7"/>
  <c r="N1323" i="7"/>
  <c r="Q1322" i="7"/>
  <c r="P1322" i="7"/>
  <c r="O1322" i="7"/>
  <c r="N1322" i="7"/>
  <c r="R1321" i="7"/>
  <c r="Q1321" i="7"/>
  <c r="T1321" i="7" s="1"/>
  <c r="P1321" i="7"/>
  <c r="O1321" i="7"/>
  <c r="N1321" i="7"/>
  <c r="U1320" i="7"/>
  <c r="T1320" i="7"/>
  <c r="S1320" i="7"/>
  <c r="R1320" i="7"/>
  <c r="Q1320" i="7"/>
  <c r="P1320" i="7"/>
  <c r="O1320" i="7"/>
  <c r="N1320" i="7"/>
  <c r="Q1319" i="7"/>
  <c r="P1319" i="7"/>
  <c r="O1319" i="7"/>
  <c r="N1319" i="7"/>
  <c r="Q1318" i="7"/>
  <c r="P1318" i="7"/>
  <c r="O1318" i="7"/>
  <c r="R1318" i="7" s="1"/>
  <c r="N1318" i="7"/>
  <c r="Q1317" i="7"/>
  <c r="P1317" i="7"/>
  <c r="O1317" i="7"/>
  <c r="N1317" i="7"/>
  <c r="Q1316" i="7"/>
  <c r="P1316" i="7"/>
  <c r="O1316" i="7"/>
  <c r="N1316" i="7"/>
  <c r="Q1315" i="7"/>
  <c r="P1315" i="7"/>
  <c r="O1315" i="7"/>
  <c r="N1315" i="7"/>
  <c r="U1314" i="7"/>
  <c r="T1314" i="7"/>
  <c r="S1314" i="7"/>
  <c r="Q1314" i="7"/>
  <c r="P1314" i="7"/>
  <c r="O1314" i="7"/>
  <c r="R1314" i="7" s="1"/>
  <c r="N1314" i="7"/>
  <c r="Q1313" i="7"/>
  <c r="P1313" i="7"/>
  <c r="O1313" i="7"/>
  <c r="N1313" i="7"/>
  <c r="Q1312" i="7"/>
  <c r="P1312" i="7"/>
  <c r="O1312" i="7"/>
  <c r="N1312" i="7"/>
  <c r="Q1311" i="7"/>
  <c r="P1311" i="7"/>
  <c r="O1311" i="7"/>
  <c r="N1311" i="7"/>
  <c r="U1310" i="7"/>
  <c r="T1310" i="7"/>
  <c r="Q1310" i="7"/>
  <c r="P1310" i="7"/>
  <c r="O1310" i="7"/>
  <c r="N1310" i="7"/>
  <c r="R1309" i="7"/>
  <c r="Q1309" i="7"/>
  <c r="P1309" i="7"/>
  <c r="O1309" i="7"/>
  <c r="N1309" i="7"/>
  <c r="U1308" i="7"/>
  <c r="T1308" i="7"/>
  <c r="Q1308" i="7"/>
  <c r="P1308" i="7"/>
  <c r="O1308" i="7"/>
  <c r="S1308" i="7" s="1"/>
  <c r="N1308" i="7"/>
  <c r="Q1307" i="7"/>
  <c r="P1307" i="7"/>
  <c r="O1307" i="7"/>
  <c r="N1307" i="7"/>
  <c r="Q1306" i="7"/>
  <c r="P1306" i="7"/>
  <c r="O1306" i="7"/>
  <c r="N1306" i="7"/>
  <c r="Q1305" i="7"/>
  <c r="P1305" i="7"/>
  <c r="O1305" i="7"/>
  <c r="N1305" i="7"/>
  <c r="U1304" i="7"/>
  <c r="T1304" i="7"/>
  <c r="Q1304" i="7"/>
  <c r="P1304" i="7"/>
  <c r="O1304" i="7"/>
  <c r="N1304" i="7"/>
  <c r="Q1303" i="7"/>
  <c r="P1303" i="7"/>
  <c r="O1303" i="7"/>
  <c r="N1303" i="7"/>
  <c r="Q1302" i="7"/>
  <c r="P1302" i="7"/>
  <c r="O1302" i="7"/>
  <c r="N1302" i="7"/>
  <c r="Q1301" i="7"/>
  <c r="P1301" i="7"/>
  <c r="O1301" i="7"/>
  <c r="N1301" i="7"/>
  <c r="Q1300" i="7"/>
  <c r="P1300" i="7"/>
  <c r="O1300" i="7"/>
  <c r="R1300" i="7" s="1"/>
  <c r="N1300" i="7"/>
  <c r="Q1299" i="7"/>
  <c r="P1299" i="7"/>
  <c r="O1299" i="7"/>
  <c r="N1299" i="7"/>
  <c r="U1298" i="7"/>
  <c r="T1298" i="7"/>
  <c r="Q1298" i="7"/>
  <c r="P1298" i="7"/>
  <c r="O1298" i="7"/>
  <c r="N1298" i="7"/>
  <c r="Q1297" i="7"/>
  <c r="P1297" i="7"/>
  <c r="O1297" i="7"/>
  <c r="N1297" i="7"/>
  <c r="Q1296" i="7"/>
  <c r="P1296" i="7"/>
  <c r="O1296" i="7"/>
  <c r="N1296" i="7"/>
  <c r="Q1295" i="7"/>
  <c r="P1295" i="7"/>
  <c r="O1295" i="7"/>
  <c r="N1295" i="7"/>
  <c r="Q1294" i="7"/>
  <c r="P1294" i="7"/>
  <c r="O1294" i="7"/>
  <c r="R1294" i="7" s="1"/>
  <c r="N1294" i="7"/>
  <c r="Q1293" i="7"/>
  <c r="P1293" i="7"/>
  <c r="O1293" i="7"/>
  <c r="N1293" i="7"/>
  <c r="U1292" i="7"/>
  <c r="T1292" i="7"/>
  <c r="Q1292" i="7"/>
  <c r="P1292" i="7"/>
  <c r="O1292" i="7"/>
  <c r="N1292" i="7"/>
  <c r="U1291" i="7"/>
  <c r="S1291" i="7"/>
  <c r="Q1291" i="7"/>
  <c r="T1291" i="7" s="1"/>
  <c r="P1291" i="7"/>
  <c r="O1291" i="7"/>
  <c r="N1291" i="7"/>
  <c r="Q1290" i="7"/>
  <c r="P1290" i="7"/>
  <c r="O1290" i="7"/>
  <c r="N1290" i="7"/>
  <c r="Q1289" i="7"/>
  <c r="P1289" i="7"/>
  <c r="O1289" i="7"/>
  <c r="N1289" i="7"/>
  <c r="Q1288" i="7"/>
  <c r="P1288" i="7"/>
  <c r="O1288" i="7"/>
  <c r="N1288" i="7"/>
  <c r="Q1287" i="7"/>
  <c r="P1287" i="7"/>
  <c r="O1287" i="7"/>
  <c r="N1287" i="7"/>
  <c r="U1286" i="7"/>
  <c r="Q1286" i="7"/>
  <c r="P1286" i="7"/>
  <c r="O1286" i="7"/>
  <c r="N1286" i="7"/>
  <c r="U1285" i="7"/>
  <c r="S1285" i="7"/>
  <c r="R1285" i="7"/>
  <c r="Q1285" i="7"/>
  <c r="T1285" i="7" s="1"/>
  <c r="P1285" i="7"/>
  <c r="O1285" i="7"/>
  <c r="N1285" i="7"/>
  <c r="Q1284" i="7"/>
  <c r="P1284" i="7"/>
  <c r="O1284" i="7"/>
  <c r="N1284" i="7"/>
  <c r="Q1283" i="7"/>
  <c r="R1283" i="7" s="1"/>
  <c r="P1283" i="7"/>
  <c r="O1283" i="7"/>
  <c r="N1283" i="7"/>
  <c r="S1282" i="7"/>
  <c r="Q1282" i="7"/>
  <c r="P1282" i="7"/>
  <c r="O1282" i="7"/>
  <c r="N1282" i="7"/>
  <c r="Q1281" i="7"/>
  <c r="P1281" i="7"/>
  <c r="T1281" i="7" s="1"/>
  <c r="O1281" i="7"/>
  <c r="N1281" i="7"/>
  <c r="U1280" i="7"/>
  <c r="T1280" i="7"/>
  <c r="S1280" i="7"/>
  <c r="R1280" i="7"/>
  <c r="Q1280" i="7"/>
  <c r="P1280" i="7"/>
  <c r="O1280" i="7"/>
  <c r="N1280" i="7"/>
  <c r="Q1279" i="7"/>
  <c r="P1279" i="7"/>
  <c r="O1279" i="7"/>
  <c r="N1279" i="7"/>
  <c r="Q1278" i="7"/>
  <c r="P1278" i="7"/>
  <c r="O1278" i="7"/>
  <c r="N1278" i="7"/>
  <c r="Q1277" i="7"/>
  <c r="P1277" i="7"/>
  <c r="O1277" i="7"/>
  <c r="N1277" i="7"/>
  <c r="W1276" i="7"/>
  <c r="V1276" i="7"/>
  <c r="U1276" i="7"/>
  <c r="T1276" i="7"/>
  <c r="S1276" i="7"/>
  <c r="R1276" i="7"/>
  <c r="Q1276" i="7"/>
  <c r="P1276" i="7"/>
  <c r="O1276" i="7"/>
  <c r="N1276" i="7"/>
  <c r="U1275" i="7"/>
  <c r="T1275" i="7"/>
  <c r="R1275" i="7"/>
  <c r="Q1275" i="7"/>
  <c r="P1275" i="7"/>
  <c r="O1275" i="7"/>
  <c r="N1275" i="7"/>
  <c r="Q1274" i="7"/>
  <c r="P1274" i="7"/>
  <c r="O1274" i="7"/>
  <c r="N1274" i="7"/>
  <c r="Q1273" i="7"/>
  <c r="P1273" i="7"/>
  <c r="O1273" i="7"/>
  <c r="N1273" i="7"/>
  <c r="Q1272" i="7"/>
  <c r="P1272" i="7"/>
  <c r="O1272" i="7"/>
  <c r="N1272" i="7"/>
  <c r="Q1271" i="7"/>
  <c r="P1271" i="7"/>
  <c r="O1271" i="7"/>
  <c r="N1271" i="7"/>
  <c r="W1270" i="7"/>
  <c r="U1270" i="7"/>
  <c r="T1270" i="7"/>
  <c r="S1270" i="7"/>
  <c r="V1270" i="7" s="1"/>
  <c r="R1270" i="7"/>
  <c r="Q1270" i="7"/>
  <c r="P1270" i="7"/>
  <c r="O1270" i="7"/>
  <c r="N1270" i="7"/>
  <c r="U1269" i="7"/>
  <c r="Q1269" i="7"/>
  <c r="P1269" i="7"/>
  <c r="S1269" i="7" s="1"/>
  <c r="O1269" i="7"/>
  <c r="N1269" i="7"/>
  <c r="R1268" i="7"/>
  <c r="Q1268" i="7"/>
  <c r="P1268" i="7"/>
  <c r="O1268" i="7"/>
  <c r="N1268" i="7"/>
  <c r="S1267" i="7"/>
  <c r="R1267" i="7"/>
  <c r="Q1267" i="7"/>
  <c r="P1267" i="7"/>
  <c r="O1267" i="7"/>
  <c r="N1267" i="7"/>
  <c r="Q1266" i="7"/>
  <c r="P1266" i="7"/>
  <c r="O1266" i="7"/>
  <c r="N1266" i="7"/>
  <c r="U1265" i="7"/>
  <c r="Q1265" i="7"/>
  <c r="P1265" i="7"/>
  <c r="O1265" i="7"/>
  <c r="N1265" i="7"/>
  <c r="V1264" i="7"/>
  <c r="U1264" i="7"/>
  <c r="T1264" i="7"/>
  <c r="S1264" i="7"/>
  <c r="R1264" i="7"/>
  <c r="Q1264" i="7"/>
  <c r="P1264" i="7"/>
  <c r="O1264" i="7"/>
  <c r="N1264" i="7"/>
  <c r="Q1263" i="7"/>
  <c r="P1263" i="7"/>
  <c r="O1263" i="7"/>
  <c r="N1263" i="7"/>
  <c r="Q1262" i="7"/>
  <c r="P1262" i="7"/>
  <c r="O1262" i="7"/>
  <c r="N1262" i="7"/>
  <c r="Q1261" i="7"/>
  <c r="S1261" i="7" s="1"/>
  <c r="P1261" i="7"/>
  <c r="R1261" i="7" s="1"/>
  <c r="O1261" i="7"/>
  <c r="N1261" i="7"/>
  <c r="Q1260" i="7"/>
  <c r="P1260" i="7"/>
  <c r="O1260" i="7"/>
  <c r="N1260" i="7"/>
  <c r="U1259" i="7"/>
  <c r="T1259" i="7"/>
  <c r="Q1259" i="7"/>
  <c r="P1259" i="7"/>
  <c r="O1259" i="7"/>
  <c r="N1259" i="7"/>
  <c r="U1258" i="7"/>
  <c r="T1258" i="7"/>
  <c r="S1258" i="7"/>
  <c r="R1258" i="7"/>
  <c r="Q1258" i="7"/>
  <c r="P1258" i="7"/>
  <c r="O1258" i="7"/>
  <c r="N1258" i="7"/>
  <c r="Q1257" i="7"/>
  <c r="P1257" i="7"/>
  <c r="O1257" i="7"/>
  <c r="N1257" i="7"/>
  <c r="U1256" i="7"/>
  <c r="T1256" i="7"/>
  <c r="Q1256" i="7"/>
  <c r="P1256" i="7"/>
  <c r="O1256" i="7"/>
  <c r="N1256" i="7"/>
  <c r="Q1255" i="7"/>
  <c r="P1255" i="7"/>
  <c r="O1255" i="7"/>
  <c r="N1255" i="7"/>
  <c r="Q1254" i="7"/>
  <c r="P1254" i="7"/>
  <c r="O1254" i="7"/>
  <c r="N1254" i="7"/>
  <c r="Q1253" i="7"/>
  <c r="P1253" i="7"/>
  <c r="O1253" i="7"/>
  <c r="U1253" i="7" s="1"/>
  <c r="N1253" i="7"/>
  <c r="U1252" i="7"/>
  <c r="T1252" i="7"/>
  <c r="S1252" i="7"/>
  <c r="R1252" i="7"/>
  <c r="Q1252" i="7"/>
  <c r="P1252" i="7"/>
  <c r="O1252" i="7"/>
  <c r="N1252" i="7"/>
  <c r="Q1251" i="7"/>
  <c r="P1251" i="7"/>
  <c r="O1251" i="7"/>
  <c r="N1251" i="7"/>
  <c r="U1250" i="7"/>
  <c r="T1250" i="7"/>
  <c r="S1250" i="7"/>
  <c r="R1250" i="7"/>
  <c r="Q1250" i="7"/>
  <c r="P1250" i="7"/>
  <c r="O1250" i="7"/>
  <c r="N1250" i="7"/>
  <c r="Q1249" i="7"/>
  <c r="P1249" i="7"/>
  <c r="O1249" i="7"/>
  <c r="N1249" i="7"/>
  <c r="Q1248" i="7"/>
  <c r="P1248" i="7"/>
  <c r="O1248" i="7"/>
  <c r="N1248" i="7"/>
  <c r="Q1247" i="7"/>
  <c r="P1247" i="7"/>
  <c r="O1247" i="7"/>
  <c r="N1247" i="7"/>
  <c r="W1246" i="7"/>
  <c r="U1246" i="7"/>
  <c r="T1246" i="7"/>
  <c r="S1246" i="7"/>
  <c r="R1246" i="7"/>
  <c r="V1246" i="7" s="1"/>
  <c r="Q1246" i="7"/>
  <c r="P1246" i="7"/>
  <c r="O1246" i="7"/>
  <c r="N1246" i="7"/>
  <c r="U1245" i="7"/>
  <c r="Q1245" i="7"/>
  <c r="P1245" i="7"/>
  <c r="S1245" i="7" s="1"/>
  <c r="O1245" i="7"/>
  <c r="N1245" i="7"/>
  <c r="Q1244" i="7"/>
  <c r="P1244" i="7"/>
  <c r="O1244" i="7"/>
  <c r="N1244" i="7"/>
  <c r="Q1243" i="7"/>
  <c r="P1243" i="7"/>
  <c r="O1243" i="7"/>
  <c r="N1243" i="7"/>
  <c r="Q1242" i="7"/>
  <c r="P1242" i="7"/>
  <c r="O1242" i="7"/>
  <c r="N1242" i="7"/>
  <c r="Q1241" i="7"/>
  <c r="P1241" i="7"/>
  <c r="O1241" i="7"/>
  <c r="N1241" i="7"/>
  <c r="W1240" i="7"/>
  <c r="V1240" i="7"/>
  <c r="U1240" i="7"/>
  <c r="T1240" i="7"/>
  <c r="S1240" i="7"/>
  <c r="R1240" i="7"/>
  <c r="Q1240" i="7"/>
  <c r="P1240" i="7"/>
  <c r="O1240" i="7"/>
  <c r="N1240" i="7"/>
  <c r="U1239" i="7"/>
  <c r="T1239" i="7"/>
  <c r="R1239" i="7"/>
  <c r="Q1239" i="7"/>
  <c r="P1239" i="7"/>
  <c r="O1239" i="7"/>
  <c r="N1239" i="7"/>
  <c r="Q1238" i="7"/>
  <c r="P1238" i="7"/>
  <c r="O1238" i="7"/>
  <c r="N1238" i="7"/>
  <c r="Q1237" i="7"/>
  <c r="P1237" i="7"/>
  <c r="O1237" i="7"/>
  <c r="N1237" i="7"/>
  <c r="Q1236" i="7"/>
  <c r="P1236" i="7"/>
  <c r="O1236" i="7"/>
  <c r="N1236" i="7"/>
  <c r="Q1235" i="7"/>
  <c r="P1235" i="7"/>
  <c r="O1235" i="7"/>
  <c r="N1235" i="7"/>
  <c r="U1234" i="7"/>
  <c r="T1234" i="7"/>
  <c r="S1234" i="7"/>
  <c r="R1234" i="7"/>
  <c r="Q1234" i="7"/>
  <c r="P1234" i="7"/>
  <c r="O1234" i="7"/>
  <c r="N1234" i="7"/>
  <c r="Q1233" i="7"/>
  <c r="P1233" i="7"/>
  <c r="O1233" i="7"/>
  <c r="N1233" i="7"/>
  <c r="Q1232" i="7"/>
  <c r="P1232" i="7"/>
  <c r="R1232" i="7" s="1"/>
  <c r="O1232" i="7"/>
  <c r="N1232" i="7"/>
  <c r="S1231" i="7"/>
  <c r="R1231" i="7"/>
  <c r="Q1231" i="7"/>
  <c r="P1231" i="7"/>
  <c r="O1231" i="7"/>
  <c r="N1231" i="7"/>
  <c r="Q1230" i="7"/>
  <c r="P1230" i="7"/>
  <c r="O1230" i="7"/>
  <c r="N1230" i="7"/>
  <c r="U1229" i="7"/>
  <c r="Q1229" i="7"/>
  <c r="P1229" i="7"/>
  <c r="O1229" i="7"/>
  <c r="N1229" i="7"/>
  <c r="U1228" i="7"/>
  <c r="T1228" i="7"/>
  <c r="S1228" i="7"/>
  <c r="R1228" i="7"/>
  <c r="Q1228" i="7"/>
  <c r="P1228" i="7"/>
  <c r="O1228" i="7"/>
  <c r="N1228" i="7"/>
  <c r="U1227" i="7"/>
  <c r="T1227" i="7"/>
  <c r="Q1227" i="7"/>
  <c r="R1227" i="7" s="1"/>
  <c r="P1227" i="7"/>
  <c r="O1227" i="7"/>
  <c r="N1227" i="7"/>
  <c r="Q1226" i="7"/>
  <c r="P1226" i="7"/>
  <c r="O1226" i="7"/>
  <c r="N1226" i="7"/>
  <c r="Q1225" i="7"/>
  <c r="P1225" i="7"/>
  <c r="O1225" i="7"/>
  <c r="N1225" i="7"/>
  <c r="Q1224" i="7"/>
  <c r="P1224" i="7"/>
  <c r="O1224" i="7"/>
  <c r="N1224" i="7"/>
  <c r="U1223" i="7"/>
  <c r="T1223" i="7"/>
  <c r="Q1223" i="7"/>
  <c r="P1223" i="7"/>
  <c r="O1223" i="7"/>
  <c r="N1223" i="7"/>
  <c r="U1222" i="7"/>
  <c r="T1222" i="7"/>
  <c r="S1222" i="7"/>
  <c r="R1222" i="7"/>
  <c r="Q1222" i="7"/>
  <c r="P1222" i="7"/>
  <c r="O1222" i="7"/>
  <c r="N1222" i="7"/>
  <c r="Q1221" i="7"/>
  <c r="P1221" i="7"/>
  <c r="O1221" i="7"/>
  <c r="N1221" i="7"/>
  <c r="U1220" i="7"/>
  <c r="T1220" i="7"/>
  <c r="Q1220" i="7"/>
  <c r="P1220" i="7"/>
  <c r="O1220" i="7"/>
  <c r="N1220" i="7"/>
  <c r="Q1219" i="7"/>
  <c r="P1219" i="7"/>
  <c r="O1219" i="7"/>
  <c r="N1219" i="7"/>
  <c r="Q1218" i="7"/>
  <c r="P1218" i="7"/>
  <c r="O1218" i="7"/>
  <c r="N1218" i="7"/>
  <c r="Q1217" i="7"/>
  <c r="P1217" i="7"/>
  <c r="O1217" i="7"/>
  <c r="N1217" i="7"/>
  <c r="U1216" i="7"/>
  <c r="T1216" i="7"/>
  <c r="S1216" i="7"/>
  <c r="R1216" i="7"/>
  <c r="Q1216" i="7"/>
  <c r="P1216" i="7"/>
  <c r="O1216" i="7"/>
  <c r="N1216" i="7"/>
  <c r="Q1215" i="7"/>
  <c r="P1215" i="7"/>
  <c r="O1215" i="7"/>
  <c r="N1215" i="7"/>
  <c r="U1214" i="7"/>
  <c r="T1214" i="7"/>
  <c r="S1214" i="7"/>
  <c r="R1214" i="7"/>
  <c r="Q1214" i="7"/>
  <c r="P1214" i="7"/>
  <c r="O1214" i="7"/>
  <c r="N1214" i="7"/>
  <c r="R1213" i="7"/>
  <c r="Q1213" i="7"/>
  <c r="P1213" i="7"/>
  <c r="O1213" i="7"/>
  <c r="N1213" i="7"/>
  <c r="Q1212" i="7"/>
  <c r="P1212" i="7"/>
  <c r="O1212" i="7"/>
  <c r="N1212" i="7"/>
  <c r="U1211" i="7"/>
  <c r="T1211" i="7"/>
  <c r="Q1211" i="7"/>
  <c r="P1211" i="7"/>
  <c r="O1211" i="7"/>
  <c r="N1211" i="7"/>
  <c r="W1210" i="7"/>
  <c r="U1210" i="7"/>
  <c r="T1210" i="7"/>
  <c r="S1210" i="7"/>
  <c r="R1210" i="7"/>
  <c r="V1210" i="7" s="1"/>
  <c r="Q1210" i="7"/>
  <c r="P1210" i="7"/>
  <c r="O1210" i="7"/>
  <c r="N1210" i="7"/>
  <c r="U1209" i="7"/>
  <c r="Q1209" i="7"/>
  <c r="P1209" i="7"/>
  <c r="S1209" i="7" s="1"/>
  <c r="O1209" i="7"/>
  <c r="N1209" i="7"/>
  <c r="Q1208" i="7"/>
  <c r="P1208" i="7"/>
  <c r="O1208" i="7"/>
  <c r="N1208" i="7"/>
  <c r="Q1207" i="7"/>
  <c r="P1207" i="7"/>
  <c r="O1207" i="7"/>
  <c r="N1207" i="7"/>
  <c r="Q1206" i="7"/>
  <c r="P1206" i="7"/>
  <c r="O1206" i="7"/>
  <c r="N1206" i="7"/>
  <c r="Q1205" i="7"/>
  <c r="P1205" i="7"/>
  <c r="O1205" i="7"/>
  <c r="N1205" i="7"/>
  <c r="W1204" i="7"/>
  <c r="V1204" i="7"/>
  <c r="U1204" i="7"/>
  <c r="T1204" i="7"/>
  <c r="S1204" i="7"/>
  <c r="R1204" i="7"/>
  <c r="Q1204" i="7"/>
  <c r="P1204" i="7"/>
  <c r="O1204" i="7"/>
  <c r="N1204" i="7"/>
  <c r="U1203" i="7"/>
  <c r="T1203" i="7"/>
  <c r="R1203" i="7"/>
  <c r="Q1203" i="7"/>
  <c r="P1203" i="7"/>
  <c r="O1203" i="7"/>
  <c r="N1203" i="7"/>
  <c r="T1202" i="7"/>
  <c r="S1202" i="7"/>
  <c r="R1202" i="7"/>
  <c r="Q1202" i="7"/>
  <c r="P1202" i="7"/>
  <c r="O1202" i="7"/>
  <c r="N1202" i="7"/>
  <c r="Q1201" i="7"/>
  <c r="P1201" i="7"/>
  <c r="O1201" i="7"/>
  <c r="N1201" i="7"/>
  <c r="Q1200" i="7"/>
  <c r="P1200" i="7"/>
  <c r="O1200" i="7"/>
  <c r="N1200" i="7"/>
  <c r="Q1199" i="7"/>
  <c r="P1199" i="7"/>
  <c r="O1199" i="7"/>
  <c r="N1199" i="7"/>
  <c r="U1198" i="7"/>
  <c r="T1198" i="7"/>
  <c r="S1198" i="7"/>
  <c r="R1198" i="7"/>
  <c r="Q1198" i="7"/>
  <c r="P1198" i="7"/>
  <c r="O1198" i="7"/>
  <c r="N1198" i="7"/>
  <c r="Q1197" i="7"/>
  <c r="P1197" i="7"/>
  <c r="O1197" i="7"/>
  <c r="N1197" i="7"/>
  <c r="Q1196" i="7"/>
  <c r="P1196" i="7"/>
  <c r="O1196" i="7"/>
  <c r="N1196" i="7"/>
  <c r="S1195" i="7"/>
  <c r="R1195" i="7"/>
  <c r="Q1195" i="7"/>
  <c r="P1195" i="7"/>
  <c r="O1195" i="7"/>
  <c r="N1195" i="7"/>
  <c r="Q1194" i="7"/>
  <c r="P1194" i="7"/>
  <c r="O1194" i="7"/>
  <c r="N1194" i="7"/>
  <c r="U1193" i="7"/>
  <c r="Q1193" i="7"/>
  <c r="P1193" i="7"/>
  <c r="O1193" i="7"/>
  <c r="N1193" i="7"/>
  <c r="W1192" i="7"/>
  <c r="V1192" i="7"/>
  <c r="U1192" i="7"/>
  <c r="T1192" i="7"/>
  <c r="S1192" i="7"/>
  <c r="R1192" i="7"/>
  <c r="Q1192" i="7"/>
  <c r="P1192" i="7"/>
  <c r="O1192" i="7"/>
  <c r="N1192" i="7"/>
  <c r="Q1191" i="7"/>
  <c r="P1191" i="7"/>
  <c r="O1191" i="7"/>
  <c r="N1191" i="7"/>
  <c r="Q1190" i="7"/>
  <c r="P1190" i="7"/>
  <c r="O1190" i="7"/>
  <c r="N1190" i="7"/>
  <c r="Q1189" i="7"/>
  <c r="P1189" i="7"/>
  <c r="O1189" i="7"/>
  <c r="N1189" i="7"/>
  <c r="Q1188" i="7"/>
  <c r="P1188" i="7"/>
  <c r="O1188" i="7"/>
  <c r="N1188" i="7"/>
  <c r="U1187" i="7"/>
  <c r="T1187" i="7"/>
  <c r="Q1187" i="7"/>
  <c r="P1187" i="7"/>
  <c r="O1187" i="7"/>
  <c r="N1187" i="7"/>
  <c r="U1186" i="7"/>
  <c r="T1186" i="7"/>
  <c r="S1186" i="7"/>
  <c r="R1186" i="7"/>
  <c r="Q1186" i="7"/>
  <c r="P1186" i="7"/>
  <c r="O1186" i="7"/>
  <c r="N1186" i="7"/>
  <c r="Q1185" i="7"/>
  <c r="P1185" i="7"/>
  <c r="O1185" i="7"/>
  <c r="N1185" i="7"/>
  <c r="Q1184" i="7"/>
  <c r="P1184" i="7"/>
  <c r="O1184" i="7"/>
  <c r="N1184" i="7"/>
  <c r="Q1183" i="7"/>
  <c r="P1183" i="7"/>
  <c r="S1183" i="7" s="1"/>
  <c r="O1183" i="7"/>
  <c r="N1183" i="7"/>
  <c r="Q1182" i="7"/>
  <c r="P1182" i="7"/>
  <c r="O1182" i="7"/>
  <c r="N1182" i="7"/>
  <c r="V1181" i="7"/>
  <c r="U1181" i="7"/>
  <c r="T1181" i="7"/>
  <c r="S1181" i="7"/>
  <c r="Q1181" i="7"/>
  <c r="P1181" i="7"/>
  <c r="O1181" i="7"/>
  <c r="N1181" i="7"/>
  <c r="R1181" i="7" s="1"/>
  <c r="R1180" i="7"/>
  <c r="Q1180" i="7"/>
  <c r="U1180" i="7" s="1"/>
  <c r="P1180" i="7"/>
  <c r="O1180" i="7"/>
  <c r="N1180" i="7"/>
  <c r="Q1179" i="7"/>
  <c r="P1179" i="7"/>
  <c r="O1179" i="7"/>
  <c r="N1179" i="7"/>
  <c r="U1178" i="7"/>
  <c r="T1178" i="7"/>
  <c r="S1178" i="7"/>
  <c r="Q1178" i="7"/>
  <c r="P1178" i="7"/>
  <c r="O1178" i="7"/>
  <c r="N1178" i="7"/>
  <c r="R1178" i="7" s="1"/>
  <c r="S1177" i="7"/>
  <c r="Q1177" i="7"/>
  <c r="P1177" i="7"/>
  <c r="R1177" i="7" s="1"/>
  <c r="O1177" i="7"/>
  <c r="N1177" i="7"/>
  <c r="Q1176" i="7"/>
  <c r="P1176" i="7"/>
  <c r="O1176" i="7"/>
  <c r="N1176" i="7"/>
  <c r="V1175" i="7"/>
  <c r="U1175" i="7"/>
  <c r="T1175" i="7"/>
  <c r="S1175" i="7"/>
  <c r="Q1175" i="7"/>
  <c r="P1175" i="7"/>
  <c r="O1175" i="7"/>
  <c r="N1175" i="7"/>
  <c r="R1175" i="7" s="1"/>
  <c r="Q1174" i="7"/>
  <c r="P1174" i="7"/>
  <c r="O1174" i="7"/>
  <c r="N1174" i="7"/>
  <c r="Q1173" i="7"/>
  <c r="P1173" i="7"/>
  <c r="O1173" i="7"/>
  <c r="N1173" i="7"/>
  <c r="U1172" i="7"/>
  <c r="T1172" i="7"/>
  <c r="S1172" i="7"/>
  <c r="Q1172" i="7"/>
  <c r="P1172" i="7"/>
  <c r="O1172" i="7"/>
  <c r="N1172" i="7"/>
  <c r="R1172" i="7" s="1"/>
  <c r="S1171" i="7"/>
  <c r="R1171" i="7"/>
  <c r="Q1171" i="7"/>
  <c r="P1171" i="7"/>
  <c r="O1171" i="7"/>
  <c r="N1171" i="7"/>
  <c r="Q1170" i="7"/>
  <c r="P1170" i="7"/>
  <c r="O1170" i="7"/>
  <c r="N1170" i="7"/>
  <c r="U1169" i="7"/>
  <c r="T1169" i="7"/>
  <c r="V1169" i="7" s="1"/>
  <c r="S1169" i="7"/>
  <c r="Q1169" i="7"/>
  <c r="P1169" i="7"/>
  <c r="O1169" i="7"/>
  <c r="N1169" i="7"/>
  <c r="R1169" i="7" s="1"/>
  <c r="Q1168" i="7"/>
  <c r="P1168" i="7"/>
  <c r="O1168" i="7"/>
  <c r="N1168" i="7"/>
  <c r="Q1167" i="7"/>
  <c r="P1167" i="7"/>
  <c r="O1167" i="7"/>
  <c r="N1167" i="7"/>
  <c r="U1166" i="7"/>
  <c r="T1166" i="7"/>
  <c r="S1166" i="7"/>
  <c r="Q1166" i="7"/>
  <c r="P1166" i="7"/>
  <c r="O1166" i="7"/>
  <c r="N1166" i="7"/>
  <c r="R1166" i="7" s="1"/>
  <c r="S1165" i="7"/>
  <c r="R1165" i="7"/>
  <c r="Q1165" i="7"/>
  <c r="P1165" i="7"/>
  <c r="O1165" i="7"/>
  <c r="N1165" i="7"/>
  <c r="Q1164" i="7"/>
  <c r="P1164" i="7"/>
  <c r="O1164" i="7"/>
  <c r="N1164" i="7"/>
  <c r="V1163" i="7"/>
  <c r="U1163" i="7"/>
  <c r="T1163" i="7"/>
  <c r="S1163" i="7"/>
  <c r="Q1163" i="7"/>
  <c r="P1163" i="7"/>
  <c r="O1163" i="7"/>
  <c r="N1163" i="7"/>
  <c r="R1163" i="7" s="1"/>
  <c r="Q1162" i="7"/>
  <c r="P1162" i="7"/>
  <c r="O1162" i="7"/>
  <c r="N1162" i="7"/>
  <c r="Q1161" i="7"/>
  <c r="P1161" i="7"/>
  <c r="O1161" i="7"/>
  <c r="N1161" i="7"/>
  <c r="U1160" i="7"/>
  <c r="T1160" i="7"/>
  <c r="S1160" i="7"/>
  <c r="Q1160" i="7"/>
  <c r="P1160" i="7"/>
  <c r="O1160" i="7"/>
  <c r="N1160" i="7"/>
  <c r="R1160" i="7" s="1"/>
  <c r="S1159" i="7"/>
  <c r="Q1159" i="7"/>
  <c r="P1159" i="7"/>
  <c r="O1159" i="7"/>
  <c r="N1159" i="7"/>
  <c r="Q1158" i="7"/>
  <c r="P1158" i="7"/>
  <c r="O1158" i="7"/>
  <c r="N1158" i="7"/>
  <c r="V1157" i="7"/>
  <c r="U1157" i="7"/>
  <c r="T1157" i="7"/>
  <c r="S1157" i="7"/>
  <c r="Q1157" i="7"/>
  <c r="P1157" i="7"/>
  <c r="O1157" i="7"/>
  <c r="N1157" i="7"/>
  <c r="R1157" i="7" s="1"/>
  <c r="R1156" i="7"/>
  <c r="Q1156" i="7"/>
  <c r="P1156" i="7"/>
  <c r="O1156" i="7"/>
  <c r="N1156" i="7"/>
  <c r="Q1155" i="7"/>
  <c r="P1155" i="7"/>
  <c r="O1155" i="7"/>
  <c r="N1155" i="7"/>
  <c r="U1154" i="7"/>
  <c r="T1154" i="7"/>
  <c r="S1154" i="7"/>
  <c r="Q1154" i="7"/>
  <c r="P1154" i="7"/>
  <c r="O1154" i="7"/>
  <c r="N1154" i="7"/>
  <c r="R1154" i="7" s="1"/>
  <c r="Q1153" i="7"/>
  <c r="P1153" i="7"/>
  <c r="O1153" i="7"/>
  <c r="N1153" i="7"/>
  <c r="Q1152" i="7"/>
  <c r="P1152" i="7"/>
  <c r="O1152" i="7"/>
  <c r="N1152" i="7"/>
  <c r="V1151" i="7"/>
  <c r="U1151" i="7"/>
  <c r="T1151" i="7"/>
  <c r="S1151" i="7"/>
  <c r="Q1151" i="7"/>
  <c r="P1151" i="7"/>
  <c r="O1151" i="7"/>
  <c r="N1151" i="7"/>
  <c r="R1151" i="7" s="1"/>
  <c r="Q1150" i="7"/>
  <c r="P1150" i="7"/>
  <c r="O1150" i="7"/>
  <c r="N1150" i="7"/>
  <c r="Q1149" i="7"/>
  <c r="P1149" i="7"/>
  <c r="O1149" i="7"/>
  <c r="N1149" i="7"/>
  <c r="U1148" i="7"/>
  <c r="T1148" i="7"/>
  <c r="S1148" i="7"/>
  <c r="Q1148" i="7"/>
  <c r="P1148" i="7"/>
  <c r="O1148" i="7"/>
  <c r="N1148" i="7"/>
  <c r="R1148" i="7" s="1"/>
  <c r="S1147" i="7"/>
  <c r="Q1147" i="7"/>
  <c r="P1147" i="7"/>
  <c r="O1147" i="7"/>
  <c r="N1147" i="7"/>
  <c r="Q1146" i="7"/>
  <c r="P1146" i="7"/>
  <c r="O1146" i="7"/>
  <c r="N1146" i="7"/>
  <c r="V1145" i="7"/>
  <c r="U1145" i="7"/>
  <c r="T1145" i="7"/>
  <c r="S1145" i="7"/>
  <c r="Q1145" i="7"/>
  <c r="P1145" i="7"/>
  <c r="O1145" i="7"/>
  <c r="N1145" i="7"/>
  <c r="R1145" i="7" s="1"/>
  <c r="Q1144" i="7"/>
  <c r="U1144" i="7" s="1"/>
  <c r="P1144" i="7"/>
  <c r="O1144" i="7"/>
  <c r="N1144" i="7"/>
  <c r="Q1143" i="7"/>
  <c r="P1143" i="7"/>
  <c r="O1143" i="7"/>
  <c r="N1143" i="7"/>
  <c r="U1142" i="7"/>
  <c r="T1142" i="7"/>
  <c r="S1142" i="7"/>
  <c r="Q1142" i="7"/>
  <c r="P1142" i="7"/>
  <c r="O1142" i="7"/>
  <c r="N1142" i="7"/>
  <c r="R1142" i="7" s="1"/>
  <c r="R1141" i="7"/>
  <c r="Q1141" i="7"/>
  <c r="P1141" i="7"/>
  <c r="O1141" i="7"/>
  <c r="N1141" i="7"/>
  <c r="Q1140" i="7"/>
  <c r="P1140" i="7"/>
  <c r="O1140" i="7"/>
  <c r="N1140" i="7"/>
  <c r="U1139" i="7"/>
  <c r="T1139" i="7"/>
  <c r="S1139" i="7"/>
  <c r="V1139" i="7" s="1"/>
  <c r="Q1139" i="7"/>
  <c r="P1139" i="7"/>
  <c r="O1139" i="7"/>
  <c r="N1139" i="7"/>
  <c r="R1139" i="7" s="1"/>
  <c r="T1138" i="7"/>
  <c r="Q1138" i="7"/>
  <c r="U1138" i="7" s="1"/>
  <c r="P1138" i="7"/>
  <c r="O1138" i="7"/>
  <c r="N1138" i="7"/>
  <c r="Q1137" i="7"/>
  <c r="P1137" i="7"/>
  <c r="O1137" i="7"/>
  <c r="N1137" i="7"/>
  <c r="U1136" i="7"/>
  <c r="T1136" i="7"/>
  <c r="S1136" i="7"/>
  <c r="Q1136" i="7"/>
  <c r="P1136" i="7"/>
  <c r="O1136" i="7"/>
  <c r="N1136" i="7"/>
  <c r="R1136" i="7" s="1"/>
  <c r="Q1135" i="7"/>
  <c r="P1135" i="7"/>
  <c r="O1135" i="7"/>
  <c r="N1135" i="7"/>
  <c r="Q1134" i="7"/>
  <c r="P1134" i="7"/>
  <c r="O1134" i="7"/>
  <c r="N1134" i="7"/>
  <c r="U1133" i="7"/>
  <c r="T1133" i="7"/>
  <c r="V1133" i="7" s="1"/>
  <c r="S1133" i="7"/>
  <c r="Q1133" i="7"/>
  <c r="P1133" i="7"/>
  <c r="O1133" i="7"/>
  <c r="N1133" i="7"/>
  <c r="R1133" i="7" s="1"/>
  <c r="T1132" i="7"/>
  <c r="S1132" i="7"/>
  <c r="R1132" i="7"/>
  <c r="Q1132" i="7"/>
  <c r="U1132" i="7" s="1"/>
  <c r="P1132" i="7"/>
  <c r="O1132" i="7"/>
  <c r="N1132" i="7"/>
  <c r="Q1131" i="7"/>
  <c r="P1131" i="7"/>
  <c r="O1131" i="7"/>
  <c r="N1131" i="7"/>
  <c r="U1130" i="7"/>
  <c r="T1130" i="7"/>
  <c r="Q1130" i="7"/>
  <c r="P1130" i="7"/>
  <c r="O1130" i="7"/>
  <c r="N1130" i="7"/>
  <c r="Q1129" i="7"/>
  <c r="P1129" i="7"/>
  <c r="O1129" i="7"/>
  <c r="N1129" i="7"/>
  <c r="Q1128" i="7"/>
  <c r="P1128" i="7"/>
  <c r="O1128" i="7"/>
  <c r="N1128" i="7"/>
  <c r="U1127" i="7"/>
  <c r="T1127" i="7"/>
  <c r="Q1127" i="7"/>
  <c r="P1127" i="7"/>
  <c r="O1127" i="7"/>
  <c r="N1127" i="7"/>
  <c r="T1126" i="7"/>
  <c r="R1126" i="7"/>
  <c r="Q1126" i="7"/>
  <c r="U1126" i="7" s="1"/>
  <c r="P1126" i="7"/>
  <c r="O1126" i="7"/>
  <c r="N1126" i="7"/>
  <c r="Q1125" i="7"/>
  <c r="P1125" i="7"/>
  <c r="O1125" i="7"/>
  <c r="N1125" i="7"/>
  <c r="Q1124" i="7"/>
  <c r="P1124" i="7"/>
  <c r="O1124" i="7"/>
  <c r="N1124" i="7"/>
  <c r="S1123" i="7"/>
  <c r="R1123" i="7"/>
  <c r="Q1123" i="7"/>
  <c r="P1123" i="7"/>
  <c r="O1123" i="7"/>
  <c r="N1123" i="7"/>
  <c r="Q1122" i="7"/>
  <c r="P1122" i="7"/>
  <c r="O1122" i="7"/>
  <c r="N1122" i="7"/>
  <c r="Q1121" i="7"/>
  <c r="P1121" i="7"/>
  <c r="O1121" i="7"/>
  <c r="N1121" i="7"/>
  <c r="U1120" i="7"/>
  <c r="T1120" i="7"/>
  <c r="Q1120" i="7"/>
  <c r="S1120" i="7" s="1"/>
  <c r="P1120" i="7"/>
  <c r="O1120" i="7"/>
  <c r="N1120" i="7"/>
  <c r="W1119" i="7"/>
  <c r="U1119" i="7"/>
  <c r="T1119" i="7"/>
  <c r="S1119" i="7"/>
  <c r="R1119" i="7"/>
  <c r="V1119" i="7" s="1"/>
  <c r="Q1119" i="7"/>
  <c r="P1119" i="7"/>
  <c r="O1119" i="7"/>
  <c r="N1119" i="7"/>
  <c r="Q1118" i="7"/>
  <c r="R1118" i="7" s="1"/>
  <c r="P1118" i="7"/>
  <c r="O1118" i="7"/>
  <c r="N1118" i="7"/>
  <c r="Q1117" i="7"/>
  <c r="P1117" i="7"/>
  <c r="O1117" i="7"/>
  <c r="N1117" i="7"/>
  <c r="Q1116" i="7"/>
  <c r="P1116" i="7"/>
  <c r="O1116" i="7"/>
  <c r="N1116" i="7"/>
  <c r="Q1115" i="7"/>
  <c r="P1115" i="7"/>
  <c r="O1115" i="7"/>
  <c r="S1115" i="7" s="1"/>
  <c r="N1115" i="7"/>
  <c r="Q1114" i="7"/>
  <c r="P1114" i="7"/>
  <c r="O1114" i="7"/>
  <c r="N1114" i="7"/>
  <c r="Q1113" i="7"/>
  <c r="P1113" i="7"/>
  <c r="O1113" i="7"/>
  <c r="N1113" i="7"/>
  <c r="U1112" i="7"/>
  <c r="T1112" i="7"/>
  <c r="S1112" i="7"/>
  <c r="R1112" i="7"/>
  <c r="Q1112" i="7"/>
  <c r="P1112" i="7"/>
  <c r="O1112" i="7"/>
  <c r="N1112" i="7"/>
  <c r="Q1111" i="7"/>
  <c r="P1111" i="7"/>
  <c r="O1111" i="7"/>
  <c r="N1111" i="7"/>
  <c r="Q1110" i="7"/>
  <c r="P1110" i="7"/>
  <c r="O1110" i="7"/>
  <c r="N1110" i="7"/>
  <c r="U1109" i="7"/>
  <c r="W1109" i="7" s="1"/>
  <c r="T1109" i="7"/>
  <c r="S1109" i="7"/>
  <c r="V1109" i="7" s="1"/>
  <c r="Q1109" i="7"/>
  <c r="P1109" i="7"/>
  <c r="O1109" i="7"/>
  <c r="N1109" i="7"/>
  <c r="R1109" i="7" s="1"/>
  <c r="Q1108" i="7"/>
  <c r="P1108" i="7"/>
  <c r="O1108" i="7"/>
  <c r="N1108" i="7"/>
  <c r="Q1107" i="7"/>
  <c r="P1107" i="7"/>
  <c r="R1107" i="7" s="1"/>
  <c r="O1107" i="7"/>
  <c r="N1107" i="7"/>
  <c r="Q1106" i="7"/>
  <c r="P1106" i="7"/>
  <c r="O1106" i="7"/>
  <c r="N1106" i="7"/>
  <c r="Q1105" i="7"/>
  <c r="P1105" i="7"/>
  <c r="O1105" i="7"/>
  <c r="N1105" i="7"/>
  <c r="Q1104" i="7"/>
  <c r="P1104" i="7"/>
  <c r="O1104" i="7"/>
  <c r="N1104" i="7"/>
  <c r="U1103" i="7"/>
  <c r="T1103" i="7"/>
  <c r="Q1103" i="7"/>
  <c r="P1103" i="7"/>
  <c r="O1103" i="7"/>
  <c r="N1103" i="7"/>
  <c r="Q1102" i="7"/>
  <c r="P1102" i="7"/>
  <c r="O1102" i="7"/>
  <c r="N1102" i="7"/>
  <c r="S1101" i="7"/>
  <c r="Q1101" i="7"/>
  <c r="U1101" i="7" s="1"/>
  <c r="P1101" i="7"/>
  <c r="O1101" i="7"/>
  <c r="N1101" i="7"/>
  <c r="Q1100" i="7"/>
  <c r="P1100" i="7"/>
  <c r="O1100" i="7"/>
  <c r="N1100" i="7"/>
  <c r="S1099" i="7"/>
  <c r="R1099" i="7"/>
  <c r="Q1099" i="7"/>
  <c r="P1099" i="7"/>
  <c r="O1099" i="7"/>
  <c r="N1099" i="7"/>
  <c r="Q1098" i="7"/>
  <c r="P1098" i="7"/>
  <c r="O1098" i="7"/>
  <c r="N1098" i="7"/>
  <c r="Q1097" i="7"/>
  <c r="P1097" i="7"/>
  <c r="O1097" i="7"/>
  <c r="N1097" i="7"/>
  <c r="U1096" i="7"/>
  <c r="T1096" i="7"/>
  <c r="Q1096" i="7"/>
  <c r="P1096" i="7"/>
  <c r="O1096" i="7"/>
  <c r="S1096" i="7" s="1"/>
  <c r="N1096" i="7"/>
  <c r="U1095" i="7"/>
  <c r="T1095" i="7"/>
  <c r="S1095" i="7"/>
  <c r="R1095" i="7"/>
  <c r="V1095" i="7" s="1"/>
  <c r="Q1095" i="7"/>
  <c r="P1095" i="7"/>
  <c r="O1095" i="7"/>
  <c r="N1095" i="7"/>
  <c r="Q1094" i="7"/>
  <c r="U1094" i="7" s="1"/>
  <c r="P1094" i="7"/>
  <c r="O1094" i="7"/>
  <c r="N1094" i="7"/>
  <c r="Q1093" i="7"/>
  <c r="P1093" i="7"/>
  <c r="O1093" i="7"/>
  <c r="N1093" i="7"/>
  <c r="U1092" i="7"/>
  <c r="Q1092" i="7"/>
  <c r="P1092" i="7"/>
  <c r="O1092" i="7"/>
  <c r="N1092" i="7"/>
  <c r="U1091" i="7"/>
  <c r="T1091" i="7"/>
  <c r="Q1091" i="7"/>
  <c r="S1091" i="7" s="1"/>
  <c r="P1091" i="7"/>
  <c r="O1091" i="7"/>
  <c r="N1091" i="7"/>
  <c r="Q1090" i="7"/>
  <c r="P1090" i="7"/>
  <c r="O1090" i="7"/>
  <c r="N1090" i="7"/>
  <c r="R1089" i="7"/>
  <c r="Q1089" i="7"/>
  <c r="P1089" i="7"/>
  <c r="O1089" i="7"/>
  <c r="N1089" i="7"/>
  <c r="Q1088" i="7"/>
  <c r="P1088" i="7"/>
  <c r="O1088" i="7"/>
  <c r="N1088" i="7"/>
  <c r="U1087" i="7"/>
  <c r="S1087" i="7"/>
  <c r="Q1087" i="7"/>
  <c r="R1087" i="7" s="1"/>
  <c r="P1087" i="7"/>
  <c r="O1087" i="7"/>
  <c r="N1087" i="7"/>
  <c r="Q1086" i="7"/>
  <c r="P1086" i="7"/>
  <c r="O1086" i="7"/>
  <c r="N1086" i="7"/>
  <c r="Q1085" i="7"/>
  <c r="P1085" i="7"/>
  <c r="O1085" i="7"/>
  <c r="N1085" i="7"/>
  <c r="U1084" i="7"/>
  <c r="T1084" i="7"/>
  <c r="Q1084" i="7"/>
  <c r="P1084" i="7"/>
  <c r="O1084" i="7"/>
  <c r="S1084" i="7" s="1"/>
  <c r="N1084" i="7"/>
  <c r="V1083" i="7"/>
  <c r="U1083" i="7"/>
  <c r="T1083" i="7"/>
  <c r="S1083" i="7"/>
  <c r="R1083" i="7"/>
  <c r="W1083" i="7" s="1"/>
  <c r="Q1083" i="7"/>
  <c r="P1083" i="7"/>
  <c r="O1083" i="7"/>
  <c r="N1083" i="7"/>
  <c r="Q1082" i="7"/>
  <c r="P1082" i="7"/>
  <c r="O1082" i="7"/>
  <c r="N1082" i="7"/>
  <c r="Q1081" i="7"/>
  <c r="P1081" i="7"/>
  <c r="O1081" i="7"/>
  <c r="N1081" i="7"/>
  <c r="U1080" i="7"/>
  <c r="Q1080" i="7"/>
  <c r="P1080" i="7"/>
  <c r="O1080" i="7"/>
  <c r="N1080" i="7"/>
  <c r="T1079" i="7"/>
  <c r="Q1079" i="7"/>
  <c r="U1079" i="7" s="1"/>
  <c r="P1079" i="7"/>
  <c r="O1079" i="7"/>
  <c r="N1079" i="7"/>
  <c r="S1078" i="7"/>
  <c r="Q1078" i="7"/>
  <c r="P1078" i="7"/>
  <c r="O1078" i="7"/>
  <c r="N1078" i="7"/>
  <c r="Q1077" i="7"/>
  <c r="P1077" i="7"/>
  <c r="R1077" i="7" s="1"/>
  <c r="O1077" i="7"/>
  <c r="N1077" i="7"/>
  <c r="Q1076" i="7"/>
  <c r="P1076" i="7"/>
  <c r="O1076" i="7"/>
  <c r="U1076" i="7" s="1"/>
  <c r="N1076" i="7"/>
  <c r="U1075" i="7"/>
  <c r="S1075" i="7"/>
  <c r="R1075" i="7"/>
  <c r="Q1075" i="7"/>
  <c r="P1075" i="7"/>
  <c r="O1075" i="7"/>
  <c r="N1075" i="7"/>
  <c r="S1074" i="7"/>
  <c r="Q1074" i="7"/>
  <c r="P1074" i="7"/>
  <c r="O1074" i="7"/>
  <c r="N1074" i="7"/>
  <c r="Q1073" i="7"/>
  <c r="P1073" i="7"/>
  <c r="O1073" i="7"/>
  <c r="N1073" i="7"/>
  <c r="U1072" i="7"/>
  <c r="T1072" i="7"/>
  <c r="Q1072" i="7"/>
  <c r="P1072" i="7"/>
  <c r="O1072" i="7"/>
  <c r="S1072" i="7" s="1"/>
  <c r="N1072" i="7"/>
  <c r="U1071" i="7"/>
  <c r="T1071" i="7"/>
  <c r="S1071" i="7"/>
  <c r="W1071" i="7" s="1"/>
  <c r="R1071" i="7"/>
  <c r="Q1071" i="7"/>
  <c r="P1071" i="7"/>
  <c r="O1071" i="7"/>
  <c r="N1071" i="7"/>
  <c r="U1070" i="7"/>
  <c r="Q1070" i="7"/>
  <c r="P1070" i="7"/>
  <c r="O1070" i="7"/>
  <c r="N1070" i="7"/>
  <c r="Q1069" i="7"/>
  <c r="P1069" i="7"/>
  <c r="O1069" i="7"/>
  <c r="N1069" i="7"/>
  <c r="U1068" i="7"/>
  <c r="Q1068" i="7"/>
  <c r="P1068" i="7"/>
  <c r="O1068" i="7"/>
  <c r="N1068" i="7"/>
  <c r="Q1067" i="7"/>
  <c r="P1067" i="7"/>
  <c r="O1067" i="7"/>
  <c r="N1067" i="7"/>
  <c r="Q1066" i="7"/>
  <c r="P1066" i="7"/>
  <c r="O1066" i="7"/>
  <c r="N1066" i="7"/>
  <c r="Q1065" i="7"/>
  <c r="P1065" i="7"/>
  <c r="O1065" i="7"/>
  <c r="R1065" i="7" s="1"/>
  <c r="N1065" i="7"/>
  <c r="Q1064" i="7"/>
  <c r="P1064" i="7"/>
  <c r="O1064" i="7"/>
  <c r="N1064" i="7"/>
  <c r="W1063" i="7"/>
  <c r="V1063" i="7"/>
  <c r="U1063" i="7"/>
  <c r="T1063" i="7"/>
  <c r="S1063" i="7"/>
  <c r="Q1063" i="7"/>
  <c r="P1063" i="7"/>
  <c r="O1063" i="7"/>
  <c r="N1063" i="7"/>
  <c r="R1063" i="7" s="1"/>
  <c r="Q1062" i="7"/>
  <c r="U1062" i="7" s="1"/>
  <c r="P1062" i="7"/>
  <c r="O1062" i="7"/>
  <c r="N1062" i="7"/>
  <c r="T1061" i="7"/>
  <c r="Q1061" i="7"/>
  <c r="P1061" i="7"/>
  <c r="O1061" i="7"/>
  <c r="N1061" i="7"/>
  <c r="S1060" i="7"/>
  <c r="R1060" i="7"/>
  <c r="Q1060" i="7"/>
  <c r="P1060" i="7"/>
  <c r="O1060" i="7"/>
  <c r="N1060" i="7"/>
  <c r="Q1059" i="7"/>
  <c r="P1059" i="7"/>
  <c r="O1059" i="7"/>
  <c r="N1059" i="7"/>
  <c r="Q1058" i="7"/>
  <c r="P1058" i="7"/>
  <c r="O1058" i="7"/>
  <c r="N1058" i="7"/>
  <c r="V1057" i="7"/>
  <c r="U1057" i="7"/>
  <c r="T1057" i="7"/>
  <c r="S1057" i="7"/>
  <c r="Q1057" i="7"/>
  <c r="P1057" i="7"/>
  <c r="O1057" i="7"/>
  <c r="N1057" i="7"/>
  <c r="R1057" i="7" s="1"/>
  <c r="Q1056" i="7"/>
  <c r="P1056" i="7"/>
  <c r="O1056" i="7"/>
  <c r="N1056" i="7"/>
  <c r="Q1055" i="7"/>
  <c r="P1055" i="7"/>
  <c r="O1055" i="7"/>
  <c r="N1055" i="7"/>
  <c r="Q1054" i="7"/>
  <c r="R1054" i="7" s="1"/>
  <c r="P1054" i="7"/>
  <c r="O1054" i="7"/>
  <c r="N1054" i="7"/>
  <c r="Q1053" i="7"/>
  <c r="P1053" i="7"/>
  <c r="O1053" i="7"/>
  <c r="N1053" i="7"/>
  <c r="U1052" i="7"/>
  <c r="Q1052" i="7"/>
  <c r="P1052" i="7"/>
  <c r="O1052" i="7"/>
  <c r="N1052" i="7"/>
  <c r="U1051" i="7"/>
  <c r="T1051" i="7"/>
  <c r="S1051" i="7"/>
  <c r="Q1051" i="7"/>
  <c r="P1051" i="7"/>
  <c r="O1051" i="7"/>
  <c r="N1051" i="7"/>
  <c r="R1051" i="7" s="1"/>
  <c r="W1050" i="7"/>
  <c r="V1050" i="7"/>
  <c r="T1050" i="7"/>
  <c r="S1050" i="7"/>
  <c r="R1050" i="7"/>
  <c r="Q1050" i="7"/>
  <c r="U1050" i="7" s="1"/>
  <c r="P1050" i="7"/>
  <c r="O1050" i="7"/>
  <c r="N1050" i="7"/>
  <c r="U1049" i="7"/>
  <c r="T1049" i="7"/>
  <c r="S1049" i="7"/>
  <c r="R1049" i="7"/>
  <c r="Q1049" i="7"/>
  <c r="P1049" i="7"/>
  <c r="O1049" i="7"/>
  <c r="N1049" i="7"/>
  <c r="Q1048" i="7"/>
  <c r="P1048" i="7"/>
  <c r="O1048" i="7"/>
  <c r="N1048" i="7"/>
  <c r="Q1047" i="7"/>
  <c r="P1047" i="7"/>
  <c r="O1047" i="7"/>
  <c r="N1047" i="7"/>
  <c r="Q1046" i="7"/>
  <c r="P1046" i="7"/>
  <c r="O1046" i="7"/>
  <c r="N1046" i="7"/>
  <c r="U1045" i="7"/>
  <c r="T1045" i="7"/>
  <c r="W1045" i="7" s="1"/>
  <c r="S1045" i="7"/>
  <c r="Q1045" i="7"/>
  <c r="P1045" i="7"/>
  <c r="O1045" i="7"/>
  <c r="N1045" i="7"/>
  <c r="R1045" i="7" s="1"/>
  <c r="U1044" i="7"/>
  <c r="T1044" i="7"/>
  <c r="Q1044" i="7"/>
  <c r="P1044" i="7"/>
  <c r="O1044" i="7"/>
  <c r="N1044" i="7"/>
  <c r="Q1043" i="7"/>
  <c r="P1043" i="7"/>
  <c r="O1043" i="7"/>
  <c r="N1043" i="7"/>
  <c r="Q1042" i="7"/>
  <c r="S1042" i="7" s="1"/>
  <c r="P1042" i="7"/>
  <c r="O1042" i="7"/>
  <c r="N1042" i="7"/>
  <c r="Q1041" i="7"/>
  <c r="P1041" i="7"/>
  <c r="O1041" i="7"/>
  <c r="N1041" i="7"/>
  <c r="Q1040" i="7"/>
  <c r="P1040" i="7"/>
  <c r="O1040" i="7"/>
  <c r="N1040" i="7"/>
  <c r="U1039" i="7"/>
  <c r="T1039" i="7"/>
  <c r="S1039" i="7"/>
  <c r="Q1039" i="7"/>
  <c r="P1039" i="7"/>
  <c r="O1039" i="7"/>
  <c r="N1039" i="7"/>
  <c r="R1039" i="7" s="1"/>
  <c r="U1038" i="7"/>
  <c r="T1038" i="7"/>
  <c r="Q1038" i="7"/>
  <c r="S1038" i="7" s="1"/>
  <c r="P1038" i="7"/>
  <c r="O1038" i="7"/>
  <c r="N1038" i="7"/>
  <c r="T1037" i="7"/>
  <c r="R1037" i="7"/>
  <c r="Q1037" i="7"/>
  <c r="P1037" i="7"/>
  <c r="O1037" i="7"/>
  <c r="N1037" i="7"/>
  <c r="Q1036" i="7"/>
  <c r="P1036" i="7"/>
  <c r="O1036" i="7"/>
  <c r="N1036" i="7"/>
  <c r="Q1035" i="7"/>
  <c r="P1035" i="7"/>
  <c r="O1035" i="7"/>
  <c r="N1035" i="7"/>
  <c r="Q1034" i="7"/>
  <c r="P1034" i="7"/>
  <c r="O1034" i="7"/>
  <c r="N1034" i="7"/>
  <c r="V1033" i="7"/>
  <c r="U1033" i="7"/>
  <c r="T1033" i="7"/>
  <c r="S1033" i="7"/>
  <c r="Q1033" i="7"/>
  <c r="P1033" i="7"/>
  <c r="O1033" i="7"/>
  <c r="N1033" i="7"/>
  <c r="R1033" i="7" s="1"/>
  <c r="R1032" i="7"/>
  <c r="Q1032" i="7"/>
  <c r="P1032" i="7"/>
  <c r="O1032" i="7"/>
  <c r="N1032" i="7"/>
  <c r="Q1031" i="7"/>
  <c r="U1031" i="7" s="1"/>
  <c r="P1031" i="7"/>
  <c r="O1031" i="7"/>
  <c r="N1031" i="7"/>
  <c r="Q1030" i="7"/>
  <c r="P1030" i="7"/>
  <c r="O1030" i="7"/>
  <c r="N1030" i="7"/>
  <c r="Q1029" i="7"/>
  <c r="P1029" i="7"/>
  <c r="O1029" i="7"/>
  <c r="N1029" i="7"/>
  <c r="U1028" i="7"/>
  <c r="Q1028" i="7"/>
  <c r="P1028" i="7"/>
  <c r="O1028" i="7"/>
  <c r="N1028" i="7"/>
  <c r="U1027" i="7"/>
  <c r="W1027" i="7" s="1"/>
  <c r="T1027" i="7"/>
  <c r="S1027" i="7"/>
  <c r="Q1027" i="7"/>
  <c r="P1027" i="7"/>
  <c r="O1027" i="7"/>
  <c r="N1027" i="7"/>
  <c r="R1027" i="7" s="1"/>
  <c r="V1027" i="7" s="1"/>
  <c r="T1026" i="7"/>
  <c r="S1026" i="7"/>
  <c r="R1026" i="7"/>
  <c r="Q1026" i="7"/>
  <c r="U1026" i="7" s="1"/>
  <c r="P1026" i="7"/>
  <c r="O1026" i="7"/>
  <c r="N1026" i="7"/>
  <c r="S1025" i="7"/>
  <c r="R1025" i="7"/>
  <c r="Q1025" i="7"/>
  <c r="P1025" i="7"/>
  <c r="O1025" i="7"/>
  <c r="N1025" i="7"/>
  <c r="Q1024" i="7"/>
  <c r="R1024" i="7" s="1"/>
  <c r="P1024" i="7"/>
  <c r="O1024" i="7"/>
  <c r="N1024" i="7"/>
  <c r="Q1023" i="7"/>
  <c r="P1023" i="7"/>
  <c r="O1023" i="7"/>
  <c r="N1023" i="7"/>
  <c r="U1022" i="7"/>
  <c r="Q1022" i="7"/>
  <c r="P1022" i="7"/>
  <c r="O1022" i="7"/>
  <c r="N1022" i="7"/>
  <c r="U1021" i="7"/>
  <c r="T1021" i="7"/>
  <c r="S1021" i="7"/>
  <c r="Q1021" i="7"/>
  <c r="P1021" i="7"/>
  <c r="O1021" i="7"/>
  <c r="N1021" i="7"/>
  <c r="R1021" i="7" s="1"/>
  <c r="Q1020" i="7"/>
  <c r="P1020" i="7"/>
  <c r="O1020" i="7"/>
  <c r="N1020" i="7"/>
  <c r="T1019" i="7"/>
  <c r="S1019" i="7"/>
  <c r="R1019" i="7"/>
  <c r="Q1019" i="7"/>
  <c r="P1019" i="7"/>
  <c r="O1019" i="7"/>
  <c r="U1019" i="7" s="1"/>
  <c r="N1019" i="7"/>
  <c r="S1018" i="7"/>
  <c r="Q1018" i="7"/>
  <c r="P1018" i="7"/>
  <c r="O1018" i="7"/>
  <c r="N1018" i="7"/>
  <c r="Q1017" i="7"/>
  <c r="P1017" i="7"/>
  <c r="O1017" i="7"/>
  <c r="N1017" i="7"/>
  <c r="Q1016" i="7"/>
  <c r="P1016" i="7"/>
  <c r="O1016" i="7"/>
  <c r="N1016" i="7"/>
  <c r="U1015" i="7"/>
  <c r="T1015" i="7"/>
  <c r="S1015" i="7"/>
  <c r="W1015" i="7" s="1"/>
  <c r="Q1015" i="7"/>
  <c r="P1015" i="7"/>
  <c r="O1015" i="7"/>
  <c r="N1015" i="7"/>
  <c r="R1015" i="7" s="1"/>
  <c r="U1014" i="7"/>
  <c r="T1014" i="7"/>
  <c r="Q1014" i="7"/>
  <c r="R1014" i="7" s="1"/>
  <c r="P1014" i="7"/>
  <c r="O1014" i="7"/>
  <c r="N1014" i="7"/>
  <c r="Q1013" i="7"/>
  <c r="P1013" i="7"/>
  <c r="O1013" i="7"/>
  <c r="N1013" i="7"/>
  <c r="S1012" i="7"/>
  <c r="Q1012" i="7"/>
  <c r="P1012" i="7"/>
  <c r="R1012" i="7" s="1"/>
  <c r="O1012" i="7"/>
  <c r="N1012" i="7"/>
  <c r="Q1011" i="7"/>
  <c r="P1011" i="7"/>
  <c r="O1011" i="7"/>
  <c r="N1011" i="7"/>
  <c r="U1010" i="7"/>
  <c r="Q1010" i="7"/>
  <c r="P1010" i="7"/>
  <c r="O1010" i="7"/>
  <c r="N1010" i="7"/>
  <c r="U1009" i="7"/>
  <c r="T1009" i="7"/>
  <c r="S1009" i="7"/>
  <c r="W1009" i="7" s="1"/>
  <c r="Q1009" i="7"/>
  <c r="P1009" i="7"/>
  <c r="O1009" i="7"/>
  <c r="N1009" i="7"/>
  <c r="R1009" i="7" s="1"/>
  <c r="U1008" i="7"/>
  <c r="S1008" i="7"/>
  <c r="R1008" i="7"/>
  <c r="Q1008" i="7"/>
  <c r="T1008" i="7" s="1"/>
  <c r="P1008" i="7"/>
  <c r="O1008" i="7"/>
  <c r="N1008" i="7"/>
  <c r="Q1007" i="7"/>
  <c r="U1007" i="7" s="1"/>
  <c r="P1007" i="7"/>
  <c r="O1007" i="7"/>
  <c r="N1007" i="7"/>
  <c r="S1006" i="7"/>
  <c r="R1006" i="7"/>
  <c r="Q1006" i="7"/>
  <c r="P1006" i="7"/>
  <c r="O1006" i="7"/>
  <c r="N1006" i="7"/>
  <c r="Q1005" i="7"/>
  <c r="P1005" i="7"/>
  <c r="O1005" i="7"/>
  <c r="N1005" i="7"/>
  <c r="U1004" i="7"/>
  <c r="Q1004" i="7"/>
  <c r="P1004" i="7"/>
  <c r="O1004" i="7"/>
  <c r="N1004" i="7"/>
  <c r="U1003" i="7"/>
  <c r="T1003" i="7"/>
  <c r="S1003" i="7"/>
  <c r="Q1003" i="7"/>
  <c r="P1003" i="7"/>
  <c r="O1003" i="7"/>
  <c r="N1003" i="7"/>
  <c r="R1003" i="7" s="1"/>
  <c r="V1003" i="7" s="1"/>
  <c r="T1002" i="7"/>
  <c r="S1002" i="7"/>
  <c r="R1002" i="7"/>
  <c r="Q1002" i="7"/>
  <c r="U1002" i="7" s="1"/>
  <c r="P1002" i="7"/>
  <c r="O1002" i="7"/>
  <c r="N1002" i="7"/>
  <c r="U1001" i="7"/>
  <c r="T1001" i="7"/>
  <c r="S1001" i="7"/>
  <c r="Q1001" i="7"/>
  <c r="P1001" i="7"/>
  <c r="R1001" i="7" s="1"/>
  <c r="O1001" i="7"/>
  <c r="N1001" i="7"/>
  <c r="Q1000" i="7"/>
  <c r="P1000" i="7"/>
  <c r="O1000" i="7"/>
  <c r="N1000" i="7"/>
  <c r="Q999" i="7"/>
  <c r="P999" i="7"/>
  <c r="O999" i="7"/>
  <c r="N999" i="7"/>
  <c r="U998" i="7"/>
  <c r="Q998" i="7"/>
  <c r="P998" i="7"/>
  <c r="O998" i="7"/>
  <c r="N998" i="7"/>
  <c r="W997" i="7"/>
  <c r="V997" i="7"/>
  <c r="U997" i="7"/>
  <c r="T997" i="7"/>
  <c r="S997" i="7"/>
  <c r="Q997" i="7"/>
  <c r="P997" i="7"/>
  <c r="O997" i="7"/>
  <c r="N997" i="7"/>
  <c r="R997" i="7" s="1"/>
  <c r="T996" i="7"/>
  <c r="S996" i="7"/>
  <c r="Q996" i="7"/>
  <c r="P996" i="7"/>
  <c r="O996" i="7"/>
  <c r="N996" i="7"/>
  <c r="T995" i="7"/>
  <c r="S995" i="7"/>
  <c r="R995" i="7"/>
  <c r="Q995" i="7"/>
  <c r="P995" i="7"/>
  <c r="O995" i="7"/>
  <c r="U995" i="7" s="1"/>
  <c r="N995" i="7"/>
  <c r="S994" i="7"/>
  <c r="Q994" i="7"/>
  <c r="P994" i="7"/>
  <c r="O994" i="7"/>
  <c r="N994" i="7"/>
  <c r="Q993" i="7"/>
  <c r="P993" i="7"/>
  <c r="O993" i="7"/>
  <c r="N993" i="7"/>
  <c r="Q992" i="7"/>
  <c r="P992" i="7"/>
  <c r="O992" i="7"/>
  <c r="N992" i="7"/>
  <c r="U991" i="7"/>
  <c r="T991" i="7"/>
  <c r="S991" i="7"/>
  <c r="Q991" i="7"/>
  <c r="P991" i="7"/>
  <c r="O991" i="7"/>
  <c r="N991" i="7"/>
  <c r="R991" i="7" s="1"/>
  <c r="Q990" i="7"/>
  <c r="P990" i="7"/>
  <c r="O990" i="7"/>
  <c r="N990" i="7"/>
  <c r="Q989" i="7"/>
  <c r="P989" i="7"/>
  <c r="T989" i="7" s="1"/>
  <c r="O989" i="7"/>
  <c r="N989" i="7"/>
  <c r="Q988" i="7"/>
  <c r="P988" i="7"/>
  <c r="O988" i="7"/>
  <c r="N988" i="7"/>
  <c r="Q987" i="7"/>
  <c r="P987" i="7"/>
  <c r="O987" i="7"/>
  <c r="N987" i="7"/>
  <c r="Q986" i="7"/>
  <c r="P986" i="7"/>
  <c r="O986" i="7"/>
  <c r="N986" i="7"/>
  <c r="U985" i="7"/>
  <c r="T985" i="7"/>
  <c r="S985" i="7"/>
  <c r="Q985" i="7"/>
  <c r="P985" i="7"/>
  <c r="O985" i="7"/>
  <c r="N985" i="7"/>
  <c r="R985" i="7" s="1"/>
  <c r="U984" i="7"/>
  <c r="S984" i="7"/>
  <c r="R984" i="7"/>
  <c r="Q984" i="7"/>
  <c r="T984" i="7" s="1"/>
  <c r="P984" i="7"/>
  <c r="O984" i="7"/>
  <c r="N984" i="7"/>
  <c r="U983" i="7"/>
  <c r="Q983" i="7"/>
  <c r="P983" i="7"/>
  <c r="O983" i="7"/>
  <c r="N983" i="7"/>
  <c r="Q982" i="7"/>
  <c r="S982" i="7" s="1"/>
  <c r="P982" i="7"/>
  <c r="O982" i="7"/>
  <c r="N982" i="7"/>
  <c r="Q981" i="7"/>
  <c r="P981" i="7"/>
  <c r="O981" i="7"/>
  <c r="N981" i="7"/>
  <c r="U980" i="7"/>
  <c r="Q980" i="7"/>
  <c r="P980" i="7"/>
  <c r="O980" i="7"/>
  <c r="N980" i="7"/>
  <c r="U979" i="7"/>
  <c r="T979" i="7"/>
  <c r="S979" i="7"/>
  <c r="Q979" i="7"/>
  <c r="P979" i="7"/>
  <c r="O979" i="7"/>
  <c r="N979" i="7"/>
  <c r="R979" i="7" s="1"/>
  <c r="W978" i="7"/>
  <c r="T978" i="7"/>
  <c r="S978" i="7"/>
  <c r="R978" i="7"/>
  <c r="Q978" i="7"/>
  <c r="U978" i="7" s="1"/>
  <c r="P978" i="7"/>
  <c r="O978" i="7"/>
  <c r="N978" i="7"/>
  <c r="U977" i="7"/>
  <c r="T977" i="7"/>
  <c r="S977" i="7"/>
  <c r="R977" i="7"/>
  <c r="Q977" i="7"/>
  <c r="P977" i="7"/>
  <c r="O977" i="7"/>
  <c r="N977" i="7"/>
  <c r="Q976" i="7"/>
  <c r="P976" i="7"/>
  <c r="O976" i="7"/>
  <c r="N976" i="7"/>
  <c r="Q975" i="7"/>
  <c r="P975" i="7"/>
  <c r="O975" i="7"/>
  <c r="N975" i="7"/>
  <c r="U974" i="7"/>
  <c r="Q974" i="7"/>
  <c r="P974" i="7"/>
  <c r="O974" i="7"/>
  <c r="N974" i="7"/>
  <c r="U973" i="7"/>
  <c r="T973" i="7"/>
  <c r="S973" i="7"/>
  <c r="Q973" i="7"/>
  <c r="P973" i="7"/>
  <c r="O973" i="7"/>
  <c r="N973" i="7"/>
  <c r="R973" i="7" s="1"/>
  <c r="Q972" i="7"/>
  <c r="P972" i="7"/>
  <c r="O972" i="7"/>
  <c r="N972" i="7"/>
  <c r="U971" i="7"/>
  <c r="T971" i="7"/>
  <c r="Q971" i="7"/>
  <c r="P971" i="7"/>
  <c r="O971" i="7"/>
  <c r="N971" i="7"/>
  <c r="Q970" i="7"/>
  <c r="P970" i="7"/>
  <c r="O970" i="7"/>
  <c r="N970" i="7"/>
  <c r="Q969" i="7"/>
  <c r="P969" i="7"/>
  <c r="O969" i="7"/>
  <c r="N969" i="7"/>
  <c r="Q968" i="7"/>
  <c r="P968" i="7"/>
  <c r="O968" i="7"/>
  <c r="N968" i="7"/>
  <c r="V967" i="7"/>
  <c r="U967" i="7"/>
  <c r="W967" i="7" s="1"/>
  <c r="T967" i="7"/>
  <c r="S967" i="7"/>
  <c r="Q967" i="7"/>
  <c r="P967" i="7"/>
  <c r="O967" i="7"/>
  <c r="N967" i="7"/>
  <c r="R967" i="7" s="1"/>
  <c r="Q966" i="7"/>
  <c r="T966" i="7" s="1"/>
  <c r="P966" i="7"/>
  <c r="O966" i="7"/>
  <c r="N966" i="7"/>
  <c r="R965" i="7"/>
  <c r="Q965" i="7"/>
  <c r="P965" i="7"/>
  <c r="O965" i="7"/>
  <c r="N965" i="7"/>
  <c r="S964" i="7"/>
  <c r="R964" i="7"/>
  <c r="Q964" i="7"/>
  <c r="P964" i="7"/>
  <c r="O964" i="7"/>
  <c r="N964" i="7"/>
  <c r="Q963" i="7"/>
  <c r="P963" i="7"/>
  <c r="O963" i="7"/>
  <c r="N963" i="7"/>
  <c r="U962" i="7"/>
  <c r="Q962" i="7"/>
  <c r="P962" i="7"/>
  <c r="O962" i="7"/>
  <c r="N962" i="7"/>
  <c r="U961" i="7"/>
  <c r="T961" i="7"/>
  <c r="S961" i="7"/>
  <c r="Q961" i="7"/>
  <c r="P961" i="7"/>
  <c r="O961" i="7"/>
  <c r="N961" i="7"/>
  <c r="R961" i="7" s="1"/>
  <c r="U960" i="7"/>
  <c r="Q960" i="7"/>
  <c r="T960" i="7" s="1"/>
  <c r="P960" i="7"/>
  <c r="O960" i="7"/>
  <c r="N960" i="7"/>
  <c r="U959" i="7"/>
  <c r="S959" i="7"/>
  <c r="Q959" i="7"/>
  <c r="P959" i="7"/>
  <c r="O959" i="7"/>
  <c r="N959" i="7"/>
  <c r="Q958" i="7"/>
  <c r="P958" i="7"/>
  <c r="O958" i="7"/>
  <c r="N958" i="7"/>
  <c r="Q957" i="7"/>
  <c r="P957" i="7"/>
  <c r="O957" i="7"/>
  <c r="N957" i="7"/>
  <c r="Q956" i="7"/>
  <c r="P956" i="7"/>
  <c r="O956" i="7"/>
  <c r="U956" i="7" s="1"/>
  <c r="N956" i="7"/>
  <c r="U955" i="7"/>
  <c r="T955" i="7"/>
  <c r="S955" i="7"/>
  <c r="W955" i="7" s="1"/>
  <c r="Q955" i="7"/>
  <c r="P955" i="7"/>
  <c r="O955" i="7"/>
  <c r="N955" i="7"/>
  <c r="R955" i="7" s="1"/>
  <c r="T954" i="7"/>
  <c r="S954" i="7"/>
  <c r="R954" i="7"/>
  <c r="Q954" i="7"/>
  <c r="U954" i="7" s="1"/>
  <c r="P954" i="7"/>
  <c r="O954" i="7"/>
  <c r="N954" i="7"/>
  <c r="Q953" i="7"/>
  <c r="P953" i="7"/>
  <c r="O953" i="7"/>
  <c r="N953" i="7"/>
  <c r="Q952" i="7"/>
  <c r="P952" i="7"/>
  <c r="O952" i="7"/>
  <c r="N952" i="7"/>
  <c r="Q951" i="7"/>
  <c r="P951" i="7"/>
  <c r="O951" i="7"/>
  <c r="N951" i="7"/>
  <c r="U950" i="7"/>
  <c r="Q950" i="7"/>
  <c r="P950" i="7"/>
  <c r="O950" i="7"/>
  <c r="N950" i="7"/>
  <c r="W949" i="7"/>
  <c r="U949" i="7"/>
  <c r="T949" i="7"/>
  <c r="S949" i="7"/>
  <c r="Q949" i="7"/>
  <c r="P949" i="7"/>
  <c r="O949" i="7"/>
  <c r="N949" i="7"/>
  <c r="R949" i="7" s="1"/>
  <c r="V949" i="7" s="1"/>
  <c r="U948" i="7"/>
  <c r="T948" i="7"/>
  <c r="Q948" i="7"/>
  <c r="R948" i="7" s="1"/>
  <c r="P948" i="7"/>
  <c r="O948" i="7"/>
  <c r="N948" i="7"/>
  <c r="Q947" i="7"/>
  <c r="P947" i="7"/>
  <c r="U947" i="7" s="1"/>
  <c r="O947" i="7"/>
  <c r="N947" i="7"/>
  <c r="Q946" i="7"/>
  <c r="P946" i="7"/>
  <c r="O946" i="7"/>
  <c r="N946" i="7"/>
  <c r="Q945" i="7"/>
  <c r="P945" i="7"/>
  <c r="O945" i="7"/>
  <c r="N945" i="7"/>
  <c r="Q944" i="7"/>
  <c r="P944" i="7"/>
  <c r="O944" i="7"/>
  <c r="N944" i="7"/>
  <c r="V943" i="7"/>
  <c r="U943" i="7"/>
  <c r="W943" i="7" s="1"/>
  <c r="T943" i="7"/>
  <c r="S943" i="7"/>
  <c r="Q943" i="7"/>
  <c r="P943" i="7"/>
  <c r="O943" i="7"/>
  <c r="N943" i="7"/>
  <c r="R943" i="7" s="1"/>
  <c r="R942" i="7"/>
  <c r="Q942" i="7"/>
  <c r="P942" i="7"/>
  <c r="O942" i="7"/>
  <c r="N942" i="7"/>
  <c r="T941" i="7"/>
  <c r="R941" i="7"/>
  <c r="Q941" i="7"/>
  <c r="P941" i="7"/>
  <c r="O941" i="7"/>
  <c r="N941" i="7"/>
  <c r="Q940" i="7"/>
  <c r="P940" i="7"/>
  <c r="O940" i="7"/>
  <c r="N940" i="7"/>
  <c r="Q939" i="7"/>
  <c r="P939" i="7"/>
  <c r="O939" i="7"/>
  <c r="N939" i="7"/>
  <c r="U938" i="7"/>
  <c r="Q938" i="7"/>
  <c r="P938" i="7"/>
  <c r="O938" i="7"/>
  <c r="N938" i="7"/>
  <c r="V937" i="7"/>
  <c r="U937" i="7"/>
  <c r="T937" i="7"/>
  <c r="S937" i="7"/>
  <c r="Q937" i="7"/>
  <c r="P937" i="7"/>
  <c r="O937" i="7"/>
  <c r="N937" i="7"/>
  <c r="R937" i="7" s="1"/>
  <c r="S936" i="7"/>
  <c r="Q936" i="7"/>
  <c r="P936" i="7"/>
  <c r="O936" i="7"/>
  <c r="N936" i="7"/>
  <c r="Q935" i="7"/>
  <c r="P935" i="7"/>
  <c r="O935" i="7"/>
  <c r="N935" i="7"/>
  <c r="S934" i="7"/>
  <c r="Q934" i="7"/>
  <c r="P934" i="7"/>
  <c r="O934" i="7"/>
  <c r="N934" i="7"/>
  <c r="Q933" i="7"/>
  <c r="P933" i="7"/>
  <c r="O933" i="7"/>
  <c r="N933" i="7"/>
  <c r="Q932" i="7"/>
  <c r="P932" i="7"/>
  <c r="O932" i="7"/>
  <c r="U932" i="7" s="1"/>
  <c r="N932" i="7"/>
  <c r="U931" i="7"/>
  <c r="T931" i="7"/>
  <c r="S931" i="7"/>
  <c r="Q931" i="7"/>
  <c r="P931" i="7"/>
  <c r="O931" i="7"/>
  <c r="N931" i="7"/>
  <c r="R931" i="7" s="1"/>
  <c r="T930" i="7"/>
  <c r="S930" i="7"/>
  <c r="R930" i="7"/>
  <c r="Q930" i="7"/>
  <c r="U930" i="7" s="1"/>
  <c r="P930" i="7"/>
  <c r="O930" i="7"/>
  <c r="N930" i="7"/>
  <c r="Q929" i="7"/>
  <c r="P929" i="7"/>
  <c r="S929" i="7" s="1"/>
  <c r="O929" i="7"/>
  <c r="N929" i="7"/>
  <c r="Q928" i="7"/>
  <c r="P928" i="7"/>
  <c r="O928" i="7"/>
  <c r="N928" i="7"/>
  <c r="Q927" i="7"/>
  <c r="P927" i="7"/>
  <c r="O927" i="7"/>
  <c r="N927" i="7"/>
  <c r="Q926" i="7"/>
  <c r="P926" i="7"/>
  <c r="O926" i="7"/>
  <c r="N926" i="7"/>
  <c r="U925" i="7"/>
  <c r="T925" i="7"/>
  <c r="S925" i="7"/>
  <c r="Q925" i="7"/>
  <c r="P925" i="7"/>
  <c r="O925" i="7"/>
  <c r="N925" i="7"/>
  <c r="R925" i="7" s="1"/>
  <c r="V924" i="7"/>
  <c r="U924" i="7"/>
  <c r="T924" i="7"/>
  <c r="S924" i="7"/>
  <c r="Q924" i="7"/>
  <c r="R924" i="7" s="1"/>
  <c r="P924" i="7"/>
  <c r="O924" i="7"/>
  <c r="N924" i="7"/>
  <c r="Q923" i="7"/>
  <c r="P923" i="7"/>
  <c r="O923" i="7"/>
  <c r="N923" i="7"/>
  <c r="Q922" i="7"/>
  <c r="P922" i="7"/>
  <c r="O922" i="7"/>
  <c r="N922" i="7"/>
  <c r="Q921" i="7"/>
  <c r="P921" i="7"/>
  <c r="O921" i="7"/>
  <c r="N921" i="7"/>
  <c r="Q920" i="7"/>
  <c r="P920" i="7"/>
  <c r="O920" i="7"/>
  <c r="N920" i="7"/>
  <c r="U919" i="7"/>
  <c r="T919" i="7"/>
  <c r="S919" i="7"/>
  <c r="Q919" i="7"/>
  <c r="P919" i="7"/>
  <c r="O919" i="7"/>
  <c r="N919" i="7"/>
  <c r="R919" i="7" s="1"/>
  <c r="U918" i="7"/>
  <c r="T918" i="7"/>
  <c r="S918" i="7"/>
  <c r="Q918" i="7"/>
  <c r="R918" i="7" s="1"/>
  <c r="P918" i="7"/>
  <c r="O918" i="7"/>
  <c r="N918" i="7"/>
  <c r="Q917" i="7"/>
  <c r="P917" i="7"/>
  <c r="O917" i="7"/>
  <c r="N917" i="7"/>
  <c r="S916" i="7"/>
  <c r="Q916" i="7"/>
  <c r="P916" i="7"/>
  <c r="O916" i="7"/>
  <c r="N916" i="7"/>
  <c r="Q915" i="7"/>
  <c r="P915" i="7"/>
  <c r="O915" i="7"/>
  <c r="N915" i="7"/>
  <c r="U914" i="7"/>
  <c r="Q914" i="7"/>
  <c r="P914" i="7"/>
  <c r="O914" i="7"/>
  <c r="N914" i="7"/>
  <c r="U913" i="7"/>
  <c r="T913" i="7"/>
  <c r="S913" i="7"/>
  <c r="Q913" i="7"/>
  <c r="P913" i="7"/>
  <c r="O913" i="7"/>
  <c r="N913" i="7"/>
  <c r="R913" i="7" s="1"/>
  <c r="Q912" i="7"/>
  <c r="P912" i="7"/>
  <c r="O912" i="7"/>
  <c r="N912" i="7"/>
  <c r="Q911" i="7"/>
  <c r="U911" i="7" s="1"/>
  <c r="P911" i="7"/>
  <c r="O911" i="7"/>
  <c r="N911" i="7"/>
  <c r="Q910" i="7"/>
  <c r="P910" i="7"/>
  <c r="O910" i="7"/>
  <c r="N910" i="7"/>
  <c r="Q909" i="7"/>
  <c r="P909" i="7"/>
  <c r="O909" i="7"/>
  <c r="N909" i="7"/>
  <c r="Q908" i="7"/>
  <c r="P908" i="7"/>
  <c r="O908" i="7"/>
  <c r="U908" i="7" s="1"/>
  <c r="N908" i="7"/>
  <c r="U907" i="7"/>
  <c r="T907" i="7"/>
  <c r="S907" i="7"/>
  <c r="Q907" i="7"/>
  <c r="P907" i="7"/>
  <c r="O907" i="7"/>
  <c r="N907" i="7"/>
  <c r="R907" i="7" s="1"/>
  <c r="V906" i="7"/>
  <c r="T906" i="7"/>
  <c r="S906" i="7"/>
  <c r="R906" i="7"/>
  <c r="Q906" i="7"/>
  <c r="U906" i="7" s="1"/>
  <c r="P906" i="7"/>
  <c r="O906" i="7"/>
  <c r="N906" i="7"/>
  <c r="R905" i="7"/>
  <c r="Q905" i="7"/>
  <c r="P905" i="7"/>
  <c r="O905" i="7"/>
  <c r="N905" i="7"/>
  <c r="Q904" i="7"/>
  <c r="P904" i="7"/>
  <c r="R904" i="7" s="1"/>
  <c r="O904" i="7"/>
  <c r="N904" i="7"/>
  <c r="Q903" i="7"/>
  <c r="P903" i="7"/>
  <c r="O903" i="7"/>
  <c r="N903" i="7"/>
  <c r="Q902" i="7"/>
  <c r="P902" i="7"/>
  <c r="O902" i="7"/>
  <c r="U902" i="7" s="1"/>
  <c r="N902" i="7"/>
  <c r="U901" i="7"/>
  <c r="T901" i="7"/>
  <c r="S901" i="7"/>
  <c r="Q901" i="7"/>
  <c r="P901" i="7"/>
  <c r="O901" i="7"/>
  <c r="N901" i="7"/>
  <c r="R901" i="7" s="1"/>
  <c r="Q900" i="7"/>
  <c r="R900" i="7" s="1"/>
  <c r="P900" i="7"/>
  <c r="O900" i="7"/>
  <c r="N900" i="7"/>
  <c r="Q899" i="7"/>
  <c r="T899" i="7" s="1"/>
  <c r="P899" i="7"/>
  <c r="O899" i="7"/>
  <c r="N899" i="7"/>
  <c r="Q898" i="7"/>
  <c r="P898" i="7"/>
  <c r="O898" i="7"/>
  <c r="N898" i="7"/>
  <c r="Q897" i="7"/>
  <c r="P897" i="7"/>
  <c r="O897" i="7"/>
  <c r="N897" i="7"/>
  <c r="Q896" i="7"/>
  <c r="P896" i="7"/>
  <c r="O896" i="7"/>
  <c r="N896" i="7"/>
  <c r="U895" i="7"/>
  <c r="T895" i="7"/>
  <c r="S895" i="7"/>
  <c r="Q895" i="7"/>
  <c r="P895" i="7"/>
  <c r="O895" i="7"/>
  <c r="N895" i="7"/>
  <c r="R895" i="7" s="1"/>
  <c r="U894" i="7"/>
  <c r="T894" i="7"/>
  <c r="S894" i="7"/>
  <c r="R894" i="7"/>
  <c r="Q894" i="7"/>
  <c r="P894" i="7"/>
  <c r="O894" i="7"/>
  <c r="N894" i="7"/>
  <c r="Q893" i="7"/>
  <c r="P893" i="7"/>
  <c r="O893" i="7"/>
  <c r="N893" i="7"/>
  <c r="S892" i="7"/>
  <c r="R892" i="7"/>
  <c r="Q892" i="7"/>
  <c r="P892" i="7"/>
  <c r="O892" i="7"/>
  <c r="N892" i="7"/>
  <c r="Q891" i="7"/>
  <c r="P891" i="7"/>
  <c r="O891" i="7"/>
  <c r="N891" i="7"/>
  <c r="U890" i="7"/>
  <c r="Q890" i="7"/>
  <c r="P890" i="7"/>
  <c r="O890" i="7"/>
  <c r="N890" i="7"/>
  <c r="V889" i="7"/>
  <c r="U889" i="7"/>
  <c r="T889" i="7"/>
  <c r="S889" i="7"/>
  <c r="W889" i="7" s="1"/>
  <c r="Q889" i="7"/>
  <c r="P889" i="7"/>
  <c r="O889" i="7"/>
  <c r="N889" i="7"/>
  <c r="R889" i="7" s="1"/>
  <c r="S888" i="7"/>
  <c r="Q888" i="7"/>
  <c r="P888" i="7"/>
  <c r="O888" i="7"/>
  <c r="N888" i="7"/>
  <c r="Q887" i="7"/>
  <c r="P887" i="7"/>
  <c r="O887" i="7"/>
  <c r="N887" i="7"/>
  <c r="S886" i="7"/>
  <c r="R886" i="7"/>
  <c r="Q886" i="7"/>
  <c r="P886" i="7"/>
  <c r="O886" i="7"/>
  <c r="N886" i="7"/>
  <c r="Q885" i="7"/>
  <c r="P885" i="7"/>
  <c r="O885" i="7"/>
  <c r="N885" i="7"/>
  <c r="U884" i="7"/>
  <c r="Q884" i="7"/>
  <c r="P884" i="7"/>
  <c r="O884" i="7"/>
  <c r="N884" i="7"/>
  <c r="U883" i="7"/>
  <c r="T883" i="7"/>
  <c r="S883" i="7"/>
  <c r="Q883" i="7"/>
  <c r="P883" i="7"/>
  <c r="O883" i="7"/>
  <c r="N883" i="7"/>
  <c r="R883" i="7" s="1"/>
  <c r="W882" i="7"/>
  <c r="T882" i="7"/>
  <c r="S882" i="7"/>
  <c r="R882" i="7"/>
  <c r="V882" i="7" s="1"/>
  <c r="Q882" i="7"/>
  <c r="U882" i="7" s="1"/>
  <c r="P882" i="7"/>
  <c r="O882" i="7"/>
  <c r="N882" i="7"/>
  <c r="U881" i="7"/>
  <c r="T881" i="7"/>
  <c r="S881" i="7"/>
  <c r="R881" i="7"/>
  <c r="Q881" i="7"/>
  <c r="P881" i="7"/>
  <c r="O881" i="7"/>
  <c r="N881" i="7"/>
  <c r="Q880" i="7"/>
  <c r="P880" i="7"/>
  <c r="O880" i="7"/>
  <c r="N880" i="7"/>
  <c r="Q879" i="7"/>
  <c r="P879" i="7"/>
  <c r="O879" i="7"/>
  <c r="N879" i="7"/>
  <c r="Q878" i="7"/>
  <c r="P878" i="7"/>
  <c r="O878" i="7"/>
  <c r="N878" i="7"/>
  <c r="U877" i="7"/>
  <c r="T877" i="7"/>
  <c r="S877" i="7"/>
  <c r="Q877" i="7"/>
  <c r="P877" i="7"/>
  <c r="O877" i="7"/>
  <c r="N877" i="7"/>
  <c r="R877" i="7" s="1"/>
  <c r="W877" i="7" s="1"/>
  <c r="Q876" i="7"/>
  <c r="P876" i="7"/>
  <c r="O876" i="7"/>
  <c r="N876" i="7"/>
  <c r="Q875" i="7"/>
  <c r="P875" i="7"/>
  <c r="T875" i="7" s="1"/>
  <c r="O875" i="7"/>
  <c r="N875" i="7"/>
  <c r="S874" i="7"/>
  <c r="Q874" i="7"/>
  <c r="P874" i="7"/>
  <c r="O874" i="7"/>
  <c r="N874" i="7"/>
  <c r="Q873" i="7"/>
  <c r="P873" i="7"/>
  <c r="O873" i="7"/>
  <c r="N873" i="7"/>
  <c r="Q872" i="7"/>
  <c r="P872" i="7"/>
  <c r="O872" i="7"/>
  <c r="N872" i="7"/>
  <c r="U871" i="7"/>
  <c r="T871" i="7"/>
  <c r="S871" i="7"/>
  <c r="Q871" i="7"/>
  <c r="P871" i="7"/>
  <c r="O871" i="7"/>
  <c r="N871" i="7"/>
  <c r="R871" i="7" s="1"/>
  <c r="U870" i="7"/>
  <c r="Q870" i="7"/>
  <c r="T870" i="7" s="1"/>
  <c r="P870" i="7"/>
  <c r="O870" i="7"/>
  <c r="N870" i="7"/>
  <c r="Q869" i="7"/>
  <c r="P869" i="7"/>
  <c r="T869" i="7" s="1"/>
  <c r="O869" i="7"/>
  <c r="N869" i="7"/>
  <c r="Q868" i="7"/>
  <c r="P868" i="7"/>
  <c r="O868" i="7"/>
  <c r="N868" i="7"/>
  <c r="Q867" i="7"/>
  <c r="P867" i="7"/>
  <c r="O867" i="7"/>
  <c r="N867" i="7"/>
  <c r="Q866" i="7"/>
  <c r="P866" i="7"/>
  <c r="O866" i="7"/>
  <c r="N866" i="7"/>
  <c r="V865" i="7"/>
  <c r="U865" i="7"/>
  <c r="T865" i="7"/>
  <c r="S865" i="7"/>
  <c r="Q865" i="7"/>
  <c r="P865" i="7"/>
  <c r="O865" i="7"/>
  <c r="N865" i="7"/>
  <c r="R865" i="7" s="1"/>
  <c r="S864" i="7"/>
  <c r="Q864" i="7"/>
  <c r="P864" i="7"/>
  <c r="O864" i="7"/>
  <c r="N864" i="7"/>
  <c r="U863" i="7"/>
  <c r="S863" i="7"/>
  <c r="Q863" i="7"/>
  <c r="P863" i="7"/>
  <c r="O863" i="7"/>
  <c r="N863" i="7"/>
  <c r="S862" i="7"/>
  <c r="Q862" i="7"/>
  <c r="R862" i="7" s="1"/>
  <c r="P862" i="7"/>
  <c r="O862" i="7"/>
  <c r="N862" i="7"/>
  <c r="Q861" i="7"/>
  <c r="P861" i="7"/>
  <c r="O861" i="7"/>
  <c r="N861" i="7"/>
  <c r="U860" i="7"/>
  <c r="Q860" i="7"/>
  <c r="P860" i="7"/>
  <c r="O860" i="7"/>
  <c r="N860" i="7"/>
  <c r="U859" i="7"/>
  <c r="T859" i="7"/>
  <c r="S859" i="7"/>
  <c r="Q859" i="7"/>
  <c r="P859" i="7"/>
  <c r="O859" i="7"/>
  <c r="N859" i="7"/>
  <c r="R859" i="7" s="1"/>
  <c r="V859" i="7" s="1"/>
  <c r="W858" i="7"/>
  <c r="T858" i="7"/>
  <c r="S858" i="7"/>
  <c r="R858" i="7"/>
  <c r="V858" i="7" s="1"/>
  <c r="Q858" i="7"/>
  <c r="U858" i="7" s="1"/>
  <c r="P858" i="7"/>
  <c r="O858" i="7"/>
  <c r="N858" i="7"/>
  <c r="U857" i="7"/>
  <c r="T857" i="7"/>
  <c r="S857" i="7"/>
  <c r="R857" i="7"/>
  <c r="Q857" i="7"/>
  <c r="P857" i="7"/>
  <c r="O857" i="7"/>
  <c r="N857" i="7"/>
  <c r="R856" i="7"/>
  <c r="Q856" i="7"/>
  <c r="P856" i="7"/>
  <c r="O856" i="7"/>
  <c r="N856" i="7"/>
  <c r="Q855" i="7"/>
  <c r="P855" i="7"/>
  <c r="O855" i="7"/>
  <c r="N855" i="7"/>
  <c r="U854" i="7"/>
  <c r="Q854" i="7"/>
  <c r="P854" i="7"/>
  <c r="O854" i="7"/>
  <c r="N854" i="7"/>
  <c r="U853" i="7"/>
  <c r="T853" i="7"/>
  <c r="V853" i="7" s="1"/>
  <c r="S853" i="7"/>
  <c r="Q853" i="7"/>
  <c r="P853" i="7"/>
  <c r="O853" i="7"/>
  <c r="N853" i="7"/>
  <c r="R853" i="7" s="1"/>
  <c r="S852" i="7"/>
  <c r="Q852" i="7"/>
  <c r="P852" i="7"/>
  <c r="O852" i="7"/>
  <c r="N852" i="7"/>
  <c r="U851" i="7"/>
  <c r="T851" i="7"/>
  <c r="S851" i="7"/>
  <c r="Q851" i="7"/>
  <c r="P851" i="7"/>
  <c r="O851" i="7"/>
  <c r="R851" i="7" s="1"/>
  <c r="N851" i="7"/>
  <c r="Q850" i="7"/>
  <c r="P850" i="7"/>
  <c r="O850" i="7"/>
  <c r="N850" i="7"/>
  <c r="Q849" i="7"/>
  <c r="P849" i="7"/>
  <c r="O849" i="7"/>
  <c r="N849" i="7"/>
  <c r="Q848" i="7"/>
  <c r="P848" i="7"/>
  <c r="O848" i="7"/>
  <c r="N848" i="7"/>
  <c r="U847" i="7"/>
  <c r="T847" i="7"/>
  <c r="S847" i="7"/>
  <c r="Q847" i="7"/>
  <c r="P847" i="7"/>
  <c r="O847" i="7"/>
  <c r="N847" i="7"/>
  <c r="R847" i="7" s="1"/>
  <c r="U846" i="7"/>
  <c r="T846" i="7"/>
  <c r="Q846" i="7"/>
  <c r="S846" i="7" s="1"/>
  <c r="P846" i="7"/>
  <c r="O846" i="7"/>
  <c r="N846" i="7"/>
  <c r="Q845" i="7"/>
  <c r="P845" i="7"/>
  <c r="O845" i="7"/>
  <c r="N845" i="7"/>
  <c r="R844" i="7"/>
  <c r="Q844" i="7"/>
  <c r="P844" i="7"/>
  <c r="S844" i="7" s="1"/>
  <c r="O844" i="7"/>
  <c r="N844" i="7"/>
  <c r="Q843" i="7"/>
  <c r="P843" i="7"/>
  <c r="O843" i="7"/>
  <c r="N843" i="7"/>
  <c r="U842" i="7"/>
  <c r="Q842" i="7"/>
  <c r="P842" i="7"/>
  <c r="O842" i="7"/>
  <c r="N842" i="7"/>
  <c r="U841" i="7"/>
  <c r="T841" i="7"/>
  <c r="S841" i="7"/>
  <c r="Q841" i="7"/>
  <c r="P841" i="7"/>
  <c r="O841" i="7"/>
  <c r="N841" i="7"/>
  <c r="R841" i="7" s="1"/>
  <c r="W840" i="7"/>
  <c r="U840" i="7"/>
  <c r="S840" i="7"/>
  <c r="R840" i="7"/>
  <c r="Q840" i="7"/>
  <c r="T840" i="7" s="1"/>
  <c r="P840" i="7"/>
  <c r="O840" i="7"/>
  <c r="N840" i="7"/>
  <c r="Q839" i="7"/>
  <c r="P839" i="7"/>
  <c r="O839" i="7"/>
  <c r="N839" i="7"/>
  <c r="S838" i="7"/>
  <c r="Q838" i="7"/>
  <c r="P838" i="7"/>
  <c r="O838" i="7"/>
  <c r="R838" i="7" s="1"/>
  <c r="N838" i="7"/>
  <c r="Q837" i="7"/>
  <c r="P837" i="7"/>
  <c r="O837" i="7"/>
  <c r="N837" i="7"/>
  <c r="Q836" i="7"/>
  <c r="P836" i="7"/>
  <c r="O836" i="7"/>
  <c r="U836" i="7" s="1"/>
  <c r="N836" i="7"/>
  <c r="U835" i="7"/>
  <c r="W835" i="7" s="1"/>
  <c r="T835" i="7"/>
  <c r="S835" i="7"/>
  <c r="Q835" i="7"/>
  <c r="P835" i="7"/>
  <c r="O835" i="7"/>
  <c r="N835" i="7"/>
  <c r="R835" i="7" s="1"/>
  <c r="T834" i="7"/>
  <c r="S834" i="7"/>
  <c r="R834" i="7"/>
  <c r="Q834" i="7"/>
  <c r="U834" i="7" s="1"/>
  <c r="P834" i="7"/>
  <c r="O834" i="7"/>
  <c r="N834" i="7"/>
  <c r="U833" i="7"/>
  <c r="T833" i="7"/>
  <c r="Q833" i="7"/>
  <c r="P833" i="7"/>
  <c r="S833" i="7" s="1"/>
  <c r="O833" i="7"/>
  <c r="N833" i="7"/>
  <c r="Q832" i="7"/>
  <c r="P832" i="7"/>
  <c r="O832" i="7"/>
  <c r="N832" i="7"/>
  <c r="Q831" i="7"/>
  <c r="P831" i="7"/>
  <c r="O831" i="7"/>
  <c r="N831" i="7"/>
  <c r="U830" i="7"/>
  <c r="Q830" i="7"/>
  <c r="P830" i="7"/>
  <c r="O830" i="7"/>
  <c r="N830" i="7"/>
  <c r="W829" i="7"/>
  <c r="V829" i="7"/>
  <c r="U829" i="7"/>
  <c r="T829" i="7"/>
  <c r="S829" i="7"/>
  <c r="Q829" i="7"/>
  <c r="P829" i="7"/>
  <c r="O829" i="7"/>
  <c r="N829" i="7"/>
  <c r="R829" i="7" s="1"/>
  <c r="U828" i="7"/>
  <c r="T828" i="7"/>
  <c r="S828" i="7"/>
  <c r="Q828" i="7"/>
  <c r="R828" i="7" s="1"/>
  <c r="P828" i="7"/>
  <c r="O828" i="7"/>
  <c r="N828" i="7"/>
  <c r="U827" i="7"/>
  <c r="T827" i="7"/>
  <c r="S827" i="7"/>
  <c r="Q827" i="7"/>
  <c r="P827" i="7"/>
  <c r="O827" i="7"/>
  <c r="N827" i="7"/>
  <c r="Q826" i="7"/>
  <c r="P826" i="7"/>
  <c r="O826" i="7"/>
  <c r="N826" i="7"/>
  <c r="Q825" i="7"/>
  <c r="P825" i="7"/>
  <c r="O825" i="7"/>
  <c r="N825" i="7"/>
  <c r="Q824" i="7"/>
  <c r="P824" i="7"/>
  <c r="O824" i="7"/>
  <c r="N824" i="7"/>
  <c r="U823" i="7"/>
  <c r="T823" i="7"/>
  <c r="S823" i="7"/>
  <c r="W823" i="7" s="1"/>
  <c r="Q823" i="7"/>
  <c r="P823" i="7"/>
  <c r="O823" i="7"/>
  <c r="N823" i="7"/>
  <c r="R823" i="7" s="1"/>
  <c r="S822" i="7"/>
  <c r="R822" i="7"/>
  <c r="Q822" i="7"/>
  <c r="P822" i="7"/>
  <c r="O822" i="7"/>
  <c r="N822" i="7"/>
  <c r="T821" i="7"/>
  <c r="Q821" i="7"/>
  <c r="P821" i="7"/>
  <c r="O821" i="7"/>
  <c r="N821" i="7"/>
  <c r="R820" i="7"/>
  <c r="Q820" i="7"/>
  <c r="P820" i="7"/>
  <c r="O820" i="7"/>
  <c r="N820" i="7"/>
  <c r="Q819" i="7"/>
  <c r="P819" i="7"/>
  <c r="O819" i="7"/>
  <c r="N819" i="7"/>
  <c r="Q818" i="7"/>
  <c r="P818" i="7"/>
  <c r="O818" i="7"/>
  <c r="N818" i="7"/>
  <c r="V817" i="7"/>
  <c r="U817" i="7"/>
  <c r="T817" i="7"/>
  <c r="S817" i="7"/>
  <c r="Q817" i="7"/>
  <c r="P817" i="7"/>
  <c r="O817" i="7"/>
  <c r="N817" i="7"/>
  <c r="R817" i="7" s="1"/>
  <c r="Q816" i="7"/>
  <c r="P816" i="7"/>
  <c r="O816" i="7"/>
  <c r="N816" i="7"/>
  <c r="Q815" i="7"/>
  <c r="S815" i="7" s="1"/>
  <c r="P815" i="7"/>
  <c r="O815" i="7"/>
  <c r="N815" i="7"/>
  <c r="R814" i="7"/>
  <c r="Q814" i="7"/>
  <c r="S814" i="7" s="1"/>
  <c r="P814" i="7"/>
  <c r="O814" i="7"/>
  <c r="N814" i="7"/>
  <c r="Q813" i="7"/>
  <c r="P813" i="7"/>
  <c r="O813" i="7"/>
  <c r="N813" i="7"/>
  <c r="U812" i="7"/>
  <c r="Q812" i="7"/>
  <c r="P812" i="7"/>
  <c r="O812" i="7"/>
  <c r="N812" i="7"/>
  <c r="U811" i="7"/>
  <c r="T811" i="7"/>
  <c r="S811" i="7"/>
  <c r="Q811" i="7"/>
  <c r="P811" i="7"/>
  <c r="O811" i="7"/>
  <c r="N811" i="7"/>
  <c r="R811" i="7" s="1"/>
  <c r="U810" i="7"/>
  <c r="T810" i="7"/>
  <c r="S810" i="7"/>
  <c r="R810" i="7"/>
  <c r="Q810" i="7"/>
  <c r="P810" i="7"/>
  <c r="O810" i="7"/>
  <c r="N810" i="7"/>
  <c r="U809" i="7"/>
  <c r="T809" i="7"/>
  <c r="S809" i="7"/>
  <c r="Q809" i="7"/>
  <c r="P809" i="7"/>
  <c r="R809" i="7" s="1"/>
  <c r="O809" i="7"/>
  <c r="N809" i="7"/>
  <c r="Q808" i="7"/>
  <c r="P808" i="7"/>
  <c r="O808" i="7"/>
  <c r="N808" i="7"/>
  <c r="Q807" i="7"/>
  <c r="P807" i="7"/>
  <c r="O807" i="7"/>
  <c r="N807" i="7"/>
  <c r="U806" i="7"/>
  <c r="Q806" i="7"/>
  <c r="P806" i="7"/>
  <c r="O806" i="7"/>
  <c r="N806" i="7"/>
  <c r="W805" i="7"/>
  <c r="V805" i="7"/>
  <c r="U805" i="7"/>
  <c r="T805" i="7"/>
  <c r="S805" i="7"/>
  <c r="Q805" i="7"/>
  <c r="P805" i="7"/>
  <c r="O805" i="7"/>
  <c r="N805" i="7"/>
  <c r="R805" i="7" s="1"/>
  <c r="U804" i="7"/>
  <c r="T804" i="7"/>
  <c r="S804" i="7"/>
  <c r="R804" i="7"/>
  <c r="Q804" i="7"/>
  <c r="P804" i="7"/>
  <c r="O804" i="7"/>
  <c r="N804" i="7"/>
  <c r="Q803" i="7"/>
  <c r="P803" i="7"/>
  <c r="O803" i="7"/>
  <c r="N803" i="7"/>
  <c r="Q802" i="7"/>
  <c r="P802" i="7"/>
  <c r="O802" i="7"/>
  <c r="N802" i="7"/>
  <c r="Q801" i="7"/>
  <c r="P801" i="7"/>
  <c r="O801" i="7"/>
  <c r="N801" i="7"/>
  <c r="Q800" i="7"/>
  <c r="P800" i="7"/>
  <c r="O800" i="7"/>
  <c r="N800" i="7"/>
  <c r="U799" i="7"/>
  <c r="T799" i="7"/>
  <c r="W799" i="7" s="1"/>
  <c r="S799" i="7"/>
  <c r="Q799" i="7"/>
  <c r="P799" i="7"/>
  <c r="O799" i="7"/>
  <c r="N799" i="7"/>
  <c r="R799" i="7" s="1"/>
  <c r="S798" i="7"/>
  <c r="Q798" i="7"/>
  <c r="P798" i="7"/>
  <c r="O798" i="7"/>
  <c r="N798" i="7"/>
  <c r="T797" i="7"/>
  <c r="R797" i="7"/>
  <c r="Q797" i="7"/>
  <c r="P797" i="7"/>
  <c r="O797" i="7"/>
  <c r="N797" i="7"/>
  <c r="Q796" i="7"/>
  <c r="P796" i="7"/>
  <c r="O796" i="7"/>
  <c r="N796" i="7"/>
  <c r="Q795" i="7"/>
  <c r="P795" i="7"/>
  <c r="O795" i="7"/>
  <c r="N795" i="7"/>
  <c r="U794" i="7"/>
  <c r="Q794" i="7"/>
  <c r="P794" i="7"/>
  <c r="O794" i="7"/>
  <c r="N794" i="7"/>
  <c r="U793" i="7"/>
  <c r="T793" i="7"/>
  <c r="S793" i="7"/>
  <c r="Q793" i="7"/>
  <c r="P793" i="7"/>
  <c r="O793" i="7"/>
  <c r="N793" i="7"/>
  <c r="R793" i="7" s="1"/>
  <c r="U792" i="7"/>
  <c r="Q792" i="7"/>
  <c r="P792" i="7"/>
  <c r="O792" i="7"/>
  <c r="N792" i="7"/>
  <c r="Q791" i="7"/>
  <c r="P791" i="7"/>
  <c r="O791" i="7"/>
  <c r="N791" i="7"/>
  <c r="Q790" i="7"/>
  <c r="R790" i="7" s="1"/>
  <c r="P790" i="7"/>
  <c r="O790" i="7"/>
  <c r="N790" i="7"/>
  <c r="Q789" i="7"/>
  <c r="P789" i="7"/>
  <c r="O789" i="7"/>
  <c r="N789" i="7"/>
  <c r="U788" i="7"/>
  <c r="Q788" i="7"/>
  <c r="P788" i="7"/>
  <c r="O788" i="7"/>
  <c r="N788" i="7"/>
  <c r="U787" i="7"/>
  <c r="T787" i="7"/>
  <c r="S787" i="7"/>
  <c r="Q787" i="7"/>
  <c r="P787" i="7"/>
  <c r="O787" i="7"/>
  <c r="N787" i="7"/>
  <c r="R787" i="7" s="1"/>
  <c r="W786" i="7"/>
  <c r="V786" i="7"/>
  <c r="U786" i="7"/>
  <c r="T786" i="7"/>
  <c r="S786" i="7"/>
  <c r="R786" i="7"/>
  <c r="Q786" i="7"/>
  <c r="P786" i="7"/>
  <c r="O786" i="7"/>
  <c r="N786" i="7"/>
  <c r="U785" i="7"/>
  <c r="T785" i="7"/>
  <c r="S785" i="7"/>
  <c r="R785" i="7"/>
  <c r="Q785" i="7"/>
  <c r="P785" i="7"/>
  <c r="O785" i="7"/>
  <c r="N785" i="7"/>
  <c r="Q784" i="7"/>
  <c r="P784" i="7"/>
  <c r="O784" i="7"/>
  <c r="N784" i="7"/>
  <c r="Q783" i="7"/>
  <c r="P783" i="7"/>
  <c r="O783" i="7"/>
  <c r="N783" i="7"/>
  <c r="Q782" i="7"/>
  <c r="P782" i="7"/>
  <c r="O782" i="7"/>
  <c r="N782" i="7"/>
  <c r="V781" i="7"/>
  <c r="U781" i="7"/>
  <c r="T781" i="7"/>
  <c r="S781" i="7"/>
  <c r="Q781" i="7"/>
  <c r="P781" i="7"/>
  <c r="O781" i="7"/>
  <c r="N781" i="7"/>
  <c r="R781" i="7" s="1"/>
  <c r="Q780" i="7"/>
  <c r="P780" i="7"/>
  <c r="O780" i="7"/>
  <c r="N780" i="7"/>
  <c r="T779" i="7"/>
  <c r="S779" i="7"/>
  <c r="R779" i="7"/>
  <c r="Q779" i="7"/>
  <c r="P779" i="7"/>
  <c r="O779" i="7"/>
  <c r="N779" i="7"/>
  <c r="S778" i="7"/>
  <c r="Q778" i="7"/>
  <c r="P778" i="7"/>
  <c r="O778" i="7"/>
  <c r="N778" i="7"/>
  <c r="Q777" i="7"/>
  <c r="P777" i="7"/>
  <c r="O777" i="7"/>
  <c r="N777" i="7"/>
  <c r="Q776" i="7"/>
  <c r="P776" i="7"/>
  <c r="O776" i="7"/>
  <c r="N776" i="7"/>
  <c r="U775" i="7"/>
  <c r="T775" i="7"/>
  <c r="S775" i="7"/>
  <c r="V775" i="7" s="1"/>
  <c r="Q775" i="7"/>
  <c r="P775" i="7"/>
  <c r="O775" i="7"/>
  <c r="N775" i="7"/>
  <c r="R775" i="7" s="1"/>
  <c r="Q774" i="7"/>
  <c r="P774" i="7"/>
  <c r="O774" i="7"/>
  <c r="N774" i="7"/>
  <c r="U773" i="7"/>
  <c r="S773" i="7"/>
  <c r="R773" i="7"/>
  <c r="Q773" i="7"/>
  <c r="P773" i="7"/>
  <c r="O773" i="7"/>
  <c r="T773" i="7" s="1"/>
  <c r="N773" i="7"/>
  <c r="Q772" i="7"/>
  <c r="P772" i="7"/>
  <c r="O772" i="7"/>
  <c r="N772" i="7"/>
  <c r="Q771" i="7"/>
  <c r="P771" i="7"/>
  <c r="O771" i="7"/>
  <c r="N771" i="7"/>
  <c r="Q770" i="7"/>
  <c r="P770" i="7"/>
  <c r="O770" i="7"/>
  <c r="N770" i="7"/>
  <c r="W769" i="7"/>
  <c r="U769" i="7"/>
  <c r="T769" i="7"/>
  <c r="S769" i="7"/>
  <c r="Q769" i="7"/>
  <c r="P769" i="7"/>
  <c r="O769" i="7"/>
  <c r="N769" i="7"/>
  <c r="R769" i="7" s="1"/>
  <c r="V769" i="7" s="1"/>
  <c r="U768" i="7"/>
  <c r="T768" i="7"/>
  <c r="S768" i="7"/>
  <c r="Q768" i="7"/>
  <c r="R768" i="7" s="1"/>
  <c r="P768" i="7"/>
  <c r="O768" i="7"/>
  <c r="N768" i="7"/>
  <c r="Q767" i="7"/>
  <c r="P767" i="7"/>
  <c r="O767" i="7"/>
  <c r="N767" i="7"/>
  <c r="Q766" i="7"/>
  <c r="P766" i="7"/>
  <c r="O766" i="7"/>
  <c r="N766" i="7"/>
  <c r="Q765" i="7"/>
  <c r="P765" i="7"/>
  <c r="O765" i="7"/>
  <c r="N765" i="7"/>
  <c r="Q764" i="7"/>
  <c r="P764" i="7"/>
  <c r="O764" i="7"/>
  <c r="N764" i="7"/>
  <c r="U763" i="7"/>
  <c r="T763" i="7"/>
  <c r="W763" i="7" s="1"/>
  <c r="S763" i="7"/>
  <c r="Q763" i="7"/>
  <c r="P763" i="7"/>
  <c r="O763" i="7"/>
  <c r="N763" i="7"/>
  <c r="R763" i="7" s="1"/>
  <c r="Q762" i="7"/>
  <c r="R762" i="7" s="1"/>
  <c r="P762" i="7"/>
  <c r="O762" i="7"/>
  <c r="N762" i="7"/>
  <c r="Q761" i="7"/>
  <c r="P761" i="7"/>
  <c r="O761" i="7"/>
  <c r="N761" i="7"/>
  <c r="U760" i="7"/>
  <c r="S760" i="7"/>
  <c r="R760" i="7"/>
  <c r="Q760" i="7"/>
  <c r="P760" i="7"/>
  <c r="O760" i="7"/>
  <c r="N760" i="7"/>
  <c r="T760" i="7" s="1"/>
  <c r="S759" i="7"/>
  <c r="Q759" i="7"/>
  <c r="P759" i="7"/>
  <c r="O759" i="7"/>
  <c r="N759" i="7"/>
  <c r="Q758" i="7"/>
  <c r="P758" i="7"/>
  <c r="O758" i="7"/>
  <c r="N758" i="7"/>
  <c r="V757" i="7"/>
  <c r="U757" i="7"/>
  <c r="T757" i="7"/>
  <c r="S757" i="7"/>
  <c r="Q757" i="7"/>
  <c r="P757" i="7"/>
  <c r="O757" i="7"/>
  <c r="N757" i="7"/>
  <c r="R757" i="7" s="1"/>
  <c r="W757" i="7" s="1"/>
  <c r="Q756" i="7"/>
  <c r="P756" i="7"/>
  <c r="O756" i="7"/>
  <c r="N756" i="7"/>
  <c r="U755" i="7"/>
  <c r="S755" i="7"/>
  <c r="R755" i="7"/>
  <c r="Q755" i="7"/>
  <c r="P755" i="7"/>
  <c r="O755" i="7"/>
  <c r="T755" i="7" s="1"/>
  <c r="N755" i="7"/>
  <c r="U754" i="7"/>
  <c r="S754" i="7"/>
  <c r="R754" i="7"/>
  <c r="Q754" i="7"/>
  <c r="P754" i="7"/>
  <c r="O754" i="7"/>
  <c r="N754" i="7"/>
  <c r="T754" i="7" s="1"/>
  <c r="Q753" i="7"/>
  <c r="P753" i="7"/>
  <c r="O753" i="7"/>
  <c r="N753" i="7"/>
  <c r="Q752" i="7"/>
  <c r="P752" i="7"/>
  <c r="O752" i="7"/>
  <c r="N752" i="7"/>
  <c r="U751" i="7"/>
  <c r="T751" i="7"/>
  <c r="S751" i="7"/>
  <c r="Q751" i="7"/>
  <c r="P751" i="7"/>
  <c r="O751" i="7"/>
  <c r="N751" i="7"/>
  <c r="R751" i="7" s="1"/>
  <c r="U750" i="7"/>
  <c r="T750" i="7"/>
  <c r="S750" i="7"/>
  <c r="Q750" i="7"/>
  <c r="R750" i="7" s="1"/>
  <c r="P750" i="7"/>
  <c r="O750" i="7"/>
  <c r="N750" i="7"/>
  <c r="U749" i="7"/>
  <c r="S749" i="7"/>
  <c r="Q749" i="7"/>
  <c r="P749" i="7"/>
  <c r="O749" i="7"/>
  <c r="T749" i="7" s="1"/>
  <c r="N749" i="7"/>
  <c r="Q748" i="7"/>
  <c r="P748" i="7"/>
  <c r="O748" i="7"/>
  <c r="N748" i="7"/>
  <c r="Q747" i="7"/>
  <c r="P747" i="7"/>
  <c r="O747" i="7"/>
  <c r="S747" i="7" s="1"/>
  <c r="N747" i="7"/>
  <c r="Q746" i="7"/>
  <c r="P746" i="7"/>
  <c r="O746" i="7"/>
  <c r="N746" i="7"/>
  <c r="W745" i="7"/>
  <c r="U745" i="7"/>
  <c r="T745" i="7"/>
  <c r="S745" i="7"/>
  <c r="Q745" i="7"/>
  <c r="P745" i="7"/>
  <c r="O745" i="7"/>
  <c r="N745" i="7"/>
  <c r="R745" i="7" s="1"/>
  <c r="V745" i="7" s="1"/>
  <c r="U744" i="7"/>
  <c r="T744" i="7"/>
  <c r="S744" i="7"/>
  <c r="V744" i="7" s="1"/>
  <c r="Q744" i="7"/>
  <c r="R744" i="7" s="1"/>
  <c r="P744" i="7"/>
  <c r="O744" i="7"/>
  <c r="N744" i="7"/>
  <c r="Q743" i="7"/>
  <c r="P743" i="7"/>
  <c r="O743" i="7"/>
  <c r="N743" i="7"/>
  <c r="S742" i="7"/>
  <c r="R742" i="7"/>
  <c r="Q742" i="7"/>
  <c r="P742" i="7"/>
  <c r="O742" i="7"/>
  <c r="N742" i="7"/>
  <c r="T742" i="7" s="1"/>
  <c r="Q741" i="7"/>
  <c r="P741" i="7"/>
  <c r="O741" i="7"/>
  <c r="S741" i="7" s="1"/>
  <c r="N741" i="7"/>
  <c r="Q740" i="7"/>
  <c r="P740" i="7"/>
  <c r="O740" i="7"/>
  <c r="N740" i="7"/>
  <c r="U739" i="7"/>
  <c r="T739" i="7"/>
  <c r="S739" i="7"/>
  <c r="Q739" i="7"/>
  <c r="P739" i="7"/>
  <c r="O739" i="7"/>
  <c r="N739" i="7"/>
  <c r="R739" i="7" s="1"/>
  <c r="Q738" i="7"/>
  <c r="P738" i="7"/>
  <c r="O738" i="7"/>
  <c r="N738" i="7"/>
  <c r="U737" i="7"/>
  <c r="S737" i="7"/>
  <c r="R737" i="7"/>
  <c r="Q737" i="7"/>
  <c r="P737" i="7"/>
  <c r="O737" i="7"/>
  <c r="T737" i="7" s="1"/>
  <c r="N737" i="7"/>
  <c r="U736" i="7"/>
  <c r="S736" i="7"/>
  <c r="R736" i="7"/>
  <c r="Q736" i="7"/>
  <c r="P736" i="7"/>
  <c r="O736" i="7"/>
  <c r="N736" i="7"/>
  <c r="T736" i="7" s="1"/>
  <c r="Q735" i="7"/>
  <c r="P735" i="7"/>
  <c r="O735" i="7"/>
  <c r="N735" i="7"/>
  <c r="Q734" i="7"/>
  <c r="P734" i="7"/>
  <c r="O734" i="7"/>
  <c r="N734" i="7"/>
  <c r="U733" i="7"/>
  <c r="T733" i="7"/>
  <c r="S733" i="7"/>
  <c r="Q733" i="7"/>
  <c r="P733" i="7"/>
  <c r="O733" i="7"/>
  <c r="N733" i="7"/>
  <c r="R733" i="7" s="1"/>
  <c r="U732" i="7"/>
  <c r="T732" i="7"/>
  <c r="S732" i="7"/>
  <c r="Q732" i="7"/>
  <c r="R732" i="7" s="1"/>
  <c r="P732" i="7"/>
  <c r="O732" i="7"/>
  <c r="N732" i="7"/>
  <c r="U731" i="7"/>
  <c r="S731" i="7"/>
  <c r="R731" i="7"/>
  <c r="Q731" i="7"/>
  <c r="P731" i="7"/>
  <c r="O731" i="7"/>
  <c r="T731" i="7" s="1"/>
  <c r="N731" i="7"/>
  <c r="Q730" i="7"/>
  <c r="P730" i="7"/>
  <c r="O730" i="7"/>
  <c r="N730" i="7"/>
  <c r="Q729" i="7"/>
  <c r="P729" i="7"/>
  <c r="O729" i="7"/>
  <c r="S729" i="7" s="1"/>
  <c r="N729" i="7"/>
  <c r="Q728" i="7"/>
  <c r="P728" i="7"/>
  <c r="O728" i="7"/>
  <c r="N728" i="7"/>
  <c r="U727" i="7"/>
  <c r="T727" i="7"/>
  <c r="S727" i="7"/>
  <c r="W727" i="7" s="1"/>
  <c r="Q727" i="7"/>
  <c r="P727" i="7"/>
  <c r="O727" i="7"/>
  <c r="N727" i="7"/>
  <c r="R727" i="7" s="1"/>
  <c r="V727" i="7" s="1"/>
  <c r="U726" i="7"/>
  <c r="T726" i="7"/>
  <c r="Q726" i="7"/>
  <c r="R726" i="7" s="1"/>
  <c r="P726" i="7"/>
  <c r="O726" i="7"/>
  <c r="N726" i="7"/>
  <c r="Q725" i="7"/>
  <c r="P725" i="7"/>
  <c r="O725" i="7"/>
  <c r="N725" i="7"/>
  <c r="S724" i="7"/>
  <c r="R724" i="7"/>
  <c r="Q724" i="7"/>
  <c r="P724" i="7"/>
  <c r="O724" i="7"/>
  <c r="N724" i="7"/>
  <c r="T724" i="7" s="1"/>
  <c r="Q723" i="7"/>
  <c r="P723" i="7"/>
  <c r="O723" i="7"/>
  <c r="S723" i="7" s="1"/>
  <c r="N723" i="7"/>
  <c r="Q722" i="7"/>
  <c r="P722" i="7"/>
  <c r="O722" i="7"/>
  <c r="N722" i="7"/>
  <c r="U721" i="7"/>
  <c r="T721" i="7"/>
  <c r="S721" i="7"/>
  <c r="Q721" i="7"/>
  <c r="P721" i="7"/>
  <c r="O721" i="7"/>
  <c r="N721" i="7"/>
  <c r="R721" i="7" s="1"/>
  <c r="R720" i="7"/>
  <c r="Q720" i="7"/>
  <c r="P720" i="7"/>
  <c r="O720" i="7"/>
  <c r="N720" i="7"/>
  <c r="U719" i="7"/>
  <c r="S719" i="7"/>
  <c r="R719" i="7"/>
  <c r="Q719" i="7"/>
  <c r="P719" i="7"/>
  <c r="O719" i="7"/>
  <c r="T719" i="7" s="1"/>
  <c r="N719" i="7"/>
  <c r="U718" i="7"/>
  <c r="Q718" i="7"/>
  <c r="P718" i="7"/>
  <c r="O718" i="7"/>
  <c r="N718" i="7"/>
  <c r="Q717" i="7"/>
  <c r="P717" i="7"/>
  <c r="O717" i="7"/>
  <c r="N717" i="7"/>
  <c r="Q716" i="7"/>
  <c r="P716" i="7"/>
  <c r="O716" i="7"/>
  <c r="N716" i="7"/>
  <c r="W715" i="7"/>
  <c r="U715" i="7"/>
  <c r="T715" i="7"/>
  <c r="S715" i="7"/>
  <c r="Q715" i="7"/>
  <c r="P715" i="7"/>
  <c r="O715" i="7"/>
  <c r="N715" i="7"/>
  <c r="R715" i="7" s="1"/>
  <c r="V715" i="7" s="1"/>
  <c r="U714" i="7"/>
  <c r="T714" i="7"/>
  <c r="S714" i="7"/>
  <c r="Q714" i="7"/>
  <c r="R714" i="7" s="1"/>
  <c r="P714" i="7"/>
  <c r="O714" i="7"/>
  <c r="N714" i="7"/>
  <c r="U713" i="7"/>
  <c r="S713" i="7"/>
  <c r="R713" i="7"/>
  <c r="Q713" i="7"/>
  <c r="P713" i="7"/>
  <c r="O713" i="7"/>
  <c r="N713" i="7"/>
  <c r="Q712" i="7"/>
  <c r="P712" i="7"/>
  <c r="O712" i="7"/>
  <c r="N712" i="7"/>
  <c r="Q711" i="7"/>
  <c r="P711" i="7"/>
  <c r="O711" i="7"/>
  <c r="S711" i="7" s="1"/>
  <c r="N711" i="7"/>
  <c r="Q710" i="7"/>
  <c r="P710" i="7"/>
  <c r="O710" i="7"/>
  <c r="N710" i="7"/>
  <c r="U709" i="7"/>
  <c r="T709" i="7"/>
  <c r="S709" i="7"/>
  <c r="W709" i="7" s="1"/>
  <c r="Q709" i="7"/>
  <c r="P709" i="7"/>
  <c r="O709" i="7"/>
  <c r="N709" i="7"/>
  <c r="R709" i="7" s="1"/>
  <c r="V709" i="7" s="1"/>
  <c r="Q708" i="7"/>
  <c r="P708" i="7"/>
  <c r="O708" i="7"/>
  <c r="N708" i="7"/>
  <c r="Q707" i="7"/>
  <c r="P707" i="7"/>
  <c r="O707" i="7"/>
  <c r="N707" i="7"/>
  <c r="S706" i="7"/>
  <c r="R706" i="7"/>
  <c r="Q706" i="7"/>
  <c r="P706" i="7"/>
  <c r="O706" i="7"/>
  <c r="N706" i="7"/>
  <c r="T706" i="7" s="1"/>
  <c r="Q705" i="7"/>
  <c r="S705" i="7" s="1"/>
  <c r="P705" i="7"/>
  <c r="O705" i="7"/>
  <c r="N705" i="7"/>
  <c r="Q704" i="7"/>
  <c r="P704" i="7"/>
  <c r="O704" i="7"/>
  <c r="N704" i="7"/>
  <c r="U703" i="7"/>
  <c r="T703" i="7"/>
  <c r="S703" i="7"/>
  <c r="V703" i="7" s="1"/>
  <c r="Q703" i="7"/>
  <c r="P703" i="7"/>
  <c r="O703" i="7"/>
  <c r="N703" i="7"/>
  <c r="R703" i="7" s="1"/>
  <c r="Q702" i="7"/>
  <c r="P702" i="7"/>
  <c r="O702" i="7"/>
  <c r="N702" i="7"/>
  <c r="U701" i="7"/>
  <c r="S701" i="7"/>
  <c r="R701" i="7"/>
  <c r="Q701" i="7"/>
  <c r="P701" i="7"/>
  <c r="O701" i="7"/>
  <c r="T701" i="7" s="1"/>
  <c r="N701" i="7"/>
  <c r="Q700" i="7"/>
  <c r="P700" i="7"/>
  <c r="O700" i="7"/>
  <c r="N700" i="7"/>
  <c r="Q699" i="7"/>
  <c r="P699" i="7"/>
  <c r="O699" i="7"/>
  <c r="N699" i="7"/>
  <c r="Q698" i="7"/>
  <c r="P698" i="7"/>
  <c r="O698" i="7"/>
  <c r="N698" i="7"/>
  <c r="W697" i="7"/>
  <c r="U697" i="7"/>
  <c r="T697" i="7"/>
  <c r="S697" i="7"/>
  <c r="Q697" i="7"/>
  <c r="P697" i="7"/>
  <c r="O697" i="7"/>
  <c r="N697" i="7"/>
  <c r="R697" i="7" s="1"/>
  <c r="V697" i="7" s="1"/>
  <c r="U696" i="7"/>
  <c r="T696" i="7"/>
  <c r="S696" i="7"/>
  <c r="Q696" i="7"/>
  <c r="R696" i="7" s="1"/>
  <c r="P696" i="7"/>
  <c r="O696" i="7"/>
  <c r="N696" i="7"/>
  <c r="U695" i="7"/>
  <c r="S695" i="7"/>
  <c r="R695" i="7"/>
  <c r="Q695" i="7"/>
  <c r="P695" i="7"/>
  <c r="O695" i="7"/>
  <c r="N695" i="7"/>
  <c r="Q694" i="7"/>
  <c r="P694" i="7"/>
  <c r="O694" i="7"/>
  <c r="N694" i="7"/>
  <c r="Q693" i="7"/>
  <c r="P693" i="7"/>
  <c r="O693" i="7"/>
  <c r="N693" i="7"/>
  <c r="Q692" i="7"/>
  <c r="P692" i="7"/>
  <c r="O692" i="7"/>
  <c r="N692" i="7"/>
  <c r="U691" i="7"/>
  <c r="T691" i="7"/>
  <c r="S691" i="7"/>
  <c r="W691" i="7" s="1"/>
  <c r="Q691" i="7"/>
  <c r="P691" i="7"/>
  <c r="O691" i="7"/>
  <c r="N691" i="7"/>
  <c r="R691" i="7" s="1"/>
  <c r="T690" i="7"/>
  <c r="Q690" i="7"/>
  <c r="P690" i="7"/>
  <c r="O690" i="7"/>
  <c r="N690" i="7"/>
  <c r="Q689" i="7"/>
  <c r="P689" i="7"/>
  <c r="O689" i="7"/>
  <c r="N689" i="7"/>
  <c r="S688" i="7"/>
  <c r="R688" i="7"/>
  <c r="Q688" i="7"/>
  <c r="P688" i="7"/>
  <c r="O688" i="7"/>
  <c r="N688" i="7"/>
  <c r="T688" i="7" s="1"/>
  <c r="Q687" i="7"/>
  <c r="P687" i="7"/>
  <c r="O687" i="7"/>
  <c r="S687" i="7" s="1"/>
  <c r="N687" i="7"/>
  <c r="Q686" i="7"/>
  <c r="P686" i="7"/>
  <c r="O686" i="7"/>
  <c r="N686" i="7"/>
  <c r="U685" i="7"/>
  <c r="T685" i="7"/>
  <c r="S685" i="7"/>
  <c r="V685" i="7" s="1"/>
  <c r="Q685" i="7"/>
  <c r="P685" i="7"/>
  <c r="O685" i="7"/>
  <c r="N685" i="7"/>
  <c r="R685" i="7" s="1"/>
  <c r="Q684" i="7"/>
  <c r="P684" i="7"/>
  <c r="O684" i="7"/>
  <c r="N684" i="7"/>
  <c r="U683" i="7"/>
  <c r="S683" i="7"/>
  <c r="R683" i="7"/>
  <c r="Q683" i="7"/>
  <c r="P683" i="7"/>
  <c r="O683" i="7"/>
  <c r="T683" i="7" s="1"/>
  <c r="N683" i="7"/>
  <c r="S682" i="7"/>
  <c r="R682" i="7"/>
  <c r="Q682" i="7"/>
  <c r="P682" i="7"/>
  <c r="O682" i="7"/>
  <c r="N682" i="7"/>
  <c r="Q681" i="7"/>
  <c r="P681" i="7"/>
  <c r="O681" i="7"/>
  <c r="N681" i="7"/>
  <c r="Q680" i="7"/>
  <c r="P680" i="7"/>
  <c r="O680" i="7"/>
  <c r="N680" i="7"/>
  <c r="W679" i="7"/>
  <c r="U679" i="7"/>
  <c r="T679" i="7"/>
  <c r="S679" i="7"/>
  <c r="V679" i="7" s="1"/>
  <c r="Q679" i="7"/>
  <c r="P679" i="7"/>
  <c r="O679" i="7"/>
  <c r="R679" i="7" s="1"/>
  <c r="N679" i="7"/>
  <c r="U678" i="7"/>
  <c r="T678" i="7"/>
  <c r="S678" i="7"/>
  <c r="Q678" i="7"/>
  <c r="R678" i="7" s="1"/>
  <c r="P678" i="7"/>
  <c r="O678" i="7"/>
  <c r="N678" i="7"/>
  <c r="Q677" i="7"/>
  <c r="P677" i="7"/>
  <c r="O677" i="7"/>
  <c r="N677" i="7"/>
  <c r="Q676" i="7"/>
  <c r="P676" i="7"/>
  <c r="O676" i="7"/>
  <c r="N676" i="7"/>
  <c r="Q675" i="7"/>
  <c r="P675" i="7"/>
  <c r="O675" i="7"/>
  <c r="N675" i="7"/>
  <c r="Q674" i="7"/>
  <c r="P674" i="7"/>
  <c r="O674" i="7"/>
  <c r="N674" i="7"/>
  <c r="U673" i="7"/>
  <c r="T673" i="7"/>
  <c r="S673" i="7"/>
  <c r="Q673" i="7"/>
  <c r="P673" i="7"/>
  <c r="O673" i="7"/>
  <c r="R673" i="7" s="1"/>
  <c r="N673" i="7"/>
  <c r="Q672" i="7"/>
  <c r="R672" i="7" s="1"/>
  <c r="P672" i="7"/>
  <c r="O672" i="7"/>
  <c r="N672" i="7"/>
  <c r="Q671" i="7"/>
  <c r="P671" i="7"/>
  <c r="O671" i="7"/>
  <c r="N671" i="7"/>
  <c r="Q670" i="7"/>
  <c r="U670" i="7" s="1"/>
  <c r="P670" i="7"/>
  <c r="O670" i="7"/>
  <c r="N670" i="7"/>
  <c r="U669" i="7"/>
  <c r="S669" i="7"/>
  <c r="Q669" i="7"/>
  <c r="P669" i="7"/>
  <c r="O669" i="7"/>
  <c r="N669" i="7"/>
  <c r="T668" i="7"/>
  <c r="Q668" i="7"/>
  <c r="P668" i="7"/>
  <c r="O668" i="7"/>
  <c r="N668" i="7"/>
  <c r="U667" i="7"/>
  <c r="Q667" i="7"/>
  <c r="P667" i="7"/>
  <c r="O667" i="7"/>
  <c r="N667" i="7"/>
  <c r="Q666" i="7"/>
  <c r="S666" i="7" s="1"/>
  <c r="P666" i="7"/>
  <c r="O666" i="7"/>
  <c r="N666" i="7"/>
  <c r="Q665" i="7"/>
  <c r="P665" i="7"/>
  <c r="O665" i="7"/>
  <c r="N665" i="7"/>
  <c r="U664" i="7"/>
  <c r="T664" i="7"/>
  <c r="Q664" i="7"/>
  <c r="P664" i="7"/>
  <c r="O664" i="7"/>
  <c r="N664" i="7"/>
  <c r="Q663" i="7"/>
  <c r="P663" i="7"/>
  <c r="O663" i="7"/>
  <c r="N663" i="7"/>
  <c r="Q662" i="7"/>
  <c r="R662" i="7" s="1"/>
  <c r="P662" i="7"/>
  <c r="O662" i="7"/>
  <c r="N662" i="7"/>
  <c r="Q661" i="7"/>
  <c r="P661" i="7"/>
  <c r="O661" i="7"/>
  <c r="N661" i="7"/>
  <c r="U660" i="7"/>
  <c r="T660" i="7"/>
  <c r="S660" i="7"/>
  <c r="W660" i="7" s="1"/>
  <c r="Q660" i="7"/>
  <c r="P660" i="7"/>
  <c r="O660" i="7"/>
  <c r="N660" i="7"/>
  <c r="R660" i="7" s="1"/>
  <c r="V659" i="7"/>
  <c r="U659" i="7"/>
  <c r="W659" i="7" s="1"/>
  <c r="T659" i="7"/>
  <c r="R659" i="7"/>
  <c r="Q659" i="7"/>
  <c r="S659" i="7" s="1"/>
  <c r="P659" i="7"/>
  <c r="O659" i="7"/>
  <c r="N659" i="7"/>
  <c r="R658" i="7"/>
  <c r="Q658" i="7"/>
  <c r="P658" i="7"/>
  <c r="O658" i="7"/>
  <c r="N658" i="7"/>
  <c r="R657" i="7"/>
  <c r="Q657" i="7"/>
  <c r="P657" i="7"/>
  <c r="O657" i="7"/>
  <c r="N657" i="7"/>
  <c r="S656" i="7"/>
  <c r="Q656" i="7"/>
  <c r="P656" i="7"/>
  <c r="O656" i="7"/>
  <c r="N656" i="7"/>
  <c r="U655" i="7"/>
  <c r="Q655" i="7"/>
  <c r="P655" i="7"/>
  <c r="O655" i="7"/>
  <c r="N655" i="7"/>
  <c r="Q654" i="7"/>
  <c r="S654" i="7" s="1"/>
  <c r="P654" i="7"/>
  <c r="O654" i="7"/>
  <c r="N654" i="7"/>
  <c r="Q653" i="7"/>
  <c r="P653" i="7"/>
  <c r="O653" i="7"/>
  <c r="N653" i="7"/>
  <c r="U652" i="7"/>
  <c r="T652" i="7"/>
  <c r="Q652" i="7"/>
  <c r="P652" i="7"/>
  <c r="O652" i="7"/>
  <c r="N652" i="7"/>
  <c r="W651" i="7"/>
  <c r="U651" i="7"/>
  <c r="S651" i="7"/>
  <c r="R651" i="7"/>
  <c r="Q651" i="7"/>
  <c r="P651" i="7"/>
  <c r="O651" i="7"/>
  <c r="N651" i="7"/>
  <c r="T651" i="7" s="1"/>
  <c r="Q650" i="7"/>
  <c r="P650" i="7"/>
  <c r="O650" i="7"/>
  <c r="N650" i="7"/>
  <c r="Q649" i="7"/>
  <c r="P649" i="7"/>
  <c r="O649" i="7"/>
  <c r="N649" i="7"/>
  <c r="U648" i="7"/>
  <c r="W648" i="7" s="1"/>
  <c r="T648" i="7"/>
  <c r="S648" i="7"/>
  <c r="Q648" i="7"/>
  <c r="P648" i="7"/>
  <c r="O648" i="7"/>
  <c r="N648" i="7"/>
  <c r="R648" i="7" s="1"/>
  <c r="Q647" i="7"/>
  <c r="S647" i="7" s="1"/>
  <c r="P647" i="7"/>
  <c r="O647" i="7"/>
  <c r="N647" i="7"/>
  <c r="Q646" i="7"/>
  <c r="P646" i="7"/>
  <c r="O646" i="7"/>
  <c r="N646" i="7"/>
  <c r="Q645" i="7"/>
  <c r="P645" i="7"/>
  <c r="O645" i="7"/>
  <c r="R645" i="7" s="1"/>
  <c r="N645" i="7"/>
  <c r="Q644" i="7"/>
  <c r="P644" i="7"/>
  <c r="O644" i="7"/>
  <c r="N644" i="7"/>
  <c r="U643" i="7"/>
  <c r="Q643" i="7"/>
  <c r="P643" i="7"/>
  <c r="O643" i="7"/>
  <c r="N643" i="7"/>
  <c r="Q642" i="7"/>
  <c r="P642" i="7"/>
  <c r="O642" i="7"/>
  <c r="N642" i="7"/>
  <c r="Q641" i="7"/>
  <c r="P641" i="7"/>
  <c r="O641" i="7"/>
  <c r="N641" i="7"/>
  <c r="U640" i="7"/>
  <c r="T640" i="7"/>
  <c r="Q640" i="7"/>
  <c r="P640" i="7"/>
  <c r="O640" i="7"/>
  <c r="N640" i="7"/>
  <c r="W639" i="7"/>
  <c r="U639" i="7"/>
  <c r="S639" i="7"/>
  <c r="Q639" i="7"/>
  <c r="R639" i="7" s="1"/>
  <c r="P639" i="7"/>
  <c r="O639" i="7"/>
  <c r="N639" i="7"/>
  <c r="T639" i="7" s="1"/>
  <c r="Q638" i="7"/>
  <c r="P638" i="7"/>
  <c r="O638" i="7"/>
  <c r="N638" i="7"/>
  <c r="Q637" i="7"/>
  <c r="P637" i="7"/>
  <c r="O637" i="7"/>
  <c r="N637" i="7"/>
  <c r="U636" i="7"/>
  <c r="T636" i="7"/>
  <c r="W636" i="7" s="1"/>
  <c r="S636" i="7"/>
  <c r="Q636" i="7"/>
  <c r="P636" i="7"/>
  <c r="O636" i="7"/>
  <c r="N636" i="7"/>
  <c r="R636" i="7" s="1"/>
  <c r="Q635" i="7"/>
  <c r="S635" i="7" s="1"/>
  <c r="P635" i="7"/>
  <c r="O635" i="7"/>
  <c r="N635" i="7"/>
  <c r="Q634" i="7"/>
  <c r="P634" i="7"/>
  <c r="O634" i="7"/>
  <c r="N634" i="7"/>
  <c r="Q633" i="7"/>
  <c r="P633" i="7"/>
  <c r="O633" i="7"/>
  <c r="N633" i="7"/>
  <c r="Q632" i="7"/>
  <c r="P632" i="7"/>
  <c r="O632" i="7"/>
  <c r="N632" i="7"/>
  <c r="Q631" i="7"/>
  <c r="U631" i="7" s="1"/>
  <c r="P631" i="7"/>
  <c r="O631" i="7"/>
  <c r="N631" i="7"/>
  <c r="Q630" i="7"/>
  <c r="P630" i="7"/>
  <c r="O630" i="7"/>
  <c r="N630" i="7"/>
  <c r="Q629" i="7"/>
  <c r="P629" i="7"/>
  <c r="O629" i="7"/>
  <c r="N629" i="7"/>
  <c r="Q628" i="7"/>
  <c r="P628" i="7"/>
  <c r="O628" i="7"/>
  <c r="N628" i="7"/>
  <c r="U627" i="7"/>
  <c r="S627" i="7"/>
  <c r="W627" i="7" s="1"/>
  <c r="R627" i="7"/>
  <c r="Q627" i="7"/>
  <c r="P627" i="7"/>
  <c r="O627" i="7"/>
  <c r="N627" i="7"/>
  <c r="T627" i="7" s="1"/>
  <c r="Q626" i="7"/>
  <c r="P626" i="7"/>
  <c r="O626" i="7"/>
  <c r="N626" i="7"/>
  <c r="Q625" i="7"/>
  <c r="P625" i="7"/>
  <c r="O625" i="7"/>
  <c r="N625" i="7"/>
  <c r="U624" i="7"/>
  <c r="T624" i="7"/>
  <c r="S624" i="7"/>
  <c r="W624" i="7" s="1"/>
  <c r="Q624" i="7"/>
  <c r="P624" i="7"/>
  <c r="O624" i="7"/>
  <c r="N624" i="7"/>
  <c r="R624" i="7" s="1"/>
  <c r="T623" i="7"/>
  <c r="Q623" i="7"/>
  <c r="P623" i="7"/>
  <c r="O623" i="7"/>
  <c r="N623" i="7"/>
  <c r="U622" i="7"/>
  <c r="T622" i="7"/>
  <c r="Q622" i="7"/>
  <c r="P622" i="7"/>
  <c r="O622" i="7"/>
  <c r="N622" i="7"/>
  <c r="R621" i="7"/>
  <c r="Q621" i="7"/>
  <c r="P621" i="7"/>
  <c r="O621" i="7"/>
  <c r="N621" i="7"/>
  <c r="Q620" i="7"/>
  <c r="P620" i="7"/>
  <c r="O620" i="7"/>
  <c r="N620" i="7"/>
  <c r="U619" i="7"/>
  <c r="Q619" i="7"/>
  <c r="P619" i="7"/>
  <c r="O619" i="7"/>
  <c r="N619" i="7"/>
  <c r="Q618" i="7"/>
  <c r="P618" i="7"/>
  <c r="O618" i="7"/>
  <c r="N618" i="7"/>
  <c r="Q617" i="7"/>
  <c r="P617" i="7"/>
  <c r="O617" i="7"/>
  <c r="N617" i="7"/>
  <c r="Q616" i="7"/>
  <c r="P616" i="7"/>
  <c r="O616" i="7"/>
  <c r="N616" i="7"/>
  <c r="U615" i="7"/>
  <c r="S615" i="7"/>
  <c r="R615" i="7"/>
  <c r="Q615" i="7"/>
  <c r="P615" i="7"/>
  <c r="O615" i="7"/>
  <c r="N615" i="7"/>
  <c r="Q614" i="7"/>
  <c r="P614" i="7"/>
  <c r="O614" i="7"/>
  <c r="R614" i="7" s="1"/>
  <c r="N614" i="7"/>
  <c r="Q613" i="7"/>
  <c r="P613" i="7"/>
  <c r="O613" i="7"/>
  <c r="N613" i="7"/>
  <c r="U612" i="7"/>
  <c r="T612" i="7"/>
  <c r="S612" i="7"/>
  <c r="W612" i="7" s="1"/>
  <c r="Q612" i="7"/>
  <c r="P612" i="7"/>
  <c r="O612" i="7"/>
  <c r="N612" i="7"/>
  <c r="R612" i="7" s="1"/>
  <c r="Q611" i="7"/>
  <c r="R611" i="7" s="1"/>
  <c r="P611" i="7"/>
  <c r="O611" i="7"/>
  <c r="N611" i="7"/>
  <c r="U610" i="7"/>
  <c r="T610" i="7"/>
  <c r="S610" i="7"/>
  <c r="R610" i="7"/>
  <c r="Q610" i="7"/>
  <c r="P610" i="7"/>
  <c r="O610" i="7"/>
  <c r="N610" i="7"/>
  <c r="R609" i="7"/>
  <c r="Q609" i="7"/>
  <c r="P609" i="7"/>
  <c r="O609" i="7"/>
  <c r="N609" i="7"/>
  <c r="U608" i="7"/>
  <c r="Q608" i="7"/>
  <c r="P608" i="7"/>
  <c r="O608" i="7"/>
  <c r="N608" i="7"/>
  <c r="Q607" i="7"/>
  <c r="P607" i="7"/>
  <c r="O607" i="7"/>
  <c r="S607" i="7" s="1"/>
  <c r="N607" i="7"/>
  <c r="Q606" i="7"/>
  <c r="P606" i="7"/>
  <c r="O606" i="7"/>
  <c r="N606" i="7"/>
  <c r="Q605" i="7"/>
  <c r="P605" i="7"/>
  <c r="O605" i="7"/>
  <c r="N605" i="7"/>
  <c r="Q604" i="7"/>
  <c r="P604" i="7"/>
  <c r="O604" i="7"/>
  <c r="N604" i="7"/>
  <c r="Q603" i="7"/>
  <c r="P603" i="7"/>
  <c r="O603" i="7"/>
  <c r="N603" i="7"/>
  <c r="Q602" i="7"/>
  <c r="P602" i="7"/>
  <c r="O602" i="7"/>
  <c r="R602" i="7" s="1"/>
  <c r="N602" i="7"/>
  <c r="Q601" i="7"/>
  <c r="P601" i="7"/>
  <c r="O601" i="7"/>
  <c r="N601" i="7"/>
  <c r="U600" i="7"/>
  <c r="T600" i="7"/>
  <c r="S600" i="7"/>
  <c r="W600" i="7" s="1"/>
  <c r="Q600" i="7"/>
  <c r="P600" i="7"/>
  <c r="O600" i="7"/>
  <c r="N600" i="7"/>
  <c r="R600" i="7" s="1"/>
  <c r="Q599" i="7"/>
  <c r="P599" i="7"/>
  <c r="O599" i="7"/>
  <c r="N599" i="7"/>
  <c r="U598" i="7"/>
  <c r="T598" i="7"/>
  <c r="S598" i="7"/>
  <c r="R598" i="7"/>
  <c r="Q598" i="7"/>
  <c r="P598" i="7"/>
  <c r="O598" i="7"/>
  <c r="N598" i="7"/>
  <c r="Q597" i="7"/>
  <c r="R597" i="7" s="1"/>
  <c r="P597" i="7"/>
  <c r="O597" i="7"/>
  <c r="N597" i="7"/>
  <c r="U596" i="7"/>
  <c r="S596" i="7"/>
  <c r="Q596" i="7"/>
  <c r="P596" i="7"/>
  <c r="O596" i="7"/>
  <c r="N596" i="7"/>
  <c r="Q595" i="7"/>
  <c r="P595" i="7"/>
  <c r="O595" i="7"/>
  <c r="S595" i="7" s="1"/>
  <c r="N595" i="7"/>
  <c r="T594" i="7"/>
  <c r="Q594" i="7"/>
  <c r="P594" i="7"/>
  <c r="O594" i="7"/>
  <c r="N594" i="7"/>
  <c r="Q593" i="7"/>
  <c r="P593" i="7"/>
  <c r="O593" i="7"/>
  <c r="N593" i="7"/>
  <c r="Q592" i="7"/>
  <c r="P592" i="7"/>
  <c r="O592" i="7"/>
  <c r="N592" i="7"/>
  <c r="U591" i="7"/>
  <c r="S591" i="7"/>
  <c r="Q591" i="7"/>
  <c r="R591" i="7" s="1"/>
  <c r="P591" i="7"/>
  <c r="O591" i="7"/>
  <c r="N591" i="7"/>
  <c r="Q590" i="7"/>
  <c r="R590" i="7" s="1"/>
  <c r="P590" i="7"/>
  <c r="O590" i="7"/>
  <c r="N590" i="7"/>
  <c r="Q589" i="7"/>
  <c r="P589" i="7"/>
  <c r="O589" i="7"/>
  <c r="N589" i="7"/>
  <c r="U588" i="7"/>
  <c r="T588" i="7"/>
  <c r="S588" i="7"/>
  <c r="W588" i="7" s="1"/>
  <c r="Q588" i="7"/>
  <c r="P588" i="7"/>
  <c r="O588" i="7"/>
  <c r="N588" i="7"/>
  <c r="R588" i="7" s="1"/>
  <c r="W587" i="7"/>
  <c r="V587" i="7"/>
  <c r="U587" i="7"/>
  <c r="T587" i="7"/>
  <c r="R587" i="7"/>
  <c r="Q587" i="7"/>
  <c r="S587" i="7" s="1"/>
  <c r="P587" i="7"/>
  <c r="O587" i="7"/>
  <c r="N587" i="7"/>
  <c r="U586" i="7"/>
  <c r="T586" i="7"/>
  <c r="S586" i="7"/>
  <c r="R586" i="7"/>
  <c r="Q586" i="7"/>
  <c r="P586" i="7"/>
  <c r="O586" i="7"/>
  <c r="N586" i="7"/>
  <c r="Q585" i="7"/>
  <c r="P585" i="7"/>
  <c r="O585" i="7"/>
  <c r="N585" i="7"/>
  <c r="U584" i="7"/>
  <c r="S584" i="7"/>
  <c r="Q584" i="7"/>
  <c r="P584" i="7"/>
  <c r="O584" i="7"/>
  <c r="N584" i="7"/>
  <c r="Q583" i="7"/>
  <c r="P583" i="7"/>
  <c r="O583" i="7"/>
  <c r="S583" i="7" s="1"/>
  <c r="N583" i="7"/>
  <c r="T582" i="7"/>
  <c r="S582" i="7"/>
  <c r="Q582" i="7"/>
  <c r="P582" i="7"/>
  <c r="O582" i="7"/>
  <c r="N582" i="7"/>
  <c r="Q581" i="7"/>
  <c r="P581" i="7"/>
  <c r="O581" i="7"/>
  <c r="N581" i="7"/>
  <c r="U580" i="7"/>
  <c r="T580" i="7"/>
  <c r="Q580" i="7"/>
  <c r="P580" i="7"/>
  <c r="O580" i="7"/>
  <c r="N580" i="7"/>
  <c r="Q579" i="7"/>
  <c r="U579" i="7" s="1"/>
  <c r="P579" i="7"/>
  <c r="O579" i="7"/>
  <c r="N579" i="7"/>
  <c r="Q578" i="7"/>
  <c r="P578" i="7"/>
  <c r="O578" i="7"/>
  <c r="N578" i="7"/>
  <c r="Q577" i="7"/>
  <c r="P577" i="7"/>
  <c r="O577" i="7"/>
  <c r="N577" i="7"/>
  <c r="U576" i="7"/>
  <c r="T576" i="7"/>
  <c r="S576" i="7"/>
  <c r="W576" i="7" s="1"/>
  <c r="Q576" i="7"/>
  <c r="P576" i="7"/>
  <c r="O576" i="7"/>
  <c r="N576" i="7"/>
  <c r="R576" i="7" s="1"/>
  <c r="U575" i="7"/>
  <c r="T575" i="7"/>
  <c r="Q575" i="7"/>
  <c r="S575" i="7" s="1"/>
  <c r="P575" i="7"/>
  <c r="O575" i="7"/>
  <c r="N575" i="7"/>
  <c r="U574" i="7"/>
  <c r="Q574" i="7"/>
  <c r="P574" i="7"/>
  <c r="T574" i="7" s="1"/>
  <c r="O574" i="7"/>
  <c r="N574" i="7"/>
  <c r="Q573" i="7"/>
  <c r="P573" i="7"/>
  <c r="O573" i="7"/>
  <c r="N573" i="7"/>
  <c r="U572" i="7"/>
  <c r="S572" i="7"/>
  <c r="Q572" i="7"/>
  <c r="P572" i="7"/>
  <c r="O572" i="7"/>
  <c r="N572" i="7"/>
  <c r="Q571" i="7"/>
  <c r="U571" i="7" s="1"/>
  <c r="P571" i="7"/>
  <c r="O571" i="7"/>
  <c r="N571" i="7"/>
  <c r="T570" i="7"/>
  <c r="Q570" i="7"/>
  <c r="S570" i="7" s="1"/>
  <c r="P570" i="7"/>
  <c r="O570" i="7"/>
  <c r="N570" i="7"/>
  <c r="Q569" i="7"/>
  <c r="P569" i="7"/>
  <c r="O569" i="7"/>
  <c r="N569" i="7"/>
  <c r="U568" i="7"/>
  <c r="T568" i="7"/>
  <c r="Q568" i="7"/>
  <c r="P568" i="7"/>
  <c r="O568" i="7"/>
  <c r="N568" i="7"/>
  <c r="U567" i="7"/>
  <c r="S567" i="7"/>
  <c r="Q567" i="7"/>
  <c r="R567" i="7" s="1"/>
  <c r="P567" i="7"/>
  <c r="O567" i="7"/>
  <c r="N567" i="7"/>
  <c r="Q566" i="7"/>
  <c r="P566" i="7"/>
  <c r="O566" i="7"/>
  <c r="N566" i="7"/>
  <c r="Q565" i="7"/>
  <c r="P565" i="7"/>
  <c r="O565" i="7"/>
  <c r="N565" i="7"/>
  <c r="W564" i="7"/>
  <c r="U564" i="7"/>
  <c r="T564" i="7"/>
  <c r="S564" i="7"/>
  <c r="Q564" i="7"/>
  <c r="P564" i="7"/>
  <c r="O564" i="7"/>
  <c r="N564" i="7"/>
  <c r="R564" i="7" s="1"/>
  <c r="V564" i="7" s="1"/>
  <c r="W563" i="7"/>
  <c r="V563" i="7"/>
  <c r="U563" i="7"/>
  <c r="T563" i="7"/>
  <c r="R563" i="7"/>
  <c r="Q563" i="7"/>
  <c r="S563" i="7" s="1"/>
  <c r="P563" i="7"/>
  <c r="O563" i="7"/>
  <c r="N563" i="7"/>
  <c r="S562" i="7"/>
  <c r="R562" i="7"/>
  <c r="Q562" i="7"/>
  <c r="P562" i="7"/>
  <c r="O562" i="7"/>
  <c r="U562" i="7" s="1"/>
  <c r="N562" i="7"/>
  <c r="Q561" i="7"/>
  <c r="P561" i="7"/>
  <c r="O561" i="7"/>
  <c r="N561" i="7"/>
  <c r="U560" i="7"/>
  <c r="S560" i="7"/>
  <c r="Q560" i="7"/>
  <c r="P560" i="7"/>
  <c r="O560" i="7"/>
  <c r="N560" i="7"/>
  <c r="Q559" i="7"/>
  <c r="P559" i="7"/>
  <c r="O559" i="7"/>
  <c r="N559" i="7"/>
  <c r="Q558" i="7"/>
  <c r="T558" i="7" s="1"/>
  <c r="P558" i="7"/>
  <c r="O558" i="7"/>
  <c r="N558" i="7"/>
  <c r="Q557" i="7"/>
  <c r="P557" i="7"/>
  <c r="O557" i="7"/>
  <c r="N557" i="7"/>
  <c r="U556" i="7"/>
  <c r="T556" i="7"/>
  <c r="Q556" i="7"/>
  <c r="P556" i="7"/>
  <c r="O556" i="7"/>
  <c r="N556" i="7"/>
  <c r="Q555" i="7"/>
  <c r="P555" i="7"/>
  <c r="O555" i="7"/>
  <c r="N555" i="7"/>
  <c r="Q554" i="7"/>
  <c r="P554" i="7"/>
  <c r="O554" i="7"/>
  <c r="N554" i="7"/>
  <c r="Q553" i="7"/>
  <c r="P553" i="7"/>
  <c r="O553" i="7"/>
  <c r="N553" i="7"/>
  <c r="W552" i="7"/>
  <c r="U552" i="7"/>
  <c r="T552" i="7"/>
  <c r="S552" i="7"/>
  <c r="Q552" i="7"/>
  <c r="P552" i="7"/>
  <c r="O552" i="7"/>
  <c r="N552" i="7"/>
  <c r="R552" i="7" s="1"/>
  <c r="V552" i="7" s="1"/>
  <c r="U551" i="7"/>
  <c r="T551" i="7"/>
  <c r="R551" i="7"/>
  <c r="Q551" i="7"/>
  <c r="S551" i="7" s="1"/>
  <c r="P551" i="7"/>
  <c r="O551" i="7"/>
  <c r="N551" i="7"/>
  <c r="Q550" i="7"/>
  <c r="P550" i="7"/>
  <c r="O550" i="7"/>
  <c r="N550" i="7"/>
  <c r="R549" i="7"/>
  <c r="Q549" i="7"/>
  <c r="P549" i="7"/>
  <c r="O549" i="7"/>
  <c r="N549" i="7"/>
  <c r="U548" i="7"/>
  <c r="S548" i="7"/>
  <c r="Q548" i="7"/>
  <c r="P548" i="7"/>
  <c r="O548" i="7"/>
  <c r="N548" i="7"/>
  <c r="Q547" i="7"/>
  <c r="P547" i="7"/>
  <c r="O547" i="7"/>
  <c r="N547" i="7"/>
  <c r="Q546" i="7"/>
  <c r="T546" i="7" s="1"/>
  <c r="P546" i="7"/>
  <c r="O546" i="7"/>
  <c r="N546" i="7"/>
  <c r="Q545" i="7"/>
  <c r="P545" i="7"/>
  <c r="O545" i="7"/>
  <c r="N545" i="7"/>
  <c r="U544" i="7"/>
  <c r="T544" i="7"/>
  <c r="Q544" i="7"/>
  <c r="P544" i="7"/>
  <c r="O544" i="7"/>
  <c r="N544" i="7"/>
  <c r="S543" i="7"/>
  <c r="R543" i="7"/>
  <c r="Q543" i="7"/>
  <c r="U543" i="7" s="1"/>
  <c r="P543" i="7"/>
  <c r="O543" i="7"/>
  <c r="N543" i="7"/>
  <c r="T543" i="7" s="1"/>
  <c r="Q542" i="7"/>
  <c r="P542" i="7"/>
  <c r="O542" i="7"/>
  <c r="N542" i="7"/>
  <c r="Q541" i="7"/>
  <c r="P541" i="7"/>
  <c r="O541" i="7"/>
  <c r="N541" i="7"/>
  <c r="U540" i="7"/>
  <c r="W540" i="7" s="1"/>
  <c r="T540" i="7"/>
  <c r="S540" i="7"/>
  <c r="Q540" i="7"/>
  <c r="P540" i="7"/>
  <c r="O540" i="7"/>
  <c r="N540" i="7"/>
  <c r="R540" i="7" s="1"/>
  <c r="V540" i="7" s="1"/>
  <c r="Q539" i="7"/>
  <c r="S539" i="7" s="1"/>
  <c r="P539" i="7"/>
  <c r="O539" i="7"/>
  <c r="N539" i="7"/>
  <c r="T538" i="7"/>
  <c r="S538" i="7"/>
  <c r="R538" i="7"/>
  <c r="Q538" i="7"/>
  <c r="P538" i="7"/>
  <c r="O538" i="7"/>
  <c r="U538" i="7" s="1"/>
  <c r="N538" i="7"/>
  <c r="R537" i="7"/>
  <c r="Q537" i="7"/>
  <c r="P537" i="7"/>
  <c r="O537" i="7"/>
  <c r="N537" i="7"/>
  <c r="U536" i="7"/>
  <c r="S536" i="7"/>
  <c r="Q536" i="7"/>
  <c r="P536" i="7"/>
  <c r="O536" i="7"/>
  <c r="N536" i="7"/>
  <c r="Q535" i="7"/>
  <c r="P535" i="7"/>
  <c r="O535" i="7"/>
  <c r="N535" i="7"/>
  <c r="Q534" i="7"/>
  <c r="P534" i="7"/>
  <c r="O534" i="7"/>
  <c r="N534" i="7"/>
  <c r="Q533" i="7"/>
  <c r="P533" i="7"/>
  <c r="O533" i="7"/>
  <c r="N533" i="7"/>
  <c r="Q532" i="7"/>
  <c r="P532" i="7"/>
  <c r="O532" i="7"/>
  <c r="N532" i="7"/>
  <c r="R531" i="7"/>
  <c r="Q531" i="7"/>
  <c r="P531" i="7"/>
  <c r="O531" i="7"/>
  <c r="N531" i="7"/>
  <c r="T531" i="7" s="1"/>
  <c r="U530" i="7"/>
  <c r="S530" i="7"/>
  <c r="R530" i="7"/>
  <c r="Q530" i="7"/>
  <c r="P530" i="7"/>
  <c r="O530" i="7"/>
  <c r="N530" i="7"/>
  <c r="Q529" i="7"/>
  <c r="P529" i="7"/>
  <c r="O529" i="7"/>
  <c r="N529" i="7"/>
  <c r="U528" i="7"/>
  <c r="W528" i="7" s="1"/>
  <c r="T528" i="7"/>
  <c r="S528" i="7"/>
  <c r="Q528" i="7"/>
  <c r="P528" i="7"/>
  <c r="O528" i="7"/>
  <c r="N528" i="7"/>
  <c r="R528" i="7" s="1"/>
  <c r="Q527" i="7"/>
  <c r="S527" i="7" s="1"/>
  <c r="P527" i="7"/>
  <c r="O527" i="7"/>
  <c r="N527" i="7"/>
  <c r="S526" i="7"/>
  <c r="Q526" i="7"/>
  <c r="P526" i="7"/>
  <c r="O526" i="7"/>
  <c r="N526" i="7"/>
  <c r="Q525" i="7"/>
  <c r="R525" i="7" s="1"/>
  <c r="P525" i="7"/>
  <c r="O525" i="7"/>
  <c r="N525" i="7"/>
  <c r="U524" i="7"/>
  <c r="S524" i="7"/>
  <c r="Q524" i="7"/>
  <c r="P524" i="7"/>
  <c r="O524" i="7"/>
  <c r="N524" i="7"/>
  <c r="U523" i="7"/>
  <c r="Q523" i="7"/>
  <c r="P523" i="7"/>
  <c r="O523" i="7"/>
  <c r="N523" i="7"/>
  <c r="T522" i="7"/>
  <c r="Q522" i="7"/>
  <c r="P522" i="7"/>
  <c r="O522" i="7"/>
  <c r="N522" i="7"/>
  <c r="Q521" i="7"/>
  <c r="P521" i="7"/>
  <c r="O521" i="7"/>
  <c r="N521" i="7"/>
  <c r="U520" i="7"/>
  <c r="Q520" i="7"/>
  <c r="P520" i="7"/>
  <c r="O520" i="7"/>
  <c r="N520" i="7"/>
  <c r="Q519" i="7"/>
  <c r="P519" i="7"/>
  <c r="O519" i="7"/>
  <c r="N519" i="7"/>
  <c r="U518" i="7"/>
  <c r="S518" i="7"/>
  <c r="R518" i="7"/>
  <c r="Q518" i="7"/>
  <c r="P518" i="7"/>
  <c r="O518" i="7"/>
  <c r="N518" i="7"/>
  <c r="Q517" i="7"/>
  <c r="P517" i="7"/>
  <c r="S517" i="7" s="1"/>
  <c r="O517" i="7"/>
  <c r="N517" i="7"/>
  <c r="U516" i="7"/>
  <c r="Q516" i="7"/>
  <c r="P516" i="7"/>
  <c r="O516" i="7"/>
  <c r="N516" i="7"/>
  <c r="U515" i="7"/>
  <c r="T515" i="7"/>
  <c r="S515" i="7"/>
  <c r="Q515" i="7"/>
  <c r="P515" i="7"/>
  <c r="O515" i="7"/>
  <c r="R515" i="7" s="1"/>
  <c r="N515" i="7"/>
  <c r="R514" i="7"/>
  <c r="Q514" i="7"/>
  <c r="P514" i="7"/>
  <c r="O514" i="7"/>
  <c r="N514" i="7"/>
  <c r="T514" i="7" s="1"/>
  <c r="U513" i="7"/>
  <c r="T513" i="7"/>
  <c r="S513" i="7"/>
  <c r="Q513" i="7"/>
  <c r="P513" i="7"/>
  <c r="O513" i="7"/>
  <c r="N513" i="7"/>
  <c r="R513" i="7" s="1"/>
  <c r="Q512" i="7"/>
  <c r="P512" i="7"/>
  <c r="O512" i="7"/>
  <c r="N512" i="7"/>
  <c r="Q511" i="7"/>
  <c r="P511" i="7"/>
  <c r="O511" i="7"/>
  <c r="N511" i="7"/>
  <c r="T510" i="7"/>
  <c r="S510" i="7"/>
  <c r="R510" i="7"/>
  <c r="W510" i="7" s="1"/>
  <c r="Q510" i="7"/>
  <c r="P510" i="7"/>
  <c r="O510" i="7"/>
  <c r="N510" i="7"/>
  <c r="U510" i="7" s="1"/>
  <c r="U509" i="7"/>
  <c r="T509" i="7"/>
  <c r="R509" i="7"/>
  <c r="Q509" i="7"/>
  <c r="P509" i="7"/>
  <c r="S509" i="7" s="1"/>
  <c r="O509" i="7"/>
  <c r="N509" i="7"/>
  <c r="Q508" i="7"/>
  <c r="P508" i="7"/>
  <c r="O508" i="7"/>
  <c r="U508" i="7" s="1"/>
  <c r="N508" i="7"/>
  <c r="Q507" i="7"/>
  <c r="P507" i="7"/>
  <c r="R507" i="7" s="1"/>
  <c r="O507" i="7"/>
  <c r="N507" i="7"/>
  <c r="Q506" i="7"/>
  <c r="P506" i="7"/>
  <c r="O506" i="7"/>
  <c r="N506" i="7"/>
  <c r="Q505" i="7"/>
  <c r="P505" i="7"/>
  <c r="O505" i="7"/>
  <c r="N505" i="7"/>
  <c r="Q504" i="7"/>
  <c r="P504" i="7"/>
  <c r="O504" i="7"/>
  <c r="R504" i="7" s="1"/>
  <c r="N504" i="7"/>
  <c r="T503" i="7"/>
  <c r="Q503" i="7"/>
  <c r="P503" i="7"/>
  <c r="O503" i="7"/>
  <c r="N503" i="7"/>
  <c r="Q502" i="7"/>
  <c r="P502" i="7"/>
  <c r="O502" i="7"/>
  <c r="N502" i="7"/>
  <c r="Q501" i="7"/>
  <c r="P501" i="7"/>
  <c r="O501" i="7"/>
  <c r="N501" i="7"/>
  <c r="Q500" i="7"/>
  <c r="S500" i="7" s="1"/>
  <c r="P500" i="7"/>
  <c r="O500" i="7"/>
  <c r="N500" i="7"/>
  <c r="U499" i="7"/>
  <c r="T499" i="7"/>
  <c r="S499" i="7"/>
  <c r="Q499" i="7"/>
  <c r="P499" i="7"/>
  <c r="O499" i="7"/>
  <c r="N499" i="7"/>
  <c r="R499" i="7" s="1"/>
  <c r="Q498" i="7"/>
  <c r="P498" i="7"/>
  <c r="O498" i="7"/>
  <c r="N498" i="7"/>
  <c r="Q497" i="7"/>
  <c r="R497" i="7" s="1"/>
  <c r="P497" i="7"/>
  <c r="O497" i="7"/>
  <c r="N497" i="7"/>
  <c r="Q496" i="7"/>
  <c r="P496" i="7"/>
  <c r="O496" i="7"/>
  <c r="N496" i="7"/>
  <c r="U495" i="7"/>
  <c r="S495" i="7"/>
  <c r="W495" i="7" s="1"/>
  <c r="R495" i="7"/>
  <c r="Q495" i="7"/>
  <c r="P495" i="7"/>
  <c r="O495" i="7"/>
  <c r="N495" i="7"/>
  <c r="T495" i="7" s="1"/>
  <c r="Q494" i="7"/>
  <c r="P494" i="7"/>
  <c r="O494" i="7"/>
  <c r="N494" i="7"/>
  <c r="Q493" i="7"/>
  <c r="P493" i="7"/>
  <c r="O493" i="7"/>
  <c r="N493" i="7"/>
  <c r="U492" i="7"/>
  <c r="Q492" i="7"/>
  <c r="P492" i="7"/>
  <c r="O492" i="7"/>
  <c r="N492" i="7"/>
  <c r="Q491" i="7"/>
  <c r="P491" i="7"/>
  <c r="O491" i="7"/>
  <c r="R491" i="7" s="1"/>
  <c r="N491" i="7"/>
  <c r="Q490" i="7"/>
  <c r="P490" i="7"/>
  <c r="O490" i="7"/>
  <c r="N490" i="7"/>
  <c r="T490" i="7" s="1"/>
  <c r="Q489" i="7"/>
  <c r="P489" i="7"/>
  <c r="O489" i="7"/>
  <c r="N489" i="7"/>
  <c r="R489" i="7" s="1"/>
  <c r="Q488" i="7"/>
  <c r="P488" i="7"/>
  <c r="O488" i="7"/>
  <c r="N488" i="7"/>
  <c r="Q487" i="7"/>
  <c r="P487" i="7"/>
  <c r="O487" i="7"/>
  <c r="N487" i="7"/>
  <c r="T486" i="7"/>
  <c r="S486" i="7"/>
  <c r="R486" i="7"/>
  <c r="Q486" i="7"/>
  <c r="P486" i="7"/>
  <c r="O486" i="7"/>
  <c r="N486" i="7"/>
  <c r="U486" i="7" s="1"/>
  <c r="T485" i="7"/>
  <c r="R485" i="7"/>
  <c r="Q485" i="7"/>
  <c r="P485" i="7"/>
  <c r="S485" i="7" s="1"/>
  <c r="O485" i="7"/>
  <c r="N485" i="7"/>
  <c r="Q484" i="7"/>
  <c r="P484" i="7"/>
  <c r="O484" i="7"/>
  <c r="N484" i="7"/>
  <c r="Q483" i="7"/>
  <c r="S483" i="7" s="1"/>
  <c r="P483" i="7"/>
  <c r="O483" i="7"/>
  <c r="N483" i="7"/>
  <c r="Q482" i="7"/>
  <c r="P482" i="7"/>
  <c r="O482" i="7"/>
  <c r="N482" i="7"/>
  <c r="T481" i="7"/>
  <c r="Q481" i="7"/>
  <c r="S481" i="7" s="1"/>
  <c r="P481" i="7"/>
  <c r="O481" i="7"/>
  <c r="N481" i="7"/>
  <c r="U481" i="7" s="1"/>
  <c r="Q480" i="7"/>
  <c r="S480" i="7" s="1"/>
  <c r="P480" i="7"/>
  <c r="O480" i="7"/>
  <c r="N480" i="7"/>
  <c r="T479" i="7"/>
  <c r="S479" i="7"/>
  <c r="R479" i="7"/>
  <c r="Q479" i="7"/>
  <c r="P479" i="7"/>
  <c r="O479" i="7"/>
  <c r="N479" i="7"/>
  <c r="Q478" i="7"/>
  <c r="P478" i="7"/>
  <c r="O478" i="7"/>
  <c r="N478" i="7"/>
  <c r="U477" i="7"/>
  <c r="T477" i="7"/>
  <c r="Q477" i="7"/>
  <c r="P477" i="7"/>
  <c r="O477" i="7"/>
  <c r="N477" i="7"/>
  <c r="Q476" i="7"/>
  <c r="S476" i="7" s="1"/>
  <c r="P476" i="7"/>
  <c r="O476" i="7"/>
  <c r="N476" i="7"/>
  <c r="U475" i="7"/>
  <c r="Q475" i="7"/>
  <c r="P475" i="7"/>
  <c r="O475" i="7"/>
  <c r="N475" i="7"/>
  <c r="Q474" i="7"/>
  <c r="S474" i="7" s="1"/>
  <c r="P474" i="7"/>
  <c r="O474" i="7"/>
  <c r="N474" i="7"/>
  <c r="Q473" i="7"/>
  <c r="P473" i="7"/>
  <c r="O473" i="7"/>
  <c r="N473" i="7"/>
  <c r="U472" i="7"/>
  <c r="T472" i="7"/>
  <c r="Q472" i="7"/>
  <c r="P472" i="7"/>
  <c r="O472" i="7"/>
  <c r="N472" i="7"/>
  <c r="U471" i="7"/>
  <c r="S471" i="7"/>
  <c r="Q471" i="7"/>
  <c r="R471" i="7" s="1"/>
  <c r="P471" i="7"/>
  <c r="O471" i="7"/>
  <c r="N471" i="7"/>
  <c r="T471" i="7" s="1"/>
  <c r="Q470" i="7"/>
  <c r="P470" i="7"/>
  <c r="O470" i="7"/>
  <c r="N470" i="7"/>
  <c r="T469" i="7"/>
  <c r="S469" i="7"/>
  <c r="Q469" i="7"/>
  <c r="P469" i="7"/>
  <c r="O469" i="7"/>
  <c r="N469" i="7"/>
  <c r="Q468" i="7"/>
  <c r="P468" i="7"/>
  <c r="O468" i="7"/>
  <c r="U468" i="7" s="1"/>
  <c r="N468" i="7"/>
  <c r="U467" i="7"/>
  <c r="T467" i="7"/>
  <c r="S467" i="7"/>
  <c r="Q467" i="7"/>
  <c r="P467" i="7"/>
  <c r="O467" i="7"/>
  <c r="R467" i="7" s="1"/>
  <c r="N467" i="7"/>
  <c r="Q466" i="7"/>
  <c r="P466" i="7"/>
  <c r="O466" i="7"/>
  <c r="N466" i="7"/>
  <c r="Q465" i="7"/>
  <c r="P465" i="7"/>
  <c r="O465" i="7"/>
  <c r="R465" i="7" s="1"/>
  <c r="N465" i="7"/>
  <c r="S464" i="7"/>
  <c r="R464" i="7"/>
  <c r="Q464" i="7"/>
  <c r="P464" i="7"/>
  <c r="O464" i="7"/>
  <c r="N464" i="7"/>
  <c r="Q463" i="7"/>
  <c r="P463" i="7"/>
  <c r="O463" i="7"/>
  <c r="N463" i="7"/>
  <c r="R462" i="7"/>
  <c r="Q462" i="7"/>
  <c r="P462" i="7"/>
  <c r="O462" i="7"/>
  <c r="N462" i="7"/>
  <c r="U461" i="7"/>
  <c r="T461" i="7"/>
  <c r="Q461" i="7"/>
  <c r="P461" i="7"/>
  <c r="O461" i="7"/>
  <c r="N461" i="7"/>
  <c r="V460" i="7"/>
  <c r="U460" i="7"/>
  <c r="T460" i="7"/>
  <c r="S460" i="7"/>
  <c r="R460" i="7"/>
  <c r="W460" i="7" s="1"/>
  <c r="Q460" i="7"/>
  <c r="P460" i="7"/>
  <c r="O460" i="7"/>
  <c r="N460" i="7"/>
  <c r="Q459" i="7"/>
  <c r="P459" i="7"/>
  <c r="O459" i="7"/>
  <c r="N459" i="7"/>
  <c r="U458" i="7"/>
  <c r="Q458" i="7"/>
  <c r="P458" i="7"/>
  <c r="O458" i="7"/>
  <c r="N458" i="7"/>
  <c r="T457" i="7"/>
  <c r="S457" i="7"/>
  <c r="Q457" i="7"/>
  <c r="P457" i="7"/>
  <c r="O457" i="7"/>
  <c r="N457" i="7"/>
  <c r="U457" i="7" s="1"/>
  <c r="Q456" i="7"/>
  <c r="P456" i="7"/>
  <c r="O456" i="7"/>
  <c r="N456" i="7"/>
  <c r="U455" i="7"/>
  <c r="T455" i="7"/>
  <c r="S455" i="7"/>
  <c r="R455" i="7"/>
  <c r="Q455" i="7"/>
  <c r="P455" i="7"/>
  <c r="O455" i="7"/>
  <c r="N455" i="7"/>
  <c r="Q454" i="7"/>
  <c r="P454" i="7"/>
  <c r="O454" i="7"/>
  <c r="N454" i="7"/>
  <c r="Q453" i="7"/>
  <c r="P453" i="7"/>
  <c r="O453" i="7"/>
  <c r="N453" i="7"/>
  <c r="S452" i="7"/>
  <c r="R452" i="7"/>
  <c r="Q452" i="7"/>
  <c r="P452" i="7"/>
  <c r="O452" i="7"/>
  <c r="N452" i="7"/>
  <c r="Q451" i="7"/>
  <c r="P451" i="7"/>
  <c r="O451" i="7"/>
  <c r="N451" i="7"/>
  <c r="R451" i="7" s="1"/>
  <c r="Q450" i="7"/>
  <c r="P450" i="7"/>
  <c r="O450" i="7"/>
  <c r="N450" i="7"/>
  <c r="Q449" i="7"/>
  <c r="P449" i="7"/>
  <c r="R449" i="7" s="1"/>
  <c r="O449" i="7"/>
  <c r="N449" i="7"/>
  <c r="Q448" i="7"/>
  <c r="P448" i="7"/>
  <c r="O448" i="7"/>
  <c r="N448" i="7"/>
  <c r="U447" i="7"/>
  <c r="S447" i="7"/>
  <c r="R447" i="7"/>
  <c r="Q447" i="7"/>
  <c r="P447" i="7"/>
  <c r="O447" i="7"/>
  <c r="N447" i="7"/>
  <c r="T447" i="7" s="1"/>
  <c r="W447" i="7" s="1"/>
  <c r="U446" i="7"/>
  <c r="S446" i="7"/>
  <c r="R446" i="7"/>
  <c r="Q446" i="7"/>
  <c r="P446" i="7"/>
  <c r="O446" i="7"/>
  <c r="N446" i="7"/>
  <c r="Q445" i="7"/>
  <c r="P445" i="7"/>
  <c r="O445" i="7"/>
  <c r="N445" i="7"/>
  <c r="U444" i="7"/>
  <c r="Q444" i="7"/>
  <c r="P444" i="7"/>
  <c r="O444" i="7"/>
  <c r="N444" i="7"/>
  <c r="S443" i="7"/>
  <c r="Q443" i="7"/>
  <c r="P443" i="7"/>
  <c r="O443" i="7"/>
  <c r="R443" i="7" s="1"/>
  <c r="N443" i="7"/>
  <c r="Q442" i="7"/>
  <c r="P442" i="7"/>
  <c r="O442" i="7"/>
  <c r="N442" i="7"/>
  <c r="T442" i="7" s="1"/>
  <c r="Q441" i="7"/>
  <c r="P441" i="7"/>
  <c r="O441" i="7"/>
  <c r="N441" i="7"/>
  <c r="Q440" i="7"/>
  <c r="P440" i="7"/>
  <c r="O440" i="7"/>
  <c r="U440" i="7" s="1"/>
  <c r="N440" i="7"/>
  <c r="Q439" i="7"/>
  <c r="P439" i="7"/>
  <c r="O439" i="7"/>
  <c r="N439" i="7"/>
  <c r="W438" i="7"/>
  <c r="T438" i="7"/>
  <c r="S438" i="7"/>
  <c r="R438" i="7"/>
  <c r="V438" i="7" s="1"/>
  <c r="Q438" i="7"/>
  <c r="P438" i="7"/>
  <c r="O438" i="7"/>
  <c r="N438" i="7"/>
  <c r="U438" i="7" s="1"/>
  <c r="U437" i="7"/>
  <c r="T437" i="7"/>
  <c r="R437" i="7"/>
  <c r="Q437" i="7"/>
  <c r="P437" i="7"/>
  <c r="S437" i="7" s="1"/>
  <c r="O437" i="7"/>
  <c r="N437" i="7"/>
  <c r="Q436" i="7"/>
  <c r="P436" i="7"/>
  <c r="O436" i="7"/>
  <c r="R436" i="7" s="1"/>
  <c r="N436" i="7"/>
  <c r="Q435" i="7"/>
  <c r="S435" i="7" s="1"/>
  <c r="P435" i="7"/>
  <c r="O435" i="7"/>
  <c r="N435" i="7"/>
  <c r="Q434" i="7"/>
  <c r="P434" i="7"/>
  <c r="O434" i="7"/>
  <c r="U434" i="7" s="1"/>
  <c r="N434" i="7"/>
  <c r="T433" i="7"/>
  <c r="Q433" i="7"/>
  <c r="S433" i="7" s="1"/>
  <c r="P433" i="7"/>
  <c r="O433" i="7"/>
  <c r="N433" i="7"/>
  <c r="U433" i="7" s="1"/>
  <c r="U432" i="7"/>
  <c r="T432" i="7"/>
  <c r="Q432" i="7"/>
  <c r="S432" i="7" s="1"/>
  <c r="P432" i="7"/>
  <c r="O432" i="7"/>
  <c r="N432" i="7"/>
  <c r="Q431" i="7"/>
  <c r="P431" i="7"/>
  <c r="O431" i="7"/>
  <c r="U431" i="7" s="1"/>
  <c r="N431" i="7"/>
  <c r="Q430" i="7"/>
  <c r="P430" i="7"/>
  <c r="O430" i="7"/>
  <c r="N430" i="7"/>
  <c r="Q429" i="7"/>
  <c r="P429" i="7"/>
  <c r="O429" i="7"/>
  <c r="U429" i="7" s="1"/>
  <c r="N429" i="7"/>
  <c r="Q428" i="7"/>
  <c r="S428" i="7" s="1"/>
  <c r="P428" i="7"/>
  <c r="O428" i="7"/>
  <c r="N428" i="7"/>
  <c r="Q427" i="7"/>
  <c r="P427" i="7"/>
  <c r="O427" i="7"/>
  <c r="N427" i="7"/>
  <c r="Q426" i="7"/>
  <c r="R426" i="7" s="1"/>
  <c r="P426" i="7"/>
  <c r="O426" i="7"/>
  <c r="N426" i="7"/>
  <c r="Q425" i="7"/>
  <c r="P425" i="7"/>
  <c r="O425" i="7"/>
  <c r="N425" i="7"/>
  <c r="U424" i="7"/>
  <c r="T424" i="7"/>
  <c r="Q424" i="7"/>
  <c r="P424" i="7"/>
  <c r="O424" i="7"/>
  <c r="N424" i="7"/>
  <c r="Q423" i="7"/>
  <c r="R423" i="7" s="1"/>
  <c r="P423" i="7"/>
  <c r="O423" i="7"/>
  <c r="N423" i="7"/>
  <c r="Q422" i="7"/>
  <c r="P422" i="7"/>
  <c r="O422" i="7"/>
  <c r="N422" i="7"/>
  <c r="Q421" i="7"/>
  <c r="P421" i="7"/>
  <c r="T421" i="7" s="1"/>
  <c r="O421" i="7"/>
  <c r="N421" i="7"/>
  <c r="Q420" i="7"/>
  <c r="P420" i="7"/>
  <c r="O420" i="7"/>
  <c r="U420" i="7" s="1"/>
  <c r="N420" i="7"/>
  <c r="U419" i="7"/>
  <c r="T419" i="7"/>
  <c r="W419" i="7" s="1"/>
  <c r="S419" i="7"/>
  <c r="Q419" i="7"/>
  <c r="P419" i="7"/>
  <c r="O419" i="7"/>
  <c r="R419" i="7" s="1"/>
  <c r="N419" i="7"/>
  <c r="U418" i="7"/>
  <c r="S418" i="7"/>
  <c r="R418" i="7"/>
  <c r="Q418" i="7"/>
  <c r="P418" i="7"/>
  <c r="O418" i="7"/>
  <c r="N418" i="7"/>
  <c r="Q417" i="7"/>
  <c r="P417" i="7"/>
  <c r="O417" i="7"/>
  <c r="N417" i="7"/>
  <c r="S416" i="7"/>
  <c r="R416" i="7"/>
  <c r="Q416" i="7"/>
  <c r="P416" i="7"/>
  <c r="O416" i="7"/>
  <c r="N416" i="7"/>
  <c r="Q415" i="7"/>
  <c r="P415" i="7"/>
  <c r="U415" i="7" s="1"/>
  <c r="O415" i="7"/>
  <c r="N415" i="7"/>
  <c r="Q414" i="7"/>
  <c r="P414" i="7"/>
  <c r="O414" i="7"/>
  <c r="N414" i="7"/>
  <c r="R414" i="7" s="1"/>
  <c r="U413" i="7"/>
  <c r="T413" i="7"/>
  <c r="Q413" i="7"/>
  <c r="P413" i="7"/>
  <c r="O413" i="7"/>
  <c r="N413" i="7"/>
  <c r="U412" i="7"/>
  <c r="T412" i="7"/>
  <c r="S412" i="7"/>
  <c r="R412" i="7"/>
  <c r="W412" i="7" s="1"/>
  <c r="Q412" i="7"/>
  <c r="P412" i="7"/>
  <c r="O412" i="7"/>
  <c r="N412" i="7"/>
  <c r="Q411" i="7"/>
  <c r="P411" i="7"/>
  <c r="O411" i="7"/>
  <c r="N411" i="7"/>
  <c r="U410" i="7"/>
  <c r="Q410" i="7"/>
  <c r="P410" i="7"/>
  <c r="O410" i="7"/>
  <c r="N410" i="7"/>
  <c r="Q409" i="7"/>
  <c r="T409" i="7" s="1"/>
  <c r="P409" i="7"/>
  <c r="O409" i="7"/>
  <c r="N409" i="7"/>
  <c r="U409" i="7" s="1"/>
  <c r="Q408" i="7"/>
  <c r="P408" i="7"/>
  <c r="O408" i="7"/>
  <c r="N408" i="7"/>
  <c r="U407" i="7"/>
  <c r="T407" i="7"/>
  <c r="S407" i="7"/>
  <c r="R407" i="7"/>
  <c r="Q407" i="7"/>
  <c r="P407" i="7"/>
  <c r="O407" i="7"/>
  <c r="N407" i="7"/>
  <c r="S406" i="7"/>
  <c r="R406" i="7"/>
  <c r="Q406" i="7"/>
  <c r="P406" i="7"/>
  <c r="O406" i="7"/>
  <c r="N406" i="7"/>
  <c r="Q405" i="7"/>
  <c r="P405" i="7"/>
  <c r="O405" i="7"/>
  <c r="N405" i="7"/>
  <c r="S404" i="7"/>
  <c r="R404" i="7"/>
  <c r="Q404" i="7"/>
  <c r="P404" i="7"/>
  <c r="O404" i="7"/>
  <c r="N404" i="7"/>
  <c r="Q403" i="7"/>
  <c r="P403" i="7"/>
  <c r="O403" i="7"/>
  <c r="N403" i="7"/>
  <c r="Q402" i="7"/>
  <c r="P402" i="7"/>
  <c r="O402" i="7"/>
  <c r="N402" i="7"/>
  <c r="Q401" i="7"/>
  <c r="R401" i="7" s="1"/>
  <c r="P401" i="7"/>
  <c r="O401" i="7"/>
  <c r="N401" i="7"/>
  <c r="T400" i="7"/>
  <c r="Q400" i="7"/>
  <c r="P400" i="7"/>
  <c r="O400" i="7"/>
  <c r="N400" i="7"/>
  <c r="U399" i="7"/>
  <c r="S399" i="7"/>
  <c r="R399" i="7"/>
  <c r="Q399" i="7"/>
  <c r="P399" i="7"/>
  <c r="O399" i="7"/>
  <c r="N399" i="7"/>
  <c r="T399" i="7" s="1"/>
  <c r="Q398" i="7"/>
  <c r="P398" i="7"/>
  <c r="R398" i="7" s="1"/>
  <c r="O398" i="7"/>
  <c r="N398" i="7"/>
  <c r="Q397" i="7"/>
  <c r="P397" i="7"/>
  <c r="O397" i="7"/>
  <c r="N397" i="7"/>
  <c r="Q396" i="7"/>
  <c r="U396" i="7" s="1"/>
  <c r="P396" i="7"/>
  <c r="O396" i="7"/>
  <c r="N396" i="7"/>
  <c r="U395" i="7"/>
  <c r="T395" i="7"/>
  <c r="S395" i="7"/>
  <c r="Q395" i="7"/>
  <c r="P395" i="7"/>
  <c r="O395" i="7"/>
  <c r="R395" i="7" s="1"/>
  <c r="N395" i="7"/>
  <c r="Q394" i="7"/>
  <c r="P394" i="7"/>
  <c r="O394" i="7"/>
  <c r="N394" i="7"/>
  <c r="T394" i="7" s="1"/>
  <c r="U393" i="7"/>
  <c r="T393" i="7"/>
  <c r="S393" i="7"/>
  <c r="W393" i="7" s="1"/>
  <c r="Q393" i="7"/>
  <c r="P393" i="7"/>
  <c r="O393" i="7"/>
  <c r="N393" i="7"/>
  <c r="R393" i="7" s="1"/>
  <c r="Q392" i="7"/>
  <c r="P392" i="7"/>
  <c r="R392" i="7" s="1"/>
  <c r="O392" i="7"/>
  <c r="N392" i="7"/>
  <c r="Q391" i="7"/>
  <c r="P391" i="7"/>
  <c r="O391" i="7"/>
  <c r="N391" i="7"/>
  <c r="T390" i="7"/>
  <c r="S390" i="7"/>
  <c r="R390" i="7"/>
  <c r="W390" i="7" s="1"/>
  <c r="Q390" i="7"/>
  <c r="P390" i="7"/>
  <c r="O390" i="7"/>
  <c r="N390" i="7"/>
  <c r="U390" i="7" s="1"/>
  <c r="Q389" i="7"/>
  <c r="P389" i="7"/>
  <c r="S389" i="7" s="1"/>
  <c r="O389" i="7"/>
  <c r="N389" i="7"/>
  <c r="Q388" i="7"/>
  <c r="P388" i="7"/>
  <c r="O388" i="7"/>
  <c r="R388" i="7" s="1"/>
  <c r="N388" i="7"/>
  <c r="Q387" i="7"/>
  <c r="S387" i="7" s="1"/>
  <c r="P387" i="7"/>
  <c r="O387" i="7"/>
  <c r="N387" i="7"/>
  <c r="Q386" i="7"/>
  <c r="P386" i="7"/>
  <c r="O386" i="7"/>
  <c r="N386" i="7"/>
  <c r="T385" i="7"/>
  <c r="Q385" i="7"/>
  <c r="S385" i="7" s="1"/>
  <c r="P385" i="7"/>
  <c r="O385" i="7"/>
  <c r="N385" i="7"/>
  <c r="U385" i="7" s="1"/>
  <c r="U384" i="7"/>
  <c r="T384" i="7"/>
  <c r="Q384" i="7"/>
  <c r="S384" i="7" s="1"/>
  <c r="P384" i="7"/>
  <c r="O384" i="7"/>
  <c r="N384" i="7"/>
  <c r="Q383" i="7"/>
  <c r="P383" i="7"/>
  <c r="O383" i="7"/>
  <c r="N383" i="7"/>
  <c r="Q382" i="7"/>
  <c r="P382" i="7"/>
  <c r="O382" i="7"/>
  <c r="N382" i="7"/>
  <c r="Q381" i="7"/>
  <c r="P381" i="7"/>
  <c r="O381" i="7"/>
  <c r="N381" i="7"/>
  <c r="Q380" i="7"/>
  <c r="S380" i="7" s="1"/>
  <c r="P380" i="7"/>
  <c r="O380" i="7"/>
  <c r="N380" i="7"/>
  <c r="U380" i="7" s="1"/>
  <c r="Q379" i="7"/>
  <c r="P379" i="7"/>
  <c r="O379" i="7"/>
  <c r="N379" i="7"/>
  <c r="Q378" i="7"/>
  <c r="T378" i="7" s="1"/>
  <c r="P378" i="7"/>
  <c r="O378" i="7"/>
  <c r="N378" i="7"/>
  <c r="Q377" i="7"/>
  <c r="P377" i="7"/>
  <c r="O377" i="7"/>
  <c r="N377" i="7"/>
  <c r="U376" i="7"/>
  <c r="T376" i="7"/>
  <c r="Q376" i="7"/>
  <c r="P376" i="7"/>
  <c r="O376" i="7"/>
  <c r="N376" i="7"/>
  <c r="U375" i="7"/>
  <c r="S375" i="7"/>
  <c r="Q375" i="7"/>
  <c r="R375" i="7" s="1"/>
  <c r="P375" i="7"/>
  <c r="O375" i="7"/>
  <c r="N375" i="7"/>
  <c r="Q374" i="7"/>
  <c r="P374" i="7"/>
  <c r="O374" i="7"/>
  <c r="N374" i="7"/>
  <c r="T373" i="7"/>
  <c r="S373" i="7"/>
  <c r="Q373" i="7"/>
  <c r="P373" i="7"/>
  <c r="O373" i="7"/>
  <c r="N373" i="7"/>
  <c r="Q372" i="7"/>
  <c r="P372" i="7"/>
  <c r="O372" i="7"/>
  <c r="N372" i="7"/>
  <c r="U371" i="7"/>
  <c r="T371" i="7"/>
  <c r="W371" i="7" s="1"/>
  <c r="S371" i="7"/>
  <c r="Q371" i="7"/>
  <c r="P371" i="7"/>
  <c r="O371" i="7"/>
  <c r="R371" i="7" s="1"/>
  <c r="N371" i="7"/>
  <c r="Q370" i="7"/>
  <c r="U370" i="7" s="1"/>
  <c r="P370" i="7"/>
  <c r="O370" i="7"/>
  <c r="N370" i="7"/>
  <c r="T369" i="7"/>
  <c r="S369" i="7"/>
  <c r="Q369" i="7"/>
  <c r="P369" i="7"/>
  <c r="O369" i="7"/>
  <c r="N369" i="7"/>
  <c r="U369" i="7" s="1"/>
  <c r="S368" i="7"/>
  <c r="R368" i="7"/>
  <c r="Q368" i="7"/>
  <c r="P368" i="7"/>
  <c r="O368" i="7"/>
  <c r="N368" i="7"/>
  <c r="Q367" i="7"/>
  <c r="P367" i="7"/>
  <c r="O367" i="7"/>
  <c r="N367" i="7"/>
  <c r="Q366" i="7"/>
  <c r="P366" i="7"/>
  <c r="O366" i="7"/>
  <c r="N366" i="7"/>
  <c r="U365" i="7"/>
  <c r="T365" i="7"/>
  <c r="Q365" i="7"/>
  <c r="P365" i="7"/>
  <c r="O365" i="7"/>
  <c r="N365" i="7"/>
  <c r="U364" i="7"/>
  <c r="T364" i="7"/>
  <c r="S364" i="7"/>
  <c r="R364" i="7"/>
  <c r="Q364" i="7"/>
  <c r="P364" i="7"/>
  <c r="O364" i="7"/>
  <c r="N364" i="7"/>
  <c r="Q363" i="7"/>
  <c r="P363" i="7"/>
  <c r="O363" i="7"/>
  <c r="N363" i="7"/>
  <c r="U362" i="7"/>
  <c r="Q362" i="7"/>
  <c r="P362" i="7"/>
  <c r="O362" i="7"/>
  <c r="N362" i="7"/>
  <c r="T361" i="7"/>
  <c r="S361" i="7"/>
  <c r="Q361" i="7"/>
  <c r="P361" i="7"/>
  <c r="O361" i="7"/>
  <c r="N361" i="7"/>
  <c r="U361" i="7" s="1"/>
  <c r="Q360" i="7"/>
  <c r="P360" i="7"/>
  <c r="O360" i="7"/>
  <c r="N360" i="7"/>
  <c r="U359" i="7"/>
  <c r="T359" i="7"/>
  <c r="S359" i="7"/>
  <c r="R359" i="7"/>
  <c r="Q359" i="7"/>
  <c r="P359" i="7"/>
  <c r="O359" i="7"/>
  <c r="N359" i="7"/>
  <c r="Q358" i="7"/>
  <c r="P358" i="7"/>
  <c r="O358" i="7"/>
  <c r="N358" i="7"/>
  <c r="Q357" i="7"/>
  <c r="P357" i="7"/>
  <c r="O357" i="7"/>
  <c r="N357" i="7"/>
  <c r="Q356" i="7"/>
  <c r="S356" i="7" s="1"/>
  <c r="P356" i="7"/>
  <c r="O356" i="7"/>
  <c r="N356" i="7"/>
  <c r="U355" i="7"/>
  <c r="T355" i="7"/>
  <c r="S355" i="7"/>
  <c r="Q355" i="7"/>
  <c r="P355" i="7"/>
  <c r="O355" i="7"/>
  <c r="N355" i="7"/>
  <c r="Q354" i="7"/>
  <c r="P354" i="7"/>
  <c r="O354" i="7"/>
  <c r="N354" i="7"/>
  <c r="R353" i="7"/>
  <c r="Q353" i="7"/>
  <c r="S353" i="7" s="1"/>
  <c r="P353" i="7"/>
  <c r="O353" i="7"/>
  <c r="N353" i="7"/>
  <c r="Q352" i="7"/>
  <c r="P352" i="7"/>
  <c r="O352" i="7"/>
  <c r="U352" i="7" s="1"/>
  <c r="N352" i="7"/>
  <c r="U351" i="7"/>
  <c r="Q351" i="7"/>
  <c r="P351" i="7"/>
  <c r="O351" i="7"/>
  <c r="N351" i="7"/>
  <c r="U350" i="7"/>
  <c r="S350" i="7"/>
  <c r="R350" i="7"/>
  <c r="Q350" i="7"/>
  <c r="P350" i="7"/>
  <c r="O350" i="7"/>
  <c r="N350" i="7"/>
  <c r="Q349" i="7"/>
  <c r="P349" i="7"/>
  <c r="O349" i="7"/>
  <c r="R349" i="7" s="1"/>
  <c r="N349" i="7"/>
  <c r="Q348" i="7"/>
  <c r="P348" i="7"/>
  <c r="O348" i="7"/>
  <c r="N348" i="7"/>
  <c r="Q347" i="7"/>
  <c r="S347" i="7" s="1"/>
  <c r="P347" i="7"/>
  <c r="O347" i="7"/>
  <c r="N347" i="7"/>
  <c r="Q346" i="7"/>
  <c r="P346" i="7"/>
  <c r="O346" i="7"/>
  <c r="U346" i="7" s="1"/>
  <c r="N346" i="7"/>
  <c r="Q345" i="7"/>
  <c r="P345" i="7"/>
  <c r="O345" i="7"/>
  <c r="N345" i="7"/>
  <c r="U345" i="7" s="1"/>
  <c r="U344" i="7"/>
  <c r="S344" i="7"/>
  <c r="R344" i="7"/>
  <c r="Q344" i="7"/>
  <c r="P344" i="7"/>
  <c r="O344" i="7"/>
  <c r="N344" i="7"/>
  <c r="Q343" i="7"/>
  <c r="P343" i="7"/>
  <c r="O343" i="7"/>
  <c r="N343" i="7"/>
  <c r="Q342" i="7"/>
  <c r="P342" i="7"/>
  <c r="O342" i="7"/>
  <c r="N342" i="7"/>
  <c r="Q341" i="7"/>
  <c r="S341" i="7" s="1"/>
  <c r="P341" i="7"/>
  <c r="O341" i="7"/>
  <c r="N341" i="7"/>
  <c r="Q340" i="7"/>
  <c r="P340" i="7"/>
  <c r="O340" i="7"/>
  <c r="N340" i="7"/>
  <c r="Q339" i="7"/>
  <c r="P339" i="7"/>
  <c r="O339" i="7"/>
  <c r="N339" i="7"/>
  <c r="Q338" i="7"/>
  <c r="U338" i="7" s="1"/>
  <c r="P338" i="7"/>
  <c r="O338" i="7"/>
  <c r="N338" i="7"/>
  <c r="U337" i="7"/>
  <c r="T337" i="7"/>
  <c r="S337" i="7"/>
  <c r="Q337" i="7"/>
  <c r="P337" i="7"/>
  <c r="O337" i="7"/>
  <c r="N337" i="7"/>
  <c r="Q336" i="7"/>
  <c r="P336" i="7"/>
  <c r="O336" i="7"/>
  <c r="N336" i="7"/>
  <c r="R335" i="7"/>
  <c r="Q335" i="7"/>
  <c r="S335" i="7" s="1"/>
  <c r="P335" i="7"/>
  <c r="O335" i="7"/>
  <c r="N335" i="7"/>
  <c r="Q334" i="7"/>
  <c r="P334" i="7"/>
  <c r="O334" i="7"/>
  <c r="U334" i="7" s="1"/>
  <c r="N334" i="7"/>
  <c r="U333" i="7"/>
  <c r="Q333" i="7"/>
  <c r="P333" i="7"/>
  <c r="O333" i="7"/>
  <c r="N333" i="7"/>
  <c r="U332" i="7"/>
  <c r="S332" i="7"/>
  <c r="R332" i="7"/>
  <c r="Q332" i="7"/>
  <c r="P332" i="7"/>
  <c r="O332" i="7"/>
  <c r="N332" i="7"/>
  <c r="Q331" i="7"/>
  <c r="P331" i="7"/>
  <c r="O331" i="7"/>
  <c r="R331" i="7" s="1"/>
  <c r="N331" i="7"/>
  <c r="Q330" i="7"/>
  <c r="P330" i="7"/>
  <c r="O330" i="7"/>
  <c r="N330" i="7"/>
  <c r="Q329" i="7"/>
  <c r="S329" i="7" s="1"/>
  <c r="P329" i="7"/>
  <c r="O329" i="7"/>
  <c r="N329" i="7"/>
  <c r="Q328" i="7"/>
  <c r="P328" i="7"/>
  <c r="O328" i="7"/>
  <c r="N328" i="7"/>
  <c r="Q327" i="7"/>
  <c r="P327" i="7"/>
  <c r="O327" i="7"/>
  <c r="N327" i="7"/>
  <c r="U326" i="7"/>
  <c r="S326" i="7"/>
  <c r="R326" i="7"/>
  <c r="Q326" i="7"/>
  <c r="P326" i="7"/>
  <c r="O326" i="7"/>
  <c r="N326" i="7"/>
  <c r="Q325" i="7"/>
  <c r="P325" i="7"/>
  <c r="O325" i="7"/>
  <c r="N325" i="7"/>
  <c r="Q324" i="7"/>
  <c r="P324" i="7"/>
  <c r="O324" i="7"/>
  <c r="N324" i="7"/>
  <c r="Q323" i="7"/>
  <c r="S323" i="7" s="1"/>
  <c r="P323" i="7"/>
  <c r="O323" i="7"/>
  <c r="N323" i="7"/>
  <c r="Q322" i="7"/>
  <c r="P322" i="7"/>
  <c r="O322" i="7"/>
  <c r="N322" i="7"/>
  <c r="Q321" i="7"/>
  <c r="P321" i="7"/>
  <c r="O321" i="7"/>
  <c r="N321" i="7"/>
  <c r="Q320" i="7"/>
  <c r="U320" i="7" s="1"/>
  <c r="P320" i="7"/>
  <c r="O320" i="7"/>
  <c r="N320" i="7"/>
  <c r="U319" i="7"/>
  <c r="T319" i="7"/>
  <c r="S319" i="7"/>
  <c r="Q319" i="7"/>
  <c r="P319" i="7"/>
  <c r="O319" i="7"/>
  <c r="N319" i="7"/>
  <c r="Q318" i="7"/>
  <c r="P318" i="7"/>
  <c r="O318" i="7"/>
  <c r="N318" i="7"/>
  <c r="Q317" i="7"/>
  <c r="S317" i="7" s="1"/>
  <c r="P317" i="7"/>
  <c r="O317" i="7"/>
  <c r="N317" i="7"/>
  <c r="Q316" i="7"/>
  <c r="P316" i="7"/>
  <c r="O316" i="7"/>
  <c r="U316" i="7" s="1"/>
  <c r="N316" i="7"/>
  <c r="U315" i="7"/>
  <c r="Q315" i="7"/>
  <c r="P315" i="7"/>
  <c r="O315" i="7"/>
  <c r="N315" i="7"/>
  <c r="U314" i="7"/>
  <c r="S314" i="7"/>
  <c r="R314" i="7"/>
  <c r="Q314" i="7"/>
  <c r="P314" i="7"/>
  <c r="O314" i="7"/>
  <c r="N314" i="7"/>
  <c r="Q313" i="7"/>
  <c r="P313" i="7"/>
  <c r="O313" i="7"/>
  <c r="R313" i="7" s="1"/>
  <c r="N313" i="7"/>
  <c r="Q312" i="7"/>
  <c r="P312" i="7"/>
  <c r="O312" i="7"/>
  <c r="N312" i="7"/>
  <c r="Q311" i="7"/>
  <c r="S311" i="7" s="1"/>
  <c r="P311" i="7"/>
  <c r="O311" i="7"/>
  <c r="N311" i="7"/>
  <c r="Q310" i="7"/>
  <c r="P310" i="7"/>
  <c r="O310" i="7"/>
  <c r="N310" i="7"/>
  <c r="Q309" i="7"/>
  <c r="P309" i="7"/>
  <c r="O309" i="7"/>
  <c r="N309" i="7"/>
  <c r="U308" i="7"/>
  <c r="S308" i="7"/>
  <c r="R308" i="7"/>
  <c r="Q308" i="7"/>
  <c r="P308" i="7"/>
  <c r="O308" i="7"/>
  <c r="N308" i="7"/>
  <c r="Q307" i="7"/>
  <c r="P307" i="7"/>
  <c r="O307" i="7"/>
  <c r="N307" i="7"/>
  <c r="Q306" i="7"/>
  <c r="P306" i="7"/>
  <c r="O306" i="7"/>
  <c r="N306" i="7"/>
  <c r="Q305" i="7"/>
  <c r="R305" i="7" s="1"/>
  <c r="P305" i="7"/>
  <c r="O305" i="7"/>
  <c r="N305" i="7"/>
  <c r="Q304" i="7"/>
  <c r="P304" i="7"/>
  <c r="O304" i="7"/>
  <c r="N304" i="7"/>
  <c r="Q303" i="7"/>
  <c r="P303" i="7"/>
  <c r="O303" i="7"/>
  <c r="N303" i="7"/>
  <c r="Q302" i="7"/>
  <c r="U302" i="7" s="1"/>
  <c r="P302" i="7"/>
  <c r="O302" i="7"/>
  <c r="N302" i="7"/>
  <c r="U301" i="7"/>
  <c r="T301" i="7"/>
  <c r="S301" i="7"/>
  <c r="Q301" i="7"/>
  <c r="P301" i="7"/>
  <c r="O301" i="7"/>
  <c r="N301" i="7"/>
  <c r="Q300" i="7"/>
  <c r="P300" i="7"/>
  <c r="O300" i="7"/>
  <c r="N300" i="7"/>
  <c r="Q299" i="7"/>
  <c r="S299" i="7" s="1"/>
  <c r="P299" i="7"/>
  <c r="O299" i="7"/>
  <c r="N299" i="7"/>
  <c r="Q298" i="7"/>
  <c r="P298" i="7"/>
  <c r="O298" i="7"/>
  <c r="U298" i="7" s="1"/>
  <c r="N298" i="7"/>
  <c r="U297" i="7"/>
  <c r="Q297" i="7"/>
  <c r="P297" i="7"/>
  <c r="O297" i="7"/>
  <c r="N297" i="7"/>
  <c r="U296" i="7"/>
  <c r="S296" i="7"/>
  <c r="R296" i="7"/>
  <c r="Q296" i="7"/>
  <c r="P296" i="7"/>
  <c r="O296" i="7"/>
  <c r="N296" i="7"/>
  <c r="Q295" i="7"/>
  <c r="P295" i="7"/>
  <c r="O295" i="7"/>
  <c r="R295" i="7" s="1"/>
  <c r="N295" i="7"/>
  <c r="Q294" i="7"/>
  <c r="P294" i="7"/>
  <c r="O294" i="7"/>
  <c r="N294" i="7"/>
  <c r="Q293" i="7"/>
  <c r="S293" i="7" s="1"/>
  <c r="P293" i="7"/>
  <c r="O293" i="7"/>
  <c r="N293" i="7"/>
  <c r="Q292" i="7"/>
  <c r="P292" i="7"/>
  <c r="O292" i="7"/>
  <c r="N292" i="7"/>
  <c r="Q291" i="7"/>
  <c r="P291" i="7"/>
  <c r="O291" i="7"/>
  <c r="N291" i="7"/>
  <c r="U291" i="7" s="1"/>
  <c r="U290" i="7"/>
  <c r="S290" i="7"/>
  <c r="R290" i="7"/>
  <c r="Q290" i="7"/>
  <c r="P290" i="7"/>
  <c r="O290" i="7"/>
  <c r="N290" i="7"/>
  <c r="Q289" i="7"/>
  <c r="P289" i="7"/>
  <c r="O289" i="7"/>
  <c r="N289" i="7"/>
  <c r="Q288" i="7"/>
  <c r="P288" i="7"/>
  <c r="O288" i="7"/>
  <c r="N288" i="7"/>
  <c r="Q287" i="7"/>
  <c r="S287" i="7" s="1"/>
  <c r="P287" i="7"/>
  <c r="O287" i="7"/>
  <c r="N287" i="7"/>
  <c r="Q286" i="7"/>
  <c r="P286" i="7"/>
  <c r="O286" i="7"/>
  <c r="N286" i="7"/>
  <c r="Q285" i="7"/>
  <c r="P285" i="7"/>
  <c r="O285" i="7"/>
  <c r="N285" i="7"/>
  <c r="Q284" i="7"/>
  <c r="U284" i="7" s="1"/>
  <c r="P284" i="7"/>
  <c r="O284" i="7"/>
  <c r="N284" i="7"/>
  <c r="U283" i="7"/>
  <c r="T283" i="7"/>
  <c r="S283" i="7"/>
  <c r="Q283" i="7"/>
  <c r="P283" i="7"/>
  <c r="O283" i="7"/>
  <c r="N283" i="7"/>
  <c r="Q282" i="7"/>
  <c r="P282" i="7"/>
  <c r="O282" i="7"/>
  <c r="N282" i="7"/>
  <c r="Q281" i="7"/>
  <c r="S281" i="7" s="1"/>
  <c r="P281" i="7"/>
  <c r="O281" i="7"/>
  <c r="N281" i="7"/>
  <c r="Q280" i="7"/>
  <c r="P280" i="7"/>
  <c r="O280" i="7"/>
  <c r="U280" i="7" s="1"/>
  <c r="N280" i="7"/>
  <c r="U279" i="7"/>
  <c r="Q279" i="7"/>
  <c r="P279" i="7"/>
  <c r="O279" i="7"/>
  <c r="N279" i="7"/>
  <c r="U278" i="7"/>
  <c r="S278" i="7"/>
  <c r="R278" i="7"/>
  <c r="Q278" i="7"/>
  <c r="P278" i="7"/>
  <c r="O278" i="7"/>
  <c r="N278" i="7"/>
  <c r="Q277" i="7"/>
  <c r="P277" i="7"/>
  <c r="O277" i="7"/>
  <c r="R277" i="7" s="1"/>
  <c r="N277" i="7"/>
  <c r="Q276" i="7"/>
  <c r="P276" i="7"/>
  <c r="O276" i="7"/>
  <c r="N276" i="7"/>
  <c r="Q275" i="7"/>
  <c r="S275" i="7" s="1"/>
  <c r="P275" i="7"/>
  <c r="O275" i="7"/>
  <c r="N275" i="7"/>
  <c r="Q274" i="7"/>
  <c r="P274" i="7"/>
  <c r="O274" i="7"/>
  <c r="U274" i="7" s="1"/>
  <c r="N274" i="7"/>
  <c r="Q273" i="7"/>
  <c r="P273" i="7"/>
  <c r="O273" i="7"/>
  <c r="N273" i="7"/>
  <c r="U272" i="7"/>
  <c r="S272" i="7"/>
  <c r="R272" i="7"/>
  <c r="Q272" i="7"/>
  <c r="P272" i="7"/>
  <c r="O272" i="7"/>
  <c r="N272" i="7"/>
  <c r="Q271" i="7"/>
  <c r="P271" i="7"/>
  <c r="O271" i="7"/>
  <c r="N271" i="7"/>
  <c r="Q270" i="7"/>
  <c r="P270" i="7"/>
  <c r="O270" i="7"/>
  <c r="N270" i="7"/>
  <c r="Q269" i="7"/>
  <c r="S269" i="7" s="1"/>
  <c r="P269" i="7"/>
  <c r="O269" i="7"/>
  <c r="N269" i="7"/>
  <c r="Q268" i="7"/>
  <c r="P268" i="7"/>
  <c r="O268" i="7"/>
  <c r="N268" i="7"/>
  <c r="Q267" i="7"/>
  <c r="P267" i="7"/>
  <c r="O267" i="7"/>
  <c r="N267" i="7"/>
  <c r="Q266" i="7"/>
  <c r="U266" i="7" s="1"/>
  <c r="P266" i="7"/>
  <c r="O266" i="7"/>
  <c r="N266" i="7"/>
  <c r="U265" i="7"/>
  <c r="T265" i="7"/>
  <c r="S265" i="7"/>
  <c r="Q265" i="7"/>
  <c r="P265" i="7"/>
  <c r="O265" i="7"/>
  <c r="N265" i="7"/>
  <c r="Q264" i="7"/>
  <c r="P264" i="7"/>
  <c r="O264" i="7"/>
  <c r="N264" i="7"/>
  <c r="Q263" i="7"/>
  <c r="S263" i="7" s="1"/>
  <c r="P263" i="7"/>
  <c r="O263" i="7"/>
  <c r="N263" i="7"/>
  <c r="Q262" i="7"/>
  <c r="P262" i="7"/>
  <c r="O262" i="7"/>
  <c r="U262" i="7" s="1"/>
  <c r="N262" i="7"/>
  <c r="U261" i="7"/>
  <c r="Q261" i="7"/>
  <c r="P261" i="7"/>
  <c r="O261" i="7"/>
  <c r="N261" i="7"/>
  <c r="U260" i="7"/>
  <c r="S260" i="7"/>
  <c r="R260" i="7"/>
  <c r="Q260" i="7"/>
  <c r="P260" i="7"/>
  <c r="O260" i="7"/>
  <c r="N260" i="7"/>
  <c r="Q259" i="7"/>
  <c r="P259" i="7"/>
  <c r="O259" i="7"/>
  <c r="R259" i="7" s="1"/>
  <c r="N259" i="7"/>
  <c r="Q258" i="7"/>
  <c r="P258" i="7"/>
  <c r="O258" i="7"/>
  <c r="N258" i="7"/>
  <c r="Q257" i="7"/>
  <c r="S257" i="7" s="1"/>
  <c r="P257" i="7"/>
  <c r="O257" i="7"/>
  <c r="N257" i="7"/>
  <c r="Q256" i="7"/>
  <c r="P256" i="7"/>
  <c r="O256" i="7"/>
  <c r="U256" i="7" s="1"/>
  <c r="N256" i="7"/>
  <c r="Q255" i="7"/>
  <c r="P255" i="7"/>
  <c r="O255" i="7"/>
  <c r="N255" i="7"/>
  <c r="U254" i="7"/>
  <c r="S254" i="7"/>
  <c r="R254" i="7"/>
  <c r="Q254" i="7"/>
  <c r="P254" i="7"/>
  <c r="O254" i="7"/>
  <c r="N254" i="7"/>
  <c r="S253" i="7"/>
  <c r="Q253" i="7"/>
  <c r="P253" i="7"/>
  <c r="O253" i="7"/>
  <c r="N253" i="7"/>
  <c r="Q252" i="7"/>
  <c r="P252" i="7"/>
  <c r="O252" i="7"/>
  <c r="N252" i="7"/>
  <c r="Q251" i="7"/>
  <c r="P251" i="7"/>
  <c r="O251" i="7"/>
  <c r="N251" i="7"/>
  <c r="Q250" i="7"/>
  <c r="P250" i="7"/>
  <c r="O250" i="7"/>
  <c r="N250" i="7"/>
  <c r="Q249" i="7"/>
  <c r="P249" i="7"/>
  <c r="O249" i="7"/>
  <c r="N249" i="7"/>
  <c r="Q248" i="7"/>
  <c r="U248" i="7" s="1"/>
  <c r="P248" i="7"/>
  <c r="O248" i="7"/>
  <c r="N248" i="7"/>
  <c r="U247" i="7"/>
  <c r="T247" i="7"/>
  <c r="S247" i="7"/>
  <c r="Q247" i="7"/>
  <c r="P247" i="7"/>
  <c r="O247" i="7"/>
  <c r="N247" i="7"/>
  <c r="Q246" i="7"/>
  <c r="P246" i="7"/>
  <c r="O246" i="7"/>
  <c r="N246" i="7"/>
  <c r="R245" i="7"/>
  <c r="Q245" i="7"/>
  <c r="S245" i="7" s="1"/>
  <c r="P245" i="7"/>
  <c r="O245" i="7"/>
  <c r="N245" i="7"/>
  <c r="Q244" i="7"/>
  <c r="P244" i="7"/>
  <c r="O244" i="7"/>
  <c r="U244" i="7" s="1"/>
  <c r="N244" i="7"/>
  <c r="U243" i="7"/>
  <c r="Q243" i="7"/>
  <c r="P243" i="7"/>
  <c r="O243" i="7"/>
  <c r="N243" i="7"/>
  <c r="U242" i="7"/>
  <c r="S242" i="7"/>
  <c r="R242" i="7"/>
  <c r="Q242" i="7"/>
  <c r="P242" i="7"/>
  <c r="O242" i="7"/>
  <c r="N242" i="7"/>
  <c r="Q241" i="7"/>
  <c r="P241" i="7"/>
  <c r="O241" i="7"/>
  <c r="R241" i="7" s="1"/>
  <c r="N241" i="7"/>
  <c r="Q240" i="7"/>
  <c r="P240" i="7"/>
  <c r="O240" i="7"/>
  <c r="N240" i="7"/>
  <c r="Q239" i="7"/>
  <c r="S239" i="7" s="1"/>
  <c r="P239" i="7"/>
  <c r="O239" i="7"/>
  <c r="N239" i="7"/>
  <c r="Q238" i="7"/>
  <c r="P238" i="7"/>
  <c r="O238" i="7"/>
  <c r="N238" i="7"/>
  <c r="Q237" i="7"/>
  <c r="P237" i="7"/>
  <c r="O237" i="7"/>
  <c r="N237" i="7"/>
  <c r="U236" i="7"/>
  <c r="S236" i="7"/>
  <c r="R236" i="7"/>
  <c r="Q236" i="7"/>
  <c r="P236" i="7"/>
  <c r="O236" i="7"/>
  <c r="N236" i="7"/>
  <c r="Q235" i="7"/>
  <c r="P235" i="7"/>
  <c r="O235" i="7"/>
  <c r="N235" i="7"/>
  <c r="Q234" i="7"/>
  <c r="P234" i="7"/>
  <c r="O234" i="7"/>
  <c r="N234" i="7"/>
  <c r="S234" i="7" s="1"/>
  <c r="Q233" i="7"/>
  <c r="P233" i="7"/>
  <c r="O233" i="7"/>
  <c r="N233" i="7"/>
  <c r="Q232" i="7"/>
  <c r="P232" i="7"/>
  <c r="S232" i="7" s="1"/>
  <c r="O232" i="7"/>
  <c r="N232" i="7"/>
  <c r="Q231" i="7"/>
  <c r="T231" i="7" s="1"/>
  <c r="P231" i="7"/>
  <c r="O231" i="7"/>
  <c r="N231" i="7"/>
  <c r="Q230" i="7"/>
  <c r="P230" i="7"/>
  <c r="O230" i="7"/>
  <c r="N230" i="7"/>
  <c r="U229" i="7"/>
  <c r="T229" i="7"/>
  <c r="S229" i="7"/>
  <c r="Q229" i="7"/>
  <c r="P229" i="7"/>
  <c r="O229" i="7"/>
  <c r="N229" i="7"/>
  <c r="Q228" i="7"/>
  <c r="P228" i="7"/>
  <c r="O228" i="7"/>
  <c r="N228" i="7"/>
  <c r="Q227" i="7"/>
  <c r="P227" i="7"/>
  <c r="O227" i="7"/>
  <c r="R227" i="7" s="1"/>
  <c r="N227" i="7"/>
  <c r="U226" i="7"/>
  <c r="Q226" i="7"/>
  <c r="P226" i="7"/>
  <c r="O226" i="7"/>
  <c r="N226" i="7"/>
  <c r="Q225" i="7"/>
  <c r="S225" i="7" s="1"/>
  <c r="P225" i="7"/>
  <c r="O225" i="7"/>
  <c r="N225" i="7"/>
  <c r="S224" i="7"/>
  <c r="Q224" i="7"/>
  <c r="P224" i="7"/>
  <c r="O224" i="7"/>
  <c r="U224" i="7" s="1"/>
  <c r="N224" i="7"/>
  <c r="T224" i="7" s="1"/>
  <c r="Q223" i="7"/>
  <c r="P223" i="7"/>
  <c r="O223" i="7"/>
  <c r="N223" i="7"/>
  <c r="W222" i="7"/>
  <c r="U222" i="7"/>
  <c r="T222" i="7"/>
  <c r="S222" i="7"/>
  <c r="R222" i="7"/>
  <c r="V222" i="7" s="1"/>
  <c r="Q222" i="7"/>
  <c r="P222" i="7"/>
  <c r="O222" i="7"/>
  <c r="N222" i="7"/>
  <c r="U221" i="7"/>
  <c r="S221" i="7"/>
  <c r="R221" i="7"/>
  <c r="Q221" i="7"/>
  <c r="P221" i="7"/>
  <c r="O221" i="7"/>
  <c r="N221" i="7"/>
  <c r="Q220" i="7"/>
  <c r="P220" i="7"/>
  <c r="O220" i="7"/>
  <c r="N220" i="7"/>
  <c r="U219" i="7"/>
  <c r="T219" i="7"/>
  <c r="S219" i="7"/>
  <c r="Q219" i="7"/>
  <c r="P219" i="7"/>
  <c r="O219" i="7"/>
  <c r="N219" i="7"/>
  <c r="Q218" i="7"/>
  <c r="P218" i="7"/>
  <c r="O218" i="7"/>
  <c r="N218" i="7"/>
  <c r="Q217" i="7"/>
  <c r="P217" i="7"/>
  <c r="O217" i="7"/>
  <c r="N217" i="7"/>
  <c r="Q216" i="7"/>
  <c r="P216" i="7"/>
  <c r="O216" i="7"/>
  <c r="U216" i="7" s="1"/>
  <c r="N216" i="7"/>
  <c r="Q215" i="7"/>
  <c r="R215" i="7" s="1"/>
  <c r="P215" i="7"/>
  <c r="O215" i="7"/>
  <c r="N215" i="7"/>
  <c r="U214" i="7"/>
  <c r="S214" i="7"/>
  <c r="Q214" i="7"/>
  <c r="P214" i="7"/>
  <c r="O214" i="7"/>
  <c r="N214" i="7"/>
  <c r="Q213" i="7"/>
  <c r="P213" i="7"/>
  <c r="O213" i="7"/>
  <c r="N213" i="7"/>
  <c r="U212" i="7"/>
  <c r="S212" i="7"/>
  <c r="R212" i="7"/>
  <c r="Q212" i="7"/>
  <c r="P212" i="7"/>
  <c r="O212" i="7"/>
  <c r="N212" i="7"/>
  <c r="Q211" i="7"/>
  <c r="S211" i="7" s="1"/>
  <c r="P211" i="7"/>
  <c r="O211" i="7"/>
  <c r="N211" i="7"/>
  <c r="Q210" i="7"/>
  <c r="P210" i="7"/>
  <c r="O210" i="7"/>
  <c r="R210" i="7" s="1"/>
  <c r="N210" i="7"/>
  <c r="U209" i="7"/>
  <c r="Q209" i="7"/>
  <c r="P209" i="7"/>
  <c r="O209" i="7"/>
  <c r="N209" i="7"/>
  <c r="Q208" i="7"/>
  <c r="P208" i="7"/>
  <c r="O208" i="7"/>
  <c r="N208" i="7"/>
  <c r="T207" i="7"/>
  <c r="Q207" i="7"/>
  <c r="P207" i="7"/>
  <c r="O207" i="7"/>
  <c r="N207" i="7"/>
  <c r="Q206" i="7"/>
  <c r="P206" i="7"/>
  <c r="O206" i="7"/>
  <c r="N206" i="7"/>
  <c r="T206" i="7" s="1"/>
  <c r="U205" i="7"/>
  <c r="T205" i="7"/>
  <c r="S205" i="7"/>
  <c r="Q205" i="7"/>
  <c r="P205" i="7"/>
  <c r="O205" i="7"/>
  <c r="N205" i="7"/>
  <c r="U204" i="7"/>
  <c r="T204" i="7"/>
  <c r="S204" i="7"/>
  <c r="Q204" i="7"/>
  <c r="P204" i="7"/>
  <c r="O204" i="7"/>
  <c r="R204" i="7" s="1"/>
  <c r="N204" i="7"/>
  <c r="Q203" i="7"/>
  <c r="P203" i="7"/>
  <c r="R203" i="7" s="1"/>
  <c r="O203" i="7"/>
  <c r="N203" i="7"/>
  <c r="Q202" i="7"/>
  <c r="P202" i="7"/>
  <c r="O202" i="7"/>
  <c r="N202" i="7"/>
  <c r="Q201" i="7"/>
  <c r="P201" i="7"/>
  <c r="O201" i="7"/>
  <c r="N201" i="7"/>
  <c r="Q200" i="7"/>
  <c r="P200" i="7"/>
  <c r="O200" i="7"/>
  <c r="U200" i="7" s="1"/>
  <c r="N200" i="7"/>
  <c r="T200" i="7" s="1"/>
  <c r="Q199" i="7"/>
  <c r="P199" i="7"/>
  <c r="O199" i="7"/>
  <c r="N199" i="7"/>
  <c r="U198" i="7"/>
  <c r="T198" i="7"/>
  <c r="S198" i="7"/>
  <c r="R198" i="7"/>
  <c r="V198" i="7" s="1"/>
  <c r="Q198" i="7"/>
  <c r="P198" i="7"/>
  <c r="O198" i="7"/>
  <c r="N198" i="7"/>
  <c r="U197" i="7"/>
  <c r="Q197" i="7"/>
  <c r="P197" i="7"/>
  <c r="O197" i="7"/>
  <c r="T197" i="7" s="1"/>
  <c r="N197" i="7"/>
  <c r="Q196" i="7"/>
  <c r="P196" i="7"/>
  <c r="O196" i="7"/>
  <c r="N196" i="7"/>
  <c r="U195" i="7"/>
  <c r="T195" i="7"/>
  <c r="S195" i="7"/>
  <c r="Q195" i="7"/>
  <c r="P195" i="7"/>
  <c r="O195" i="7"/>
  <c r="N195" i="7"/>
  <c r="R194" i="7"/>
  <c r="Q194" i="7"/>
  <c r="P194" i="7"/>
  <c r="O194" i="7"/>
  <c r="N194" i="7"/>
  <c r="Q193" i="7"/>
  <c r="P193" i="7"/>
  <c r="O193" i="7"/>
  <c r="N193" i="7"/>
  <c r="U192" i="7"/>
  <c r="Q192" i="7"/>
  <c r="P192" i="7"/>
  <c r="O192" i="7"/>
  <c r="N192" i="7"/>
  <c r="U191" i="7"/>
  <c r="T191" i="7"/>
  <c r="S191" i="7"/>
  <c r="R191" i="7"/>
  <c r="Q191" i="7"/>
  <c r="P191" i="7"/>
  <c r="O191" i="7"/>
  <c r="N191" i="7"/>
  <c r="Q190" i="7"/>
  <c r="P190" i="7"/>
  <c r="O190" i="7"/>
  <c r="N190" i="7"/>
  <c r="Q189" i="7"/>
  <c r="P189" i="7"/>
  <c r="S189" i="7" s="1"/>
  <c r="O189" i="7"/>
  <c r="N189" i="7"/>
  <c r="Q188" i="7"/>
  <c r="P188" i="7"/>
  <c r="O188" i="7"/>
  <c r="U188" i="7" s="1"/>
  <c r="N188" i="7"/>
  <c r="U187" i="7"/>
  <c r="Q187" i="7"/>
  <c r="P187" i="7"/>
  <c r="O187" i="7"/>
  <c r="N187" i="7"/>
  <c r="R187" i="7" s="1"/>
  <c r="V186" i="7"/>
  <c r="U186" i="7"/>
  <c r="T186" i="7"/>
  <c r="S186" i="7"/>
  <c r="R186" i="7"/>
  <c r="Q186" i="7"/>
  <c r="P186" i="7"/>
  <c r="O186" i="7"/>
  <c r="N186" i="7"/>
  <c r="Q185" i="7"/>
  <c r="P185" i="7"/>
  <c r="O185" i="7"/>
  <c r="S185" i="7" s="1"/>
  <c r="N185" i="7"/>
  <c r="Q184" i="7"/>
  <c r="P184" i="7"/>
  <c r="O184" i="7"/>
  <c r="N184" i="7"/>
  <c r="Q183" i="7"/>
  <c r="P183" i="7"/>
  <c r="O183" i="7"/>
  <c r="N183" i="7"/>
  <c r="Q182" i="7"/>
  <c r="P182" i="7"/>
  <c r="O182" i="7"/>
  <c r="U182" i="7" s="1"/>
  <c r="N182" i="7"/>
  <c r="U181" i="7"/>
  <c r="Q181" i="7"/>
  <c r="P181" i="7"/>
  <c r="O181" i="7"/>
  <c r="N181" i="7"/>
  <c r="R181" i="7" s="1"/>
  <c r="U180" i="7"/>
  <c r="T180" i="7"/>
  <c r="S180" i="7"/>
  <c r="R180" i="7"/>
  <c r="W180" i="7" s="1"/>
  <c r="Q180" i="7"/>
  <c r="P180" i="7"/>
  <c r="O180" i="7"/>
  <c r="N180" i="7"/>
  <c r="Q179" i="7"/>
  <c r="P179" i="7"/>
  <c r="S179" i="7" s="1"/>
  <c r="O179" i="7"/>
  <c r="N179" i="7"/>
  <c r="Q178" i="7"/>
  <c r="P178" i="7"/>
  <c r="O178" i="7"/>
  <c r="N178" i="7"/>
  <c r="Q177" i="7"/>
  <c r="P177" i="7"/>
  <c r="O177" i="7"/>
  <c r="N177" i="7"/>
  <c r="Q176" i="7"/>
  <c r="P176" i="7"/>
  <c r="O176" i="7"/>
  <c r="U176" i="7" s="1"/>
  <c r="N176" i="7"/>
  <c r="U175" i="7"/>
  <c r="Q175" i="7"/>
  <c r="P175" i="7"/>
  <c r="O175" i="7"/>
  <c r="N175" i="7"/>
  <c r="R175" i="7" s="1"/>
  <c r="U174" i="7"/>
  <c r="T174" i="7"/>
  <c r="S174" i="7"/>
  <c r="R174" i="7"/>
  <c r="Q174" i="7"/>
  <c r="P174" i="7"/>
  <c r="O174" i="7"/>
  <c r="N174" i="7"/>
  <c r="S173" i="7"/>
  <c r="Q173" i="7"/>
  <c r="P173" i="7"/>
  <c r="O173" i="7"/>
  <c r="N173" i="7"/>
  <c r="Q172" i="7"/>
  <c r="P172" i="7"/>
  <c r="O172" i="7"/>
  <c r="N172" i="7"/>
  <c r="Q171" i="7"/>
  <c r="P171" i="7"/>
  <c r="R171" i="7" s="1"/>
  <c r="O171" i="7"/>
  <c r="N171" i="7"/>
  <c r="Q170" i="7"/>
  <c r="P170" i="7"/>
  <c r="O170" i="7"/>
  <c r="U170" i="7" s="1"/>
  <c r="N170" i="7"/>
  <c r="U169" i="7"/>
  <c r="Q169" i="7"/>
  <c r="P169" i="7"/>
  <c r="O169" i="7"/>
  <c r="N169" i="7"/>
  <c r="R169" i="7" s="1"/>
  <c r="V168" i="7"/>
  <c r="U168" i="7"/>
  <c r="T168" i="7"/>
  <c r="S168" i="7"/>
  <c r="R168" i="7"/>
  <c r="Q168" i="7"/>
  <c r="P168" i="7"/>
  <c r="O168" i="7"/>
  <c r="N168" i="7"/>
  <c r="Q167" i="7"/>
  <c r="P167" i="7"/>
  <c r="O167" i="7"/>
  <c r="S167" i="7" s="1"/>
  <c r="N167" i="7"/>
  <c r="Q166" i="7"/>
  <c r="P166" i="7"/>
  <c r="O166" i="7"/>
  <c r="N166" i="7"/>
  <c r="Q165" i="7"/>
  <c r="P165" i="7"/>
  <c r="O165" i="7"/>
  <c r="N165" i="7"/>
  <c r="Q164" i="7"/>
  <c r="P164" i="7"/>
  <c r="O164" i="7"/>
  <c r="U164" i="7" s="1"/>
  <c r="N164" i="7"/>
  <c r="U163" i="7"/>
  <c r="Q163" i="7"/>
  <c r="P163" i="7"/>
  <c r="O163" i="7"/>
  <c r="N163" i="7"/>
  <c r="R163" i="7" s="1"/>
  <c r="U162" i="7"/>
  <c r="T162" i="7"/>
  <c r="S162" i="7"/>
  <c r="R162" i="7"/>
  <c r="W162" i="7" s="1"/>
  <c r="Q162" i="7"/>
  <c r="P162" i="7"/>
  <c r="O162" i="7"/>
  <c r="N162" i="7"/>
  <c r="Q161" i="7"/>
  <c r="P161" i="7"/>
  <c r="S161" i="7" s="1"/>
  <c r="O161" i="7"/>
  <c r="N161" i="7"/>
  <c r="Q160" i="7"/>
  <c r="P160" i="7"/>
  <c r="O160" i="7"/>
  <c r="N160" i="7"/>
  <c r="Q159" i="7"/>
  <c r="P159" i="7"/>
  <c r="O159" i="7"/>
  <c r="N159" i="7"/>
  <c r="Q158" i="7"/>
  <c r="P158" i="7"/>
  <c r="O158" i="7"/>
  <c r="U158" i="7" s="1"/>
  <c r="N158" i="7"/>
  <c r="U157" i="7"/>
  <c r="Q157" i="7"/>
  <c r="P157" i="7"/>
  <c r="O157" i="7"/>
  <c r="N157" i="7"/>
  <c r="R157" i="7" s="1"/>
  <c r="U156" i="7"/>
  <c r="T156" i="7"/>
  <c r="S156" i="7"/>
  <c r="R156" i="7"/>
  <c r="Q156" i="7"/>
  <c r="P156" i="7"/>
  <c r="O156" i="7"/>
  <c r="N156" i="7"/>
  <c r="S155" i="7"/>
  <c r="Q155" i="7"/>
  <c r="P155" i="7"/>
  <c r="O155" i="7"/>
  <c r="N155" i="7"/>
  <c r="Q154" i="7"/>
  <c r="P154" i="7"/>
  <c r="O154" i="7"/>
  <c r="N154" i="7"/>
  <c r="Q153" i="7"/>
  <c r="P153" i="7"/>
  <c r="R153" i="7" s="1"/>
  <c r="O153" i="7"/>
  <c r="N153" i="7"/>
  <c r="Q152" i="7"/>
  <c r="P152" i="7"/>
  <c r="O152" i="7"/>
  <c r="U152" i="7" s="1"/>
  <c r="N152" i="7"/>
  <c r="U151" i="7"/>
  <c r="Q151" i="7"/>
  <c r="P151" i="7"/>
  <c r="O151" i="7"/>
  <c r="N151" i="7"/>
  <c r="R151" i="7" s="1"/>
  <c r="V150" i="7"/>
  <c r="U150" i="7"/>
  <c r="T150" i="7"/>
  <c r="S150" i="7"/>
  <c r="R150" i="7"/>
  <c r="Q150" i="7"/>
  <c r="P150" i="7"/>
  <c r="O150" i="7"/>
  <c r="N150" i="7"/>
  <c r="Q149" i="7"/>
  <c r="P149" i="7"/>
  <c r="O149" i="7"/>
  <c r="N149" i="7"/>
  <c r="Q148" i="7"/>
  <c r="P148" i="7"/>
  <c r="O148" i="7"/>
  <c r="N148" i="7"/>
  <c r="Q147" i="7"/>
  <c r="R147" i="7" s="1"/>
  <c r="P147" i="7"/>
  <c r="O147" i="7"/>
  <c r="N147" i="7"/>
  <c r="Q146" i="7"/>
  <c r="P146" i="7"/>
  <c r="O146" i="7"/>
  <c r="N146" i="7"/>
  <c r="R145" i="7"/>
  <c r="Q145" i="7"/>
  <c r="P145" i="7"/>
  <c r="O145" i="7"/>
  <c r="N145" i="7"/>
  <c r="U145" i="7" s="1"/>
  <c r="U144" i="7"/>
  <c r="Q144" i="7"/>
  <c r="P144" i="7"/>
  <c r="T144" i="7" s="1"/>
  <c r="O144" i="7"/>
  <c r="N144" i="7"/>
  <c r="U143" i="7"/>
  <c r="T143" i="7"/>
  <c r="S143" i="7"/>
  <c r="R143" i="7"/>
  <c r="W143" i="7" s="1"/>
  <c r="Q143" i="7"/>
  <c r="P143" i="7"/>
  <c r="O143" i="7"/>
  <c r="N143" i="7"/>
  <c r="Q142" i="7"/>
  <c r="P142" i="7"/>
  <c r="O142" i="7"/>
  <c r="N142" i="7"/>
  <c r="Q141" i="7"/>
  <c r="P141" i="7"/>
  <c r="O141" i="7"/>
  <c r="N141" i="7"/>
  <c r="Q140" i="7"/>
  <c r="P140" i="7"/>
  <c r="O140" i="7"/>
  <c r="N140" i="7"/>
  <c r="R139" i="7"/>
  <c r="Q139" i="7"/>
  <c r="P139" i="7"/>
  <c r="O139" i="7"/>
  <c r="N139" i="7"/>
  <c r="Q138" i="7"/>
  <c r="P138" i="7"/>
  <c r="O138" i="7"/>
  <c r="N138" i="7"/>
  <c r="U137" i="7"/>
  <c r="Q137" i="7"/>
  <c r="P137" i="7"/>
  <c r="O137" i="7"/>
  <c r="N137" i="7"/>
  <c r="T137" i="7" s="1"/>
  <c r="Q136" i="7"/>
  <c r="P136" i="7"/>
  <c r="O136" i="7"/>
  <c r="N136" i="7"/>
  <c r="Q135" i="7"/>
  <c r="P135" i="7"/>
  <c r="O135" i="7"/>
  <c r="R135" i="7" s="1"/>
  <c r="N135" i="7"/>
  <c r="U134" i="7"/>
  <c r="Q134" i="7"/>
  <c r="P134" i="7"/>
  <c r="O134" i="7"/>
  <c r="N134" i="7"/>
  <c r="U133" i="7"/>
  <c r="T133" i="7"/>
  <c r="S133" i="7"/>
  <c r="R133" i="7"/>
  <c r="Q133" i="7"/>
  <c r="P133" i="7"/>
  <c r="O133" i="7"/>
  <c r="N133" i="7"/>
  <c r="Q132" i="7"/>
  <c r="P132" i="7"/>
  <c r="O132" i="7"/>
  <c r="N132" i="7"/>
  <c r="Q131" i="7"/>
  <c r="P131" i="7"/>
  <c r="O131" i="7"/>
  <c r="N131" i="7"/>
  <c r="S131" i="7" s="1"/>
  <c r="T130" i="7"/>
  <c r="S130" i="7"/>
  <c r="Q130" i="7"/>
  <c r="P130" i="7"/>
  <c r="O130" i="7"/>
  <c r="N130" i="7"/>
  <c r="U130" i="7" s="1"/>
  <c r="Q129" i="7"/>
  <c r="P129" i="7"/>
  <c r="O129" i="7"/>
  <c r="N129" i="7"/>
  <c r="R129" i="7" s="1"/>
  <c r="Q128" i="7"/>
  <c r="P128" i="7"/>
  <c r="O128" i="7"/>
  <c r="N128" i="7"/>
  <c r="U127" i="7"/>
  <c r="T127" i="7"/>
  <c r="Q127" i="7"/>
  <c r="P127" i="7"/>
  <c r="O127" i="7"/>
  <c r="N127" i="7"/>
  <c r="S127" i="7" s="1"/>
  <c r="U126" i="7"/>
  <c r="T126" i="7"/>
  <c r="S126" i="7"/>
  <c r="R126" i="7"/>
  <c r="W126" i="7" s="1"/>
  <c r="Q126" i="7"/>
  <c r="P126" i="7"/>
  <c r="O126" i="7"/>
  <c r="N126" i="7"/>
  <c r="Q125" i="7"/>
  <c r="P125" i="7"/>
  <c r="O125" i="7"/>
  <c r="S125" i="7" s="1"/>
  <c r="N125" i="7"/>
  <c r="Q124" i="7"/>
  <c r="P124" i="7"/>
  <c r="O124" i="7"/>
  <c r="N124" i="7"/>
  <c r="Q123" i="7"/>
  <c r="R123" i="7" s="1"/>
  <c r="P123" i="7"/>
  <c r="O123" i="7"/>
  <c r="N123" i="7"/>
  <c r="Q122" i="7"/>
  <c r="P122" i="7"/>
  <c r="O122" i="7"/>
  <c r="N122" i="7"/>
  <c r="R121" i="7"/>
  <c r="Q121" i="7"/>
  <c r="P121" i="7"/>
  <c r="O121" i="7"/>
  <c r="N121" i="7"/>
  <c r="U121" i="7" s="1"/>
  <c r="U120" i="7"/>
  <c r="Q120" i="7"/>
  <c r="P120" i="7"/>
  <c r="T120" i="7" s="1"/>
  <c r="O120" i="7"/>
  <c r="N120" i="7"/>
  <c r="V119" i="7"/>
  <c r="U119" i="7"/>
  <c r="T119" i="7"/>
  <c r="S119" i="7"/>
  <c r="R119" i="7"/>
  <c r="W119" i="7" s="1"/>
  <c r="Q119" i="7"/>
  <c r="P119" i="7"/>
  <c r="O119" i="7"/>
  <c r="N119" i="7"/>
  <c r="Q118" i="7"/>
  <c r="P118" i="7"/>
  <c r="O118" i="7"/>
  <c r="N118" i="7"/>
  <c r="Q117" i="7"/>
  <c r="P117" i="7"/>
  <c r="O117" i="7"/>
  <c r="N117" i="7"/>
  <c r="Q116" i="7"/>
  <c r="P116" i="7"/>
  <c r="O116" i="7"/>
  <c r="N116" i="7"/>
  <c r="R115" i="7"/>
  <c r="Q115" i="7"/>
  <c r="P115" i="7"/>
  <c r="O115" i="7"/>
  <c r="N115" i="7"/>
  <c r="Q114" i="7"/>
  <c r="P114" i="7"/>
  <c r="O114" i="7"/>
  <c r="N114" i="7"/>
  <c r="U113" i="7"/>
  <c r="Q113" i="7"/>
  <c r="P113" i="7"/>
  <c r="O113" i="7"/>
  <c r="N113" i="7"/>
  <c r="T113" i="7" s="1"/>
  <c r="Q112" i="7"/>
  <c r="P112" i="7"/>
  <c r="O112" i="7"/>
  <c r="N112" i="7"/>
  <c r="Q111" i="7"/>
  <c r="P111" i="7"/>
  <c r="O111" i="7"/>
  <c r="R111" i="7" s="1"/>
  <c r="N111" i="7"/>
  <c r="U110" i="7"/>
  <c r="Q110" i="7"/>
  <c r="P110" i="7"/>
  <c r="O110" i="7"/>
  <c r="N110" i="7"/>
  <c r="U109" i="7"/>
  <c r="T109" i="7"/>
  <c r="S109" i="7"/>
  <c r="R109" i="7"/>
  <c r="Q109" i="7"/>
  <c r="P109" i="7"/>
  <c r="O109" i="7"/>
  <c r="N109" i="7"/>
  <c r="S108" i="7"/>
  <c r="Q108" i="7"/>
  <c r="P108" i="7"/>
  <c r="O108" i="7"/>
  <c r="N108" i="7"/>
  <c r="Q107" i="7"/>
  <c r="P107" i="7"/>
  <c r="O107" i="7"/>
  <c r="N107" i="7"/>
  <c r="U107" i="7" s="1"/>
  <c r="T106" i="7"/>
  <c r="S106" i="7"/>
  <c r="Q106" i="7"/>
  <c r="P106" i="7"/>
  <c r="O106" i="7"/>
  <c r="N106" i="7"/>
  <c r="U106" i="7" s="1"/>
  <c r="R105" i="7"/>
  <c r="Q105" i="7"/>
  <c r="P105" i="7"/>
  <c r="O105" i="7"/>
  <c r="N105" i="7"/>
  <c r="Q104" i="7"/>
  <c r="P104" i="7"/>
  <c r="O104" i="7"/>
  <c r="N104" i="7"/>
  <c r="U103" i="7"/>
  <c r="T103" i="7"/>
  <c r="Q103" i="7"/>
  <c r="P103" i="7"/>
  <c r="O103" i="7"/>
  <c r="N103" i="7"/>
  <c r="S103" i="7" s="1"/>
  <c r="U102" i="7"/>
  <c r="T102" i="7"/>
  <c r="S102" i="7"/>
  <c r="R102" i="7"/>
  <c r="W102" i="7" s="1"/>
  <c r="Q102" i="7"/>
  <c r="P102" i="7"/>
  <c r="O102" i="7"/>
  <c r="N102" i="7"/>
  <c r="Q101" i="7"/>
  <c r="P101" i="7"/>
  <c r="S101" i="7" s="1"/>
  <c r="O101" i="7"/>
  <c r="N101" i="7"/>
  <c r="Q100" i="7"/>
  <c r="P100" i="7"/>
  <c r="O100" i="7"/>
  <c r="N100" i="7"/>
  <c r="R99" i="7"/>
  <c r="Q99" i="7"/>
  <c r="P99" i="7"/>
  <c r="O99" i="7"/>
  <c r="N99" i="7"/>
  <c r="Q98" i="7"/>
  <c r="P98" i="7"/>
  <c r="O98" i="7"/>
  <c r="N98" i="7"/>
  <c r="R97" i="7"/>
  <c r="Q97" i="7"/>
  <c r="P97" i="7"/>
  <c r="O97" i="7"/>
  <c r="N97" i="7"/>
  <c r="U97" i="7" s="1"/>
  <c r="U96" i="7"/>
  <c r="Q96" i="7"/>
  <c r="P96" i="7"/>
  <c r="T96" i="7" s="1"/>
  <c r="O96" i="7"/>
  <c r="N96" i="7"/>
  <c r="U95" i="7"/>
  <c r="T95" i="7"/>
  <c r="S95" i="7"/>
  <c r="V95" i="7" s="1"/>
  <c r="R95" i="7"/>
  <c r="Q95" i="7"/>
  <c r="P95" i="7"/>
  <c r="O95" i="7"/>
  <c r="N95" i="7"/>
  <c r="Q94" i="7"/>
  <c r="P94" i="7"/>
  <c r="O94" i="7"/>
  <c r="N94" i="7"/>
  <c r="Q93" i="7"/>
  <c r="P93" i="7"/>
  <c r="O93" i="7"/>
  <c r="N93" i="7"/>
  <c r="R93" i="7" s="1"/>
  <c r="Q92" i="7"/>
  <c r="P92" i="7"/>
  <c r="O92" i="7"/>
  <c r="N92" i="7"/>
  <c r="Q91" i="7"/>
  <c r="P91" i="7"/>
  <c r="O91" i="7"/>
  <c r="N91" i="7"/>
  <c r="Q90" i="7"/>
  <c r="P90" i="7"/>
  <c r="O90" i="7"/>
  <c r="N90" i="7"/>
  <c r="U89" i="7"/>
  <c r="Q89" i="7"/>
  <c r="P89" i="7"/>
  <c r="O89" i="7"/>
  <c r="N89" i="7"/>
  <c r="T89" i="7" s="1"/>
  <c r="Q88" i="7"/>
  <c r="T88" i="7" s="1"/>
  <c r="P88" i="7"/>
  <c r="O88" i="7"/>
  <c r="N88" i="7"/>
  <c r="Q87" i="7"/>
  <c r="P87" i="7"/>
  <c r="O87" i="7"/>
  <c r="R87" i="7" s="1"/>
  <c r="N87" i="7"/>
  <c r="U86" i="7"/>
  <c r="Q86" i="7"/>
  <c r="P86" i="7"/>
  <c r="O86" i="7"/>
  <c r="N86" i="7"/>
  <c r="U85" i="7"/>
  <c r="T85" i="7"/>
  <c r="S85" i="7"/>
  <c r="R85" i="7"/>
  <c r="Q85" i="7"/>
  <c r="P85" i="7"/>
  <c r="O85" i="7"/>
  <c r="N85" i="7"/>
  <c r="Q84" i="7"/>
  <c r="P84" i="7"/>
  <c r="S84" i="7" s="1"/>
  <c r="O84" i="7"/>
  <c r="N84" i="7"/>
  <c r="Q83" i="7"/>
  <c r="P83" i="7"/>
  <c r="O83" i="7"/>
  <c r="N83" i="7"/>
  <c r="T82" i="7"/>
  <c r="S82" i="7"/>
  <c r="Q82" i="7"/>
  <c r="P82" i="7"/>
  <c r="O82" i="7"/>
  <c r="N82" i="7"/>
  <c r="U82" i="7" s="1"/>
  <c r="Q81" i="7"/>
  <c r="P81" i="7"/>
  <c r="O81" i="7"/>
  <c r="N81" i="7"/>
  <c r="Q80" i="7"/>
  <c r="P80" i="7"/>
  <c r="O80" i="7"/>
  <c r="N80" i="7"/>
  <c r="U79" i="7"/>
  <c r="T79" i="7"/>
  <c r="Q79" i="7"/>
  <c r="P79" i="7"/>
  <c r="O79" i="7"/>
  <c r="N79" i="7"/>
  <c r="S79" i="7" s="1"/>
  <c r="U78" i="7"/>
  <c r="T78" i="7"/>
  <c r="S78" i="7"/>
  <c r="R78" i="7"/>
  <c r="W78" i="7" s="1"/>
  <c r="Q78" i="7"/>
  <c r="P78" i="7"/>
  <c r="O78" i="7"/>
  <c r="N78" i="7"/>
  <c r="Q77" i="7"/>
  <c r="P77" i="7"/>
  <c r="O77" i="7"/>
  <c r="N77" i="7"/>
  <c r="Q76" i="7"/>
  <c r="P76" i="7"/>
  <c r="O76" i="7"/>
  <c r="N76" i="7"/>
  <c r="Q75" i="7"/>
  <c r="R75" i="7" s="1"/>
  <c r="P75" i="7"/>
  <c r="O75" i="7"/>
  <c r="N75" i="7"/>
  <c r="Q74" i="7"/>
  <c r="P74" i="7"/>
  <c r="O74" i="7"/>
  <c r="N74" i="7"/>
  <c r="R73" i="7"/>
  <c r="Q73" i="7"/>
  <c r="P73" i="7"/>
  <c r="O73" i="7"/>
  <c r="N73" i="7"/>
  <c r="U73" i="7" s="1"/>
  <c r="U72" i="7"/>
  <c r="Q72" i="7"/>
  <c r="P72" i="7"/>
  <c r="T72" i="7" s="1"/>
  <c r="O72" i="7"/>
  <c r="N72" i="7"/>
  <c r="U71" i="7"/>
  <c r="T71" i="7"/>
  <c r="S71" i="7"/>
  <c r="R71" i="7"/>
  <c r="W71" i="7" s="1"/>
  <c r="Q71" i="7"/>
  <c r="P71" i="7"/>
  <c r="O71" i="7"/>
  <c r="N71" i="7"/>
  <c r="Q70" i="7"/>
  <c r="P70" i="7"/>
  <c r="O70" i="7"/>
  <c r="N70" i="7"/>
  <c r="Q69" i="7"/>
  <c r="P69" i="7"/>
  <c r="O69" i="7"/>
  <c r="N69" i="7"/>
  <c r="Q68" i="7"/>
  <c r="P68" i="7"/>
  <c r="O68" i="7"/>
  <c r="N68" i="7"/>
  <c r="Q67" i="7"/>
  <c r="P67" i="7"/>
  <c r="O67" i="7"/>
  <c r="N67" i="7"/>
  <c r="Q66" i="7"/>
  <c r="P66" i="7"/>
  <c r="O66" i="7"/>
  <c r="N66" i="7"/>
  <c r="U65" i="7"/>
  <c r="Q65" i="7"/>
  <c r="P65" i="7"/>
  <c r="O65" i="7"/>
  <c r="N65" i="7"/>
  <c r="T65" i="7" s="1"/>
  <c r="Q64" i="7"/>
  <c r="P64" i="7"/>
  <c r="T64" i="7" s="1"/>
  <c r="O64" i="7"/>
  <c r="N64" i="7"/>
  <c r="Q63" i="7"/>
  <c r="P63" i="7"/>
  <c r="O63" i="7"/>
  <c r="R63" i="7" s="1"/>
  <c r="N63" i="7"/>
  <c r="U62" i="7"/>
  <c r="Q62" i="7"/>
  <c r="P62" i="7"/>
  <c r="O62" i="7"/>
  <c r="N62" i="7"/>
  <c r="U61" i="7"/>
  <c r="T61" i="7"/>
  <c r="S61" i="7"/>
  <c r="R61" i="7"/>
  <c r="Q61" i="7"/>
  <c r="P61" i="7"/>
  <c r="O61" i="7"/>
  <c r="N61" i="7"/>
  <c r="Q60" i="7"/>
  <c r="P60" i="7"/>
  <c r="S60" i="7" s="1"/>
  <c r="O60" i="7"/>
  <c r="N60" i="7"/>
  <c r="Q59" i="7"/>
  <c r="P59" i="7"/>
  <c r="O59" i="7"/>
  <c r="N59" i="7"/>
  <c r="S59" i="7" s="1"/>
  <c r="T58" i="7"/>
  <c r="S58" i="7"/>
  <c r="Q58" i="7"/>
  <c r="P58" i="7"/>
  <c r="O58" i="7"/>
  <c r="N58" i="7"/>
  <c r="U58" i="7" s="1"/>
  <c r="R57" i="7"/>
  <c r="Q57" i="7"/>
  <c r="P57" i="7"/>
  <c r="O57" i="7"/>
  <c r="N57" i="7"/>
  <c r="Q56" i="7"/>
  <c r="P56" i="7"/>
  <c r="O56" i="7"/>
  <c r="N56" i="7"/>
  <c r="U55" i="7"/>
  <c r="T55" i="7"/>
  <c r="Q55" i="7"/>
  <c r="P55" i="7"/>
  <c r="O55" i="7"/>
  <c r="N55" i="7"/>
  <c r="S55" i="7" s="1"/>
  <c r="U54" i="7"/>
  <c r="T54" i="7"/>
  <c r="S54" i="7"/>
  <c r="R54" i="7"/>
  <c r="Q54" i="7"/>
  <c r="P54" i="7"/>
  <c r="O54" i="7"/>
  <c r="N54" i="7"/>
  <c r="S53" i="7"/>
  <c r="Q53" i="7"/>
  <c r="P53" i="7"/>
  <c r="O53" i="7"/>
  <c r="N53" i="7"/>
  <c r="Q52" i="7"/>
  <c r="P52" i="7"/>
  <c r="O52" i="7"/>
  <c r="N52" i="7"/>
  <c r="Q51" i="7"/>
  <c r="R51" i="7" s="1"/>
  <c r="P51" i="7"/>
  <c r="O51" i="7"/>
  <c r="N51" i="7"/>
  <c r="Q50" i="7"/>
  <c r="P50" i="7"/>
  <c r="O50" i="7"/>
  <c r="N50" i="7"/>
  <c r="R49" i="7"/>
  <c r="Q49" i="7"/>
  <c r="P49" i="7"/>
  <c r="O49" i="7"/>
  <c r="N49" i="7"/>
  <c r="U49" i="7" s="1"/>
  <c r="U48" i="7"/>
  <c r="Q48" i="7"/>
  <c r="P48" i="7"/>
  <c r="T48" i="7" s="1"/>
  <c r="O48" i="7"/>
  <c r="N48" i="7"/>
  <c r="U47" i="7"/>
  <c r="T47" i="7"/>
  <c r="S47" i="7"/>
  <c r="R47" i="7"/>
  <c r="W47" i="7" s="1"/>
  <c r="Q47" i="7"/>
  <c r="P47" i="7"/>
  <c r="O47" i="7"/>
  <c r="N47" i="7"/>
  <c r="Q46" i="7"/>
  <c r="P46" i="7"/>
  <c r="O46" i="7"/>
  <c r="N46" i="7"/>
  <c r="Q45" i="7"/>
  <c r="P45" i="7"/>
  <c r="O45" i="7"/>
  <c r="N45" i="7"/>
  <c r="Q44" i="7"/>
  <c r="P44" i="7"/>
  <c r="O44" i="7"/>
  <c r="N44" i="7"/>
  <c r="Q43" i="7"/>
  <c r="P43" i="7"/>
  <c r="O43" i="7"/>
  <c r="N43" i="7"/>
  <c r="R43" i="7" s="1"/>
  <c r="Q42" i="7"/>
  <c r="P42" i="7"/>
  <c r="O42" i="7"/>
  <c r="N42" i="7"/>
  <c r="R42" i="7" s="1"/>
  <c r="U41" i="7"/>
  <c r="Q41" i="7"/>
  <c r="P41" i="7"/>
  <c r="O41" i="7"/>
  <c r="N41" i="7"/>
  <c r="T41" i="7" s="1"/>
  <c r="Q40" i="7"/>
  <c r="R40" i="7" s="1"/>
  <c r="P40" i="7"/>
  <c r="O40" i="7"/>
  <c r="N40" i="7"/>
  <c r="Q39" i="7"/>
  <c r="P39" i="7"/>
  <c r="O39" i="7"/>
  <c r="N39" i="7"/>
  <c r="Q38" i="7"/>
  <c r="P38" i="7"/>
  <c r="O38" i="7"/>
  <c r="N38" i="7"/>
  <c r="U37" i="7"/>
  <c r="T37" i="7"/>
  <c r="Q37" i="7"/>
  <c r="P37" i="7"/>
  <c r="O37" i="7"/>
  <c r="N37" i="7"/>
  <c r="S37" i="7" s="1"/>
  <c r="U36" i="7"/>
  <c r="T36" i="7"/>
  <c r="S36" i="7"/>
  <c r="R36" i="7"/>
  <c r="W36" i="7" s="1"/>
  <c r="Q36" i="7"/>
  <c r="P36" i="7"/>
  <c r="O36" i="7"/>
  <c r="N36" i="7"/>
  <c r="Q35" i="7"/>
  <c r="P35" i="7"/>
  <c r="O35" i="7"/>
  <c r="N35" i="7"/>
  <c r="Q34" i="7"/>
  <c r="P34" i="7"/>
  <c r="O34" i="7"/>
  <c r="R34" i="7" s="1"/>
  <c r="N34" i="7"/>
  <c r="T33" i="7"/>
  <c r="Q33" i="7"/>
  <c r="P33" i="7"/>
  <c r="O33" i="7"/>
  <c r="N33" i="7"/>
  <c r="U32" i="7"/>
  <c r="Q32" i="7"/>
  <c r="P32" i="7"/>
  <c r="O32" i="7"/>
  <c r="N32" i="7"/>
  <c r="R31" i="7"/>
  <c r="Q31" i="7"/>
  <c r="P31" i="7"/>
  <c r="O31" i="7"/>
  <c r="N31" i="7"/>
  <c r="Q30" i="7"/>
  <c r="P30" i="7"/>
  <c r="O30" i="7"/>
  <c r="N30" i="7"/>
  <c r="S30" i="7" s="1"/>
  <c r="U29" i="7"/>
  <c r="Q29" i="7"/>
  <c r="P29" i="7"/>
  <c r="O29" i="7"/>
  <c r="N29" i="7"/>
  <c r="T29" i="7" s="1"/>
  <c r="R28" i="7"/>
  <c r="Q28" i="7"/>
  <c r="P28" i="7"/>
  <c r="O28" i="7"/>
  <c r="N28" i="7"/>
  <c r="Q27" i="7"/>
  <c r="P27" i="7"/>
  <c r="O27" i="7"/>
  <c r="N27" i="7"/>
  <c r="Q26" i="7"/>
  <c r="P26" i="7"/>
  <c r="O26" i="7"/>
  <c r="N26" i="7"/>
  <c r="U25" i="7"/>
  <c r="T25" i="7"/>
  <c r="Q25" i="7"/>
  <c r="P25" i="7"/>
  <c r="O25" i="7"/>
  <c r="N25" i="7"/>
  <c r="S25" i="7" s="1"/>
  <c r="U24" i="7"/>
  <c r="T24" i="7"/>
  <c r="S24" i="7"/>
  <c r="V24" i="7" s="1"/>
  <c r="R24" i="7"/>
  <c r="Q24" i="7"/>
  <c r="P24" i="7"/>
  <c r="O24" i="7"/>
  <c r="N24" i="7"/>
  <c r="Q23" i="7"/>
  <c r="P23" i="7"/>
  <c r="O23" i="7"/>
  <c r="S23" i="7" s="1"/>
  <c r="N23" i="7"/>
  <c r="Q22" i="7"/>
  <c r="P22" i="7"/>
  <c r="O22" i="7"/>
  <c r="R22" i="7" s="1"/>
  <c r="N22" i="7"/>
  <c r="T21" i="7"/>
  <c r="Q21" i="7"/>
  <c r="P21" i="7"/>
  <c r="O21" i="7"/>
  <c r="N21" i="7"/>
  <c r="Q20" i="7"/>
  <c r="P20" i="7"/>
  <c r="U20" i="7" s="1"/>
  <c r="O20" i="7"/>
  <c r="N20" i="7"/>
  <c r="Q19" i="7"/>
  <c r="P19" i="7"/>
  <c r="O19" i="7"/>
  <c r="N19" i="7"/>
  <c r="Q18" i="7"/>
  <c r="P18" i="7"/>
  <c r="O18" i="7"/>
  <c r="N18" i="7"/>
  <c r="S18" i="7" s="1"/>
  <c r="U17" i="7"/>
  <c r="Q17" i="7"/>
  <c r="P17" i="7"/>
  <c r="O17" i="7"/>
  <c r="N17" i="7"/>
  <c r="T17" i="7" s="1"/>
  <c r="R16" i="7"/>
  <c r="Q16" i="7"/>
  <c r="P16" i="7"/>
  <c r="O16" i="7"/>
  <c r="N16" i="7"/>
  <c r="Q15" i="7"/>
  <c r="P15" i="7"/>
  <c r="O15" i="7"/>
  <c r="N15" i="7"/>
  <c r="Q14" i="7"/>
  <c r="P14" i="7"/>
  <c r="O14" i="7"/>
  <c r="N14" i="7"/>
  <c r="U13" i="7"/>
  <c r="T13" i="7"/>
  <c r="Q13" i="7"/>
  <c r="P13" i="7"/>
  <c r="O13" i="7"/>
  <c r="N13" i="7"/>
  <c r="S13" i="7" s="1"/>
  <c r="U12" i="7"/>
  <c r="T12" i="7"/>
  <c r="S12" i="7"/>
  <c r="R12" i="7"/>
  <c r="Q12" i="7"/>
  <c r="P12" i="7"/>
  <c r="O12" i="7"/>
  <c r="N12" i="7"/>
  <c r="Q11" i="7"/>
  <c r="T11" i="7" s="1"/>
  <c r="P11" i="7"/>
  <c r="O11" i="7"/>
  <c r="N11" i="7"/>
  <c r="Q10" i="7"/>
  <c r="P10" i="7"/>
  <c r="O10" i="7"/>
  <c r="N10" i="7"/>
  <c r="Q9" i="7"/>
  <c r="P9" i="7"/>
  <c r="O9" i="7"/>
  <c r="N9" i="7"/>
  <c r="U9" i="7" s="1"/>
  <c r="Q8" i="7"/>
  <c r="P8" i="7"/>
  <c r="O8" i="7"/>
  <c r="N8" i="7"/>
  <c r="U7" i="7"/>
  <c r="T7" i="7"/>
  <c r="Q7" i="7"/>
  <c r="P7" i="7"/>
  <c r="O7" i="7"/>
  <c r="N7" i="7"/>
  <c r="S7" i="7" s="1"/>
  <c r="U6" i="7"/>
  <c r="T6" i="7"/>
  <c r="S6" i="7"/>
  <c r="R6" i="7"/>
  <c r="Q6" i="7"/>
  <c r="P6" i="7"/>
  <c r="O6" i="7"/>
  <c r="N6" i="7"/>
  <c r="Q5" i="7"/>
  <c r="P5" i="7"/>
  <c r="T5" i="7" s="1"/>
  <c r="O5" i="7"/>
  <c r="N5" i="7"/>
  <c r="R4" i="7"/>
  <c r="Q4" i="7"/>
  <c r="P4" i="7"/>
  <c r="O4" i="7"/>
  <c r="N4" i="7"/>
  <c r="Q3" i="7"/>
  <c r="P3" i="7"/>
  <c r="O3" i="7"/>
  <c r="N3" i="7"/>
  <c r="U3" i="7" s="1"/>
  <c r="Q2" i="7"/>
  <c r="P2" i="7"/>
  <c r="O2" i="7"/>
  <c r="N2" i="7"/>
  <c r="E2" i="5"/>
  <c r="E3" i="5" s="1"/>
  <c r="E4" i="5" s="1"/>
  <c r="E5" i="5" s="1"/>
  <c r="E6" i="5" s="1"/>
  <c r="D28" i="4"/>
  <c r="D29" i="4" s="1"/>
  <c r="D27" i="4"/>
  <c r="C14" i="4"/>
  <c r="C15" i="4" s="1"/>
  <c r="C16" i="4" s="1"/>
  <c r="C17" i="4" s="1"/>
  <c r="C18" i="4" s="1"/>
  <c r="C19" i="4" s="1"/>
  <c r="C20" i="4" s="1"/>
  <c r="C21" i="4" s="1"/>
  <c r="C22" i="4" s="1"/>
  <c r="C13" i="4"/>
  <c r="D4" i="4"/>
  <c r="C4" i="4"/>
  <c r="E2693" i="3"/>
  <c r="D2693" i="3"/>
  <c r="E2692" i="3"/>
  <c r="D2692" i="3"/>
  <c r="E2691" i="3"/>
  <c r="D2691" i="3"/>
  <c r="E2690" i="3"/>
  <c r="D2690" i="3"/>
  <c r="E2689" i="3"/>
  <c r="D2689" i="3"/>
  <c r="E2688" i="3"/>
  <c r="D2688" i="3"/>
  <c r="E2687" i="3"/>
  <c r="D2687" i="3"/>
  <c r="E2686" i="3"/>
  <c r="D2686" i="3"/>
  <c r="E2685" i="3"/>
  <c r="D2685" i="3"/>
  <c r="E2684" i="3"/>
  <c r="D2684" i="3"/>
  <c r="E2683" i="3"/>
  <c r="D2683" i="3"/>
  <c r="E2682" i="3"/>
  <c r="D2682" i="3"/>
  <c r="E2681" i="3"/>
  <c r="D2681" i="3"/>
  <c r="E2680" i="3"/>
  <c r="D2680" i="3"/>
  <c r="E2679" i="3"/>
  <c r="D2679" i="3"/>
  <c r="E2678" i="3"/>
  <c r="D2678" i="3"/>
  <c r="E2677" i="3"/>
  <c r="D2677" i="3"/>
  <c r="E2676" i="3"/>
  <c r="D2676" i="3"/>
  <c r="E2675" i="3"/>
  <c r="D2675" i="3"/>
  <c r="E2674" i="3"/>
  <c r="D2674" i="3"/>
  <c r="E2673" i="3"/>
  <c r="D2673" i="3"/>
  <c r="E2672" i="3"/>
  <c r="D2672" i="3"/>
  <c r="E2671" i="3"/>
  <c r="D2671" i="3"/>
  <c r="E2670" i="3"/>
  <c r="D2670" i="3"/>
  <c r="E2669" i="3"/>
  <c r="D2669" i="3"/>
  <c r="E2668" i="3"/>
  <c r="D2668" i="3"/>
  <c r="E2667" i="3"/>
  <c r="D2667" i="3"/>
  <c r="E2666" i="3"/>
  <c r="D2666" i="3"/>
  <c r="E2665" i="3"/>
  <c r="D2665" i="3"/>
  <c r="E2664" i="3"/>
  <c r="D2664" i="3"/>
  <c r="E2663" i="3"/>
  <c r="D2663" i="3"/>
  <c r="E2662" i="3"/>
  <c r="D2662" i="3"/>
  <c r="E2661" i="3"/>
  <c r="D2661" i="3"/>
  <c r="E2660" i="3"/>
  <c r="D2660" i="3"/>
  <c r="E2659" i="3"/>
  <c r="D2659" i="3"/>
  <c r="E2658" i="3"/>
  <c r="D2658" i="3"/>
  <c r="E2657" i="3"/>
  <c r="D2657" i="3"/>
  <c r="E2656" i="3"/>
  <c r="D2656" i="3"/>
  <c r="E2655" i="3"/>
  <c r="D2655" i="3"/>
  <c r="E2654" i="3"/>
  <c r="D2654" i="3"/>
  <c r="E2653" i="3"/>
  <c r="D2653" i="3"/>
  <c r="E2652" i="3"/>
  <c r="D2652" i="3"/>
  <c r="E2651" i="3"/>
  <c r="D2651" i="3"/>
  <c r="E2650" i="3"/>
  <c r="D2650" i="3"/>
  <c r="E2649" i="3"/>
  <c r="D2649" i="3"/>
  <c r="E2648" i="3"/>
  <c r="D2648" i="3"/>
  <c r="E2647" i="3"/>
  <c r="D2647" i="3"/>
  <c r="E2646" i="3"/>
  <c r="D2646" i="3"/>
  <c r="E2645" i="3"/>
  <c r="D2645" i="3"/>
  <c r="E2644" i="3"/>
  <c r="D2644" i="3"/>
  <c r="E2643" i="3"/>
  <c r="D2643" i="3"/>
  <c r="E2642" i="3"/>
  <c r="D2642" i="3"/>
  <c r="E2641" i="3"/>
  <c r="D2641" i="3"/>
  <c r="E2640" i="3"/>
  <c r="D2640" i="3"/>
  <c r="E2639" i="3"/>
  <c r="D2639" i="3"/>
  <c r="E2638" i="3"/>
  <c r="D2638" i="3"/>
  <c r="E2637" i="3"/>
  <c r="D2637" i="3"/>
  <c r="E2636" i="3"/>
  <c r="D2636" i="3"/>
  <c r="E2635" i="3"/>
  <c r="D2635" i="3"/>
  <c r="E2634" i="3"/>
  <c r="D2634" i="3"/>
  <c r="E2633" i="3"/>
  <c r="D2633" i="3"/>
  <c r="E2632" i="3"/>
  <c r="D2632" i="3"/>
  <c r="E2631" i="3"/>
  <c r="D2631" i="3"/>
  <c r="E2630" i="3"/>
  <c r="D2630" i="3"/>
  <c r="E2629" i="3"/>
  <c r="D2629" i="3"/>
  <c r="E2628" i="3"/>
  <c r="D2628" i="3"/>
  <c r="E2627" i="3"/>
  <c r="D2627" i="3"/>
  <c r="E2626" i="3"/>
  <c r="D2626" i="3"/>
  <c r="E2625" i="3"/>
  <c r="D2625" i="3"/>
  <c r="E2624" i="3"/>
  <c r="D2624" i="3"/>
  <c r="E2623" i="3"/>
  <c r="D2623" i="3"/>
  <c r="E2622" i="3"/>
  <c r="D2622" i="3"/>
  <c r="E2621" i="3"/>
  <c r="D2621" i="3"/>
  <c r="E2620" i="3"/>
  <c r="D2620" i="3"/>
  <c r="E2619" i="3"/>
  <c r="D2619" i="3"/>
  <c r="E2618" i="3"/>
  <c r="D2618" i="3"/>
  <c r="E2617" i="3"/>
  <c r="D2617" i="3"/>
  <c r="E2616" i="3"/>
  <c r="D2616" i="3"/>
  <c r="E2615" i="3"/>
  <c r="D2615" i="3"/>
  <c r="E2614" i="3"/>
  <c r="D2614" i="3"/>
  <c r="E2613" i="3"/>
  <c r="D2613" i="3"/>
  <c r="E2612" i="3"/>
  <c r="D2612" i="3"/>
  <c r="E2611" i="3"/>
  <c r="D2611" i="3"/>
  <c r="E2610" i="3"/>
  <c r="D2610" i="3"/>
  <c r="E2609" i="3"/>
  <c r="D2609" i="3"/>
  <c r="E2608" i="3"/>
  <c r="D2608" i="3"/>
  <c r="E2607" i="3"/>
  <c r="D2607" i="3"/>
  <c r="E2606" i="3"/>
  <c r="D2606" i="3"/>
  <c r="E2605" i="3"/>
  <c r="D2605" i="3"/>
  <c r="E2604" i="3"/>
  <c r="D2604" i="3"/>
  <c r="E2603" i="3"/>
  <c r="D2603" i="3"/>
  <c r="E2602" i="3"/>
  <c r="D2602" i="3"/>
  <c r="E2601" i="3"/>
  <c r="D2601" i="3"/>
  <c r="E2600" i="3"/>
  <c r="D2600" i="3"/>
  <c r="E2599" i="3"/>
  <c r="D2599" i="3"/>
  <c r="E2598" i="3"/>
  <c r="D2598" i="3"/>
  <c r="E2597" i="3"/>
  <c r="D2597" i="3"/>
  <c r="E2596" i="3"/>
  <c r="D2596" i="3"/>
  <c r="E2595" i="3"/>
  <c r="D2595" i="3"/>
  <c r="E2594" i="3"/>
  <c r="D2594" i="3"/>
  <c r="E2593" i="3"/>
  <c r="D2593" i="3"/>
  <c r="E2592" i="3"/>
  <c r="D2592" i="3"/>
  <c r="E2591" i="3"/>
  <c r="D2591" i="3"/>
  <c r="E2590" i="3"/>
  <c r="D2590" i="3"/>
  <c r="E2589" i="3"/>
  <c r="D2589" i="3"/>
  <c r="E2588" i="3"/>
  <c r="D2588" i="3"/>
  <c r="E2587" i="3"/>
  <c r="D2587" i="3"/>
  <c r="E2586" i="3"/>
  <c r="D2586" i="3"/>
  <c r="E2585" i="3"/>
  <c r="D2585" i="3"/>
  <c r="E2584" i="3"/>
  <c r="D2584" i="3"/>
  <c r="E2583" i="3"/>
  <c r="D2583" i="3"/>
  <c r="E2582" i="3"/>
  <c r="D2582" i="3"/>
  <c r="E2581" i="3"/>
  <c r="D2581" i="3"/>
  <c r="E2580" i="3"/>
  <c r="D2580" i="3"/>
  <c r="E2579" i="3"/>
  <c r="D2579" i="3"/>
  <c r="E2578" i="3"/>
  <c r="D2578" i="3"/>
  <c r="E2577" i="3"/>
  <c r="D2577" i="3"/>
  <c r="E2576" i="3"/>
  <c r="D2576" i="3"/>
  <c r="E2575" i="3"/>
  <c r="D2575" i="3"/>
  <c r="E2574" i="3"/>
  <c r="D2574" i="3"/>
  <c r="E2573" i="3"/>
  <c r="D2573" i="3"/>
  <c r="E2572" i="3"/>
  <c r="D2572" i="3"/>
  <c r="E2571" i="3"/>
  <c r="D2571" i="3"/>
  <c r="E2570" i="3"/>
  <c r="D2570" i="3"/>
  <c r="E2569" i="3"/>
  <c r="D2569" i="3"/>
  <c r="E2568" i="3"/>
  <c r="D2568" i="3"/>
  <c r="E2567" i="3"/>
  <c r="D2567" i="3"/>
  <c r="E2566" i="3"/>
  <c r="D2566" i="3"/>
  <c r="E2565" i="3"/>
  <c r="D2565" i="3"/>
  <c r="E2564" i="3"/>
  <c r="D2564" i="3"/>
  <c r="E2563" i="3"/>
  <c r="D2563" i="3"/>
  <c r="E2562" i="3"/>
  <c r="D2562" i="3"/>
  <c r="E2561" i="3"/>
  <c r="D2561" i="3"/>
  <c r="E2560" i="3"/>
  <c r="D2560" i="3"/>
  <c r="E2559" i="3"/>
  <c r="D2559" i="3"/>
  <c r="E2558" i="3"/>
  <c r="D2558" i="3"/>
  <c r="E2557" i="3"/>
  <c r="D2557" i="3"/>
  <c r="E2556" i="3"/>
  <c r="D2556" i="3"/>
  <c r="E2555" i="3"/>
  <c r="D2555" i="3"/>
  <c r="E2554" i="3"/>
  <c r="D2554" i="3"/>
  <c r="E2553" i="3"/>
  <c r="D2553" i="3"/>
  <c r="E2552" i="3"/>
  <c r="D2552" i="3"/>
  <c r="E2551" i="3"/>
  <c r="D2551" i="3"/>
  <c r="E2550" i="3"/>
  <c r="D2550" i="3"/>
  <c r="E2549" i="3"/>
  <c r="D2549" i="3"/>
  <c r="E2548" i="3"/>
  <c r="D2548" i="3"/>
  <c r="E2547" i="3"/>
  <c r="D2547" i="3"/>
  <c r="E2546" i="3"/>
  <c r="D2546" i="3"/>
  <c r="E2545" i="3"/>
  <c r="D2545" i="3"/>
  <c r="E2544" i="3"/>
  <c r="D2544" i="3"/>
  <c r="E2543" i="3"/>
  <c r="D2543" i="3"/>
  <c r="E2542" i="3"/>
  <c r="D2542" i="3"/>
  <c r="E2541" i="3"/>
  <c r="D2541" i="3"/>
  <c r="E2540" i="3"/>
  <c r="D2540" i="3"/>
  <c r="E2539" i="3"/>
  <c r="D2539" i="3"/>
  <c r="E2538" i="3"/>
  <c r="D2538" i="3"/>
  <c r="E2537" i="3"/>
  <c r="D2537" i="3"/>
  <c r="E2536" i="3"/>
  <c r="D2536" i="3"/>
  <c r="E2535" i="3"/>
  <c r="D2535" i="3"/>
  <c r="E2534" i="3"/>
  <c r="D2534" i="3"/>
  <c r="E2533" i="3"/>
  <c r="D2533" i="3"/>
  <c r="E2532" i="3"/>
  <c r="D2532" i="3"/>
  <c r="E2531" i="3"/>
  <c r="D2531" i="3"/>
  <c r="E2530" i="3"/>
  <c r="D2530" i="3"/>
  <c r="E2529" i="3"/>
  <c r="D2529" i="3"/>
  <c r="E2528" i="3"/>
  <c r="D2528" i="3"/>
  <c r="E2527" i="3"/>
  <c r="D2527" i="3"/>
  <c r="E2526" i="3"/>
  <c r="D2526" i="3"/>
  <c r="E2525" i="3"/>
  <c r="D2525" i="3"/>
  <c r="E2524" i="3"/>
  <c r="D2524" i="3"/>
  <c r="E2523" i="3"/>
  <c r="D2523" i="3"/>
  <c r="E2522" i="3"/>
  <c r="D2522" i="3"/>
  <c r="E2521" i="3"/>
  <c r="D2521" i="3"/>
  <c r="E2520" i="3"/>
  <c r="D2520" i="3"/>
  <c r="E2519" i="3"/>
  <c r="D2519" i="3"/>
  <c r="E2518" i="3"/>
  <c r="D2518" i="3"/>
  <c r="E2517" i="3"/>
  <c r="D2517" i="3"/>
  <c r="E2516" i="3"/>
  <c r="D2516" i="3"/>
  <c r="E2515" i="3"/>
  <c r="D2515" i="3"/>
  <c r="E2514" i="3"/>
  <c r="D2514" i="3"/>
  <c r="E2513" i="3"/>
  <c r="D2513" i="3"/>
  <c r="E2512" i="3"/>
  <c r="D2512" i="3"/>
  <c r="E2511" i="3"/>
  <c r="D2511" i="3"/>
  <c r="E2510" i="3"/>
  <c r="D2510" i="3"/>
  <c r="E2509" i="3"/>
  <c r="D2509" i="3"/>
  <c r="E2508" i="3"/>
  <c r="D2508" i="3"/>
  <c r="E2507" i="3"/>
  <c r="D2507" i="3"/>
  <c r="E2506" i="3"/>
  <c r="D2506" i="3"/>
  <c r="E2505" i="3"/>
  <c r="D2505" i="3"/>
  <c r="E2504" i="3"/>
  <c r="D2504" i="3"/>
  <c r="E2503" i="3"/>
  <c r="D2503" i="3"/>
  <c r="E2502" i="3"/>
  <c r="D2502" i="3"/>
  <c r="E2501" i="3"/>
  <c r="D2501" i="3"/>
  <c r="E2500" i="3"/>
  <c r="D2500" i="3"/>
  <c r="E2499" i="3"/>
  <c r="D2499" i="3"/>
  <c r="E2498" i="3"/>
  <c r="D2498" i="3"/>
  <c r="E2497" i="3"/>
  <c r="D2497" i="3"/>
  <c r="E2496" i="3"/>
  <c r="D2496" i="3"/>
  <c r="E2495" i="3"/>
  <c r="D2495" i="3"/>
  <c r="E2494" i="3"/>
  <c r="D2494" i="3"/>
  <c r="E2493" i="3"/>
  <c r="D2493" i="3"/>
  <c r="E2492" i="3"/>
  <c r="D2492" i="3"/>
  <c r="E2491" i="3"/>
  <c r="D2491" i="3"/>
  <c r="E2490" i="3"/>
  <c r="D2490" i="3"/>
  <c r="E2489" i="3"/>
  <c r="D2489" i="3"/>
  <c r="E2488" i="3"/>
  <c r="D2488" i="3"/>
  <c r="E2487" i="3"/>
  <c r="D2487" i="3"/>
  <c r="E2486" i="3"/>
  <c r="D2486" i="3"/>
  <c r="E2485" i="3"/>
  <c r="D2485" i="3"/>
  <c r="E2484" i="3"/>
  <c r="D2484" i="3"/>
  <c r="E2483" i="3"/>
  <c r="D2483" i="3"/>
  <c r="E2482" i="3"/>
  <c r="D2482" i="3"/>
  <c r="E2481" i="3"/>
  <c r="D2481" i="3"/>
  <c r="E2480" i="3"/>
  <c r="D2480" i="3"/>
  <c r="E2479" i="3"/>
  <c r="D2479" i="3"/>
  <c r="E2478" i="3"/>
  <c r="D2478" i="3"/>
  <c r="E2477" i="3"/>
  <c r="D2477" i="3"/>
  <c r="E2476" i="3"/>
  <c r="D2476" i="3"/>
  <c r="E2475" i="3"/>
  <c r="D2475" i="3"/>
  <c r="E2474" i="3"/>
  <c r="D2474" i="3"/>
  <c r="E2473" i="3"/>
  <c r="D2473" i="3"/>
  <c r="E2472" i="3"/>
  <c r="D2472" i="3"/>
  <c r="E2471" i="3"/>
  <c r="D2471" i="3"/>
  <c r="E2470" i="3"/>
  <c r="D2470" i="3"/>
  <c r="E2469" i="3"/>
  <c r="D2469" i="3"/>
  <c r="E2468" i="3"/>
  <c r="D2468" i="3"/>
  <c r="E2467" i="3"/>
  <c r="D2467" i="3"/>
  <c r="E2466" i="3"/>
  <c r="D2466" i="3"/>
  <c r="E2465" i="3"/>
  <c r="D2465" i="3"/>
  <c r="E2464" i="3"/>
  <c r="D2464" i="3"/>
  <c r="E2463" i="3"/>
  <c r="D2463" i="3"/>
  <c r="E2462" i="3"/>
  <c r="D2462" i="3"/>
  <c r="E2461" i="3"/>
  <c r="D2461" i="3"/>
  <c r="E2460" i="3"/>
  <c r="D2460" i="3"/>
  <c r="E2459" i="3"/>
  <c r="D2459" i="3"/>
  <c r="E2458" i="3"/>
  <c r="D2458" i="3"/>
  <c r="E2457" i="3"/>
  <c r="D2457" i="3"/>
  <c r="E2456" i="3"/>
  <c r="D2456" i="3"/>
  <c r="E2455" i="3"/>
  <c r="D2455" i="3"/>
  <c r="E2454" i="3"/>
  <c r="D2454" i="3"/>
  <c r="E2453" i="3"/>
  <c r="D2453" i="3"/>
  <c r="E2452" i="3"/>
  <c r="D2452" i="3"/>
  <c r="E2451" i="3"/>
  <c r="D2451" i="3"/>
  <c r="E2450" i="3"/>
  <c r="D2450" i="3"/>
  <c r="E2449" i="3"/>
  <c r="D2449" i="3"/>
  <c r="E2448" i="3"/>
  <c r="D2448" i="3"/>
  <c r="E2447" i="3"/>
  <c r="D2447" i="3"/>
  <c r="E2446" i="3"/>
  <c r="D2446" i="3"/>
  <c r="E2445" i="3"/>
  <c r="D2445" i="3"/>
  <c r="E2444" i="3"/>
  <c r="D2444" i="3"/>
  <c r="E2443" i="3"/>
  <c r="D2443" i="3"/>
  <c r="E2442" i="3"/>
  <c r="D2442" i="3"/>
  <c r="E2441" i="3"/>
  <c r="D2441" i="3"/>
  <c r="E2440" i="3"/>
  <c r="D2440" i="3"/>
  <c r="E2439" i="3"/>
  <c r="D2439" i="3"/>
  <c r="E2438" i="3"/>
  <c r="D2438" i="3"/>
  <c r="E2437" i="3"/>
  <c r="D2437" i="3"/>
  <c r="E2436" i="3"/>
  <c r="D2436" i="3"/>
  <c r="E2435" i="3"/>
  <c r="D2435" i="3"/>
  <c r="E2434" i="3"/>
  <c r="D2434" i="3"/>
  <c r="E2433" i="3"/>
  <c r="D2433" i="3"/>
  <c r="E2432" i="3"/>
  <c r="D2432" i="3"/>
  <c r="E2431" i="3"/>
  <c r="D2431" i="3"/>
  <c r="E2430" i="3"/>
  <c r="D2430" i="3"/>
  <c r="E2429" i="3"/>
  <c r="D2429" i="3"/>
  <c r="E2428" i="3"/>
  <c r="D2428" i="3"/>
  <c r="E2427" i="3"/>
  <c r="D2427" i="3"/>
  <c r="E2426" i="3"/>
  <c r="D2426" i="3"/>
  <c r="E2425" i="3"/>
  <c r="D2425" i="3"/>
  <c r="E2424" i="3"/>
  <c r="D2424" i="3"/>
  <c r="E2423" i="3"/>
  <c r="D2423" i="3"/>
  <c r="E2422" i="3"/>
  <c r="D2422" i="3"/>
  <c r="E2421" i="3"/>
  <c r="D2421" i="3"/>
  <c r="E2420" i="3"/>
  <c r="D2420" i="3"/>
  <c r="E2419" i="3"/>
  <c r="D2419" i="3"/>
  <c r="E2418" i="3"/>
  <c r="D2418" i="3"/>
  <c r="E2417" i="3"/>
  <c r="D2417" i="3"/>
  <c r="E2416" i="3"/>
  <c r="D2416" i="3"/>
  <c r="E2415" i="3"/>
  <c r="D2415" i="3"/>
  <c r="E2414" i="3"/>
  <c r="D2414" i="3"/>
  <c r="E2413" i="3"/>
  <c r="D2413" i="3"/>
  <c r="E2412" i="3"/>
  <c r="D2412" i="3"/>
  <c r="E2411" i="3"/>
  <c r="D2411" i="3"/>
  <c r="E2410" i="3"/>
  <c r="D2410" i="3"/>
  <c r="E2409" i="3"/>
  <c r="D2409" i="3"/>
  <c r="E2408" i="3"/>
  <c r="D2408" i="3"/>
  <c r="E2407" i="3"/>
  <c r="D2407" i="3"/>
  <c r="E2406" i="3"/>
  <c r="D2406" i="3"/>
  <c r="E2405" i="3"/>
  <c r="D2405" i="3"/>
  <c r="E2404" i="3"/>
  <c r="D2404" i="3"/>
  <c r="E2403" i="3"/>
  <c r="D2403" i="3"/>
  <c r="E2402" i="3"/>
  <c r="D2402" i="3"/>
  <c r="E2401" i="3"/>
  <c r="D2401" i="3"/>
  <c r="E2400" i="3"/>
  <c r="D2400" i="3"/>
  <c r="E2399" i="3"/>
  <c r="D2399" i="3"/>
  <c r="E2398" i="3"/>
  <c r="D2398" i="3"/>
  <c r="E2397" i="3"/>
  <c r="D2397" i="3"/>
  <c r="E2396" i="3"/>
  <c r="D2396" i="3"/>
  <c r="E2395" i="3"/>
  <c r="D2395" i="3"/>
  <c r="E2394" i="3"/>
  <c r="D2394" i="3"/>
  <c r="E2393" i="3"/>
  <c r="D2393" i="3"/>
  <c r="E2392" i="3"/>
  <c r="D2392" i="3"/>
  <c r="E2391" i="3"/>
  <c r="D2391" i="3"/>
  <c r="E2390" i="3"/>
  <c r="D2390" i="3"/>
  <c r="E2389" i="3"/>
  <c r="D2389" i="3"/>
  <c r="E2388" i="3"/>
  <c r="D2388" i="3"/>
  <c r="E2387" i="3"/>
  <c r="D2387" i="3"/>
  <c r="E2386" i="3"/>
  <c r="D2386" i="3"/>
  <c r="E2385" i="3"/>
  <c r="D2385" i="3"/>
  <c r="E2384" i="3"/>
  <c r="D2384" i="3"/>
  <c r="E2383" i="3"/>
  <c r="D2383" i="3"/>
  <c r="E2382" i="3"/>
  <c r="D2382" i="3"/>
  <c r="E2381" i="3"/>
  <c r="D2381" i="3"/>
  <c r="E2380" i="3"/>
  <c r="D2380" i="3"/>
  <c r="E2379" i="3"/>
  <c r="D2379" i="3"/>
  <c r="E2378" i="3"/>
  <c r="D2378" i="3"/>
  <c r="E2377" i="3"/>
  <c r="D2377" i="3"/>
  <c r="E2376" i="3"/>
  <c r="D2376" i="3"/>
  <c r="E2375" i="3"/>
  <c r="D2375" i="3"/>
  <c r="E2374" i="3"/>
  <c r="D2374" i="3"/>
  <c r="E2373" i="3"/>
  <c r="D2373" i="3"/>
  <c r="E2372" i="3"/>
  <c r="D2372" i="3"/>
  <c r="E2371" i="3"/>
  <c r="D2371" i="3"/>
  <c r="E2370" i="3"/>
  <c r="D2370" i="3"/>
  <c r="E2369" i="3"/>
  <c r="D2369" i="3"/>
  <c r="E2368" i="3"/>
  <c r="D2368" i="3"/>
  <c r="E2367" i="3"/>
  <c r="D2367" i="3"/>
  <c r="E2366" i="3"/>
  <c r="D2366" i="3"/>
  <c r="E2365" i="3"/>
  <c r="D2365" i="3"/>
  <c r="E2364" i="3"/>
  <c r="D2364" i="3"/>
  <c r="E2363" i="3"/>
  <c r="D2363" i="3"/>
  <c r="E2362" i="3"/>
  <c r="D2362" i="3"/>
  <c r="E2361" i="3"/>
  <c r="D2361" i="3"/>
  <c r="E2360" i="3"/>
  <c r="D2360" i="3"/>
  <c r="E2359" i="3"/>
  <c r="D2359" i="3"/>
  <c r="E2358" i="3"/>
  <c r="D2358" i="3"/>
  <c r="E2357" i="3"/>
  <c r="D2357" i="3"/>
  <c r="E2356" i="3"/>
  <c r="D2356" i="3"/>
  <c r="E2355" i="3"/>
  <c r="D2355" i="3"/>
  <c r="E2354" i="3"/>
  <c r="D2354" i="3"/>
  <c r="E2353" i="3"/>
  <c r="D2353" i="3"/>
  <c r="E2352" i="3"/>
  <c r="D2352" i="3"/>
  <c r="E2351" i="3"/>
  <c r="D2351" i="3"/>
  <c r="E2350" i="3"/>
  <c r="D2350" i="3"/>
  <c r="E2349" i="3"/>
  <c r="D2349" i="3"/>
  <c r="E2348" i="3"/>
  <c r="D2348" i="3"/>
  <c r="E2347" i="3"/>
  <c r="D2347" i="3"/>
  <c r="E2346" i="3"/>
  <c r="D2346" i="3"/>
  <c r="E2345" i="3"/>
  <c r="D2345" i="3"/>
  <c r="E2344" i="3"/>
  <c r="D2344" i="3"/>
  <c r="E2343" i="3"/>
  <c r="D2343" i="3"/>
  <c r="E2342" i="3"/>
  <c r="D2342" i="3"/>
  <c r="E2341" i="3"/>
  <c r="D2341" i="3"/>
  <c r="E2340" i="3"/>
  <c r="D2340" i="3"/>
  <c r="E2339" i="3"/>
  <c r="D2339" i="3"/>
  <c r="E2338" i="3"/>
  <c r="D2338" i="3"/>
  <c r="E2337" i="3"/>
  <c r="D2337" i="3"/>
  <c r="E2336" i="3"/>
  <c r="D2336" i="3"/>
  <c r="E2335" i="3"/>
  <c r="D2335" i="3"/>
  <c r="E2334" i="3"/>
  <c r="D2334" i="3"/>
  <c r="E2333" i="3"/>
  <c r="D2333" i="3"/>
  <c r="E2332" i="3"/>
  <c r="D2332" i="3"/>
  <c r="E2331" i="3"/>
  <c r="D2331" i="3"/>
  <c r="E2330" i="3"/>
  <c r="D2330" i="3"/>
  <c r="E2329" i="3"/>
  <c r="D2329" i="3"/>
  <c r="E2328" i="3"/>
  <c r="D2328" i="3"/>
  <c r="E2327" i="3"/>
  <c r="D2327" i="3"/>
  <c r="E2326" i="3"/>
  <c r="D2326" i="3"/>
  <c r="E2325" i="3"/>
  <c r="D2325" i="3"/>
  <c r="E2324" i="3"/>
  <c r="D2324" i="3"/>
  <c r="E2323" i="3"/>
  <c r="D2323" i="3"/>
  <c r="E2322" i="3"/>
  <c r="D2322" i="3"/>
  <c r="E2321" i="3"/>
  <c r="D2321" i="3"/>
  <c r="E2320" i="3"/>
  <c r="D2320" i="3"/>
  <c r="E2319" i="3"/>
  <c r="D2319" i="3"/>
  <c r="E2318" i="3"/>
  <c r="D2318" i="3"/>
  <c r="E2317" i="3"/>
  <c r="D2317" i="3"/>
  <c r="E2316" i="3"/>
  <c r="D2316" i="3"/>
  <c r="E2315" i="3"/>
  <c r="D2315" i="3"/>
  <c r="E2314" i="3"/>
  <c r="D2314" i="3"/>
  <c r="E2313" i="3"/>
  <c r="D2313" i="3"/>
  <c r="E2312" i="3"/>
  <c r="D2312" i="3"/>
  <c r="E2311" i="3"/>
  <c r="D2311" i="3"/>
  <c r="E2310" i="3"/>
  <c r="D2310" i="3"/>
  <c r="E2309" i="3"/>
  <c r="D2309" i="3"/>
  <c r="E2308" i="3"/>
  <c r="D2308" i="3"/>
  <c r="E2307" i="3"/>
  <c r="D2307" i="3"/>
  <c r="E2306" i="3"/>
  <c r="D2306" i="3"/>
  <c r="E2305" i="3"/>
  <c r="D2305" i="3"/>
  <c r="E2304" i="3"/>
  <c r="D2304" i="3"/>
  <c r="E2303" i="3"/>
  <c r="D2303" i="3"/>
  <c r="E2302" i="3"/>
  <c r="D2302" i="3"/>
  <c r="E2301" i="3"/>
  <c r="D2301" i="3"/>
  <c r="E2300" i="3"/>
  <c r="D2300" i="3"/>
  <c r="E2299" i="3"/>
  <c r="D2299" i="3"/>
  <c r="E2298" i="3"/>
  <c r="D2298" i="3"/>
  <c r="E2297" i="3"/>
  <c r="D2297" i="3"/>
  <c r="E2296" i="3"/>
  <c r="D2296" i="3"/>
  <c r="E2295" i="3"/>
  <c r="D2295" i="3"/>
  <c r="E2294" i="3"/>
  <c r="D2294" i="3"/>
  <c r="E2293" i="3"/>
  <c r="D2293" i="3"/>
  <c r="E2292" i="3"/>
  <c r="D2292" i="3"/>
  <c r="E2291" i="3"/>
  <c r="D2291" i="3"/>
  <c r="E2290" i="3"/>
  <c r="D2290" i="3"/>
  <c r="E2289" i="3"/>
  <c r="D2289" i="3"/>
  <c r="E2288" i="3"/>
  <c r="D2288" i="3"/>
  <c r="E2287" i="3"/>
  <c r="D2287" i="3"/>
  <c r="E2286" i="3"/>
  <c r="D2286" i="3"/>
  <c r="E2285" i="3"/>
  <c r="D2285" i="3"/>
  <c r="E2284" i="3"/>
  <c r="D2284" i="3"/>
  <c r="E2283" i="3"/>
  <c r="D2283" i="3"/>
  <c r="E2282" i="3"/>
  <c r="D2282" i="3"/>
  <c r="E2281" i="3"/>
  <c r="D2281" i="3"/>
  <c r="E2280" i="3"/>
  <c r="D2280" i="3"/>
  <c r="E2279" i="3"/>
  <c r="D2279" i="3"/>
  <c r="E2278" i="3"/>
  <c r="D2278" i="3"/>
  <c r="E2277" i="3"/>
  <c r="D2277" i="3"/>
  <c r="E2276" i="3"/>
  <c r="D2276" i="3"/>
  <c r="E2275" i="3"/>
  <c r="D2275" i="3"/>
  <c r="E2274" i="3"/>
  <c r="D2274" i="3"/>
  <c r="E2273" i="3"/>
  <c r="D2273" i="3"/>
  <c r="E2272" i="3"/>
  <c r="D2272" i="3"/>
  <c r="E2271" i="3"/>
  <c r="D2271" i="3"/>
  <c r="E2270" i="3"/>
  <c r="D2270" i="3"/>
  <c r="E2269" i="3"/>
  <c r="D2269" i="3"/>
  <c r="E2268" i="3"/>
  <c r="D2268" i="3"/>
  <c r="E2267" i="3"/>
  <c r="D2267" i="3"/>
  <c r="E2266" i="3"/>
  <c r="D2266" i="3"/>
  <c r="E2265" i="3"/>
  <c r="D2265" i="3"/>
  <c r="E2264" i="3"/>
  <c r="D2264" i="3"/>
  <c r="E2263" i="3"/>
  <c r="D2263" i="3"/>
  <c r="E2262" i="3"/>
  <c r="D2262" i="3"/>
  <c r="E2261" i="3"/>
  <c r="D2261" i="3"/>
  <c r="E2260" i="3"/>
  <c r="D2260" i="3"/>
  <c r="E2259" i="3"/>
  <c r="D2259" i="3"/>
  <c r="E2258" i="3"/>
  <c r="D2258" i="3"/>
  <c r="E2257" i="3"/>
  <c r="D2257" i="3"/>
  <c r="E2256" i="3"/>
  <c r="D2256" i="3"/>
  <c r="E2255" i="3"/>
  <c r="D2255" i="3"/>
  <c r="E2254" i="3"/>
  <c r="D2254" i="3"/>
  <c r="E2253" i="3"/>
  <c r="D2253" i="3"/>
  <c r="E2252" i="3"/>
  <c r="D2252" i="3"/>
  <c r="E2251" i="3"/>
  <c r="D2251" i="3"/>
  <c r="E2250" i="3"/>
  <c r="D2250" i="3"/>
  <c r="E2249" i="3"/>
  <c r="D2249" i="3"/>
  <c r="E2248" i="3"/>
  <c r="D2248" i="3"/>
  <c r="E2247" i="3"/>
  <c r="D2247" i="3"/>
  <c r="E2246" i="3"/>
  <c r="D2246" i="3"/>
  <c r="E2245" i="3"/>
  <c r="D2245" i="3"/>
  <c r="E2244" i="3"/>
  <c r="D2244" i="3"/>
  <c r="E2243" i="3"/>
  <c r="D2243" i="3"/>
  <c r="E2242" i="3"/>
  <c r="D2242" i="3"/>
  <c r="E2241" i="3"/>
  <c r="D2241" i="3"/>
  <c r="E2240" i="3"/>
  <c r="D2240" i="3"/>
  <c r="E2239" i="3"/>
  <c r="D2239" i="3"/>
  <c r="E2238" i="3"/>
  <c r="D2238" i="3"/>
  <c r="E2237" i="3"/>
  <c r="D2237" i="3"/>
  <c r="E2236" i="3"/>
  <c r="D2236" i="3"/>
  <c r="E2235" i="3"/>
  <c r="D2235" i="3"/>
  <c r="E2234" i="3"/>
  <c r="D2234" i="3"/>
  <c r="E2233" i="3"/>
  <c r="D2233" i="3"/>
  <c r="E2232" i="3"/>
  <c r="D2232" i="3"/>
  <c r="E2231" i="3"/>
  <c r="D2231" i="3"/>
  <c r="E2230" i="3"/>
  <c r="D2230" i="3"/>
  <c r="E2229" i="3"/>
  <c r="D2229" i="3"/>
  <c r="E2228" i="3"/>
  <c r="D2228" i="3"/>
  <c r="E2227" i="3"/>
  <c r="D2227" i="3"/>
  <c r="E2226" i="3"/>
  <c r="D2226" i="3"/>
  <c r="E2225" i="3"/>
  <c r="D2225" i="3"/>
  <c r="E2224" i="3"/>
  <c r="D2224" i="3"/>
  <c r="E2223" i="3"/>
  <c r="D2223" i="3"/>
  <c r="E2222" i="3"/>
  <c r="D2222" i="3"/>
  <c r="E2221" i="3"/>
  <c r="D2221" i="3"/>
  <c r="E2220" i="3"/>
  <c r="D2220" i="3"/>
  <c r="E2219" i="3"/>
  <c r="D2219" i="3"/>
  <c r="E2218" i="3"/>
  <c r="D2218" i="3"/>
  <c r="E2217" i="3"/>
  <c r="D2217" i="3"/>
  <c r="E2216" i="3"/>
  <c r="D2216" i="3"/>
  <c r="E2215" i="3"/>
  <c r="D2215" i="3"/>
  <c r="E2214" i="3"/>
  <c r="D2214" i="3"/>
  <c r="E2213" i="3"/>
  <c r="D2213" i="3"/>
  <c r="E2212" i="3"/>
  <c r="D2212" i="3"/>
  <c r="E2211" i="3"/>
  <c r="D2211" i="3"/>
  <c r="E2210" i="3"/>
  <c r="D2210" i="3"/>
  <c r="E2209" i="3"/>
  <c r="D2209" i="3"/>
  <c r="E2208" i="3"/>
  <c r="D2208" i="3"/>
  <c r="E2207" i="3"/>
  <c r="D2207" i="3"/>
  <c r="E2206" i="3"/>
  <c r="D2206" i="3"/>
  <c r="E2205" i="3"/>
  <c r="D2205" i="3"/>
  <c r="E2204" i="3"/>
  <c r="D2204" i="3"/>
  <c r="E2203" i="3"/>
  <c r="D2203" i="3"/>
  <c r="E2202" i="3"/>
  <c r="D2202" i="3"/>
  <c r="E2201" i="3"/>
  <c r="D2201" i="3"/>
  <c r="E2200" i="3"/>
  <c r="D2200" i="3"/>
  <c r="E2199" i="3"/>
  <c r="D2199" i="3"/>
  <c r="E2198" i="3"/>
  <c r="D2198" i="3"/>
  <c r="E2197" i="3"/>
  <c r="D2197" i="3"/>
  <c r="E2196" i="3"/>
  <c r="D2196" i="3"/>
  <c r="E2195" i="3"/>
  <c r="D2195" i="3"/>
  <c r="E2194" i="3"/>
  <c r="D2194" i="3"/>
  <c r="E2193" i="3"/>
  <c r="D2193" i="3"/>
  <c r="E2192" i="3"/>
  <c r="D2192" i="3"/>
  <c r="E2191" i="3"/>
  <c r="D2191" i="3"/>
  <c r="E2190" i="3"/>
  <c r="D2190" i="3"/>
  <c r="E2189" i="3"/>
  <c r="D2189" i="3"/>
  <c r="E2188" i="3"/>
  <c r="D2188" i="3"/>
  <c r="E2187" i="3"/>
  <c r="D2187" i="3"/>
  <c r="E2186" i="3"/>
  <c r="D2186" i="3"/>
  <c r="E2185" i="3"/>
  <c r="D2185" i="3"/>
  <c r="E2184" i="3"/>
  <c r="D2184" i="3"/>
  <c r="E2183" i="3"/>
  <c r="D2183" i="3"/>
  <c r="E2182" i="3"/>
  <c r="D2182" i="3"/>
  <c r="E2181" i="3"/>
  <c r="D2181" i="3"/>
  <c r="E2180" i="3"/>
  <c r="D2180" i="3"/>
  <c r="E2179" i="3"/>
  <c r="D2179" i="3"/>
  <c r="E2178" i="3"/>
  <c r="D2178" i="3"/>
  <c r="E2177" i="3"/>
  <c r="D2177" i="3"/>
  <c r="E2176" i="3"/>
  <c r="D2176" i="3"/>
  <c r="E2175" i="3"/>
  <c r="D2175" i="3"/>
  <c r="E2174" i="3"/>
  <c r="D2174" i="3"/>
  <c r="E2173" i="3"/>
  <c r="D2173" i="3"/>
  <c r="E2172" i="3"/>
  <c r="D2172" i="3"/>
  <c r="E2171" i="3"/>
  <c r="D2171" i="3"/>
  <c r="E2170" i="3"/>
  <c r="D2170" i="3"/>
  <c r="E2169" i="3"/>
  <c r="D2169" i="3"/>
  <c r="E2168" i="3"/>
  <c r="D2168" i="3"/>
  <c r="E2167" i="3"/>
  <c r="D2167" i="3"/>
  <c r="E2166" i="3"/>
  <c r="D2166" i="3"/>
  <c r="E2165" i="3"/>
  <c r="D2165" i="3"/>
  <c r="E2164" i="3"/>
  <c r="D2164" i="3"/>
  <c r="E2163" i="3"/>
  <c r="D2163" i="3"/>
  <c r="E2162" i="3"/>
  <c r="D2162" i="3"/>
  <c r="E2161" i="3"/>
  <c r="D2161" i="3"/>
  <c r="E2160" i="3"/>
  <c r="D2160" i="3"/>
  <c r="E2159" i="3"/>
  <c r="D2159" i="3"/>
  <c r="E2158" i="3"/>
  <c r="D2158" i="3"/>
  <c r="E2157" i="3"/>
  <c r="D2157" i="3"/>
  <c r="E2156" i="3"/>
  <c r="D2156" i="3"/>
  <c r="E2155" i="3"/>
  <c r="D2155" i="3"/>
  <c r="E2154" i="3"/>
  <c r="D2154" i="3"/>
  <c r="E2153" i="3"/>
  <c r="D2153" i="3"/>
  <c r="E2152" i="3"/>
  <c r="D2152" i="3"/>
  <c r="E2151" i="3"/>
  <c r="D2151" i="3"/>
  <c r="E2150" i="3"/>
  <c r="D2150" i="3"/>
  <c r="E2149" i="3"/>
  <c r="D2149" i="3"/>
  <c r="E2148" i="3"/>
  <c r="D2148" i="3"/>
  <c r="E2147" i="3"/>
  <c r="D2147" i="3"/>
  <c r="E2146" i="3"/>
  <c r="D2146" i="3"/>
  <c r="E2145" i="3"/>
  <c r="D2145" i="3"/>
  <c r="E2144" i="3"/>
  <c r="D2144" i="3"/>
  <c r="E2143" i="3"/>
  <c r="D2143" i="3"/>
  <c r="E2142" i="3"/>
  <c r="D2142" i="3"/>
  <c r="E2141" i="3"/>
  <c r="D2141" i="3"/>
  <c r="E2140" i="3"/>
  <c r="D2140" i="3"/>
  <c r="E2139" i="3"/>
  <c r="D2139" i="3"/>
  <c r="E2138" i="3"/>
  <c r="D2138" i="3"/>
  <c r="E2137" i="3"/>
  <c r="D2137" i="3"/>
  <c r="E2136" i="3"/>
  <c r="D2136" i="3"/>
  <c r="E2135" i="3"/>
  <c r="D2135" i="3"/>
  <c r="E2134" i="3"/>
  <c r="D2134" i="3"/>
  <c r="E2133" i="3"/>
  <c r="D2133" i="3"/>
  <c r="E2132" i="3"/>
  <c r="D2132" i="3"/>
  <c r="E2131" i="3"/>
  <c r="D2131" i="3"/>
  <c r="E2130" i="3"/>
  <c r="D2130" i="3"/>
  <c r="E2129" i="3"/>
  <c r="D2129" i="3"/>
  <c r="E2128" i="3"/>
  <c r="D2128" i="3"/>
  <c r="E2127" i="3"/>
  <c r="D2127" i="3"/>
  <c r="E2126" i="3"/>
  <c r="D2126" i="3"/>
  <c r="E2125" i="3"/>
  <c r="D2125" i="3"/>
  <c r="E2124" i="3"/>
  <c r="D2124" i="3"/>
  <c r="E2123" i="3"/>
  <c r="D2123" i="3"/>
  <c r="E2122" i="3"/>
  <c r="D2122" i="3"/>
  <c r="E2121" i="3"/>
  <c r="D2121" i="3"/>
  <c r="E2120" i="3"/>
  <c r="D2120" i="3"/>
  <c r="E2119" i="3"/>
  <c r="D2119" i="3"/>
  <c r="E2118" i="3"/>
  <c r="D2118" i="3"/>
  <c r="E2117" i="3"/>
  <c r="D2117" i="3"/>
  <c r="E2116" i="3"/>
  <c r="D2116" i="3"/>
  <c r="E2115" i="3"/>
  <c r="D2115" i="3"/>
  <c r="E2114" i="3"/>
  <c r="D2114" i="3"/>
  <c r="E2113" i="3"/>
  <c r="D2113" i="3"/>
  <c r="E2112" i="3"/>
  <c r="D2112" i="3"/>
  <c r="E2111" i="3"/>
  <c r="D2111" i="3"/>
  <c r="E2110" i="3"/>
  <c r="D2110" i="3"/>
  <c r="E2109" i="3"/>
  <c r="D2109" i="3"/>
  <c r="E2108" i="3"/>
  <c r="D2108" i="3"/>
  <c r="E2107" i="3"/>
  <c r="D2107" i="3"/>
  <c r="E2106" i="3"/>
  <c r="D2106" i="3"/>
  <c r="E2105" i="3"/>
  <c r="D2105" i="3"/>
  <c r="E2104" i="3"/>
  <c r="D2104" i="3"/>
  <c r="E2103" i="3"/>
  <c r="D2103" i="3"/>
  <c r="E2102" i="3"/>
  <c r="D2102" i="3"/>
  <c r="E2101" i="3"/>
  <c r="D2101" i="3"/>
  <c r="E2100" i="3"/>
  <c r="D2100" i="3"/>
  <c r="E2099" i="3"/>
  <c r="D2099" i="3"/>
  <c r="E2098" i="3"/>
  <c r="D2098" i="3"/>
  <c r="E2097" i="3"/>
  <c r="D2097" i="3"/>
  <c r="E2096" i="3"/>
  <c r="D2096" i="3"/>
  <c r="E2095" i="3"/>
  <c r="D2095" i="3"/>
  <c r="E2094" i="3"/>
  <c r="D2094" i="3"/>
  <c r="E2093" i="3"/>
  <c r="D2093" i="3"/>
  <c r="E2092" i="3"/>
  <c r="D2092" i="3"/>
  <c r="E2091" i="3"/>
  <c r="D2091" i="3"/>
  <c r="E2090" i="3"/>
  <c r="D2090" i="3"/>
  <c r="E2089" i="3"/>
  <c r="D2089" i="3"/>
  <c r="E2088" i="3"/>
  <c r="D2088" i="3"/>
  <c r="E2087" i="3"/>
  <c r="D2087" i="3"/>
  <c r="E2086" i="3"/>
  <c r="D2086" i="3"/>
  <c r="E2085" i="3"/>
  <c r="D2085" i="3"/>
  <c r="E2084" i="3"/>
  <c r="D2084" i="3"/>
  <c r="E2083" i="3"/>
  <c r="D2083" i="3"/>
  <c r="E2082" i="3"/>
  <c r="D2082" i="3"/>
  <c r="E2081" i="3"/>
  <c r="D2081" i="3"/>
  <c r="E2080" i="3"/>
  <c r="D2080" i="3"/>
  <c r="E2079" i="3"/>
  <c r="D2079" i="3"/>
  <c r="E2078" i="3"/>
  <c r="D2078" i="3"/>
  <c r="E2077" i="3"/>
  <c r="D2077" i="3"/>
  <c r="E2076" i="3"/>
  <c r="D2076" i="3"/>
  <c r="E2075" i="3"/>
  <c r="D2075" i="3"/>
  <c r="E2074" i="3"/>
  <c r="D2074" i="3"/>
  <c r="E2073" i="3"/>
  <c r="D2073" i="3"/>
  <c r="E2072" i="3"/>
  <c r="D2072" i="3"/>
  <c r="E2071" i="3"/>
  <c r="D2071" i="3"/>
  <c r="E2070" i="3"/>
  <c r="D2070" i="3"/>
  <c r="E2069" i="3"/>
  <c r="D2069" i="3"/>
  <c r="E2068" i="3"/>
  <c r="D2068" i="3"/>
  <c r="E2067" i="3"/>
  <c r="D2067" i="3"/>
  <c r="E2066" i="3"/>
  <c r="D2066" i="3"/>
  <c r="E2065" i="3"/>
  <c r="D2065" i="3"/>
  <c r="E2064" i="3"/>
  <c r="D2064" i="3"/>
  <c r="E2063" i="3"/>
  <c r="D2063" i="3"/>
  <c r="E2062" i="3"/>
  <c r="D2062" i="3"/>
  <c r="E2061" i="3"/>
  <c r="D2061" i="3"/>
  <c r="E2060" i="3"/>
  <c r="D2060" i="3"/>
  <c r="E2059" i="3"/>
  <c r="D2059" i="3"/>
  <c r="E2058" i="3"/>
  <c r="D2058" i="3"/>
  <c r="E2057" i="3"/>
  <c r="D2057" i="3"/>
  <c r="E2056" i="3"/>
  <c r="D2056" i="3"/>
  <c r="E2055" i="3"/>
  <c r="D2055" i="3"/>
  <c r="E2054" i="3"/>
  <c r="D2054" i="3"/>
  <c r="E2053" i="3"/>
  <c r="D2053" i="3"/>
  <c r="E2052" i="3"/>
  <c r="D2052" i="3"/>
  <c r="E2051" i="3"/>
  <c r="D2051" i="3"/>
  <c r="E2050" i="3"/>
  <c r="D2050" i="3"/>
  <c r="E2049" i="3"/>
  <c r="D2049" i="3"/>
  <c r="E2048" i="3"/>
  <c r="D2048" i="3"/>
  <c r="E2047" i="3"/>
  <c r="D2047" i="3"/>
  <c r="E2046" i="3"/>
  <c r="D2046" i="3"/>
  <c r="E2045" i="3"/>
  <c r="D2045" i="3"/>
  <c r="E2044" i="3"/>
  <c r="D2044" i="3"/>
  <c r="E2043" i="3"/>
  <c r="D2043" i="3"/>
  <c r="E2042" i="3"/>
  <c r="D2042" i="3"/>
  <c r="E2041" i="3"/>
  <c r="D2041" i="3"/>
  <c r="E2040" i="3"/>
  <c r="D2040" i="3"/>
  <c r="E2039" i="3"/>
  <c r="D2039" i="3"/>
  <c r="E2038" i="3"/>
  <c r="D2038" i="3"/>
  <c r="E2037" i="3"/>
  <c r="D2037" i="3"/>
  <c r="E2036" i="3"/>
  <c r="D2036" i="3"/>
  <c r="E2035" i="3"/>
  <c r="D2035" i="3"/>
  <c r="E2034" i="3"/>
  <c r="D2034" i="3"/>
  <c r="E2033" i="3"/>
  <c r="D2033" i="3"/>
  <c r="E2032" i="3"/>
  <c r="D2032" i="3"/>
  <c r="E2031" i="3"/>
  <c r="D2031" i="3"/>
  <c r="E2030" i="3"/>
  <c r="D2030" i="3"/>
  <c r="E2029" i="3"/>
  <c r="D2029" i="3"/>
  <c r="E2028" i="3"/>
  <c r="D2028" i="3"/>
  <c r="E2027" i="3"/>
  <c r="D2027" i="3"/>
  <c r="E2026" i="3"/>
  <c r="D2026" i="3"/>
  <c r="E2025" i="3"/>
  <c r="D2025" i="3"/>
  <c r="E2024" i="3"/>
  <c r="D2024" i="3"/>
  <c r="E2023" i="3"/>
  <c r="D2023" i="3"/>
  <c r="E2022" i="3"/>
  <c r="D2022" i="3"/>
  <c r="E2021" i="3"/>
  <c r="D2021" i="3"/>
  <c r="E2020" i="3"/>
  <c r="D2020" i="3"/>
  <c r="E2019" i="3"/>
  <c r="D2019" i="3"/>
  <c r="E2018" i="3"/>
  <c r="D2018" i="3"/>
  <c r="E2017" i="3"/>
  <c r="D2017" i="3"/>
  <c r="E2016" i="3"/>
  <c r="D2016" i="3"/>
  <c r="E2015" i="3"/>
  <c r="D2015" i="3"/>
  <c r="E2014" i="3"/>
  <c r="D2014" i="3"/>
  <c r="E2013" i="3"/>
  <c r="D2013" i="3"/>
  <c r="E2012" i="3"/>
  <c r="D2012" i="3"/>
  <c r="E2011" i="3"/>
  <c r="D2011" i="3"/>
  <c r="E2010" i="3"/>
  <c r="D2010" i="3"/>
  <c r="E2009" i="3"/>
  <c r="D2009" i="3"/>
  <c r="E2008" i="3"/>
  <c r="D2008" i="3"/>
  <c r="E2007" i="3"/>
  <c r="D2007" i="3"/>
  <c r="E2006" i="3"/>
  <c r="D2006" i="3"/>
  <c r="E2005" i="3"/>
  <c r="D2005" i="3"/>
  <c r="E2004" i="3"/>
  <c r="D2004" i="3"/>
  <c r="E2003" i="3"/>
  <c r="D2003" i="3"/>
  <c r="E2002" i="3"/>
  <c r="D2002" i="3"/>
  <c r="E2001" i="3"/>
  <c r="D2001" i="3"/>
  <c r="E2000" i="3"/>
  <c r="D2000" i="3"/>
  <c r="E1999" i="3"/>
  <c r="D1999" i="3"/>
  <c r="E1998" i="3"/>
  <c r="D1998" i="3"/>
  <c r="E1997" i="3"/>
  <c r="D1997" i="3"/>
  <c r="E1996" i="3"/>
  <c r="D1996" i="3"/>
  <c r="E1995" i="3"/>
  <c r="D1995" i="3"/>
  <c r="E1994" i="3"/>
  <c r="D1994" i="3"/>
  <c r="E1993" i="3"/>
  <c r="D1993" i="3"/>
  <c r="E1992" i="3"/>
  <c r="D1992" i="3"/>
  <c r="E1991" i="3"/>
  <c r="D1991" i="3"/>
  <c r="E1990" i="3"/>
  <c r="D1990" i="3"/>
  <c r="E1989" i="3"/>
  <c r="D1989" i="3"/>
  <c r="E1988" i="3"/>
  <c r="D1988" i="3"/>
  <c r="E1987" i="3"/>
  <c r="D1987" i="3"/>
  <c r="E1986" i="3"/>
  <c r="D1986" i="3"/>
  <c r="E1985" i="3"/>
  <c r="D1985" i="3"/>
  <c r="E1984" i="3"/>
  <c r="D1984" i="3"/>
  <c r="E1983" i="3"/>
  <c r="D1983" i="3"/>
  <c r="E1982" i="3"/>
  <c r="D1982" i="3"/>
  <c r="E1981" i="3"/>
  <c r="D1981" i="3"/>
  <c r="E1980" i="3"/>
  <c r="D1980" i="3"/>
  <c r="E1979" i="3"/>
  <c r="D1979" i="3"/>
  <c r="E1978" i="3"/>
  <c r="D1978" i="3"/>
  <c r="E1977" i="3"/>
  <c r="D1977" i="3"/>
  <c r="E1976" i="3"/>
  <c r="D1976" i="3"/>
  <c r="E1975" i="3"/>
  <c r="D1975" i="3"/>
  <c r="E1974" i="3"/>
  <c r="D1974" i="3"/>
  <c r="E1973" i="3"/>
  <c r="D1973" i="3"/>
  <c r="E1972" i="3"/>
  <c r="D1972" i="3"/>
  <c r="E1971" i="3"/>
  <c r="D1971" i="3"/>
  <c r="E1970" i="3"/>
  <c r="D1970" i="3"/>
  <c r="E1969" i="3"/>
  <c r="D1969" i="3"/>
  <c r="E1968" i="3"/>
  <c r="D1968" i="3"/>
  <c r="E1967" i="3"/>
  <c r="D1967" i="3"/>
  <c r="E1966" i="3"/>
  <c r="D1966" i="3"/>
  <c r="E1965" i="3"/>
  <c r="D1965" i="3"/>
  <c r="E1964" i="3"/>
  <c r="D1964" i="3"/>
  <c r="E1963" i="3"/>
  <c r="D1963" i="3"/>
  <c r="E1962" i="3"/>
  <c r="D1962" i="3"/>
  <c r="E1961" i="3"/>
  <c r="D1961" i="3"/>
  <c r="E1960" i="3"/>
  <c r="D1960" i="3"/>
  <c r="E1959" i="3"/>
  <c r="D1959" i="3"/>
  <c r="E1958" i="3"/>
  <c r="D1958" i="3"/>
  <c r="E1957" i="3"/>
  <c r="D1957" i="3"/>
  <c r="E1956" i="3"/>
  <c r="D1956" i="3"/>
  <c r="E1955" i="3"/>
  <c r="D1955" i="3"/>
  <c r="E1954" i="3"/>
  <c r="D1954" i="3"/>
  <c r="E1953" i="3"/>
  <c r="D1953" i="3"/>
  <c r="E1952" i="3"/>
  <c r="D1952" i="3"/>
  <c r="E1951" i="3"/>
  <c r="D1951" i="3"/>
  <c r="E1950" i="3"/>
  <c r="D1950" i="3"/>
  <c r="E1949" i="3"/>
  <c r="D1949" i="3"/>
  <c r="E1948" i="3"/>
  <c r="D1948" i="3"/>
  <c r="E1947" i="3"/>
  <c r="D1947" i="3"/>
  <c r="E1946" i="3"/>
  <c r="D1946" i="3"/>
  <c r="E1945" i="3"/>
  <c r="D1945" i="3"/>
  <c r="E1944" i="3"/>
  <c r="D1944" i="3"/>
  <c r="E1943" i="3"/>
  <c r="D1943" i="3"/>
  <c r="E1942" i="3"/>
  <c r="D1942" i="3"/>
  <c r="E1941" i="3"/>
  <c r="D1941" i="3"/>
  <c r="E1940" i="3"/>
  <c r="D1940" i="3"/>
  <c r="E1939" i="3"/>
  <c r="D1939" i="3"/>
  <c r="E1938" i="3"/>
  <c r="D1938" i="3"/>
  <c r="E1937" i="3"/>
  <c r="D1937" i="3"/>
  <c r="E1936" i="3"/>
  <c r="D1936" i="3"/>
  <c r="E1935" i="3"/>
  <c r="D1935" i="3"/>
  <c r="E1934" i="3"/>
  <c r="D1934" i="3"/>
  <c r="E1933" i="3"/>
  <c r="D1933" i="3"/>
  <c r="E1932" i="3"/>
  <c r="D1932" i="3"/>
  <c r="E1931" i="3"/>
  <c r="D1931" i="3"/>
  <c r="E1930" i="3"/>
  <c r="D1930" i="3"/>
  <c r="E1929" i="3"/>
  <c r="D1929" i="3"/>
  <c r="E1928" i="3"/>
  <c r="D1928" i="3"/>
  <c r="E1927" i="3"/>
  <c r="D1927" i="3"/>
  <c r="E1926" i="3"/>
  <c r="D1926" i="3"/>
  <c r="E1925" i="3"/>
  <c r="D1925" i="3"/>
  <c r="E1924" i="3"/>
  <c r="D1924" i="3"/>
  <c r="E1923" i="3"/>
  <c r="D1923" i="3"/>
  <c r="E1922" i="3"/>
  <c r="D1922" i="3"/>
  <c r="E1921" i="3"/>
  <c r="D1921" i="3"/>
  <c r="E1920" i="3"/>
  <c r="D1920" i="3"/>
  <c r="E1919" i="3"/>
  <c r="D1919" i="3"/>
  <c r="E1918" i="3"/>
  <c r="D1918" i="3"/>
  <c r="E1917" i="3"/>
  <c r="D1917" i="3"/>
  <c r="E1916" i="3"/>
  <c r="D1916" i="3"/>
  <c r="E1915" i="3"/>
  <c r="D1915" i="3"/>
  <c r="E1914" i="3"/>
  <c r="D1914" i="3"/>
  <c r="E1913" i="3"/>
  <c r="D1913" i="3"/>
  <c r="E1912" i="3"/>
  <c r="D1912" i="3"/>
  <c r="E1911" i="3"/>
  <c r="D1911" i="3"/>
  <c r="E1910" i="3"/>
  <c r="D1910" i="3"/>
  <c r="E1909" i="3"/>
  <c r="D1909" i="3"/>
  <c r="E1908" i="3"/>
  <c r="D1908" i="3"/>
  <c r="E1907" i="3"/>
  <c r="D1907" i="3"/>
  <c r="E1906" i="3"/>
  <c r="D1906" i="3"/>
  <c r="E1905" i="3"/>
  <c r="D1905" i="3"/>
  <c r="E1904" i="3"/>
  <c r="D1904" i="3"/>
  <c r="E1903" i="3"/>
  <c r="D1903" i="3"/>
  <c r="E1902" i="3"/>
  <c r="D1902" i="3"/>
  <c r="E1901" i="3"/>
  <c r="D1901" i="3"/>
  <c r="E1900" i="3"/>
  <c r="D1900" i="3"/>
  <c r="E1899" i="3"/>
  <c r="D1899" i="3"/>
  <c r="E1898" i="3"/>
  <c r="D1898" i="3"/>
  <c r="E1897" i="3"/>
  <c r="D1897" i="3"/>
  <c r="E1896" i="3"/>
  <c r="D1896" i="3"/>
  <c r="E1895" i="3"/>
  <c r="D1895" i="3"/>
  <c r="E1894" i="3"/>
  <c r="D1894" i="3"/>
  <c r="E1893" i="3"/>
  <c r="D1893" i="3"/>
  <c r="E1892" i="3"/>
  <c r="D1892" i="3"/>
  <c r="E1891" i="3"/>
  <c r="D1891" i="3"/>
  <c r="E1890" i="3"/>
  <c r="D1890" i="3"/>
  <c r="E1889" i="3"/>
  <c r="D1889" i="3"/>
  <c r="E1888" i="3"/>
  <c r="D1888" i="3"/>
  <c r="E1887" i="3"/>
  <c r="D1887" i="3"/>
  <c r="E1886" i="3"/>
  <c r="D1886" i="3"/>
  <c r="E1885" i="3"/>
  <c r="D1885" i="3"/>
  <c r="E1884" i="3"/>
  <c r="D1884" i="3"/>
  <c r="E1883" i="3"/>
  <c r="D1883" i="3"/>
  <c r="E1882" i="3"/>
  <c r="D1882" i="3"/>
  <c r="E1881" i="3"/>
  <c r="D1881" i="3"/>
  <c r="E1880" i="3"/>
  <c r="D1880" i="3"/>
  <c r="E1879" i="3"/>
  <c r="D1879" i="3"/>
  <c r="E1878" i="3"/>
  <c r="D1878" i="3"/>
  <c r="E1877" i="3"/>
  <c r="D1877" i="3"/>
  <c r="E1876" i="3"/>
  <c r="D1876" i="3"/>
  <c r="E1875" i="3"/>
  <c r="D1875" i="3"/>
  <c r="E1874" i="3"/>
  <c r="D1874" i="3"/>
  <c r="E1873" i="3"/>
  <c r="D1873" i="3"/>
  <c r="E1872" i="3"/>
  <c r="D1872" i="3"/>
  <c r="E1871" i="3"/>
  <c r="D1871" i="3"/>
  <c r="E1870" i="3"/>
  <c r="D1870" i="3"/>
  <c r="E1869" i="3"/>
  <c r="D1869" i="3"/>
  <c r="E1868" i="3"/>
  <c r="D1868" i="3"/>
  <c r="E1867" i="3"/>
  <c r="D1867" i="3"/>
  <c r="E1866" i="3"/>
  <c r="D1866" i="3"/>
  <c r="E1865" i="3"/>
  <c r="D1865" i="3"/>
  <c r="E1864" i="3"/>
  <c r="D1864" i="3"/>
  <c r="E1863" i="3"/>
  <c r="D1863" i="3"/>
  <c r="E1862" i="3"/>
  <c r="D1862" i="3"/>
  <c r="E1861" i="3"/>
  <c r="D1861" i="3"/>
  <c r="E1860" i="3"/>
  <c r="D1860" i="3"/>
  <c r="E1859" i="3"/>
  <c r="D1859" i="3"/>
  <c r="E1858" i="3"/>
  <c r="D1858" i="3"/>
  <c r="E1857" i="3"/>
  <c r="D1857" i="3"/>
  <c r="E1856" i="3"/>
  <c r="D1856" i="3"/>
  <c r="E1855" i="3"/>
  <c r="D1855" i="3"/>
  <c r="E1854" i="3"/>
  <c r="D1854" i="3"/>
  <c r="E1853" i="3"/>
  <c r="D1853" i="3"/>
  <c r="E1852" i="3"/>
  <c r="D1852" i="3"/>
  <c r="E1851" i="3"/>
  <c r="D1851" i="3"/>
  <c r="E1850" i="3"/>
  <c r="D1850" i="3"/>
  <c r="E1849" i="3"/>
  <c r="D1849" i="3"/>
  <c r="E1848" i="3"/>
  <c r="D1848" i="3"/>
  <c r="E1847" i="3"/>
  <c r="D1847" i="3"/>
  <c r="E1846" i="3"/>
  <c r="D1846" i="3"/>
  <c r="E1845" i="3"/>
  <c r="D1845" i="3"/>
  <c r="E1844" i="3"/>
  <c r="D1844" i="3"/>
  <c r="E1843" i="3"/>
  <c r="D1843" i="3"/>
  <c r="E1842" i="3"/>
  <c r="D1842" i="3"/>
  <c r="E1841" i="3"/>
  <c r="D1841" i="3"/>
  <c r="E1840" i="3"/>
  <c r="D1840" i="3"/>
  <c r="E1839" i="3"/>
  <c r="D1839" i="3"/>
  <c r="E1838" i="3"/>
  <c r="D1838" i="3"/>
  <c r="E1837" i="3"/>
  <c r="D1837" i="3"/>
  <c r="E1836" i="3"/>
  <c r="D1836" i="3"/>
  <c r="E1835" i="3"/>
  <c r="D1835" i="3"/>
  <c r="E1834" i="3"/>
  <c r="D1834" i="3"/>
  <c r="E1833" i="3"/>
  <c r="D1833" i="3"/>
  <c r="E1832" i="3"/>
  <c r="D1832" i="3"/>
  <c r="E1831" i="3"/>
  <c r="D1831" i="3"/>
  <c r="E1830" i="3"/>
  <c r="D1830" i="3"/>
  <c r="E1829" i="3"/>
  <c r="D1829" i="3"/>
  <c r="E1828" i="3"/>
  <c r="D1828" i="3"/>
  <c r="E1827" i="3"/>
  <c r="D1827" i="3"/>
  <c r="E1826" i="3"/>
  <c r="D1826" i="3"/>
  <c r="E1825" i="3"/>
  <c r="D1825" i="3"/>
  <c r="E1824" i="3"/>
  <c r="D1824" i="3"/>
  <c r="E1823" i="3"/>
  <c r="D1823" i="3"/>
  <c r="E1822" i="3"/>
  <c r="D1822" i="3"/>
  <c r="E1821" i="3"/>
  <c r="D1821" i="3"/>
  <c r="E1820" i="3"/>
  <c r="D1820" i="3"/>
  <c r="E1819" i="3"/>
  <c r="D1819" i="3"/>
  <c r="E1818" i="3"/>
  <c r="D1818" i="3"/>
  <c r="E1817" i="3"/>
  <c r="D1817" i="3"/>
  <c r="E1816" i="3"/>
  <c r="D1816" i="3"/>
  <c r="E1815" i="3"/>
  <c r="D1815" i="3"/>
  <c r="E1814" i="3"/>
  <c r="D1814" i="3"/>
  <c r="E1813" i="3"/>
  <c r="D1813" i="3"/>
  <c r="E1812" i="3"/>
  <c r="D1812" i="3"/>
  <c r="E1811" i="3"/>
  <c r="D1811" i="3"/>
  <c r="E1810" i="3"/>
  <c r="D1810" i="3"/>
  <c r="E1809" i="3"/>
  <c r="D1809" i="3"/>
  <c r="E1808" i="3"/>
  <c r="D1808" i="3"/>
  <c r="E1807" i="3"/>
  <c r="D1807" i="3"/>
  <c r="E1806" i="3"/>
  <c r="D1806" i="3"/>
  <c r="E1805" i="3"/>
  <c r="D1805" i="3"/>
  <c r="E1804" i="3"/>
  <c r="D1804" i="3"/>
  <c r="E1803" i="3"/>
  <c r="D1803" i="3"/>
  <c r="E1802" i="3"/>
  <c r="D1802" i="3"/>
  <c r="E1801" i="3"/>
  <c r="D1801" i="3"/>
  <c r="E1800" i="3"/>
  <c r="D1800" i="3"/>
  <c r="E1799" i="3"/>
  <c r="D1799" i="3"/>
  <c r="E1798" i="3"/>
  <c r="D1798" i="3"/>
  <c r="E1797" i="3"/>
  <c r="D1797" i="3"/>
  <c r="E1796" i="3"/>
  <c r="D1796" i="3"/>
  <c r="E1795" i="3"/>
  <c r="D1795" i="3"/>
  <c r="E1794" i="3"/>
  <c r="D1794" i="3"/>
  <c r="E1793" i="3"/>
  <c r="D1793" i="3"/>
  <c r="E1792" i="3"/>
  <c r="D1792" i="3"/>
  <c r="E1791" i="3"/>
  <c r="D1791" i="3"/>
  <c r="E1790" i="3"/>
  <c r="D1790" i="3"/>
  <c r="E1789" i="3"/>
  <c r="D1789" i="3"/>
  <c r="E1788" i="3"/>
  <c r="D1788" i="3"/>
  <c r="E1787" i="3"/>
  <c r="D1787" i="3"/>
  <c r="E1786" i="3"/>
  <c r="D1786" i="3"/>
  <c r="E1785" i="3"/>
  <c r="D1785" i="3"/>
  <c r="E1784" i="3"/>
  <c r="D1784" i="3"/>
  <c r="E1783" i="3"/>
  <c r="D1783" i="3"/>
  <c r="E1782" i="3"/>
  <c r="D1782" i="3"/>
  <c r="E1781" i="3"/>
  <c r="D1781" i="3"/>
  <c r="E1780" i="3"/>
  <c r="D1780" i="3"/>
  <c r="E1779" i="3"/>
  <c r="D1779" i="3"/>
  <c r="E1778" i="3"/>
  <c r="D1778" i="3"/>
  <c r="E1777" i="3"/>
  <c r="D1777" i="3"/>
  <c r="E1776" i="3"/>
  <c r="D1776" i="3"/>
  <c r="E1775" i="3"/>
  <c r="D1775" i="3"/>
  <c r="E1774" i="3"/>
  <c r="D1774" i="3"/>
  <c r="E1773" i="3"/>
  <c r="D1773" i="3"/>
  <c r="E1772" i="3"/>
  <c r="D1772" i="3"/>
  <c r="E1771" i="3"/>
  <c r="D1771" i="3"/>
  <c r="E1770" i="3"/>
  <c r="D1770" i="3"/>
  <c r="E1769" i="3"/>
  <c r="D1769" i="3"/>
  <c r="E1768" i="3"/>
  <c r="D1768" i="3"/>
  <c r="E1767" i="3"/>
  <c r="D1767" i="3"/>
  <c r="E1766" i="3"/>
  <c r="D1766" i="3"/>
  <c r="E1765" i="3"/>
  <c r="D1765" i="3"/>
  <c r="E1764" i="3"/>
  <c r="D1764" i="3"/>
  <c r="E1763" i="3"/>
  <c r="D1763" i="3"/>
  <c r="E1762" i="3"/>
  <c r="D1762" i="3"/>
  <c r="E1761" i="3"/>
  <c r="D1761" i="3"/>
  <c r="E1760" i="3"/>
  <c r="D1760" i="3"/>
  <c r="E1759" i="3"/>
  <c r="D1759" i="3"/>
  <c r="E1758" i="3"/>
  <c r="D1758" i="3"/>
  <c r="E1757" i="3"/>
  <c r="D1757" i="3"/>
  <c r="E1756" i="3"/>
  <c r="D1756" i="3"/>
  <c r="E1755" i="3"/>
  <c r="D1755" i="3"/>
  <c r="E1754" i="3"/>
  <c r="D1754" i="3"/>
  <c r="E1753" i="3"/>
  <c r="D1753" i="3"/>
  <c r="E1752" i="3"/>
  <c r="D1752" i="3"/>
  <c r="E1751" i="3"/>
  <c r="D1751" i="3"/>
  <c r="E1750" i="3"/>
  <c r="D1750" i="3"/>
  <c r="E1749" i="3"/>
  <c r="D1749" i="3"/>
  <c r="E1748" i="3"/>
  <c r="D1748" i="3"/>
  <c r="E1747" i="3"/>
  <c r="D1747" i="3"/>
  <c r="E1746" i="3"/>
  <c r="D1746" i="3"/>
  <c r="E1745" i="3"/>
  <c r="D1745" i="3"/>
  <c r="E1744" i="3"/>
  <c r="D1744" i="3"/>
  <c r="E1743" i="3"/>
  <c r="D1743" i="3"/>
  <c r="E1742" i="3"/>
  <c r="D1742" i="3"/>
  <c r="E1741" i="3"/>
  <c r="D1741" i="3"/>
  <c r="E1740" i="3"/>
  <c r="D1740" i="3"/>
  <c r="E1739" i="3"/>
  <c r="D1739" i="3"/>
  <c r="E1738" i="3"/>
  <c r="D1738" i="3"/>
  <c r="E1737" i="3"/>
  <c r="D1737" i="3"/>
  <c r="E1736" i="3"/>
  <c r="D1736" i="3"/>
  <c r="E1735" i="3"/>
  <c r="D1735" i="3"/>
  <c r="E1734" i="3"/>
  <c r="D1734" i="3"/>
  <c r="E1733" i="3"/>
  <c r="D1733" i="3"/>
  <c r="E1732" i="3"/>
  <c r="D1732" i="3"/>
  <c r="E1731" i="3"/>
  <c r="D1731" i="3"/>
  <c r="E1730" i="3"/>
  <c r="D1730" i="3"/>
  <c r="E1729" i="3"/>
  <c r="D1729" i="3"/>
  <c r="E1728" i="3"/>
  <c r="D1728" i="3"/>
  <c r="E1727" i="3"/>
  <c r="D1727" i="3"/>
  <c r="E1726" i="3"/>
  <c r="D1726" i="3"/>
  <c r="E1725" i="3"/>
  <c r="D1725" i="3"/>
  <c r="E1724" i="3"/>
  <c r="D1724" i="3"/>
  <c r="E1723" i="3"/>
  <c r="D1723" i="3"/>
  <c r="E1722" i="3"/>
  <c r="D1722" i="3"/>
  <c r="E1721" i="3"/>
  <c r="D1721" i="3"/>
  <c r="E1720" i="3"/>
  <c r="D1720" i="3"/>
  <c r="E1719" i="3"/>
  <c r="D1719" i="3"/>
  <c r="E1718" i="3"/>
  <c r="D1718" i="3"/>
  <c r="E1717" i="3"/>
  <c r="D1717" i="3"/>
  <c r="E1716" i="3"/>
  <c r="D1716" i="3"/>
  <c r="E1715" i="3"/>
  <c r="D1715" i="3"/>
  <c r="E1714" i="3"/>
  <c r="D1714" i="3"/>
  <c r="E1713" i="3"/>
  <c r="D1713" i="3"/>
  <c r="E1712" i="3"/>
  <c r="D1712" i="3"/>
  <c r="E1711" i="3"/>
  <c r="D1711" i="3"/>
  <c r="E1710" i="3"/>
  <c r="D1710" i="3"/>
  <c r="E1709" i="3"/>
  <c r="D1709" i="3"/>
  <c r="E1708" i="3"/>
  <c r="D1708" i="3"/>
  <c r="E1707" i="3"/>
  <c r="D1707" i="3"/>
  <c r="E1706" i="3"/>
  <c r="D1706" i="3"/>
  <c r="E1705" i="3"/>
  <c r="D1705" i="3"/>
  <c r="E1704" i="3"/>
  <c r="D1704" i="3"/>
  <c r="E1703" i="3"/>
  <c r="D1703" i="3"/>
  <c r="E1702" i="3"/>
  <c r="D1702" i="3"/>
  <c r="E1701" i="3"/>
  <c r="D1701" i="3"/>
  <c r="E1700" i="3"/>
  <c r="D1700" i="3"/>
  <c r="E1699" i="3"/>
  <c r="D1699" i="3"/>
  <c r="E1698" i="3"/>
  <c r="D1698" i="3"/>
  <c r="E1697" i="3"/>
  <c r="D1697" i="3"/>
  <c r="E1696" i="3"/>
  <c r="D1696" i="3"/>
  <c r="E1695" i="3"/>
  <c r="D1695" i="3"/>
  <c r="E1694" i="3"/>
  <c r="D1694" i="3"/>
  <c r="E1693" i="3"/>
  <c r="D1693" i="3"/>
  <c r="E1692" i="3"/>
  <c r="D1692" i="3"/>
  <c r="E1691" i="3"/>
  <c r="D1691" i="3"/>
  <c r="E1690" i="3"/>
  <c r="D1690" i="3"/>
  <c r="E1689" i="3"/>
  <c r="D1689" i="3"/>
  <c r="E1688" i="3"/>
  <c r="D1688" i="3"/>
  <c r="E1687" i="3"/>
  <c r="D1687" i="3"/>
  <c r="E1686" i="3"/>
  <c r="D1686" i="3"/>
  <c r="E1685" i="3"/>
  <c r="D1685" i="3"/>
  <c r="E1684" i="3"/>
  <c r="D1684" i="3"/>
  <c r="E1683" i="3"/>
  <c r="D1683" i="3"/>
  <c r="E1682" i="3"/>
  <c r="D1682" i="3"/>
  <c r="E1681" i="3"/>
  <c r="D1681" i="3"/>
  <c r="E1680" i="3"/>
  <c r="D1680" i="3"/>
  <c r="E1679" i="3"/>
  <c r="D1679" i="3"/>
  <c r="E1678" i="3"/>
  <c r="D1678" i="3"/>
  <c r="E1677" i="3"/>
  <c r="D1677" i="3"/>
  <c r="E1676" i="3"/>
  <c r="D1676" i="3"/>
  <c r="E1675" i="3"/>
  <c r="D1675" i="3"/>
  <c r="E1674" i="3"/>
  <c r="D1674" i="3"/>
  <c r="E1673" i="3"/>
  <c r="D1673" i="3"/>
  <c r="E1672" i="3"/>
  <c r="D1672" i="3"/>
  <c r="E1671" i="3"/>
  <c r="D1671" i="3"/>
  <c r="E1670" i="3"/>
  <c r="D1670" i="3"/>
  <c r="E1669" i="3"/>
  <c r="D1669" i="3"/>
  <c r="E1668" i="3"/>
  <c r="D1668" i="3"/>
  <c r="E1667" i="3"/>
  <c r="D1667" i="3"/>
  <c r="E1666" i="3"/>
  <c r="D1666" i="3"/>
  <c r="E1665" i="3"/>
  <c r="D1665" i="3"/>
  <c r="E1664" i="3"/>
  <c r="D1664" i="3"/>
  <c r="E1663" i="3"/>
  <c r="D1663" i="3"/>
  <c r="E1662" i="3"/>
  <c r="D1662" i="3"/>
  <c r="E1661" i="3"/>
  <c r="D1661" i="3"/>
  <c r="E1660" i="3"/>
  <c r="D1660" i="3"/>
  <c r="E1659" i="3"/>
  <c r="D1659" i="3"/>
  <c r="E1658" i="3"/>
  <c r="D1658" i="3"/>
  <c r="E1657" i="3"/>
  <c r="D1657" i="3"/>
  <c r="E1656" i="3"/>
  <c r="D1656" i="3"/>
  <c r="E1655" i="3"/>
  <c r="D1655" i="3"/>
  <c r="E1654" i="3"/>
  <c r="D1654" i="3"/>
  <c r="E1653" i="3"/>
  <c r="D1653" i="3"/>
  <c r="E1652" i="3"/>
  <c r="D1652" i="3"/>
  <c r="E1651" i="3"/>
  <c r="D1651" i="3"/>
  <c r="E1650" i="3"/>
  <c r="D1650" i="3"/>
  <c r="E1649" i="3"/>
  <c r="D1649" i="3"/>
  <c r="E1648" i="3"/>
  <c r="D1648" i="3"/>
  <c r="E1647" i="3"/>
  <c r="D1647" i="3"/>
  <c r="E1646" i="3"/>
  <c r="D1646" i="3"/>
  <c r="E1645" i="3"/>
  <c r="D1645" i="3"/>
  <c r="E1644" i="3"/>
  <c r="D1644" i="3"/>
  <c r="E1643" i="3"/>
  <c r="D1643" i="3"/>
  <c r="E1642" i="3"/>
  <c r="D1642" i="3"/>
  <c r="E1641" i="3"/>
  <c r="D1641" i="3"/>
  <c r="E1640" i="3"/>
  <c r="D1640" i="3"/>
  <c r="E1639" i="3"/>
  <c r="D1639" i="3"/>
  <c r="E1638" i="3"/>
  <c r="D1638" i="3"/>
  <c r="E1637" i="3"/>
  <c r="D1637" i="3"/>
  <c r="E1636" i="3"/>
  <c r="D1636" i="3"/>
  <c r="E1635" i="3"/>
  <c r="D1635" i="3"/>
  <c r="E1634" i="3"/>
  <c r="D1634" i="3"/>
  <c r="E1633" i="3"/>
  <c r="D1633" i="3"/>
  <c r="E1632" i="3"/>
  <c r="D1632" i="3"/>
  <c r="E1631" i="3"/>
  <c r="D1631" i="3"/>
  <c r="E1630" i="3"/>
  <c r="D1630" i="3"/>
  <c r="E1629" i="3"/>
  <c r="D1629" i="3"/>
  <c r="E1628" i="3"/>
  <c r="D1628" i="3"/>
  <c r="E1627" i="3"/>
  <c r="D1627" i="3"/>
  <c r="E1626" i="3"/>
  <c r="D1626" i="3"/>
  <c r="E1625" i="3"/>
  <c r="D1625" i="3"/>
  <c r="E1624" i="3"/>
  <c r="D1624" i="3"/>
  <c r="E1623" i="3"/>
  <c r="D1623" i="3"/>
  <c r="E1622" i="3"/>
  <c r="D1622" i="3"/>
  <c r="E1621" i="3"/>
  <c r="D1621" i="3"/>
  <c r="E1620" i="3"/>
  <c r="D1620" i="3"/>
  <c r="E1619" i="3"/>
  <c r="D1619" i="3"/>
  <c r="E1618" i="3"/>
  <c r="D1618" i="3"/>
  <c r="E1617" i="3"/>
  <c r="D1617" i="3"/>
  <c r="E1616" i="3"/>
  <c r="D1616" i="3"/>
  <c r="E1615" i="3"/>
  <c r="D1615" i="3"/>
  <c r="E1614" i="3"/>
  <c r="D1614" i="3"/>
  <c r="E1613" i="3"/>
  <c r="D1613" i="3"/>
  <c r="E1612" i="3"/>
  <c r="D1612" i="3"/>
  <c r="E1611" i="3"/>
  <c r="D1611" i="3"/>
  <c r="E1610" i="3"/>
  <c r="D1610" i="3"/>
  <c r="E1609" i="3"/>
  <c r="D1609" i="3"/>
  <c r="E1608" i="3"/>
  <c r="D1608" i="3"/>
  <c r="E1607" i="3"/>
  <c r="D1607" i="3"/>
  <c r="E1606" i="3"/>
  <c r="D1606" i="3"/>
  <c r="E1605" i="3"/>
  <c r="D1605" i="3"/>
  <c r="E1604" i="3"/>
  <c r="D1604" i="3"/>
  <c r="E1603" i="3"/>
  <c r="D1603" i="3"/>
  <c r="E1602" i="3"/>
  <c r="D1602" i="3"/>
  <c r="E1601" i="3"/>
  <c r="D1601" i="3"/>
  <c r="E1600" i="3"/>
  <c r="D1600" i="3"/>
  <c r="E1599" i="3"/>
  <c r="D1599" i="3"/>
  <c r="E1598" i="3"/>
  <c r="D1598" i="3"/>
  <c r="E1597" i="3"/>
  <c r="D1597" i="3"/>
  <c r="E1596" i="3"/>
  <c r="D1596" i="3"/>
  <c r="E1595" i="3"/>
  <c r="D1595" i="3"/>
  <c r="E1594" i="3"/>
  <c r="D1594" i="3"/>
  <c r="E1593" i="3"/>
  <c r="D1593" i="3"/>
  <c r="E1592" i="3"/>
  <c r="D1592" i="3"/>
  <c r="E1591" i="3"/>
  <c r="D1591" i="3"/>
  <c r="E1590" i="3"/>
  <c r="D1590" i="3"/>
  <c r="E1589" i="3"/>
  <c r="D1589" i="3"/>
  <c r="E1588" i="3"/>
  <c r="D1588" i="3"/>
  <c r="E1587" i="3"/>
  <c r="D1587" i="3"/>
  <c r="E1586" i="3"/>
  <c r="D1586" i="3"/>
  <c r="E1585" i="3"/>
  <c r="D1585" i="3"/>
  <c r="E1584" i="3"/>
  <c r="D1584" i="3"/>
  <c r="E1583" i="3"/>
  <c r="D1583" i="3"/>
  <c r="E1582" i="3"/>
  <c r="D1582" i="3"/>
  <c r="E1581" i="3"/>
  <c r="D1581" i="3"/>
  <c r="E1580" i="3"/>
  <c r="D1580" i="3"/>
  <c r="E1579" i="3"/>
  <c r="D1579" i="3"/>
  <c r="E1578" i="3"/>
  <c r="D1578" i="3"/>
  <c r="E1577" i="3"/>
  <c r="D1577" i="3"/>
  <c r="E1576" i="3"/>
  <c r="D1576" i="3"/>
  <c r="E1575" i="3"/>
  <c r="D1575" i="3"/>
  <c r="E1574" i="3"/>
  <c r="D1574" i="3"/>
  <c r="E1573" i="3"/>
  <c r="D1573" i="3"/>
  <c r="E1572" i="3"/>
  <c r="D1572" i="3"/>
  <c r="E1571" i="3"/>
  <c r="D1571" i="3"/>
  <c r="E1570" i="3"/>
  <c r="D1570" i="3"/>
  <c r="E1569" i="3"/>
  <c r="D1569" i="3"/>
  <c r="E1568" i="3"/>
  <c r="D1568" i="3"/>
  <c r="E1567" i="3"/>
  <c r="D1567" i="3"/>
  <c r="E1566" i="3"/>
  <c r="D1566" i="3"/>
  <c r="E1565" i="3"/>
  <c r="D1565" i="3"/>
  <c r="E1564" i="3"/>
  <c r="D1564" i="3"/>
  <c r="E1563" i="3"/>
  <c r="D1563" i="3"/>
  <c r="E1562" i="3"/>
  <c r="D1562" i="3"/>
  <c r="E1561" i="3"/>
  <c r="D1561" i="3"/>
  <c r="E1560" i="3"/>
  <c r="D1560" i="3"/>
  <c r="E1559" i="3"/>
  <c r="D1559" i="3"/>
  <c r="E1558" i="3"/>
  <c r="D1558" i="3"/>
  <c r="E1557" i="3"/>
  <c r="D1557" i="3"/>
  <c r="E1556" i="3"/>
  <c r="D1556" i="3"/>
  <c r="E1555" i="3"/>
  <c r="D1555" i="3"/>
  <c r="E1554" i="3"/>
  <c r="D1554" i="3"/>
  <c r="E1553" i="3"/>
  <c r="D1553" i="3"/>
  <c r="E1552" i="3"/>
  <c r="D1552" i="3"/>
  <c r="E1551" i="3"/>
  <c r="D1551" i="3"/>
  <c r="E1550" i="3"/>
  <c r="D1550" i="3"/>
  <c r="E1549" i="3"/>
  <c r="D1549" i="3"/>
  <c r="E1548" i="3"/>
  <c r="D1548" i="3"/>
  <c r="E1547" i="3"/>
  <c r="D1547" i="3"/>
  <c r="E1546" i="3"/>
  <c r="D1546" i="3"/>
  <c r="E1545" i="3"/>
  <c r="D1545" i="3"/>
  <c r="E1544" i="3"/>
  <c r="D1544" i="3"/>
  <c r="E1543" i="3"/>
  <c r="D1543" i="3"/>
  <c r="E1542" i="3"/>
  <c r="D1542" i="3"/>
  <c r="E1541" i="3"/>
  <c r="D1541" i="3"/>
  <c r="E1540" i="3"/>
  <c r="D1540" i="3"/>
  <c r="E1539" i="3"/>
  <c r="D1539" i="3"/>
  <c r="E1538" i="3"/>
  <c r="D1538" i="3"/>
  <c r="E1537" i="3"/>
  <c r="D1537" i="3"/>
  <c r="E1536" i="3"/>
  <c r="D1536" i="3"/>
  <c r="E1535" i="3"/>
  <c r="D1535" i="3"/>
  <c r="E1534" i="3"/>
  <c r="D1534" i="3"/>
  <c r="E1533" i="3"/>
  <c r="D1533" i="3"/>
  <c r="E1532" i="3"/>
  <c r="D1532" i="3"/>
  <c r="E1531" i="3"/>
  <c r="D1531" i="3"/>
  <c r="E1530" i="3"/>
  <c r="D1530" i="3"/>
  <c r="E1529" i="3"/>
  <c r="D1529" i="3"/>
  <c r="E1528" i="3"/>
  <c r="D1528" i="3"/>
  <c r="E1527" i="3"/>
  <c r="D1527" i="3"/>
  <c r="E1526" i="3"/>
  <c r="D1526" i="3"/>
  <c r="E1525" i="3"/>
  <c r="D1525" i="3"/>
  <c r="E1524" i="3"/>
  <c r="D1524" i="3"/>
  <c r="E1523" i="3"/>
  <c r="D1523" i="3"/>
  <c r="E1522" i="3"/>
  <c r="D1522" i="3"/>
  <c r="E1521" i="3"/>
  <c r="D1521" i="3"/>
  <c r="E1520" i="3"/>
  <c r="D1520" i="3"/>
  <c r="E1519" i="3"/>
  <c r="D1519" i="3"/>
  <c r="E1518" i="3"/>
  <c r="D1518" i="3"/>
  <c r="E1517" i="3"/>
  <c r="D1517" i="3"/>
  <c r="E1516" i="3"/>
  <c r="D1516" i="3"/>
  <c r="E1515" i="3"/>
  <c r="D1515" i="3"/>
  <c r="E1514" i="3"/>
  <c r="D1514" i="3"/>
  <c r="E1513" i="3"/>
  <c r="D1513" i="3"/>
  <c r="E1512" i="3"/>
  <c r="D1512" i="3"/>
  <c r="E1511" i="3"/>
  <c r="D1511" i="3"/>
  <c r="E1510" i="3"/>
  <c r="D1510" i="3"/>
  <c r="E1509" i="3"/>
  <c r="D1509" i="3"/>
  <c r="E1508" i="3"/>
  <c r="D1508" i="3"/>
  <c r="E1507" i="3"/>
  <c r="D1507" i="3"/>
  <c r="E1506" i="3"/>
  <c r="D1506" i="3"/>
  <c r="E1505" i="3"/>
  <c r="D1505" i="3"/>
  <c r="E1504" i="3"/>
  <c r="D1504" i="3"/>
  <c r="E1503" i="3"/>
  <c r="D1503" i="3"/>
  <c r="E1502" i="3"/>
  <c r="D1502" i="3"/>
  <c r="E1501" i="3"/>
  <c r="D1501" i="3"/>
  <c r="E1500" i="3"/>
  <c r="D1500" i="3"/>
  <c r="E1499" i="3"/>
  <c r="D1499" i="3"/>
  <c r="E1498" i="3"/>
  <c r="D1498" i="3"/>
  <c r="E1497" i="3"/>
  <c r="D1497" i="3"/>
  <c r="E1496" i="3"/>
  <c r="D1496" i="3"/>
  <c r="E1495" i="3"/>
  <c r="D1495" i="3"/>
  <c r="E1494" i="3"/>
  <c r="D1494" i="3"/>
  <c r="E1493" i="3"/>
  <c r="D1493" i="3"/>
  <c r="E1492" i="3"/>
  <c r="D1492" i="3"/>
  <c r="E1491" i="3"/>
  <c r="D1491" i="3"/>
  <c r="E1490" i="3"/>
  <c r="D1490" i="3"/>
  <c r="E1489" i="3"/>
  <c r="D1489" i="3"/>
  <c r="E1488" i="3"/>
  <c r="D1488" i="3"/>
  <c r="E1487" i="3"/>
  <c r="D1487" i="3"/>
  <c r="E1486" i="3"/>
  <c r="D1486" i="3"/>
  <c r="E1485" i="3"/>
  <c r="D1485" i="3"/>
  <c r="E1484" i="3"/>
  <c r="D1484" i="3"/>
  <c r="E1483" i="3"/>
  <c r="D1483" i="3"/>
  <c r="E1482" i="3"/>
  <c r="D1482" i="3"/>
  <c r="E1481" i="3"/>
  <c r="D1481" i="3"/>
  <c r="E1480" i="3"/>
  <c r="D1480" i="3"/>
  <c r="E1479" i="3"/>
  <c r="D1479" i="3"/>
  <c r="E1478" i="3"/>
  <c r="D1478" i="3"/>
  <c r="E1477" i="3"/>
  <c r="D1477" i="3"/>
  <c r="E1476" i="3"/>
  <c r="D1476" i="3"/>
  <c r="E1475" i="3"/>
  <c r="D1475" i="3"/>
  <c r="E1474" i="3"/>
  <c r="D1474" i="3"/>
  <c r="E1473" i="3"/>
  <c r="D1473" i="3"/>
  <c r="E1472" i="3"/>
  <c r="D1472" i="3"/>
  <c r="E1471" i="3"/>
  <c r="D1471" i="3"/>
  <c r="E1470" i="3"/>
  <c r="D1470" i="3"/>
  <c r="E1469" i="3"/>
  <c r="D1469" i="3"/>
  <c r="E1468" i="3"/>
  <c r="D1468" i="3"/>
  <c r="E1467" i="3"/>
  <c r="D1467" i="3"/>
  <c r="E1466" i="3"/>
  <c r="D1466" i="3"/>
  <c r="E1465" i="3"/>
  <c r="D1465" i="3"/>
  <c r="E1464" i="3"/>
  <c r="D1464" i="3"/>
  <c r="E1463" i="3"/>
  <c r="D1463" i="3"/>
  <c r="E1462" i="3"/>
  <c r="D1462" i="3"/>
  <c r="E1461" i="3"/>
  <c r="D1461" i="3"/>
  <c r="E1460" i="3"/>
  <c r="D1460" i="3"/>
  <c r="E1459" i="3"/>
  <c r="D1459" i="3"/>
  <c r="E1458" i="3"/>
  <c r="D1458" i="3"/>
  <c r="E1457" i="3"/>
  <c r="D1457" i="3"/>
  <c r="E1456" i="3"/>
  <c r="D1456" i="3"/>
  <c r="E1455" i="3"/>
  <c r="D1455" i="3"/>
  <c r="E1454" i="3"/>
  <c r="D1454" i="3"/>
  <c r="E1453" i="3"/>
  <c r="D1453" i="3"/>
  <c r="E1452" i="3"/>
  <c r="D1452" i="3"/>
  <c r="E1451" i="3"/>
  <c r="D1451" i="3"/>
  <c r="E1450" i="3"/>
  <c r="D1450" i="3"/>
  <c r="E1449" i="3"/>
  <c r="D1449" i="3"/>
  <c r="E1448" i="3"/>
  <c r="D1448" i="3"/>
  <c r="E1447" i="3"/>
  <c r="D1447" i="3"/>
  <c r="E1446" i="3"/>
  <c r="D1446" i="3"/>
  <c r="E1445" i="3"/>
  <c r="D1445" i="3"/>
  <c r="E1444" i="3"/>
  <c r="D1444" i="3"/>
  <c r="E1443" i="3"/>
  <c r="D1443" i="3"/>
  <c r="E1442" i="3"/>
  <c r="D1442" i="3"/>
  <c r="E1441" i="3"/>
  <c r="D1441" i="3"/>
  <c r="E1440" i="3"/>
  <c r="D1440" i="3"/>
  <c r="E1439" i="3"/>
  <c r="D1439" i="3"/>
  <c r="E1438" i="3"/>
  <c r="D1438" i="3"/>
  <c r="E1437" i="3"/>
  <c r="D1437" i="3"/>
  <c r="E1436" i="3"/>
  <c r="D1436" i="3"/>
  <c r="E1435" i="3"/>
  <c r="D1435" i="3"/>
  <c r="E1434" i="3"/>
  <c r="D1434" i="3"/>
  <c r="E1433" i="3"/>
  <c r="D1433" i="3"/>
  <c r="E1432" i="3"/>
  <c r="D1432" i="3"/>
  <c r="E1431" i="3"/>
  <c r="D1431" i="3"/>
  <c r="E1430" i="3"/>
  <c r="D1430" i="3"/>
  <c r="E1429" i="3"/>
  <c r="D1429" i="3"/>
  <c r="E1428" i="3"/>
  <c r="D1428" i="3"/>
  <c r="E1427" i="3"/>
  <c r="D1427" i="3"/>
  <c r="E1426" i="3"/>
  <c r="D1426" i="3"/>
  <c r="E1425" i="3"/>
  <c r="D1425" i="3"/>
  <c r="E1424" i="3"/>
  <c r="D1424" i="3"/>
  <c r="E1423" i="3"/>
  <c r="D1423" i="3"/>
  <c r="E1422" i="3"/>
  <c r="D1422" i="3"/>
  <c r="E1421" i="3"/>
  <c r="D1421" i="3"/>
  <c r="E1420" i="3"/>
  <c r="D1420" i="3"/>
  <c r="E1419" i="3"/>
  <c r="D1419" i="3"/>
  <c r="E1418" i="3"/>
  <c r="D1418" i="3"/>
  <c r="E1417" i="3"/>
  <c r="D1417" i="3"/>
  <c r="E1416" i="3"/>
  <c r="D1416" i="3"/>
  <c r="E1415" i="3"/>
  <c r="D1415" i="3"/>
  <c r="E1414" i="3"/>
  <c r="D1414" i="3"/>
  <c r="E1413" i="3"/>
  <c r="D1413" i="3"/>
  <c r="E1412" i="3"/>
  <c r="D1412" i="3"/>
  <c r="E1411" i="3"/>
  <c r="D1411" i="3"/>
  <c r="E1410" i="3"/>
  <c r="D1410" i="3"/>
  <c r="E1409" i="3"/>
  <c r="D1409" i="3"/>
  <c r="E1408" i="3"/>
  <c r="D1408" i="3"/>
  <c r="E1407" i="3"/>
  <c r="D1407" i="3"/>
  <c r="E1406" i="3"/>
  <c r="D1406" i="3"/>
  <c r="E1405" i="3"/>
  <c r="D1405" i="3"/>
  <c r="E1404" i="3"/>
  <c r="D1404" i="3"/>
  <c r="E1403" i="3"/>
  <c r="D1403" i="3"/>
  <c r="E1402" i="3"/>
  <c r="D1402" i="3"/>
  <c r="E1401" i="3"/>
  <c r="D1401" i="3"/>
  <c r="E1400" i="3"/>
  <c r="D1400" i="3"/>
  <c r="E1399" i="3"/>
  <c r="D1399" i="3"/>
  <c r="E1398" i="3"/>
  <c r="D1398" i="3"/>
  <c r="E1397" i="3"/>
  <c r="D1397" i="3"/>
  <c r="E1396" i="3"/>
  <c r="D1396" i="3"/>
  <c r="E1395" i="3"/>
  <c r="D1395" i="3"/>
  <c r="E1394" i="3"/>
  <c r="D1394" i="3"/>
  <c r="E1393" i="3"/>
  <c r="D1393" i="3"/>
  <c r="E1392" i="3"/>
  <c r="D1392" i="3"/>
  <c r="E1391" i="3"/>
  <c r="D1391" i="3"/>
  <c r="E1390" i="3"/>
  <c r="D1390" i="3"/>
  <c r="E1389" i="3"/>
  <c r="D1389" i="3"/>
  <c r="E1388" i="3"/>
  <c r="D1388" i="3"/>
  <c r="E1387" i="3"/>
  <c r="D1387" i="3"/>
  <c r="E1386" i="3"/>
  <c r="D1386" i="3"/>
  <c r="E1385" i="3"/>
  <c r="D1385" i="3"/>
  <c r="E1384" i="3"/>
  <c r="D1384" i="3"/>
  <c r="E1383" i="3"/>
  <c r="D1383" i="3"/>
  <c r="E1382" i="3"/>
  <c r="D1382" i="3"/>
  <c r="E1381" i="3"/>
  <c r="D1381" i="3"/>
  <c r="E1380" i="3"/>
  <c r="D1380" i="3"/>
  <c r="E1379" i="3"/>
  <c r="D1379" i="3"/>
  <c r="E1378" i="3"/>
  <c r="D1378" i="3"/>
  <c r="E1377" i="3"/>
  <c r="D1377" i="3"/>
  <c r="E1376" i="3"/>
  <c r="D1376" i="3"/>
  <c r="E1375" i="3"/>
  <c r="D1375" i="3"/>
  <c r="E1374" i="3"/>
  <c r="D1374" i="3"/>
  <c r="E1373" i="3"/>
  <c r="D1373" i="3"/>
  <c r="E1372" i="3"/>
  <c r="D1372" i="3"/>
  <c r="E1371" i="3"/>
  <c r="D1371" i="3"/>
  <c r="E1370" i="3"/>
  <c r="D1370" i="3"/>
  <c r="E1369" i="3"/>
  <c r="D1369" i="3"/>
  <c r="E1368" i="3"/>
  <c r="D1368" i="3"/>
  <c r="E1367" i="3"/>
  <c r="D1367" i="3"/>
  <c r="E1366" i="3"/>
  <c r="D1366" i="3"/>
  <c r="E1365" i="3"/>
  <c r="D1365" i="3"/>
  <c r="E1364" i="3"/>
  <c r="D1364" i="3"/>
  <c r="E1363" i="3"/>
  <c r="D1363" i="3"/>
  <c r="E1362" i="3"/>
  <c r="D1362" i="3"/>
  <c r="E1361" i="3"/>
  <c r="D1361" i="3"/>
  <c r="E1360" i="3"/>
  <c r="D1360" i="3"/>
  <c r="E1359" i="3"/>
  <c r="D1359" i="3"/>
  <c r="E1358" i="3"/>
  <c r="D1358" i="3"/>
  <c r="E1357" i="3"/>
  <c r="D1357" i="3"/>
  <c r="E1356" i="3"/>
  <c r="D1356" i="3"/>
  <c r="E1355" i="3"/>
  <c r="D1355" i="3"/>
  <c r="E1354" i="3"/>
  <c r="D1354" i="3"/>
  <c r="E1353" i="3"/>
  <c r="D1353" i="3"/>
  <c r="E1352" i="3"/>
  <c r="D1352" i="3"/>
  <c r="E1351" i="3"/>
  <c r="D1351" i="3"/>
  <c r="E1350" i="3"/>
  <c r="D1350" i="3"/>
  <c r="E1349" i="3"/>
  <c r="D1349" i="3"/>
  <c r="E1348" i="3"/>
  <c r="D1348" i="3"/>
  <c r="E1347" i="3"/>
  <c r="D1347" i="3"/>
  <c r="E1346" i="3"/>
  <c r="D1346" i="3"/>
  <c r="E1345" i="3"/>
  <c r="D1345" i="3"/>
  <c r="E1344" i="3"/>
  <c r="D1344" i="3"/>
  <c r="E1343" i="3"/>
  <c r="D1343" i="3"/>
  <c r="E1342" i="3"/>
  <c r="D1342" i="3"/>
  <c r="E1341" i="3"/>
  <c r="D1341" i="3"/>
  <c r="E1340" i="3"/>
  <c r="D1340" i="3"/>
  <c r="E1339" i="3"/>
  <c r="D1339" i="3"/>
  <c r="E1338" i="3"/>
  <c r="D1338" i="3"/>
  <c r="E1337" i="3"/>
  <c r="D1337" i="3"/>
  <c r="E1336" i="3"/>
  <c r="D1336" i="3"/>
  <c r="E1335" i="3"/>
  <c r="D1335" i="3"/>
  <c r="E1334" i="3"/>
  <c r="D1334" i="3"/>
  <c r="E1333" i="3"/>
  <c r="D1333" i="3"/>
  <c r="E1332" i="3"/>
  <c r="D1332" i="3"/>
  <c r="E1331" i="3"/>
  <c r="D1331" i="3"/>
  <c r="E1330" i="3"/>
  <c r="D1330" i="3"/>
  <c r="E1329" i="3"/>
  <c r="D1329" i="3"/>
  <c r="E1328" i="3"/>
  <c r="D1328" i="3"/>
  <c r="E1327" i="3"/>
  <c r="D1327" i="3"/>
  <c r="E1326" i="3"/>
  <c r="D1326" i="3"/>
  <c r="E1325" i="3"/>
  <c r="D1325" i="3"/>
  <c r="E1324" i="3"/>
  <c r="D1324" i="3"/>
  <c r="E1323" i="3"/>
  <c r="D1323" i="3"/>
  <c r="E1322" i="3"/>
  <c r="D1322" i="3"/>
  <c r="E1321" i="3"/>
  <c r="D1321" i="3"/>
  <c r="E1320" i="3"/>
  <c r="D1320" i="3"/>
  <c r="E1319" i="3"/>
  <c r="D1319" i="3"/>
  <c r="E1318" i="3"/>
  <c r="D1318" i="3"/>
  <c r="E1317" i="3"/>
  <c r="D1317" i="3"/>
  <c r="E1316" i="3"/>
  <c r="D1316" i="3"/>
  <c r="E1315" i="3"/>
  <c r="D1315" i="3"/>
  <c r="E1314" i="3"/>
  <c r="D1314" i="3"/>
  <c r="E1313" i="3"/>
  <c r="D1313" i="3"/>
  <c r="E1312" i="3"/>
  <c r="D1312" i="3"/>
  <c r="E1311" i="3"/>
  <c r="D1311" i="3"/>
  <c r="E1310" i="3"/>
  <c r="D1310" i="3"/>
  <c r="E1309" i="3"/>
  <c r="D1309" i="3"/>
  <c r="E1308" i="3"/>
  <c r="D1308" i="3"/>
  <c r="E1307" i="3"/>
  <c r="D1307" i="3"/>
  <c r="E1306" i="3"/>
  <c r="D1306" i="3"/>
  <c r="E1305" i="3"/>
  <c r="D1305" i="3"/>
  <c r="E1304" i="3"/>
  <c r="D1304" i="3"/>
  <c r="E1303" i="3"/>
  <c r="D1303" i="3"/>
  <c r="E1302" i="3"/>
  <c r="D1302" i="3"/>
  <c r="E1301" i="3"/>
  <c r="D1301" i="3"/>
  <c r="E1300" i="3"/>
  <c r="D1300" i="3"/>
  <c r="E1299" i="3"/>
  <c r="D1299" i="3"/>
  <c r="E1298" i="3"/>
  <c r="D1298" i="3"/>
  <c r="E1297" i="3"/>
  <c r="D1297" i="3"/>
  <c r="E1296" i="3"/>
  <c r="D1296" i="3"/>
  <c r="E1295" i="3"/>
  <c r="D1295" i="3"/>
  <c r="E1294" i="3"/>
  <c r="D1294" i="3"/>
  <c r="E1293" i="3"/>
  <c r="D1293" i="3"/>
  <c r="E1292" i="3"/>
  <c r="D1292" i="3"/>
  <c r="E1291" i="3"/>
  <c r="D1291" i="3"/>
  <c r="E1290" i="3"/>
  <c r="D1290" i="3"/>
  <c r="E1289" i="3"/>
  <c r="D1289" i="3"/>
  <c r="E1288" i="3"/>
  <c r="D1288" i="3"/>
  <c r="E1287" i="3"/>
  <c r="D1287" i="3"/>
  <c r="E1286" i="3"/>
  <c r="D1286" i="3"/>
  <c r="E1285" i="3"/>
  <c r="D1285" i="3"/>
  <c r="E1284" i="3"/>
  <c r="D1284" i="3"/>
  <c r="E1283" i="3"/>
  <c r="D1283" i="3"/>
  <c r="E1282" i="3"/>
  <c r="D1282" i="3"/>
  <c r="E1281" i="3"/>
  <c r="D1281" i="3"/>
  <c r="E1280" i="3"/>
  <c r="D1280" i="3"/>
  <c r="E1279" i="3"/>
  <c r="D1279" i="3"/>
  <c r="E1278" i="3"/>
  <c r="D1278" i="3"/>
  <c r="E1277" i="3"/>
  <c r="D1277" i="3"/>
  <c r="E1276" i="3"/>
  <c r="D1276" i="3"/>
  <c r="E1275" i="3"/>
  <c r="D1275" i="3"/>
  <c r="E1274" i="3"/>
  <c r="D1274" i="3"/>
  <c r="E1273" i="3"/>
  <c r="D1273" i="3"/>
  <c r="E1272" i="3"/>
  <c r="D1272" i="3"/>
  <c r="E1271" i="3"/>
  <c r="D1271" i="3"/>
  <c r="E1270" i="3"/>
  <c r="D1270" i="3"/>
  <c r="E1269" i="3"/>
  <c r="D1269" i="3"/>
  <c r="E1268" i="3"/>
  <c r="D1268" i="3"/>
  <c r="E1267" i="3"/>
  <c r="D1267" i="3"/>
  <c r="E1266" i="3"/>
  <c r="D1266" i="3"/>
  <c r="E1265" i="3"/>
  <c r="D1265" i="3"/>
  <c r="E1264" i="3"/>
  <c r="D1264" i="3"/>
  <c r="E1263" i="3"/>
  <c r="D1263" i="3"/>
  <c r="E1262" i="3"/>
  <c r="D1262" i="3"/>
  <c r="E1261" i="3"/>
  <c r="D1261" i="3"/>
  <c r="E1260" i="3"/>
  <c r="D1260" i="3"/>
  <c r="E1259" i="3"/>
  <c r="D1259" i="3"/>
  <c r="E1258" i="3"/>
  <c r="D1258" i="3"/>
  <c r="E1257" i="3"/>
  <c r="D1257" i="3"/>
  <c r="E1256" i="3"/>
  <c r="D1256" i="3"/>
  <c r="E1255" i="3"/>
  <c r="D1255" i="3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1247" i="3"/>
  <c r="D1247" i="3"/>
  <c r="E1246" i="3"/>
  <c r="D1246" i="3"/>
  <c r="E1245" i="3"/>
  <c r="D1245" i="3"/>
  <c r="E1244" i="3"/>
  <c r="D1244" i="3"/>
  <c r="E1243" i="3"/>
  <c r="D1243" i="3"/>
  <c r="E1242" i="3"/>
  <c r="D1242" i="3"/>
  <c r="E1241" i="3"/>
  <c r="D1241" i="3"/>
  <c r="E1240" i="3"/>
  <c r="D1240" i="3"/>
  <c r="E1239" i="3"/>
  <c r="D1239" i="3"/>
  <c r="E1238" i="3"/>
  <c r="D1238" i="3"/>
  <c r="E1237" i="3"/>
  <c r="D1237" i="3"/>
  <c r="E1236" i="3"/>
  <c r="D1236" i="3"/>
  <c r="E1235" i="3"/>
  <c r="D1235" i="3"/>
  <c r="E1234" i="3"/>
  <c r="D1234" i="3"/>
  <c r="E1233" i="3"/>
  <c r="D1233" i="3"/>
  <c r="E1232" i="3"/>
  <c r="D1232" i="3"/>
  <c r="E1231" i="3"/>
  <c r="D1231" i="3"/>
  <c r="E1230" i="3"/>
  <c r="D1230" i="3"/>
  <c r="E1229" i="3"/>
  <c r="D1229" i="3"/>
  <c r="E1228" i="3"/>
  <c r="D1228" i="3"/>
  <c r="E1227" i="3"/>
  <c r="D1227" i="3"/>
  <c r="E1226" i="3"/>
  <c r="D1226" i="3"/>
  <c r="E1225" i="3"/>
  <c r="D1225" i="3"/>
  <c r="E1224" i="3"/>
  <c r="D1224" i="3"/>
  <c r="E1223" i="3"/>
  <c r="D1223" i="3"/>
  <c r="E1222" i="3"/>
  <c r="D1222" i="3"/>
  <c r="E1221" i="3"/>
  <c r="D1221" i="3"/>
  <c r="E1220" i="3"/>
  <c r="D1220" i="3"/>
  <c r="E1219" i="3"/>
  <c r="D1219" i="3"/>
  <c r="E1218" i="3"/>
  <c r="D1218" i="3"/>
  <c r="E1217" i="3"/>
  <c r="D1217" i="3"/>
  <c r="E1216" i="3"/>
  <c r="D1216" i="3"/>
  <c r="E1215" i="3"/>
  <c r="D1215" i="3"/>
  <c r="E1214" i="3"/>
  <c r="D1214" i="3"/>
  <c r="E1213" i="3"/>
  <c r="D1213" i="3"/>
  <c r="E1212" i="3"/>
  <c r="D1212" i="3"/>
  <c r="E1211" i="3"/>
  <c r="D1211" i="3"/>
  <c r="E1210" i="3"/>
  <c r="D1210" i="3"/>
  <c r="E1209" i="3"/>
  <c r="D1209" i="3"/>
  <c r="E1208" i="3"/>
  <c r="D1208" i="3"/>
  <c r="E1207" i="3"/>
  <c r="D1207" i="3"/>
  <c r="E1206" i="3"/>
  <c r="D1206" i="3"/>
  <c r="E1205" i="3"/>
  <c r="D1205" i="3"/>
  <c r="E1204" i="3"/>
  <c r="D1204" i="3"/>
  <c r="E1203" i="3"/>
  <c r="D1203" i="3"/>
  <c r="E1202" i="3"/>
  <c r="D1202" i="3"/>
  <c r="E1201" i="3"/>
  <c r="D1201" i="3"/>
  <c r="E1200" i="3"/>
  <c r="D1200" i="3"/>
  <c r="E1199" i="3"/>
  <c r="D1199" i="3"/>
  <c r="E1198" i="3"/>
  <c r="D1198" i="3"/>
  <c r="E1197" i="3"/>
  <c r="D1197" i="3"/>
  <c r="E1196" i="3"/>
  <c r="D1196" i="3"/>
  <c r="E1195" i="3"/>
  <c r="D1195" i="3"/>
  <c r="E1194" i="3"/>
  <c r="D1194" i="3"/>
  <c r="E1193" i="3"/>
  <c r="D1193" i="3"/>
  <c r="E1192" i="3"/>
  <c r="D1192" i="3"/>
  <c r="E1191" i="3"/>
  <c r="D1191" i="3"/>
  <c r="E1190" i="3"/>
  <c r="D1190" i="3"/>
  <c r="E1189" i="3"/>
  <c r="D1189" i="3"/>
  <c r="E1188" i="3"/>
  <c r="D1188" i="3"/>
  <c r="E1187" i="3"/>
  <c r="D1187" i="3"/>
  <c r="E1186" i="3"/>
  <c r="D1186" i="3"/>
  <c r="E1185" i="3"/>
  <c r="D1185" i="3"/>
  <c r="E1184" i="3"/>
  <c r="D1184" i="3"/>
  <c r="E1183" i="3"/>
  <c r="D1183" i="3"/>
  <c r="E1182" i="3"/>
  <c r="D1182" i="3"/>
  <c r="E1181" i="3"/>
  <c r="D1181" i="3"/>
  <c r="E1180" i="3"/>
  <c r="D1180" i="3"/>
  <c r="E1179" i="3"/>
  <c r="D1179" i="3"/>
  <c r="E1178" i="3"/>
  <c r="D1178" i="3"/>
  <c r="E1177" i="3"/>
  <c r="D1177" i="3"/>
  <c r="E1176" i="3"/>
  <c r="D1176" i="3"/>
  <c r="E1175" i="3"/>
  <c r="D1175" i="3"/>
  <c r="E1174" i="3"/>
  <c r="D1174" i="3"/>
  <c r="E1173" i="3"/>
  <c r="D1173" i="3"/>
  <c r="E1172" i="3"/>
  <c r="D1172" i="3"/>
  <c r="E1171" i="3"/>
  <c r="D1171" i="3"/>
  <c r="E1170" i="3"/>
  <c r="D1170" i="3"/>
  <c r="E1169" i="3"/>
  <c r="D1169" i="3"/>
  <c r="E1168" i="3"/>
  <c r="D1168" i="3"/>
  <c r="E1167" i="3"/>
  <c r="D1167" i="3"/>
  <c r="E1166" i="3"/>
  <c r="D1166" i="3"/>
  <c r="E1165" i="3"/>
  <c r="D1165" i="3"/>
  <c r="E1164" i="3"/>
  <c r="D1164" i="3"/>
  <c r="E1163" i="3"/>
  <c r="D1163" i="3"/>
  <c r="E1162" i="3"/>
  <c r="D1162" i="3"/>
  <c r="E1161" i="3"/>
  <c r="D1161" i="3"/>
  <c r="E1160" i="3"/>
  <c r="D1160" i="3"/>
  <c r="E1159" i="3"/>
  <c r="D1159" i="3"/>
  <c r="E1158" i="3"/>
  <c r="D1158" i="3"/>
  <c r="E1157" i="3"/>
  <c r="D1157" i="3"/>
  <c r="E1156" i="3"/>
  <c r="D1156" i="3"/>
  <c r="E1155" i="3"/>
  <c r="D1155" i="3"/>
  <c r="E1154" i="3"/>
  <c r="D1154" i="3"/>
  <c r="E1153" i="3"/>
  <c r="D1153" i="3"/>
  <c r="E1152" i="3"/>
  <c r="D1152" i="3"/>
  <c r="E1151" i="3"/>
  <c r="D1151" i="3"/>
  <c r="E1150" i="3"/>
  <c r="D1150" i="3"/>
  <c r="E1149" i="3"/>
  <c r="D1149" i="3"/>
  <c r="E1148" i="3"/>
  <c r="D1148" i="3"/>
  <c r="E1147" i="3"/>
  <c r="D1147" i="3"/>
  <c r="E1146" i="3"/>
  <c r="D1146" i="3"/>
  <c r="E1145" i="3"/>
  <c r="D1145" i="3"/>
  <c r="E1144" i="3"/>
  <c r="D1144" i="3"/>
  <c r="E1143" i="3"/>
  <c r="D1143" i="3"/>
  <c r="E1142" i="3"/>
  <c r="D1142" i="3"/>
  <c r="E1141" i="3"/>
  <c r="D1141" i="3"/>
  <c r="E1140" i="3"/>
  <c r="D1140" i="3"/>
  <c r="E1139" i="3"/>
  <c r="D1139" i="3"/>
  <c r="E1138" i="3"/>
  <c r="D1138" i="3"/>
  <c r="E1137" i="3"/>
  <c r="D1137" i="3"/>
  <c r="E1136" i="3"/>
  <c r="D1136" i="3"/>
  <c r="E1135" i="3"/>
  <c r="D1135" i="3"/>
  <c r="E1134" i="3"/>
  <c r="D1134" i="3"/>
  <c r="E1133" i="3"/>
  <c r="D1133" i="3"/>
  <c r="E1132" i="3"/>
  <c r="D1132" i="3"/>
  <c r="E1131" i="3"/>
  <c r="D1131" i="3"/>
  <c r="E1130" i="3"/>
  <c r="D1130" i="3"/>
  <c r="E1129" i="3"/>
  <c r="D1129" i="3"/>
  <c r="E1128" i="3"/>
  <c r="D1128" i="3"/>
  <c r="E1127" i="3"/>
  <c r="D1127" i="3"/>
  <c r="E1126" i="3"/>
  <c r="D1126" i="3"/>
  <c r="E1125" i="3"/>
  <c r="D1125" i="3"/>
  <c r="E1124" i="3"/>
  <c r="D1124" i="3"/>
  <c r="E1123" i="3"/>
  <c r="D1123" i="3"/>
  <c r="E1122" i="3"/>
  <c r="D1122" i="3"/>
  <c r="E1121" i="3"/>
  <c r="D1121" i="3"/>
  <c r="E1120" i="3"/>
  <c r="D1120" i="3"/>
  <c r="E1119" i="3"/>
  <c r="D1119" i="3"/>
  <c r="E1118" i="3"/>
  <c r="D1118" i="3"/>
  <c r="E1117" i="3"/>
  <c r="D1117" i="3"/>
  <c r="E1116" i="3"/>
  <c r="D1116" i="3"/>
  <c r="E1115" i="3"/>
  <c r="D1115" i="3"/>
  <c r="E1114" i="3"/>
  <c r="D1114" i="3"/>
  <c r="E1113" i="3"/>
  <c r="D1113" i="3"/>
  <c r="E1112" i="3"/>
  <c r="D1112" i="3"/>
  <c r="E1111" i="3"/>
  <c r="D1111" i="3"/>
  <c r="E1110" i="3"/>
  <c r="D1110" i="3"/>
  <c r="E1109" i="3"/>
  <c r="D1109" i="3"/>
  <c r="E1108" i="3"/>
  <c r="D1108" i="3"/>
  <c r="E1107" i="3"/>
  <c r="D1107" i="3"/>
  <c r="E1106" i="3"/>
  <c r="D1106" i="3"/>
  <c r="E1105" i="3"/>
  <c r="D1105" i="3"/>
  <c r="E1104" i="3"/>
  <c r="D1104" i="3"/>
  <c r="E1103" i="3"/>
  <c r="D1103" i="3"/>
  <c r="E1102" i="3"/>
  <c r="D1102" i="3"/>
  <c r="E1101" i="3"/>
  <c r="D1101" i="3"/>
  <c r="E1100" i="3"/>
  <c r="D1100" i="3"/>
  <c r="E1099" i="3"/>
  <c r="D1099" i="3"/>
  <c r="E1098" i="3"/>
  <c r="D1098" i="3"/>
  <c r="E1097" i="3"/>
  <c r="D1097" i="3"/>
  <c r="E1096" i="3"/>
  <c r="D1096" i="3"/>
  <c r="E1095" i="3"/>
  <c r="D1095" i="3"/>
  <c r="E1094" i="3"/>
  <c r="D1094" i="3"/>
  <c r="E1093" i="3"/>
  <c r="D1093" i="3"/>
  <c r="E1092" i="3"/>
  <c r="D1092" i="3"/>
  <c r="E1091" i="3"/>
  <c r="D1091" i="3"/>
  <c r="E1090" i="3"/>
  <c r="D1090" i="3"/>
  <c r="E1089" i="3"/>
  <c r="D1089" i="3"/>
  <c r="E1088" i="3"/>
  <c r="D1088" i="3"/>
  <c r="E1087" i="3"/>
  <c r="D1087" i="3"/>
  <c r="E1086" i="3"/>
  <c r="D1086" i="3"/>
  <c r="E1085" i="3"/>
  <c r="D1085" i="3"/>
  <c r="E1084" i="3"/>
  <c r="D1084" i="3"/>
  <c r="E1083" i="3"/>
  <c r="D1083" i="3"/>
  <c r="E1082" i="3"/>
  <c r="D1082" i="3"/>
  <c r="E1081" i="3"/>
  <c r="D1081" i="3"/>
  <c r="E1080" i="3"/>
  <c r="D1080" i="3"/>
  <c r="E1079" i="3"/>
  <c r="D1079" i="3"/>
  <c r="E1078" i="3"/>
  <c r="D1078" i="3"/>
  <c r="E1077" i="3"/>
  <c r="D1077" i="3"/>
  <c r="E1076" i="3"/>
  <c r="D1076" i="3"/>
  <c r="E1075" i="3"/>
  <c r="D1075" i="3"/>
  <c r="E1074" i="3"/>
  <c r="D1074" i="3"/>
  <c r="E1073" i="3"/>
  <c r="D1073" i="3"/>
  <c r="E1072" i="3"/>
  <c r="D1072" i="3"/>
  <c r="E1071" i="3"/>
  <c r="D1071" i="3"/>
  <c r="E1070" i="3"/>
  <c r="D1070" i="3"/>
  <c r="E1069" i="3"/>
  <c r="D1069" i="3"/>
  <c r="E1068" i="3"/>
  <c r="D1068" i="3"/>
  <c r="E1067" i="3"/>
  <c r="D1067" i="3"/>
  <c r="E1066" i="3"/>
  <c r="D1066" i="3"/>
  <c r="E1065" i="3"/>
  <c r="D1065" i="3"/>
  <c r="E1064" i="3"/>
  <c r="D1064" i="3"/>
  <c r="E1063" i="3"/>
  <c r="D1063" i="3"/>
  <c r="E1062" i="3"/>
  <c r="D1062" i="3"/>
  <c r="E1061" i="3"/>
  <c r="D1061" i="3"/>
  <c r="E1060" i="3"/>
  <c r="D1060" i="3"/>
  <c r="E1059" i="3"/>
  <c r="D1059" i="3"/>
  <c r="E1058" i="3"/>
  <c r="D1058" i="3"/>
  <c r="E1057" i="3"/>
  <c r="D1057" i="3"/>
  <c r="E1056" i="3"/>
  <c r="D1056" i="3"/>
  <c r="E1055" i="3"/>
  <c r="D1055" i="3"/>
  <c r="E1054" i="3"/>
  <c r="D1054" i="3"/>
  <c r="E1053" i="3"/>
  <c r="D1053" i="3"/>
  <c r="E1052" i="3"/>
  <c r="D1052" i="3"/>
  <c r="E1051" i="3"/>
  <c r="D1051" i="3"/>
  <c r="E1050" i="3"/>
  <c r="D1050" i="3"/>
  <c r="E1049" i="3"/>
  <c r="D1049" i="3"/>
  <c r="E1048" i="3"/>
  <c r="D1048" i="3"/>
  <c r="E1047" i="3"/>
  <c r="D1047" i="3"/>
  <c r="E1046" i="3"/>
  <c r="D1046" i="3"/>
  <c r="E1045" i="3"/>
  <c r="D1045" i="3"/>
  <c r="E1044" i="3"/>
  <c r="D1044" i="3"/>
  <c r="E1043" i="3"/>
  <c r="D1043" i="3"/>
  <c r="E1042" i="3"/>
  <c r="D1042" i="3"/>
  <c r="E1041" i="3"/>
  <c r="D1041" i="3"/>
  <c r="E1040" i="3"/>
  <c r="D1040" i="3"/>
  <c r="E1039" i="3"/>
  <c r="D1039" i="3"/>
  <c r="E1038" i="3"/>
  <c r="D1038" i="3"/>
  <c r="E1037" i="3"/>
  <c r="D1037" i="3"/>
  <c r="E1036" i="3"/>
  <c r="D1036" i="3"/>
  <c r="E1035" i="3"/>
  <c r="D1035" i="3"/>
  <c r="E1034" i="3"/>
  <c r="D1034" i="3"/>
  <c r="E1033" i="3"/>
  <c r="D1033" i="3"/>
  <c r="E1032" i="3"/>
  <c r="D1032" i="3"/>
  <c r="E1031" i="3"/>
  <c r="D1031" i="3"/>
  <c r="E1030" i="3"/>
  <c r="D1030" i="3"/>
  <c r="E1029" i="3"/>
  <c r="D1029" i="3"/>
  <c r="E1028" i="3"/>
  <c r="D1028" i="3"/>
  <c r="E1027" i="3"/>
  <c r="D1027" i="3"/>
  <c r="E1026" i="3"/>
  <c r="D1026" i="3"/>
  <c r="E1025" i="3"/>
  <c r="D1025" i="3"/>
  <c r="E1024" i="3"/>
  <c r="D1024" i="3"/>
  <c r="E1023" i="3"/>
  <c r="D1023" i="3"/>
  <c r="E1022" i="3"/>
  <c r="D1022" i="3"/>
  <c r="E1021" i="3"/>
  <c r="D1021" i="3"/>
  <c r="E1020" i="3"/>
  <c r="D1020" i="3"/>
  <c r="E1019" i="3"/>
  <c r="D1019" i="3"/>
  <c r="E1018" i="3"/>
  <c r="D1018" i="3"/>
  <c r="E1017" i="3"/>
  <c r="D1017" i="3"/>
  <c r="E1016" i="3"/>
  <c r="D1016" i="3"/>
  <c r="E1015" i="3"/>
  <c r="D1015" i="3"/>
  <c r="E1014" i="3"/>
  <c r="D1014" i="3"/>
  <c r="E1013" i="3"/>
  <c r="D1013" i="3"/>
  <c r="E1012" i="3"/>
  <c r="D1012" i="3"/>
  <c r="E1011" i="3"/>
  <c r="D1011" i="3"/>
  <c r="E1010" i="3"/>
  <c r="D1010" i="3"/>
  <c r="E1009" i="3"/>
  <c r="D1009" i="3"/>
  <c r="E1008" i="3"/>
  <c r="D1008" i="3"/>
  <c r="E1007" i="3"/>
  <c r="D1007" i="3"/>
  <c r="E1006" i="3"/>
  <c r="D1006" i="3"/>
  <c r="E1005" i="3"/>
  <c r="D1005" i="3"/>
  <c r="E1004" i="3"/>
  <c r="D1004" i="3"/>
  <c r="E1003" i="3"/>
  <c r="D1003" i="3"/>
  <c r="E1002" i="3"/>
  <c r="D1002" i="3"/>
  <c r="E1001" i="3"/>
  <c r="D1001" i="3"/>
  <c r="E1000" i="3"/>
  <c r="D1000" i="3"/>
  <c r="E999" i="3"/>
  <c r="D999" i="3"/>
  <c r="E998" i="3"/>
  <c r="D998" i="3"/>
  <c r="E997" i="3"/>
  <c r="D997" i="3"/>
  <c r="E996" i="3"/>
  <c r="D996" i="3"/>
  <c r="E995" i="3"/>
  <c r="D995" i="3"/>
  <c r="E994" i="3"/>
  <c r="D994" i="3"/>
  <c r="E993" i="3"/>
  <c r="D993" i="3"/>
  <c r="E992" i="3"/>
  <c r="D992" i="3"/>
  <c r="E991" i="3"/>
  <c r="D991" i="3"/>
  <c r="E990" i="3"/>
  <c r="D990" i="3"/>
  <c r="E989" i="3"/>
  <c r="D989" i="3"/>
  <c r="E988" i="3"/>
  <c r="D988" i="3"/>
  <c r="E987" i="3"/>
  <c r="D987" i="3"/>
  <c r="E986" i="3"/>
  <c r="D986" i="3"/>
  <c r="E985" i="3"/>
  <c r="D985" i="3"/>
  <c r="E984" i="3"/>
  <c r="D984" i="3"/>
  <c r="E983" i="3"/>
  <c r="D983" i="3"/>
  <c r="E982" i="3"/>
  <c r="D982" i="3"/>
  <c r="E981" i="3"/>
  <c r="D981" i="3"/>
  <c r="E980" i="3"/>
  <c r="D980" i="3"/>
  <c r="E979" i="3"/>
  <c r="D979" i="3"/>
  <c r="E978" i="3"/>
  <c r="D978" i="3"/>
  <c r="E977" i="3"/>
  <c r="D977" i="3"/>
  <c r="E976" i="3"/>
  <c r="D976" i="3"/>
  <c r="E975" i="3"/>
  <c r="D975" i="3"/>
  <c r="E974" i="3"/>
  <c r="D974" i="3"/>
  <c r="E973" i="3"/>
  <c r="D973" i="3"/>
  <c r="E972" i="3"/>
  <c r="D972" i="3"/>
  <c r="E971" i="3"/>
  <c r="D971" i="3"/>
  <c r="E970" i="3"/>
  <c r="D970" i="3"/>
  <c r="E969" i="3"/>
  <c r="D969" i="3"/>
  <c r="E968" i="3"/>
  <c r="D968" i="3"/>
  <c r="E967" i="3"/>
  <c r="D967" i="3"/>
  <c r="E966" i="3"/>
  <c r="D966" i="3"/>
  <c r="E965" i="3"/>
  <c r="D965" i="3"/>
  <c r="E964" i="3"/>
  <c r="D964" i="3"/>
  <c r="E963" i="3"/>
  <c r="D963" i="3"/>
  <c r="E962" i="3"/>
  <c r="D962" i="3"/>
  <c r="E961" i="3"/>
  <c r="D961" i="3"/>
  <c r="E960" i="3"/>
  <c r="D960" i="3"/>
  <c r="E959" i="3"/>
  <c r="D959" i="3"/>
  <c r="E958" i="3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50" i="3"/>
  <c r="D950" i="3"/>
  <c r="E949" i="3"/>
  <c r="D949" i="3"/>
  <c r="E948" i="3"/>
  <c r="D948" i="3"/>
  <c r="E947" i="3"/>
  <c r="D947" i="3"/>
  <c r="E946" i="3"/>
  <c r="D946" i="3"/>
  <c r="E945" i="3"/>
  <c r="D945" i="3"/>
  <c r="E944" i="3"/>
  <c r="D944" i="3"/>
  <c r="E943" i="3"/>
  <c r="D943" i="3"/>
  <c r="E942" i="3"/>
  <c r="D942" i="3"/>
  <c r="E941" i="3"/>
  <c r="D941" i="3"/>
  <c r="E940" i="3"/>
  <c r="D940" i="3"/>
  <c r="E939" i="3"/>
  <c r="D939" i="3"/>
  <c r="E938" i="3"/>
  <c r="D938" i="3"/>
  <c r="E937" i="3"/>
  <c r="D937" i="3"/>
  <c r="E936" i="3"/>
  <c r="D936" i="3"/>
  <c r="E935" i="3"/>
  <c r="D935" i="3"/>
  <c r="E934" i="3"/>
  <c r="D934" i="3"/>
  <c r="E933" i="3"/>
  <c r="D933" i="3"/>
  <c r="E932" i="3"/>
  <c r="D932" i="3"/>
  <c r="E931" i="3"/>
  <c r="D931" i="3"/>
  <c r="E930" i="3"/>
  <c r="D930" i="3"/>
  <c r="E929" i="3"/>
  <c r="D929" i="3"/>
  <c r="E928" i="3"/>
  <c r="D928" i="3"/>
  <c r="E927" i="3"/>
  <c r="D927" i="3"/>
  <c r="E926" i="3"/>
  <c r="D926" i="3"/>
  <c r="E925" i="3"/>
  <c r="D925" i="3"/>
  <c r="E924" i="3"/>
  <c r="D924" i="3"/>
  <c r="E923" i="3"/>
  <c r="D923" i="3"/>
  <c r="E922" i="3"/>
  <c r="D922" i="3"/>
  <c r="E921" i="3"/>
  <c r="D921" i="3"/>
  <c r="E920" i="3"/>
  <c r="D920" i="3"/>
  <c r="E919" i="3"/>
  <c r="D919" i="3"/>
  <c r="E918" i="3"/>
  <c r="D918" i="3"/>
  <c r="E917" i="3"/>
  <c r="D917" i="3"/>
  <c r="E916" i="3"/>
  <c r="D916" i="3"/>
  <c r="E915" i="3"/>
  <c r="D915" i="3"/>
  <c r="E914" i="3"/>
  <c r="D914" i="3"/>
  <c r="E913" i="3"/>
  <c r="D913" i="3"/>
  <c r="E912" i="3"/>
  <c r="D912" i="3"/>
  <c r="E911" i="3"/>
  <c r="D911" i="3"/>
  <c r="E910" i="3"/>
  <c r="D910" i="3"/>
  <c r="E909" i="3"/>
  <c r="D909" i="3"/>
  <c r="E908" i="3"/>
  <c r="D908" i="3"/>
  <c r="E907" i="3"/>
  <c r="D907" i="3"/>
  <c r="E906" i="3"/>
  <c r="D906" i="3"/>
  <c r="E905" i="3"/>
  <c r="D905" i="3"/>
  <c r="E904" i="3"/>
  <c r="D904" i="3"/>
  <c r="E903" i="3"/>
  <c r="D903" i="3"/>
  <c r="E902" i="3"/>
  <c r="D902" i="3"/>
  <c r="E901" i="3"/>
  <c r="D901" i="3"/>
  <c r="E900" i="3"/>
  <c r="D900" i="3"/>
  <c r="E899" i="3"/>
  <c r="D899" i="3"/>
  <c r="E898" i="3"/>
  <c r="D898" i="3"/>
  <c r="E897" i="3"/>
  <c r="D897" i="3"/>
  <c r="E896" i="3"/>
  <c r="D896" i="3"/>
  <c r="E895" i="3"/>
  <c r="D895" i="3"/>
  <c r="E894" i="3"/>
  <c r="D894" i="3"/>
  <c r="E893" i="3"/>
  <c r="D893" i="3"/>
  <c r="E892" i="3"/>
  <c r="D892" i="3"/>
  <c r="E891" i="3"/>
  <c r="D891" i="3"/>
  <c r="E890" i="3"/>
  <c r="D890" i="3"/>
  <c r="E889" i="3"/>
  <c r="D889" i="3"/>
  <c r="E888" i="3"/>
  <c r="D888" i="3"/>
  <c r="E887" i="3"/>
  <c r="D887" i="3"/>
  <c r="E886" i="3"/>
  <c r="D886" i="3"/>
  <c r="E885" i="3"/>
  <c r="D885" i="3"/>
  <c r="E884" i="3"/>
  <c r="D884" i="3"/>
  <c r="E883" i="3"/>
  <c r="D883" i="3"/>
  <c r="E882" i="3"/>
  <c r="D882" i="3"/>
  <c r="E881" i="3"/>
  <c r="D881" i="3"/>
  <c r="E880" i="3"/>
  <c r="D880" i="3"/>
  <c r="E879" i="3"/>
  <c r="D879" i="3"/>
  <c r="E878" i="3"/>
  <c r="D878" i="3"/>
  <c r="E877" i="3"/>
  <c r="D877" i="3"/>
  <c r="E876" i="3"/>
  <c r="D876" i="3"/>
  <c r="E875" i="3"/>
  <c r="D875" i="3"/>
  <c r="E874" i="3"/>
  <c r="D874" i="3"/>
  <c r="E873" i="3"/>
  <c r="D873" i="3"/>
  <c r="E872" i="3"/>
  <c r="D872" i="3"/>
  <c r="E871" i="3"/>
  <c r="D871" i="3"/>
  <c r="E870" i="3"/>
  <c r="D870" i="3"/>
  <c r="E869" i="3"/>
  <c r="D869" i="3"/>
  <c r="E868" i="3"/>
  <c r="D868" i="3"/>
  <c r="E867" i="3"/>
  <c r="D867" i="3"/>
  <c r="E866" i="3"/>
  <c r="D866" i="3"/>
  <c r="E865" i="3"/>
  <c r="D865" i="3"/>
  <c r="E864" i="3"/>
  <c r="D864" i="3"/>
  <c r="E863" i="3"/>
  <c r="D863" i="3"/>
  <c r="E862" i="3"/>
  <c r="D862" i="3"/>
  <c r="E861" i="3"/>
  <c r="D861" i="3"/>
  <c r="E860" i="3"/>
  <c r="D860" i="3"/>
  <c r="E859" i="3"/>
  <c r="D859" i="3"/>
  <c r="E858" i="3"/>
  <c r="D858" i="3"/>
  <c r="E857" i="3"/>
  <c r="D857" i="3"/>
  <c r="E856" i="3"/>
  <c r="D856" i="3"/>
  <c r="E855" i="3"/>
  <c r="D855" i="3"/>
  <c r="E854" i="3"/>
  <c r="D854" i="3"/>
  <c r="E853" i="3"/>
  <c r="D853" i="3"/>
  <c r="E852" i="3"/>
  <c r="D852" i="3"/>
  <c r="E851" i="3"/>
  <c r="D851" i="3"/>
  <c r="E850" i="3"/>
  <c r="D850" i="3"/>
  <c r="E849" i="3"/>
  <c r="D849" i="3"/>
  <c r="E848" i="3"/>
  <c r="D848" i="3"/>
  <c r="E847" i="3"/>
  <c r="D847" i="3"/>
  <c r="E846" i="3"/>
  <c r="D846" i="3"/>
  <c r="E845" i="3"/>
  <c r="D845" i="3"/>
  <c r="E844" i="3"/>
  <c r="D844" i="3"/>
  <c r="E843" i="3"/>
  <c r="D843" i="3"/>
  <c r="E842" i="3"/>
  <c r="D842" i="3"/>
  <c r="E841" i="3"/>
  <c r="D841" i="3"/>
  <c r="E840" i="3"/>
  <c r="D840" i="3"/>
  <c r="E839" i="3"/>
  <c r="D839" i="3"/>
  <c r="E838" i="3"/>
  <c r="D838" i="3"/>
  <c r="E837" i="3"/>
  <c r="D837" i="3"/>
  <c r="E836" i="3"/>
  <c r="D836" i="3"/>
  <c r="E835" i="3"/>
  <c r="D835" i="3"/>
  <c r="E834" i="3"/>
  <c r="D834" i="3"/>
  <c r="E833" i="3"/>
  <c r="D833" i="3"/>
  <c r="E832" i="3"/>
  <c r="D832" i="3"/>
  <c r="E831" i="3"/>
  <c r="D831" i="3"/>
  <c r="E830" i="3"/>
  <c r="D830" i="3"/>
  <c r="E829" i="3"/>
  <c r="D829" i="3"/>
  <c r="E828" i="3"/>
  <c r="D828" i="3"/>
  <c r="E827" i="3"/>
  <c r="D827" i="3"/>
  <c r="E826" i="3"/>
  <c r="D826" i="3"/>
  <c r="E825" i="3"/>
  <c r="D825" i="3"/>
  <c r="E824" i="3"/>
  <c r="D824" i="3"/>
  <c r="E823" i="3"/>
  <c r="D823" i="3"/>
  <c r="E822" i="3"/>
  <c r="D822" i="3"/>
  <c r="E821" i="3"/>
  <c r="D821" i="3"/>
  <c r="E820" i="3"/>
  <c r="D820" i="3"/>
  <c r="E819" i="3"/>
  <c r="D819" i="3"/>
  <c r="E818" i="3"/>
  <c r="D818" i="3"/>
  <c r="E817" i="3"/>
  <c r="D817" i="3"/>
  <c r="E816" i="3"/>
  <c r="D816" i="3"/>
  <c r="E815" i="3"/>
  <c r="D815" i="3"/>
  <c r="E814" i="3"/>
  <c r="D814" i="3"/>
  <c r="E813" i="3"/>
  <c r="D813" i="3"/>
  <c r="E812" i="3"/>
  <c r="D812" i="3"/>
  <c r="E811" i="3"/>
  <c r="D811" i="3"/>
  <c r="E810" i="3"/>
  <c r="D810" i="3"/>
  <c r="E809" i="3"/>
  <c r="D809" i="3"/>
  <c r="E808" i="3"/>
  <c r="D808" i="3"/>
  <c r="E807" i="3"/>
  <c r="D807" i="3"/>
  <c r="E806" i="3"/>
  <c r="D806" i="3"/>
  <c r="E805" i="3"/>
  <c r="D805" i="3"/>
  <c r="E804" i="3"/>
  <c r="D804" i="3"/>
  <c r="E803" i="3"/>
  <c r="D803" i="3"/>
  <c r="E802" i="3"/>
  <c r="D802" i="3"/>
  <c r="E801" i="3"/>
  <c r="D801" i="3"/>
  <c r="E800" i="3"/>
  <c r="D800" i="3"/>
  <c r="E799" i="3"/>
  <c r="D799" i="3"/>
  <c r="E798" i="3"/>
  <c r="D798" i="3"/>
  <c r="E797" i="3"/>
  <c r="D797" i="3"/>
  <c r="E796" i="3"/>
  <c r="D796" i="3"/>
  <c r="E795" i="3"/>
  <c r="D795" i="3"/>
  <c r="E794" i="3"/>
  <c r="D794" i="3"/>
  <c r="E793" i="3"/>
  <c r="D793" i="3"/>
  <c r="E792" i="3"/>
  <c r="D792" i="3"/>
  <c r="E791" i="3"/>
  <c r="D791" i="3"/>
  <c r="E790" i="3"/>
  <c r="D790" i="3"/>
  <c r="E789" i="3"/>
  <c r="D789" i="3"/>
  <c r="E788" i="3"/>
  <c r="D788" i="3"/>
  <c r="E787" i="3"/>
  <c r="D787" i="3"/>
  <c r="E786" i="3"/>
  <c r="D786" i="3"/>
  <c r="E785" i="3"/>
  <c r="D785" i="3"/>
  <c r="E784" i="3"/>
  <c r="D784" i="3"/>
  <c r="E783" i="3"/>
  <c r="D783" i="3"/>
  <c r="E782" i="3"/>
  <c r="D782" i="3"/>
  <c r="E781" i="3"/>
  <c r="D781" i="3"/>
  <c r="E780" i="3"/>
  <c r="D780" i="3"/>
  <c r="E779" i="3"/>
  <c r="D779" i="3"/>
  <c r="E778" i="3"/>
  <c r="D778" i="3"/>
  <c r="E777" i="3"/>
  <c r="D777" i="3"/>
  <c r="E776" i="3"/>
  <c r="D776" i="3"/>
  <c r="E775" i="3"/>
  <c r="D775" i="3"/>
  <c r="E774" i="3"/>
  <c r="D774" i="3"/>
  <c r="E773" i="3"/>
  <c r="D773" i="3"/>
  <c r="E772" i="3"/>
  <c r="D772" i="3"/>
  <c r="E771" i="3"/>
  <c r="D771" i="3"/>
  <c r="E770" i="3"/>
  <c r="D770" i="3"/>
  <c r="E769" i="3"/>
  <c r="D769" i="3"/>
  <c r="E768" i="3"/>
  <c r="D768" i="3"/>
  <c r="E767" i="3"/>
  <c r="D767" i="3"/>
  <c r="E766" i="3"/>
  <c r="D766" i="3"/>
  <c r="E765" i="3"/>
  <c r="D765" i="3"/>
  <c r="E764" i="3"/>
  <c r="D764" i="3"/>
  <c r="E763" i="3"/>
  <c r="D763" i="3"/>
  <c r="E762" i="3"/>
  <c r="D762" i="3"/>
  <c r="E761" i="3"/>
  <c r="D761" i="3"/>
  <c r="E760" i="3"/>
  <c r="D760" i="3"/>
  <c r="E759" i="3"/>
  <c r="D759" i="3"/>
  <c r="E758" i="3"/>
  <c r="D758" i="3"/>
  <c r="E757" i="3"/>
  <c r="D757" i="3"/>
  <c r="E756" i="3"/>
  <c r="D756" i="3"/>
  <c r="E755" i="3"/>
  <c r="D755" i="3"/>
  <c r="E754" i="3"/>
  <c r="D754" i="3"/>
  <c r="E753" i="3"/>
  <c r="D753" i="3"/>
  <c r="E752" i="3"/>
  <c r="D752" i="3"/>
  <c r="E751" i="3"/>
  <c r="D751" i="3"/>
  <c r="E750" i="3"/>
  <c r="D750" i="3"/>
  <c r="E749" i="3"/>
  <c r="D749" i="3"/>
  <c r="E748" i="3"/>
  <c r="D748" i="3"/>
  <c r="E747" i="3"/>
  <c r="D747" i="3"/>
  <c r="E746" i="3"/>
  <c r="D746" i="3"/>
  <c r="E745" i="3"/>
  <c r="D745" i="3"/>
  <c r="E744" i="3"/>
  <c r="D744" i="3"/>
  <c r="E743" i="3"/>
  <c r="D743" i="3"/>
  <c r="E742" i="3"/>
  <c r="D742" i="3"/>
  <c r="E741" i="3"/>
  <c r="D741" i="3"/>
  <c r="E740" i="3"/>
  <c r="D740" i="3"/>
  <c r="E739" i="3"/>
  <c r="D739" i="3"/>
  <c r="E738" i="3"/>
  <c r="D738" i="3"/>
  <c r="E737" i="3"/>
  <c r="D737" i="3"/>
  <c r="E736" i="3"/>
  <c r="D736" i="3"/>
  <c r="E735" i="3"/>
  <c r="D735" i="3"/>
  <c r="E734" i="3"/>
  <c r="D734" i="3"/>
  <c r="E733" i="3"/>
  <c r="D733" i="3"/>
  <c r="E732" i="3"/>
  <c r="D732" i="3"/>
  <c r="E731" i="3"/>
  <c r="D731" i="3"/>
  <c r="E730" i="3"/>
  <c r="D730" i="3"/>
  <c r="E729" i="3"/>
  <c r="D729" i="3"/>
  <c r="E728" i="3"/>
  <c r="D728" i="3"/>
  <c r="E727" i="3"/>
  <c r="D727" i="3"/>
  <c r="E726" i="3"/>
  <c r="D726" i="3"/>
  <c r="E725" i="3"/>
  <c r="D725" i="3"/>
  <c r="E724" i="3"/>
  <c r="D724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E716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D710" i="3"/>
  <c r="E709" i="3"/>
  <c r="D709" i="3"/>
  <c r="E708" i="3"/>
  <c r="D708" i="3"/>
  <c r="E707" i="3"/>
  <c r="D707" i="3"/>
  <c r="E706" i="3"/>
  <c r="D706" i="3"/>
  <c r="E705" i="3"/>
  <c r="D705" i="3"/>
  <c r="E704" i="3"/>
  <c r="D704" i="3"/>
  <c r="E703" i="3"/>
  <c r="D703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6" i="3"/>
  <c r="D686" i="3"/>
  <c r="E685" i="3"/>
  <c r="D685" i="3"/>
  <c r="E684" i="3"/>
  <c r="D684" i="3"/>
  <c r="E683" i="3"/>
  <c r="D683" i="3"/>
  <c r="E682" i="3"/>
  <c r="D682" i="3"/>
  <c r="E681" i="3"/>
  <c r="D681" i="3"/>
  <c r="E680" i="3"/>
  <c r="D680" i="3"/>
  <c r="E679" i="3"/>
  <c r="D679" i="3"/>
  <c r="E678" i="3"/>
  <c r="D678" i="3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F17" i="3"/>
  <c r="E17" i="3"/>
  <c r="D17" i="3"/>
  <c r="G16" i="3"/>
  <c r="G17" i="3" s="1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F16" i="3" s="1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/>
  <c r="I2688" i="2" a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/>
  <c r="I2684" i="2" a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/>
  <c r="I2671" i="2" a="1"/>
  <c r="H2671" i="2"/>
  <c r="G2671" i="2"/>
  <c r="F2671" i="2"/>
  <c r="E2671" i="2"/>
  <c r="D2671" i="2"/>
  <c r="C2671" i="2"/>
  <c r="I2670" i="2"/>
  <c r="I2670" i="2" a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 a="1"/>
  <c r="I2667" i="2" s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 a="1"/>
  <c r="I2655" i="2" s="1"/>
  <c r="H2655" i="2"/>
  <c r="G2655" i="2"/>
  <c r="F2655" i="2"/>
  <c r="E2655" i="2"/>
  <c r="D2655" i="2"/>
  <c r="C2655" i="2"/>
  <c r="I2654" i="2"/>
  <c r="I2654" i="2" a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/>
  <c r="I2648" i="2" a="1"/>
  <c r="H2648" i="2"/>
  <c r="G2648" i="2"/>
  <c r="F2648" i="2"/>
  <c r="E2648" i="2"/>
  <c r="D2648" i="2"/>
  <c r="C2648" i="2"/>
  <c r="I2647" i="2"/>
  <c r="I2647" i="2" a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/>
  <c r="I2643" i="2" a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/>
  <c r="I2640" i="2" a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/>
  <c r="I2636" i="2" a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/>
  <c r="I2634" i="2" a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/>
  <c r="I2625" i="2" a="1"/>
  <c r="H2625" i="2"/>
  <c r="G2625" i="2"/>
  <c r="F2625" i="2"/>
  <c r="E2625" i="2"/>
  <c r="D2625" i="2"/>
  <c r="C2625" i="2"/>
  <c r="I2624" i="2"/>
  <c r="I2624" i="2" a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/>
  <c r="I2622" i="2" a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/>
  <c r="I2617" i="2" a="1"/>
  <c r="H2617" i="2"/>
  <c r="G2617" i="2"/>
  <c r="F2617" i="2"/>
  <c r="E2617" i="2"/>
  <c r="D2617" i="2"/>
  <c r="C2617" i="2"/>
  <c r="I2616" i="2"/>
  <c r="I2616" i="2" a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/>
  <c r="I2612" i="2" a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/>
  <c r="I2607" i="2" a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/>
  <c r="I2599" i="2" a="1"/>
  <c r="H2599" i="2"/>
  <c r="G2599" i="2"/>
  <c r="F2599" i="2"/>
  <c r="E2599" i="2"/>
  <c r="D2599" i="2"/>
  <c r="C2599" i="2"/>
  <c r="I2598" i="2"/>
  <c r="I2598" i="2" a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/>
  <c r="I2595" i="2" a="1"/>
  <c r="H2595" i="2"/>
  <c r="G2595" i="2"/>
  <c r="F2595" i="2"/>
  <c r="E2595" i="2"/>
  <c r="D2595" i="2"/>
  <c r="C2595" i="2"/>
  <c r="I2594" i="2"/>
  <c r="I2594" i="2" a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 a="1"/>
  <c r="I2583" i="2" s="1"/>
  <c r="H2583" i="2"/>
  <c r="G2583" i="2"/>
  <c r="F2583" i="2"/>
  <c r="E2583" i="2"/>
  <c r="D2583" i="2"/>
  <c r="C2583" i="2"/>
  <c r="I2582" i="2"/>
  <c r="I2582" i="2" a="1"/>
  <c r="H2582" i="2"/>
  <c r="G2582" i="2"/>
  <c r="F2582" i="2"/>
  <c r="E2582" i="2"/>
  <c r="D2582" i="2"/>
  <c r="C2582" i="2"/>
  <c r="I2581" i="2"/>
  <c r="I2581" i="2" a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/>
  <c r="I2575" i="2" a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/>
  <c r="I2565" i="2" a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/>
  <c r="I2553" i="2" a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/>
  <c r="I2551" i="2" a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 a="1"/>
  <c r="I2547" i="2" s="1"/>
  <c r="H2547" i="2"/>
  <c r="G2547" i="2"/>
  <c r="F2547" i="2"/>
  <c r="E2547" i="2"/>
  <c r="D2547" i="2"/>
  <c r="C2547" i="2"/>
  <c r="I2546" i="2" a="1"/>
  <c r="I2546" i="2" s="1"/>
  <c r="H2546" i="2"/>
  <c r="G2546" i="2"/>
  <c r="F2546" i="2"/>
  <c r="E2546" i="2"/>
  <c r="D2546" i="2"/>
  <c r="C2546" i="2"/>
  <c r="I2545" i="2"/>
  <c r="I2545" i="2" a="1"/>
  <c r="H2545" i="2"/>
  <c r="G2545" i="2"/>
  <c r="F2545" i="2"/>
  <c r="E2545" i="2"/>
  <c r="D2545" i="2"/>
  <c r="C2545" i="2"/>
  <c r="I2544" i="2"/>
  <c r="I2544" i="2" a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/>
  <c r="I2540" i="2" a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/>
  <c r="I2538" i="2" a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 a="1"/>
  <c r="I2534" i="2" s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/>
  <c r="I2527" i="2" a="1"/>
  <c r="H2527" i="2"/>
  <c r="G2527" i="2"/>
  <c r="F2527" i="2"/>
  <c r="E2527" i="2"/>
  <c r="D2527" i="2"/>
  <c r="C2527" i="2"/>
  <c r="I2526" i="2"/>
  <c r="I2526" i="2" a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 a="1"/>
  <c r="I2523" i="2" s="1"/>
  <c r="H2523" i="2"/>
  <c r="G2523" i="2"/>
  <c r="F2523" i="2"/>
  <c r="E2523" i="2"/>
  <c r="D2523" i="2"/>
  <c r="C2523" i="2"/>
  <c r="I2522" i="2"/>
  <c r="I2522" i="2" a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/>
  <c r="I2517" i="2" a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/>
  <c r="I2514" i="2" a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 a="1"/>
  <c r="I2510" i="2" s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/>
  <c r="I2503" i="2" a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/>
  <c r="I2496" i="2" a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 a="1"/>
  <c r="I2487" i="2" s="1"/>
  <c r="H2487" i="2"/>
  <c r="G2487" i="2"/>
  <c r="F2487" i="2"/>
  <c r="E2487" i="2"/>
  <c r="D2487" i="2"/>
  <c r="C2487" i="2"/>
  <c r="I2486" i="2"/>
  <c r="I2486" i="2" a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/>
  <c r="I2481" i="2" a="1"/>
  <c r="H2481" i="2"/>
  <c r="G2481" i="2"/>
  <c r="F2481" i="2"/>
  <c r="E2481" i="2"/>
  <c r="D2481" i="2"/>
  <c r="C2481" i="2"/>
  <c r="I2480" i="2"/>
  <c r="I2480" i="2" a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/>
  <c r="I2478" i="2" a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 a="1"/>
  <c r="I2475" i="2" s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/>
  <c r="I2473" i="2" a="1"/>
  <c r="H2473" i="2"/>
  <c r="G2473" i="2"/>
  <c r="F2473" i="2"/>
  <c r="E2473" i="2"/>
  <c r="D2473" i="2"/>
  <c r="C2473" i="2"/>
  <c r="I2472" i="2"/>
  <c r="I2472" i="2" a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E2469" i="2"/>
  <c r="D2469" i="2"/>
  <c r="C2469" i="2"/>
  <c r="I2468" i="2"/>
  <c r="I2468" i="2" a="1"/>
  <c r="H2468" i="2"/>
  <c r="G2468" i="2"/>
  <c r="F2468" i="2"/>
  <c r="E2468" i="2"/>
  <c r="D2468" i="2"/>
  <c r="C2468" i="2"/>
  <c r="I2467" i="2"/>
  <c r="I2467" i="2" a="1"/>
  <c r="H2467" i="2"/>
  <c r="G2467" i="2"/>
  <c r="F2467" i="2"/>
  <c r="E2467" i="2"/>
  <c r="D2467" i="2"/>
  <c r="C2467" i="2"/>
  <c r="I2466" i="2"/>
  <c r="I2466" i="2" a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/>
  <c r="I2461" i="2" a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/>
  <c r="I2455" i="2" a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/>
  <c r="I2448" i="2" a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/>
  <c r="I2440" i="2" a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 a="1"/>
  <c r="I2438" i="2" s="1"/>
  <c r="H2438" i="2"/>
  <c r="G2438" i="2"/>
  <c r="F2438" i="2"/>
  <c r="E2438" i="2"/>
  <c r="D2438" i="2"/>
  <c r="C2438" i="2"/>
  <c r="I2437" i="2" a="1"/>
  <c r="I2437" i="2" s="1"/>
  <c r="H2437" i="2"/>
  <c r="G2437" i="2"/>
  <c r="F2437" i="2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/>
  <c r="I2427" i="2" a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/>
  <c r="I2421" i="2" a="1"/>
  <c r="H2421" i="2"/>
  <c r="G2421" i="2"/>
  <c r="F2421" i="2"/>
  <c r="E2421" i="2"/>
  <c r="D2421" i="2"/>
  <c r="C2421" i="2"/>
  <c r="I2420" i="2" a="1"/>
  <c r="I2420" i="2" s="1"/>
  <c r="H2420" i="2"/>
  <c r="G2420" i="2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/>
  <c r="I2417" i="2" a="1"/>
  <c r="H2417" i="2"/>
  <c r="G2417" i="2"/>
  <c r="F2417" i="2"/>
  <c r="E2417" i="2"/>
  <c r="D2417" i="2"/>
  <c r="C2417" i="2"/>
  <c r="I2416" i="2"/>
  <c r="I2416" i="2" a="1"/>
  <c r="H2416" i="2"/>
  <c r="G2416" i="2"/>
  <c r="F2416" i="2"/>
  <c r="E2416" i="2"/>
  <c r="D2416" i="2"/>
  <c r="C2416" i="2"/>
  <c r="I2415" i="2" a="1"/>
  <c r="I2415" i="2" s="1"/>
  <c r="H2415" i="2"/>
  <c r="G2415" i="2"/>
  <c r="F2415" i="2"/>
  <c r="E2415" i="2"/>
  <c r="D2415" i="2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/>
  <c r="I2406" i="2" a="1"/>
  <c r="H2406" i="2"/>
  <c r="G2406" i="2"/>
  <c r="F2406" i="2"/>
  <c r="E2406" i="2"/>
  <c r="D2406" i="2"/>
  <c r="C2406" i="2"/>
  <c r="I2405" i="2"/>
  <c r="I2405" i="2" a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/>
  <c r="I2403" i="2" a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/>
  <c r="I2395" i="2" a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/>
  <c r="I2393" i="2" a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/>
  <c r="I2388" i="2" a="1"/>
  <c r="H2388" i="2"/>
  <c r="G2388" i="2"/>
  <c r="F2388" i="2"/>
  <c r="E2388" i="2"/>
  <c r="D2388" i="2"/>
  <c r="C2388" i="2"/>
  <c r="I2387" i="2" a="1"/>
  <c r="I2387" i="2" s="1"/>
  <c r="H2387" i="2"/>
  <c r="G2387" i="2"/>
  <c r="F2387" i="2"/>
  <c r="E2387" i="2"/>
  <c r="D2387" i="2"/>
  <c r="C2387" i="2"/>
  <c r="I2386" i="2"/>
  <c r="I2386" i="2" a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/>
  <c r="I2383" i="2" a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/>
  <c r="I2381" i="2" a="1"/>
  <c r="H2381" i="2"/>
  <c r="G2381" i="2"/>
  <c r="F2381" i="2"/>
  <c r="E2381" i="2"/>
  <c r="D2381" i="2"/>
  <c r="C2381" i="2"/>
  <c r="I2380" i="2"/>
  <c r="I2380" i="2" a="1"/>
  <c r="H2380" i="2"/>
  <c r="G2380" i="2"/>
  <c r="F2380" i="2"/>
  <c r="E2380" i="2"/>
  <c r="D2380" i="2"/>
  <c r="C2380" i="2"/>
  <c r="I2379" i="2"/>
  <c r="I2379" i="2" a="1"/>
  <c r="H2379" i="2"/>
  <c r="G2379" i="2"/>
  <c r="F2379" i="2"/>
  <c r="E2379" i="2"/>
  <c r="D2379" i="2"/>
  <c r="C2379" i="2"/>
  <c r="I2378" i="2" a="1"/>
  <c r="I2378" i="2" s="1"/>
  <c r="H2378" i="2"/>
  <c r="G2378" i="2"/>
  <c r="F2378" i="2"/>
  <c r="E2378" i="2"/>
  <c r="D2378" i="2"/>
  <c r="C2378" i="2"/>
  <c r="I2377" i="2"/>
  <c r="I2377" i="2" a="1"/>
  <c r="H2377" i="2"/>
  <c r="G2377" i="2"/>
  <c r="F2377" i="2"/>
  <c r="E2377" i="2"/>
  <c r="D2377" i="2"/>
  <c r="C2377" i="2"/>
  <c r="I2376" i="2"/>
  <c r="I2376" i="2" a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/>
  <c r="I2373" i="2" a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/>
  <c r="I2371" i="2" a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/>
  <c r="I2369" i="2" a="1"/>
  <c r="H2369" i="2"/>
  <c r="G2369" i="2"/>
  <c r="F2369" i="2"/>
  <c r="E2369" i="2"/>
  <c r="D2369" i="2"/>
  <c r="C2369" i="2"/>
  <c r="I2368" i="2"/>
  <c r="I2368" i="2" a="1"/>
  <c r="H2368" i="2"/>
  <c r="G2368" i="2"/>
  <c r="F2368" i="2"/>
  <c r="E2368" i="2"/>
  <c r="D2368" i="2"/>
  <c r="C2368" i="2"/>
  <c r="I2367" i="2"/>
  <c r="I2367" i="2" a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/>
  <c r="I2361" i="2" a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/>
  <c r="I2358" i="2" a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/>
  <c r="I2355" i="2" a="1"/>
  <c r="H2355" i="2"/>
  <c r="G2355" i="2"/>
  <c r="F2355" i="2"/>
  <c r="E2355" i="2"/>
  <c r="D2355" i="2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/>
  <c r="I2352" i="2" a="1"/>
  <c r="H2352" i="2"/>
  <c r="G2352" i="2"/>
  <c r="F2352" i="2"/>
  <c r="E2352" i="2"/>
  <c r="D2352" i="2"/>
  <c r="C2352" i="2"/>
  <c r="I2351" i="2"/>
  <c r="I2351" i="2" a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/>
  <c r="I2349" i="2" a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/>
  <c r="I2345" i="2" a="1"/>
  <c r="H2345" i="2"/>
  <c r="G2345" i="2"/>
  <c r="F2345" i="2"/>
  <c r="E2345" i="2"/>
  <c r="D2345" i="2"/>
  <c r="C2345" i="2"/>
  <c r="I2344" i="2"/>
  <c r="I2344" i="2" a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/>
  <c r="I2339" i="2" a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 a="1"/>
  <c r="I2335" i="2" s="1"/>
  <c r="H2335" i="2"/>
  <c r="G2335" i="2"/>
  <c r="F2335" i="2"/>
  <c r="E2335" i="2"/>
  <c r="D2335" i="2"/>
  <c r="C2335" i="2"/>
  <c r="I2334" i="2"/>
  <c r="I2334" i="2" a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/>
  <c r="I2331" i="2" a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/>
  <c r="I2325" i="2" a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/>
  <c r="I2323" i="2" a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/>
  <c r="I2321" i="2" a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/>
  <c r="I2319" i="2" a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/>
  <c r="I2315" i="2" a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/>
  <c r="I2311" i="2" a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/>
  <c r="I2309" i="2" a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/>
  <c r="I2307" i="2" a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/>
  <c r="I2297" i="2" a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/>
  <c r="I2295" i="2" a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/>
  <c r="I2292" i="2" a="1"/>
  <c r="H2292" i="2"/>
  <c r="G2292" i="2"/>
  <c r="F2292" i="2"/>
  <c r="E2292" i="2"/>
  <c r="D2292" i="2"/>
  <c r="C2292" i="2"/>
  <c r="I2291" i="2"/>
  <c r="I2291" i="2" a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/>
  <c r="I2289" i="2" a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/>
  <c r="I2285" i="2" a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/>
  <c r="I2283" i="2" a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/>
  <c r="I2281" i="2" a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/>
  <c r="I2275" i="2" a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/>
  <c r="I2273" i="2" a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/>
  <c r="I2271" i="2" a="1"/>
  <c r="H2271" i="2"/>
  <c r="G2271" i="2"/>
  <c r="F2271" i="2"/>
  <c r="E2271" i="2"/>
  <c r="D2271" i="2"/>
  <c r="C2271" i="2"/>
  <c r="I2270" i="2" a="1"/>
  <c r="I2270" i="2" s="1"/>
  <c r="H2270" i="2"/>
  <c r="G2270" i="2"/>
  <c r="F2270" i="2"/>
  <c r="E2270" i="2"/>
  <c r="D2270" i="2"/>
  <c r="C2270" i="2"/>
  <c r="I2269" i="2" a="1"/>
  <c r="I2269" i="2" s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/>
  <c r="I2265" i="2" a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/>
  <c r="I2262" i="2" a="1"/>
  <c r="H2262" i="2"/>
  <c r="G2262" i="2"/>
  <c r="F2262" i="2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/>
  <c r="I2260" i="2" a="1"/>
  <c r="H2260" i="2"/>
  <c r="G2260" i="2"/>
  <c r="F2260" i="2"/>
  <c r="E2260" i="2"/>
  <c r="D2260" i="2"/>
  <c r="C2260" i="2"/>
  <c r="I2259" i="2"/>
  <c r="I2259" i="2" a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/>
  <c r="I2257" i="2" a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/>
  <c r="I2255" i="2" a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/>
  <c r="I2251" i="2" a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/>
  <c r="I2249" i="2" a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/>
  <c r="I2244" i="2" a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/>
  <c r="I2238" i="2" a="1"/>
  <c r="H2238" i="2"/>
  <c r="G2238" i="2"/>
  <c r="F2238" i="2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 a="1"/>
  <c r="I2233" i="2" s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/>
  <c r="I2229" i="2" a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/>
  <c r="I2227" i="2" a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/>
  <c r="I2225" i="2" a="1"/>
  <c r="H2225" i="2"/>
  <c r="G2225" i="2"/>
  <c r="F2225" i="2"/>
  <c r="E2225" i="2"/>
  <c r="D2225" i="2"/>
  <c r="C2225" i="2"/>
  <c r="I2224" i="2"/>
  <c r="I2224" i="2" a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/>
  <c r="I2220" i="2" a="1"/>
  <c r="H2220" i="2"/>
  <c r="G2220" i="2"/>
  <c r="F2220" i="2"/>
  <c r="E2220" i="2"/>
  <c r="D2220" i="2"/>
  <c r="C2220" i="2"/>
  <c r="I2219" i="2"/>
  <c r="I2219" i="2" a="1"/>
  <c r="H2219" i="2"/>
  <c r="G2219" i="2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/>
  <c r="I2211" i="2" a="1"/>
  <c r="H2211" i="2"/>
  <c r="G2211" i="2"/>
  <c r="F2211" i="2"/>
  <c r="E2211" i="2"/>
  <c r="D2211" i="2"/>
  <c r="C2211" i="2"/>
  <c r="I2210" i="2" a="1"/>
  <c r="I2210" i="2" s="1"/>
  <c r="H2210" i="2"/>
  <c r="G2210" i="2"/>
  <c r="F2210" i="2"/>
  <c r="E2210" i="2"/>
  <c r="D2210" i="2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/>
  <c r="I2207" i="2" a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/>
  <c r="I2205" i="2" a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/>
  <c r="I2202" i="2" a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/>
  <c r="I2198" i="2" a="1"/>
  <c r="H2198" i="2"/>
  <c r="G2198" i="2"/>
  <c r="F2198" i="2"/>
  <c r="E2198" i="2"/>
  <c r="D2198" i="2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 a="1"/>
  <c r="I2195" i="2" s="1"/>
  <c r="H2195" i="2"/>
  <c r="G2195" i="2"/>
  <c r="F2195" i="2"/>
  <c r="E2195" i="2"/>
  <c r="D2195" i="2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/>
  <c r="I2191" i="2" a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/>
  <c r="I2181" i="2" a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/>
  <c r="I2178" i="2" a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/>
  <c r="I2174" i="2" a="1"/>
  <c r="H2174" i="2"/>
  <c r="G2174" i="2"/>
  <c r="F2174" i="2"/>
  <c r="E2174" i="2"/>
  <c r="D2174" i="2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/>
  <c r="I2165" i="2" a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/>
  <c r="I2161" i="2" a="1"/>
  <c r="H2161" i="2"/>
  <c r="G2161" i="2"/>
  <c r="F2161" i="2"/>
  <c r="E2161" i="2"/>
  <c r="D2161" i="2"/>
  <c r="C2161" i="2"/>
  <c r="I2160" i="2"/>
  <c r="I2160" i="2" a="1"/>
  <c r="H2160" i="2"/>
  <c r="G2160" i="2"/>
  <c r="F2160" i="2"/>
  <c r="E2160" i="2"/>
  <c r="D2160" i="2"/>
  <c r="C2160" i="2"/>
  <c r="I2159" i="2"/>
  <c r="I2159" i="2" a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/>
  <c r="I2157" i="2" a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/>
  <c r="I2153" i="2" a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/>
  <c r="I2151" i="2" a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/>
  <c r="I2148" i="2" a="1"/>
  <c r="H2148" i="2"/>
  <c r="G2148" i="2"/>
  <c r="F2148" i="2"/>
  <c r="E2148" i="2"/>
  <c r="D2148" i="2"/>
  <c r="C2148" i="2"/>
  <c r="I2147" i="2"/>
  <c r="I2147" i="2" a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/>
  <c r="I2142" i="2" a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/>
  <c r="I2138" i="2" a="1"/>
  <c r="H2138" i="2"/>
  <c r="G2138" i="2"/>
  <c r="F2138" i="2"/>
  <c r="E2138" i="2"/>
  <c r="D2138" i="2"/>
  <c r="C2138" i="2"/>
  <c r="I2137" i="2"/>
  <c r="I2137" i="2" a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/>
  <c r="I2135" i="2" a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/>
  <c r="I2133" i="2" a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/>
  <c r="I2127" i="2" a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/>
  <c r="I2123" i="2" a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/>
  <c r="I2119" i="2" a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/>
  <c r="I2114" i="2" a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/>
  <c r="I2105" i="2" a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F2102" i="2"/>
  <c r="E2102" i="2"/>
  <c r="D2102" i="2"/>
  <c r="C2102" i="2"/>
  <c r="I2101" i="2"/>
  <c r="I2101" i="2" a="1"/>
  <c r="H2101" i="2"/>
  <c r="G2101" i="2"/>
  <c r="F2101" i="2"/>
  <c r="E2101" i="2"/>
  <c r="D2101" i="2"/>
  <c r="C2101" i="2"/>
  <c r="I2100" i="2"/>
  <c r="I2100" i="2" a="1"/>
  <c r="H2100" i="2"/>
  <c r="G2100" i="2"/>
  <c r="F2100" i="2"/>
  <c r="E2100" i="2"/>
  <c r="D2100" i="2"/>
  <c r="C2100" i="2"/>
  <c r="I2099" i="2"/>
  <c r="I2099" i="2" a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/>
  <c r="I2096" i="2" a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/>
  <c r="I2094" i="2" a="1"/>
  <c r="H2094" i="2"/>
  <c r="G2094" i="2"/>
  <c r="F2094" i="2"/>
  <c r="E2094" i="2"/>
  <c r="D2094" i="2"/>
  <c r="C2094" i="2"/>
  <c r="I2093" i="2" a="1"/>
  <c r="I2093" i="2" s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/>
  <c r="I2088" i="2" a="1"/>
  <c r="H2088" i="2"/>
  <c r="G2088" i="2"/>
  <c r="F2088" i="2"/>
  <c r="E2088" i="2"/>
  <c r="D2088" i="2"/>
  <c r="C2088" i="2"/>
  <c r="I2087" i="2"/>
  <c r="I2087" i="2" a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/>
  <c r="I2085" i="2" a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E2084" i="2"/>
  <c r="D2084" i="2"/>
  <c r="C2084" i="2"/>
  <c r="I2083" i="2"/>
  <c r="I2083" i="2" a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/>
  <c r="I2078" i="2" a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/>
  <c r="I2071" i="2" a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/>
  <c r="I2069" i="2" a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/>
  <c r="I2064" i="2" a="1"/>
  <c r="H2064" i="2"/>
  <c r="G2064" i="2"/>
  <c r="F2064" i="2"/>
  <c r="E2064" i="2"/>
  <c r="D2064" i="2"/>
  <c r="C2064" i="2"/>
  <c r="I2063" i="2"/>
  <c r="I2063" i="2" a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/>
  <c r="I2059" i="2" a="1"/>
  <c r="H2059" i="2"/>
  <c r="G2059" i="2"/>
  <c r="F2059" i="2"/>
  <c r="E2059" i="2"/>
  <c r="D2059" i="2"/>
  <c r="C2059" i="2"/>
  <c r="I2058" i="2"/>
  <c r="I2058" i="2" a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/>
  <c r="I2055" i="2" a="1"/>
  <c r="H2055" i="2"/>
  <c r="G2055" i="2"/>
  <c r="F2055" i="2"/>
  <c r="E2055" i="2"/>
  <c r="D2055" i="2"/>
  <c r="C2055" i="2"/>
  <c r="I2054" i="2"/>
  <c r="I2054" i="2" a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/>
  <c r="I2051" i="2" a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/>
  <c r="I2045" i="2" a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/>
  <c r="I2043" i="2" a="1"/>
  <c r="H2043" i="2"/>
  <c r="G2043" i="2"/>
  <c r="F2043" i="2"/>
  <c r="E2043" i="2"/>
  <c r="D2043" i="2"/>
  <c r="C2043" i="2"/>
  <c r="I2042" i="2"/>
  <c r="I2042" i="2" a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/>
  <c r="I2039" i="2" a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/>
  <c r="I2037" i="2" a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/>
  <c r="I2030" i="2" a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/>
  <c r="I2027" i="2" a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/>
  <c r="I2022" i="2" a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/>
  <c r="I2019" i="2" a="1"/>
  <c r="H2019" i="2"/>
  <c r="G2019" i="2"/>
  <c r="F2019" i="2"/>
  <c r="E2019" i="2"/>
  <c r="D2019" i="2"/>
  <c r="C2019" i="2"/>
  <c r="I2018" i="2"/>
  <c r="I2018" i="2" a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 a="1"/>
  <c r="I2016" i="2" s="1"/>
  <c r="H2016" i="2"/>
  <c r="G2016" i="2"/>
  <c r="F2016" i="2"/>
  <c r="E2016" i="2"/>
  <c r="D2016" i="2"/>
  <c r="C2016" i="2"/>
  <c r="I2015" i="2"/>
  <c r="I2015" i="2" a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/>
  <c r="I2013" i="2" a="1"/>
  <c r="H2013" i="2"/>
  <c r="G2013" i="2"/>
  <c r="F2013" i="2"/>
  <c r="E2013" i="2"/>
  <c r="D2013" i="2"/>
  <c r="C2013" i="2"/>
  <c r="I2012" i="2"/>
  <c r="I2012" i="2" a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/>
  <c r="I2006" i="2" a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/>
  <c r="I2004" i="2" a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/>
  <c r="I2001" i="2" a="1"/>
  <c r="H2001" i="2"/>
  <c r="G2001" i="2"/>
  <c r="F2001" i="2"/>
  <c r="E2001" i="2"/>
  <c r="D2001" i="2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/>
  <c r="I1998" i="2" a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/>
  <c r="I1989" i="2" a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 a="1"/>
  <c r="I1986" i="2" s="1"/>
  <c r="H1986" i="2"/>
  <c r="G1986" i="2"/>
  <c r="F1986" i="2"/>
  <c r="E1986" i="2"/>
  <c r="D1986" i="2"/>
  <c r="C1986" i="2"/>
  <c r="I1985" i="2"/>
  <c r="I1985" i="2" a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/>
  <c r="I1982" i="2" a="1"/>
  <c r="H1982" i="2"/>
  <c r="G1982" i="2"/>
  <c r="F1982" i="2"/>
  <c r="E1982" i="2"/>
  <c r="D1982" i="2"/>
  <c r="C1982" i="2"/>
  <c r="I1981" i="2"/>
  <c r="I1981" i="2" a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/>
  <c r="I1979" i="2" a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/>
  <c r="I1976" i="2" a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/>
  <c r="I1963" i="2" a="1"/>
  <c r="H1963" i="2"/>
  <c r="G1963" i="2"/>
  <c r="F1963" i="2"/>
  <c r="E1963" i="2"/>
  <c r="D1963" i="2"/>
  <c r="C1963" i="2"/>
  <c r="I1962" i="2"/>
  <c r="I1962" i="2" a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/>
  <c r="I1956" i="2" a="1"/>
  <c r="H1956" i="2"/>
  <c r="G1956" i="2"/>
  <c r="F1956" i="2"/>
  <c r="E1956" i="2"/>
  <c r="D1956" i="2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/>
  <c r="I1953" i="2" a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/>
  <c r="I1951" i="2" a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/>
  <c r="I1949" i="2" a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/>
  <c r="I1945" i="2" a="1"/>
  <c r="H1945" i="2"/>
  <c r="G1945" i="2"/>
  <c r="F1945" i="2"/>
  <c r="E1945" i="2"/>
  <c r="D1945" i="2"/>
  <c r="C1945" i="2"/>
  <c r="I1944" i="2"/>
  <c r="I1944" i="2" a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/>
  <c r="I1941" i="2" a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/>
  <c r="I1939" i="2" a="1"/>
  <c r="H1939" i="2"/>
  <c r="G1939" i="2"/>
  <c r="F1939" i="2"/>
  <c r="E1939" i="2"/>
  <c r="D1939" i="2"/>
  <c r="C1939" i="2"/>
  <c r="I1938" i="2" a="1"/>
  <c r="I1938" i="2" s="1"/>
  <c r="H1938" i="2"/>
  <c r="G1938" i="2"/>
  <c r="F1938" i="2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/>
  <c r="I1935" i="2" a="1"/>
  <c r="H1935" i="2"/>
  <c r="G1935" i="2"/>
  <c r="F1935" i="2"/>
  <c r="E1935" i="2"/>
  <c r="D1935" i="2"/>
  <c r="C1935" i="2"/>
  <c r="I1934" i="2"/>
  <c r="I1934" i="2" a="1"/>
  <c r="H1934" i="2"/>
  <c r="G1934" i="2"/>
  <c r="F1934" i="2"/>
  <c r="E1934" i="2"/>
  <c r="D1934" i="2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/>
  <c r="I1926" i="2" a="1"/>
  <c r="H1926" i="2"/>
  <c r="G1926" i="2"/>
  <c r="F1926" i="2"/>
  <c r="E1926" i="2"/>
  <c r="D1926" i="2"/>
  <c r="C1926" i="2"/>
  <c r="I1925" i="2" a="1"/>
  <c r="I1925" i="2" s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/>
  <c r="I1921" i="2" a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/>
  <c r="I1917" i="2" a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/>
  <c r="I1912" i="2" a="1"/>
  <c r="H1912" i="2"/>
  <c r="G1912" i="2"/>
  <c r="F1912" i="2"/>
  <c r="E1912" i="2"/>
  <c r="D1912" i="2"/>
  <c r="C1912" i="2"/>
  <c r="I1911" i="2"/>
  <c r="I1911" i="2" a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/>
  <c r="I1903" i="2" a="1"/>
  <c r="H1903" i="2"/>
  <c r="G1903" i="2"/>
  <c r="F1903" i="2"/>
  <c r="E1903" i="2"/>
  <c r="D1903" i="2"/>
  <c r="C1903" i="2"/>
  <c r="I1902" i="2"/>
  <c r="I1902" i="2" a="1"/>
  <c r="H1902" i="2"/>
  <c r="G1902" i="2"/>
  <c r="F1902" i="2"/>
  <c r="E1902" i="2"/>
  <c r="D1902" i="2"/>
  <c r="C1902" i="2"/>
  <c r="I1901" i="2" a="1"/>
  <c r="I1901" i="2" s="1"/>
  <c r="H1901" i="2"/>
  <c r="G1901" i="2"/>
  <c r="F1901" i="2"/>
  <c r="E1901" i="2"/>
  <c r="D1901" i="2"/>
  <c r="C1901" i="2"/>
  <c r="I1900" i="2"/>
  <c r="I1900" i="2" a="1"/>
  <c r="H1900" i="2"/>
  <c r="G1900" i="2"/>
  <c r="F1900" i="2"/>
  <c r="E1900" i="2"/>
  <c r="D1900" i="2"/>
  <c r="C1900" i="2"/>
  <c r="I1899" i="2"/>
  <c r="I1899" i="2" a="1"/>
  <c r="H1899" i="2"/>
  <c r="G1899" i="2"/>
  <c r="F1899" i="2"/>
  <c r="E1899" i="2"/>
  <c r="D1899" i="2"/>
  <c r="C1899" i="2"/>
  <c r="I1898" i="2" a="1"/>
  <c r="I1898" i="2" s="1"/>
  <c r="H1898" i="2"/>
  <c r="G1898" i="2"/>
  <c r="F1898" i="2"/>
  <c r="E1898" i="2"/>
  <c r="D1898" i="2"/>
  <c r="C1898" i="2"/>
  <c r="I1897" i="2"/>
  <c r="I1897" i="2" a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/>
  <c r="I1895" i="2" a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/>
  <c r="I1879" i="2" a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F1877" i="2"/>
  <c r="E1877" i="2"/>
  <c r="D1877" i="2"/>
  <c r="C1877" i="2"/>
  <c r="I1876" i="2"/>
  <c r="I1876" i="2" a="1"/>
  <c r="H1876" i="2"/>
  <c r="G1876" i="2"/>
  <c r="F1876" i="2"/>
  <c r="E1876" i="2"/>
  <c r="D1876" i="2"/>
  <c r="C1876" i="2"/>
  <c r="I1875" i="2"/>
  <c r="I1875" i="2" a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/>
  <c r="I1866" i="2" a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/>
  <c r="I1863" i="2" a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 a="1"/>
  <c r="I1859" i="2" s="1"/>
  <c r="H1859" i="2"/>
  <c r="G1859" i="2"/>
  <c r="F1859" i="2"/>
  <c r="E1859" i="2"/>
  <c r="D1859" i="2"/>
  <c r="C1859" i="2"/>
  <c r="I1858" i="2"/>
  <c r="I1858" i="2" a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/>
  <c r="I1854" i="2" a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/>
  <c r="I1846" i="2" a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/>
  <c r="I1842" i="2" a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/>
  <c r="I1839" i="2" a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/>
  <c r="I1837" i="2" a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/>
  <c r="I1835" i="2" a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F1829" i="2"/>
  <c r="E1829" i="2"/>
  <c r="D1829" i="2"/>
  <c r="C1829" i="2"/>
  <c r="I1828" i="2"/>
  <c r="I1828" i="2" a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/>
  <c r="I1825" i="2" a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/>
  <c r="I1817" i="2" a="1"/>
  <c r="H1817" i="2"/>
  <c r="G1817" i="2"/>
  <c r="F1817" i="2"/>
  <c r="E1817" i="2"/>
  <c r="D1817" i="2"/>
  <c r="C1817" i="2"/>
  <c r="I1816" i="2"/>
  <c r="I1816" i="2" a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/>
  <c r="I1805" i="2" a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/>
  <c r="I1803" i="2" a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/>
  <c r="I1801" i="2" a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/>
  <c r="I1794" i="2" a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/>
  <c r="I1787" i="2" a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/>
  <c r="I1785" i="2" a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/>
  <c r="I1780" i="2" a="1"/>
  <c r="H1780" i="2"/>
  <c r="G1780" i="2"/>
  <c r="F1780" i="2"/>
  <c r="E1780" i="2"/>
  <c r="D1780" i="2"/>
  <c r="C1780" i="2"/>
  <c r="I1779" i="2"/>
  <c r="I1779" i="2" a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/>
  <c r="I1775" i="2" a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/>
  <c r="I1771" i="2" a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/>
  <c r="I1768" i="2" a="1"/>
  <c r="H1768" i="2"/>
  <c r="G1768" i="2"/>
  <c r="F1768" i="2"/>
  <c r="E1768" i="2"/>
  <c r="D1768" i="2"/>
  <c r="C1768" i="2"/>
  <c r="I1767" i="2"/>
  <c r="I1767" i="2" a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/>
  <c r="I1764" i="2" a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/>
  <c r="I1756" i="2" a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/>
  <c r="I1753" i="2" a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/>
  <c r="I1734" i="2" a="1"/>
  <c r="H1734" i="2"/>
  <c r="G1734" i="2"/>
  <c r="F1734" i="2"/>
  <c r="E1734" i="2"/>
  <c r="D1734" i="2"/>
  <c r="C1734" i="2"/>
  <c r="I1733" i="2"/>
  <c r="I1733" i="2" a="1"/>
  <c r="H1733" i="2"/>
  <c r="G1733" i="2"/>
  <c r="F1733" i="2"/>
  <c r="E1733" i="2"/>
  <c r="D1733" i="2"/>
  <c r="C1733" i="2"/>
  <c r="I1732" i="2" a="1"/>
  <c r="I1732" i="2" s="1"/>
  <c r="H1732" i="2"/>
  <c r="G1732" i="2"/>
  <c r="F1732" i="2"/>
  <c r="E1732" i="2"/>
  <c r="D1732" i="2"/>
  <c r="C1732" i="2"/>
  <c r="I1731" i="2"/>
  <c r="I1731" i="2" a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/>
  <c r="I1727" i="2" a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/>
  <c r="I1725" i="2" a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/>
  <c r="I1720" i="2" a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/>
  <c r="I1708" i="2" a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/>
  <c r="I1704" i="2" a="1"/>
  <c r="H1704" i="2"/>
  <c r="G1704" i="2"/>
  <c r="F1704" i="2"/>
  <c r="E1704" i="2"/>
  <c r="D1704" i="2"/>
  <c r="C1704" i="2"/>
  <c r="I1703" i="2"/>
  <c r="I1703" i="2" a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/>
  <c r="I1696" i="2" a="1"/>
  <c r="H1696" i="2"/>
  <c r="G1696" i="2"/>
  <c r="F1696" i="2"/>
  <c r="E1696" i="2"/>
  <c r="D1696" i="2"/>
  <c r="C1696" i="2"/>
  <c r="I1695" i="2"/>
  <c r="I1695" i="2" a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/>
  <c r="I1693" i="2" a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/>
  <c r="I1691" i="2" a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/>
  <c r="I1686" i="2" a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/>
  <c r="I1684" i="2" a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/>
  <c r="I1681" i="2" a="1"/>
  <c r="H1681" i="2"/>
  <c r="G1681" i="2"/>
  <c r="F1681" i="2"/>
  <c r="E1681" i="2"/>
  <c r="D1681" i="2"/>
  <c r="C1681" i="2"/>
  <c r="I1680" i="2"/>
  <c r="I1680" i="2" a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/>
  <c r="I1678" i="2" a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/>
  <c r="I1674" i="2" a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/>
  <c r="I1667" i="2" a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/>
  <c r="I1660" i="2" a="1"/>
  <c r="H1660" i="2"/>
  <c r="G1660" i="2"/>
  <c r="F1660" i="2"/>
  <c r="E1660" i="2"/>
  <c r="D1660" i="2"/>
  <c r="C1660" i="2"/>
  <c r="I1659" i="2"/>
  <c r="I1659" i="2" a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/>
  <c r="I1655" i="2" a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/>
  <c r="I1650" i="2" a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/>
  <c r="I1645" i="2" a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/>
  <c r="I1643" i="2" a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/>
  <c r="I1639" i="2" a="1"/>
  <c r="H1639" i="2"/>
  <c r="G1639" i="2"/>
  <c r="F1639" i="2"/>
  <c r="E1639" i="2"/>
  <c r="D1639" i="2"/>
  <c r="C1639" i="2"/>
  <c r="I1638" i="2"/>
  <c r="I1638" i="2" a="1"/>
  <c r="H1638" i="2"/>
  <c r="G1638" i="2"/>
  <c r="F1638" i="2"/>
  <c r="E1638" i="2"/>
  <c r="D1638" i="2"/>
  <c r="C1638" i="2"/>
  <c r="I1637" i="2"/>
  <c r="I1637" i="2" a="1"/>
  <c r="H1637" i="2"/>
  <c r="G1637" i="2"/>
  <c r="F1637" i="2"/>
  <c r="E1637" i="2"/>
  <c r="D1637" i="2"/>
  <c r="C1637" i="2"/>
  <c r="I1636" i="2"/>
  <c r="I1636" i="2" a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/>
  <c r="I1632" i="2" a="1"/>
  <c r="H1632" i="2"/>
  <c r="G1632" i="2"/>
  <c r="F1632" i="2"/>
  <c r="E1632" i="2"/>
  <c r="D1632" i="2"/>
  <c r="C1632" i="2"/>
  <c r="I1631" i="2"/>
  <c r="I1631" i="2" a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/>
  <c r="I1627" i="2" a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/>
  <c r="I1624" i="2" a="1"/>
  <c r="H1624" i="2"/>
  <c r="G1624" i="2"/>
  <c r="F1624" i="2"/>
  <c r="E1624" i="2"/>
  <c r="D1624" i="2"/>
  <c r="C1624" i="2"/>
  <c r="I1623" i="2"/>
  <c r="I1623" i="2" a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/>
  <c r="I1619" i="2" a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/>
  <c r="I1614" i="2" a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F1612" i="2"/>
  <c r="E1612" i="2"/>
  <c r="D1612" i="2"/>
  <c r="C1612" i="2"/>
  <c r="I1611" i="2"/>
  <c r="I1611" i="2" a="1"/>
  <c r="H1611" i="2"/>
  <c r="G1611" i="2"/>
  <c r="F1611" i="2"/>
  <c r="E1611" i="2"/>
  <c r="D1611" i="2"/>
  <c r="C1611" i="2"/>
  <c r="I1610" i="2" a="1"/>
  <c r="I1610" i="2" s="1"/>
  <c r="H1610" i="2"/>
  <c r="G1610" i="2"/>
  <c r="F1610" i="2"/>
  <c r="E1610" i="2"/>
  <c r="D1610" i="2"/>
  <c r="C1610" i="2"/>
  <c r="I1609" i="2"/>
  <c r="I1609" i="2" a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/>
  <c r="I1606" i="2" a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/>
  <c r="I1602" i="2" a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/>
  <c r="I1600" i="2" a="1"/>
  <c r="H1600" i="2"/>
  <c r="G1600" i="2"/>
  <c r="F1600" i="2"/>
  <c r="E1600" i="2"/>
  <c r="D1600" i="2"/>
  <c r="C1600" i="2"/>
  <c r="I1599" i="2" a="1"/>
  <c r="I1599" i="2" s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/>
  <c r="I1597" i="2" a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/>
  <c r="I1590" i="2" a="1"/>
  <c r="H1590" i="2"/>
  <c r="G1590" i="2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/>
  <c r="I1588" i="2" a="1"/>
  <c r="H1588" i="2"/>
  <c r="G1588" i="2"/>
  <c r="F1588" i="2"/>
  <c r="E1588" i="2"/>
  <c r="D1588" i="2"/>
  <c r="C1588" i="2"/>
  <c r="I1587" i="2" a="1"/>
  <c r="I1587" i="2" s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/>
  <c r="I1583" i="2" a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/>
  <c r="I1578" i="2" a="1"/>
  <c r="H1578" i="2"/>
  <c r="G1578" i="2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 a="1"/>
  <c r="I1575" i="2" s="1"/>
  <c r="H1575" i="2"/>
  <c r="G1575" i="2"/>
  <c r="F1575" i="2"/>
  <c r="E1575" i="2"/>
  <c r="D1575" i="2"/>
  <c r="C1575" i="2"/>
  <c r="I1574" i="2" a="1"/>
  <c r="I1574" i="2" s="1"/>
  <c r="H1574" i="2"/>
  <c r="G1574" i="2"/>
  <c r="F1574" i="2"/>
  <c r="E1574" i="2"/>
  <c r="D1574" i="2"/>
  <c r="C1574" i="2"/>
  <c r="I1573" i="2"/>
  <c r="I1573" i="2" a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/>
  <c r="I1565" i="2" a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 a="1"/>
  <c r="I1563" i="2" s="1"/>
  <c r="H1563" i="2"/>
  <c r="G1563" i="2"/>
  <c r="F1563" i="2"/>
  <c r="E1563" i="2"/>
  <c r="D1563" i="2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/>
  <c r="I1554" i="2" a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/>
  <c r="I1552" i="2" a="1"/>
  <c r="H1552" i="2"/>
  <c r="G1552" i="2"/>
  <c r="F1552" i="2"/>
  <c r="E1552" i="2"/>
  <c r="D1552" i="2"/>
  <c r="C1552" i="2"/>
  <c r="I1551" i="2" a="1"/>
  <c r="I1551" i="2" s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/>
  <c r="I1545" i="2" a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/>
  <c r="I1542" i="2" a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/>
  <c r="I1540" i="2" a="1"/>
  <c r="H1540" i="2"/>
  <c r="G1540" i="2"/>
  <c r="F1540" i="2"/>
  <c r="E1540" i="2"/>
  <c r="D1540" i="2"/>
  <c r="C1540" i="2"/>
  <c r="I1539" i="2"/>
  <c r="I1539" i="2" a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/>
  <c r="I1537" i="2" a="1"/>
  <c r="H1537" i="2"/>
  <c r="G1537" i="2"/>
  <c r="F1537" i="2"/>
  <c r="E1537" i="2"/>
  <c r="D1537" i="2"/>
  <c r="C1537" i="2"/>
  <c r="I1536" i="2"/>
  <c r="I1536" i="2" a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F1528" i="2"/>
  <c r="E1528" i="2"/>
  <c r="D1528" i="2"/>
  <c r="C1528" i="2"/>
  <c r="I1527" i="2" a="1"/>
  <c r="I1527" i="2" s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/>
  <c r="I1525" i="2" a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/>
  <c r="I1519" i="2" a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/>
  <c r="I1516" i="2" a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/>
  <c r="I1513" i="2" a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/>
  <c r="I1511" i="2" a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/>
  <c r="I1509" i="2" a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/>
  <c r="I1506" i="2" a="1"/>
  <c r="H1506" i="2"/>
  <c r="G1506" i="2"/>
  <c r="F1506" i="2"/>
  <c r="E1506" i="2"/>
  <c r="D1506" i="2"/>
  <c r="C1506" i="2"/>
  <c r="I1505" i="2"/>
  <c r="I1505" i="2" a="1"/>
  <c r="H1505" i="2"/>
  <c r="G1505" i="2"/>
  <c r="F1505" i="2"/>
  <c r="E1505" i="2"/>
  <c r="D1505" i="2"/>
  <c r="C1505" i="2"/>
  <c r="I1504" i="2"/>
  <c r="I1504" i="2" a="1"/>
  <c r="H1504" i="2"/>
  <c r="G1504" i="2"/>
  <c r="F1504" i="2"/>
  <c r="E1504" i="2"/>
  <c r="D1504" i="2"/>
  <c r="C1504" i="2"/>
  <c r="I1503" i="2" a="1"/>
  <c r="I1503" i="2" s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/>
  <c r="I1501" i="2" a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/>
  <c r="I1493" i="2" a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F1491" i="2"/>
  <c r="E1491" i="2"/>
  <c r="D1491" i="2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/>
  <c r="I1487" i="2" a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/>
  <c r="I1485" i="2" a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/>
  <c r="I1483" i="2" a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/>
  <c r="I1480" i="2" a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/>
  <c r="I1475" i="2" a="1"/>
  <c r="H1475" i="2"/>
  <c r="G1475" i="2"/>
  <c r="F1475" i="2"/>
  <c r="E1475" i="2"/>
  <c r="D1475" i="2"/>
  <c r="C1475" i="2"/>
  <c r="I1474" i="2"/>
  <c r="I1474" i="2" a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/>
  <c r="I1470" i="2" a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/>
  <c r="I1468" i="2" a="1"/>
  <c r="H1468" i="2"/>
  <c r="G1468" i="2"/>
  <c r="F1468" i="2"/>
  <c r="E1468" i="2"/>
  <c r="D1468" i="2"/>
  <c r="C1468" i="2"/>
  <c r="I1467" i="2" a="1"/>
  <c r="I1467" i="2" s="1"/>
  <c r="H1467" i="2"/>
  <c r="G1467" i="2"/>
  <c r="F1467" i="2"/>
  <c r="E1467" i="2"/>
  <c r="D1467" i="2"/>
  <c r="C1467" i="2"/>
  <c r="I1466" i="2" a="1"/>
  <c r="I1466" i="2" s="1"/>
  <c r="H1466" i="2"/>
  <c r="G1466" i="2"/>
  <c r="F1466" i="2"/>
  <c r="E1466" i="2"/>
  <c r="D1466" i="2"/>
  <c r="C1466" i="2"/>
  <c r="I1465" i="2"/>
  <c r="I1465" i="2" a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/>
  <c r="I1457" i="2" a="1"/>
  <c r="H1457" i="2"/>
  <c r="G1457" i="2"/>
  <c r="F1457" i="2"/>
  <c r="E1457" i="2"/>
  <c r="D1457" i="2"/>
  <c r="C1457" i="2"/>
  <c r="I1456" i="2"/>
  <c r="I1456" i="2" a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/>
  <c r="I1453" i="2" a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 a="1"/>
  <c r="I1451" i="2" s="1"/>
  <c r="H1451" i="2"/>
  <c r="G1451" i="2"/>
  <c r="F1451" i="2"/>
  <c r="E1451" i="2"/>
  <c r="D1451" i="2"/>
  <c r="C1451" i="2"/>
  <c r="I1450" i="2" a="1"/>
  <c r="I1450" i="2" s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/>
  <c r="I1444" i="2" a="1"/>
  <c r="H1444" i="2"/>
  <c r="G1444" i="2"/>
  <c r="F1444" i="2"/>
  <c r="E1444" i="2"/>
  <c r="D1444" i="2"/>
  <c r="C1444" i="2"/>
  <c r="I1443" i="2" a="1"/>
  <c r="I1443" i="2" s="1"/>
  <c r="H1443" i="2"/>
  <c r="G1443" i="2"/>
  <c r="F1443" i="2"/>
  <c r="E1443" i="2"/>
  <c r="D1443" i="2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/>
  <c r="I1434" i="2" a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/>
  <c r="I1429" i="2" a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/>
  <c r="I1427" i="2" a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/>
  <c r="I1425" i="2" a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/>
  <c r="I1423" i="2" a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/>
  <c r="I1421" i="2" a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 a="1"/>
  <c r="I1418" i="2" s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/>
  <c r="I1410" i="2" a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/>
  <c r="I1408" i="2" a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/>
  <c r="I1405" i="2" a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/>
  <c r="I1403" i="2" a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/>
  <c r="I1401" i="2" a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/>
  <c r="I1398" i="2" a="1"/>
  <c r="H1398" i="2"/>
  <c r="G1398" i="2"/>
  <c r="F1398" i="2"/>
  <c r="E1398" i="2"/>
  <c r="D1398" i="2"/>
  <c r="C1398" i="2"/>
  <c r="I1397" i="2"/>
  <c r="I1397" i="2" a="1"/>
  <c r="H1397" i="2"/>
  <c r="G1397" i="2"/>
  <c r="F1397" i="2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/>
  <c r="I1395" i="2" a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/>
  <c r="I1393" i="2" a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/>
  <c r="I1391" i="2" a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/>
  <c r="I1387" i="2" a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/>
  <c r="I1385" i="2" a="1"/>
  <c r="H1385" i="2"/>
  <c r="G1385" i="2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/>
  <c r="I1381" i="2" a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/>
  <c r="I1379" i="2" a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/>
  <c r="I1375" i="2" a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F1373" i="2"/>
  <c r="E1373" i="2"/>
  <c r="D1373" i="2"/>
  <c r="C1373" i="2"/>
  <c r="I1372" i="2"/>
  <c r="I1372" i="2" a="1"/>
  <c r="H1372" i="2"/>
  <c r="G1372" i="2"/>
  <c r="F1372" i="2"/>
  <c r="E1372" i="2"/>
  <c r="D1372" i="2"/>
  <c r="C1372" i="2"/>
  <c r="I1371" i="2"/>
  <c r="I1371" i="2" a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/>
  <c r="I1367" i="2" a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/>
  <c r="I1362" i="2" a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/>
  <c r="I1357" i="2" a="1"/>
  <c r="H1357" i="2"/>
  <c r="G1357" i="2"/>
  <c r="F1357" i="2"/>
  <c r="E1357" i="2"/>
  <c r="D1357" i="2"/>
  <c r="C1357" i="2"/>
  <c r="I1356" i="2"/>
  <c r="I1356" i="2" a="1"/>
  <c r="H1356" i="2"/>
  <c r="G1356" i="2"/>
  <c r="F1356" i="2"/>
  <c r="E1356" i="2"/>
  <c r="D1356" i="2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/>
  <c r="I1353" i="2" a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/>
  <c r="I1351" i="2" a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C1350" i="2"/>
  <c r="I1349" i="2"/>
  <c r="I1349" i="2" a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 a="1"/>
  <c r="I1346" i="2" s="1"/>
  <c r="H1346" i="2"/>
  <c r="G1346" i="2"/>
  <c r="F1346" i="2"/>
  <c r="E1346" i="2"/>
  <c r="D1346" i="2"/>
  <c r="C1346" i="2"/>
  <c r="I1345" i="2"/>
  <c r="I1345" i="2" a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/>
  <c r="I1341" i="2" a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 a="1"/>
  <c r="I1334" i="2" s="1"/>
  <c r="H1334" i="2"/>
  <c r="G1334" i="2"/>
  <c r="F1334" i="2"/>
  <c r="E1334" i="2"/>
  <c r="D1334" i="2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/>
  <c r="I1329" i="2" a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/>
  <c r="I1326" i="2" a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/>
  <c r="I1323" i="2" a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/>
  <c r="I1319" i="2" a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/>
  <c r="I1317" i="2" a="1"/>
  <c r="H1317" i="2"/>
  <c r="G1317" i="2"/>
  <c r="F1317" i="2"/>
  <c r="E1317" i="2"/>
  <c r="D1317" i="2"/>
  <c r="C1317" i="2"/>
  <c r="I1316" i="2"/>
  <c r="I1316" i="2" a="1"/>
  <c r="H1316" i="2"/>
  <c r="G1316" i="2"/>
  <c r="F1316" i="2"/>
  <c r="E1316" i="2"/>
  <c r="D1316" i="2"/>
  <c r="C1316" i="2"/>
  <c r="I1315" i="2"/>
  <c r="I1315" i="2" a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/>
  <c r="I1311" i="2" a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/>
  <c r="I1302" i="2" a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/>
  <c r="I1297" i="2" a="1"/>
  <c r="H1297" i="2"/>
  <c r="G1297" i="2"/>
  <c r="F1297" i="2"/>
  <c r="E1297" i="2"/>
  <c r="D1297" i="2"/>
  <c r="C1297" i="2"/>
  <c r="I1296" i="2"/>
  <c r="I1296" i="2" a="1"/>
  <c r="H1296" i="2"/>
  <c r="G1296" i="2"/>
  <c r="F1296" i="2"/>
  <c r="E1296" i="2"/>
  <c r="D1296" i="2"/>
  <c r="C1296" i="2"/>
  <c r="I1295" i="2"/>
  <c r="I1295" i="2" a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/>
  <c r="I1293" i="2" a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/>
  <c r="I1290" i="2" a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/>
  <c r="I1286" i="2" a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/>
  <c r="I1283" i="2" a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/>
  <c r="I1278" i="2" a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/>
  <c r="I1273" i="2" a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/>
  <c r="I1269" i="2" a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/>
  <c r="I1260" i="2" a="1"/>
  <c r="H1260" i="2"/>
  <c r="G1260" i="2"/>
  <c r="F1260" i="2"/>
  <c r="E1260" i="2"/>
  <c r="D1260" i="2"/>
  <c r="C1260" i="2"/>
  <c r="I1259" i="2"/>
  <c r="I1259" i="2" a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/>
  <c r="I1256" i="2" a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/>
  <c r="I1254" i="2" a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/>
  <c r="I1248" i="2" a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/>
  <c r="I1245" i="2" a="1"/>
  <c r="H1245" i="2"/>
  <c r="G1245" i="2"/>
  <c r="F1245" i="2"/>
  <c r="E1245" i="2"/>
  <c r="D1245" i="2"/>
  <c r="C1245" i="2"/>
  <c r="I1244" i="2"/>
  <c r="I1244" i="2" a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/>
  <c r="I1230" i="2" a="1"/>
  <c r="H1230" i="2"/>
  <c r="G1230" i="2"/>
  <c r="F1230" i="2"/>
  <c r="E1230" i="2"/>
  <c r="D1230" i="2"/>
  <c r="C1230" i="2"/>
  <c r="I1229" i="2"/>
  <c r="I1229" i="2" a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/>
  <c r="I1227" i="2" a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/>
  <c r="I1224" i="2" a="1"/>
  <c r="H1224" i="2"/>
  <c r="G1224" i="2"/>
  <c r="F1224" i="2"/>
  <c r="E1224" i="2"/>
  <c r="D1224" i="2"/>
  <c r="C1224" i="2"/>
  <c r="I1223" i="2"/>
  <c r="I1223" i="2" a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/>
  <c r="I1221" i="2" a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/>
  <c r="I1215" i="2" a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/>
  <c r="I1212" i="2" a="1"/>
  <c r="H1212" i="2"/>
  <c r="G1212" i="2"/>
  <c r="F1212" i="2"/>
  <c r="E1212" i="2"/>
  <c r="D1212" i="2"/>
  <c r="C1212" i="2"/>
  <c r="I1211" i="2"/>
  <c r="I1211" i="2" a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/>
  <c r="I1206" i="2" a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/>
  <c r="I1201" i="2" a="1"/>
  <c r="H1201" i="2"/>
  <c r="G1201" i="2"/>
  <c r="F1201" i="2"/>
  <c r="E1201" i="2"/>
  <c r="D1201" i="2"/>
  <c r="C1201" i="2"/>
  <c r="I1200" i="2"/>
  <c r="I1200" i="2" a="1"/>
  <c r="H1200" i="2"/>
  <c r="G1200" i="2"/>
  <c r="F1200" i="2"/>
  <c r="E1200" i="2"/>
  <c r="D1200" i="2"/>
  <c r="C1200" i="2"/>
  <c r="I1199" i="2"/>
  <c r="I1199" i="2" a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/>
  <c r="I1197" i="2" a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/>
  <c r="I1195" i="2" a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C1188" i="2"/>
  <c r="I1187" i="2"/>
  <c r="I1187" i="2" a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/>
  <c r="I1185" i="2" a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/>
  <c r="I1182" i="2" a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/>
  <c r="I1177" i="2" a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/>
  <c r="I1173" i="2" a="1"/>
  <c r="H1173" i="2"/>
  <c r="G1173" i="2"/>
  <c r="F1173" i="2"/>
  <c r="E1173" i="2"/>
  <c r="D1173" i="2"/>
  <c r="C1173" i="2"/>
  <c r="I1172" i="2"/>
  <c r="I1172" i="2" a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/>
  <c r="I1167" i="2" a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/>
  <c r="I1165" i="2" a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/>
  <c r="I1160" i="2" a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/>
  <c r="I1158" i="2" a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/>
  <c r="I1152" i="2" a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/>
  <c r="I1149" i="2" a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 a="1"/>
  <c r="I1141" i="2" s="1"/>
  <c r="H1141" i="2"/>
  <c r="G1141" i="2"/>
  <c r="F1141" i="2"/>
  <c r="E1141" i="2"/>
  <c r="D1141" i="2"/>
  <c r="C1141" i="2"/>
  <c r="I1140" i="2"/>
  <c r="I1140" i="2" a="1"/>
  <c r="H1140" i="2"/>
  <c r="G1140" i="2"/>
  <c r="F1140" i="2"/>
  <c r="E1140" i="2"/>
  <c r="D1140" i="2"/>
  <c r="C1140" i="2"/>
  <c r="I1139" i="2"/>
  <c r="I1139" i="2" a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/>
  <c r="I1136" i="2" a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/>
  <c r="I1134" i="2" a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/>
  <c r="I1129" i="2" a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/>
  <c r="I1125" i="2" a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/>
  <c r="I1122" i="2" a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/>
  <c r="I1118" i="2" a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/>
  <c r="I1115" i="2" a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/>
  <c r="I1110" i="2" a="1"/>
  <c r="H1110" i="2"/>
  <c r="G1110" i="2"/>
  <c r="F1110" i="2"/>
  <c r="E1110" i="2"/>
  <c r="D1110" i="2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/>
  <c r="I1107" i="2" a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/>
  <c r="I1103" i="2" a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/>
  <c r="I1101" i="2" a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/>
  <c r="I1094" i="2" a="1"/>
  <c r="H1094" i="2"/>
  <c r="G1094" i="2"/>
  <c r="F1094" i="2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/>
  <c r="I1091" i="2" a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G1087" i="2"/>
  <c r="F1087" i="2"/>
  <c r="E1087" i="2"/>
  <c r="D1087" i="2"/>
  <c r="C1087" i="2"/>
  <c r="I1086" i="2"/>
  <c r="I1086" i="2" a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/>
  <c r="I1081" i="2" a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/>
  <c r="I1077" i="2" a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/>
  <c r="I1075" i="2" a="1"/>
  <c r="H1075" i="2"/>
  <c r="G1075" i="2"/>
  <c r="F1075" i="2"/>
  <c r="E1075" i="2"/>
  <c r="D1075" i="2"/>
  <c r="C1075" i="2"/>
  <c r="I1074" i="2"/>
  <c r="I1074" i="2" a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/>
  <c r="I1071" i="2" a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/>
  <c r="I1067" i="2" a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E1065" i="2"/>
  <c r="D1065" i="2"/>
  <c r="C1065" i="2"/>
  <c r="I1064" i="2"/>
  <c r="I1064" i="2" a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/>
  <c r="I1062" i="2" a="1"/>
  <c r="H1062" i="2"/>
  <c r="G1062" i="2"/>
  <c r="F1062" i="2"/>
  <c r="E1062" i="2"/>
  <c r="D1062" i="2"/>
  <c r="C1062" i="2"/>
  <c r="I1061" i="2"/>
  <c r="I1061" i="2" a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/>
  <c r="I1057" i="2" a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/>
  <c r="I1055" i="2" a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/>
  <c r="I1053" i="2" a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/>
  <c r="I1046" i="2" a="1"/>
  <c r="H1046" i="2"/>
  <c r="G1046" i="2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/>
  <c r="I1043" i="2" a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/>
  <c r="I1038" i="2" a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/>
  <c r="I1033" i="2" a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/>
  <c r="I1031" i="2" a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/>
  <c r="I1029" i="2" a="1"/>
  <c r="H1029" i="2"/>
  <c r="G1029" i="2"/>
  <c r="F1029" i="2"/>
  <c r="E1029" i="2"/>
  <c r="D1029" i="2"/>
  <c r="C1029" i="2"/>
  <c r="I1028" i="2"/>
  <c r="I1028" i="2" a="1"/>
  <c r="H1028" i="2"/>
  <c r="G1028" i="2"/>
  <c r="F1028" i="2"/>
  <c r="E1028" i="2"/>
  <c r="D1028" i="2"/>
  <c r="C1028" i="2"/>
  <c r="I1027" i="2"/>
  <c r="I1027" i="2" a="1"/>
  <c r="H1027" i="2"/>
  <c r="G1027" i="2"/>
  <c r="F1027" i="2"/>
  <c r="E1027" i="2"/>
  <c r="D1027" i="2"/>
  <c r="C1027" i="2"/>
  <c r="I1026" i="2"/>
  <c r="I1026" i="2" a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/>
  <c r="I1023" i="2" a="1"/>
  <c r="H1023" i="2"/>
  <c r="G1023" i="2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/>
  <c r="I1021" i="2" a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/>
  <c r="I1019" i="2" a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/>
  <c r="I1014" i="2" a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/>
  <c r="I1009" i="2" a="1"/>
  <c r="H1009" i="2"/>
  <c r="G1009" i="2"/>
  <c r="F1009" i="2"/>
  <c r="E1009" i="2"/>
  <c r="D1009" i="2"/>
  <c r="C1009" i="2"/>
  <c r="I1008" i="2"/>
  <c r="I1008" i="2" a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/>
  <c r="I1005" i="2" a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 a="1"/>
  <c r="I996" i="2" s="1"/>
  <c r="H996" i="2"/>
  <c r="G996" i="2"/>
  <c r="F996" i="2"/>
  <c r="E996" i="2"/>
  <c r="D996" i="2"/>
  <c r="C996" i="2"/>
  <c r="I995" i="2"/>
  <c r="I995" i="2" a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 a="1"/>
  <c r="I991" i="2" s="1"/>
  <c r="H991" i="2"/>
  <c r="G991" i="2"/>
  <c r="F991" i="2"/>
  <c r="E991" i="2"/>
  <c r="D991" i="2"/>
  <c r="C991" i="2"/>
  <c r="I990" i="2"/>
  <c r="I990" i="2" a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/>
  <c r="I985" i="2" a="1"/>
  <c r="H985" i="2"/>
  <c r="G985" i="2"/>
  <c r="F985" i="2"/>
  <c r="E985" i="2"/>
  <c r="D985" i="2"/>
  <c r="C985" i="2"/>
  <c r="I984" i="2"/>
  <c r="I984" i="2" a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/>
  <c r="I981" i="2" a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/>
  <c r="I978" i="2" a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/>
  <c r="I974" i="2" a="1"/>
  <c r="H974" i="2"/>
  <c r="G974" i="2"/>
  <c r="F974" i="2"/>
  <c r="E974" i="2"/>
  <c r="D974" i="2"/>
  <c r="C974" i="2"/>
  <c r="I973" i="2" a="1"/>
  <c r="I973" i="2" s="1"/>
  <c r="H973" i="2"/>
  <c r="G973" i="2"/>
  <c r="F973" i="2"/>
  <c r="E973" i="2"/>
  <c r="D973" i="2"/>
  <c r="C973" i="2"/>
  <c r="I972" i="2"/>
  <c r="I972" i="2" a="1"/>
  <c r="H972" i="2"/>
  <c r="G972" i="2"/>
  <c r="F972" i="2"/>
  <c r="E972" i="2"/>
  <c r="D972" i="2"/>
  <c r="C972" i="2"/>
  <c r="I971" i="2"/>
  <c r="I971" i="2" a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 a="1"/>
  <c r="I969" i="2" s="1"/>
  <c r="H969" i="2"/>
  <c r="G969" i="2"/>
  <c r="F969" i="2"/>
  <c r="E969" i="2"/>
  <c r="D969" i="2"/>
  <c r="C969" i="2"/>
  <c r="I968" i="2"/>
  <c r="I968" i="2" a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/>
  <c r="I966" i="2" a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/>
  <c r="I963" i="2" a="1"/>
  <c r="H963" i="2"/>
  <c r="G963" i="2"/>
  <c r="F963" i="2"/>
  <c r="E963" i="2"/>
  <c r="D963" i="2"/>
  <c r="C963" i="2"/>
  <c r="I962" i="2" a="1"/>
  <c r="I962" i="2" s="1"/>
  <c r="H962" i="2"/>
  <c r="G962" i="2"/>
  <c r="F962" i="2"/>
  <c r="E962" i="2"/>
  <c r="D962" i="2"/>
  <c r="C962" i="2"/>
  <c r="I961" i="2"/>
  <c r="I961" i="2" a="1"/>
  <c r="H961" i="2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/>
  <c r="I957" i="2" a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/>
  <c r="I955" i="2" a="1"/>
  <c r="H955" i="2"/>
  <c r="G955" i="2"/>
  <c r="F955" i="2"/>
  <c r="E955" i="2"/>
  <c r="D955" i="2"/>
  <c r="C955" i="2"/>
  <c r="I954" i="2"/>
  <c r="I954" i="2" a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 a="1"/>
  <c r="I950" i="2" s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/>
  <c r="I947" i="2" a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/>
  <c r="I942" i="2" a="1"/>
  <c r="H942" i="2"/>
  <c r="G942" i="2"/>
  <c r="F942" i="2"/>
  <c r="E942" i="2"/>
  <c r="D942" i="2"/>
  <c r="C942" i="2"/>
  <c r="I941" i="2"/>
  <c r="I941" i="2" a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/>
  <c r="I939" i="2" a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/>
  <c r="I937" i="2" a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/>
  <c r="I933" i="2" a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/>
  <c r="I931" i="2" a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/>
  <c r="I927" i="2" a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/>
  <c r="I920" i="2" a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/>
  <c r="I918" i="2" a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 a="1"/>
  <c r="I914" i="2" s="1"/>
  <c r="H914" i="2"/>
  <c r="G914" i="2"/>
  <c r="F914" i="2"/>
  <c r="E914" i="2"/>
  <c r="D914" i="2"/>
  <c r="C914" i="2"/>
  <c r="I913" i="2"/>
  <c r="I913" i="2" a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/>
  <c r="I911" i="2" a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/>
  <c r="I909" i="2" a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/>
  <c r="I907" i="2" a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G904" i="2"/>
  <c r="F904" i="2"/>
  <c r="E904" i="2"/>
  <c r="D904" i="2"/>
  <c r="C904" i="2"/>
  <c r="I903" i="2" a="1"/>
  <c r="I903" i="2" s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 a="1"/>
  <c r="I901" i="2" s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/>
  <c r="I899" i="2" a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/>
  <c r="I897" i="2" a="1"/>
  <c r="H897" i="2"/>
  <c r="G897" i="2"/>
  <c r="F897" i="2"/>
  <c r="E897" i="2"/>
  <c r="D897" i="2"/>
  <c r="C897" i="2"/>
  <c r="I896" i="2" a="1"/>
  <c r="I896" i="2" s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/>
  <c r="I894" i="2" a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/>
  <c r="I889" i="2" a="1"/>
  <c r="H889" i="2"/>
  <c r="G889" i="2"/>
  <c r="F889" i="2"/>
  <c r="E889" i="2"/>
  <c r="D889" i="2"/>
  <c r="C889" i="2"/>
  <c r="I888" i="2"/>
  <c r="I888" i="2" a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 a="1"/>
  <c r="I886" i="2" s="1"/>
  <c r="H886" i="2"/>
  <c r="G886" i="2"/>
  <c r="F886" i="2"/>
  <c r="E886" i="2"/>
  <c r="D886" i="2"/>
  <c r="C886" i="2"/>
  <c r="I885" i="2"/>
  <c r="I885" i="2" a="1"/>
  <c r="H885" i="2"/>
  <c r="G885" i="2"/>
  <c r="F885" i="2"/>
  <c r="E885" i="2"/>
  <c r="D885" i="2"/>
  <c r="C885" i="2"/>
  <c r="I884" i="2"/>
  <c r="I884" i="2" a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/>
  <c r="I877" i="2" a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/>
  <c r="I875" i="2" a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/>
  <c r="I873" i="2" a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/>
  <c r="I870" i="2" a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/>
  <c r="I865" i="2" a="1"/>
  <c r="H865" i="2"/>
  <c r="G865" i="2"/>
  <c r="F865" i="2"/>
  <c r="E865" i="2"/>
  <c r="D865" i="2"/>
  <c r="C865" i="2"/>
  <c r="I864" i="2"/>
  <c r="I864" i="2" a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/>
  <c r="I861" i="2" a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/>
  <c r="I851" i="2" a="1"/>
  <c r="H851" i="2"/>
  <c r="G851" i="2"/>
  <c r="F851" i="2"/>
  <c r="E851" i="2"/>
  <c r="D851" i="2"/>
  <c r="C851" i="2"/>
  <c r="I850" i="2" a="1"/>
  <c r="I850" i="2" s="1"/>
  <c r="H850" i="2"/>
  <c r="G850" i="2"/>
  <c r="F850" i="2"/>
  <c r="E850" i="2"/>
  <c r="D850" i="2"/>
  <c r="C850" i="2"/>
  <c r="I849" i="2"/>
  <c r="I849" i="2" a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/>
  <c r="I840" i="2" a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 a="1"/>
  <c r="I838" i="2" s="1"/>
  <c r="H838" i="2"/>
  <c r="G838" i="2"/>
  <c r="F838" i="2"/>
  <c r="E838" i="2"/>
  <c r="D838" i="2"/>
  <c r="C838" i="2"/>
  <c r="I837" i="2"/>
  <c r="I837" i="2" a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/>
  <c r="I834" i="2" a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/>
  <c r="I830" i="2" a="1"/>
  <c r="H830" i="2"/>
  <c r="G830" i="2"/>
  <c r="F830" i="2"/>
  <c r="E830" i="2"/>
  <c r="D830" i="2"/>
  <c r="C830" i="2"/>
  <c r="I829" i="2"/>
  <c r="I829" i="2" a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/>
  <c r="I827" i="2" a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/>
  <c r="I825" i="2" a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C820" i="2"/>
  <c r="I819" i="2" a="1"/>
  <c r="I819" i="2" s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/>
  <c r="I817" i="2" a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/>
  <c r="I811" i="2" a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C808" i="2"/>
  <c r="I807" i="2"/>
  <c r="I807" i="2" a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/>
  <c r="I803" i="2" a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/>
  <c r="I801" i="2" a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 a="1"/>
  <c r="I797" i="2" s="1"/>
  <c r="H797" i="2"/>
  <c r="G797" i="2"/>
  <c r="F797" i="2"/>
  <c r="E797" i="2"/>
  <c r="D797" i="2"/>
  <c r="C797" i="2"/>
  <c r="I796" i="2" a="1"/>
  <c r="I796" i="2" s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/>
  <c r="I794" i="2" a="1"/>
  <c r="H794" i="2"/>
  <c r="G794" i="2"/>
  <c r="F794" i="2"/>
  <c r="E794" i="2"/>
  <c r="D794" i="2"/>
  <c r="C794" i="2"/>
  <c r="I793" i="2"/>
  <c r="I793" i="2" a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 a="1"/>
  <c r="I791" i="2" s="1"/>
  <c r="H791" i="2"/>
  <c r="G791" i="2"/>
  <c r="F791" i="2"/>
  <c r="E791" i="2"/>
  <c r="D791" i="2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/>
  <c r="I786" i="2" a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 a="1"/>
  <c r="I783" i="2" s="1"/>
  <c r="H783" i="2"/>
  <c r="G783" i="2"/>
  <c r="F783" i="2"/>
  <c r="E783" i="2"/>
  <c r="D783" i="2"/>
  <c r="C783" i="2"/>
  <c r="I782" i="2"/>
  <c r="I782" i="2" a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/>
  <c r="I779" i="2" a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C772" i="2"/>
  <c r="I771" i="2" a="1"/>
  <c r="I771" i="2" s="1"/>
  <c r="H771" i="2"/>
  <c r="G771" i="2"/>
  <c r="F771" i="2"/>
  <c r="E771" i="2"/>
  <c r="D771" i="2"/>
  <c r="C771" i="2"/>
  <c r="I770" i="2"/>
  <c r="I770" i="2" a="1"/>
  <c r="H770" i="2"/>
  <c r="G770" i="2"/>
  <c r="F770" i="2"/>
  <c r="E770" i="2"/>
  <c r="D770" i="2"/>
  <c r="C770" i="2"/>
  <c r="I769" i="2"/>
  <c r="I769" i="2" a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/>
  <c r="I758" i="2" a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/>
  <c r="I755" i="2" a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/>
  <c r="I752" i="2" a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/>
  <c r="I749" i="2" a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/>
  <c r="I746" i="2" a="1"/>
  <c r="H746" i="2"/>
  <c r="G746" i="2"/>
  <c r="F746" i="2"/>
  <c r="E746" i="2"/>
  <c r="D746" i="2"/>
  <c r="C746" i="2"/>
  <c r="I745" i="2"/>
  <c r="I745" i="2" a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/>
  <c r="I740" i="2" a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/>
  <c r="I735" i="2" a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/>
  <c r="I732" i="2" a="1"/>
  <c r="H732" i="2"/>
  <c r="G732" i="2"/>
  <c r="F732" i="2"/>
  <c r="E732" i="2"/>
  <c r="D732" i="2"/>
  <c r="C732" i="2"/>
  <c r="I731" i="2"/>
  <c r="I731" i="2" a="1"/>
  <c r="H731" i="2"/>
  <c r="G731" i="2"/>
  <c r="F731" i="2"/>
  <c r="E731" i="2"/>
  <c r="D731" i="2"/>
  <c r="C731" i="2"/>
  <c r="I730" i="2" a="1"/>
  <c r="I730" i="2" s="1"/>
  <c r="H730" i="2"/>
  <c r="G730" i="2"/>
  <c r="F730" i="2"/>
  <c r="E730" i="2"/>
  <c r="D730" i="2"/>
  <c r="C730" i="2"/>
  <c r="I729" i="2"/>
  <c r="I729" i="2" a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/>
  <c r="I722" i="2" a="1"/>
  <c r="H722" i="2"/>
  <c r="G722" i="2"/>
  <c r="F722" i="2"/>
  <c r="E722" i="2"/>
  <c r="D722" i="2"/>
  <c r="C722" i="2"/>
  <c r="I721" i="2"/>
  <c r="I721" i="2" a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/>
  <c r="I717" i="2" a="1"/>
  <c r="H717" i="2"/>
  <c r="G717" i="2"/>
  <c r="F717" i="2"/>
  <c r="E717" i="2"/>
  <c r="D717" i="2"/>
  <c r="C717" i="2"/>
  <c r="I716" i="2"/>
  <c r="I716" i="2" a="1"/>
  <c r="H716" i="2"/>
  <c r="G716" i="2"/>
  <c r="F716" i="2"/>
  <c r="E716" i="2"/>
  <c r="D716" i="2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/>
  <c r="I713" i="2" a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/>
  <c r="I711" i="2" a="1"/>
  <c r="H711" i="2"/>
  <c r="G711" i="2"/>
  <c r="F711" i="2"/>
  <c r="E711" i="2"/>
  <c r="D711" i="2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F709" i="2"/>
  <c r="E709" i="2"/>
  <c r="D709" i="2"/>
  <c r="C709" i="2"/>
  <c r="I708" i="2"/>
  <c r="I708" i="2" a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C700" i="2"/>
  <c r="I699" i="2" a="1"/>
  <c r="I699" i="2" s="1"/>
  <c r="H699" i="2"/>
  <c r="G699" i="2"/>
  <c r="F699" i="2"/>
  <c r="E699" i="2"/>
  <c r="D699" i="2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/>
  <c r="I696" i="2" a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/>
  <c r="I691" i="2" a="1"/>
  <c r="H691" i="2"/>
  <c r="G691" i="2"/>
  <c r="F691" i="2"/>
  <c r="E691" i="2"/>
  <c r="D691" i="2"/>
  <c r="C691" i="2"/>
  <c r="I690" i="2"/>
  <c r="I690" i="2" a="1"/>
  <c r="H690" i="2"/>
  <c r="G690" i="2"/>
  <c r="F690" i="2"/>
  <c r="E690" i="2"/>
  <c r="D690" i="2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C688" i="2"/>
  <c r="I687" i="2"/>
  <c r="I687" i="2" a="1"/>
  <c r="H687" i="2"/>
  <c r="G687" i="2"/>
  <c r="F687" i="2"/>
  <c r="E687" i="2"/>
  <c r="D687" i="2"/>
  <c r="C687" i="2"/>
  <c r="I686" i="2"/>
  <c r="I686" i="2" a="1"/>
  <c r="H686" i="2"/>
  <c r="G686" i="2"/>
  <c r="F686" i="2"/>
  <c r="E686" i="2"/>
  <c r="D686" i="2"/>
  <c r="C686" i="2"/>
  <c r="I685" i="2"/>
  <c r="I685" i="2" a="1"/>
  <c r="H685" i="2"/>
  <c r="G685" i="2"/>
  <c r="F685" i="2"/>
  <c r="E685" i="2"/>
  <c r="D685" i="2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 a="1"/>
  <c r="I682" i="2" s="1"/>
  <c r="H682" i="2"/>
  <c r="G682" i="2"/>
  <c r="F682" i="2"/>
  <c r="E682" i="2"/>
  <c r="D682" i="2"/>
  <c r="C682" i="2"/>
  <c r="I681" i="2"/>
  <c r="I681" i="2" a="1"/>
  <c r="H681" i="2"/>
  <c r="G681" i="2"/>
  <c r="F681" i="2"/>
  <c r="E681" i="2"/>
  <c r="D681" i="2"/>
  <c r="C681" i="2"/>
  <c r="I680" i="2"/>
  <c r="I680" i="2" a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C676" i="2"/>
  <c r="I675" i="2"/>
  <c r="I675" i="2" a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/>
  <c r="I673" i="2" a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C663" i="2"/>
  <c r="I662" i="2"/>
  <c r="I662" i="2" a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C661" i="2"/>
  <c r="I660" i="2"/>
  <c r="I660" i="2" a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 a="1"/>
  <c r="I658" i="2" s="1"/>
  <c r="H658" i="2"/>
  <c r="G658" i="2"/>
  <c r="F658" i="2"/>
  <c r="E658" i="2"/>
  <c r="D658" i="2"/>
  <c r="C658" i="2"/>
  <c r="I657" i="2" a="1"/>
  <c r="I657" i="2" s="1"/>
  <c r="H657" i="2"/>
  <c r="G657" i="2"/>
  <c r="F657" i="2"/>
  <c r="E657" i="2"/>
  <c r="D657" i="2"/>
  <c r="C657" i="2"/>
  <c r="I656" i="2"/>
  <c r="I656" i="2" a="1"/>
  <c r="H656" i="2"/>
  <c r="G656" i="2"/>
  <c r="F656" i="2"/>
  <c r="E656" i="2"/>
  <c r="D656" i="2"/>
  <c r="C656" i="2"/>
  <c r="I655" i="2"/>
  <c r="I655" i="2" a="1"/>
  <c r="H655" i="2"/>
  <c r="G655" i="2"/>
  <c r="F655" i="2"/>
  <c r="E655" i="2"/>
  <c r="D655" i="2"/>
  <c r="C655" i="2"/>
  <c r="I654" i="2"/>
  <c r="I654" i="2" a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/>
  <c r="I650" i="2" a="1"/>
  <c r="H650" i="2"/>
  <c r="G650" i="2"/>
  <c r="F650" i="2"/>
  <c r="E650" i="2"/>
  <c r="D650" i="2"/>
  <c r="C650" i="2"/>
  <c r="I649" i="2"/>
  <c r="I649" i="2" a="1"/>
  <c r="H649" i="2"/>
  <c r="G649" i="2"/>
  <c r="F649" i="2"/>
  <c r="E649" i="2"/>
  <c r="D649" i="2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 a="1"/>
  <c r="I646" i="2" s="1"/>
  <c r="H646" i="2"/>
  <c r="G646" i="2"/>
  <c r="F646" i="2"/>
  <c r="E646" i="2"/>
  <c r="D646" i="2"/>
  <c r="C646" i="2"/>
  <c r="I645" i="2"/>
  <c r="I645" i="2" a="1"/>
  <c r="H645" i="2"/>
  <c r="G645" i="2"/>
  <c r="F645" i="2"/>
  <c r="E645" i="2"/>
  <c r="D645" i="2"/>
  <c r="C645" i="2"/>
  <c r="I644" i="2"/>
  <c r="I644" i="2" a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/>
  <c r="I641" i="2" a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/>
  <c r="I639" i="2" a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/>
  <c r="I636" i="2" a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/>
  <c r="I624" i="2" a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/>
  <c r="I619" i="2" a="1"/>
  <c r="H619" i="2"/>
  <c r="G619" i="2"/>
  <c r="F619" i="2"/>
  <c r="E619" i="2"/>
  <c r="D619" i="2"/>
  <c r="C619" i="2"/>
  <c r="I618" i="2"/>
  <c r="I618" i="2" a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C615" i="2"/>
  <c r="I614" i="2"/>
  <c r="I614" i="2" a="1"/>
  <c r="H614" i="2"/>
  <c r="G614" i="2"/>
  <c r="F614" i="2"/>
  <c r="E614" i="2"/>
  <c r="D614" i="2"/>
  <c r="C614" i="2"/>
  <c r="I613" i="2"/>
  <c r="I613" i="2" a="1"/>
  <c r="H613" i="2"/>
  <c r="G613" i="2"/>
  <c r="F613" i="2"/>
  <c r="E613" i="2"/>
  <c r="D613" i="2"/>
  <c r="C613" i="2"/>
  <c r="I612" i="2" a="1"/>
  <c r="I612" i="2" s="1"/>
  <c r="H612" i="2"/>
  <c r="G612" i="2"/>
  <c r="F612" i="2"/>
  <c r="E612" i="2"/>
  <c r="D612" i="2"/>
  <c r="C612" i="2"/>
  <c r="I611" i="2"/>
  <c r="I611" i="2" a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/>
  <c r="I609" i="2" a="1"/>
  <c r="H609" i="2"/>
  <c r="G609" i="2"/>
  <c r="F609" i="2"/>
  <c r="E609" i="2"/>
  <c r="D609" i="2"/>
  <c r="C609" i="2"/>
  <c r="I608" i="2"/>
  <c r="I608" i="2" a="1"/>
  <c r="H608" i="2"/>
  <c r="G608" i="2"/>
  <c r="F608" i="2"/>
  <c r="E608" i="2"/>
  <c r="D608" i="2"/>
  <c r="C608" i="2"/>
  <c r="I607" i="2"/>
  <c r="I607" i="2" a="1"/>
  <c r="H607" i="2"/>
  <c r="G607" i="2"/>
  <c r="F607" i="2"/>
  <c r="E607" i="2"/>
  <c r="D607" i="2"/>
  <c r="C607" i="2"/>
  <c r="I606" i="2"/>
  <c r="I606" i="2" a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 a="1"/>
  <c r="I604" i="2" s="1"/>
  <c r="H604" i="2"/>
  <c r="G604" i="2"/>
  <c r="F604" i="2"/>
  <c r="E604" i="2"/>
  <c r="D604" i="2"/>
  <c r="C604" i="2"/>
  <c r="I603" i="2"/>
  <c r="I603" i="2" a="1"/>
  <c r="H603" i="2"/>
  <c r="G603" i="2"/>
  <c r="F603" i="2"/>
  <c r="E603" i="2"/>
  <c r="D603" i="2"/>
  <c r="C603" i="2"/>
  <c r="I602" i="2"/>
  <c r="I602" i="2" a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G598" i="2"/>
  <c r="F598" i="2"/>
  <c r="E598" i="2"/>
  <c r="D598" i="2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/>
  <c r="I593" i="2" a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/>
  <c r="I589" i="2" a="1"/>
  <c r="H589" i="2"/>
  <c r="G589" i="2"/>
  <c r="F589" i="2"/>
  <c r="E589" i="2"/>
  <c r="D589" i="2"/>
  <c r="C589" i="2"/>
  <c r="I588" i="2"/>
  <c r="I588" i="2" a="1"/>
  <c r="H588" i="2"/>
  <c r="G588" i="2"/>
  <c r="F588" i="2"/>
  <c r="E588" i="2"/>
  <c r="D588" i="2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/>
  <c r="I582" i="2" a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/>
  <c r="I575" i="2" a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/>
  <c r="I571" i="2" a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/>
  <c r="I569" i="2" a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/>
  <c r="I567" i="2" a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/>
  <c r="I564" i="2" a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/>
  <c r="I560" i="2" a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/>
  <c r="I552" i="2" a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/>
  <c r="I549" i="2" a="1"/>
  <c r="H549" i="2"/>
  <c r="G549" i="2"/>
  <c r="F549" i="2"/>
  <c r="E549" i="2"/>
  <c r="D549" i="2"/>
  <c r="C549" i="2"/>
  <c r="I548" i="2"/>
  <c r="I548" i="2" a="1"/>
  <c r="H548" i="2"/>
  <c r="G548" i="2"/>
  <c r="F548" i="2"/>
  <c r="E548" i="2"/>
  <c r="D548" i="2"/>
  <c r="C548" i="2"/>
  <c r="I547" i="2"/>
  <c r="I547" i="2" a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/>
  <c r="I540" i="2" a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/>
  <c r="I536" i="2" a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/>
  <c r="I531" i="2" a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/>
  <c r="I529" i="2" a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/>
  <c r="I523" i="2" a="1"/>
  <c r="H523" i="2"/>
  <c r="G523" i="2"/>
  <c r="F523" i="2"/>
  <c r="E523" i="2"/>
  <c r="D523" i="2"/>
  <c r="C523" i="2"/>
  <c r="I522" i="2"/>
  <c r="I522" i="2" a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/>
  <c r="I518" i="2" a="1"/>
  <c r="H518" i="2"/>
  <c r="G518" i="2"/>
  <c r="F518" i="2"/>
  <c r="E518" i="2"/>
  <c r="D518" i="2"/>
  <c r="C518" i="2"/>
  <c r="I517" i="2"/>
  <c r="I517" i="2" a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/>
  <c r="I510" i="2" a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/>
  <c r="I506" i="2" a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/>
  <c r="I493" i="2" a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/>
  <c r="I487" i="2" a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/>
  <c r="I477" i="2" a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/>
  <c r="I468" i="2" a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/>
  <c r="I464" i="2" a="1"/>
  <c r="H464" i="2"/>
  <c r="G464" i="2"/>
  <c r="F464" i="2"/>
  <c r="E464" i="2"/>
  <c r="D464" i="2"/>
  <c r="C464" i="2"/>
  <c r="I463" i="2"/>
  <c r="I463" i="2" a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/>
  <c r="I451" i="2" a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/>
  <c r="I447" i="2" a="1"/>
  <c r="H447" i="2"/>
  <c r="G447" i="2"/>
  <c r="F447" i="2"/>
  <c r="E447" i="2"/>
  <c r="D447" i="2"/>
  <c r="C447" i="2"/>
  <c r="I446" i="2" a="1"/>
  <c r="I446" i="2" s="1"/>
  <c r="H446" i="2"/>
  <c r="G446" i="2"/>
  <c r="F446" i="2"/>
  <c r="E446" i="2"/>
  <c r="D446" i="2"/>
  <c r="C446" i="2"/>
  <c r="I445" i="2"/>
  <c r="I445" i="2" a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G439" i="2"/>
  <c r="F439" i="2"/>
  <c r="E439" i="2"/>
  <c r="D439" i="2"/>
  <c r="C439" i="2"/>
  <c r="I438" i="2"/>
  <c r="I438" i="2" a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/>
  <c r="I434" i="2" a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/>
  <c r="I421" i="2" a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/>
  <c r="I408" i="2" a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/>
  <c r="I405" i="2" a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/>
  <c r="I403" i="2" a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/>
  <c r="I398" i="2" a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/>
  <c r="I396" i="2" a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G393" i="2"/>
  <c r="F393" i="2"/>
  <c r="E393" i="2"/>
  <c r="D393" i="2"/>
  <c r="C393" i="2"/>
  <c r="I392" i="2"/>
  <c r="I392" i="2" a="1"/>
  <c r="H392" i="2"/>
  <c r="G392" i="2"/>
  <c r="F392" i="2"/>
  <c r="E392" i="2"/>
  <c r="D392" i="2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/>
  <c r="I379" i="2" a="1"/>
  <c r="H379" i="2"/>
  <c r="G379" i="2"/>
  <c r="F379" i="2"/>
  <c r="E379" i="2"/>
  <c r="D379" i="2"/>
  <c r="C379" i="2"/>
  <c r="I378" i="2"/>
  <c r="I378" i="2" a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/>
  <c r="I366" i="2" a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/>
  <c r="I362" i="2" a="1"/>
  <c r="H362" i="2"/>
  <c r="G362" i="2"/>
  <c r="F362" i="2"/>
  <c r="E362" i="2"/>
  <c r="D362" i="2"/>
  <c r="C362" i="2"/>
  <c r="I361" i="2"/>
  <c r="I361" i="2" a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/>
  <c r="I357" i="2" a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/>
  <c r="I349" i="2" a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/>
  <c r="I333" i="2" a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C327" i="2"/>
  <c r="I326" i="2"/>
  <c r="I326" i="2" a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/>
  <c r="I324" i="2" a="1"/>
  <c r="H324" i="2"/>
  <c r="G324" i="2"/>
  <c r="F324" i="2"/>
  <c r="E324" i="2"/>
  <c r="D324" i="2"/>
  <c r="C324" i="2"/>
  <c r="I323" i="2" a="1"/>
  <c r="I323" i="2" s="1"/>
  <c r="H323" i="2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C322" i="2"/>
  <c r="I321" i="2" a="1"/>
  <c r="I321" i="2" s="1"/>
  <c r="H321" i="2"/>
  <c r="G321" i="2"/>
  <c r="F321" i="2"/>
  <c r="E321" i="2"/>
  <c r="D321" i="2"/>
  <c r="C321" i="2"/>
  <c r="I320" i="2"/>
  <c r="I320" i="2" a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/>
  <c r="I307" i="2" a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/>
  <c r="I301" i="2" a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/>
  <c r="I294" i="2" a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G291" i="2"/>
  <c r="F291" i="2"/>
  <c r="E291" i="2"/>
  <c r="D291" i="2"/>
  <c r="C291" i="2"/>
  <c r="I290" i="2"/>
  <c r="I290" i="2" a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/>
  <c r="I277" i="2" a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 a="1"/>
  <c r="I273" i="2" s="1"/>
  <c r="H273" i="2"/>
  <c r="G273" i="2"/>
  <c r="F273" i="2"/>
  <c r="E273" i="2"/>
  <c r="D273" i="2"/>
  <c r="C273" i="2"/>
  <c r="I272" i="2"/>
  <c r="I272" i="2" a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 a="1"/>
  <c r="I262" i="2" s="1"/>
  <c r="H262" i="2"/>
  <c r="G262" i="2"/>
  <c r="F262" i="2"/>
  <c r="E262" i="2"/>
  <c r="D262" i="2"/>
  <c r="C262" i="2"/>
  <c r="I261" i="2"/>
  <c r="I261" i="2" a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/>
  <c r="I258" i="2" a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F255" i="2"/>
  <c r="E255" i="2"/>
  <c r="D255" i="2"/>
  <c r="C255" i="2"/>
  <c r="I254" i="2"/>
  <c r="I254" i="2" a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/>
  <c r="I252" i="2" a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 a="1"/>
  <c r="I250" i="2" s="1"/>
  <c r="H250" i="2"/>
  <c r="G250" i="2"/>
  <c r="F250" i="2"/>
  <c r="E250" i="2"/>
  <c r="D250" i="2"/>
  <c r="C250" i="2"/>
  <c r="I249" i="2" a="1"/>
  <c r="I249" i="2" s="1"/>
  <c r="H249" i="2"/>
  <c r="G249" i="2"/>
  <c r="F249" i="2"/>
  <c r="E249" i="2"/>
  <c r="D249" i="2"/>
  <c r="C249" i="2"/>
  <c r="I248" i="2"/>
  <c r="I248" i="2" a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F243" i="2"/>
  <c r="E243" i="2"/>
  <c r="D243" i="2"/>
  <c r="C243" i="2"/>
  <c r="I242" i="2" a="1"/>
  <c r="I242" i="2" s="1"/>
  <c r="H242" i="2"/>
  <c r="G242" i="2"/>
  <c r="F242" i="2"/>
  <c r="E242" i="2"/>
  <c r="D242" i="2"/>
  <c r="C242" i="2"/>
  <c r="I241" i="2"/>
  <c r="I241" i="2" a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 a="1"/>
  <c r="I238" i="2" s="1"/>
  <c r="H238" i="2"/>
  <c r="G238" i="2"/>
  <c r="F238" i="2"/>
  <c r="E238" i="2"/>
  <c r="D238" i="2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/>
  <c r="I235" i="2" a="1"/>
  <c r="H235" i="2"/>
  <c r="G235" i="2"/>
  <c r="F235" i="2"/>
  <c r="E235" i="2"/>
  <c r="D235" i="2"/>
  <c r="C235" i="2"/>
  <c r="I234" i="2"/>
  <c r="I234" i="2" a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/>
  <c r="I231" i="2" a="1"/>
  <c r="H231" i="2"/>
  <c r="G231" i="2"/>
  <c r="F231" i="2"/>
  <c r="E231" i="2"/>
  <c r="D231" i="2"/>
  <c r="C231" i="2"/>
  <c r="I230" i="2"/>
  <c r="I230" i="2" a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G227" i="2"/>
  <c r="F227" i="2"/>
  <c r="E227" i="2"/>
  <c r="D227" i="2"/>
  <c r="C227" i="2"/>
  <c r="I226" i="2" a="1"/>
  <c r="I226" i="2" s="1"/>
  <c r="H226" i="2"/>
  <c r="G226" i="2"/>
  <c r="F226" i="2"/>
  <c r="E226" i="2"/>
  <c r="D226" i="2"/>
  <c r="C226" i="2"/>
  <c r="I225" i="2"/>
  <c r="I225" i="2" a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/>
  <c r="I222" i="2" a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G219" i="2"/>
  <c r="F219" i="2"/>
  <c r="E219" i="2"/>
  <c r="D219" i="2"/>
  <c r="C219" i="2"/>
  <c r="I218" i="2"/>
  <c r="I218" i="2" a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/>
  <c r="I205" i="2" a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 a="1"/>
  <c r="I201" i="2" s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/>
  <c r="I199" i="2" a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/>
  <c r="I197" i="2" a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 a="1"/>
  <c r="I195" i="2" s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/>
  <c r="I193" i="2" a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/>
  <c r="I189" i="2" a="1"/>
  <c r="G189" i="2"/>
  <c r="F189" i="2"/>
  <c r="E189" i="2"/>
  <c r="D189" i="2"/>
  <c r="C189" i="2"/>
  <c r="I188" i="2"/>
  <c r="I188" i="2" a="1"/>
  <c r="G188" i="2"/>
  <c r="F188" i="2"/>
  <c r="E188" i="2"/>
  <c r="D188" i="2"/>
  <c r="C188" i="2"/>
  <c r="I187" i="2" a="1"/>
  <c r="I187" i="2" s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/>
  <c r="I185" i="2" a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/>
  <c r="I181" i="2" a="1"/>
  <c r="G181" i="2"/>
  <c r="F181" i="2"/>
  <c r="E181" i="2"/>
  <c r="D181" i="2"/>
  <c r="C181" i="2"/>
  <c r="I180" i="2" a="1"/>
  <c r="I180" i="2" s="1"/>
  <c r="G180" i="2"/>
  <c r="F180" i="2"/>
  <c r="E180" i="2"/>
  <c r="D180" i="2"/>
  <c r="C180" i="2"/>
  <c r="I179" i="2" a="1"/>
  <c r="I179" i="2" s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/>
  <c r="I177" i="2" a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/>
  <c r="I175" i="2" a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/>
  <c r="I173" i="2" a="1"/>
  <c r="G173" i="2"/>
  <c r="F173" i="2"/>
  <c r="E173" i="2"/>
  <c r="D173" i="2"/>
  <c r="C173" i="2"/>
  <c r="I172" i="2"/>
  <c r="I172" i="2" a="1"/>
  <c r="G172" i="2"/>
  <c r="F172" i="2"/>
  <c r="E172" i="2"/>
  <c r="D172" i="2"/>
  <c r="C172" i="2"/>
  <c r="I171" i="2"/>
  <c r="I171" i="2" a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/>
  <c r="I169" i="2" a="1"/>
  <c r="G169" i="2"/>
  <c r="F169" i="2"/>
  <c r="E169" i="2"/>
  <c r="D169" i="2"/>
  <c r="C169" i="2"/>
  <c r="I168" i="2"/>
  <c r="I168" i="2" a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/>
  <c r="I165" i="2" a="1"/>
  <c r="G165" i="2"/>
  <c r="F165" i="2"/>
  <c r="E165" i="2"/>
  <c r="D165" i="2"/>
  <c r="C165" i="2"/>
  <c r="I164" i="2" a="1"/>
  <c r="I164" i="2" s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E162" i="2"/>
  <c r="D162" i="2"/>
  <c r="C162" i="2"/>
  <c r="I161" i="2"/>
  <c r="I161" i="2" a="1"/>
  <c r="G161" i="2"/>
  <c r="F161" i="2"/>
  <c r="E161" i="2"/>
  <c r="D161" i="2"/>
  <c r="C161" i="2"/>
  <c r="I160" i="2" a="1"/>
  <c r="I160" i="2" s="1"/>
  <c r="G160" i="2"/>
  <c r="F160" i="2"/>
  <c r="E160" i="2"/>
  <c r="D160" i="2"/>
  <c r="C160" i="2"/>
  <c r="I159" i="2"/>
  <c r="I159" i="2" a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/>
  <c r="I157" i="2" a="1"/>
  <c r="G157" i="2"/>
  <c r="F157" i="2"/>
  <c r="E157" i="2"/>
  <c r="D157" i="2"/>
  <c r="C157" i="2"/>
  <c r="I156" i="2"/>
  <c r="I156" i="2" a="1"/>
  <c r="G156" i="2"/>
  <c r="F156" i="2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/>
  <c r="I153" i="2" a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/>
  <c r="I149" i="2" a="1"/>
  <c r="G149" i="2"/>
  <c r="F149" i="2"/>
  <c r="E149" i="2"/>
  <c r="D149" i="2"/>
  <c r="C149" i="2"/>
  <c r="I148" i="2" a="1"/>
  <c r="I148" i="2" s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/>
  <c r="I145" i="2" a="1"/>
  <c r="G145" i="2"/>
  <c r="F145" i="2"/>
  <c r="E145" i="2"/>
  <c r="D145" i="2"/>
  <c r="C145" i="2"/>
  <c r="I144" i="2" a="1"/>
  <c r="I144" i="2" s="1"/>
  <c r="G144" i="2"/>
  <c r="F144" i="2"/>
  <c r="E144" i="2"/>
  <c r="D144" i="2"/>
  <c r="C144" i="2"/>
  <c r="I143" i="2"/>
  <c r="I143" i="2" a="1"/>
  <c r="G143" i="2"/>
  <c r="F143" i="2"/>
  <c r="E143" i="2"/>
  <c r="D143" i="2"/>
  <c r="C143" i="2"/>
  <c r="I142" i="2" a="1"/>
  <c r="I142" i="2" s="1"/>
  <c r="G142" i="2"/>
  <c r="F142" i="2"/>
  <c r="E142" i="2"/>
  <c r="D142" i="2"/>
  <c r="C142" i="2"/>
  <c r="I141" i="2"/>
  <c r="I141" i="2" a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/>
  <c r="I137" i="2" a="1"/>
  <c r="G137" i="2"/>
  <c r="F137" i="2"/>
  <c r="E137" i="2"/>
  <c r="D137" i="2"/>
  <c r="C137" i="2"/>
  <c r="I136" i="2" a="1"/>
  <c r="I136" i="2" s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/>
  <c r="I133" i="2" a="1"/>
  <c r="G133" i="2"/>
  <c r="F133" i="2"/>
  <c r="E133" i="2"/>
  <c r="D133" i="2"/>
  <c r="C133" i="2"/>
  <c r="I132" i="2"/>
  <c r="I132" i="2" a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/>
  <c r="I129" i="2" a="1"/>
  <c r="G129" i="2"/>
  <c r="F129" i="2"/>
  <c r="E129" i="2"/>
  <c r="D129" i="2"/>
  <c r="C129" i="2"/>
  <c r="I128" i="2" a="1"/>
  <c r="I128" i="2" s="1"/>
  <c r="G128" i="2"/>
  <c r="F128" i="2"/>
  <c r="E128" i="2"/>
  <c r="D128" i="2"/>
  <c r="C128" i="2"/>
  <c r="I127" i="2"/>
  <c r="I127" i="2" a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/>
  <c r="I125" i="2" a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/>
  <c r="I121" i="2" a="1"/>
  <c r="G121" i="2"/>
  <c r="F121" i="2"/>
  <c r="E121" i="2"/>
  <c r="D121" i="2"/>
  <c r="C121" i="2"/>
  <c r="I120" i="2"/>
  <c r="I120" i="2" a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/>
  <c r="I117" i="2" a="1"/>
  <c r="G117" i="2"/>
  <c r="F117" i="2"/>
  <c r="E117" i="2"/>
  <c r="D117" i="2"/>
  <c r="C117" i="2"/>
  <c r="I116" i="2"/>
  <c r="I116" i="2" a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/>
  <c r="I113" i="2" a="1"/>
  <c r="G113" i="2"/>
  <c r="F113" i="2"/>
  <c r="E113" i="2"/>
  <c r="D113" i="2"/>
  <c r="C113" i="2"/>
  <c r="I112" i="2" a="1"/>
  <c r="I112" i="2" s="1"/>
  <c r="G112" i="2"/>
  <c r="F112" i="2"/>
  <c r="E112" i="2"/>
  <c r="D112" i="2"/>
  <c r="C112" i="2"/>
  <c r="I111" i="2"/>
  <c r="I111" i="2" a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/>
  <c r="I109" i="2" a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/>
  <c r="I105" i="2" a="1"/>
  <c r="G105" i="2"/>
  <c r="F105" i="2"/>
  <c r="E105" i="2"/>
  <c r="D105" i="2"/>
  <c r="C105" i="2"/>
  <c r="I104" i="2" a="1"/>
  <c r="I104" i="2" s="1"/>
  <c r="G104" i="2"/>
  <c r="F104" i="2"/>
  <c r="E104" i="2"/>
  <c r="D104" i="2"/>
  <c r="C104" i="2"/>
  <c r="I103" i="2"/>
  <c r="I103" i="2" a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/>
  <c r="I101" i="2" a="1"/>
  <c r="G101" i="2"/>
  <c r="F101" i="2"/>
  <c r="E101" i="2"/>
  <c r="D101" i="2"/>
  <c r="C101" i="2"/>
  <c r="I100" i="2" a="1"/>
  <c r="I100" i="2" s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/>
  <c r="I97" i="2" a="1"/>
  <c r="G97" i="2"/>
  <c r="F97" i="2"/>
  <c r="E97" i="2"/>
  <c r="D97" i="2"/>
  <c r="C97" i="2"/>
  <c r="I96" i="2" a="1"/>
  <c r="I96" i="2" s="1"/>
  <c r="G96" i="2"/>
  <c r="F96" i="2"/>
  <c r="E96" i="2"/>
  <c r="D96" i="2"/>
  <c r="C96" i="2"/>
  <c r="I95" i="2"/>
  <c r="I95" i="2" a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/>
  <c r="I93" i="2" a="1"/>
  <c r="G93" i="2"/>
  <c r="F93" i="2"/>
  <c r="E93" i="2"/>
  <c r="D93" i="2"/>
  <c r="C93" i="2"/>
  <c r="I92" i="2"/>
  <c r="I92" i="2" a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/>
  <c r="I89" i="2" a="1"/>
  <c r="G89" i="2"/>
  <c r="F89" i="2"/>
  <c r="E89" i="2"/>
  <c r="D89" i="2"/>
  <c r="C89" i="2"/>
  <c r="I88" i="2" a="1"/>
  <c r="I88" i="2" s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/>
  <c r="I85" i="2" a="1"/>
  <c r="G85" i="2"/>
  <c r="F85" i="2"/>
  <c r="E85" i="2"/>
  <c r="D85" i="2"/>
  <c r="C85" i="2"/>
  <c r="I84" i="2" a="1"/>
  <c r="I84" i="2" s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/>
  <c r="I81" i="2" a="1"/>
  <c r="G81" i="2"/>
  <c r="F81" i="2"/>
  <c r="E81" i="2"/>
  <c r="D81" i="2"/>
  <c r="C81" i="2"/>
  <c r="I80" i="2" a="1"/>
  <c r="I80" i="2" s="1"/>
  <c r="G80" i="2"/>
  <c r="F80" i="2"/>
  <c r="E80" i="2"/>
  <c r="D80" i="2"/>
  <c r="C80" i="2"/>
  <c r="I79" i="2"/>
  <c r="I79" i="2" a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/>
  <c r="I77" i="2" a="1"/>
  <c r="G77" i="2"/>
  <c r="F77" i="2"/>
  <c r="E77" i="2"/>
  <c r="D77" i="2"/>
  <c r="C77" i="2"/>
  <c r="I76" i="2"/>
  <c r="I76" i="2" a="1"/>
  <c r="G76" i="2"/>
  <c r="F76" i="2"/>
  <c r="E76" i="2"/>
  <c r="D76" i="2"/>
  <c r="C76" i="2"/>
  <c r="I75" i="2"/>
  <c r="I75" i="2" a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/>
  <c r="I73" i="2" a="1"/>
  <c r="G73" i="2"/>
  <c r="F73" i="2"/>
  <c r="E73" i="2"/>
  <c r="D73" i="2"/>
  <c r="C73" i="2"/>
  <c r="I72" i="2"/>
  <c r="I72" i="2" a="1"/>
  <c r="G72" i="2"/>
  <c r="F72" i="2"/>
  <c r="E72" i="2"/>
  <c r="D72" i="2"/>
  <c r="C72" i="2"/>
  <c r="I71" i="2"/>
  <c r="I71" i="2" a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/>
  <c r="I69" i="2" a="1"/>
  <c r="G69" i="2"/>
  <c r="F69" i="2"/>
  <c r="E69" i="2"/>
  <c r="D69" i="2"/>
  <c r="C69" i="2"/>
  <c r="I68" i="2" a="1"/>
  <c r="I68" i="2" s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/>
  <c r="I65" i="2" a="1"/>
  <c r="G65" i="2"/>
  <c r="F65" i="2"/>
  <c r="E65" i="2"/>
  <c r="D65" i="2"/>
  <c r="C65" i="2"/>
  <c r="I64" i="2" a="1"/>
  <c r="I64" i="2" s="1"/>
  <c r="G64" i="2"/>
  <c r="F64" i="2"/>
  <c r="E64" i="2"/>
  <c r="D64" i="2"/>
  <c r="C64" i="2"/>
  <c r="I63" i="2"/>
  <c r="I63" i="2" a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/>
  <c r="I61" i="2" a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/>
  <c r="I59" i="2" a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/>
  <c r="I57" i="2" a="1"/>
  <c r="G57" i="2"/>
  <c r="F57" i="2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/>
  <c r="I53" i="2" a="1"/>
  <c r="G53" i="2"/>
  <c r="F53" i="2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F51" i="2"/>
  <c r="E51" i="2"/>
  <c r="D51" i="2"/>
  <c r="C51" i="2"/>
  <c r="I50" i="2" a="1"/>
  <c r="I50" i="2" s="1"/>
  <c r="G50" i="2"/>
  <c r="K50" i="2" s="1"/>
  <c r="F50" i="2"/>
  <c r="E50" i="2"/>
  <c r="D50" i="2"/>
  <c r="C50" i="2"/>
  <c r="I49" i="2" a="1"/>
  <c r="I49" i="2" s="1"/>
  <c r="F49" i="2"/>
  <c r="E49" i="2"/>
  <c r="D49" i="2"/>
  <c r="C49" i="2"/>
  <c r="I48" i="2"/>
  <c r="I48" i="2" a="1"/>
  <c r="F48" i="2"/>
  <c r="E48" i="2"/>
  <c r="D48" i="2"/>
  <c r="C48" i="2"/>
  <c r="I47" i="2"/>
  <c r="I47" i="2" a="1"/>
  <c r="F47" i="2"/>
  <c r="E47" i="2"/>
  <c r="D47" i="2"/>
  <c r="C47" i="2"/>
  <c r="I46" i="2" a="1"/>
  <c r="I46" i="2" s="1"/>
  <c r="F46" i="2"/>
  <c r="E46" i="2"/>
  <c r="D46" i="2"/>
  <c r="C46" i="2"/>
  <c r="I45" i="2" a="1"/>
  <c r="I45" i="2" s="1"/>
  <c r="F45" i="2"/>
  <c r="E45" i="2"/>
  <c r="D45" i="2"/>
  <c r="C45" i="2"/>
  <c r="I44" i="2" a="1"/>
  <c r="I44" i="2" s="1"/>
  <c r="F44" i="2"/>
  <c r="E44" i="2"/>
  <c r="D44" i="2"/>
  <c r="C44" i="2"/>
  <c r="I43" i="2" a="1"/>
  <c r="I43" i="2" s="1"/>
  <c r="F43" i="2"/>
  <c r="E43" i="2"/>
  <c r="D43" i="2"/>
  <c r="C43" i="2"/>
  <c r="I42" i="2"/>
  <c r="I42" i="2" a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 a="1"/>
  <c r="I39" i="2" s="1"/>
  <c r="F39" i="2"/>
  <c r="E39" i="2"/>
  <c r="D39" i="2"/>
  <c r="C39" i="2"/>
  <c r="I38" i="2" a="1"/>
  <c r="I38" i="2" s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/>
  <c r="I35" i="2" a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 a="1"/>
  <c r="I32" i="2" s="1"/>
  <c r="F32" i="2"/>
  <c r="E32" i="2"/>
  <c r="D32" i="2"/>
  <c r="C32" i="2"/>
  <c r="I31" i="2" a="1"/>
  <c r="I31" i="2" s="1"/>
  <c r="F31" i="2"/>
  <c r="E31" i="2"/>
  <c r="D31" i="2"/>
  <c r="C31" i="2"/>
  <c r="I30" i="2"/>
  <c r="I30" i="2" a="1"/>
  <c r="F30" i="2"/>
  <c r="E30" i="2"/>
  <c r="D30" i="2"/>
  <c r="C30" i="2"/>
  <c r="I29" i="2"/>
  <c r="I29" i="2" a="1"/>
  <c r="F29" i="2"/>
  <c r="E29" i="2"/>
  <c r="D29" i="2"/>
  <c r="C29" i="2"/>
  <c r="I28" i="2" a="1"/>
  <c r="I28" i="2" s="1"/>
  <c r="F28" i="2"/>
  <c r="E28" i="2"/>
  <c r="D28" i="2"/>
  <c r="C28" i="2"/>
  <c r="I27" i="2"/>
  <c r="I27" i="2" a="1"/>
  <c r="F27" i="2"/>
  <c r="E27" i="2"/>
  <c r="D27" i="2"/>
  <c r="C27" i="2"/>
  <c r="I26" i="2"/>
  <c r="I26" i="2" a="1"/>
  <c r="F26" i="2"/>
  <c r="E26" i="2"/>
  <c r="D26" i="2"/>
  <c r="C26" i="2"/>
  <c r="I25" i="2"/>
  <c r="I25" i="2" a="1"/>
  <c r="F25" i="2"/>
  <c r="E25" i="2"/>
  <c r="D25" i="2"/>
  <c r="C25" i="2"/>
  <c r="I24" i="2" a="1"/>
  <c r="I24" i="2" s="1"/>
  <c r="F24" i="2"/>
  <c r="E24" i="2"/>
  <c r="D24" i="2"/>
  <c r="C24" i="2"/>
  <c r="I23" i="2"/>
  <c r="I23" i="2" a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I20" i="2" a="1"/>
  <c r="I20" i="2" s="1"/>
  <c r="F20" i="2"/>
  <c r="J20" i="2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H2696" i="1"/>
  <c r="H2695" i="1"/>
  <c r="K8" i="1"/>
  <c r="K9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  <c r="V75" i="7" l="1"/>
  <c r="W426" i="7"/>
  <c r="V426" i="7"/>
  <c r="S66" i="7"/>
  <c r="R66" i="7"/>
  <c r="U66" i="7"/>
  <c r="T66" i="7"/>
  <c r="T91" i="7"/>
  <c r="S91" i="7"/>
  <c r="U91" i="7"/>
  <c r="W139" i="7"/>
  <c r="V139" i="7"/>
  <c r="S146" i="7"/>
  <c r="R146" i="7"/>
  <c r="U146" i="7"/>
  <c r="T146" i="7"/>
  <c r="U100" i="7"/>
  <c r="T100" i="7"/>
  <c r="S100" i="7"/>
  <c r="R100" i="7"/>
  <c r="U160" i="7"/>
  <c r="T160" i="7"/>
  <c r="S160" i="7"/>
  <c r="R160" i="7"/>
  <c r="U178" i="7"/>
  <c r="T178" i="7"/>
  <c r="S178" i="7"/>
  <c r="R178" i="7"/>
  <c r="U238" i="7"/>
  <c r="S238" i="7"/>
  <c r="R271" i="7"/>
  <c r="T271" i="7"/>
  <c r="U271" i="7"/>
  <c r="S271" i="7"/>
  <c r="V1107" i="7"/>
  <c r="T67" i="7"/>
  <c r="S67" i="7"/>
  <c r="U67" i="7"/>
  <c r="S122" i="7"/>
  <c r="R122" i="7"/>
  <c r="T122" i="7"/>
  <c r="U122" i="7"/>
  <c r="U149" i="7"/>
  <c r="T149" i="7"/>
  <c r="R149" i="7"/>
  <c r="R263" i="7"/>
  <c r="U330" i="7"/>
  <c r="T330" i="7"/>
  <c r="S330" i="7"/>
  <c r="R330" i="7"/>
  <c r="U366" i="7"/>
  <c r="T366" i="7"/>
  <c r="S366" i="7"/>
  <c r="R366" i="7"/>
  <c r="U383" i="7"/>
  <c r="T383" i="7"/>
  <c r="S383" i="7"/>
  <c r="R383" i="7"/>
  <c r="R403" i="7"/>
  <c r="U403" i="7"/>
  <c r="T403" i="7"/>
  <c r="S403" i="7"/>
  <c r="V471" i="7"/>
  <c r="W471" i="7"/>
  <c r="T534" i="7"/>
  <c r="S534" i="7"/>
  <c r="V645" i="7"/>
  <c r="S38" i="7"/>
  <c r="U38" i="7"/>
  <c r="T38" i="7"/>
  <c r="R38" i="7"/>
  <c r="U94" i="7"/>
  <c r="T94" i="7"/>
  <c r="R94" i="7"/>
  <c r="S94" i="7"/>
  <c r="R91" i="7"/>
  <c r="R299" i="7"/>
  <c r="R325" i="7"/>
  <c r="U325" i="7"/>
  <c r="T325" i="7"/>
  <c r="S325" i="7"/>
  <c r="S4" i="7"/>
  <c r="U4" i="7"/>
  <c r="T4" i="7"/>
  <c r="S14" i="7"/>
  <c r="U14" i="7"/>
  <c r="T14" i="7"/>
  <c r="R14" i="7"/>
  <c r="T16" i="7"/>
  <c r="W16" i="7" s="1"/>
  <c r="S16" i="7"/>
  <c r="U52" i="7"/>
  <c r="T52" i="7"/>
  <c r="S52" i="7"/>
  <c r="R52" i="7"/>
  <c r="S56" i="7"/>
  <c r="R56" i="7"/>
  <c r="U56" i="7"/>
  <c r="T56" i="7"/>
  <c r="U70" i="7"/>
  <c r="T70" i="7"/>
  <c r="S70" i="7"/>
  <c r="R70" i="7"/>
  <c r="V71" i="7"/>
  <c r="U105" i="7"/>
  <c r="T105" i="7"/>
  <c r="V105" i="7" s="1"/>
  <c r="S105" i="7"/>
  <c r="W109" i="7"/>
  <c r="V109" i="7"/>
  <c r="U116" i="7"/>
  <c r="T116" i="7"/>
  <c r="S149" i="7"/>
  <c r="U154" i="7"/>
  <c r="T154" i="7"/>
  <c r="S154" i="7"/>
  <c r="R154" i="7"/>
  <c r="U172" i="7"/>
  <c r="T172" i="7"/>
  <c r="S172" i="7"/>
  <c r="R172" i="7"/>
  <c r="U194" i="7"/>
  <c r="S194" i="7"/>
  <c r="R249" i="7"/>
  <c r="T249" i="7"/>
  <c r="S249" i="7"/>
  <c r="U249" i="7"/>
  <c r="R251" i="7"/>
  <c r="S251" i="7"/>
  <c r="U292" i="7"/>
  <c r="R317" i="7"/>
  <c r="R343" i="7"/>
  <c r="U343" i="7"/>
  <c r="T343" i="7"/>
  <c r="S343" i="7"/>
  <c r="U386" i="7"/>
  <c r="R439" i="7"/>
  <c r="T439" i="7"/>
  <c r="S439" i="7"/>
  <c r="U439" i="7"/>
  <c r="V614" i="7"/>
  <c r="W614" i="7"/>
  <c r="V621" i="7"/>
  <c r="W739" i="7"/>
  <c r="V739" i="7"/>
  <c r="W1228" i="7"/>
  <c r="V1228" i="7"/>
  <c r="V126" i="7"/>
  <c r="T417" i="7"/>
  <c r="S417" i="7"/>
  <c r="R417" i="7"/>
  <c r="U494" i="7"/>
  <c r="S494" i="7"/>
  <c r="R494" i="7"/>
  <c r="S532" i="7"/>
  <c r="R532" i="7"/>
  <c r="U532" i="7"/>
  <c r="T532" i="7"/>
  <c r="T553" i="7"/>
  <c r="R553" i="7"/>
  <c r="U553" i="7"/>
  <c r="S553" i="7"/>
  <c r="T626" i="7"/>
  <c r="U626" i="7"/>
  <c r="S626" i="7"/>
  <c r="R626" i="7"/>
  <c r="V673" i="7"/>
  <c r="W673" i="7"/>
  <c r="T743" i="7"/>
  <c r="U743" i="7"/>
  <c r="S743" i="7"/>
  <c r="R743" i="7"/>
  <c r="W847" i="7"/>
  <c r="V847" i="7"/>
  <c r="W913" i="7"/>
  <c r="V913" i="7"/>
  <c r="U8" i="7"/>
  <c r="T8" i="7"/>
  <c r="S8" i="7"/>
  <c r="R8" i="7"/>
  <c r="W12" i="7"/>
  <c r="U19" i="7"/>
  <c r="S19" i="7"/>
  <c r="T19" i="7"/>
  <c r="T32" i="7"/>
  <c r="R32" i="7"/>
  <c r="W54" i="7"/>
  <c r="R67" i="7"/>
  <c r="S74" i="7"/>
  <c r="R74" i="7"/>
  <c r="T74" i="7"/>
  <c r="U74" i="7"/>
  <c r="R83" i="7"/>
  <c r="W87" i="7"/>
  <c r="U101" i="7"/>
  <c r="T101" i="7"/>
  <c r="R101" i="7"/>
  <c r="V102" i="7"/>
  <c r="S138" i="7"/>
  <c r="R138" i="7"/>
  <c r="U138" i="7"/>
  <c r="T138" i="7"/>
  <c r="W156" i="7"/>
  <c r="T161" i="7"/>
  <c r="U161" i="7"/>
  <c r="R161" i="7"/>
  <c r="V162" i="7"/>
  <c r="W174" i="7"/>
  <c r="U179" i="7"/>
  <c r="T179" i="7"/>
  <c r="R179" i="7"/>
  <c r="V180" i="7"/>
  <c r="U190" i="7"/>
  <c r="S190" i="7"/>
  <c r="R190" i="7"/>
  <c r="W194" i="7"/>
  <c r="U225" i="7"/>
  <c r="U310" i="7"/>
  <c r="U381" i="7"/>
  <c r="T381" i="7"/>
  <c r="U430" i="7"/>
  <c r="T430" i="7"/>
  <c r="S430" i="7"/>
  <c r="R430" i="7"/>
  <c r="W437" i="7"/>
  <c r="V437" i="7"/>
  <c r="W446" i="7"/>
  <c r="U454" i="7"/>
  <c r="T454" i="7"/>
  <c r="S454" i="7"/>
  <c r="R454" i="7"/>
  <c r="W486" i="7"/>
  <c r="V486" i="7"/>
  <c r="V499" i="7"/>
  <c r="W525" i="7"/>
  <c r="W551" i="7"/>
  <c r="V551" i="7"/>
  <c r="T816" i="7"/>
  <c r="S816" i="7"/>
  <c r="U816" i="7"/>
  <c r="R816" i="7"/>
  <c r="W1118" i="7"/>
  <c r="V1118" i="7"/>
  <c r="U246" i="7"/>
  <c r="T246" i="7"/>
  <c r="S246" i="7"/>
  <c r="R246" i="7"/>
  <c r="R441" i="7"/>
  <c r="U441" i="7"/>
  <c r="T441" i="7"/>
  <c r="S441" i="7"/>
  <c r="S501" i="7"/>
  <c r="R501" i="7"/>
  <c r="U501" i="7"/>
  <c r="T501" i="7"/>
  <c r="S80" i="7"/>
  <c r="R80" i="7"/>
  <c r="U80" i="7"/>
  <c r="T80" i="7"/>
  <c r="V153" i="7"/>
  <c r="R307" i="7"/>
  <c r="T307" i="7"/>
  <c r="U307" i="7"/>
  <c r="S307" i="7"/>
  <c r="T426" i="7"/>
  <c r="S426" i="7"/>
  <c r="S448" i="7"/>
  <c r="R448" i="7"/>
  <c r="U448" i="7"/>
  <c r="T448" i="7"/>
  <c r="S488" i="7"/>
  <c r="R488" i="7"/>
  <c r="S611" i="7"/>
  <c r="W611" i="7" s="1"/>
  <c r="U611" i="7"/>
  <c r="T611" i="7"/>
  <c r="U650" i="7"/>
  <c r="S650" i="7"/>
  <c r="R650" i="7"/>
  <c r="T680" i="7"/>
  <c r="S680" i="7"/>
  <c r="R680" i="7"/>
  <c r="U680" i="7"/>
  <c r="T772" i="7"/>
  <c r="S772" i="7"/>
  <c r="U772" i="7"/>
  <c r="R772" i="7"/>
  <c r="T818" i="7"/>
  <c r="S818" i="7"/>
  <c r="R818" i="7"/>
  <c r="U818" i="7"/>
  <c r="W1340" i="7"/>
  <c r="V1340" i="7"/>
  <c r="S10" i="7"/>
  <c r="U10" i="7"/>
  <c r="T10" i="7"/>
  <c r="U2" i="7"/>
  <c r="T2" i="7"/>
  <c r="S2" i="7"/>
  <c r="R2" i="7"/>
  <c r="W6" i="7"/>
  <c r="U46" i="7"/>
  <c r="S46" i="7"/>
  <c r="T46" i="7"/>
  <c r="R46" i="7"/>
  <c r="V47" i="7"/>
  <c r="U81" i="7"/>
  <c r="T81" i="7"/>
  <c r="S81" i="7"/>
  <c r="W85" i="7"/>
  <c r="V85" i="7"/>
  <c r="U92" i="7"/>
  <c r="T92" i="7"/>
  <c r="S136" i="7"/>
  <c r="R136" i="7"/>
  <c r="R165" i="7"/>
  <c r="R183" i="7"/>
  <c r="R235" i="7"/>
  <c r="U235" i="7"/>
  <c r="S235" i="7"/>
  <c r="R267" i="7"/>
  <c r="T267" i="7"/>
  <c r="S267" i="7"/>
  <c r="U267" i="7"/>
  <c r="U328" i="7"/>
  <c r="V353" i="7"/>
  <c r="R408" i="7"/>
  <c r="U408" i="7"/>
  <c r="T408" i="7"/>
  <c r="S408" i="7"/>
  <c r="W467" i="7"/>
  <c r="W479" i="7"/>
  <c r="V479" i="7"/>
  <c r="T634" i="7"/>
  <c r="S634" i="7"/>
  <c r="R634" i="7"/>
  <c r="U634" i="7"/>
  <c r="V701" i="7"/>
  <c r="W701" i="7"/>
  <c r="U735" i="7"/>
  <c r="T735" i="7"/>
  <c r="R735" i="7"/>
  <c r="S735" i="7"/>
  <c r="R784" i="7"/>
  <c r="U808" i="7"/>
  <c r="T808" i="7"/>
  <c r="S808" i="7"/>
  <c r="R808" i="7"/>
  <c r="U84" i="7"/>
  <c r="T84" i="7"/>
  <c r="R84" i="7"/>
  <c r="T220" i="7"/>
  <c r="R220" i="7"/>
  <c r="U220" i="7"/>
  <c r="S220" i="7"/>
  <c r="R511" i="7"/>
  <c r="T511" i="7"/>
  <c r="S511" i="7"/>
  <c r="U511" i="7"/>
  <c r="W857" i="7"/>
  <c r="V857" i="7"/>
  <c r="W57" i="7"/>
  <c r="V191" i="7"/>
  <c r="W191" i="7"/>
  <c r="U218" i="7"/>
  <c r="R218" i="7"/>
  <c r="U312" i="7"/>
  <c r="T312" i="7"/>
  <c r="S312" i="7"/>
  <c r="R312" i="7"/>
  <c r="W973" i="7"/>
  <c r="V973" i="7"/>
  <c r="U185" i="7"/>
  <c r="T185" i="7"/>
  <c r="R185" i="7"/>
  <c r="U211" i="7"/>
  <c r="T211" i="7"/>
  <c r="V332" i="7"/>
  <c r="W509" i="7"/>
  <c r="V509" i="7"/>
  <c r="V543" i="7"/>
  <c r="W543" i="7"/>
  <c r="S599" i="7"/>
  <c r="U599" i="7"/>
  <c r="T599" i="7"/>
  <c r="R599" i="7"/>
  <c r="U638" i="7"/>
  <c r="S638" i="7"/>
  <c r="R638" i="7"/>
  <c r="U803" i="7"/>
  <c r="T803" i="7"/>
  <c r="S803" i="7"/>
  <c r="R803" i="7"/>
  <c r="T1034" i="7"/>
  <c r="S1034" i="7"/>
  <c r="R1034" i="7"/>
  <c r="U1034" i="7"/>
  <c r="U27" i="7"/>
  <c r="S27" i="7"/>
  <c r="T27" i="7"/>
  <c r="R27" i="7"/>
  <c r="U129" i="7"/>
  <c r="T129" i="7"/>
  <c r="V129" i="7" s="1"/>
  <c r="S129" i="7"/>
  <c r="R281" i="7"/>
  <c r="U348" i="7"/>
  <c r="T348" i="7"/>
  <c r="S348" i="7"/>
  <c r="R348" i="7"/>
  <c r="W364" i="7"/>
  <c r="V364" i="7"/>
  <c r="U555" i="7"/>
  <c r="S555" i="7"/>
  <c r="R555" i="7"/>
  <c r="U663" i="7"/>
  <c r="S663" i="7"/>
  <c r="R663" i="7"/>
  <c r="W678" i="7"/>
  <c r="V678" i="7"/>
  <c r="R10" i="7"/>
  <c r="U35" i="7"/>
  <c r="T35" i="7"/>
  <c r="R35" i="7"/>
  <c r="V36" i="7"/>
  <c r="U39" i="7"/>
  <c r="S39" i="7"/>
  <c r="T39" i="7"/>
  <c r="R39" i="7"/>
  <c r="S50" i="7"/>
  <c r="R50" i="7"/>
  <c r="T50" i="7"/>
  <c r="U50" i="7"/>
  <c r="U77" i="7"/>
  <c r="T77" i="7"/>
  <c r="R77" i="7"/>
  <c r="V78" i="7"/>
  <c r="U114" i="7"/>
  <c r="T114" i="7"/>
  <c r="R114" i="7"/>
  <c r="S114" i="7"/>
  <c r="U132" i="7"/>
  <c r="T132" i="7"/>
  <c r="R132" i="7"/>
  <c r="U139" i="7"/>
  <c r="T139" i="7"/>
  <c r="S139" i="7"/>
  <c r="U201" i="7"/>
  <c r="S201" i="7"/>
  <c r="W203" i="7"/>
  <c r="U240" i="7"/>
  <c r="T240" i="7"/>
  <c r="S240" i="7"/>
  <c r="R240" i="7"/>
  <c r="V242" i="7"/>
  <c r="V272" i="7"/>
  <c r="R285" i="7"/>
  <c r="T285" i="7"/>
  <c r="S285" i="7"/>
  <c r="U285" i="7"/>
  <c r="W586" i="7"/>
  <c r="V586" i="7"/>
  <c r="W930" i="7"/>
  <c r="V930" i="7"/>
  <c r="W4" i="7"/>
  <c r="V4" i="7"/>
  <c r="U57" i="7"/>
  <c r="T57" i="7"/>
  <c r="S57" i="7"/>
  <c r="V57" i="7" s="1"/>
  <c r="V61" i="7"/>
  <c r="W61" i="7"/>
  <c r="U68" i="7"/>
  <c r="T68" i="7"/>
  <c r="S112" i="7"/>
  <c r="R112" i="7"/>
  <c r="T136" i="7"/>
  <c r="U148" i="7"/>
  <c r="T148" i="7"/>
  <c r="S148" i="7"/>
  <c r="R148" i="7"/>
  <c r="U166" i="7"/>
  <c r="T166" i="7"/>
  <c r="S166" i="7"/>
  <c r="R166" i="7"/>
  <c r="U184" i="7"/>
  <c r="T184" i="7"/>
  <c r="S184" i="7"/>
  <c r="R184" i="7"/>
  <c r="T228" i="7"/>
  <c r="S228" i="7"/>
  <c r="U230" i="7"/>
  <c r="S230" i="7"/>
  <c r="R230" i="7"/>
  <c r="R303" i="7"/>
  <c r="T303" i="7"/>
  <c r="S303" i="7"/>
  <c r="U303" i="7"/>
  <c r="R379" i="7"/>
  <c r="T379" i="7"/>
  <c r="S379" i="7"/>
  <c r="U379" i="7"/>
  <c r="V401" i="7"/>
  <c r="R435" i="7"/>
  <c r="U459" i="7"/>
  <c r="T459" i="7"/>
  <c r="S459" i="7"/>
  <c r="R459" i="7"/>
  <c r="T505" i="7"/>
  <c r="S505" i="7"/>
  <c r="V515" i="7"/>
  <c r="W515" i="7"/>
  <c r="U603" i="7"/>
  <c r="S603" i="7"/>
  <c r="T644" i="7"/>
  <c r="R644" i="7"/>
  <c r="U644" i="7"/>
  <c r="S644" i="7"/>
  <c r="T1082" i="7"/>
  <c r="U1082" i="7"/>
  <c r="R1082" i="7"/>
  <c r="U1410" i="7"/>
  <c r="T1410" i="7"/>
  <c r="S1410" i="7"/>
  <c r="T1698" i="7"/>
  <c r="R1698" i="7"/>
  <c r="V12" i="7"/>
  <c r="U15" i="7"/>
  <c r="S15" i="7"/>
  <c r="R15" i="7"/>
  <c r="T15" i="7"/>
  <c r="R19" i="7"/>
  <c r="S26" i="7"/>
  <c r="U26" i="7"/>
  <c r="T26" i="7"/>
  <c r="R26" i="7"/>
  <c r="T28" i="7"/>
  <c r="S28" i="7"/>
  <c r="U53" i="7"/>
  <c r="T53" i="7"/>
  <c r="R53" i="7"/>
  <c r="V54" i="7"/>
  <c r="S90" i="7"/>
  <c r="U90" i="7"/>
  <c r="T90" i="7"/>
  <c r="R90" i="7"/>
  <c r="T108" i="7"/>
  <c r="U108" i="7"/>
  <c r="R108" i="7"/>
  <c r="U115" i="7"/>
  <c r="T115" i="7"/>
  <c r="S115" i="7"/>
  <c r="S132" i="7"/>
  <c r="W150" i="7"/>
  <c r="T155" i="7"/>
  <c r="U155" i="7"/>
  <c r="R155" i="7"/>
  <c r="V156" i="7"/>
  <c r="W168" i="7"/>
  <c r="U173" i="7"/>
  <c r="T173" i="7"/>
  <c r="R173" i="7"/>
  <c r="V174" i="7"/>
  <c r="W186" i="7"/>
  <c r="R228" i="7"/>
  <c r="T233" i="7"/>
  <c r="S233" i="7"/>
  <c r="R233" i="7"/>
  <c r="U233" i="7"/>
  <c r="T235" i="7"/>
  <c r="U258" i="7"/>
  <c r="T258" i="7"/>
  <c r="S258" i="7"/>
  <c r="R258" i="7"/>
  <c r="V260" i="7"/>
  <c r="R321" i="7"/>
  <c r="T321" i="7"/>
  <c r="S321" i="7"/>
  <c r="U321" i="7"/>
  <c r="W538" i="7"/>
  <c r="V538" i="7"/>
  <c r="T550" i="7"/>
  <c r="U550" i="7"/>
  <c r="S550" i="7"/>
  <c r="R550" i="7"/>
  <c r="R603" i="7"/>
  <c r="V724" i="7"/>
  <c r="V731" i="7"/>
  <c r="W731" i="7"/>
  <c r="W804" i="7"/>
  <c r="V804" i="7"/>
  <c r="T839" i="7"/>
  <c r="R839" i="7"/>
  <c r="U839" i="7"/>
  <c r="S839" i="7"/>
  <c r="U952" i="7"/>
  <c r="T952" i="7"/>
  <c r="S952" i="7"/>
  <c r="R952" i="7"/>
  <c r="W1077" i="7"/>
  <c r="V1077" i="7"/>
  <c r="W1198" i="7"/>
  <c r="V1198" i="7"/>
  <c r="U5" i="7"/>
  <c r="S5" i="7"/>
  <c r="R5" i="7"/>
  <c r="U294" i="7"/>
  <c r="T294" i="7"/>
  <c r="S294" i="7"/>
  <c r="R294" i="7"/>
  <c r="T20" i="7"/>
  <c r="R20" i="7"/>
  <c r="S64" i="7"/>
  <c r="R64" i="7"/>
  <c r="S104" i="7"/>
  <c r="R104" i="7"/>
  <c r="U104" i="7"/>
  <c r="T104" i="7"/>
  <c r="U118" i="7"/>
  <c r="T118" i="7"/>
  <c r="R118" i="7"/>
  <c r="S118" i="7"/>
  <c r="S208" i="7"/>
  <c r="U208" i="7"/>
  <c r="U466" i="7"/>
  <c r="S466" i="7"/>
  <c r="R466" i="7"/>
  <c r="U60" i="7"/>
  <c r="T60" i="7"/>
  <c r="R60" i="7"/>
  <c r="V115" i="7"/>
  <c r="U167" i="7"/>
  <c r="T167" i="7"/>
  <c r="R167" i="7"/>
  <c r="R289" i="7"/>
  <c r="U289" i="7"/>
  <c r="T289" i="7"/>
  <c r="S289" i="7"/>
  <c r="T23" i="7"/>
  <c r="U23" i="7"/>
  <c r="R23" i="7"/>
  <c r="T40" i="7"/>
  <c r="S40" i="7"/>
  <c r="W40" i="7" s="1"/>
  <c r="U76" i="7"/>
  <c r="T76" i="7"/>
  <c r="S76" i="7"/>
  <c r="R76" i="7"/>
  <c r="W133" i="7"/>
  <c r="V133" i="7"/>
  <c r="U140" i="7"/>
  <c r="T140" i="7"/>
  <c r="U43" i="7"/>
  <c r="T43" i="7"/>
  <c r="S43" i="7"/>
  <c r="W43" i="7" s="1"/>
  <c r="S98" i="7"/>
  <c r="R98" i="7"/>
  <c r="U98" i="7"/>
  <c r="T98" i="7"/>
  <c r="T125" i="7"/>
  <c r="U125" i="7"/>
  <c r="R125" i="7"/>
  <c r="S218" i="7"/>
  <c r="S231" i="7"/>
  <c r="V6" i="7"/>
  <c r="U11" i="7"/>
  <c r="S11" i="7"/>
  <c r="R11" i="7"/>
  <c r="W24" i="7"/>
  <c r="U31" i="7"/>
  <c r="T31" i="7"/>
  <c r="S31" i="7"/>
  <c r="W31" i="7" s="1"/>
  <c r="S35" i="7"/>
  <c r="U44" i="7"/>
  <c r="T44" i="7"/>
  <c r="S77" i="7"/>
  <c r="R81" i="7"/>
  <c r="S88" i="7"/>
  <c r="R88" i="7"/>
  <c r="W95" i="7"/>
  <c r="T112" i="7"/>
  <c r="U124" i="7"/>
  <c r="T124" i="7"/>
  <c r="S124" i="7"/>
  <c r="R124" i="7"/>
  <c r="S128" i="7"/>
  <c r="R128" i="7"/>
  <c r="U128" i="7"/>
  <c r="T128" i="7"/>
  <c r="U142" i="7"/>
  <c r="T142" i="7"/>
  <c r="S142" i="7"/>
  <c r="R142" i="7"/>
  <c r="V143" i="7"/>
  <c r="R159" i="7"/>
  <c r="R177" i="7"/>
  <c r="R193" i="7"/>
  <c r="U193" i="7"/>
  <c r="T193" i="7"/>
  <c r="S193" i="7"/>
  <c r="R199" i="7"/>
  <c r="U199" i="7"/>
  <c r="T199" i="7"/>
  <c r="S199" i="7"/>
  <c r="T201" i="7"/>
  <c r="V204" i="7"/>
  <c r="W204" i="7"/>
  <c r="U228" i="7"/>
  <c r="R253" i="7"/>
  <c r="T253" i="7"/>
  <c r="U253" i="7"/>
  <c r="U276" i="7"/>
  <c r="T276" i="7"/>
  <c r="S276" i="7"/>
  <c r="R276" i="7"/>
  <c r="R339" i="7"/>
  <c r="T339" i="7"/>
  <c r="S339" i="7"/>
  <c r="U339" i="7"/>
  <c r="S357" i="7"/>
  <c r="R357" i="7"/>
  <c r="U357" i="7"/>
  <c r="T357" i="7"/>
  <c r="U397" i="7"/>
  <c r="T397" i="7"/>
  <c r="S397" i="7"/>
  <c r="W399" i="7"/>
  <c r="U450" i="7"/>
  <c r="T450" i="7"/>
  <c r="S450" i="7"/>
  <c r="R450" i="7"/>
  <c r="V452" i="7"/>
  <c r="U557" i="7"/>
  <c r="T557" i="7"/>
  <c r="S557" i="7"/>
  <c r="R557" i="7"/>
  <c r="R642" i="7"/>
  <c r="U642" i="7"/>
  <c r="T642" i="7"/>
  <c r="S642" i="7"/>
  <c r="V773" i="7"/>
  <c r="W773" i="7"/>
  <c r="S1185" i="7"/>
  <c r="U1185" i="7"/>
  <c r="T1185" i="7"/>
  <c r="R1185" i="7"/>
  <c r="U946" i="7"/>
  <c r="T946" i="7"/>
  <c r="R946" i="7"/>
  <c r="S946" i="7"/>
  <c r="U988" i="7"/>
  <c r="T988" i="7"/>
  <c r="S988" i="7"/>
  <c r="R988" i="7"/>
  <c r="U990" i="7"/>
  <c r="T990" i="7"/>
  <c r="S990" i="7"/>
  <c r="R990" i="7"/>
  <c r="W1001" i="7"/>
  <c r="V1001" i="7"/>
  <c r="V1006" i="7"/>
  <c r="V1008" i="7"/>
  <c r="W1008" i="7"/>
  <c r="T1056" i="7"/>
  <c r="S1056" i="7"/>
  <c r="T1058" i="7"/>
  <c r="S1058" i="7"/>
  <c r="R1058" i="7"/>
  <c r="T1125" i="7"/>
  <c r="S1125" i="7"/>
  <c r="R1125" i="7"/>
  <c r="S1580" i="7"/>
  <c r="R1580" i="7"/>
  <c r="U1580" i="7"/>
  <c r="T1580" i="7"/>
  <c r="W2127" i="7"/>
  <c r="V2127" i="7"/>
  <c r="T196" i="7"/>
  <c r="R196" i="7"/>
  <c r="U196" i="7"/>
  <c r="S196" i="7"/>
  <c r="U206" i="7"/>
  <c r="S206" i="7"/>
  <c r="R206" i="7"/>
  <c r="R223" i="7"/>
  <c r="U223" i="7"/>
  <c r="T223" i="7"/>
  <c r="S223" i="7"/>
  <c r="U377" i="7"/>
  <c r="T377" i="7"/>
  <c r="S377" i="7"/>
  <c r="R377" i="7"/>
  <c r="V443" i="7"/>
  <c r="R463" i="7"/>
  <c r="T463" i="7"/>
  <c r="S463" i="7"/>
  <c r="T470" i="7"/>
  <c r="U470" i="7"/>
  <c r="S470" i="7"/>
  <c r="R470" i="7"/>
  <c r="T542" i="7"/>
  <c r="R542" i="7"/>
  <c r="T565" i="7"/>
  <c r="R565" i="7"/>
  <c r="U565" i="7"/>
  <c r="S565" i="7"/>
  <c r="S571" i="7"/>
  <c r="U573" i="7"/>
  <c r="T573" i="7"/>
  <c r="S573" i="7"/>
  <c r="R573" i="7"/>
  <c r="V588" i="7"/>
  <c r="T590" i="7"/>
  <c r="U590" i="7"/>
  <c r="S590" i="7"/>
  <c r="W590" i="7" s="1"/>
  <c r="R594" i="7"/>
  <c r="U594" i="7"/>
  <c r="S594" i="7"/>
  <c r="T608" i="7"/>
  <c r="R608" i="7"/>
  <c r="S608" i="7"/>
  <c r="V612" i="7"/>
  <c r="S622" i="7"/>
  <c r="R622" i="7"/>
  <c r="T632" i="7"/>
  <c r="R632" i="7"/>
  <c r="U632" i="7"/>
  <c r="S632" i="7"/>
  <c r="S640" i="7"/>
  <c r="R640" i="7"/>
  <c r="S652" i="7"/>
  <c r="R652" i="7"/>
  <c r="R654" i="7"/>
  <c r="U654" i="7"/>
  <c r="U658" i="7"/>
  <c r="T658" i="7"/>
  <c r="S658" i="7"/>
  <c r="R666" i="7"/>
  <c r="U666" i="7"/>
  <c r="T676" i="7"/>
  <c r="U676" i="7"/>
  <c r="S676" i="7"/>
  <c r="R676" i="7"/>
  <c r="W721" i="7"/>
  <c r="V721" i="7"/>
  <c r="W768" i="7"/>
  <c r="V768" i="7"/>
  <c r="T770" i="7"/>
  <c r="S770" i="7"/>
  <c r="R770" i="7"/>
  <c r="U770" i="7"/>
  <c r="U801" i="7"/>
  <c r="T801" i="7"/>
  <c r="S801" i="7"/>
  <c r="R801" i="7"/>
  <c r="U837" i="7"/>
  <c r="T837" i="7"/>
  <c r="S837" i="7"/>
  <c r="R837" i="7"/>
  <c r="U845" i="7"/>
  <c r="S845" i="7"/>
  <c r="T845" i="7"/>
  <c r="R845" i="7"/>
  <c r="U867" i="7"/>
  <c r="T867" i="7"/>
  <c r="S867" i="7"/>
  <c r="R867" i="7"/>
  <c r="R876" i="7"/>
  <c r="T876" i="7"/>
  <c r="U876" i="7"/>
  <c r="S876" i="7"/>
  <c r="R899" i="7"/>
  <c r="T920" i="7"/>
  <c r="S920" i="7"/>
  <c r="R920" i="7"/>
  <c r="U920" i="7"/>
  <c r="T935" i="7"/>
  <c r="R935" i="7"/>
  <c r="U935" i="7"/>
  <c r="S935" i="7"/>
  <c r="U976" i="7"/>
  <c r="T976" i="7"/>
  <c r="S976" i="7"/>
  <c r="R976" i="7"/>
  <c r="W985" i="7"/>
  <c r="V985" i="7"/>
  <c r="V1015" i="7"/>
  <c r="S1030" i="7"/>
  <c r="R1030" i="7"/>
  <c r="R1056" i="7"/>
  <c r="R1062" i="7"/>
  <c r="T1064" i="7"/>
  <c r="S1064" i="7"/>
  <c r="R1064" i="7"/>
  <c r="U1064" i="7"/>
  <c r="T1069" i="7"/>
  <c r="U1069" i="7"/>
  <c r="S1069" i="7"/>
  <c r="R1069" i="7"/>
  <c r="T1152" i="7"/>
  <c r="S1152" i="7"/>
  <c r="R1152" i="7"/>
  <c r="U1152" i="7"/>
  <c r="W1172" i="7"/>
  <c r="V1172" i="7"/>
  <c r="U1201" i="7"/>
  <c r="T1201" i="7"/>
  <c r="S1201" i="7"/>
  <c r="R1201" i="7"/>
  <c r="S1277" i="7"/>
  <c r="R1277" i="7"/>
  <c r="U1277" i="7"/>
  <c r="T1277" i="7"/>
  <c r="W1320" i="7"/>
  <c r="V1320" i="7"/>
  <c r="R1338" i="7"/>
  <c r="U1338" i="7"/>
  <c r="T1338" i="7"/>
  <c r="S1338" i="7"/>
  <c r="S1626" i="7"/>
  <c r="U1626" i="7"/>
  <c r="R1626" i="7"/>
  <c r="W1663" i="7"/>
  <c r="V1663" i="7"/>
  <c r="S1668" i="7"/>
  <c r="U1668" i="7"/>
  <c r="T1668" i="7"/>
  <c r="R1668" i="7"/>
  <c r="W2079" i="7"/>
  <c r="V2079" i="7"/>
  <c r="U2083" i="7"/>
  <c r="T2083" i="7"/>
  <c r="S2083" i="7"/>
  <c r="R2083" i="7"/>
  <c r="W2085" i="7"/>
  <c r="V2085" i="7"/>
  <c r="U2118" i="7"/>
  <c r="T2118" i="7"/>
  <c r="S2118" i="7"/>
  <c r="R2118" i="7"/>
  <c r="U22" i="7"/>
  <c r="U34" i="7"/>
  <c r="U63" i="7"/>
  <c r="T63" i="7"/>
  <c r="S63" i="7"/>
  <c r="U87" i="7"/>
  <c r="T87" i="7"/>
  <c r="S87" i="7"/>
  <c r="V87" i="7" s="1"/>
  <c r="U111" i="7"/>
  <c r="T111" i="7"/>
  <c r="S111" i="7"/>
  <c r="W111" i="7" s="1"/>
  <c r="U135" i="7"/>
  <c r="T135" i="7"/>
  <c r="W135" i="7" s="1"/>
  <c r="S135" i="7"/>
  <c r="T152" i="7"/>
  <c r="S152" i="7"/>
  <c r="R152" i="7"/>
  <c r="T158" i="7"/>
  <c r="S158" i="7"/>
  <c r="R158" i="7"/>
  <c r="T164" i="7"/>
  <c r="S164" i="7"/>
  <c r="R164" i="7"/>
  <c r="T170" i="7"/>
  <c r="S170" i="7"/>
  <c r="R170" i="7"/>
  <c r="T176" i="7"/>
  <c r="S176" i="7"/>
  <c r="R176" i="7"/>
  <c r="T182" i="7"/>
  <c r="S182" i="7"/>
  <c r="R182" i="7"/>
  <c r="T188" i="7"/>
  <c r="S188" i="7"/>
  <c r="R188" i="7"/>
  <c r="T203" i="7"/>
  <c r="U203" i="7"/>
  <c r="S203" i="7"/>
  <c r="V203" i="7" s="1"/>
  <c r="U210" i="7"/>
  <c r="T210" i="7"/>
  <c r="R213" i="7"/>
  <c r="U213" i="7"/>
  <c r="T213" i="7"/>
  <c r="S213" i="7"/>
  <c r="T230" i="7"/>
  <c r="T244" i="7"/>
  <c r="S244" i="7"/>
  <c r="R244" i="7"/>
  <c r="T262" i="7"/>
  <c r="S262" i="7"/>
  <c r="R262" i="7"/>
  <c r="T280" i="7"/>
  <c r="S280" i="7"/>
  <c r="R280" i="7"/>
  <c r="T298" i="7"/>
  <c r="S298" i="7"/>
  <c r="R298" i="7"/>
  <c r="T316" i="7"/>
  <c r="S316" i="7"/>
  <c r="R316" i="7"/>
  <c r="T334" i="7"/>
  <c r="S334" i="7"/>
  <c r="R334" i="7"/>
  <c r="T352" i="7"/>
  <c r="S352" i="7"/>
  <c r="R352" i="7"/>
  <c r="U392" i="7"/>
  <c r="T423" i="7"/>
  <c r="R428" i="7"/>
  <c r="T434" i="7"/>
  <c r="S434" i="7"/>
  <c r="R434" i="7"/>
  <c r="U436" i="7"/>
  <c r="T436" i="7"/>
  <c r="S436" i="7"/>
  <c r="U465" i="7"/>
  <c r="T468" i="7"/>
  <c r="S468" i="7"/>
  <c r="R468" i="7"/>
  <c r="U476" i="7"/>
  <c r="U490" i="7"/>
  <c r="S490" i="7"/>
  <c r="R490" i="7"/>
  <c r="T508" i="7"/>
  <c r="S508" i="7"/>
  <c r="R508" i="7"/>
  <c r="U517" i="7"/>
  <c r="T517" i="7"/>
  <c r="T519" i="7"/>
  <c r="U569" i="7"/>
  <c r="T569" i="7"/>
  <c r="S569" i="7"/>
  <c r="R569" i="7"/>
  <c r="V600" i="7"/>
  <c r="T602" i="7"/>
  <c r="U602" i="7"/>
  <c r="R606" i="7"/>
  <c r="U606" i="7"/>
  <c r="T606" i="7"/>
  <c r="S606" i="7"/>
  <c r="T614" i="7"/>
  <c r="T620" i="7"/>
  <c r="R620" i="7"/>
  <c r="U620" i="7"/>
  <c r="S620" i="7"/>
  <c r="R630" i="7"/>
  <c r="U630" i="7"/>
  <c r="T630" i="7"/>
  <c r="S630" i="7"/>
  <c r="T656" i="7"/>
  <c r="R656" i="7"/>
  <c r="U656" i="7"/>
  <c r="S664" i="7"/>
  <c r="R664" i="7"/>
  <c r="R668" i="7"/>
  <c r="U668" i="7"/>
  <c r="S668" i="7"/>
  <c r="W682" i="7"/>
  <c r="V682" i="7"/>
  <c r="U684" i="7"/>
  <c r="T684" i="7"/>
  <c r="S684" i="7"/>
  <c r="R684" i="7"/>
  <c r="R708" i="7"/>
  <c r="U708" i="7"/>
  <c r="T708" i="7"/>
  <c r="S708" i="7"/>
  <c r="T725" i="7"/>
  <c r="U725" i="7"/>
  <c r="S725" i="7"/>
  <c r="R725" i="7"/>
  <c r="T766" i="7"/>
  <c r="U766" i="7"/>
  <c r="S766" i="7"/>
  <c r="R766" i="7"/>
  <c r="S899" i="7"/>
  <c r="W906" i="7"/>
  <c r="W918" i="7"/>
  <c r="V918" i="7"/>
  <c r="R929" i="7"/>
  <c r="U940" i="7"/>
  <c r="T940" i="7"/>
  <c r="S940" i="7"/>
  <c r="R940" i="7"/>
  <c r="W1019" i="7"/>
  <c r="V1019" i="7"/>
  <c r="R1044" i="7"/>
  <c r="S1044" i="7"/>
  <c r="S1054" i="7"/>
  <c r="W1054" i="7" s="1"/>
  <c r="U1056" i="7"/>
  <c r="S1062" i="7"/>
  <c r="V1071" i="7"/>
  <c r="V1075" i="7"/>
  <c r="U1100" i="7"/>
  <c r="T1100" i="7"/>
  <c r="S1100" i="7"/>
  <c r="R1100" i="7"/>
  <c r="T1102" i="7"/>
  <c r="U1102" i="7"/>
  <c r="S1102" i="7"/>
  <c r="R1102" i="7"/>
  <c r="S1105" i="7"/>
  <c r="R1105" i="7"/>
  <c r="U1125" i="7"/>
  <c r="W1148" i="7"/>
  <c r="V1148" i="7"/>
  <c r="S1271" i="7"/>
  <c r="R1271" i="7"/>
  <c r="U1271" i="7"/>
  <c r="T1271" i="7"/>
  <c r="U1274" i="7"/>
  <c r="T1274" i="7"/>
  <c r="S1274" i="7"/>
  <c r="R1274" i="7"/>
  <c r="U1313" i="7"/>
  <c r="T1313" i="7"/>
  <c r="S1313" i="7"/>
  <c r="R1313" i="7"/>
  <c r="W1555" i="7"/>
  <c r="V1555" i="7"/>
  <c r="R1679" i="7"/>
  <c r="U2070" i="7"/>
  <c r="T2070" i="7"/>
  <c r="S2070" i="7"/>
  <c r="R2070" i="7"/>
  <c r="U264" i="7"/>
  <c r="T264" i="7"/>
  <c r="S264" i="7"/>
  <c r="R264" i="7"/>
  <c r="U282" i="7"/>
  <c r="T282" i="7"/>
  <c r="S282" i="7"/>
  <c r="R282" i="7"/>
  <c r="U300" i="7"/>
  <c r="T300" i="7"/>
  <c r="S300" i="7"/>
  <c r="R300" i="7"/>
  <c r="U318" i="7"/>
  <c r="T318" i="7"/>
  <c r="S318" i="7"/>
  <c r="R318" i="7"/>
  <c r="U336" i="7"/>
  <c r="T336" i="7"/>
  <c r="S336" i="7"/>
  <c r="R336" i="7"/>
  <c r="U354" i="7"/>
  <c r="T354" i="7"/>
  <c r="S354" i="7"/>
  <c r="R354" i="7"/>
  <c r="U363" i="7"/>
  <c r="T363" i="7"/>
  <c r="S363" i="7"/>
  <c r="S405" i="7"/>
  <c r="R405" i="7"/>
  <c r="U405" i="7"/>
  <c r="T405" i="7"/>
  <c r="R427" i="7"/>
  <c r="T427" i="7"/>
  <c r="S427" i="7"/>
  <c r="U445" i="7"/>
  <c r="T445" i="7"/>
  <c r="S445" i="7"/>
  <c r="W451" i="7"/>
  <c r="R456" i="7"/>
  <c r="U456" i="7"/>
  <c r="T456" i="7"/>
  <c r="U478" i="7"/>
  <c r="T478" i="7"/>
  <c r="S478" i="7"/>
  <c r="R478" i="7"/>
  <c r="S496" i="7"/>
  <c r="R496" i="7"/>
  <c r="U496" i="7"/>
  <c r="U498" i="7"/>
  <c r="T498" i="7"/>
  <c r="S498" i="7"/>
  <c r="R498" i="7"/>
  <c r="S592" i="7"/>
  <c r="R592" i="7"/>
  <c r="U592" i="7"/>
  <c r="T592" i="7"/>
  <c r="R618" i="7"/>
  <c r="U618" i="7"/>
  <c r="T618" i="7"/>
  <c r="S618" i="7"/>
  <c r="W672" i="7"/>
  <c r="U717" i="7"/>
  <c r="T717" i="7"/>
  <c r="R717" i="7"/>
  <c r="S717" i="7"/>
  <c r="V737" i="7"/>
  <c r="W737" i="7"/>
  <c r="T780" i="7"/>
  <c r="U780" i="7"/>
  <c r="S780" i="7"/>
  <c r="V810" i="7"/>
  <c r="W810" i="7"/>
  <c r="W814" i="7"/>
  <c r="V814" i="7"/>
  <c r="U843" i="7"/>
  <c r="T843" i="7"/>
  <c r="S843" i="7"/>
  <c r="R843" i="7"/>
  <c r="U850" i="7"/>
  <c r="T850" i="7"/>
  <c r="R850" i="7"/>
  <c r="S850" i="7"/>
  <c r="W881" i="7"/>
  <c r="V881" i="7"/>
  <c r="V883" i="7"/>
  <c r="W883" i="7"/>
  <c r="T887" i="7"/>
  <c r="R887" i="7"/>
  <c r="U887" i="7"/>
  <c r="U893" i="7"/>
  <c r="S893" i="7"/>
  <c r="T893" i="7"/>
  <c r="R893" i="7"/>
  <c r="U899" i="7"/>
  <c r="U923" i="7"/>
  <c r="T923" i="7"/>
  <c r="S923" i="7"/>
  <c r="R923" i="7"/>
  <c r="T929" i="7"/>
  <c r="U933" i="7"/>
  <c r="T933" i="7"/>
  <c r="S933" i="7"/>
  <c r="R933" i="7"/>
  <c r="U957" i="7"/>
  <c r="T957" i="7"/>
  <c r="S957" i="7"/>
  <c r="R957" i="7"/>
  <c r="W961" i="7"/>
  <c r="V961" i="7"/>
  <c r="U970" i="7"/>
  <c r="T970" i="7"/>
  <c r="R970" i="7"/>
  <c r="S970" i="7"/>
  <c r="U1013" i="7"/>
  <c r="S1013" i="7"/>
  <c r="T1013" i="7"/>
  <c r="R1013" i="7"/>
  <c r="W1026" i="7"/>
  <c r="V1026" i="7"/>
  <c r="U1035" i="7"/>
  <c r="T1035" i="7"/>
  <c r="S1035" i="7"/>
  <c r="R1035" i="7"/>
  <c r="T1046" i="7"/>
  <c r="S1046" i="7"/>
  <c r="R1046" i="7"/>
  <c r="U1046" i="7"/>
  <c r="T1062" i="7"/>
  <c r="T1098" i="7"/>
  <c r="S1098" i="7"/>
  <c r="R1098" i="7"/>
  <c r="U1098" i="7"/>
  <c r="W1166" i="7"/>
  <c r="V1166" i="7"/>
  <c r="T1170" i="7"/>
  <c r="S1170" i="7"/>
  <c r="R1170" i="7"/>
  <c r="U1170" i="7"/>
  <c r="U1174" i="7"/>
  <c r="T1174" i="7"/>
  <c r="S1174" i="7"/>
  <c r="R1174" i="7"/>
  <c r="S1197" i="7"/>
  <c r="U1197" i="7"/>
  <c r="T1197" i="7"/>
  <c r="R1197" i="7"/>
  <c r="S1263" i="7"/>
  <c r="U1263" i="7"/>
  <c r="T1263" i="7"/>
  <c r="R1263" i="7"/>
  <c r="U1510" i="7"/>
  <c r="S1510" i="7"/>
  <c r="R1510" i="7"/>
  <c r="T1510" i="7"/>
  <c r="S1514" i="7"/>
  <c r="R1514" i="7"/>
  <c r="U1514" i="7"/>
  <c r="T1514" i="7"/>
  <c r="T2056" i="7"/>
  <c r="S2056" i="7"/>
  <c r="R2056" i="7"/>
  <c r="U2056" i="7"/>
  <c r="W2688" i="7"/>
  <c r="V2688" i="7"/>
  <c r="U2692" i="7"/>
  <c r="T2692" i="7"/>
  <c r="S2692" i="7"/>
  <c r="R2692" i="7"/>
  <c r="R273" i="7"/>
  <c r="T273" i="7"/>
  <c r="S273" i="7"/>
  <c r="R341" i="7"/>
  <c r="R487" i="7"/>
  <c r="T487" i="7"/>
  <c r="S487" i="7"/>
  <c r="U487" i="7"/>
  <c r="U502" i="7"/>
  <c r="T502" i="7"/>
  <c r="S502" i="7"/>
  <c r="R579" i="7"/>
  <c r="W797" i="7"/>
  <c r="V797" i="7"/>
  <c r="W1095" i="7"/>
  <c r="W1376" i="7"/>
  <c r="V1376" i="7"/>
  <c r="U1447" i="7"/>
  <c r="T1447" i="7"/>
  <c r="S1447" i="7"/>
  <c r="R1447" i="7"/>
  <c r="S1463" i="7"/>
  <c r="R1463" i="7"/>
  <c r="W1601" i="7"/>
  <c r="V1601" i="7"/>
  <c r="W2023" i="7"/>
  <c r="V2023" i="7"/>
  <c r="U2052" i="7"/>
  <c r="T2052" i="7"/>
  <c r="S2052" i="7"/>
  <c r="R2052" i="7"/>
  <c r="T2580" i="7"/>
  <c r="S2580" i="7"/>
  <c r="R2580" i="7"/>
  <c r="U2580" i="7"/>
  <c r="U2658" i="7"/>
  <c r="T2658" i="7"/>
  <c r="S2658" i="7"/>
  <c r="R2658" i="7"/>
  <c r="S2679" i="7"/>
  <c r="R2679" i="7"/>
  <c r="U2679" i="7"/>
  <c r="T2679" i="7"/>
  <c r="U2682" i="7"/>
  <c r="T2682" i="7"/>
  <c r="S2682" i="7"/>
  <c r="R2682" i="7"/>
  <c r="W241" i="7"/>
  <c r="R255" i="7"/>
  <c r="T255" i="7"/>
  <c r="S255" i="7"/>
  <c r="R327" i="7"/>
  <c r="T327" i="7"/>
  <c r="S327" i="7"/>
  <c r="U358" i="7"/>
  <c r="T358" i="7"/>
  <c r="R527" i="7"/>
  <c r="T674" i="7"/>
  <c r="S674" i="7"/>
  <c r="R674" i="7"/>
  <c r="U674" i="7"/>
  <c r="W793" i="7"/>
  <c r="V793" i="7"/>
  <c r="U885" i="7"/>
  <c r="T885" i="7"/>
  <c r="S885" i="7"/>
  <c r="R885" i="7"/>
  <c r="U1058" i="7"/>
  <c r="R3" i="7"/>
  <c r="R9" i="7"/>
  <c r="R107" i="7"/>
  <c r="U117" i="7"/>
  <c r="T117" i="7"/>
  <c r="S117" i="7"/>
  <c r="U141" i="7"/>
  <c r="T141" i="7"/>
  <c r="S141" i="7"/>
  <c r="T225" i="7"/>
  <c r="S305" i="7"/>
  <c r="W305" i="7" s="1"/>
  <c r="R367" i="7"/>
  <c r="T367" i="7"/>
  <c r="S367" i="7"/>
  <c r="U425" i="7"/>
  <c r="T425" i="7"/>
  <c r="S425" i="7"/>
  <c r="R425" i="7"/>
  <c r="U485" i="7"/>
  <c r="W485" i="7" s="1"/>
  <c r="T506" i="7"/>
  <c r="S506" i="7"/>
  <c r="R506" i="7"/>
  <c r="U506" i="7"/>
  <c r="S579" i="7"/>
  <c r="U1011" i="7"/>
  <c r="T1011" i="7"/>
  <c r="S1011" i="7"/>
  <c r="R1011" i="7"/>
  <c r="U1168" i="7"/>
  <c r="S1168" i="7"/>
  <c r="T1168" i="7"/>
  <c r="U1372" i="7"/>
  <c r="T1372" i="7"/>
  <c r="S1372" i="7"/>
  <c r="R1372" i="7"/>
  <c r="U1747" i="7"/>
  <c r="T1747" i="7"/>
  <c r="S1747" i="7"/>
  <c r="R1747" i="7"/>
  <c r="U2167" i="7"/>
  <c r="T2167" i="7"/>
  <c r="S2167" i="7"/>
  <c r="R2167" i="7"/>
  <c r="W2677" i="7"/>
  <c r="V2677" i="7"/>
  <c r="S9" i="7"/>
  <c r="U21" i="7"/>
  <c r="S21" i="7"/>
  <c r="U33" i="7"/>
  <c r="S33" i="7"/>
  <c r="S62" i="7"/>
  <c r="R62" i="7"/>
  <c r="S83" i="7"/>
  <c r="S107" i="7"/>
  <c r="T268" i="7"/>
  <c r="S268" i="7"/>
  <c r="R268" i="7"/>
  <c r="V278" i="7"/>
  <c r="T286" i="7"/>
  <c r="S286" i="7"/>
  <c r="R286" i="7"/>
  <c r="V314" i="7"/>
  <c r="R363" i="7"/>
  <c r="S370" i="7"/>
  <c r="V390" i="7"/>
  <c r="T482" i="7"/>
  <c r="S482" i="7"/>
  <c r="R482" i="7"/>
  <c r="U527" i="7"/>
  <c r="S616" i="7"/>
  <c r="R616" i="7"/>
  <c r="U616" i="7"/>
  <c r="T616" i="7"/>
  <c r="T647" i="7"/>
  <c r="T654" i="7"/>
  <c r="S670" i="7"/>
  <c r="U756" i="7"/>
  <c r="T756" i="7"/>
  <c r="S756" i="7"/>
  <c r="V823" i="7"/>
  <c r="S887" i="7"/>
  <c r="U1000" i="7"/>
  <c r="T1000" i="7"/>
  <c r="S1000" i="7"/>
  <c r="R1000" i="7"/>
  <c r="T1040" i="7"/>
  <c r="S1040" i="7"/>
  <c r="R1040" i="7"/>
  <c r="U1040" i="7"/>
  <c r="T1055" i="7"/>
  <c r="R1055" i="7"/>
  <c r="U1055" i="7"/>
  <c r="S1055" i="7"/>
  <c r="W1065" i="7"/>
  <c r="V1065" i="7"/>
  <c r="S1094" i="7"/>
  <c r="U1111" i="7"/>
  <c r="T1111" i="7"/>
  <c r="S1111" i="7"/>
  <c r="R1111" i="7"/>
  <c r="R1168" i="7"/>
  <c r="U1191" i="7"/>
  <c r="T1191" i="7"/>
  <c r="R1191" i="7"/>
  <c r="S1225" i="7"/>
  <c r="R1225" i="7"/>
  <c r="W1285" i="7"/>
  <c r="V1285" i="7"/>
  <c r="W1418" i="7"/>
  <c r="V1418" i="7"/>
  <c r="V1597" i="7"/>
  <c r="W1597" i="7"/>
  <c r="R237" i="7"/>
  <c r="U237" i="7"/>
  <c r="T237" i="7"/>
  <c r="S237" i="7"/>
  <c r="R287" i="7"/>
  <c r="R309" i="7"/>
  <c r="T309" i="7"/>
  <c r="S309" i="7"/>
  <c r="R483" i="7"/>
  <c r="S535" i="7"/>
  <c r="U535" i="7"/>
  <c r="T554" i="7"/>
  <c r="S554" i="7"/>
  <c r="R554" i="7"/>
  <c r="S628" i="7"/>
  <c r="R628" i="7"/>
  <c r="U628" i="7"/>
  <c r="W658" i="7"/>
  <c r="V658" i="7"/>
  <c r="V713" i="7"/>
  <c r="T730" i="7"/>
  <c r="U730" i="7"/>
  <c r="S730" i="7"/>
  <c r="R730" i="7"/>
  <c r="R780" i="7"/>
  <c r="U929" i="7"/>
  <c r="R972" i="7"/>
  <c r="U972" i="7"/>
  <c r="T972" i="7"/>
  <c r="V1024" i="7"/>
  <c r="S1067" i="7"/>
  <c r="U1067" i="7"/>
  <c r="U1135" i="7"/>
  <c r="T1135" i="7"/>
  <c r="R1135" i="7"/>
  <c r="U1150" i="7"/>
  <c r="T1150" i="7"/>
  <c r="S1150" i="7"/>
  <c r="R1150" i="7"/>
  <c r="S1247" i="7"/>
  <c r="R1247" i="7"/>
  <c r="U1247" i="7"/>
  <c r="T1247" i="7"/>
  <c r="U45" i="7"/>
  <c r="T45" i="7"/>
  <c r="S45" i="7"/>
  <c r="R59" i="7"/>
  <c r="R217" i="7"/>
  <c r="U217" i="7"/>
  <c r="R370" i="7"/>
  <c r="T527" i="7"/>
  <c r="T649" i="7"/>
  <c r="R649" i="7"/>
  <c r="U649" i="7"/>
  <c r="S649" i="7"/>
  <c r="W841" i="7"/>
  <c r="V841" i="7"/>
  <c r="U898" i="7"/>
  <c r="T898" i="7"/>
  <c r="R898" i="7"/>
  <c r="S898" i="7"/>
  <c r="T953" i="7"/>
  <c r="S953" i="7"/>
  <c r="R953" i="7"/>
  <c r="T1303" i="7"/>
  <c r="U1303" i="7"/>
  <c r="R1303" i="7"/>
  <c r="S1303" i="7"/>
  <c r="W1370" i="7"/>
  <c r="V1370" i="7"/>
  <c r="S3" i="7"/>
  <c r="S42" i="7"/>
  <c r="S86" i="7"/>
  <c r="R86" i="7"/>
  <c r="R207" i="7"/>
  <c r="U207" i="7"/>
  <c r="T250" i="7"/>
  <c r="S250" i="7"/>
  <c r="R250" i="7"/>
  <c r="T322" i="7"/>
  <c r="S322" i="7"/>
  <c r="R322" i="7"/>
  <c r="T372" i="7"/>
  <c r="S372" i="7"/>
  <c r="R372" i="7"/>
  <c r="S392" i="7"/>
  <c r="W392" i="7" s="1"/>
  <c r="U443" i="7"/>
  <c r="U512" i="7"/>
  <c r="S512" i="7"/>
  <c r="U542" i="7"/>
  <c r="T562" i="7"/>
  <c r="W562" i="7" s="1"/>
  <c r="T666" i="7"/>
  <c r="T764" i="7"/>
  <c r="S764" i="7"/>
  <c r="R764" i="7"/>
  <c r="U764" i="7"/>
  <c r="W895" i="7"/>
  <c r="V895" i="7"/>
  <c r="V919" i="7"/>
  <c r="W919" i="7"/>
  <c r="S1007" i="7"/>
  <c r="W1160" i="7"/>
  <c r="V1160" i="7"/>
  <c r="T3" i="7"/>
  <c r="T9" i="7"/>
  <c r="T18" i="7"/>
  <c r="S22" i="7"/>
  <c r="W22" i="7" s="1"/>
  <c r="T30" i="7"/>
  <c r="S34" i="7"/>
  <c r="V34" i="7" s="1"/>
  <c r="T42" i="7"/>
  <c r="S49" i="7"/>
  <c r="V49" i="7" s="1"/>
  <c r="T59" i="7"/>
  <c r="S73" i="7"/>
  <c r="W73" i="7" s="1"/>
  <c r="T83" i="7"/>
  <c r="S97" i="7"/>
  <c r="T107" i="7"/>
  <c r="S121" i="7"/>
  <c r="W121" i="7" s="1"/>
  <c r="T131" i="7"/>
  <c r="S145" i="7"/>
  <c r="S210" i="7"/>
  <c r="V210" i="7" s="1"/>
  <c r="T214" i="7"/>
  <c r="R214" i="7"/>
  <c r="S215" i="7"/>
  <c r="V215" i="7" s="1"/>
  <c r="U232" i="7"/>
  <c r="S241" i="7"/>
  <c r="R248" i="7"/>
  <c r="U252" i="7"/>
  <c r="T252" i="7"/>
  <c r="S252" i="7"/>
  <c r="R252" i="7"/>
  <c r="S259" i="7"/>
  <c r="W259" i="7" s="1"/>
  <c r="W260" i="7"/>
  <c r="R266" i="7"/>
  <c r="U270" i="7"/>
  <c r="T270" i="7"/>
  <c r="S270" i="7"/>
  <c r="R270" i="7"/>
  <c r="S277" i="7"/>
  <c r="W277" i="7" s="1"/>
  <c r="R284" i="7"/>
  <c r="U288" i="7"/>
  <c r="T288" i="7"/>
  <c r="S288" i="7"/>
  <c r="R288" i="7"/>
  <c r="S295" i="7"/>
  <c r="W296" i="7"/>
  <c r="R302" i="7"/>
  <c r="U306" i="7"/>
  <c r="T306" i="7"/>
  <c r="S306" i="7"/>
  <c r="R306" i="7"/>
  <c r="S313" i="7"/>
  <c r="R320" i="7"/>
  <c r="U324" i="7"/>
  <c r="T324" i="7"/>
  <c r="S324" i="7"/>
  <c r="R324" i="7"/>
  <c r="S331" i="7"/>
  <c r="R338" i="7"/>
  <c r="U342" i="7"/>
  <c r="T342" i="7"/>
  <c r="S342" i="7"/>
  <c r="R342" i="7"/>
  <c r="S349" i="7"/>
  <c r="V349" i="7" s="1"/>
  <c r="W350" i="7"/>
  <c r="R356" i="7"/>
  <c r="R358" i="7"/>
  <c r="R360" i="7"/>
  <c r="U360" i="7"/>
  <c r="T360" i="7"/>
  <c r="U382" i="7"/>
  <c r="T382" i="7"/>
  <c r="S382" i="7"/>
  <c r="R382" i="7"/>
  <c r="R389" i="7"/>
  <c r="V393" i="7"/>
  <c r="S398" i="7"/>
  <c r="W398" i="7" s="1"/>
  <c r="S400" i="7"/>
  <c r="R400" i="7"/>
  <c r="U400" i="7"/>
  <c r="U402" i="7"/>
  <c r="T402" i="7"/>
  <c r="S402" i="7"/>
  <c r="R402" i="7"/>
  <c r="S409" i="7"/>
  <c r="U411" i="7"/>
  <c r="T411" i="7"/>
  <c r="S411" i="7"/>
  <c r="V412" i="7"/>
  <c r="S421" i="7"/>
  <c r="S423" i="7"/>
  <c r="V423" i="7" s="1"/>
  <c r="U427" i="7"/>
  <c r="T429" i="7"/>
  <c r="R431" i="7"/>
  <c r="S451" i="7"/>
  <c r="S453" i="7"/>
  <c r="R453" i="7"/>
  <c r="U453" i="7"/>
  <c r="T453" i="7"/>
  <c r="S465" i="7"/>
  <c r="R475" i="7"/>
  <c r="T475" i="7"/>
  <c r="S475" i="7"/>
  <c r="T480" i="7"/>
  <c r="S489" i="7"/>
  <c r="U493" i="7"/>
  <c r="T493" i="7"/>
  <c r="S493" i="7"/>
  <c r="T496" i="7"/>
  <c r="W499" i="7"/>
  <c r="R500" i="7"/>
  <c r="R502" i="7"/>
  <c r="T504" i="7"/>
  <c r="T524" i="7"/>
  <c r="R524" i="7"/>
  <c r="U526" i="7"/>
  <c r="T526" i="7"/>
  <c r="R539" i="7"/>
  <c r="S547" i="7"/>
  <c r="U547" i="7"/>
  <c r="S558" i="7"/>
  <c r="U583" i="7"/>
  <c r="S602" i="7"/>
  <c r="S614" i="7"/>
  <c r="T628" i="7"/>
  <c r="R635" i="7"/>
  <c r="U647" i="7"/>
  <c r="S662" i="7"/>
  <c r="W696" i="7"/>
  <c r="V696" i="7"/>
  <c r="T698" i="7"/>
  <c r="S698" i="7"/>
  <c r="R698" i="7"/>
  <c r="U698" i="7"/>
  <c r="R756" i="7"/>
  <c r="W760" i="7"/>
  <c r="V760" i="7"/>
  <c r="T762" i="7"/>
  <c r="T767" i="7"/>
  <c r="U767" i="7"/>
  <c r="S767" i="7"/>
  <c r="R767" i="7"/>
  <c r="R791" i="7"/>
  <c r="U791" i="7"/>
  <c r="T791" i="7"/>
  <c r="S791" i="7"/>
  <c r="U820" i="7"/>
  <c r="T820" i="7"/>
  <c r="S820" i="7"/>
  <c r="V820" i="7" s="1"/>
  <c r="V828" i="7"/>
  <c r="W828" i="7"/>
  <c r="U832" i="7"/>
  <c r="T832" i="7"/>
  <c r="S832" i="7"/>
  <c r="R832" i="7"/>
  <c r="W853" i="7"/>
  <c r="W859" i="7"/>
  <c r="U873" i="7"/>
  <c r="T873" i="7"/>
  <c r="S873" i="7"/>
  <c r="R873" i="7"/>
  <c r="U917" i="7"/>
  <c r="S917" i="7"/>
  <c r="T917" i="7"/>
  <c r="W925" i="7"/>
  <c r="V925" i="7"/>
  <c r="U945" i="7"/>
  <c r="T945" i="7"/>
  <c r="S945" i="7"/>
  <c r="R945" i="7"/>
  <c r="U953" i="7"/>
  <c r="W964" i="7"/>
  <c r="S966" i="7"/>
  <c r="R982" i="7"/>
  <c r="W1003" i="7"/>
  <c r="U1036" i="7"/>
  <c r="T1036" i="7"/>
  <c r="S1036" i="7"/>
  <c r="R1036" i="7"/>
  <c r="V1045" i="7"/>
  <c r="W1049" i="7"/>
  <c r="V1049" i="7"/>
  <c r="U1090" i="7"/>
  <c r="S1090" i="7"/>
  <c r="T1090" i="7"/>
  <c r="R1090" i="7"/>
  <c r="T1113" i="7"/>
  <c r="S1113" i="7"/>
  <c r="R1113" i="7"/>
  <c r="W1126" i="7"/>
  <c r="U1131" i="7"/>
  <c r="T1131" i="7"/>
  <c r="S1131" i="7"/>
  <c r="R1131" i="7"/>
  <c r="U1208" i="7"/>
  <c r="T1208" i="7"/>
  <c r="R1208" i="7"/>
  <c r="W1234" i="7"/>
  <c r="V1234" i="7"/>
  <c r="W1412" i="7"/>
  <c r="V1412" i="7"/>
  <c r="U1420" i="7"/>
  <c r="T1420" i="7"/>
  <c r="S1420" i="7"/>
  <c r="R1420" i="7"/>
  <c r="W1424" i="7"/>
  <c r="V1424" i="7"/>
  <c r="S1429" i="7"/>
  <c r="U1429" i="7"/>
  <c r="T1429" i="7"/>
  <c r="V1475" i="7"/>
  <c r="V1506" i="7"/>
  <c r="W1506" i="7"/>
  <c r="U1522" i="7"/>
  <c r="T1522" i="7"/>
  <c r="S1522" i="7"/>
  <c r="R1522" i="7"/>
  <c r="R269" i="7"/>
  <c r="R323" i="7"/>
  <c r="R474" i="7"/>
  <c r="U16" i="7"/>
  <c r="R17" i="7"/>
  <c r="U18" i="7"/>
  <c r="T22" i="7"/>
  <c r="U28" i="7"/>
  <c r="R29" i="7"/>
  <c r="U30" i="7"/>
  <c r="T34" i="7"/>
  <c r="U40" i="7"/>
  <c r="R41" i="7"/>
  <c r="U42" i="7"/>
  <c r="R48" i="7"/>
  <c r="T49" i="7"/>
  <c r="U51" i="7"/>
  <c r="T51" i="7"/>
  <c r="S51" i="7"/>
  <c r="W51" i="7" s="1"/>
  <c r="U59" i="7"/>
  <c r="R65" i="7"/>
  <c r="R72" i="7"/>
  <c r="T73" i="7"/>
  <c r="U75" i="7"/>
  <c r="T75" i="7"/>
  <c r="S75" i="7"/>
  <c r="W75" i="7" s="1"/>
  <c r="U83" i="7"/>
  <c r="R89" i="7"/>
  <c r="R96" i="7"/>
  <c r="T97" i="7"/>
  <c r="U99" i="7"/>
  <c r="T99" i="7"/>
  <c r="S99" i="7"/>
  <c r="R113" i="7"/>
  <c r="R120" i="7"/>
  <c r="T121" i="7"/>
  <c r="U123" i="7"/>
  <c r="T123" i="7"/>
  <c r="S123" i="7"/>
  <c r="W123" i="7" s="1"/>
  <c r="U131" i="7"/>
  <c r="R137" i="7"/>
  <c r="R144" i="7"/>
  <c r="T145" i="7"/>
  <c r="U147" i="7"/>
  <c r="T147" i="7"/>
  <c r="S147" i="7"/>
  <c r="T192" i="7"/>
  <c r="S192" i="7"/>
  <c r="R192" i="7"/>
  <c r="R200" i="7"/>
  <c r="U215" i="7"/>
  <c r="S217" i="7"/>
  <c r="T221" i="7"/>
  <c r="T226" i="7"/>
  <c r="R226" i="7"/>
  <c r="S226" i="7"/>
  <c r="R231" i="7"/>
  <c r="U231" i="7"/>
  <c r="R234" i="7"/>
  <c r="R239" i="7"/>
  <c r="T241" i="7"/>
  <c r="R243" i="7"/>
  <c r="T243" i="7"/>
  <c r="S243" i="7"/>
  <c r="R247" i="7"/>
  <c r="S248" i="7"/>
  <c r="U255" i="7"/>
  <c r="R257" i="7"/>
  <c r="T259" i="7"/>
  <c r="R261" i="7"/>
  <c r="T261" i="7"/>
  <c r="S261" i="7"/>
  <c r="R265" i="7"/>
  <c r="S266" i="7"/>
  <c r="U273" i="7"/>
  <c r="R275" i="7"/>
  <c r="T277" i="7"/>
  <c r="V277" i="7" s="1"/>
  <c r="R279" i="7"/>
  <c r="T279" i="7"/>
  <c r="S279" i="7"/>
  <c r="R283" i="7"/>
  <c r="S284" i="7"/>
  <c r="R293" i="7"/>
  <c r="T295" i="7"/>
  <c r="R297" i="7"/>
  <c r="T297" i="7"/>
  <c r="S297" i="7"/>
  <c r="R301" i="7"/>
  <c r="S302" i="7"/>
  <c r="U309" i="7"/>
  <c r="R311" i="7"/>
  <c r="T313" i="7"/>
  <c r="V313" i="7" s="1"/>
  <c r="R315" i="7"/>
  <c r="T315" i="7"/>
  <c r="S315" i="7"/>
  <c r="R319" i="7"/>
  <c r="S320" i="7"/>
  <c r="U327" i="7"/>
  <c r="R329" i="7"/>
  <c r="T331" i="7"/>
  <c r="R333" i="7"/>
  <c r="T333" i="7"/>
  <c r="S333" i="7"/>
  <c r="R337" i="7"/>
  <c r="S338" i="7"/>
  <c r="R347" i="7"/>
  <c r="T349" i="7"/>
  <c r="R351" i="7"/>
  <c r="T351" i="7"/>
  <c r="S351" i="7"/>
  <c r="R355" i="7"/>
  <c r="S358" i="7"/>
  <c r="R378" i="7"/>
  <c r="R387" i="7"/>
  <c r="T389" i="7"/>
  <c r="R391" i="7"/>
  <c r="T391" i="7"/>
  <c r="S391" i="7"/>
  <c r="U391" i="7"/>
  <c r="U398" i="7"/>
  <c r="U406" i="7"/>
  <c r="T406" i="7"/>
  <c r="V406" i="7" s="1"/>
  <c r="U423" i="7"/>
  <c r="S431" i="7"/>
  <c r="T451" i="7"/>
  <c r="U462" i="7"/>
  <c r="T462" i="7"/>
  <c r="S462" i="7"/>
  <c r="T465" i="7"/>
  <c r="U479" i="7"/>
  <c r="U480" i="7"/>
  <c r="T489" i="7"/>
  <c r="S491" i="7"/>
  <c r="U504" i="7"/>
  <c r="U514" i="7"/>
  <c r="S514" i="7"/>
  <c r="U531" i="7"/>
  <c r="S531" i="7"/>
  <c r="V531" i="7" s="1"/>
  <c r="T536" i="7"/>
  <c r="R536" i="7"/>
  <c r="T539" i="7"/>
  <c r="T541" i="7"/>
  <c r="R541" i="7"/>
  <c r="U541" i="7"/>
  <c r="S541" i="7"/>
  <c r="U554" i="7"/>
  <c r="R574" i="7"/>
  <c r="V576" i="7"/>
  <c r="T578" i="7"/>
  <c r="U578" i="7"/>
  <c r="S578" i="7"/>
  <c r="R578" i="7"/>
  <c r="U593" i="7"/>
  <c r="T593" i="7"/>
  <c r="S593" i="7"/>
  <c r="R593" i="7"/>
  <c r="U609" i="7"/>
  <c r="T609" i="7"/>
  <c r="S609" i="7"/>
  <c r="V609" i="7" s="1"/>
  <c r="U614" i="7"/>
  <c r="S619" i="7"/>
  <c r="U621" i="7"/>
  <c r="T621" i="7"/>
  <c r="S621" i="7"/>
  <c r="T625" i="7"/>
  <c r="R625" i="7"/>
  <c r="U625" i="7"/>
  <c r="S625" i="7"/>
  <c r="T635" i="7"/>
  <c r="V639" i="7"/>
  <c r="U662" i="7"/>
  <c r="V683" i="7"/>
  <c r="W683" i="7"/>
  <c r="T692" i="7"/>
  <c r="S692" i="7"/>
  <c r="R692" i="7"/>
  <c r="U692" i="7"/>
  <c r="T707" i="7"/>
  <c r="U707" i="7"/>
  <c r="S707" i="7"/>
  <c r="R707" i="7"/>
  <c r="T712" i="7"/>
  <c r="U712" i="7"/>
  <c r="S712" i="7"/>
  <c r="R712" i="7"/>
  <c r="T718" i="7"/>
  <c r="S718" i="7"/>
  <c r="R718" i="7"/>
  <c r="W736" i="7"/>
  <c r="V736" i="7"/>
  <c r="V742" i="7"/>
  <c r="V751" i="7"/>
  <c r="W751" i="7"/>
  <c r="U762" i="7"/>
  <c r="V787" i="7"/>
  <c r="W787" i="7"/>
  <c r="U796" i="7"/>
  <c r="T796" i="7"/>
  <c r="S796" i="7"/>
  <c r="R796" i="7"/>
  <c r="U822" i="7"/>
  <c r="T822" i="7"/>
  <c r="T824" i="7"/>
  <c r="S824" i="7"/>
  <c r="R824" i="7"/>
  <c r="U824" i="7"/>
  <c r="W851" i="7"/>
  <c r="V851" i="7"/>
  <c r="T866" i="7"/>
  <c r="S866" i="7"/>
  <c r="R866" i="7"/>
  <c r="U866" i="7"/>
  <c r="W871" i="7"/>
  <c r="V871" i="7"/>
  <c r="R875" i="7"/>
  <c r="R880" i="7"/>
  <c r="W901" i="7"/>
  <c r="V901" i="7"/>
  <c r="S910" i="7"/>
  <c r="R910" i="7"/>
  <c r="S947" i="7"/>
  <c r="U966" i="7"/>
  <c r="U987" i="7"/>
  <c r="T987" i="7"/>
  <c r="S987" i="7"/>
  <c r="R987" i="7"/>
  <c r="R989" i="7"/>
  <c r="R996" i="7"/>
  <c r="U996" i="7"/>
  <c r="S1031" i="7"/>
  <c r="U1043" i="7"/>
  <c r="T1043" i="7"/>
  <c r="S1043" i="7"/>
  <c r="R1043" i="7"/>
  <c r="S1135" i="7"/>
  <c r="U1162" i="7"/>
  <c r="T1162" i="7"/>
  <c r="S1162" i="7"/>
  <c r="R1162" i="7"/>
  <c r="U1219" i="7"/>
  <c r="T1219" i="7"/>
  <c r="S1219" i="7"/>
  <c r="R1219" i="7"/>
  <c r="S1221" i="7"/>
  <c r="U1221" i="7"/>
  <c r="T1221" i="7"/>
  <c r="R1221" i="7"/>
  <c r="R1343" i="7"/>
  <c r="T1359" i="7"/>
  <c r="S1359" i="7"/>
  <c r="R1359" i="7"/>
  <c r="U1359" i="7"/>
  <c r="R1429" i="7"/>
  <c r="W1471" i="7"/>
  <c r="V1471" i="7"/>
  <c r="U1784" i="7"/>
  <c r="S1784" i="7"/>
  <c r="R1784" i="7"/>
  <c r="T1784" i="7"/>
  <c r="W1953" i="7"/>
  <c r="V1953" i="7"/>
  <c r="R291" i="7"/>
  <c r="T291" i="7"/>
  <c r="S291" i="7"/>
  <c r="R345" i="7"/>
  <c r="T345" i="7"/>
  <c r="S345" i="7"/>
  <c r="R30" i="7"/>
  <c r="U69" i="7"/>
  <c r="T69" i="7"/>
  <c r="S69" i="7"/>
  <c r="R131" i="7"/>
  <c r="T374" i="7"/>
  <c r="U374" i="7"/>
  <c r="S374" i="7"/>
  <c r="R374" i="7"/>
  <c r="T443" i="7"/>
  <c r="W443" i="7" s="1"/>
  <c r="S542" i="7"/>
  <c r="S604" i="7"/>
  <c r="R604" i="7"/>
  <c r="U604" i="7"/>
  <c r="T604" i="7"/>
  <c r="R647" i="7"/>
  <c r="T694" i="7"/>
  <c r="U694" i="7"/>
  <c r="S694" i="7"/>
  <c r="R694" i="7"/>
  <c r="U774" i="7"/>
  <c r="T774" i="7"/>
  <c r="S774" i="7"/>
  <c r="U826" i="7"/>
  <c r="T826" i="7"/>
  <c r="R826" i="7"/>
  <c r="S826" i="7"/>
  <c r="T1067" i="7"/>
  <c r="T1164" i="7"/>
  <c r="S1164" i="7"/>
  <c r="R1164" i="7"/>
  <c r="U1164" i="7"/>
  <c r="U1254" i="7"/>
  <c r="T1254" i="7"/>
  <c r="S1254" i="7"/>
  <c r="R1254" i="7"/>
  <c r="T1422" i="7"/>
  <c r="S1422" i="7"/>
  <c r="R1422" i="7"/>
  <c r="S110" i="7"/>
  <c r="R110" i="7"/>
  <c r="T202" i="7"/>
  <c r="R202" i="7"/>
  <c r="S202" i="7"/>
  <c r="T474" i="7"/>
  <c r="V485" i="7"/>
  <c r="S504" i="7"/>
  <c r="R522" i="7"/>
  <c r="U522" i="7"/>
  <c r="T566" i="7"/>
  <c r="U566" i="7"/>
  <c r="S566" i="7"/>
  <c r="R566" i="7"/>
  <c r="U633" i="7"/>
  <c r="T633" i="7"/>
  <c r="S633" i="7"/>
  <c r="T677" i="7"/>
  <c r="U677" i="7"/>
  <c r="S677" i="7"/>
  <c r="R677" i="7"/>
  <c r="S762" i="7"/>
  <c r="W762" i="7" s="1"/>
  <c r="R774" i="7"/>
  <c r="R1756" i="7"/>
  <c r="U1756" i="7"/>
  <c r="T1756" i="7"/>
  <c r="S1756" i="7"/>
  <c r="R7" i="7"/>
  <c r="R13" i="7"/>
  <c r="S17" i="7"/>
  <c r="S20" i="7"/>
  <c r="R25" i="7"/>
  <c r="S29" i="7"/>
  <c r="S32" i="7"/>
  <c r="R37" i="7"/>
  <c r="S41" i="7"/>
  <c r="S44" i="7"/>
  <c r="R44" i="7"/>
  <c r="R45" i="7"/>
  <c r="S48" i="7"/>
  <c r="R55" i="7"/>
  <c r="U64" i="7"/>
  <c r="S65" i="7"/>
  <c r="S68" i="7"/>
  <c r="R68" i="7"/>
  <c r="R69" i="7"/>
  <c r="S72" i="7"/>
  <c r="R79" i="7"/>
  <c r="U88" i="7"/>
  <c r="S89" i="7"/>
  <c r="S92" i="7"/>
  <c r="R92" i="7"/>
  <c r="S96" i="7"/>
  <c r="R103" i="7"/>
  <c r="U112" i="7"/>
  <c r="S113" i="7"/>
  <c r="S116" i="7"/>
  <c r="R116" i="7"/>
  <c r="R117" i="7"/>
  <c r="S120" i="7"/>
  <c r="R127" i="7"/>
  <c r="U136" i="7"/>
  <c r="S137" i="7"/>
  <c r="S140" i="7"/>
  <c r="R140" i="7"/>
  <c r="R141" i="7"/>
  <c r="S144" i="7"/>
  <c r="S151" i="7"/>
  <c r="U153" i="7"/>
  <c r="W153" i="7" s="1"/>
  <c r="T153" i="7"/>
  <c r="S153" i="7"/>
  <c r="S157" i="7"/>
  <c r="U159" i="7"/>
  <c r="T159" i="7"/>
  <c r="S159" i="7"/>
  <c r="S163" i="7"/>
  <c r="U165" i="7"/>
  <c r="T165" i="7"/>
  <c r="S165" i="7"/>
  <c r="S169" i="7"/>
  <c r="U171" i="7"/>
  <c r="W171" i="7" s="1"/>
  <c r="T171" i="7"/>
  <c r="S171" i="7"/>
  <c r="V171" i="7" s="1"/>
  <c r="S175" i="7"/>
  <c r="U177" i="7"/>
  <c r="T177" i="7"/>
  <c r="S177" i="7"/>
  <c r="S181" i="7"/>
  <c r="U183" i="7"/>
  <c r="T183" i="7"/>
  <c r="S183" i="7"/>
  <c r="S187" i="7"/>
  <c r="R189" i="7"/>
  <c r="U189" i="7"/>
  <c r="T189" i="7"/>
  <c r="R197" i="7"/>
  <c r="W198" i="7"/>
  <c r="S200" i="7"/>
  <c r="T209" i="7"/>
  <c r="S209" i="7"/>
  <c r="R209" i="7"/>
  <c r="R211" i="7"/>
  <c r="T217" i="7"/>
  <c r="T238" i="7"/>
  <c r="R238" i="7"/>
  <c r="U241" i="7"/>
  <c r="U259" i="7"/>
  <c r="U277" i="7"/>
  <c r="U295" i="7"/>
  <c r="U313" i="7"/>
  <c r="U331" i="7"/>
  <c r="U349" i="7"/>
  <c r="U367" i="7"/>
  <c r="S378" i="7"/>
  <c r="U389" i="7"/>
  <c r="V395" i="7"/>
  <c r="W395" i="7"/>
  <c r="R415" i="7"/>
  <c r="T415" i="7"/>
  <c r="S415" i="7"/>
  <c r="T422" i="7"/>
  <c r="U422" i="7"/>
  <c r="S422" i="7"/>
  <c r="R422" i="7"/>
  <c r="T431" i="7"/>
  <c r="R440" i="7"/>
  <c r="U451" i="7"/>
  <c r="U473" i="7"/>
  <c r="T473" i="7"/>
  <c r="S473" i="7"/>
  <c r="R473" i="7"/>
  <c r="U489" i="7"/>
  <c r="T491" i="7"/>
  <c r="V491" i="7" s="1"/>
  <c r="V510" i="7"/>
  <c r="R512" i="7"/>
  <c r="V528" i="7"/>
  <c r="W531" i="7"/>
  <c r="R534" i="7"/>
  <c r="U534" i="7"/>
  <c r="U539" i="7"/>
  <c r="U545" i="7"/>
  <c r="T545" i="7"/>
  <c r="S545" i="7"/>
  <c r="R545" i="7"/>
  <c r="T555" i="7"/>
  <c r="U561" i="7"/>
  <c r="T561" i="7"/>
  <c r="S561" i="7"/>
  <c r="R561" i="7"/>
  <c r="S574" i="7"/>
  <c r="U597" i="7"/>
  <c r="T597" i="7"/>
  <c r="S597" i="7"/>
  <c r="U605" i="7"/>
  <c r="T605" i="7"/>
  <c r="S605" i="7"/>
  <c r="R605" i="7"/>
  <c r="S623" i="7"/>
  <c r="U623" i="7"/>
  <c r="R633" i="7"/>
  <c r="U635" i="7"/>
  <c r="T663" i="7"/>
  <c r="R690" i="7"/>
  <c r="U690" i="7"/>
  <c r="U738" i="7"/>
  <c r="T738" i="7"/>
  <c r="S738" i="7"/>
  <c r="U753" i="7"/>
  <c r="T753" i="7"/>
  <c r="R753" i="7"/>
  <c r="S753" i="7"/>
  <c r="W779" i="7"/>
  <c r="V779" i="7"/>
  <c r="U789" i="7"/>
  <c r="T789" i="7"/>
  <c r="S789" i="7"/>
  <c r="R789" i="7"/>
  <c r="W822" i="7"/>
  <c r="V822" i="7"/>
  <c r="T864" i="7"/>
  <c r="U864" i="7"/>
  <c r="S875" i="7"/>
  <c r="V877" i="7"/>
  <c r="T947" i="7"/>
  <c r="S958" i="7"/>
  <c r="R958" i="7"/>
  <c r="W977" i="7"/>
  <c r="V977" i="7"/>
  <c r="V979" i="7"/>
  <c r="W979" i="7"/>
  <c r="W1021" i="7"/>
  <c r="V1021" i="7"/>
  <c r="S1129" i="7"/>
  <c r="R1129" i="7"/>
  <c r="V1202" i="7"/>
  <c r="S1208" i="7"/>
  <c r="S1241" i="7"/>
  <c r="R1241" i="7"/>
  <c r="U1241" i="7"/>
  <c r="T1241" i="7"/>
  <c r="U1345" i="7"/>
  <c r="T1345" i="7"/>
  <c r="S1345" i="7"/>
  <c r="R1345" i="7"/>
  <c r="U1502" i="7"/>
  <c r="T1502" i="7"/>
  <c r="T227" i="7"/>
  <c r="U227" i="7"/>
  <c r="S227" i="7"/>
  <c r="V227" i="7" s="1"/>
  <c r="U234" i="7"/>
  <c r="T234" i="7"/>
  <c r="U414" i="7"/>
  <c r="T414" i="7"/>
  <c r="W414" i="7" s="1"/>
  <c r="S414" i="7"/>
  <c r="S546" i="7"/>
  <c r="U581" i="7"/>
  <c r="T581" i="7"/>
  <c r="S581" i="7"/>
  <c r="R581" i="7"/>
  <c r="S672" i="7"/>
  <c r="V672" i="7" s="1"/>
  <c r="T700" i="7"/>
  <c r="U700" i="7"/>
  <c r="S700" i="7"/>
  <c r="R700" i="7"/>
  <c r="R18" i="7"/>
  <c r="U93" i="7"/>
  <c r="T93" i="7"/>
  <c r="S93" i="7"/>
  <c r="U463" i="7"/>
  <c r="U519" i="7"/>
  <c r="S519" i="7"/>
  <c r="R519" i="7"/>
  <c r="T529" i="7"/>
  <c r="R529" i="7"/>
  <c r="U529" i="7"/>
  <c r="S529" i="7"/>
  <c r="U585" i="7"/>
  <c r="T585" i="7"/>
  <c r="S585" i="7"/>
  <c r="R585" i="7"/>
  <c r="W598" i="7"/>
  <c r="V598" i="7"/>
  <c r="U645" i="7"/>
  <c r="T645" i="7"/>
  <c r="S645" i="7"/>
  <c r="W645" i="7" s="1"/>
  <c r="T672" i="7"/>
  <c r="V719" i="7"/>
  <c r="W719" i="7"/>
  <c r="W754" i="7"/>
  <c r="V754" i="7"/>
  <c r="W781" i="7"/>
  <c r="S972" i="7"/>
  <c r="S1184" i="7"/>
  <c r="R1184" i="7"/>
  <c r="U1184" i="7"/>
  <c r="T1184" i="7"/>
  <c r="U1243" i="7"/>
  <c r="T1243" i="7"/>
  <c r="S1243" i="7"/>
  <c r="R1243" i="7"/>
  <c r="T1431" i="7"/>
  <c r="S1431" i="7"/>
  <c r="R1431" i="7"/>
  <c r="U1431" i="7"/>
  <c r="S1604" i="7"/>
  <c r="R1604" i="7"/>
  <c r="U1604" i="7"/>
  <c r="T1604" i="7"/>
  <c r="T1749" i="7"/>
  <c r="S1749" i="7"/>
  <c r="S134" i="7"/>
  <c r="R134" i="7"/>
  <c r="T304" i="7"/>
  <c r="S304" i="7"/>
  <c r="R304" i="7"/>
  <c r="T340" i="7"/>
  <c r="S340" i="7"/>
  <c r="R340" i="7"/>
  <c r="U394" i="7"/>
  <c r="S394" i="7"/>
  <c r="R394" i="7"/>
  <c r="S456" i="7"/>
  <c r="R476" i="7"/>
  <c r="U484" i="7"/>
  <c r="T484" i="7"/>
  <c r="S484" i="7"/>
  <c r="S520" i="7"/>
  <c r="R520" i="7"/>
  <c r="U533" i="7"/>
  <c r="T533" i="7"/>
  <c r="S533" i="7"/>
  <c r="R533" i="7"/>
  <c r="T637" i="7"/>
  <c r="R637" i="7"/>
  <c r="U637" i="7"/>
  <c r="S637" i="7"/>
  <c r="U672" i="7"/>
  <c r="T746" i="7"/>
  <c r="S746" i="7"/>
  <c r="R746" i="7"/>
  <c r="U746" i="7"/>
  <c r="W785" i="7"/>
  <c r="V785" i="7"/>
  <c r="V799" i="7"/>
  <c r="T912" i="7"/>
  <c r="U912" i="7"/>
  <c r="S912" i="7"/>
  <c r="R912" i="7"/>
  <c r="U921" i="7"/>
  <c r="T921" i="7"/>
  <c r="S921" i="7"/>
  <c r="R921" i="7"/>
  <c r="U928" i="7"/>
  <c r="T928" i="7"/>
  <c r="S928" i="7"/>
  <c r="R928" i="7"/>
  <c r="R966" i="7"/>
  <c r="V984" i="7"/>
  <c r="W984" i="7"/>
  <c r="R21" i="7"/>
  <c r="R33" i="7"/>
  <c r="R58" i="7"/>
  <c r="T62" i="7"/>
  <c r="R82" i="7"/>
  <c r="T86" i="7"/>
  <c r="R106" i="7"/>
  <c r="T110" i="7"/>
  <c r="R130" i="7"/>
  <c r="T134" i="7"/>
  <c r="T151" i="7"/>
  <c r="T157" i="7"/>
  <c r="T163" i="7"/>
  <c r="T169" i="7"/>
  <c r="T175" i="7"/>
  <c r="T181" i="7"/>
  <c r="T187" i="7"/>
  <c r="S197" i="7"/>
  <c r="U202" i="7"/>
  <c r="S207" i="7"/>
  <c r="T216" i="7"/>
  <c r="S216" i="7"/>
  <c r="R216" i="7"/>
  <c r="R224" i="7"/>
  <c r="V241" i="7"/>
  <c r="U250" i="7"/>
  <c r="T256" i="7"/>
  <c r="S256" i="7"/>
  <c r="R256" i="7"/>
  <c r="U268" i="7"/>
  <c r="T274" i="7"/>
  <c r="S274" i="7"/>
  <c r="R274" i="7"/>
  <c r="U286" i="7"/>
  <c r="T292" i="7"/>
  <c r="S292" i="7"/>
  <c r="R292" i="7"/>
  <c r="V295" i="7"/>
  <c r="U304" i="7"/>
  <c r="T310" i="7"/>
  <c r="S310" i="7"/>
  <c r="R310" i="7"/>
  <c r="U322" i="7"/>
  <c r="T328" i="7"/>
  <c r="S328" i="7"/>
  <c r="R328" i="7"/>
  <c r="U340" i="7"/>
  <c r="T346" i="7"/>
  <c r="S346" i="7"/>
  <c r="R346" i="7"/>
  <c r="S360" i="7"/>
  <c r="R369" i="7"/>
  <c r="U372" i="7"/>
  <c r="T375" i="7"/>
  <c r="V375" i="7" s="1"/>
  <c r="R380" i="7"/>
  <c r="T386" i="7"/>
  <c r="S386" i="7"/>
  <c r="R386" i="7"/>
  <c r="U388" i="7"/>
  <c r="T388" i="7"/>
  <c r="S388" i="7"/>
  <c r="R411" i="7"/>
  <c r="U417" i="7"/>
  <c r="T420" i="7"/>
  <c r="S420" i="7"/>
  <c r="R420" i="7"/>
  <c r="U428" i="7"/>
  <c r="S440" i="7"/>
  <c r="U442" i="7"/>
  <c r="S442" i="7"/>
  <c r="R442" i="7"/>
  <c r="V451" i="7"/>
  <c r="U482" i="7"/>
  <c r="R484" i="7"/>
  <c r="U488" i="7"/>
  <c r="U491" i="7"/>
  <c r="U503" i="7"/>
  <c r="S503" i="7"/>
  <c r="R503" i="7"/>
  <c r="U507" i="7"/>
  <c r="T507" i="7"/>
  <c r="S507" i="7"/>
  <c r="V513" i="7"/>
  <c r="W513" i="7"/>
  <c r="T520" i="7"/>
  <c r="S522" i="7"/>
  <c r="R526" i="7"/>
  <c r="T548" i="7"/>
  <c r="R548" i="7"/>
  <c r="S559" i="7"/>
  <c r="U559" i="7"/>
  <c r="T567" i="7"/>
  <c r="U595" i="7"/>
  <c r="U607" i="7"/>
  <c r="U617" i="7"/>
  <c r="T617" i="7"/>
  <c r="S617" i="7"/>
  <c r="R617" i="7"/>
  <c r="R623" i="7"/>
  <c r="U646" i="7"/>
  <c r="T646" i="7"/>
  <c r="S646" i="7"/>
  <c r="R646" i="7"/>
  <c r="T661" i="7"/>
  <c r="R661" i="7"/>
  <c r="U661" i="7"/>
  <c r="S661" i="7"/>
  <c r="T682" i="7"/>
  <c r="U682" i="7"/>
  <c r="S690" i="7"/>
  <c r="W714" i="7"/>
  <c r="V714" i="7"/>
  <c r="T716" i="7"/>
  <c r="S716" i="7"/>
  <c r="R716" i="7"/>
  <c r="U716" i="7"/>
  <c r="V733" i="7"/>
  <c r="W733" i="7"/>
  <c r="R738" i="7"/>
  <c r="R749" i="7"/>
  <c r="V763" i="7"/>
  <c r="R864" i="7"/>
  <c r="U869" i="7"/>
  <c r="S869" i="7"/>
  <c r="R869" i="7"/>
  <c r="R917" i="7"/>
  <c r="V941" i="7"/>
  <c r="U1066" i="7"/>
  <c r="S1066" i="7"/>
  <c r="T1066" i="7"/>
  <c r="R1066" i="7"/>
  <c r="S1079" i="7"/>
  <c r="T1086" i="7"/>
  <c r="R1086" i="7"/>
  <c r="U1086" i="7"/>
  <c r="S1086" i="7"/>
  <c r="U1107" i="7"/>
  <c r="T1107" i="7"/>
  <c r="S1107" i="7"/>
  <c r="W1107" i="7" s="1"/>
  <c r="U1113" i="7"/>
  <c r="U1116" i="7"/>
  <c r="U1238" i="7"/>
  <c r="T1238" i="7"/>
  <c r="S1238" i="7"/>
  <c r="R1238" i="7"/>
  <c r="R1322" i="7"/>
  <c r="S1322" i="7"/>
  <c r="U1322" i="7"/>
  <c r="T1322" i="7"/>
  <c r="W1332" i="7"/>
  <c r="V1332" i="7"/>
  <c r="U1391" i="7"/>
  <c r="T1391" i="7"/>
  <c r="S1391" i="7"/>
  <c r="R1391" i="7"/>
  <c r="U1762" i="7"/>
  <c r="T1762" i="7"/>
  <c r="S1762" i="7"/>
  <c r="R1762" i="7"/>
  <c r="R195" i="7"/>
  <c r="T212" i="7"/>
  <c r="R219" i="7"/>
  <c r="T236" i="7"/>
  <c r="T362" i="7"/>
  <c r="S362" i="7"/>
  <c r="R362" i="7"/>
  <c r="S365" i="7"/>
  <c r="U368" i="7"/>
  <c r="V371" i="7"/>
  <c r="T410" i="7"/>
  <c r="S410" i="7"/>
  <c r="R410" i="7"/>
  <c r="S413" i="7"/>
  <c r="U416" i="7"/>
  <c r="V419" i="7"/>
  <c r="T458" i="7"/>
  <c r="S458" i="7"/>
  <c r="R458" i="7"/>
  <c r="S461" i="7"/>
  <c r="U464" i="7"/>
  <c r="V467" i="7"/>
  <c r="T516" i="7"/>
  <c r="S516" i="7"/>
  <c r="R516" i="7"/>
  <c r="T518" i="7"/>
  <c r="U521" i="7"/>
  <c r="T521" i="7"/>
  <c r="S521" i="7"/>
  <c r="R521" i="7"/>
  <c r="S523" i="7"/>
  <c r="T530" i="7"/>
  <c r="V530" i="7" s="1"/>
  <c r="U549" i="7"/>
  <c r="T549" i="7"/>
  <c r="S549" i="7"/>
  <c r="S580" i="7"/>
  <c r="R580" i="7"/>
  <c r="R582" i="7"/>
  <c r="U582" i="7"/>
  <c r="T596" i="7"/>
  <c r="R596" i="7"/>
  <c r="T613" i="7"/>
  <c r="R613" i="7"/>
  <c r="U613" i="7"/>
  <c r="S613" i="7"/>
  <c r="T615" i="7"/>
  <c r="W615" i="7" s="1"/>
  <c r="V660" i="7"/>
  <c r="U665" i="7"/>
  <c r="T665" i="7"/>
  <c r="S665" i="7"/>
  <c r="R665" i="7"/>
  <c r="S667" i="7"/>
  <c r="T669" i="7"/>
  <c r="R669" i="7"/>
  <c r="V688" i="7"/>
  <c r="T695" i="7"/>
  <c r="T710" i="7"/>
  <c r="S710" i="7"/>
  <c r="R710" i="7"/>
  <c r="U710" i="7"/>
  <c r="T761" i="7"/>
  <c r="U761" i="7"/>
  <c r="S761" i="7"/>
  <c r="R761" i="7"/>
  <c r="S765" i="7"/>
  <c r="U771" i="7"/>
  <c r="T771" i="7"/>
  <c r="R771" i="7"/>
  <c r="S771" i="7"/>
  <c r="W775" i="7"/>
  <c r="T782" i="7"/>
  <c r="S782" i="7"/>
  <c r="R782" i="7"/>
  <c r="U782" i="7"/>
  <c r="U802" i="7"/>
  <c r="T802" i="7"/>
  <c r="R802" i="7"/>
  <c r="S802" i="7"/>
  <c r="W809" i="7"/>
  <c r="V809" i="7"/>
  <c r="T830" i="7"/>
  <c r="S830" i="7"/>
  <c r="R830" i="7"/>
  <c r="T878" i="7"/>
  <c r="S878" i="7"/>
  <c r="R878" i="7"/>
  <c r="U878" i="7"/>
  <c r="U892" i="7"/>
  <c r="T892" i="7"/>
  <c r="W892" i="7" s="1"/>
  <c r="T936" i="7"/>
  <c r="R936" i="7"/>
  <c r="U942" i="7"/>
  <c r="T942" i="7"/>
  <c r="T950" i="7"/>
  <c r="S950" i="7"/>
  <c r="R950" i="7"/>
  <c r="W954" i="7"/>
  <c r="V954" i="7"/>
  <c r="T1032" i="7"/>
  <c r="V1032" i="7" s="1"/>
  <c r="U1032" i="7"/>
  <c r="S1032" i="7"/>
  <c r="V1051" i="7"/>
  <c r="W1051" i="7"/>
  <c r="W1136" i="7"/>
  <c r="V1136" i="7"/>
  <c r="U1147" i="7"/>
  <c r="T1147" i="7"/>
  <c r="R1147" i="7"/>
  <c r="W1154" i="7"/>
  <c r="V1154" i="7"/>
  <c r="T1158" i="7"/>
  <c r="S1158" i="7"/>
  <c r="R1158" i="7"/>
  <c r="U1158" i="7"/>
  <c r="V1268" i="7"/>
  <c r="T1315" i="7"/>
  <c r="U1315" i="7"/>
  <c r="S1315" i="7"/>
  <c r="R1315" i="7"/>
  <c r="R1328" i="7"/>
  <c r="S1328" i="7"/>
  <c r="U1328" i="7"/>
  <c r="T1328" i="7"/>
  <c r="S1405" i="7"/>
  <c r="U1405" i="7"/>
  <c r="T1405" i="7"/>
  <c r="R1405" i="7"/>
  <c r="U1408" i="7"/>
  <c r="T1408" i="7"/>
  <c r="S1408" i="7"/>
  <c r="R1408" i="7"/>
  <c r="V1435" i="7"/>
  <c r="U1753" i="7"/>
  <c r="T1753" i="7"/>
  <c r="S1753" i="7"/>
  <c r="R1753" i="7"/>
  <c r="R1940" i="7"/>
  <c r="S2033" i="7"/>
  <c r="R2033" i="7"/>
  <c r="R205" i="7"/>
  <c r="R229" i="7"/>
  <c r="T242" i="7"/>
  <c r="W242" i="7" s="1"/>
  <c r="T248" i="7"/>
  <c r="T254" i="7"/>
  <c r="W254" i="7" s="1"/>
  <c r="T260" i="7"/>
  <c r="T266" i="7"/>
  <c r="T272" i="7"/>
  <c r="W272" i="7" s="1"/>
  <c r="T278" i="7"/>
  <c r="W278" i="7" s="1"/>
  <c r="T284" i="7"/>
  <c r="T290" i="7"/>
  <c r="W290" i="7" s="1"/>
  <c r="T296" i="7"/>
  <c r="V296" i="7" s="1"/>
  <c r="T302" i="7"/>
  <c r="T308" i="7"/>
  <c r="V308" i="7" s="1"/>
  <c r="T314" i="7"/>
  <c r="W314" i="7" s="1"/>
  <c r="T320" i="7"/>
  <c r="T326" i="7"/>
  <c r="W326" i="7" s="1"/>
  <c r="T332" i="7"/>
  <c r="W332" i="7" s="1"/>
  <c r="T338" i="7"/>
  <c r="T344" i="7"/>
  <c r="W344" i="7" s="1"/>
  <c r="T350" i="7"/>
  <c r="V350" i="7" s="1"/>
  <c r="U356" i="7"/>
  <c r="S376" i="7"/>
  <c r="R376" i="7"/>
  <c r="T396" i="7"/>
  <c r="S396" i="7"/>
  <c r="R396" i="7"/>
  <c r="U404" i="7"/>
  <c r="S424" i="7"/>
  <c r="R424" i="7"/>
  <c r="T444" i="7"/>
  <c r="S444" i="7"/>
  <c r="R444" i="7"/>
  <c r="U452" i="7"/>
  <c r="S472" i="7"/>
  <c r="R472" i="7"/>
  <c r="T492" i="7"/>
  <c r="S492" i="7"/>
  <c r="R492" i="7"/>
  <c r="U500" i="7"/>
  <c r="U505" i="7"/>
  <c r="U537" i="7"/>
  <c r="T537" i="7"/>
  <c r="S537" i="7"/>
  <c r="V537" i="7" s="1"/>
  <c r="S568" i="7"/>
  <c r="R568" i="7"/>
  <c r="R570" i="7"/>
  <c r="U570" i="7"/>
  <c r="T584" i="7"/>
  <c r="R584" i="7"/>
  <c r="T601" i="7"/>
  <c r="R601" i="7"/>
  <c r="U601" i="7"/>
  <c r="S601" i="7"/>
  <c r="T603" i="7"/>
  <c r="V648" i="7"/>
  <c r="V651" i="7"/>
  <c r="U653" i="7"/>
  <c r="T653" i="7"/>
  <c r="S653" i="7"/>
  <c r="R653" i="7"/>
  <c r="S655" i="7"/>
  <c r="T662" i="7"/>
  <c r="V662" i="7" s="1"/>
  <c r="T671" i="7"/>
  <c r="U671" i="7"/>
  <c r="S671" i="7"/>
  <c r="R671" i="7"/>
  <c r="S675" i="7"/>
  <c r="U681" i="7"/>
  <c r="T681" i="7"/>
  <c r="R681" i="7"/>
  <c r="S681" i="7"/>
  <c r="W685" i="7"/>
  <c r="U702" i="7"/>
  <c r="T702" i="7"/>
  <c r="S702" i="7"/>
  <c r="W732" i="7"/>
  <c r="V732" i="7"/>
  <c r="T734" i="7"/>
  <c r="S734" i="7"/>
  <c r="R734" i="7"/>
  <c r="U734" i="7"/>
  <c r="T748" i="7"/>
  <c r="U748" i="7"/>
  <c r="S748" i="7"/>
  <c r="R748" i="7"/>
  <c r="V755" i="7"/>
  <c r="W755" i="7"/>
  <c r="U779" i="7"/>
  <c r="T792" i="7"/>
  <c r="R792" i="7"/>
  <c r="U798" i="7"/>
  <c r="T798" i="7"/>
  <c r="W817" i="7"/>
  <c r="R827" i="7"/>
  <c r="W838" i="7"/>
  <c r="V838" i="7"/>
  <c r="T888" i="7"/>
  <c r="U888" i="7"/>
  <c r="T890" i="7"/>
  <c r="S890" i="7"/>
  <c r="R890" i="7"/>
  <c r="W924" i="7"/>
  <c r="R934" i="7"/>
  <c r="W942" i="7"/>
  <c r="V942" i="7"/>
  <c r="U965" i="7"/>
  <c r="S965" i="7"/>
  <c r="T965" i="7"/>
  <c r="V978" i="7"/>
  <c r="W991" i="7"/>
  <c r="V991" i="7"/>
  <c r="W1002" i="7"/>
  <c r="V1002" i="7"/>
  <c r="W1032" i="7"/>
  <c r="U1037" i="7"/>
  <c r="S1037" i="7"/>
  <c r="W1037" i="7" s="1"/>
  <c r="W1039" i="7"/>
  <c r="U1041" i="7"/>
  <c r="T1041" i="7"/>
  <c r="S1041" i="7"/>
  <c r="R1041" i="7"/>
  <c r="U1053" i="7"/>
  <c r="T1053" i="7"/>
  <c r="S1053" i="7"/>
  <c r="R1053" i="7"/>
  <c r="S1149" i="7"/>
  <c r="U1149" i="7"/>
  <c r="T1149" i="7"/>
  <c r="R1149" i="7"/>
  <c r="S1173" i="7"/>
  <c r="U1173" i="7"/>
  <c r="T1173" i="7"/>
  <c r="R1173" i="7"/>
  <c r="S1233" i="7"/>
  <c r="U1233" i="7"/>
  <c r="T1233" i="7"/>
  <c r="R1233" i="7"/>
  <c r="U1249" i="7"/>
  <c r="T1249" i="7"/>
  <c r="S1249" i="7"/>
  <c r="R1249" i="7"/>
  <c r="T1311" i="7"/>
  <c r="S1311" i="7"/>
  <c r="R1311" i="7"/>
  <c r="U1311" i="7"/>
  <c r="R1316" i="7"/>
  <c r="S1316" i="7"/>
  <c r="U1316" i="7"/>
  <c r="T1316" i="7"/>
  <c r="T1389" i="7"/>
  <c r="S1389" i="7"/>
  <c r="R1389" i="7"/>
  <c r="U1389" i="7"/>
  <c r="U1433" i="7"/>
  <c r="T1433" i="7"/>
  <c r="S1433" i="7"/>
  <c r="R1433" i="7"/>
  <c r="U1713" i="7"/>
  <c r="T1713" i="7"/>
  <c r="S1713" i="7"/>
  <c r="R1713" i="7"/>
  <c r="V1999" i="7"/>
  <c r="T208" i="7"/>
  <c r="R208" i="7"/>
  <c r="T215" i="7"/>
  <c r="T232" i="7"/>
  <c r="R232" i="7"/>
  <c r="U239" i="7"/>
  <c r="T239" i="7"/>
  <c r="U245" i="7"/>
  <c r="W245" i="7" s="1"/>
  <c r="T245" i="7"/>
  <c r="V245" i="7" s="1"/>
  <c r="U251" i="7"/>
  <c r="T251" i="7"/>
  <c r="U257" i="7"/>
  <c r="T257" i="7"/>
  <c r="U263" i="7"/>
  <c r="T263" i="7"/>
  <c r="U269" i="7"/>
  <c r="T269" i="7"/>
  <c r="U275" i="7"/>
  <c r="T275" i="7"/>
  <c r="U281" i="7"/>
  <c r="T281" i="7"/>
  <c r="U287" i="7"/>
  <c r="T287" i="7"/>
  <c r="U293" i="7"/>
  <c r="T293" i="7"/>
  <c r="U299" i="7"/>
  <c r="T299" i="7"/>
  <c r="U305" i="7"/>
  <c r="T305" i="7"/>
  <c r="U311" i="7"/>
  <c r="T311" i="7"/>
  <c r="U317" i="7"/>
  <c r="T317" i="7"/>
  <c r="U323" i="7"/>
  <c r="T323" i="7"/>
  <c r="U329" i="7"/>
  <c r="T329" i="7"/>
  <c r="U335" i="7"/>
  <c r="T335" i="7"/>
  <c r="V335" i="7" s="1"/>
  <c r="U341" i="7"/>
  <c r="T341" i="7"/>
  <c r="U347" i="7"/>
  <c r="T347" i="7"/>
  <c r="U353" i="7"/>
  <c r="T353" i="7"/>
  <c r="R365" i="7"/>
  <c r="T370" i="7"/>
  <c r="R384" i="7"/>
  <c r="U387" i="7"/>
  <c r="T387" i="7"/>
  <c r="T398" i="7"/>
  <c r="R413" i="7"/>
  <c r="T418" i="7"/>
  <c r="R432" i="7"/>
  <c r="U435" i="7"/>
  <c r="T435" i="7"/>
  <c r="T446" i="7"/>
  <c r="V446" i="7" s="1"/>
  <c r="R461" i="7"/>
  <c r="T466" i="7"/>
  <c r="R480" i="7"/>
  <c r="U483" i="7"/>
  <c r="T483" i="7"/>
  <c r="T494" i="7"/>
  <c r="U525" i="7"/>
  <c r="T525" i="7"/>
  <c r="S525" i="7"/>
  <c r="V525" i="7" s="1"/>
  <c r="S556" i="7"/>
  <c r="R556" i="7"/>
  <c r="R558" i="7"/>
  <c r="U558" i="7"/>
  <c r="T572" i="7"/>
  <c r="R572" i="7"/>
  <c r="R575" i="7"/>
  <c r="T589" i="7"/>
  <c r="R589" i="7"/>
  <c r="U589" i="7"/>
  <c r="S589" i="7"/>
  <c r="T591" i="7"/>
  <c r="V591" i="7" s="1"/>
  <c r="V636" i="7"/>
  <c r="U641" i="7"/>
  <c r="T641" i="7"/>
  <c r="S641" i="7"/>
  <c r="R641" i="7"/>
  <c r="S643" i="7"/>
  <c r="T650" i="7"/>
  <c r="T657" i="7"/>
  <c r="V691" i="7"/>
  <c r="R702" i="7"/>
  <c r="W706" i="7"/>
  <c r="V706" i="7"/>
  <c r="T713" i="7"/>
  <c r="W713" i="7" s="1"/>
  <c r="S726" i="7"/>
  <c r="T728" i="7"/>
  <c r="S728" i="7"/>
  <c r="R728" i="7"/>
  <c r="U728" i="7"/>
  <c r="S792" i="7"/>
  <c r="R798" i="7"/>
  <c r="V811" i="7"/>
  <c r="W811" i="7"/>
  <c r="R815" i="7"/>
  <c r="U815" i="7"/>
  <c r="T815" i="7"/>
  <c r="W834" i="7"/>
  <c r="V834" i="7"/>
  <c r="R846" i="7"/>
  <c r="T848" i="7"/>
  <c r="S848" i="7"/>
  <c r="R848" i="7"/>
  <c r="U848" i="7"/>
  <c r="R852" i="7"/>
  <c r="U852" i="7"/>
  <c r="T852" i="7"/>
  <c r="W865" i="7"/>
  <c r="R888" i="7"/>
  <c r="W894" i="7"/>
  <c r="V894" i="7"/>
  <c r="S911" i="7"/>
  <c r="U916" i="7"/>
  <c r="T916" i="7"/>
  <c r="R916" i="7"/>
  <c r="S922" i="7"/>
  <c r="T926" i="7"/>
  <c r="S926" i="7"/>
  <c r="R926" i="7"/>
  <c r="U926" i="7"/>
  <c r="U936" i="7"/>
  <c r="S942" i="7"/>
  <c r="T959" i="7"/>
  <c r="R959" i="7"/>
  <c r="U963" i="7"/>
  <c r="T963" i="7"/>
  <c r="S963" i="7"/>
  <c r="R963" i="7"/>
  <c r="S971" i="7"/>
  <c r="R971" i="7"/>
  <c r="T1010" i="7"/>
  <c r="S1010" i="7"/>
  <c r="R1010" i="7"/>
  <c r="S1014" i="7"/>
  <c r="T1016" i="7"/>
  <c r="S1016" i="7"/>
  <c r="R1016" i="7"/>
  <c r="U1016" i="7"/>
  <c r="R1020" i="7"/>
  <c r="U1020" i="7"/>
  <c r="T1020" i="7"/>
  <c r="S1020" i="7"/>
  <c r="R1070" i="7"/>
  <c r="T1070" i="7"/>
  <c r="S1070" i="7"/>
  <c r="U1156" i="7"/>
  <c r="T1156" i="7"/>
  <c r="S1156" i="7"/>
  <c r="V1156" i="7" s="1"/>
  <c r="W1178" i="7"/>
  <c r="V1178" i="7"/>
  <c r="S1189" i="7"/>
  <c r="R1189" i="7"/>
  <c r="U1279" i="7"/>
  <c r="T1279" i="7"/>
  <c r="S1279" i="7"/>
  <c r="R1279" i="7"/>
  <c r="T1437" i="7"/>
  <c r="S1437" i="7"/>
  <c r="R1437" i="7"/>
  <c r="U1437" i="7"/>
  <c r="W1591" i="7"/>
  <c r="V1591" i="7"/>
  <c r="S1618" i="7"/>
  <c r="R1618" i="7"/>
  <c r="W1757" i="7"/>
  <c r="U1910" i="7"/>
  <c r="T1910" i="7"/>
  <c r="S1910" i="7"/>
  <c r="R1910" i="7"/>
  <c r="U1934" i="7"/>
  <c r="T1934" i="7"/>
  <c r="S1934" i="7"/>
  <c r="R1934" i="7"/>
  <c r="V1935" i="7"/>
  <c r="T190" i="7"/>
  <c r="T194" i="7"/>
  <c r="R201" i="7"/>
  <c r="T218" i="7"/>
  <c r="R225" i="7"/>
  <c r="W359" i="7"/>
  <c r="V359" i="7"/>
  <c r="U373" i="7"/>
  <c r="U378" i="7"/>
  <c r="S381" i="7"/>
  <c r="R381" i="7"/>
  <c r="V399" i="7"/>
  <c r="U401" i="7"/>
  <c r="T401" i="7"/>
  <c r="S401" i="7"/>
  <c r="W407" i="7"/>
  <c r="V407" i="7"/>
  <c r="U421" i="7"/>
  <c r="U426" i="7"/>
  <c r="S429" i="7"/>
  <c r="R429" i="7"/>
  <c r="V447" i="7"/>
  <c r="U449" i="7"/>
  <c r="T449" i="7"/>
  <c r="S449" i="7"/>
  <c r="W449" i="7" s="1"/>
  <c r="W455" i="7"/>
  <c r="V455" i="7"/>
  <c r="U469" i="7"/>
  <c r="U474" i="7"/>
  <c r="S477" i="7"/>
  <c r="R477" i="7"/>
  <c r="V495" i="7"/>
  <c r="U497" i="7"/>
  <c r="T497" i="7"/>
  <c r="S497" i="7"/>
  <c r="S544" i="7"/>
  <c r="R544" i="7"/>
  <c r="R546" i="7"/>
  <c r="U546" i="7"/>
  <c r="T560" i="7"/>
  <c r="R560" i="7"/>
  <c r="T577" i="7"/>
  <c r="R577" i="7"/>
  <c r="U577" i="7"/>
  <c r="S577" i="7"/>
  <c r="T579" i="7"/>
  <c r="W610" i="7"/>
  <c r="V610" i="7"/>
  <c r="V624" i="7"/>
  <c r="V627" i="7"/>
  <c r="U629" i="7"/>
  <c r="T629" i="7"/>
  <c r="S629" i="7"/>
  <c r="R629" i="7"/>
  <c r="S631" i="7"/>
  <c r="T638" i="7"/>
  <c r="U657" i="7"/>
  <c r="S657" i="7"/>
  <c r="V657" i="7" s="1"/>
  <c r="T689" i="7"/>
  <c r="U689" i="7"/>
  <c r="S689" i="7"/>
  <c r="R689" i="7"/>
  <c r="S693" i="7"/>
  <c r="V695" i="7"/>
  <c r="W695" i="7"/>
  <c r="U699" i="7"/>
  <c r="T699" i="7"/>
  <c r="R699" i="7"/>
  <c r="S699" i="7"/>
  <c r="W703" i="7"/>
  <c r="U720" i="7"/>
  <c r="T720" i="7"/>
  <c r="S720" i="7"/>
  <c r="W720" i="7" s="1"/>
  <c r="W744" i="7"/>
  <c r="W750" i="7"/>
  <c r="V750" i="7"/>
  <c r="T752" i="7"/>
  <c r="S752" i="7"/>
  <c r="R752" i="7"/>
  <c r="U752" i="7"/>
  <c r="S790" i="7"/>
  <c r="V790" i="7" s="1"/>
  <c r="U813" i="7"/>
  <c r="T813" i="7"/>
  <c r="S813" i="7"/>
  <c r="R813" i="7"/>
  <c r="U825" i="7"/>
  <c r="T825" i="7"/>
  <c r="S825" i="7"/>
  <c r="R825" i="7"/>
  <c r="U868" i="7"/>
  <c r="T868" i="7"/>
  <c r="S868" i="7"/>
  <c r="R868" i="7"/>
  <c r="U875" i="7"/>
  <c r="T896" i="7"/>
  <c r="S896" i="7"/>
  <c r="R896" i="7"/>
  <c r="U896" i="7"/>
  <c r="U905" i="7"/>
  <c r="T905" i="7"/>
  <c r="S905" i="7"/>
  <c r="V905" i="7" s="1"/>
  <c r="W907" i="7"/>
  <c r="R947" i="7"/>
  <c r="T986" i="7"/>
  <c r="S986" i="7"/>
  <c r="R986" i="7"/>
  <c r="U986" i="7"/>
  <c r="W995" i="7"/>
  <c r="V995" i="7"/>
  <c r="V1012" i="7"/>
  <c r="U1025" i="7"/>
  <c r="T1025" i="7"/>
  <c r="U1048" i="7"/>
  <c r="T1048" i="7"/>
  <c r="S1048" i="7"/>
  <c r="R1048" i="7"/>
  <c r="U1060" i="7"/>
  <c r="T1060" i="7"/>
  <c r="W1060" i="7" s="1"/>
  <c r="T1081" i="7"/>
  <c r="U1081" i="7"/>
  <c r="S1081" i="7"/>
  <c r="R1081" i="7"/>
  <c r="S1106" i="7"/>
  <c r="R1106" i="7"/>
  <c r="U1106" i="7"/>
  <c r="T1106" i="7"/>
  <c r="T1118" i="7"/>
  <c r="S1118" i="7"/>
  <c r="U1141" i="7"/>
  <c r="T1141" i="7"/>
  <c r="S1141" i="7"/>
  <c r="V1141" i="7" s="1"/>
  <c r="U1236" i="7"/>
  <c r="T1236" i="7"/>
  <c r="S1236" i="7"/>
  <c r="R1236" i="7"/>
  <c r="U1260" i="7"/>
  <c r="T1260" i="7"/>
  <c r="S1260" i="7"/>
  <c r="R1260" i="7"/>
  <c r="T1299" i="7"/>
  <c r="S1299" i="7"/>
  <c r="R1299" i="7"/>
  <c r="U1299" i="7"/>
  <c r="U1399" i="7"/>
  <c r="T1399" i="7"/>
  <c r="S1399" i="7"/>
  <c r="R1399" i="7"/>
  <c r="S1541" i="7"/>
  <c r="R1541" i="7"/>
  <c r="T1541" i="7"/>
  <c r="U1541" i="7"/>
  <c r="S1596" i="7"/>
  <c r="U1596" i="7"/>
  <c r="T1596" i="7"/>
  <c r="R1596" i="7"/>
  <c r="T368" i="7"/>
  <c r="W368" i="7" s="1"/>
  <c r="R373" i="7"/>
  <c r="T392" i="7"/>
  <c r="R397" i="7"/>
  <c r="T416" i="7"/>
  <c r="R421" i="7"/>
  <c r="T440" i="7"/>
  <c r="R445" i="7"/>
  <c r="T464" i="7"/>
  <c r="R469" i="7"/>
  <c r="T488" i="7"/>
  <c r="R493" i="7"/>
  <c r="T512" i="7"/>
  <c r="R517" i="7"/>
  <c r="U687" i="7"/>
  <c r="T687" i="7"/>
  <c r="R687" i="7"/>
  <c r="U688" i="7"/>
  <c r="W688" i="7" s="1"/>
  <c r="U705" i="7"/>
  <c r="T705" i="7"/>
  <c r="R705" i="7"/>
  <c r="U706" i="7"/>
  <c r="U723" i="7"/>
  <c r="T723" i="7"/>
  <c r="R723" i="7"/>
  <c r="U724" i="7"/>
  <c r="W724" i="7" s="1"/>
  <c r="U741" i="7"/>
  <c r="T741" i="7"/>
  <c r="R741" i="7"/>
  <c r="U742" i="7"/>
  <c r="W742" i="7" s="1"/>
  <c r="U759" i="7"/>
  <c r="T759" i="7"/>
  <c r="R759" i="7"/>
  <c r="U777" i="7"/>
  <c r="T777" i="7"/>
  <c r="S777" i="7"/>
  <c r="R777" i="7"/>
  <c r="U784" i="7"/>
  <c r="T784" i="7"/>
  <c r="S784" i="7"/>
  <c r="T794" i="7"/>
  <c r="S794" i="7"/>
  <c r="R794" i="7"/>
  <c r="T806" i="7"/>
  <c r="S806" i="7"/>
  <c r="R806" i="7"/>
  <c r="U880" i="7"/>
  <c r="T880" i="7"/>
  <c r="S880" i="7"/>
  <c r="U915" i="7"/>
  <c r="T915" i="7"/>
  <c r="S915" i="7"/>
  <c r="R915" i="7"/>
  <c r="V931" i="7"/>
  <c r="T938" i="7"/>
  <c r="S938" i="7"/>
  <c r="R938" i="7"/>
  <c r="T968" i="7"/>
  <c r="S968" i="7"/>
  <c r="R968" i="7"/>
  <c r="U968" i="7"/>
  <c r="U993" i="7"/>
  <c r="T993" i="7"/>
  <c r="S993" i="7"/>
  <c r="R993" i="7"/>
  <c r="T998" i="7"/>
  <c r="S998" i="7"/>
  <c r="R998" i="7"/>
  <c r="U1005" i="7"/>
  <c r="T1005" i="7"/>
  <c r="S1005" i="7"/>
  <c r="R1005" i="7"/>
  <c r="T1007" i="7"/>
  <c r="R1007" i="7"/>
  <c r="U1018" i="7"/>
  <c r="T1018" i="7"/>
  <c r="R1018" i="7"/>
  <c r="W1033" i="7"/>
  <c r="T1088" i="7"/>
  <c r="S1088" i="7"/>
  <c r="R1088" i="7"/>
  <c r="U1088" i="7"/>
  <c r="T1094" i="7"/>
  <c r="R1094" i="7"/>
  <c r="R1121" i="7"/>
  <c r="U1121" i="7"/>
  <c r="T1121" i="7"/>
  <c r="S1121" i="7"/>
  <c r="S1137" i="7"/>
  <c r="U1137" i="7"/>
  <c r="T1137" i="7"/>
  <c r="R1137" i="7"/>
  <c r="T1176" i="7"/>
  <c r="S1176" i="7"/>
  <c r="R1176" i="7"/>
  <c r="U1176" i="7"/>
  <c r="S1227" i="7"/>
  <c r="W1227" i="7" s="1"/>
  <c r="W1258" i="7"/>
  <c r="V1258" i="7"/>
  <c r="U1301" i="7"/>
  <c r="T1301" i="7"/>
  <c r="S1301" i="7"/>
  <c r="R1301" i="7"/>
  <c r="V1318" i="7"/>
  <c r="T1350" i="7"/>
  <c r="S1350" i="7"/>
  <c r="R1350" i="7"/>
  <c r="U1350" i="7"/>
  <c r="V1387" i="7"/>
  <c r="W1387" i="7"/>
  <c r="T1497" i="7"/>
  <c r="S1497" i="7"/>
  <c r="U1497" i="7"/>
  <c r="R1497" i="7"/>
  <c r="U1593" i="7"/>
  <c r="T1593" i="7"/>
  <c r="S1593" i="7"/>
  <c r="R1593" i="7"/>
  <c r="W1615" i="7"/>
  <c r="V1615" i="7"/>
  <c r="U1665" i="7"/>
  <c r="T1665" i="7"/>
  <c r="S1665" i="7"/>
  <c r="R1665" i="7"/>
  <c r="S1676" i="7"/>
  <c r="R1676" i="7"/>
  <c r="U1676" i="7"/>
  <c r="T1676" i="7"/>
  <c r="S1703" i="7"/>
  <c r="U1703" i="7"/>
  <c r="T1703" i="7"/>
  <c r="R1703" i="7"/>
  <c r="S2003" i="7"/>
  <c r="R2003" i="7"/>
  <c r="T2003" i="7"/>
  <c r="U2003" i="7"/>
  <c r="S2046" i="7"/>
  <c r="R2046" i="7"/>
  <c r="T2046" i="7"/>
  <c r="W2121" i="7"/>
  <c r="V2121" i="7"/>
  <c r="U2303" i="7"/>
  <c r="T2303" i="7"/>
  <c r="S2303" i="7"/>
  <c r="R2303" i="7"/>
  <c r="W2307" i="7"/>
  <c r="V2307" i="7"/>
  <c r="T2315" i="7"/>
  <c r="U2315" i="7"/>
  <c r="S2315" i="7"/>
  <c r="R2315" i="7"/>
  <c r="U778" i="7"/>
  <c r="T778" i="7"/>
  <c r="R778" i="7"/>
  <c r="T800" i="7"/>
  <c r="S800" i="7"/>
  <c r="R800" i="7"/>
  <c r="U800" i="7"/>
  <c r="U821" i="7"/>
  <c r="S821" i="7"/>
  <c r="U856" i="7"/>
  <c r="T856" i="7"/>
  <c r="V856" i="7" s="1"/>
  <c r="S856" i="7"/>
  <c r="U891" i="7"/>
  <c r="T891" i="7"/>
  <c r="S891" i="7"/>
  <c r="R891" i="7"/>
  <c r="V907" i="7"/>
  <c r="T914" i="7"/>
  <c r="S914" i="7"/>
  <c r="R914" i="7"/>
  <c r="T944" i="7"/>
  <c r="S944" i="7"/>
  <c r="R944" i="7"/>
  <c r="U944" i="7"/>
  <c r="U969" i="7"/>
  <c r="T969" i="7"/>
  <c r="S969" i="7"/>
  <c r="R969" i="7"/>
  <c r="T974" i="7"/>
  <c r="S974" i="7"/>
  <c r="R974" i="7"/>
  <c r="U981" i="7"/>
  <c r="T981" i="7"/>
  <c r="S981" i="7"/>
  <c r="R981" i="7"/>
  <c r="T983" i="7"/>
  <c r="R983" i="7"/>
  <c r="U994" i="7"/>
  <c r="T994" i="7"/>
  <c r="R994" i="7"/>
  <c r="U1061" i="7"/>
  <c r="S1061" i="7"/>
  <c r="U1108" i="7"/>
  <c r="T1108" i="7"/>
  <c r="R1108" i="7"/>
  <c r="W1112" i="7"/>
  <c r="V1112" i="7"/>
  <c r="T1122" i="7"/>
  <c r="S1122" i="7"/>
  <c r="R1122" i="7"/>
  <c r="U1122" i="7"/>
  <c r="U1124" i="7"/>
  <c r="T1124" i="7"/>
  <c r="S1124" i="7"/>
  <c r="R1124" i="7"/>
  <c r="T1140" i="7"/>
  <c r="S1140" i="7"/>
  <c r="R1140" i="7"/>
  <c r="U1140" i="7"/>
  <c r="T1146" i="7"/>
  <c r="S1146" i="7"/>
  <c r="R1146" i="7"/>
  <c r="U1146" i="7"/>
  <c r="U1213" i="7"/>
  <c r="T1213" i="7"/>
  <c r="S1213" i="7"/>
  <c r="W1213" i="7" s="1"/>
  <c r="U1244" i="7"/>
  <c r="T1244" i="7"/>
  <c r="S1244" i="7"/>
  <c r="R1244" i="7"/>
  <c r="W1250" i="7"/>
  <c r="V1250" i="7"/>
  <c r="W1252" i="7"/>
  <c r="V1252" i="7"/>
  <c r="U1268" i="7"/>
  <c r="T1268" i="7"/>
  <c r="S1268" i="7"/>
  <c r="W1268" i="7" s="1"/>
  <c r="T1302" i="7"/>
  <c r="S1302" i="7"/>
  <c r="R1302" i="7"/>
  <c r="U1302" i="7"/>
  <c r="U1331" i="7"/>
  <c r="T1331" i="7"/>
  <c r="S1331" i="7"/>
  <c r="R1331" i="7"/>
  <c r="V1454" i="7"/>
  <c r="W1454" i="7"/>
  <c r="U1465" i="7"/>
  <c r="T1465" i="7"/>
  <c r="S1465" i="7"/>
  <c r="R1465" i="7"/>
  <c r="U1495" i="7"/>
  <c r="T1495" i="7"/>
  <c r="S1495" i="7"/>
  <c r="R1495" i="7"/>
  <c r="S1518" i="7"/>
  <c r="R1518" i="7"/>
  <c r="V1542" i="7"/>
  <c r="W1553" i="7"/>
  <c r="U1558" i="7"/>
  <c r="T1558" i="7"/>
  <c r="S1558" i="7"/>
  <c r="R1558" i="7"/>
  <c r="W1745" i="7"/>
  <c r="V1745" i="7"/>
  <c r="T356" i="7"/>
  <c r="R361" i="7"/>
  <c r="T380" i="7"/>
  <c r="R385" i="7"/>
  <c r="T404" i="7"/>
  <c r="V404" i="7" s="1"/>
  <c r="R409" i="7"/>
  <c r="T428" i="7"/>
  <c r="R433" i="7"/>
  <c r="T452" i="7"/>
  <c r="R457" i="7"/>
  <c r="T476" i="7"/>
  <c r="R481" i="7"/>
  <c r="T500" i="7"/>
  <c r="R505" i="7"/>
  <c r="T670" i="7"/>
  <c r="R670" i="7"/>
  <c r="T686" i="7"/>
  <c r="S686" i="7"/>
  <c r="R686" i="7"/>
  <c r="U686" i="7"/>
  <c r="T704" i="7"/>
  <c r="S704" i="7"/>
  <c r="R704" i="7"/>
  <c r="U704" i="7"/>
  <c r="T722" i="7"/>
  <c r="S722" i="7"/>
  <c r="R722" i="7"/>
  <c r="U722" i="7"/>
  <c r="T740" i="7"/>
  <c r="S740" i="7"/>
  <c r="R740" i="7"/>
  <c r="U740" i="7"/>
  <c r="T758" i="7"/>
  <c r="S758" i="7"/>
  <c r="R758" i="7"/>
  <c r="U758" i="7"/>
  <c r="T776" i="7"/>
  <c r="S776" i="7"/>
  <c r="R776" i="7"/>
  <c r="U776" i="7"/>
  <c r="U797" i="7"/>
  <c r="S797" i="7"/>
  <c r="T812" i="7"/>
  <c r="S812" i="7"/>
  <c r="R812" i="7"/>
  <c r="U814" i="7"/>
  <c r="T814" i="7"/>
  <c r="U819" i="7"/>
  <c r="T819" i="7"/>
  <c r="S819" i="7"/>
  <c r="R819" i="7"/>
  <c r="U849" i="7"/>
  <c r="T849" i="7"/>
  <c r="S849" i="7"/>
  <c r="R849" i="7"/>
  <c r="T854" i="7"/>
  <c r="S854" i="7"/>
  <c r="R854" i="7"/>
  <c r="U861" i="7"/>
  <c r="T861" i="7"/>
  <c r="S861" i="7"/>
  <c r="R861" i="7"/>
  <c r="T863" i="7"/>
  <c r="R863" i="7"/>
  <c r="R870" i="7"/>
  <c r="U874" i="7"/>
  <c r="T874" i="7"/>
  <c r="R874" i="7"/>
  <c r="S900" i="7"/>
  <c r="U941" i="7"/>
  <c r="S941" i="7"/>
  <c r="W941" i="7" s="1"/>
  <c r="U964" i="7"/>
  <c r="T964" i="7"/>
  <c r="V964" i="7" s="1"/>
  <c r="U1024" i="7"/>
  <c r="W1024" i="7" s="1"/>
  <c r="T1024" i="7"/>
  <c r="S1024" i="7"/>
  <c r="U1059" i="7"/>
  <c r="T1059" i="7"/>
  <c r="S1059" i="7"/>
  <c r="R1059" i="7"/>
  <c r="R1085" i="7"/>
  <c r="U1085" i="7"/>
  <c r="T1085" i="7"/>
  <c r="S1085" i="7"/>
  <c r="U1089" i="7"/>
  <c r="T1089" i="7"/>
  <c r="S1089" i="7"/>
  <c r="S1108" i="7"/>
  <c r="U1114" i="7"/>
  <c r="T1114" i="7"/>
  <c r="S1114" i="7"/>
  <c r="R1114" i="7"/>
  <c r="R1144" i="7"/>
  <c r="U1165" i="7"/>
  <c r="T1165" i="7"/>
  <c r="V1165" i="7" s="1"/>
  <c r="V1203" i="7"/>
  <c r="S1211" i="7"/>
  <c r="R1211" i="7"/>
  <c r="U1255" i="7"/>
  <c r="T1255" i="7"/>
  <c r="S1255" i="7"/>
  <c r="R1255" i="7"/>
  <c r="U1266" i="7"/>
  <c r="T1266" i="7"/>
  <c r="S1266" i="7"/>
  <c r="R1266" i="7"/>
  <c r="U1272" i="7"/>
  <c r="T1272" i="7"/>
  <c r="S1272" i="7"/>
  <c r="R1272" i="7"/>
  <c r="T1287" i="7"/>
  <c r="S1287" i="7"/>
  <c r="R1287" i="7"/>
  <c r="U1287" i="7"/>
  <c r="T1297" i="7"/>
  <c r="U1297" i="7"/>
  <c r="S1297" i="7"/>
  <c r="W1326" i="7"/>
  <c r="V1326" i="7"/>
  <c r="S1357" i="7"/>
  <c r="U1357" i="7"/>
  <c r="W1381" i="7"/>
  <c r="V1381" i="7"/>
  <c r="W1416" i="7"/>
  <c r="V1416" i="7"/>
  <c r="T1498" i="7"/>
  <c r="S1498" i="7"/>
  <c r="T1643" i="7"/>
  <c r="S1643" i="7"/>
  <c r="R1643" i="7"/>
  <c r="U1643" i="7"/>
  <c r="S1655" i="7"/>
  <c r="R1655" i="7"/>
  <c r="U1655" i="7"/>
  <c r="T1655" i="7"/>
  <c r="S1710" i="7"/>
  <c r="U1710" i="7"/>
  <c r="T1710" i="7"/>
  <c r="R1710" i="7"/>
  <c r="T788" i="7"/>
  <c r="S788" i="7"/>
  <c r="R788" i="7"/>
  <c r="U790" i="7"/>
  <c r="T790" i="7"/>
  <c r="U795" i="7"/>
  <c r="T795" i="7"/>
  <c r="S795" i="7"/>
  <c r="R795" i="7"/>
  <c r="R833" i="7"/>
  <c r="U844" i="7"/>
  <c r="T844" i="7"/>
  <c r="W844" i="7" s="1"/>
  <c r="S870" i="7"/>
  <c r="T900" i="7"/>
  <c r="U904" i="7"/>
  <c r="T904" i="7"/>
  <c r="S904" i="7"/>
  <c r="W904" i="7" s="1"/>
  <c r="W931" i="7"/>
  <c r="U939" i="7"/>
  <c r="T939" i="7"/>
  <c r="S939" i="7"/>
  <c r="R939" i="7"/>
  <c r="V955" i="7"/>
  <c r="R960" i="7"/>
  <c r="T962" i="7"/>
  <c r="S962" i="7"/>
  <c r="R962" i="7"/>
  <c r="T992" i="7"/>
  <c r="S992" i="7"/>
  <c r="R992" i="7"/>
  <c r="U992" i="7"/>
  <c r="U1017" i="7"/>
  <c r="T1017" i="7"/>
  <c r="S1017" i="7"/>
  <c r="R1017" i="7"/>
  <c r="T1022" i="7"/>
  <c r="S1022" i="7"/>
  <c r="R1022" i="7"/>
  <c r="U1029" i="7"/>
  <c r="T1029" i="7"/>
  <c r="S1029" i="7"/>
  <c r="R1029" i="7"/>
  <c r="T1031" i="7"/>
  <c r="R1031" i="7"/>
  <c r="R1038" i="7"/>
  <c r="V1039" i="7"/>
  <c r="U1042" i="7"/>
  <c r="T1042" i="7"/>
  <c r="R1042" i="7"/>
  <c r="W1057" i="7"/>
  <c r="T1074" i="7"/>
  <c r="R1074" i="7"/>
  <c r="U1074" i="7"/>
  <c r="U1078" i="7"/>
  <c r="T1078" i="7"/>
  <c r="R1078" i="7"/>
  <c r="T1093" i="7"/>
  <c r="U1093" i="7"/>
  <c r="S1093" i="7"/>
  <c r="R1093" i="7"/>
  <c r="R1138" i="7"/>
  <c r="S1144" i="7"/>
  <c r="S1179" i="7"/>
  <c r="U1179" i="7"/>
  <c r="T1179" i="7"/>
  <c r="R1179" i="7"/>
  <c r="R1183" i="7"/>
  <c r="U1190" i="7"/>
  <c r="T1190" i="7"/>
  <c r="S1190" i="7"/>
  <c r="R1190" i="7"/>
  <c r="W1264" i="7"/>
  <c r="U1290" i="7"/>
  <c r="T1290" i="7"/>
  <c r="S1290" i="7"/>
  <c r="R1290" i="7"/>
  <c r="U1295" i="7"/>
  <c r="T1295" i="7"/>
  <c r="S1295" i="7"/>
  <c r="R1295" i="7"/>
  <c r="R1297" i="7"/>
  <c r="R1349" i="7"/>
  <c r="R1351" i="7"/>
  <c r="R1357" i="7"/>
  <c r="W1368" i="7"/>
  <c r="V1368" i="7"/>
  <c r="U1439" i="7"/>
  <c r="T1439" i="7"/>
  <c r="S1439" i="7"/>
  <c r="R1439" i="7"/>
  <c r="R1452" i="7"/>
  <c r="T1479" i="7"/>
  <c r="S1479" i="7"/>
  <c r="R1479" i="7"/>
  <c r="U1479" i="7"/>
  <c r="R1493" i="7"/>
  <c r="S1493" i="7"/>
  <c r="T1518" i="7"/>
  <c r="W1524" i="7"/>
  <c r="V1524" i="7"/>
  <c r="R1578" i="7"/>
  <c r="S1638" i="7"/>
  <c r="U1638" i="7"/>
  <c r="T1638" i="7"/>
  <c r="R1638" i="7"/>
  <c r="T1715" i="7"/>
  <c r="S1715" i="7"/>
  <c r="R1715" i="7"/>
  <c r="U1715" i="7"/>
  <c r="W1717" i="7"/>
  <c r="V1717" i="7"/>
  <c r="S1722" i="7"/>
  <c r="T1722" i="7"/>
  <c r="U1722" i="7"/>
  <c r="R1722" i="7"/>
  <c r="T523" i="7"/>
  <c r="R523" i="7"/>
  <c r="T535" i="7"/>
  <c r="R535" i="7"/>
  <c r="T547" i="7"/>
  <c r="R547" i="7"/>
  <c r="T559" i="7"/>
  <c r="R559" i="7"/>
  <c r="T571" i="7"/>
  <c r="R571" i="7"/>
  <c r="T583" i="7"/>
  <c r="R583" i="7"/>
  <c r="T595" i="7"/>
  <c r="R595" i="7"/>
  <c r="T607" i="7"/>
  <c r="R607" i="7"/>
  <c r="T619" i="7"/>
  <c r="R619" i="7"/>
  <c r="T631" i="7"/>
  <c r="R631" i="7"/>
  <c r="T643" i="7"/>
  <c r="R643" i="7"/>
  <c r="T655" i="7"/>
  <c r="R655" i="7"/>
  <c r="T667" i="7"/>
  <c r="R667" i="7"/>
  <c r="U675" i="7"/>
  <c r="T675" i="7"/>
  <c r="R675" i="7"/>
  <c r="U693" i="7"/>
  <c r="T693" i="7"/>
  <c r="R693" i="7"/>
  <c r="U711" i="7"/>
  <c r="T711" i="7"/>
  <c r="R711" i="7"/>
  <c r="U729" i="7"/>
  <c r="T729" i="7"/>
  <c r="R729" i="7"/>
  <c r="U747" i="7"/>
  <c r="T747" i="7"/>
  <c r="R747" i="7"/>
  <c r="U765" i="7"/>
  <c r="T765" i="7"/>
  <c r="R765" i="7"/>
  <c r="R821" i="7"/>
  <c r="V835" i="7"/>
  <c r="V840" i="7"/>
  <c r="T842" i="7"/>
  <c r="S842" i="7"/>
  <c r="R842" i="7"/>
  <c r="T872" i="7"/>
  <c r="S872" i="7"/>
  <c r="R872" i="7"/>
  <c r="U872" i="7"/>
  <c r="U897" i="7"/>
  <c r="T897" i="7"/>
  <c r="S897" i="7"/>
  <c r="R897" i="7"/>
  <c r="U900" i="7"/>
  <c r="T902" i="7"/>
  <c r="S902" i="7"/>
  <c r="R902" i="7"/>
  <c r="U909" i="7"/>
  <c r="T909" i="7"/>
  <c r="S909" i="7"/>
  <c r="R909" i="7"/>
  <c r="T911" i="7"/>
  <c r="R911" i="7"/>
  <c r="U922" i="7"/>
  <c r="T922" i="7"/>
  <c r="R922" i="7"/>
  <c r="W937" i="7"/>
  <c r="S948" i="7"/>
  <c r="S960" i="7"/>
  <c r="S983" i="7"/>
  <c r="U989" i="7"/>
  <c r="S989" i="7"/>
  <c r="V1009" i="7"/>
  <c r="U1012" i="7"/>
  <c r="T1012" i="7"/>
  <c r="W1012" i="7" s="1"/>
  <c r="R1061" i="7"/>
  <c r="T1076" i="7"/>
  <c r="S1076" i="7"/>
  <c r="R1076" i="7"/>
  <c r="S1082" i="7"/>
  <c r="T1101" i="7"/>
  <c r="R1101" i="7"/>
  <c r="R1115" i="7"/>
  <c r="U1115" i="7"/>
  <c r="T1115" i="7"/>
  <c r="U1117" i="7"/>
  <c r="T1117" i="7"/>
  <c r="S1117" i="7"/>
  <c r="R1117" i="7"/>
  <c r="T1128" i="7"/>
  <c r="S1128" i="7"/>
  <c r="R1128" i="7"/>
  <c r="U1128" i="7"/>
  <c r="W1132" i="7"/>
  <c r="V1132" i="7"/>
  <c r="S1138" i="7"/>
  <c r="T1144" i="7"/>
  <c r="U1153" i="7"/>
  <c r="T1153" i="7"/>
  <c r="S1153" i="7"/>
  <c r="R1153" i="7"/>
  <c r="S1215" i="7"/>
  <c r="U1215" i="7"/>
  <c r="T1215" i="7"/>
  <c r="R1215" i="7"/>
  <c r="U1217" i="7"/>
  <c r="T1217" i="7"/>
  <c r="S1351" i="7"/>
  <c r="T1357" i="7"/>
  <c r="S1397" i="7"/>
  <c r="S1452" i="7"/>
  <c r="R1477" i="7"/>
  <c r="W1488" i="7"/>
  <c r="V1488" i="7"/>
  <c r="U1518" i="7"/>
  <c r="S1520" i="7"/>
  <c r="R1520" i="7"/>
  <c r="U1520" i="7"/>
  <c r="T1520" i="7"/>
  <c r="V1549" i="7"/>
  <c r="S1554" i="7"/>
  <c r="U1554" i="7"/>
  <c r="T1554" i="7"/>
  <c r="R1554" i="7"/>
  <c r="W1621" i="7"/>
  <c r="U1630" i="7"/>
  <c r="T1630" i="7"/>
  <c r="S1630" i="7"/>
  <c r="R1630" i="7"/>
  <c r="R1097" i="7"/>
  <c r="U1097" i="7"/>
  <c r="T1097" i="7"/>
  <c r="S1097" i="7"/>
  <c r="T1104" i="7"/>
  <c r="S1104" i="7"/>
  <c r="R1104" i="7"/>
  <c r="U1104" i="7"/>
  <c r="S1143" i="7"/>
  <c r="U1143" i="7"/>
  <c r="T1143" i="7"/>
  <c r="R1143" i="7"/>
  <c r="U1159" i="7"/>
  <c r="T1159" i="7"/>
  <c r="T1182" i="7"/>
  <c r="S1182" i="7"/>
  <c r="R1182" i="7"/>
  <c r="U1182" i="7"/>
  <c r="U1188" i="7"/>
  <c r="T1188" i="7"/>
  <c r="S1188" i="7"/>
  <c r="R1188" i="7"/>
  <c r="U1196" i="7"/>
  <c r="T1196" i="7"/>
  <c r="S1196" i="7"/>
  <c r="S1199" i="7"/>
  <c r="R1199" i="7"/>
  <c r="U1199" i="7"/>
  <c r="T1199" i="7"/>
  <c r="S1251" i="7"/>
  <c r="U1251" i="7"/>
  <c r="T1251" i="7"/>
  <c r="R1251" i="7"/>
  <c r="S1257" i="7"/>
  <c r="U1257" i="7"/>
  <c r="T1257" i="7"/>
  <c r="U1325" i="7"/>
  <c r="T1325" i="7"/>
  <c r="S1325" i="7"/>
  <c r="R1325" i="7"/>
  <c r="R1336" i="7"/>
  <c r="W1346" i="7"/>
  <c r="V1346" i="7"/>
  <c r="T1383" i="7"/>
  <c r="S1383" i="7"/>
  <c r="R1383" i="7"/>
  <c r="U1383" i="7"/>
  <c r="U1393" i="7"/>
  <c r="T1393" i="7"/>
  <c r="S1393" i="7"/>
  <c r="R1393" i="7"/>
  <c r="V1406" i="7"/>
  <c r="W1406" i="7"/>
  <c r="U1409" i="7"/>
  <c r="T1409" i="7"/>
  <c r="S1409" i="7"/>
  <c r="R1409" i="7"/>
  <c r="W1427" i="7"/>
  <c r="R1434" i="7"/>
  <c r="U1434" i="7"/>
  <c r="T1434" i="7"/>
  <c r="S1434" i="7"/>
  <c r="R1445" i="7"/>
  <c r="S1445" i="7"/>
  <c r="W1458" i="7"/>
  <c r="U1500" i="7"/>
  <c r="T1500" i="7"/>
  <c r="S1500" i="7"/>
  <c r="R1500" i="7"/>
  <c r="S1548" i="7"/>
  <c r="R1548" i="7"/>
  <c r="U1548" i="7"/>
  <c r="T1548" i="7"/>
  <c r="S1583" i="7"/>
  <c r="R1583" i="7"/>
  <c r="U1583" i="7"/>
  <c r="T1583" i="7"/>
  <c r="U1612" i="7"/>
  <c r="T1612" i="7"/>
  <c r="S1612" i="7"/>
  <c r="R1612" i="7"/>
  <c r="S1889" i="7"/>
  <c r="U1889" i="7"/>
  <c r="T1889" i="7"/>
  <c r="R1889" i="7"/>
  <c r="U1993" i="7"/>
  <c r="T1993" i="7"/>
  <c r="S1993" i="7"/>
  <c r="R1993" i="7"/>
  <c r="W1186" i="7"/>
  <c r="V1186" i="7"/>
  <c r="U1194" i="7"/>
  <c r="T1194" i="7"/>
  <c r="S1194" i="7"/>
  <c r="R1194" i="7"/>
  <c r="S1220" i="7"/>
  <c r="R1220" i="7"/>
  <c r="U1226" i="7"/>
  <c r="T1226" i="7"/>
  <c r="S1226" i="7"/>
  <c r="R1226" i="7"/>
  <c r="W1231" i="7"/>
  <c r="V1231" i="7"/>
  <c r="U1237" i="7"/>
  <c r="T1237" i="7"/>
  <c r="S1237" i="7"/>
  <c r="R1237" i="7"/>
  <c r="R1284" i="7"/>
  <c r="U1284" i="7"/>
  <c r="T1284" i="7"/>
  <c r="U1307" i="7"/>
  <c r="T1307" i="7"/>
  <c r="S1307" i="7"/>
  <c r="R1307" i="7"/>
  <c r="W1314" i="7"/>
  <c r="V1314" i="7"/>
  <c r="R1386" i="7"/>
  <c r="U1386" i="7"/>
  <c r="T1386" i="7"/>
  <c r="W1440" i="7"/>
  <c r="V1440" i="7"/>
  <c r="T1470" i="7"/>
  <c r="S1470" i="7"/>
  <c r="R1470" i="7"/>
  <c r="U1470" i="7"/>
  <c r="U1487" i="7"/>
  <c r="T1487" i="7"/>
  <c r="S1487" i="7"/>
  <c r="R1487" i="7"/>
  <c r="U1511" i="7"/>
  <c r="T1511" i="7"/>
  <c r="S1511" i="7"/>
  <c r="R1511" i="7"/>
  <c r="W1565" i="7"/>
  <c r="V1565" i="7"/>
  <c r="R1644" i="7"/>
  <c r="U1684" i="7"/>
  <c r="T1684" i="7"/>
  <c r="S1684" i="7"/>
  <c r="W1696" i="7"/>
  <c r="U1819" i="7"/>
  <c r="T1819" i="7"/>
  <c r="S1819" i="7"/>
  <c r="R1819" i="7"/>
  <c r="S1824" i="7"/>
  <c r="R1824" i="7"/>
  <c r="U1824" i="7"/>
  <c r="T1824" i="7"/>
  <c r="R1880" i="7"/>
  <c r="U1880" i="7"/>
  <c r="U1896" i="7"/>
  <c r="S1896" i="7"/>
  <c r="R1896" i="7"/>
  <c r="T1896" i="7"/>
  <c r="U1899" i="7"/>
  <c r="T1899" i="7"/>
  <c r="S1899" i="7"/>
  <c r="R1899" i="7"/>
  <c r="U783" i="7"/>
  <c r="T783" i="7"/>
  <c r="S783" i="7"/>
  <c r="R783" i="7"/>
  <c r="U807" i="7"/>
  <c r="T807" i="7"/>
  <c r="S807" i="7"/>
  <c r="R807" i="7"/>
  <c r="U831" i="7"/>
  <c r="T831" i="7"/>
  <c r="S831" i="7"/>
  <c r="R831" i="7"/>
  <c r="U855" i="7"/>
  <c r="T855" i="7"/>
  <c r="S855" i="7"/>
  <c r="R855" i="7"/>
  <c r="U879" i="7"/>
  <c r="T879" i="7"/>
  <c r="S879" i="7"/>
  <c r="R879" i="7"/>
  <c r="U903" i="7"/>
  <c r="T903" i="7"/>
  <c r="S903" i="7"/>
  <c r="R903" i="7"/>
  <c r="U927" i="7"/>
  <c r="T927" i="7"/>
  <c r="S927" i="7"/>
  <c r="R927" i="7"/>
  <c r="U951" i="7"/>
  <c r="T951" i="7"/>
  <c r="S951" i="7"/>
  <c r="R951" i="7"/>
  <c r="U975" i="7"/>
  <c r="T975" i="7"/>
  <c r="S975" i="7"/>
  <c r="R975" i="7"/>
  <c r="U999" i="7"/>
  <c r="T999" i="7"/>
  <c r="S999" i="7"/>
  <c r="R999" i="7"/>
  <c r="U1023" i="7"/>
  <c r="T1023" i="7"/>
  <c r="S1023" i="7"/>
  <c r="R1023" i="7"/>
  <c r="U1047" i="7"/>
  <c r="T1047" i="7"/>
  <c r="S1047" i="7"/>
  <c r="R1047" i="7"/>
  <c r="R1073" i="7"/>
  <c r="U1073" i="7"/>
  <c r="T1073" i="7"/>
  <c r="S1073" i="7"/>
  <c r="U1118" i="7"/>
  <c r="S1126" i="7"/>
  <c r="V1126" i="7" s="1"/>
  <c r="S1130" i="7"/>
  <c r="R1130" i="7"/>
  <c r="S1155" i="7"/>
  <c r="U1155" i="7"/>
  <c r="T1155" i="7"/>
  <c r="R1155" i="7"/>
  <c r="U1171" i="7"/>
  <c r="T1171" i="7"/>
  <c r="V1171" i="7" s="1"/>
  <c r="S1180" i="7"/>
  <c r="V1180" i="7" s="1"/>
  <c r="U1202" i="7"/>
  <c r="W1202" i="7" s="1"/>
  <c r="U1207" i="7"/>
  <c r="T1207" i="7"/>
  <c r="S1207" i="7"/>
  <c r="R1207" i="7"/>
  <c r="R1257" i="7"/>
  <c r="T1282" i="7"/>
  <c r="R1282" i="7"/>
  <c r="U1282" i="7"/>
  <c r="T1309" i="7"/>
  <c r="U1309" i="7"/>
  <c r="S1309" i="7"/>
  <c r="U1361" i="7"/>
  <c r="T1361" i="7"/>
  <c r="S1361" i="7"/>
  <c r="R1361" i="7"/>
  <c r="U1367" i="7"/>
  <c r="T1367" i="7"/>
  <c r="S1367" i="7"/>
  <c r="R1367" i="7"/>
  <c r="U1456" i="7"/>
  <c r="T1456" i="7"/>
  <c r="S1456" i="7"/>
  <c r="R1456" i="7"/>
  <c r="W1460" i="7"/>
  <c r="V1460" i="7"/>
  <c r="W1466" i="7"/>
  <c r="V1466" i="7"/>
  <c r="V1478" i="7"/>
  <c r="S1610" i="7"/>
  <c r="R1610" i="7"/>
  <c r="U1610" i="7"/>
  <c r="T1610" i="7"/>
  <c r="S1614" i="7"/>
  <c r="U1614" i="7"/>
  <c r="T1614" i="7"/>
  <c r="R1614" i="7"/>
  <c r="S1642" i="7"/>
  <c r="U1649" i="7"/>
  <c r="T1649" i="7"/>
  <c r="S1649" i="7"/>
  <c r="R1649" i="7"/>
  <c r="U1660" i="7"/>
  <c r="T1660" i="7"/>
  <c r="S1660" i="7"/>
  <c r="R1660" i="7"/>
  <c r="U1732" i="7"/>
  <c r="T1732" i="7"/>
  <c r="S1732" i="7"/>
  <c r="R1732" i="7"/>
  <c r="U1741" i="7"/>
  <c r="T1741" i="7"/>
  <c r="S1741" i="7"/>
  <c r="R1741" i="7"/>
  <c r="S1880" i="7"/>
  <c r="W1887" i="7"/>
  <c r="V1887" i="7"/>
  <c r="S1161" i="7"/>
  <c r="U1161" i="7"/>
  <c r="T1161" i="7"/>
  <c r="R1161" i="7"/>
  <c r="U1177" i="7"/>
  <c r="T1177" i="7"/>
  <c r="V1177" i="7" s="1"/>
  <c r="T1180" i="7"/>
  <c r="W1214" i="7"/>
  <c r="V1214" i="7"/>
  <c r="U1218" i="7"/>
  <c r="T1218" i="7"/>
  <c r="S1218" i="7"/>
  <c r="R1218" i="7"/>
  <c r="U1224" i="7"/>
  <c r="T1224" i="7"/>
  <c r="S1224" i="7"/>
  <c r="R1224" i="7"/>
  <c r="U1232" i="7"/>
  <c r="T1232" i="7"/>
  <c r="S1232" i="7"/>
  <c r="W1232" i="7" s="1"/>
  <c r="S1235" i="7"/>
  <c r="R1235" i="7"/>
  <c r="U1235" i="7"/>
  <c r="T1235" i="7"/>
  <c r="T1253" i="7"/>
  <c r="R1269" i="7"/>
  <c r="T1293" i="7"/>
  <c r="S1293" i="7"/>
  <c r="R1293" i="7"/>
  <c r="U1293" i="7"/>
  <c r="U1319" i="7"/>
  <c r="T1319" i="7"/>
  <c r="S1319" i="7"/>
  <c r="R1319" i="7"/>
  <c r="R1334" i="7"/>
  <c r="S1334" i="7"/>
  <c r="U1334" i="7"/>
  <c r="T1334" i="7"/>
  <c r="V1363" i="7"/>
  <c r="W1363" i="7"/>
  <c r="U1380" i="7"/>
  <c r="V1415" i="7"/>
  <c r="U1417" i="7"/>
  <c r="T1417" i="7"/>
  <c r="S1417" i="7"/>
  <c r="R1417" i="7"/>
  <c r="U1468" i="7"/>
  <c r="T1468" i="7"/>
  <c r="S1468" i="7"/>
  <c r="R1468" i="7"/>
  <c r="U1481" i="7"/>
  <c r="T1481" i="7"/>
  <c r="S1481" i="7"/>
  <c r="R1481" i="7"/>
  <c r="V1483" i="7"/>
  <c r="W1483" i="7"/>
  <c r="W1499" i="7"/>
  <c r="V1499" i="7"/>
  <c r="W1529" i="7"/>
  <c r="V1529" i="7"/>
  <c r="W1559" i="7"/>
  <c r="V1559" i="7"/>
  <c r="U1577" i="7"/>
  <c r="T1577" i="7"/>
  <c r="S1577" i="7"/>
  <c r="R1577" i="7"/>
  <c r="S1682" i="7"/>
  <c r="R1682" i="7"/>
  <c r="W1692" i="7"/>
  <c r="V1692" i="7"/>
  <c r="W1778" i="7"/>
  <c r="V1778" i="7"/>
  <c r="S1812" i="7"/>
  <c r="R1812" i="7"/>
  <c r="U1812" i="7"/>
  <c r="T1812" i="7"/>
  <c r="T1880" i="7"/>
  <c r="W1892" i="7"/>
  <c r="V1892" i="7"/>
  <c r="W1894" i="7"/>
  <c r="V1894" i="7"/>
  <c r="T836" i="7"/>
  <c r="S836" i="7"/>
  <c r="R836" i="7"/>
  <c r="U838" i="7"/>
  <c r="T838" i="7"/>
  <c r="T860" i="7"/>
  <c r="S860" i="7"/>
  <c r="R860" i="7"/>
  <c r="U862" i="7"/>
  <c r="T862" i="7"/>
  <c r="T884" i="7"/>
  <c r="S884" i="7"/>
  <c r="R884" i="7"/>
  <c r="U886" i="7"/>
  <c r="T886" i="7"/>
  <c r="W886" i="7" s="1"/>
  <c r="T908" i="7"/>
  <c r="S908" i="7"/>
  <c r="R908" i="7"/>
  <c r="U910" i="7"/>
  <c r="T910" i="7"/>
  <c r="T932" i="7"/>
  <c r="S932" i="7"/>
  <c r="R932" i="7"/>
  <c r="U934" i="7"/>
  <c r="T934" i="7"/>
  <c r="T956" i="7"/>
  <c r="S956" i="7"/>
  <c r="R956" i="7"/>
  <c r="U958" i="7"/>
  <c r="T958" i="7"/>
  <c r="T980" i="7"/>
  <c r="S980" i="7"/>
  <c r="R980" i="7"/>
  <c r="U982" i="7"/>
  <c r="T982" i="7"/>
  <c r="T1004" i="7"/>
  <c r="S1004" i="7"/>
  <c r="R1004" i="7"/>
  <c r="U1006" i="7"/>
  <c r="T1006" i="7"/>
  <c r="W1006" i="7" s="1"/>
  <c r="T1028" i="7"/>
  <c r="S1028" i="7"/>
  <c r="R1028" i="7"/>
  <c r="U1030" i="7"/>
  <c r="T1030" i="7"/>
  <c r="T1052" i="7"/>
  <c r="S1052" i="7"/>
  <c r="R1052" i="7"/>
  <c r="U1054" i="7"/>
  <c r="T1054" i="7"/>
  <c r="U1065" i="7"/>
  <c r="T1065" i="7"/>
  <c r="S1065" i="7"/>
  <c r="U1077" i="7"/>
  <c r="T1077" i="7"/>
  <c r="S1077" i="7"/>
  <c r="T1134" i="7"/>
  <c r="S1134" i="7"/>
  <c r="R1134" i="7"/>
  <c r="U1134" i="7"/>
  <c r="W1142" i="7"/>
  <c r="V1142" i="7"/>
  <c r="R1159" i="7"/>
  <c r="S1167" i="7"/>
  <c r="U1167" i="7"/>
  <c r="T1167" i="7"/>
  <c r="R1167" i="7"/>
  <c r="U1183" i="7"/>
  <c r="T1183" i="7"/>
  <c r="S1191" i="7"/>
  <c r="R1196" i="7"/>
  <c r="U1200" i="7"/>
  <c r="T1200" i="7"/>
  <c r="S1200" i="7"/>
  <c r="R1200" i="7"/>
  <c r="S1205" i="7"/>
  <c r="R1205" i="7"/>
  <c r="U1205" i="7"/>
  <c r="T1205" i="7"/>
  <c r="W1216" i="7"/>
  <c r="V1216" i="7"/>
  <c r="W1222" i="7"/>
  <c r="V1222" i="7"/>
  <c r="U1230" i="7"/>
  <c r="T1230" i="7"/>
  <c r="S1230" i="7"/>
  <c r="R1230" i="7"/>
  <c r="S1256" i="7"/>
  <c r="R1256" i="7"/>
  <c r="U1262" i="7"/>
  <c r="T1262" i="7"/>
  <c r="S1262" i="7"/>
  <c r="R1262" i="7"/>
  <c r="T1269" i="7"/>
  <c r="U1273" i="7"/>
  <c r="T1273" i="7"/>
  <c r="S1273" i="7"/>
  <c r="R1273" i="7"/>
  <c r="W1280" i="7"/>
  <c r="V1280" i="7"/>
  <c r="S1284" i="7"/>
  <c r="R1291" i="7"/>
  <c r="U1296" i="7"/>
  <c r="T1296" i="7"/>
  <c r="S1296" i="7"/>
  <c r="R1296" i="7"/>
  <c r="T1305" i="7"/>
  <c r="S1305" i="7"/>
  <c r="R1305" i="7"/>
  <c r="U1305" i="7"/>
  <c r="R1330" i="7"/>
  <c r="W1358" i="7"/>
  <c r="T1374" i="7"/>
  <c r="S1374" i="7"/>
  <c r="R1374" i="7"/>
  <c r="S1380" i="7"/>
  <c r="W1380" i="7" s="1"/>
  <c r="U1384" i="7"/>
  <c r="T1384" i="7"/>
  <c r="S1384" i="7"/>
  <c r="R1384" i="7"/>
  <c r="S1386" i="7"/>
  <c r="S1428" i="7"/>
  <c r="R1428" i="7"/>
  <c r="T1452" i="7"/>
  <c r="T1458" i="7"/>
  <c r="V1458" i="7" s="1"/>
  <c r="T1485" i="7"/>
  <c r="S1485" i="7"/>
  <c r="R1485" i="7"/>
  <c r="U1485" i="7"/>
  <c r="W1490" i="7"/>
  <c r="V1490" i="7"/>
  <c r="U1492" i="7"/>
  <c r="T1492" i="7"/>
  <c r="S1492" i="7"/>
  <c r="R1492" i="7"/>
  <c r="S1570" i="7"/>
  <c r="R1570" i="7"/>
  <c r="R1642" i="7"/>
  <c r="U1647" i="7"/>
  <c r="T1647" i="7"/>
  <c r="S1647" i="7"/>
  <c r="R1647" i="7"/>
  <c r="S1686" i="7"/>
  <c r="U1686" i="7"/>
  <c r="T1686" i="7"/>
  <c r="R1686" i="7"/>
  <c r="U1719" i="7"/>
  <c r="T1719" i="7"/>
  <c r="S1719" i="7"/>
  <c r="R1719" i="7"/>
  <c r="U1726" i="7"/>
  <c r="T1726" i="7"/>
  <c r="S1726" i="7"/>
  <c r="R1726" i="7"/>
  <c r="S1730" i="7"/>
  <c r="R1730" i="7"/>
  <c r="U1730" i="7"/>
  <c r="T1730" i="7"/>
  <c r="V1766" i="7"/>
  <c r="W1803" i="7"/>
  <c r="V1803" i="7"/>
  <c r="R1810" i="7"/>
  <c r="T1068" i="7"/>
  <c r="R1068" i="7"/>
  <c r="T1080" i="7"/>
  <c r="R1080" i="7"/>
  <c r="T1092" i="7"/>
  <c r="R1092" i="7"/>
  <c r="R1103" i="7"/>
  <c r="T1110" i="7"/>
  <c r="S1110" i="7"/>
  <c r="R1110" i="7"/>
  <c r="R1127" i="7"/>
  <c r="S1193" i="7"/>
  <c r="R1193" i="7"/>
  <c r="S1229" i="7"/>
  <c r="R1229" i="7"/>
  <c r="S1265" i="7"/>
  <c r="R1265" i="7"/>
  <c r="R1286" i="7"/>
  <c r="S1286" i="7"/>
  <c r="R1288" i="7"/>
  <c r="T1317" i="7"/>
  <c r="S1317" i="7"/>
  <c r="R1317" i="7"/>
  <c r="U1317" i="7"/>
  <c r="U1337" i="7"/>
  <c r="T1337" i="7"/>
  <c r="S1337" i="7"/>
  <c r="R1337" i="7"/>
  <c r="U1348" i="7"/>
  <c r="T1348" i="7"/>
  <c r="S1348" i="7"/>
  <c r="R1348" i="7"/>
  <c r="T1365" i="7"/>
  <c r="S1365" i="7"/>
  <c r="R1365" i="7"/>
  <c r="R1373" i="7"/>
  <c r="T1398" i="7"/>
  <c r="S1398" i="7"/>
  <c r="R1398" i="7"/>
  <c r="V1411" i="7"/>
  <c r="U1432" i="7"/>
  <c r="T1432" i="7"/>
  <c r="S1432" i="7"/>
  <c r="R1432" i="7"/>
  <c r="U1441" i="7"/>
  <c r="T1441" i="7"/>
  <c r="S1441" i="7"/>
  <c r="R1441" i="7"/>
  <c r="U1457" i="7"/>
  <c r="T1457" i="7"/>
  <c r="S1457" i="7"/>
  <c r="R1457" i="7"/>
  <c r="T1476" i="7"/>
  <c r="R1482" i="7"/>
  <c r="W1505" i="7"/>
  <c r="V1505" i="7"/>
  <c r="U1534" i="7"/>
  <c r="T1534" i="7"/>
  <c r="S1534" i="7"/>
  <c r="U1540" i="7"/>
  <c r="T1540" i="7"/>
  <c r="S1566" i="7"/>
  <c r="U1566" i="7"/>
  <c r="T1566" i="7"/>
  <c r="R1566" i="7"/>
  <c r="U1575" i="7"/>
  <c r="T1575" i="7"/>
  <c r="S1575" i="7"/>
  <c r="R1575" i="7"/>
  <c r="W1645" i="7"/>
  <c r="V1645" i="7"/>
  <c r="W1651" i="7"/>
  <c r="U1673" i="7"/>
  <c r="T1673" i="7"/>
  <c r="S1673" i="7"/>
  <c r="W1709" i="7"/>
  <c r="V1709" i="7"/>
  <c r="S1724" i="7"/>
  <c r="R1724" i="7"/>
  <c r="U1724" i="7"/>
  <c r="T1724" i="7"/>
  <c r="R1739" i="7"/>
  <c r="T1739" i="7"/>
  <c r="S1739" i="7"/>
  <c r="R1797" i="7"/>
  <c r="U1797" i="7"/>
  <c r="T1797" i="7"/>
  <c r="S1797" i="7"/>
  <c r="T1881" i="7"/>
  <c r="S1881" i="7"/>
  <c r="R1881" i="7"/>
  <c r="U1881" i="7"/>
  <c r="W1954" i="7"/>
  <c r="V1954" i="7"/>
  <c r="T1970" i="7"/>
  <c r="S1970" i="7"/>
  <c r="R1970" i="7"/>
  <c r="U1970" i="7"/>
  <c r="U1099" i="7"/>
  <c r="T1099" i="7"/>
  <c r="U1123" i="7"/>
  <c r="T1123" i="7"/>
  <c r="W1123" i="7" s="1"/>
  <c r="U1195" i="7"/>
  <c r="T1195" i="7"/>
  <c r="W1195" i="7" s="1"/>
  <c r="U1212" i="7"/>
  <c r="T1212" i="7"/>
  <c r="S1212" i="7"/>
  <c r="R1212" i="7"/>
  <c r="U1231" i="7"/>
  <c r="T1231" i="7"/>
  <c r="U1248" i="7"/>
  <c r="T1248" i="7"/>
  <c r="S1248" i="7"/>
  <c r="R1248" i="7"/>
  <c r="U1267" i="7"/>
  <c r="W1267" i="7" s="1"/>
  <c r="T1267" i="7"/>
  <c r="V1267" i="7" s="1"/>
  <c r="R1292" i="7"/>
  <c r="S1292" i="7"/>
  <c r="V1294" i="7"/>
  <c r="T1323" i="7"/>
  <c r="S1323" i="7"/>
  <c r="R1323" i="7"/>
  <c r="U1323" i="7"/>
  <c r="W1344" i="7"/>
  <c r="V1344" i="7"/>
  <c r="W1362" i="7"/>
  <c r="V1362" i="7"/>
  <c r="V1375" i="7"/>
  <c r="W1394" i="7"/>
  <c r="V1394" i="7"/>
  <c r="T1407" i="7"/>
  <c r="S1407" i="7"/>
  <c r="R1407" i="7"/>
  <c r="U1407" i="7"/>
  <c r="U1415" i="7"/>
  <c r="T1415" i="7"/>
  <c r="W1415" i="7" s="1"/>
  <c r="W1464" i="7"/>
  <c r="V1464" i="7"/>
  <c r="T1507" i="7"/>
  <c r="S1507" i="7"/>
  <c r="R1507" i="7"/>
  <c r="U1517" i="7"/>
  <c r="T1517" i="7"/>
  <c r="S1517" i="7"/>
  <c r="R1517" i="7"/>
  <c r="T1571" i="7"/>
  <c r="S1571" i="7"/>
  <c r="R1571" i="7"/>
  <c r="U1571" i="7"/>
  <c r="U1641" i="7"/>
  <c r="T1641" i="7"/>
  <c r="S1641" i="7"/>
  <c r="R1641" i="7"/>
  <c r="S1650" i="7"/>
  <c r="T1650" i="7"/>
  <c r="U1654" i="7"/>
  <c r="T1654" i="7"/>
  <c r="S1654" i="7"/>
  <c r="R1654" i="7"/>
  <c r="S1658" i="7"/>
  <c r="R1658" i="7"/>
  <c r="U1658" i="7"/>
  <c r="T1658" i="7"/>
  <c r="T1667" i="7"/>
  <c r="S1667" i="7"/>
  <c r="R1667" i="7"/>
  <c r="U1671" i="7"/>
  <c r="T1671" i="7"/>
  <c r="S1671" i="7"/>
  <c r="R1671" i="7"/>
  <c r="V1697" i="7"/>
  <c r="S1782" i="7"/>
  <c r="R1782" i="7"/>
  <c r="U1782" i="7"/>
  <c r="T1782" i="7"/>
  <c r="S1874" i="7"/>
  <c r="R1874" i="7"/>
  <c r="U1874" i="7"/>
  <c r="T1874" i="7"/>
  <c r="S2202" i="7"/>
  <c r="R2202" i="7"/>
  <c r="T1075" i="7"/>
  <c r="W1075" i="7" s="1"/>
  <c r="T1087" i="7"/>
  <c r="W1133" i="7"/>
  <c r="W1139" i="7"/>
  <c r="W1145" i="7"/>
  <c r="W1151" i="7"/>
  <c r="W1157" i="7"/>
  <c r="W1163" i="7"/>
  <c r="W1169" i="7"/>
  <c r="W1175" i="7"/>
  <c r="W1181" i="7"/>
  <c r="S1187" i="7"/>
  <c r="R1187" i="7"/>
  <c r="S1223" i="7"/>
  <c r="R1223" i="7"/>
  <c r="S1259" i="7"/>
  <c r="R1259" i="7"/>
  <c r="U1283" i="7"/>
  <c r="R1298" i="7"/>
  <c r="S1298" i="7"/>
  <c r="S1321" i="7"/>
  <c r="R1327" i="7"/>
  <c r="T1329" i="7"/>
  <c r="S1329" i="7"/>
  <c r="R1329" i="7"/>
  <c r="U1329" i="7"/>
  <c r="S1375" i="7"/>
  <c r="W1375" i="7" s="1"/>
  <c r="U1396" i="7"/>
  <c r="T1396" i="7"/>
  <c r="S1396" i="7"/>
  <c r="R1396" i="7"/>
  <c r="T1413" i="7"/>
  <c r="S1413" i="7"/>
  <c r="R1413" i="7"/>
  <c r="T1446" i="7"/>
  <c r="S1446" i="7"/>
  <c r="R1446" i="7"/>
  <c r="R1453" i="7"/>
  <c r="U1480" i="7"/>
  <c r="T1480" i="7"/>
  <c r="S1480" i="7"/>
  <c r="R1480" i="7"/>
  <c r="U1489" i="7"/>
  <c r="T1489" i="7"/>
  <c r="S1489" i="7"/>
  <c r="R1489" i="7"/>
  <c r="S1532" i="7"/>
  <c r="R1532" i="7"/>
  <c r="R1546" i="7"/>
  <c r="U1588" i="7"/>
  <c r="T1588" i="7"/>
  <c r="S1588" i="7"/>
  <c r="R1588" i="7"/>
  <c r="R1607" i="7"/>
  <c r="R1631" i="7"/>
  <c r="V1651" i="7"/>
  <c r="S1744" i="7"/>
  <c r="U1744" i="7"/>
  <c r="T1744" i="7"/>
  <c r="R1744" i="7"/>
  <c r="U1795" i="7"/>
  <c r="T1795" i="7"/>
  <c r="S1795" i="7"/>
  <c r="R1795" i="7"/>
  <c r="W2002" i="7"/>
  <c r="V2002" i="7"/>
  <c r="V2154" i="7"/>
  <c r="R1067" i="7"/>
  <c r="R1072" i="7"/>
  <c r="R1079" i="7"/>
  <c r="R1084" i="7"/>
  <c r="R1091" i="7"/>
  <c r="R1096" i="7"/>
  <c r="T1116" i="7"/>
  <c r="S1116" i="7"/>
  <c r="R1116" i="7"/>
  <c r="R1120" i="7"/>
  <c r="U1189" i="7"/>
  <c r="T1189" i="7"/>
  <c r="S1203" i="7"/>
  <c r="W1203" i="7" s="1"/>
  <c r="U1206" i="7"/>
  <c r="T1206" i="7"/>
  <c r="S1206" i="7"/>
  <c r="R1206" i="7"/>
  <c r="R1209" i="7"/>
  <c r="U1225" i="7"/>
  <c r="T1225" i="7"/>
  <c r="S1239" i="7"/>
  <c r="U1242" i="7"/>
  <c r="T1242" i="7"/>
  <c r="S1242" i="7"/>
  <c r="R1242" i="7"/>
  <c r="R1245" i="7"/>
  <c r="U1261" i="7"/>
  <c r="T1261" i="7"/>
  <c r="S1275" i="7"/>
  <c r="U1278" i="7"/>
  <c r="T1278" i="7"/>
  <c r="S1278" i="7"/>
  <c r="R1278" i="7"/>
  <c r="S1281" i="7"/>
  <c r="R1304" i="7"/>
  <c r="S1304" i="7"/>
  <c r="R1306" i="7"/>
  <c r="R1308" i="7"/>
  <c r="U1321" i="7"/>
  <c r="S1327" i="7"/>
  <c r="R1333" i="7"/>
  <c r="T1335" i="7"/>
  <c r="S1335" i="7"/>
  <c r="R1335" i="7"/>
  <c r="U1335" i="7"/>
  <c r="U1343" i="7"/>
  <c r="T1343" i="7"/>
  <c r="U1360" i="7"/>
  <c r="T1360" i="7"/>
  <c r="S1360" i="7"/>
  <c r="R1360" i="7"/>
  <c r="U1369" i="7"/>
  <c r="T1369" i="7"/>
  <c r="S1369" i="7"/>
  <c r="R1369" i="7"/>
  <c r="S1373" i="7"/>
  <c r="T1375" i="7"/>
  <c r="U1385" i="7"/>
  <c r="T1385" i="7"/>
  <c r="S1385" i="7"/>
  <c r="R1385" i="7"/>
  <c r="U1398" i="7"/>
  <c r="U1404" i="7"/>
  <c r="R1410" i="7"/>
  <c r="R1423" i="7"/>
  <c r="W1442" i="7"/>
  <c r="V1442" i="7"/>
  <c r="T1453" i="7"/>
  <c r="T1455" i="7"/>
  <c r="S1455" i="7"/>
  <c r="R1455" i="7"/>
  <c r="U1455" i="7"/>
  <c r="U1463" i="7"/>
  <c r="T1463" i="7"/>
  <c r="V1472" i="7"/>
  <c r="R1476" i="7"/>
  <c r="S1482" i="7"/>
  <c r="U1515" i="7"/>
  <c r="T1515" i="7"/>
  <c r="S1515" i="7"/>
  <c r="R1515" i="7"/>
  <c r="W1573" i="7"/>
  <c r="V1573" i="7"/>
  <c r="W1579" i="7"/>
  <c r="U1601" i="7"/>
  <c r="T1601" i="7"/>
  <c r="S1601" i="7"/>
  <c r="S1607" i="7"/>
  <c r="T1631" i="7"/>
  <c r="W1637" i="7"/>
  <c r="V1637" i="7"/>
  <c r="R1650" i="7"/>
  <c r="S1652" i="7"/>
  <c r="R1652" i="7"/>
  <c r="U1652" i="7"/>
  <c r="T1652" i="7"/>
  <c r="W1687" i="7"/>
  <c r="V1687" i="7"/>
  <c r="V1699" i="7"/>
  <c r="U1702" i="7"/>
  <c r="T1702" i="7"/>
  <c r="S1702" i="7"/>
  <c r="R1702" i="7"/>
  <c r="R1716" i="7"/>
  <c r="S1727" i="7"/>
  <c r="R1727" i="7"/>
  <c r="S1737" i="7"/>
  <c r="U1742" i="7"/>
  <c r="R1742" i="7"/>
  <c r="T1742" i="7"/>
  <c r="S1742" i="7"/>
  <c r="W1768" i="7"/>
  <c r="V1768" i="7"/>
  <c r="S1772" i="7"/>
  <c r="W1772" i="7" s="1"/>
  <c r="R1780" i="7"/>
  <c r="U1780" i="7"/>
  <c r="T1780" i="7"/>
  <c r="U1857" i="7"/>
  <c r="T1857" i="7"/>
  <c r="U1944" i="7"/>
  <c r="S1944" i="7"/>
  <c r="R1944" i="7"/>
  <c r="T1944" i="7"/>
  <c r="T1964" i="7"/>
  <c r="S1964" i="7"/>
  <c r="R1964" i="7"/>
  <c r="U1964" i="7"/>
  <c r="S2154" i="7"/>
  <c r="W2154" i="7" s="1"/>
  <c r="S1068" i="7"/>
  <c r="S1080" i="7"/>
  <c r="S1092" i="7"/>
  <c r="S1103" i="7"/>
  <c r="U1105" i="7"/>
  <c r="T1105" i="7"/>
  <c r="U1110" i="7"/>
  <c r="S1127" i="7"/>
  <c r="U1129" i="7"/>
  <c r="T1129" i="7"/>
  <c r="T1193" i="7"/>
  <c r="T1209" i="7"/>
  <c r="S1217" i="7"/>
  <c r="R1217" i="7"/>
  <c r="T1229" i="7"/>
  <c r="T1245" i="7"/>
  <c r="S1253" i="7"/>
  <c r="R1253" i="7"/>
  <c r="T1265" i="7"/>
  <c r="U1281" i="7"/>
  <c r="T1286" i="7"/>
  <c r="U1289" i="7"/>
  <c r="T1289" i="7"/>
  <c r="S1289" i="7"/>
  <c r="R1289" i="7"/>
  <c r="W1294" i="7"/>
  <c r="R1310" i="7"/>
  <c r="S1310" i="7"/>
  <c r="R1312" i="7"/>
  <c r="U1327" i="7"/>
  <c r="S1333" i="7"/>
  <c r="T1341" i="7"/>
  <c r="S1341" i="7"/>
  <c r="R1341" i="7"/>
  <c r="S1362" i="7"/>
  <c r="U1365" i="7"/>
  <c r="W1392" i="7"/>
  <c r="V1392" i="7"/>
  <c r="W1411" i="7"/>
  <c r="S1423" i="7"/>
  <c r="V1430" i="7"/>
  <c r="U1444" i="7"/>
  <c r="T1444" i="7"/>
  <c r="S1444" i="7"/>
  <c r="R1444" i="7"/>
  <c r="U1453" i="7"/>
  <c r="T1461" i="7"/>
  <c r="S1461" i="7"/>
  <c r="R1461" i="7"/>
  <c r="R1469" i="7"/>
  <c r="S1476" i="7"/>
  <c r="T1482" i="7"/>
  <c r="T1494" i="7"/>
  <c r="S1494" i="7"/>
  <c r="R1494" i="7"/>
  <c r="R1498" i="7"/>
  <c r="S1502" i="7"/>
  <c r="R1502" i="7"/>
  <c r="W1523" i="7"/>
  <c r="V1523" i="7"/>
  <c r="R1534" i="7"/>
  <c r="R1540" i="7"/>
  <c r="U1547" i="7"/>
  <c r="T1547" i="7"/>
  <c r="S1547" i="7"/>
  <c r="R1547" i="7"/>
  <c r="U1569" i="7"/>
  <c r="T1569" i="7"/>
  <c r="S1569" i="7"/>
  <c r="R1569" i="7"/>
  <c r="S1578" i="7"/>
  <c r="T1578" i="7"/>
  <c r="U1582" i="7"/>
  <c r="T1582" i="7"/>
  <c r="S1582" i="7"/>
  <c r="R1582" i="7"/>
  <c r="S1586" i="7"/>
  <c r="R1586" i="7"/>
  <c r="U1586" i="7"/>
  <c r="T1586" i="7"/>
  <c r="T1595" i="7"/>
  <c r="S1595" i="7"/>
  <c r="R1595" i="7"/>
  <c r="U1599" i="7"/>
  <c r="T1599" i="7"/>
  <c r="S1599" i="7"/>
  <c r="R1599" i="7"/>
  <c r="W1625" i="7"/>
  <c r="V1625" i="7"/>
  <c r="U1631" i="7"/>
  <c r="U1650" i="7"/>
  <c r="R1673" i="7"/>
  <c r="V1693" i="7"/>
  <c r="S1698" i="7"/>
  <c r="U1698" i="7"/>
  <c r="S1714" i="7"/>
  <c r="W1714" i="7" s="1"/>
  <c r="U1721" i="7"/>
  <c r="T1721" i="7"/>
  <c r="S1721" i="7"/>
  <c r="R1721" i="7"/>
  <c r="V1735" i="7"/>
  <c r="W1735" i="7"/>
  <c r="U1739" i="7"/>
  <c r="T1905" i="7"/>
  <c r="S1905" i="7"/>
  <c r="R1905" i="7"/>
  <c r="U1905" i="7"/>
  <c r="W1911" i="7"/>
  <c r="W1942" i="7"/>
  <c r="V1942" i="7"/>
  <c r="U2131" i="7"/>
  <c r="T2131" i="7"/>
  <c r="S2131" i="7"/>
  <c r="R2131" i="7"/>
  <c r="W2133" i="7"/>
  <c r="V2133" i="7"/>
  <c r="U2148" i="7"/>
  <c r="T2148" i="7"/>
  <c r="S2148" i="7"/>
  <c r="R2148" i="7"/>
  <c r="U1354" i="7"/>
  <c r="T1354" i="7"/>
  <c r="S1354" i="7"/>
  <c r="R1354" i="7"/>
  <c r="U1378" i="7"/>
  <c r="T1378" i="7"/>
  <c r="S1378" i="7"/>
  <c r="R1378" i="7"/>
  <c r="U1402" i="7"/>
  <c r="T1402" i="7"/>
  <c r="S1402" i="7"/>
  <c r="R1402" i="7"/>
  <c r="U1426" i="7"/>
  <c r="T1426" i="7"/>
  <c r="S1426" i="7"/>
  <c r="R1426" i="7"/>
  <c r="U1450" i="7"/>
  <c r="T1450" i="7"/>
  <c r="S1450" i="7"/>
  <c r="R1450" i="7"/>
  <c r="U1474" i="7"/>
  <c r="T1474" i="7"/>
  <c r="S1474" i="7"/>
  <c r="R1474" i="7"/>
  <c r="U1504" i="7"/>
  <c r="T1504" i="7"/>
  <c r="S1504" i="7"/>
  <c r="R1504" i="7"/>
  <c r="S1536" i="7"/>
  <c r="U1536" i="7"/>
  <c r="T1536" i="7"/>
  <c r="R1536" i="7"/>
  <c r="S1542" i="7"/>
  <c r="W1542" i="7" s="1"/>
  <c r="U1542" i="7"/>
  <c r="T1542" i="7"/>
  <c r="W1589" i="7"/>
  <c r="V1589" i="7"/>
  <c r="S1620" i="7"/>
  <c r="U1620" i="7"/>
  <c r="W1648" i="7"/>
  <c r="V1648" i="7"/>
  <c r="W1661" i="7"/>
  <c r="V1661" i="7"/>
  <c r="S1692" i="7"/>
  <c r="U1692" i="7"/>
  <c r="W1733" i="7"/>
  <c r="V1733" i="7"/>
  <c r="S1776" i="7"/>
  <c r="R1776" i="7"/>
  <c r="U1776" i="7"/>
  <c r="T1776" i="7"/>
  <c r="T1799" i="7"/>
  <c r="U1799" i="7"/>
  <c r="S1799" i="7"/>
  <c r="R1799" i="7"/>
  <c r="R1821" i="7"/>
  <c r="U1821" i="7"/>
  <c r="T1821" i="7"/>
  <c r="S1821" i="7"/>
  <c r="T1826" i="7"/>
  <c r="R1826" i="7"/>
  <c r="U1903" i="7"/>
  <c r="T1903" i="7"/>
  <c r="S1903" i="7"/>
  <c r="R1903" i="7"/>
  <c r="U1977" i="7"/>
  <c r="T1977" i="7"/>
  <c r="S1977" i="7"/>
  <c r="R1977" i="7"/>
  <c r="T2140" i="7"/>
  <c r="S2140" i="7"/>
  <c r="R2140" i="7"/>
  <c r="U2140" i="7"/>
  <c r="T2188" i="7"/>
  <c r="S2188" i="7"/>
  <c r="R2188" i="7"/>
  <c r="U2188" i="7"/>
  <c r="S1283" i="7"/>
  <c r="V1283" i="7" s="1"/>
  <c r="T1353" i="7"/>
  <c r="S1353" i="7"/>
  <c r="R1353" i="7"/>
  <c r="U1355" i="7"/>
  <c r="T1355" i="7"/>
  <c r="V1355" i="7" s="1"/>
  <c r="T1356" i="7"/>
  <c r="W1356" i="7" s="1"/>
  <c r="T1377" i="7"/>
  <c r="S1377" i="7"/>
  <c r="R1377" i="7"/>
  <c r="U1379" i="7"/>
  <c r="T1379" i="7"/>
  <c r="W1379" i="7" s="1"/>
  <c r="T1380" i="7"/>
  <c r="T1401" i="7"/>
  <c r="S1401" i="7"/>
  <c r="R1401" i="7"/>
  <c r="U1403" i="7"/>
  <c r="T1403" i="7"/>
  <c r="T1404" i="7"/>
  <c r="W1404" i="7" s="1"/>
  <c r="T1425" i="7"/>
  <c r="S1425" i="7"/>
  <c r="R1425" i="7"/>
  <c r="U1427" i="7"/>
  <c r="T1427" i="7"/>
  <c r="V1427" i="7" s="1"/>
  <c r="T1428" i="7"/>
  <c r="T1449" i="7"/>
  <c r="S1449" i="7"/>
  <c r="R1449" i="7"/>
  <c r="U1451" i="7"/>
  <c r="T1451" i="7"/>
  <c r="W1451" i="7" s="1"/>
  <c r="T1473" i="7"/>
  <c r="S1473" i="7"/>
  <c r="R1473" i="7"/>
  <c r="U1475" i="7"/>
  <c r="T1475" i="7"/>
  <c r="W1475" i="7" s="1"/>
  <c r="U1501" i="7"/>
  <c r="T1501" i="7"/>
  <c r="S1501" i="7"/>
  <c r="S1508" i="7"/>
  <c r="R1508" i="7"/>
  <c r="U1508" i="7"/>
  <c r="T1508" i="7"/>
  <c r="U1523" i="7"/>
  <c r="U1528" i="7"/>
  <c r="T1528" i="7"/>
  <c r="S1528" i="7"/>
  <c r="R1528" i="7"/>
  <c r="S1556" i="7"/>
  <c r="R1556" i="7"/>
  <c r="U1556" i="7"/>
  <c r="T1556" i="7"/>
  <c r="W1567" i="7"/>
  <c r="V1567" i="7"/>
  <c r="S1602" i="7"/>
  <c r="T1619" i="7"/>
  <c r="S1619" i="7"/>
  <c r="R1619" i="7"/>
  <c r="S1628" i="7"/>
  <c r="R1628" i="7"/>
  <c r="U1628" i="7"/>
  <c r="T1628" i="7"/>
  <c r="W1639" i="7"/>
  <c r="V1639" i="7"/>
  <c r="S1674" i="7"/>
  <c r="T1679" i="7"/>
  <c r="T1691" i="7"/>
  <c r="S1691" i="7"/>
  <c r="R1691" i="7"/>
  <c r="S1700" i="7"/>
  <c r="R1700" i="7"/>
  <c r="U1700" i="7"/>
  <c r="T1700" i="7"/>
  <c r="W1711" i="7"/>
  <c r="V1711" i="7"/>
  <c r="S1740" i="7"/>
  <c r="R1740" i="7"/>
  <c r="U1740" i="7"/>
  <c r="T1740" i="7"/>
  <c r="S1752" i="7"/>
  <c r="R1752" i="7"/>
  <c r="U1752" i="7"/>
  <c r="T1752" i="7"/>
  <c r="S1758" i="7"/>
  <c r="R1758" i="7"/>
  <c r="U1758" i="7"/>
  <c r="T1758" i="7"/>
  <c r="U1767" i="7"/>
  <c r="T1767" i="7"/>
  <c r="S1767" i="7"/>
  <c r="R1767" i="7"/>
  <c r="R1773" i="7"/>
  <c r="U1773" i="7"/>
  <c r="T1773" i="7"/>
  <c r="S1773" i="7"/>
  <c r="U1809" i="7"/>
  <c r="T1809" i="7"/>
  <c r="S1809" i="7"/>
  <c r="W1809" i="7" s="1"/>
  <c r="S1815" i="7"/>
  <c r="S1922" i="7"/>
  <c r="R1922" i="7"/>
  <c r="U1922" i="7"/>
  <c r="T1922" i="7"/>
  <c r="S1985" i="7"/>
  <c r="R1985" i="7"/>
  <c r="U1985" i="7"/>
  <c r="T1985" i="7"/>
  <c r="T2012" i="7"/>
  <c r="W2061" i="7"/>
  <c r="V2061" i="7"/>
  <c r="S2257" i="7"/>
  <c r="R2257" i="7"/>
  <c r="U2257" i="7"/>
  <c r="T2257" i="7"/>
  <c r="U2260" i="7"/>
  <c r="T2260" i="7"/>
  <c r="S2260" i="7"/>
  <c r="R2260" i="7"/>
  <c r="T1283" i="7"/>
  <c r="U1342" i="7"/>
  <c r="T1342" i="7"/>
  <c r="S1342" i="7"/>
  <c r="R1342" i="7"/>
  <c r="U1366" i="7"/>
  <c r="T1366" i="7"/>
  <c r="S1366" i="7"/>
  <c r="R1366" i="7"/>
  <c r="U1390" i="7"/>
  <c r="T1390" i="7"/>
  <c r="S1390" i="7"/>
  <c r="R1390" i="7"/>
  <c r="U1414" i="7"/>
  <c r="T1414" i="7"/>
  <c r="S1414" i="7"/>
  <c r="R1414" i="7"/>
  <c r="U1438" i="7"/>
  <c r="T1438" i="7"/>
  <c r="S1438" i="7"/>
  <c r="R1438" i="7"/>
  <c r="U1462" i="7"/>
  <c r="T1462" i="7"/>
  <c r="S1462" i="7"/>
  <c r="R1462" i="7"/>
  <c r="U1486" i="7"/>
  <c r="T1486" i="7"/>
  <c r="S1486" i="7"/>
  <c r="R1486" i="7"/>
  <c r="W1535" i="7"/>
  <c r="V1535" i="7"/>
  <c r="U1539" i="7"/>
  <c r="T1539" i="7"/>
  <c r="S1539" i="7"/>
  <c r="R1539" i="7"/>
  <c r="U1545" i="7"/>
  <c r="T1545" i="7"/>
  <c r="S1545" i="7"/>
  <c r="R1545" i="7"/>
  <c r="U1553" i="7"/>
  <c r="T1553" i="7"/>
  <c r="S1553" i="7"/>
  <c r="V1553" i="7" s="1"/>
  <c r="S1590" i="7"/>
  <c r="U1590" i="7"/>
  <c r="T1590" i="7"/>
  <c r="R1590" i="7"/>
  <c r="U1625" i="7"/>
  <c r="T1625" i="7"/>
  <c r="S1625" i="7"/>
  <c r="S1662" i="7"/>
  <c r="U1662" i="7"/>
  <c r="T1662" i="7"/>
  <c r="R1662" i="7"/>
  <c r="U1697" i="7"/>
  <c r="T1697" i="7"/>
  <c r="S1697" i="7"/>
  <c r="W1697" i="7" s="1"/>
  <c r="S1734" i="7"/>
  <c r="U1734" i="7"/>
  <c r="T1734" i="7"/>
  <c r="R1734" i="7"/>
  <c r="W1754" i="7"/>
  <c r="V1754" i="7"/>
  <c r="S1839" i="7"/>
  <c r="U1839" i="7"/>
  <c r="T1839" i="7"/>
  <c r="R1839" i="7"/>
  <c r="U2370" i="7"/>
  <c r="T2370" i="7"/>
  <c r="S2370" i="7"/>
  <c r="R2370" i="7"/>
  <c r="R1281" i="7"/>
  <c r="R1512" i="7"/>
  <c r="U1521" i="7"/>
  <c r="T1521" i="7"/>
  <c r="S1521" i="7"/>
  <c r="R1521" i="7"/>
  <c r="S1526" i="7"/>
  <c r="R1526" i="7"/>
  <c r="U1526" i="7"/>
  <c r="T1526" i="7"/>
  <c r="W1537" i="7"/>
  <c r="V1537" i="7"/>
  <c r="W1543" i="7"/>
  <c r="V1543" i="7"/>
  <c r="U1551" i="7"/>
  <c r="T1551" i="7"/>
  <c r="S1551" i="7"/>
  <c r="R1551" i="7"/>
  <c r="S1562" i="7"/>
  <c r="R1562" i="7"/>
  <c r="U1564" i="7"/>
  <c r="T1564" i="7"/>
  <c r="S1564" i="7"/>
  <c r="R1594" i="7"/>
  <c r="R1602" i="7"/>
  <c r="V1603" i="7"/>
  <c r="U1606" i="7"/>
  <c r="T1606" i="7"/>
  <c r="S1606" i="7"/>
  <c r="R1606" i="7"/>
  <c r="U1617" i="7"/>
  <c r="T1617" i="7"/>
  <c r="S1617" i="7"/>
  <c r="R1617" i="7"/>
  <c r="U1623" i="7"/>
  <c r="T1623" i="7"/>
  <c r="S1623" i="7"/>
  <c r="R1623" i="7"/>
  <c r="S1634" i="7"/>
  <c r="R1634" i="7"/>
  <c r="U1636" i="7"/>
  <c r="T1636" i="7"/>
  <c r="S1636" i="7"/>
  <c r="V1636" i="7" s="1"/>
  <c r="R1666" i="7"/>
  <c r="R1674" i="7"/>
  <c r="V1675" i="7"/>
  <c r="U1678" i="7"/>
  <c r="T1678" i="7"/>
  <c r="S1678" i="7"/>
  <c r="R1678" i="7"/>
  <c r="U1689" i="7"/>
  <c r="T1689" i="7"/>
  <c r="S1689" i="7"/>
  <c r="R1689" i="7"/>
  <c r="U1695" i="7"/>
  <c r="T1695" i="7"/>
  <c r="S1695" i="7"/>
  <c r="R1695" i="7"/>
  <c r="S1706" i="7"/>
  <c r="R1706" i="7"/>
  <c r="U1708" i="7"/>
  <c r="T1708" i="7"/>
  <c r="S1708" i="7"/>
  <c r="W1708" i="7" s="1"/>
  <c r="W1748" i="7"/>
  <c r="V1748" i="7"/>
  <c r="R1827" i="7"/>
  <c r="R1833" i="7"/>
  <c r="W2048" i="7"/>
  <c r="V2048" i="7"/>
  <c r="U2253" i="7"/>
  <c r="T2253" i="7"/>
  <c r="S2253" i="7"/>
  <c r="R2253" i="7"/>
  <c r="W2262" i="7"/>
  <c r="V2262" i="7"/>
  <c r="W2372" i="7"/>
  <c r="V2372" i="7"/>
  <c r="U1288" i="7"/>
  <c r="T1288" i="7"/>
  <c r="S1288" i="7"/>
  <c r="U1294" i="7"/>
  <c r="T1294" i="7"/>
  <c r="S1294" i="7"/>
  <c r="U1300" i="7"/>
  <c r="T1300" i="7"/>
  <c r="S1300" i="7"/>
  <c r="U1306" i="7"/>
  <c r="T1306" i="7"/>
  <c r="S1306" i="7"/>
  <c r="U1312" i="7"/>
  <c r="T1312" i="7"/>
  <c r="S1312" i="7"/>
  <c r="U1318" i="7"/>
  <c r="T1318" i="7"/>
  <c r="S1318" i="7"/>
  <c r="W1318" i="7" s="1"/>
  <c r="U1324" i="7"/>
  <c r="T1324" i="7"/>
  <c r="S1324" i="7"/>
  <c r="U1330" i="7"/>
  <c r="T1330" i="7"/>
  <c r="S1330" i="7"/>
  <c r="U1336" i="7"/>
  <c r="T1336" i="7"/>
  <c r="S1336" i="7"/>
  <c r="T1347" i="7"/>
  <c r="S1347" i="7"/>
  <c r="R1347" i="7"/>
  <c r="U1349" i="7"/>
  <c r="T1349" i="7"/>
  <c r="T1371" i="7"/>
  <c r="S1371" i="7"/>
  <c r="R1371" i="7"/>
  <c r="U1373" i="7"/>
  <c r="T1373" i="7"/>
  <c r="T1395" i="7"/>
  <c r="S1395" i="7"/>
  <c r="R1395" i="7"/>
  <c r="U1397" i="7"/>
  <c r="T1397" i="7"/>
  <c r="T1419" i="7"/>
  <c r="S1419" i="7"/>
  <c r="R1419" i="7"/>
  <c r="U1421" i="7"/>
  <c r="T1421" i="7"/>
  <c r="T1443" i="7"/>
  <c r="S1443" i="7"/>
  <c r="R1443" i="7"/>
  <c r="U1445" i="7"/>
  <c r="T1445" i="7"/>
  <c r="T1467" i="7"/>
  <c r="S1467" i="7"/>
  <c r="R1467" i="7"/>
  <c r="U1469" i="7"/>
  <c r="T1469" i="7"/>
  <c r="T1491" i="7"/>
  <c r="S1491" i="7"/>
  <c r="R1491" i="7"/>
  <c r="U1493" i="7"/>
  <c r="T1493" i="7"/>
  <c r="U1498" i="7"/>
  <c r="S1572" i="7"/>
  <c r="W1572" i="7" s="1"/>
  <c r="U1572" i="7"/>
  <c r="V1600" i="7"/>
  <c r="T1602" i="7"/>
  <c r="W1613" i="7"/>
  <c r="V1613" i="7"/>
  <c r="S1644" i="7"/>
  <c r="U1644" i="7"/>
  <c r="T1674" i="7"/>
  <c r="W1685" i="7"/>
  <c r="V1685" i="7"/>
  <c r="S1716" i="7"/>
  <c r="U1716" i="7"/>
  <c r="U1737" i="7"/>
  <c r="T1737" i="7"/>
  <c r="U1738" i="7"/>
  <c r="W1738" i="7" s="1"/>
  <c r="S1761" i="7"/>
  <c r="W1763" i="7"/>
  <c r="V1763" i="7"/>
  <c r="T1805" i="7"/>
  <c r="S1805" i="7"/>
  <c r="U1850" i="7"/>
  <c r="T1850" i="7"/>
  <c r="S1850" i="7"/>
  <c r="R1850" i="7"/>
  <c r="R2001" i="7"/>
  <c r="U2010" i="7"/>
  <c r="T2010" i="7"/>
  <c r="S2010" i="7"/>
  <c r="R2010" i="7"/>
  <c r="R2012" i="7"/>
  <c r="S2233" i="7"/>
  <c r="R2233" i="7"/>
  <c r="U2233" i="7"/>
  <c r="T2233" i="7"/>
  <c r="S1550" i="7"/>
  <c r="R1550" i="7"/>
  <c r="S1574" i="7"/>
  <c r="R1574" i="7"/>
  <c r="S1598" i="7"/>
  <c r="R1598" i="7"/>
  <c r="S1622" i="7"/>
  <c r="R1622" i="7"/>
  <c r="S1646" i="7"/>
  <c r="R1646" i="7"/>
  <c r="S1670" i="7"/>
  <c r="R1670" i="7"/>
  <c r="S1694" i="7"/>
  <c r="R1694" i="7"/>
  <c r="S1718" i="7"/>
  <c r="R1718" i="7"/>
  <c r="U1743" i="7"/>
  <c r="T1743" i="7"/>
  <c r="U1777" i="7"/>
  <c r="T1777" i="7"/>
  <c r="S1777" i="7"/>
  <c r="S1788" i="7"/>
  <c r="R1788" i="7"/>
  <c r="U1788" i="7"/>
  <c r="T1788" i="7"/>
  <c r="U1790" i="7"/>
  <c r="T1790" i="7"/>
  <c r="U1822" i="7"/>
  <c r="T1822" i="7"/>
  <c r="R1822" i="7"/>
  <c r="S1822" i="7"/>
  <c r="U1838" i="7"/>
  <c r="T1838" i="7"/>
  <c r="S1838" i="7"/>
  <c r="R1838" i="7"/>
  <c r="S1848" i="7"/>
  <c r="R1848" i="7"/>
  <c r="T1848" i="7"/>
  <c r="U1879" i="7"/>
  <c r="T1879" i="7"/>
  <c r="S1879" i="7"/>
  <c r="R1879" i="7"/>
  <c r="U1930" i="7"/>
  <c r="T1930" i="7"/>
  <c r="S1930" i="7"/>
  <c r="R1930" i="7"/>
  <c r="U1962" i="7"/>
  <c r="T1962" i="7"/>
  <c r="S1962" i="7"/>
  <c r="R1962" i="7"/>
  <c r="U1995" i="7"/>
  <c r="T1995" i="7"/>
  <c r="S1995" i="7"/>
  <c r="R1995" i="7"/>
  <c r="U2045" i="7"/>
  <c r="T2045" i="7"/>
  <c r="S2045" i="7"/>
  <c r="R2045" i="7"/>
  <c r="S2089" i="7"/>
  <c r="T2089" i="7"/>
  <c r="U2112" i="7"/>
  <c r="T2112" i="7"/>
  <c r="S2112" i="7"/>
  <c r="R2112" i="7"/>
  <c r="W2169" i="7"/>
  <c r="V2169" i="7"/>
  <c r="U2196" i="7"/>
  <c r="T2196" i="7"/>
  <c r="S2196" i="7"/>
  <c r="R2196" i="7"/>
  <c r="S2417" i="7"/>
  <c r="R2417" i="7"/>
  <c r="U2419" i="7"/>
  <c r="T2419" i="7"/>
  <c r="S2419" i="7"/>
  <c r="R2419" i="7"/>
  <c r="S2528" i="7"/>
  <c r="R2528" i="7"/>
  <c r="S2601" i="7"/>
  <c r="R2601" i="7"/>
  <c r="U2601" i="7"/>
  <c r="T2601" i="7"/>
  <c r="W2604" i="7"/>
  <c r="V2604" i="7"/>
  <c r="U2610" i="7"/>
  <c r="S2610" i="7"/>
  <c r="R2610" i="7"/>
  <c r="T2610" i="7"/>
  <c r="U1503" i="7"/>
  <c r="T1503" i="7"/>
  <c r="S1503" i="7"/>
  <c r="U1516" i="7"/>
  <c r="T1516" i="7"/>
  <c r="U1533" i="7"/>
  <c r="T1533" i="7"/>
  <c r="S1533" i="7"/>
  <c r="R1533" i="7"/>
  <c r="U1552" i="7"/>
  <c r="T1552" i="7"/>
  <c r="W1552" i="7" s="1"/>
  <c r="U1563" i="7"/>
  <c r="T1563" i="7"/>
  <c r="S1563" i="7"/>
  <c r="R1563" i="7"/>
  <c r="U1576" i="7"/>
  <c r="T1576" i="7"/>
  <c r="U1587" i="7"/>
  <c r="T1587" i="7"/>
  <c r="S1587" i="7"/>
  <c r="R1587" i="7"/>
  <c r="U1600" i="7"/>
  <c r="T1600" i="7"/>
  <c r="W1600" i="7" s="1"/>
  <c r="U1611" i="7"/>
  <c r="T1611" i="7"/>
  <c r="S1611" i="7"/>
  <c r="R1611" i="7"/>
  <c r="U1624" i="7"/>
  <c r="T1624" i="7"/>
  <c r="W1624" i="7" s="1"/>
  <c r="U1635" i="7"/>
  <c r="T1635" i="7"/>
  <c r="S1635" i="7"/>
  <c r="R1635" i="7"/>
  <c r="U1648" i="7"/>
  <c r="T1648" i="7"/>
  <c r="U1659" i="7"/>
  <c r="T1659" i="7"/>
  <c r="S1659" i="7"/>
  <c r="R1659" i="7"/>
  <c r="U1672" i="7"/>
  <c r="T1672" i="7"/>
  <c r="U1683" i="7"/>
  <c r="T1683" i="7"/>
  <c r="S1683" i="7"/>
  <c r="R1683" i="7"/>
  <c r="U1696" i="7"/>
  <c r="T1696" i="7"/>
  <c r="V1696" i="7" s="1"/>
  <c r="U1707" i="7"/>
  <c r="T1707" i="7"/>
  <c r="S1707" i="7"/>
  <c r="R1707" i="7"/>
  <c r="U1720" i="7"/>
  <c r="T1720" i="7"/>
  <c r="U1731" i="7"/>
  <c r="T1731" i="7"/>
  <c r="S1731" i="7"/>
  <c r="R1731" i="7"/>
  <c r="S1746" i="7"/>
  <c r="R1746" i="7"/>
  <c r="U1746" i="7"/>
  <c r="T1746" i="7"/>
  <c r="W1751" i="7"/>
  <c r="U1771" i="7"/>
  <c r="T1771" i="7"/>
  <c r="S1771" i="7"/>
  <c r="R1771" i="7"/>
  <c r="S1842" i="7"/>
  <c r="R1842" i="7"/>
  <c r="U1842" i="7"/>
  <c r="T1842" i="7"/>
  <c r="W1901" i="7"/>
  <c r="V1901" i="7"/>
  <c r="R1982" i="7"/>
  <c r="S1982" i="7"/>
  <c r="U2019" i="7"/>
  <c r="T2019" i="7"/>
  <c r="S2019" i="7"/>
  <c r="R2019" i="7"/>
  <c r="U2042" i="7"/>
  <c r="T2042" i="7"/>
  <c r="S2042" i="7"/>
  <c r="R2042" i="7"/>
  <c r="U2071" i="7"/>
  <c r="T2071" i="7"/>
  <c r="S2071" i="7"/>
  <c r="R2071" i="7"/>
  <c r="T2098" i="7"/>
  <c r="S2098" i="7"/>
  <c r="R2098" i="7"/>
  <c r="U2098" i="7"/>
  <c r="U2160" i="7"/>
  <c r="T2160" i="7"/>
  <c r="S2160" i="7"/>
  <c r="R2160" i="7"/>
  <c r="S1544" i="7"/>
  <c r="R1544" i="7"/>
  <c r="S1560" i="7"/>
  <c r="S1584" i="7"/>
  <c r="S1608" i="7"/>
  <c r="S1632" i="7"/>
  <c r="S1656" i="7"/>
  <c r="S1680" i="7"/>
  <c r="S1728" i="7"/>
  <c r="U1736" i="7"/>
  <c r="T1736" i="7"/>
  <c r="S1736" i="7"/>
  <c r="R1736" i="7"/>
  <c r="R1760" i="7"/>
  <c r="U1796" i="7"/>
  <c r="R1796" i="7"/>
  <c r="S1836" i="7"/>
  <c r="R1836" i="7"/>
  <c r="S1860" i="7"/>
  <c r="R1860" i="7"/>
  <c r="U1875" i="7"/>
  <c r="T1875" i="7"/>
  <c r="S1875" i="7"/>
  <c r="R1875" i="7"/>
  <c r="W1886" i="7"/>
  <c r="V1886" i="7"/>
  <c r="R1897" i="7"/>
  <c r="S1897" i="7"/>
  <c r="U1917" i="7"/>
  <c r="T1917" i="7"/>
  <c r="S1917" i="7"/>
  <c r="R1917" i="7"/>
  <c r="S1923" i="7"/>
  <c r="W1923" i="7" s="1"/>
  <c r="S1975" i="7"/>
  <c r="R1975" i="7"/>
  <c r="S2015" i="7"/>
  <c r="R2015" i="7"/>
  <c r="U2087" i="7"/>
  <c r="T2087" i="7"/>
  <c r="S2087" i="7"/>
  <c r="R2087" i="7"/>
  <c r="R2089" i="7"/>
  <c r="S2185" i="7"/>
  <c r="U2266" i="7"/>
  <c r="T2266" i="7"/>
  <c r="S2266" i="7"/>
  <c r="R2266" i="7"/>
  <c r="W2268" i="7"/>
  <c r="V2268" i="7"/>
  <c r="U2371" i="7"/>
  <c r="T2371" i="7"/>
  <c r="S2371" i="7"/>
  <c r="R2371" i="7"/>
  <c r="U1527" i="7"/>
  <c r="T1527" i="7"/>
  <c r="S1527" i="7"/>
  <c r="R1527" i="7"/>
  <c r="R1530" i="7"/>
  <c r="U1546" i="7"/>
  <c r="T1546" i="7"/>
  <c r="S1568" i="7"/>
  <c r="R1568" i="7"/>
  <c r="S1592" i="7"/>
  <c r="R1592" i="7"/>
  <c r="S1616" i="7"/>
  <c r="R1616" i="7"/>
  <c r="S1640" i="7"/>
  <c r="R1640" i="7"/>
  <c r="S1664" i="7"/>
  <c r="R1664" i="7"/>
  <c r="S1688" i="7"/>
  <c r="R1688" i="7"/>
  <c r="S1712" i="7"/>
  <c r="R1712" i="7"/>
  <c r="U1750" i="7"/>
  <c r="R1750" i="7"/>
  <c r="W1775" i="7"/>
  <c r="V1775" i="7"/>
  <c r="R1783" i="7"/>
  <c r="S1794" i="7"/>
  <c r="R1794" i="7"/>
  <c r="T1794" i="7"/>
  <c r="W1820" i="7"/>
  <c r="V1820" i="7"/>
  <c r="R1928" i="7"/>
  <c r="U1928" i="7"/>
  <c r="T1928" i="7"/>
  <c r="U1971" i="7"/>
  <c r="S1971" i="7"/>
  <c r="T1971" i="7"/>
  <c r="R1971" i="7"/>
  <c r="U1980" i="7"/>
  <c r="T1980" i="7"/>
  <c r="S1980" i="7"/>
  <c r="R1980" i="7"/>
  <c r="U2028" i="7"/>
  <c r="T2028" i="7"/>
  <c r="S2028" i="7"/>
  <c r="R2028" i="7"/>
  <c r="W2037" i="7"/>
  <c r="V2037" i="7"/>
  <c r="W2109" i="7"/>
  <c r="V2212" i="7"/>
  <c r="W2289" i="7"/>
  <c r="V2289" i="7"/>
  <c r="S1496" i="7"/>
  <c r="U1509" i="7"/>
  <c r="T1509" i="7"/>
  <c r="S1509" i="7"/>
  <c r="T1530" i="7"/>
  <c r="S1538" i="7"/>
  <c r="R1538" i="7"/>
  <c r="T1550" i="7"/>
  <c r="U1557" i="7"/>
  <c r="T1557" i="7"/>
  <c r="S1557" i="7"/>
  <c r="R1557" i="7"/>
  <c r="R1560" i="7"/>
  <c r="U1570" i="7"/>
  <c r="T1570" i="7"/>
  <c r="T1574" i="7"/>
  <c r="U1581" i="7"/>
  <c r="T1581" i="7"/>
  <c r="S1581" i="7"/>
  <c r="R1581" i="7"/>
  <c r="R1584" i="7"/>
  <c r="U1594" i="7"/>
  <c r="T1594" i="7"/>
  <c r="T1598" i="7"/>
  <c r="U1605" i="7"/>
  <c r="T1605" i="7"/>
  <c r="S1605" i="7"/>
  <c r="R1605" i="7"/>
  <c r="R1608" i="7"/>
  <c r="U1618" i="7"/>
  <c r="T1618" i="7"/>
  <c r="T1622" i="7"/>
  <c r="U1629" i="7"/>
  <c r="T1629" i="7"/>
  <c r="S1629" i="7"/>
  <c r="R1629" i="7"/>
  <c r="R1632" i="7"/>
  <c r="U1642" i="7"/>
  <c r="T1642" i="7"/>
  <c r="T1646" i="7"/>
  <c r="U1653" i="7"/>
  <c r="T1653" i="7"/>
  <c r="S1653" i="7"/>
  <c r="R1653" i="7"/>
  <c r="R1656" i="7"/>
  <c r="U1666" i="7"/>
  <c r="T1666" i="7"/>
  <c r="T1670" i="7"/>
  <c r="U1677" i="7"/>
  <c r="T1677" i="7"/>
  <c r="S1677" i="7"/>
  <c r="R1677" i="7"/>
  <c r="R1680" i="7"/>
  <c r="U1690" i="7"/>
  <c r="T1690" i="7"/>
  <c r="T1694" i="7"/>
  <c r="U1701" i="7"/>
  <c r="T1701" i="7"/>
  <c r="S1701" i="7"/>
  <c r="R1701" i="7"/>
  <c r="R1704" i="7"/>
  <c r="U1714" i="7"/>
  <c r="T1714" i="7"/>
  <c r="T1718" i="7"/>
  <c r="U1725" i="7"/>
  <c r="T1725" i="7"/>
  <c r="S1725" i="7"/>
  <c r="R1725" i="7"/>
  <c r="R1728" i="7"/>
  <c r="R1743" i="7"/>
  <c r="V1751" i="7"/>
  <c r="R1755" i="7"/>
  <c r="U1761" i="7"/>
  <c r="R1777" i="7"/>
  <c r="U1779" i="7"/>
  <c r="T1779" i="7"/>
  <c r="S1779" i="7"/>
  <c r="W1779" i="7" s="1"/>
  <c r="S1785" i="7"/>
  <c r="R1790" i="7"/>
  <c r="R1792" i="7"/>
  <c r="U1800" i="7"/>
  <c r="R1804" i="7"/>
  <c r="U1804" i="7"/>
  <c r="T1804" i="7"/>
  <c r="S1804" i="7"/>
  <c r="U1814" i="7"/>
  <c r="T1814" i="7"/>
  <c r="S1814" i="7"/>
  <c r="R1814" i="7"/>
  <c r="T1816" i="7"/>
  <c r="S1816" i="7"/>
  <c r="R1816" i="7"/>
  <c r="T1823" i="7"/>
  <c r="S1823" i="7"/>
  <c r="R1823" i="7"/>
  <c r="S1827" i="7"/>
  <c r="T1827" i="7"/>
  <c r="U1848" i="7"/>
  <c r="S1851" i="7"/>
  <c r="W1851" i="7" s="1"/>
  <c r="T1851" i="7"/>
  <c r="S1862" i="7"/>
  <c r="U1882" i="7"/>
  <c r="T1882" i="7"/>
  <c r="S1882" i="7"/>
  <c r="T1884" i="7"/>
  <c r="U1893" i="7"/>
  <c r="T1893" i="7"/>
  <c r="S1893" i="7"/>
  <c r="R1893" i="7"/>
  <c r="S1913" i="7"/>
  <c r="U1913" i="7"/>
  <c r="T1913" i="7"/>
  <c r="R1913" i="7"/>
  <c r="S1921" i="7"/>
  <c r="S1928" i="7"/>
  <c r="S1937" i="7"/>
  <c r="U1937" i="7"/>
  <c r="T1937" i="7"/>
  <c r="R1937" i="7"/>
  <c r="U1956" i="7"/>
  <c r="T1956" i="7"/>
  <c r="S1956" i="7"/>
  <c r="R1956" i="7"/>
  <c r="W2108" i="7"/>
  <c r="V2108" i="7"/>
  <c r="T2110" i="7"/>
  <c r="S2110" i="7"/>
  <c r="R2110" i="7"/>
  <c r="U2110" i="7"/>
  <c r="W2157" i="7"/>
  <c r="U2183" i="7"/>
  <c r="T2183" i="7"/>
  <c r="S2183" i="7"/>
  <c r="R2183" i="7"/>
  <c r="R2185" i="7"/>
  <c r="T2194" i="7"/>
  <c r="S2194" i="7"/>
  <c r="R2194" i="7"/>
  <c r="U2194" i="7"/>
  <c r="R1749" i="7"/>
  <c r="U1765" i="7"/>
  <c r="T1765" i="7"/>
  <c r="V1765" i="7" s="1"/>
  <c r="S1765" i="7"/>
  <c r="W1765" i="7" s="1"/>
  <c r="U1774" i="7"/>
  <c r="T1774" i="7"/>
  <c r="V1774" i="7" s="1"/>
  <c r="R1807" i="7"/>
  <c r="S1833" i="7"/>
  <c r="U1844" i="7"/>
  <c r="T1844" i="7"/>
  <c r="S1844" i="7"/>
  <c r="R1844" i="7"/>
  <c r="S1857" i="7"/>
  <c r="R1868" i="7"/>
  <c r="W1870" i="7"/>
  <c r="V1870" i="7"/>
  <c r="U1872" i="7"/>
  <c r="S1872" i="7"/>
  <c r="R1872" i="7"/>
  <c r="T1872" i="7"/>
  <c r="W1925" i="7"/>
  <c r="V1925" i="7"/>
  <c r="T1946" i="7"/>
  <c r="S1946" i="7"/>
  <c r="R1946" i="7"/>
  <c r="U1946" i="7"/>
  <c r="U1958" i="7"/>
  <c r="W1966" i="7"/>
  <c r="V1966" i="7"/>
  <c r="U1968" i="7"/>
  <c r="T1968" i="7"/>
  <c r="S1968" i="7"/>
  <c r="R1968" i="7"/>
  <c r="S1991" i="7"/>
  <c r="R1991" i="7"/>
  <c r="S2009" i="7"/>
  <c r="R2009" i="7"/>
  <c r="U2009" i="7"/>
  <c r="T2009" i="7"/>
  <c r="U2024" i="7"/>
  <c r="T2024" i="7"/>
  <c r="S2024" i="7"/>
  <c r="R2024" i="7"/>
  <c r="U2044" i="7"/>
  <c r="W2054" i="7"/>
  <c r="V2054" i="7"/>
  <c r="U2059" i="7"/>
  <c r="T2059" i="7"/>
  <c r="S2059" i="7"/>
  <c r="R2059" i="7"/>
  <c r="W2156" i="7"/>
  <c r="V2156" i="7"/>
  <c r="T2158" i="7"/>
  <c r="S2158" i="7"/>
  <c r="R2158" i="7"/>
  <c r="U2158" i="7"/>
  <c r="U2294" i="7"/>
  <c r="T2294" i="7"/>
  <c r="S2294" i="7"/>
  <c r="R2294" i="7"/>
  <c r="S1764" i="7"/>
  <c r="R1764" i="7"/>
  <c r="U1764" i="7"/>
  <c r="U1789" i="7"/>
  <c r="T1789" i="7"/>
  <c r="S1789" i="7"/>
  <c r="V1789" i="7" s="1"/>
  <c r="U1791" i="7"/>
  <c r="T1791" i="7"/>
  <c r="R1791" i="7"/>
  <c r="U1808" i="7"/>
  <c r="S1808" i="7"/>
  <c r="R1808" i="7"/>
  <c r="U1869" i="7"/>
  <c r="T1869" i="7"/>
  <c r="S1869" i="7"/>
  <c r="R1869" i="7"/>
  <c r="V1883" i="7"/>
  <c r="U1886" i="7"/>
  <c r="T1886" i="7"/>
  <c r="U1959" i="7"/>
  <c r="T1959" i="7"/>
  <c r="S1959" i="7"/>
  <c r="R1959" i="7"/>
  <c r="U2064" i="7"/>
  <c r="T2064" i="7"/>
  <c r="S2064" i="7"/>
  <c r="R2064" i="7"/>
  <c r="W2073" i="7"/>
  <c r="V2073" i="7"/>
  <c r="U2119" i="7"/>
  <c r="T2119" i="7"/>
  <c r="S2119" i="7"/>
  <c r="R2119" i="7"/>
  <c r="U2208" i="7"/>
  <c r="T2208" i="7"/>
  <c r="S2208" i="7"/>
  <c r="R2208" i="7"/>
  <c r="U2511" i="7"/>
  <c r="T2511" i="7"/>
  <c r="S2511" i="7"/>
  <c r="R2511" i="7"/>
  <c r="U1749" i="7"/>
  <c r="T1755" i="7"/>
  <c r="U1760" i="7"/>
  <c r="S1760" i="7"/>
  <c r="T1761" i="7"/>
  <c r="S1770" i="7"/>
  <c r="R1770" i="7"/>
  <c r="T1781" i="7"/>
  <c r="V1781" i="7" s="1"/>
  <c r="S1781" i="7"/>
  <c r="S1786" i="7"/>
  <c r="S1818" i="7"/>
  <c r="R1818" i="7"/>
  <c r="U1832" i="7"/>
  <c r="T1832" i="7"/>
  <c r="S1832" i="7"/>
  <c r="R1832" i="7"/>
  <c r="U1856" i="7"/>
  <c r="T1856" i="7"/>
  <c r="S1856" i="7"/>
  <c r="R1856" i="7"/>
  <c r="W1877" i="7"/>
  <c r="V1877" i="7"/>
  <c r="W1904" i="7"/>
  <c r="U1906" i="7"/>
  <c r="T1906" i="7"/>
  <c r="S1906" i="7"/>
  <c r="R1916" i="7"/>
  <c r="W1918" i="7"/>
  <c r="V1918" i="7"/>
  <c r="U1920" i="7"/>
  <c r="S1920" i="7"/>
  <c r="R1920" i="7"/>
  <c r="T1920" i="7"/>
  <c r="U1947" i="7"/>
  <c r="S1947" i="7"/>
  <c r="S1979" i="7"/>
  <c r="R1979" i="7"/>
  <c r="T1979" i="7"/>
  <c r="U1979" i="7"/>
  <c r="U2040" i="7"/>
  <c r="T2040" i="7"/>
  <c r="R2043" i="7"/>
  <c r="U2043" i="7"/>
  <c r="T2043" i="7"/>
  <c r="S2043" i="7"/>
  <c r="T2092" i="7"/>
  <c r="S2092" i="7"/>
  <c r="R2092" i="7"/>
  <c r="U2092" i="7"/>
  <c r="R2106" i="7"/>
  <c r="U2166" i="7"/>
  <c r="T2166" i="7"/>
  <c r="S2166" i="7"/>
  <c r="R2166" i="7"/>
  <c r="V2174" i="7"/>
  <c r="W2236" i="7"/>
  <c r="U2249" i="7"/>
  <c r="T2249" i="7"/>
  <c r="S2249" i="7"/>
  <c r="R2249" i="7"/>
  <c r="W2396" i="7"/>
  <c r="V2396" i="7"/>
  <c r="U1766" i="7"/>
  <c r="W1766" i="7" s="1"/>
  <c r="U1772" i="7"/>
  <c r="U1813" i="7"/>
  <c r="T1813" i="7"/>
  <c r="S1813" i="7"/>
  <c r="U1815" i="7"/>
  <c r="T1815" i="7"/>
  <c r="R1815" i="7"/>
  <c r="S1830" i="7"/>
  <c r="R1830" i="7"/>
  <c r="S1854" i="7"/>
  <c r="R1854" i="7"/>
  <c r="S1865" i="7"/>
  <c r="U1865" i="7"/>
  <c r="T1865" i="7"/>
  <c r="R1865" i="7"/>
  <c r="S1898" i="7"/>
  <c r="R1898" i="7"/>
  <c r="U1898" i="7"/>
  <c r="T1898" i="7"/>
  <c r="S1904" i="7"/>
  <c r="V1904" i="7" s="1"/>
  <c r="T1929" i="7"/>
  <c r="S1929" i="7"/>
  <c r="R1929" i="7"/>
  <c r="U1929" i="7"/>
  <c r="U1986" i="7"/>
  <c r="T1986" i="7"/>
  <c r="S1986" i="7"/>
  <c r="R1986" i="7"/>
  <c r="R1988" i="7"/>
  <c r="U2023" i="7"/>
  <c r="T2023" i="7"/>
  <c r="S2023" i="7"/>
  <c r="R2040" i="7"/>
  <c r="R2060" i="7"/>
  <c r="T2062" i="7"/>
  <c r="S2062" i="7"/>
  <c r="R2062" i="7"/>
  <c r="U2062" i="7"/>
  <c r="U2100" i="7"/>
  <c r="T2100" i="7"/>
  <c r="S2100" i="7"/>
  <c r="R2100" i="7"/>
  <c r="U2135" i="7"/>
  <c r="T2135" i="7"/>
  <c r="S2135" i="7"/>
  <c r="R2135" i="7"/>
  <c r="R2137" i="7"/>
  <c r="T2146" i="7"/>
  <c r="S2146" i="7"/>
  <c r="R2146" i="7"/>
  <c r="U2146" i="7"/>
  <c r="W2175" i="7"/>
  <c r="V2175" i="7"/>
  <c r="U2179" i="7"/>
  <c r="T2179" i="7"/>
  <c r="S2179" i="7"/>
  <c r="R2179" i="7"/>
  <c r="W2181" i="7"/>
  <c r="V2181" i="7"/>
  <c r="W2205" i="7"/>
  <c r="S2247" i="7"/>
  <c r="R2247" i="7"/>
  <c r="U2247" i="7"/>
  <c r="T2247" i="7"/>
  <c r="U2276" i="7"/>
  <c r="T2276" i="7"/>
  <c r="S2276" i="7"/>
  <c r="R2276" i="7"/>
  <c r="U2314" i="7"/>
  <c r="T2314" i="7"/>
  <c r="R2314" i="7"/>
  <c r="S2314" i="7"/>
  <c r="V2318" i="7"/>
  <c r="U2338" i="7"/>
  <c r="T2338" i="7"/>
  <c r="R2338" i="7"/>
  <c r="S2338" i="7"/>
  <c r="T2358" i="7"/>
  <c r="S2358" i="7"/>
  <c r="R2358" i="7"/>
  <c r="U1785" i="7"/>
  <c r="R1786" i="7"/>
  <c r="U1798" i="7"/>
  <c r="T1798" i="7"/>
  <c r="R1798" i="7"/>
  <c r="S1800" i="7"/>
  <c r="R1800" i="7"/>
  <c r="S1810" i="7"/>
  <c r="R1845" i="7"/>
  <c r="U1862" i="7"/>
  <c r="T1862" i="7"/>
  <c r="S1873" i="7"/>
  <c r="T1904" i="7"/>
  <c r="R1906" i="7"/>
  <c r="U1923" i="7"/>
  <c r="T1923" i="7"/>
  <c r="U1927" i="7"/>
  <c r="T1927" i="7"/>
  <c r="S1927" i="7"/>
  <c r="R1927" i="7"/>
  <c r="U1941" i="7"/>
  <c r="T1941" i="7"/>
  <c r="S1941" i="7"/>
  <c r="R1941" i="7"/>
  <c r="R1945" i="7"/>
  <c r="R1947" i="7"/>
  <c r="S1957" i="7"/>
  <c r="R1957" i="7"/>
  <c r="S1969" i="7"/>
  <c r="W1969" i="7" s="1"/>
  <c r="U2004" i="7"/>
  <c r="T2004" i="7"/>
  <c r="S2004" i="7"/>
  <c r="R2004" i="7"/>
  <c r="U2017" i="7"/>
  <c r="T2017" i="7"/>
  <c r="S2017" i="7"/>
  <c r="R2017" i="7"/>
  <c r="R2025" i="7"/>
  <c r="S2040" i="7"/>
  <c r="T2060" i="7"/>
  <c r="T2137" i="7"/>
  <c r="W2204" i="7"/>
  <c r="V2204" i="7"/>
  <c r="T2206" i="7"/>
  <c r="S2206" i="7"/>
  <c r="R2206" i="7"/>
  <c r="U2206" i="7"/>
  <c r="W2226" i="7"/>
  <c r="V2226" i="7"/>
  <c r="U2228" i="7"/>
  <c r="T2228" i="7"/>
  <c r="S2228" i="7"/>
  <c r="R2228" i="7"/>
  <c r="U2270" i="7"/>
  <c r="T2270" i="7"/>
  <c r="S2270" i="7"/>
  <c r="R2270" i="7"/>
  <c r="W2274" i="7"/>
  <c r="V2274" i="7"/>
  <c r="W2298" i="7"/>
  <c r="U2300" i="7"/>
  <c r="T2300" i="7"/>
  <c r="S2300" i="7"/>
  <c r="R2300" i="7"/>
  <c r="U2388" i="7"/>
  <c r="S2388" i="7"/>
  <c r="R2388" i="7"/>
  <c r="T2388" i="7"/>
  <c r="U1802" i="7"/>
  <c r="S1806" i="7"/>
  <c r="R1806" i="7"/>
  <c r="U1826" i="7"/>
  <c r="U1953" i="7"/>
  <c r="W1960" i="7"/>
  <c r="U1999" i="7"/>
  <c r="T1999" i="7"/>
  <c r="W1999" i="7" s="1"/>
  <c r="S1999" i="7"/>
  <c r="T2050" i="7"/>
  <c r="S2050" i="7"/>
  <c r="R2050" i="7"/>
  <c r="U2050" i="7"/>
  <c r="W2066" i="7"/>
  <c r="V2066" i="7"/>
  <c r="V2082" i="7"/>
  <c r="U2095" i="7"/>
  <c r="T2095" i="7"/>
  <c r="S2095" i="7"/>
  <c r="R2095" i="7"/>
  <c r="W2114" i="7"/>
  <c r="V2114" i="7"/>
  <c r="U2143" i="7"/>
  <c r="T2143" i="7"/>
  <c r="S2143" i="7"/>
  <c r="R2143" i="7"/>
  <c r="W2162" i="7"/>
  <c r="V2162" i="7"/>
  <c r="U2191" i="7"/>
  <c r="T2191" i="7"/>
  <c r="S2191" i="7"/>
  <c r="R2191" i="7"/>
  <c r="V2210" i="7"/>
  <c r="W2238" i="7"/>
  <c r="V2238" i="7"/>
  <c r="S2264" i="7"/>
  <c r="W2312" i="7"/>
  <c r="V2312" i="7"/>
  <c r="R2321" i="7"/>
  <c r="T2415" i="7"/>
  <c r="S2415" i="7"/>
  <c r="R2415" i="7"/>
  <c r="U2415" i="7"/>
  <c r="U1801" i="7"/>
  <c r="T1801" i="7"/>
  <c r="W1801" i="7" s="1"/>
  <c r="S1801" i="7"/>
  <c r="S1802" i="7"/>
  <c r="W1802" i="7" s="1"/>
  <c r="U1806" i="7"/>
  <c r="U1825" i="7"/>
  <c r="T1825" i="7"/>
  <c r="S1825" i="7"/>
  <c r="V1825" i="7" s="1"/>
  <c r="S1826" i="7"/>
  <c r="S1883" i="7"/>
  <c r="W1883" i="7" s="1"/>
  <c r="S1907" i="7"/>
  <c r="W1907" i="7" s="1"/>
  <c r="W1915" i="7"/>
  <c r="S1931" i="7"/>
  <c r="W1931" i="7" s="1"/>
  <c r="W1939" i="7"/>
  <c r="T1952" i="7"/>
  <c r="S1952" i="7"/>
  <c r="R1952" i="7"/>
  <c r="U1976" i="7"/>
  <c r="T1976" i="7"/>
  <c r="S1976" i="7"/>
  <c r="R1976" i="7"/>
  <c r="U2000" i="7"/>
  <c r="T2000" i="7"/>
  <c r="S2000" i="7"/>
  <c r="R2000" i="7"/>
  <c r="W2020" i="7"/>
  <c r="V2020" i="7"/>
  <c r="U2022" i="7"/>
  <c r="T2022" i="7"/>
  <c r="S2022" i="7"/>
  <c r="R2022" i="7"/>
  <c r="U2081" i="7"/>
  <c r="T2081" i="7"/>
  <c r="S2081" i="7"/>
  <c r="R2081" i="7"/>
  <c r="U2102" i="7"/>
  <c r="T2102" i="7"/>
  <c r="S2102" i="7"/>
  <c r="U2129" i="7"/>
  <c r="T2129" i="7"/>
  <c r="S2129" i="7"/>
  <c r="R2129" i="7"/>
  <c r="U2150" i="7"/>
  <c r="T2150" i="7"/>
  <c r="S2150" i="7"/>
  <c r="U2177" i="7"/>
  <c r="T2177" i="7"/>
  <c r="S2177" i="7"/>
  <c r="R2177" i="7"/>
  <c r="U2198" i="7"/>
  <c r="T2198" i="7"/>
  <c r="S2198" i="7"/>
  <c r="S2245" i="7"/>
  <c r="R2245" i="7"/>
  <c r="U2245" i="7"/>
  <c r="U2297" i="7"/>
  <c r="T2297" i="7"/>
  <c r="S2297" i="7"/>
  <c r="R2297" i="7"/>
  <c r="U2364" i="7"/>
  <c r="S2364" i="7"/>
  <c r="R2364" i="7"/>
  <c r="T2364" i="7"/>
  <c r="U1866" i="7"/>
  <c r="S1866" i="7"/>
  <c r="R1866" i="7"/>
  <c r="U1890" i="7"/>
  <c r="S1890" i="7"/>
  <c r="R1890" i="7"/>
  <c r="U1914" i="7"/>
  <c r="S1914" i="7"/>
  <c r="R1914" i="7"/>
  <c r="U1938" i="7"/>
  <c r="S1938" i="7"/>
  <c r="R1938" i="7"/>
  <c r="W1948" i="7"/>
  <c r="W1972" i="7"/>
  <c r="R1983" i="7"/>
  <c r="R2007" i="7"/>
  <c r="W2018" i="7"/>
  <c r="V2018" i="7"/>
  <c r="U2030" i="7"/>
  <c r="T2030" i="7"/>
  <c r="S2030" i="7"/>
  <c r="R2102" i="7"/>
  <c r="R2150" i="7"/>
  <c r="R2198" i="7"/>
  <c r="V2271" i="7"/>
  <c r="W2277" i="7"/>
  <c r="V2283" i="7"/>
  <c r="S2325" i="7"/>
  <c r="R2325" i="7"/>
  <c r="U2325" i="7"/>
  <c r="T2325" i="7"/>
  <c r="R1828" i="7"/>
  <c r="U1831" i="7"/>
  <c r="T1831" i="7"/>
  <c r="S1831" i="7"/>
  <c r="R1831" i="7"/>
  <c r="R1834" i="7"/>
  <c r="U1837" i="7"/>
  <c r="T1837" i="7"/>
  <c r="S1837" i="7"/>
  <c r="R1837" i="7"/>
  <c r="R1840" i="7"/>
  <c r="U1843" i="7"/>
  <c r="T1843" i="7"/>
  <c r="S1843" i="7"/>
  <c r="R1843" i="7"/>
  <c r="R1846" i="7"/>
  <c r="U1849" i="7"/>
  <c r="T1849" i="7"/>
  <c r="S1849" i="7"/>
  <c r="R1849" i="7"/>
  <c r="R1852" i="7"/>
  <c r="U1855" i="7"/>
  <c r="T1855" i="7"/>
  <c r="S1855" i="7"/>
  <c r="R1855" i="7"/>
  <c r="R1858" i="7"/>
  <c r="U1861" i="7"/>
  <c r="T1861" i="7"/>
  <c r="S1861" i="7"/>
  <c r="R1861" i="7"/>
  <c r="V1867" i="7"/>
  <c r="R1876" i="7"/>
  <c r="U1885" i="7"/>
  <c r="T1885" i="7"/>
  <c r="S1885" i="7"/>
  <c r="R1885" i="7"/>
  <c r="V1891" i="7"/>
  <c r="R1900" i="7"/>
  <c r="U1909" i="7"/>
  <c r="T1909" i="7"/>
  <c r="S1909" i="7"/>
  <c r="R1909" i="7"/>
  <c r="V1915" i="7"/>
  <c r="R1924" i="7"/>
  <c r="U1933" i="7"/>
  <c r="T1933" i="7"/>
  <c r="S1933" i="7"/>
  <c r="R1933" i="7"/>
  <c r="U1950" i="7"/>
  <c r="T1950" i="7"/>
  <c r="S1950" i="7"/>
  <c r="R1950" i="7"/>
  <c r="U1974" i="7"/>
  <c r="T1974" i="7"/>
  <c r="S1974" i="7"/>
  <c r="R1974" i="7"/>
  <c r="S1983" i="7"/>
  <c r="V1984" i="7"/>
  <c r="U1987" i="7"/>
  <c r="T1987" i="7"/>
  <c r="S1987" i="7"/>
  <c r="R1987" i="7"/>
  <c r="S2007" i="7"/>
  <c r="V2008" i="7"/>
  <c r="U2011" i="7"/>
  <c r="T2011" i="7"/>
  <c r="S2011" i="7"/>
  <c r="R2011" i="7"/>
  <c r="R2030" i="7"/>
  <c r="U2039" i="7"/>
  <c r="T2039" i="7"/>
  <c r="S2039" i="7"/>
  <c r="R2039" i="7"/>
  <c r="R2049" i="7"/>
  <c r="U2049" i="7"/>
  <c r="T2049" i="7"/>
  <c r="S2049" i="7"/>
  <c r="R2053" i="7"/>
  <c r="S2057" i="7"/>
  <c r="R2057" i="7"/>
  <c r="V2091" i="7"/>
  <c r="V2139" i="7"/>
  <c r="V2187" i="7"/>
  <c r="S2235" i="7"/>
  <c r="R2235" i="7"/>
  <c r="U2235" i="7"/>
  <c r="T2235" i="7"/>
  <c r="U1759" i="7"/>
  <c r="T1759" i="7"/>
  <c r="S1759" i="7"/>
  <c r="W1759" i="7" s="1"/>
  <c r="U1783" i="7"/>
  <c r="T1783" i="7"/>
  <c r="S1783" i="7"/>
  <c r="U1807" i="7"/>
  <c r="T1807" i="7"/>
  <c r="S1807" i="7"/>
  <c r="U1868" i="7"/>
  <c r="T1868" i="7"/>
  <c r="S1868" i="7"/>
  <c r="S1871" i="7"/>
  <c r="R1871" i="7"/>
  <c r="U1878" i="7"/>
  <c r="S1878" i="7"/>
  <c r="R1878" i="7"/>
  <c r="T1878" i="7"/>
  <c r="U1892" i="7"/>
  <c r="T1892" i="7"/>
  <c r="S1892" i="7"/>
  <c r="S1895" i="7"/>
  <c r="R1895" i="7"/>
  <c r="U1902" i="7"/>
  <c r="S1902" i="7"/>
  <c r="R1902" i="7"/>
  <c r="T1902" i="7"/>
  <c r="U1916" i="7"/>
  <c r="T1916" i="7"/>
  <c r="S1916" i="7"/>
  <c r="S1919" i="7"/>
  <c r="R1919" i="7"/>
  <c r="U1926" i="7"/>
  <c r="S1926" i="7"/>
  <c r="R1926" i="7"/>
  <c r="T1926" i="7"/>
  <c r="U1940" i="7"/>
  <c r="T1940" i="7"/>
  <c r="S1940" i="7"/>
  <c r="S1943" i="7"/>
  <c r="R1943" i="7"/>
  <c r="T1958" i="7"/>
  <c r="S1958" i="7"/>
  <c r="R1958" i="7"/>
  <c r="R1965" i="7"/>
  <c r="U1982" i="7"/>
  <c r="T1982" i="7"/>
  <c r="W1994" i="7"/>
  <c r="V1994" i="7"/>
  <c r="W1996" i="7"/>
  <c r="V1996" i="7"/>
  <c r="U1998" i="7"/>
  <c r="T1998" i="7"/>
  <c r="S1998" i="7"/>
  <c r="R1998" i="7"/>
  <c r="U2006" i="7"/>
  <c r="T2006" i="7"/>
  <c r="W2006" i="7" s="1"/>
  <c r="U2025" i="7"/>
  <c r="U2035" i="7"/>
  <c r="T2035" i="7"/>
  <c r="S2035" i="7"/>
  <c r="T2041" i="7"/>
  <c r="S2041" i="7"/>
  <c r="R2041" i="7"/>
  <c r="U2041" i="7"/>
  <c r="U2089" i="7"/>
  <c r="U2137" i="7"/>
  <c r="U2185" i="7"/>
  <c r="W2214" i="7"/>
  <c r="V2214" i="7"/>
  <c r="U2216" i="7"/>
  <c r="T2216" i="7"/>
  <c r="S2216" i="7"/>
  <c r="R2216" i="7"/>
  <c r="U2272" i="7"/>
  <c r="T2272" i="7"/>
  <c r="S2272" i="7"/>
  <c r="R2272" i="7"/>
  <c r="U2278" i="7"/>
  <c r="T2278" i="7"/>
  <c r="S2278" i="7"/>
  <c r="R2278" i="7"/>
  <c r="U2284" i="7"/>
  <c r="T2284" i="7"/>
  <c r="S2284" i="7"/>
  <c r="R2284" i="7"/>
  <c r="W2323" i="7"/>
  <c r="V2323" i="7"/>
  <c r="V2352" i="7"/>
  <c r="W2360" i="7"/>
  <c r="V2360" i="7"/>
  <c r="U2362" i="7"/>
  <c r="T2362" i="7"/>
  <c r="S2362" i="7"/>
  <c r="R2362" i="7"/>
  <c r="T2453" i="7"/>
  <c r="S2453" i="7"/>
  <c r="R2453" i="7"/>
  <c r="W2459" i="7"/>
  <c r="V2459" i="7"/>
  <c r="T2027" i="7"/>
  <c r="S2027" i="7"/>
  <c r="R2027" i="7"/>
  <c r="S2034" i="7"/>
  <c r="R2034" i="7"/>
  <c r="U2076" i="7"/>
  <c r="T2076" i="7"/>
  <c r="W2097" i="7"/>
  <c r="V2097" i="7"/>
  <c r="W2103" i="7"/>
  <c r="V2103" i="7"/>
  <c r="U2124" i="7"/>
  <c r="T2124" i="7"/>
  <c r="W2145" i="7"/>
  <c r="V2145" i="7"/>
  <c r="W2151" i="7"/>
  <c r="V2151" i="7"/>
  <c r="U2172" i="7"/>
  <c r="T2172" i="7"/>
  <c r="W2193" i="7"/>
  <c r="V2193" i="7"/>
  <c r="W2199" i="7"/>
  <c r="V2199" i="7"/>
  <c r="W2230" i="7"/>
  <c r="V2230" i="7"/>
  <c r="U2240" i="7"/>
  <c r="T2240" i="7"/>
  <c r="S2240" i="7"/>
  <c r="R2240" i="7"/>
  <c r="U2346" i="7"/>
  <c r="T2346" i="7"/>
  <c r="S2346" i="7"/>
  <c r="R2346" i="7"/>
  <c r="W2426" i="7"/>
  <c r="V2426" i="7"/>
  <c r="U2431" i="7"/>
  <c r="T2431" i="7"/>
  <c r="S2431" i="7"/>
  <c r="U2440" i="7"/>
  <c r="T2440" i="7"/>
  <c r="S2440" i="7"/>
  <c r="R2440" i="7"/>
  <c r="U2502" i="7"/>
  <c r="T2502" i="7"/>
  <c r="S2502" i="7"/>
  <c r="R2502" i="7"/>
  <c r="U2621" i="7"/>
  <c r="T2621" i="7"/>
  <c r="S2621" i="7"/>
  <c r="R2621" i="7"/>
  <c r="U2633" i="7"/>
  <c r="T2633" i="7"/>
  <c r="S2633" i="7"/>
  <c r="R2633" i="7"/>
  <c r="U1867" i="7"/>
  <c r="W1867" i="7" s="1"/>
  <c r="T1867" i="7"/>
  <c r="U1891" i="7"/>
  <c r="T1891" i="7"/>
  <c r="W1891" i="7" s="1"/>
  <c r="U1915" i="7"/>
  <c r="T1915" i="7"/>
  <c r="U1939" i="7"/>
  <c r="T1939" i="7"/>
  <c r="V1939" i="7" s="1"/>
  <c r="T2032" i="7"/>
  <c r="S2032" i="7"/>
  <c r="R2032" i="7"/>
  <c r="U2032" i="7"/>
  <c r="U2063" i="7"/>
  <c r="T2063" i="7"/>
  <c r="S2063" i="7"/>
  <c r="V2063" i="7" s="1"/>
  <c r="T2068" i="7"/>
  <c r="S2068" i="7"/>
  <c r="R2068" i="7"/>
  <c r="U2068" i="7"/>
  <c r="T2074" i="7"/>
  <c r="S2074" i="7"/>
  <c r="R2074" i="7"/>
  <c r="U2088" i="7"/>
  <c r="T2088" i="7"/>
  <c r="S2088" i="7"/>
  <c r="R2088" i="7"/>
  <c r="U2107" i="7"/>
  <c r="T2107" i="7"/>
  <c r="S2107" i="7"/>
  <c r="R2107" i="7"/>
  <c r="T2116" i="7"/>
  <c r="S2116" i="7"/>
  <c r="R2116" i="7"/>
  <c r="U2116" i="7"/>
  <c r="T2122" i="7"/>
  <c r="S2122" i="7"/>
  <c r="R2122" i="7"/>
  <c r="U2136" i="7"/>
  <c r="T2136" i="7"/>
  <c r="S2136" i="7"/>
  <c r="R2136" i="7"/>
  <c r="U2155" i="7"/>
  <c r="T2155" i="7"/>
  <c r="S2155" i="7"/>
  <c r="R2155" i="7"/>
  <c r="T2164" i="7"/>
  <c r="S2164" i="7"/>
  <c r="R2164" i="7"/>
  <c r="U2164" i="7"/>
  <c r="T2170" i="7"/>
  <c r="S2170" i="7"/>
  <c r="R2170" i="7"/>
  <c r="U2184" i="7"/>
  <c r="T2184" i="7"/>
  <c r="S2184" i="7"/>
  <c r="R2184" i="7"/>
  <c r="U2203" i="7"/>
  <c r="T2203" i="7"/>
  <c r="S2203" i="7"/>
  <c r="R2203" i="7"/>
  <c r="W2242" i="7"/>
  <c r="V2242" i="7"/>
  <c r="T2308" i="7"/>
  <c r="U2308" i="7"/>
  <c r="S2308" i="7"/>
  <c r="R2308" i="7"/>
  <c r="W2384" i="7"/>
  <c r="V2384" i="7"/>
  <c r="U2386" i="7"/>
  <c r="T2386" i="7"/>
  <c r="S2386" i="7"/>
  <c r="R2386" i="7"/>
  <c r="R2431" i="7"/>
  <c r="V2499" i="7"/>
  <c r="U2505" i="7"/>
  <c r="T2505" i="7"/>
  <c r="S2505" i="7"/>
  <c r="R2505" i="7"/>
  <c r="S2509" i="7"/>
  <c r="R2509" i="7"/>
  <c r="U2509" i="7"/>
  <c r="T2509" i="7"/>
  <c r="S1949" i="7"/>
  <c r="R1949" i="7"/>
  <c r="S1955" i="7"/>
  <c r="R1955" i="7"/>
  <c r="S1961" i="7"/>
  <c r="R1961" i="7"/>
  <c r="S1967" i="7"/>
  <c r="R1967" i="7"/>
  <c r="S1973" i="7"/>
  <c r="R1973" i="7"/>
  <c r="U1981" i="7"/>
  <c r="T1981" i="7"/>
  <c r="V1981" i="7" s="1"/>
  <c r="S1981" i="7"/>
  <c r="W1981" i="7" s="1"/>
  <c r="U1992" i="7"/>
  <c r="T1992" i="7"/>
  <c r="S1992" i="7"/>
  <c r="R1992" i="7"/>
  <c r="U2005" i="7"/>
  <c r="T2005" i="7"/>
  <c r="S2005" i="7"/>
  <c r="W2005" i="7" s="1"/>
  <c r="U2016" i="7"/>
  <c r="T2016" i="7"/>
  <c r="S2016" i="7"/>
  <c r="R2016" i="7"/>
  <c r="R2084" i="7"/>
  <c r="U2105" i="7"/>
  <c r="T2105" i="7"/>
  <c r="S2105" i="7"/>
  <c r="R2105" i="7"/>
  <c r="U2111" i="7"/>
  <c r="T2111" i="7"/>
  <c r="S2111" i="7"/>
  <c r="R2111" i="7"/>
  <c r="R2132" i="7"/>
  <c r="U2153" i="7"/>
  <c r="T2153" i="7"/>
  <c r="S2153" i="7"/>
  <c r="R2153" i="7"/>
  <c r="U2159" i="7"/>
  <c r="T2159" i="7"/>
  <c r="S2159" i="7"/>
  <c r="R2159" i="7"/>
  <c r="R2180" i="7"/>
  <c r="U2201" i="7"/>
  <c r="T2201" i="7"/>
  <c r="S2201" i="7"/>
  <c r="R2201" i="7"/>
  <c r="U2213" i="7"/>
  <c r="T2213" i="7"/>
  <c r="S2213" i="7"/>
  <c r="R2213" i="7"/>
  <c r="W2250" i="7"/>
  <c r="U2252" i="7"/>
  <c r="T2252" i="7"/>
  <c r="S2252" i="7"/>
  <c r="R2252" i="7"/>
  <c r="W2254" i="7"/>
  <c r="V2254" i="7"/>
  <c r="U2256" i="7"/>
  <c r="T2256" i="7"/>
  <c r="S2256" i="7"/>
  <c r="R2256" i="7"/>
  <c r="R2291" i="7"/>
  <c r="S2295" i="7"/>
  <c r="R2295" i="7"/>
  <c r="U2329" i="7"/>
  <c r="T2329" i="7"/>
  <c r="S2329" i="7"/>
  <c r="R2329" i="7"/>
  <c r="S2331" i="7"/>
  <c r="R2331" i="7"/>
  <c r="U2331" i="7"/>
  <c r="T2331" i="7"/>
  <c r="R2335" i="7"/>
  <c r="U2342" i="7"/>
  <c r="T2342" i="7"/>
  <c r="S2342" i="7"/>
  <c r="R2342" i="7"/>
  <c r="R2376" i="7"/>
  <c r="R1864" i="7"/>
  <c r="U1884" i="7"/>
  <c r="S1884" i="7"/>
  <c r="R1884" i="7"/>
  <c r="R1888" i="7"/>
  <c r="U1908" i="7"/>
  <c r="S1908" i="7"/>
  <c r="R1908" i="7"/>
  <c r="R1912" i="7"/>
  <c r="U1932" i="7"/>
  <c r="S1932" i="7"/>
  <c r="R1932" i="7"/>
  <c r="R1936" i="7"/>
  <c r="R1989" i="7"/>
  <c r="S1997" i="7"/>
  <c r="R1997" i="7"/>
  <c r="R2013" i="7"/>
  <c r="S2021" i="7"/>
  <c r="R2021" i="7"/>
  <c r="R2029" i="7"/>
  <c r="W2036" i="7"/>
  <c r="V2036" i="7"/>
  <c r="U2046" i="7"/>
  <c r="R2065" i="7"/>
  <c r="S2084" i="7"/>
  <c r="T2086" i="7"/>
  <c r="S2086" i="7"/>
  <c r="R2086" i="7"/>
  <c r="U2086" i="7"/>
  <c r="R2113" i="7"/>
  <c r="S2132" i="7"/>
  <c r="T2134" i="7"/>
  <c r="S2134" i="7"/>
  <c r="R2134" i="7"/>
  <c r="U2134" i="7"/>
  <c r="R2161" i="7"/>
  <c r="S2180" i="7"/>
  <c r="T2182" i="7"/>
  <c r="S2182" i="7"/>
  <c r="R2182" i="7"/>
  <c r="U2182" i="7"/>
  <c r="U2207" i="7"/>
  <c r="T2207" i="7"/>
  <c r="S2207" i="7"/>
  <c r="R2207" i="7"/>
  <c r="S2209" i="7"/>
  <c r="T2211" i="7"/>
  <c r="S2211" i="7"/>
  <c r="R2211" i="7"/>
  <c r="U2211" i="7"/>
  <c r="U2225" i="7"/>
  <c r="T2225" i="7"/>
  <c r="S2225" i="7"/>
  <c r="R2225" i="7"/>
  <c r="T2259" i="7"/>
  <c r="U2259" i="7"/>
  <c r="S2259" i="7"/>
  <c r="R2259" i="7"/>
  <c r="R2261" i="7"/>
  <c r="U2267" i="7"/>
  <c r="T2267" i="7"/>
  <c r="S2267" i="7"/>
  <c r="R2267" i="7"/>
  <c r="W2279" i="7"/>
  <c r="V2279" i="7"/>
  <c r="R2285" i="7"/>
  <c r="S2291" i="7"/>
  <c r="U2302" i="7"/>
  <c r="T2302" i="7"/>
  <c r="S2302" i="7"/>
  <c r="R2302" i="7"/>
  <c r="W2304" i="7"/>
  <c r="V2304" i="7"/>
  <c r="U2306" i="7"/>
  <c r="T2306" i="7"/>
  <c r="S2306" i="7"/>
  <c r="R2306" i="7"/>
  <c r="T2327" i="7"/>
  <c r="S2327" i="7"/>
  <c r="R2327" i="7"/>
  <c r="U2327" i="7"/>
  <c r="R2333" i="7"/>
  <c r="S2335" i="7"/>
  <c r="S2376" i="7"/>
  <c r="T2382" i="7"/>
  <c r="S2382" i="7"/>
  <c r="T2409" i="7"/>
  <c r="U1873" i="7"/>
  <c r="T1873" i="7"/>
  <c r="U1897" i="7"/>
  <c r="T1897" i="7"/>
  <c r="U1921" i="7"/>
  <c r="T1921" i="7"/>
  <c r="U1945" i="7"/>
  <c r="T1945" i="7"/>
  <c r="U1951" i="7"/>
  <c r="T1951" i="7"/>
  <c r="V1951" i="7" s="1"/>
  <c r="U1957" i="7"/>
  <c r="T1957" i="7"/>
  <c r="U1963" i="7"/>
  <c r="T1963" i="7"/>
  <c r="U1969" i="7"/>
  <c r="T1969" i="7"/>
  <c r="U1975" i="7"/>
  <c r="T1975" i="7"/>
  <c r="U1988" i="7"/>
  <c r="U2012" i="7"/>
  <c r="U2027" i="7"/>
  <c r="T2034" i="7"/>
  <c r="S2036" i="7"/>
  <c r="U2058" i="7"/>
  <c r="S2058" i="7"/>
  <c r="R2058" i="7"/>
  <c r="S2065" i="7"/>
  <c r="R2076" i="7"/>
  <c r="U2078" i="7"/>
  <c r="T2078" i="7"/>
  <c r="S2078" i="7"/>
  <c r="U2094" i="7"/>
  <c r="T2094" i="7"/>
  <c r="S2094" i="7"/>
  <c r="R2094" i="7"/>
  <c r="S2113" i="7"/>
  <c r="R2124" i="7"/>
  <c r="U2126" i="7"/>
  <c r="T2126" i="7"/>
  <c r="S2126" i="7"/>
  <c r="W2126" i="7" s="1"/>
  <c r="U2142" i="7"/>
  <c r="T2142" i="7"/>
  <c r="S2142" i="7"/>
  <c r="R2142" i="7"/>
  <c r="S2161" i="7"/>
  <c r="R2172" i="7"/>
  <c r="U2174" i="7"/>
  <c r="T2174" i="7"/>
  <c r="S2174" i="7"/>
  <c r="W2174" i="7" s="1"/>
  <c r="U2190" i="7"/>
  <c r="T2190" i="7"/>
  <c r="S2190" i="7"/>
  <c r="R2190" i="7"/>
  <c r="W2217" i="7"/>
  <c r="V2217" i="7"/>
  <c r="S2221" i="7"/>
  <c r="R2221" i="7"/>
  <c r="U2221" i="7"/>
  <c r="T2221" i="7"/>
  <c r="S2223" i="7"/>
  <c r="R2223" i="7"/>
  <c r="U2223" i="7"/>
  <c r="T2223" i="7"/>
  <c r="U2237" i="7"/>
  <c r="T2237" i="7"/>
  <c r="S2237" i="7"/>
  <c r="W2237" i="7" s="1"/>
  <c r="U2241" i="7"/>
  <c r="S2241" i="7"/>
  <c r="R2241" i="7"/>
  <c r="S2263" i="7"/>
  <c r="R2263" i="7"/>
  <c r="U2263" i="7"/>
  <c r="T2263" i="7"/>
  <c r="S2285" i="7"/>
  <c r="T2291" i="7"/>
  <c r="T2335" i="7"/>
  <c r="R2382" i="7"/>
  <c r="U2412" i="7"/>
  <c r="T2412" i="7"/>
  <c r="S2412" i="7"/>
  <c r="R2412" i="7"/>
  <c r="S2468" i="7"/>
  <c r="U2468" i="7"/>
  <c r="T2468" i="7"/>
  <c r="R2468" i="7"/>
  <c r="T2038" i="7"/>
  <c r="S2038" i="7"/>
  <c r="R2038" i="7"/>
  <c r="U2075" i="7"/>
  <c r="T2075" i="7"/>
  <c r="S2075" i="7"/>
  <c r="R2075" i="7"/>
  <c r="U2099" i="7"/>
  <c r="T2099" i="7"/>
  <c r="S2099" i="7"/>
  <c r="R2099" i="7"/>
  <c r="U2123" i="7"/>
  <c r="T2123" i="7"/>
  <c r="S2123" i="7"/>
  <c r="R2123" i="7"/>
  <c r="U2147" i="7"/>
  <c r="T2147" i="7"/>
  <c r="S2147" i="7"/>
  <c r="R2147" i="7"/>
  <c r="U2171" i="7"/>
  <c r="T2171" i="7"/>
  <c r="S2171" i="7"/>
  <c r="R2171" i="7"/>
  <c r="U2195" i="7"/>
  <c r="T2195" i="7"/>
  <c r="S2195" i="7"/>
  <c r="R2195" i="7"/>
  <c r="U2229" i="7"/>
  <c r="U2244" i="7"/>
  <c r="T2244" i="7"/>
  <c r="S2244" i="7"/>
  <c r="R2244" i="7"/>
  <c r="W2280" i="7"/>
  <c r="W2336" i="7"/>
  <c r="S2349" i="7"/>
  <c r="R2349" i="7"/>
  <c r="U2349" i="7"/>
  <c r="T2351" i="7"/>
  <c r="S2351" i="7"/>
  <c r="U2351" i="7"/>
  <c r="R2351" i="7"/>
  <c r="U2401" i="7"/>
  <c r="T2401" i="7"/>
  <c r="S2401" i="7"/>
  <c r="R2401" i="7"/>
  <c r="W2478" i="7"/>
  <c r="V2478" i="7"/>
  <c r="U2494" i="7"/>
  <c r="T2494" i="7"/>
  <c r="S2494" i="7"/>
  <c r="R2494" i="7"/>
  <c r="S2500" i="7"/>
  <c r="R2500" i="7"/>
  <c r="U2500" i="7"/>
  <c r="T2500" i="7"/>
  <c r="U2523" i="7"/>
  <c r="T2523" i="7"/>
  <c r="S2523" i="7"/>
  <c r="R2523" i="7"/>
  <c r="W2538" i="7"/>
  <c r="V2538" i="7"/>
  <c r="S2595" i="7"/>
  <c r="R2595" i="7"/>
  <c r="U2595" i="7"/>
  <c r="T2595" i="7"/>
  <c r="U2598" i="7"/>
  <c r="T2598" i="7"/>
  <c r="S2598" i="7"/>
  <c r="R2598" i="7"/>
  <c r="W2630" i="7"/>
  <c r="V2630" i="7"/>
  <c r="U2676" i="7"/>
  <c r="T2676" i="7"/>
  <c r="S2676" i="7"/>
  <c r="R2676" i="7"/>
  <c r="U2051" i="7"/>
  <c r="T2051" i="7"/>
  <c r="U2217" i="7"/>
  <c r="U2232" i="7"/>
  <c r="T2232" i="7"/>
  <c r="S2232" i="7"/>
  <c r="R2232" i="7"/>
  <c r="U2248" i="7"/>
  <c r="T2248" i="7"/>
  <c r="S2248" i="7"/>
  <c r="U2282" i="7"/>
  <c r="T2282" i="7"/>
  <c r="S2282" i="7"/>
  <c r="R2282" i="7"/>
  <c r="U2290" i="7"/>
  <c r="T2290" i="7"/>
  <c r="S2290" i="7"/>
  <c r="R2290" i="7"/>
  <c r="U2332" i="7"/>
  <c r="T2332" i="7"/>
  <c r="R2332" i="7"/>
  <c r="S2332" i="7"/>
  <c r="W2347" i="7"/>
  <c r="V2347" i="7"/>
  <c r="W2353" i="7"/>
  <c r="V2353" i="7"/>
  <c r="U2375" i="7"/>
  <c r="T2375" i="7"/>
  <c r="S2375" i="7"/>
  <c r="R2375" i="7"/>
  <c r="U2434" i="7"/>
  <c r="T2434" i="7"/>
  <c r="S2434" i="7"/>
  <c r="R2434" i="7"/>
  <c r="T2451" i="7"/>
  <c r="S2451" i="7"/>
  <c r="R2451" i="7"/>
  <c r="U2451" i="7"/>
  <c r="U2458" i="7"/>
  <c r="S2458" i="7"/>
  <c r="R2458" i="7"/>
  <c r="U2464" i="7"/>
  <c r="T2464" i="7"/>
  <c r="S2464" i="7"/>
  <c r="R2464" i="7"/>
  <c r="U2480" i="7"/>
  <c r="S2480" i="7"/>
  <c r="T2480" i="7"/>
  <c r="R2480" i="7"/>
  <c r="S2482" i="7"/>
  <c r="R2482" i="7"/>
  <c r="U2482" i="7"/>
  <c r="T2482" i="7"/>
  <c r="U2492" i="7"/>
  <c r="T2492" i="7"/>
  <c r="S2492" i="7"/>
  <c r="R2492" i="7"/>
  <c r="W2581" i="7"/>
  <c r="V2581" i="7"/>
  <c r="W2618" i="7"/>
  <c r="V2618" i="7"/>
  <c r="R2072" i="7"/>
  <c r="T2080" i="7"/>
  <c r="S2080" i="7"/>
  <c r="R2080" i="7"/>
  <c r="U2082" i="7"/>
  <c r="W2082" i="7" s="1"/>
  <c r="T2082" i="7"/>
  <c r="R2096" i="7"/>
  <c r="T2104" i="7"/>
  <c r="S2104" i="7"/>
  <c r="R2104" i="7"/>
  <c r="U2106" i="7"/>
  <c r="T2106" i="7"/>
  <c r="R2120" i="7"/>
  <c r="T2128" i="7"/>
  <c r="S2128" i="7"/>
  <c r="R2128" i="7"/>
  <c r="U2130" i="7"/>
  <c r="W2130" i="7" s="1"/>
  <c r="T2130" i="7"/>
  <c r="V2130" i="7" s="1"/>
  <c r="R2144" i="7"/>
  <c r="T2152" i="7"/>
  <c r="S2152" i="7"/>
  <c r="R2152" i="7"/>
  <c r="U2154" i="7"/>
  <c r="T2154" i="7"/>
  <c r="R2168" i="7"/>
  <c r="T2176" i="7"/>
  <c r="S2176" i="7"/>
  <c r="R2176" i="7"/>
  <c r="U2178" i="7"/>
  <c r="W2178" i="7" s="1"/>
  <c r="T2178" i="7"/>
  <c r="V2178" i="7" s="1"/>
  <c r="R2192" i="7"/>
  <c r="T2200" i="7"/>
  <c r="S2200" i="7"/>
  <c r="R2200" i="7"/>
  <c r="U2202" i="7"/>
  <c r="T2202" i="7"/>
  <c r="U2220" i="7"/>
  <c r="T2220" i="7"/>
  <c r="S2220" i="7"/>
  <c r="R2220" i="7"/>
  <c r="U2236" i="7"/>
  <c r="T2236" i="7"/>
  <c r="S2236" i="7"/>
  <c r="V2236" i="7" s="1"/>
  <c r="V2265" i="7"/>
  <c r="W2286" i="7"/>
  <c r="R2311" i="7"/>
  <c r="R2328" i="7"/>
  <c r="W2365" i="7"/>
  <c r="V2365" i="7"/>
  <c r="W2377" i="7"/>
  <c r="V2377" i="7"/>
  <c r="R2389" i="7"/>
  <c r="R2395" i="7"/>
  <c r="U2399" i="7"/>
  <c r="S2399" i="7"/>
  <c r="R2399" i="7"/>
  <c r="U2404" i="7"/>
  <c r="T2404" i="7"/>
  <c r="R2404" i="7"/>
  <c r="S2404" i="7"/>
  <c r="U2447" i="7"/>
  <c r="T2447" i="7"/>
  <c r="S2447" i="7"/>
  <c r="R2447" i="7"/>
  <c r="W2557" i="7"/>
  <c r="V2557" i="7"/>
  <c r="W2570" i="7"/>
  <c r="V2570" i="7"/>
  <c r="T2044" i="7"/>
  <c r="S2044" i="7"/>
  <c r="R2044" i="7"/>
  <c r="U2069" i="7"/>
  <c r="T2069" i="7"/>
  <c r="S2069" i="7"/>
  <c r="R2069" i="7"/>
  <c r="W2077" i="7"/>
  <c r="V2077" i="7"/>
  <c r="U2093" i="7"/>
  <c r="T2093" i="7"/>
  <c r="S2093" i="7"/>
  <c r="R2093" i="7"/>
  <c r="W2101" i="7"/>
  <c r="V2101" i="7"/>
  <c r="U2117" i="7"/>
  <c r="T2117" i="7"/>
  <c r="S2117" i="7"/>
  <c r="R2117" i="7"/>
  <c r="W2125" i="7"/>
  <c r="V2125" i="7"/>
  <c r="U2141" i="7"/>
  <c r="T2141" i="7"/>
  <c r="S2141" i="7"/>
  <c r="R2141" i="7"/>
  <c r="W2149" i="7"/>
  <c r="V2149" i="7"/>
  <c r="U2165" i="7"/>
  <c r="T2165" i="7"/>
  <c r="S2165" i="7"/>
  <c r="R2165" i="7"/>
  <c r="W2173" i="7"/>
  <c r="V2173" i="7"/>
  <c r="U2189" i="7"/>
  <c r="T2189" i="7"/>
  <c r="S2189" i="7"/>
  <c r="R2189" i="7"/>
  <c r="W2197" i="7"/>
  <c r="V2197" i="7"/>
  <c r="U2224" i="7"/>
  <c r="T2224" i="7"/>
  <c r="S2224" i="7"/>
  <c r="W2273" i="7"/>
  <c r="V2273" i="7"/>
  <c r="U2288" i="7"/>
  <c r="T2288" i="7"/>
  <c r="S2288" i="7"/>
  <c r="R2288" i="7"/>
  <c r="U2296" i="7"/>
  <c r="T2296" i="7"/>
  <c r="S2296" i="7"/>
  <c r="R2296" i="7"/>
  <c r="U2318" i="7"/>
  <c r="T2318" i="7"/>
  <c r="W2318" i="7" s="1"/>
  <c r="U2322" i="7"/>
  <c r="T2322" i="7"/>
  <c r="S2322" i="7"/>
  <c r="R2322" i="7"/>
  <c r="W2330" i="7"/>
  <c r="V2330" i="7"/>
  <c r="T2339" i="7"/>
  <c r="U2339" i="7"/>
  <c r="S2339" i="7"/>
  <c r="R2339" i="7"/>
  <c r="S2373" i="7"/>
  <c r="R2373" i="7"/>
  <c r="U2373" i="7"/>
  <c r="T2373" i="7"/>
  <c r="S2389" i="7"/>
  <c r="S2395" i="7"/>
  <c r="R2436" i="7"/>
  <c r="S2465" i="7"/>
  <c r="R2465" i="7"/>
  <c r="U2465" i="7"/>
  <c r="T2465" i="7"/>
  <c r="U2472" i="7"/>
  <c r="T2472" i="7"/>
  <c r="S2472" i="7"/>
  <c r="R2472" i="7"/>
  <c r="S2521" i="7"/>
  <c r="R2521" i="7"/>
  <c r="U2521" i="7"/>
  <c r="T2521" i="7"/>
  <c r="S2559" i="7"/>
  <c r="R2559" i="7"/>
  <c r="U2559" i="7"/>
  <c r="T2559" i="7"/>
  <c r="S2031" i="7"/>
  <c r="U2033" i="7"/>
  <c r="T2033" i="7"/>
  <c r="U2038" i="7"/>
  <c r="S2055" i="7"/>
  <c r="U2057" i="7"/>
  <c r="T2057" i="7"/>
  <c r="U2212" i="7"/>
  <c r="T2212" i="7"/>
  <c r="S2212" i="7"/>
  <c r="R2229" i="7"/>
  <c r="U2264" i="7"/>
  <c r="T2264" i="7"/>
  <c r="R2264" i="7"/>
  <c r="S2273" i="7"/>
  <c r="V2280" i="7"/>
  <c r="W2292" i="7"/>
  <c r="T2311" i="7"/>
  <c r="T2349" i="7"/>
  <c r="T2395" i="7"/>
  <c r="W2443" i="7"/>
  <c r="V2443" i="7"/>
  <c r="W2569" i="7"/>
  <c r="V2569" i="7"/>
  <c r="U2310" i="7"/>
  <c r="T2310" i="7"/>
  <c r="S2310" i="7"/>
  <c r="R2310" i="7"/>
  <c r="S2319" i="7"/>
  <c r="R2319" i="7"/>
  <c r="U2334" i="7"/>
  <c r="T2334" i="7"/>
  <c r="S2334" i="7"/>
  <c r="R2334" i="7"/>
  <c r="S2343" i="7"/>
  <c r="R2343" i="7"/>
  <c r="U2394" i="7"/>
  <c r="T2394" i="7"/>
  <c r="S2394" i="7"/>
  <c r="S2397" i="7"/>
  <c r="R2397" i="7"/>
  <c r="U2397" i="7"/>
  <c r="T2397" i="7"/>
  <c r="V2406" i="7"/>
  <c r="W2406" i="7"/>
  <c r="U2488" i="7"/>
  <c r="S2488" i="7"/>
  <c r="R2488" i="7"/>
  <c r="W2496" i="7"/>
  <c r="V2496" i="7"/>
  <c r="U2498" i="7"/>
  <c r="T2498" i="7"/>
  <c r="S2498" i="7"/>
  <c r="R2498" i="7"/>
  <c r="U2503" i="7"/>
  <c r="T2503" i="7"/>
  <c r="U2531" i="7"/>
  <c r="T2531" i="7"/>
  <c r="S2531" i="7"/>
  <c r="R2531" i="7"/>
  <c r="S2553" i="7"/>
  <c r="R2553" i="7"/>
  <c r="U2553" i="7"/>
  <c r="T2553" i="7"/>
  <c r="U2556" i="7"/>
  <c r="T2556" i="7"/>
  <c r="S2556" i="7"/>
  <c r="R2556" i="7"/>
  <c r="U2584" i="7"/>
  <c r="T2584" i="7"/>
  <c r="S2584" i="7"/>
  <c r="R2584" i="7"/>
  <c r="U2615" i="7"/>
  <c r="T2615" i="7"/>
  <c r="S2615" i="7"/>
  <c r="R2615" i="7"/>
  <c r="W2641" i="7"/>
  <c r="V2641" i="7"/>
  <c r="T2210" i="7"/>
  <c r="W2210" i="7" s="1"/>
  <c r="S2215" i="7"/>
  <c r="R2215" i="7"/>
  <c r="S2227" i="7"/>
  <c r="R2227" i="7"/>
  <c r="S2239" i="7"/>
  <c r="R2239" i="7"/>
  <c r="S2251" i="7"/>
  <c r="R2251" i="7"/>
  <c r="T2265" i="7"/>
  <c r="W2265" i="7" s="1"/>
  <c r="S2269" i="7"/>
  <c r="R2269" i="7"/>
  <c r="S2275" i="7"/>
  <c r="R2275" i="7"/>
  <c r="S2281" i="7"/>
  <c r="R2281" i="7"/>
  <c r="S2287" i="7"/>
  <c r="R2287" i="7"/>
  <c r="S2293" i="7"/>
  <c r="R2293" i="7"/>
  <c r="S2299" i="7"/>
  <c r="R2299" i="7"/>
  <c r="S2305" i="7"/>
  <c r="R2305" i="7"/>
  <c r="T2313" i="7"/>
  <c r="T2337" i="7"/>
  <c r="U2408" i="7"/>
  <c r="T2408" i="7"/>
  <c r="S2408" i="7"/>
  <c r="R2408" i="7"/>
  <c r="T2439" i="7"/>
  <c r="S2439" i="7"/>
  <c r="R2439" i="7"/>
  <c r="U2439" i="7"/>
  <c r="T2461" i="7"/>
  <c r="S2461" i="7"/>
  <c r="R2461" i="7"/>
  <c r="U2461" i="7"/>
  <c r="U2466" i="7"/>
  <c r="T2466" i="7"/>
  <c r="S2466" i="7"/>
  <c r="R2466" i="7"/>
  <c r="W2551" i="7"/>
  <c r="V2551" i="7"/>
  <c r="U2578" i="7"/>
  <c r="T2578" i="7"/>
  <c r="S2578" i="7"/>
  <c r="R2578" i="7"/>
  <c r="W2612" i="7"/>
  <c r="V2612" i="7"/>
  <c r="W2617" i="7"/>
  <c r="V2617" i="7"/>
  <c r="U2317" i="7"/>
  <c r="T2317" i="7"/>
  <c r="S2317" i="7"/>
  <c r="R2317" i="7"/>
  <c r="U2328" i="7"/>
  <c r="U2341" i="7"/>
  <c r="T2341" i="7"/>
  <c r="S2341" i="7"/>
  <c r="R2341" i="7"/>
  <c r="U2348" i="7"/>
  <c r="T2348" i="7"/>
  <c r="S2348" i="7"/>
  <c r="R2348" i="7"/>
  <c r="S2355" i="7"/>
  <c r="R2355" i="7"/>
  <c r="U2357" i="7"/>
  <c r="T2357" i="7"/>
  <c r="S2357" i="7"/>
  <c r="R2357" i="7"/>
  <c r="U2368" i="7"/>
  <c r="T2368" i="7"/>
  <c r="S2368" i="7"/>
  <c r="R2368" i="7"/>
  <c r="U2376" i="7"/>
  <c r="W2420" i="7"/>
  <c r="V2420" i="7"/>
  <c r="U2425" i="7"/>
  <c r="T2425" i="7"/>
  <c r="W2429" i="7"/>
  <c r="U2442" i="7"/>
  <c r="T2442" i="7"/>
  <c r="W2442" i="7" s="1"/>
  <c r="T2445" i="7"/>
  <c r="S2445" i="7"/>
  <c r="R2445" i="7"/>
  <c r="U2445" i="7"/>
  <c r="S2456" i="7"/>
  <c r="T2456" i="7"/>
  <c r="R2456" i="7"/>
  <c r="W2490" i="7"/>
  <c r="V2490" i="7"/>
  <c r="W2512" i="7"/>
  <c r="S2529" i="7"/>
  <c r="R2529" i="7"/>
  <c r="U2529" i="7"/>
  <c r="T2529" i="7"/>
  <c r="U2603" i="7"/>
  <c r="T2603" i="7"/>
  <c r="S2603" i="7"/>
  <c r="R2603" i="7"/>
  <c r="U2640" i="7"/>
  <c r="S2640" i="7"/>
  <c r="R2640" i="7"/>
  <c r="W2670" i="7"/>
  <c r="V2670" i="7"/>
  <c r="U2674" i="7"/>
  <c r="T2674" i="7"/>
  <c r="S2674" i="7"/>
  <c r="R2674" i="7"/>
  <c r="R2219" i="7"/>
  <c r="U2222" i="7"/>
  <c r="W2222" i="7" s="1"/>
  <c r="T2222" i="7"/>
  <c r="V2222" i="7" s="1"/>
  <c r="R2231" i="7"/>
  <c r="U2234" i="7"/>
  <c r="T2234" i="7"/>
  <c r="R2243" i="7"/>
  <c r="U2246" i="7"/>
  <c r="T2246" i="7"/>
  <c r="W2246" i="7" s="1"/>
  <c r="R2255" i="7"/>
  <c r="U2258" i="7"/>
  <c r="T2258" i="7"/>
  <c r="R2258" i="7"/>
  <c r="U2271" i="7"/>
  <c r="T2271" i="7"/>
  <c r="W2271" i="7" s="1"/>
  <c r="U2277" i="7"/>
  <c r="T2277" i="7"/>
  <c r="V2277" i="7" s="1"/>
  <c r="U2283" i="7"/>
  <c r="W2283" i="7" s="1"/>
  <c r="T2283" i="7"/>
  <c r="U2289" i="7"/>
  <c r="T2289" i="7"/>
  <c r="U2295" i="7"/>
  <c r="T2295" i="7"/>
  <c r="U2301" i="7"/>
  <c r="W2301" i="7" s="1"/>
  <c r="T2301" i="7"/>
  <c r="V2301" i="7" s="1"/>
  <c r="U2307" i="7"/>
  <c r="T2307" i="7"/>
  <c r="T2321" i="7"/>
  <c r="U2321" i="7"/>
  <c r="S2321" i="7"/>
  <c r="T2324" i="7"/>
  <c r="S2324" i="7"/>
  <c r="R2324" i="7"/>
  <c r="T2345" i="7"/>
  <c r="U2345" i="7"/>
  <c r="S2345" i="7"/>
  <c r="U2359" i="7"/>
  <c r="T2359" i="7"/>
  <c r="S2359" i="7"/>
  <c r="R2359" i="7"/>
  <c r="U2363" i="7"/>
  <c r="T2363" i="7"/>
  <c r="W2363" i="7" s="1"/>
  <c r="S2363" i="7"/>
  <c r="S2379" i="7"/>
  <c r="R2379" i="7"/>
  <c r="U2381" i="7"/>
  <c r="T2381" i="7"/>
  <c r="S2381" i="7"/>
  <c r="R2381" i="7"/>
  <c r="U2392" i="7"/>
  <c r="T2392" i="7"/>
  <c r="S2392" i="7"/>
  <c r="R2392" i="7"/>
  <c r="W2402" i="7"/>
  <c r="V2402" i="7"/>
  <c r="U2417" i="7"/>
  <c r="T2417" i="7"/>
  <c r="R2425" i="7"/>
  <c r="U2471" i="7"/>
  <c r="T2471" i="7"/>
  <c r="S2471" i="7"/>
  <c r="R2471" i="7"/>
  <c r="U2475" i="7"/>
  <c r="T2475" i="7"/>
  <c r="S2475" i="7"/>
  <c r="R2475" i="7"/>
  <c r="W2518" i="7"/>
  <c r="V2518" i="7"/>
  <c r="U2543" i="7"/>
  <c r="T2543" i="7"/>
  <c r="S2543" i="7"/>
  <c r="R2543" i="7"/>
  <c r="W2545" i="7"/>
  <c r="V2545" i="7"/>
  <c r="W2599" i="7"/>
  <c r="W2611" i="7"/>
  <c r="V2611" i="7"/>
  <c r="S2661" i="7"/>
  <c r="R2661" i="7"/>
  <c r="U2661" i="7"/>
  <c r="T2661" i="7"/>
  <c r="U2664" i="7"/>
  <c r="T2664" i="7"/>
  <c r="S2664" i="7"/>
  <c r="R2664" i="7"/>
  <c r="R2209" i="7"/>
  <c r="V2316" i="7"/>
  <c r="T2319" i="7"/>
  <c r="V2340" i="7"/>
  <c r="T2343" i="7"/>
  <c r="U2374" i="7"/>
  <c r="T2374" i="7"/>
  <c r="S2374" i="7"/>
  <c r="R2374" i="7"/>
  <c r="U2383" i="7"/>
  <c r="T2383" i="7"/>
  <c r="S2383" i="7"/>
  <c r="R2383" i="7"/>
  <c r="U2387" i="7"/>
  <c r="T2387" i="7"/>
  <c r="S2387" i="7"/>
  <c r="W2387" i="7" s="1"/>
  <c r="U2389" i="7"/>
  <c r="R2394" i="7"/>
  <c r="T2405" i="7"/>
  <c r="U2405" i="7"/>
  <c r="S2405" i="7"/>
  <c r="R2405" i="7"/>
  <c r="S2425" i="7"/>
  <c r="U2436" i="7"/>
  <c r="T2436" i="7"/>
  <c r="U2477" i="7"/>
  <c r="T2477" i="7"/>
  <c r="S2477" i="7"/>
  <c r="W2477" i="7" s="1"/>
  <c r="U2484" i="7"/>
  <c r="T2484" i="7"/>
  <c r="S2484" i="7"/>
  <c r="R2484" i="7"/>
  <c r="T2488" i="7"/>
  <c r="U2508" i="7"/>
  <c r="T2508" i="7"/>
  <c r="S2508" i="7"/>
  <c r="R2508" i="7"/>
  <c r="U2514" i="7"/>
  <c r="T2514" i="7"/>
  <c r="S2514" i="7"/>
  <c r="R2514" i="7"/>
  <c r="V2600" i="7"/>
  <c r="S2643" i="7"/>
  <c r="R2643" i="7"/>
  <c r="U2643" i="7"/>
  <c r="T2643" i="7"/>
  <c r="U2646" i="7"/>
  <c r="T2646" i="7"/>
  <c r="S2646" i="7"/>
  <c r="R2646" i="7"/>
  <c r="U2680" i="7"/>
  <c r="T2680" i="7"/>
  <c r="S2680" i="7"/>
  <c r="R2680" i="7"/>
  <c r="U2320" i="7"/>
  <c r="T2320" i="7"/>
  <c r="R2320" i="7"/>
  <c r="U2344" i="7"/>
  <c r="T2344" i="7"/>
  <c r="R2344" i="7"/>
  <c r="S2367" i="7"/>
  <c r="R2367" i="7"/>
  <c r="S2391" i="7"/>
  <c r="R2391" i="7"/>
  <c r="S2470" i="7"/>
  <c r="R2470" i="7"/>
  <c r="U2470" i="7"/>
  <c r="T2470" i="7"/>
  <c r="S2583" i="7"/>
  <c r="R2583" i="7"/>
  <c r="U2583" i="7"/>
  <c r="T2583" i="7"/>
  <c r="U2586" i="7"/>
  <c r="T2586" i="7"/>
  <c r="S2586" i="7"/>
  <c r="R2586" i="7"/>
  <c r="W2592" i="7"/>
  <c r="V2592" i="7"/>
  <c r="W2622" i="7"/>
  <c r="V2622" i="7"/>
  <c r="W2652" i="7"/>
  <c r="V2652" i="7"/>
  <c r="U2656" i="7"/>
  <c r="T2656" i="7"/>
  <c r="S2656" i="7"/>
  <c r="R2656" i="7"/>
  <c r="T2309" i="7"/>
  <c r="W2309" i="7" s="1"/>
  <c r="S2313" i="7"/>
  <c r="R2313" i="7"/>
  <c r="T2333" i="7"/>
  <c r="S2337" i="7"/>
  <c r="R2337" i="7"/>
  <c r="U2358" i="7"/>
  <c r="U2382" i="7"/>
  <c r="T2403" i="7"/>
  <c r="W2418" i="7"/>
  <c r="V2418" i="7"/>
  <c r="R2437" i="7"/>
  <c r="U2501" i="7"/>
  <c r="T2501" i="7"/>
  <c r="S2501" i="7"/>
  <c r="R2501" i="7"/>
  <c r="U2536" i="7"/>
  <c r="T2536" i="7"/>
  <c r="S2536" i="7"/>
  <c r="R2536" i="7"/>
  <c r="U2550" i="7"/>
  <c r="T2550" i="7"/>
  <c r="S2550" i="7"/>
  <c r="R2550" i="7"/>
  <c r="U2566" i="7"/>
  <c r="T2566" i="7"/>
  <c r="S2566" i="7"/>
  <c r="R2566" i="7"/>
  <c r="W2568" i="7"/>
  <c r="V2568" i="7"/>
  <c r="W2634" i="7"/>
  <c r="V2634" i="7"/>
  <c r="U2662" i="7"/>
  <c r="T2662" i="7"/>
  <c r="S2662" i="7"/>
  <c r="R2662" i="7"/>
  <c r="U2350" i="7"/>
  <c r="T2350" i="7"/>
  <c r="R2350" i="7"/>
  <c r="U2356" i="7"/>
  <c r="T2356" i="7"/>
  <c r="S2356" i="7"/>
  <c r="R2356" i="7"/>
  <c r="U2369" i="7"/>
  <c r="T2369" i="7"/>
  <c r="V2369" i="7" s="1"/>
  <c r="S2369" i="7"/>
  <c r="U2380" i="7"/>
  <c r="T2380" i="7"/>
  <c r="S2380" i="7"/>
  <c r="R2380" i="7"/>
  <c r="U2393" i="7"/>
  <c r="T2393" i="7"/>
  <c r="S2393" i="7"/>
  <c r="S2409" i="7"/>
  <c r="R2409" i="7"/>
  <c r="U2411" i="7"/>
  <c r="T2411" i="7"/>
  <c r="S2411" i="7"/>
  <c r="R2411" i="7"/>
  <c r="T2424" i="7"/>
  <c r="S2424" i="7"/>
  <c r="R2424" i="7"/>
  <c r="U2430" i="7"/>
  <c r="T2430" i="7"/>
  <c r="S2430" i="7"/>
  <c r="R2430" i="7"/>
  <c r="S2437" i="7"/>
  <c r="U2441" i="7"/>
  <c r="T2441" i="7"/>
  <c r="S2441" i="7"/>
  <c r="R2441" i="7"/>
  <c r="R2448" i="7"/>
  <c r="W2450" i="7"/>
  <c r="V2450" i="7"/>
  <c r="R2485" i="7"/>
  <c r="U2487" i="7"/>
  <c r="T2487" i="7"/>
  <c r="S2487" i="7"/>
  <c r="R2487" i="7"/>
  <c r="U2489" i="7"/>
  <c r="T2489" i="7"/>
  <c r="S2541" i="7"/>
  <c r="R2541" i="7"/>
  <c r="U2541" i="7"/>
  <c r="U2561" i="7"/>
  <c r="T2561" i="7"/>
  <c r="S2561" i="7"/>
  <c r="R2561" i="7"/>
  <c r="U2638" i="7"/>
  <c r="T2638" i="7"/>
  <c r="S2638" i="7"/>
  <c r="R2638" i="7"/>
  <c r="W2648" i="7"/>
  <c r="U2326" i="7"/>
  <c r="T2326" i="7"/>
  <c r="R2326" i="7"/>
  <c r="U2352" i="7"/>
  <c r="W2352" i="7" s="1"/>
  <c r="S2361" i="7"/>
  <c r="R2361" i="7"/>
  <c r="S2385" i="7"/>
  <c r="R2385" i="7"/>
  <c r="U2398" i="7"/>
  <c r="T2398" i="7"/>
  <c r="S2398" i="7"/>
  <c r="T2400" i="7"/>
  <c r="S2400" i="7"/>
  <c r="R2400" i="7"/>
  <c r="U2422" i="7"/>
  <c r="T2422" i="7"/>
  <c r="S2422" i="7"/>
  <c r="R2422" i="7"/>
  <c r="U2428" i="7"/>
  <c r="T2428" i="7"/>
  <c r="S2428" i="7"/>
  <c r="R2428" i="7"/>
  <c r="U2463" i="7"/>
  <c r="T2463" i="7"/>
  <c r="W2463" i="7" s="1"/>
  <c r="S2463" i="7"/>
  <c r="R2489" i="7"/>
  <c r="S2534" i="7"/>
  <c r="R2534" i="7"/>
  <c r="U2534" i="7"/>
  <c r="T2544" i="7"/>
  <c r="S2544" i="7"/>
  <c r="R2544" i="7"/>
  <c r="U2544" i="7"/>
  <c r="U2548" i="7"/>
  <c r="T2548" i="7"/>
  <c r="S2548" i="7"/>
  <c r="R2548" i="7"/>
  <c r="U2626" i="7"/>
  <c r="T2626" i="7"/>
  <c r="S2626" i="7"/>
  <c r="R2626" i="7"/>
  <c r="U2644" i="7"/>
  <c r="T2644" i="7"/>
  <c r="S2644" i="7"/>
  <c r="R2644" i="7"/>
  <c r="T2433" i="7"/>
  <c r="S2433" i="7"/>
  <c r="R2433" i="7"/>
  <c r="U2435" i="7"/>
  <c r="T2435" i="7"/>
  <c r="U2452" i="7"/>
  <c r="T2452" i="7"/>
  <c r="S2452" i="7"/>
  <c r="R2452" i="7"/>
  <c r="U2573" i="7"/>
  <c r="T2573" i="7"/>
  <c r="S2573" i="7"/>
  <c r="R2573" i="7"/>
  <c r="W2576" i="7"/>
  <c r="V2576" i="7"/>
  <c r="W2629" i="7"/>
  <c r="V2629" i="7"/>
  <c r="U2651" i="7"/>
  <c r="T2651" i="7"/>
  <c r="S2651" i="7"/>
  <c r="R2651" i="7"/>
  <c r="U2669" i="7"/>
  <c r="T2669" i="7"/>
  <c r="S2669" i="7"/>
  <c r="R2669" i="7"/>
  <c r="U2687" i="7"/>
  <c r="T2687" i="7"/>
  <c r="S2687" i="7"/>
  <c r="R2687" i="7"/>
  <c r="U2416" i="7"/>
  <c r="T2416" i="7"/>
  <c r="S2416" i="7"/>
  <c r="R2416" i="7"/>
  <c r="U2457" i="7"/>
  <c r="T2457" i="7"/>
  <c r="S2457" i="7"/>
  <c r="R2457" i="7"/>
  <c r="U2467" i="7"/>
  <c r="T2467" i="7"/>
  <c r="W2467" i="7" s="1"/>
  <c r="S2467" i="7"/>
  <c r="S2491" i="7"/>
  <c r="R2491" i="7"/>
  <c r="U2491" i="7"/>
  <c r="T2491" i="7"/>
  <c r="U2495" i="7"/>
  <c r="S2515" i="7"/>
  <c r="R2515" i="7"/>
  <c r="U2520" i="7"/>
  <c r="T2520" i="7"/>
  <c r="S2520" i="7"/>
  <c r="R2520" i="7"/>
  <c r="U2568" i="7"/>
  <c r="T2568" i="7"/>
  <c r="W2588" i="7"/>
  <c r="U2596" i="7"/>
  <c r="T2596" i="7"/>
  <c r="S2596" i="7"/>
  <c r="R2596" i="7"/>
  <c r="S2613" i="7"/>
  <c r="R2613" i="7"/>
  <c r="U2613" i="7"/>
  <c r="T2613" i="7"/>
  <c r="S2631" i="7"/>
  <c r="R2631" i="7"/>
  <c r="U2631" i="7"/>
  <c r="T2631" i="7"/>
  <c r="U2410" i="7"/>
  <c r="T2410" i="7"/>
  <c r="S2410" i="7"/>
  <c r="R2410" i="7"/>
  <c r="T2427" i="7"/>
  <c r="S2427" i="7"/>
  <c r="R2427" i="7"/>
  <c r="U2429" i="7"/>
  <c r="T2429" i="7"/>
  <c r="V2429" i="7" s="1"/>
  <c r="S2479" i="7"/>
  <c r="U2479" i="7"/>
  <c r="T2479" i="7"/>
  <c r="R2479" i="7"/>
  <c r="U2517" i="7"/>
  <c r="T2517" i="7"/>
  <c r="S2517" i="7"/>
  <c r="W2562" i="7"/>
  <c r="V2562" i="7"/>
  <c r="S2571" i="7"/>
  <c r="R2571" i="7"/>
  <c r="U2571" i="7"/>
  <c r="T2571" i="7"/>
  <c r="W2575" i="7"/>
  <c r="V2575" i="7"/>
  <c r="U2591" i="7"/>
  <c r="T2591" i="7"/>
  <c r="S2591" i="7"/>
  <c r="R2591" i="7"/>
  <c r="U2608" i="7"/>
  <c r="T2608" i="7"/>
  <c r="S2608" i="7"/>
  <c r="R2608" i="7"/>
  <c r="T2616" i="7"/>
  <c r="S2616" i="7"/>
  <c r="R2616" i="7"/>
  <c r="U2645" i="7"/>
  <c r="T2645" i="7"/>
  <c r="S2645" i="7"/>
  <c r="R2645" i="7"/>
  <c r="W2647" i="7"/>
  <c r="V2647" i="7"/>
  <c r="S2649" i="7"/>
  <c r="R2649" i="7"/>
  <c r="U2649" i="7"/>
  <c r="T2649" i="7"/>
  <c r="U2663" i="7"/>
  <c r="T2663" i="7"/>
  <c r="S2663" i="7"/>
  <c r="R2663" i="7"/>
  <c r="W2665" i="7"/>
  <c r="V2665" i="7"/>
  <c r="S2667" i="7"/>
  <c r="R2667" i="7"/>
  <c r="U2667" i="7"/>
  <c r="T2667" i="7"/>
  <c r="U2681" i="7"/>
  <c r="T2681" i="7"/>
  <c r="S2681" i="7"/>
  <c r="R2681" i="7"/>
  <c r="W2683" i="7"/>
  <c r="V2683" i="7"/>
  <c r="S2685" i="7"/>
  <c r="R2685" i="7"/>
  <c r="U2685" i="7"/>
  <c r="T2685" i="7"/>
  <c r="T2399" i="7"/>
  <c r="S2403" i="7"/>
  <c r="R2403" i="7"/>
  <c r="S2407" i="7"/>
  <c r="S2413" i="7"/>
  <c r="U2446" i="7"/>
  <c r="T2446" i="7"/>
  <c r="S2446" i="7"/>
  <c r="R2446" i="7"/>
  <c r="S2449" i="7"/>
  <c r="R2454" i="7"/>
  <c r="S2462" i="7"/>
  <c r="U2462" i="7"/>
  <c r="T2462" i="7"/>
  <c r="R2462" i="7"/>
  <c r="R2495" i="7"/>
  <c r="W2506" i="7"/>
  <c r="W2524" i="7"/>
  <c r="U2554" i="7"/>
  <c r="T2554" i="7"/>
  <c r="S2554" i="7"/>
  <c r="R2554" i="7"/>
  <c r="U2585" i="7"/>
  <c r="T2585" i="7"/>
  <c r="S2585" i="7"/>
  <c r="R2585" i="7"/>
  <c r="W2587" i="7"/>
  <c r="V2587" i="7"/>
  <c r="V2588" i="7"/>
  <c r="U2620" i="7"/>
  <c r="T2620" i="7"/>
  <c r="S2620" i="7"/>
  <c r="R2620" i="7"/>
  <c r="T2421" i="7"/>
  <c r="S2421" i="7"/>
  <c r="R2421" i="7"/>
  <c r="U2423" i="7"/>
  <c r="T2423" i="7"/>
  <c r="W2423" i="7" s="1"/>
  <c r="U2433" i="7"/>
  <c r="R2435" i="7"/>
  <c r="U2453" i="7"/>
  <c r="R2476" i="7"/>
  <c r="U2483" i="7"/>
  <c r="T2483" i="7"/>
  <c r="S2483" i="7"/>
  <c r="R2483" i="7"/>
  <c r="W2493" i="7"/>
  <c r="V2493" i="7"/>
  <c r="S2495" i="7"/>
  <c r="R2526" i="7"/>
  <c r="U2526" i="7"/>
  <c r="T2526" i="7"/>
  <c r="U2528" i="7"/>
  <c r="W2546" i="7"/>
  <c r="V2546" i="7"/>
  <c r="U2549" i="7"/>
  <c r="T2549" i="7"/>
  <c r="S2549" i="7"/>
  <c r="R2549" i="7"/>
  <c r="S2574" i="7"/>
  <c r="R2574" i="7"/>
  <c r="S2625" i="7"/>
  <c r="R2625" i="7"/>
  <c r="U2625" i="7"/>
  <c r="T2625" i="7"/>
  <c r="U2628" i="7"/>
  <c r="T2628" i="7"/>
  <c r="S2628" i="7"/>
  <c r="R2628" i="7"/>
  <c r="U2504" i="7"/>
  <c r="T2504" i="7"/>
  <c r="S2504" i="7"/>
  <c r="U2510" i="7"/>
  <c r="T2510" i="7"/>
  <c r="S2510" i="7"/>
  <c r="U2516" i="7"/>
  <c r="T2516" i="7"/>
  <c r="S2516" i="7"/>
  <c r="U2522" i="7"/>
  <c r="T2522" i="7"/>
  <c r="S2522" i="7"/>
  <c r="U2537" i="7"/>
  <c r="T2537" i="7"/>
  <c r="S2537" i="7"/>
  <c r="R2537" i="7"/>
  <c r="U2542" i="7"/>
  <c r="T2542" i="7"/>
  <c r="S2542" i="7"/>
  <c r="R2542" i="7"/>
  <c r="U2579" i="7"/>
  <c r="T2579" i="7"/>
  <c r="S2579" i="7"/>
  <c r="R2579" i="7"/>
  <c r="S2589" i="7"/>
  <c r="R2589" i="7"/>
  <c r="U2589" i="7"/>
  <c r="T2589" i="7"/>
  <c r="U2614" i="7"/>
  <c r="T2614" i="7"/>
  <c r="S2614" i="7"/>
  <c r="R2614" i="7"/>
  <c r="U2474" i="7"/>
  <c r="S2474" i="7"/>
  <c r="U2486" i="7"/>
  <c r="S2486" i="7"/>
  <c r="U2493" i="7"/>
  <c r="S2497" i="7"/>
  <c r="R2497" i="7"/>
  <c r="S2507" i="7"/>
  <c r="S2513" i="7"/>
  <c r="S2519" i="7"/>
  <c r="S2525" i="7"/>
  <c r="W2525" i="7" s="1"/>
  <c r="R2532" i="7"/>
  <c r="S2535" i="7"/>
  <c r="R2535" i="7"/>
  <c r="U2535" i="7"/>
  <c r="S2547" i="7"/>
  <c r="R2547" i="7"/>
  <c r="U2547" i="7"/>
  <c r="T2547" i="7"/>
  <c r="W2564" i="7"/>
  <c r="U2572" i="7"/>
  <c r="T2572" i="7"/>
  <c r="S2572" i="7"/>
  <c r="R2572" i="7"/>
  <c r="U2609" i="7"/>
  <c r="T2609" i="7"/>
  <c r="S2609" i="7"/>
  <c r="R2609" i="7"/>
  <c r="S2619" i="7"/>
  <c r="R2619" i="7"/>
  <c r="U2619" i="7"/>
  <c r="T2619" i="7"/>
  <c r="U2639" i="7"/>
  <c r="T2639" i="7"/>
  <c r="S2639" i="7"/>
  <c r="R2639" i="7"/>
  <c r="U2657" i="7"/>
  <c r="T2657" i="7"/>
  <c r="S2657" i="7"/>
  <c r="R2657" i="7"/>
  <c r="U2675" i="7"/>
  <c r="T2675" i="7"/>
  <c r="S2675" i="7"/>
  <c r="R2675" i="7"/>
  <c r="U2693" i="7"/>
  <c r="T2693" i="7"/>
  <c r="S2693" i="7"/>
  <c r="W2693" i="7" s="1"/>
  <c r="U2469" i="7"/>
  <c r="W2469" i="7" s="1"/>
  <c r="U2567" i="7"/>
  <c r="T2567" i="7"/>
  <c r="S2567" i="7"/>
  <c r="R2567" i="7"/>
  <c r="S2577" i="7"/>
  <c r="R2577" i="7"/>
  <c r="U2577" i="7"/>
  <c r="T2577" i="7"/>
  <c r="U2602" i="7"/>
  <c r="T2602" i="7"/>
  <c r="S2602" i="7"/>
  <c r="R2602" i="7"/>
  <c r="V2606" i="7"/>
  <c r="V2636" i="7"/>
  <c r="W2642" i="7"/>
  <c r="W2660" i="7"/>
  <c r="W2678" i="7"/>
  <c r="U2481" i="7"/>
  <c r="W2481" i="7" s="1"/>
  <c r="W2552" i="7"/>
  <c r="U2560" i="7"/>
  <c r="T2560" i="7"/>
  <c r="S2560" i="7"/>
  <c r="R2560" i="7"/>
  <c r="U2597" i="7"/>
  <c r="T2597" i="7"/>
  <c r="S2597" i="7"/>
  <c r="R2597" i="7"/>
  <c r="S2607" i="7"/>
  <c r="R2607" i="7"/>
  <c r="U2607" i="7"/>
  <c r="T2607" i="7"/>
  <c r="U2632" i="7"/>
  <c r="T2632" i="7"/>
  <c r="S2632" i="7"/>
  <c r="R2632" i="7"/>
  <c r="S2637" i="7"/>
  <c r="R2637" i="7"/>
  <c r="U2637" i="7"/>
  <c r="T2637" i="7"/>
  <c r="U2650" i="7"/>
  <c r="T2650" i="7"/>
  <c r="S2650" i="7"/>
  <c r="R2650" i="7"/>
  <c r="S2655" i="7"/>
  <c r="R2655" i="7"/>
  <c r="U2655" i="7"/>
  <c r="T2655" i="7"/>
  <c r="U2668" i="7"/>
  <c r="T2668" i="7"/>
  <c r="S2668" i="7"/>
  <c r="R2668" i="7"/>
  <c r="S2673" i="7"/>
  <c r="R2673" i="7"/>
  <c r="U2673" i="7"/>
  <c r="T2673" i="7"/>
  <c r="U2686" i="7"/>
  <c r="T2686" i="7"/>
  <c r="S2686" i="7"/>
  <c r="R2686" i="7"/>
  <c r="S2691" i="7"/>
  <c r="R2691" i="7"/>
  <c r="U2691" i="7"/>
  <c r="T2691" i="7"/>
  <c r="S2473" i="7"/>
  <c r="S2485" i="7"/>
  <c r="U2499" i="7"/>
  <c r="W2499" i="7" s="1"/>
  <c r="S2503" i="7"/>
  <c r="R2503" i="7"/>
  <c r="R2504" i="7"/>
  <c r="R2510" i="7"/>
  <c r="R2516" i="7"/>
  <c r="R2522" i="7"/>
  <c r="T2527" i="7"/>
  <c r="S2527" i="7"/>
  <c r="R2527" i="7"/>
  <c r="W2540" i="7"/>
  <c r="U2555" i="7"/>
  <c r="T2555" i="7"/>
  <c r="S2555" i="7"/>
  <c r="R2555" i="7"/>
  <c r="S2565" i="7"/>
  <c r="R2565" i="7"/>
  <c r="U2565" i="7"/>
  <c r="T2565" i="7"/>
  <c r="W2582" i="7"/>
  <c r="U2590" i="7"/>
  <c r="T2590" i="7"/>
  <c r="S2590" i="7"/>
  <c r="R2590" i="7"/>
  <c r="U2627" i="7"/>
  <c r="T2627" i="7"/>
  <c r="S2627" i="7"/>
  <c r="R2627" i="7"/>
  <c r="T2528" i="7"/>
  <c r="U2530" i="7"/>
  <c r="T2530" i="7"/>
  <c r="S2530" i="7"/>
  <c r="W2530" i="7" s="1"/>
  <c r="E7" i="5"/>
  <c r="H6" i="5"/>
  <c r="C23" i="4"/>
  <c r="C24" i="4"/>
  <c r="C25" i="4"/>
  <c r="C26" i="4" s="1"/>
  <c r="C27" i="4" s="1"/>
  <c r="D30" i="4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F18" i="3"/>
  <c r="H17" i="3"/>
  <c r="G18" i="3"/>
  <c r="I17" i="3"/>
  <c r="H16" i="3"/>
  <c r="I16" i="3" s="1"/>
  <c r="J21" i="2"/>
  <c r="J26" i="2"/>
  <c r="J22" i="2"/>
  <c r="J23" i="2" s="1"/>
  <c r="J24" i="2" s="1"/>
  <c r="J25" i="2" s="1"/>
  <c r="J49" i="2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7" i="2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W2619" i="7" l="1"/>
  <c r="V2619" i="7"/>
  <c r="W2517" i="7"/>
  <c r="V2517" i="7"/>
  <c r="V2251" i="7"/>
  <c r="W2251" i="7"/>
  <c r="W2055" i="7"/>
  <c r="V2055" i="7"/>
  <c r="W1888" i="7"/>
  <c r="V1888" i="7"/>
  <c r="W2001" i="7"/>
  <c r="V2001" i="7"/>
  <c r="W68" i="7"/>
  <c r="V68" i="7"/>
  <c r="W475" i="7"/>
  <c r="V475" i="7"/>
  <c r="W2454" i="7"/>
  <c r="V2454" i="7"/>
  <c r="W2596" i="7"/>
  <c r="V2596" i="7"/>
  <c r="W2566" i="7"/>
  <c r="V2566" i="7"/>
  <c r="W1664" i="7"/>
  <c r="V1664" i="7"/>
  <c r="W944" i="7"/>
  <c r="V944" i="7"/>
  <c r="V189" i="7"/>
  <c r="W189" i="7"/>
  <c r="V677" i="7"/>
  <c r="W677" i="7"/>
  <c r="W640" i="7"/>
  <c r="V640" i="7"/>
  <c r="W190" i="7"/>
  <c r="V190" i="7"/>
  <c r="W2567" i="7"/>
  <c r="V2567" i="7"/>
  <c r="W2645" i="7"/>
  <c r="V2645" i="7"/>
  <c r="V2422" i="7"/>
  <c r="W2422" i="7"/>
  <c r="W2350" i="7"/>
  <c r="V2350" i="7"/>
  <c r="W2640" i="7"/>
  <c r="V2640" i="7"/>
  <c r="W1997" i="7"/>
  <c r="V1997" i="7"/>
  <c r="W1986" i="7"/>
  <c r="V1986" i="7"/>
  <c r="W1850" i="7"/>
  <c r="V1850" i="7"/>
  <c r="W1737" i="7"/>
  <c r="W1441" i="7"/>
  <c r="V1441" i="7"/>
  <c r="W1140" i="7"/>
  <c r="V1140" i="7"/>
  <c r="W1018" i="7"/>
  <c r="V1018" i="7"/>
  <c r="V741" i="7"/>
  <c r="W741" i="7"/>
  <c r="W169" i="7"/>
  <c r="V169" i="7"/>
  <c r="W2682" i="7"/>
  <c r="V2682" i="7"/>
  <c r="W923" i="7"/>
  <c r="V923" i="7"/>
  <c r="W456" i="7"/>
  <c r="V456" i="7"/>
  <c r="V199" i="7"/>
  <c r="W199" i="7"/>
  <c r="W81" i="7"/>
  <c r="V81" i="7"/>
  <c r="V60" i="7"/>
  <c r="W60" i="7"/>
  <c r="V28" i="7"/>
  <c r="W28" i="7"/>
  <c r="W2657" i="7"/>
  <c r="V2657" i="7"/>
  <c r="W2579" i="7"/>
  <c r="V2579" i="7"/>
  <c r="W2620" i="7"/>
  <c r="V2620" i="7"/>
  <c r="W2424" i="7"/>
  <c r="V2424" i="7"/>
  <c r="W1973" i="7"/>
  <c r="V1973" i="7"/>
  <c r="W1640" i="7"/>
  <c r="V1640" i="7"/>
  <c r="W1217" i="7"/>
  <c r="V1217" i="7"/>
  <c r="W1365" i="7"/>
  <c r="V1365" i="7"/>
  <c r="W397" i="7"/>
  <c r="V397" i="7"/>
  <c r="V699" i="7"/>
  <c r="W699" i="7"/>
  <c r="V681" i="7"/>
  <c r="W681" i="7"/>
  <c r="W286" i="7"/>
  <c r="V286" i="7"/>
  <c r="W527" i="7"/>
  <c r="V527" i="7"/>
  <c r="W920" i="7"/>
  <c r="V920" i="7"/>
  <c r="W2691" i="7"/>
  <c r="V2691" i="7"/>
  <c r="W2534" i="7"/>
  <c r="V2534" i="7"/>
  <c r="W2598" i="7"/>
  <c r="V2598" i="7"/>
  <c r="V2329" i="7"/>
  <c r="W2329" i="7"/>
  <c r="W2247" i="7"/>
  <c r="V2247" i="7"/>
  <c r="W1813" i="7"/>
  <c r="V1813" i="7"/>
  <c r="W1783" i="7"/>
  <c r="V1783" i="7"/>
  <c r="W2448" i="7"/>
  <c r="V2448" i="7"/>
  <c r="W2227" i="7"/>
  <c r="V2227" i="7"/>
  <c r="V2309" i="7"/>
  <c r="W2176" i="7"/>
  <c r="V2176" i="7"/>
  <c r="V2244" i="7"/>
  <c r="W2244" i="7"/>
  <c r="W2300" i="7"/>
  <c r="V2300" i="7"/>
  <c r="W1764" i="7"/>
  <c r="V1764" i="7"/>
  <c r="W1516" i="7"/>
  <c r="V1516" i="7"/>
  <c r="W1465" i="7"/>
  <c r="V1465" i="7"/>
  <c r="W63" i="7"/>
  <c r="V63" i="7"/>
  <c r="V146" i="7"/>
  <c r="W146" i="7"/>
  <c r="W2516" i="7"/>
  <c r="V2516" i="7"/>
  <c r="W2686" i="7"/>
  <c r="V2686" i="7"/>
  <c r="V2632" i="7"/>
  <c r="W2632" i="7"/>
  <c r="V2560" i="7"/>
  <c r="W2560" i="7"/>
  <c r="V2602" i="7"/>
  <c r="W2602" i="7"/>
  <c r="V2471" i="7"/>
  <c r="W2471" i="7"/>
  <c r="W2281" i="7"/>
  <c r="V2281" i="7"/>
  <c r="V2334" i="7"/>
  <c r="W2334" i="7"/>
  <c r="V2467" i="7"/>
  <c r="V2165" i="7"/>
  <c r="W2165" i="7"/>
  <c r="V2117" i="7"/>
  <c r="W2117" i="7"/>
  <c r="V2069" i="7"/>
  <c r="W2069" i="7"/>
  <c r="V2147" i="7"/>
  <c r="W2147" i="7"/>
  <c r="V2075" i="7"/>
  <c r="W2075" i="7"/>
  <c r="W2142" i="7"/>
  <c r="V2142" i="7"/>
  <c r="W2136" i="7"/>
  <c r="V2136" i="7"/>
  <c r="W1852" i="7"/>
  <c r="V1852" i="7"/>
  <c r="V1969" i="7"/>
  <c r="W2009" i="7"/>
  <c r="V2009" i="7"/>
  <c r="W1946" i="7"/>
  <c r="V1946" i="7"/>
  <c r="W1857" i="7"/>
  <c r="V1857" i="7"/>
  <c r="W1749" i="7"/>
  <c r="V1749" i="7"/>
  <c r="V2110" i="7"/>
  <c r="W2110" i="7"/>
  <c r="V1882" i="7"/>
  <c r="W1882" i="7"/>
  <c r="W1816" i="7"/>
  <c r="V1816" i="7"/>
  <c r="W1792" i="7"/>
  <c r="V1792" i="7"/>
  <c r="W1725" i="7"/>
  <c r="V1725" i="7"/>
  <c r="W1653" i="7"/>
  <c r="V1653" i="7"/>
  <c r="W1581" i="7"/>
  <c r="V1581" i="7"/>
  <c r="W2601" i="7"/>
  <c r="V2601" i="7"/>
  <c r="W1805" i="7"/>
  <c r="V1805" i="7"/>
  <c r="V1491" i="7"/>
  <c r="W1491" i="7"/>
  <c r="V2530" i="7"/>
  <c r="W1564" i="7"/>
  <c r="V1564" i="7"/>
  <c r="V1438" i="7"/>
  <c r="W1438" i="7"/>
  <c r="V1366" i="7"/>
  <c r="W1366" i="7"/>
  <c r="W1767" i="7"/>
  <c r="V1767" i="7"/>
  <c r="W1403" i="7"/>
  <c r="V1403" i="7"/>
  <c r="W1259" i="7"/>
  <c r="V1259" i="7"/>
  <c r="W1881" i="7"/>
  <c r="V1881" i="7"/>
  <c r="V1432" i="7"/>
  <c r="W1432" i="7"/>
  <c r="W1660" i="7"/>
  <c r="V1660" i="7"/>
  <c r="V1073" i="7"/>
  <c r="W1073" i="7"/>
  <c r="W1325" i="7"/>
  <c r="V1325" i="7"/>
  <c r="W452" i="7"/>
  <c r="W1106" i="7"/>
  <c r="V1106" i="7"/>
  <c r="W1025" i="7"/>
  <c r="V1025" i="7"/>
  <c r="V825" i="7"/>
  <c r="W825" i="7"/>
  <c r="V560" i="7"/>
  <c r="W560" i="7"/>
  <c r="V225" i="7"/>
  <c r="W225" i="7"/>
  <c r="W959" i="7"/>
  <c r="V959" i="7"/>
  <c r="W846" i="7"/>
  <c r="V846" i="7"/>
  <c r="V461" i="7"/>
  <c r="W461" i="7"/>
  <c r="V365" i="7"/>
  <c r="W365" i="7"/>
  <c r="W1713" i="7"/>
  <c r="V1713" i="7"/>
  <c r="V1380" i="7"/>
  <c r="V665" i="7"/>
  <c r="W665" i="7"/>
  <c r="V219" i="7"/>
  <c r="W219" i="7"/>
  <c r="W917" i="7"/>
  <c r="V917" i="7"/>
  <c r="V1809" i="7"/>
  <c r="W147" i="7"/>
  <c r="W1036" i="7"/>
  <c r="V1036" i="7"/>
  <c r="W506" i="7"/>
  <c r="V506" i="7"/>
  <c r="W349" i="7"/>
  <c r="V904" i="7"/>
  <c r="W790" i="7"/>
  <c r="W404" i="7"/>
  <c r="W184" i="7"/>
  <c r="V184" i="7"/>
  <c r="V121" i="7"/>
  <c r="V165" i="7"/>
  <c r="W165" i="7"/>
  <c r="V417" i="7"/>
  <c r="W417" i="7"/>
  <c r="W423" i="7"/>
  <c r="V51" i="7"/>
  <c r="W1582" i="7"/>
  <c r="V1582" i="7"/>
  <c r="W653" i="7"/>
  <c r="V653" i="7"/>
  <c r="V442" i="7"/>
  <c r="W442" i="7"/>
  <c r="V597" i="7"/>
  <c r="W597" i="7"/>
  <c r="W1254" i="7"/>
  <c r="V1254" i="7"/>
  <c r="V320" i="7"/>
  <c r="W320" i="7"/>
  <c r="W107" i="7"/>
  <c r="V107" i="7"/>
  <c r="W11" i="7"/>
  <c r="V11" i="7"/>
  <c r="W2668" i="7"/>
  <c r="V2668" i="7"/>
  <c r="W2449" i="7"/>
  <c r="V2449" i="7"/>
  <c r="W2452" i="7"/>
  <c r="V2452" i="7"/>
  <c r="W2313" i="7"/>
  <c r="V2313" i="7"/>
  <c r="W2331" i="7"/>
  <c r="V2331" i="7"/>
  <c r="W2116" i="7"/>
  <c r="V2116" i="7"/>
  <c r="W2240" i="7"/>
  <c r="V2240" i="7"/>
  <c r="W1914" i="7"/>
  <c r="V1914" i="7"/>
  <c r="V711" i="7"/>
  <c r="W711" i="7"/>
  <c r="V915" i="7"/>
  <c r="W915" i="7"/>
  <c r="W416" i="7"/>
  <c r="V416" i="7"/>
  <c r="W1405" i="7"/>
  <c r="V1405" i="7"/>
  <c r="V507" i="7"/>
  <c r="W507" i="7"/>
  <c r="V504" i="7"/>
  <c r="W9" i="7"/>
  <c r="V9" i="7"/>
  <c r="W2486" i="7"/>
  <c r="V2486" i="7"/>
  <c r="W2628" i="7"/>
  <c r="V2628" i="7"/>
  <c r="W2626" i="7"/>
  <c r="V2626" i="7"/>
  <c r="W2586" i="7"/>
  <c r="V2586" i="7"/>
  <c r="W2267" i="7"/>
  <c r="V2267" i="7"/>
  <c r="W2132" i="7"/>
  <c r="V2132" i="7"/>
  <c r="W2184" i="7"/>
  <c r="V2184" i="7"/>
  <c r="W1540" i="7"/>
  <c r="V1540" i="7"/>
  <c r="V1739" i="7"/>
  <c r="W1739" i="7"/>
  <c r="W1317" i="7"/>
  <c r="V1317" i="7"/>
  <c r="V897" i="7"/>
  <c r="W897" i="7"/>
  <c r="W571" i="7"/>
  <c r="V571" i="7"/>
  <c r="V661" i="7"/>
  <c r="W661" i="7"/>
  <c r="V945" i="7"/>
  <c r="W945" i="7"/>
  <c r="V1105" i="7"/>
  <c r="W1105" i="7"/>
  <c r="W377" i="7"/>
  <c r="V377" i="7"/>
  <c r="W2172" i="7"/>
  <c r="V2172" i="7"/>
  <c r="W2297" i="7"/>
  <c r="V2297" i="7"/>
  <c r="W1951" i="7"/>
  <c r="V1776" i="7"/>
  <c r="W1776" i="7"/>
  <c r="V1737" i="7"/>
  <c r="W1180" i="7"/>
  <c r="W1290" i="7"/>
  <c r="V1290" i="7"/>
  <c r="W1074" i="7"/>
  <c r="V1074" i="7"/>
  <c r="W1302" i="7"/>
  <c r="V1302" i="7"/>
  <c r="V577" i="7"/>
  <c r="W577" i="7"/>
  <c r="V572" i="7"/>
  <c r="W572" i="7"/>
  <c r="W384" i="7"/>
  <c r="V384" i="7"/>
  <c r="W1149" i="7"/>
  <c r="V1149" i="7"/>
  <c r="W534" i="7"/>
  <c r="V534" i="7"/>
  <c r="V1420" i="7"/>
  <c r="W1420" i="7"/>
  <c r="W845" i="7"/>
  <c r="V845" i="7"/>
  <c r="W839" i="7"/>
  <c r="V839" i="7"/>
  <c r="V735" i="7"/>
  <c r="W735" i="7"/>
  <c r="W138" i="7"/>
  <c r="V138" i="7"/>
  <c r="W154" i="7"/>
  <c r="V154" i="7"/>
  <c r="V2474" i="7"/>
  <c r="W2474" i="7"/>
  <c r="W2662" i="7"/>
  <c r="V2662" i="7"/>
  <c r="W2656" i="7"/>
  <c r="V2656" i="7"/>
  <c r="W2348" i="7"/>
  <c r="V2348" i="7"/>
  <c r="W2447" i="7"/>
  <c r="V2447" i="7"/>
  <c r="W2128" i="7"/>
  <c r="V2128" i="7"/>
  <c r="W2458" i="7"/>
  <c r="V2458" i="7"/>
  <c r="W1936" i="7"/>
  <c r="V1936" i="7"/>
  <c r="W1656" i="7"/>
  <c r="V1656" i="7"/>
  <c r="W1720" i="7"/>
  <c r="V1720" i="7"/>
  <c r="V1336" i="7"/>
  <c r="W1336" i="7"/>
  <c r="W1397" i="7"/>
  <c r="V1397" i="7"/>
  <c r="W1124" i="7"/>
  <c r="V1124" i="7"/>
  <c r="W380" i="7"/>
  <c r="V380" i="7"/>
  <c r="W698" i="7"/>
  <c r="V698" i="7"/>
  <c r="V213" i="7"/>
  <c r="W213" i="7"/>
  <c r="W770" i="7"/>
  <c r="V770" i="7"/>
  <c r="W2565" i="7"/>
  <c r="V2565" i="7"/>
  <c r="V2510" i="7"/>
  <c r="W2510" i="7"/>
  <c r="V2463" i="7"/>
  <c r="W2664" i="7"/>
  <c r="V2664" i="7"/>
  <c r="W2381" i="7"/>
  <c r="V2381" i="7"/>
  <c r="W2258" i="7"/>
  <c r="V2258" i="7"/>
  <c r="W2219" i="7"/>
  <c r="V2219" i="7"/>
  <c r="W2368" i="7"/>
  <c r="V2368" i="7"/>
  <c r="W2215" i="7"/>
  <c r="V2215" i="7"/>
  <c r="W2229" i="7"/>
  <c r="V2229" i="7"/>
  <c r="W2224" i="7"/>
  <c r="V2224" i="7"/>
  <c r="W2482" i="7"/>
  <c r="V2482" i="7"/>
  <c r="W2078" i="7"/>
  <c r="W2302" i="7"/>
  <c r="V2302" i="7"/>
  <c r="W2261" i="7"/>
  <c r="V2261" i="7"/>
  <c r="V2159" i="7"/>
  <c r="W2159" i="7"/>
  <c r="W1961" i="7"/>
  <c r="V1961" i="7"/>
  <c r="V1943" i="7"/>
  <c r="W1943" i="7"/>
  <c r="V1878" i="7"/>
  <c r="W1878" i="7"/>
  <c r="V2057" i="7"/>
  <c r="W2057" i="7"/>
  <c r="W2011" i="7"/>
  <c r="V2011" i="7"/>
  <c r="W1974" i="7"/>
  <c r="V1974" i="7"/>
  <c r="W1924" i="7"/>
  <c r="V1924" i="7"/>
  <c r="W1876" i="7"/>
  <c r="V1876" i="7"/>
  <c r="W1849" i="7"/>
  <c r="V1849" i="7"/>
  <c r="W2007" i="7"/>
  <c r="V2007" i="7"/>
  <c r="W2314" i="7"/>
  <c r="V2314" i="7"/>
  <c r="W2137" i="7"/>
  <c r="V2137" i="7"/>
  <c r="W1690" i="7"/>
  <c r="W1796" i="7"/>
  <c r="V1796" i="7"/>
  <c r="W1707" i="7"/>
  <c r="V1707" i="7"/>
  <c r="W1659" i="7"/>
  <c r="V1659" i="7"/>
  <c r="W1611" i="7"/>
  <c r="V1611" i="7"/>
  <c r="W1563" i="7"/>
  <c r="V1563" i="7"/>
  <c r="V1503" i="7"/>
  <c r="W1503" i="7"/>
  <c r="W1421" i="7"/>
  <c r="V1371" i="7"/>
  <c r="W1371" i="7"/>
  <c r="W1695" i="7"/>
  <c r="V1695" i="7"/>
  <c r="W1617" i="7"/>
  <c r="V1617" i="7"/>
  <c r="W1546" i="7"/>
  <c r="V1546" i="7"/>
  <c r="V1451" i="7"/>
  <c r="W1782" i="7"/>
  <c r="V1782" i="7"/>
  <c r="W1248" i="7"/>
  <c r="V1248" i="7"/>
  <c r="W1004" i="7"/>
  <c r="V1004" i="7"/>
  <c r="W1334" i="7"/>
  <c r="V1334" i="7"/>
  <c r="W1355" i="7"/>
  <c r="V909" i="7"/>
  <c r="W909" i="7"/>
  <c r="W619" i="7"/>
  <c r="V619" i="7"/>
  <c r="W547" i="7"/>
  <c r="V547" i="7"/>
  <c r="W1636" i="7"/>
  <c r="W353" i="7"/>
  <c r="V878" i="7"/>
  <c r="W878" i="7"/>
  <c r="W582" i="7"/>
  <c r="V582" i="7"/>
  <c r="W518" i="7"/>
  <c r="V518" i="7"/>
  <c r="W212" i="7"/>
  <c r="V212" i="7"/>
  <c r="W869" i="7"/>
  <c r="V869" i="7"/>
  <c r="V548" i="7"/>
  <c r="W548" i="7"/>
  <c r="W256" i="7"/>
  <c r="V256" i="7"/>
  <c r="W82" i="7"/>
  <c r="V82" i="7"/>
  <c r="V921" i="7"/>
  <c r="W921" i="7"/>
  <c r="W746" i="7"/>
  <c r="V746" i="7"/>
  <c r="W520" i="7"/>
  <c r="V520" i="7"/>
  <c r="W1141" i="7"/>
  <c r="V315" i="7"/>
  <c r="W315" i="7"/>
  <c r="W283" i="7"/>
  <c r="V283" i="7"/>
  <c r="V231" i="7"/>
  <c r="W231" i="7"/>
  <c r="W99" i="7"/>
  <c r="V99" i="7"/>
  <c r="W65" i="7"/>
  <c r="V65" i="7"/>
  <c r="W29" i="7"/>
  <c r="V29" i="7"/>
  <c r="W86" i="7"/>
  <c r="V86" i="7"/>
  <c r="W491" i="7"/>
  <c r="W628" i="7"/>
  <c r="V628" i="7"/>
  <c r="W1510" i="7"/>
  <c r="V1510" i="7"/>
  <c r="V1044" i="7"/>
  <c r="W1044" i="7"/>
  <c r="W766" i="7"/>
  <c r="V766" i="7"/>
  <c r="W684" i="7"/>
  <c r="V684" i="7"/>
  <c r="V656" i="7"/>
  <c r="W656" i="7"/>
  <c r="W436" i="7"/>
  <c r="V436" i="7"/>
  <c r="W334" i="7"/>
  <c r="V334" i="7"/>
  <c r="W262" i="7"/>
  <c r="V262" i="7"/>
  <c r="V392" i="7"/>
  <c r="V305" i="7"/>
  <c r="W112" i="7"/>
  <c r="V112" i="7"/>
  <c r="V1759" i="7"/>
  <c r="W820" i="7"/>
  <c r="V84" i="7"/>
  <c r="W84" i="7"/>
  <c r="W408" i="7"/>
  <c r="V408" i="7"/>
  <c r="W136" i="7"/>
  <c r="V136" i="7"/>
  <c r="V650" i="7"/>
  <c r="W650" i="7"/>
  <c r="V14" i="7"/>
  <c r="W14" i="7"/>
  <c r="W325" i="7"/>
  <c r="V325" i="7"/>
  <c r="V414" i="7"/>
  <c r="W160" i="7"/>
  <c r="V160" i="7"/>
  <c r="W2549" i="7"/>
  <c r="V2549" i="7"/>
  <c r="W2364" i="7"/>
  <c r="V2364" i="7"/>
  <c r="W1815" i="7"/>
  <c r="V1815" i="7"/>
  <c r="W1409" i="7"/>
  <c r="V1409" i="7"/>
  <c r="W505" i="7"/>
  <c r="V505" i="7"/>
  <c r="W1676" i="7"/>
  <c r="V1676" i="7"/>
  <c r="V789" i="7"/>
  <c r="W789" i="7"/>
  <c r="W1747" i="7"/>
  <c r="V1747" i="7"/>
  <c r="V1035" i="7"/>
  <c r="W1035" i="7"/>
  <c r="W8" i="7"/>
  <c r="V8" i="7"/>
  <c r="W2597" i="7"/>
  <c r="V2597" i="7"/>
  <c r="V2483" i="7"/>
  <c r="W2483" i="7"/>
  <c r="V2416" i="7"/>
  <c r="W2416" i="7"/>
  <c r="W2361" i="7"/>
  <c r="V2361" i="7"/>
  <c r="W2514" i="7"/>
  <c r="V2514" i="7"/>
  <c r="V2182" i="7"/>
  <c r="W2182" i="7"/>
  <c r="W187" i="7"/>
  <c r="V187" i="7"/>
  <c r="W258" i="7"/>
  <c r="V258" i="7"/>
  <c r="W27" i="7"/>
  <c r="V27" i="7"/>
  <c r="W784" i="7"/>
  <c r="V784" i="7"/>
  <c r="V74" i="7"/>
  <c r="W74" i="7"/>
  <c r="V317" i="7"/>
  <c r="W317" i="7"/>
  <c r="V398" i="7"/>
  <c r="W1727" i="7"/>
  <c r="V1727" i="7"/>
  <c r="W1131" i="7"/>
  <c r="V1131" i="7"/>
  <c r="W23" i="7"/>
  <c r="V23" i="7"/>
  <c r="W108" i="7"/>
  <c r="V108" i="7"/>
  <c r="W1743" i="7"/>
  <c r="V1743" i="7"/>
  <c r="W1971" i="7"/>
  <c r="V1971" i="7"/>
  <c r="W1461" i="7"/>
  <c r="V1461" i="7"/>
  <c r="W1269" i="7"/>
  <c r="V1269" i="7"/>
  <c r="V567" i="7"/>
  <c r="W567" i="7"/>
  <c r="V2522" i="7"/>
  <c r="W2522" i="7"/>
  <c r="W2535" i="7"/>
  <c r="V2535" i="7"/>
  <c r="V2326" i="7"/>
  <c r="W2326" i="7"/>
  <c r="W2550" i="7"/>
  <c r="V2550" i="7"/>
  <c r="W2221" i="7"/>
  <c r="V2221" i="7"/>
  <c r="W2252" i="7"/>
  <c r="V2252" i="7"/>
  <c r="W2059" i="7"/>
  <c r="V2059" i="7"/>
  <c r="W1576" i="7"/>
  <c r="V1576" i="7"/>
  <c r="V1930" i="7"/>
  <c r="W1930" i="7"/>
  <c r="W1470" i="7"/>
  <c r="V1470" i="7"/>
  <c r="V974" i="7"/>
  <c r="W974" i="7"/>
  <c r="V2003" i="7"/>
  <c r="W2003" i="7"/>
  <c r="W1016" i="7"/>
  <c r="V1016" i="7"/>
  <c r="W728" i="7"/>
  <c r="V728" i="7"/>
  <c r="W734" i="7"/>
  <c r="V734" i="7"/>
  <c r="V236" i="7"/>
  <c r="W236" i="7"/>
  <c r="V561" i="7"/>
  <c r="W561" i="7"/>
  <c r="V309" i="7"/>
  <c r="W309" i="7"/>
  <c r="V1372" i="7"/>
  <c r="W1372" i="7"/>
  <c r="W1098" i="7"/>
  <c r="V1098" i="7"/>
  <c r="W176" i="7"/>
  <c r="V176" i="7"/>
  <c r="W1201" i="7"/>
  <c r="V1201" i="7"/>
  <c r="W149" i="7"/>
  <c r="V149" i="7"/>
  <c r="W2627" i="7"/>
  <c r="V2627" i="7"/>
  <c r="V2504" i="7"/>
  <c r="W2504" i="7"/>
  <c r="W2655" i="7"/>
  <c r="V2655" i="7"/>
  <c r="W2435" i="7"/>
  <c r="V2435" i="7"/>
  <c r="W2495" i="7"/>
  <c r="V2495" i="7"/>
  <c r="W2407" i="7"/>
  <c r="V2407" i="7"/>
  <c r="W2520" i="7"/>
  <c r="V2520" i="7"/>
  <c r="V2433" i="7"/>
  <c r="W2433" i="7"/>
  <c r="W2369" i="7"/>
  <c r="W2543" i="7"/>
  <c r="V2543" i="7"/>
  <c r="W2345" i="7"/>
  <c r="V2345" i="7"/>
  <c r="W2674" i="7"/>
  <c r="V2674" i="7"/>
  <c r="W2445" i="7"/>
  <c r="V2445" i="7"/>
  <c r="V2275" i="7"/>
  <c r="W2275" i="7"/>
  <c r="W2556" i="7"/>
  <c r="V2556" i="7"/>
  <c r="W2212" i="7"/>
  <c r="W2559" i="7"/>
  <c r="V2559" i="7"/>
  <c r="W2465" i="7"/>
  <c r="V2465" i="7"/>
  <c r="V2168" i="7"/>
  <c r="W2168" i="7"/>
  <c r="V2120" i="7"/>
  <c r="W2120" i="7"/>
  <c r="V2072" i="7"/>
  <c r="W2072" i="7"/>
  <c r="W2282" i="7"/>
  <c r="V2282" i="7"/>
  <c r="W2051" i="7"/>
  <c r="V2051" i="7"/>
  <c r="W2500" i="7"/>
  <c r="V2500" i="7"/>
  <c r="W2351" i="7"/>
  <c r="V2351" i="7"/>
  <c r="V2237" i="7"/>
  <c r="W2333" i="7"/>
  <c r="V2333" i="7"/>
  <c r="W2259" i="7"/>
  <c r="V2259" i="7"/>
  <c r="V2134" i="7"/>
  <c r="W2134" i="7"/>
  <c r="W2295" i="7"/>
  <c r="V2295" i="7"/>
  <c r="W2041" i="7"/>
  <c r="V2041" i="7"/>
  <c r="W2017" i="7"/>
  <c r="V2017" i="7"/>
  <c r="W1945" i="7"/>
  <c r="V1945" i="7"/>
  <c r="W1916" i="7"/>
  <c r="V1916" i="7"/>
  <c r="W1832" i="7"/>
  <c r="V1832" i="7"/>
  <c r="W2119" i="7"/>
  <c r="V2119" i="7"/>
  <c r="W1959" i="7"/>
  <c r="V1959" i="7"/>
  <c r="W1991" i="7"/>
  <c r="V1991" i="7"/>
  <c r="W2194" i="7"/>
  <c r="V2194" i="7"/>
  <c r="V1921" i="7"/>
  <c r="W1921" i="7"/>
  <c r="V1785" i="7"/>
  <c r="W1785" i="7"/>
  <c r="W2071" i="7"/>
  <c r="V2071" i="7"/>
  <c r="W1622" i="7"/>
  <c r="V1622" i="7"/>
  <c r="W2012" i="7"/>
  <c r="V2012" i="7"/>
  <c r="W1833" i="7"/>
  <c r="V1833" i="7"/>
  <c r="W1674" i="7"/>
  <c r="V1674" i="7"/>
  <c r="W1922" i="7"/>
  <c r="V1922" i="7"/>
  <c r="W1740" i="7"/>
  <c r="V1740" i="7"/>
  <c r="W1508" i="7"/>
  <c r="V1508" i="7"/>
  <c r="W1449" i="7"/>
  <c r="V1449" i="7"/>
  <c r="W1401" i="7"/>
  <c r="V1401" i="7"/>
  <c r="W1353" i="7"/>
  <c r="V1353" i="7"/>
  <c r="W1977" i="7"/>
  <c r="V1977" i="7"/>
  <c r="W1423" i="7"/>
  <c r="V1423" i="7"/>
  <c r="W1333" i="7"/>
  <c r="V1333" i="7"/>
  <c r="W1275" i="7"/>
  <c r="V1275" i="7"/>
  <c r="W1206" i="7"/>
  <c r="V1206" i="7"/>
  <c r="W1091" i="7"/>
  <c r="V1091" i="7"/>
  <c r="W1744" i="7"/>
  <c r="V1744" i="7"/>
  <c r="W1532" i="7"/>
  <c r="V1532" i="7"/>
  <c r="W1730" i="7"/>
  <c r="V1730" i="7"/>
  <c r="V1384" i="7"/>
  <c r="W1384" i="7"/>
  <c r="W884" i="7"/>
  <c r="V884" i="7"/>
  <c r="V1417" i="7"/>
  <c r="W1417" i="7"/>
  <c r="W1319" i="7"/>
  <c r="V1319" i="7"/>
  <c r="W1235" i="7"/>
  <c r="V1235" i="7"/>
  <c r="W1367" i="7"/>
  <c r="V1367" i="7"/>
  <c r="V1282" i="7"/>
  <c r="W1282" i="7"/>
  <c r="V849" i="7"/>
  <c r="W849" i="7"/>
  <c r="V740" i="7"/>
  <c r="W740" i="7"/>
  <c r="W686" i="7"/>
  <c r="V686" i="7"/>
  <c r="W1596" i="7"/>
  <c r="V1596" i="7"/>
  <c r="W1171" i="7"/>
  <c r="V1081" i="7"/>
  <c r="W1081" i="7"/>
  <c r="W401" i="7"/>
  <c r="V201" i="7"/>
  <c r="W201" i="7"/>
  <c r="V1907" i="7"/>
  <c r="W1283" i="7"/>
  <c r="V1123" i="7"/>
  <c r="V1014" i="7"/>
  <c r="W1014" i="7"/>
  <c r="V726" i="7"/>
  <c r="W726" i="7"/>
  <c r="W556" i="7"/>
  <c r="V556" i="7"/>
  <c r="V782" i="7"/>
  <c r="W782" i="7"/>
  <c r="W304" i="7"/>
  <c r="V304" i="7"/>
  <c r="W1431" i="7"/>
  <c r="V1431" i="7"/>
  <c r="V585" i="7"/>
  <c r="W585" i="7"/>
  <c r="W93" i="7"/>
  <c r="V93" i="7"/>
  <c r="V1129" i="7"/>
  <c r="W1129" i="7"/>
  <c r="W131" i="7"/>
  <c r="V131" i="7"/>
  <c r="W1343" i="7"/>
  <c r="V1343" i="7"/>
  <c r="W796" i="7"/>
  <c r="V796" i="7"/>
  <c r="W718" i="7"/>
  <c r="V718" i="7"/>
  <c r="W692" i="7"/>
  <c r="V692" i="7"/>
  <c r="W621" i="7"/>
  <c r="V578" i="7"/>
  <c r="W578" i="7"/>
  <c r="V536" i="7"/>
  <c r="W536" i="7"/>
  <c r="W462" i="7"/>
  <c r="V462" i="7"/>
  <c r="V391" i="7"/>
  <c r="W391" i="7"/>
  <c r="W337" i="7"/>
  <c r="V337" i="7"/>
  <c r="V257" i="7"/>
  <c r="W257" i="7"/>
  <c r="W331" i="7"/>
  <c r="V331" i="7"/>
  <c r="V266" i="7"/>
  <c r="W266" i="7"/>
  <c r="W372" i="7"/>
  <c r="V372" i="7"/>
  <c r="W370" i="7"/>
  <c r="V370" i="7"/>
  <c r="W972" i="7"/>
  <c r="V972" i="7"/>
  <c r="W1191" i="7"/>
  <c r="V1191" i="7"/>
  <c r="V135" i="7"/>
  <c r="V1064" i="7"/>
  <c r="W1064" i="7"/>
  <c r="W50" i="7"/>
  <c r="V50" i="7"/>
  <c r="W366" i="7"/>
  <c r="V366" i="7"/>
  <c r="W129" i="7"/>
  <c r="V2473" i="7"/>
  <c r="W2473" i="7"/>
  <c r="W2410" i="7"/>
  <c r="V2410" i="7"/>
  <c r="W2470" i="7"/>
  <c r="V2470" i="7"/>
  <c r="W2439" i="7"/>
  <c r="V2439" i="7"/>
  <c r="W2399" i="7"/>
  <c r="V2399" i="7"/>
  <c r="V2362" i="7"/>
  <c r="W2362" i="7"/>
  <c r="W1530" i="7"/>
  <c r="V1530" i="7"/>
  <c r="W1721" i="7"/>
  <c r="V1721" i="7"/>
  <c r="W1374" i="7"/>
  <c r="V1374" i="7"/>
  <c r="W1183" i="7"/>
  <c r="V1183" i="7"/>
  <c r="W361" i="7"/>
  <c r="V361" i="7"/>
  <c r="V981" i="7"/>
  <c r="W981" i="7"/>
  <c r="W1497" i="7"/>
  <c r="V1497" i="7"/>
  <c r="W522" i="7"/>
  <c r="V522" i="7"/>
  <c r="V873" i="7"/>
  <c r="W873" i="7"/>
  <c r="V363" i="7"/>
  <c r="W363" i="7"/>
  <c r="V435" i="7"/>
  <c r="W435" i="7"/>
  <c r="W2554" i="7"/>
  <c r="V2554" i="7"/>
  <c r="W2651" i="7"/>
  <c r="V2651" i="7"/>
  <c r="V2086" i="7"/>
  <c r="W2086" i="7"/>
  <c r="W2034" i="7"/>
  <c r="V2034" i="7"/>
  <c r="W1684" i="7"/>
  <c r="V1684" i="7"/>
  <c r="W1439" i="7"/>
  <c r="V1439" i="7"/>
  <c r="V993" i="7"/>
  <c r="W993" i="7"/>
  <c r="V687" i="7"/>
  <c r="W687" i="7"/>
  <c r="V429" i="7"/>
  <c r="W429" i="7"/>
  <c r="W965" i="7"/>
  <c r="V965" i="7"/>
  <c r="W386" i="7"/>
  <c r="V386" i="7"/>
  <c r="W151" i="7"/>
  <c r="V151" i="7"/>
  <c r="W2609" i="7"/>
  <c r="V2609" i="7"/>
  <c r="W2391" i="7"/>
  <c r="V2391" i="7"/>
  <c r="W2392" i="7"/>
  <c r="V2392" i="7"/>
  <c r="W2621" i="7"/>
  <c r="V2621" i="7"/>
  <c r="W1620" i="7"/>
  <c r="W1469" i="7"/>
  <c r="V1469" i="7"/>
  <c r="V1117" i="7"/>
  <c r="W1117" i="7"/>
  <c r="V602" i="7"/>
  <c r="W602" i="7"/>
  <c r="W3" i="7"/>
  <c r="V3" i="7"/>
  <c r="W594" i="7"/>
  <c r="V594" i="7"/>
  <c r="W77" i="7"/>
  <c r="V77" i="7"/>
  <c r="W178" i="7"/>
  <c r="V178" i="7"/>
  <c r="W2637" i="7"/>
  <c r="V2637" i="7"/>
  <c r="W2663" i="7"/>
  <c r="V2663" i="7"/>
  <c r="W2375" i="7"/>
  <c r="V2375" i="7"/>
  <c r="W2401" i="7"/>
  <c r="V2401" i="7"/>
  <c r="W1989" i="7"/>
  <c r="V1989" i="7"/>
  <c r="V2111" i="7"/>
  <c r="W2111" i="7"/>
  <c r="V2081" i="7"/>
  <c r="W2081" i="7"/>
  <c r="W1798" i="7"/>
  <c r="V1798" i="7"/>
  <c r="V1804" i="7"/>
  <c r="W1804" i="7"/>
  <c r="W1670" i="7"/>
  <c r="V1670" i="7"/>
  <c r="W1534" i="7"/>
  <c r="V1534" i="7"/>
  <c r="W1289" i="7"/>
  <c r="V1289" i="7"/>
  <c r="V1507" i="7"/>
  <c r="W1507" i="7"/>
  <c r="W1110" i="7"/>
  <c r="V1110" i="7"/>
  <c r="W1309" i="7"/>
  <c r="V1309" i="7"/>
  <c r="W1880" i="7"/>
  <c r="V1880" i="7"/>
  <c r="W914" i="7"/>
  <c r="V914" i="7"/>
  <c r="W752" i="7"/>
  <c r="V752" i="7"/>
  <c r="V477" i="7"/>
  <c r="W477" i="7"/>
  <c r="W480" i="7"/>
  <c r="V480" i="7"/>
  <c r="W1249" i="7"/>
  <c r="V1249" i="7"/>
  <c r="W1940" i="7"/>
  <c r="V1940" i="7"/>
  <c r="V235" i="7"/>
  <c r="W235" i="7"/>
  <c r="W680" i="7"/>
  <c r="V680" i="7"/>
  <c r="W2437" i="7"/>
  <c r="V2437" i="7"/>
  <c r="W2646" i="7"/>
  <c r="V2646" i="7"/>
  <c r="W2031" i="7"/>
  <c r="V2031" i="7"/>
  <c r="W2389" i="7"/>
  <c r="V2389" i="7"/>
  <c r="W2080" i="7"/>
  <c r="V2080" i="7"/>
  <c r="W2412" i="7"/>
  <c r="V2412" i="7"/>
  <c r="W1864" i="7"/>
  <c r="V1864" i="7"/>
  <c r="W1584" i="7"/>
  <c r="V1584" i="7"/>
  <c r="W1672" i="7"/>
  <c r="V1672" i="7"/>
  <c r="V1788" i="7"/>
  <c r="W1788" i="7"/>
  <c r="W1993" i="7"/>
  <c r="V1993" i="7"/>
  <c r="W1182" i="7"/>
  <c r="V1182" i="7"/>
  <c r="W1437" i="7"/>
  <c r="V1437" i="7"/>
  <c r="V641" i="7"/>
  <c r="W641" i="7"/>
  <c r="W503" i="7"/>
  <c r="V503" i="7"/>
  <c r="W953" i="7"/>
  <c r="V953" i="7"/>
  <c r="W616" i="7"/>
  <c r="V616" i="7"/>
  <c r="W152" i="7"/>
  <c r="V152" i="7"/>
  <c r="V632" i="7"/>
  <c r="W632" i="7"/>
  <c r="W2555" i="7"/>
  <c r="V2555" i="7"/>
  <c r="W2503" i="7"/>
  <c r="V2503" i="7"/>
  <c r="W2519" i="7"/>
  <c r="V2519" i="7"/>
  <c r="W2625" i="7"/>
  <c r="V2625" i="7"/>
  <c r="W2462" i="7"/>
  <c r="V2462" i="7"/>
  <c r="V2403" i="7"/>
  <c r="W2403" i="7"/>
  <c r="W2608" i="7"/>
  <c r="V2608" i="7"/>
  <c r="W2571" i="7"/>
  <c r="V2571" i="7"/>
  <c r="W2398" i="7"/>
  <c r="V2398" i="7"/>
  <c r="W2638" i="7"/>
  <c r="V2638" i="7"/>
  <c r="W2536" i="7"/>
  <c r="V2536" i="7"/>
  <c r="W2583" i="7"/>
  <c r="V2583" i="7"/>
  <c r="W2405" i="7"/>
  <c r="V2405" i="7"/>
  <c r="V2341" i="7"/>
  <c r="W2341" i="7"/>
  <c r="W2461" i="7"/>
  <c r="V2461" i="7"/>
  <c r="W2296" i="7"/>
  <c r="V2296" i="7"/>
  <c r="W2480" i="7"/>
  <c r="V2480" i="7"/>
  <c r="W2451" i="7"/>
  <c r="V2451" i="7"/>
  <c r="W2382" i="7"/>
  <c r="V2382" i="7"/>
  <c r="W2190" i="7"/>
  <c r="V2190" i="7"/>
  <c r="W2053" i="7"/>
  <c r="V2053" i="7"/>
  <c r="W1941" i="7"/>
  <c r="V1941" i="7"/>
  <c r="V1873" i="7"/>
  <c r="W1873" i="7"/>
  <c r="V2387" i="7"/>
  <c r="V1913" i="7"/>
  <c r="W1913" i="7"/>
  <c r="W1862" i="7"/>
  <c r="V1862" i="7"/>
  <c r="W1814" i="7"/>
  <c r="V1814" i="7"/>
  <c r="W1680" i="7"/>
  <c r="V1680" i="7"/>
  <c r="V1608" i="7"/>
  <c r="W1608" i="7"/>
  <c r="W1760" i="7"/>
  <c r="V1760" i="7"/>
  <c r="W1544" i="7"/>
  <c r="V1544" i="7"/>
  <c r="W1982" i="7"/>
  <c r="V1982" i="7"/>
  <c r="V1923" i="7"/>
  <c r="W1821" i="7"/>
  <c r="V1821" i="7"/>
  <c r="W1476" i="7"/>
  <c r="V1476" i="7"/>
  <c r="W1410" i="7"/>
  <c r="V1410" i="7"/>
  <c r="W1261" i="7"/>
  <c r="V1261" i="7"/>
  <c r="W1084" i="7"/>
  <c r="V1084" i="7"/>
  <c r="W1446" i="7"/>
  <c r="V1446" i="7"/>
  <c r="V1087" i="7"/>
  <c r="W1087" i="7"/>
  <c r="W1571" i="7"/>
  <c r="V1571" i="7"/>
  <c r="V1052" i="7"/>
  <c r="W1052" i="7"/>
  <c r="W1610" i="7"/>
  <c r="V1610" i="7"/>
  <c r="W1819" i="7"/>
  <c r="V1819" i="7"/>
  <c r="V1097" i="7"/>
  <c r="W1097" i="7"/>
  <c r="W409" i="7"/>
  <c r="V409" i="7"/>
  <c r="W1299" i="7"/>
  <c r="V1299" i="7"/>
  <c r="W896" i="7"/>
  <c r="V896" i="7"/>
  <c r="V1779" i="7"/>
  <c r="W1279" i="7"/>
  <c r="V1279" i="7"/>
  <c r="W1010" i="7"/>
  <c r="V1010" i="7"/>
  <c r="V888" i="7"/>
  <c r="W888" i="7"/>
  <c r="W1328" i="7"/>
  <c r="V1328" i="7"/>
  <c r="W1762" i="7"/>
  <c r="V1762" i="7"/>
  <c r="W58" i="7"/>
  <c r="V58" i="7"/>
  <c r="W127" i="7"/>
  <c r="V127" i="7"/>
  <c r="W647" i="7"/>
  <c r="V647" i="7"/>
  <c r="W1221" i="7"/>
  <c r="V1221" i="7"/>
  <c r="V866" i="7"/>
  <c r="W866" i="7"/>
  <c r="V311" i="7"/>
  <c r="W311" i="7"/>
  <c r="W226" i="7"/>
  <c r="V226" i="7"/>
  <c r="V489" i="7"/>
  <c r="W489" i="7"/>
  <c r="W324" i="7"/>
  <c r="V324" i="7"/>
  <c r="W295" i="7"/>
  <c r="W42" i="7"/>
  <c r="V42" i="7"/>
  <c r="W898" i="7"/>
  <c r="V898" i="7"/>
  <c r="W606" i="7"/>
  <c r="V606" i="7"/>
  <c r="W662" i="7"/>
  <c r="W20" i="7"/>
  <c r="V20" i="7"/>
  <c r="W105" i="7"/>
  <c r="V590" i="7"/>
  <c r="V743" i="7"/>
  <c r="W743" i="7"/>
  <c r="V553" i="7"/>
  <c r="W553" i="7"/>
  <c r="W2591" i="7"/>
  <c r="V2591" i="7"/>
  <c r="W2680" i="7"/>
  <c r="V2680" i="7"/>
  <c r="W1193" i="7"/>
  <c r="V1193" i="7"/>
  <c r="V861" i="7"/>
  <c r="W861" i="7"/>
  <c r="W2046" i="7"/>
  <c r="V2046" i="7"/>
  <c r="W463" i="7"/>
  <c r="V463" i="7"/>
  <c r="V2446" i="7"/>
  <c r="W2446" i="7"/>
  <c r="W1307" i="7"/>
  <c r="V1307" i="7"/>
  <c r="W2650" i="7"/>
  <c r="V2650" i="7"/>
  <c r="W2513" i="7"/>
  <c r="V2513" i="7"/>
  <c r="V2526" i="7"/>
  <c r="W2526" i="7"/>
  <c r="W2585" i="7"/>
  <c r="V2585" i="7"/>
  <c r="W2649" i="7"/>
  <c r="V2649" i="7"/>
  <c r="W2427" i="7"/>
  <c r="V2427" i="7"/>
  <c r="W2457" i="7"/>
  <c r="V2457" i="7"/>
  <c r="W2669" i="7"/>
  <c r="V2669" i="7"/>
  <c r="W2573" i="7"/>
  <c r="V2573" i="7"/>
  <c r="V2428" i="7"/>
  <c r="W2428" i="7"/>
  <c r="W2487" i="7"/>
  <c r="V2487" i="7"/>
  <c r="W2409" i="7"/>
  <c r="V2409" i="7"/>
  <c r="W2356" i="7"/>
  <c r="V2356" i="7"/>
  <c r="W2320" i="7"/>
  <c r="V2320" i="7"/>
  <c r="W2374" i="7"/>
  <c r="V2374" i="7"/>
  <c r="W2425" i="7"/>
  <c r="V2425" i="7"/>
  <c r="W2255" i="7"/>
  <c r="V2255" i="7"/>
  <c r="V2578" i="7"/>
  <c r="W2578" i="7"/>
  <c r="W2305" i="7"/>
  <c r="V2305" i="7"/>
  <c r="V2269" i="7"/>
  <c r="W2269" i="7"/>
  <c r="W2498" i="7"/>
  <c r="V2498" i="7"/>
  <c r="W2319" i="7"/>
  <c r="V2319" i="7"/>
  <c r="W2436" i="7"/>
  <c r="V2436" i="7"/>
  <c r="W2044" i="7"/>
  <c r="V2044" i="7"/>
  <c r="V2404" i="7"/>
  <c r="W2404" i="7"/>
  <c r="V2328" i="7"/>
  <c r="W2328" i="7"/>
  <c r="W2431" i="7"/>
  <c r="V2431" i="7"/>
  <c r="W2122" i="7"/>
  <c r="V2122" i="7"/>
  <c r="V2346" i="7"/>
  <c r="W2346" i="7"/>
  <c r="W2284" i="7"/>
  <c r="V2284" i="7"/>
  <c r="W2216" i="7"/>
  <c r="V2216" i="7"/>
  <c r="W1831" i="7"/>
  <c r="V1831" i="7"/>
  <c r="W1806" i="7"/>
  <c r="V1806" i="7"/>
  <c r="V1979" i="7"/>
  <c r="W1979" i="7"/>
  <c r="W2015" i="7"/>
  <c r="V2015" i="7"/>
  <c r="V2419" i="7"/>
  <c r="W2419" i="7"/>
  <c r="W2112" i="7"/>
  <c r="V2112" i="7"/>
  <c r="W1761" i="7"/>
  <c r="V1761" i="7"/>
  <c r="V2363" i="7"/>
  <c r="V1802" i="7"/>
  <c r="V1662" i="7"/>
  <c r="W1662" i="7"/>
  <c r="V1486" i="7"/>
  <c r="W1486" i="7"/>
  <c r="V1414" i="7"/>
  <c r="W1414" i="7"/>
  <c r="V1342" i="7"/>
  <c r="W1342" i="7"/>
  <c r="W1501" i="7"/>
  <c r="V1501" i="7"/>
  <c r="V1360" i="7"/>
  <c r="W1360" i="7"/>
  <c r="W1079" i="7"/>
  <c r="V1079" i="7"/>
  <c r="W1329" i="7"/>
  <c r="V1329" i="7"/>
  <c r="W1187" i="7"/>
  <c r="V1187" i="7"/>
  <c r="W1654" i="7"/>
  <c r="V1654" i="7"/>
  <c r="W1726" i="7"/>
  <c r="V1726" i="7"/>
  <c r="W1647" i="7"/>
  <c r="V1647" i="7"/>
  <c r="W1296" i="7"/>
  <c r="V1296" i="7"/>
  <c r="W1287" i="7"/>
  <c r="V1287" i="7"/>
  <c r="W870" i="7"/>
  <c r="V870" i="7"/>
  <c r="V1088" i="7"/>
  <c r="W1088" i="7"/>
  <c r="W938" i="7"/>
  <c r="V938" i="7"/>
  <c r="V759" i="7"/>
  <c r="W759" i="7"/>
  <c r="V705" i="7"/>
  <c r="W705" i="7"/>
  <c r="W464" i="7"/>
  <c r="V464" i="7"/>
  <c r="W1156" i="7"/>
  <c r="V1408" i="7"/>
  <c r="W1408" i="7"/>
  <c r="W1315" i="7"/>
  <c r="V1315" i="7"/>
  <c r="V830" i="7"/>
  <c r="W830" i="7"/>
  <c r="W710" i="7"/>
  <c r="V710" i="7"/>
  <c r="V549" i="7"/>
  <c r="W549" i="7"/>
  <c r="V1345" i="7"/>
  <c r="W1345" i="7"/>
  <c r="V197" i="7"/>
  <c r="W197" i="7"/>
  <c r="W175" i="7"/>
  <c r="V175" i="7"/>
  <c r="W157" i="7"/>
  <c r="V157" i="7"/>
  <c r="W79" i="7"/>
  <c r="V79" i="7"/>
  <c r="W1756" i="7"/>
  <c r="V1756" i="7"/>
  <c r="W1422" i="7"/>
  <c r="V1422" i="7"/>
  <c r="W1784" i="7"/>
  <c r="V1784" i="7"/>
  <c r="W1043" i="7"/>
  <c r="V1043" i="7"/>
  <c r="W360" i="7"/>
  <c r="V360" i="7"/>
  <c r="W288" i="7"/>
  <c r="V288" i="7"/>
  <c r="V259" i="7"/>
  <c r="W145" i="7"/>
  <c r="V145" i="7"/>
  <c r="W764" i="7"/>
  <c r="V764" i="7"/>
  <c r="W1263" i="7"/>
  <c r="V1263" i="7"/>
  <c r="W1271" i="7"/>
  <c r="V1271" i="7"/>
  <c r="W434" i="7"/>
  <c r="V434" i="7"/>
  <c r="W316" i="7"/>
  <c r="V316" i="7"/>
  <c r="W244" i="7"/>
  <c r="V244" i="7"/>
  <c r="W2118" i="7"/>
  <c r="V2118" i="7"/>
  <c r="W1668" i="7"/>
  <c r="V1668" i="7"/>
  <c r="W1338" i="7"/>
  <c r="V1338" i="7"/>
  <c r="W223" i="7"/>
  <c r="V223" i="7"/>
  <c r="W1580" i="7"/>
  <c r="V1580" i="7"/>
  <c r="V15" i="7"/>
  <c r="W15" i="7"/>
  <c r="W166" i="7"/>
  <c r="V166" i="7"/>
  <c r="V39" i="7"/>
  <c r="W39" i="7"/>
  <c r="W803" i="7"/>
  <c r="V803" i="7"/>
  <c r="W634" i="7"/>
  <c r="V634" i="7"/>
  <c r="V501" i="7"/>
  <c r="W501" i="7"/>
  <c r="W34" i="7"/>
  <c r="W2589" i="7"/>
  <c r="V2589" i="7"/>
  <c r="W2561" i="7"/>
  <c r="V2561" i="7"/>
  <c r="V2501" i="7"/>
  <c r="W2501" i="7"/>
  <c r="W2288" i="7"/>
  <c r="V2288" i="7"/>
  <c r="W2013" i="7"/>
  <c r="V2013" i="7"/>
  <c r="V2016" i="7"/>
  <c r="W2016" i="7"/>
  <c r="W1452" i="7"/>
  <c r="V1452" i="7"/>
  <c r="V205" i="7"/>
  <c r="W205" i="7"/>
  <c r="W238" i="7"/>
  <c r="V238" i="7"/>
  <c r="W1219" i="7"/>
  <c r="V1219" i="7"/>
  <c r="W498" i="7"/>
  <c r="V498" i="7"/>
  <c r="W2527" i="7"/>
  <c r="V2527" i="7"/>
  <c r="W2547" i="7"/>
  <c r="V2547" i="7"/>
  <c r="W2685" i="7"/>
  <c r="V2685" i="7"/>
  <c r="W2485" i="7"/>
  <c r="V2485" i="7"/>
  <c r="W2475" i="7"/>
  <c r="V2475" i="7"/>
  <c r="W2234" i="7"/>
  <c r="V2234" i="7"/>
  <c r="W1884" i="7"/>
  <c r="V1884" i="7"/>
  <c r="W2155" i="7"/>
  <c r="V2155" i="7"/>
  <c r="W922" i="7"/>
  <c r="V922" i="7"/>
  <c r="W1244" i="7"/>
  <c r="V1244" i="7"/>
  <c r="W328" i="7"/>
  <c r="V328" i="7"/>
  <c r="W25" i="7"/>
  <c r="V25" i="7"/>
  <c r="V502" i="7"/>
  <c r="W502" i="7"/>
  <c r="V465" i="7"/>
  <c r="W465" i="7"/>
  <c r="W173" i="7"/>
  <c r="V173" i="7"/>
  <c r="W1698" i="7"/>
  <c r="V1698" i="7"/>
  <c r="V638" i="7"/>
  <c r="W638" i="7"/>
  <c r="W2380" i="7"/>
  <c r="V2380" i="7"/>
  <c r="W2509" i="7"/>
  <c r="V2509" i="7"/>
  <c r="W1848" i="7"/>
  <c r="V1848" i="7"/>
  <c r="W1652" i="7"/>
  <c r="V1652" i="7"/>
  <c r="W1127" i="7"/>
  <c r="V1127" i="7"/>
  <c r="V1153" i="7"/>
  <c r="W1153" i="7"/>
  <c r="V643" i="7"/>
  <c r="W643" i="7"/>
  <c r="W1389" i="7"/>
  <c r="V1389" i="7"/>
  <c r="W570" i="7"/>
  <c r="V570" i="7"/>
  <c r="W1000" i="7"/>
  <c r="V1000" i="7"/>
  <c r="V1069" i="7"/>
  <c r="W1069" i="7"/>
  <c r="V565" i="7"/>
  <c r="W565" i="7"/>
  <c r="V285" i="7"/>
  <c r="W285" i="7"/>
  <c r="W2479" i="7"/>
  <c r="V2479" i="7"/>
  <c r="W2290" i="7"/>
  <c r="V2290" i="7"/>
  <c r="W2228" i="7"/>
  <c r="V2228" i="7"/>
  <c r="W2146" i="7"/>
  <c r="V2146" i="7"/>
  <c r="W1826" i="7"/>
  <c r="V1826" i="7"/>
  <c r="W1292" i="7"/>
  <c r="V1292" i="7"/>
  <c r="V1456" i="7"/>
  <c r="W1456" i="7"/>
  <c r="W1061" i="7"/>
  <c r="V1061" i="7"/>
  <c r="W821" i="7"/>
  <c r="V821" i="7"/>
  <c r="W568" i="7"/>
  <c r="V568" i="7"/>
  <c r="W128" i="7"/>
  <c r="V128" i="7"/>
  <c r="W220" i="7"/>
  <c r="V220" i="7"/>
  <c r="V2491" i="7"/>
  <c r="W2491" i="7"/>
  <c r="W2367" i="7"/>
  <c r="V2367" i="7"/>
  <c r="W2339" i="7"/>
  <c r="V2339" i="7"/>
  <c r="W2220" i="7"/>
  <c r="V2220" i="7"/>
  <c r="W2241" i="7"/>
  <c r="V2241" i="7"/>
  <c r="V2211" i="7"/>
  <c r="W2211" i="7"/>
  <c r="W1957" i="7"/>
  <c r="V1957" i="7"/>
  <c r="V1865" i="7"/>
  <c r="W1865" i="7"/>
  <c r="W1868" i="7"/>
  <c r="V1868" i="7"/>
  <c r="W1728" i="7"/>
  <c r="V1728" i="7"/>
  <c r="W1838" i="7"/>
  <c r="V1838" i="7"/>
  <c r="W1575" i="7"/>
  <c r="V1575" i="7"/>
  <c r="W1218" i="7"/>
  <c r="V1218" i="7"/>
  <c r="W1644" i="7"/>
  <c r="V1644" i="7"/>
  <c r="W1247" i="7"/>
  <c r="V1247" i="7"/>
  <c r="V885" i="7"/>
  <c r="W885" i="7"/>
  <c r="V957" i="7"/>
  <c r="W957" i="7"/>
  <c r="W666" i="7"/>
  <c r="V666" i="7"/>
  <c r="V2525" i="7"/>
  <c r="W2675" i="7"/>
  <c r="V2675" i="7"/>
  <c r="W2507" i="7"/>
  <c r="V2507" i="7"/>
  <c r="W2537" i="7"/>
  <c r="V2537" i="7"/>
  <c r="W2574" i="7"/>
  <c r="V2574" i="7"/>
  <c r="W2613" i="7"/>
  <c r="V2613" i="7"/>
  <c r="W2644" i="7"/>
  <c r="V2644" i="7"/>
  <c r="W2430" i="7"/>
  <c r="V2430" i="7"/>
  <c r="W2337" i="7"/>
  <c r="V2337" i="7"/>
  <c r="W2643" i="7"/>
  <c r="V2643" i="7"/>
  <c r="W2484" i="7"/>
  <c r="V2484" i="7"/>
  <c r="W2379" i="7"/>
  <c r="V2379" i="7"/>
  <c r="W2324" i="7"/>
  <c r="V2324" i="7"/>
  <c r="W2529" i="7"/>
  <c r="V2529" i="7"/>
  <c r="V2153" i="7"/>
  <c r="W2153" i="7"/>
  <c r="W1949" i="7"/>
  <c r="V1949" i="7"/>
  <c r="V2386" i="7"/>
  <c r="W2386" i="7"/>
  <c r="W2203" i="7"/>
  <c r="V2203" i="7"/>
  <c r="W2164" i="7"/>
  <c r="V2164" i="7"/>
  <c r="W2633" i="7"/>
  <c r="V2633" i="7"/>
  <c r="V2442" i="7"/>
  <c r="W2035" i="7"/>
  <c r="V2035" i="7"/>
  <c r="W1950" i="7"/>
  <c r="V1950" i="7"/>
  <c r="W1846" i="7"/>
  <c r="V1846" i="7"/>
  <c r="V2246" i="7"/>
  <c r="W2092" i="7"/>
  <c r="V2092" i="7"/>
  <c r="W1688" i="7"/>
  <c r="V1688" i="7"/>
  <c r="W1875" i="7"/>
  <c r="V1875" i="7"/>
  <c r="W1467" i="7"/>
  <c r="V1467" i="7"/>
  <c r="W1689" i="7"/>
  <c r="V1689" i="7"/>
  <c r="W1606" i="7"/>
  <c r="V1606" i="7"/>
  <c r="W1551" i="7"/>
  <c r="V1551" i="7"/>
  <c r="W1521" i="7"/>
  <c r="V1521" i="7"/>
  <c r="W1556" i="7"/>
  <c r="V1556" i="7"/>
  <c r="W1586" i="7"/>
  <c r="V1586" i="7"/>
  <c r="W1547" i="7"/>
  <c r="V1547" i="7"/>
  <c r="W1253" i="7"/>
  <c r="V1253" i="7"/>
  <c r="W1944" i="7"/>
  <c r="V1944" i="7"/>
  <c r="W1398" i="7"/>
  <c r="V1398" i="7"/>
  <c r="W1229" i="7"/>
  <c r="V1229" i="7"/>
  <c r="W862" i="7"/>
  <c r="V862" i="7"/>
  <c r="W1548" i="7"/>
  <c r="V1548" i="7"/>
  <c r="W1434" i="7"/>
  <c r="V1434" i="7"/>
  <c r="W1297" i="7"/>
  <c r="V1297" i="7"/>
  <c r="W1038" i="7"/>
  <c r="V1038" i="7"/>
  <c r="V795" i="7"/>
  <c r="W795" i="7"/>
  <c r="W1137" i="7"/>
  <c r="V1137" i="7"/>
  <c r="V998" i="7"/>
  <c r="W998" i="7"/>
  <c r="W445" i="7"/>
  <c r="V445" i="7"/>
  <c r="W492" i="7"/>
  <c r="V492" i="7"/>
  <c r="W396" i="7"/>
  <c r="V396" i="7"/>
  <c r="W388" i="7"/>
  <c r="W292" i="7"/>
  <c r="V292" i="7"/>
  <c r="W21" i="7"/>
  <c r="V21" i="7"/>
  <c r="V912" i="7"/>
  <c r="W912" i="7"/>
  <c r="W134" i="7"/>
  <c r="V134" i="7"/>
  <c r="W1243" i="7"/>
  <c r="V1243" i="7"/>
  <c r="W18" i="7"/>
  <c r="V18" i="7"/>
  <c r="W473" i="7"/>
  <c r="V473" i="7"/>
  <c r="V117" i="7"/>
  <c r="W117" i="7"/>
  <c r="W37" i="7"/>
  <c r="V37" i="7"/>
  <c r="W774" i="7"/>
  <c r="V774" i="7"/>
  <c r="W826" i="7"/>
  <c r="V826" i="7"/>
  <c r="W712" i="7"/>
  <c r="V712" i="7"/>
  <c r="W378" i="7"/>
  <c r="V378" i="7"/>
  <c r="V333" i="7"/>
  <c r="W333" i="7"/>
  <c r="W247" i="7"/>
  <c r="V247" i="7"/>
  <c r="V221" i="7"/>
  <c r="W221" i="7"/>
  <c r="W137" i="7"/>
  <c r="V137" i="7"/>
  <c r="W96" i="7"/>
  <c r="V96" i="7"/>
  <c r="W17" i="7"/>
  <c r="V17" i="7"/>
  <c r="V524" i="7"/>
  <c r="W524" i="7"/>
  <c r="W400" i="7"/>
  <c r="V400" i="7"/>
  <c r="V358" i="7"/>
  <c r="W358" i="7"/>
  <c r="W322" i="7"/>
  <c r="V322" i="7"/>
  <c r="V341" i="7"/>
  <c r="W341" i="7"/>
  <c r="W2056" i="7"/>
  <c r="V2056" i="7"/>
  <c r="V725" i="7"/>
  <c r="W725" i="7"/>
  <c r="V608" i="7"/>
  <c r="W608" i="7"/>
  <c r="W206" i="7"/>
  <c r="V206" i="7"/>
  <c r="V22" i="7"/>
  <c r="W53" i="7"/>
  <c r="V53" i="7"/>
  <c r="V303" i="7"/>
  <c r="W303" i="7"/>
  <c r="W210" i="7"/>
  <c r="W114" i="7"/>
  <c r="V114" i="7"/>
  <c r="W83" i="7"/>
  <c r="V83" i="7"/>
  <c r="V40" i="7"/>
  <c r="V38" i="7"/>
  <c r="W38" i="7"/>
  <c r="W2590" i="7"/>
  <c r="V2590" i="7"/>
  <c r="W2673" i="7"/>
  <c r="V2673" i="7"/>
  <c r="W2607" i="7"/>
  <c r="V2607" i="7"/>
  <c r="W2577" i="7"/>
  <c r="V2577" i="7"/>
  <c r="W2497" i="7"/>
  <c r="V2497" i="7"/>
  <c r="W2421" i="7"/>
  <c r="V2421" i="7"/>
  <c r="W2667" i="7"/>
  <c r="V2667" i="7"/>
  <c r="W2515" i="7"/>
  <c r="V2515" i="7"/>
  <c r="W2544" i="7"/>
  <c r="V2544" i="7"/>
  <c r="W2385" i="7"/>
  <c r="V2385" i="7"/>
  <c r="W2393" i="7"/>
  <c r="V2393" i="7"/>
  <c r="V2434" i="7"/>
  <c r="W2434" i="7"/>
  <c r="W2248" i="7"/>
  <c r="V2248" i="7"/>
  <c r="W2058" i="7"/>
  <c r="V2058" i="7"/>
  <c r="W1963" i="7"/>
  <c r="V1963" i="7"/>
  <c r="W2225" i="7"/>
  <c r="V2225" i="7"/>
  <c r="W2113" i="7"/>
  <c r="V2113" i="7"/>
  <c r="W2084" i="7"/>
  <c r="V2084" i="7"/>
  <c r="W2032" i="7"/>
  <c r="V2032" i="7"/>
  <c r="V2423" i="7"/>
  <c r="V1818" i="7"/>
  <c r="W1818" i="7"/>
  <c r="W2511" i="7"/>
  <c r="V2511" i="7"/>
  <c r="W1980" i="7"/>
  <c r="V1980" i="7"/>
  <c r="W2160" i="7"/>
  <c r="V2160" i="7"/>
  <c r="V2042" i="7"/>
  <c r="W2042" i="7"/>
  <c r="V1312" i="7"/>
  <c r="W1312" i="7"/>
  <c r="W1742" i="7"/>
  <c r="V1742" i="7"/>
  <c r="W1385" i="7"/>
  <c r="V1385" i="7"/>
  <c r="V1306" i="7"/>
  <c r="W1306" i="7"/>
  <c r="W1242" i="7"/>
  <c r="V1242" i="7"/>
  <c r="W1067" i="7"/>
  <c r="V1067" i="7"/>
  <c r="V1421" i="7"/>
  <c r="W1068" i="7"/>
  <c r="V1068" i="7"/>
  <c r="W1485" i="7"/>
  <c r="V1485" i="7"/>
  <c r="W1262" i="7"/>
  <c r="V1262" i="7"/>
  <c r="W980" i="7"/>
  <c r="V980" i="7"/>
  <c r="W1577" i="7"/>
  <c r="V1577" i="7"/>
  <c r="W1481" i="7"/>
  <c r="V1481" i="7"/>
  <c r="W1383" i="7"/>
  <c r="V1383" i="7"/>
  <c r="W1295" i="7"/>
  <c r="V1295" i="7"/>
  <c r="W1078" i="7"/>
  <c r="V1078" i="7"/>
  <c r="W1031" i="7"/>
  <c r="V1031" i="7"/>
  <c r="W1089" i="7"/>
  <c r="V1089" i="7"/>
  <c r="V819" i="7"/>
  <c r="W819" i="7"/>
  <c r="W776" i="7"/>
  <c r="V776" i="7"/>
  <c r="W722" i="7"/>
  <c r="V722" i="7"/>
  <c r="W856" i="7"/>
  <c r="W2315" i="7"/>
  <c r="V2315" i="7"/>
  <c r="W1301" i="7"/>
  <c r="V1301" i="7"/>
  <c r="W794" i="7"/>
  <c r="V794" i="7"/>
  <c r="W1260" i="7"/>
  <c r="V1260" i="7"/>
  <c r="W497" i="7"/>
  <c r="V497" i="7"/>
  <c r="V381" i="7"/>
  <c r="W381" i="7"/>
  <c r="W748" i="7"/>
  <c r="V748" i="7"/>
  <c r="V584" i="7"/>
  <c r="W584" i="7"/>
  <c r="W229" i="7"/>
  <c r="V229" i="7"/>
  <c r="W224" i="7"/>
  <c r="V224" i="7"/>
  <c r="W476" i="7"/>
  <c r="V476" i="7"/>
  <c r="W700" i="7"/>
  <c r="V700" i="7"/>
  <c r="W604" i="7"/>
  <c r="V604" i="7"/>
  <c r="W30" i="7"/>
  <c r="V30" i="7"/>
  <c r="W910" i="7"/>
  <c r="V910" i="7"/>
  <c r="W514" i="7"/>
  <c r="V514" i="7"/>
  <c r="W301" i="7"/>
  <c r="V301" i="7"/>
  <c r="V275" i="7"/>
  <c r="W275" i="7"/>
  <c r="W89" i="7"/>
  <c r="V89" i="7"/>
  <c r="W905" i="7"/>
  <c r="W635" i="7"/>
  <c r="V635" i="7"/>
  <c r="V255" i="7"/>
  <c r="W255" i="7"/>
  <c r="V1624" i="7"/>
  <c r="W313" i="7"/>
  <c r="W504" i="7"/>
  <c r="V405" i="7"/>
  <c r="W405" i="7"/>
  <c r="W1313" i="7"/>
  <c r="V1313" i="7"/>
  <c r="W630" i="7"/>
  <c r="V630" i="7"/>
  <c r="V867" i="7"/>
  <c r="W867" i="7"/>
  <c r="V801" i="7"/>
  <c r="W801" i="7"/>
  <c r="W676" i="7"/>
  <c r="V676" i="7"/>
  <c r="W1125" i="7"/>
  <c r="V1125" i="7"/>
  <c r="W276" i="7"/>
  <c r="V276" i="7"/>
  <c r="W88" i="7"/>
  <c r="V88" i="7"/>
  <c r="V98" i="7"/>
  <c r="W98" i="7"/>
  <c r="W118" i="7"/>
  <c r="V118" i="7"/>
  <c r="W308" i="7"/>
  <c r="W115" i="7"/>
  <c r="V644" i="7"/>
  <c r="W644" i="7"/>
  <c r="V449" i="7"/>
  <c r="V290" i="7"/>
  <c r="W307" i="7"/>
  <c r="V307" i="7"/>
  <c r="W94" i="7"/>
  <c r="V94" i="7"/>
  <c r="W330" i="7"/>
  <c r="V330" i="7"/>
  <c r="V2201" i="7"/>
  <c r="W2201" i="7"/>
  <c r="W2074" i="7"/>
  <c r="V2074" i="7"/>
  <c r="V2440" i="7"/>
  <c r="W2440" i="7"/>
  <c r="V1902" i="7"/>
  <c r="W1902" i="7"/>
  <c r="W1871" i="7"/>
  <c r="V1871" i="7"/>
  <c r="W1909" i="7"/>
  <c r="V1909" i="7"/>
  <c r="W1861" i="7"/>
  <c r="V1861" i="7"/>
  <c r="W1834" i="7"/>
  <c r="V1834" i="7"/>
  <c r="W1890" i="7"/>
  <c r="V1890" i="7"/>
  <c r="V2177" i="7"/>
  <c r="W2177" i="7"/>
  <c r="W2000" i="7"/>
  <c r="V2000" i="7"/>
  <c r="V1801" i="7"/>
  <c r="W2143" i="7"/>
  <c r="V2143" i="7"/>
  <c r="W2025" i="7"/>
  <c r="V2025" i="7"/>
  <c r="W1947" i="7"/>
  <c r="V1947" i="7"/>
  <c r="V1906" i="7"/>
  <c r="W1906" i="7"/>
  <c r="W1786" i="7"/>
  <c r="V1786" i="7"/>
  <c r="W2062" i="7"/>
  <c r="V2062" i="7"/>
  <c r="W1898" i="7"/>
  <c r="V1898" i="7"/>
  <c r="W1808" i="7"/>
  <c r="V1808" i="7"/>
  <c r="W2294" i="7"/>
  <c r="V2294" i="7"/>
  <c r="W1844" i="7"/>
  <c r="V1844" i="7"/>
  <c r="W1790" i="7"/>
  <c r="V1790" i="7"/>
  <c r="W1538" i="7"/>
  <c r="V1538" i="7"/>
  <c r="V1794" i="7"/>
  <c r="W1794" i="7"/>
  <c r="W1527" i="7"/>
  <c r="V1527" i="7"/>
  <c r="V2266" i="7"/>
  <c r="W2266" i="7"/>
  <c r="W1975" i="7"/>
  <c r="V1975" i="7"/>
  <c r="V1736" i="7"/>
  <c r="W1736" i="7"/>
  <c r="V2528" i="7"/>
  <c r="W2528" i="7"/>
  <c r="W1995" i="7"/>
  <c r="V1995" i="7"/>
  <c r="W1646" i="7"/>
  <c r="V1646" i="7"/>
  <c r="W2233" i="7"/>
  <c r="V2233" i="7"/>
  <c r="W1419" i="7"/>
  <c r="V1419" i="7"/>
  <c r="W1324" i="7"/>
  <c r="W1300" i="7"/>
  <c r="W1827" i="7"/>
  <c r="V1827" i="7"/>
  <c r="W1666" i="7"/>
  <c r="V1666" i="7"/>
  <c r="W1562" i="7"/>
  <c r="V1562" i="7"/>
  <c r="W1526" i="7"/>
  <c r="V1526" i="7"/>
  <c r="W1839" i="7"/>
  <c r="V1839" i="7"/>
  <c r="W2257" i="7"/>
  <c r="V2257" i="7"/>
  <c r="W1504" i="7"/>
  <c r="V1504" i="7"/>
  <c r="V1426" i="7"/>
  <c r="W1426" i="7"/>
  <c r="V1354" i="7"/>
  <c r="W1354" i="7"/>
  <c r="W2131" i="7"/>
  <c r="V2131" i="7"/>
  <c r="W1905" i="7"/>
  <c r="V1905" i="7"/>
  <c r="W1599" i="7"/>
  <c r="V1599" i="7"/>
  <c r="W1310" i="7"/>
  <c r="V1310" i="7"/>
  <c r="W1308" i="7"/>
  <c r="V1308" i="7"/>
  <c r="V1245" i="7"/>
  <c r="W1245" i="7"/>
  <c r="V1072" i="7"/>
  <c r="W1072" i="7"/>
  <c r="W1489" i="7"/>
  <c r="V1489" i="7"/>
  <c r="W1223" i="7"/>
  <c r="V1223" i="7"/>
  <c r="W1658" i="7"/>
  <c r="V1658" i="7"/>
  <c r="W1373" i="7"/>
  <c r="V1373" i="7"/>
  <c r="W1810" i="7"/>
  <c r="V1810" i="7"/>
  <c r="W1196" i="7"/>
  <c r="V1196" i="7"/>
  <c r="W1134" i="7"/>
  <c r="V1134" i="7"/>
  <c r="W932" i="7"/>
  <c r="V932" i="7"/>
  <c r="W1682" i="7"/>
  <c r="V1682" i="7"/>
  <c r="W1155" i="7"/>
  <c r="V1155" i="7"/>
  <c r="V1047" i="7"/>
  <c r="W1047" i="7"/>
  <c r="V975" i="7"/>
  <c r="W975" i="7"/>
  <c r="V903" i="7"/>
  <c r="W903" i="7"/>
  <c r="V831" i="7"/>
  <c r="W831" i="7"/>
  <c r="W1899" i="7"/>
  <c r="V1899" i="7"/>
  <c r="W1824" i="7"/>
  <c r="V1824" i="7"/>
  <c r="W1226" i="7"/>
  <c r="V1226" i="7"/>
  <c r="W1612" i="7"/>
  <c r="V1612" i="7"/>
  <c r="W1500" i="7"/>
  <c r="V1500" i="7"/>
  <c r="W1199" i="7"/>
  <c r="V1199" i="7"/>
  <c r="W911" i="7"/>
  <c r="V911" i="7"/>
  <c r="V765" i="7"/>
  <c r="W765" i="7"/>
  <c r="V693" i="7"/>
  <c r="W693" i="7"/>
  <c r="W631" i="7"/>
  <c r="V631" i="7"/>
  <c r="W559" i="7"/>
  <c r="V559" i="7"/>
  <c r="W1578" i="7"/>
  <c r="V1578" i="7"/>
  <c r="W1179" i="7"/>
  <c r="V1179" i="7"/>
  <c r="V1029" i="7"/>
  <c r="W1029" i="7"/>
  <c r="W992" i="7"/>
  <c r="V992" i="7"/>
  <c r="W1655" i="7"/>
  <c r="V1655" i="7"/>
  <c r="W1272" i="7"/>
  <c r="V1272" i="7"/>
  <c r="W1211" i="7"/>
  <c r="V1211" i="7"/>
  <c r="W863" i="7"/>
  <c r="V863" i="7"/>
  <c r="V670" i="7"/>
  <c r="W670" i="7"/>
  <c r="W385" i="7"/>
  <c r="V385" i="7"/>
  <c r="W1108" i="7"/>
  <c r="V1108" i="7"/>
  <c r="W1665" i="7"/>
  <c r="V1665" i="7"/>
  <c r="W421" i="7"/>
  <c r="V421" i="7"/>
  <c r="W629" i="7"/>
  <c r="V629" i="7"/>
  <c r="W558" i="7"/>
  <c r="V558" i="7"/>
  <c r="W827" i="7"/>
  <c r="V827" i="7"/>
  <c r="W472" i="7"/>
  <c r="V472" i="7"/>
  <c r="W376" i="7"/>
  <c r="V376" i="7"/>
  <c r="V2033" i="7"/>
  <c r="W2033" i="7"/>
  <c r="V1147" i="7"/>
  <c r="W1147" i="7"/>
  <c r="V950" i="7"/>
  <c r="W950" i="7"/>
  <c r="W580" i="7"/>
  <c r="V580" i="7"/>
  <c r="W516" i="7"/>
  <c r="V516" i="7"/>
  <c r="V410" i="7"/>
  <c r="W410" i="7"/>
  <c r="V195" i="7"/>
  <c r="W195" i="7"/>
  <c r="V716" i="7"/>
  <c r="W716" i="7"/>
  <c r="W646" i="7"/>
  <c r="V646" i="7"/>
  <c r="W33" i="7"/>
  <c r="V33" i="7"/>
  <c r="W958" i="7"/>
  <c r="V958" i="7"/>
  <c r="W690" i="7"/>
  <c r="V690" i="7"/>
  <c r="W415" i="7"/>
  <c r="V415" i="7"/>
  <c r="W116" i="7"/>
  <c r="V116" i="7"/>
  <c r="V69" i="7"/>
  <c r="W69" i="7"/>
  <c r="V387" i="7"/>
  <c r="W387" i="7"/>
  <c r="V279" i="7"/>
  <c r="W279" i="7"/>
  <c r="W144" i="7"/>
  <c r="V144" i="7"/>
  <c r="W756" i="7"/>
  <c r="V756" i="7"/>
  <c r="W356" i="7"/>
  <c r="V356" i="7"/>
  <c r="W252" i="7"/>
  <c r="V252" i="7"/>
  <c r="W1150" i="7"/>
  <c r="V1150" i="7"/>
  <c r="V287" i="7"/>
  <c r="W287" i="7"/>
  <c r="W1225" i="7"/>
  <c r="V1225" i="7"/>
  <c r="V367" i="7"/>
  <c r="W367" i="7"/>
  <c r="W2580" i="7"/>
  <c r="V2580" i="7"/>
  <c r="V487" i="7"/>
  <c r="W487" i="7"/>
  <c r="W1174" i="7"/>
  <c r="V1174" i="7"/>
  <c r="W318" i="7"/>
  <c r="V318" i="7"/>
  <c r="W264" i="7"/>
  <c r="V264" i="7"/>
  <c r="W940" i="7"/>
  <c r="V940" i="7"/>
  <c r="W508" i="7"/>
  <c r="V508" i="7"/>
  <c r="W170" i="7"/>
  <c r="V170" i="7"/>
  <c r="W976" i="7"/>
  <c r="V976" i="7"/>
  <c r="W946" i="7"/>
  <c r="V946" i="7"/>
  <c r="W450" i="7"/>
  <c r="V450" i="7"/>
  <c r="V357" i="7"/>
  <c r="W357" i="7"/>
  <c r="W294" i="7"/>
  <c r="V294" i="7"/>
  <c r="V663" i="7"/>
  <c r="W663" i="7"/>
  <c r="W348" i="7"/>
  <c r="V348" i="7"/>
  <c r="W312" i="7"/>
  <c r="V312" i="7"/>
  <c r="V183" i="7"/>
  <c r="W183" i="7"/>
  <c r="W46" i="7"/>
  <c r="V46" i="7"/>
  <c r="W448" i="7"/>
  <c r="V448" i="7"/>
  <c r="V430" i="7"/>
  <c r="W430" i="7"/>
  <c r="V251" i="7"/>
  <c r="W251" i="7"/>
  <c r="W70" i="7"/>
  <c r="V70" i="7"/>
  <c r="V16" i="7"/>
  <c r="W2394" i="7"/>
  <c r="V2394" i="7"/>
  <c r="W2661" i="7"/>
  <c r="V2661" i="7"/>
  <c r="W2357" i="7"/>
  <c r="V2357" i="7"/>
  <c r="W2397" i="7"/>
  <c r="V2397" i="7"/>
  <c r="V2322" i="7"/>
  <c r="W2322" i="7"/>
  <c r="W2311" i="7"/>
  <c r="V2311" i="7"/>
  <c r="W2676" i="7"/>
  <c r="V2676" i="7"/>
  <c r="W2595" i="7"/>
  <c r="V2595" i="7"/>
  <c r="W2494" i="7"/>
  <c r="V2494" i="7"/>
  <c r="V2195" i="7"/>
  <c r="W2195" i="7"/>
  <c r="V2123" i="7"/>
  <c r="W2123" i="7"/>
  <c r="W2038" i="7"/>
  <c r="V2038" i="7"/>
  <c r="W2076" i="7"/>
  <c r="V2076" i="7"/>
  <c r="W2161" i="7"/>
  <c r="V2161" i="7"/>
  <c r="W2065" i="7"/>
  <c r="V2065" i="7"/>
  <c r="W1932" i="7"/>
  <c r="V1932" i="7"/>
  <c r="W2376" i="7"/>
  <c r="V2376" i="7"/>
  <c r="W1967" i="7"/>
  <c r="V1967" i="7"/>
  <c r="W2505" i="7"/>
  <c r="V2505" i="7"/>
  <c r="V2027" i="7"/>
  <c r="W2027" i="7"/>
  <c r="W2278" i="7"/>
  <c r="V2278" i="7"/>
  <c r="V1926" i="7"/>
  <c r="W1926" i="7"/>
  <c r="W1895" i="7"/>
  <c r="V1895" i="7"/>
  <c r="V2049" i="7"/>
  <c r="W2049" i="7"/>
  <c r="W1987" i="7"/>
  <c r="V1987" i="7"/>
  <c r="W1843" i="7"/>
  <c r="V1843" i="7"/>
  <c r="W1983" i="7"/>
  <c r="V1983" i="7"/>
  <c r="W1866" i="7"/>
  <c r="V1866" i="7"/>
  <c r="V2135" i="7"/>
  <c r="W2135" i="7"/>
  <c r="W2060" i="7"/>
  <c r="V2060" i="7"/>
  <c r="W1791" i="7"/>
  <c r="V1791" i="7"/>
  <c r="W1968" i="7"/>
  <c r="V1968" i="7"/>
  <c r="W1677" i="7"/>
  <c r="V1677" i="7"/>
  <c r="W1605" i="7"/>
  <c r="V1605" i="7"/>
  <c r="W1509" i="7"/>
  <c r="V1509" i="7"/>
  <c r="W1616" i="7"/>
  <c r="V1616" i="7"/>
  <c r="W1917" i="7"/>
  <c r="V1917" i="7"/>
  <c r="V1746" i="7"/>
  <c r="W1746" i="7"/>
  <c r="W2610" i="7"/>
  <c r="V2610" i="7"/>
  <c r="W2010" i="7"/>
  <c r="V2010" i="7"/>
  <c r="W1347" i="7"/>
  <c r="V1347" i="7"/>
  <c r="W1545" i="7"/>
  <c r="V1545" i="7"/>
  <c r="W1758" i="7"/>
  <c r="V1758" i="7"/>
  <c r="W1903" i="7"/>
  <c r="V1903" i="7"/>
  <c r="W1515" i="7"/>
  <c r="V1515" i="7"/>
  <c r="W1455" i="7"/>
  <c r="V1455" i="7"/>
  <c r="W1304" i="7"/>
  <c r="V1304" i="7"/>
  <c r="W1631" i="7"/>
  <c r="V1631" i="7"/>
  <c r="W2202" i="7"/>
  <c r="V2202" i="7"/>
  <c r="W1671" i="7"/>
  <c r="V1671" i="7"/>
  <c r="W1724" i="7"/>
  <c r="V1724" i="7"/>
  <c r="V1772" i="7"/>
  <c r="W1719" i="7"/>
  <c r="V1719" i="7"/>
  <c r="W1642" i="7"/>
  <c r="V1642" i="7"/>
  <c r="W1291" i="7"/>
  <c r="V1291" i="7"/>
  <c r="W860" i="7"/>
  <c r="V860" i="7"/>
  <c r="V1741" i="7"/>
  <c r="W1741" i="7"/>
  <c r="W1649" i="7"/>
  <c r="V1649" i="7"/>
  <c r="W1257" i="7"/>
  <c r="V1257" i="7"/>
  <c r="W1143" i="7"/>
  <c r="V1143" i="7"/>
  <c r="W1630" i="7"/>
  <c r="V1630" i="7"/>
  <c r="W1520" i="7"/>
  <c r="V1520" i="7"/>
  <c r="W1115" i="7"/>
  <c r="V1115" i="7"/>
  <c r="W872" i="7"/>
  <c r="V872" i="7"/>
  <c r="V747" i="7"/>
  <c r="W747" i="7"/>
  <c r="V675" i="7"/>
  <c r="W675" i="7"/>
  <c r="W1715" i="7"/>
  <c r="V1715" i="7"/>
  <c r="V962" i="7"/>
  <c r="W962" i="7"/>
  <c r="V788" i="7"/>
  <c r="W788" i="7"/>
  <c r="W1643" i="7"/>
  <c r="V1643" i="7"/>
  <c r="V1195" i="7"/>
  <c r="V800" i="7"/>
  <c r="W800" i="7"/>
  <c r="W2303" i="7"/>
  <c r="V2303" i="7"/>
  <c r="W1934" i="7"/>
  <c r="V1934" i="7"/>
  <c r="V432" i="7"/>
  <c r="W432" i="7"/>
  <c r="V1620" i="7"/>
  <c r="W1233" i="7"/>
  <c r="V1233" i="7"/>
  <c r="V1053" i="7"/>
  <c r="W1053" i="7"/>
  <c r="W934" i="7"/>
  <c r="V934" i="7"/>
  <c r="W444" i="7"/>
  <c r="V444" i="7"/>
  <c r="W1753" i="7"/>
  <c r="V1753" i="7"/>
  <c r="W420" i="7"/>
  <c r="V420" i="7"/>
  <c r="V216" i="7"/>
  <c r="W216" i="7"/>
  <c r="V637" i="7"/>
  <c r="W637" i="7"/>
  <c r="V762" i="7"/>
  <c r="V633" i="7"/>
  <c r="W633" i="7"/>
  <c r="W574" i="7"/>
  <c r="V574" i="7"/>
  <c r="W355" i="7"/>
  <c r="V355" i="7"/>
  <c r="V329" i="7"/>
  <c r="W329" i="7"/>
  <c r="W48" i="7"/>
  <c r="V48" i="7"/>
  <c r="W474" i="7"/>
  <c r="V474" i="7"/>
  <c r="V1404" i="7"/>
  <c r="V1113" i="7"/>
  <c r="W1113" i="7"/>
  <c r="W500" i="7"/>
  <c r="V500" i="7"/>
  <c r="W389" i="7"/>
  <c r="V389" i="7"/>
  <c r="W342" i="7"/>
  <c r="V342" i="7"/>
  <c r="V284" i="7"/>
  <c r="W284" i="7"/>
  <c r="W97" i="7"/>
  <c r="W217" i="7"/>
  <c r="V217" i="7"/>
  <c r="W780" i="7"/>
  <c r="V780" i="7"/>
  <c r="V554" i="7"/>
  <c r="W554" i="7"/>
  <c r="W268" i="7"/>
  <c r="V268" i="7"/>
  <c r="W2063" i="7"/>
  <c r="W1463" i="7"/>
  <c r="V1463" i="7"/>
  <c r="V579" i="7"/>
  <c r="W579" i="7"/>
  <c r="W1013" i="7"/>
  <c r="V1013" i="7"/>
  <c r="W893" i="7"/>
  <c r="V893" i="7"/>
  <c r="W850" i="7"/>
  <c r="V850" i="7"/>
  <c r="W618" i="7"/>
  <c r="V618" i="7"/>
  <c r="W496" i="7"/>
  <c r="V496" i="7"/>
  <c r="W1274" i="7"/>
  <c r="V1274" i="7"/>
  <c r="W569" i="7"/>
  <c r="V569" i="7"/>
  <c r="V490" i="7"/>
  <c r="W490" i="7"/>
  <c r="W188" i="7"/>
  <c r="V188" i="7"/>
  <c r="W164" i="7"/>
  <c r="V164" i="7"/>
  <c r="W1165" i="7"/>
  <c r="V542" i="7"/>
  <c r="W542" i="7"/>
  <c r="W196" i="7"/>
  <c r="V196" i="7"/>
  <c r="W990" i="7"/>
  <c r="V990" i="7"/>
  <c r="V892" i="7"/>
  <c r="W253" i="7"/>
  <c r="V253" i="7"/>
  <c r="W193" i="7"/>
  <c r="V193" i="7"/>
  <c r="W124" i="7"/>
  <c r="V124" i="7"/>
  <c r="W952" i="7"/>
  <c r="V952" i="7"/>
  <c r="V26" i="7"/>
  <c r="W26" i="7"/>
  <c r="W240" i="7"/>
  <c r="V240" i="7"/>
  <c r="W609" i="7"/>
  <c r="W818" i="7"/>
  <c r="V818" i="7"/>
  <c r="V816" i="7"/>
  <c r="W816" i="7"/>
  <c r="W179" i="7"/>
  <c r="V179" i="7"/>
  <c r="W67" i="7"/>
  <c r="V67" i="7"/>
  <c r="V626" i="7"/>
  <c r="W626" i="7"/>
  <c r="W532" i="7"/>
  <c r="V532" i="7"/>
  <c r="V439" i="7"/>
  <c r="W439" i="7"/>
  <c r="V299" i="7"/>
  <c r="W299" i="7"/>
  <c r="V123" i="7"/>
  <c r="V43" i="7"/>
  <c r="W2243" i="7"/>
  <c r="V2243" i="7"/>
  <c r="V2299" i="7"/>
  <c r="W2299" i="7"/>
  <c r="W2615" i="7"/>
  <c r="V2615" i="7"/>
  <c r="V2310" i="7"/>
  <c r="W2310" i="7"/>
  <c r="W2521" i="7"/>
  <c r="V2521" i="7"/>
  <c r="V2189" i="7"/>
  <c r="W2189" i="7"/>
  <c r="V2141" i="7"/>
  <c r="W2141" i="7"/>
  <c r="V2093" i="7"/>
  <c r="W2093" i="7"/>
  <c r="W2200" i="7"/>
  <c r="V2200" i="7"/>
  <c r="W2152" i="7"/>
  <c r="V2152" i="7"/>
  <c r="W2104" i="7"/>
  <c r="V2104" i="7"/>
  <c r="W2327" i="7"/>
  <c r="V2327" i="7"/>
  <c r="W2342" i="7"/>
  <c r="V2342" i="7"/>
  <c r="W2180" i="7"/>
  <c r="V2180" i="7"/>
  <c r="W2308" i="7"/>
  <c r="V2308" i="7"/>
  <c r="W2107" i="7"/>
  <c r="V2107" i="7"/>
  <c r="W2068" i="7"/>
  <c r="V2068" i="7"/>
  <c r="W2235" i="7"/>
  <c r="V2235" i="7"/>
  <c r="V2039" i="7"/>
  <c r="W2039" i="7"/>
  <c r="W1900" i="7"/>
  <c r="V1900" i="7"/>
  <c r="W1858" i="7"/>
  <c r="V1858" i="7"/>
  <c r="W1976" i="7"/>
  <c r="V1976" i="7"/>
  <c r="W2415" i="7"/>
  <c r="V2415" i="7"/>
  <c r="W2191" i="7"/>
  <c r="V2191" i="7"/>
  <c r="W2270" i="7"/>
  <c r="V2270" i="7"/>
  <c r="V2206" i="7"/>
  <c r="W2206" i="7"/>
  <c r="W2358" i="7"/>
  <c r="V2358" i="7"/>
  <c r="W2179" i="7"/>
  <c r="V2179" i="7"/>
  <c r="W2040" i="7"/>
  <c r="V2040" i="7"/>
  <c r="W2166" i="7"/>
  <c r="V2166" i="7"/>
  <c r="W2043" i="7"/>
  <c r="V2043" i="7"/>
  <c r="W1920" i="7"/>
  <c r="V1920" i="7"/>
  <c r="W1781" i="7"/>
  <c r="W2185" i="7"/>
  <c r="V2185" i="7"/>
  <c r="W1956" i="7"/>
  <c r="V1956" i="7"/>
  <c r="W1962" i="7"/>
  <c r="V1962" i="7"/>
  <c r="W1879" i="7"/>
  <c r="V1879" i="7"/>
  <c r="W1822" i="7"/>
  <c r="V1822" i="7"/>
  <c r="W1598" i="7"/>
  <c r="V1598" i="7"/>
  <c r="W1789" i="7"/>
  <c r="W1634" i="7"/>
  <c r="V1634" i="7"/>
  <c r="W1628" i="7"/>
  <c r="V1628" i="7"/>
  <c r="W1528" i="7"/>
  <c r="V1528" i="7"/>
  <c r="W2188" i="7"/>
  <c r="V2188" i="7"/>
  <c r="V1474" i="7"/>
  <c r="W1474" i="7"/>
  <c r="V1402" i="7"/>
  <c r="W1402" i="7"/>
  <c r="V2126" i="7"/>
  <c r="W1595" i="7"/>
  <c r="V1595" i="7"/>
  <c r="W1780" i="7"/>
  <c r="V1780" i="7"/>
  <c r="W1716" i="7"/>
  <c r="V1716" i="7"/>
  <c r="V1650" i="7"/>
  <c r="W1650" i="7"/>
  <c r="W1120" i="7"/>
  <c r="V1120" i="7"/>
  <c r="W1607" i="7"/>
  <c r="V1607" i="7"/>
  <c r="V1480" i="7"/>
  <c r="W1480" i="7"/>
  <c r="W1413" i="7"/>
  <c r="V1413" i="7"/>
  <c r="V1327" i="7"/>
  <c r="W1327" i="7"/>
  <c r="V1552" i="7"/>
  <c r="W1099" i="7"/>
  <c r="W1482" i="7"/>
  <c r="V1482" i="7"/>
  <c r="V1348" i="7"/>
  <c r="W1348" i="7"/>
  <c r="V1288" i="7"/>
  <c r="W1288" i="7"/>
  <c r="W1570" i="7"/>
  <c r="V1570" i="7"/>
  <c r="W1167" i="7"/>
  <c r="V1167" i="7"/>
  <c r="W1028" i="7"/>
  <c r="V1028" i="7"/>
  <c r="W1207" i="7"/>
  <c r="V1207" i="7"/>
  <c r="W1130" i="7"/>
  <c r="V1130" i="7"/>
  <c r="V1023" i="7"/>
  <c r="W1023" i="7"/>
  <c r="V951" i="7"/>
  <c r="W951" i="7"/>
  <c r="V879" i="7"/>
  <c r="W879" i="7"/>
  <c r="V807" i="7"/>
  <c r="W807" i="7"/>
  <c r="W1511" i="7"/>
  <c r="V1511" i="7"/>
  <c r="W1220" i="7"/>
  <c r="V1220" i="7"/>
  <c r="V1379" i="7"/>
  <c r="W1101" i="7"/>
  <c r="V1101" i="7"/>
  <c r="V607" i="7"/>
  <c r="W607" i="7"/>
  <c r="V535" i="7"/>
  <c r="W535" i="7"/>
  <c r="V1022" i="7"/>
  <c r="W1022" i="7"/>
  <c r="V1324" i="7"/>
  <c r="W1266" i="7"/>
  <c r="V1266" i="7"/>
  <c r="W481" i="7"/>
  <c r="V481" i="7"/>
  <c r="W1518" i="7"/>
  <c r="V1518" i="7"/>
  <c r="W1703" i="7"/>
  <c r="V1703" i="7"/>
  <c r="V1121" i="7"/>
  <c r="W1121" i="7"/>
  <c r="W1007" i="7"/>
  <c r="V1007" i="7"/>
  <c r="W517" i="7"/>
  <c r="V517" i="7"/>
  <c r="W373" i="7"/>
  <c r="V373" i="7"/>
  <c r="W1541" i="7"/>
  <c r="V1541" i="7"/>
  <c r="W986" i="7"/>
  <c r="V986" i="7"/>
  <c r="V886" i="7"/>
  <c r="V689" i="7"/>
  <c r="W689" i="7"/>
  <c r="W1618" i="7"/>
  <c r="V1618" i="7"/>
  <c r="V1070" i="7"/>
  <c r="W1070" i="7"/>
  <c r="V926" i="7"/>
  <c r="W926" i="7"/>
  <c r="W815" i="7"/>
  <c r="V815" i="7"/>
  <c r="W418" i="7"/>
  <c r="V418" i="7"/>
  <c r="W232" i="7"/>
  <c r="V232" i="7"/>
  <c r="V792" i="7"/>
  <c r="W792" i="7"/>
  <c r="V1213" i="7"/>
  <c r="V771" i="7"/>
  <c r="W771" i="7"/>
  <c r="W1322" i="7"/>
  <c r="V1322" i="7"/>
  <c r="W1086" i="7"/>
  <c r="V1086" i="7"/>
  <c r="W623" i="7"/>
  <c r="V623" i="7"/>
  <c r="W526" i="7"/>
  <c r="V526" i="7"/>
  <c r="W274" i="7"/>
  <c r="V274" i="7"/>
  <c r="W966" i="7"/>
  <c r="V966" i="7"/>
  <c r="V394" i="7"/>
  <c r="W394" i="7"/>
  <c r="V529" i="7"/>
  <c r="W529" i="7"/>
  <c r="W440" i="7"/>
  <c r="V440" i="7"/>
  <c r="W211" i="7"/>
  <c r="V211" i="7"/>
  <c r="V141" i="7"/>
  <c r="W141" i="7"/>
  <c r="W103" i="7"/>
  <c r="V103" i="7"/>
  <c r="V345" i="7"/>
  <c r="W345" i="7"/>
  <c r="W1429" i="7"/>
  <c r="V1429" i="7"/>
  <c r="V824" i="7"/>
  <c r="W824" i="7"/>
  <c r="V243" i="7"/>
  <c r="W243" i="7"/>
  <c r="W200" i="7"/>
  <c r="V200" i="7"/>
  <c r="V323" i="7"/>
  <c r="W323" i="7"/>
  <c r="W832" i="7"/>
  <c r="V832" i="7"/>
  <c r="W791" i="7"/>
  <c r="V791" i="7"/>
  <c r="V382" i="7"/>
  <c r="W382" i="7"/>
  <c r="W306" i="7"/>
  <c r="V306" i="7"/>
  <c r="V248" i="7"/>
  <c r="W248" i="7"/>
  <c r="W250" i="7"/>
  <c r="V250" i="7"/>
  <c r="W1303" i="7"/>
  <c r="V1303" i="7"/>
  <c r="W59" i="7"/>
  <c r="V59" i="7"/>
  <c r="V1135" i="7"/>
  <c r="W1135" i="7"/>
  <c r="W730" i="7"/>
  <c r="V730" i="7"/>
  <c r="W482" i="7"/>
  <c r="V482" i="7"/>
  <c r="V562" i="7"/>
  <c r="V1046" i="7"/>
  <c r="W1046" i="7"/>
  <c r="W354" i="7"/>
  <c r="V354" i="7"/>
  <c r="W300" i="7"/>
  <c r="V300" i="7"/>
  <c r="W2070" i="7"/>
  <c r="V2070" i="7"/>
  <c r="V1102" i="7"/>
  <c r="W1102" i="7"/>
  <c r="V1060" i="7"/>
  <c r="W929" i="7"/>
  <c r="V929" i="7"/>
  <c r="W899" i="7"/>
  <c r="V899" i="7"/>
  <c r="W622" i="7"/>
  <c r="V622" i="7"/>
  <c r="W1058" i="7"/>
  <c r="V1058" i="7"/>
  <c r="V177" i="7"/>
  <c r="W177" i="7"/>
  <c r="V720" i="7"/>
  <c r="W155" i="7"/>
  <c r="V155" i="7"/>
  <c r="W230" i="7"/>
  <c r="V230" i="7"/>
  <c r="W35" i="7"/>
  <c r="V35" i="7"/>
  <c r="V281" i="7"/>
  <c r="W281" i="7"/>
  <c r="V1054" i="7"/>
  <c r="W185" i="7"/>
  <c r="V185" i="7"/>
  <c r="V218" i="7"/>
  <c r="W218" i="7"/>
  <c r="W375" i="7"/>
  <c r="V441" i="7"/>
  <c r="W441" i="7"/>
  <c r="V454" i="7"/>
  <c r="W454" i="7"/>
  <c r="V844" i="7"/>
  <c r="V249" i="7"/>
  <c r="W249" i="7"/>
  <c r="V111" i="7"/>
  <c r="V122" i="7"/>
  <c r="W122" i="7"/>
  <c r="W1965" i="7"/>
  <c r="V1965" i="7"/>
  <c r="W1855" i="7"/>
  <c r="V1855" i="7"/>
  <c r="W1828" i="7"/>
  <c r="V1828" i="7"/>
  <c r="W2050" i="7"/>
  <c r="V2050" i="7"/>
  <c r="W2004" i="7"/>
  <c r="V2004" i="7"/>
  <c r="W1845" i="7"/>
  <c r="V1845" i="7"/>
  <c r="W2276" i="7"/>
  <c r="V2276" i="7"/>
  <c r="W1856" i="7"/>
  <c r="V1856" i="7"/>
  <c r="V2477" i="7"/>
  <c r="W2064" i="7"/>
  <c r="V2064" i="7"/>
  <c r="V2158" i="7"/>
  <c r="W2158" i="7"/>
  <c r="W2024" i="7"/>
  <c r="V2024" i="7"/>
  <c r="W1872" i="7"/>
  <c r="V1872" i="7"/>
  <c r="W1807" i="7"/>
  <c r="V1807" i="7"/>
  <c r="V2183" i="7"/>
  <c r="W2183" i="7"/>
  <c r="W1777" i="7"/>
  <c r="V1777" i="7"/>
  <c r="V1750" i="7"/>
  <c r="W1750" i="7"/>
  <c r="W1592" i="7"/>
  <c r="V1592" i="7"/>
  <c r="W2089" i="7"/>
  <c r="V2089" i="7"/>
  <c r="W1860" i="7"/>
  <c r="V1860" i="7"/>
  <c r="W1842" i="7"/>
  <c r="V1842" i="7"/>
  <c r="W1731" i="7"/>
  <c r="V1731" i="7"/>
  <c r="W1683" i="7"/>
  <c r="V1683" i="7"/>
  <c r="W1635" i="7"/>
  <c r="V1635" i="7"/>
  <c r="W1587" i="7"/>
  <c r="V1587" i="7"/>
  <c r="W1533" i="7"/>
  <c r="V1533" i="7"/>
  <c r="W1395" i="7"/>
  <c r="V1395" i="7"/>
  <c r="W2253" i="7"/>
  <c r="V2253" i="7"/>
  <c r="V1462" i="7"/>
  <c r="W1462" i="7"/>
  <c r="V1390" i="7"/>
  <c r="W1390" i="7"/>
  <c r="W1700" i="7"/>
  <c r="V1700" i="7"/>
  <c r="W1425" i="7"/>
  <c r="V1425" i="7"/>
  <c r="W1377" i="7"/>
  <c r="V1377" i="7"/>
  <c r="W1799" i="7"/>
  <c r="V1799" i="7"/>
  <c r="W1825" i="7"/>
  <c r="W1569" i="7"/>
  <c r="V1569" i="7"/>
  <c r="W1502" i="7"/>
  <c r="V1502" i="7"/>
  <c r="W1341" i="7"/>
  <c r="V1341" i="7"/>
  <c r="W1964" i="7"/>
  <c r="V1964" i="7"/>
  <c r="W1774" i="7"/>
  <c r="W1702" i="7"/>
  <c r="V1702" i="7"/>
  <c r="W1278" i="7"/>
  <c r="V1278" i="7"/>
  <c r="W1239" i="7"/>
  <c r="V1239" i="7"/>
  <c r="W1116" i="7"/>
  <c r="V1116" i="7"/>
  <c r="W1588" i="7"/>
  <c r="V1588" i="7"/>
  <c r="W1321" i="7"/>
  <c r="V1566" i="7"/>
  <c r="W1566" i="7"/>
  <c r="W1103" i="7"/>
  <c r="V1103" i="7"/>
  <c r="W908" i="7"/>
  <c r="V908" i="7"/>
  <c r="W1361" i="7"/>
  <c r="V1361" i="7"/>
  <c r="W1896" i="7"/>
  <c r="V1896" i="7"/>
  <c r="W1284" i="7"/>
  <c r="V1284" i="7"/>
  <c r="W1188" i="7"/>
  <c r="V1188" i="7"/>
  <c r="V1215" i="7"/>
  <c r="W1215" i="7"/>
  <c r="W1493" i="7"/>
  <c r="V1493" i="7"/>
  <c r="W1357" i="7"/>
  <c r="V1357" i="7"/>
  <c r="W1138" i="7"/>
  <c r="V1138" i="7"/>
  <c r="W1042" i="7"/>
  <c r="V1042" i="7"/>
  <c r="W758" i="7"/>
  <c r="V758" i="7"/>
  <c r="V704" i="7"/>
  <c r="W704" i="7"/>
  <c r="W994" i="7"/>
  <c r="V994" i="7"/>
  <c r="V969" i="7"/>
  <c r="W969" i="7"/>
  <c r="V891" i="7"/>
  <c r="W891" i="7"/>
  <c r="W1350" i="7"/>
  <c r="V1350" i="7"/>
  <c r="V1099" i="7"/>
  <c r="V777" i="7"/>
  <c r="W777" i="7"/>
  <c r="V723" i="7"/>
  <c r="W723" i="7"/>
  <c r="W1048" i="7"/>
  <c r="V1048" i="7"/>
  <c r="V813" i="7"/>
  <c r="W813" i="7"/>
  <c r="V368" i="7"/>
  <c r="W971" i="7"/>
  <c r="V971" i="7"/>
  <c r="W702" i="7"/>
  <c r="V702" i="7"/>
  <c r="W413" i="7"/>
  <c r="V413" i="7"/>
  <c r="W1433" i="7"/>
  <c r="V1433" i="7"/>
  <c r="W890" i="7"/>
  <c r="V890" i="7"/>
  <c r="V671" i="7"/>
  <c r="W671" i="7"/>
  <c r="V936" i="7"/>
  <c r="W936" i="7"/>
  <c r="V1714" i="7"/>
  <c r="W1238" i="7"/>
  <c r="V1238" i="7"/>
  <c r="V864" i="7"/>
  <c r="W864" i="7"/>
  <c r="W617" i="7"/>
  <c r="V617" i="7"/>
  <c r="V369" i="7"/>
  <c r="W369" i="7"/>
  <c r="W130" i="7"/>
  <c r="V130" i="7"/>
  <c r="W928" i="7"/>
  <c r="V928" i="7"/>
  <c r="W533" i="7"/>
  <c r="V533" i="7"/>
  <c r="V753" i="7"/>
  <c r="W753" i="7"/>
  <c r="V209" i="7"/>
  <c r="W209" i="7"/>
  <c r="W140" i="7"/>
  <c r="V140" i="7"/>
  <c r="W55" i="7"/>
  <c r="V55" i="7"/>
  <c r="W13" i="7"/>
  <c r="V13" i="7"/>
  <c r="V374" i="7"/>
  <c r="W374" i="7"/>
  <c r="W996" i="7"/>
  <c r="V996" i="7"/>
  <c r="W880" i="7"/>
  <c r="V880" i="7"/>
  <c r="V707" i="7"/>
  <c r="W707" i="7"/>
  <c r="V297" i="7"/>
  <c r="W297" i="7"/>
  <c r="W265" i="7"/>
  <c r="V265" i="7"/>
  <c r="V192" i="7"/>
  <c r="W192" i="7"/>
  <c r="W41" i="7"/>
  <c r="V41" i="7"/>
  <c r="V269" i="7"/>
  <c r="W269" i="7"/>
  <c r="V767" i="7"/>
  <c r="W767" i="7"/>
  <c r="V453" i="7"/>
  <c r="W453" i="7"/>
  <c r="W270" i="7"/>
  <c r="V270" i="7"/>
  <c r="V237" i="7"/>
  <c r="W237" i="7"/>
  <c r="W1177" i="7"/>
  <c r="W1055" i="7"/>
  <c r="V1055" i="7"/>
  <c r="W2167" i="7"/>
  <c r="V2167" i="7"/>
  <c r="V327" i="7"/>
  <c r="W327" i="7"/>
  <c r="W2679" i="7"/>
  <c r="V2679" i="7"/>
  <c r="W2052" i="7"/>
  <c r="V2052" i="7"/>
  <c r="W1447" i="7"/>
  <c r="V1447" i="7"/>
  <c r="V273" i="7"/>
  <c r="W273" i="7"/>
  <c r="W1170" i="7"/>
  <c r="V1170" i="7"/>
  <c r="V933" i="7"/>
  <c r="W933" i="7"/>
  <c r="W668" i="7"/>
  <c r="V668" i="7"/>
  <c r="V620" i="7"/>
  <c r="W620" i="7"/>
  <c r="W428" i="7"/>
  <c r="V428" i="7"/>
  <c r="W298" i="7"/>
  <c r="V298" i="7"/>
  <c r="W1062" i="7"/>
  <c r="V1062" i="7"/>
  <c r="V837" i="7"/>
  <c r="W837" i="7"/>
  <c r="V470" i="7"/>
  <c r="W470" i="7"/>
  <c r="W1185" i="7"/>
  <c r="V1185" i="7"/>
  <c r="V339" i="7"/>
  <c r="W339" i="7"/>
  <c r="V159" i="7"/>
  <c r="W159" i="7"/>
  <c r="W125" i="7"/>
  <c r="V125" i="7"/>
  <c r="V603" i="7"/>
  <c r="W603" i="7"/>
  <c r="V233" i="7"/>
  <c r="W233" i="7"/>
  <c r="W90" i="7"/>
  <c r="V90" i="7"/>
  <c r="W148" i="7"/>
  <c r="V148" i="7"/>
  <c r="W406" i="7"/>
  <c r="V599" i="7"/>
  <c r="W599" i="7"/>
  <c r="W511" i="7"/>
  <c r="V511" i="7"/>
  <c r="V2" i="7"/>
  <c r="W2" i="7"/>
  <c r="W80" i="7"/>
  <c r="V80" i="7"/>
  <c r="V388" i="7"/>
  <c r="W101" i="7"/>
  <c r="V101" i="7"/>
  <c r="V194" i="7"/>
  <c r="W403" i="7"/>
  <c r="V403" i="7"/>
  <c r="W100" i="7"/>
  <c r="V100" i="7"/>
  <c r="V611" i="7"/>
  <c r="V147" i="7"/>
  <c r="V2317" i="7"/>
  <c r="W2317" i="7"/>
  <c r="W2293" i="7"/>
  <c r="V2293" i="7"/>
  <c r="W2553" i="7"/>
  <c r="V2553" i="7"/>
  <c r="W2472" i="7"/>
  <c r="V2472" i="7"/>
  <c r="W2492" i="7"/>
  <c r="V2492" i="7"/>
  <c r="W2464" i="7"/>
  <c r="V2464" i="7"/>
  <c r="W2332" i="7"/>
  <c r="V2332" i="7"/>
  <c r="W2349" i="7"/>
  <c r="V2349" i="7"/>
  <c r="W2468" i="7"/>
  <c r="V2468" i="7"/>
  <c r="W2223" i="7"/>
  <c r="V2223" i="7"/>
  <c r="W2124" i="7"/>
  <c r="V2124" i="7"/>
  <c r="W2285" i="7"/>
  <c r="V2285" i="7"/>
  <c r="V2207" i="7"/>
  <c r="W2207" i="7"/>
  <c r="W1912" i="7"/>
  <c r="V1912" i="7"/>
  <c r="V2105" i="7"/>
  <c r="W2105" i="7"/>
  <c r="W1992" i="7"/>
  <c r="V1992" i="7"/>
  <c r="W2170" i="7"/>
  <c r="V2170" i="7"/>
  <c r="W2502" i="7"/>
  <c r="V2502" i="7"/>
  <c r="W1958" i="7"/>
  <c r="V1958" i="7"/>
  <c r="W1919" i="7"/>
  <c r="V1919" i="7"/>
  <c r="W1933" i="7"/>
  <c r="V1933" i="7"/>
  <c r="W1885" i="7"/>
  <c r="V1885" i="7"/>
  <c r="W2198" i="7"/>
  <c r="V2198" i="7"/>
  <c r="W1938" i="7"/>
  <c r="V1938" i="7"/>
  <c r="W2022" i="7"/>
  <c r="V2022" i="7"/>
  <c r="W2388" i="7"/>
  <c r="V2388" i="7"/>
  <c r="W1927" i="7"/>
  <c r="V1927" i="7"/>
  <c r="W1929" i="7"/>
  <c r="V1929" i="7"/>
  <c r="W1854" i="7"/>
  <c r="V1854" i="7"/>
  <c r="V1770" i="7"/>
  <c r="W1770" i="7"/>
  <c r="W1893" i="7"/>
  <c r="V1893" i="7"/>
  <c r="V1704" i="7"/>
  <c r="W1704" i="7"/>
  <c r="W1632" i="7"/>
  <c r="V1632" i="7"/>
  <c r="W1560" i="7"/>
  <c r="V1560" i="7"/>
  <c r="W1496" i="7"/>
  <c r="V1496" i="7"/>
  <c r="V2028" i="7"/>
  <c r="W2028" i="7"/>
  <c r="W2371" i="7"/>
  <c r="V2371" i="7"/>
  <c r="V2087" i="7"/>
  <c r="W2087" i="7"/>
  <c r="W2019" i="7"/>
  <c r="V2019" i="7"/>
  <c r="W2417" i="7"/>
  <c r="V2417" i="7"/>
  <c r="W1718" i="7"/>
  <c r="V1718" i="7"/>
  <c r="W1574" i="7"/>
  <c r="V1574" i="7"/>
  <c r="W1678" i="7"/>
  <c r="V1678" i="7"/>
  <c r="W1623" i="7"/>
  <c r="V1623" i="7"/>
  <c r="W1512" i="7"/>
  <c r="V1512" i="7"/>
  <c r="V1734" i="7"/>
  <c r="W1734" i="7"/>
  <c r="V2260" i="7"/>
  <c r="W2260" i="7"/>
  <c r="W1619" i="7"/>
  <c r="V1619" i="7"/>
  <c r="W1473" i="7"/>
  <c r="V1473" i="7"/>
  <c r="W2148" i="7"/>
  <c r="V2148" i="7"/>
  <c r="V2078" i="7"/>
  <c r="V1444" i="7"/>
  <c r="W1444" i="7"/>
  <c r="W1335" i="7"/>
  <c r="V1335" i="7"/>
  <c r="W1795" i="7"/>
  <c r="V1795" i="7"/>
  <c r="V1300" i="7"/>
  <c r="W1517" i="7"/>
  <c r="V1517" i="7"/>
  <c r="W1407" i="7"/>
  <c r="V1407" i="7"/>
  <c r="W1323" i="7"/>
  <c r="V1323" i="7"/>
  <c r="W1457" i="7"/>
  <c r="V1457" i="7"/>
  <c r="W1286" i="7"/>
  <c r="V1286" i="7"/>
  <c r="V1092" i="7"/>
  <c r="W1092" i="7"/>
  <c r="V1492" i="7"/>
  <c r="W1492" i="7"/>
  <c r="W1428" i="7"/>
  <c r="V1428" i="7"/>
  <c r="V1330" i="7"/>
  <c r="W1330" i="7"/>
  <c r="W1256" i="7"/>
  <c r="V1256" i="7"/>
  <c r="W1205" i="7"/>
  <c r="V1205" i="7"/>
  <c r="W1812" i="7"/>
  <c r="V1812" i="7"/>
  <c r="V1468" i="7"/>
  <c r="W1468" i="7"/>
  <c r="W1293" i="7"/>
  <c r="V1293" i="7"/>
  <c r="W1224" i="7"/>
  <c r="V1224" i="7"/>
  <c r="W1237" i="7"/>
  <c r="V1237" i="7"/>
  <c r="W1194" i="7"/>
  <c r="V1194" i="7"/>
  <c r="V1931" i="7"/>
  <c r="W1583" i="7"/>
  <c r="V1583" i="7"/>
  <c r="V1356" i="7"/>
  <c r="V1251" i="7"/>
  <c r="W1251" i="7"/>
  <c r="W1128" i="7"/>
  <c r="V1128" i="7"/>
  <c r="V902" i="7"/>
  <c r="W902" i="7"/>
  <c r="W842" i="7"/>
  <c r="V842" i="7"/>
  <c r="V729" i="7"/>
  <c r="W729" i="7"/>
  <c r="W667" i="7"/>
  <c r="V667" i="7"/>
  <c r="W595" i="7"/>
  <c r="V595" i="7"/>
  <c r="W523" i="7"/>
  <c r="V523" i="7"/>
  <c r="V1690" i="7"/>
  <c r="W1351" i="7"/>
  <c r="V1351" i="7"/>
  <c r="V1093" i="7"/>
  <c r="W1093" i="7"/>
  <c r="V960" i="7"/>
  <c r="W960" i="7"/>
  <c r="V1710" i="7"/>
  <c r="W1710" i="7"/>
  <c r="V854" i="7"/>
  <c r="W854" i="7"/>
  <c r="W457" i="7"/>
  <c r="V457" i="7"/>
  <c r="W1495" i="7"/>
  <c r="V1495" i="7"/>
  <c r="W1331" i="7"/>
  <c r="V1331" i="7"/>
  <c r="W778" i="7"/>
  <c r="V778" i="7"/>
  <c r="W1593" i="7"/>
  <c r="V1593" i="7"/>
  <c r="W1176" i="7"/>
  <c r="V1176" i="7"/>
  <c r="V1094" i="7"/>
  <c r="W1094" i="7"/>
  <c r="V1005" i="7"/>
  <c r="W1005" i="7"/>
  <c r="W968" i="7"/>
  <c r="V968" i="7"/>
  <c r="W493" i="7"/>
  <c r="V493" i="7"/>
  <c r="W1399" i="7"/>
  <c r="V1399" i="7"/>
  <c r="W1236" i="7"/>
  <c r="V1236" i="7"/>
  <c r="W546" i="7"/>
  <c r="V546" i="7"/>
  <c r="W1189" i="7"/>
  <c r="V1189" i="7"/>
  <c r="W852" i="7"/>
  <c r="V852" i="7"/>
  <c r="V589" i="7"/>
  <c r="W589" i="7"/>
  <c r="W1316" i="7"/>
  <c r="V1316" i="7"/>
  <c r="W424" i="7"/>
  <c r="V424" i="7"/>
  <c r="V613" i="7"/>
  <c r="W613" i="7"/>
  <c r="W458" i="7"/>
  <c r="V458" i="7"/>
  <c r="W362" i="7"/>
  <c r="V362" i="7"/>
  <c r="W310" i="7"/>
  <c r="V310" i="7"/>
  <c r="V519" i="7"/>
  <c r="W519" i="7"/>
  <c r="W605" i="7"/>
  <c r="V605" i="7"/>
  <c r="V422" i="7"/>
  <c r="W422" i="7"/>
  <c r="W181" i="7"/>
  <c r="V181" i="7"/>
  <c r="W163" i="7"/>
  <c r="V163" i="7"/>
  <c r="W92" i="7"/>
  <c r="V92" i="7"/>
  <c r="W7" i="7"/>
  <c r="V7" i="7"/>
  <c r="V202" i="7"/>
  <c r="W202" i="7"/>
  <c r="W1164" i="7"/>
  <c r="V1164" i="7"/>
  <c r="W694" i="7"/>
  <c r="V694" i="7"/>
  <c r="W1359" i="7"/>
  <c r="V1359" i="7"/>
  <c r="W1162" i="7"/>
  <c r="V1162" i="7"/>
  <c r="W989" i="7"/>
  <c r="V989" i="7"/>
  <c r="W875" i="7"/>
  <c r="V875" i="7"/>
  <c r="V593" i="7"/>
  <c r="W593" i="7"/>
  <c r="V351" i="7"/>
  <c r="W351" i="7"/>
  <c r="W319" i="7"/>
  <c r="V319" i="7"/>
  <c r="V239" i="7"/>
  <c r="W239" i="7"/>
  <c r="V1851" i="7"/>
  <c r="W1090" i="7"/>
  <c r="V1090" i="7"/>
  <c r="W982" i="7"/>
  <c r="V982" i="7"/>
  <c r="V539" i="7"/>
  <c r="W539" i="7"/>
  <c r="W402" i="7"/>
  <c r="V402" i="7"/>
  <c r="W425" i="7"/>
  <c r="V425" i="7"/>
  <c r="W2692" i="7"/>
  <c r="V2692" i="7"/>
  <c r="V1227" i="7"/>
  <c r="V843" i="7"/>
  <c r="W843" i="7"/>
  <c r="W592" i="7"/>
  <c r="V592" i="7"/>
  <c r="W664" i="7"/>
  <c r="V664" i="7"/>
  <c r="W182" i="7"/>
  <c r="V182" i="7"/>
  <c r="W158" i="7"/>
  <c r="V158" i="7"/>
  <c r="W1152" i="7"/>
  <c r="V1152" i="7"/>
  <c r="V1056" i="7"/>
  <c r="W1056" i="7"/>
  <c r="V615" i="7"/>
  <c r="V573" i="7"/>
  <c r="W573" i="7"/>
  <c r="W642" i="7"/>
  <c r="V642" i="7"/>
  <c r="V326" i="7"/>
  <c r="W466" i="7"/>
  <c r="V466" i="7"/>
  <c r="W104" i="7"/>
  <c r="V104" i="7"/>
  <c r="W550" i="7"/>
  <c r="V550" i="7"/>
  <c r="V1082" i="7"/>
  <c r="W1082" i="7"/>
  <c r="W132" i="7"/>
  <c r="V132" i="7"/>
  <c r="W227" i="7"/>
  <c r="V344" i="7"/>
  <c r="W657" i="7"/>
  <c r="V267" i="7"/>
  <c r="W267" i="7"/>
  <c r="W772" i="7"/>
  <c r="V772" i="7"/>
  <c r="W335" i="7"/>
  <c r="W32" i="7"/>
  <c r="V32" i="7"/>
  <c r="W56" i="7"/>
  <c r="V56" i="7"/>
  <c r="W91" i="7"/>
  <c r="V91" i="7"/>
  <c r="V31" i="7"/>
  <c r="W383" i="7"/>
  <c r="V383" i="7"/>
  <c r="V263" i="7"/>
  <c r="W263" i="7"/>
  <c r="W271" i="7"/>
  <c r="V271" i="7"/>
  <c r="W2476" i="7"/>
  <c r="V2476" i="7"/>
  <c r="W2681" i="7"/>
  <c r="V2681" i="7"/>
  <c r="W2616" i="7"/>
  <c r="V2616" i="7"/>
  <c r="W2687" i="7"/>
  <c r="V2687" i="7"/>
  <c r="W2489" i="7"/>
  <c r="V2489" i="7"/>
  <c r="V2400" i="7"/>
  <c r="W2400" i="7"/>
  <c r="W2541" i="7"/>
  <c r="V2541" i="7"/>
  <c r="W2441" i="7"/>
  <c r="V2441" i="7"/>
  <c r="W2411" i="7"/>
  <c r="V2411" i="7"/>
  <c r="W2508" i="7"/>
  <c r="V2508" i="7"/>
  <c r="W2359" i="7"/>
  <c r="V2359" i="7"/>
  <c r="W2231" i="7"/>
  <c r="V2231" i="7"/>
  <c r="W2456" i="7"/>
  <c r="V2456" i="7"/>
  <c r="W2355" i="7"/>
  <c r="V2355" i="7"/>
  <c r="W2239" i="7"/>
  <c r="V2239" i="7"/>
  <c r="V2373" i="7"/>
  <c r="W2373" i="7"/>
  <c r="W2192" i="7"/>
  <c r="V2192" i="7"/>
  <c r="W2144" i="7"/>
  <c r="V2144" i="7"/>
  <c r="W2096" i="7"/>
  <c r="V2096" i="7"/>
  <c r="W2523" i="7"/>
  <c r="V2523" i="7"/>
  <c r="V2171" i="7"/>
  <c r="W2171" i="7"/>
  <c r="V2099" i="7"/>
  <c r="W2099" i="7"/>
  <c r="W2306" i="7"/>
  <c r="V2306" i="7"/>
  <c r="W2029" i="7"/>
  <c r="V2029" i="7"/>
  <c r="W1908" i="7"/>
  <c r="V1908" i="7"/>
  <c r="W2291" i="7"/>
  <c r="V2291" i="7"/>
  <c r="V1955" i="7"/>
  <c r="W1955" i="7"/>
  <c r="W2272" i="7"/>
  <c r="V2272" i="7"/>
  <c r="W1998" i="7"/>
  <c r="V1998" i="7"/>
  <c r="W1840" i="7"/>
  <c r="V1840" i="7"/>
  <c r="W2150" i="7"/>
  <c r="V2150" i="7"/>
  <c r="W2245" i="7"/>
  <c r="V2245" i="7"/>
  <c r="V2129" i="7"/>
  <c r="W2129" i="7"/>
  <c r="W2321" i="7"/>
  <c r="V2321" i="7"/>
  <c r="V1800" i="7"/>
  <c r="W1800" i="7"/>
  <c r="W2100" i="7"/>
  <c r="V2100" i="7"/>
  <c r="V2006" i="7"/>
  <c r="W2208" i="7"/>
  <c r="V2208" i="7"/>
  <c r="W1755" i="7"/>
  <c r="V1755" i="7"/>
  <c r="W1701" i="7"/>
  <c r="V1701" i="7"/>
  <c r="V1629" i="7"/>
  <c r="W1629" i="7"/>
  <c r="W1557" i="7"/>
  <c r="V1557" i="7"/>
  <c r="W1712" i="7"/>
  <c r="V1712" i="7"/>
  <c r="W1568" i="7"/>
  <c r="V1568" i="7"/>
  <c r="W1836" i="7"/>
  <c r="V1836" i="7"/>
  <c r="W2098" i="7"/>
  <c r="V2098" i="7"/>
  <c r="V2005" i="7"/>
  <c r="W1443" i="7"/>
  <c r="V1443" i="7"/>
  <c r="W1602" i="7"/>
  <c r="V1602" i="7"/>
  <c r="W1281" i="7"/>
  <c r="V1281" i="7"/>
  <c r="W1539" i="7"/>
  <c r="V1539" i="7"/>
  <c r="W1985" i="7"/>
  <c r="V1985" i="7"/>
  <c r="V1752" i="7"/>
  <c r="W1752" i="7"/>
  <c r="W1691" i="7"/>
  <c r="V1691" i="7"/>
  <c r="W1673" i="7"/>
  <c r="V1673" i="7"/>
  <c r="W1498" i="7"/>
  <c r="V1498" i="7"/>
  <c r="V1369" i="7"/>
  <c r="W1369" i="7"/>
  <c r="V1396" i="7"/>
  <c r="W1396" i="7"/>
  <c r="W1874" i="7"/>
  <c r="V1874" i="7"/>
  <c r="W1667" i="7"/>
  <c r="V1667" i="7"/>
  <c r="W1970" i="7"/>
  <c r="V1970" i="7"/>
  <c r="W1797" i="7"/>
  <c r="V1797" i="7"/>
  <c r="W1265" i="7"/>
  <c r="V1265" i="7"/>
  <c r="V1686" i="7"/>
  <c r="W1686" i="7"/>
  <c r="W1273" i="7"/>
  <c r="V1273" i="7"/>
  <c r="V956" i="7"/>
  <c r="W956" i="7"/>
  <c r="W1161" i="7"/>
  <c r="V1161" i="7"/>
  <c r="W1732" i="7"/>
  <c r="V1732" i="7"/>
  <c r="W1445" i="7"/>
  <c r="V1445" i="7"/>
  <c r="W948" i="7"/>
  <c r="V948" i="7"/>
  <c r="W1479" i="7"/>
  <c r="V1479" i="7"/>
  <c r="W1349" i="7"/>
  <c r="V1349" i="7"/>
  <c r="W1190" i="7"/>
  <c r="V1190" i="7"/>
  <c r="V1017" i="7"/>
  <c r="W1017" i="7"/>
  <c r="W1144" i="7"/>
  <c r="V1144" i="7"/>
  <c r="V1085" i="7"/>
  <c r="W1085" i="7"/>
  <c r="W900" i="7"/>
  <c r="V900" i="7"/>
  <c r="W812" i="7"/>
  <c r="V812" i="7"/>
  <c r="W1146" i="7"/>
  <c r="V1146" i="7"/>
  <c r="W1122" i="7"/>
  <c r="V1122" i="7"/>
  <c r="W947" i="7"/>
  <c r="V947" i="7"/>
  <c r="W868" i="7"/>
  <c r="V868" i="7"/>
  <c r="W544" i="7"/>
  <c r="V544" i="7"/>
  <c r="W1910" i="7"/>
  <c r="V1910" i="7"/>
  <c r="V963" i="7"/>
  <c r="W963" i="7"/>
  <c r="W798" i="7"/>
  <c r="V798" i="7"/>
  <c r="V208" i="7"/>
  <c r="W208" i="7"/>
  <c r="W1173" i="7"/>
  <c r="V1173" i="7"/>
  <c r="V1041" i="7"/>
  <c r="W1041" i="7"/>
  <c r="V1572" i="7"/>
  <c r="W1158" i="7"/>
  <c r="V1158" i="7"/>
  <c r="W802" i="7"/>
  <c r="V802" i="7"/>
  <c r="V669" i="7"/>
  <c r="W669" i="7"/>
  <c r="V521" i="7"/>
  <c r="W521" i="7"/>
  <c r="W1391" i="7"/>
  <c r="V1391" i="7"/>
  <c r="W1066" i="7"/>
  <c r="V1066" i="7"/>
  <c r="V749" i="7"/>
  <c r="W749" i="7"/>
  <c r="W484" i="7"/>
  <c r="V484" i="7"/>
  <c r="V411" i="7"/>
  <c r="W411" i="7"/>
  <c r="W106" i="7"/>
  <c r="V106" i="7"/>
  <c r="W340" i="7"/>
  <c r="V340" i="7"/>
  <c r="W1604" i="7"/>
  <c r="V1604" i="7"/>
  <c r="W1184" i="7"/>
  <c r="V1184" i="7"/>
  <c r="W581" i="7"/>
  <c r="V581" i="7"/>
  <c r="W545" i="7"/>
  <c r="V545" i="7"/>
  <c r="W512" i="7"/>
  <c r="V512" i="7"/>
  <c r="V45" i="7"/>
  <c r="W45" i="7"/>
  <c r="V291" i="7"/>
  <c r="W291" i="7"/>
  <c r="V987" i="7"/>
  <c r="W987" i="7"/>
  <c r="V541" i="7"/>
  <c r="W541" i="7"/>
  <c r="V293" i="7"/>
  <c r="W293" i="7"/>
  <c r="V234" i="7"/>
  <c r="W234" i="7"/>
  <c r="W120" i="7"/>
  <c r="V120" i="7"/>
  <c r="W1208" i="7"/>
  <c r="V1208" i="7"/>
  <c r="W537" i="7"/>
  <c r="V338" i="7"/>
  <c r="W338" i="7"/>
  <c r="W49" i="7"/>
  <c r="W1168" i="7"/>
  <c r="V1168" i="7"/>
  <c r="W2658" i="7"/>
  <c r="V2658" i="7"/>
  <c r="V1037" i="7"/>
  <c r="V478" i="7"/>
  <c r="W478" i="7"/>
  <c r="W530" i="7"/>
  <c r="W468" i="7"/>
  <c r="V468" i="7"/>
  <c r="W1277" i="7"/>
  <c r="V1277" i="7"/>
  <c r="W1030" i="7"/>
  <c r="V1030" i="7"/>
  <c r="W654" i="7"/>
  <c r="V654" i="7"/>
  <c r="V1708" i="7"/>
  <c r="W988" i="7"/>
  <c r="V988" i="7"/>
  <c r="W557" i="7"/>
  <c r="V557" i="7"/>
  <c r="W142" i="7"/>
  <c r="V142" i="7"/>
  <c r="W76" i="7"/>
  <c r="V76" i="7"/>
  <c r="W289" i="7"/>
  <c r="V289" i="7"/>
  <c r="V321" i="7"/>
  <c r="W321" i="7"/>
  <c r="W19" i="7"/>
  <c r="V19" i="7"/>
  <c r="V459" i="7"/>
  <c r="W459" i="7"/>
  <c r="W379" i="7"/>
  <c r="V379" i="7"/>
  <c r="W10" i="7"/>
  <c r="V10" i="7"/>
  <c r="V555" i="7"/>
  <c r="W555" i="7"/>
  <c r="W1034" i="7"/>
  <c r="V1034" i="7"/>
  <c r="V97" i="7"/>
  <c r="W808" i="7"/>
  <c r="V808" i="7"/>
  <c r="V254" i="7"/>
  <c r="V1232" i="7"/>
  <c r="W246" i="7"/>
  <c r="V246" i="7"/>
  <c r="W591" i="7"/>
  <c r="W494" i="7"/>
  <c r="V494" i="7"/>
  <c r="W172" i="7"/>
  <c r="V172" i="7"/>
  <c r="V73" i="7"/>
  <c r="W215" i="7"/>
  <c r="V2693" i="7"/>
  <c r="W2639" i="7"/>
  <c r="V2639" i="7"/>
  <c r="V2572" i="7"/>
  <c r="W2572" i="7"/>
  <c r="W2532" i="7"/>
  <c r="V2532" i="7"/>
  <c r="V2614" i="7"/>
  <c r="W2614" i="7"/>
  <c r="V2542" i="7"/>
  <c r="W2542" i="7"/>
  <c r="W2413" i="7"/>
  <c r="V2413" i="7"/>
  <c r="W2631" i="7"/>
  <c r="V2631" i="7"/>
  <c r="W2548" i="7"/>
  <c r="V2548" i="7"/>
  <c r="W2344" i="7"/>
  <c r="V2344" i="7"/>
  <c r="W2383" i="7"/>
  <c r="V2383" i="7"/>
  <c r="W2209" i="7"/>
  <c r="V2209" i="7"/>
  <c r="W2603" i="7"/>
  <c r="V2603" i="7"/>
  <c r="W2466" i="7"/>
  <c r="V2466" i="7"/>
  <c r="V2408" i="7"/>
  <c r="W2408" i="7"/>
  <c r="W2287" i="7"/>
  <c r="V2287" i="7"/>
  <c r="W2584" i="7"/>
  <c r="V2584" i="7"/>
  <c r="W2531" i="7"/>
  <c r="V2531" i="7"/>
  <c r="W2488" i="7"/>
  <c r="V2488" i="7"/>
  <c r="W2343" i="7"/>
  <c r="V2343" i="7"/>
  <c r="W2264" i="7"/>
  <c r="V2264" i="7"/>
  <c r="W2395" i="7"/>
  <c r="V2395" i="7"/>
  <c r="W2232" i="7"/>
  <c r="V2232" i="7"/>
  <c r="V2263" i="7"/>
  <c r="W2263" i="7"/>
  <c r="W2094" i="7"/>
  <c r="V2094" i="7"/>
  <c r="W2021" i="7"/>
  <c r="V2021" i="7"/>
  <c r="W2335" i="7"/>
  <c r="V2335" i="7"/>
  <c r="W2256" i="7"/>
  <c r="V2256" i="7"/>
  <c r="W2213" i="7"/>
  <c r="V2213" i="7"/>
  <c r="W2088" i="7"/>
  <c r="V2088" i="7"/>
  <c r="W2453" i="7"/>
  <c r="V2453" i="7"/>
  <c r="W2030" i="7"/>
  <c r="V2030" i="7"/>
  <c r="W1837" i="7"/>
  <c r="V1837" i="7"/>
  <c r="W2325" i="7"/>
  <c r="V2325" i="7"/>
  <c r="W2102" i="7"/>
  <c r="V2102" i="7"/>
  <c r="W1952" i="7"/>
  <c r="V1952" i="7"/>
  <c r="W2095" i="7"/>
  <c r="V2095" i="7"/>
  <c r="W2338" i="7"/>
  <c r="V2338" i="7"/>
  <c r="W1988" i="7"/>
  <c r="V1988" i="7"/>
  <c r="W1830" i="7"/>
  <c r="V1830" i="7"/>
  <c r="W2249" i="7"/>
  <c r="V2249" i="7"/>
  <c r="W2106" i="7"/>
  <c r="V2106" i="7"/>
  <c r="W1869" i="7"/>
  <c r="V1869" i="7"/>
  <c r="V1937" i="7"/>
  <c r="W1937" i="7"/>
  <c r="W1823" i="7"/>
  <c r="V1823" i="7"/>
  <c r="W1928" i="7"/>
  <c r="V1928" i="7"/>
  <c r="W1897" i="7"/>
  <c r="V1897" i="7"/>
  <c r="W1771" i="7"/>
  <c r="V1771" i="7"/>
  <c r="W2196" i="7"/>
  <c r="V2196" i="7"/>
  <c r="V2045" i="7"/>
  <c r="W2045" i="7"/>
  <c r="W1694" i="7"/>
  <c r="V1694" i="7"/>
  <c r="W1550" i="7"/>
  <c r="V1550" i="7"/>
  <c r="W1706" i="7"/>
  <c r="V1706" i="7"/>
  <c r="W1594" i="7"/>
  <c r="V1594" i="7"/>
  <c r="W2370" i="7"/>
  <c r="V2370" i="7"/>
  <c r="V1590" i="7"/>
  <c r="W1590" i="7"/>
  <c r="W1773" i="7"/>
  <c r="V1773" i="7"/>
  <c r="W2140" i="7"/>
  <c r="V2140" i="7"/>
  <c r="V1536" i="7"/>
  <c r="W1536" i="7"/>
  <c r="V1450" i="7"/>
  <c r="W1450" i="7"/>
  <c r="V1378" i="7"/>
  <c r="W1378" i="7"/>
  <c r="W1494" i="7"/>
  <c r="V1494" i="7"/>
  <c r="W1209" i="7"/>
  <c r="V1209" i="7"/>
  <c r="V1096" i="7"/>
  <c r="W1096" i="7"/>
  <c r="W1453" i="7"/>
  <c r="V1453" i="7"/>
  <c r="W1298" i="7"/>
  <c r="V1298" i="7"/>
  <c r="W1641" i="7"/>
  <c r="V1641" i="7"/>
  <c r="V1212" i="7"/>
  <c r="W1212" i="7"/>
  <c r="W1337" i="7"/>
  <c r="V1337" i="7"/>
  <c r="W1080" i="7"/>
  <c r="V1080" i="7"/>
  <c r="W1305" i="7"/>
  <c r="V1305" i="7"/>
  <c r="W1230" i="7"/>
  <c r="V1230" i="7"/>
  <c r="W1200" i="7"/>
  <c r="V1200" i="7"/>
  <c r="V1159" i="7"/>
  <c r="W1159" i="7"/>
  <c r="W836" i="7"/>
  <c r="V836" i="7"/>
  <c r="V1614" i="7"/>
  <c r="W1614" i="7"/>
  <c r="V999" i="7"/>
  <c r="W999" i="7"/>
  <c r="V927" i="7"/>
  <c r="W927" i="7"/>
  <c r="V855" i="7"/>
  <c r="W855" i="7"/>
  <c r="V783" i="7"/>
  <c r="W783" i="7"/>
  <c r="W1487" i="7"/>
  <c r="V1487" i="7"/>
  <c r="W1386" i="7"/>
  <c r="V1386" i="7"/>
  <c r="V1889" i="7"/>
  <c r="W1889" i="7"/>
  <c r="W1393" i="7"/>
  <c r="V1393" i="7"/>
  <c r="W1104" i="7"/>
  <c r="V1104" i="7"/>
  <c r="W1554" i="7"/>
  <c r="V1554" i="7"/>
  <c r="W1477" i="7"/>
  <c r="V1477" i="7"/>
  <c r="V1076" i="7"/>
  <c r="W1076" i="7"/>
  <c r="W655" i="7"/>
  <c r="V655" i="7"/>
  <c r="W583" i="7"/>
  <c r="V583" i="7"/>
  <c r="W1722" i="7"/>
  <c r="V1722" i="7"/>
  <c r="V1638" i="7"/>
  <c r="W1638" i="7"/>
  <c r="V1321" i="7"/>
  <c r="V939" i="7"/>
  <c r="W939" i="7"/>
  <c r="W833" i="7"/>
  <c r="V833" i="7"/>
  <c r="W1255" i="7"/>
  <c r="V1255" i="7"/>
  <c r="V1114" i="7"/>
  <c r="W1114" i="7"/>
  <c r="V1059" i="7"/>
  <c r="W1059" i="7"/>
  <c r="W874" i="7"/>
  <c r="V874" i="7"/>
  <c r="W433" i="7"/>
  <c r="V433" i="7"/>
  <c r="W1558" i="7"/>
  <c r="V1558" i="7"/>
  <c r="W983" i="7"/>
  <c r="V983" i="7"/>
  <c r="V806" i="7"/>
  <c r="W806" i="7"/>
  <c r="W469" i="7"/>
  <c r="V469" i="7"/>
  <c r="V1020" i="7"/>
  <c r="W1020" i="7"/>
  <c r="W916" i="7"/>
  <c r="V916" i="7"/>
  <c r="W848" i="7"/>
  <c r="V848" i="7"/>
  <c r="W575" i="7"/>
  <c r="V575" i="7"/>
  <c r="W1311" i="7"/>
  <c r="V1311" i="7"/>
  <c r="V601" i="7"/>
  <c r="W601" i="7"/>
  <c r="V761" i="7"/>
  <c r="W761" i="7"/>
  <c r="V596" i="7"/>
  <c r="W596" i="7"/>
  <c r="W738" i="7"/>
  <c r="V738" i="7"/>
  <c r="W346" i="7"/>
  <c r="V346" i="7"/>
  <c r="W1241" i="7"/>
  <c r="V1241" i="7"/>
  <c r="W44" i="7"/>
  <c r="V44" i="7"/>
  <c r="V566" i="7"/>
  <c r="W566" i="7"/>
  <c r="W110" i="7"/>
  <c r="V110" i="7"/>
  <c r="V625" i="7"/>
  <c r="W625" i="7"/>
  <c r="V347" i="7"/>
  <c r="W347" i="7"/>
  <c r="V261" i="7"/>
  <c r="W261" i="7"/>
  <c r="W113" i="7"/>
  <c r="V113" i="7"/>
  <c r="W72" i="7"/>
  <c r="V72" i="7"/>
  <c r="W1522" i="7"/>
  <c r="V1522" i="7"/>
  <c r="W431" i="7"/>
  <c r="V431" i="7"/>
  <c r="V302" i="7"/>
  <c r="W302" i="7"/>
  <c r="W214" i="7"/>
  <c r="V214" i="7"/>
  <c r="V207" i="7"/>
  <c r="W207" i="7"/>
  <c r="V649" i="7"/>
  <c r="W649" i="7"/>
  <c r="V483" i="7"/>
  <c r="W483" i="7"/>
  <c r="V1111" i="7"/>
  <c r="W1111" i="7"/>
  <c r="W1040" i="7"/>
  <c r="V1040" i="7"/>
  <c r="W62" i="7"/>
  <c r="V62" i="7"/>
  <c r="V1011" i="7"/>
  <c r="W1011" i="7"/>
  <c r="W674" i="7"/>
  <c r="V674" i="7"/>
  <c r="W1514" i="7"/>
  <c r="V1514" i="7"/>
  <c r="W1197" i="7"/>
  <c r="V1197" i="7"/>
  <c r="W970" i="7"/>
  <c r="V970" i="7"/>
  <c r="W887" i="7"/>
  <c r="V887" i="7"/>
  <c r="V717" i="7"/>
  <c r="W717" i="7"/>
  <c r="W427" i="7"/>
  <c r="V427" i="7"/>
  <c r="W336" i="7"/>
  <c r="V336" i="7"/>
  <c r="W282" i="7"/>
  <c r="V282" i="7"/>
  <c r="W1679" i="7"/>
  <c r="V1679" i="7"/>
  <c r="W1100" i="7"/>
  <c r="V1100" i="7"/>
  <c r="W708" i="7"/>
  <c r="V708" i="7"/>
  <c r="W352" i="7"/>
  <c r="V352" i="7"/>
  <c r="W280" i="7"/>
  <c r="V280" i="7"/>
  <c r="W2083" i="7"/>
  <c r="V2083" i="7"/>
  <c r="W1626" i="7"/>
  <c r="V1626" i="7"/>
  <c r="W935" i="7"/>
  <c r="V935" i="7"/>
  <c r="W876" i="7"/>
  <c r="V876" i="7"/>
  <c r="W652" i="7"/>
  <c r="V652" i="7"/>
  <c r="W167" i="7"/>
  <c r="V167" i="7"/>
  <c r="W64" i="7"/>
  <c r="V64" i="7"/>
  <c r="W5" i="7"/>
  <c r="V5" i="7"/>
  <c r="V228" i="7"/>
  <c r="W228" i="7"/>
  <c r="W488" i="7"/>
  <c r="V488" i="7"/>
  <c r="W161" i="7"/>
  <c r="V161" i="7"/>
  <c r="W343" i="7"/>
  <c r="V343" i="7"/>
  <c r="W52" i="7"/>
  <c r="V52" i="7"/>
  <c r="W66" i="7"/>
  <c r="V66" i="7"/>
  <c r="E8" i="5"/>
  <c r="H7" i="5"/>
  <c r="G7" i="5"/>
  <c r="F7" i="5"/>
  <c r="C28" i="4"/>
  <c r="E27" i="4"/>
  <c r="G19" i="3"/>
  <c r="H18" i="3"/>
  <c r="I18" i="3" s="1"/>
  <c r="F19" i="3"/>
  <c r="E9" i="5" l="1"/>
  <c r="H8" i="5"/>
  <c r="G8" i="5"/>
  <c r="F8" i="5"/>
  <c r="C29" i="4"/>
  <c r="E28" i="4"/>
  <c r="F20" i="3"/>
  <c r="H19" i="3"/>
  <c r="G20" i="3"/>
  <c r="I19" i="3"/>
  <c r="E10" i="5" l="1"/>
  <c r="G9" i="5"/>
  <c r="F9" i="5"/>
  <c r="H9" i="5"/>
  <c r="E29" i="4"/>
  <c r="C30" i="4"/>
  <c r="G21" i="3"/>
  <c r="H20" i="3"/>
  <c r="I20" i="3" s="1"/>
  <c r="F21" i="3"/>
  <c r="E11" i="5" l="1"/>
  <c r="H10" i="5"/>
  <c r="G10" i="5"/>
  <c r="F10" i="5"/>
  <c r="C31" i="4"/>
  <c r="E30" i="4"/>
  <c r="G22" i="3"/>
  <c r="F22" i="3"/>
  <c r="H21" i="3"/>
  <c r="I21" i="3" s="1"/>
  <c r="H11" i="5" l="1"/>
  <c r="G11" i="5"/>
  <c r="E12" i="5"/>
  <c r="F11" i="5"/>
  <c r="E31" i="4"/>
  <c r="C32" i="4"/>
  <c r="H22" i="3"/>
  <c r="F23" i="3"/>
  <c r="I22" i="3"/>
  <c r="G23" i="3"/>
  <c r="E13" i="5" l="1"/>
  <c r="H12" i="5"/>
  <c r="G12" i="5"/>
  <c r="F12" i="5"/>
  <c r="C33" i="4"/>
  <c r="E32" i="4"/>
  <c r="G24" i="3"/>
  <c r="F24" i="3"/>
  <c r="H23" i="3"/>
  <c r="I23" i="3" s="1"/>
  <c r="E14" i="5" l="1"/>
  <c r="H13" i="5"/>
  <c r="G13" i="5"/>
  <c r="F13" i="5"/>
  <c r="E33" i="4"/>
  <c r="C34" i="4"/>
  <c r="H24" i="3"/>
  <c r="F25" i="3"/>
  <c r="I24" i="3"/>
  <c r="G25" i="3"/>
  <c r="E15" i="5" l="1"/>
  <c r="H14" i="5"/>
  <c r="G14" i="5"/>
  <c r="F14" i="5"/>
  <c r="C35" i="4"/>
  <c r="E34" i="4"/>
  <c r="F26" i="3"/>
  <c r="H25" i="3"/>
  <c r="G26" i="3"/>
  <c r="I25" i="3"/>
  <c r="E16" i="5" l="1"/>
  <c r="G15" i="5"/>
  <c r="F15" i="5"/>
  <c r="H15" i="5"/>
  <c r="E35" i="4"/>
  <c r="C36" i="4"/>
  <c r="G27" i="3"/>
  <c r="H26" i="3"/>
  <c r="I26" i="3" s="1"/>
  <c r="F27" i="3"/>
  <c r="E17" i="5" l="1"/>
  <c r="H16" i="5"/>
  <c r="G16" i="5"/>
  <c r="F16" i="5"/>
  <c r="E36" i="4"/>
  <c r="C37" i="4"/>
  <c r="F35" i="4"/>
  <c r="G35" i="4" s="1"/>
  <c r="H35" i="4" s="1"/>
  <c r="F28" i="3"/>
  <c r="H27" i="3"/>
  <c r="G28" i="3"/>
  <c r="I27" i="3"/>
  <c r="F17" i="5" l="1"/>
  <c r="E18" i="5"/>
  <c r="H17" i="5"/>
  <c r="G17" i="5"/>
  <c r="C38" i="4"/>
  <c r="E37" i="4"/>
  <c r="G29" i="3"/>
  <c r="H28" i="3"/>
  <c r="I28" i="3" s="1"/>
  <c r="F29" i="3"/>
  <c r="E19" i="5" l="1"/>
  <c r="H18" i="5"/>
  <c r="G18" i="5"/>
  <c r="F18" i="5"/>
  <c r="E38" i="4"/>
  <c r="C39" i="4"/>
  <c r="F30" i="3"/>
  <c r="H29" i="3"/>
  <c r="G30" i="3"/>
  <c r="I29" i="3"/>
  <c r="E20" i="5" l="1"/>
  <c r="H19" i="5"/>
  <c r="G19" i="5"/>
  <c r="F19" i="5"/>
  <c r="C40" i="4"/>
  <c r="E39" i="4"/>
  <c r="G31" i="3"/>
  <c r="H30" i="3"/>
  <c r="I30" i="3" s="1"/>
  <c r="F31" i="3"/>
  <c r="G20" i="5" l="1"/>
  <c r="F20" i="5"/>
  <c r="E21" i="5"/>
  <c r="H20" i="5"/>
  <c r="E40" i="4"/>
  <c r="C41" i="4"/>
  <c r="H31" i="3"/>
  <c r="F32" i="3"/>
  <c r="I31" i="3"/>
  <c r="G32" i="3"/>
  <c r="E22" i="5" l="1"/>
  <c r="G21" i="5"/>
  <c r="H21" i="5"/>
  <c r="F21" i="5"/>
  <c r="E41" i="4"/>
  <c r="C42" i="4"/>
  <c r="G33" i="3"/>
  <c r="H32" i="3"/>
  <c r="I32" i="3" s="1"/>
  <c r="F33" i="3"/>
  <c r="E23" i="5" l="1"/>
  <c r="H22" i="5"/>
  <c r="G22" i="5"/>
  <c r="F22" i="5"/>
  <c r="E42" i="4"/>
  <c r="C43" i="4"/>
  <c r="H33" i="3"/>
  <c r="F34" i="3"/>
  <c r="I33" i="3"/>
  <c r="G34" i="3"/>
  <c r="E24" i="5" l="1"/>
  <c r="H23" i="5"/>
  <c r="G23" i="5"/>
  <c r="F23" i="5"/>
  <c r="E43" i="4"/>
  <c r="C44" i="4"/>
  <c r="G35" i="3"/>
  <c r="H34" i="3"/>
  <c r="I34" i="3" s="1"/>
  <c r="F35" i="3"/>
  <c r="E25" i="5" l="1"/>
  <c r="H24" i="5"/>
  <c r="G24" i="5"/>
  <c r="F24" i="5"/>
  <c r="E44" i="4"/>
  <c r="C45" i="4"/>
  <c r="H35" i="3"/>
  <c r="F36" i="3"/>
  <c r="I35" i="3"/>
  <c r="G36" i="3"/>
  <c r="E26" i="5" l="1"/>
  <c r="H25" i="5"/>
  <c r="G25" i="5"/>
  <c r="F25" i="5"/>
  <c r="C46" i="4"/>
  <c r="E45" i="4"/>
  <c r="G37" i="3"/>
  <c r="H36" i="3"/>
  <c r="I36" i="3" s="1"/>
  <c r="F37" i="3"/>
  <c r="E27" i="5" l="1"/>
  <c r="H26" i="5"/>
  <c r="G26" i="5"/>
  <c r="F26" i="5"/>
  <c r="E46" i="4"/>
  <c r="C47" i="4"/>
  <c r="H37" i="3"/>
  <c r="F38" i="3"/>
  <c r="I37" i="3"/>
  <c r="G38" i="3"/>
  <c r="E28" i="5" l="1"/>
  <c r="H27" i="5"/>
  <c r="G27" i="5"/>
  <c r="F27" i="5"/>
  <c r="C48" i="4"/>
  <c r="E47" i="4"/>
  <c r="H38" i="3"/>
  <c r="F39" i="3"/>
  <c r="G39" i="3"/>
  <c r="I38" i="3"/>
  <c r="E29" i="5" l="1"/>
  <c r="H28" i="5"/>
  <c r="G28" i="5"/>
  <c r="F28" i="5"/>
  <c r="E48" i="4"/>
  <c r="C49" i="4"/>
  <c r="I39" i="3"/>
  <c r="G40" i="3"/>
  <c r="F40" i="3"/>
  <c r="H39" i="3"/>
  <c r="E30" i="5" l="1"/>
  <c r="H29" i="5"/>
  <c r="G29" i="5"/>
  <c r="F29" i="5"/>
  <c r="E49" i="4"/>
  <c r="C50" i="4"/>
  <c r="H40" i="3"/>
  <c r="F41" i="3"/>
  <c r="G41" i="3"/>
  <c r="I40" i="3"/>
  <c r="E31" i="5" l="1"/>
  <c r="F30" i="5"/>
  <c r="H30" i="5"/>
  <c r="G30" i="5"/>
  <c r="E50" i="4"/>
  <c r="C51" i="4"/>
  <c r="G42" i="3"/>
  <c r="F42" i="3"/>
  <c r="H41" i="3"/>
  <c r="I41" i="3" s="1"/>
  <c r="E32" i="5" l="1"/>
  <c r="H31" i="5"/>
  <c r="G31" i="5"/>
  <c r="F31" i="5"/>
  <c r="E51" i="4"/>
  <c r="C52" i="4"/>
  <c r="H42" i="3"/>
  <c r="F43" i="3"/>
  <c r="I42" i="3"/>
  <c r="G43" i="3"/>
  <c r="G32" i="5" l="1"/>
  <c r="E33" i="5"/>
  <c r="H32" i="5"/>
  <c r="F32" i="5"/>
  <c r="E52" i="4"/>
  <c r="C53" i="4"/>
  <c r="G44" i="3"/>
  <c r="I43" i="3"/>
  <c r="F44" i="3"/>
  <c r="H43" i="3"/>
  <c r="E34" i="5" l="1"/>
  <c r="H33" i="5"/>
  <c r="G33" i="5"/>
  <c r="F33" i="5"/>
  <c r="C54" i="4"/>
  <c r="E53" i="4"/>
  <c r="H44" i="3"/>
  <c r="F45" i="3"/>
  <c r="I44" i="3"/>
  <c r="G45" i="3"/>
  <c r="E35" i="5" l="1"/>
  <c r="H34" i="5"/>
  <c r="G34" i="5"/>
  <c r="F34" i="5"/>
  <c r="E54" i="4"/>
  <c r="C55" i="4"/>
  <c r="G46" i="3"/>
  <c r="F46" i="3"/>
  <c r="H45" i="3"/>
  <c r="I45" i="3" s="1"/>
  <c r="H35" i="5" l="1"/>
  <c r="G35" i="5"/>
  <c r="F35" i="5"/>
  <c r="E36" i="5"/>
  <c r="C56" i="4"/>
  <c r="E55" i="4"/>
  <c r="H46" i="3"/>
  <c r="F47" i="3"/>
  <c r="G47" i="3"/>
  <c r="I46" i="3"/>
  <c r="E37" i="5" l="1"/>
  <c r="H36" i="5"/>
  <c r="G36" i="5"/>
  <c r="F36" i="5"/>
  <c r="E56" i="4"/>
  <c r="C57" i="4"/>
  <c r="G48" i="3"/>
  <c r="F48" i="3"/>
  <c r="H47" i="3"/>
  <c r="I47" i="3" s="1"/>
  <c r="E38" i="5" l="1"/>
  <c r="H37" i="5"/>
  <c r="G37" i="5"/>
  <c r="F37" i="5"/>
  <c r="E57" i="4"/>
  <c r="C58" i="4"/>
  <c r="H48" i="3"/>
  <c r="F49" i="3"/>
  <c r="G49" i="3"/>
  <c r="I48" i="3"/>
  <c r="E39" i="5" l="1"/>
  <c r="H38" i="5"/>
  <c r="G38" i="5"/>
  <c r="F38" i="5"/>
  <c r="E58" i="4"/>
  <c r="C59" i="4"/>
  <c r="G50" i="3"/>
  <c r="F50" i="3"/>
  <c r="H49" i="3"/>
  <c r="I49" i="3" s="1"/>
  <c r="E40" i="5" l="1"/>
  <c r="H39" i="5"/>
  <c r="G39" i="5"/>
  <c r="F39" i="5"/>
  <c r="E59" i="4"/>
  <c r="C60" i="4"/>
  <c r="H50" i="3"/>
  <c r="F51" i="3"/>
  <c r="I50" i="3"/>
  <c r="G51" i="3"/>
  <c r="E41" i="5" l="1"/>
  <c r="H40" i="5"/>
  <c r="G40" i="5"/>
  <c r="F40" i="5"/>
  <c r="E60" i="4"/>
  <c r="C61" i="4"/>
  <c r="G52" i="3"/>
  <c r="F52" i="3"/>
  <c r="H51" i="3"/>
  <c r="I51" i="3" s="1"/>
  <c r="F41" i="5" l="1"/>
  <c r="E42" i="5"/>
  <c r="H41" i="5"/>
  <c r="G41" i="5"/>
  <c r="C62" i="4"/>
  <c r="E61" i="4"/>
  <c r="H52" i="3"/>
  <c r="F53" i="3"/>
  <c r="I52" i="3"/>
  <c r="G53" i="3"/>
  <c r="E43" i="5" l="1"/>
  <c r="F42" i="5"/>
  <c r="H42" i="5"/>
  <c r="G42" i="5"/>
  <c r="E62" i="4"/>
  <c r="C63" i="4"/>
  <c r="F54" i="3"/>
  <c r="H53" i="3"/>
  <c r="G54" i="3"/>
  <c r="I53" i="3"/>
  <c r="E44" i="5" l="1"/>
  <c r="H43" i="5"/>
  <c r="G43" i="5"/>
  <c r="F43" i="5"/>
  <c r="C64" i="4"/>
  <c r="E63" i="4"/>
  <c r="G55" i="3"/>
  <c r="H54" i="3"/>
  <c r="I54" i="3" s="1"/>
  <c r="F55" i="3"/>
  <c r="E45" i="5" l="1"/>
  <c r="H44" i="5"/>
  <c r="G44" i="5"/>
  <c r="F44" i="5"/>
  <c r="E64" i="4"/>
  <c r="C65" i="4"/>
  <c r="F56" i="3"/>
  <c r="H55" i="3"/>
  <c r="G56" i="3"/>
  <c r="I55" i="3"/>
  <c r="E46" i="5" l="1"/>
  <c r="G45" i="5"/>
  <c r="F45" i="5"/>
  <c r="H45" i="5"/>
  <c r="E65" i="4"/>
  <c r="C66" i="4"/>
  <c r="G57" i="3"/>
  <c r="H56" i="3"/>
  <c r="I56" i="3" s="1"/>
  <c r="F57" i="3"/>
  <c r="E47" i="5" l="1"/>
  <c r="H46" i="5"/>
  <c r="G46" i="5"/>
  <c r="F46" i="5"/>
  <c r="E66" i="4"/>
  <c r="C67" i="4"/>
  <c r="F58" i="3"/>
  <c r="H57" i="3"/>
  <c r="G58" i="3"/>
  <c r="I57" i="3"/>
  <c r="H47" i="5" l="1"/>
  <c r="F47" i="5"/>
  <c r="E48" i="5"/>
  <c r="G47" i="5"/>
  <c r="E67" i="4"/>
  <c r="C68" i="4"/>
  <c r="G59" i="3"/>
  <c r="H58" i="3"/>
  <c r="I58" i="3" s="1"/>
  <c r="F59" i="3"/>
  <c r="E49" i="5" l="1"/>
  <c r="H48" i="5"/>
  <c r="G48" i="5"/>
  <c r="F48" i="5"/>
  <c r="E68" i="4"/>
  <c r="C69" i="4"/>
  <c r="F60" i="3"/>
  <c r="H59" i="3"/>
  <c r="G60" i="3"/>
  <c r="I59" i="3"/>
  <c r="E50" i="5" l="1"/>
  <c r="H49" i="5"/>
  <c r="G49" i="5"/>
  <c r="F49" i="5"/>
  <c r="C70" i="4"/>
  <c r="E69" i="4"/>
  <c r="G61" i="3"/>
  <c r="H60" i="3"/>
  <c r="I60" i="3" s="1"/>
  <c r="F61" i="3"/>
  <c r="E51" i="5" l="1"/>
  <c r="H50" i="5"/>
  <c r="G50" i="5"/>
  <c r="F50" i="5"/>
  <c r="E70" i="4"/>
  <c r="C71" i="4"/>
  <c r="F62" i="3"/>
  <c r="H61" i="3"/>
  <c r="G62" i="3"/>
  <c r="I61" i="3"/>
  <c r="E52" i="5" l="1"/>
  <c r="F51" i="5"/>
  <c r="H51" i="5"/>
  <c r="G51" i="5"/>
  <c r="C72" i="4"/>
  <c r="E71" i="4"/>
  <c r="G63" i="3"/>
  <c r="H62" i="3"/>
  <c r="I62" i="3" s="1"/>
  <c r="F63" i="3"/>
  <c r="E53" i="5" l="1"/>
  <c r="H52" i="5"/>
  <c r="G52" i="5"/>
  <c r="F52" i="5"/>
  <c r="E72" i="4"/>
  <c r="C73" i="4"/>
  <c r="F64" i="3"/>
  <c r="H63" i="3"/>
  <c r="G64" i="3"/>
  <c r="I63" i="3"/>
  <c r="F53" i="5" l="1"/>
  <c r="E54" i="5"/>
  <c r="H53" i="5"/>
  <c r="G53" i="5"/>
  <c r="E73" i="4"/>
  <c r="C74" i="4"/>
  <c r="G65" i="3"/>
  <c r="H64" i="3"/>
  <c r="I64" i="3" s="1"/>
  <c r="F65" i="3"/>
  <c r="E55" i="5" l="1"/>
  <c r="H54" i="5"/>
  <c r="G54" i="5"/>
  <c r="F54" i="5"/>
  <c r="E74" i="4"/>
  <c r="C75" i="4"/>
  <c r="F66" i="3"/>
  <c r="H65" i="3"/>
  <c r="G66" i="3"/>
  <c r="I65" i="3"/>
  <c r="E56" i="5" l="1"/>
  <c r="H55" i="5"/>
  <c r="G55" i="5"/>
  <c r="F55" i="5"/>
  <c r="E75" i="4"/>
  <c r="C76" i="4"/>
  <c r="G67" i="3"/>
  <c r="H66" i="3"/>
  <c r="I66" i="3" s="1"/>
  <c r="F67" i="3"/>
  <c r="G56" i="5" l="1"/>
  <c r="F56" i="5"/>
  <c r="E57" i="5"/>
  <c r="H56" i="5"/>
  <c r="E76" i="4"/>
  <c r="C77" i="4"/>
  <c r="F68" i="3"/>
  <c r="H67" i="3"/>
  <c r="G68" i="3"/>
  <c r="I67" i="3"/>
  <c r="E58" i="5" l="1"/>
  <c r="G57" i="5"/>
  <c r="H57" i="5"/>
  <c r="F57" i="5"/>
  <c r="C78" i="4"/>
  <c r="E77" i="4"/>
  <c r="G69" i="3"/>
  <c r="H68" i="3"/>
  <c r="I68" i="3" s="1"/>
  <c r="F69" i="3"/>
  <c r="E59" i="5" l="1"/>
  <c r="H58" i="5"/>
  <c r="G58" i="5"/>
  <c r="F58" i="5"/>
  <c r="E78" i="4"/>
  <c r="C79" i="4"/>
  <c r="G70" i="3"/>
  <c r="F70" i="3"/>
  <c r="H69" i="3"/>
  <c r="I69" i="3" s="1"/>
  <c r="E60" i="5" l="1"/>
  <c r="G59" i="5"/>
  <c r="F59" i="5"/>
  <c r="H59" i="5"/>
  <c r="C80" i="4"/>
  <c r="E79" i="4"/>
  <c r="H70" i="3"/>
  <c r="F71" i="3"/>
  <c r="G71" i="3"/>
  <c r="I70" i="3"/>
  <c r="E61" i="5" l="1"/>
  <c r="H60" i="5"/>
  <c r="G60" i="5"/>
  <c r="F60" i="5"/>
  <c r="E80" i="4"/>
  <c r="C81" i="4"/>
  <c r="G72" i="3"/>
  <c r="F72" i="3"/>
  <c r="H71" i="3"/>
  <c r="I71" i="3" s="1"/>
  <c r="E62" i="5" l="1"/>
  <c r="H61" i="5"/>
  <c r="G61" i="5"/>
  <c r="F61" i="5"/>
  <c r="E81" i="4"/>
  <c r="C82" i="4"/>
  <c r="H72" i="3"/>
  <c r="F73" i="3"/>
  <c r="G73" i="3"/>
  <c r="I72" i="3"/>
  <c r="E63" i="5" l="1"/>
  <c r="H62" i="5"/>
  <c r="G62" i="5"/>
  <c r="F62" i="5"/>
  <c r="E82" i="4"/>
  <c r="C83" i="4"/>
  <c r="G74" i="3"/>
  <c r="F74" i="3"/>
  <c r="H73" i="3"/>
  <c r="I73" i="3" s="1"/>
  <c r="E64" i="5" l="1"/>
  <c r="F63" i="5"/>
  <c r="H63" i="5"/>
  <c r="G63" i="5"/>
  <c r="E83" i="4"/>
  <c r="C84" i="4"/>
  <c r="H74" i="3"/>
  <c r="F75" i="3"/>
  <c r="I74" i="3"/>
  <c r="G75" i="3"/>
  <c r="E65" i="5" l="1"/>
  <c r="H64" i="5"/>
  <c r="G64" i="5"/>
  <c r="F64" i="5"/>
  <c r="E84" i="4"/>
  <c r="C85" i="4"/>
  <c r="G76" i="3"/>
  <c r="F76" i="3"/>
  <c r="H75" i="3"/>
  <c r="I75" i="3" s="1"/>
  <c r="E66" i="5" l="1"/>
  <c r="H65" i="5"/>
  <c r="G65" i="5"/>
  <c r="F65" i="5"/>
  <c r="C86" i="4"/>
  <c r="E85" i="4"/>
  <c r="H76" i="3"/>
  <c r="F77" i="3"/>
  <c r="I76" i="3"/>
  <c r="G77" i="3"/>
  <c r="E67" i="5" l="1"/>
  <c r="F66" i="5"/>
  <c r="H66" i="5"/>
  <c r="G66" i="5"/>
  <c r="E86" i="4"/>
  <c r="C87" i="4"/>
  <c r="G78" i="3"/>
  <c r="F78" i="3"/>
  <c r="H77" i="3"/>
  <c r="I77" i="3" s="1"/>
  <c r="E68" i="5" l="1"/>
  <c r="H67" i="5"/>
  <c r="G67" i="5"/>
  <c r="F67" i="5"/>
  <c r="C88" i="4"/>
  <c r="E87" i="4"/>
  <c r="H78" i="3"/>
  <c r="F79" i="3"/>
  <c r="G79" i="3"/>
  <c r="I78" i="3"/>
  <c r="G68" i="5" l="1"/>
  <c r="H68" i="5"/>
  <c r="F68" i="5"/>
  <c r="E69" i="5"/>
  <c r="E88" i="4"/>
  <c r="C89" i="4"/>
  <c r="G80" i="3"/>
  <c r="F80" i="3"/>
  <c r="H79" i="3"/>
  <c r="I79" i="3" s="1"/>
  <c r="E70" i="5" l="1"/>
  <c r="H69" i="5"/>
  <c r="G69" i="5"/>
  <c r="F69" i="5"/>
  <c r="E89" i="4"/>
  <c r="C90" i="4"/>
  <c r="H80" i="3"/>
  <c r="F81" i="3"/>
  <c r="G81" i="3"/>
  <c r="I80" i="3"/>
  <c r="E71" i="5" l="1"/>
  <c r="H70" i="5"/>
  <c r="G70" i="5"/>
  <c r="F70" i="5"/>
  <c r="E90" i="4"/>
  <c r="C91" i="4"/>
  <c r="G82" i="3"/>
  <c r="F82" i="3"/>
  <c r="H81" i="3"/>
  <c r="I81" i="3" s="1"/>
  <c r="H71" i="5" l="1"/>
  <c r="G71" i="5"/>
  <c r="F71" i="5"/>
  <c r="E72" i="5"/>
  <c r="E91" i="4"/>
  <c r="C92" i="4"/>
  <c r="H82" i="3"/>
  <c r="F83" i="3"/>
  <c r="I82" i="3"/>
  <c r="G83" i="3"/>
  <c r="E73" i="5" l="1"/>
  <c r="H72" i="5"/>
  <c r="G72" i="5"/>
  <c r="F72" i="5"/>
  <c r="E92" i="4"/>
  <c r="C93" i="4"/>
  <c r="F84" i="3"/>
  <c r="H83" i="3"/>
  <c r="G84" i="3"/>
  <c r="I83" i="3"/>
  <c r="E74" i="5" l="1"/>
  <c r="H73" i="5"/>
  <c r="G73" i="5"/>
  <c r="F73" i="5"/>
  <c r="C94" i="4"/>
  <c r="E93" i="4"/>
  <c r="G85" i="3"/>
  <c r="H84" i="3"/>
  <c r="I84" i="3" s="1"/>
  <c r="F85" i="3"/>
  <c r="E75" i="5" l="1"/>
  <c r="F74" i="5"/>
  <c r="H74" i="5"/>
  <c r="G74" i="5"/>
  <c r="E94" i="4"/>
  <c r="C95" i="4"/>
  <c r="F86" i="3"/>
  <c r="H85" i="3"/>
  <c r="G86" i="3"/>
  <c r="I85" i="3"/>
  <c r="E76" i="5" l="1"/>
  <c r="H75" i="5"/>
  <c r="G75" i="5"/>
  <c r="F75" i="5"/>
  <c r="C96" i="4"/>
  <c r="E95" i="4"/>
  <c r="G87" i="3"/>
  <c r="H86" i="3"/>
  <c r="I86" i="3" s="1"/>
  <c r="F87" i="3"/>
  <c r="E77" i="5" l="1"/>
  <c r="H76" i="5"/>
  <c r="G76" i="5"/>
  <c r="F76" i="5"/>
  <c r="E96" i="4"/>
  <c r="C97" i="4"/>
  <c r="F88" i="3"/>
  <c r="H87" i="3"/>
  <c r="G88" i="3"/>
  <c r="I87" i="3"/>
  <c r="F77" i="5" l="1"/>
  <c r="H77" i="5"/>
  <c r="G77" i="5"/>
  <c r="E78" i="5"/>
  <c r="E97" i="4"/>
  <c r="C98" i="4"/>
  <c r="G89" i="3"/>
  <c r="H88" i="3"/>
  <c r="I88" i="3" s="1"/>
  <c r="F89" i="3"/>
  <c r="E79" i="5" l="1"/>
  <c r="F78" i="5"/>
  <c r="H78" i="5"/>
  <c r="G78" i="5"/>
  <c r="E98" i="4"/>
  <c r="C99" i="4"/>
  <c r="F90" i="3"/>
  <c r="H89" i="3"/>
  <c r="G90" i="3"/>
  <c r="I89" i="3"/>
  <c r="E80" i="5" l="1"/>
  <c r="H79" i="5"/>
  <c r="G79" i="5"/>
  <c r="F79" i="5"/>
  <c r="E99" i="4"/>
  <c r="C100" i="4"/>
  <c r="G91" i="3"/>
  <c r="H90" i="3"/>
  <c r="I90" i="3" s="1"/>
  <c r="F91" i="3"/>
  <c r="E81" i="5" l="1"/>
  <c r="H80" i="5"/>
  <c r="G80" i="5"/>
  <c r="F80" i="5"/>
  <c r="E100" i="4"/>
  <c r="C101" i="4"/>
  <c r="F92" i="3"/>
  <c r="H91" i="3"/>
  <c r="G92" i="3"/>
  <c r="I91" i="3"/>
  <c r="E82" i="5" l="1"/>
  <c r="G81" i="5"/>
  <c r="F81" i="5"/>
  <c r="H81" i="5"/>
  <c r="C102" i="4"/>
  <c r="E101" i="4"/>
  <c r="G93" i="3"/>
  <c r="H92" i="3"/>
  <c r="I92" i="3" s="1"/>
  <c r="F93" i="3"/>
  <c r="E83" i="5" l="1"/>
  <c r="H82" i="5"/>
  <c r="G82" i="5"/>
  <c r="F82" i="5"/>
  <c r="E102" i="4"/>
  <c r="C103" i="4"/>
  <c r="F94" i="3"/>
  <c r="H93" i="3"/>
  <c r="G94" i="3"/>
  <c r="I93" i="3"/>
  <c r="H83" i="5" l="1"/>
  <c r="E84" i="5"/>
  <c r="G83" i="5"/>
  <c r="F83" i="5"/>
  <c r="C104" i="4"/>
  <c r="E103" i="4"/>
  <c r="G95" i="3"/>
  <c r="H94" i="3"/>
  <c r="I94" i="3" s="1"/>
  <c r="F95" i="3"/>
  <c r="E85" i="5" l="1"/>
  <c r="H84" i="5"/>
  <c r="G84" i="5"/>
  <c r="F84" i="5"/>
  <c r="E104" i="4"/>
  <c r="C105" i="4"/>
  <c r="F96" i="3"/>
  <c r="H95" i="3"/>
  <c r="G96" i="3"/>
  <c r="I95" i="3"/>
  <c r="E86" i="5" l="1"/>
  <c r="H85" i="5"/>
  <c r="G85" i="5"/>
  <c r="F85" i="5"/>
  <c r="E105" i="4"/>
  <c r="C106" i="4"/>
  <c r="G97" i="3"/>
  <c r="H96" i="3"/>
  <c r="I96" i="3" s="1"/>
  <c r="F97" i="3"/>
  <c r="E87" i="5" l="1"/>
  <c r="H86" i="5"/>
  <c r="G86" i="5"/>
  <c r="F86" i="5"/>
  <c r="E106" i="4"/>
  <c r="C107" i="4"/>
  <c r="F98" i="3"/>
  <c r="H97" i="3"/>
  <c r="G98" i="3"/>
  <c r="I97" i="3"/>
  <c r="E88" i="5" l="1"/>
  <c r="H87" i="5"/>
  <c r="G87" i="5"/>
  <c r="F87" i="5"/>
  <c r="E107" i="4"/>
  <c r="C108" i="4"/>
  <c r="G99" i="3"/>
  <c r="H98" i="3"/>
  <c r="I98" i="3" s="1"/>
  <c r="F99" i="3"/>
  <c r="E89" i="5" l="1"/>
  <c r="H88" i="5"/>
  <c r="G88" i="5"/>
  <c r="F88" i="5"/>
  <c r="E108" i="4"/>
  <c r="C109" i="4"/>
  <c r="F100" i="3"/>
  <c r="H99" i="3"/>
  <c r="G100" i="3"/>
  <c r="I99" i="3"/>
  <c r="F89" i="5" l="1"/>
  <c r="E90" i="5"/>
  <c r="H89" i="5"/>
  <c r="G89" i="5"/>
  <c r="C110" i="4"/>
  <c r="E109" i="4"/>
  <c r="G101" i="3"/>
  <c r="H100" i="3"/>
  <c r="I100" i="3" s="1"/>
  <c r="F101" i="3"/>
  <c r="E91" i="5" l="1"/>
  <c r="H90" i="5"/>
  <c r="G90" i="5"/>
  <c r="F90" i="5"/>
  <c r="E110" i="4"/>
  <c r="C111" i="4"/>
  <c r="F102" i="3"/>
  <c r="H101" i="3"/>
  <c r="G102" i="3"/>
  <c r="I101" i="3"/>
  <c r="E92" i="5" l="1"/>
  <c r="H91" i="5"/>
  <c r="G91" i="5"/>
  <c r="F91" i="5"/>
  <c r="C112" i="4"/>
  <c r="E111" i="4"/>
  <c r="G103" i="3"/>
  <c r="I102" i="3"/>
  <c r="H102" i="3"/>
  <c r="F103" i="3"/>
  <c r="G92" i="5" l="1"/>
  <c r="F92" i="5"/>
  <c r="E93" i="5"/>
  <c r="H92" i="5"/>
  <c r="E112" i="4"/>
  <c r="C113" i="4"/>
  <c r="F104" i="3"/>
  <c r="H103" i="3"/>
  <c r="G104" i="3"/>
  <c r="I103" i="3"/>
  <c r="E94" i="5" l="1"/>
  <c r="G93" i="5"/>
  <c r="H93" i="5"/>
  <c r="F93" i="5"/>
  <c r="E113" i="4"/>
  <c r="C114" i="4"/>
  <c r="G105" i="3"/>
  <c r="H104" i="3"/>
  <c r="I104" i="3" s="1"/>
  <c r="F105" i="3"/>
  <c r="E95" i="5" l="1"/>
  <c r="H94" i="5"/>
  <c r="G94" i="5"/>
  <c r="F94" i="5"/>
  <c r="E114" i="4"/>
  <c r="C115" i="4"/>
  <c r="F106" i="3"/>
  <c r="H105" i="3"/>
  <c r="G106" i="3"/>
  <c r="I105" i="3"/>
  <c r="E96" i="5" l="1"/>
  <c r="F95" i="5"/>
  <c r="H95" i="5"/>
  <c r="G95" i="5"/>
  <c r="E115" i="4"/>
  <c r="C116" i="4"/>
  <c r="G107" i="3"/>
  <c r="H106" i="3"/>
  <c r="I106" i="3" s="1"/>
  <c r="F107" i="3"/>
  <c r="E97" i="5" l="1"/>
  <c r="H96" i="5"/>
  <c r="G96" i="5"/>
  <c r="F96" i="5"/>
  <c r="E116" i="4"/>
  <c r="C117" i="4"/>
  <c r="G108" i="3"/>
  <c r="F108" i="3"/>
  <c r="H107" i="3"/>
  <c r="I107" i="3" s="1"/>
  <c r="E98" i="5" l="1"/>
  <c r="H97" i="5"/>
  <c r="G97" i="5"/>
  <c r="F97" i="5"/>
  <c r="C118" i="4"/>
  <c r="E117" i="4"/>
  <c r="H108" i="3"/>
  <c r="F109" i="3"/>
  <c r="I108" i="3"/>
  <c r="G109" i="3"/>
  <c r="E99" i="5" l="1"/>
  <c r="H98" i="5"/>
  <c r="G98" i="5"/>
  <c r="F98" i="5"/>
  <c r="E118" i="4"/>
  <c r="C119" i="4"/>
  <c r="G110" i="3"/>
  <c r="F110" i="3"/>
  <c r="H109" i="3"/>
  <c r="I109" i="3" s="1"/>
  <c r="E100" i="5" l="1"/>
  <c r="F99" i="5"/>
  <c r="H99" i="5"/>
  <c r="G99" i="5"/>
  <c r="C120" i="4"/>
  <c r="E119" i="4"/>
  <c r="H110" i="3"/>
  <c r="F111" i="3"/>
  <c r="G111" i="3"/>
  <c r="I110" i="3"/>
  <c r="E101" i="5" l="1"/>
  <c r="H100" i="5"/>
  <c r="G100" i="5"/>
  <c r="F100" i="5"/>
  <c r="E120" i="4"/>
  <c r="C121" i="4"/>
  <c r="G112" i="3"/>
  <c r="F112" i="3"/>
  <c r="H111" i="3"/>
  <c r="I111" i="3" s="1"/>
  <c r="E102" i="5" l="1"/>
  <c r="H101" i="5"/>
  <c r="G101" i="5"/>
  <c r="F101" i="5"/>
  <c r="E121" i="4"/>
  <c r="C122" i="4"/>
  <c r="H112" i="3"/>
  <c r="F113" i="3"/>
  <c r="G113" i="3"/>
  <c r="I112" i="3"/>
  <c r="E103" i="5" l="1"/>
  <c r="F102" i="5"/>
  <c r="H102" i="5"/>
  <c r="G102" i="5"/>
  <c r="E122" i="4"/>
  <c r="C123" i="4"/>
  <c r="G114" i="3"/>
  <c r="F114" i="3"/>
  <c r="H113" i="3"/>
  <c r="I113" i="3" s="1"/>
  <c r="E104" i="5" l="1"/>
  <c r="H103" i="5"/>
  <c r="G103" i="5"/>
  <c r="F103" i="5"/>
  <c r="E123" i="4"/>
  <c r="C124" i="4"/>
  <c r="H114" i="3"/>
  <c r="F115" i="3"/>
  <c r="I114" i="3"/>
  <c r="G115" i="3"/>
  <c r="G104" i="5" l="1"/>
  <c r="F104" i="5"/>
  <c r="E105" i="5"/>
  <c r="H104" i="5"/>
  <c r="E124" i="4"/>
  <c r="C125" i="4"/>
  <c r="G116" i="3"/>
  <c r="F116" i="3"/>
  <c r="H115" i="3"/>
  <c r="I115" i="3" s="1"/>
  <c r="E106" i="5" l="1"/>
  <c r="H105" i="5"/>
  <c r="G105" i="5"/>
  <c r="F105" i="5"/>
  <c r="C126" i="4"/>
  <c r="E125" i="4"/>
  <c r="H116" i="3"/>
  <c r="F117" i="3"/>
  <c r="I116" i="3"/>
  <c r="G117" i="3"/>
  <c r="E107" i="5" l="1"/>
  <c r="H106" i="5"/>
  <c r="G106" i="5"/>
  <c r="F106" i="5"/>
  <c r="E126" i="4"/>
  <c r="C127" i="4"/>
  <c r="G118" i="3"/>
  <c r="I117" i="3"/>
  <c r="F118" i="3"/>
  <c r="H117" i="3"/>
  <c r="H107" i="5" l="1"/>
  <c r="G107" i="5"/>
  <c r="F107" i="5"/>
  <c r="E108" i="5"/>
  <c r="C128" i="4"/>
  <c r="E127" i="4"/>
  <c r="H118" i="3"/>
  <c r="F119" i="3"/>
  <c r="G119" i="3"/>
  <c r="I118" i="3"/>
  <c r="E109" i="5" l="1"/>
  <c r="H108" i="5"/>
  <c r="G108" i="5"/>
  <c r="F108" i="5"/>
  <c r="E128" i="4"/>
  <c r="C129" i="4"/>
  <c r="G120" i="3"/>
  <c r="F120" i="3"/>
  <c r="H119" i="3"/>
  <c r="I119" i="3" s="1"/>
  <c r="E110" i="5" l="1"/>
  <c r="H109" i="5"/>
  <c r="G109" i="5"/>
  <c r="F109" i="5"/>
  <c r="E129" i="4"/>
  <c r="C130" i="4"/>
  <c r="H120" i="3"/>
  <c r="F121" i="3"/>
  <c r="G121" i="3"/>
  <c r="I120" i="3"/>
  <c r="E111" i="5" l="1"/>
  <c r="H110" i="5"/>
  <c r="G110" i="5"/>
  <c r="F110" i="5"/>
  <c r="E130" i="4"/>
  <c r="C131" i="4"/>
  <c r="G122" i="3"/>
  <c r="F122" i="3"/>
  <c r="H121" i="3"/>
  <c r="I121" i="3" s="1"/>
  <c r="E112" i="5" l="1"/>
  <c r="H111" i="5"/>
  <c r="G111" i="5"/>
  <c r="F111" i="5"/>
  <c r="E131" i="4"/>
  <c r="C132" i="4"/>
  <c r="H122" i="3"/>
  <c r="F123" i="3"/>
  <c r="I122" i="3"/>
  <c r="G123" i="3"/>
  <c r="E113" i="5" l="1"/>
  <c r="H112" i="5"/>
  <c r="G112" i="5"/>
  <c r="F112" i="5"/>
  <c r="E132" i="4"/>
  <c r="C133" i="4"/>
  <c r="G124" i="3"/>
  <c r="F124" i="3"/>
  <c r="H123" i="3"/>
  <c r="I123" i="3" s="1"/>
  <c r="F113" i="5" l="1"/>
  <c r="G113" i="5"/>
  <c r="E114" i="5"/>
  <c r="H113" i="5"/>
  <c r="C134" i="4"/>
  <c r="E133" i="4"/>
  <c r="H124" i="3"/>
  <c r="F125" i="3"/>
  <c r="I124" i="3"/>
  <c r="G125" i="3"/>
  <c r="E115" i="5" l="1"/>
  <c r="F114" i="5"/>
  <c r="H114" i="5"/>
  <c r="G114" i="5"/>
  <c r="E134" i="4"/>
  <c r="C135" i="4"/>
  <c r="G126" i="3"/>
  <c r="F126" i="3"/>
  <c r="H125" i="3"/>
  <c r="I125" i="3" s="1"/>
  <c r="E116" i="5" l="1"/>
  <c r="H115" i="5"/>
  <c r="G115" i="5"/>
  <c r="F115" i="5"/>
  <c r="C136" i="4"/>
  <c r="E135" i="4"/>
  <c r="H126" i="3"/>
  <c r="F127" i="3"/>
  <c r="G127" i="3"/>
  <c r="I126" i="3"/>
  <c r="E117" i="5" l="1"/>
  <c r="H116" i="5"/>
  <c r="G116" i="5"/>
  <c r="F116" i="5"/>
  <c r="E136" i="4"/>
  <c r="C137" i="4"/>
  <c r="G128" i="3"/>
  <c r="F128" i="3"/>
  <c r="H127" i="3"/>
  <c r="I127" i="3" s="1"/>
  <c r="E118" i="5" l="1"/>
  <c r="G117" i="5"/>
  <c r="F117" i="5"/>
  <c r="H117" i="5"/>
  <c r="E137" i="4"/>
  <c r="C138" i="4"/>
  <c r="H128" i="3"/>
  <c r="F129" i="3"/>
  <c r="G129" i="3"/>
  <c r="I128" i="3"/>
  <c r="E119" i="5" l="1"/>
  <c r="H118" i="5"/>
  <c r="G118" i="5"/>
  <c r="F118" i="5"/>
  <c r="E138" i="4"/>
  <c r="C139" i="4"/>
  <c r="G130" i="3"/>
  <c r="F130" i="3"/>
  <c r="H129" i="3"/>
  <c r="I129" i="3" s="1"/>
  <c r="H119" i="5" l="1"/>
  <c r="E120" i="5"/>
  <c r="G119" i="5"/>
  <c r="F119" i="5"/>
  <c r="E139" i="4"/>
  <c r="C140" i="4"/>
  <c r="H130" i="3"/>
  <c r="F131" i="3"/>
  <c r="I130" i="3"/>
  <c r="G131" i="3"/>
  <c r="E121" i="5" l="1"/>
  <c r="G120" i="5"/>
  <c r="F120" i="5"/>
  <c r="H120" i="5"/>
  <c r="E140" i="4"/>
  <c r="C141" i="4"/>
  <c r="G132" i="3"/>
  <c r="I131" i="3"/>
  <c r="F132" i="3"/>
  <c r="H131" i="3"/>
  <c r="E122" i="5" l="1"/>
  <c r="H121" i="5"/>
  <c r="G121" i="5"/>
  <c r="F121" i="5"/>
  <c r="C142" i="4"/>
  <c r="E141" i="4"/>
  <c r="H132" i="3"/>
  <c r="F133" i="3"/>
  <c r="I132" i="3"/>
  <c r="G133" i="3"/>
  <c r="E123" i="5" l="1"/>
  <c r="H122" i="5"/>
  <c r="G122" i="5"/>
  <c r="F122" i="5"/>
  <c r="E142" i="4"/>
  <c r="C143" i="4"/>
  <c r="G134" i="3"/>
  <c r="F134" i="3"/>
  <c r="H133" i="3"/>
  <c r="I133" i="3" s="1"/>
  <c r="E124" i="5" l="1"/>
  <c r="H123" i="5"/>
  <c r="G123" i="5"/>
  <c r="F123" i="5"/>
  <c r="C144" i="4"/>
  <c r="E143" i="4"/>
  <c r="H134" i="3"/>
  <c r="F135" i="3"/>
  <c r="G135" i="3"/>
  <c r="I134" i="3"/>
  <c r="E125" i="5" l="1"/>
  <c r="H124" i="5"/>
  <c r="G124" i="5"/>
  <c r="F124" i="5"/>
  <c r="E144" i="4"/>
  <c r="C145" i="4"/>
  <c r="G136" i="3"/>
  <c r="I135" i="3"/>
  <c r="F136" i="3"/>
  <c r="H135" i="3"/>
  <c r="F125" i="5" l="1"/>
  <c r="G125" i="5"/>
  <c r="E126" i="5"/>
  <c r="H125" i="5"/>
  <c r="E145" i="4"/>
  <c r="C146" i="4"/>
  <c r="H136" i="3"/>
  <c r="F137" i="3"/>
  <c r="G137" i="3"/>
  <c r="I136" i="3"/>
  <c r="E127" i="5" l="1"/>
  <c r="H126" i="5"/>
  <c r="G126" i="5"/>
  <c r="F126" i="5"/>
  <c r="E146" i="4"/>
  <c r="C147" i="4"/>
  <c r="G138" i="3"/>
  <c r="F138" i="3"/>
  <c r="H137" i="3"/>
  <c r="I137" i="3" s="1"/>
  <c r="E128" i="5" l="1"/>
  <c r="H127" i="5"/>
  <c r="G127" i="5"/>
  <c r="F127" i="5"/>
  <c r="E147" i="4"/>
  <c r="C148" i="4"/>
  <c r="H138" i="3"/>
  <c r="F139" i="3"/>
  <c r="I138" i="3"/>
  <c r="G139" i="3"/>
  <c r="G128" i="5" l="1"/>
  <c r="F128" i="5"/>
  <c r="E129" i="5"/>
  <c r="H128" i="5"/>
  <c r="E148" i="4"/>
  <c r="C149" i="4"/>
  <c r="G140" i="3"/>
  <c r="F140" i="3"/>
  <c r="H139" i="3"/>
  <c r="I139" i="3" s="1"/>
  <c r="E130" i="5" l="1"/>
  <c r="G129" i="5"/>
  <c r="H129" i="5"/>
  <c r="F129" i="5"/>
  <c r="C150" i="4"/>
  <c r="E149" i="4"/>
  <c r="H140" i="3"/>
  <c r="F141" i="3"/>
  <c r="I140" i="3"/>
  <c r="G141" i="3"/>
  <c r="E131" i="5" l="1"/>
  <c r="H130" i="5"/>
  <c r="G130" i="5"/>
  <c r="F130" i="5"/>
  <c r="E150" i="4"/>
  <c r="C151" i="4"/>
  <c r="G142" i="3"/>
  <c r="F142" i="3"/>
  <c r="H141" i="3"/>
  <c r="I141" i="3" s="1"/>
  <c r="E132" i="5" l="1"/>
  <c r="H131" i="5"/>
  <c r="G131" i="5"/>
  <c r="F131" i="5"/>
  <c r="C152" i="4"/>
  <c r="E151" i="4"/>
  <c r="H142" i="3"/>
  <c r="F143" i="3"/>
  <c r="G143" i="3"/>
  <c r="I142" i="3"/>
  <c r="E133" i="5" l="1"/>
  <c r="H132" i="5"/>
  <c r="G132" i="5"/>
  <c r="F132" i="5"/>
  <c r="E152" i="4"/>
  <c r="C153" i="4"/>
  <c r="G144" i="3"/>
  <c r="F144" i="3"/>
  <c r="H143" i="3"/>
  <c r="I143" i="3" s="1"/>
  <c r="E134" i="5" l="1"/>
  <c r="H133" i="5"/>
  <c r="G133" i="5"/>
  <c r="F133" i="5"/>
  <c r="E153" i="4"/>
  <c r="C154" i="4"/>
  <c r="H144" i="3"/>
  <c r="F145" i="3"/>
  <c r="G145" i="3"/>
  <c r="I144" i="3"/>
  <c r="E135" i="5" l="1"/>
  <c r="H134" i="5"/>
  <c r="G134" i="5"/>
  <c r="F134" i="5"/>
  <c r="E154" i="4"/>
  <c r="C155" i="4"/>
  <c r="F146" i="3"/>
  <c r="H145" i="3"/>
  <c r="G146" i="3"/>
  <c r="I145" i="3"/>
  <c r="E136" i="5" l="1"/>
  <c r="H135" i="5"/>
  <c r="G135" i="5"/>
  <c r="F135" i="5"/>
  <c r="E155" i="4"/>
  <c r="C156" i="4"/>
  <c r="G147" i="3"/>
  <c r="H146" i="3"/>
  <c r="I146" i="3" s="1"/>
  <c r="F147" i="3"/>
  <c r="E137" i="5" l="1"/>
  <c r="H136" i="5"/>
  <c r="G136" i="5"/>
  <c r="F136" i="5"/>
  <c r="E156" i="4"/>
  <c r="C157" i="4"/>
  <c r="F148" i="3"/>
  <c r="H147" i="3"/>
  <c r="G148" i="3"/>
  <c r="I147" i="3"/>
  <c r="E138" i="5" l="1"/>
  <c r="H137" i="5"/>
  <c r="G137" i="5"/>
  <c r="F137" i="5"/>
  <c r="C158" i="4"/>
  <c r="E157" i="4"/>
  <c r="G149" i="3"/>
  <c r="H148" i="3"/>
  <c r="I148" i="3" s="1"/>
  <c r="F149" i="3"/>
  <c r="E139" i="5" l="1"/>
  <c r="F138" i="5"/>
  <c r="H138" i="5"/>
  <c r="G138" i="5"/>
  <c r="E158" i="4"/>
  <c r="C159" i="4"/>
  <c r="F150" i="3"/>
  <c r="H149" i="3"/>
  <c r="G150" i="3"/>
  <c r="I149" i="3"/>
  <c r="E140" i="5" l="1"/>
  <c r="H139" i="5"/>
  <c r="G139" i="5"/>
  <c r="F139" i="5"/>
  <c r="C160" i="4"/>
  <c r="E159" i="4"/>
  <c r="G151" i="3"/>
  <c r="H150" i="3"/>
  <c r="I150" i="3" s="1"/>
  <c r="F151" i="3"/>
  <c r="G140" i="5" l="1"/>
  <c r="E141" i="5"/>
  <c r="H140" i="5"/>
  <c r="F140" i="5"/>
  <c r="E160" i="4"/>
  <c r="C161" i="4"/>
  <c r="F152" i="3"/>
  <c r="H151" i="3"/>
  <c r="I151" i="3" s="1"/>
  <c r="G152" i="3"/>
  <c r="E142" i="5" l="1"/>
  <c r="H141" i="5"/>
  <c r="G141" i="5"/>
  <c r="F141" i="5"/>
  <c r="E161" i="4"/>
  <c r="C162" i="4"/>
  <c r="G153" i="3"/>
  <c r="H152" i="3"/>
  <c r="I152" i="3" s="1"/>
  <c r="F153" i="3"/>
  <c r="E143" i="5" l="1"/>
  <c r="H142" i="5"/>
  <c r="G142" i="5"/>
  <c r="F142" i="5"/>
  <c r="E162" i="4"/>
  <c r="C163" i="4"/>
  <c r="F154" i="3"/>
  <c r="H153" i="3"/>
  <c r="G154" i="3"/>
  <c r="I153" i="3"/>
  <c r="H143" i="5" l="1"/>
  <c r="G143" i="5"/>
  <c r="F143" i="5"/>
  <c r="E144" i="5"/>
  <c r="E163" i="4"/>
  <c r="C164" i="4"/>
  <c r="G155" i="3"/>
  <c r="H154" i="3"/>
  <c r="I154" i="3" s="1"/>
  <c r="F155" i="3"/>
  <c r="E145" i="5" l="1"/>
  <c r="H144" i="5"/>
  <c r="G144" i="5"/>
  <c r="F144" i="5"/>
  <c r="E164" i="4"/>
  <c r="C165" i="4"/>
  <c r="G156" i="3"/>
  <c r="F156" i="3"/>
  <c r="H155" i="3"/>
  <c r="I155" i="3" s="1"/>
  <c r="E146" i="5" l="1"/>
  <c r="H145" i="5"/>
  <c r="G145" i="5"/>
  <c r="F145" i="5"/>
  <c r="C166" i="4"/>
  <c r="E165" i="4"/>
  <c r="H156" i="3"/>
  <c r="F157" i="3"/>
  <c r="I156" i="3"/>
  <c r="G157" i="3"/>
  <c r="E147" i="5" l="1"/>
  <c r="H146" i="5"/>
  <c r="G146" i="5"/>
  <c r="F146" i="5"/>
  <c r="E166" i="4"/>
  <c r="C167" i="4"/>
  <c r="G158" i="3"/>
  <c r="F158" i="3"/>
  <c r="H157" i="3"/>
  <c r="I157" i="3" s="1"/>
  <c r="E148" i="5" l="1"/>
  <c r="H147" i="5"/>
  <c r="G147" i="5"/>
  <c r="F147" i="5"/>
  <c r="C168" i="4"/>
  <c r="E167" i="4"/>
  <c r="H158" i="3"/>
  <c r="F159" i="3"/>
  <c r="G159" i="3"/>
  <c r="I158" i="3"/>
  <c r="E149" i="5" l="1"/>
  <c r="H148" i="5"/>
  <c r="G148" i="5"/>
  <c r="F148" i="5"/>
  <c r="E168" i="4"/>
  <c r="C169" i="4"/>
  <c r="G160" i="3"/>
  <c r="F160" i="3"/>
  <c r="H159" i="3"/>
  <c r="I159" i="3" s="1"/>
  <c r="F149" i="5" l="1"/>
  <c r="E150" i="5"/>
  <c r="H149" i="5"/>
  <c r="G149" i="5"/>
  <c r="E169" i="4"/>
  <c r="C170" i="4"/>
  <c r="H160" i="3"/>
  <c r="F161" i="3"/>
  <c r="G161" i="3"/>
  <c r="I160" i="3"/>
  <c r="E151" i="5" l="1"/>
  <c r="F150" i="5"/>
  <c r="H150" i="5"/>
  <c r="G150" i="5"/>
  <c r="E170" i="4"/>
  <c r="C171" i="4"/>
  <c r="G162" i="3"/>
  <c r="F162" i="3"/>
  <c r="H161" i="3"/>
  <c r="I161" i="3" s="1"/>
  <c r="E152" i="5" l="1"/>
  <c r="H151" i="5"/>
  <c r="G151" i="5"/>
  <c r="F151" i="5"/>
  <c r="E171" i="4"/>
  <c r="C172" i="4"/>
  <c r="H162" i="3"/>
  <c r="F163" i="3"/>
  <c r="I162" i="3"/>
  <c r="G163" i="3"/>
  <c r="E153" i="5" l="1"/>
  <c r="H152" i="5"/>
  <c r="G152" i="5"/>
  <c r="F152" i="5"/>
  <c r="E172" i="4"/>
  <c r="C173" i="4"/>
  <c r="G164" i="3"/>
  <c r="F164" i="3"/>
  <c r="H163" i="3"/>
  <c r="I163" i="3" s="1"/>
  <c r="E154" i="5" l="1"/>
  <c r="G153" i="5"/>
  <c r="F153" i="5"/>
  <c r="H153" i="5"/>
  <c r="C174" i="4"/>
  <c r="E173" i="4"/>
  <c r="H164" i="3"/>
  <c r="F165" i="3"/>
  <c r="I164" i="3"/>
  <c r="G165" i="3"/>
  <c r="E155" i="5" l="1"/>
  <c r="H154" i="5"/>
  <c r="G154" i="5"/>
  <c r="F154" i="5"/>
  <c r="E174" i="4"/>
  <c r="C175" i="4"/>
  <c r="G166" i="3"/>
  <c r="F166" i="3"/>
  <c r="H165" i="3"/>
  <c r="I165" i="3" s="1"/>
  <c r="H155" i="5" l="1"/>
  <c r="E156" i="5"/>
  <c r="G155" i="5"/>
  <c r="F155" i="5"/>
  <c r="C176" i="4"/>
  <c r="E175" i="4"/>
  <c r="H166" i="3"/>
  <c r="F167" i="3"/>
  <c r="G167" i="3"/>
  <c r="I166" i="3"/>
  <c r="E157" i="5" l="1"/>
  <c r="F156" i="5"/>
  <c r="H156" i="5"/>
  <c r="G156" i="5"/>
  <c r="E176" i="4"/>
  <c r="C177" i="4"/>
  <c r="G168" i="3"/>
  <c r="F168" i="3"/>
  <c r="H167" i="3"/>
  <c r="I167" i="3" s="1"/>
  <c r="E158" i="5" l="1"/>
  <c r="H157" i="5"/>
  <c r="G157" i="5"/>
  <c r="F157" i="5"/>
  <c r="E177" i="4"/>
  <c r="C178" i="4"/>
  <c r="H168" i="3"/>
  <c r="F169" i="3"/>
  <c r="G169" i="3"/>
  <c r="I168" i="3"/>
  <c r="E159" i="5" l="1"/>
  <c r="H158" i="5"/>
  <c r="G158" i="5"/>
  <c r="F158" i="5"/>
  <c r="E178" i="4"/>
  <c r="C179" i="4"/>
  <c r="F170" i="3"/>
  <c r="H169" i="3"/>
  <c r="G170" i="3"/>
  <c r="I169" i="3"/>
  <c r="E160" i="5" l="1"/>
  <c r="H159" i="5"/>
  <c r="G159" i="5"/>
  <c r="F159" i="5"/>
  <c r="E179" i="4"/>
  <c r="C180" i="4"/>
  <c r="G171" i="3"/>
  <c r="H170" i="3"/>
  <c r="I170" i="3" s="1"/>
  <c r="F171" i="3"/>
  <c r="E161" i="5" l="1"/>
  <c r="H160" i="5"/>
  <c r="G160" i="5"/>
  <c r="F160" i="5"/>
  <c r="E180" i="4"/>
  <c r="C181" i="4"/>
  <c r="F172" i="3"/>
  <c r="H171" i="3"/>
  <c r="G172" i="3"/>
  <c r="I171" i="3"/>
  <c r="F161" i="5" l="1"/>
  <c r="G161" i="5"/>
  <c r="E162" i="5"/>
  <c r="H161" i="5"/>
  <c r="C182" i="4"/>
  <c r="E181" i="4"/>
  <c r="I172" i="3"/>
  <c r="G173" i="3"/>
  <c r="H172" i="3"/>
  <c r="F173" i="3"/>
  <c r="E163" i="5" l="1"/>
  <c r="H162" i="5"/>
  <c r="G162" i="5"/>
  <c r="F162" i="5"/>
  <c r="E182" i="4"/>
  <c r="C183" i="4"/>
  <c r="F174" i="3"/>
  <c r="H173" i="3"/>
  <c r="G174" i="3"/>
  <c r="I173" i="3"/>
  <c r="E164" i="5" l="1"/>
  <c r="H163" i="5"/>
  <c r="G163" i="5"/>
  <c r="F163" i="5"/>
  <c r="C184" i="4"/>
  <c r="E183" i="4"/>
  <c r="G175" i="3"/>
  <c r="H174" i="3"/>
  <c r="I174" i="3" s="1"/>
  <c r="F175" i="3"/>
  <c r="G164" i="5" l="1"/>
  <c r="F164" i="5"/>
  <c r="E165" i="5"/>
  <c r="H164" i="5"/>
  <c r="E184" i="4"/>
  <c r="C185" i="4"/>
  <c r="F176" i="3"/>
  <c r="H175" i="3"/>
  <c r="G176" i="3"/>
  <c r="I175" i="3"/>
  <c r="E166" i="5" l="1"/>
  <c r="G165" i="5"/>
  <c r="F165" i="5"/>
  <c r="H165" i="5"/>
  <c r="E185" i="4"/>
  <c r="C186" i="4"/>
  <c r="G177" i="3"/>
  <c r="H176" i="3"/>
  <c r="I176" i="3" s="1"/>
  <c r="F177" i="3"/>
  <c r="E167" i="5" l="1"/>
  <c r="H166" i="5"/>
  <c r="G166" i="5"/>
  <c r="F166" i="5"/>
  <c r="E186" i="4"/>
  <c r="C187" i="4"/>
  <c r="G178" i="3"/>
  <c r="F178" i="3"/>
  <c r="H177" i="3"/>
  <c r="I177" i="3" s="1"/>
  <c r="E168" i="5" l="1"/>
  <c r="H167" i="5"/>
  <c r="G167" i="5"/>
  <c r="F167" i="5"/>
  <c r="E187" i="4"/>
  <c r="C188" i="4"/>
  <c r="H178" i="3"/>
  <c r="F179" i="3"/>
  <c r="I178" i="3"/>
  <c r="G179" i="3"/>
  <c r="E169" i="5" l="1"/>
  <c r="H168" i="5"/>
  <c r="G168" i="5"/>
  <c r="F168" i="5"/>
  <c r="E188" i="4"/>
  <c r="C189" i="4"/>
  <c r="G180" i="3"/>
  <c r="F180" i="3"/>
  <c r="H179" i="3"/>
  <c r="I179" i="3" s="1"/>
  <c r="E170" i="5" l="1"/>
  <c r="H169" i="5"/>
  <c r="G169" i="5"/>
  <c r="F169" i="5"/>
  <c r="C190" i="4"/>
  <c r="E189" i="4"/>
  <c r="H180" i="3"/>
  <c r="F181" i="3"/>
  <c r="I180" i="3"/>
  <c r="G181" i="3"/>
  <c r="E171" i="5" l="1"/>
  <c r="F170" i="5"/>
  <c r="H170" i="5"/>
  <c r="G170" i="5"/>
  <c r="E190" i="4"/>
  <c r="C191" i="4"/>
  <c r="G182" i="3"/>
  <c r="F182" i="3"/>
  <c r="H181" i="3"/>
  <c r="I181" i="3" s="1"/>
  <c r="E172" i="5" l="1"/>
  <c r="H171" i="5"/>
  <c r="G171" i="5"/>
  <c r="F171" i="5"/>
  <c r="C192" i="4"/>
  <c r="E191" i="4"/>
  <c r="H182" i="3"/>
  <c r="F183" i="3"/>
  <c r="G183" i="3"/>
  <c r="I182" i="3"/>
  <c r="E173" i="5" l="1"/>
  <c r="H172" i="5"/>
  <c r="G172" i="5"/>
  <c r="F172" i="5"/>
  <c r="E192" i="4"/>
  <c r="C193" i="4"/>
  <c r="G184" i="3"/>
  <c r="F184" i="3"/>
  <c r="H183" i="3"/>
  <c r="I183" i="3" s="1"/>
  <c r="E174" i="5" l="1"/>
  <c r="H173" i="5"/>
  <c r="G173" i="5"/>
  <c r="F173" i="5"/>
  <c r="E193" i="4"/>
  <c r="C194" i="4"/>
  <c r="H184" i="3"/>
  <c r="F185" i="3"/>
  <c r="G185" i="3"/>
  <c r="I184" i="3"/>
  <c r="E175" i="5" l="1"/>
  <c r="F174" i="5"/>
  <c r="G174" i="5"/>
  <c r="H174" i="5"/>
  <c r="E194" i="4"/>
  <c r="C195" i="4"/>
  <c r="G186" i="3"/>
  <c r="F186" i="3"/>
  <c r="H185" i="3"/>
  <c r="I185" i="3" s="1"/>
  <c r="E176" i="5" l="1"/>
  <c r="H175" i="5"/>
  <c r="G175" i="5"/>
  <c r="F175" i="5"/>
  <c r="E195" i="4"/>
  <c r="C196" i="4"/>
  <c r="H186" i="3"/>
  <c r="F187" i="3"/>
  <c r="I186" i="3"/>
  <c r="G187" i="3"/>
  <c r="G176" i="5" l="1"/>
  <c r="E177" i="5"/>
  <c r="H176" i="5"/>
  <c r="F176" i="5"/>
  <c r="E196" i="4"/>
  <c r="C197" i="4"/>
  <c r="G188" i="3"/>
  <c r="F188" i="3"/>
  <c r="H187" i="3"/>
  <c r="I187" i="3" s="1"/>
  <c r="E178" i="5" l="1"/>
  <c r="H177" i="5"/>
  <c r="G177" i="5"/>
  <c r="F177" i="5"/>
  <c r="C198" i="4"/>
  <c r="E197" i="4"/>
  <c r="H188" i="3"/>
  <c r="F189" i="3"/>
  <c r="I188" i="3"/>
  <c r="G189" i="3"/>
  <c r="F178" i="5" l="1"/>
  <c r="E179" i="5"/>
  <c r="H178" i="5"/>
  <c r="G178" i="5"/>
  <c r="E198" i="4"/>
  <c r="C199" i="4"/>
  <c r="G190" i="3"/>
  <c r="F190" i="3"/>
  <c r="H189" i="3"/>
  <c r="I189" i="3" s="1"/>
  <c r="H179" i="5" l="1"/>
  <c r="G179" i="5"/>
  <c r="F179" i="5"/>
  <c r="E180" i="5"/>
  <c r="C200" i="4"/>
  <c r="E199" i="4"/>
  <c r="H190" i="3"/>
  <c r="F191" i="3"/>
  <c r="I190" i="3"/>
  <c r="G191" i="3"/>
  <c r="E181" i="5" l="1"/>
  <c r="H180" i="5"/>
  <c r="G180" i="5"/>
  <c r="F180" i="5"/>
  <c r="E200" i="4"/>
  <c r="C201" i="4"/>
  <c r="G192" i="3"/>
  <c r="F192" i="3"/>
  <c r="H191" i="3"/>
  <c r="I191" i="3" s="1"/>
  <c r="F181" i="5" l="1"/>
  <c r="E182" i="5"/>
  <c r="H181" i="5"/>
  <c r="G181" i="5"/>
  <c r="E201" i="4"/>
  <c r="C202" i="4"/>
  <c r="H192" i="3"/>
  <c r="F193" i="3"/>
  <c r="I192" i="3"/>
  <c r="G193" i="3"/>
  <c r="H182" i="5" l="1"/>
  <c r="E183" i="5"/>
  <c r="G182" i="5"/>
  <c r="F182" i="5"/>
  <c r="E202" i="4"/>
  <c r="C203" i="4"/>
  <c r="G194" i="3"/>
  <c r="F194" i="3"/>
  <c r="H193" i="3"/>
  <c r="I193" i="3" s="1"/>
  <c r="E184" i="5" l="1"/>
  <c r="H183" i="5"/>
  <c r="G183" i="5"/>
  <c r="F183" i="5"/>
  <c r="E203" i="4"/>
  <c r="C204" i="4"/>
  <c r="H194" i="3"/>
  <c r="F195" i="3"/>
  <c r="I194" i="3"/>
  <c r="G195" i="3"/>
  <c r="F184" i="5" l="1"/>
  <c r="G184" i="5"/>
  <c r="E185" i="5"/>
  <c r="H184" i="5"/>
  <c r="E204" i="4"/>
  <c r="C205" i="4"/>
  <c r="G196" i="3"/>
  <c r="F196" i="3"/>
  <c r="H195" i="3"/>
  <c r="I195" i="3" s="1"/>
  <c r="H185" i="5" l="1"/>
  <c r="E186" i="5"/>
  <c r="F185" i="5"/>
  <c r="G185" i="5"/>
  <c r="C206" i="4"/>
  <c r="E205" i="4"/>
  <c r="H196" i="3"/>
  <c r="F197" i="3"/>
  <c r="I196" i="3"/>
  <c r="G197" i="3"/>
  <c r="E187" i="5" l="1"/>
  <c r="H186" i="5"/>
  <c r="G186" i="5"/>
  <c r="F186" i="5"/>
  <c r="E206" i="4"/>
  <c r="C207" i="4"/>
  <c r="F198" i="3"/>
  <c r="H197" i="3"/>
  <c r="G198" i="3"/>
  <c r="I197" i="3"/>
  <c r="F187" i="5" l="1"/>
  <c r="E188" i="5"/>
  <c r="H187" i="5"/>
  <c r="G187" i="5"/>
  <c r="C208" i="4"/>
  <c r="E207" i="4"/>
  <c r="G199" i="3"/>
  <c r="H198" i="3"/>
  <c r="I198" i="3" s="1"/>
  <c r="F199" i="3"/>
  <c r="H188" i="5" l="1"/>
  <c r="G188" i="5"/>
  <c r="F188" i="5"/>
  <c r="E189" i="5"/>
  <c r="E208" i="4"/>
  <c r="C209" i="4"/>
  <c r="F200" i="3"/>
  <c r="H199" i="3"/>
  <c r="G200" i="3"/>
  <c r="I199" i="3"/>
  <c r="E190" i="5" l="1"/>
  <c r="H189" i="5"/>
  <c r="G189" i="5"/>
  <c r="F189" i="5"/>
  <c r="E209" i="4"/>
  <c r="C210" i="4"/>
  <c r="G201" i="3"/>
  <c r="H200" i="3"/>
  <c r="I200" i="3" s="1"/>
  <c r="F201" i="3"/>
  <c r="F190" i="5" l="1"/>
  <c r="H190" i="5"/>
  <c r="E191" i="5"/>
  <c r="G190" i="5"/>
  <c r="E210" i="4"/>
  <c r="C211" i="4"/>
  <c r="F202" i="3"/>
  <c r="H201" i="3"/>
  <c r="G202" i="3"/>
  <c r="I201" i="3"/>
  <c r="H191" i="5" l="1"/>
  <c r="E192" i="5"/>
  <c r="G191" i="5"/>
  <c r="F191" i="5"/>
  <c r="E211" i="4"/>
  <c r="C212" i="4"/>
  <c r="G203" i="3"/>
  <c r="H202" i="3"/>
  <c r="I202" i="3" s="1"/>
  <c r="F203" i="3"/>
  <c r="E193" i="5" l="1"/>
  <c r="H192" i="5"/>
  <c r="G192" i="5"/>
  <c r="F192" i="5"/>
  <c r="E212" i="4"/>
  <c r="C213" i="4"/>
  <c r="F204" i="3"/>
  <c r="H203" i="3"/>
  <c r="G204" i="3"/>
  <c r="I203" i="3"/>
  <c r="F193" i="5" l="1"/>
  <c r="G193" i="5"/>
  <c r="E194" i="5"/>
  <c r="H193" i="5"/>
  <c r="C214" i="4"/>
  <c r="E213" i="4"/>
  <c r="G205" i="3"/>
  <c r="H204" i="3"/>
  <c r="I204" i="3" s="1"/>
  <c r="F205" i="3"/>
  <c r="H194" i="5" l="1"/>
  <c r="E195" i="5"/>
  <c r="G194" i="5"/>
  <c r="F194" i="5"/>
  <c r="E214" i="4"/>
  <c r="C215" i="4"/>
  <c r="F206" i="3"/>
  <c r="H205" i="3"/>
  <c r="G206" i="3"/>
  <c r="I205" i="3"/>
  <c r="E196" i="5" l="1"/>
  <c r="H195" i="5"/>
  <c r="F195" i="5"/>
  <c r="G195" i="5"/>
  <c r="C216" i="4"/>
  <c r="E215" i="4"/>
  <c r="G207" i="3"/>
  <c r="H206" i="3"/>
  <c r="I206" i="3" s="1"/>
  <c r="F207" i="3"/>
  <c r="F196" i="5" l="1"/>
  <c r="E197" i="5"/>
  <c r="H196" i="5"/>
  <c r="G196" i="5"/>
  <c r="E216" i="4"/>
  <c r="C217" i="4"/>
  <c r="G208" i="3"/>
  <c r="I207" i="3"/>
  <c r="F208" i="3"/>
  <c r="H207" i="3"/>
  <c r="H197" i="5" l="1"/>
  <c r="G197" i="5"/>
  <c r="F197" i="5"/>
  <c r="E198" i="5"/>
  <c r="E217" i="4"/>
  <c r="C218" i="4"/>
  <c r="H208" i="3"/>
  <c r="F209" i="3"/>
  <c r="I208" i="3"/>
  <c r="G209" i="3"/>
  <c r="E199" i="5" l="1"/>
  <c r="H198" i="5"/>
  <c r="G198" i="5"/>
  <c r="F198" i="5"/>
  <c r="E218" i="4"/>
  <c r="C219" i="4"/>
  <c r="G210" i="3"/>
  <c r="F210" i="3"/>
  <c r="H209" i="3"/>
  <c r="I209" i="3" s="1"/>
  <c r="F199" i="5" l="1"/>
  <c r="G199" i="5"/>
  <c r="E200" i="5"/>
  <c r="H199" i="5"/>
  <c r="E219" i="4"/>
  <c r="C220" i="4"/>
  <c r="H210" i="3"/>
  <c r="I210" i="3" s="1"/>
  <c r="F211" i="3"/>
  <c r="G211" i="3"/>
  <c r="H200" i="5" l="1"/>
  <c r="E201" i="5"/>
  <c r="G200" i="5"/>
  <c r="F200" i="5"/>
  <c r="E220" i="4"/>
  <c r="C221" i="4"/>
  <c r="F212" i="3"/>
  <c r="H211" i="3"/>
  <c r="G212" i="3"/>
  <c r="I211" i="3"/>
  <c r="E202" i="5" l="1"/>
  <c r="H201" i="5"/>
  <c r="G201" i="5"/>
  <c r="F201" i="5"/>
  <c r="C222" i="4"/>
  <c r="E221" i="4"/>
  <c r="G213" i="3"/>
  <c r="H212" i="3"/>
  <c r="I212" i="3" s="1"/>
  <c r="F213" i="3"/>
  <c r="F202" i="5" l="1"/>
  <c r="G202" i="5"/>
  <c r="E203" i="5"/>
  <c r="H202" i="5"/>
  <c r="E222" i="4"/>
  <c r="C223" i="4"/>
  <c r="G214" i="3"/>
  <c r="F214" i="3"/>
  <c r="H213" i="3"/>
  <c r="I213" i="3" s="1"/>
  <c r="H203" i="5" l="1"/>
  <c r="G203" i="5"/>
  <c r="F203" i="5"/>
  <c r="E204" i="5"/>
  <c r="C224" i="4"/>
  <c r="E223" i="4"/>
  <c r="H214" i="3"/>
  <c r="F215" i="3"/>
  <c r="I214" i="3"/>
  <c r="G215" i="3"/>
  <c r="E205" i="5" l="1"/>
  <c r="H204" i="5"/>
  <c r="F204" i="5"/>
  <c r="G204" i="5"/>
  <c r="E224" i="4"/>
  <c r="C225" i="4"/>
  <c r="G216" i="3"/>
  <c r="I215" i="3"/>
  <c r="F216" i="3"/>
  <c r="H215" i="3"/>
  <c r="F205" i="5" l="1"/>
  <c r="E206" i="5"/>
  <c r="H205" i="5"/>
  <c r="G205" i="5"/>
  <c r="E225" i="4"/>
  <c r="C226" i="4"/>
  <c r="H216" i="3"/>
  <c r="F217" i="3"/>
  <c r="I216" i="3"/>
  <c r="G217" i="3"/>
  <c r="H206" i="5" l="1"/>
  <c r="G206" i="5"/>
  <c r="F206" i="5"/>
  <c r="E207" i="5"/>
  <c r="E226" i="4"/>
  <c r="C227" i="4"/>
  <c r="G218" i="3"/>
  <c r="F218" i="3"/>
  <c r="H217" i="3"/>
  <c r="I217" i="3" s="1"/>
  <c r="E208" i="5" l="1"/>
  <c r="H207" i="5"/>
  <c r="G207" i="5"/>
  <c r="F207" i="5"/>
  <c r="E227" i="4"/>
  <c r="C228" i="4"/>
  <c r="H218" i="3"/>
  <c r="F219" i="3"/>
  <c r="I218" i="3"/>
  <c r="G219" i="3"/>
  <c r="F208" i="5" l="1"/>
  <c r="E209" i="5"/>
  <c r="H208" i="5"/>
  <c r="G208" i="5"/>
  <c r="E228" i="4"/>
  <c r="C229" i="4"/>
  <c r="F220" i="3"/>
  <c r="H219" i="3"/>
  <c r="G220" i="3"/>
  <c r="I219" i="3"/>
  <c r="H209" i="5" l="1"/>
  <c r="E210" i="5"/>
  <c r="G209" i="5"/>
  <c r="F209" i="5"/>
  <c r="C230" i="4"/>
  <c r="E229" i="4"/>
  <c r="G221" i="3"/>
  <c r="H220" i="3"/>
  <c r="I220" i="3" s="1"/>
  <c r="F221" i="3"/>
  <c r="E211" i="5" l="1"/>
  <c r="H210" i="5"/>
  <c r="G210" i="5"/>
  <c r="F210" i="5"/>
  <c r="E230" i="4"/>
  <c r="C231" i="4"/>
  <c r="G222" i="3"/>
  <c r="I221" i="3"/>
  <c r="F222" i="3"/>
  <c r="H221" i="3"/>
  <c r="F211" i="5" l="1"/>
  <c r="G211" i="5"/>
  <c r="E212" i="5"/>
  <c r="H211" i="5"/>
  <c r="C232" i="4"/>
  <c r="E231" i="4"/>
  <c r="H222" i="3"/>
  <c r="F223" i="3"/>
  <c r="I222" i="3"/>
  <c r="G223" i="3"/>
  <c r="H212" i="5" l="1"/>
  <c r="G212" i="5"/>
  <c r="F212" i="5"/>
  <c r="E213" i="5"/>
  <c r="E232" i="4"/>
  <c r="C233" i="4"/>
  <c r="G224" i="3"/>
  <c r="F224" i="3"/>
  <c r="H223" i="3"/>
  <c r="I223" i="3" s="1"/>
  <c r="E214" i="5" l="1"/>
  <c r="H213" i="5"/>
  <c r="F213" i="5"/>
  <c r="G213" i="5"/>
  <c r="E233" i="4"/>
  <c r="C234" i="4"/>
  <c r="H224" i="3"/>
  <c r="F225" i="3"/>
  <c r="I224" i="3"/>
  <c r="G225" i="3"/>
  <c r="F214" i="5" l="1"/>
  <c r="E215" i="5"/>
  <c r="H214" i="5"/>
  <c r="G214" i="5"/>
  <c r="E234" i="4"/>
  <c r="C235" i="4"/>
  <c r="G226" i="3"/>
  <c r="F226" i="3"/>
  <c r="H225" i="3"/>
  <c r="I225" i="3" s="1"/>
  <c r="H215" i="5" l="1"/>
  <c r="G215" i="5"/>
  <c r="F215" i="5"/>
  <c r="E216" i="5"/>
  <c r="E235" i="4"/>
  <c r="C236" i="4"/>
  <c r="H226" i="3"/>
  <c r="F227" i="3"/>
  <c r="I226" i="3"/>
  <c r="G227" i="3"/>
  <c r="E217" i="5" l="1"/>
  <c r="H216" i="5"/>
  <c r="G216" i="5"/>
  <c r="F216" i="5"/>
  <c r="E236" i="4"/>
  <c r="C237" i="4"/>
  <c r="F228" i="3"/>
  <c r="H227" i="3"/>
  <c r="G228" i="3"/>
  <c r="I227" i="3"/>
  <c r="F217" i="5" l="1"/>
  <c r="E218" i="5"/>
  <c r="H217" i="5"/>
  <c r="G217" i="5"/>
  <c r="C238" i="4"/>
  <c r="E237" i="4"/>
  <c r="G229" i="3"/>
  <c r="H228" i="3"/>
  <c r="I228" i="3" s="1"/>
  <c r="F229" i="3"/>
  <c r="H218" i="5" l="1"/>
  <c r="E219" i="5"/>
  <c r="G218" i="5"/>
  <c r="F218" i="5"/>
  <c r="E238" i="4"/>
  <c r="C239" i="4"/>
  <c r="F230" i="3"/>
  <c r="H229" i="3"/>
  <c r="G230" i="3"/>
  <c r="I229" i="3"/>
  <c r="E220" i="5" l="1"/>
  <c r="H219" i="5"/>
  <c r="G219" i="5"/>
  <c r="F219" i="5"/>
  <c r="C240" i="4"/>
  <c r="E239" i="4"/>
  <c r="G231" i="3"/>
  <c r="H230" i="3"/>
  <c r="I230" i="3" s="1"/>
  <c r="F231" i="3"/>
  <c r="F220" i="5" l="1"/>
  <c r="G220" i="5"/>
  <c r="H220" i="5"/>
  <c r="E221" i="5"/>
  <c r="E240" i="4"/>
  <c r="C241" i="4"/>
  <c r="F232" i="3"/>
  <c r="H231" i="3"/>
  <c r="G232" i="3"/>
  <c r="I231" i="3"/>
  <c r="H221" i="5" l="1"/>
  <c r="G221" i="5"/>
  <c r="E222" i="5"/>
  <c r="F221" i="5"/>
  <c r="E241" i="4"/>
  <c r="C242" i="4"/>
  <c r="G233" i="3"/>
  <c r="H232" i="3"/>
  <c r="I232" i="3" s="1"/>
  <c r="F233" i="3"/>
  <c r="E223" i="5" l="1"/>
  <c r="H222" i="5"/>
  <c r="G222" i="5"/>
  <c r="F222" i="5"/>
  <c r="E242" i="4"/>
  <c r="C243" i="4"/>
  <c r="G234" i="3"/>
  <c r="F234" i="3"/>
  <c r="H233" i="3"/>
  <c r="I233" i="3" s="1"/>
  <c r="F223" i="5" l="1"/>
  <c r="E224" i="5"/>
  <c r="H223" i="5"/>
  <c r="G223" i="5"/>
  <c r="E243" i="4"/>
  <c r="C244" i="4"/>
  <c r="H234" i="3"/>
  <c r="F235" i="3"/>
  <c r="I234" i="3"/>
  <c r="G235" i="3"/>
  <c r="H224" i="5" l="1"/>
  <c r="G224" i="5"/>
  <c r="F224" i="5"/>
  <c r="E225" i="5"/>
  <c r="E244" i="4"/>
  <c r="C245" i="4"/>
  <c r="G236" i="3"/>
  <c r="F236" i="3"/>
  <c r="H235" i="3"/>
  <c r="I235" i="3" s="1"/>
  <c r="E226" i="5" l="1"/>
  <c r="H225" i="5"/>
  <c r="G225" i="5"/>
  <c r="F225" i="5"/>
  <c r="C246" i="4"/>
  <c r="E245" i="4"/>
  <c r="H236" i="3"/>
  <c r="F237" i="3"/>
  <c r="I236" i="3"/>
  <c r="G237" i="3"/>
  <c r="F226" i="5" l="1"/>
  <c r="H226" i="5"/>
  <c r="G226" i="5"/>
  <c r="E227" i="5"/>
  <c r="E246" i="4"/>
  <c r="C247" i="4"/>
  <c r="G238" i="3"/>
  <c r="F238" i="3"/>
  <c r="H237" i="3"/>
  <c r="I237" i="3" s="1"/>
  <c r="H227" i="5" l="1"/>
  <c r="E228" i="5"/>
  <c r="G227" i="5"/>
  <c r="F227" i="5"/>
  <c r="C248" i="4"/>
  <c r="E247" i="4"/>
  <c r="H238" i="3"/>
  <c r="F239" i="3"/>
  <c r="I238" i="3"/>
  <c r="G239" i="3"/>
  <c r="E229" i="5" l="1"/>
  <c r="H228" i="5"/>
  <c r="G228" i="5"/>
  <c r="F228" i="5"/>
  <c r="E248" i="4"/>
  <c r="C249" i="4"/>
  <c r="G240" i="3"/>
  <c r="F240" i="3"/>
  <c r="H239" i="3"/>
  <c r="I239" i="3" s="1"/>
  <c r="F229" i="5" l="1"/>
  <c r="G229" i="5"/>
  <c r="E230" i="5"/>
  <c r="H229" i="5"/>
  <c r="E249" i="4"/>
  <c r="C250" i="4"/>
  <c r="H240" i="3"/>
  <c r="F241" i="3"/>
  <c r="I240" i="3"/>
  <c r="G241" i="3"/>
  <c r="H230" i="5" l="1"/>
  <c r="G230" i="5"/>
  <c r="E231" i="5"/>
  <c r="F230" i="5"/>
  <c r="E250" i="4"/>
  <c r="C251" i="4"/>
  <c r="G242" i="3"/>
  <c r="F242" i="3"/>
  <c r="H241" i="3"/>
  <c r="I241" i="3" s="1"/>
  <c r="E232" i="5" l="1"/>
  <c r="H231" i="5"/>
  <c r="G231" i="5"/>
  <c r="F231" i="5"/>
  <c r="E251" i="4"/>
  <c r="C252" i="4"/>
  <c r="H242" i="3"/>
  <c r="F243" i="3"/>
  <c r="I242" i="3"/>
  <c r="G243" i="3"/>
  <c r="F232" i="5" l="1"/>
  <c r="E233" i="5"/>
  <c r="H232" i="5"/>
  <c r="G232" i="5"/>
  <c r="E252" i="4"/>
  <c r="C253" i="4"/>
  <c r="G244" i="3"/>
  <c r="F244" i="3"/>
  <c r="H243" i="3"/>
  <c r="I243" i="3" s="1"/>
  <c r="H233" i="5" l="1"/>
  <c r="G233" i="5"/>
  <c r="F233" i="5"/>
  <c r="E234" i="5"/>
  <c r="E253" i="4"/>
  <c r="C254" i="4"/>
  <c r="H244" i="3"/>
  <c r="F245" i="3"/>
  <c r="I244" i="3"/>
  <c r="G245" i="3"/>
  <c r="E235" i="5" l="1"/>
  <c r="H234" i="5"/>
  <c r="G234" i="5"/>
  <c r="F234" i="5"/>
  <c r="E254" i="4"/>
  <c r="C255" i="4"/>
  <c r="G246" i="3"/>
  <c r="F246" i="3"/>
  <c r="H245" i="3"/>
  <c r="I245" i="3" s="1"/>
  <c r="F235" i="5" l="1"/>
  <c r="E236" i="5"/>
  <c r="H235" i="5"/>
  <c r="G235" i="5"/>
  <c r="E255" i="4"/>
  <c r="C256" i="4"/>
  <c r="H246" i="3"/>
  <c r="F247" i="3"/>
  <c r="I246" i="3"/>
  <c r="G247" i="3"/>
  <c r="H236" i="5" l="1"/>
  <c r="E237" i="5"/>
  <c r="G236" i="5"/>
  <c r="F236" i="5"/>
  <c r="E256" i="4"/>
  <c r="C257" i="4"/>
  <c r="G248" i="3"/>
  <c r="I247" i="3"/>
  <c r="F248" i="3"/>
  <c r="H247" i="3"/>
  <c r="E238" i="5" l="1"/>
  <c r="H237" i="5"/>
  <c r="G237" i="5"/>
  <c r="F237" i="5"/>
  <c r="E257" i="4"/>
  <c r="C258" i="4"/>
  <c r="H248" i="3"/>
  <c r="F249" i="3"/>
  <c r="I248" i="3"/>
  <c r="G249" i="3"/>
  <c r="F238" i="5" l="1"/>
  <c r="G238" i="5"/>
  <c r="E239" i="5"/>
  <c r="H238" i="5"/>
  <c r="E258" i="4"/>
  <c r="C259" i="4"/>
  <c r="G250" i="3"/>
  <c r="F250" i="3"/>
  <c r="H249" i="3"/>
  <c r="I249" i="3" s="1"/>
  <c r="H239" i="5" l="1"/>
  <c r="E240" i="5"/>
  <c r="G239" i="5"/>
  <c r="F239" i="5"/>
  <c r="E259" i="4"/>
  <c r="C260" i="4"/>
  <c r="H250" i="3"/>
  <c r="F251" i="3"/>
  <c r="I250" i="3"/>
  <c r="G251" i="3"/>
  <c r="E241" i="5" l="1"/>
  <c r="H240" i="5"/>
  <c r="G240" i="5"/>
  <c r="F240" i="5"/>
  <c r="E260" i="4"/>
  <c r="C261" i="4"/>
  <c r="G252" i="3"/>
  <c r="F252" i="3"/>
  <c r="H251" i="3"/>
  <c r="I251" i="3" s="1"/>
  <c r="F241" i="5" l="1"/>
  <c r="E242" i="5"/>
  <c r="H241" i="5"/>
  <c r="G241" i="5"/>
  <c r="E261" i="4"/>
  <c r="C262" i="4"/>
  <c r="H252" i="3"/>
  <c r="F253" i="3"/>
  <c r="I252" i="3"/>
  <c r="G253" i="3"/>
  <c r="H242" i="5" l="1"/>
  <c r="G242" i="5"/>
  <c r="F242" i="5"/>
  <c r="E243" i="5"/>
  <c r="C263" i="4"/>
  <c r="E262" i="4"/>
  <c r="G254" i="3"/>
  <c r="F254" i="3"/>
  <c r="H253" i="3"/>
  <c r="I253" i="3" s="1"/>
  <c r="E244" i="5" l="1"/>
  <c r="H243" i="5"/>
  <c r="G243" i="5"/>
  <c r="F243" i="5"/>
  <c r="E263" i="4"/>
  <c r="C264" i="4"/>
  <c r="H254" i="3"/>
  <c r="F255" i="3"/>
  <c r="I254" i="3"/>
  <c r="G255" i="3"/>
  <c r="F244" i="5" l="1"/>
  <c r="H244" i="5"/>
  <c r="E245" i="5"/>
  <c r="G244" i="5"/>
  <c r="C265" i="4"/>
  <c r="E264" i="4"/>
  <c r="G256" i="3"/>
  <c r="F256" i="3"/>
  <c r="H255" i="3"/>
  <c r="I255" i="3" s="1"/>
  <c r="H245" i="5" l="1"/>
  <c r="E246" i="5"/>
  <c r="G245" i="5"/>
  <c r="F245" i="5"/>
  <c r="E265" i="4"/>
  <c r="C266" i="4"/>
  <c r="H256" i="3"/>
  <c r="F257" i="3"/>
  <c r="I256" i="3"/>
  <c r="G257" i="3"/>
  <c r="E247" i="5" l="1"/>
  <c r="H246" i="5"/>
  <c r="G246" i="5"/>
  <c r="F246" i="5"/>
  <c r="E266" i="4"/>
  <c r="C267" i="4"/>
  <c r="G258" i="3"/>
  <c r="F258" i="3"/>
  <c r="H257" i="3"/>
  <c r="I257" i="3" s="1"/>
  <c r="F247" i="5" l="1"/>
  <c r="G247" i="5"/>
  <c r="E248" i="5"/>
  <c r="H247" i="5"/>
  <c r="E267" i="4"/>
  <c r="C268" i="4"/>
  <c r="H258" i="3"/>
  <c r="F259" i="3"/>
  <c r="I258" i="3"/>
  <c r="G259" i="3"/>
  <c r="H248" i="5" l="1"/>
  <c r="E249" i="5"/>
  <c r="G248" i="5"/>
  <c r="F248" i="5"/>
  <c r="C269" i="4"/>
  <c r="E268" i="4"/>
  <c r="G260" i="3"/>
  <c r="F260" i="3"/>
  <c r="H259" i="3"/>
  <c r="I259" i="3" s="1"/>
  <c r="E250" i="5" l="1"/>
  <c r="H249" i="5"/>
  <c r="F249" i="5"/>
  <c r="G249" i="5"/>
  <c r="E269" i="4"/>
  <c r="C270" i="4"/>
  <c r="H260" i="3"/>
  <c r="F261" i="3"/>
  <c r="I260" i="3"/>
  <c r="G261" i="3"/>
  <c r="F250" i="5" l="1"/>
  <c r="E251" i="5"/>
  <c r="H250" i="5"/>
  <c r="G250" i="5"/>
  <c r="E270" i="4"/>
  <c r="C271" i="4"/>
  <c r="G262" i="3"/>
  <c r="F262" i="3"/>
  <c r="H261" i="3"/>
  <c r="I261" i="3" s="1"/>
  <c r="H251" i="5" l="1"/>
  <c r="G251" i="5"/>
  <c r="F251" i="5"/>
  <c r="E252" i="5"/>
  <c r="E271" i="4"/>
  <c r="C272" i="4"/>
  <c r="H262" i="3"/>
  <c r="F263" i="3"/>
  <c r="I262" i="3"/>
  <c r="G263" i="3"/>
  <c r="E253" i="5" l="1"/>
  <c r="H252" i="5"/>
  <c r="G252" i="5"/>
  <c r="F252" i="5"/>
  <c r="E272" i="4"/>
  <c r="C273" i="4"/>
  <c r="G264" i="3"/>
  <c r="F264" i="3"/>
  <c r="H263" i="3"/>
  <c r="I263" i="3" s="1"/>
  <c r="F253" i="5" l="1"/>
  <c r="E254" i="5"/>
  <c r="H253" i="5"/>
  <c r="G253" i="5"/>
  <c r="E273" i="4"/>
  <c r="C274" i="4"/>
  <c r="H264" i="3"/>
  <c r="F265" i="3"/>
  <c r="I264" i="3"/>
  <c r="G265" i="3"/>
  <c r="H254" i="5" l="1"/>
  <c r="E255" i="5"/>
  <c r="G254" i="5"/>
  <c r="F254" i="5"/>
  <c r="E274" i="4"/>
  <c r="C275" i="4"/>
  <c r="G266" i="3"/>
  <c r="F266" i="3"/>
  <c r="H265" i="3"/>
  <c r="I265" i="3" s="1"/>
  <c r="E256" i="5" l="1"/>
  <c r="H255" i="5"/>
  <c r="G255" i="5"/>
  <c r="F255" i="5"/>
  <c r="E275" i="4"/>
  <c r="C276" i="4"/>
  <c r="H266" i="3"/>
  <c r="F267" i="3"/>
  <c r="I266" i="3"/>
  <c r="G267" i="3"/>
  <c r="F256" i="5" l="1"/>
  <c r="G256" i="5"/>
  <c r="E257" i="5"/>
  <c r="H256" i="5"/>
  <c r="C277" i="4"/>
  <c r="E276" i="4"/>
  <c r="G268" i="3"/>
  <c r="F268" i="3"/>
  <c r="H267" i="3"/>
  <c r="I267" i="3" s="1"/>
  <c r="H257" i="5" l="1"/>
  <c r="G257" i="5"/>
  <c r="F257" i="5"/>
  <c r="E258" i="5"/>
  <c r="E277" i="4"/>
  <c r="C278" i="4"/>
  <c r="H268" i="3"/>
  <c r="F269" i="3"/>
  <c r="I268" i="3"/>
  <c r="G269" i="3"/>
  <c r="E259" i="5" l="1"/>
  <c r="H258" i="5"/>
  <c r="G258" i="5"/>
  <c r="F258" i="5"/>
  <c r="E278" i="4"/>
  <c r="C279" i="4"/>
  <c r="G270" i="3"/>
  <c r="I269" i="3"/>
  <c r="F270" i="3"/>
  <c r="H269" i="3"/>
  <c r="F259" i="5" l="1"/>
  <c r="E260" i="5"/>
  <c r="H259" i="5"/>
  <c r="G259" i="5"/>
  <c r="E279" i="4"/>
  <c r="C280" i="4"/>
  <c r="H270" i="3"/>
  <c r="F271" i="3"/>
  <c r="I270" i="3"/>
  <c r="G271" i="3"/>
  <c r="H260" i="5" l="1"/>
  <c r="G260" i="5"/>
  <c r="F260" i="5"/>
  <c r="E261" i="5"/>
  <c r="E280" i="4"/>
  <c r="C281" i="4"/>
  <c r="G272" i="3"/>
  <c r="F272" i="3"/>
  <c r="H271" i="3"/>
  <c r="I271" i="3" s="1"/>
  <c r="E262" i="5" l="1"/>
  <c r="H261" i="5"/>
  <c r="G261" i="5"/>
  <c r="F261" i="5"/>
  <c r="E281" i="4"/>
  <c r="C282" i="4"/>
  <c r="H272" i="3"/>
  <c r="F273" i="3"/>
  <c r="I272" i="3"/>
  <c r="G273" i="3"/>
  <c r="F262" i="5" l="1"/>
  <c r="E263" i="5"/>
  <c r="H262" i="5"/>
  <c r="G262" i="5"/>
  <c r="E282" i="4"/>
  <c r="C283" i="4"/>
  <c r="G274" i="3"/>
  <c r="F274" i="3"/>
  <c r="H273" i="3"/>
  <c r="I273" i="3" s="1"/>
  <c r="H263" i="5" l="1"/>
  <c r="E264" i="5"/>
  <c r="G263" i="5"/>
  <c r="F263" i="5"/>
  <c r="E283" i="4"/>
  <c r="C284" i="4"/>
  <c r="H274" i="3"/>
  <c r="F275" i="3"/>
  <c r="I274" i="3"/>
  <c r="G275" i="3"/>
  <c r="E265" i="5" l="1"/>
  <c r="H264" i="5"/>
  <c r="G264" i="5"/>
  <c r="F264" i="5"/>
  <c r="E284" i="4"/>
  <c r="C285" i="4"/>
  <c r="G276" i="3"/>
  <c r="F276" i="3"/>
  <c r="H275" i="3"/>
  <c r="I275" i="3" s="1"/>
  <c r="F265" i="5" l="1"/>
  <c r="G265" i="5"/>
  <c r="E266" i="5"/>
  <c r="H265" i="5"/>
  <c r="E285" i="4"/>
  <c r="C286" i="4"/>
  <c r="H276" i="3"/>
  <c r="F277" i="3"/>
  <c r="I276" i="3"/>
  <c r="G277" i="3"/>
  <c r="H266" i="5" l="1"/>
  <c r="F266" i="5"/>
  <c r="E267" i="5"/>
  <c r="G266" i="5"/>
  <c r="E286" i="4"/>
  <c r="C287" i="4"/>
  <c r="G278" i="3"/>
  <c r="F278" i="3"/>
  <c r="H277" i="3"/>
  <c r="I277" i="3" s="1"/>
  <c r="E268" i="5" l="1"/>
  <c r="H267" i="5"/>
  <c r="F267" i="5"/>
  <c r="G267" i="5"/>
  <c r="E287" i="4"/>
  <c r="C288" i="4"/>
  <c r="H278" i="3"/>
  <c r="F279" i="3"/>
  <c r="I278" i="3"/>
  <c r="G279" i="3"/>
  <c r="F268" i="5" l="1"/>
  <c r="E269" i="5"/>
  <c r="H268" i="5"/>
  <c r="G268" i="5"/>
  <c r="C289" i="4"/>
  <c r="E288" i="4"/>
  <c r="G280" i="3"/>
  <c r="F280" i="3"/>
  <c r="H279" i="3"/>
  <c r="I279" i="3" s="1"/>
  <c r="H269" i="5" l="1"/>
  <c r="G269" i="5"/>
  <c r="F269" i="5"/>
  <c r="E270" i="5"/>
  <c r="E289" i="4"/>
  <c r="C290" i="4"/>
  <c r="H280" i="3"/>
  <c r="F281" i="3"/>
  <c r="I280" i="3"/>
  <c r="G281" i="3"/>
  <c r="E271" i="5" l="1"/>
  <c r="H270" i="5"/>
  <c r="G270" i="5"/>
  <c r="F270" i="5"/>
  <c r="C291" i="4"/>
  <c r="E290" i="4"/>
  <c r="G282" i="3"/>
  <c r="F282" i="3"/>
  <c r="H281" i="3"/>
  <c r="I281" i="3" s="1"/>
  <c r="F271" i="5" l="1"/>
  <c r="E272" i="5"/>
  <c r="H271" i="5"/>
  <c r="G271" i="5"/>
  <c r="E291" i="4"/>
  <c r="C292" i="4"/>
  <c r="H282" i="3"/>
  <c r="F283" i="3"/>
  <c r="I282" i="3"/>
  <c r="G283" i="3"/>
  <c r="H272" i="5" l="1"/>
  <c r="E273" i="5"/>
  <c r="G272" i="5"/>
  <c r="F272" i="5"/>
  <c r="E292" i="4"/>
  <c r="C293" i="4"/>
  <c r="G284" i="3"/>
  <c r="F284" i="3"/>
  <c r="H283" i="3"/>
  <c r="I283" i="3" s="1"/>
  <c r="E274" i="5" l="1"/>
  <c r="H273" i="5"/>
  <c r="G273" i="5"/>
  <c r="F273" i="5"/>
  <c r="E293" i="4"/>
  <c r="C294" i="4"/>
  <c r="H284" i="3"/>
  <c r="F285" i="3"/>
  <c r="I284" i="3"/>
  <c r="G285" i="3"/>
  <c r="F274" i="5" l="1"/>
  <c r="G274" i="5"/>
  <c r="E275" i="5"/>
  <c r="H274" i="5"/>
  <c r="E294" i="4"/>
  <c r="C295" i="4"/>
  <c r="G286" i="3"/>
  <c r="F286" i="3"/>
  <c r="H285" i="3"/>
  <c r="I285" i="3" s="1"/>
  <c r="H275" i="5" l="1"/>
  <c r="G275" i="5"/>
  <c r="E276" i="5"/>
  <c r="F275" i="5"/>
  <c r="E295" i="4"/>
  <c r="C296" i="4"/>
  <c r="H286" i="3"/>
  <c r="F287" i="3"/>
  <c r="I286" i="3"/>
  <c r="G287" i="3"/>
  <c r="E277" i="5" l="1"/>
  <c r="H276" i="5"/>
  <c r="G276" i="5"/>
  <c r="F276" i="5"/>
  <c r="E296" i="4"/>
  <c r="C297" i="4"/>
  <c r="G288" i="3"/>
  <c r="F288" i="3"/>
  <c r="H287" i="3"/>
  <c r="I287" i="3" s="1"/>
  <c r="F277" i="5" l="1"/>
  <c r="E278" i="5"/>
  <c r="H277" i="5"/>
  <c r="G277" i="5"/>
  <c r="E297" i="4"/>
  <c r="C298" i="4"/>
  <c r="H288" i="3"/>
  <c r="F289" i="3"/>
  <c r="I288" i="3"/>
  <c r="G289" i="3"/>
  <c r="H278" i="5" l="1"/>
  <c r="G278" i="5"/>
  <c r="F278" i="5"/>
  <c r="E279" i="5"/>
  <c r="E298" i="4"/>
  <c r="C299" i="4"/>
  <c r="G290" i="3"/>
  <c r="F290" i="3"/>
  <c r="H289" i="3"/>
  <c r="I289" i="3" s="1"/>
  <c r="E280" i="5" l="1"/>
  <c r="H279" i="5"/>
  <c r="G279" i="5"/>
  <c r="F279" i="5"/>
  <c r="E299" i="4"/>
  <c r="C300" i="4"/>
  <c r="H290" i="3"/>
  <c r="F291" i="3"/>
  <c r="I290" i="3"/>
  <c r="G291" i="3"/>
  <c r="F280" i="5" l="1"/>
  <c r="H280" i="5"/>
  <c r="G280" i="5"/>
  <c r="E281" i="5"/>
  <c r="C301" i="4"/>
  <c r="E300" i="4"/>
  <c r="G292" i="3"/>
  <c r="F292" i="3"/>
  <c r="H291" i="3"/>
  <c r="I291" i="3" s="1"/>
  <c r="H281" i="5" l="1"/>
  <c r="E282" i="5"/>
  <c r="G281" i="5"/>
  <c r="F281" i="5"/>
  <c r="E301" i="4"/>
  <c r="C302" i="4"/>
  <c r="H292" i="3"/>
  <c r="F293" i="3"/>
  <c r="I292" i="3"/>
  <c r="G293" i="3"/>
  <c r="E283" i="5" l="1"/>
  <c r="H282" i="5"/>
  <c r="G282" i="5"/>
  <c r="F282" i="5"/>
  <c r="E302" i="4"/>
  <c r="C303" i="4"/>
  <c r="G294" i="3"/>
  <c r="F294" i="3"/>
  <c r="H293" i="3"/>
  <c r="I293" i="3" s="1"/>
  <c r="F283" i="5" l="1"/>
  <c r="G283" i="5"/>
  <c r="E284" i="5"/>
  <c r="H283" i="5"/>
  <c r="E303" i="4"/>
  <c r="C304" i="4"/>
  <c r="H294" i="3"/>
  <c r="F295" i="3"/>
  <c r="I294" i="3"/>
  <c r="G295" i="3"/>
  <c r="H284" i="5" l="1"/>
  <c r="E285" i="5"/>
  <c r="G284" i="5"/>
  <c r="F284" i="5"/>
  <c r="E304" i="4"/>
  <c r="C305" i="4"/>
  <c r="G296" i="3"/>
  <c r="F296" i="3"/>
  <c r="H295" i="3"/>
  <c r="I295" i="3" s="1"/>
  <c r="E286" i="5" l="1"/>
  <c r="H285" i="5"/>
  <c r="G285" i="5"/>
  <c r="F285" i="5"/>
  <c r="E305" i="4"/>
  <c r="C306" i="4"/>
  <c r="H296" i="3"/>
  <c r="F297" i="3"/>
  <c r="I296" i="3"/>
  <c r="G297" i="3"/>
  <c r="F286" i="5" l="1"/>
  <c r="E287" i="5"/>
  <c r="H286" i="5"/>
  <c r="G286" i="5"/>
  <c r="E306" i="4"/>
  <c r="C307" i="4"/>
  <c r="G298" i="3"/>
  <c r="F298" i="3"/>
  <c r="H297" i="3"/>
  <c r="I297" i="3" s="1"/>
  <c r="H287" i="5" l="1"/>
  <c r="G287" i="5"/>
  <c r="F287" i="5"/>
  <c r="E288" i="5"/>
  <c r="E307" i="4"/>
  <c r="C308" i="4"/>
  <c r="H298" i="3"/>
  <c r="F299" i="3"/>
  <c r="I298" i="3"/>
  <c r="G299" i="3"/>
  <c r="E289" i="5" l="1"/>
  <c r="H288" i="5"/>
  <c r="G288" i="5"/>
  <c r="F288" i="5"/>
  <c r="C309" i="4"/>
  <c r="E308" i="4"/>
  <c r="G300" i="3"/>
  <c r="F300" i="3"/>
  <c r="H299" i="3"/>
  <c r="I299" i="3" s="1"/>
  <c r="F289" i="5" l="1"/>
  <c r="E290" i="5"/>
  <c r="H289" i="5"/>
  <c r="G289" i="5"/>
  <c r="E309" i="4"/>
  <c r="C310" i="4"/>
  <c r="H300" i="3"/>
  <c r="F301" i="3"/>
  <c r="I300" i="3"/>
  <c r="G301" i="3"/>
  <c r="H290" i="5" l="1"/>
  <c r="E291" i="5"/>
  <c r="G290" i="5"/>
  <c r="F290" i="5"/>
  <c r="E310" i="4"/>
  <c r="C311" i="4"/>
  <c r="G302" i="3"/>
  <c r="F302" i="3"/>
  <c r="H301" i="3"/>
  <c r="I301" i="3" s="1"/>
  <c r="E292" i="5" l="1"/>
  <c r="H291" i="5"/>
  <c r="G291" i="5"/>
  <c r="F291" i="5"/>
  <c r="E311" i="4"/>
  <c r="C312" i="4"/>
  <c r="H302" i="3"/>
  <c r="F303" i="3"/>
  <c r="I302" i="3"/>
  <c r="G303" i="3"/>
  <c r="F292" i="5" l="1"/>
  <c r="G292" i="5"/>
  <c r="H292" i="5"/>
  <c r="E293" i="5"/>
  <c r="E312" i="4"/>
  <c r="C313" i="4"/>
  <c r="G304" i="3"/>
  <c r="F304" i="3"/>
  <c r="H303" i="3"/>
  <c r="I303" i="3" s="1"/>
  <c r="H293" i="5" l="1"/>
  <c r="E294" i="5"/>
  <c r="G293" i="5"/>
  <c r="F293" i="5"/>
  <c r="E313" i="4"/>
  <c r="C314" i="4"/>
  <c r="H304" i="3"/>
  <c r="F305" i="3"/>
  <c r="I304" i="3"/>
  <c r="G305" i="3"/>
  <c r="E295" i="5" l="1"/>
  <c r="H294" i="5"/>
  <c r="G294" i="5"/>
  <c r="F294" i="5"/>
  <c r="C315" i="4"/>
  <c r="E314" i="4"/>
  <c r="G306" i="3"/>
  <c r="F306" i="3"/>
  <c r="H305" i="3"/>
  <c r="I305" i="3" s="1"/>
  <c r="F295" i="5" l="1"/>
  <c r="E296" i="5"/>
  <c r="H295" i="5"/>
  <c r="G295" i="5"/>
  <c r="E315" i="4"/>
  <c r="C316" i="4"/>
  <c r="H306" i="3"/>
  <c r="F307" i="3"/>
  <c r="I306" i="3"/>
  <c r="G307" i="3"/>
  <c r="H296" i="5" l="1"/>
  <c r="G296" i="5"/>
  <c r="F296" i="5"/>
  <c r="E297" i="5"/>
  <c r="C317" i="4"/>
  <c r="E316" i="4"/>
  <c r="G308" i="3"/>
  <c r="F308" i="3"/>
  <c r="H307" i="3"/>
  <c r="I307" i="3" s="1"/>
  <c r="E298" i="5" l="1"/>
  <c r="H297" i="5"/>
  <c r="G297" i="5"/>
  <c r="F297" i="5"/>
  <c r="E317" i="4"/>
  <c r="C318" i="4"/>
  <c r="H308" i="3"/>
  <c r="F309" i="3"/>
  <c r="I308" i="3"/>
  <c r="G309" i="3"/>
  <c r="F298" i="5" l="1"/>
  <c r="H298" i="5"/>
  <c r="E299" i="5"/>
  <c r="G298" i="5"/>
  <c r="E318" i="4"/>
  <c r="C319" i="4"/>
  <c r="G310" i="3"/>
  <c r="F310" i="3"/>
  <c r="H309" i="3"/>
  <c r="I309" i="3" s="1"/>
  <c r="H299" i="5" l="1"/>
  <c r="E300" i="5"/>
  <c r="G299" i="5"/>
  <c r="F299" i="5"/>
  <c r="E319" i="4"/>
  <c r="C320" i="4"/>
  <c r="H310" i="3"/>
  <c r="F311" i="3"/>
  <c r="I310" i="3"/>
  <c r="G311" i="3"/>
  <c r="E301" i="5" l="1"/>
  <c r="H300" i="5"/>
  <c r="G300" i="5"/>
  <c r="F300" i="5"/>
  <c r="E320" i="4"/>
  <c r="C321" i="4"/>
  <c r="G312" i="3"/>
  <c r="F312" i="3"/>
  <c r="H311" i="3"/>
  <c r="I311" i="3" s="1"/>
  <c r="F301" i="5" l="1"/>
  <c r="G301" i="5"/>
  <c r="E302" i="5"/>
  <c r="H301" i="5"/>
  <c r="E321" i="4"/>
  <c r="C322" i="4"/>
  <c r="H312" i="3"/>
  <c r="F313" i="3"/>
  <c r="I312" i="3"/>
  <c r="G313" i="3"/>
  <c r="H302" i="5" l="1"/>
  <c r="E303" i="5"/>
  <c r="G302" i="5"/>
  <c r="F302" i="5"/>
  <c r="E322" i="4"/>
  <c r="C323" i="4"/>
  <c r="G314" i="3"/>
  <c r="F314" i="3"/>
  <c r="H313" i="3"/>
  <c r="I313" i="3" s="1"/>
  <c r="E304" i="5" l="1"/>
  <c r="H303" i="5"/>
  <c r="F303" i="5"/>
  <c r="G303" i="5"/>
  <c r="E323" i="4"/>
  <c r="C324" i="4"/>
  <c r="H314" i="3"/>
  <c r="F315" i="3"/>
  <c r="I314" i="3"/>
  <c r="G315" i="3"/>
  <c r="F304" i="5" l="1"/>
  <c r="E305" i="5"/>
  <c r="H304" i="5"/>
  <c r="G304" i="5"/>
  <c r="E324" i="4"/>
  <c r="C325" i="4"/>
  <c r="G316" i="3"/>
  <c r="F316" i="3"/>
  <c r="H315" i="3"/>
  <c r="I315" i="3" s="1"/>
  <c r="H305" i="5" l="1"/>
  <c r="G305" i="5"/>
  <c r="F305" i="5"/>
  <c r="E306" i="5"/>
  <c r="E325" i="4"/>
  <c r="C326" i="4"/>
  <c r="H316" i="3"/>
  <c r="F317" i="3"/>
  <c r="I316" i="3"/>
  <c r="G317" i="3"/>
  <c r="E307" i="5" l="1"/>
  <c r="H306" i="5"/>
  <c r="G306" i="5"/>
  <c r="F306" i="5"/>
  <c r="E326" i="4"/>
  <c r="C327" i="4"/>
  <c r="G318" i="3"/>
  <c r="F318" i="3"/>
  <c r="H317" i="3"/>
  <c r="I317" i="3" s="1"/>
  <c r="F307" i="5" l="1"/>
  <c r="E308" i="5"/>
  <c r="H307" i="5"/>
  <c r="G307" i="5"/>
  <c r="E327" i="4"/>
  <c r="C328" i="4"/>
  <c r="H318" i="3"/>
  <c r="F319" i="3"/>
  <c r="I318" i="3"/>
  <c r="G319" i="3"/>
  <c r="H308" i="5" l="1"/>
  <c r="E309" i="5"/>
  <c r="G308" i="5"/>
  <c r="F308" i="5"/>
  <c r="E328" i="4"/>
  <c r="C329" i="4"/>
  <c r="G320" i="3"/>
  <c r="F320" i="3"/>
  <c r="H319" i="3"/>
  <c r="I319" i="3" s="1"/>
  <c r="E310" i="5" l="1"/>
  <c r="H309" i="5"/>
  <c r="G309" i="5"/>
  <c r="F309" i="5"/>
  <c r="E329" i="4"/>
  <c r="C330" i="4"/>
  <c r="H320" i="3"/>
  <c r="F321" i="3"/>
  <c r="I320" i="3"/>
  <c r="G321" i="3"/>
  <c r="F310" i="5" l="1"/>
  <c r="G310" i="5"/>
  <c r="E311" i="5"/>
  <c r="H310" i="5"/>
  <c r="E330" i="4"/>
  <c r="C331" i="4"/>
  <c r="G322" i="3"/>
  <c r="F322" i="3"/>
  <c r="H321" i="3"/>
  <c r="I321" i="3" s="1"/>
  <c r="H311" i="5" l="1"/>
  <c r="G311" i="5"/>
  <c r="F311" i="5"/>
  <c r="E312" i="5"/>
  <c r="E331" i="4"/>
  <c r="C332" i="4"/>
  <c r="H322" i="3"/>
  <c r="F323" i="3"/>
  <c r="I322" i="3"/>
  <c r="G323" i="3"/>
  <c r="E313" i="5" l="1"/>
  <c r="H312" i="5"/>
  <c r="G312" i="5"/>
  <c r="F312" i="5"/>
  <c r="E332" i="4"/>
  <c r="C333" i="4"/>
  <c r="G324" i="3"/>
  <c r="F324" i="3"/>
  <c r="H323" i="3"/>
  <c r="I323" i="3" s="1"/>
  <c r="F313" i="5" l="1"/>
  <c r="E314" i="5"/>
  <c r="H313" i="5"/>
  <c r="G313" i="5"/>
  <c r="E333" i="4"/>
  <c r="C334" i="4"/>
  <c r="H324" i="3"/>
  <c r="F325" i="3"/>
  <c r="I324" i="3"/>
  <c r="G325" i="3"/>
  <c r="H314" i="5" l="1"/>
  <c r="G314" i="5"/>
  <c r="F314" i="5"/>
  <c r="E315" i="5"/>
  <c r="C335" i="4"/>
  <c r="E334" i="4"/>
  <c r="G326" i="3"/>
  <c r="F326" i="3"/>
  <c r="H325" i="3"/>
  <c r="I325" i="3" s="1"/>
  <c r="E316" i="5" l="1"/>
  <c r="H315" i="5"/>
  <c r="G315" i="5"/>
  <c r="F315" i="5"/>
  <c r="E335" i="4"/>
  <c r="C336" i="4"/>
  <c r="H326" i="3"/>
  <c r="F327" i="3"/>
  <c r="I326" i="3"/>
  <c r="G327" i="3"/>
  <c r="F316" i="5" l="1"/>
  <c r="E317" i="5"/>
  <c r="H316" i="5"/>
  <c r="G316" i="5"/>
  <c r="C337" i="4"/>
  <c r="E336" i="4"/>
  <c r="G328" i="3"/>
  <c r="F328" i="3"/>
  <c r="H327" i="3"/>
  <c r="I327" i="3" s="1"/>
  <c r="H317" i="5" l="1"/>
  <c r="E318" i="5"/>
  <c r="G317" i="5"/>
  <c r="F317" i="5"/>
  <c r="E337" i="4"/>
  <c r="C338" i="4"/>
  <c r="H328" i="3"/>
  <c r="F329" i="3"/>
  <c r="I328" i="3"/>
  <c r="G329" i="3"/>
  <c r="E319" i="5" l="1"/>
  <c r="H318" i="5"/>
  <c r="G318" i="5"/>
  <c r="F318" i="5"/>
  <c r="E338" i="4"/>
  <c r="C339" i="4"/>
  <c r="G330" i="3"/>
  <c r="F330" i="3"/>
  <c r="H329" i="3"/>
  <c r="I329" i="3" s="1"/>
  <c r="F319" i="5" l="1"/>
  <c r="G319" i="5"/>
  <c r="E320" i="5"/>
  <c r="H319" i="5"/>
  <c r="E339" i="4"/>
  <c r="C340" i="4"/>
  <c r="H330" i="3"/>
  <c r="F331" i="3"/>
  <c r="I330" i="3"/>
  <c r="G331" i="3"/>
  <c r="H320" i="5" l="1"/>
  <c r="E321" i="5"/>
  <c r="G320" i="5"/>
  <c r="F320" i="5"/>
  <c r="C341" i="4"/>
  <c r="E340" i="4"/>
  <c r="G332" i="3"/>
  <c r="F332" i="3"/>
  <c r="H331" i="3"/>
  <c r="I331" i="3" s="1"/>
  <c r="E322" i="5" l="1"/>
  <c r="H321" i="5"/>
  <c r="F321" i="5"/>
  <c r="G321" i="5"/>
  <c r="E341" i="4"/>
  <c r="C342" i="4"/>
  <c r="H332" i="3"/>
  <c r="F333" i="3"/>
  <c r="I332" i="3"/>
  <c r="G333" i="3"/>
  <c r="F322" i="5" l="1"/>
  <c r="E323" i="5"/>
  <c r="H322" i="5"/>
  <c r="G322" i="5"/>
  <c r="E342" i="4"/>
  <c r="C343" i="4"/>
  <c r="G334" i="3"/>
  <c r="F334" i="3"/>
  <c r="H333" i="3"/>
  <c r="I333" i="3" s="1"/>
  <c r="H323" i="5" l="1"/>
  <c r="G323" i="5"/>
  <c r="F323" i="5"/>
  <c r="E324" i="5"/>
  <c r="E343" i="4"/>
  <c r="C344" i="4"/>
  <c r="H334" i="3"/>
  <c r="F335" i="3"/>
  <c r="I334" i="3"/>
  <c r="G335" i="3"/>
  <c r="E325" i="5" l="1"/>
  <c r="H324" i="5"/>
  <c r="G324" i="5"/>
  <c r="F324" i="5"/>
  <c r="E344" i="4"/>
  <c r="C345" i="4"/>
  <c r="G336" i="3"/>
  <c r="F336" i="3"/>
  <c r="H335" i="3"/>
  <c r="I335" i="3" s="1"/>
  <c r="F325" i="5" l="1"/>
  <c r="E326" i="5"/>
  <c r="H325" i="5"/>
  <c r="G325" i="5"/>
  <c r="E345" i="4"/>
  <c r="C346" i="4"/>
  <c r="H336" i="3"/>
  <c r="F337" i="3"/>
  <c r="I336" i="3"/>
  <c r="G337" i="3"/>
  <c r="H326" i="5" l="1"/>
  <c r="E327" i="5"/>
  <c r="G326" i="5"/>
  <c r="F326" i="5"/>
  <c r="E346" i="4"/>
  <c r="C347" i="4"/>
  <c r="G338" i="3"/>
  <c r="F338" i="3"/>
  <c r="H337" i="3"/>
  <c r="I337" i="3" s="1"/>
  <c r="E328" i="5" l="1"/>
  <c r="H327" i="5"/>
  <c r="G327" i="5"/>
  <c r="F327" i="5"/>
  <c r="E347" i="4"/>
  <c r="C348" i="4"/>
  <c r="H338" i="3"/>
  <c r="F339" i="3"/>
  <c r="I338" i="3"/>
  <c r="G339" i="3"/>
  <c r="F328" i="5" l="1"/>
  <c r="G328" i="5"/>
  <c r="E329" i="5"/>
  <c r="H328" i="5"/>
  <c r="E348" i="4"/>
  <c r="C349" i="4"/>
  <c r="G340" i="3"/>
  <c r="F340" i="3"/>
  <c r="H339" i="3"/>
  <c r="I339" i="3" s="1"/>
  <c r="H329" i="5" l="1"/>
  <c r="G329" i="5"/>
  <c r="E330" i="5"/>
  <c r="F329" i="5"/>
  <c r="E349" i="4"/>
  <c r="C350" i="4"/>
  <c r="H340" i="3"/>
  <c r="F341" i="3"/>
  <c r="I340" i="3"/>
  <c r="G341" i="3"/>
  <c r="E331" i="5" l="1"/>
  <c r="H330" i="5"/>
  <c r="F330" i="5"/>
  <c r="G330" i="5"/>
  <c r="E350" i="4"/>
  <c r="C351" i="4"/>
  <c r="G342" i="3"/>
  <c r="F342" i="3"/>
  <c r="H341" i="3"/>
  <c r="I341" i="3" s="1"/>
  <c r="F331" i="5" l="1"/>
  <c r="E332" i="5"/>
  <c r="H331" i="5"/>
  <c r="G331" i="5"/>
  <c r="E351" i="4"/>
  <c r="C352" i="4"/>
  <c r="H342" i="3"/>
  <c r="F343" i="3"/>
  <c r="I342" i="3"/>
  <c r="G343" i="3"/>
  <c r="H332" i="5" l="1"/>
  <c r="G332" i="5"/>
  <c r="F332" i="5"/>
  <c r="E333" i="5"/>
  <c r="E352" i="4"/>
  <c r="C353" i="4"/>
  <c r="G344" i="3"/>
  <c r="F344" i="3"/>
  <c r="H343" i="3"/>
  <c r="I343" i="3" s="1"/>
  <c r="E334" i="5" l="1"/>
  <c r="H333" i="5"/>
  <c r="G333" i="5"/>
  <c r="F333" i="5"/>
  <c r="E353" i="4"/>
  <c r="C354" i="4"/>
  <c r="H344" i="3"/>
  <c r="F345" i="3"/>
  <c r="I344" i="3"/>
  <c r="G345" i="3"/>
  <c r="F334" i="5" l="1"/>
  <c r="H334" i="5"/>
  <c r="G334" i="5"/>
  <c r="E335" i="5"/>
  <c r="E354" i="4"/>
  <c r="C355" i="4"/>
  <c r="G346" i="3"/>
  <c r="F346" i="3"/>
  <c r="H345" i="3"/>
  <c r="I345" i="3" s="1"/>
  <c r="H335" i="5" l="1"/>
  <c r="E336" i="5"/>
  <c r="G335" i="5"/>
  <c r="F335" i="5"/>
  <c r="E355" i="4"/>
  <c r="C356" i="4"/>
  <c r="H346" i="3"/>
  <c r="F347" i="3"/>
  <c r="I346" i="3"/>
  <c r="G347" i="3"/>
  <c r="E337" i="5" l="1"/>
  <c r="H336" i="5"/>
  <c r="G336" i="5"/>
  <c r="F336" i="5"/>
  <c r="E356" i="4"/>
  <c r="C357" i="4"/>
  <c r="G348" i="3"/>
  <c r="F348" i="3"/>
  <c r="H347" i="3"/>
  <c r="I347" i="3" s="1"/>
  <c r="F337" i="5" l="1"/>
  <c r="G337" i="5"/>
  <c r="E338" i="5"/>
  <c r="H337" i="5"/>
  <c r="E357" i="4"/>
  <c r="C358" i="4"/>
  <c r="H348" i="3"/>
  <c r="F349" i="3"/>
  <c r="I348" i="3"/>
  <c r="G349" i="3"/>
  <c r="H338" i="5" l="1"/>
  <c r="E339" i="5"/>
  <c r="G338" i="5"/>
  <c r="F338" i="5"/>
  <c r="C359" i="4"/>
  <c r="E358" i="4"/>
  <c r="G350" i="3"/>
  <c r="F350" i="3"/>
  <c r="H349" i="3"/>
  <c r="I349" i="3" s="1"/>
  <c r="E340" i="5" l="1"/>
  <c r="H339" i="5"/>
  <c r="G339" i="5"/>
  <c r="F339" i="5"/>
  <c r="E359" i="4"/>
  <c r="C360" i="4"/>
  <c r="H350" i="3"/>
  <c r="F351" i="3"/>
  <c r="I350" i="3"/>
  <c r="G351" i="3"/>
  <c r="F340" i="5" l="1"/>
  <c r="E341" i="5"/>
  <c r="H340" i="5"/>
  <c r="G340" i="5"/>
  <c r="C361" i="4"/>
  <c r="E360" i="4"/>
  <c r="G352" i="3"/>
  <c r="F352" i="3"/>
  <c r="H351" i="3"/>
  <c r="I351" i="3" s="1"/>
  <c r="H341" i="5" l="1"/>
  <c r="G341" i="5"/>
  <c r="F341" i="5"/>
  <c r="E342" i="5"/>
  <c r="E361" i="4"/>
  <c r="C362" i="4"/>
  <c r="H352" i="3"/>
  <c r="F353" i="3"/>
  <c r="I352" i="3"/>
  <c r="G353" i="3"/>
  <c r="E343" i="5" l="1"/>
  <c r="H342" i="5"/>
  <c r="G342" i="5"/>
  <c r="F342" i="5"/>
  <c r="E362" i="4"/>
  <c r="C363" i="4"/>
  <c r="G354" i="3"/>
  <c r="F354" i="3"/>
  <c r="H353" i="3"/>
  <c r="I353" i="3" s="1"/>
  <c r="F343" i="5" l="1"/>
  <c r="E344" i="5"/>
  <c r="H343" i="5"/>
  <c r="G343" i="5"/>
  <c r="E363" i="4"/>
  <c r="C364" i="4"/>
  <c r="G355" i="3"/>
  <c r="H354" i="3"/>
  <c r="I354" i="3" s="1"/>
  <c r="F355" i="3"/>
  <c r="H344" i="5" l="1"/>
  <c r="E345" i="5"/>
  <c r="G344" i="5"/>
  <c r="F344" i="5"/>
  <c r="C365" i="4"/>
  <c r="E364" i="4"/>
  <c r="F356" i="3"/>
  <c r="H355" i="3"/>
  <c r="G356" i="3"/>
  <c r="I355" i="3"/>
  <c r="E346" i="5" l="1"/>
  <c r="H345" i="5"/>
  <c r="G345" i="5"/>
  <c r="F345" i="5"/>
  <c r="E365" i="4"/>
  <c r="C366" i="4"/>
  <c r="G357" i="3"/>
  <c r="H356" i="3"/>
  <c r="I356" i="3" s="1"/>
  <c r="F357" i="3"/>
  <c r="F346" i="5" l="1"/>
  <c r="G346" i="5"/>
  <c r="E347" i="5"/>
  <c r="H346" i="5"/>
  <c r="E366" i="4"/>
  <c r="C367" i="4"/>
  <c r="G358" i="3"/>
  <c r="F358" i="3"/>
  <c r="H357" i="3"/>
  <c r="I357" i="3" s="1"/>
  <c r="H347" i="5" l="1"/>
  <c r="E348" i="5"/>
  <c r="G347" i="5"/>
  <c r="F347" i="5"/>
  <c r="E367" i="4"/>
  <c r="C368" i="4"/>
  <c r="G36" i="4"/>
  <c r="H36" i="4" s="1"/>
  <c r="H358" i="3"/>
  <c r="F359" i="3"/>
  <c r="I358" i="3"/>
  <c r="G359" i="3"/>
  <c r="E349" i="5" l="1"/>
  <c r="H348" i="5"/>
  <c r="G348" i="5"/>
  <c r="F348" i="5"/>
  <c r="E368" i="4"/>
  <c r="C369" i="4"/>
  <c r="G37" i="4"/>
  <c r="H37" i="4" s="1"/>
  <c r="G360" i="3"/>
  <c r="F360" i="3"/>
  <c r="H359" i="3"/>
  <c r="I359" i="3" s="1"/>
  <c r="F349" i="5" l="1"/>
  <c r="E350" i="5"/>
  <c r="H349" i="5"/>
  <c r="G349" i="5"/>
  <c r="E369" i="4"/>
  <c r="C370" i="4"/>
  <c r="G38" i="4"/>
  <c r="H38" i="4" s="1"/>
  <c r="H360" i="3"/>
  <c r="F361" i="3"/>
  <c r="I360" i="3"/>
  <c r="G361" i="3"/>
  <c r="H350" i="5" l="1"/>
  <c r="G350" i="5"/>
  <c r="F350" i="5"/>
  <c r="E351" i="5"/>
  <c r="E370" i="4"/>
  <c r="C371" i="4"/>
  <c r="G39" i="4"/>
  <c r="H39" i="4" s="1"/>
  <c r="G362" i="3"/>
  <c r="F362" i="3"/>
  <c r="H361" i="3"/>
  <c r="I361" i="3" s="1"/>
  <c r="E352" i="5" l="1"/>
  <c r="H351" i="5"/>
  <c r="G351" i="5"/>
  <c r="F351" i="5"/>
  <c r="E371" i="4"/>
  <c r="C372" i="4"/>
  <c r="G40" i="4"/>
  <c r="H40" i="4" s="1"/>
  <c r="H362" i="3"/>
  <c r="F363" i="3"/>
  <c r="I362" i="3"/>
  <c r="G363" i="3"/>
  <c r="F352" i="5" l="1"/>
  <c r="H352" i="5"/>
  <c r="E353" i="5"/>
  <c r="G352" i="5"/>
  <c r="C373" i="4"/>
  <c r="E372" i="4"/>
  <c r="G41" i="4"/>
  <c r="H41" i="4" s="1"/>
  <c r="G364" i="3"/>
  <c r="F364" i="3"/>
  <c r="H363" i="3"/>
  <c r="I363" i="3" s="1"/>
  <c r="H353" i="5" l="1"/>
  <c r="E354" i="5"/>
  <c r="G353" i="5"/>
  <c r="F353" i="5"/>
  <c r="G42" i="4"/>
  <c r="H42" i="4" s="1"/>
  <c r="E373" i="4"/>
  <c r="C374" i="4"/>
  <c r="H364" i="3"/>
  <c r="F365" i="3"/>
  <c r="I364" i="3"/>
  <c r="G365" i="3"/>
  <c r="E355" i="5" l="1"/>
  <c r="H354" i="5"/>
  <c r="G354" i="5"/>
  <c r="F354" i="5"/>
  <c r="E374" i="4"/>
  <c r="C375" i="4"/>
  <c r="G43" i="4"/>
  <c r="H43" i="4" s="1"/>
  <c r="G366" i="3"/>
  <c r="F366" i="3"/>
  <c r="H365" i="3"/>
  <c r="I365" i="3" s="1"/>
  <c r="F355" i="5" l="1"/>
  <c r="G355" i="5"/>
  <c r="E356" i="5"/>
  <c r="H355" i="5"/>
  <c r="E375" i="4"/>
  <c r="C376" i="4"/>
  <c r="G44" i="4"/>
  <c r="H44" i="4" s="1"/>
  <c r="H366" i="3"/>
  <c r="F367" i="3"/>
  <c r="I366" i="3"/>
  <c r="G367" i="3"/>
  <c r="H356" i="5" l="1"/>
  <c r="E357" i="5"/>
  <c r="G356" i="5"/>
  <c r="F356" i="5"/>
  <c r="E376" i="4"/>
  <c r="C377" i="4"/>
  <c r="G45" i="4"/>
  <c r="H45" i="4" s="1"/>
  <c r="G368" i="3"/>
  <c r="F368" i="3"/>
  <c r="H367" i="3"/>
  <c r="I367" i="3" s="1"/>
  <c r="E358" i="5" l="1"/>
  <c r="H357" i="5"/>
  <c r="F357" i="5"/>
  <c r="G357" i="5"/>
  <c r="E377" i="4"/>
  <c r="C378" i="4"/>
  <c r="G46" i="4"/>
  <c r="H46" i="4" s="1"/>
  <c r="H368" i="3"/>
  <c r="F369" i="3"/>
  <c r="I368" i="3"/>
  <c r="G369" i="3"/>
  <c r="F358" i="5" l="1"/>
  <c r="E359" i="5"/>
  <c r="H358" i="5"/>
  <c r="G358" i="5"/>
  <c r="E378" i="4"/>
  <c r="C379" i="4"/>
  <c r="G47" i="4"/>
  <c r="H47" i="4" s="1"/>
  <c r="G370" i="3"/>
  <c r="F370" i="3"/>
  <c r="H369" i="3"/>
  <c r="I369" i="3" s="1"/>
  <c r="H359" i="5" l="1"/>
  <c r="G359" i="5"/>
  <c r="F359" i="5"/>
  <c r="E360" i="5"/>
  <c r="E379" i="4"/>
  <c r="C380" i="4"/>
  <c r="G48" i="4"/>
  <c r="H48" i="4" s="1"/>
  <c r="H370" i="3"/>
  <c r="F371" i="3"/>
  <c r="I370" i="3"/>
  <c r="G371" i="3"/>
  <c r="E361" i="5" l="1"/>
  <c r="H360" i="5"/>
  <c r="G360" i="5"/>
  <c r="F360" i="5"/>
  <c r="E380" i="4"/>
  <c r="C381" i="4"/>
  <c r="G49" i="4"/>
  <c r="H49" i="4" s="1"/>
  <c r="G372" i="3"/>
  <c r="F372" i="3"/>
  <c r="H371" i="3"/>
  <c r="I371" i="3" s="1"/>
  <c r="F361" i="5" l="1"/>
  <c r="E362" i="5"/>
  <c r="H361" i="5"/>
  <c r="G361" i="5"/>
  <c r="G50" i="4"/>
  <c r="H50" i="4" s="1"/>
  <c r="E381" i="4"/>
  <c r="C382" i="4"/>
  <c r="H372" i="3"/>
  <c r="F373" i="3"/>
  <c r="I372" i="3"/>
  <c r="G373" i="3"/>
  <c r="H362" i="5" l="1"/>
  <c r="E363" i="5"/>
  <c r="G362" i="5"/>
  <c r="F362" i="5"/>
  <c r="E382" i="4"/>
  <c r="C383" i="4"/>
  <c r="G51" i="4"/>
  <c r="H51" i="4" s="1"/>
  <c r="G374" i="3"/>
  <c r="F374" i="3"/>
  <c r="H373" i="3"/>
  <c r="I373" i="3" s="1"/>
  <c r="E364" i="5" l="1"/>
  <c r="H363" i="5"/>
  <c r="G363" i="5"/>
  <c r="F363" i="5"/>
  <c r="E383" i="4"/>
  <c r="C384" i="4"/>
  <c r="G52" i="4"/>
  <c r="H52" i="4" s="1"/>
  <c r="H374" i="3"/>
  <c r="F375" i="3"/>
  <c r="I374" i="3"/>
  <c r="G375" i="3"/>
  <c r="F364" i="5" l="1"/>
  <c r="G364" i="5"/>
  <c r="E365" i="5"/>
  <c r="H364" i="5"/>
  <c r="C385" i="4"/>
  <c r="E384" i="4"/>
  <c r="G53" i="4"/>
  <c r="H53" i="4" s="1"/>
  <c r="G376" i="3"/>
  <c r="F376" i="3"/>
  <c r="H375" i="3"/>
  <c r="I375" i="3" s="1"/>
  <c r="H365" i="5" l="1"/>
  <c r="G365" i="5"/>
  <c r="F365" i="5"/>
  <c r="E366" i="5"/>
  <c r="G54" i="4"/>
  <c r="H54" i="4" s="1"/>
  <c r="E385" i="4"/>
  <c r="C386" i="4"/>
  <c r="H376" i="3"/>
  <c r="F377" i="3"/>
  <c r="I376" i="3"/>
  <c r="G377" i="3"/>
  <c r="E367" i="5" l="1"/>
  <c r="H366" i="5"/>
  <c r="G366" i="5"/>
  <c r="F366" i="5"/>
  <c r="C387" i="4"/>
  <c r="E386" i="4"/>
  <c r="G55" i="4"/>
  <c r="H55" i="4" s="1"/>
  <c r="G378" i="3"/>
  <c r="F378" i="3"/>
  <c r="H377" i="3"/>
  <c r="I377" i="3" s="1"/>
  <c r="F367" i="5" l="1"/>
  <c r="E368" i="5"/>
  <c r="H367" i="5"/>
  <c r="G367" i="5"/>
  <c r="G56" i="4"/>
  <c r="H56" i="4" s="1"/>
  <c r="E387" i="4"/>
  <c r="C388" i="4"/>
  <c r="H378" i="3"/>
  <c r="F379" i="3"/>
  <c r="I378" i="3"/>
  <c r="G379" i="3"/>
  <c r="H368" i="5" l="1"/>
  <c r="G368" i="5"/>
  <c r="F368" i="5"/>
  <c r="E369" i="5"/>
  <c r="G57" i="4"/>
  <c r="H57" i="4" s="1"/>
  <c r="E388" i="4"/>
  <c r="C389" i="4"/>
  <c r="G380" i="3"/>
  <c r="F380" i="3"/>
  <c r="H379" i="3"/>
  <c r="I379" i="3" s="1"/>
  <c r="E370" i="5" l="1"/>
  <c r="H369" i="5"/>
  <c r="G369" i="5"/>
  <c r="F369" i="5"/>
  <c r="E389" i="4"/>
  <c r="C390" i="4"/>
  <c r="G58" i="4"/>
  <c r="H58" i="4" s="1"/>
  <c r="H380" i="3"/>
  <c r="F381" i="3"/>
  <c r="I380" i="3"/>
  <c r="G381" i="3"/>
  <c r="F370" i="5" l="1"/>
  <c r="E371" i="5"/>
  <c r="G370" i="5"/>
  <c r="H370" i="5"/>
  <c r="E390" i="4"/>
  <c r="C391" i="4"/>
  <c r="G59" i="4"/>
  <c r="H59" i="4" s="1"/>
  <c r="G382" i="3"/>
  <c r="F382" i="3"/>
  <c r="H381" i="3"/>
  <c r="I381" i="3" s="1"/>
  <c r="H371" i="5" l="1"/>
  <c r="E372" i="5"/>
  <c r="G371" i="5"/>
  <c r="F371" i="5"/>
  <c r="E391" i="4"/>
  <c r="C392" i="4"/>
  <c r="G60" i="4"/>
  <c r="H60" i="4" s="1"/>
  <c r="H382" i="3"/>
  <c r="F383" i="3"/>
  <c r="I382" i="3"/>
  <c r="G383" i="3"/>
  <c r="E373" i="5" l="1"/>
  <c r="H372" i="5"/>
  <c r="G372" i="5"/>
  <c r="F372" i="5"/>
  <c r="E392" i="4"/>
  <c r="C393" i="4"/>
  <c r="G61" i="4"/>
  <c r="H61" i="4" s="1"/>
  <c r="G384" i="3"/>
  <c r="F384" i="3"/>
  <c r="H383" i="3"/>
  <c r="I383" i="3" s="1"/>
  <c r="F373" i="5" l="1"/>
  <c r="G373" i="5"/>
  <c r="E374" i="5"/>
  <c r="H373" i="5"/>
  <c r="E393" i="4"/>
  <c r="C394" i="4"/>
  <c r="G62" i="4"/>
  <c r="H62" i="4" s="1"/>
  <c r="H384" i="3"/>
  <c r="F385" i="3"/>
  <c r="I384" i="3"/>
  <c r="G385" i="3"/>
  <c r="H374" i="5" l="1"/>
  <c r="E375" i="5"/>
  <c r="G374" i="5"/>
  <c r="F374" i="5"/>
  <c r="E394" i="4"/>
  <c r="C395" i="4"/>
  <c r="G63" i="4"/>
  <c r="H63" i="4" s="1"/>
  <c r="G386" i="3"/>
  <c r="F386" i="3"/>
  <c r="H385" i="3"/>
  <c r="I385" i="3" s="1"/>
  <c r="E376" i="5" l="1"/>
  <c r="H375" i="5"/>
  <c r="F375" i="5"/>
  <c r="G375" i="5"/>
  <c r="E395" i="4"/>
  <c r="C396" i="4"/>
  <c r="G64" i="4"/>
  <c r="H64" i="4" s="1"/>
  <c r="H386" i="3"/>
  <c r="F387" i="3"/>
  <c r="I386" i="3"/>
  <c r="G387" i="3"/>
  <c r="F376" i="5" l="1"/>
  <c r="E377" i="5"/>
  <c r="H376" i="5"/>
  <c r="G376" i="5"/>
  <c r="C397" i="4"/>
  <c r="E396" i="4"/>
  <c r="G65" i="4"/>
  <c r="H65" i="4" s="1"/>
  <c r="G388" i="3"/>
  <c r="F388" i="3"/>
  <c r="H387" i="3"/>
  <c r="I387" i="3" s="1"/>
  <c r="H377" i="5" l="1"/>
  <c r="G377" i="5"/>
  <c r="F377" i="5"/>
  <c r="E378" i="5"/>
  <c r="G66" i="4"/>
  <c r="H66" i="4" s="1"/>
  <c r="E397" i="4"/>
  <c r="C398" i="4"/>
  <c r="G389" i="3"/>
  <c r="H388" i="3"/>
  <c r="I388" i="3" s="1"/>
  <c r="F389" i="3"/>
  <c r="E379" i="5" l="1"/>
  <c r="H378" i="5"/>
  <c r="G378" i="5"/>
  <c r="F378" i="5"/>
  <c r="E398" i="4"/>
  <c r="C399" i="4"/>
  <c r="G67" i="4"/>
  <c r="H67" i="4" s="1"/>
  <c r="F390" i="3"/>
  <c r="H389" i="3"/>
  <c r="G390" i="3"/>
  <c r="I389" i="3"/>
  <c r="F379" i="5" l="1"/>
  <c r="E380" i="5"/>
  <c r="H379" i="5"/>
  <c r="G379" i="5"/>
  <c r="E399" i="4"/>
  <c r="C400" i="4"/>
  <c r="G68" i="4"/>
  <c r="H68" i="4" s="1"/>
  <c r="I390" i="3"/>
  <c r="G391" i="3"/>
  <c r="H390" i="3"/>
  <c r="F391" i="3"/>
  <c r="H380" i="5" l="1"/>
  <c r="E381" i="5"/>
  <c r="G380" i="5"/>
  <c r="F380" i="5"/>
  <c r="E400" i="4"/>
  <c r="C401" i="4"/>
  <c r="G69" i="4"/>
  <c r="H69" i="4" s="1"/>
  <c r="F392" i="3"/>
  <c r="H391" i="3"/>
  <c r="G392" i="3"/>
  <c r="I391" i="3"/>
  <c r="E382" i="5" l="1"/>
  <c r="H381" i="5"/>
  <c r="G381" i="5"/>
  <c r="F381" i="5"/>
  <c r="E401" i="4"/>
  <c r="C402" i="4"/>
  <c r="G70" i="4"/>
  <c r="H70" i="4" s="1"/>
  <c r="G393" i="3"/>
  <c r="H392" i="3"/>
  <c r="I392" i="3" s="1"/>
  <c r="F393" i="3"/>
  <c r="F382" i="5" l="1"/>
  <c r="G382" i="5"/>
  <c r="E383" i="5"/>
  <c r="H382" i="5"/>
  <c r="E402" i="4"/>
  <c r="C403" i="4"/>
  <c r="G71" i="4"/>
  <c r="H71" i="4" s="1"/>
  <c r="G394" i="3"/>
  <c r="F394" i="3"/>
  <c r="H393" i="3"/>
  <c r="I393" i="3" s="1"/>
  <c r="H383" i="5" l="1"/>
  <c r="G383" i="5"/>
  <c r="E384" i="5"/>
  <c r="F383" i="5"/>
  <c r="E403" i="4"/>
  <c r="C404" i="4"/>
  <c r="G72" i="4"/>
  <c r="H72" i="4" s="1"/>
  <c r="H394" i="3"/>
  <c r="F395" i="3"/>
  <c r="I394" i="3"/>
  <c r="G395" i="3"/>
  <c r="E385" i="5" l="1"/>
  <c r="H384" i="5"/>
  <c r="G384" i="5"/>
  <c r="F384" i="5"/>
  <c r="C405" i="4"/>
  <c r="E404" i="4"/>
  <c r="G73" i="4"/>
  <c r="H73" i="4" s="1"/>
  <c r="G396" i="3"/>
  <c r="F396" i="3"/>
  <c r="H395" i="3"/>
  <c r="I395" i="3" s="1"/>
  <c r="F385" i="5" l="1"/>
  <c r="E386" i="5"/>
  <c r="H385" i="5"/>
  <c r="G385" i="5"/>
  <c r="G74" i="4"/>
  <c r="H74" i="4" s="1"/>
  <c r="E405" i="4"/>
  <c r="C406" i="4"/>
  <c r="H396" i="3"/>
  <c r="F397" i="3"/>
  <c r="I396" i="3"/>
  <c r="G397" i="3"/>
  <c r="H386" i="5" l="1"/>
  <c r="G386" i="5"/>
  <c r="F386" i="5"/>
  <c r="E387" i="5"/>
  <c r="E406" i="4"/>
  <c r="C407" i="4"/>
  <c r="G75" i="4"/>
  <c r="H75" i="4" s="1"/>
  <c r="G398" i="3"/>
  <c r="F398" i="3"/>
  <c r="H397" i="3"/>
  <c r="I397" i="3" s="1"/>
  <c r="E388" i="5" l="1"/>
  <c r="H387" i="5"/>
  <c r="G387" i="5"/>
  <c r="F387" i="5"/>
  <c r="E407" i="4"/>
  <c r="C408" i="4"/>
  <c r="G76" i="4"/>
  <c r="H76" i="4" s="1"/>
  <c r="H398" i="3"/>
  <c r="F399" i="3"/>
  <c r="I398" i="3"/>
  <c r="G399" i="3"/>
  <c r="F388" i="5" l="1"/>
  <c r="H388" i="5"/>
  <c r="G388" i="5"/>
  <c r="E389" i="5"/>
  <c r="E408" i="4"/>
  <c r="C409" i="4"/>
  <c r="G77" i="4"/>
  <c r="H77" i="4" s="1"/>
  <c r="G400" i="3"/>
  <c r="F400" i="3"/>
  <c r="H399" i="3"/>
  <c r="I399" i="3" s="1"/>
  <c r="H389" i="5" l="1"/>
  <c r="E390" i="5"/>
  <c r="G389" i="5"/>
  <c r="F389" i="5"/>
  <c r="E409" i="4"/>
  <c r="C410" i="4"/>
  <c r="G78" i="4"/>
  <c r="H78" i="4" s="1"/>
  <c r="H400" i="3"/>
  <c r="F401" i="3"/>
  <c r="I400" i="3"/>
  <c r="G401" i="3"/>
  <c r="E391" i="5" l="1"/>
  <c r="H390" i="5"/>
  <c r="G390" i="5"/>
  <c r="F390" i="5"/>
  <c r="C411" i="4"/>
  <c r="E410" i="4"/>
  <c r="G79" i="4"/>
  <c r="H79" i="4" s="1"/>
  <c r="G402" i="3"/>
  <c r="F402" i="3"/>
  <c r="H401" i="3"/>
  <c r="I401" i="3" s="1"/>
  <c r="F391" i="5" l="1"/>
  <c r="G391" i="5"/>
  <c r="E392" i="5"/>
  <c r="H391" i="5"/>
  <c r="G80" i="4"/>
  <c r="H80" i="4" s="1"/>
  <c r="E411" i="4"/>
  <c r="C412" i="4"/>
  <c r="H402" i="3"/>
  <c r="F403" i="3"/>
  <c r="I402" i="3"/>
  <c r="G403" i="3"/>
  <c r="H392" i="5" l="1"/>
  <c r="E393" i="5"/>
  <c r="G392" i="5"/>
  <c r="F392" i="5"/>
  <c r="G81" i="4"/>
  <c r="H81" i="4" s="1"/>
  <c r="E412" i="4"/>
  <c r="C413" i="4"/>
  <c r="G404" i="3"/>
  <c r="F404" i="3"/>
  <c r="H403" i="3"/>
  <c r="I403" i="3" s="1"/>
  <c r="E394" i="5" l="1"/>
  <c r="H393" i="5"/>
  <c r="G393" i="5"/>
  <c r="F393" i="5"/>
  <c r="G82" i="4"/>
  <c r="H82" i="4" s="1"/>
  <c r="E413" i="4"/>
  <c r="C414" i="4"/>
  <c r="H404" i="3"/>
  <c r="F405" i="3"/>
  <c r="I404" i="3"/>
  <c r="G405" i="3"/>
  <c r="F394" i="5" l="1"/>
  <c r="E395" i="5"/>
  <c r="H394" i="5"/>
  <c r="G394" i="5"/>
  <c r="E414" i="4"/>
  <c r="C415" i="4"/>
  <c r="G83" i="4"/>
  <c r="H83" i="4" s="1"/>
  <c r="F406" i="3"/>
  <c r="H405" i="3"/>
  <c r="G406" i="3"/>
  <c r="I405" i="3"/>
  <c r="H395" i="5" l="1"/>
  <c r="G395" i="5"/>
  <c r="F395" i="5"/>
  <c r="E396" i="5"/>
  <c r="E415" i="4"/>
  <c r="C416" i="4"/>
  <c r="G84" i="4"/>
  <c r="H84" i="4" s="1"/>
  <c r="G407" i="3"/>
  <c r="H406" i="3"/>
  <c r="I406" i="3" s="1"/>
  <c r="F407" i="3"/>
  <c r="E397" i="5" l="1"/>
  <c r="H396" i="5"/>
  <c r="G396" i="5"/>
  <c r="F396" i="5"/>
  <c r="C417" i="4"/>
  <c r="E416" i="4"/>
  <c r="G85" i="4"/>
  <c r="H85" i="4" s="1"/>
  <c r="G408" i="3"/>
  <c r="F408" i="3"/>
  <c r="H407" i="3"/>
  <c r="I407" i="3" s="1"/>
  <c r="F397" i="5" l="1"/>
  <c r="H397" i="5"/>
  <c r="G397" i="5"/>
  <c r="E398" i="5"/>
  <c r="G86" i="4"/>
  <c r="H86" i="4" s="1"/>
  <c r="E417" i="4"/>
  <c r="C418" i="4"/>
  <c r="H408" i="3"/>
  <c r="F409" i="3"/>
  <c r="I408" i="3"/>
  <c r="G409" i="3"/>
  <c r="H398" i="5" l="1"/>
  <c r="E399" i="5"/>
  <c r="G398" i="5"/>
  <c r="F398" i="5"/>
  <c r="G87" i="4"/>
  <c r="H87" i="4" s="1"/>
  <c r="E418" i="4"/>
  <c r="C419" i="4"/>
  <c r="G410" i="3"/>
  <c r="F410" i="3"/>
  <c r="H409" i="3"/>
  <c r="I409" i="3" s="1"/>
  <c r="E400" i="5" l="1"/>
  <c r="H399" i="5"/>
  <c r="G399" i="5"/>
  <c r="F399" i="5"/>
  <c r="E419" i="4"/>
  <c r="C420" i="4"/>
  <c r="G88" i="4"/>
  <c r="H88" i="4" s="1"/>
  <c r="H410" i="3"/>
  <c r="F411" i="3"/>
  <c r="I410" i="3"/>
  <c r="G411" i="3"/>
  <c r="F400" i="5" l="1"/>
  <c r="G400" i="5"/>
  <c r="E401" i="5"/>
  <c r="H400" i="5"/>
  <c r="C421" i="4"/>
  <c r="E420" i="4"/>
  <c r="G89" i="4"/>
  <c r="H89" i="4" s="1"/>
  <c r="G412" i="3"/>
  <c r="F412" i="3"/>
  <c r="H411" i="3"/>
  <c r="I411" i="3" s="1"/>
  <c r="H401" i="5" l="1"/>
  <c r="E402" i="5"/>
  <c r="G401" i="5"/>
  <c r="F401" i="5"/>
  <c r="G90" i="4"/>
  <c r="H90" i="4" s="1"/>
  <c r="E421" i="4"/>
  <c r="C422" i="4"/>
  <c r="H412" i="3"/>
  <c r="F413" i="3"/>
  <c r="I412" i="3"/>
  <c r="G413" i="3"/>
  <c r="E403" i="5" l="1"/>
  <c r="H402" i="5"/>
  <c r="G402" i="5"/>
  <c r="F402" i="5"/>
  <c r="E422" i="4"/>
  <c r="C423" i="4"/>
  <c r="G91" i="4"/>
  <c r="H91" i="4" s="1"/>
  <c r="G414" i="3"/>
  <c r="F414" i="3"/>
  <c r="H413" i="3"/>
  <c r="I413" i="3" s="1"/>
  <c r="F403" i="5" l="1"/>
  <c r="E404" i="5"/>
  <c r="H403" i="5"/>
  <c r="G403" i="5"/>
  <c r="E423" i="4"/>
  <c r="C424" i="4"/>
  <c r="G92" i="4"/>
  <c r="H92" i="4" s="1"/>
  <c r="H414" i="3"/>
  <c r="F415" i="3"/>
  <c r="I414" i="3"/>
  <c r="G415" i="3"/>
  <c r="H404" i="5" l="1"/>
  <c r="G404" i="5"/>
  <c r="F404" i="5"/>
  <c r="E405" i="5"/>
  <c r="E424" i="4"/>
  <c r="C425" i="4"/>
  <c r="G93" i="4"/>
  <c r="H93" i="4" s="1"/>
  <c r="G416" i="3"/>
  <c r="F416" i="3"/>
  <c r="H415" i="3"/>
  <c r="I415" i="3" s="1"/>
  <c r="E406" i="5" l="1"/>
  <c r="H405" i="5"/>
  <c r="G405" i="5"/>
  <c r="F405" i="5"/>
  <c r="E425" i="4"/>
  <c r="C426" i="4"/>
  <c r="G94" i="4"/>
  <c r="H94" i="4" s="1"/>
  <c r="H416" i="3"/>
  <c r="F417" i="3"/>
  <c r="I416" i="3"/>
  <c r="G417" i="3"/>
  <c r="F406" i="5" l="1"/>
  <c r="H406" i="5"/>
  <c r="E407" i="5"/>
  <c r="G406" i="5"/>
  <c r="E426" i="4"/>
  <c r="C427" i="4"/>
  <c r="G95" i="4"/>
  <c r="H95" i="4" s="1"/>
  <c r="G418" i="3"/>
  <c r="F418" i="3"/>
  <c r="H417" i="3"/>
  <c r="I417" i="3" s="1"/>
  <c r="H407" i="5" l="1"/>
  <c r="E408" i="5"/>
  <c r="G407" i="5"/>
  <c r="F407" i="5"/>
  <c r="E427" i="4"/>
  <c r="C428" i="4"/>
  <c r="G96" i="4"/>
  <c r="H96" i="4" s="1"/>
  <c r="H418" i="3"/>
  <c r="F419" i="3"/>
  <c r="I418" i="3"/>
  <c r="G419" i="3"/>
  <c r="E409" i="5" l="1"/>
  <c r="H408" i="5"/>
  <c r="G408" i="5"/>
  <c r="F408" i="5"/>
  <c r="E428" i="4"/>
  <c r="C429" i="4"/>
  <c r="G97" i="4"/>
  <c r="H97" i="4" s="1"/>
  <c r="G420" i="3"/>
  <c r="F420" i="3"/>
  <c r="H419" i="3"/>
  <c r="I419" i="3" s="1"/>
  <c r="F409" i="5" l="1"/>
  <c r="G409" i="5"/>
  <c r="E410" i="5"/>
  <c r="H409" i="5"/>
  <c r="E429" i="4"/>
  <c r="C430" i="4"/>
  <c r="G98" i="4"/>
  <c r="H98" i="4" s="1"/>
  <c r="H420" i="3"/>
  <c r="F421" i="3"/>
  <c r="I420" i="3"/>
  <c r="G421" i="3"/>
  <c r="H410" i="5" l="1"/>
  <c r="E411" i="5"/>
  <c r="G410" i="5"/>
  <c r="F410" i="5"/>
  <c r="C431" i="4"/>
  <c r="E430" i="4"/>
  <c r="G99" i="4"/>
  <c r="H99" i="4" s="1"/>
  <c r="G422" i="3"/>
  <c r="F422" i="3"/>
  <c r="H421" i="3"/>
  <c r="I421" i="3" s="1"/>
  <c r="E412" i="5" l="1"/>
  <c r="H411" i="5"/>
  <c r="F411" i="5"/>
  <c r="G411" i="5"/>
  <c r="G100" i="4"/>
  <c r="H100" i="4" s="1"/>
  <c r="E431" i="4"/>
  <c r="C432" i="4"/>
  <c r="H422" i="3"/>
  <c r="F423" i="3"/>
  <c r="I422" i="3"/>
  <c r="G423" i="3"/>
  <c r="F412" i="5" l="1"/>
  <c r="E413" i="5"/>
  <c r="H412" i="5"/>
  <c r="G412" i="5"/>
  <c r="C433" i="4"/>
  <c r="E432" i="4"/>
  <c r="G101" i="4"/>
  <c r="H101" i="4" s="1"/>
  <c r="G424" i="3"/>
  <c r="F424" i="3"/>
  <c r="H423" i="3"/>
  <c r="I423" i="3" s="1"/>
  <c r="H413" i="5" l="1"/>
  <c r="G413" i="5"/>
  <c r="F413" i="5"/>
  <c r="E414" i="5"/>
  <c r="G102" i="4"/>
  <c r="H102" i="4" s="1"/>
  <c r="E433" i="4"/>
  <c r="C434" i="4"/>
  <c r="H424" i="3"/>
  <c r="F425" i="3"/>
  <c r="I424" i="3"/>
  <c r="G425" i="3"/>
  <c r="E415" i="5" l="1"/>
  <c r="H414" i="5"/>
  <c r="G414" i="5"/>
  <c r="F414" i="5"/>
  <c r="E434" i="4"/>
  <c r="C435" i="4"/>
  <c r="G103" i="4"/>
  <c r="H103" i="4" s="1"/>
  <c r="G426" i="3"/>
  <c r="F426" i="3"/>
  <c r="H425" i="3"/>
  <c r="I425" i="3" s="1"/>
  <c r="F415" i="5" l="1"/>
  <c r="E416" i="5"/>
  <c r="H415" i="5"/>
  <c r="G415" i="5"/>
  <c r="E435" i="4"/>
  <c r="C436" i="4"/>
  <c r="G104" i="4"/>
  <c r="H104" i="4" s="1"/>
  <c r="H426" i="3"/>
  <c r="F427" i="3"/>
  <c r="I426" i="3"/>
  <c r="G427" i="3"/>
  <c r="H416" i="5" l="1"/>
  <c r="E417" i="5"/>
  <c r="G416" i="5"/>
  <c r="F416" i="5"/>
  <c r="E436" i="4"/>
  <c r="C437" i="4"/>
  <c r="G105" i="4"/>
  <c r="H105" i="4" s="1"/>
  <c r="G428" i="3"/>
  <c r="F428" i="3"/>
  <c r="H427" i="3"/>
  <c r="I427" i="3" s="1"/>
  <c r="E418" i="5" l="1"/>
  <c r="H417" i="5"/>
  <c r="G417" i="5"/>
  <c r="F417" i="5"/>
  <c r="E437" i="4"/>
  <c r="C438" i="4"/>
  <c r="G106" i="4"/>
  <c r="H106" i="4" s="1"/>
  <c r="H428" i="3"/>
  <c r="F429" i="3"/>
  <c r="I428" i="3"/>
  <c r="G429" i="3"/>
  <c r="F418" i="5" l="1"/>
  <c r="G418" i="5"/>
  <c r="E419" i="5"/>
  <c r="H418" i="5"/>
  <c r="E438" i="4"/>
  <c r="C439" i="4"/>
  <c r="G107" i="4"/>
  <c r="H107" i="4" s="1"/>
  <c r="G430" i="3"/>
  <c r="F430" i="3"/>
  <c r="H429" i="3"/>
  <c r="I429" i="3" s="1"/>
  <c r="H419" i="5" l="1"/>
  <c r="G419" i="5"/>
  <c r="F419" i="5"/>
  <c r="E420" i="5"/>
  <c r="E439" i="4"/>
  <c r="C440" i="4"/>
  <c r="G108" i="4"/>
  <c r="H108" i="4" s="1"/>
  <c r="H430" i="3"/>
  <c r="F431" i="3"/>
  <c r="I430" i="3"/>
  <c r="G431" i="3"/>
  <c r="E421" i="5" l="1"/>
  <c r="H420" i="5"/>
  <c r="G420" i="5"/>
  <c r="F420" i="5"/>
  <c r="E440" i="4"/>
  <c r="C441" i="4"/>
  <c r="G109" i="4"/>
  <c r="H109" i="4" s="1"/>
  <c r="G432" i="3"/>
  <c r="F432" i="3"/>
  <c r="H431" i="3"/>
  <c r="I431" i="3" s="1"/>
  <c r="F421" i="5" l="1"/>
  <c r="E422" i="5"/>
  <c r="H421" i="5"/>
  <c r="G421" i="5"/>
  <c r="E441" i="4"/>
  <c r="C442" i="4"/>
  <c r="G110" i="4"/>
  <c r="H110" i="4" s="1"/>
  <c r="H432" i="3"/>
  <c r="F433" i="3"/>
  <c r="I432" i="3"/>
  <c r="G433" i="3"/>
  <c r="H422" i="5" l="1"/>
  <c r="G422" i="5"/>
  <c r="F422" i="5"/>
  <c r="E423" i="5"/>
  <c r="E442" i="4"/>
  <c r="C443" i="4"/>
  <c r="G111" i="4"/>
  <c r="H111" i="4" s="1"/>
  <c r="F434" i="3"/>
  <c r="H433" i="3"/>
  <c r="G434" i="3"/>
  <c r="I433" i="3"/>
  <c r="E424" i="5" l="1"/>
  <c r="H423" i="5"/>
  <c r="G423" i="5"/>
  <c r="F423" i="5"/>
  <c r="E443" i="4"/>
  <c r="C444" i="4"/>
  <c r="G112" i="4"/>
  <c r="H112" i="4" s="1"/>
  <c r="G435" i="3"/>
  <c r="H434" i="3"/>
  <c r="I434" i="3" s="1"/>
  <c r="F435" i="3"/>
  <c r="F424" i="5" l="1"/>
  <c r="E425" i="5"/>
  <c r="H424" i="5"/>
  <c r="G424" i="5"/>
  <c r="C445" i="4"/>
  <c r="E444" i="4"/>
  <c r="G113" i="4"/>
  <c r="H113" i="4" s="1"/>
  <c r="F436" i="3"/>
  <c r="H435" i="3"/>
  <c r="G436" i="3"/>
  <c r="I435" i="3"/>
  <c r="H425" i="5" l="1"/>
  <c r="E426" i="5"/>
  <c r="G425" i="5"/>
  <c r="F425" i="5"/>
  <c r="G114" i="4"/>
  <c r="H114" i="4" s="1"/>
  <c r="E445" i="4"/>
  <c r="C446" i="4"/>
  <c r="G437" i="3"/>
  <c r="H436" i="3"/>
  <c r="I436" i="3" s="1"/>
  <c r="F437" i="3"/>
  <c r="E427" i="5" l="1"/>
  <c r="H426" i="5"/>
  <c r="G426" i="5"/>
  <c r="F426" i="5"/>
  <c r="E446" i="4"/>
  <c r="C447" i="4"/>
  <c r="G115" i="4"/>
  <c r="H115" i="4" s="1"/>
  <c r="G438" i="3"/>
  <c r="F438" i="3"/>
  <c r="H437" i="3"/>
  <c r="I437" i="3" s="1"/>
  <c r="F427" i="5" l="1"/>
  <c r="G427" i="5"/>
  <c r="E428" i="5"/>
  <c r="H427" i="5"/>
  <c r="E447" i="4"/>
  <c r="C448" i="4"/>
  <c r="G116" i="4"/>
  <c r="H116" i="4" s="1"/>
  <c r="H438" i="3"/>
  <c r="F439" i="3"/>
  <c r="I438" i="3"/>
  <c r="G439" i="3"/>
  <c r="H428" i="5" l="1"/>
  <c r="E429" i="5"/>
  <c r="G428" i="5"/>
  <c r="F428" i="5"/>
  <c r="E448" i="4"/>
  <c r="C449" i="4"/>
  <c r="G117" i="4"/>
  <c r="H117" i="4" s="1"/>
  <c r="F440" i="3"/>
  <c r="H439" i="3"/>
  <c r="G440" i="3"/>
  <c r="I439" i="3"/>
  <c r="E430" i="5" l="1"/>
  <c r="H429" i="5"/>
  <c r="F429" i="5"/>
  <c r="G429" i="5"/>
  <c r="E449" i="4"/>
  <c r="C450" i="4"/>
  <c r="G118" i="4"/>
  <c r="H118" i="4" s="1"/>
  <c r="G441" i="3"/>
  <c r="H440" i="3"/>
  <c r="I440" i="3" s="1"/>
  <c r="F441" i="3"/>
  <c r="F430" i="5" l="1"/>
  <c r="E431" i="5"/>
  <c r="H430" i="5"/>
  <c r="G430" i="5"/>
  <c r="C451" i="4"/>
  <c r="E450" i="4"/>
  <c r="G119" i="4"/>
  <c r="H119" i="4" s="1"/>
  <c r="G442" i="3"/>
  <c r="F442" i="3"/>
  <c r="H441" i="3"/>
  <c r="I441" i="3" s="1"/>
  <c r="H431" i="5" l="1"/>
  <c r="G431" i="5"/>
  <c r="F431" i="5"/>
  <c r="E432" i="5"/>
  <c r="G120" i="4"/>
  <c r="H120" i="4" s="1"/>
  <c r="E451" i="4"/>
  <c r="C452" i="4"/>
  <c r="H442" i="3"/>
  <c r="F443" i="3"/>
  <c r="I442" i="3"/>
  <c r="G443" i="3"/>
  <c r="E433" i="5" l="1"/>
  <c r="H432" i="5"/>
  <c r="G432" i="5"/>
  <c r="F432" i="5"/>
  <c r="E452" i="4"/>
  <c r="C453" i="4"/>
  <c r="G121" i="4"/>
  <c r="H121" i="4" s="1"/>
  <c r="G444" i="3"/>
  <c r="F444" i="3"/>
  <c r="H443" i="3"/>
  <c r="I443" i="3" s="1"/>
  <c r="F433" i="5" l="1"/>
  <c r="E434" i="5"/>
  <c r="H433" i="5"/>
  <c r="G433" i="5"/>
  <c r="E453" i="4"/>
  <c r="C454" i="4"/>
  <c r="G122" i="4"/>
  <c r="H122" i="4" s="1"/>
  <c r="H444" i="3"/>
  <c r="F445" i="3"/>
  <c r="I444" i="3"/>
  <c r="G445" i="3"/>
  <c r="H434" i="5" l="1"/>
  <c r="E435" i="5"/>
  <c r="G434" i="5"/>
  <c r="F434" i="5"/>
  <c r="E454" i="4"/>
  <c r="C455" i="4"/>
  <c r="G123" i="4"/>
  <c r="H123" i="4" s="1"/>
  <c r="G446" i="3"/>
  <c r="F446" i="3"/>
  <c r="H445" i="3"/>
  <c r="I445" i="3" s="1"/>
  <c r="E436" i="5" l="1"/>
  <c r="H435" i="5"/>
  <c r="G435" i="5"/>
  <c r="F435" i="5"/>
  <c r="E455" i="4"/>
  <c r="C456" i="4"/>
  <c r="G124" i="4"/>
  <c r="H124" i="4" s="1"/>
  <c r="H446" i="3"/>
  <c r="F447" i="3"/>
  <c r="I446" i="3"/>
  <c r="G447" i="3"/>
  <c r="F436" i="5" l="1"/>
  <c r="G436" i="5"/>
  <c r="E437" i="5"/>
  <c r="H436" i="5"/>
  <c r="E456" i="4"/>
  <c r="C457" i="4"/>
  <c r="G125" i="4"/>
  <c r="H125" i="4" s="1"/>
  <c r="G448" i="3"/>
  <c r="F448" i="3"/>
  <c r="H447" i="3"/>
  <c r="I447" i="3" s="1"/>
  <c r="H437" i="5" l="1"/>
  <c r="G437" i="5"/>
  <c r="F437" i="5"/>
  <c r="E438" i="5"/>
  <c r="E457" i="4"/>
  <c r="C458" i="4"/>
  <c r="G126" i="4"/>
  <c r="H126" i="4" s="1"/>
  <c r="H448" i="3"/>
  <c r="F449" i="3"/>
  <c r="I448" i="3"/>
  <c r="G449" i="3"/>
  <c r="E439" i="5" l="1"/>
  <c r="H438" i="5"/>
  <c r="G438" i="5"/>
  <c r="F438" i="5"/>
  <c r="E458" i="4"/>
  <c r="C459" i="4"/>
  <c r="G127" i="4"/>
  <c r="H127" i="4" s="1"/>
  <c r="G450" i="3"/>
  <c r="F450" i="3"/>
  <c r="H449" i="3"/>
  <c r="I449" i="3" s="1"/>
  <c r="F439" i="5" l="1"/>
  <c r="E440" i="5"/>
  <c r="H439" i="5"/>
  <c r="G439" i="5"/>
  <c r="E459" i="4"/>
  <c r="C460" i="4"/>
  <c r="G128" i="4"/>
  <c r="H128" i="4" s="1"/>
  <c r="H450" i="3"/>
  <c r="F451" i="3"/>
  <c r="I450" i="3"/>
  <c r="G451" i="3"/>
  <c r="H440" i="5" l="1"/>
  <c r="G440" i="5"/>
  <c r="F440" i="5"/>
  <c r="E441" i="5"/>
  <c r="E460" i="4"/>
  <c r="C461" i="4"/>
  <c r="G129" i="4"/>
  <c r="H129" i="4" s="1"/>
  <c r="G452" i="3"/>
  <c r="F452" i="3"/>
  <c r="H451" i="3"/>
  <c r="I451" i="3" s="1"/>
  <c r="E442" i="5" l="1"/>
  <c r="H441" i="5"/>
  <c r="G441" i="5"/>
  <c r="F441" i="5"/>
  <c r="E461" i="4"/>
  <c r="C462" i="4"/>
  <c r="G130" i="4"/>
  <c r="H130" i="4" s="1"/>
  <c r="H452" i="3"/>
  <c r="F453" i="3"/>
  <c r="I452" i="3"/>
  <c r="G453" i="3"/>
  <c r="F442" i="5" l="1"/>
  <c r="H442" i="5"/>
  <c r="G442" i="5"/>
  <c r="E443" i="5"/>
  <c r="C463" i="4"/>
  <c r="E462" i="4"/>
  <c r="G131" i="4"/>
  <c r="H131" i="4" s="1"/>
  <c r="F454" i="3"/>
  <c r="H453" i="3"/>
  <c r="G454" i="3"/>
  <c r="I453" i="3"/>
  <c r="H443" i="5" l="1"/>
  <c r="E444" i="5"/>
  <c r="G443" i="5"/>
  <c r="F443" i="5"/>
  <c r="G132" i="4"/>
  <c r="H132" i="4" s="1"/>
  <c r="E463" i="4"/>
  <c r="C464" i="4"/>
  <c r="G455" i="3"/>
  <c r="H454" i="3"/>
  <c r="I454" i="3" s="1"/>
  <c r="F455" i="3"/>
  <c r="E445" i="5" l="1"/>
  <c r="H444" i="5"/>
  <c r="G444" i="5"/>
  <c r="F444" i="5"/>
  <c r="E464" i="4"/>
  <c r="C465" i="4"/>
  <c r="G133" i="4"/>
  <c r="H133" i="4" s="1"/>
  <c r="G456" i="3"/>
  <c r="F456" i="3"/>
  <c r="H455" i="3"/>
  <c r="I455" i="3" s="1"/>
  <c r="F445" i="5" l="1"/>
  <c r="G445" i="5"/>
  <c r="E446" i="5"/>
  <c r="H445" i="5"/>
  <c r="E465" i="4"/>
  <c r="C466" i="4"/>
  <c r="G134" i="4"/>
  <c r="H134" i="4" s="1"/>
  <c r="H456" i="3"/>
  <c r="F457" i="3"/>
  <c r="I456" i="3"/>
  <c r="G457" i="3"/>
  <c r="H446" i="5" l="1"/>
  <c r="E447" i="5"/>
  <c r="G446" i="5"/>
  <c r="F446" i="5"/>
  <c r="E466" i="4"/>
  <c r="C467" i="4"/>
  <c r="G135" i="4"/>
  <c r="H135" i="4" s="1"/>
  <c r="G458" i="3"/>
  <c r="F458" i="3"/>
  <c r="H457" i="3"/>
  <c r="I457" i="3" s="1"/>
  <c r="E448" i="5" l="1"/>
  <c r="H447" i="5"/>
  <c r="G447" i="5"/>
  <c r="F447" i="5"/>
  <c r="E467" i="4"/>
  <c r="C468" i="4"/>
  <c r="G136" i="4"/>
  <c r="H136" i="4" s="1"/>
  <c r="H458" i="3"/>
  <c r="F459" i="3"/>
  <c r="I458" i="3"/>
  <c r="G459" i="3"/>
  <c r="F448" i="5" l="1"/>
  <c r="E449" i="5"/>
  <c r="H448" i="5"/>
  <c r="G448" i="5"/>
  <c r="C469" i="4"/>
  <c r="E468" i="4"/>
  <c r="G137" i="4"/>
  <c r="H137" i="4" s="1"/>
  <c r="G460" i="3"/>
  <c r="F460" i="3"/>
  <c r="H459" i="3"/>
  <c r="I459" i="3" s="1"/>
  <c r="H449" i="5" l="1"/>
  <c r="G449" i="5"/>
  <c r="F449" i="5"/>
  <c r="E450" i="5"/>
  <c r="G138" i="4"/>
  <c r="H138" i="4" s="1"/>
  <c r="E469" i="4"/>
  <c r="C470" i="4"/>
  <c r="H460" i="3"/>
  <c r="F461" i="3"/>
  <c r="I460" i="3"/>
  <c r="G461" i="3"/>
  <c r="E451" i="5" l="1"/>
  <c r="H450" i="5"/>
  <c r="G450" i="5"/>
  <c r="F450" i="5"/>
  <c r="E470" i="4"/>
  <c r="C471" i="4"/>
  <c r="G139" i="4"/>
  <c r="H139" i="4" s="1"/>
  <c r="G462" i="3"/>
  <c r="F462" i="3"/>
  <c r="H461" i="3"/>
  <c r="I461" i="3" s="1"/>
  <c r="F451" i="5" l="1"/>
  <c r="G451" i="5"/>
  <c r="E452" i="5"/>
  <c r="H451" i="5"/>
  <c r="E471" i="4"/>
  <c r="C472" i="4"/>
  <c r="G140" i="4"/>
  <c r="H140" i="4" s="1"/>
  <c r="H462" i="3"/>
  <c r="F463" i="3"/>
  <c r="I462" i="3"/>
  <c r="G463" i="3"/>
  <c r="H452" i="5" l="1"/>
  <c r="E453" i="5"/>
  <c r="G452" i="5"/>
  <c r="F452" i="5"/>
  <c r="E472" i="4"/>
  <c r="C473" i="4"/>
  <c r="G141" i="4"/>
  <c r="H141" i="4" s="1"/>
  <c r="G464" i="3"/>
  <c r="F464" i="3"/>
  <c r="H463" i="3"/>
  <c r="I463" i="3" s="1"/>
  <c r="E454" i="5" l="1"/>
  <c r="H453" i="5"/>
  <c r="G453" i="5"/>
  <c r="F453" i="5"/>
  <c r="E473" i="4"/>
  <c r="C474" i="4"/>
  <c r="G142" i="4"/>
  <c r="H142" i="4" s="1"/>
  <c r="H464" i="3"/>
  <c r="F465" i="3"/>
  <c r="I464" i="3"/>
  <c r="G465" i="3"/>
  <c r="F454" i="5" l="1"/>
  <c r="G454" i="5"/>
  <c r="E455" i="5"/>
  <c r="H454" i="5"/>
  <c r="E474" i="4"/>
  <c r="C475" i="4"/>
  <c r="G143" i="4"/>
  <c r="H143" i="4" s="1"/>
  <c r="G466" i="3"/>
  <c r="F466" i="3"/>
  <c r="H465" i="3"/>
  <c r="I465" i="3" s="1"/>
  <c r="H455" i="5" l="1"/>
  <c r="E456" i="5"/>
  <c r="G455" i="5"/>
  <c r="F455" i="5"/>
  <c r="E475" i="4"/>
  <c r="C476" i="4"/>
  <c r="G144" i="4"/>
  <c r="H144" i="4" s="1"/>
  <c r="H466" i="3"/>
  <c r="F467" i="3"/>
  <c r="I466" i="3"/>
  <c r="G467" i="3"/>
  <c r="E457" i="5" l="1"/>
  <c r="H456" i="5"/>
  <c r="G456" i="5"/>
  <c r="F456" i="5"/>
  <c r="E476" i="4"/>
  <c r="C477" i="4"/>
  <c r="G145" i="4"/>
  <c r="H145" i="4" s="1"/>
  <c r="G468" i="3"/>
  <c r="F468" i="3"/>
  <c r="H467" i="3"/>
  <c r="I467" i="3" s="1"/>
  <c r="F457" i="5" l="1"/>
  <c r="E458" i="5"/>
  <c r="H457" i="5"/>
  <c r="G457" i="5"/>
  <c r="E477" i="4"/>
  <c r="C478" i="4"/>
  <c r="G146" i="4"/>
  <c r="H146" i="4" s="1"/>
  <c r="H468" i="3"/>
  <c r="F469" i="3"/>
  <c r="I468" i="3"/>
  <c r="G469" i="3"/>
  <c r="H458" i="5" l="1"/>
  <c r="G458" i="5"/>
  <c r="F458" i="5"/>
  <c r="E459" i="5"/>
  <c r="E478" i="4"/>
  <c r="C479" i="4"/>
  <c r="G147" i="4"/>
  <c r="H147" i="4" s="1"/>
  <c r="G470" i="3"/>
  <c r="F470" i="3"/>
  <c r="H469" i="3"/>
  <c r="I469" i="3" s="1"/>
  <c r="E460" i="5" l="1"/>
  <c r="H459" i="5"/>
  <c r="G459" i="5"/>
  <c r="F459" i="5"/>
  <c r="E479" i="4"/>
  <c r="C480" i="4"/>
  <c r="G148" i="4"/>
  <c r="H148" i="4" s="1"/>
  <c r="H470" i="3"/>
  <c r="F471" i="3"/>
  <c r="I470" i="3"/>
  <c r="G471" i="3"/>
  <c r="F460" i="5" l="1"/>
  <c r="H460" i="5"/>
  <c r="E461" i="5"/>
  <c r="G460" i="5"/>
  <c r="E480" i="4"/>
  <c r="C481" i="4"/>
  <c r="G149" i="4"/>
  <c r="H149" i="4" s="1"/>
  <c r="G472" i="3"/>
  <c r="F472" i="3"/>
  <c r="H471" i="3"/>
  <c r="I471" i="3" s="1"/>
  <c r="H461" i="5" l="1"/>
  <c r="E462" i="5"/>
  <c r="G461" i="5"/>
  <c r="F461" i="5"/>
  <c r="E481" i="4"/>
  <c r="C482" i="4"/>
  <c r="G150" i="4"/>
  <c r="H150" i="4" s="1"/>
  <c r="H472" i="3"/>
  <c r="F473" i="3"/>
  <c r="I472" i="3"/>
  <c r="G473" i="3"/>
  <c r="E463" i="5" l="1"/>
  <c r="H462" i="5"/>
  <c r="G462" i="5"/>
  <c r="F462" i="5"/>
  <c r="E482" i="4"/>
  <c r="C483" i="4"/>
  <c r="G151" i="4"/>
  <c r="H151" i="4" s="1"/>
  <c r="G474" i="3"/>
  <c r="F474" i="3"/>
  <c r="H473" i="3"/>
  <c r="I473" i="3" s="1"/>
  <c r="F463" i="5" l="1"/>
  <c r="G463" i="5"/>
  <c r="H463" i="5"/>
  <c r="E464" i="5"/>
  <c r="E483" i="4"/>
  <c r="C484" i="4"/>
  <c r="G152" i="4"/>
  <c r="H152" i="4" s="1"/>
  <c r="H474" i="3"/>
  <c r="F475" i="3"/>
  <c r="I474" i="3"/>
  <c r="G475" i="3"/>
  <c r="H464" i="5" l="1"/>
  <c r="E465" i="5"/>
  <c r="G464" i="5"/>
  <c r="F464" i="5"/>
  <c r="E484" i="4"/>
  <c r="C485" i="4"/>
  <c r="G153" i="4"/>
  <c r="H153" i="4" s="1"/>
  <c r="G476" i="3"/>
  <c r="F476" i="3"/>
  <c r="H475" i="3"/>
  <c r="I475" i="3" s="1"/>
  <c r="E466" i="5" l="1"/>
  <c r="H465" i="5"/>
  <c r="F465" i="5"/>
  <c r="G465" i="5"/>
  <c r="E485" i="4"/>
  <c r="C486" i="4"/>
  <c r="G154" i="4"/>
  <c r="H154" i="4" s="1"/>
  <c r="H476" i="3"/>
  <c r="F477" i="3"/>
  <c r="I476" i="3"/>
  <c r="G477" i="3"/>
  <c r="F466" i="5" l="1"/>
  <c r="E467" i="5"/>
  <c r="H466" i="5"/>
  <c r="G466" i="5"/>
  <c r="C487" i="4"/>
  <c r="E486" i="4"/>
  <c r="G155" i="4"/>
  <c r="H155" i="4" s="1"/>
  <c r="G478" i="3"/>
  <c r="F478" i="3"/>
  <c r="H477" i="3"/>
  <c r="I477" i="3" s="1"/>
  <c r="H467" i="5" l="1"/>
  <c r="G467" i="5"/>
  <c r="F467" i="5"/>
  <c r="E468" i="5"/>
  <c r="G156" i="4"/>
  <c r="H156" i="4" s="1"/>
  <c r="E487" i="4"/>
  <c r="C488" i="4"/>
  <c r="H478" i="3"/>
  <c r="F479" i="3"/>
  <c r="I478" i="3"/>
  <c r="G479" i="3"/>
  <c r="E469" i="5" l="1"/>
  <c r="H468" i="5"/>
  <c r="G468" i="5"/>
  <c r="F468" i="5"/>
  <c r="E488" i="4"/>
  <c r="C489" i="4"/>
  <c r="G157" i="4"/>
  <c r="H157" i="4" s="1"/>
  <c r="G480" i="3"/>
  <c r="F480" i="3"/>
  <c r="H479" i="3"/>
  <c r="I479" i="3" s="1"/>
  <c r="F469" i="5" l="1"/>
  <c r="E470" i="5"/>
  <c r="H469" i="5"/>
  <c r="G469" i="5"/>
  <c r="E489" i="4"/>
  <c r="C490" i="4"/>
  <c r="G158" i="4"/>
  <c r="H158" i="4" s="1"/>
  <c r="H480" i="3"/>
  <c r="F481" i="3"/>
  <c r="I480" i="3"/>
  <c r="G481" i="3"/>
  <c r="H470" i="5" l="1"/>
  <c r="E471" i="5"/>
  <c r="G470" i="5"/>
  <c r="F470" i="5"/>
  <c r="E490" i="4"/>
  <c r="C491" i="4"/>
  <c r="G159" i="4"/>
  <c r="H159" i="4" s="1"/>
  <c r="G482" i="3"/>
  <c r="F482" i="3"/>
  <c r="H481" i="3"/>
  <c r="I481" i="3" s="1"/>
  <c r="E472" i="5" l="1"/>
  <c r="H471" i="5"/>
  <c r="G471" i="5"/>
  <c r="F471" i="5"/>
  <c r="E491" i="4"/>
  <c r="C492" i="4"/>
  <c r="G160" i="4"/>
  <c r="H160" i="4" s="1"/>
  <c r="H482" i="3"/>
  <c r="F483" i="3"/>
  <c r="I482" i="3"/>
  <c r="G483" i="3"/>
  <c r="F472" i="5" l="1"/>
  <c r="G472" i="5"/>
  <c r="E473" i="5"/>
  <c r="H472" i="5"/>
  <c r="E492" i="4"/>
  <c r="C493" i="4"/>
  <c r="G161" i="4"/>
  <c r="H161" i="4" s="1"/>
  <c r="G484" i="3"/>
  <c r="F484" i="3"/>
  <c r="H483" i="3"/>
  <c r="I483" i="3" s="1"/>
  <c r="H473" i="5" l="1"/>
  <c r="G473" i="5"/>
  <c r="F473" i="5"/>
  <c r="E474" i="5"/>
  <c r="E493" i="4"/>
  <c r="C494" i="4"/>
  <c r="G162" i="4"/>
  <c r="H162" i="4" s="1"/>
  <c r="H484" i="3"/>
  <c r="F485" i="3"/>
  <c r="I484" i="3"/>
  <c r="G485" i="3"/>
  <c r="E475" i="5" l="1"/>
  <c r="H474" i="5"/>
  <c r="G474" i="5"/>
  <c r="F474" i="5"/>
  <c r="E494" i="4"/>
  <c r="C495" i="4"/>
  <c r="G163" i="4"/>
  <c r="H163" i="4" s="1"/>
  <c r="G486" i="3"/>
  <c r="F486" i="3"/>
  <c r="H485" i="3"/>
  <c r="I485" i="3" s="1"/>
  <c r="F475" i="5" l="1"/>
  <c r="E476" i="5"/>
  <c r="H475" i="5"/>
  <c r="G475" i="5"/>
  <c r="E495" i="4"/>
  <c r="C496" i="4"/>
  <c r="G164" i="4"/>
  <c r="H164" i="4" s="1"/>
  <c r="H486" i="3"/>
  <c r="F487" i="3"/>
  <c r="I486" i="3"/>
  <c r="G487" i="3"/>
  <c r="H476" i="5" l="1"/>
  <c r="G476" i="5"/>
  <c r="F476" i="5"/>
  <c r="E477" i="5"/>
  <c r="E496" i="4"/>
  <c r="C497" i="4"/>
  <c r="G165" i="4"/>
  <c r="H165" i="4" s="1"/>
  <c r="G488" i="3"/>
  <c r="F488" i="3"/>
  <c r="H487" i="3"/>
  <c r="I487" i="3" s="1"/>
  <c r="E478" i="5" l="1"/>
  <c r="H477" i="5"/>
  <c r="F477" i="5"/>
  <c r="G477" i="5"/>
  <c r="E497" i="4"/>
  <c r="C498" i="4"/>
  <c r="G166" i="4"/>
  <c r="H166" i="4" s="1"/>
  <c r="H488" i="3"/>
  <c r="F489" i="3"/>
  <c r="I488" i="3"/>
  <c r="G489" i="3"/>
  <c r="F478" i="5" l="1"/>
  <c r="H478" i="5"/>
  <c r="E479" i="5"/>
  <c r="G478" i="5"/>
  <c r="C499" i="4"/>
  <c r="E498" i="4"/>
  <c r="G167" i="4"/>
  <c r="H167" i="4" s="1"/>
  <c r="G490" i="3"/>
  <c r="F490" i="3"/>
  <c r="H489" i="3"/>
  <c r="I489" i="3" s="1"/>
  <c r="H479" i="5" l="1"/>
  <c r="E480" i="5"/>
  <c r="G479" i="5"/>
  <c r="F479" i="5"/>
  <c r="G168" i="4"/>
  <c r="H168" i="4" s="1"/>
  <c r="E499" i="4"/>
  <c r="C500" i="4"/>
  <c r="H490" i="3"/>
  <c r="F491" i="3"/>
  <c r="G491" i="3"/>
  <c r="I490" i="3"/>
  <c r="E481" i="5" l="1"/>
  <c r="H480" i="5"/>
  <c r="G480" i="5"/>
  <c r="F480" i="5"/>
  <c r="G169" i="4"/>
  <c r="H169" i="4" s="1"/>
  <c r="E500" i="4"/>
  <c r="C501" i="4"/>
  <c r="G492" i="3"/>
  <c r="H491" i="3"/>
  <c r="I491" i="3" s="1"/>
  <c r="F492" i="3"/>
  <c r="F481" i="5" l="1"/>
  <c r="G481" i="5"/>
  <c r="E482" i="5"/>
  <c r="H481" i="5"/>
  <c r="E501" i="4"/>
  <c r="C502" i="4"/>
  <c r="G170" i="4"/>
  <c r="H170" i="4" s="1"/>
  <c r="H492" i="3"/>
  <c r="F493" i="3"/>
  <c r="G493" i="3"/>
  <c r="I492" i="3"/>
  <c r="H482" i="5" l="1"/>
  <c r="E483" i="5"/>
  <c r="G482" i="5"/>
  <c r="F482" i="5"/>
  <c r="E502" i="4"/>
  <c r="C503" i="4"/>
  <c r="G171" i="4"/>
  <c r="H171" i="4" s="1"/>
  <c r="G494" i="3"/>
  <c r="F494" i="3"/>
  <c r="H493" i="3"/>
  <c r="I493" i="3" s="1"/>
  <c r="E484" i="5" l="1"/>
  <c r="H483" i="5"/>
  <c r="F483" i="5"/>
  <c r="G483" i="5"/>
  <c r="E503" i="4"/>
  <c r="C504" i="4"/>
  <c r="G172" i="4"/>
  <c r="H172" i="4" s="1"/>
  <c r="F495" i="3"/>
  <c r="H494" i="3"/>
  <c r="G495" i="3"/>
  <c r="I494" i="3"/>
  <c r="F484" i="5" l="1"/>
  <c r="E485" i="5"/>
  <c r="H484" i="5"/>
  <c r="G484" i="5"/>
  <c r="C505" i="4"/>
  <c r="E504" i="4"/>
  <c r="G173" i="4"/>
  <c r="H173" i="4" s="1"/>
  <c r="G496" i="3"/>
  <c r="F496" i="3"/>
  <c r="H495" i="3"/>
  <c r="I495" i="3" s="1"/>
  <c r="H485" i="5" l="1"/>
  <c r="G485" i="5"/>
  <c r="F485" i="5"/>
  <c r="E486" i="5"/>
  <c r="G174" i="4"/>
  <c r="H174" i="4" s="1"/>
  <c r="E505" i="4"/>
  <c r="C506" i="4"/>
  <c r="F497" i="3"/>
  <c r="H496" i="3"/>
  <c r="I496" i="3" s="1"/>
  <c r="G497" i="3"/>
  <c r="E487" i="5" l="1"/>
  <c r="H486" i="5"/>
  <c r="G486" i="5"/>
  <c r="F486" i="5"/>
  <c r="G175" i="4"/>
  <c r="H175" i="4" s="1"/>
  <c r="E506" i="4"/>
  <c r="C507" i="4"/>
  <c r="G498" i="3"/>
  <c r="H497" i="3"/>
  <c r="I497" i="3" s="1"/>
  <c r="F498" i="3"/>
  <c r="F487" i="5" l="1"/>
  <c r="E488" i="5"/>
  <c r="H487" i="5"/>
  <c r="G487" i="5"/>
  <c r="E507" i="4"/>
  <c r="C508" i="4"/>
  <c r="G176" i="4"/>
  <c r="H176" i="4" s="1"/>
  <c r="G499" i="3"/>
  <c r="F499" i="3"/>
  <c r="H498" i="3"/>
  <c r="I498" i="3" s="1"/>
  <c r="H488" i="5" l="1"/>
  <c r="E489" i="5"/>
  <c r="G488" i="5"/>
  <c r="F488" i="5"/>
  <c r="E508" i="4"/>
  <c r="C509" i="4"/>
  <c r="G177" i="4"/>
  <c r="H177" i="4" s="1"/>
  <c r="H499" i="3"/>
  <c r="F500" i="3"/>
  <c r="I499" i="3"/>
  <c r="G500" i="3"/>
  <c r="E490" i="5" l="1"/>
  <c r="H489" i="5"/>
  <c r="G489" i="5"/>
  <c r="F489" i="5"/>
  <c r="E509" i="4"/>
  <c r="C510" i="4"/>
  <c r="G178" i="4"/>
  <c r="H178" i="4" s="1"/>
  <c r="G501" i="3"/>
  <c r="F501" i="3"/>
  <c r="H500" i="3"/>
  <c r="I500" i="3" s="1"/>
  <c r="F490" i="5" l="1"/>
  <c r="G490" i="5"/>
  <c r="E491" i="5"/>
  <c r="H490" i="5"/>
  <c r="E510" i="4"/>
  <c r="C511" i="4"/>
  <c r="G179" i="4"/>
  <c r="H179" i="4" s="1"/>
  <c r="H501" i="3"/>
  <c r="F502" i="3"/>
  <c r="I501" i="3"/>
  <c r="G502" i="3"/>
  <c r="H491" i="5" l="1"/>
  <c r="G491" i="5"/>
  <c r="E492" i="5"/>
  <c r="F491" i="5"/>
  <c r="E511" i="4"/>
  <c r="C512" i="4"/>
  <c r="G180" i="4"/>
  <c r="H180" i="4" s="1"/>
  <c r="G503" i="3"/>
  <c r="F503" i="3"/>
  <c r="H502" i="3"/>
  <c r="I502" i="3" s="1"/>
  <c r="E493" i="5" l="1"/>
  <c r="H492" i="5"/>
  <c r="G492" i="5"/>
  <c r="F492" i="5"/>
  <c r="E512" i="4"/>
  <c r="C513" i="4"/>
  <c r="G181" i="4"/>
  <c r="H181" i="4" s="1"/>
  <c r="H503" i="3"/>
  <c r="F504" i="3"/>
  <c r="I503" i="3"/>
  <c r="G504" i="3"/>
  <c r="F493" i="5" l="1"/>
  <c r="E494" i="5"/>
  <c r="H493" i="5"/>
  <c r="G493" i="5"/>
  <c r="E513" i="4"/>
  <c r="C514" i="4"/>
  <c r="G182" i="4"/>
  <c r="H182" i="4" s="1"/>
  <c r="G505" i="3"/>
  <c r="F505" i="3"/>
  <c r="H504" i="3"/>
  <c r="I504" i="3" s="1"/>
  <c r="H494" i="5" l="1"/>
  <c r="G494" i="5"/>
  <c r="F494" i="5"/>
  <c r="E495" i="5"/>
  <c r="E514" i="4"/>
  <c r="C515" i="4"/>
  <c r="G183" i="4"/>
  <c r="H183" i="4" s="1"/>
  <c r="F506" i="3"/>
  <c r="H505" i="3"/>
  <c r="I505" i="3"/>
  <c r="G506" i="3"/>
  <c r="E496" i="5" l="1"/>
  <c r="H495" i="5"/>
  <c r="G495" i="5"/>
  <c r="F495" i="5"/>
  <c r="E515" i="4"/>
  <c r="C516" i="4"/>
  <c r="G184" i="4"/>
  <c r="H184" i="4" s="1"/>
  <c r="G507" i="3"/>
  <c r="I506" i="3"/>
  <c r="H506" i="3"/>
  <c r="F507" i="3"/>
  <c r="F496" i="5" l="1"/>
  <c r="H496" i="5"/>
  <c r="G496" i="5"/>
  <c r="E497" i="5"/>
  <c r="C517" i="4"/>
  <c r="E516" i="4"/>
  <c r="G185" i="4"/>
  <c r="H185" i="4" s="1"/>
  <c r="F508" i="3"/>
  <c r="H507" i="3"/>
  <c r="G508" i="3"/>
  <c r="I507" i="3"/>
  <c r="H497" i="5" l="1"/>
  <c r="E498" i="5"/>
  <c r="G497" i="5"/>
  <c r="F497" i="5"/>
  <c r="G186" i="4"/>
  <c r="H186" i="4" s="1"/>
  <c r="E517" i="4"/>
  <c r="C518" i="4"/>
  <c r="G509" i="3"/>
  <c r="F509" i="3"/>
  <c r="H508" i="3"/>
  <c r="I508" i="3" s="1"/>
  <c r="E499" i="5" l="1"/>
  <c r="H498" i="5"/>
  <c r="G498" i="5"/>
  <c r="F498" i="5"/>
  <c r="G187" i="4"/>
  <c r="H187" i="4" s="1"/>
  <c r="E518" i="4"/>
  <c r="C519" i="4"/>
  <c r="F510" i="3"/>
  <c r="H509" i="3"/>
  <c r="G510" i="3"/>
  <c r="I509" i="3"/>
  <c r="F499" i="5" l="1"/>
  <c r="G499" i="5"/>
  <c r="E500" i="5"/>
  <c r="H499" i="5"/>
  <c r="E519" i="4"/>
  <c r="C520" i="4"/>
  <c r="G188" i="4"/>
  <c r="H188" i="4" s="1"/>
  <c r="G511" i="3"/>
  <c r="H510" i="3"/>
  <c r="I510" i="3" s="1"/>
  <c r="F511" i="3"/>
  <c r="H500" i="5" l="1"/>
  <c r="F500" i="5"/>
  <c r="E501" i="5"/>
  <c r="G500" i="5"/>
  <c r="E520" i="4"/>
  <c r="C521" i="4"/>
  <c r="G189" i="4"/>
  <c r="H189" i="4" s="1"/>
  <c r="F512" i="3"/>
  <c r="H511" i="3"/>
  <c r="G512" i="3"/>
  <c r="I511" i="3"/>
  <c r="E502" i="5" l="1"/>
  <c r="H501" i="5"/>
  <c r="F501" i="5"/>
  <c r="G501" i="5"/>
  <c r="E521" i="4"/>
  <c r="C522" i="4"/>
  <c r="G190" i="4"/>
  <c r="H190" i="4" s="1"/>
  <c r="G513" i="3"/>
  <c r="H512" i="3"/>
  <c r="I512" i="3" s="1"/>
  <c r="F513" i="3"/>
  <c r="F502" i="5" l="1"/>
  <c r="E503" i="5"/>
  <c r="H502" i="5"/>
  <c r="G502" i="5"/>
  <c r="C523" i="4"/>
  <c r="E522" i="4"/>
  <c r="G191" i="4"/>
  <c r="H191" i="4" s="1"/>
  <c r="F514" i="3"/>
  <c r="H513" i="3"/>
  <c r="G514" i="3"/>
  <c r="I513" i="3"/>
  <c r="H503" i="5" l="1"/>
  <c r="G503" i="5"/>
  <c r="F503" i="5"/>
  <c r="E504" i="5"/>
  <c r="G192" i="4"/>
  <c r="H192" i="4" s="1"/>
  <c r="E523" i="4"/>
  <c r="C524" i="4"/>
  <c r="G515" i="3"/>
  <c r="I514" i="3"/>
  <c r="H514" i="3"/>
  <c r="F515" i="3"/>
  <c r="E505" i="5" l="1"/>
  <c r="H504" i="5"/>
  <c r="G504" i="5"/>
  <c r="F504" i="5"/>
  <c r="E524" i="4"/>
  <c r="C525" i="4"/>
  <c r="G193" i="4"/>
  <c r="H193" i="4" s="1"/>
  <c r="H515" i="3"/>
  <c r="F516" i="3"/>
  <c r="G516" i="3"/>
  <c r="I515" i="3"/>
  <c r="F505" i="5" l="1"/>
  <c r="E506" i="5"/>
  <c r="H505" i="5"/>
  <c r="G505" i="5"/>
  <c r="E525" i="4"/>
  <c r="C526" i="4"/>
  <c r="G194" i="4"/>
  <c r="H194" i="4" s="1"/>
  <c r="G517" i="3"/>
  <c r="H516" i="3"/>
  <c r="I516" i="3" s="1"/>
  <c r="F517" i="3"/>
  <c r="H506" i="5" l="1"/>
  <c r="E507" i="5"/>
  <c r="G506" i="5"/>
  <c r="F506" i="5"/>
  <c r="E526" i="4"/>
  <c r="C527" i="4"/>
  <c r="G195" i="4"/>
  <c r="H195" i="4" s="1"/>
  <c r="F518" i="3"/>
  <c r="H517" i="3"/>
  <c r="G518" i="3"/>
  <c r="I517" i="3"/>
  <c r="E508" i="5" l="1"/>
  <c r="H507" i="5"/>
  <c r="G507" i="5"/>
  <c r="F507" i="5"/>
  <c r="E527" i="4"/>
  <c r="C528" i="4"/>
  <c r="G196" i="4"/>
  <c r="H196" i="4" s="1"/>
  <c r="G519" i="3"/>
  <c r="F519" i="3"/>
  <c r="H518" i="3"/>
  <c r="I518" i="3" s="1"/>
  <c r="F508" i="5" l="1"/>
  <c r="G508" i="5"/>
  <c r="H508" i="5"/>
  <c r="E509" i="5"/>
  <c r="E528" i="4"/>
  <c r="C529" i="4"/>
  <c r="G197" i="4"/>
  <c r="H197" i="4" s="1"/>
  <c r="F520" i="3"/>
  <c r="H519" i="3"/>
  <c r="G520" i="3"/>
  <c r="I519" i="3"/>
  <c r="H509" i="5" l="1"/>
  <c r="G509" i="5"/>
  <c r="E510" i="5"/>
  <c r="F509" i="5"/>
  <c r="E529" i="4"/>
  <c r="C530" i="4"/>
  <c r="G198" i="4"/>
  <c r="H198" i="4" s="1"/>
  <c r="G521" i="3"/>
  <c r="F521" i="3"/>
  <c r="H520" i="3"/>
  <c r="I520" i="3" s="1"/>
  <c r="E511" i="5" l="1"/>
  <c r="H510" i="5"/>
  <c r="G510" i="5"/>
  <c r="F510" i="5"/>
  <c r="E530" i="4"/>
  <c r="C531" i="4"/>
  <c r="G199" i="4"/>
  <c r="H199" i="4" s="1"/>
  <c r="H521" i="3"/>
  <c r="F522" i="3"/>
  <c r="I521" i="3"/>
  <c r="G522" i="3"/>
  <c r="F511" i="5" l="1"/>
  <c r="E512" i="5"/>
  <c r="H511" i="5"/>
  <c r="G511" i="5"/>
  <c r="E531" i="4"/>
  <c r="C532" i="4"/>
  <c r="G200" i="4"/>
  <c r="H200" i="4" s="1"/>
  <c r="G523" i="3"/>
  <c r="F523" i="3"/>
  <c r="H522" i="3"/>
  <c r="I522" i="3" s="1"/>
  <c r="H512" i="5" l="1"/>
  <c r="G512" i="5"/>
  <c r="F512" i="5"/>
  <c r="E513" i="5"/>
  <c r="E532" i="4"/>
  <c r="C533" i="4"/>
  <c r="G201" i="4"/>
  <c r="H201" i="4" s="1"/>
  <c r="H523" i="3"/>
  <c r="F524" i="3"/>
  <c r="I523" i="3"/>
  <c r="G524" i="3"/>
  <c r="E514" i="5" l="1"/>
  <c r="H513" i="5"/>
  <c r="G513" i="5"/>
  <c r="F513" i="5"/>
  <c r="E533" i="4"/>
  <c r="C534" i="4"/>
  <c r="G202" i="4"/>
  <c r="H202" i="4" s="1"/>
  <c r="G525" i="3"/>
  <c r="I524" i="3"/>
  <c r="F525" i="3"/>
  <c r="H524" i="3"/>
  <c r="F514" i="5" l="1"/>
  <c r="H514" i="5"/>
  <c r="G514" i="5"/>
  <c r="E515" i="5"/>
  <c r="E534" i="4"/>
  <c r="C535" i="4"/>
  <c r="G203" i="4"/>
  <c r="H203" i="4" s="1"/>
  <c r="H525" i="3"/>
  <c r="F526" i="3"/>
  <c r="I525" i="3"/>
  <c r="G526" i="3"/>
  <c r="H515" i="5" l="1"/>
  <c r="E516" i="5"/>
  <c r="G515" i="5"/>
  <c r="F515" i="5"/>
  <c r="E535" i="4"/>
  <c r="C536" i="4"/>
  <c r="G204" i="4"/>
  <c r="H204" i="4" s="1"/>
  <c r="G527" i="3"/>
  <c r="F527" i="3"/>
  <c r="H526" i="3"/>
  <c r="I526" i="3" s="1"/>
  <c r="E517" i="5" l="1"/>
  <c r="H516" i="5"/>
  <c r="G516" i="5"/>
  <c r="F516" i="5"/>
  <c r="E536" i="4"/>
  <c r="C537" i="4"/>
  <c r="G205" i="4"/>
  <c r="H205" i="4" s="1"/>
  <c r="H527" i="3"/>
  <c r="F528" i="3"/>
  <c r="I527" i="3"/>
  <c r="G528" i="3"/>
  <c r="F517" i="5" l="1"/>
  <c r="G517" i="5"/>
  <c r="E518" i="5"/>
  <c r="H517" i="5"/>
  <c r="E537" i="4"/>
  <c r="C538" i="4"/>
  <c r="G206" i="4"/>
  <c r="H206" i="4" s="1"/>
  <c r="G529" i="3"/>
  <c r="F529" i="3"/>
  <c r="H528" i="3"/>
  <c r="I528" i="3" s="1"/>
  <c r="H518" i="5" l="1"/>
  <c r="E519" i="5"/>
  <c r="G518" i="5"/>
  <c r="F518" i="5"/>
  <c r="E538" i="4"/>
  <c r="C539" i="4"/>
  <c r="G207" i="4"/>
  <c r="H207" i="4" s="1"/>
  <c r="F530" i="3"/>
  <c r="H529" i="3"/>
  <c r="I529" i="3" s="1"/>
  <c r="G530" i="3"/>
  <c r="E520" i="5" l="1"/>
  <c r="H519" i="5"/>
  <c r="F519" i="5"/>
  <c r="G519" i="5"/>
  <c r="E539" i="4"/>
  <c r="C540" i="4"/>
  <c r="G208" i="4"/>
  <c r="H208" i="4" s="1"/>
  <c r="G531" i="3"/>
  <c r="H530" i="3"/>
  <c r="I530" i="3" s="1"/>
  <c r="F531" i="3"/>
  <c r="F520" i="5" l="1"/>
  <c r="E521" i="5"/>
  <c r="H520" i="5"/>
  <c r="G520" i="5"/>
  <c r="C541" i="4"/>
  <c r="E540" i="4"/>
  <c r="G209" i="4"/>
  <c r="H209" i="4" s="1"/>
  <c r="F532" i="3"/>
  <c r="H531" i="3"/>
  <c r="G532" i="3"/>
  <c r="I531" i="3"/>
  <c r="H521" i="5" l="1"/>
  <c r="G521" i="5"/>
  <c r="F521" i="5"/>
  <c r="E522" i="5"/>
  <c r="G210" i="4"/>
  <c r="H210" i="4" s="1"/>
  <c r="E541" i="4"/>
  <c r="C542" i="4"/>
  <c r="G533" i="3"/>
  <c r="H532" i="3"/>
  <c r="I532" i="3" s="1"/>
  <c r="F533" i="3"/>
  <c r="E523" i="5" l="1"/>
  <c r="H522" i="5"/>
  <c r="G522" i="5"/>
  <c r="F522" i="5"/>
  <c r="E542" i="4"/>
  <c r="C543" i="4"/>
  <c r="G211" i="4"/>
  <c r="H211" i="4" s="1"/>
  <c r="F534" i="3"/>
  <c r="H533" i="3"/>
  <c r="G534" i="3"/>
  <c r="I533" i="3"/>
  <c r="F523" i="5" l="1"/>
  <c r="G523" i="5"/>
  <c r="E524" i="5"/>
  <c r="H523" i="5"/>
  <c r="E543" i="4"/>
  <c r="C544" i="4"/>
  <c r="G212" i="4"/>
  <c r="H212" i="4" s="1"/>
  <c r="G535" i="3"/>
  <c r="H534" i="3"/>
  <c r="I534" i="3" s="1"/>
  <c r="F535" i="3"/>
  <c r="H524" i="5" l="1"/>
  <c r="E525" i="5"/>
  <c r="G524" i="5"/>
  <c r="F524" i="5"/>
  <c r="E544" i="4"/>
  <c r="C545" i="4"/>
  <c r="G213" i="4"/>
  <c r="H213" i="4" s="1"/>
  <c r="F536" i="3"/>
  <c r="H535" i="3"/>
  <c r="G536" i="3"/>
  <c r="I535" i="3"/>
  <c r="E526" i="5" l="1"/>
  <c r="H525" i="5"/>
  <c r="G525" i="5"/>
  <c r="F525" i="5"/>
  <c r="E545" i="4"/>
  <c r="C546" i="4"/>
  <c r="G214" i="4"/>
  <c r="H214" i="4" s="1"/>
  <c r="G537" i="3"/>
  <c r="F537" i="3"/>
  <c r="H536" i="3"/>
  <c r="I536" i="3" s="1"/>
  <c r="F526" i="5" l="1"/>
  <c r="G526" i="5"/>
  <c r="E527" i="5"/>
  <c r="H526" i="5"/>
  <c r="E546" i="4"/>
  <c r="C547" i="4"/>
  <c r="G215" i="4"/>
  <c r="H215" i="4" s="1"/>
  <c r="H537" i="3"/>
  <c r="F538" i="3"/>
  <c r="G538" i="3"/>
  <c r="I537" i="3"/>
  <c r="H527" i="5" l="1"/>
  <c r="G527" i="5"/>
  <c r="F527" i="5"/>
  <c r="E528" i="5"/>
  <c r="E547" i="4"/>
  <c r="C548" i="4"/>
  <c r="G216" i="4"/>
  <c r="H216" i="4" s="1"/>
  <c r="G539" i="3"/>
  <c r="F539" i="3"/>
  <c r="H538" i="3"/>
  <c r="I538" i="3" s="1"/>
  <c r="E529" i="5" l="1"/>
  <c r="H528" i="5"/>
  <c r="G528" i="5"/>
  <c r="F528" i="5"/>
  <c r="E548" i="4"/>
  <c r="C549" i="4"/>
  <c r="G217" i="4"/>
  <c r="H217" i="4" s="1"/>
  <c r="H539" i="3"/>
  <c r="F540" i="3"/>
  <c r="I539" i="3"/>
  <c r="G540" i="3"/>
  <c r="F529" i="5" l="1"/>
  <c r="E530" i="5"/>
  <c r="H529" i="5"/>
  <c r="G529" i="5"/>
  <c r="E549" i="4"/>
  <c r="C550" i="4"/>
  <c r="G218" i="4"/>
  <c r="H218" i="4" s="1"/>
  <c r="G541" i="3"/>
  <c r="F541" i="3"/>
  <c r="H540" i="3"/>
  <c r="I540" i="3" s="1"/>
  <c r="H530" i="5" l="1"/>
  <c r="G530" i="5"/>
  <c r="F530" i="5"/>
  <c r="E531" i="5"/>
  <c r="E550" i="4"/>
  <c r="C551" i="4"/>
  <c r="G219" i="4"/>
  <c r="H219" i="4" s="1"/>
  <c r="F542" i="3"/>
  <c r="H541" i="3"/>
  <c r="I541" i="3" s="1"/>
  <c r="G542" i="3"/>
  <c r="E532" i="5" l="1"/>
  <c r="H531" i="5"/>
  <c r="G531" i="5"/>
  <c r="F531" i="5"/>
  <c r="E551" i="4"/>
  <c r="C552" i="4"/>
  <c r="G220" i="4"/>
  <c r="H220" i="4" s="1"/>
  <c r="G543" i="3"/>
  <c r="F543" i="3"/>
  <c r="H542" i="3"/>
  <c r="I542" i="3" s="1"/>
  <c r="F532" i="5" l="1"/>
  <c r="H532" i="5"/>
  <c r="E533" i="5"/>
  <c r="G532" i="5"/>
  <c r="C553" i="4"/>
  <c r="E552" i="4"/>
  <c r="G221" i="4"/>
  <c r="H221" i="4" s="1"/>
  <c r="F544" i="3"/>
  <c r="H543" i="3"/>
  <c r="G544" i="3"/>
  <c r="I543" i="3"/>
  <c r="H533" i="5" l="1"/>
  <c r="E534" i="5"/>
  <c r="G533" i="5"/>
  <c r="F533" i="5"/>
  <c r="G222" i="4"/>
  <c r="H222" i="4" s="1"/>
  <c r="E553" i="4"/>
  <c r="C554" i="4"/>
  <c r="G545" i="3"/>
  <c r="H544" i="3"/>
  <c r="I544" i="3" s="1"/>
  <c r="F545" i="3"/>
  <c r="E535" i="5" l="1"/>
  <c r="H534" i="5"/>
  <c r="G534" i="5"/>
  <c r="F534" i="5"/>
  <c r="E554" i="4"/>
  <c r="C555" i="4"/>
  <c r="G223" i="4"/>
  <c r="H223" i="4" s="1"/>
  <c r="F546" i="3"/>
  <c r="H545" i="3"/>
  <c r="I545" i="3" s="1"/>
  <c r="G546" i="3"/>
  <c r="F535" i="5" l="1"/>
  <c r="G535" i="5"/>
  <c r="E536" i="5"/>
  <c r="H535" i="5"/>
  <c r="E555" i="4"/>
  <c r="C556" i="4"/>
  <c r="G224" i="4"/>
  <c r="H224" i="4" s="1"/>
  <c r="G547" i="3"/>
  <c r="H546" i="3"/>
  <c r="I546" i="3" s="1"/>
  <c r="F547" i="3"/>
  <c r="H536" i="5" l="1"/>
  <c r="E537" i="5"/>
  <c r="G536" i="5"/>
  <c r="F536" i="5"/>
  <c r="E556" i="4"/>
  <c r="C557" i="4"/>
  <c r="G225" i="4"/>
  <c r="H225" i="4" s="1"/>
  <c r="F548" i="3"/>
  <c r="H547" i="3"/>
  <c r="I547" i="3" s="1"/>
  <c r="G548" i="3"/>
  <c r="E538" i="5" l="1"/>
  <c r="H537" i="5"/>
  <c r="F537" i="5"/>
  <c r="G537" i="5"/>
  <c r="E557" i="4"/>
  <c r="C558" i="4"/>
  <c r="G226" i="4"/>
  <c r="H226" i="4" s="1"/>
  <c r="G549" i="3"/>
  <c r="F549" i="3"/>
  <c r="H548" i="3"/>
  <c r="I548" i="3" s="1"/>
  <c r="F538" i="5" l="1"/>
  <c r="E539" i="5"/>
  <c r="H538" i="5"/>
  <c r="G538" i="5"/>
  <c r="C559" i="4"/>
  <c r="E558" i="4"/>
  <c r="G227" i="4"/>
  <c r="H227" i="4" s="1"/>
  <c r="H549" i="3"/>
  <c r="F550" i="3"/>
  <c r="I549" i="3"/>
  <c r="G550" i="3"/>
  <c r="H539" i="5" l="1"/>
  <c r="G539" i="5"/>
  <c r="F539" i="5"/>
  <c r="E540" i="5"/>
  <c r="G228" i="4"/>
  <c r="H228" i="4" s="1"/>
  <c r="E559" i="4"/>
  <c r="C560" i="4"/>
  <c r="G551" i="3"/>
  <c r="F551" i="3"/>
  <c r="H550" i="3"/>
  <c r="I550" i="3" s="1"/>
  <c r="E541" i="5" l="1"/>
  <c r="H540" i="5"/>
  <c r="G540" i="5"/>
  <c r="F540" i="5"/>
  <c r="E560" i="4"/>
  <c r="C561" i="4"/>
  <c r="G229" i="4"/>
  <c r="H229" i="4" s="1"/>
  <c r="H551" i="3"/>
  <c r="F552" i="3"/>
  <c r="I551" i="3"/>
  <c r="G552" i="3"/>
  <c r="F541" i="5" l="1"/>
  <c r="E542" i="5"/>
  <c r="H541" i="5"/>
  <c r="G541" i="5"/>
  <c r="E561" i="4"/>
  <c r="C562" i="4"/>
  <c r="G230" i="4"/>
  <c r="H230" i="4" s="1"/>
  <c r="H552" i="3"/>
  <c r="F553" i="3"/>
  <c r="G553" i="3"/>
  <c r="I552" i="3"/>
  <c r="H542" i="5" l="1"/>
  <c r="E543" i="5"/>
  <c r="G542" i="5"/>
  <c r="F542" i="5"/>
  <c r="E562" i="4"/>
  <c r="C563" i="4"/>
  <c r="G231" i="4"/>
  <c r="H231" i="4" s="1"/>
  <c r="F554" i="3"/>
  <c r="H553" i="3"/>
  <c r="I553" i="3"/>
  <c r="G554" i="3"/>
  <c r="E544" i="5" l="1"/>
  <c r="H543" i="5"/>
  <c r="G543" i="5"/>
  <c r="F543" i="5"/>
  <c r="E563" i="4"/>
  <c r="C564" i="4"/>
  <c r="G232" i="4"/>
  <c r="H232" i="4" s="1"/>
  <c r="G555" i="3"/>
  <c r="H554" i="3"/>
  <c r="I554" i="3" s="1"/>
  <c r="F555" i="3"/>
  <c r="F544" i="5" l="1"/>
  <c r="G544" i="5"/>
  <c r="E545" i="5"/>
  <c r="H544" i="5"/>
  <c r="E564" i="4"/>
  <c r="C565" i="4"/>
  <c r="G233" i="4"/>
  <c r="H233" i="4" s="1"/>
  <c r="F556" i="3"/>
  <c r="H555" i="3"/>
  <c r="G556" i="3"/>
  <c r="I555" i="3"/>
  <c r="H545" i="5" l="1"/>
  <c r="G545" i="5"/>
  <c r="E546" i="5"/>
  <c r="F545" i="5"/>
  <c r="E565" i="4"/>
  <c r="C566" i="4"/>
  <c r="G234" i="4"/>
  <c r="H234" i="4" s="1"/>
  <c r="G557" i="3"/>
  <c r="H556" i="3"/>
  <c r="I556" i="3" s="1"/>
  <c r="F557" i="3"/>
  <c r="E547" i="5" l="1"/>
  <c r="H546" i="5"/>
  <c r="G546" i="5"/>
  <c r="F546" i="5"/>
  <c r="E566" i="4"/>
  <c r="C567" i="4"/>
  <c r="G235" i="4"/>
  <c r="H235" i="4" s="1"/>
  <c r="F558" i="3"/>
  <c r="H557" i="3"/>
  <c r="G558" i="3"/>
  <c r="I557" i="3"/>
  <c r="F547" i="5" l="1"/>
  <c r="E548" i="5"/>
  <c r="H547" i="5"/>
  <c r="G547" i="5"/>
  <c r="E567" i="4"/>
  <c r="C568" i="4"/>
  <c r="G236" i="4"/>
  <c r="H236" i="4" s="1"/>
  <c r="G559" i="3"/>
  <c r="H558" i="3"/>
  <c r="I558" i="3" s="1"/>
  <c r="F559" i="3"/>
  <c r="H548" i="5" l="1"/>
  <c r="G548" i="5"/>
  <c r="F548" i="5"/>
  <c r="E549" i="5"/>
  <c r="E568" i="4"/>
  <c r="C569" i="4"/>
  <c r="G237" i="4"/>
  <c r="H237" i="4" s="1"/>
  <c r="H559" i="3"/>
  <c r="F560" i="3"/>
  <c r="G560" i="3"/>
  <c r="I559" i="3"/>
  <c r="E550" i="5" l="1"/>
  <c r="H549" i="5"/>
  <c r="G549" i="5"/>
  <c r="F549" i="5"/>
  <c r="E569" i="4"/>
  <c r="C570" i="4"/>
  <c r="G238" i="4"/>
  <c r="H238" i="4" s="1"/>
  <c r="G561" i="3"/>
  <c r="H560" i="3"/>
  <c r="I560" i="3" s="1"/>
  <c r="F561" i="3"/>
  <c r="F550" i="5" l="1"/>
  <c r="H550" i="5"/>
  <c r="G550" i="5"/>
  <c r="E551" i="5"/>
  <c r="E570" i="4"/>
  <c r="C571" i="4"/>
  <c r="G239" i="4"/>
  <c r="H239" i="4" s="1"/>
  <c r="H561" i="3"/>
  <c r="F562" i="3"/>
  <c r="I561" i="3"/>
  <c r="G562" i="3"/>
  <c r="H551" i="5" l="1"/>
  <c r="E552" i="5"/>
  <c r="G551" i="5"/>
  <c r="F551" i="5"/>
  <c r="E571" i="4"/>
  <c r="C572" i="4"/>
  <c r="G240" i="4"/>
  <c r="H240" i="4" s="1"/>
  <c r="G563" i="3"/>
  <c r="H562" i="3"/>
  <c r="I562" i="3" s="1"/>
  <c r="F563" i="3"/>
  <c r="E553" i="5" l="1"/>
  <c r="H552" i="5"/>
  <c r="G552" i="5"/>
  <c r="F552" i="5"/>
  <c r="E572" i="4"/>
  <c r="C573" i="4"/>
  <c r="G241" i="4"/>
  <c r="H241" i="4" s="1"/>
  <c r="F564" i="3"/>
  <c r="H563" i="3"/>
  <c r="I563" i="3"/>
  <c r="G564" i="3"/>
  <c r="F553" i="5" l="1"/>
  <c r="G553" i="5"/>
  <c r="E554" i="5"/>
  <c r="H553" i="5"/>
  <c r="E573" i="4"/>
  <c r="C574" i="4"/>
  <c r="G242" i="4"/>
  <c r="H242" i="4" s="1"/>
  <c r="G565" i="3"/>
  <c r="H564" i="3"/>
  <c r="I564" i="3" s="1"/>
  <c r="F565" i="3"/>
  <c r="H554" i="5" l="1"/>
  <c r="F554" i="5"/>
  <c r="E555" i="5"/>
  <c r="G554" i="5"/>
  <c r="E574" i="4"/>
  <c r="C575" i="4"/>
  <c r="G243" i="4"/>
  <c r="H243" i="4" s="1"/>
  <c r="F566" i="3"/>
  <c r="H565" i="3"/>
  <c r="I565" i="3"/>
  <c r="G566" i="3"/>
  <c r="E556" i="5" l="1"/>
  <c r="H555" i="5"/>
  <c r="F555" i="5"/>
  <c r="G555" i="5"/>
  <c r="E575" i="4"/>
  <c r="C576" i="4"/>
  <c r="G244" i="4"/>
  <c r="H244" i="4" s="1"/>
  <c r="G567" i="3"/>
  <c r="H566" i="3"/>
  <c r="I566" i="3" s="1"/>
  <c r="F567" i="3"/>
  <c r="F556" i="5" l="1"/>
  <c r="E557" i="5"/>
  <c r="H556" i="5"/>
  <c r="G556" i="5"/>
  <c r="C577" i="4"/>
  <c r="E576" i="4"/>
  <c r="G245" i="4"/>
  <c r="H245" i="4" s="1"/>
  <c r="F568" i="3"/>
  <c r="H567" i="3"/>
  <c r="I567" i="3"/>
  <c r="G568" i="3"/>
  <c r="H557" i="5" l="1"/>
  <c r="G557" i="5"/>
  <c r="F557" i="5"/>
  <c r="E558" i="5"/>
  <c r="G246" i="4"/>
  <c r="H246" i="4" s="1"/>
  <c r="E577" i="4"/>
  <c r="C578" i="4"/>
  <c r="G569" i="3"/>
  <c r="H568" i="3"/>
  <c r="I568" i="3" s="1"/>
  <c r="F569" i="3"/>
  <c r="E559" i="5" l="1"/>
  <c r="H558" i="5"/>
  <c r="G558" i="5"/>
  <c r="F558" i="5"/>
  <c r="E578" i="4"/>
  <c r="C579" i="4"/>
  <c r="G247" i="4"/>
  <c r="H247" i="4" s="1"/>
  <c r="G570" i="3"/>
  <c r="F570" i="3"/>
  <c r="H569" i="3"/>
  <c r="I569" i="3" s="1"/>
  <c r="F559" i="5" l="1"/>
  <c r="E560" i="5"/>
  <c r="H559" i="5"/>
  <c r="G559" i="5"/>
  <c r="E579" i="4"/>
  <c r="C580" i="4"/>
  <c r="G248" i="4"/>
  <c r="H248" i="4" s="1"/>
  <c r="H570" i="3"/>
  <c r="F571" i="3"/>
  <c r="I570" i="3"/>
  <c r="G571" i="3"/>
  <c r="H560" i="5" l="1"/>
  <c r="E561" i="5"/>
  <c r="G560" i="5"/>
  <c r="F560" i="5"/>
  <c r="E580" i="4"/>
  <c r="C581" i="4"/>
  <c r="G249" i="4"/>
  <c r="H249" i="4" s="1"/>
  <c r="G572" i="3"/>
  <c r="F572" i="3"/>
  <c r="H571" i="3"/>
  <c r="I571" i="3" s="1"/>
  <c r="E562" i="5" l="1"/>
  <c r="H561" i="5"/>
  <c r="G561" i="5"/>
  <c r="F561" i="5"/>
  <c r="E581" i="4"/>
  <c r="C582" i="4"/>
  <c r="G250" i="4"/>
  <c r="H250" i="4" s="1"/>
  <c r="H572" i="3"/>
  <c r="F573" i="3"/>
  <c r="G573" i="3"/>
  <c r="I572" i="3"/>
  <c r="F562" i="5" l="1"/>
  <c r="G562" i="5"/>
  <c r="E563" i="5"/>
  <c r="H562" i="5"/>
  <c r="E582" i="4"/>
  <c r="C583" i="4"/>
  <c r="G251" i="4"/>
  <c r="H251" i="4" s="1"/>
  <c r="G574" i="3"/>
  <c r="H573" i="3"/>
  <c r="I573" i="3" s="1"/>
  <c r="F574" i="3"/>
  <c r="H563" i="5" l="1"/>
  <c r="E564" i="5"/>
  <c r="G563" i="5"/>
  <c r="F563" i="5"/>
  <c r="E583" i="4"/>
  <c r="C584" i="4"/>
  <c r="G252" i="4"/>
  <c r="H252" i="4" s="1"/>
  <c r="G575" i="3"/>
  <c r="H574" i="3"/>
  <c r="I574" i="3" s="1"/>
  <c r="F575" i="3"/>
  <c r="E565" i="5" l="1"/>
  <c r="H564" i="5"/>
  <c r="G564" i="5"/>
  <c r="F564" i="5"/>
  <c r="E584" i="4"/>
  <c r="C585" i="4"/>
  <c r="G253" i="4"/>
  <c r="H253" i="4" s="1"/>
  <c r="F576" i="3"/>
  <c r="H575" i="3"/>
  <c r="I575" i="3"/>
  <c r="G576" i="3"/>
  <c r="F565" i="5" l="1"/>
  <c r="E566" i="5"/>
  <c r="H565" i="5"/>
  <c r="G565" i="5"/>
  <c r="E585" i="4"/>
  <c r="C586" i="4"/>
  <c r="G254" i="4"/>
  <c r="H254" i="4" s="1"/>
  <c r="G577" i="3"/>
  <c r="H576" i="3"/>
  <c r="I576" i="3" s="1"/>
  <c r="F577" i="3"/>
  <c r="H566" i="5" l="1"/>
  <c r="G566" i="5"/>
  <c r="F566" i="5"/>
  <c r="E567" i="5"/>
  <c r="E586" i="4"/>
  <c r="C587" i="4"/>
  <c r="G255" i="4"/>
  <c r="H255" i="4" s="1"/>
  <c r="F578" i="3"/>
  <c r="H577" i="3"/>
  <c r="I577" i="3"/>
  <c r="G578" i="3"/>
  <c r="E568" i="5" l="1"/>
  <c r="H567" i="5"/>
  <c r="G567" i="5"/>
  <c r="F567" i="5"/>
  <c r="E587" i="4"/>
  <c r="C588" i="4"/>
  <c r="G256" i="4"/>
  <c r="H256" i="4" s="1"/>
  <c r="G579" i="3"/>
  <c r="H578" i="3"/>
  <c r="I578" i="3" s="1"/>
  <c r="F579" i="3"/>
  <c r="F568" i="5" l="1"/>
  <c r="H568" i="5"/>
  <c r="G568" i="5"/>
  <c r="E569" i="5"/>
  <c r="E588" i="4"/>
  <c r="C589" i="4"/>
  <c r="G257" i="4"/>
  <c r="H257" i="4" s="1"/>
  <c r="F580" i="3"/>
  <c r="H579" i="3"/>
  <c r="I579" i="3"/>
  <c r="G580" i="3"/>
  <c r="H569" i="5" l="1"/>
  <c r="E570" i="5"/>
  <c r="G569" i="5"/>
  <c r="F569" i="5"/>
  <c r="E589" i="4"/>
  <c r="C590" i="4"/>
  <c r="G258" i="4"/>
  <c r="H258" i="4" s="1"/>
  <c r="G581" i="3"/>
  <c r="H580" i="3"/>
  <c r="I580" i="3" s="1"/>
  <c r="F581" i="3"/>
  <c r="E571" i="5" l="1"/>
  <c r="H570" i="5"/>
  <c r="G570" i="5"/>
  <c r="F570" i="5"/>
  <c r="E590" i="4"/>
  <c r="C591" i="4"/>
  <c r="G259" i="4"/>
  <c r="H259" i="4" s="1"/>
  <c r="F582" i="3"/>
  <c r="H581" i="3"/>
  <c r="I581" i="3"/>
  <c r="G582" i="3"/>
  <c r="F571" i="5" l="1"/>
  <c r="G571" i="5"/>
  <c r="E572" i="5"/>
  <c r="H571" i="5"/>
  <c r="E591" i="4"/>
  <c r="C592" i="4"/>
  <c r="G260" i="4"/>
  <c r="H260" i="4" s="1"/>
  <c r="G583" i="3"/>
  <c r="H582" i="3"/>
  <c r="I582" i="3" s="1"/>
  <c r="F583" i="3"/>
  <c r="H572" i="5" l="1"/>
  <c r="E573" i="5"/>
  <c r="G572" i="5"/>
  <c r="F572" i="5"/>
  <c r="E592" i="4"/>
  <c r="C593" i="4"/>
  <c r="G261" i="4"/>
  <c r="H261" i="4" s="1"/>
  <c r="F584" i="3"/>
  <c r="H583" i="3"/>
  <c r="I583" i="3"/>
  <c r="G584" i="3"/>
  <c r="E574" i="5" l="1"/>
  <c r="H573" i="5"/>
  <c r="F573" i="5"/>
  <c r="G573" i="5"/>
  <c r="E593" i="4"/>
  <c r="C594" i="4"/>
  <c r="G262" i="4"/>
  <c r="H262" i="4" s="1"/>
  <c r="G585" i="3"/>
  <c r="H584" i="3"/>
  <c r="I584" i="3" s="1"/>
  <c r="F585" i="3"/>
  <c r="F574" i="5" l="1"/>
  <c r="E575" i="5"/>
  <c r="H574" i="5"/>
  <c r="G574" i="5"/>
  <c r="C595" i="4"/>
  <c r="E594" i="4"/>
  <c r="G263" i="4"/>
  <c r="H263" i="4" s="1"/>
  <c r="H585" i="3"/>
  <c r="F586" i="3"/>
  <c r="I585" i="3"/>
  <c r="G586" i="3"/>
  <c r="H575" i="5" l="1"/>
  <c r="G575" i="5"/>
  <c r="F575" i="5"/>
  <c r="E576" i="5"/>
  <c r="G264" i="4"/>
  <c r="H264" i="4" s="1"/>
  <c r="E595" i="4"/>
  <c r="C596" i="4"/>
  <c r="G587" i="3"/>
  <c r="H586" i="3"/>
  <c r="I586" i="3" s="1"/>
  <c r="F587" i="3"/>
  <c r="E577" i="5" l="1"/>
  <c r="H576" i="5"/>
  <c r="G576" i="5"/>
  <c r="F576" i="5"/>
  <c r="G265" i="4"/>
  <c r="H265" i="4" s="1"/>
  <c r="E596" i="4"/>
  <c r="C597" i="4"/>
  <c r="F588" i="3"/>
  <c r="H587" i="3"/>
  <c r="I587" i="3"/>
  <c r="G588" i="3"/>
  <c r="F577" i="5" l="1"/>
  <c r="E578" i="5"/>
  <c r="H577" i="5"/>
  <c r="G577" i="5"/>
  <c r="E597" i="4"/>
  <c r="C598" i="4"/>
  <c r="G266" i="4"/>
  <c r="H266" i="4" s="1"/>
  <c r="G589" i="3"/>
  <c r="H588" i="3"/>
  <c r="I588" i="3" s="1"/>
  <c r="F589" i="3"/>
  <c r="H578" i="5" l="1"/>
  <c r="E579" i="5"/>
  <c r="G578" i="5"/>
  <c r="F578" i="5"/>
  <c r="E598" i="4"/>
  <c r="C599" i="4"/>
  <c r="G267" i="4"/>
  <c r="H267" i="4" s="1"/>
  <c r="F590" i="3"/>
  <c r="H589" i="3"/>
  <c r="I589" i="3"/>
  <c r="G590" i="3"/>
  <c r="E580" i="5" l="1"/>
  <c r="H579" i="5"/>
  <c r="G579" i="5"/>
  <c r="F579" i="5"/>
  <c r="E599" i="4"/>
  <c r="C600" i="4"/>
  <c r="G268" i="4"/>
  <c r="H268" i="4" s="1"/>
  <c r="G591" i="3"/>
  <c r="H590" i="3"/>
  <c r="I590" i="3" s="1"/>
  <c r="F591" i="3"/>
  <c r="F580" i="5" l="1"/>
  <c r="G580" i="5"/>
  <c r="E581" i="5"/>
  <c r="H580" i="5"/>
  <c r="E600" i="4"/>
  <c r="C601" i="4"/>
  <c r="G269" i="4"/>
  <c r="H269" i="4" s="1"/>
  <c r="F592" i="3"/>
  <c r="H591" i="3"/>
  <c r="I591" i="3"/>
  <c r="G592" i="3"/>
  <c r="H581" i="5" l="1"/>
  <c r="G581" i="5"/>
  <c r="F581" i="5"/>
  <c r="E582" i="5"/>
  <c r="E601" i="4"/>
  <c r="C602" i="4"/>
  <c r="G270" i="4"/>
  <c r="H270" i="4" s="1"/>
  <c r="G593" i="3"/>
  <c r="H592" i="3"/>
  <c r="I592" i="3" s="1"/>
  <c r="F593" i="3"/>
  <c r="E583" i="5" l="1"/>
  <c r="H582" i="5"/>
  <c r="G582" i="5"/>
  <c r="F582" i="5"/>
  <c r="E602" i="4"/>
  <c r="C603" i="4"/>
  <c r="G271" i="4"/>
  <c r="H271" i="4" s="1"/>
  <c r="F594" i="3"/>
  <c r="H593" i="3"/>
  <c r="I593" i="3" s="1"/>
  <c r="G594" i="3"/>
  <c r="F583" i="5" l="1"/>
  <c r="E584" i="5"/>
  <c r="H583" i="5"/>
  <c r="G583" i="5"/>
  <c r="E603" i="4"/>
  <c r="C604" i="4"/>
  <c r="G272" i="4"/>
  <c r="H272" i="4" s="1"/>
  <c r="G595" i="3"/>
  <c r="H594" i="3"/>
  <c r="I594" i="3" s="1"/>
  <c r="F595" i="3"/>
  <c r="H584" i="5" l="1"/>
  <c r="G584" i="5"/>
  <c r="F584" i="5"/>
  <c r="E585" i="5"/>
  <c r="E604" i="4"/>
  <c r="C605" i="4"/>
  <c r="G273" i="4"/>
  <c r="H273" i="4" s="1"/>
  <c r="F596" i="3"/>
  <c r="H595" i="3"/>
  <c r="I595" i="3"/>
  <c r="G596" i="3"/>
  <c r="E586" i="5" l="1"/>
  <c r="H585" i="5"/>
  <c r="G585" i="5"/>
  <c r="F585" i="5"/>
  <c r="E605" i="4"/>
  <c r="C606" i="4"/>
  <c r="G274" i="4"/>
  <c r="H274" i="4" s="1"/>
  <c r="G597" i="3"/>
  <c r="H596" i="3"/>
  <c r="I596" i="3" s="1"/>
  <c r="F597" i="3"/>
  <c r="F586" i="5" l="1"/>
  <c r="H586" i="5"/>
  <c r="E587" i="5"/>
  <c r="G586" i="5"/>
  <c r="C607" i="4"/>
  <c r="E606" i="4"/>
  <c r="G275" i="4"/>
  <c r="H275" i="4" s="1"/>
  <c r="H597" i="3"/>
  <c r="F598" i="3"/>
  <c r="I597" i="3"/>
  <c r="G598" i="3"/>
  <c r="H587" i="5" l="1"/>
  <c r="E588" i="5"/>
  <c r="G587" i="5"/>
  <c r="F587" i="5"/>
  <c r="G276" i="4"/>
  <c r="H276" i="4" s="1"/>
  <c r="E607" i="4"/>
  <c r="C608" i="4"/>
  <c r="H598" i="3"/>
  <c r="F599" i="3"/>
  <c r="G599" i="3"/>
  <c r="I598" i="3"/>
  <c r="E589" i="5" l="1"/>
  <c r="H588" i="5"/>
  <c r="G588" i="5"/>
  <c r="F588" i="5"/>
  <c r="E608" i="4"/>
  <c r="C609" i="4"/>
  <c r="G277" i="4"/>
  <c r="H277" i="4" s="1"/>
  <c r="G600" i="3"/>
  <c r="F600" i="3"/>
  <c r="H599" i="3"/>
  <c r="I599" i="3" s="1"/>
  <c r="F589" i="5" l="1"/>
  <c r="G589" i="5"/>
  <c r="E590" i="5"/>
  <c r="H589" i="5"/>
  <c r="E609" i="4"/>
  <c r="C610" i="4"/>
  <c r="G278" i="4"/>
  <c r="H278" i="4" s="1"/>
  <c r="G601" i="3"/>
  <c r="H600" i="3"/>
  <c r="I600" i="3" s="1"/>
  <c r="F601" i="3"/>
  <c r="H590" i="5" l="1"/>
  <c r="E591" i="5"/>
  <c r="G590" i="5"/>
  <c r="F590" i="5"/>
  <c r="E610" i="4"/>
  <c r="C611" i="4"/>
  <c r="G279" i="4"/>
  <c r="H279" i="4" s="1"/>
  <c r="F602" i="3"/>
  <c r="H601" i="3"/>
  <c r="I601" i="3"/>
  <c r="G602" i="3"/>
  <c r="E592" i="5" l="1"/>
  <c r="H591" i="5"/>
  <c r="F591" i="5"/>
  <c r="G591" i="5"/>
  <c r="E611" i="4"/>
  <c r="C612" i="4"/>
  <c r="G280" i="4"/>
  <c r="H280" i="4" s="1"/>
  <c r="G603" i="3"/>
  <c r="H602" i="3"/>
  <c r="I602" i="3" s="1"/>
  <c r="F603" i="3"/>
  <c r="F592" i="5" l="1"/>
  <c r="E593" i="5"/>
  <c r="H592" i="5"/>
  <c r="G592" i="5"/>
  <c r="C613" i="4"/>
  <c r="E612" i="4"/>
  <c r="G281" i="4"/>
  <c r="H281" i="4" s="1"/>
  <c r="H603" i="3"/>
  <c r="F604" i="3"/>
  <c r="I603" i="3"/>
  <c r="G604" i="3"/>
  <c r="H593" i="5" l="1"/>
  <c r="G593" i="5"/>
  <c r="F593" i="5"/>
  <c r="E594" i="5"/>
  <c r="G282" i="4"/>
  <c r="H282" i="4" s="1"/>
  <c r="E613" i="4"/>
  <c r="C614" i="4"/>
  <c r="G605" i="3"/>
  <c r="H604" i="3"/>
  <c r="I604" i="3" s="1"/>
  <c r="F605" i="3"/>
  <c r="E595" i="5" l="1"/>
  <c r="H594" i="5"/>
  <c r="G594" i="5"/>
  <c r="F594" i="5"/>
  <c r="G283" i="4"/>
  <c r="H283" i="4" s="1"/>
  <c r="E614" i="4"/>
  <c r="C615" i="4"/>
  <c r="H605" i="3"/>
  <c r="F606" i="3"/>
  <c r="I605" i="3"/>
  <c r="G606" i="3"/>
  <c r="F595" i="5" l="1"/>
  <c r="E596" i="5"/>
  <c r="H595" i="5"/>
  <c r="G595" i="5"/>
  <c r="E615" i="4"/>
  <c r="C616" i="4"/>
  <c r="G284" i="4"/>
  <c r="H284" i="4" s="1"/>
  <c r="G607" i="3"/>
  <c r="H606" i="3"/>
  <c r="I606" i="3" s="1"/>
  <c r="F607" i="3"/>
  <c r="H596" i="5" l="1"/>
  <c r="E597" i="5"/>
  <c r="G596" i="5"/>
  <c r="F596" i="5"/>
  <c r="E616" i="4"/>
  <c r="C617" i="4"/>
  <c r="G285" i="4"/>
  <c r="H285" i="4" s="1"/>
  <c r="H607" i="3"/>
  <c r="F608" i="3"/>
  <c r="I607" i="3"/>
  <c r="G608" i="3"/>
  <c r="E598" i="5" l="1"/>
  <c r="H597" i="5"/>
  <c r="G597" i="5"/>
  <c r="F597" i="5"/>
  <c r="E617" i="4"/>
  <c r="C618" i="4"/>
  <c r="G286" i="4"/>
  <c r="H286" i="4" s="1"/>
  <c r="G609" i="3"/>
  <c r="H608" i="3"/>
  <c r="I608" i="3" s="1"/>
  <c r="F609" i="3"/>
  <c r="F598" i="5" l="1"/>
  <c r="G598" i="5"/>
  <c r="E599" i="5"/>
  <c r="H598" i="5"/>
  <c r="E618" i="4"/>
  <c r="C619" i="4"/>
  <c r="G287" i="4"/>
  <c r="H287" i="4" s="1"/>
  <c r="H609" i="3"/>
  <c r="F610" i="3"/>
  <c r="I609" i="3"/>
  <c r="G610" i="3"/>
  <c r="H599" i="5" l="1"/>
  <c r="G599" i="5"/>
  <c r="F599" i="5"/>
  <c r="E600" i="5"/>
  <c r="E619" i="4"/>
  <c r="C620" i="4"/>
  <c r="G288" i="4"/>
  <c r="H288" i="4" s="1"/>
  <c r="G611" i="3"/>
  <c r="H610" i="3"/>
  <c r="I610" i="3" s="1"/>
  <c r="F611" i="3"/>
  <c r="E601" i="5" l="1"/>
  <c r="H600" i="5"/>
  <c r="G600" i="5"/>
  <c r="F600" i="5"/>
  <c r="E620" i="4"/>
  <c r="C621" i="4"/>
  <c r="G289" i="4"/>
  <c r="H289" i="4" s="1"/>
  <c r="H611" i="3"/>
  <c r="F612" i="3"/>
  <c r="I611" i="3"/>
  <c r="G612" i="3"/>
  <c r="F601" i="5" l="1"/>
  <c r="E602" i="5"/>
  <c r="H601" i="5"/>
  <c r="G601" i="5"/>
  <c r="E621" i="4"/>
  <c r="C622" i="4"/>
  <c r="G290" i="4"/>
  <c r="H290" i="4" s="1"/>
  <c r="G613" i="3"/>
  <c r="H612" i="3"/>
  <c r="I612" i="3" s="1"/>
  <c r="F613" i="3"/>
  <c r="H602" i="5" l="1"/>
  <c r="G602" i="5"/>
  <c r="F602" i="5"/>
  <c r="E603" i="5"/>
  <c r="E622" i="4"/>
  <c r="C623" i="4"/>
  <c r="G291" i="4"/>
  <c r="H291" i="4" s="1"/>
  <c r="H613" i="3"/>
  <c r="F614" i="3"/>
  <c r="I613" i="3"/>
  <c r="G614" i="3"/>
  <c r="E604" i="5" l="1"/>
  <c r="H603" i="5"/>
  <c r="G603" i="5"/>
  <c r="F603" i="5"/>
  <c r="E623" i="4"/>
  <c r="C624" i="4"/>
  <c r="G292" i="4"/>
  <c r="H292" i="4" s="1"/>
  <c r="G615" i="3"/>
  <c r="H614" i="3"/>
  <c r="I614" i="3" s="1"/>
  <c r="F615" i="3"/>
  <c r="F604" i="5" l="1"/>
  <c r="H604" i="5"/>
  <c r="G604" i="5"/>
  <c r="E605" i="5"/>
  <c r="E624" i="4"/>
  <c r="C625" i="4"/>
  <c r="G293" i="4"/>
  <c r="H293" i="4" s="1"/>
  <c r="H615" i="3"/>
  <c r="F616" i="3"/>
  <c r="I615" i="3"/>
  <c r="G616" i="3"/>
  <c r="H605" i="5" l="1"/>
  <c r="E606" i="5"/>
  <c r="G605" i="5"/>
  <c r="F605" i="5"/>
  <c r="E625" i="4"/>
  <c r="C626" i="4"/>
  <c r="G294" i="4"/>
  <c r="H294" i="4" s="1"/>
  <c r="G617" i="3"/>
  <c r="H616" i="3"/>
  <c r="I616" i="3" s="1"/>
  <c r="F617" i="3"/>
  <c r="E607" i="5" l="1"/>
  <c r="H606" i="5"/>
  <c r="G606" i="5"/>
  <c r="F606" i="5"/>
  <c r="E626" i="4"/>
  <c r="C627" i="4"/>
  <c r="G295" i="4"/>
  <c r="H295" i="4" s="1"/>
  <c r="H617" i="3"/>
  <c r="F618" i="3"/>
  <c r="I617" i="3"/>
  <c r="G618" i="3"/>
  <c r="F607" i="5" l="1"/>
  <c r="G607" i="5"/>
  <c r="E608" i="5"/>
  <c r="H607" i="5"/>
  <c r="E627" i="4"/>
  <c r="C628" i="4"/>
  <c r="G296" i="4"/>
  <c r="H296" i="4" s="1"/>
  <c r="G619" i="3"/>
  <c r="H618" i="3"/>
  <c r="I618" i="3" s="1"/>
  <c r="F619" i="3"/>
  <c r="H608" i="5" l="1"/>
  <c r="E609" i="5"/>
  <c r="G608" i="5"/>
  <c r="F608" i="5"/>
  <c r="E628" i="4"/>
  <c r="C629" i="4"/>
  <c r="G297" i="4"/>
  <c r="H297" i="4" s="1"/>
  <c r="H619" i="3"/>
  <c r="F620" i="3"/>
  <c r="I619" i="3"/>
  <c r="G620" i="3"/>
  <c r="E610" i="5" l="1"/>
  <c r="H609" i="5"/>
  <c r="F609" i="5"/>
  <c r="G609" i="5"/>
  <c r="E629" i="4"/>
  <c r="C630" i="4"/>
  <c r="G298" i="4"/>
  <c r="H298" i="4" s="1"/>
  <c r="G621" i="3"/>
  <c r="I620" i="3"/>
  <c r="H620" i="3"/>
  <c r="F621" i="3"/>
  <c r="F610" i="5" l="1"/>
  <c r="E611" i="5"/>
  <c r="H610" i="5"/>
  <c r="G610" i="5"/>
  <c r="C631" i="4"/>
  <c r="E630" i="4"/>
  <c r="G299" i="4"/>
  <c r="H299" i="4" s="1"/>
  <c r="H621" i="3"/>
  <c r="F622" i="3"/>
  <c r="I621" i="3"/>
  <c r="G622" i="3"/>
  <c r="H611" i="5" l="1"/>
  <c r="G611" i="5"/>
  <c r="F611" i="5"/>
  <c r="E612" i="5"/>
  <c r="G300" i="4"/>
  <c r="H300" i="4" s="1"/>
  <c r="E631" i="4"/>
  <c r="C632" i="4"/>
  <c r="G623" i="3"/>
  <c r="H622" i="3"/>
  <c r="I622" i="3" s="1"/>
  <c r="F623" i="3"/>
  <c r="E613" i="5" l="1"/>
  <c r="H612" i="5"/>
  <c r="G612" i="5"/>
  <c r="F612" i="5"/>
  <c r="E632" i="4"/>
  <c r="C633" i="4"/>
  <c r="G301" i="4"/>
  <c r="H301" i="4" s="1"/>
  <c r="H623" i="3"/>
  <c r="F624" i="3"/>
  <c r="I623" i="3"/>
  <c r="G624" i="3"/>
  <c r="F613" i="5" l="1"/>
  <c r="E614" i="5"/>
  <c r="H613" i="5"/>
  <c r="G613" i="5"/>
  <c r="E633" i="4"/>
  <c r="C634" i="4"/>
  <c r="G302" i="4"/>
  <c r="H302" i="4" s="1"/>
  <c r="H624" i="3"/>
  <c r="F625" i="3"/>
  <c r="G625" i="3"/>
  <c r="I624" i="3"/>
  <c r="H614" i="5" l="1"/>
  <c r="E615" i="5"/>
  <c r="G614" i="5"/>
  <c r="F614" i="5"/>
  <c r="E634" i="4"/>
  <c r="C635" i="4"/>
  <c r="G303" i="4"/>
  <c r="H303" i="4" s="1"/>
  <c r="G626" i="3"/>
  <c r="H625" i="3"/>
  <c r="I625" i="3" s="1"/>
  <c r="F626" i="3"/>
  <c r="E616" i="5" l="1"/>
  <c r="H615" i="5"/>
  <c r="G615" i="5"/>
  <c r="F615" i="5"/>
  <c r="E635" i="4"/>
  <c r="C636" i="4"/>
  <c r="G304" i="4"/>
  <c r="H304" i="4" s="1"/>
  <c r="G627" i="3"/>
  <c r="H626" i="3"/>
  <c r="I626" i="3" s="1"/>
  <c r="F627" i="3"/>
  <c r="F616" i="5" l="1"/>
  <c r="G616" i="5"/>
  <c r="E617" i="5"/>
  <c r="H616" i="5"/>
  <c r="E636" i="4"/>
  <c r="C637" i="4"/>
  <c r="G305" i="4"/>
  <c r="H305" i="4" s="1"/>
  <c r="G628" i="3"/>
  <c r="H627" i="3"/>
  <c r="I627" i="3" s="1"/>
  <c r="F628" i="3"/>
  <c r="H617" i="5" l="1"/>
  <c r="G617" i="5"/>
  <c r="E618" i="5"/>
  <c r="F617" i="5"/>
  <c r="E637" i="4"/>
  <c r="C638" i="4"/>
  <c r="G306" i="4"/>
  <c r="H306" i="4" s="1"/>
  <c r="H628" i="3"/>
  <c r="F629" i="3"/>
  <c r="G629" i="3"/>
  <c r="I628" i="3"/>
  <c r="E619" i="5" l="1"/>
  <c r="H618" i="5"/>
  <c r="G618" i="5"/>
  <c r="F618" i="5"/>
  <c r="E638" i="4"/>
  <c r="C639" i="4"/>
  <c r="G307" i="4"/>
  <c r="H307" i="4" s="1"/>
  <c r="G630" i="3"/>
  <c r="H629" i="3"/>
  <c r="I629" i="3" s="1"/>
  <c r="F630" i="3"/>
  <c r="F619" i="5" l="1"/>
  <c r="E620" i="5"/>
  <c r="H619" i="5"/>
  <c r="G619" i="5"/>
  <c r="E639" i="4"/>
  <c r="C640" i="4"/>
  <c r="G308" i="4"/>
  <c r="H308" i="4" s="1"/>
  <c r="G631" i="3"/>
  <c r="H630" i="3"/>
  <c r="I630" i="3" s="1"/>
  <c r="F631" i="3"/>
  <c r="H620" i="5" l="1"/>
  <c r="G620" i="5"/>
  <c r="F620" i="5"/>
  <c r="E621" i="5"/>
  <c r="E640" i="4"/>
  <c r="C641" i="4"/>
  <c r="G309" i="4"/>
  <c r="H309" i="4" s="1"/>
  <c r="H631" i="3"/>
  <c r="F632" i="3"/>
  <c r="I631" i="3"/>
  <c r="G632" i="3"/>
  <c r="E622" i="5" l="1"/>
  <c r="H621" i="5"/>
  <c r="G621" i="5"/>
  <c r="F621" i="5"/>
  <c r="E641" i="4"/>
  <c r="C642" i="4"/>
  <c r="G310" i="4"/>
  <c r="H310" i="4" s="1"/>
  <c r="G633" i="3"/>
  <c r="H632" i="3"/>
  <c r="I632" i="3" s="1"/>
  <c r="F633" i="3"/>
  <c r="F622" i="5" l="1"/>
  <c r="H622" i="5"/>
  <c r="E623" i="5"/>
  <c r="G622" i="5"/>
  <c r="E642" i="4"/>
  <c r="C643" i="4"/>
  <c r="G311" i="4"/>
  <c r="H311" i="4" s="1"/>
  <c r="H633" i="3"/>
  <c r="F634" i="3"/>
  <c r="I633" i="3"/>
  <c r="G634" i="3"/>
  <c r="H623" i="5" l="1"/>
  <c r="E624" i="5"/>
  <c r="G623" i="5"/>
  <c r="F623" i="5"/>
  <c r="E643" i="4"/>
  <c r="C644" i="4"/>
  <c r="G312" i="4"/>
  <c r="H312" i="4" s="1"/>
  <c r="G635" i="3"/>
  <c r="H634" i="3"/>
  <c r="I634" i="3" s="1"/>
  <c r="F635" i="3"/>
  <c r="E625" i="5" l="1"/>
  <c r="H624" i="5"/>
  <c r="G624" i="5"/>
  <c r="F624" i="5"/>
  <c r="E644" i="4"/>
  <c r="C645" i="4"/>
  <c r="G313" i="4"/>
  <c r="H313" i="4" s="1"/>
  <c r="H635" i="3"/>
  <c r="F636" i="3"/>
  <c r="I635" i="3"/>
  <c r="G636" i="3"/>
  <c r="F625" i="5" l="1"/>
  <c r="G625" i="5"/>
  <c r="E626" i="5"/>
  <c r="H625" i="5"/>
  <c r="E645" i="4"/>
  <c r="C646" i="4"/>
  <c r="G314" i="4"/>
  <c r="H314" i="4" s="1"/>
  <c r="G637" i="3"/>
  <c r="H636" i="3"/>
  <c r="I636" i="3" s="1"/>
  <c r="F637" i="3"/>
  <c r="H626" i="5" l="1"/>
  <c r="E627" i="5"/>
  <c r="G626" i="5"/>
  <c r="F626" i="5"/>
  <c r="E646" i="4"/>
  <c r="C647" i="4"/>
  <c r="G315" i="4"/>
  <c r="H315" i="4" s="1"/>
  <c r="H637" i="3"/>
  <c r="F638" i="3"/>
  <c r="I637" i="3"/>
  <c r="G638" i="3"/>
  <c r="E628" i="5" l="1"/>
  <c r="H627" i="5"/>
  <c r="F627" i="5"/>
  <c r="G627" i="5"/>
  <c r="E647" i="4"/>
  <c r="C648" i="4"/>
  <c r="G316" i="4"/>
  <c r="H316" i="4" s="1"/>
  <c r="G639" i="3"/>
  <c r="H638" i="3"/>
  <c r="I638" i="3" s="1"/>
  <c r="F639" i="3"/>
  <c r="F628" i="5" l="1"/>
  <c r="E629" i="5"/>
  <c r="H628" i="5"/>
  <c r="G628" i="5"/>
  <c r="C649" i="4"/>
  <c r="E648" i="4"/>
  <c r="G317" i="4"/>
  <c r="H317" i="4" s="1"/>
  <c r="H639" i="3"/>
  <c r="F640" i="3"/>
  <c r="I639" i="3"/>
  <c r="G640" i="3"/>
  <c r="H629" i="5" l="1"/>
  <c r="G629" i="5"/>
  <c r="F629" i="5"/>
  <c r="E630" i="5"/>
  <c r="G318" i="4"/>
  <c r="H318" i="4" s="1"/>
  <c r="E649" i="4"/>
  <c r="C650" i="4"/>
  <c r="G641" i="3"/>
  <c r="H640" i="3"/>
  <c r="I640" i="3" s="1"/>
  <c r="F641" i="3"/>
  <c r="E631" i="5" l="1"/>
  <c r="H630" i="5"/>
  <c r="G630" i="5"/>
  <c r="F630" i="5"/>
  <c r="E650" i="4"/>
  <c r="C651" i="4"/>
  <c r="G319" i="4"/>
  <c r="H319" i="4" s="1"/>
  <c r="H641" i="3"/>
  <c r="F642" i="3"/>
  <c r="I641" i="3"/>
  <c r="G642" i="3"/>
  <c r="F631" i="5" l="1"/>
  <c r="E632" i="5"/>
  <c r="H631" i="5"/>
  <c r="G631" i="5"/>
  <c r="E651" i="4"/>
  <c r="C652" i="4"/>
  <c r="G320" i="4"/>
  <c r="H320" i="4" s="1"/>
  <c r="G643" i="3"/>
  <c r="H642" i="3"/>
  <c r="I642" i="3" s="1"/>
  <c r="F643" i="3"/>
  <c r="H632" i="5" l="1"/>
  <c r="E633" i="5"/>
  <c r="G632" i="5"/>
  <c r="F632" i="5"/>
  <c r="E652" i="4"/>
  <c r="C653" i="4"/>
  <c r="G321" i="4"/>
  <c r="H321" i="4" s="1"/>
  <c r="H643" i="3"/>
  <c r="F644" i="3"/>
  <c r="I643" i="3"/>
  <c r="G644" i="3"/>
  <c r="E634" i="5" l="1"/>
  <c r="H633" i="5"/>
  <c r="G633" i="5"/>
  <c r="F633" i="5"/>
  <c r="E653" i="4"/>
  <c r="C654" i="4"/>
  <c r="G322" i="4"/>
  <c r="H322" i="4" s="1"/>
  <c r="G645" i="3"/>
  <c r="H644" i="3"/>
  <c r="I644" i="3" s="1"/>
  <c r="F645" i="3"/>
  <c r="F634" i="5" l="1"/>
  <c r="G634" i="5"/>
  <c r="E635" i="5"/>
  <c r="H634" i="5"/>
  <c r="E654" i="4"/>
  <c r="C655" i="4"/>
  <c r="G323" i="4"/>
  <c r="H323" i="4" s="1"/>
  <c r="H645" i="3"/>
  <c r="F646" i="3"/>
  <c r="I645" i="3"/>
  <c r="G646" i="3"/>
  <c r="H635" i="5" l="1"/>
  <c r="G635" i="5"/>
  <c r="F635" i="5"/>
  <c r="E636" i="5"/>
  <c r="E655" i="4"/>
  <c r="C656" i="4"/>
  <c r="G324" i="4"/>
  <c r="H324" i="4" s="1"/>
  <c r="G647" i="3"/>
  <c r="H646" i="3"/>
  <c r="I646" i="3" s="1"/>
  <c r="F647" i="3"/>
  <c r="E637" i="5" l="1"/>
  <c r="H636" i="5"/>
  <c r="G636" i="5"/>
  <c r="F636" i="5"/>
  <c r="E656" i="4"/>
  <c r="C657" i="4"/>
  <c r="G325" i="4"/>
  <c r="H325" i="4" s="1"/>
  <c r="H647" i="3"/>
  <c r="F648" i="3"/>
  <c r="I647" i="3"/>
  <c r="G648" i="3"/>
  <c r="F637" i="5" l="1"/>
  <c r="E638" i="5"/>
  <c r="H637" i="5"/>
  <c r="G637" i="5"/>
  <c r="E657" i="4"/>
  <c r="C658" i="4"/>
  <c r="G326" i="4"/>
  <c r="H326" i="4" s="1"/>
  <c r="H648" i="3"/>
  <c r="F649" i="3"/>
  <c r="G649" i="3"/>
  <c r="I648" i="3"/>
  <c r="H638" i="5" l="1"/>
  <c r="G638" i="5"/>
  <c r="F638" i="5"/>
  <c r="E639" i="5"/>
  <c r="E658" i="4"/>
  <c r="C659" i="4"/>
  <c r="G327" i="4"/>
  <c r="H327" i="4" s="1"/>
  <c r="G650" i="3"/>
  <c r="H649" i="3"/>
  <c r="I649" i="3" s="1"/>
  <c r="F650" i="3"/>
  <c r="E640" i="5" l="1"/>
  <c r="H639" i="5"/>
  <c r="G639" i="5"/>
  <c r="F639" i="5"/>
  <c r="E659" i="4"/>
  <c r="C660" i="4"/>
  <c r="G328" i="4"/>
  <c r="H328" i="4" s="1"/>
  <c r="G651" i="3"/>
  <c r="H650" i="3"/>
  <c r="I650" i="3" s="1"/>
  <c r="F651" i="3"/>
  <c r="F640" i="5" l="1"/>
  <c r="H640" i="5"/>
  <c r="E641" i="5"/>
  <c r="G640" i="5"/>
  <c r="C661" i="4"/>
  <c r="E660" i="4"/>
  <c r="G329" i="4"/>
  <c r="H329" i="4" s="1"/>
  <c r="H651" i="3"/>
  <c r="F652" i="3"/>
  <c r="I651" i="3"/>
  <c r="G652" i="3"/>
  <c r="H641" i="5" l="1"/>
  <c r="E642" i="5"/>
  <c r="G641" i="5"/>
  <c r="F641" i="5"/>
  <c r="G330" i="4"/>
  <c r="H330" i="4" s="1"/>
  <c r="E661" i="4"/>
  <c r="C662" i="4"/>
  <c r="H652" i="3"/>
  <c r="F653" i="3"/>
  <c r="I652" i="3"/>
  <c r="G653" i="3"/>
  <c r="E643" i="5" l="1"/>
  <c r="H642" i="5"/>
  <c r="G642" i="5"/>
  <c r="F642" i="5"/>
  <c r="E662" i="4"/>
  <c r="C663" i="4"/>
  <c r="G331" i="4"/>
  <c r="H331" i="4" s="1"/>
  <c r="H653" i="3"/>
  <c r="F654" i="3"/>
  <c r="I653" i="3"/>
  <c r="G654" i="3"/>
  <c r="F643" i="5" l="1"/>
  <c r="G643" i="5"/>
  <c r="E644" i="5"/>
  <c r="H643" i="5"/>
  <c r="E663" i="4"/>
  <c r="C664" i="4"/>
  <c r="G332" i="4"/>
  <c r="H332" i="4" s="1"/>
  <c r="G655" i="3"/>
  <c r="H654" i="3"/>
  <c r="I654" i="3" s="1"/>
  <c r="F655" i="3"/>
  <c r="H644" i="5" l="1"/>
  <c r="E645" i="5"/>
  <c r="G644" i="5"/>
  <c r="F644" i="5"/>
  <c r="E664" i="4"/>
  <c r="C665" i="4"/>
  <c r="G333" i="4"/>
  <c r="H333" i="4" s="1"/>
  <c r="H655" i="3"/>
  <c r="F656" i="3"/>
  <c r="I655" i="3"/>
  <c r="G656" i="3"/>
  <c r="E646" i="5" l="1"/>
  <c r="H645" i="5"/>
  <c r="F645" i="5"/>
  <c r="G645" i="5"/>
  <c r="E665" i="4"/>
  <c r="C666" i="4"/>
  <c r="G334" i="4"/>
  <c r="H334" i="4" s="1"/>
  <c r="G657" i="3"/>
  <c r="H656" i="3"/>
  <c r="I656" i="3" s="1"/>
  <c r="F657" i="3"/>
  <c r="F646" i="5" l="1"/>
  <c r="E647" i="5"/>
  <c r="H646" i="5"/>
  <c r="G646" i="5"/>
  <c r="C667" i="4"/>
  <c r="E666" i="4"/>
  <c r="G335" i="4"/>
  <c r="H335" i="4" s="1"/>
  <c r="H657" i="3"/>
  <c r="F658" i="3"/>
  <c r="I657" i="3"/>
  <c r="G658" i="3"/>
  <c r="H647" i="5" l="1"/>
  <c r="G647" i="5"/>
  <c r="F647" i="5"/>
  <c r="E648" i="5"/>
  <c r="G336" i="4"/>
  <c r="H336" i="4" s="1"/>
  <c r="E667" i="4"/>
  <c r="C668" i="4"/>
  <c r="H658" i="3"/>
  <c r="I658" i="3" s="1"/>
  <c r="F659" i="3"/>
  <c r="G659" i="3"/>
  <c r="E649" i="5" l="1"/>
  <c r="H648" i="5"/>
  <c r="G648" i="5"/>
  <c r="F648" i="5"/>
  <c r="G337" i="4"/>
  <c r="H337" i="4" s="1"/>
  <c r="E668" i="4"/>
  <c r="C669" i="4"/>
  <c r="G660" i="3"/>
  <c r="H659" i="3"/>
  <c r="I659" i="3" s="1"/>
  <c r="F660" i="3"/>
  <c r="F649" i="5" l="1"/>
  <c r="E650" i="5"/>
  <c r="H649" i="5"/>
  <c r="G649" i="5"/>
  <c r="G338" i="4"/>
  <c r="H338" i="4" s="1"/>
  <c r="E669" i="4"/>
  <c r="C670" i="4"/>
  <c r="H660" i="3"/>
  <c r="F661" i="3"/>
  <c r="G661" i="3"/>
  <c r="I660" i="3"/>
  <c r="H650" i="5" l="1"/>
  <c r="E651" i="5"/>
  <c r="G650" i="5"/>
  <c r="F650" i="5"/>
  <c r="E670" i="4"/>
  <c r="C671" i="4"/>
  <c r="G339" i="4"/>
  <c r="H339" i="4" s="1"/>
  <c r="G662" i="3"/>
  <c r="H661" i="3"/>
  <c r="I661" i="3" s="1"/>
  <c r="F662" i="3"/>
  <c r="E652" i="5" l="1"/>
  <c r="H651" i="5"/>
  <c r="G651" i="5"/>
  <c r="F651" i="5"/>
  <c r="E671" i="4"/>
  <c r="C672" i="4"/>
  <c r="G340" i="4"/>
  <c r="H340" i="4" s="1"/>
  <c r="H662" i="3"/>
  <c r="F663" i="3"/>
  <c r="G663" i="3"/>
  <c r="I662" i="3"/>
  <c r="F652" i="5" l="1"/>
  <c r="G652" i="5"/>
  <c r="E653" i="5"/>
  <c r="H652" i="5"/>
  <c r="E672" i="4"/>
  <c r="C673" i="4"/>
  <c r="G341" i="4"/>
  <c r="H341" i="4" s="1"/>
  <c r="G664" i="3"/>
  <c r="H663" i="3"/>
  <c r="I663" i="3" s="1"/>
  <c r="F664" i="3"/>
  <c r="H653" i="5" l="1"/>
  <c r="G653" i="5"/>
  <c r="E654" i="5"/>
  <c r="F653" i="5"/>
  <c r="E673" i="4"/>
  <c r="C674" i="4"/>
  <c r="G342" i="4"/>
  <c r="H342" i="4" s="1"/>
  <c r="H664" i="3"/>
  <c r="F665" i="3"/>
  <c r="G665" i="3"/>
  <c r="I664" i="3"/>
  <c r="E655" i="5" l="1"/>
  <c r="H654" i="5"/>
  <c r="G654" i="5"/>
  <c r="F654" i="5"/>
  <c r="E674" i="4"/>
  <c r="C675" i="4"/>
  <c r="G343" i="4"/>
  <c r="H343" i="4" s="1"/>
  <c r="G666" i="3"/>
  <c r="H665" i="3"/>
  <c r="I665" i="3" s="1"/>
  <c r="F666" i="3"/>
  <c r="F655" i="5" l="1"/>
  <c r="E656" i="5"/>
  <c r="H655" i="5"/>
  <c r="G655" i="5"/>
  <c r="E675" i="4"/>
  <c r="C676" i="4"/>
  <c r="G344" i="4"/>
  <c r="H344" i="4" s="1"/>
  <c r="G667" i="3"/>
  <c r="H666" i="3"/>
  <c r="I666" i="3" s="1"/>
  <c r="F667" i="3"/>
  <c r="H656" i="5" l="1"/>
  <c r="G656" i="5"/>
  <c r="F656" i="5"/>
  <c r="E657" i="5"/>
  <c r="E676" i="4"/>
  <c r="C677" i="4"/>
  <c r="G345" i="4"/>
  <c r="H345" i="4" s="1"/>
  <c r="H667" i="3"/>
  <c r="F668" i="3"/>
  <c r="I667" i="3"/>
  <c r="G668" i="3"/>
  <c r="E658" i="5" l="1"/>
  <c r="H657" i="5"/>
  <c r="G657" i="5"/>
  <c r="F657" i="5"/>
  <c r="E677" i="4"/>
  <c r="C678" i="4"/>
  <c r="G346" i="4"/>
  <c r="H346" i="4" s="1"/>
  <c r="G669" i="3"/>
  <c r="H668" i="3"/>
  <c r="I668" i="3" s="1"/>
  <c r="F669" i="3"/>
  <c r="F658" i="5" l="1"/>
  <c r="H658" i="5"/>
  <c r="G658" i="5"/>
  <c r="E659" i="5"/>
  <c r="C679" i="4"/>
  <c r="E678" i="4"/>
  <c r="G347" i="4"/>
  <c r="H347" i="4" s="1"/>
  <c r="H669" i="3"/>
  <c r="F670" i="3"/>
  <c r="I669" i="3"/>
  <c r="G670" i="3"/>
  <c r="H659" i="5" l="1"/>
  <c r="E660" i="5"/>
  <c r="G659" i="5"/>
  <c r="F659" i="5"/>
  <c r="G348" i="4"/>
  <c r="H348" i="4" s="1"/>
  <c r="E679" i="4"/>
  <c r="C680" i="4"/>
  <c r="H670" i="3"/>
  <c r="F671" i="3"/>
  <c r="G671" i="3"/>
  <c r="I670" i="3"/>
  <c r="E661" i="5" l="1"/>
  <c r="H660" i="5"/>
  <c r="G660" i="5"/>
  <c r="F660" i="5"/>
  <c r="G349" i="4"/>
  <c r="H349" i="4" s="1"/>
  <c r="E680" i="4"/>
  <c r="C681" i="4"/>
  <c r="G672" i="3"/>
  <c r="H671" i="3"/>
  <c r="I671" i="3" s="1"/>
  <c r="F672" i="3"/>
  <c r="F661" i="5" l="1"/>
  <c r="G661" i="5"/>
  <c r="E662" i="5"/>
  <c r="H661" i="5"/>
  <c r="E681" i="4"/>
  <c r="C682" i="4"/>
  <c r="G350" i="4"/>
  <c r="H350" i="4" s="1"/>
  <c r="H672" i="3"/>
  <c r="F673" i="3"/>
  <c r="G673" i="3"/>
  <c r="I672" i="3"/>
  <c r="H662" i="5" l="1"/>
  <c r="E663" i="5"/>
  <c r="G662" i="5"/>
  <c r="F662" i="5"/>
  <c r="E682" i="4"/>
  <c r="C683" i="4"/>
  <c r="G351" i="4"/>
  <c r="H351" i="4" s="1"/>
  <c r="G674" i="3"/>
  <c r="H673" i="3"/>
  <c r="I673" i="3" s="1"/>
  <c r="F674" i="3"/>
  <c r="E664" i="5" l="1"/>
  <c r="H663" i="5"/>
  <c r="F663" i="5"/>
  <c r="G663" i="5"/>
  <c r="E683" i="4"/>
  <c r="C684" i="4"/>
  <c r="G352" i="4"/>
  <c r="H352" i="4" s="1"/>
  <c r="H674" i="3"/>
  <c r="F675" i="3"/>
  <c r="G675" i="3"/>
  <c r="I674" i="3"/>
  <c r="F664" i="5" l="1"/>
  <c r="E665" i="5"/>
  <c r="H664" i="5"/>
  <c r="G664" i="5"/>
  <c r="C685" i="4"/>
  <c r="E684" i="4"/>
  <c r="G353" i="4"/>
  <c r="H353" i="4" s="1"/>
  <c r="G676" i="3"/>
  <c r="H675" i="3"/>
  <c r="I675" i="3" s="1"/>
  <c r="F676" i="3"/>
  <c r="H665" i="5" l="1"/>
  <c r="G665" i="5"/>
  <c r="F665" i="5"/>
  <c r="E666" i="5"/>
  <c r="G354" i="4"/>
  <c r="H354" i="4" s="1"/>
  <c r="E685" i="4"/>
  <c r="C686" i="4"/>
  <c r="G677" i="3"/>
  <c r="H676" i="3"/>
  <c r="I676" i="3" s="1"/>
  <c r="F677" i="3"/>
  <c r="E667" i="5" l="1"/>
  <c r="H666" i="5"/>
  <c r="G666" i="5"/>
  <c r="F666" i="5"/>
  <c r="E686" i="4"/>
  <c r="C687" i="4"/>
  <c r="G355" i="4"/>
  <c r="H355" i="4" s="1"/>
  <c r="G678" i="3"/>
  <c r="H677" i="3"/>
  <c r="I677" i="3" s="1"/>
  <c r="F678" i="3"/>
  <c r="F667" i="5" l="1"/>
  <c r="E668" i="5"/>
  <c r="H667" i="5"/>
  <c r="G667" i="5"/>
  <c r="E687" i="4"/>
  <c r="C688" i="4"/>
  <c r="G356" i="4"/>
  <c r="H356" i="4" s="1"/>
  <c r="G679" i="3"/>
  <c r="H678" i="3"/>
  <c r="I678" i="3" s="1"/>
  <c r="F679" i="3"/>
  <c r="H668" i="5" l="1"/>
  <c r="E669" i="5"/>
  <c r="G668" i="5"/>
  <c r="F668" i="5"/>
  <c r="E688" i="4"/>
  <c r="C689" i="4"/>
  <c r="G357" i="4"/>
  <c r="H357" i="4" s="1"/>
  <c r="H679" i="3"/>
  <c r="F680" i="3"/>
  <c r="I679" i="3"/>
  <c r="G680" i="3"/>
  <c r="E670" i="5" l="1"/>
  <c r="H669" i="5"/>
  <c r="G669" i="5"/>
  <c r="F669" i="5"/>
  <c r="E689" i="4"/>
  <c r="C690" i="4"/>
  <c r="G358" i="4"/>
  <c r="H358" i="4" s="1"/>
  <c r="G681" i="3"/>
  <c r="I680" i="3"/>
  <c r="H680" i="3"/>
  <c r="F681" i="3"/>
  <c r="F670" i="5" l="1"/>
  <c r="G670" i="5"/>
  <c r="E671" i="5"/>
  <c r="H670" i="5"/>
  <c r="E690" i="4"/>
  <c r="C691" i="4"/>
  <c r="G359" i="4"/>
  <c r="H359" i="4" s="1"/>
  <c r="H681" i="3"/>
  <c r="F682" i="3"/>
  <c r="I681" i="3"/>
  <c r="G682" i="3"/>
  <c r="H671" i="5" l="1"/>
  <c r="G671" i="5"/>
  <c r="E672" i="5"/>
  <c r="F671" i="5"/>
  <c r="E691" i="4"/>
  <c r="C692" i="4"/>
  <c r="G360" i="4"/>
  <c r="H360" i="4" s="1"/>
  <c r="G683" i="3"/>
  <c r="H682" i="3"/>
  <c r="I682" i="3" s="1"/>
  <c r="F683" i="3"/>
  <c r="E673" i="5" l="1"/>
  <c r="H672" i="5"/>
  <c r="G672" i="5"/>
  <c r="F672" i="5"/>
  <c r="E692" i="4"/>
  <c r="C693" i="4"/>
  <c r="G361" i="4"/>
  <c r="H361" i="4" s="1"/>
  <c r="H683" i="3"/>
  <c r="F684" i="3"/>
  <c r="I683" i="3"/>
  <c r="G684" i="3"/>
  <c r="F673" i="5" l="1"/>
  <c r="E674" i="5"/>
  <c r="H673" i="5"/>
  <c r="G673" i="5"/>
  <c r="E693" i="4"/>
  <c r="C694" i="4"/>
  <c r="G362" i="4"/>
  <c r="H362" i="4" s="1"/>
  <c r="G685" i="3"/>
  <c r="H684" i="3"/>
  <c r="I684" i="3" s="1"/>
  <c r="F685" i="3"/>
  <c r="H674" i="5" l="1"/>
  <c r="G674" i="5"/>
  <c r="F674" i="5"/>
  <c r="E675" i="5"/>
  <c r="E694" i="4"/>
  <c r="C695" i="4"/>
  <c r="G363" i="4"/>
  <c r="H363" i="4" s="1"/>
  <c r="H685" i="3"/>
  <c r="F686" i="3"/>
  <c r="I685" i="3"/>
  <c r="G686" i="3"/>
  <c r="E676" i="5" l="1"/>
  <c r="H675" i="5"/>
  <c r="G675" i="5"/>
  <c r="F675" i="5"/>
  <c r="E695" i="4"/>
  <c r="C696" i="4"/>
  <c r="G364" i="4"/>
  <c r="H364" i="4" s="1"/>
  <c r="G687" i="3"/>
  <c r="H686" i="3"/>
  <c r="I686" i="3" s="1"/>
  <c r="F687" i="3"/>
  <c r="F676" i="5" l="1"/>
  <c r="H676" i="5"/>
  <c r="G676" i="5"/>
  <c r="E677" i="5"/>
  <c r="E696" i="4"/>
  <c r="C697" i="4"/>
  <c r="G365" i="4"/>
  <c r="H365" i="4" s="1"/>
  <c r="H687" i="3"/>
  <c r="F688" i="3"/>
  <c r="I687" i="3"/>
  <c r="G688" i="3"/>
  <c r="H677" i="5" l="1"/>
  <c r="E678" i="5"/>
  <c r="G677" i="5"/>
  <c r="F677" i="5"/>
  <c r="E697" i="4"/>
  <c r="C698" i="4"/>
  <c r="G366" i="4"/>
  <c r="H366" i="4" s="1"/>
  <c r="G689" i="3"/>
  <c r="H688" i="3"/>
  <c r="I688" i="3" s="1"/>
  <c r="F689" i="3"/>
  <c r="E679" i="5" l="1"/>
  <c r="H678" i="5"/>
  <c r="G678" i="5"/>
  <c r="F678" i="5"/>
  <c r="E698" i="4"/>
  <c r="C699" i="4"/>
  <c r="G367" i="4"/>
  <c r="H367" i="4" s="1"/>
  <c r="H689" i="3"/>
  <c r="I689" i="3" s="1"/>
  <c r="F690" i="3"/>
  <c r="G690" i="3"/>
  <c r="F679" i="5" l="1"/>
  <c r="G679" i="5"/>
  <c r="E680" i="5"/>
  <c r="H679" i="5"/>
  <c r="E699" i="4"/>
  <c r="C700" i="4"/>
  <c r="G368" i="4"/>
  <c r="H368" i="4" s="1"/>
  <c r="G691" i="3"/>
  <c r="H690" i="3"/>
  <c r="I690" i="3" s="1"/>
  <c r="F691" i="3"/>
  <c r="H680" i="5" l="1"/>
  <c r="E681" i="5"/>
  <c r="G680" i="5"/>
  <c r="F680" i="5"/>
  <c r="E700" i="4"/>
  <c r="C701" i="4"/>
  <c r="G369" i="4"/>
  <c r="H369" i="4" s="1"/>
  <c r="H691" i="3"/>
  <c r="F692" i="3"/>
  <c r="I691" i="3"/>
  <c r="G692" i="3"/>
  <c r="E682" i="5" l="1"/>
  <c r="H681" i="5"/>
  <c r="F681" i="5"/>
  <c r="G681" i="5"/>
  <c r="E701" i="4"/>
  <c r="C702" i="4"/>
  <c r="G370" i="4"/>
  <c r="H370" i="4" s="1"/>
  <c r="H692" i="3"/>
  <c r="I692" i="3" s="1"/>
  <c r="F693" i="3"/>
  <c r="G693" i="3"/>
  <c r="F682" i="5" l="1"/>
  <c r="E683" i="5"/>
  <c r="H682" i="5"/>
  <c r="G682" i="5"/>
  <c r="C703" i="4"/>
  <c r="E702" i="4"/>
  <c r="G371" i="4"/>
  <c r="H371" i="4" s="1"/>
  <c r="G694" i="3"/>
  <c r="H693" i="3"/>
  <c r="I693" i="3" s="1"/>
  <c r="F694" i="3"/>
  <c r="H683" i="5" l="1"/>
  <c r="G683" i="5"/>
  <c r="F683" i="5"/>
  <c r="E684" i="5"/>
  <c r="G372" i="4"/>
  <c r="H372" i="4" s="1"/>
  <c r="E703" i="4"/>
  <c r="C704" i="4"/>
  <c r="H694" i="3"/>
  <c r="F695" i="3"/>
  <c r="G695" i="3"/>
  <c r="I694" i="3"/>
  <c r="E685" i="5" l="1"/>
  <c r="H684" i="5"/>
  <c r="G684" i="5"/>
  <c r="F684" i="5"/>
  <c r="E704" i="4"/>
  <c r="C705" i="4"/>
  <c r="G373" i="4"/>
  <c r="H373" i="4" s="1"/>
  <c r="G696" i="3"/>
  <c r="H695" i="3"/>
  <c r="I695" i="3" s="1"/>
  <c r="F696" i="3"/>
  <c r="F685" i="5" l="1"/>
  <c r="E686" i="5"/>
  <c r="H685" i="5"/>
  <c r="G685" i="5"/>
  <c r="E705" i="4"/>
  <c r="C706" i="4"/>
  <c r="G374" i="4"/>
  <c r="H374" i="4" s="1"/>
  <c r="H696" i="3"/>
  <c r="F697" i="3"/>
  <c r="G697" i="3"/>
  <c r="I696" i="3"/>
  <c r="H686" i="5" l="1"/>
  <c r="E687" i="5"/>
  <c r="G686" i="5"/>
  <c r="F686" i="5"/>
  <c r="E706" i="4"/>
  <c r="C707" i="4"/>
  <c r="G375" i="4"/>
  <c r="H375" i="4" s="1"/>
  <c r="G698" i="3"/>
  <c r="H697" i="3"/>
  <c r="I697" i="3" s="1"/>
  <c r="F698" i="3"/>
  <c r="E688" i="5" l="1"/>
  <c r="H687" i="5"/>
  <c r="G687" i="5"/>
  <c r="F687" i="5"/>
  <c r="E707" i="4"/>
  <c r="C708" i="4"/>
  <c r="G376" i="4"/>
  <c r="H376" i="4" s="1"/>
  <c r="H698" i="3"/>
  <c r="F699" i="3"/>
  <c r="G699" i="3"/>
  <c r="I698" i="3"/>
  <c r="F688" i="5" l="1"/>
  <c r="G688" i="5"/>
  <c r="E689" i="5"/>
  <c r="H688" i="5"/>
  <c r="E708" i="4"/>
  <c r="C709" i="4"/>
  <c r="G377" i="4"/>
  <c r="H377" i="4" s="1"/>
  <c r="G700" i="3"/>
  <c r="H699" i="3"/>
  <c r="I699" i="3" s="1"/>
  <c r="F700" i="3"/>
  <c r="H689" i="5" l="1"/>
  <c r="G689" i="5"/>
  <c r="F689" i="5"/>
  <c r="E690" i="5"/>
  <c r="E709" i="4"/>
  <c r="C710" i="4"/>
  <c r="G378" i="4"/>
  <c r="H378" i="4" s="1"/>
  <c r="H700" i="3"/>
  <c r="F701" i="3"/>
  <c r="G701" i="3"/>
  <c r="I700" i="3"/>
  <c r="E691" i="5" l="1"/>
  <c r="H690" i="5"/>
  <c r="G690" i="5"/>
  <c r="F690" i="5"/>
  <c r="E710" i="4"/>
  <c r="C711" i="4"/>
  <c r="G379" i="4"/>
  <c r="H379" i="4" s="1"/>
  <c r="G702" i="3"/>
  <c r="H701" i="3"/>
  <c r="I701" i="3" s="1"/>
  <c r="F702" i="3"/>
  <c r="F691" i="5" l="1"/>
  <c r="E692" i="5"/>
  <c r="H691" i="5"/>
  <c r="G691" i="5"/>
  <c r="E711" i="4"/>
  <c r="C712" i="4"/>
  <c r="G380" i="4"/>
  <c r="H380" i="4" s="1"/>
  <c r="H702" i="3"/>
  <c r="F703" i="3"/>
  <c r="G703" i="3"/>
  <c r="I702" i="3"/>
  <c r="H692" i="5" l="1"/>
  <c r="G692" i="5"/>
  <c r="F692" i="5"/>
  <c r="E693" i="5"/>
  <c r="E712" i="4"/>
  <c r="C713" i="4"/>
  <c r="G381" i="4"/>
  <c r="H381" i="4" s="1"/>
  <c r="G704" i="3"/>
  <c r="H703" i="3"/>
  <c r="I703" i="3" s="1"/>
  <c r="F704" i="3"/>
  <c r="E694" i="5" l="1"/>
  <c r="H693" i="5"/>
  <c r="G693" i="5"/>
  <c r="F693" i="5"/>
  <c r="E713" i="4"/>
  <c r="C714" i="4"/>
  <c r="G382" i="4"/>
  <c r="H382" i="4" s="1"/>
  <c r="H704" i="3"/>
  <c r="F705" i="3"/>
  <c r="G705" i="3"/>
  <c r="I704" i="3"/>
  <c r="F694" i="5" l="1"/>
  <c r="H694" i="5"/>
  <c r="E695" i="5"/>
  <c r="G694" i="5"/>
  <c r="C715" i="4"/>
  <c r="E714" i="4"/>
  <c r="G383" i="4"/>
  <c r="H383" i="4" s="1"/>
  <c r="G706" i="3"/>
  <c r="H705" i="3"/>
  <c r="I705" i="3" s="1"/>
  <c r="F706" i="3"/>
  <c r="H695" i="5" l="1"/>
  <c r="E696" i="5"/>
  <c r="G695" i="5"/>
  <c r="F695" i="5"/>
  <c r="G384" i="4"/>
  <c r="H384" i="4" s="1"/>
  <c r="E715" i="4"/>
  <c r="C716" i="4"/>
  <c r="H706" i="3"/>
  <c r="F707" i="3"/>
  <c r="I706" i="3"/>
  <c r="G707" i="3"/>
  <c r="E697" i="5" l="1"/>
  <c r="H696" i="5"/>
  <c r="G696" i="5"/>
  <c r="F696" i="5"/>
  <c r="G385" i="4"/>
  <c r="H385" i="4" s="1"/>
  <c r="E716" i="4"/>
  <c r="C717" i="4"/>
  <c r="G708" i="3"/>
  <c r="H707" i="3"/>
  <c r="I707" i="3" s="1"/>
  <c r="F708" i="3"/>
  <c r="F697" i="5" l="1"/>
  <c r="G697" i="5"/>
  <c r="E698" i="5"/>
  <c r="H697" i="5"/>
  <c r="G386" i="4"/>
  <c r="H386" i="4" s="1"/>
  <c r="E717" i="4"/>
  <c r="C718" i="4"/>
  <c r="H708" i="3"/>
  <c r="F709" i="3"/>
  <c r="G709" i="3"/>
  <c r="I708" i="3"/>
  <c r="H698" i="5" l="1"/>
  <c r="G698" i="5"/>
  <c r="E699" i="5"/>
  <c r="F698" i="5"/>
  <c r="G387" i="4"/>
  <c r="H387" i="4" s="1"/>
  <c r="E718" i="4"/>
  <c r="C719" i="4"/>
  <c r="G710" i="3"/>
  <c r="H709" i="3"/>
  <c r="I709" i="3" s="1"/>
  <c r="F710" i="3"/>
  <c r="E700" i="5" l="1"/>
  <c r="H699" i="5"/>
  <c r="F699" i="5"/>
  <c r="G699" i="5"/>
  <c r="E719" i="4"/>
  <c r="C720" i="4"/>
  <c r="G388" i="4"/>
  <c r="H388" i="4" s="1"/>
  <c r="H710" i="3"/>
  <c r="F711" i="3"/>
  <c r="G711" i="3"/>
  <c r="I710" i="3"/>
  <c r="F700" i="5" l="1"/>
  <c r="E701" i="5"/>
  <c r="H700" i="5"/>
  <c r="G700" i="5"/>
  <c r="C721" i="4"/>
  <c r="E720" i="4"/>
  <c r="G389" i="4"/>
  <c r="H389" i="4" s="1"/>
  <c r="G712" i="3"/>
  <c r="H711" i="3"/>
  <c r="I711" i="3" s="1"/>
  <c r="F712" i="3"/>
  <c r="H701" i="5" l="1"/>
  <c r="G701" i="5"/>
  <c r="F701" i="5"/>
  <c r="E702" i="5"/>
  <c r="G390" i="4"/>
  <c r="H390" i="4" s="1"/>
  <c r="E721" i="4"/>
  <c r="C722" i="4"/>
  <c r="H712" i="3"/>
  <c r="F713" i="3"/>
  <c r="G713" i="3"/>
  <c r="I712" i="3"/>
  <c r="E703" i="5" l="1"/>
  <c r="H702" i="5"/>
  <c r="G702" i="5"/>
  <c r="F702" i="5"/>
  <c r="E722" i="4"/>
  <c r="C723" i="4"/>
  <c r="G391" i="4"/>
  <c r="H391" i="4" s="1"/>
  <c r="G714" i="3"/>
  <c r="H713" i="3"/>
  <c r="I713" i="3" s="1"/>
  <c r="F714" i="3"/>
  <c r="F703" i="5" l="1"/>
  <c r="E704" i="5"/>
  <c r="H703" i="5"/>
  <c r="G703" i="5"/>
  <c r="E723" i="4"/>
  <c r="C724" i="4"/>
  <c r="G392" i="4"/>
  <c r="H392" i="4" s="1"/>
  <c r="H714" i="3"/>
  <c r="F715" i="3"/>
  <c r="G715" i="3"/>
  <c r="I714" i="3"/>
  <c r="H704" i="5" l="1"/>
  <c r="E705" i="5"/>
  <c r="G704" i="5"/>
  <c r="F704" i="5"/>
  <c r="E724" i="4"/>
  <c r="C725" i="4"/>
  <c r="G393" i="4"/>
  <c r="H393" i="4" s="1"/>
  <c r="G716" i="3"/>
  <c r="H715" i="3"/>
  <c r="I715" i="3" s="1"/>
  <c r="F716" i="3"/>
  <c r="E706" i="5" l="1"/>
  <c r="H705" i="5"/>
  <c r="G705" i="5"/>
  <c r="F705" i="5"/>
  <c r="E725" i="4"/>
  <c r="C726" i="4"/>
  <c r="G394" i="4"/>
  <c r="H394" i="4" s="1"/>
  <c r="H716" i="3"/>
  <c r="F717" i="3"/>
  <c r="G717" i="3"/>
  <c r="I716" i="3"/>
  <c r="F706" i="5" l="1"/>
  <c r="G706" i="5"/>
  <c r="E707" i="5"/>
  <c r="H706" i="5"/>
  <c r="E726" i="4"/>
  <c r="C727" i="4"/>
  <c r="G395" i="4"/>
  <c r="H395" i="4" s="1"/>
  <c r="G718" i="3"/>
  <c r="H717" i="3"/>
  <c r="I717" i="3" s="1"/>
  <c r="F718" i="3"/>
  <c r="H707" i="5" l="1"/>
  <c r="G707" i="5"/>
  <c r="F707" i="5"/>
  <c r="E708" i="5"/>
  <c r="E727" i="4"/>
  <c r="C728" i="4"/>
  <c r="G396" i="4"/>
  <c r="H396" i="4" s="1"/>
  <c r="H718" i="3"/>
  <c r="F719" i="3"/>
  <c r="G719" i="3"/>
  <c r="I718" i="3"/>
  <c r="E709" i="5" l="1"/>
  <c r="H708" i="5"/>
  <c r="G708" i="5"/>
  <c r="F708" i="5"/>
  <c r="E728" i="4"/>
  <c r="C729" i="4"/>
  <c r="G397" i="4"/>
  <c r="H397" i="4" s="1"/>
  <c r="G720" i="3"/>
  <c r="H719" i="3"/>
  <c r="I719" i="3" s="1"/>
  <c r="F720" i="3"/>
  <c r="F709" i="5" l="1"/>
  <c r="E710" i="5"/>
  <c r="H709" i="5"/>
  <c r="G709" i="5"/>
  <c r="E729" i="4"/>
  <c r="C730" i="4"/>
  <c r="G398" i="4"/>
  <c r="H398" i="4" s="1"/>
  <c r="H720" i="3"/>
  <c r="F721" i="3"/>
  <c r="G721" i="3"/>
  <c r="I720" i="3"/>
  <c r="H710" i="5" l="1"/>
  <c r="G710" i="5"/>
  <c r="F710" i="5"/>
  <c r="E711" i="5"/>
  <c r="E730" i="4"/>
  <c r="C731" i="4"/>
  <c r="G399" i="4"/>
  <c r="H399" i="4" s="1"/>
  <c r="H721" i="3"/>
  <c r="F722" i="3"/>
  <c r="I721" i="3"/>
  <c r="G722" i="3"/>
  <c r="E712" i="5" l="1"/>
  <c r="H711" i="5"/>
  <c r="G711" i="5"/>
  <c r="F711" i="5"/>
  <c r="E731" i="4"/>
  <c r="C732" i="4"/>
  <c r="G400" i="4"/>
  <c r="H400" i="4" s="1"/>
  <c r="G723" i="3"/>
  <c r="H722" i="3"/>
  <c r="I722" i="3" s="1"/>
  <c r="F723" i="3"/>
  <c r="F712" i="5" l="1"/>
  <c r="H712" i="5"/>
  <c r="G712" i="5"/>
  <c r="E713" i="5"/>
  <c r="E732" i="4"/>
  <c r="C733" i="4"/>
  <c r="G401" i="4"/>
  <c r="H401" i="4" s="1"/>
  <c r="H723" i="3"/>
  <c r="F724" i="3"/>
  <c r="I723" i="3"/>
  <c r="G724" i="3"/>
  <c r="H713" i="5" l="1"/>
  <c r="E714" i="5"/>
  <c r="G713" i="5"/>
  <c r="F713" i="5"/>
  <c r="E733" i="4"/>
  <c r="C734" i="4"/>
  <c r="G402" i="4"/>
  <c r="H402" i="4" s="1"/>
  <c r="G725" i="3"/>
  <c r="H724" i="3"/>
  <c r="I724" i="3" s="1"/>
  <c r="F725" i="3"/>
  <c r="E715" i="5" l="1"/>
  <c r="H714" i="5"/>
  <c r="G714" i="5"/>
  <c r="F714" i="5"/>
  <c r="E734" i="4"/>
  <c r="C735" i="4"/>
  <c r="G403" i="4"/>
  <c r="H403" i="4" s="1"/>
  <c r="H725" i="3"/>
  <c r="I725" i="3" s="1"/>
  <c r="F726" i="3"/>
  <c r="G726" i="3"/>
  <c r="F715" i="5" l="1"/>
  <c r="G715" i="5"/>
  <c r="E716" i="5"/>
  <c r="H715" i="5"/>
  <c r="E735" i="4"/>
  <c r="C736" i="4"/>
  <c r="G404" i="4"/>
  <c r="H404" i="4" s="1"/>
  <c r="G727" i="3"/>
  <c r="H726" i="3"/>
  <c r="I726" i="3" s="1"/>
  <c r="F727" i="3"/>
  <c r="H716" i="5" l="1"/>
  <c r="E717" i="5"/>
  <c r="G716" i="5"/>
  <c r="F716" i="5"/>
  <c r="E736" i="4"/>
  <c r="C737" i="4"/>
  <c r="G405" i="4"/>
  <c r="H405" i="4" s="1"/>
  <c r="H727" i="3"/>
  <c r="F728" i="3"/>
  <c r="I727" i="3"/>
  <c r="G728" i="3"/>
  <c r="E718" i="5" l="1"/>
  <c r="H717" i="5"/>
  <c r="F717" i="5"/>
  <c r="G717" i="5"/>
  <c r="E737" i="4"/>
  <c r="C738" i="4"/>
  <c r="G406" i="4"/>
  <c r="H406" i="4" s="1"/>
  <c r="H728" i="3"/>
  <c r="F729" i="3"/>
  <c r="G729" i="3"/>
  <c r="I728" i="3"/>
  <c r="F718" i="5" l="1"/>
  <c r="E719" i="5"/>
  <c r="H718" i="5"/>
  <c r="G718" i="5"/>
  <c r="C739" i="4"/>
  <c r="E738" i="4"/>
  <c r="G407" i="4"/>
  <c r="H407" i="4" s="1"/>
  <c r="H729" i="3"/>
  <c r="F730" i="3"/>
  <c r="I729" i="3"/>
  <c r="G730" i="3"/>
  <c r="H719" i="5" l="1"/>
  <c r="G719" i="5"/>
  <c r="F719" i="5"/>
  <c r="E720" i="5"/>
  <c r="G408" i="4"/>
  <c r="H408" i="4" s="1"/>
  <c r="E739" i="4"/>
  <c r="C740" i="4"/>
  <c r="G731" i="3"/>
  <c r="I730" i="3"/>
  <c r="H730" i="3"/>
  <c r="F731" i="3"/>
  <c r="E721" i="5" l="1"/>
  <c r="H720" i="5"/>
  <c r="G720" i="5"/>
  <c r="F720" i="5"/>
  <c r="E740" i="4"/>
  <c r="C741" i="4"/>
  <c r="G409" i="4"/>
  <c r="H409" i="4" s="1"/>
  <c r="H731" i="3"/>
  <c r="F732" i="3"/>
  <c r="I731" i="3"/>
  <c r="G732" i="3"/>
  <c r="F721" i="5" l="1"/>
  <c r="E722" i="5"/>
  <c r="H721" i="5"/>
  <c r="G721" i="5"/>
  <c r="E741" i="4"/>
  <c r="C742" i="4"/>
  <c r="G410" i="4"/>
  <c r="H410" i="4" s="1"/>
  <c r="G733" i="3"/>
  <c r="H732" i="3"/>
  <c r="I732" i="3" s="1"/>
  <c r="F733" i="3"/>
  <c r="H722" i="5" l="1"/>
  <c r="E723" i="5"/>
  <c r="G722" i="5"/>
  <c r="F722" i="5"/>
  <c r="E742" i="4"/>
  <c r="C743" i="4"/>
  <c r="G411" i="4"/>
  <c r="H411" i="4" s="1"/>
  <c r="H733" i="3"/>
  <c r="F734" i="3"/>
  <c r="I733" i="3"/>
  <c r="G734" i="3"/>
  <c r="E724" i="5" l="1"/>
  <c r="H723" i="5"/>
  <c r="G723" i="5"/>
  <c r="F723" i="5"/>
  <c r="E743" i="4"/>
  <c r="C744" i="4"/>
  <c r="G412" i="4"/>
  <c r="H412" i="4" s="1"/>
  <c r="G735" i="3"/>
  <c r="H734" i="3"/>
  <c r="I734" i="3" s="1"/>
  <c r="F735" i="3"/>
  <c r="F724" i="5" l="1"/>
  <c r="G724" i="5"/>
  <c r="E725" i="5"/>
  <c r="H724" i="5"/>
  <c r="E744" i="4"/>
  <c r="C745" i="4"/>
  <c r="G413" i="4"/>
  <c r="H413" i="4" s="1"/>
  <c r="H735" i="3"/>
  <c r="F736" i="3"/>
  <c r="I735" i="3"/>
  <c r="G736" i="3"/>
  <c r="H725" i="5" l="1"/>
  <c r="G725" i="5"/>
  <c r="E726" i="5"/>
  <c r="F725" i="5"/>
  <c r="E745" i="4"/>
  <c r="C746" i="4"/>
  <c r="G414" i="4"/>
  <c r="H414" i="4" s="1"/>
  <c r="H736" i="3"/>
  <c r="F737" i="3"/>
  <c r="G737" i="3"/>
  <c r="I736" i="3"/>
  <c r="E727" i="5" l="1"/>
  <c r="H726" i="5"/>
  <c r="G726" i="5"/>
  <c r="F726" i="5"/>
  <c r="E746" i="4"/>
  <c r="C747" i="4"/>
  <c r="G415" i="4"/>
  <c r="H415" i="4" s="1"/>
  <c r="G738" i="3"/>
  <c r="H737" i="3"/>
  <c r="I737" i="3" s="1"/>
  <c r="F738" i="3"/>
  <c r="F727" i="5" l="1"/>
  <c r="E728" i="5"/>
  <c r="H727" i="5"/>
  <c r="G727" i="5"/>
  <c r="E747" i="4"/>
  <c r="C748" i="4"/>
  <c r="G416" i="4"/>
  <c r="H416" i="4" s="1"/>
  <c r="H738" i="3"/>
  <c r="F739" i="3"/>
  <c r="I738" i="3"/>
  <c r="G739" i="3"/>
  <c r="H728" i="5" l="1"/>
  <c r="G728" i="5"/>
  <c r="F728" i="5"/>
  <c r="E729" i="5"/>
  <c r="E748" i="4"/>
  <c r="C749" i="4"/>
  <c r="G417" i="4"/>
  <c r="H417" i="4" s="1"/>
  <c r="G740" i="3"/>
  <c r="H739" i="3"/>
  <c r="I739" i="3" s="1"/>
  <c r="F740" i="3"/>
  <c r="E730" i="5" l="1"/>
  <c r="H729" i="5"/>
  <c r="G729" i="5"/>
  <c r="F729" i="5"/>
  <c r="E749" i="4"/>
  <c r="C750" i="4"/>
  <c r="G418" i="4"/>
  <c r="H418" i="4" s="1"/>
  <c r="H740" i="3"/>
  <c r="F741" i="3"/>
  <c r="G741" i="3"/>
  <c r="I740" i="3"/>
  <c r="F730" i="5" l="1"/>
  <c r="H730" i="5"/>
  <c r="E731" i="5"/>
  <c r="G730" i="5"/>
  <c r="E750" i="4"/>
  <c r="C751" i="4"/>
  <c r="G419" i="4"/>
  <c r="H419" i="4" s="1"/>
  <c r="G742" i="3"/>
  <c r="H741" i="3"/>
  <c r="I741" i="3" s="1"/>
  <c r="F742" i="3"/>
  <c r="H731" i="5" l="1"/>
  <c r="E732" i="5"/>
  <c r="G731" i="5"/>
  <c r="F731" i="5"/>
  <c r="E751" i="4"/>
  <c r="C752" i="4"/>
  <c r="G420" i="4"/>
  <c r="H420" i="4" s="1"/>
  <c r="H742" i="3"/>
  <c r="F743" i="3"/>
  <c r="G743" i="3"/>
  <c r="I742" i="3"/>
  <c r="E733" i="5" l="1"/>
  <c r="H732" i="5"/>
  <c r="G732" i="5"/>
  <c r="F732" i="5"/>
  <c r="E752" i="4"/>
  <c r="C753" i="4"/>
  <c r="G421" i="4"/>
  <c r="H421" i="4" s="1"/>
  <c r="G744" i="3"/>
  <c r="H743" i="3"/>
  <c r="I743" i="3" s="1"/>
  <c r="F744" i="3"/>
  <c r="F733" i="5" l="1"/>
  <c r="G733" i="5"/>
  <c r="E734" i="5"/>
  <c r="H733" i="5"/>
  <c r="E753" i="4"/>
  <c r="C754" i="4"/>
  <c r="G422" i="4"/>
  <c r="H422" i="4" s="1"/>
  <c r="H744" i="3"/>
  <c r="F745" i="3"/>
  <c r="G745" i="3"/>
  <c r="I744" i="3"/>
  <c r="H734" i="5" l="1"/>
  <c r="E735" i="5"/>
  <c r="G734" i="5"/>
  <c r="F734" i="5"/>
  <c r="E754" i="4"/>
  <c r="C755" i="4"/>
  <c r="G423" i="4"/>
  <c r="H423" i="4" s="1"/>
  <c r="H745" i="3"/>
  <c r="F746" i="3"/>
  <c r="I745" i="3"/>
  <c r="G746" i="3"/>
  <c r="E736" i="5" l="1"/>
  <c r="H735" i="5"/>
  <c r="F735" i="5"/>
  <c r="G735" i="5"/>
  <c r="E755" i="4"/>
  <c r="C756" i="4"/>
  <c r="G424" i="4"/>
  <c r="H424" i="4" s="1"/>
  <c r="G747" i="3"/>
  <c r="H746" i="3"/>
  <c r="I746" i="3" s="1"/>
  <c r="F747" i="3"/>
  <c r="F736" i="5" l="1"/>
  <c r="E737" i="5"/>
  <c r="H736" i="5"/>
  <c r="G736" i="5"/>
  <c r="C757" i="4"/>
  <c r="E756" i="4"/>
  <c r="G425" i="4"/>
  <c r="H425" i="4" s="1"/>
  <c r="H747" i="3"/>
  <c r="F748" i="3"/>
  <c r="I747" i="3"/>
  <c r="G748" i="3"/>
  <c r="H737" i="5" l="1"/>
  <c r="G737" i="5"/>
  <c r="F737" i="5"/>
  <c r="E738" i="5"/>
  <c r="G426" i="4"/>
  <c r="H426" i="4" s="1"/>
  <c r="E757" i="4"/>
  <c r="C758" i="4"/>
  <c r="G749" i="3"/>
  <c r="H748" i="3"/>
  <c r="I748" i="3" s="1"/>
  <c r="F749" i="3"/>
  <c r="E739" i="5" l="1"/>
  <c r="H738" i="5"/>
  <c r="G738" i="5"/>
  <c r="F738" i="5"/>
  <c r="E758" i="4"/>
  <c r="C759" i="4"/>
  <c r="G427" i="4"/>
  <c r="H427" i="4" s="1"/>
  <c r="H749" i="3"/>
  <c r="F750" i="3"/>
  <c r="I749" i="3"/>
  <c r="G750" i="3"/>
  <c r="F739" i="5" l="1"/>
  <c r="E740" i="5"/>
  <c r="H739" i="5"/>
  <c r="G739" i="5"/>
  <c r="E759" i="4"/>
  <c r="C760" i="4"/>
  <c r="G428" i="4"/>
  <c r="H428" i="4" s="1"/>
  <c r="G751" i="3"/>
  <c r="I750" i="3"/>
  <c r="H750" i="3"/>
  <c r="F751" i="3"/>
  <c r="H740" i="5" l="1"/>
  <c r="E741" i="5"/>
  <c r="G740" i="5"/>
  <c r="F740" i="5"/>
  <c r="E760" i="4"/>
  <c r="C761" i="4"/>
  <c r="G429" i="4"/>
  <c r="H429" i="4" s="1"/>
  <c r="H751" i="3"/>
  <c r="F752" i="3"/>
  <c r="I751" i="3"/>
  <c r="G752" i="3"/>
  <c r="E742" i="5" l="1"/>
  <c r="H741" i="5"/>
  <c r="G741" i="5"/>
  <c r="F741" i="5"/>
  <c r="E761" i="4"/>
  <c r="C762" i="4"/>
  <c r="G430" i="4"/>
  <c r="H430" i="4" s="1"/>
  <c r="G753" i="3"/>
  <c r="H752" i="3"/>
  <c r="I752" i="3" s="1"/>
  <c r="F753" i="3"/>
  <c r="F742" i="5" l="1"/>
  <c r="G742" i="5"/>
  <c r="E743" i="5"/>
  <c r="H742" i="5"/>
  <c r="E762" i="4"/>
  <c r="C763" i="4"/>
  <c r="G431" i="4"/>
  <c r="H431" i="4" s="1"/>
  <c r="H753" i="3"/>
  <c r="F754" i="3"/>
  <c r="I753" i="3"/>
  <c r="G754" i="3"/>
  <c r="H743" i="5" l="1"/>
  <c r="G743" i="5"/>
  <c r="F743" i="5"/>
  <c r="E744" i="5"/>
  <c r="G432" i="4"/>
  <c r="H432" i="4" s="1"/>
  <c r="E763" i="4"/>
  <c r="C764" i="4"/>
  <c r="H754" i="3"/>
  <c r="F755" i="3"/>
  <c r="G755" i="3"/>
  <c r="I754" i="3"/>
  <c r="E745" i="5" l="1"/>
  <c r="H744" i="5"/>
  <c r="G744" i="5"/>
  <c r="F744" i="5"/>
  <c r="E764" i="4"/>
  <c r="C765" i="4"/>
  <c r="G433" i="4"/>
  <c r="H433" i="4" s="1"/>
  <c r="G756" i="3"/>
  <c r="H755" i="3"/>
  <c r="I755" i="3" s="1"/>
  <c r="F756" i="3"/>
  <c r="F745" i="5" l="1"/>
  <c r="E746" i="5"/>
  <c r="H745" i="5"/>
  <c r="G745" i="5"/>
  <c r="E765" i="4"/>
  <c r="C766" i="4"/>
  <c r="G434" i="4"/>
  <c r="H434" i="4" s="1"/>
  <c r="H756" i="3"/>
  <c r="F757" i="3"/>
  <c r="G757" i="3"/>
  <c r="I756" i="3"/>
  <c r="H746" i="5" l="1"/>
  <c r="G746" i="5"/>
  <c r="F746" i="5"/>
  <c r="E747" i="5"/>
  <c r="E766" i="4"/>
  <c r="C767" i="4"/>
  <c r="G435" i="4"/>
  <c r="H435" i="4" s="1"/>
  <c r="H757" i="3"/>
  <c r="F758" i="3"/>
  <c r="I757" i="3"/>
  <c r="G758" i="3"/>
  <c r="E748" i="5" l="1"/>
  <c r="H747" i="5"/>
  <c r="G747" i="5"/>
  <c r="F747" i="5"/>
  <c r="E767" i="4"/>
  <c r="C768" i="4"/>
  <c r="G436" i="4"/>
  <c r="H436" i="4" s="1"/>
  <c r="G759" i="3"/>
  <c r="F759" i="3"/>
  <c r="H758" i="3"/>
  <c r="I758" i="3" s="1"/>
  <c r="F748" i="5" l="1"/>
  <c r="H748" i="5"/>
  <c r="E749" i="5"/>
  <c r="G748" i="5"/>
  <c r="C769" i="4"/>
  <c r="E768" i="4"/>
  <c r="G437" i="4"/>
  <c r="H437" i="4" s="1"/>
  <c r="H759" i="3"/>
  <c r="F760" i="3"/>
  <c r="I759" i="3"/>
  <c r="G760" i="3"/>
  <c r="H749" i="5" l="1"/>
  <c r="E750" i="5"/>
  <c r="G749" i="5"/>
  <c r="F749" i="5"/>
  <c r="G438" i="4"/>
  <c r="H438" i="4" s="1"/>
  <c r="E769" i="4"/>
  <c r="C770" i="4"/>
  <c r="G761" i="3"/>
  <c r="H760" i="3"/>
  <c r="I760" i="3" s="1"/>
  <c r="F761" i="3"/>
  <c r="E751" i="5" l="1"/>
  <c r="H750" i="5"/>
  <c r="G750" i="5"/>
  <c r="F750" i="5"/>
  <c r="E770" i="4"/>
  <c r="C771" i="4"/>
  <c r="G439" i="4"/>
  <c r="H439" i="4" s="1"/>
  <c r="H761" i="3"/>
  <c r="F762" i="3"/>
  <c r="I761" i="3"/>
  <c r="G762" i="3"/>
  <c r="F751" i="5" l="1"/>
  <c r="G751" i="5"/>
  <c r="E752" i="5"/>
  <c r="H751" i="5"/>
  <c r="E771" i="4"/>
  <c r="C772" i="4"/>
  <c r="G440" i="4"/>
  <c r="H440" i="4" s="1"/>
  <c r="G763" i="3"/>
  <c r="F763" i="3"/>
  <c r="H762" i="3"/>
  <c r="I762" i="3" s="1"/>
  <c r="H752" i="5" l="1"/>
  <c r="E753" i="5"/>
  <c r="G752" i="5"/>
  <c r="F752" i="5"/>
  <c r="E772" i="4"/>
  <c r="C773" i="4"/>
  <c r="G441" i="4"/>
  <c r="H441" i="4" s="1"/>
  <c r="H763" i="3"/>
  <c r="F764" i="3"/>
  <c r="I763" i="3"/>
  <c r="G764" i="3"/>
  <c r="E754" i="5" l="1"/>
  <c r="H753" i="5"/>
  <c r="F753" i="5"/>
  <c r="G753" i="5"/>
  <c r="E773" i="4"/>
  <c r="C774" i="4"/>
  <c r="G442" i="4"/>
  <c r="H442" i="4" s="1"/>
  <c r="G765" i="3"/>
  <c r="H764" i="3"/>
  <c r="I764" i="3" s="1"/>
  <c r="F765" i="3"/>
  <c r="F754" i="5" l="1"/>
  <c r="E755" i="5"/>
  <c r="H754" i="5"/>
  <c r="G754" i="5"/>
  <c r="C775" i="4"/>
  <c r="E774" i="4"/>
  <c r="G443" i="4"/>
  <c r="H443" i="4" s="1"/>
  <c r="H765" i="3"/>
  <c r="I765" i="3" s="1"/>
  <c r="F766" i="3"/>
  <c r="G766" i="3"/>
  <c r="H755" i="5" l="1"/>
  <c r="G755" i="5"/>
  <c r="F755" i="5"/>
  <c r="E756" i="5"/>
  <c r="G444" i="4"/>
  <c r="H444" i="4" s="1"/>
  <c r="E775" i="4"/>
  <c r="C776" i="4"/>
  <c r="G767" i="3"/>
  <c r="I766" i="3"/>
  <c r="F767" i="3"/>
  <c r="H766" i="3"/>
  <c r="E757" i="5" l="1"/>
  <c r="H756" i="5"/>
  <c r="G756" i="5"/>
  <c r="F756" i="5"/>
  <c r="E776" i="4"/>
  <c r="C777" i="4"/>
  <c r="G445" i="4"/>
  <c r="H445" i="4" s="1"/>
  <c r="G768" i="3"/>
  <c r="H767" i="3"/>
  <c r="I767" i="3" s="1"/>
  <c r="F768" i="3"/>
  <c r="F757" i="5" l="1"/>
  <c r="E758" i="5"/>
  <c r="H757" i="5"/>
  <c r="G757" i="5"/>
  <c r="E777" i="4"/>
  <c r="C778" i="4"/>
  <c r="G446" i="4"/>
  <c r="H446" i="4" s="1"/>
  <c r="G769" i="3"/>
  <c r="I768" i="3"/>
  <c r="H768" i="3"/>
  <c r="F769" i="3"/>
  <c r="H758" i="5" l="1"/>
  <c r="E759" i="5"/>
  <c r="G758" i="5"/>
  <c r="F758" i="5"/>
  <c r="E778" i="4"/>
  <c r="C779" i="4"/>
  <c r="G447" i="4"/>
  <c r="H447" i="4" s="1"/>
  <c r="H769" i="3"/>
  <c r="I769" i="3" s="1"/>
  <c r="F770" i="3"/>
  <c r="G770" i="3"/>
  <c r="E760" i="5" l="1"/>
  <c r="H759" i="5"/>
  <c r="G759" i="5"/>
  <c r="F759" i="5"/>
  <c r="E779" i="4"/>
  <c r="C780" i="4"/>
  <c r="G448" i="4"/>
  <c r="H448" i="4" s="1"/>
  <c r="F771" i="3"/>
  <c r="H770" i="3"/>
  <c r="G771" i="3"/>
  <c r="I770" i="3"/>
  <c r="F760" i="5" l="1"/>
  <c r="G760" i="5"/>
  <c r="E761" i="5"/>
  <c r="H760" i="5"/>
  <c r="E780" i="4"/>
  <c r="C781" i="4"/>
  <c r="G449" i="4"/>
  <c r="H449" i="4" s="1"/>
  <c r="G772" i="3"/>
  <c r="H771" i="3"/>
  <c r="I771" i="3" s="1"/>
  <c r="F772" i="3"/>
  <c r="H761" i="5" l="1"/>
  <c r="G761" i="5"/>
  <c r="F761" i="5"/>
  <c r="E762" i="5"/>
  <c r="E781" i="4"/>
  <c r="C782" i="4"/>
  <c r="G450" i="4"/>
  <c r="H450" i="4" s="1"/>
  <c r="H772" i="3"/>
  <c r="F773" i="3"/>
  <c r="G773" i="3"/>
  <c r="I772" i="3"/>
  <c r="E763" i="5" l="1"/>
  <c r="H762" i="5"/>
  <c r="G762" i="5"/>
  <c r="F762" i="5"/>
  <c r="E782" i="4"/>
  <c r="C783" i="4"/>
  <c r="G451" i="4"/>
  <c r="H451" i="4" s="1"/>
  <c r="H773" i="3"/>
  <c r="F774" i="3"/>
  <c r="I773" i="3"/>
  <c r="G774" i="3"/>
  <c r="F763" i="5" l="1"/>
  <c r="E764" i="5"/>
  <c r="H763" i="5"/>
  <c r="G763" i="5"/>
  <c r="E783" i="4"/>
  <c r="C784" i="4"/>
  <c r="G452" i="4"/>
  <c r="H452" i="4" s="1"/>
  <c r="G775" i="3"/>
  <c r="F775" i="3"/>
  <c r="H774" i="3"/>
  <c r="I774" i="3" s="1"/>
  <c r="H764" i="5" l="1"/>
  <c r="G764" i="5"/>
  <c r="F764" i="5"/>
  <c r="E765" i="5"/>
  <c r="E784" i="4"/>
  <c r="C785" i="4"/>
  <c r="G453" i="4"/>
  <c r="H453" i="4" s="1"/>
  <c r="H775" i="3"/>
  <c r="F776" i="3"/>
  <c r="I775" i="3"/>
  <c r="G776" i="3"/>
  <c r="E766" i="5" l="1"/>
  <c r="H765" i="5"/>
  <c r="G765" i="5"/>
  <c r="F765" i="5"/>
  <c r="E785" i="4"/>
  <c r="C786" i="4"/>
  <c r="G454" i="4"/>
  <c r="H454" i="4" s="1"/>
  <c r="G777" i="3"/>
  <c r="H776" i="3"/>
  <c r="I776" i="3" s="1"/>
  <c r="F777" i="3"/>
  <c r="F766" i="5" l="1"/>
  <c r="H766" i="5"/>
  <c r="G766" i="5"/>
  <c r="E767" i="5"/>
  <c r="C787" i="4"/>
  <c r="E786" i="4"/>
  <c r="G455" i="4"/>
  <c r="H455" i="4" s="1"/>
  <c r="H777" i="3"/>
  <c r="F778" i="3"/>
  <c r="I777" i="3"/>
  <c r="G778" i="3"/>
  <c r="H767" i="5" l="1"/>
  <c r="E768" i="5"/>
  <c r="G767" i="5"/>
  <c r="F767" i="5"/>
  <c r="G456" i="4"/>
  <c r="H456" i="4" s="1"/>
  <c r="E787" i="4"/>
  <c r="C788" i="4"/>
  <c r="G779" i="3"/>
  <c r="F779" i="3"/>
  <c r="H778" i="3"/>
  <c r="I778" i="3" s="1"/>
  <c r="E769" i="5" l="1"/>
  <c r="H768" i="5"/>
  <c r="G768" i="5"/>
  <c r="F768" i="5"/>
  <c r="E788" i="4"/>
  <c r="C789" i="4"/>
  <c r="G457" i="4"/>
  <c r="H457" i="4" s="1"/>
  <c r="H779" i="3"/>
  <c r="F780" i="3"/>
  <c r="I779" i="3"/>
  <c r="G780" i="3"/>
  <c r="F769" i="5" l="1"/>
  <c r="G769" i="5"/>
  <c r="E770" i="5"/>
  <c r="H769" i="5"/>
  <c r="E789" i="4"/>
  <c r="C790" i="4"/>
  <c r="G458" i="4"/>
  <c r="H458" i="4" s="1"/>
  <c r="G781" i="3"/>
  <c r="H780" i="3"/>
  <c r="I780" i="3" s="1"/>
  <c r="F781" i="3"/>
  <c r="H770" i="5" l="1"/>
  <c r="E771" i="5"/>
  <c r="G770" i="5"/>
  <c r="F770" i="5"/>
  <c r="E790" i="4"/>
  <c r="C791" i="4"/>
  <c r="G459" i="4"/>
  <c r="H459" i="4" s="1"/>
  <c r="H781" i="3"/>
  <c r="F782" i="3"/>
  <c r="I781" i="3"/>
  <c r="G782" i="3"/>
  <c r="E772" i="5" l="1"/>
  <c r="H771" i="5"/>
  <c r="F771" i="5"/>
  <c r="G771" i="5"/>
  <c r="E791" i="4"/>
  <c r="C792" i="4"/>
  <c r="G460" i="4"/>
  <c r="H460" i="4" s="1"/>
  <c r="G783" i="3"/>
  <c r="H782" i="3"/>
  <c r="I782" i="3" s="1"/>
  <c r="F783" i="3"/>
  <c r="F772" i="5" l="1"/>
  <c r="E773" i="5"/>
  <c r="H772" i="5"/>
  <c r="G772" i="5"/>
  <c r="C793" i="4"/>
  <c r="E792" i="4"/>
  <c r="G461" i="4"/>
  <c r="H461" i="4" s="1"/>
  <c r="H783" i="3"/>
  <c r="F784" i="3"/>
  <c r="I783" i="3"/>
  <c r="G784" i="3"/>
  <c r="H773" i="5" l="1"/>
  <c r="G773" i="5"/>
  <c r="F773" i="5"/>
  <c r="E774" i="5"/>
  <c r="G462" i="4"/>
  <c r="H462" i="4" s="1"/>
  <c r="E793" i="4"/>
  <c r="C794" i="4"/>
  <c r="G785" i="3"/>
  <c r="H784" i="3"/>
  <c r="I784" i="3" s="1"/>
  <c r="F785" i="3"/>
  <c r="E775" i="5" l="1"/>
  <c r="H774" i="5"/>
  <c r="G774" i="5"/>
  <c r="F774" i="5"/>
  <c r="E794" i="4"/>
  <c r="C795" i="4"/>
  <c r="G463" i="4"/>
  <c r="H463" i="4" s="1"/>
  <c r="H785" i="3"/>
  <c r="F786" i="3"/>
  <c r="I785" i="3"/>
  <c r="G786" i="3"/>
  <c r="F775" i="5" l="1"/>
  <c r="H775" i="5"/>
  <c r="E776" i="5"/>
  <c r="G775" i="5"/>
  <c r="E795" i="4"/>
  <c r="C796" i="4"/>
  <c r="G464" i="4"/>
  <c r="H464" i="4" s="1"/>
  <c r="G787" i="3"/>
  <c r="F787" i="3"/>
  <c r="H786" i="3"/>
  <c r="I786" i="3" s="1"/>
  <c r="H776" i="5" l="1"/>
  <c r="E777" i="5"/>
  <c r="G776" i="5"/>
  <c r="F776" i="5"/>
  <c r="E796" i="4"/>
  <c r="C797" i="4"/>
  <c r="G465" i="4"/>
  <c r="H465" i="4" s="1"/>
  <c r="H787" i="3"/>
  <c r="F788" i="3"/>
  <c r="I787" i="3"/>
  <c r="G788" i="3"/>
  <c r="E778" i="5" l="1"/>
  <c r="H777" i="5"/>
  <c r="G777" i="5"/>
  <c r="F777" i="5"/>
  <c r="E797" i="4"/>
  <c r="C798" i="4"/>
  <c r="G466" i="4"/>
  <c r="H466" i="4" s="1"/>
  <c r="H788" i="3"/>
  <c r="F789" i="3"/>
  <c r="G789" i="3"/>
  <c r="I788" i="3"/>
  <c r="F778" i="5" l="1"/>
  <c r="G778" i="5"/>
  <c r="E779" i="5"/>
  <c r="H778" i="5"/>
  <c r="E798" i="4"/>
  <c r="C799" i="4"/>
  <c r="G467" i="4"/>
  <c r="H467" i="4" s="1"/>
  <c r="G790" i="3"/>
  <c r="H789" i="3"/>
  <c r="I789" i="3" s="1"/>
  <c r="F790" i="3"/>
  <c r="H779" i="5" l="1"/>
  <c r="G779" i="5"/>
  <c r="E780" i="5"/>
  <c r="F779" i="5"/>
  <c r="E799" i="4"/>
  <c r="C800" i="4"/>
  <c r="G468" i="4"/>
  <c r="H468" i="4" s="1"/>
  <c r="F791" i="3"/>
  <c r="H790" i="3"/>
  <c r="G791" i="3"/>
  <c r="I790" i="3"/>
  <c r="E781" i="5" l="1"/>
  <c r="H780" i="5"/>
  <c r="G780" i="5"/>
  <c r="F780" i="5"/>
  <c r="E800" i="4"/>
  <c r="C801" i="4"/>
  <c r="G469" i="4"/>
  <c r="H469" i="4" s="1"/>
  <c r="G792" i="3"/>
  <c r="H791" i="3"/>
  <c r="I791" i="3" s="1"/>
  <c r="F792" i="3"/>
  <c r="F781" i="5" l="1"/>
  <c r="E782" i="5"/>
  <c r="H781" i="5"/>
  <c r="G781" i="5"/>
  <c r="E801" i="4"/>
  <c r="C802" i="4"/>
  <c r="G470" i="4"/>
  <c r="H470" i="4" s="1"/>
  <c r="H792" i="3"/>
  <c r="F793" i="3"/>
  <c r="G793" i="3"/>
  <c r="I792" i="3"/>
  <c r="H782" i="5" l="1"/>
  <c r="G782" i="5"/>
  <c r="F782" i="5"/>
  <c r="E783" i="5"/>
  <c r="E802" i="4"/>
  <c r="C803" i="4"/>
  <c r="G471" i="4"/>
  <c r="H471" i="4" s="1"/>
  <c r="G794" i="3"/>
  <c r="H793" i="3"/>
  <c r="I793" i="3" s="1"/>
  <c r="F794" i="3"/>
  <c r="E784" i="5" l="1"/>
  <c r="H783" i="5"/>
  <c r="G783" i="5"/>
  <c r="F783" i="5"/>
  <c r="E803" i="4"/>
  <c r="C804" i="4"/>
  <c r="G472" i="4"/>
  <c r="H472" i="4" s="1"/>
  <c r="F795" i="3"/>
  <c r="H794" i="3"/>
  <c r="G795" i="3"/>
  <c r="I794" i="3"/>
  <c r="F784" i="5" l="1"/>
  <c r="H784" i="5"/>
  <c r="G784" i="5"/>
  <c r="E785" i="5"/>
  <c r="E804" i="4"/>
  <c r="C805" i="4"/>
  <c r="G473" i="4"/>
  <c r="H473" i="4" s="1"/>
  <c r="G796" i="3"/>
  <c r="H795" i="3"/>
  <c r="I795" i="3" s="1"/>
  <c r="F796" i="3"/>
  <c r="H785" i="5" l="1"/>
  <c r="E786" i="5"/>
  <c r="G785" i="5"/>
  <c r="F785" i="5"/>
  <c r="E805" i="4"/>
  <c r="C806" i="4"/>
  <c r="G474" i="4"/>
  <c r="H474" i="4" s="1"/>
  <c r="H796" i="3"/>
  <c r="F797" i="3"/>
  <c r="G797" i="3"/>
  <c r="I796" i="3"/>
  <c r="E787" i="5" l="1"/>
  <c r="H786" i="5"/>
  <c r="G786" i="5"/>
  <c r="F786" i="5"/>
  <c r="E806" i="4"/>
  <c r="C807" i="4"/>
  <c r="G475" i="4"/>
  <c r="H475" i="4" s="1"/>
  <c r="H797" i="3"/>
  <c r="F798" i="3"/>
  <c r="I797" i="3"/>
  <c r="G798" i="3"/>
  <c r="F787" i="5" l="1"/>
  <c r="G787" i="5"/>
  <c r="E788" i="5"/>
  <c r="H787" i="5"/>
  <c r="E807" i="4"/>
  <c r="C808" i="4"/>
  <c r="G476" i="4"/>
  <c r="H476" i="4" s="1"/>
  <c r="G799" i="3"/>
  <c r="H798" i="3"/>
  <c r="I798" i="3" s="1"/>
  <c r="F799" i="3"/>
  <c r="H788" i="5" l="1"/>
  <c r="G788" i="5"/>
  <c r="E789" i="5"/>
  <c r="F788" i="5"/>
  <c r="E808" i="4"/>
  <c r="C809" i="4"/>
  <c r="G477" i="4"/>
  <c r="H477" i="4" s="1"/>
  <c r="H799" i="3"/>
  <c r="F800" i="3"/>
  <c r="I799" i="3"/>
  <c r="G800" i="3"/>
  <c r="E790" i="5" l="1"/>
  <c r="H789" i="5"/>
  <c r="G789" i="5"/>
  <c r="F789" i="5"/>
  <c r="E809" i="4"/>
  <c r="C810" i="4"/>
  <c r="G478" i="4"/>
  <c r="H478" i="4" s="1"/>
  <c r="H800" i="3"/>
  <c r="F801" i="3"/>
  <c r="G801" i="3"/>
  <c r="I800" i="3"/>
  <c r="F790" i="5" l="1"/>
  <c r="E791" i="5"/>
  <c r="H790" i="5"/>
  <c r="G790" i="5"/>
  <c r="C811" i="4"/>
  <c r="E810" i="4"/>
  <c r="G479" i="4"/>
  <c r="H479" i="4" s="1"/>
  <c r="H801" i="3"/>
  <c r="F802" i="3"/>
  <c r="I801" i="3"/>
  <c r="G802" i="3"/>
  <c r="H791" i="5" l="1"/>
  <c r="G791" i="5"/>
  <c r="F791" i="5"/>
  <c r="E792" i="5"/>
  <c r="G480" i="4"/>
  <c r="H480" i="4" s="1"/>
  <c r="E811" i="4"/>
  <c r="C812" i="4"/>
  <c r="G803" i="3"/>
  <c r="F803" i="3"/>
  <c r="H802" i="3"/>
  <c r="I802" i="3" s="1"/>
  <c r="E793" i="5" l="1"/>
  <c r="H792" i="5"/>
  <c r="G792" i="5"/>
  <c r="F792" i="5"/>
  <c r="E812" i="4"/>
  <c r="C813" i="4"/>
  <c r="G481" i="4"/>
  <c r="H481" i="4" s="1"/>
  <c r="H803" i="3"/>
  <c r="F804" i="3"/>
  <c r="I803" i="3"/>
  <c r="G804" i="3"/>
  <c r="F793" i="5" l="1"/>
  <c r="G793" i="5"/>
  <c r="H793" i="5"/>
  <c r="E794" i="5"/>
  <c r="E813" i="4"/>
  <c r="C814" i="4"/>
  <c r="G482" i="4"/>
  <c r="H482" i="4" s="1"/>
  <c r="G805" i="3"/>
  <c r="H804" i="3"/>
  <c r="I804" i="3" s="1"/>
  <c r="F805" i="3"/>
  <c r="H794" i="5" l="1"/>
  <c r="E795" i="5"/>
  <c r="G794" i="5"/>
  <c r="F794" i="5"/>
  <c r="E814" i="4"/>
  <c r="C815" i="4"/>
  <c r="G483" i="4"/>
  <c r="H483" i="4" s="1"/>
  <c r="H805" i="3"/>
  <c r="F806" i="3"/>
  <c r="I805" i="3"/>
  <c r="G806" i="3"/>
  <c r="E796" i="5" l="1"/>
  <c r="H795" i="5"/>
  <c r="G795" i="5"/>
  <c r="F795" i="5"/>
  <c r="E815" i="4"/>
  <c r="C816" i="4"/>
  <c r="G484" i="4"/>
  <c r="H484" i="4" s="1"/>
  <c r="G807" i="3"/>
  <c r="F807" i="3"/>
  <c r="H806" i="3"/>
  <c r="I806" i="3" s="1"/>
  <c r="F796" i="5" l="1"/>
  <c r="G796" i="5"/>
  <c r="E797" i="5"/>
  <c r="H796" i="5"/>
  <c r="E816" i="4"/>
  <c r="C817" i="4"/>
  <c r="G485" i="4"/>
  <c r="H485" i="4" s="1"/>
  <c r="H807" i="3"/>
  <c r="F808" i="3"/>
  <c r="I807" i="3"/>
  <c r="G808" i="3"/>
  <c r="E798" i="5" l="1"/>
  <c r="H797" i="5"/>
  <c r="G797" i="5"/>
  <c r="F797" i="5"/>
  <c r="E817" i="4"/>
  <c r="C818" i="4"/>
  <c r="G486" i="4"/>
  <c r="H486" i="4" s="1"/>
  <c r="G809" i="3"/>
  <c r="H808" i="3"/>
  <c r="I808" i="3" s="1"/>
  <c r="F809" i="3"/>
  <c r="G798" i="5" l="1"/>
  <c r="H798" i="5"/>
  <c r="F798" i="5"/>
  <c r="E799" i="5"/>
  <c r="E818" i="4"/>
  <c r="C819" i="4"/>
  <c r="G487" i="4"/>
  <c r="H487" i="4" s="1"/>
  <c r="H809" i="3"/>
  <c r="F810" i="3"/>
  <c r="I809" i="3"/>
  <c r="G810" i="3"/>
  <c r="E800" i="5" l="1"/>
  <c r="H799" i="5"/>
  <c r="G799" i="5"/>
  <c r="F799" i="5"/>
  <c r="E819" i="4"/>
  <c r="C820" i="4"/>
  <c r="G488" i="4"/>
  <c r="H488" i="4" s="1"/>
  <c r="G811" i="3"/>
  <c r="F811" i="3"/>
  <c r="H810" i="3"/>
  <c r="I810" i="3" s="1"/>
  <c r="E801" i="5" l="1"/>
  <c r="H800" i="5"/>
  <c r="G800" i="5"/>
  <c r="F800" i="5"/>
  <c r="E820" i="4"/>
  <c r="C821" i="4"/>
  <c r="G489" i="4"/>
  <c r="H489" i="4" s="1"/>
  <c r="H811" i="3"/>
  <c r="F812" i="3"/>
  <c r="I811" i="3"/>
  <c r="G812" i="3"/>
  <c r="G801" i="5" l="1"/>
  <c r="E802" i="5"/>
  <c r="H801" i="5"/>
  <c r="F801" i="5"/>
  <c r="E821" i="4"/>
  <c r="C822" i="4"/>
  <c r="G490" i="4"/>
  <c r="H490" i="4" s="1"/>
  <c r="G813" i="3"/>
  <c r="H812" i="3"/>
  <c r="I812" i="3" s="1"/>
  <c r="F813" i="3"/>
  <c r="H802" i="5" l="1"/>
  <c r="G802" i="5"/>
  <c r="F802" i="5"/>
  <c r="E803" i="5"/>
  <c r="C823" i="4"/>
  <c r="E822" i="4"/>
  <c r="G491" i="4"/>
  <c r="H491" i="4" s="1"/>
  <c r="H813" i="3"/>
  <c r="F814" i="3"/>
  <c r="I813" i="3"/>
  <c r="G814" i="3"/>
  <c r="E804" i="5" l="1"/>
  <c r="H803" i="5"/>
  <c r="G803" i="5"/>
  <c r="F803" i="5"/>
  <c r="G492" i="4"/>
  <c r="H492" i="4" s="1"/>
  <c r="E823" i="4"/>
  <c r="C824" i="4"/>
  <c r="G815" i="3"/>
  <c r="F815" i="3"/>
  <c r="H814" i="3"/>
  <c r="I814" i="3" s="1"/>
  <c r="G804" i="5" l="1"/>
  <c r="E805" i="5"/>
  <c r="H804" i="5"/>
  <c r="F804" i="5"/>
  <c r="E824" i="4"/>
  <c r="C825" i="4"/>
  <c r="G493" i="4"/>
  <c r="H493" i="4" s="1"/>
  <c r="H815" i="3"/>
  <c r="F816" i="3"/>
  <c r="I815" i="3"/>
  <c r="G816" i="3"/>
  <c r="F805" i="5" l="1"/>
  <c r="G805" i="5"/>
  <c r="H805" i="5"/>
  <c r="E806" i="5"/>
  <c r="E825" i="4"/>
  <c r="C826" i="4"/>
  <c r="G494" i="4"/>
  <c r="H494" i="4" s="1"/>
  <c r="G817" i="3"/>
  <c r="H816" i="3"/>
  <c r="I816" i="3" s="1"/>
  <c r="F817" i="3"/>
  <c r="E807" i="5" l="1"/>
  <c r="H806" i="5"/>
  <c r="G806" i="5"/>
  <c r="F806" i="5"/>
  <c r="E826" i="4"/>
  <c r="C827" i="4"/>
  <c r="G495" i="4"/>
  <c r="H495" i="4" s="1"/>
  <c r="H817" i="3"/>
  <c r="F818" i="3"/>
  <c r="I817" i="3"/>
  <c r="G818" i="3"/>
  <c r="G807" i="5" l="1"/>
  <c r="H807" i="5"/>
  <c r="E808" i="5"/>
  <c r="F807" i="5"/>
  <c r="E827" i="4"/>
  <c r="C828" i="4"/>
  <c r="G496" i="4"/>
  <c r="H496" i="4" s="1"/>
  <c r="G819" i="3"/>
  <c r="F819" i="3"/>
  <c r="H818" i="3"/>
  <c r="I818" i="3" s="1"/>
  <c r="E809" i="5" l="1"/>
  <c r="H808" i="5"/>
  <c r="G808" i="5"/>
  <c r="F808" i="5"/>
  <c r="C829" i="4"/>
  <c r="E828" i="4"/>
  <c r="G497" i="4"/>
  <c r="H497" i="4" s="1"/>
  <c r="H819" i="3"/>
  <c r="F820" i="3"/>
  <c r="I819" i="3"/>
  <c r="G820" i="3"/>
  <c r="E810" i="5" l="1"/>
  <c r="H809" i="5"/>
  <c r="G809" i="5"/>
  <c r="F809" i="5"/>
  <c r="G498" i="4"/>
  <c r="H498" i="4" s="1"/>
  <c r="E829" i="4"/>
  <c r="C830" i="4"/>
  <c r="H820" i="3"/>
  <c r="F821" i="3"/>
  <c r="G821" i="3"/>
  <c r="I820" i="3"/>
  <c r="G810" i="5" l="1"/>
  <c r="F810" i="5"/>
  <c r="E811" i="5"/>
  <c r="H810" i="5"/>
  <c r="E830" i="4"/>
  <c r="C831" i="4"/>
  <c r="G499" i="4"/>
  <c r="H499" i="4" s="1"/>
  <c r="G822" i="3"/>
  <c r="H821" i="3"/>
  <c r="I821" i="3" s="1"/>
  <c r="F822" i="3"/>
  <c r="H811" i="5" l="1"/>
  <c r="G811" i="5"/>
  <c r="E812" i="5"/>
  <c r="F811" i="5"/>
  <c r="E831" i="4"/>
  <c r="C832" i="4"/>
  <c r="G500" i="4"/>
  <c r="H500" i="4" s="1"/>
  <c r="F823" i="3"/>
  <c r="H822" i="3"/>
  <c r="G823" i="3"/>
  <c r="I822" i="3"/>
  <c r="E813" i="5" l="1"/>
  <c r="H812" i="5"/>
  <c r="G812" i="5"/>
  <c r="F812" i="5"/>
  <c r="E832" i="4"/>
  <c r="C833" i="4"/>
  <c r="G501" i="4"/>
  <c r="H501" i="4" s="1"/>
  <c r="G824" i="3"/>
  <c r="H823" i="3"/>
  <c r="I823" i="3" s="1"/>
  <c r="F824" i="3"/>
  <c r="G813" i="5" l="1"/>
  <c r="E814" i="5"/>
  <c r="H813" i="5"/>
  <c r="F813" i="5"/>
  <c r="E833" i="4"/>
  <c r="C834" i="4"/>
  <c r="G502" i="4"/>
  <c r="H502" i="4" s="1"/>
  <c r="H824" i="3"/>
  <c r="F825" i="3"/>
  <c r="G825" i="3"/>
  <c r="I824" i="3"/>
  <c r="F814" i="5" l="1"/>
  <c r="E815" i="5"/>
  <c r="H814" i="5"/>
  <c r="G814" i="5"/>
  <c r="E834" i="4"/>
  <c r="C835" i="4"/>
  <c r="G503" i="4"/>
  <c r="H503" i="4" s="1"/>
  <c r="H825" i="3"/>
  <c r="F826" i="3"/>
  <c r="I825" i="3"/>
  <c r="G826" i="3"/>
  <c r="E816" i="5" l="1"/>
  <c r="H815" i="5"/>
  <c r="G815" i="5"/>
  <c r="F815" i="5"/>
  <c r="E835" i="4"/>
  <c r="C836" i="4"/>
  <c r="G504" i="4"/>
  <c r="H504" i="4" s="1"/>
  <c r="G827" i="3"/>
  <c r="F827" i="3"/>
  <c r="H826" i="3"/>
  <c r="I826" i="3" s="1"/>
  <c r="G816" i="5" l="1"/>
  <c r="H816" i="5"/>
  <c r="F816" i="5"/>
  <c r="E817" i="5"/>
  <c r="E836" i="4"/>
  <c r="C837" i="4"/>
  <c r="G505" i="4"/>
  <c r="H505" i="4" s="1"/>
  <c r="H827" i="3"/>
  <c r="F828" i="3"/>
  <c r="I827" i="3"/>
  <c r="G828" i="3"/>
  <c r="E818" i="5" l="1"/>
  <c r="H817" i="5"/>
  <c r="F817" i="5"/>
  <c r="G817" i="5"/>
  <c r="E837" i="4"/>
  <c r="C838" i="4"/>
  <c r="G506" i="4"/>
  <c r="H506" i="4" s="1"/>
  <c r="G829" i="3"/>
  <c r="H828" i="3"/>
  <c r="I828" i="3" s="1"/>
  <c r="F829" i="3"/>
  <c r="E819" i="5" l="1"/>
  <c r="H818" i="5"/>
  <c r="G818" i="5"/>
  <c r="F818" i="5"/>
  <c r="E838" i="4"/>
  <c r="C839" i="4"/>
  <c r="G507" i="4"/>
  <c r="H507" i="4" s="1"/>
  <c r="H829" i="3"/>
  <c r="F830" i="3"/>
  <c r="I829" i="3"/>
  <c r="G830" i="3"/>
  <c r="G819" i="5" l="1"/>
  <c r="F819" i="5"/>
  <c r="H819" i="5"/>
  <c r="E820" i="5"/>
  <c r="E839" i="4"/>
  <c r="C840" i="4"/>
  <c r="G508" i="4"/>
  <c r="H508" i="4" s="1"/>
  <c r="G831" i="3"/>
  <c r="F831" i="3"/>
  <c r="H830" i="3"/>
  <c r="I830" i="3" s="1"/>
  <c r="H820" i="5" l="1"/>
  <c r="E821" i="5"/>
  <c r="G820" i="5"/>
  <c r="F820" i="5"/>
  <c r="C841" i="4"/>
  <c r="E840" i="4"/>
  <c r="G509" i="4"/>
  <c r="H509" i="4" s="1"/>
  <c r="H831" i="3"/>
  <c r="F832" i="3"/>
  <c r="I831" i="3"/>
  <c r="G832" i="3"/>
  <c r="E822" i="5" l="1"/>
  <c r="H821" i="5"/>
  <c r="G821" i="5"/>
  <c r="F821" i="5"/>
  <c r="G510" i="4"/>
  <c r="H510" i="4" s="1"/>
  <c r="E841" i="4"/>
  <c r="C842" i="4"/>
  <c r="G833" i="3"/>
  <c r="H832" i="3"/>
  <c r="I832" i="3" s="1"/>
  <c r="F833" i="3"/>
  <c r="G822" i="5" l="1"/>
  <c r="E823" i="5"/>
  <c r="H822" i="5"/>
  <c r="F822" i="5"/>
  <c r="G511" i="4"/>
  <c r="H511" i="4" s="1"/>
  <c r="E842" i="4"/>
  <c r="C843" i="4"/>
  <c r="H833" i="3"/>
  <c r="F834" i="3"/>
  <c r="I833" i="3"/>
  <c r="G834" i="3"/>
  <c r="F823" i="5" l="1"/>
  <c r="G823" i="5"/>
  <c r="E824" i="5"/>
  <c r="H823" i="5"/>
  <c r="E843" i="4"/>
  <c r="C844" i="4"/>
  <c r="G512" i="4"/>
  <c r="H512" i="4" s="1"/>
  <c r="G835" i="3"/>
  <c r="F835" i="3"/>
  <c r="H834" i="3"/>
  <c r="I834" i="3" s="1"/>
  <c r="E825" i="5" l="1"/>
  <c r="H824" i="5"/>
  <c r="G824" i="5"/>
  <c r="F824" i="5"/>
  <c r="E844" i="4"/>
  <c r="C845" i="4"/>
  <c r="G513" i="4"/>
  <c r="H513" i="4" s="1"/>
  <c r="H835" i="3"/>
  <c r="F836" i="3"/>
  <c r="I835" i="3"/>
  <c r="G836" i="3"/>
  <c r="G825" i="5" l="1"/>
  <c r="H825" i="5"/>
  <c r="F825" i="5"/>
  <c r="E826" i="5"/>
  <c r="E845" i="4"/>
  <c r="C846" i="4"/>
  <c r="G514" i="4"/>
  <c r="H514" i="4" s="1"/>
  <c r="G837" i="3"/>
  <c r="H836" i="3"/>
  <c r="I836" i="3" s="1"/>
  <c r="F837" i="3"/>
  <c r="E827" i="5" l="1"/>
  <c r="H826" i="5"/>
  <c r="G826" i="5"/>
  <c r="F826" i="5"/>
  <c r="C847" i="4"/>
  <c r="E846" i="4"/>
  <c r="G515" i="4"/>
  <c r="H515" i="4" s="1"/>
  <c r="H837" i="3"/>
  <c r="F838" i="3"/>
  <c r="I837" i="3"/>
  <c r="G838" i="3"/>
  <c r="E828" i="5" l="1"/>
  <c r="H827" i="5"/>
  <c r="G827" i="5"/>
  <c r="F827" i="5"/>
  <c r="G516" i="4"/>
  <c r="H516" i="4" s="1"/>
  <c r="E847" i="4"/>
  <c r="C848" i="4"/>
  <c r="G839" i="3"/>
  <c r="F839" i="3"/>
  <c r="H838" i="3"/>
  <c r="I838" i="3" s="1"/>
  <c r="G828" i="5" l="1"/>
  <c r="E829" i="5"/>
  <c r="H828" i="5"/>
  <c r="F828" i="5"/>
  <c r="G517" i="4"/>
  <c r="H517" i="4" s="1"/>
  <c r="E848" i="4"/>
  <c r="C849" i="4"/>
  <c r="H839" i="3"/>
  <c r="F840" i="3"/>
  <c r="I839" i="3"/>
  <c r="G840" i="3"/>
  <c r="H829" i="5" l="1"/>
  <c r="G829" i="5"/>
  <c r="F829" i="5"/>
  <c r="E830" i="5"/>
  <c r="G518" i="4"/>
  <c r="H518" i="4" s="1"/>
  <c r="E849" i="4"/>
  <c r="C850" i="4"/>
  <c r="G841" i="3"/>
  <c r="H840" i="3"/>
  <c r="I840" i="3" s="1"/>
  <c r="F841" i="3"/>
  <c r="E831" i="5" l="1"/>
  <c r="H830" i="5"/>
  <c r="G830" i="5"/>
  <c r="F830" i="5"/>
  <c r="G519" i="4"/>
  <c r="H519" i="4" s="1"/>
  <c r="E850" i="4"/>
  <c r="C851" i="4"/>
  <c r="H841" i="3"/>
  <c r="F842" i="3"/>
  <c r="I841" i="3"/>
  <c r="G842" i="3"/>
  <c r="G831" i="5" l="1"/>
  <c r="E832" i="5"/>
  <c r="H831" i="5"/>
  <c r="F831" i="5"/>
  <c r="G520" i="4"/>
  <c r="H520" i="4" s="1"/>
  <c r="E851" i="4"/>
  <c r="C852" i="4"/>
  <c r="G843" i="3"/>
  <c r="F843" i="3"/>
  <c r="H842" i="3"/>
  <c r="I842" i="3" s="1"/>
  <c r="F832" i="5" l="1"/>
  <c r="G832" i="5"/>
  <c r="H832" i="5"/>
  <c r="E833" i="5"/>
  <c r="G521" i="4"/>
  <c r="H521" i="4" s="1"/>
  <c r="E852" i="4"/>
  <c r="C853" i="4"/>
  <c r="H843" i="3"/>
  <c r="F844" i="3"/>
  <c r="I843" i="3"/>
  <c r="G844" i="3"/>
  <c r="E834" i="5" l="1"/>
  <c r="H833" i="5"/>
  <c r="G833" i="5"/>
  <c r="F833" i="5"/>
  <c r="G522" i="4"/>
  <c r="H522" i="4" s="1"/>
  <c r="E853" i="4"/>
  <c r="C854" i="4"/>
  <c r="G845" i="3"/>
  <c r="H844" i="3"/>
  <c r="I844" i="3" s="1"/>
  <c r="F845" i="3"/>
  <c r="G834" i="5" l="1"/>
  <c r="H834" i="5"/>
  <c r="E835" i="5"/>
  <c r="F834" i="5"/>
  <c r="G523" i="4"/>
  <c r="H523" i="4" s="1"/>
  <c r="E854" i="4"/>
  <c r="C855" i="4"/>
  <c r="H845" i="3"/>
  <c r="F846" i="3"/>
  <c r="I845" i="3"/>
  <c r="G846" i="3"/>
  <c r="E836" i="5" l="1"/>
  <c r="H835" i="5"/>
  <c r="G835" i="5"/>
  <c r="F835" i="5"/>
  <c r="G524" i="4"/>
  <c r="H524" i="4" s="1"/>
  <c r="E855" i="4"/>
  <c r="C856" i="4"/>
  <c r="G847" i="3"/>
  <c r="F847" i="3"/>
  <c r="H846" i="3"/>
  <c r="I846" i="3" s="1"/>
  <c r="E837" i="5" l="1"/>
  <c r="H836" i="5"/>
  <c r="G836" i="5"/>
  <c r="F836" i="5"/>
  <c r="E856" i="4"/>
  <c r="C857" i="4"/>
  <c r="G525" i="4"/>
  <c r="H525" i="4" s="1"/>
  <c r="H847" i="3"/>
  <c r="F848" i="3"/>
  <c r="I847" i="3"/>
  <c r="G848" i="3"/>
  <c r="G837" i="5" l="1"/>
  <c r="F837" i="5"/>
  <c r="E838" i="5"/>
  <c r="H837" i="5"/>
  <c r="E857" i="4"/>
  <c r="C858" i="4"/>
  <c r="G526" i="4"/>
  <c r="H526" i="4" s="1"/>
  <c r="G849" i="3"/>
  <c r="H848" i="3"/>
  <c r="I848" i="3" s="1"/>
  <c r="F849" i="3"/>
  <c r="H838" i="5" l="1"/>
  <c r="G838" i="5"/>
  <c r="E839" i="5"/>
  <c r="F838" i="5"/>
  <c r="E858" i="4"/>
  <c r="C859" i="4"/>
  <c r="G527" i="4"/>
  <c r="H527" i="4" s="1"/>
  <c r="H849" i="3"/>
  <c r="F850" i="3"/>
  <c r="I849" i="3"/>
  <c r="G850" i="3"/>
  <c r="E840" i="5" l="1"/>
  <c r="H839" i="5"/>
  <c r="G839" i="5"/>
  <c r="F839" i="5"/>
  <c r="E859" i="4"/>
  <c r="C860" i="4"/>
  <c r="G528" i="4"/>
  <c r="H528" i="4" s="1"/>
  <c r="G851" i="3"/>
  <c r="F851" i="3"/>
  <c r="H850" i="3"/>
  <c r="I850" i="3" s="1"/>
  <c r="G840" i="5" l="1"/>
  <c r="E841" i="5"/>
  <c r="H840" i="5"/>
  <c r="F840" i="5"/>
  <c r="E860" i="4"/>
  <c r="C861" i="4"/>
  <c r="G529" i="4"/>
  <c r="H529" i="4" s="1"/>
  <c r="H851" i="3"/>
  <c r="F852" i="3"/>
  <c r="I851" i="3"/>
  <c r="G852" i="3"/>
  <c r="F841" i="5" l="1"/>
  <c r="E842" i="5"/>
  <c r="H841" i="5"/>
  <c r="G841" i="5"/>
  <c r="E861" i="4"/>
  <c r="C862" i="4"/>
  <c r="G530" i="4"/>
  <c r="H530" i="4" s="1"/>
  <c r="G853" i="3"/>
  <c r="H852" i="3"/>
  <c r="I852" i="3" s="1"/>
  <c r="F853" i="3"/>
  <c r="E843" i="5" l="1"/>
  <c r="H842" i="5"/>
  <c r="G842" i="5"/>
  <c r="F842" i="5"/>
  <c r="E862" i="4"/>
  <c r="C863" i="4"/>
  <c r="G531" i="4"/>
  <c r="H531" i="4" s="1"/>
  <c r="H853" i="3"/>
  <c r="F854" i="3"/>
  <c r="I853" i="3"/>
  <c r="G854" i="3"/>
  <c r="G843" i="5" l="1"/>
  <c r="H843" i="5"/>
  <c r="F843" i="5"/>
  <c r="E844" i="5"/>
  <c r="E863" i="4"/>
  <c r="C864" i="4"/>
  <c r="G532" i="4"/>
  <c r="H532" i="4" s="1"/>
  <c r="G855" i="3"/>
  <c r="F855" i="3"/>
  <c r="H854" i="3"/>
  <c r="I854" i="3" s="1"/>
  <c r="E845" i="5" l="1"/>
  <c r="H844" i="5"/>
  <c r="G844" i="5"/>
  <c r="F844" i="5"/>
  <c r="C865" i="4"/>
  <c r="E864" i="4"/>
  <c r="G533" i="4"/>
  <c r="H533" i="4" s="1"/>
  <c r="H855" i="3"/>
  <c r="F856" i="3"/>
  <c r="I855" i="3"/>
  <c r="G856" i="3"/>
  <c r="E846" i="5" l="1"/>
  <c r="H845" i="5"/>
  <c r="G845" i="5"/>
  <c r="F845" i="5"/>
  <c r="G534" i="4"/>
  <c r="H534" i="4" s="1"/>
  <c r="E865" i="4"/>
  <c r="C866" i="4"/>
  <c r="H856" i="3"/>
  <c r="I856" i="3" s="1"/>
  <c r="F857" i="3"/>
  <c r="G857" i="3"/>
  <c r="G846" i="5" l="1"/>
  <c r="F846" i="5"/>
  <c r="H846" i="5"/>
  <c r="E847" i="5"/>
  <c r="E866" i="4"/>
  <c r="C867" i="4"/>
  <c r="G535" i="4"/>
  <c r="H535" i="4" s="1"/>
  <c r="G858" i="3"/>
  <c r="H857" i="3"/>
  <c r="I857" i="3" s="1"/>
  <c r="F858" i="3"/>
  <c r="H847" i="5" l="1"/>
  <c r="E848" i="5"/>
  <c r="G847" i="5"/>
  <c r="F847" i="5"/>
  <c r="E867" i="4"/>
  <c r="C868" i="4"/>
  <c r="G536" i="4"/>
  <c r="H536" i="4" s="1"/>
  <c r="F859" i="3"/>
  <c r="H858" i="3"/>
  <c r="G859" i="3"/>
  <c r="I858" i="3"/>
  <c r="E849" i="5" l="1"/>
  <c r="H848" i="5"/>
  <c r="G848" i="5"/>
  <c r="F848" i="5"/>
  <c r="E868" i="4"/>
  <c r="C869" i="4"/>
  <c r="G537" i="4"/>
  <c r="H537" i="4" s="1"/>
  <c r="G860" i="3"/>
  <c r="H859" i="3"/>
  <c r="I859" i="3" s="1"/>
  <c r="F860" i="3"/>
  <c r="G849" i="5" l="1"/>
  <c r="E850" i="5"/>
  <c r="H849" i="5"/>
  <c r="F849" i="5"/>
  <c r="E869" i="4"/>
  <c r="C870" i="4"/>
  <c r="G538" i="4"/>
  <c r="H538" i="4" s="1"/>
  <c r="H860" i="3"/>
  <c r="F861" i="3"/>
  <c r="G861" i="3"/>
  <c r="I860" i="3"/>
  <c r="F850" i="5" l="1"/>
  <c r="G850" i="5"/>
  <c r="E851" i="5"/>
  <c r="H850" i="5"/>
  <c r="E870" i="4"/>
  <c r="C871" i="4"/>
  <c r="G539" i="4"/>
  <c r="H539" i="4" s="1"/>
  <c r="G862" i="3"/>
  <c r="H861" i="3"/>
  <c r="I861" i="3" s="1"/>
  <c r="F862" i="3"/>
  <c r="E852" i="5" l="1"/>
  <c r="H851" i="5"/>
  <c r="G851" i="5"/>
  <c r="F851" i="5"/>
  <c r="E871" i="4"/>
  <c r="C872" i="4"/>
  <c r="G540" i="4"/>
  <c r="H540" i="4" s="1"/>
  <c r="F863" i="3"/>
  <c r="H862" i="3"/>
  <c r="G863" i="3"/>
  <c r="I862" i="3"/>
  <c r="G852" i="5" l="1"/>
  <c r="H852" i="5"/>
  <c r="F852" i="5"/>
  <c r="E853" i="5"/>
  <c r="E872" i="4"/>
  <c r="C873" i="4"/>
  <c r="G541" i="4"/>
  <c r="H541" i="4" s="1"/>
  <c r="G864" i="3"/>
  <c r="H863" i="3"/>
  <c r="I863" i="3" s="1"/>
  <c r="F864" i="3"/>
  <c r="E854" i="5" l="1"/>
  <c r="H853" i="5"/>
  <c r="G853" i="5"/>
  <c r="F853" i="5"/>
  <c r="E873" i="4"/>
  <c r="C874" i="4"/>
  <c r="G542" i="4"/>
  <c r="H542" i="4" s="1"/>
  <c r="H864" i="3"/>
  <c r="F865" i="3"/>
  <c r="G865" i="3"/>
  <c r="I864" i="3"/>
  <c r="E855" i="5" l="1"/>
  <c r="H854" i="5"/>
  <c r="G854" i="5"/>
  <c r="F854" i="5"/>
  <c r="E874" i="4"/>
  <c r="C875" i="4"/>
  <c r="G543" i="4"/>
  <c r="H543" i="4" s="1"/>
  <c r="G866" i="3"/>
  <c r="H865" i="3"/>
  <c r="I865" i="3" s="1"/>
  <c r="F866" i="3"/>
  <c r="G855" i="5" l="1"/>
  <c r="E856" i="5"/>
  <c r="H855" i="5"/>
  <c r="F855" i="5"/>
  <c r="E875" i="4"/>
  <c r="C876" i="4"/>
  <c r="G544" i="4"/>
  <c r="H544" i="4" s="1"/>
  <c r="F867" i="3"/>
  <c r="H866" i="3"/>
  <c r="G867" i="3"/>
  <c r="I866" i="3"/>
  <c r="H856" i="5" l="1"/>
  <c r="G856" i="5"/>
  <c r="F856" i="5"/>
  <c r="E857" i="5"/>
  <c r="C877" i="4"/>
  <c r="E876" i="4"/>
  <c r="G545" i="4"/>
  <c r="H545" i="4" s="1"/>
  <c r="G868" i="3"/>
  <c r="H867" i="3"/>
  <c r="I867" i="3" s="1"/>
  <c r="F868" i="3"/>
  <c r="E858" i="5" l="1"/>
  <c r="H857" i="5"/>
  <c r="G857" i="5"/>
  <c r="F857" i="5"/>
  <c r="G546" i="4"/>
  <c r="H546" i="4" s="1"/>
  <c r="E877" i="4"/>
  <c r="C878" i="4"/>
  <c r="H868" i="3"/>
  <c r="F869" i="3"/>
  <c r="G869" i="3"/>
  <c r="I868" i="3"/>
  <c r="G858" i="5" l="1"/>
  <c r="E859" i="5"/>
  <c r="H858" i="5"/>
  <c r="F858" i="5"/>
  <c r="E878" i="4"/>
  <c r="C879" i="4"/>
  <c r="G547" i="4"/>
  <c r="H547" i="4" s="1"/>
  <c r="G870" i="3"/>
  <c r="H869" i="3"/>
  <c r="I869" i="3" s="1"/>
  <c r="F870" i="3"/>
  <c r="F859" i="5" l="1"/>
  <c r="G859" i="5"/>
  <c r="H859" i="5"/>
  <c r="E860" i="5"/>
  <c r="E879" i="4"/>
  <c r="C880" i="4"/>
  <c r="G548" i="4"/>
  <c r="H548" i="4" s="1"/>
  <c r="F871" i="3"/>
  <c r="H870" i="3"/>
  <c r="G871" i="3"/>
  <c r="I870" i="3"/>
  <c r="E861" i="5" l="1"/>
  <c r="H860" i="5"/>
  <c r="G860" i="5"/>
  <c r="F860" i="5"/>
  <c r="G549" i="4"/>
  <c r="H549" i="4" s="1"/>
  <c r="E880" i="4"/>
  <c r="C881" i="4"/>
  <c r="G872" i="3"/>
  <c r="H871" i="3"/>
  <c r="I871" i="3" s="1"/>
  <c r="F872" i="3"/>
  <c r="G861" i="5" l="1"/>
  <c r="H861" i="5"/>
  <c r="E862" i="5"/>
  <c r="F861" i="5"/>
  <c r="E881" i="4"/>
  <c r="C882" i="4"/>
  <c r="G550" i="4"/>
  <c r="H550" i="4" s="1"/>
  <c r="H872" i="3"/>
  <c r="F873" i="3"/>
  <c r="G873" i="3"/>
  <c r="I872" i="3"/>
  <c r="E863" i="5" l="1"/>
  <c r="H862" i="5"/>
  <c r="G862" i="5"/>
  <c r="F862" i="5"/>
  <c r="C883" i="4"/>
  <c r="E882" i="4"/>
  <c r="G551" i="4"/>
  <c r="H551" i="4" s="1"/>
  <c r="G874" i="3"/>
  <c r="H873" i="3"/>
  <c r="I873" i="3" s="1"/>
  <c r="F874" i="3"/>
  <c r="E864" i="5" l="1"/>
  <c r="H863" i="5"/>
  <c r="G863" i="5"/>
  <c r="F863" i="5"/>
  <c r="G552" i="4"/>
  <c r="H552" i="4" s="1"/>
  <c r="E883" i="4"/>
  <c r="C884" i="4"/>
  <c r="F875" i="3"/>
  <c r="H874" i="3"/>
  <c r="G875" i="3"/>
  <c r="I874" i="3"/>
  <c r="G864" i="5" l="1"/>
  <c r="F864" i="5"/>
  <c r="E865" i="5"/>
  <c r="H864" i="5"/>
  <c r="E884" i="4"/>
  <c r="C885" i="4"/>
  <c r="G553" i="4"/>
  <c r="H553" i="4" s="1"/>
  <c r="G876" i="3"/>
  <c r="H875" i="3"/>
  <c r="I875" i="3" s="1"/>
  <c r="F876" i="3"/>
  <c r="H865" i="5" l="1"/>
  <c r="G865" i="5"/>
  <c r="E866" i="5"/>
  <c r="F865" i="5"/>
  <c r="E885" i="4"/>
  <c r="C886" i="4"/>
  <c r="G554" i="4"/>
  <c r="H554" i="4" s="1"/>
  <c r="H876" i="3"/>
  <c r="F877" i="3"/>
  <c r="G877" i="3"/>
  <c r="I876" i="3"/>
  <c r="E867" i="5" l="1"/>
  <c r="H866" i="5"/>
  <c r="G866" i="5"/>
  <c r="F866" i="5"/>
  <c r="E886" i="4"/>
  <c r="C887" i="4"/>
  <c r="G555" i="4"/>
  <c r="H555" i="4" s="1"/>
  <c r="G878" i="3"/>
  <c r="H877" i="3"/>
  <c r="I877" i="3" s="1"/>
  <c r="F878" i="3"/>
  <c r="G867" i="5" l="1"/>
  <c r="E868" i="5"/>
  <c r="H867" i="5"/>
  <c r="F867" i="5"/>
  <c r="E887" i="4"/>
  <c r="C888" i="4"/>
  <c r="G556" i="4"/>
  <c r="H556" i="4" s="1"/>
  <c r="G879" i="3"/>
  <c r="H878" i="3"/>
  <c r="I878" i="3" s="1"/>
  <c r="F879" i="3"/>
  <c r="F868" i="5" l="1"/>
  <c r="E869" i="5"/>
  <c r="H868" i="5"/>
  <c r="G868" i="5"/>
  <c r="E888" i="4"/>
  <c r="C889" i="4"/>
  <c r="G557" i="4"/>
  <c r="H557" i="4" s="1"/>
  <c r="H879" i="3"/>
  <c r="F880" i="3"/>
  <c r="I879" i="3"/>
  <c r="G880" i="3"/>
  <c r="E870" i="5" l="1"/>
  <c r="H869" i="5"/>
  <c r="G869" i="5"/>
  <c r="F869" i="5"/>
  <c r="E889" i="4"/>
  <c r="C890" i="4"/>
  <c r="G558" i="4"/>
  <c r="H558" i="4" s="1"/>
  <c r="G881" i="3"/>
  <c r="H880" i="3"/>
  <c r="I880" i="3" s="1"/>
  <c r="F881" i="3"/>
  <c r="G870" i="5" l="1"/>
  <c r="H870" i="5"/>
  <c r="F870" i="5"/>
  <c r="E871" i="5"/>
  <c r="E890" i="4"/>
  <c r="C891" i="4"/>
  <c r="G559" i="4"/>
  <c r="H559" i="4" s="1"/>
  <c r="H881" i="3"/>
  <c r="F882" i="3"/>
  <c r="I881" i="3"/>
  <c r="G882" i="3"/>
  <c r="E872" i="5" l="1"/>
  <c r="H871" i="5"/>
  <c r="F871" i="5"/>
  <c r="G871" i="5"/>
  <c r="E891" i="4"/>
  <c r="C892" i="4"/>
  <c r="G560" i="4"/>
  <c r="H560" i="4" s="1"/>
  <c r="G883" i="3"/>
  <c r="F883" i="3"/>
  <c r="H882" i="3"/>
  <c r="I882" i="3" s="1"/>
  <c r="E873" i="5" l="1"/>
  <c r="H872" i="5"/>
  <c r="G872" i="5"/>
  <c r="F872" i="5"/>
  <c r="E892" i="4"/>
  <c r="C893" i="4"/>
  <c r="G561" i="4"/>
  <c r="H561" i="4" s="1"/>
  <c r="H883" i="3"/>
  <c r="F884" i="3"/>
  <c r="I883" i="3"/>
  <c r="G884" i="3"/>
  <c r="G873" i="5" l="1"/>
  <c r="F873" i="5"/>
  <c r="H873" i="5"/>
  <c r="E874" i="5"/>
  <c r="E893" i="4"/>
  <c r="C894" i="4"/>
  <c r="G562" i="4"/>
  <c r="H562" i="4" s="1"/>
  <c r="G885" i="3"/>
  <c r="H884" i="3"/>
  <c r="I884" i="3" s="1"/>
  <c r="F885" i="3"/>
  <c r="H874" i="5" l="1"/>
  <c r="E875" i="5"/>
  <c r="G874" i="5"/>
  <c r="F874" i="5"/>
  <c r="C895" i="4"/>
  <c r="E894" i="4"/>
  <c r="G563" i="4"/>
  <c r="H563" i="4" s="1"/>
  <c r="H885" i="3"/>
  <c r="F886" i="3"/>
  <c r="I885" i="3"/>
  <c r="G886" i="3"/>
  <c r="E876" i="5" l="1"/>
  <c r="H875" i="5"/>
  <c r="G875" i="5"/>
  <c r="F875" i="5"/>
  <c r="G564" i="4"/>
  <c r="H564" i="4" s="1"/>
  <c r="E895" i="4"/>
  <c r="C896" i="4"/>
  <c r="G887" i="3"/>
  <c r="F887" i="3"/>
  <c r="H886" i="3"/>
  <c r="I886" i="3" s="1"/>
  <c r="G876" i="5" l="1"/>
  <c r="E877" i="5"/>
  <c r="H876" i="5"/>
  <c r="F876" i="5"/>
  <c r="G565" i="4"/>
  <c r="H565" i="4" s="1"/>
  <c r="E896" i="4"/>
  <c r="C897" i="4"/>
  <c r="H887" i="3"/>
  <c r="F888" i="3"/>
  <c r="I887" i="3"/>
  <c r="G888" i="3"/>
  <c r="F877" i="5" l="1"/>
  <c r="G877" i="5"/>
  <c r="E878" i="5"/>
  <c r="H877" i="5"/>
  <c r="E897" i="4"/>
  <c r="C898" i="4"/>
  <c r="G566" i="4"/>
  <c r="H566" i="4" s="1"/>
  <c r="G889" i="3"/>
  <c r="H888" i="3"/>
  <c r="I888" i="3" s="1"/>
  <c r="F889" i="3"/>
  <c r="E879" i="5" l="1"/>
  <c r="H878" i="5"/>
  <c r="G878" i="5"/>
  <c r="F878" i="5"/>
  <c r="E898" i="4"/>
  <c r="C899" i="4"/>
  <c r="G567" i="4"/>
  <c r="H567" i="4" s="1"/>
  <c r="H889" i="3"/>
  <c r="F890" i="3"/>
  <c r="I889" i="3"/>
  <c r="G890" i="3"/>
  <c r="G879" i="5" l="1"/>
  <c r="H879" i="5"/>
  <c r="F879" i="5"/>
  <c r="E880" i="5"/>
  <c r="E899" i="4"/>
  <c r="C900" i="4"/>
  <c r="G568" i="4"/>
  <c r="H568" i="4" s="1"/>
  <c r="G891" i="3"/>
  <c r="F891" i="3"/>
  <c r="H890" i="3"/>
  <c r="I890" i="3" s="1"/>
  <c r="E881" i="5" l="1"/>
  <c r="H880" i="5"/>
  <c r="G880" i="5"/>
  <c r="F880" i="5"/>
  <c r="C901" i="4"/>
  <c r="E900" i="4"/>
  <c r="G569" i="4"/>
  <c r="H569" i="4" s="1"/>
  <c r="H891" i="3"/>
  <c r="F892" i="3"/>
  <c r="I891" i="3"/>
  <c r="G892" i="3"/>
  <c r="E882" i="5" l="1"/>
  <c r="H881" i="5"/>
  <c r="G881" i="5"/>
  <c r="F881" i="5"/>
  <c r="G570" i="4"/>
  <c r="H570" i="4" s="1"/>
  <c r="E901" i="4"/>
  <c r="C902" i="4"/>
  <c r="G893" i="3"/>
  <c r="H892" i="3"/>
  <c r="I892" i="3" s="1"/>
  <c r="F893" i="3"/>
  <c r="G882" i="5" l="1"/>
  <c r="E883" i="5"/>
  <c r="H882" i="5"/>
  <c r="F882" i="5"/>
  <c r="G571" i="4"/>
  <c r="H571" i="4" s="1"/>
  <c r="E902" i="4"/>
  <c r="C903" i="4"/>
  <c r="H893" i="3"/>
  <c r="F894" i="3"/>
  <c r="I893" i="3"/>
  <c r="G894" i="3"/>
  <c r="H883" i="5" l="1"/>
  <c r="G883" i="5"/>
  <c r="F883" i="5"/>
  <c r="E884" i="5"/>
  <c r="E903" i="4"/>
  <c r="C904" i="4"/>
  <c r="G572" i="4"/>
  <c r="H572" i="4" s="1"/>
  <c r="G895" i="3"/>
  <c r="H894" i="3"/>
  <c r="I894" i="3" s="1"/>
  <c r="F895" i="3"/>
  <c r="E885" i="5" l="1"/>
  <c r="H884" i="5"/>
  <c r="G884" i="5"/>
  <c r="F884" i="5"/>
  <c r="E904" i="4"/>
  <c r="C905" i="4"/>
  <c r="G573" i="4"/>
  <c r="H573" i="4" s="1"/>
  <c r="H895" i="3"/>
  <c r="F896" i="3"/>
  <c r="I895" i="3"/>
  <c r="G896" i="3"/>
  <c r="G885" i="5" l="1"/>
  <c r="E886" i="5"/>
  <c r="H885" i="5"/>
  <c r="F885" i="5"/>
  <c r="E905" i="4"/>
  <c r="C906" i="4"/>
  <c r="G574" i="4"/>
  <c r="H574" i="4" s="1"/>
  <c r="G897" i="3"/>
  <c r="H896" i="3"/>
  <c r="I896" i="3" s="1"/>
  <c r="F897" i="3"/>
  <c r="G886" i="5" l="1"/>
  <c r="F886" i="5"/>
  <c r="H886" i="5"/>
  <c r="E887" i="5"/>
  <c r="E906" i="4"/>
  <c r="C907" i="4"/>
  <c r="G575" i="4"/>
  <c r="H575" i="4" s="1"/>
  <c r="H897" i="3"/>
  <c r="F898" i="3"/>
  <c r="I897" i="3"/>
  <c r="G898" i="3"/>
  <c r="E888" i="5" l="1"/>
  <c r="H887" i="5"/>
  <c r="G887" i="5"/>
  <c r="F887" i="5"/>
  <c r="E907" i="4"/>
  <c r="C908" i="4"/>
  <c r="G576" i="4"/>
  <c r="H576" i="4" s="1"/>
  <c r="G899" i="3"/>
  <c r="F899" i="3"/>
  <c r="H898" i="3"/>
  <c r="I898" i="3" s="1"/>
  <c r="G888" i="5" l="1"/>
  <c r="E889" i="5"/>
  <c r="H888" i="5"/>
  <c r="F888" i="5"/>
  <c r="E908" i="4"/>
  <c r="C909" i="4"/>
  <c r="G577" i="4"/>
  <c r="H577" i="4" s="1"/>
  <c r="H899" i="3"/>
  <c r="F900" i="3"/>
  <c r="I899" i="3"/>
  <c r="G900" i="3"/>
  <c r="E890" i="5" l="1"/>
  <c r="H889" i="5"/>
  <c r="G889" i="5"/>
  <c r="F889" i="5"/>
  <c r="E909" i="4"/>
  <c r="C910" i="4"/>
  <c r="G578" i="4"/>
  <c r="H578" i="4" s="1"/>
  <c r="G901" i="3"/>
  <c r="H900" i="3"/>
  <c r="I900" i="3" s="1"/>
  <c r="F901" i="3"/>
  <c r="E891" i="5" l="1"/>
  <c r="H890" i="5"/>
  <c r="G890" i="5"/>
  <c r="F890" i="5"/>
  <c r="E910" i="4"/>
  <c r="C911" i="4"/>
  <c r="G579" i="4"/>
  <c r="H579" i="4" s="1"/>
  <c r="H901" i="3"/>
  <c r="F902" i="3"/>
  <c r="I901" i="3"/>
  <c r="G902" i="3"/>
  <c r="G891" i="5" l="1"/>
  <c r="H891" i="5"/>
  <c r="F891" i="5"/>
  <c r="E892" i="5"/>
  <c r="E911" i="4"/>
  <c r="C912" i="4"/>
  <c r="G580" i="4"/>
  <c r="H580" i="4" s="1"/>
  <c r="G903" i="3"/>
  <c r="I902" i="3"/>
  <c r="F903" i="3"/>
  <c r="H902" i="3"/>
  <c r="E893" i="5" l="1"/>
  <c r="G892" i="5"/>
  <c r="H892" i="5"/>
  <c r="F892" i="5"/>
  <c r="E912" i="4"/>
  <c r="C913" i="4"/>
  <c r="G581" i="4"/>
  <c r="H581" i="4" s="1"/>
  <c r="H903" i="3"/>
  <c r="F904" i="3"/>
  <c r="I903" i="3"/>
  <c r="G904" i="3"/>
  <c r="E894" i="5" l="1"/>
  <c r="H893" i="5"/>
  <c r="G893" i="5"/>
  <c r="F893" i="5"/>
  <c r="E913" i="4"/>
  <c r="C914" i="4"/>
  <c r="G582" i="4"/>
  <c r="H582" i="4" s="1"/>
  <c r="G905" i="3"/>
  <c r="H904" i="3"/>
  <c r="I904" i="3" s="1"/>
  <c r="F905" i="3"/>
  <c r="G894" i="5" l="1"/>
  <c r="E895" i="5"/>
  <c r="H894" i="5"/>
  <c r="F894" i="5"/>
  <c r="E914" i="4"/>
  <c r="C915" i="4"/>
  <c r="G583" i="4"/>
  <c r="H583" i="4" s="1"/>
  <c r="H905" i="3"/>
  <c r="F906" i="3"/>
  <c r="I905" i="3"/>
  <c r="G906" i="3"/>
  <c r="E896" i="5" l="1"/>
  <c r="H895" i="5"/>
  <c r="G895" i="5"/>
  <c r="F895" i="5"/>
  <c r="E915" i="4"/>
  <c r="C916" i="4"/>
  <c r="G584" i="4"/>
  <c r="H584" i="4" s="1"/>
  <c r="G907" i="3"/>
  <c r="F907" i="3"/>
  <c r="H906" i="3"/>
  <c r="I906" i="3" s="1"/>
  <c r="E897" i="5" l="1"/>
  <c r="H896" i="5"/>
  <c r="G896" i="5"/>
  <c r="F896" i="5"/>
  <c r="E916" i="4"/>
  <c r="C917" i="4"/>
  <c r="G585" i="4"/>
  <c r="H585" i="4" s="1"/>
  <c r="H907" i="3"/>
  <c r="F908" i="3"/>
  <c r="I907" i="3"/>
  <c r="G908" i="3"/>
  <c r="G897" i="5" l="1"/>
  <c r="E898" i="5"/>
  <c r="H897" i="5"/>
  <c r="F897" i="5"/>
  <c r="E917" i="4"/>
  <c r="C918" i="4"/>
  <c r="G586" i="4"/>
  <c r="H586" i="4" s="1"/>
  <c r="G909" i="3"/>
  <c r="H908" i="3"/>
  <c r="I908" i="3" s="1"/>
  <c r="F909" i="3"/>
  <c r="E899" i="5" l="1"/>
  <c r="G898" i="5"/>
  <c r="F898" i="5"/>
  <c r="H898" i="5"/>
  <c r="C919" i="4"/>
  <c r="E918" i="4"/>
  <c r="G587" i="4"/>
  <c r="H587" i="4" s="1"/>
  <c r="H909" i="3"/>
  <c r="F910" i="3"/>
  <c r="I909" i="3"/>
  <c r="G910" i="3"/>
  <c r="E900" i="5" l="1"/>
  <c r="H899" i="5"/>
  <c r="G899" i="5"/>
  <c r="F899" i="5"/>
  <c r="G588" i="4"/>
  <c r="H588" i="4" s="1"/>
  <c r="E919" i="4"/>
  <c r="C920" i="4"/>
  <c r="G911" i="3"/>
  <c r="H910" i="3"/>
  <c r="I910" i="3" s="1"/>
  <c r="F911" i="3"/>
  <c r="G900" i="5" l="1"/>
  <c r="E901" i="5"/>
  <c r="H900" i="5"/>
  <c r="F900" i="5"/>
  <c r="G589" i="4"/>
  <c r="H589" i="4" s="1"/>
  <c r="E920" i="4"/>
  <c r="C921" i="4"/>
  <c r="H911" i="3"/>
  <c r="F912" i="3"/>
  <c r="I911" i="3"/>
  <c r="G912" i="3"/>
  <c r="F901" i="5" l="1"/>
  <c r="G901" i="5"/>
  <c r="H901" i="5"/>
  <c r="E902" i="5"/>
  <c r="G590" i="4"/>
  <c r="H590" i="4" s="1"/>
  <c r="E921" i="4"/>
  <c r="C922" i="4"/>
  <c r="G913" i="3"/>
  <c r="H912" i="3"/>
  <c r="I912" i="3" s="1"/>
  <c r="F913" i="3"/>
  <c r="E903" i="5" l="1"/>
  <c r="H902" i="5"/>
  <c r="G902" i="5"/>
  <c r="F902" i="5"/>
  <c r="G591" i="4"/>
  <c r="H591" i="4" s="1"/>
  <c r="E922" i="4"/>
  <c r="C923" i="4"/>
  <c r="H913" i="3"/>
  <c r="F914" i="3"/>
  <c r="I913" i="3"/>
  <c r="G914" i="3"/>
  <c r="G903" i="5" l="1"/>
  <c r="E904" i="5"/>
  <c r="H903" i="5"/>
  <c r="F903" i="5"/>
  <c r="E923" i="4"/>
  <c r="C924" i="4"/>
  <c r="G592" i="4"/>
  <c r="H592" i="4" s="1"/>
  <c r="G915" i="3"/>
  <c r="F915" i="3"/>
  <c r="H914" i="3"/>
  <c r="I914" i="3" s="1"/>
  <c r="E905" i="5" l="1"/>
  <c r="H904" i="5"/>
  <c r="G904" i="5"/>
  <c r="F904" i="5"/>
  <c r="E924" i="4"/>
  <c r="C925" i="4"/>
  <c r="G593" i="4"/>
  <c r="H593" i="4" s="1"/>
  <c r="H915" i="3"/>
  <c r="F916" i="3"/>
  <c r="I915" i="3"/>
  <c r="G916" i="3"/>
  <c r="E906" i="5" l="1"/>
  <c r="H905" i="5"/>
  <c r="G905" i="5"/>
  <c r="F905" i="5"/>
  <c r="E925" i="4"/>
  <c r="C926" i="4"/>
  <c r="G594" i="4"/>
  <c r="H594" i="4" s="1"/>
  <c r="G917" i="3"/>
  <c r="H916" i="3"/>
  <c r="I916" i="3" s="1"/>
  <c r="F917" i="3"/>
  <c r="G906" i="5" l="1"/>
  <c r="F906" i="5"/>
  <c r="H906" i="5"/>
  <c r="E907" i="5"/>
  <c r="E926" i="4"/>
  <c r="C927" i="4"/>
  <c r="G595" i="4"/>
  <c r="H595" i="4" s="1"/>
  <c r="H917" i="3"/>
  <c r="F918" i="3"/>
  <c r="I917" i="3"/>
  <c r="G918" i="3"/>
  <c r="E908" i="5" l="1"/>
  <c r="H907" i="5"/>
  <c r="F907" i="5"/>
  <c r="G907" i="5"/>
  <c r="E927" i="4"/>
  <c r="C928" i="4"/>
  <c r="G596" i="4"/>
  <c r="H596" i="4" s="1"/>
  <c r="G919" i="3"/>
  <c r="F919" i="3"/>
  <c r="H918" i="3"/>
  <c r="I918" i="3" s="1"/>
  <c r="E909" i="5" l="1"/>
  <c r="H908" i="5"/>
  <c r="G908" i="5"/>
  <c r="F908" i="5"/>
  <c r="E928" i="4"/>
  <c r="C929" i="4"/>
  <c r="G597" i="4"/>
  <c r="H597" i="4" s="1"/>
  <c r="H919" i="3"/>
  <c r="F920" i="3"/>
  <c r="I919" i="3"/>
  <c r="G920" i="3"/>
  <c r="G909" i="5" l="1"/>
  <c r="E910" i="5"/>
  <c r="H909" i="5"/>
  <c r="F909" i="5"/>
  <c r="E929" i="4"/>
  <c r="C930" i="4"/>
  <c r="G598" i="4"/>
  <c r="H598" i="4" s="1"/>
  <c r="G921" i="3"/>
  <c r="H920" i="3"/>
  <c r="I920" i="3" s="1"/>
  <c r="F921" i="3"/>
  <c r="H910" i="5" l="1"/>
  <c r="G910" i="5"/>
  <c r="F910" i="5"/>
  <c r="E911" i="5"/>
  <c r="C931" i="4"/>
  <c r="E930" i="4"/>
  <c r="G599" i="4"/>
  <c r="H599" i="4" s="1"/>
  <c r="H921" i="3"/>
  <c r="F922" i="3"/>
  <c r="I921" i="3"/>
  <c r="G922" i="3"/>
  <c r="E912" i="5" l="1"/>
  <c r="H911" i="5"/>
  <c r="G911" i="5"/>
  <c r="F911" i="5"/>
  <c r="G600" i="4"/>
  <c r="H600" i="4" s="1"/>
  <c r="E931" i="4"/>
  <c r="C932" i="4"/>
  <c r="G923" i="3"/>
  <c r="F923" i="3"/>
  <c r="H922" i="3"/>
  <c r="I922" i="3" s="1"/>
  <c r="G912" i="5" l="1"/>
  <c r="E913" i="5"/>
  <c r="H912" i="5"/>
  <c r="F912" i="5"/>
  <c r="G601" i="4"/>
  <c r="H601" i="4" s="1"/>
  <c r="E932" i="4"/>
  <c r="C933" i="4"/>
  <c r="H923" i="3"/>
  <c r="F924" i="3"/>
  <c r="I923" i="3"/>
  <c r="G924" i="3"/>
  <c r="H913" i="5" l="1"/>
  <c r="G913" i="5"/>
  <c r="F913" i="5"/>
  <c r="E914" i="5"/>
  <c r="E933" i="4"/>
  <c r="C934" i="4"/>
  <c r="G602" i="4"/>
  <c r="H602" i="4" s="1"/>
  <c r="G925" i="3"/>
  <c r="H924" i="3"/>
  <c r="I924" i="3" s="1"/>
  <c r="F925" i="3"/>
  <c r="E915" i="5" l="1"/>
  <c r="H914" i="5"/>
  <c r="G914" i="5"/>
  <c r="F914" i="5"/>
  <c r="E934" i="4"/>
  <c r="C935" i="4"/>
  <c r="G603" i="4"/>
  <c r="H603" i="4" s="1"/>
  <c r="H925" i="3"/>
  <c r="F926" i="3"/>
  <c r="I925" i="3"/>
  <c r="G926" i="3"/>
  <c r="G915" i="5" l="1"/>
  <c r="E916" i="5"/>
  <c r="H915" i="5"/>
  <c r="F915" i="5"/>
  <c r="E935" i="4"/>
  <c r="C936" i="4"/>
  <c r="G604" i="4"/>
  <c r="H604" i="4" s="1"/>
  <c r="G927" i="3"/>
  <c r="H926" i="3"/>
  <c r="I926" i="3" s="1"/>
  <c r="F927" i="3"/>
  <c r="E917" i="5" l="1"/>
  <c r="F916" i="5"/>
  <c r="G916" i="5"/>
  <c r="H916" i="5"/>
  <c r="C937" i="4"/>
  <c r="E936" i="4"/>
  <c r="G605" i="4"/>
  <c r="H605" i="4" s="1"/>
  <c r="H927" i="3"/>
  <c r="F928" i="3"/>
  <c r="I927" i="3"/>
  <c r="G928" i="3"/>
  <c r="E918" i="5" l="1"/>
  <c r="H917" i="5"/>
  <c r="G917" i="5"/>
  <c r="F917" i="5"/>
  <c r="G606" i="4"/>
  <c r="H606" i="4" s="1"/>
  <c r="E937" i="4"/>
  <c r="C938" i="4"/>
  <c r="G929" i="3"/>
  <c r="H928" i="3"/>
  <c r="I928" i="3" s="1"/>
  <c r="F929" i="3"/>
  <c r="G918" i="5" l="1"/>
  <c r="E919" i="5"/>
  <c r="H918" i="5"/>
  <c r="F918" i="5"/>
  <c r="E938" i="4"/>
  <c r="C939" i="4"/>
  <c r="G607" i="4"/>
  <c r="H607" i="4" s="1"/>
  <c r="H929" i="3"/>
  <c r="F930" i="3"/>
  <c r="I929" i="3"/>
  <c r="G930" i="3"/>
  <c r="F919" i="5" l="1"/>
  <c r="E920" i="5"/>
  <c r="H919" i="5"/>
  <c r="G919" i="5"/>
  <c r="E939" i="4"/>
  <c r="C940" i="4"/>
  <c r="G608" i="4"/>
  <c r="H608" i="4" s="1"/>
  <c r="G931" i="3"/>
  <c r="F931" i="3"/>
  <c r="H930" i="3"/>
  <c r="I930" i="3" s="1"/>
  <c r="E921" i="5" l="1"/>
  <c r="H920" i="5"/>
  <c r="G920" i="5"/>
  <c r="F920" i="5"/>
  <c r="E940" i="4"/>
  <c r="C941" i="4"/>
  <c r="G609" i="4"/>
  <c r="H609" i="4" s="1"/>
  <c r="H931" i="3"/>
  <c r="F932" i="3"/>
  <c r="I931" i="3"/>
  <c r="G932" i="3"/>
  <c r="G921" i="5" l="1"/>
  <c r="E922" i="5"/>
  <c r="H921" i="5"/>
  <c r="F921" i="5"/>
  <c r="E941" i="4"/>
  <c r="C942" i="4"/>
  <c r="G610" i="4"/>
  <c r="H610" i="4" s="1"/>
  <c r="G933" i="3"/>
  <c r="H932" i="3"/>
  <c r="I932" i="3" s="1"/>
  <c r="F933" i="3"/>
  <c r="F922" i="5" l="1"/>
  <c r="G922" i="5"/>
  <c r="E923" i="5"/>
  <c r="H922" i="5"/>
  <c r="E942" i="4"/>
  <c r="C943" i="4"/>
  <c r="G611" i="4"/>
  <c r="H611" i="4" s="1"/>
  <c r="H933" i="3"/>
  <c r="F934" i="3"/>
  <c r="I933" i="3"/>
  <c r="G934" i="3"/>
  <c r="E924" i="5" l="1"/>
  <c r="H923" i="5"/>
  <c r="G923" i="5"/>
  <c r="F923" i="5"/>
  <c r="E943" i="4"/>
  <c r="C944" i="4"/>
  <c r="G612" i="4"/>
  <c r="H612" i="4" s="1"/>
  <c r="G935" i="3"/>
  <c r="F935" i="3"/>
  <c r="H934" i="3"/>
  <c r="I934" i="3" s="1"/>
  <c r="G924" i="5" l="1"/>
  <c r="H924" i="5"/>
  <c r="F924" i="5"/>
  <c r="E925" i="5"/>
  <c r="E944" i="4"/>
  <c r="C945" i="4"/>
  <c r="G613" i="4"/>
  <c r="H613" i="4" s="1"/>
  <c r="H935" i="3"/>
  <c r="F936" i="3"/>
  <c r="I935" i="3"/>
  <c r="G936" i="3"/>
  <c r="E926" i="5" l="1"/>
  <c r="F925" i="5"/>
  <c r="H925" i="5"/>
  <c r="G925" i="5"/>
  <c r="E945" i="4"/>
  <c r="C946" i="4"/>
  <c r="G614" i="4"/>
  <c r="H614" i="4" s="1"/>
  <c r="H936" i="3"/>
  <c r="F937" i="3"/>
  <c r="G937" i="3"/>
  <c r="I936" i="3"/>
  <c r="E927" i="5" l="1"/>
  <c r="H926" i="5"/>
  <c r="G926" i="5"/>
  <c r="F926" i="5"/>
  <c r="E946" i="4"/>
  <c r="C947" i="4"/>
  <c r="G615" i="4"/>
  <c r="H615" i="4" s="1"/>
  <c r="G938" i="3"/>
  <c r="H937" i="3"/>
  <c r="I937" i="3" s="1"/>
  <c r="F938" i="3"/>
  <c r="G927" i="5" l="1"/>
  <c r="H927" i="5"/>
  <c r="F927" i="5"/>
  <c r="E928" i="5"/>
  <c r="E947" i="4"/>
  <c r="C948" i="4"/>
  <c r="G616" i="4"/>
  <c r="H616" i="4" s="1"/>
  <c r="F939" i="3"/>
  <c r="H938" i="3"/>
  <c r="G939" i="3"/>
  <c r="I938" i="3"/>
  <c r="E929" i="5" l="1"/>
  <c r="H928" i="5"/>
  <c r="G928" i="5"/>
  <c r="F928" i="5"/>
  <c r="E948" i="4"/>
  <c r="C949" i="4"/>
  <c r="G617" i="4"/>
  <c r="H617" i="4" s="1"/>
  <c r="G940" i="3"/>
  <c r="H939" i="3"/>
  <c r="I939" i="3" s="1"/>
  <c r="F940" i="3"/>
  <c r="E930" i="5" l="1"/>
  <c r="H929" i="5"/>
  <c r="G929" i="5"/>
  <c r="F929" i="5"/>
  <c r="E949" i="4"/>
  <c r="C950" i="4"/>
  <c r="G618" i="4"/>
  <c r="H618" i="4" s="1"/>
  <c r="H940" i="3"/>
  <c r="F941" i="3"/>
  <c r="G941" i="3"/>
  <c r="I940" i="3"/>
  <c r="G930" i="5" l="1"/>
  <c r="E931" i="5"/>
  <c r="F930" i="5"/>
  <c r="H930" i="5"/>
  <c r="E950" i="4"/>
  <c r="C951" i="4"/>
  <c r="G619" i="4"/>
  <c r="H619" i="4" s="1"/>
  <c r="G942" i="3"/>
  <c r="H941" i="3"/>
  <c r="I941" i="3" s="1"/>
  <c r="F942" i="3"/>
  <c r="E932" i="5" l="1"/>
  <c r="H931" i="5"/>
  <c r="F931" i="5"/>
  <c r="G931" i="5"/>
  <c r="E951" i="4"/>
  <c r="C952" i="4"/>
  <c r="G620" i="4"/>
  <c r="H620" i="4" s="1"/>
  <c r="H942" i="3"/>
  <c r="F943" i="3"/>
  <c r="G943" i="3"/>
  <c r="I942" i="3"/>
  <c r="E933" i="5" l="1"/>
  <c r="H932" i="5"/>
  <c r="G932" i="5"/>
  <c r="F932" i="5"/>
  <c r="E952" i="4"/>
  <c r="C953" i="4"/>
  <c r="G621" i="4"/>
  <c r="H621" i="4" s="1"/>
  <c r="G944" i="3"/>
  <c r="H943" i="3"/>
  <c r="I943" i="3" s="1"/>
  <c r="F944" i="3"/>
  <c r="G933" i="5" l="1"/>
  <c r="F933" i="5"/>
  <c r="H933" i="5"/>
  <c r="E934" i="5"/>
  <c r="E953" i="4"/>
  <c r="C954" i="4"/>
  <c r="G622" i="4"/>
  <c r="H622" i="4" s="1"/>
  <c r="H944" i="3"/>
  <c r="F945" i="3"/>
  <c r="G945" i="3"/>
  <c r="I944" i="3"/>
  <c r="E935" i="5" l="1"/>
  <c r="F934" i="5"/>
  <c r="H934" i="5"/>
  <c r="G934" i="5"/>
  <c r="C955" i="4"/>
  <c r="E954" i="4"/>
  <c r="G623" i="4"/>
  <c r="H623" i="4" s="1"/>
  <c r="G946" i="3"/>
  <c r="H945" i="3"/>
  <c r="I945" i="3" s="1"/>
  <c r="F946" i="3"/>
  <c r="E936" i="5" l="1"/>
  <c r="H935" i="5"/>
  <c r="G935" i="5"/>
  <c r="F935" i="5"/>
  <c r="G624" i="4"/>
  <c r="H624" i="4" s="1"/>
  <c r="E955" i="4"/>
  <c r="C956" i="4"/>
  <c r="G947" i="3"/>
  <c r="F947" i="3"/>
  <c r="H946" i="3"/>
  <c r="I946" i="3" s="1"/>
  <c r="G936" i="5" l="1"/>
  <c r="E937" i="5"/>
  <c r="H936" i="5"/>
  <c r="F936" i="5"/>
  <c r="E956" i="4"/>
  <c r="C957" i="4"/>
  <c r="G625" i="4"/>
  <c r="H625" i="4" s="1"/>
  <c r="H947" i="3"/>
  <c r="F948" i="3"/>
  <c r="I947" i="3"/>
  <c r="G948" i="3"/>
  <c r="H937" i="5" l="1"/>
  <c r="G937" i="5"/>
  <c r="F937" i="5"/>
  <c r="E938" i="5"/>
  <c r="E957" i="4"/>
  <c r="C958" i="4"/>
  <c r="G626" i="4"/>
  <c r="H626" i="4" s="1"/>
  <c r="G949" i="3"/>
  <c r="H948" i="3"/>
  <c r="I948" i="3" s="1"/>
  <c r="F949" i="3"/>
  <c r="E939" i="5" l="1"/>
  <c r="H938" i="5"/>
  <c r="G938" i="5"/>
  <c r="F938" i="5"/>
  <c r="E958" i="4"/>
  <c r="C959" i="4"/>
  <c r="G627" i="4"/>
  <c r="H627" i="4" s="1"/>
  <c r="H949" i="3"/>
  <c r="F950" i="3"/>
  <c r="I949" i="3"/>
  <c r="G950" i="3"/>
  <c r="G939" i="5" l="1"/>
  <c r="E940" i="5"/>
  <c r="H939" i="5"/>
  <c r="F939" i="5"/>
  <c r="E959" i="4"/>
  <c r="C960" i="4"/>
  <c r="G628" i="4"/>
  <c r="H628" i="4" s="1"/>
  <c r="G951" i="3"/>
  <c r="H950" i="3"/>
  <c r="I950" i="3" s="1"/>
  <c r="F951" i="3"/>
  <c r="H940" i="5" l="1"/>
  <c r="G940" i="5"/>
  <c r="E941" i="5"/>
  <c r="F940" i="5"/>
  <c r="E960" i="4"/>
  <c r="C961" i="4"/>
  <c r="G629" i="4"/>
  <c r="H629" i="4" s="1"/>
  <c r="H951" i="3"/>
  <c r="F952" i="3"/>
  <c r="I951" i="3"/>
  <c r="G952" i="3"/>
  <c r="E942" i="5" l="1"/>
  <c r="H941" i="5"/>
  <c r="G941" i="5"/>
  <c r="F941" i="5"/>
  <c r="E961" i="4"/>
  <c r="C962" i="4"/>
  <c r="G630" i="4"/>
  <c r="H630" i="4" s="1"/>
  <c r="G953" i="3"/>
  <c r="H952" i="3"/>
  <c r="I952" i="3" s="1"/>
  <c r="F953" i="3"/>
  <c r="G942" i="5" l="1"/>
  <c r="E943" i="5"/>
  <c r="H942" i="5"/>
  <c r="F942" i="5"/>
  <c r="E962" i="4"/>
  <c r="C963" i="4"/>
  <c r="G631" i="4"/>
  <c r="H631" i="4" s="1"/>
  <c r="H953" i="3"/>
  <c r="F954" i="3"/>
  <c r="I953" i="3"/>
  <c r="G954" i="3"/>
  <c r="E944" i="5" l="1"/>
  <c r="F943" i="5"/>
  <c r="G943" i="5"/>
  <c r="H943" i="5"/>
  <c r="E963" i="4"/>
  <c r="C964" i="4"/>
  <c r="G632" i="4"/>
  <c r="H632" i="4" s="1"/>
  <c r="G955" i="3"/>
  <c r="F955" i="3"/>
  <c r="H954" i="3"/>
  <c r="I954" i="3" s="1"/>
  <c r="E945" i="5" l="1"/>
  <c r="H944" i="5"/>
  <c r="G944" i="5"/>
  <c r="F944" i="5"/>
  <c r="E964" i="4"/>
  <c r="C965" i="4"/>
  <c r="G633" i="4"/>
  <c r="H633" i="4" s="1"/>
  <c r="H955" i="3"/>
  <c r="F956" i="3"/>
  <c r="I955" i="3"/>
  <c r="G956" i="3"/>
  <c r="G945" i="5" l="1"/>
  <c r="E946" i="5"/>
  <c r="H945" i="5"/>
  <c r="F945" i="5"/>
  <c r="E965" i="4"/>
  <c r="C966" i="4"/>
  <c r="G634" i="4"/>
  <c r="H634" i="4" s="1"/>
  <c r="G957" i="3"/>
  <c r="H956" i="3"/>
  <c r="I956" i="3" s="1"/>
  <c r="F957" i="3"/>
  <c r="F946" i="5" l="1"/>
  <c r="E947" i="5"/>
  <c r="H946" i="5"/>
  <c r="G946" i="5"/>
  <c r="E966" i="4"/>
  <c r="C967" i="4"/>
  <c r="G635" i="4"/>
  <c r="H635" i="4" s="1"/>
  <c r="H957" i="3"/>
  <c r="F958" i="3"/>
  <c r="I957" i="3"/>
  <c r="G958" i="3"/>
  <c r="E948" i="5" l="1"/>
  <c r="H947" i="5"/>
  <c r="G947" i="5"/>
  <c r="F947" i="5"/>
  <c r="E967" i="4"/>
  <c r="C968" i="4"/>
  <c r="G636" i="4"/>
  <c r="H636" i="4" s="1"/>
  <c r="G959" i="3"/>
  <c r="F959" i="3"/>
  <c r="H958" i="3"/>
  <c r="I958" i="3" s="1"/>
  <c r="G948" i="5" l="1"/>
  <c r="E949" i="5"/>
  <c r="H948" i="5"/>
  <c r="F948" i="5"/>
  <c r="E968" i="4"/>
  <c r="C969" i="4"/>
  <c r="G637" i="4"/>
  <c r="H637" i="4" s="1"/>
  <c r="H959" i="3"/>
  <c r="F960" i="3"/>
  <c r="I959" i="3"/>
  <c r="G960" i="3"/>
  <c r="G949" i="5" l="1"/>
  <c r="F949" i="5"/>
  <c r="H949" i="5"/>
  <c r="E950" i="5"/>
  <c r="E969" i="4"/>
  <c r="C970" i="4"/>
  <c r="G638" i="4"/>
  <c r="H638" i="4" s="1"/>
  <c r="G961" i="3"/>
  <c r="H960" i="3"/>
  <c r="I960" i="3" s="1"/>
  <c r="F961" i="3"/>
  <c r="E951" i="5" l="1"/>
  <c r="H950" i="5"/>
  <c r="G950" i="5"/>
  <c r="F950" i="5"/>
  <c r="E970" i="4"/>
  <c r="C971" i="4"/>
  <c r="G639" i="4"/>
  <c r="H639" i="4" s="1"/>
  <c r="H961" i="3"/>
  <c r="F962" i="3"/>
  <c r="I961" i="3"/>
  <c r="G962" i="3"/>
  <c r="G951" i="5" l="1"/>
  <c r="E952" i="5"/>
  <c r="H951" i="5"/>
  <c r="F951" i="5"/>
  <c r="E971" i="4"/>
  <c r="C972" i="4"/>
  <c r="G640" i="4"/>
  <c r="H640" i="4" s="1"/>
  <c r="G963" i="3"/>
  <c r="F963" i="3"/>
  <c r="H962" i="3"/>
  <c r="I962" i="3" s="1"/>
  <c r="E953" i="5" l="1"/>
  <c r="H952" i="5"/>
  <c r="F952" i="5"/>
  <c r="G952" i="5"/>
  <c r="C973" i="4"/>
  <c r="E972" i="4"/>
  <c r="G641" i="4"/>
  <c r="H641" i="4" s="1"/>
  <c r="H963" i="3"/>
  <c r="F964" i="3"/>
  <c r="I963" i="3"/>
  <c r="G964" i="3"/>
  <c r="E954" i="5" l="1"/>
  <c r="H953" i="5"/>
  <c r="G953" i="5"/>
  <c r="F953" i="5"/>
  <c r="G642" i="4"/>
  <c r="H642" i="4" s="1"/>
  <c r="E973" i="4"/>
  <c r="C974" i="4"/>
  <c r="G965" i="3"/>
  <c r="H964" i="3"/>
  <c r="I964" i="3" s="1"/>
  <c r="F965" i="3"/>
  <c r="G954" i="5" l="1"/>
  <c r="E955" i="5"/>
  <c r="H954" i="5"/>
  <c r="F954" i="5"/>
  <c r="E974" i="4"/>
  <c r="C975" i="4"/>
  <c r="G643" i="4"/>
  <c r="H643" i="4" s="1"/>
  <c r="H965" i="3"/>
  <c r="F966" i="3"/>
  <c r="I965" i="3"/>
  <c r="G966" i="3"/>
  <c r="G955" i="5" l="1"/>
  <c r="F955" i="5"/>
  <c r="H955" i="5"/>
  <c r="E956" i="5"/>
  <c r="E975" i="4"/>
  <c r="C976" i="4"/>
  <c r="G644" i="4"/>
  <c r="H644" i="4" s="1"/>
  <c r="G967" i="3"/>
  <c r="H966" i="3"/>
  <c r="I966" i="3" s="1"/>
  <c r="F967" i="3"/>
  <c r="E957" i="5" l="1"/>
  <c r="H956" i="5"/>
  <c r="G956" i="5"/>
  <c r="F956" i="5"/>
  <c r="E976" i="4"/>
  <c r="C977" i="4"/>
  <c r="G645" i="4"/>
  <c r="H645" i="4" s="1"/>
  <c r="H967" i="3"/>
  <c r="F968" i="3"/>
  <c r="I967" i="3"/>
  <c r="G968" i="3"/>
  <c r="G957" i="5" l="1"/>
  <c r="E958" i="5"/>
  <c r="H957" i="5"/>
  <c r="F957" i="5"/>
  <c r="E977" i="4"/>
  <c r="C978" i="4"/>
  <c r="G646" i="4"/>
  <c r="H646" i="4" s="1"/>
  <c r="G969" i="3"/>
  <c r="H968" i="3"/>
  <c r="I968" i="3" s="1"/>
  <c r="F969" i="3"/>
  <c r="H958" i="5" l="1"/>
  <c r="G958" i="5"/>
  <c r="E959" i="5"/>
  <c r="F958" i="5"/>
  <c r="E978" i="4"/>
  <c r="C979" i="4"/>
  <c r="G647" i="4"/>
  <c r="H647" i="4" s="1"/>
  <c r="H969" i="3"/>
  <c r="F970" i="3"/>
  <c r="I969" i="3"/>
  <c r="G970" i="3"/>
  <c r="E960" i="5" l="1"/>
  <c r="H959" i="5"/>
  <c r="G959" i="5"/>
  <c r="F959" i="5"/>
  <c r="E979" i="4"/>
  <c r="C980" i="4"/>
  <c r="G648" i="4"/>
  <c r="H648" i="4" s="1"/>
  <c r="G971" i="3"/>
  <c r="F971" i="3"/>
  <c r="H970" i="3"/>
  <c r="I970" i="3" s="1"/>
  <c r="G960" i="5" l="1"/>
  <c r="F960" i="5"/>
  <c r="E961" i="5"/>
  <c r="H960" i="5"/>
  <c r="E980" i="4"/>
  <c r="C981" i="4"/>
  <c r="G649" i="4"/>
  <c r="H649" i="4" s="1"/>
  <c r="H971" i="3"/>
  <c r="F972" i="3"/>
  <c r="I971" i="3"/>
  <c r="G972" i="3"/>
  <c r="E962" i="5" l="1"/>
  <c r="H961" i="5"/>
  <c r="F961" i="5"/>
  <c r="G961" i="5"/>
  <c r="E981" i="4"/>
  <c r="C982" i="4"/>
  <c r="G650" i="4"/>
  <c r="H650" i="4" s="1"/>
  <c r="G973" i="3"/>
  <c r="H972" i="3"/>
  <c r="I972" i="3" s="1"/>
  <c r="F973" i="3"/>
  <c r="E963" i="5" l="1"/>
  <c r="H962" i="5"/>
  <c r="G962" i="5"/>
  <c r="F962" i="5"/>
  <c r="E982" i="4"/>
  <c r="C983" i="4"/>
  <c r="G651" i="4"/>
  <c r="H651" i="4" s="1"/>
  <c r="H973" i="3"/>
  <c r="F974" i="3"/>
  <c r="I973" i="3"/>
  <c r="G974" i="3"/>
  <c r="G963" i="5" l="1"/>
  <c r="E964" i="5"/>
  <c r="H963" i="5"/>
  <c r="F963" i="5"/>
  <c r="E983" i="4"/>
  <c r="C984" i="4"/>
  <c r="G652" i="4"/>
  <c r="H652" i="4" s="1"/>
  <c r="G975" i="3"/>
  <c r="F975" i="3"/>
  <c r="H974" i="3"/>
  <c r="I974" i="3" s="1"/>
  <c r="G964" i="5" l="1"/>
  <c r="E965" i="5"/>
  <c r="H964" i="5"/>
  <c r="F964" i="5"/>
  <c r="C985" i="4"/>
  <c r="E984" i="4"/>
  <c r="G653" i="4"/>
  <c r="H653" i="4" s="1"/>
  <c r="H975" i="3"/>
  <c r="F976" i="3"/>
  <c r="I975" i="3"/>
  <c r="G976" i="3"/>
  <c r="E966" i="5" l="1"/>
  <c r="H965" i="5"/>
  <c r="G965" i="5"/>
  <c r="F965" i="5"/>
  <c r="G654" i="4"/>
  <c r="H654" i="4" s="1"/>
  <c r="E985" i="4"/>
  <c r="C986" i="4"/>
  <c r="G977" i="3"/>
  <c r="H976" i="3"/>
  <c r="I976" i="3" s="1"/>
  <c r="F977" i="3"/>
  <c r="G966" i="5" l="1"/>
  <c r="E967" i="5"/>
  <c r="H966" i="5"/>
  <c r="F966" i="5"/>
  <c r="G655" i="4"/>
  <c r="H655" i="4" s="1"/>
  <c r="E986" i="4"/>
  <c r="C987" i="4"/>
  <c r="H977" i="3"/>
  <c r="F978" i="3"/>
  <c r="I977" i="3"/>
  <c r="G978" i="3"/>
  <c r="E968" i="5" l="1"/>
  <c r="H967" i="5"/>
  <c r="G967" i="5"/>
  <c r="F967" i="5"/>
  <c r="E987" i="4"/>
  <c r="C988" i="4"/>
  <c r="G656" i="4"/>
  <c r="H656" i="4" s="1"/>
  <c r="F979" i="3"/>
  <c r="H978" i="3"/>
  <c r="G979" i="3"/>
  <c r="I978" i="3"/>
  <c r="E969" i="5" l="1"/>
  <c r="H968" i="5"/>
  <c r="G968" i="5"/>
  <c r="F968" i="5"/>
  <c r="E988" i="4"/>
  <c r="C989" i="4"/>
  <c r="G657" i="4"/>
  <c r="H657" i="4" s="1"/>
  <c r="G980" i="3"/>
  <c r="H979" i="3"/>
  <c r="I979" i="3" s="1"/>
  <c r="F980" i="3"/>
  <c r="G969" i="5" l="1"/>
  <c r="F969" i="5"/>
  <c r="H969" i="5"/>
  <c r="E970" i="5"/>
  <c r="E989" i="4"/>
  <c r="C990" i="4"/>
  <c r="G658" i="4"/>
  <c r="H658" i="4" s="1"/>
  <c r="H980" i="3"/>
  <c r="F981" i="3"/>
  <c r="G981" i="3"/>
  <c r="I980" i="3"/>
  <c r="E971" i="5" l="1"/>
  <c r="H970" i="5"/>
  <c r="F970" i="5"/>
  <c r="G970" i="5"/>
  <c r="C991" i="4"/>
  <c r="E990" i="4"/>
  <c r="G659" i="4"/>
  <c r="H659" i="4" s="1"/>
  <c r="G982" i="3"/>
  <c r="H981" i="3"/>
  <c r="I981" i="3" s="1"/>
  <c r="F982" i="3"/>
  <c r="E972" i="5" l="1"/>
  <c r="H971" i="5"/>
  <c r="G971" i="5"/>
  <c r="F971" i="5"/>
  <c r="G660" i="4"/>
  <c r="H660" i="4" s="1"/>
  <c r="E991" i="4"/>
  <c r="C992" i="4"/>
  <c r="H982" i="3"/>
  <c r="F983" i="3"/>
  <c r="G983" i="3"/>
  <c r="I982" i="3"/>
  <c r="G972" i="5" l="1"/>
  <c r="H972" i="5"/>
  <c r="E973" i="5"/>
  <c r="F972" i="5"/>
  <c r="E992" i="4"/>
  <c r="C993" i="4"/>
  <c r="G661" i="4"/>
  <c r="H661" i="4" s="1"/>
  <c r="G984" i="3"/>
  <c r="H983" i="3"/>
  <c r="I983" i="3" s="1"/>
  <c r="F984" i="3"/>
  <c r="G973" i="5" l="1"/>
  <c r="E974" i="5"/>
  <c r="H973" i="5"/>
  <c r="F973" i="5"/>
  <c r="E993" i="4"/>
  <c r="C994" i="4"/>
  <c r="G662" i="4"/>
  <c r="H662" i="4" s="1"/>
  <c r="H984" i="3"/>
  <c r="F985" i="3"/>
  <c r="G985" i="3"/>
  <c r="I984" i="3"/>
  <c r="E975" i="5" l="1"/>
  <c r="H974" i="5"/>
  <c r="G974" i="5"/>
  <c r="F974" i="5"/>
  <c r="E994" i="4"/>
  <c r="C995" i="4"/>
  <c r="G663" i="4"/>
  <c r="H663" i="4" s="1"/>
  <c r="G986" i="3"/>
  <c r="H985" i="3"/>
  <c r="I985" i="3" s="1"/>
  <c r="F986" i="3"/>
  <c r="G975" i="5" l="1"/>
  <c r="E976" i="5"/>
  <c r="H975" i="5"/>
  <c r="F975" i="5"/>
  <c r="E995" i="4"/>
  <c r="C996" i="4"/>
  <c r="G664" i="4"/>
  <c r="H664" i="4" s="1"/>
  <c r="F987" i="3"/>
  <c r="H986" i="3"/>
  <c r="G987" i="3"/>
  <c r="I986" i="3"/>
  <c r="F976" i="5" l="1"/>
  <c r="G976" i="5"/>
  <c r="E977" i="5"/>
  <c r="H976" i="5"/>
  <c r="E996" i="4"/>
  <c r="C997" i="4"/>
  <c r="G665" i="4"/>
  <c r="H665" i="4" s="1"/>
  <c r="G988" i="3"/>
  <c r="H987" i="3"/>
  <c r="I987" i="3" s="1"/>
  <c r="F988" i="3"/>
  <c r="E978" i="5" l="1"/>
  <c r="H977" i="5"/>
  <c r="G977" i="5"/>
  <c r="F977" i="5"/>
  <c r="E997" i="4"/>
  <c r="C998" i="4"/>
  <c r="G666" i="4"/>
  <c r="H666" i="4" s="1"/>
  <c r="H988" i="3"/>
  <c r="F989" i="3"/>
  <c r="G989" i="3"/>
  <c r="I988" i="3"/>
  <c r="G978" i="5" l="1"/>
  <c r="F978" i="5"/>
  <c r="E979" i="5"/>
  <c r="H978" i="5"/>
  <c r="E998" i="4"/>
  <c r="C999" i="4"/>
  <c r="G667" i="4"/>
  <c r="H667" i="4" s="1"/>
  <c r="H989" i="3"/>
  <c r="F990" i="3"/>
  <c r="I989" i="3"/>
  <c r="G990" i="3"/>
  <c r="E980" i="5" l="1"/>
  <c r="H979" i="5"/>
  <c r="F979" i="5"/>
  <c r="G979" i="5"/>
  <c r="E999" i="4"/>
  <c r="C1000" i="4"/>
  <c r="G668" i="4"/>
  <c r="H668" i="4" s="1"/>
  <c r="G991" i="3"/>
  <c r="F991" i="3"/>
  <c r="H990" i="3"/>
  <c r="I990" i="3" s="1"/>
  <c r="E981" i="5" l="1"/>
  <c r="H980" i="5"/>
  <c r="G980" i="5"/>
  <c r="F980" i="5"/>
  <c r="E1000" i="4"/>
  <c r="C1001" i="4"/>
  <c r="G669" i="4"/>
  <c r="H669" i="4" s="1"/>
  <c r="H991" i="3"/>
  <c r="F992" i="3"/>
  <c r="I991" i="3"/>
  <c r="G992" i="3"/>
  <c r="G981" i="5" l="1"/>
  <c r="E982" i="5"/>
  <c r="H981" i="5"/>
  <c r="F981" i="5"/>
  <c r="E1001" i="4"/>
  <c r="C1002" i="4"/>
  <c r="G670" i="4"/>
  <c r="H670" i="4" s="1"/>
  <c r="G993" i="3"/>
  <c r="H992" i="3"/>
  <c r="I992" i="3" s="1"/>
  <c r="F993" i="3"/>
  <c r="G982" i="5" l="1"/>
  <c r="F982" i="5"/>
  <c r="E983" i="5"/>
  <c r="H982" i="5"/>
  <c r="C1003" i="4"/>
  <c r="E1002" i="4"/>
  <c r="G671" i="4"/>
  <c r="H671" i="4" s="1"/>
  <c r="H993" i="3"/>
  <c r="F994" i="3"/>
  <c r="I993" i="3"/>
  <c r="G994" i="3"/>
  <c r="E984" i="5" l="1"/>
  <c r="H983" i="5"/>
  <c r="G983" i="5"/>
  <c r="F983" i="5"/>
  <c r="G672" i="4"/>
  <c r="H672" i="4" s="1"/>
  <c r="E1003" i="4"/>
  <c r="C1004" i="4"/>
  <c r="G995" i="3"/>
  <c r="F995" i="3"/>
  <c r="H994" i="3"/>
  <c r="I994" i="3" s="1"/>
  <c r="G984" i="5" l="1"/>
  <c r="E985" i="5"/>
  <c r="H984" i="5"/>
  <c r="F984" i="5"/>
  <c r="E1004" i="4"/>
  <c r="C1005" i="4"/>
  <c r="G673" i="4"/>
  <c r="H673" i="4" s="1"/>
  <c r="H995" i="3"/>
  <c r="F996" i="3"/>
  <c r="I995" i="3"/>
  <c r="G996" i="3"/>
  <c r="H985" i="5" l="1"/>
  <c r="G985" i="5"/>
  <c r="F985" i="5"/>
  <c r="E986" i="5"/>
  <c r="E1005" i="4"/>
  <c r="C1006" i="4"/>
  <c r="G674" i="4"/>
  <c r="H674" i="4" s="1"/>
  <c r="G997" i="3"/>
  <c r="H996" i="3"/>
  <c r="I996" i="3" s="1"/>
  <c r="F997" i="3"/>
  <c r="E987" i="5" l="1"/>
  <c r="H986" i="5"/>
  <c r="G986" i="5"/>
  <c r="F986" i="5"/>
  <c r="E1006" i="4"/>
  <c r="C1007" i="4"/>
  <c r="G675" i="4"/>
  <c r="H675" i="4" s="1"/>
  <c r="H997" i="3"/>
  <c r="F998" i="3"/>
  <c r="I997" i="3"/>
  <c r="G998" i="3"/>
  <c r="G987" i="5" l="1"/>
  <c r="F987" i="5"/>
  <c r="E988" i="5"/>
  <c r="H987" i="5"/>
  <c r="E1007" i="4"/>
  <c r="C1008" i="4"/>
  <c r="G676" i="4"/>
  <c r="H676" i="4" s="1"/>
  <c r="G999" i="3"/>
  <c r="H998" i="3"/>
  <c r="I998" i="3" s="1"/>
  <c r="F999" i="3"/>
  <c r="E989" i="5" l="1"/>
  <c r="H988" i="5"/>
  <c r="F988" i="5"/>
  <c r="G988" i="5"/>
  <c r="C1009" i="4"/>
  <c r="E1008" i="4"/>
  <c r="G677" i="4"/>
  <c r="H677" i="4" s="1"/>
  <c r="H999" i="3"/>
  <c r="F1000" i="3"/>
  <c r="I999" i="3"/>
  <c r="G1000" i="3"/>
  <c r="E990" i="5" l="1"/>
  <c r="H989" i="5"/>
  <c r="G989" i="5"/>
  <c r="F989" i="5"/>
  <c r="G678" i="4"/>
  <c r="H678" i="4" s="1"/>
  <c r="E1009" i="4"/>
  <c r="C1010" i="4"/>
  <c r="G1001" i="3"/>
  <c r="I1000" i="3"/>
  <c r="H1000" i="3"/>
  <c r="F1001" i="3"/>
  <c r="G990" i="5" l="1"/>
  <c r="F990" i="5"/>
  <c r="H990" i="5"/>
  <c r="E991" i="5"/>
  <c r="E1010" i="4"/>
  <c r="C1011" i="4"/>
  <c r="G679" i="4"/>
  <c r="H679" i="4" s="1"/>
  <c r="H1001" i="3"/>
  <c r="F1002" i="3"/>
  <c r="I1001" i="3"/>
  <c r="G1002" i="3"/>
  <c r="G991" i="5" l="1"/>
  <c r="E992" i="5"/>
  <c r="H991" i="5"/>
  <c r="F991" i="5"/>
  <c r="E1011" i="4"/>
  <c r="C1012" i="4"/>
  <c r="G680" i="4"/>
  <c r="H680" i="4" s="1"/>
  <c r="G1003" i="3"/>
  <c r="F1003" i="3"/>
  <c r="H1002" i="3"/>
  <c r="I1002" i="3" s="1"/>
  <c r="E993" i="5" l="1"/>
  <c r="H992" i="5"/>
  <c r="G992" i="5"/>
  <c r="F992" i="5"/>
  <c r="E1012" i="4"/>
  <c r="C1013" i="4"/>
  <c r="G681" i="4"/>
  <c r="H681" i="4" s="1"/>
  <c r="H1003" i="3"/>
  <c r="F1004" i="3"/>
  <c r="I1003" i="3"/>
  <c r="G1004" i="3"/>
  <c r="G993" i="5" l="1"/>
  <c r="E994" i="5"/>
  <c r="H993" i="5"/>
  <c r="F993" i="5"/>
  <c r="E1013" i="4"/>
  <c r="C1014" i="4"/>
  <c r="G682" i="4"/>
  <c r="H682" i="4" s="1"/>
  <c r="G1005" i="3"/>
  <c r="H1004" i="3"/>
  <c r="I1004" i="3" s="1"/>
  <c r="F1005" i="3"/>
  <c r="E995" i="5" l="1"/>
  <c r="H994" i="5"/>
  <c r="G994" i="5"/>
  <c r="F994" i="5"/>
  <c r="E1014" i="4"/>
  <c r="C1015" i="4"/>
  <c r="G683" i="4"/>
  <c r="H683" i="4" s="1"/>
  <c r="H1005" i="3"/>
  <c r="F1006" i="3"/>
  <c r="I1005" i="3"/>
  <c r="G1006" i="3"/>
  <c r="E996" i="5" l="1"/>
  <c r="H995" i="5"/>
  <c r="G995" i="5"/>
  <c r="F995" i="5"/>
  <c r="E1015" i="4"/>
  <c r="C1016" i="4"/>
  <c r="G684" i="4"/>
  <c r="H684" i="4" s="1"/>
  <c r="G1007" i="3"/>
  <c r="H1006" i="3"/>
  <c r="I1006" i="3" s="1"/>
  <c r="F1007" i="3"/>
  <c r="G996" i="5" l="1"/>
  <c r="F996" i="5"/>
  <c r="H996" i="5"/>
  <c r="E997" i="5"/>
  <c r="E1016" i="4"/>
  <c r="C1017" i="4"/>
  <c r="G685" i="4"/>
  <c r="H685" i="4" s="1"/>
  <c r="H1007" i="3"/>
  <c r="F1008" i="3"/>
  <c r="I1007" i="3"/>
  <c r="G1008" i="3"/>
  <c r="E998" i="5" l="1"/>
  <c r="H997" i="5"/>
  <c r="F997" i="5"/>
  <c r="G997" i="5"/>
  <c r="E1017" i="4"/>
  <c r="C1018" i="4"/>
  <c r="G686" i="4"/>
  <c r="H686" i="4" s="1"/>
  <c r="G1009" i="3"/>
  <c r="H1008" i="3"/>
  <c r="I1008" i="3" s="1"/>
  <c r="F1009" i="3"/>
  <c r="E999" i="5" l="1"/>
  <c r="H998" i="5"/>
  <c r="G998" i="5"/>
  <c r="F998" i="5"/>
  <c r="E1018" i="4"/>
  <c r="C1019" i="4"/>
  <c r="G687" i="4"/>
  <c r="H687" i="4" s="1"/>
  <c r="H1009" i="3"/>
  <c r="F1010" i="3"/>
  <c r="I1009" i="3"/>
  <c r="G1010" i="3"/>
  <c r="G999" i="5" l="1"/>
  <c r="H999" i="5"/>
  <c r="F999" i="5"/>
  <c r="E1000" i="5"/>
  <c r="E1019" i="4"/>
  <c r="C1020" i="4"/>
  <c r="G688" i="4"/>
  <c r="H688" i="4" s="1"/>
  <c r="G1011" i="3"/>
  <c r="F1011" i="3"/>
  <c r="H1010" i="3"/>
  <c r="I1010" i="3" s="1"/>
  <c r="G1000" i="5" l="1"/>
  <c r="E1001" i="5"/>
  <c r="H1000" i="5"/>
  <c r="F1000" i="5"/>
  <c r="E1020" i="4"/>
  <c r="C1021" i="4"/>
  <c r="G689" i="4"/>
  <c r="H689" i="4" s="1"/>
  <c r="H1011" i="3"/>
  <c r="F1012" i="3"/>
  <c r="I1011" i="3"/>
  <c r="G1012" i="3"/>
  <c r="E1002" i="5" l="1"/>
  <c r="H1001" i="5"/>
  <c r="G1001" i="5"/>
  <c r="F1001" i="5"/>
  <c r="E1021" i="4"/>
  <c r="C1022" i="4"/>
  <c r="G690" i="4"/>
  <c r="H690" i="4" s="1"/>
  <c r="G1013" i="3"/>
  <c r="I1012" i="3"/>
  <c r="H1012" i="3"/>
  <c r="F1013" i="3"/>
  <c r="G1002" i="5" l="1"/>
  <c r="E1003" i="5"/>
  <c r="H1002" i="5"/>
  <c r="F1002" i="5"/>
  <c r="E1022" i="4"/>
  <c r="C1023" i="4"/>
  <c r="G691" i="4"/>
  <c r="H691" i="4" s="1"/>
  <c r="H1013" i="3"/>
  <c r="F1014" i="3"/>
  <c r="I1013" i="3"/>
  <c r="G1014" i="3"/>
  <c r="F1003" i="5" l="1"/>
  <c r="E1004" i="5"/>
  <c r="H1003" i="5"/>
  <c r="G1003" i="5"/>
  <c r="E1023" i="4"/>
  <c r="C1024" i="4"/>
  <c r="G692" i="4"/>
  <c r="H692" i="4" s="1"/>
  <c r="G1015" i="3"/>
  <c r="F1015" i="3"/>
  <c r="H1014" i="3"/>
  <c r="I1014" i="3" s="1"/>
  <c r="E1005" i="5" l="1"/>
  <c r="H1004" i="5"/>
  <c r="G1004" i="5"/>
  <c r="F1004" i="5"/>
  <c r="E1024" i="4"/>
  <c r="C1025" i="4"/>
  <c r="G693" i="4"/>
  <c r="H693" i="4" s="1"/>
  <c r="H1015" i="3"/>
  <c r="F1016" i="3"/>
  <c r="I1015" i="3"/>
  <c r="G1016" i="3"/>
  <c r="G1005" i="5" l="1"/>
  <c r="F1005" i="5"/>
  <c r="E1006" i="5"/>
  <c r="H1005" i="5"/>
  <c r="E1025" i="4"/>
  <c r="C1026" i="4"/>
  <c r="G694" i="4"/>
  <c r="H694" i="4" s="1"/>
  <c r="G1017" i="3"/>
  <c r="H1016" i="3"/>
  <c r="I1016" i="3" s="1"/>
  <c r="F1017" i="3"/>
  <c r="E1007" i="5" l="1"/>
  <c r="H1006" i="5"/>
  <c r="F1006" i="5"/>
  <c r="G1006" i="5"/>
  <c r="C1027" i="4"/>
  <c r="E1026" i="4"/>
  <c r="G695" i="4"/>
  <c r="H695" i="4" s="1"/>
  <c r="H1017" i="3"/>
  <c r="F1018" i="3"/>
  <c r="I1017" i="3"/>
  <c r="G1018" i="3"/>
  <c r="E1008" i="5" l="1"/>
  <c r="H1007" i="5"/>
  <c r="G1007" i="5"/>
  <c r="F1007" i="5"/>
  <c r="G696" i="4"/>
  <c r="H696" i="4" s="1"/>
  <c r="E1027" i="4"/>
  <c r="C1028" i="4"/>
  <c r="G1019" i="3"/>
  <c r="F1019" i="3"/>
  <c r="H1018" i="3"/>
  <c r="I1018" i="3" s="1"/>
  <c r="G1008" i="5" l="1"/>
  <c r="E1009" i="5"/>
  <c r="H1008" i="5"/>
  <c r="F1008" i="5"/>
  <c r="E1028" i="4"/>
  <c r="C1029" i="4"/>
  <c r="G697" i="4"/>
  <c r="H697" i="4" s="1"/>
  <c r="H1019" i="3"/>
  <c r="F1020" i="3"/>
  <c r="I1019" i="3"/>
  <c r="G1020" i="3"/>
  <c r="G1009" i="5" l="1"/>
  <c r="F1009" i="5"/>
  <c r="H1009" i="5"/>
  <c r="E1010" i="5"/>
  <c r="E1029" i="4"/>
  <c r="C1030" i="4"/>
  <c r="G698" i="4"/>
  <c r="H698" i="4" s="1"/>
  <c r="G1021" i="3"/>
  <c r="H1020" i="3"/>
  <c r="I1020" i="3" s="1"/>
  <c r="F1021" i="3"/>
  <c r="E1011" i="5" l="1"/>
  <c r="H1010" i="5"/>
  <c r="G1010" i="5"/>
  <c r="F1010" i="5"/>
  <c r="E1030" i="4"/>
  <c r="C1031" i="4"/>
  <c r="G699" i="4"/>
  <c r="H699" i="4" s="1"/>
  <c r="H1021" i="3"/>
  <c r="F1022" i="3"/>
  <c r="I1021" i="3"/>
  <c r="G1022" i="3"/>
  <c r="G1011" i="5" l="1"/>
  <c r="E1012" i="5"/>
  <c r="H1011" i="5"/>
  <c r="F1011" i="5"/>
  <c r="E1031" i="4"/>
  <c r="C1032" i="4"/>
  <c r="G700" i="4"/>
  <c r="H700" i="4" s="1"/>
  <c r="G1023" i="3"/>
  <c r="H1022" i="3"/>
  <c r="I1022" i="3" s="1"/>
  <c r="F1023" i="3"/>
  <c r="H1012" i="5" l="1"/>
  <c r="E1013" i="5"/>
  <c r="G1012" i="5"/>
  <c r="F1012" i="5"/>
  <c r="E1032" i="4"/>
  <c r="C1033" i="4"/>
  <c r="G701" i="4"/>
  <c r="H701" i="4" s="1"/>
  <c r="H1023" i="3"/>
  <c r="F1024" i="3"/>
  <c r="I1023" i="3"/>
  <c r="G1024" i="3"/>
  <c r="E1014" i="5" l="1"/>
  <c r="H1013" i="5"/>
  <c r="G1013" i="5"/>
  <c r="F1013" i="5"/>
  <c r="E1033" i="4"/>
  <c r="C1034" i="4"/>
  <c r="G702" i="4"/>
  <c r="H702" i="4" s="1"/>
  <c r="G1025" i="3"/>
  <c r="H1024" i="3"/>
  <c r="I1024" i="3" s="1"/>
  <c r="F1025" i="3"/>
  <c r="G1014" i="5" l="1"/>
  <c r="F1014" i="5"/>
  <c r="E1015" i="5"/>
  <c r="H1014" i="5"/>
  <c r="E1034" i="4"/>
  <c r="C1035" i="4"/>
  <c r="G703" i="4"/>
  <c r="H703" i="4" s="1"/>
  <c r="H1025" i="3"/>
  <c r="F1026" i="3"/>
  <c r="I1025" i="3"/>
  <c r="G1026" i="3"/>
  <c r="E1016" i="5" l="1"/>
  <c r="H1015" i="5"/>
  <c r="F1015" i="5"/>
  <c r="G1015" i="5"/>
  <c r="E1035" i="4"/>
  <c r="C1036" i="4"/>
  <c r="G704" i="4"/>
  <c r="H704" i="4" s="1"/>
  <c r="F1027" i="3"/>
  <c r="H1026" i="3"/>
  <c r="G1027" i="3"/>
  <c r="I1026" i="3"/>
  <c r="E1017" i="5" l="1"/>
  <c r="H1016" i="5"/>
  <c r="G1016" i="5"/>
  <c r="F1016" i="5"/>
  <c r="E1036" i="4"/>
  <c r="C1037" i="4"/>
  <c r="G705" i="4"/>
  <c r="H705" i="4" s="1"/>
  <c r="G1028" i="3"/>
  <c r="H1027" i="3"/>
  <c r="I1027" i="3" s="1"/>
  <c r="F1028" i="3"/>
  <c r="G1017" i="5" l="1"/>
  <c r="F1017" i="5"/>
  <c r="E1018" i="5"/>
  <c r="H1017" i="5"/>
  <c r="E1037" i="4"/>
  <c r="C1038" i="4"/>
  <c r="G706" i="4"/>
  <c r="H706" i="4" s="1"/>
  <c r="H1028" i="3"/>
  <c r="F1029" i="3"/>
  <c r="G1029" i="3"/>
  <c r="I1028" i="3"/>
  <c r="G1018" i="5" l="1"/>
  <c r="E1019" i="5"/>
  <c r="H1018" i="5"/>
  <c r="F1018" i="5"/>
  <c r="C1039" i="4"/>
  <c r="E1038" i="4"/>
  <c r="G707" i="4"/>
  <c r="H707" i="4" s="1"/>
  <c r="G1030" i="3"/>
  <c r="H1029" i="3"/>
  <c r="I1029" i="3" s="1"/>
  <c r="F1030" i="3"/>
  <c r="E1020" i="5" l="1"/>
  <c r="H1019" i="5"/>
  <c r="G1019" i="5"/>
  <c r="F1019" i="5"/>
  <c r="G708" i="4"/>
  <c r="H708" i="4" s="1"/>
  <c r="E1039" i="4"/>
  <c r="C1040" i="4"/>
  <c r="F1031" i="3"/>
  <c r="H1030" i="3"/>
  <c r="G1031" i="3"/>
  <c r="I1030" i="3"/>
  <c r="G1020" i="5" l="1"/>
  <c r="E1021" i="5"/>
  <c r="H1020" i="5"/>
  <c r="F1020" i="5"/>
  <c r="E1040" i="4"/>
  <c r="C1041" i="4"/>
  <c r="G709" i="4"/>
  <c r="H709" i="4" s="1"/>
  <c r="G1032" i="3"/>
  <c r="H1031" i="3"/>
  <c r="I1031" i="3" s="1"/>
  <c r="F1032" i="3"/>
  <c r="E1022" i="5" l="1"/>
  <c r="H1021" i="5"/>
  <c r="G1021" i="5"/>
  <c r="F1021" i="5"/>
  <c r="E1041" i="4"/>
  <c r="C1042" i="4"/>
  <c r="G710" i="4"/>
  <c r="H710" i="4" s="1"/>
  <c r="H1032" i="3"/>
  <c r="F1033" i="3"/>
  <c r="G1033" i="3"/>
  <c r="I1032" i="3"/>
  <c r="E1023" i="5" l="1"/>
  <c r="H1022" i="5"/>
  <c r="G1022" i="5"/>
  <c r="F1022" i="5"/>
  <c r="E1042" i="4"/>
  <c r="C1043" i="4"/>
  <c r="G711" i="4"/>
  <c r="H711" i="4" s="1"/>
  <c r="G1034" i="3"/>
  <c r="H1033" i="3"/>
  <c r="I1033" i="3" s="1"/>
  <c r="F1034" i="3"/>
  <c r="G1023" i="5" l="1"/>
  <c r="F1023" i="5"/>
  <c r="H1023" i="5"/>
  <c r="E1024" i="5"/>
  <c r="E1043" i="4"/>
  <c r="C1044" i="4"/>
  <c r="G712" i="4"/>
  <c r="H712" i="4" s="1"/>
  <c r="F1035" i="3"/>
  <c r="H1034" i="3"/>
  <c r="G1035" i="3"/>
  <c r="I1034" i="3"/>
  <c r="E1025" i="5" l="1"/>
  <c r="G1024" i="5"/>
  <c r="H1024" i="5"/>
  <c r="F1024" i="5"/>
  <c r="C1045" i="4"/>
  <c r="E1044" i="4"/>
  <c r="G713" i="4"/>
  <c r="H713" i="4" s="1"/>
  <c r="G1036" i="3"/>
  <c r="H1035" i="3"/>
  <c r="I1035" i="3" s="1"/>
  <c r="F1036" i="3"/>
  <c r="E1026" i="5" l="1"/>
  <c r="H1025" i="5"/>
  <c r="G1025" i="5"/>
  <c r="F1025" i="5"/>
  <c r="G714" i="4"/>
  <c r="H714" i="4" s="1"/>
  <c r="E1045" i="4"/>
  <c r="C1046" i="4"/>
  <c r="H1036" i="3"/>
  <c r="F1037" i="3"/>
  <c r="G1037" i="3"/>
  <c r="I1036" i="3"/>
  <c r="G1026" i="5" l="1"/>
  <c r="F1026" i="5"/>
  <c r="E1027" i="5"/>
  <c r="H1026" i="5"/>
  <c r="E1046" i="4"/>
  <c r="C1047" i="4"/>
  <c r="G715" i="4"/>
  <c r="H715" i="4" s="1"/>
  <c r="G1038" i="3"/>
  <c r="H1037" i="3"/>
  <c r="I1037" i="3" s="1"/>
  <c r="F1038" i="3"/>
  <c r="E1028" i="5" l="1"/>
  <c r="F1027" i="5"/>
  <c r="H1027" i="5"/>
  <c r="G1027" i="5"/>
  <c r="E1047" i="4"/>
  <c r="C1048" i="4"/>
  <c r="G716" i="4"/>
  <c r="H716" i="4" s="1"/>
  <c r="H1038" i="3"/>
  <c r="F1039" i="3"/>
  <c r="G1039" i="3"/>
  <c r="I1038" i="3"/>
  <c r="E1029" i="5" l="1"/>
  <c r="H1028" i="5"/>
  <c r="G1028" i="5"/>
  <c r="F1028" i="5"/>
  <c r="E1048" i="4"/>
  <c r="C1049" i="4"/>
  <c r="G717" i="4"/>
  <c r="H717" i="4" s="1"/>
  <c r="G1040" i="3"/>
  <c r="H1039" i="3"/>
  <c r="I1039" i="3" s="1"/>
  <c r="F1040" i="3"/>
  <c r="G1029" i="5" l="1"/>
  <c r="F1029" i="5"/>
  <c r="E1030" i="5"/>
  <c r="H1029" i="5"/>
  <c r="E1049" i="4"/>
  <c r="C1050" i="4"/>
  <c r="G718" i="4"/>
  <c r="H718" i="4" s="1"/>
  <c r="H1040" i="3"/>
  <c r="F1041" i="3"/>
  <c r="G1041" i="3"/>
  <c r="I1040" i="3"/>
  <c r="H1030" i="5" l="1"/>
  <c r="G1030" i="5"/>
  <c r="E1031" i="5"/>
  <c r="F1030" i="5"/>
  <c r="E1050" i="4"/>
  <c r="C1051" i="4"/>
  <c r="G719" i="4"/>
  <c r="H719" i="4" s="1"/>
  <c r="G1042" i="3"/>
  <c r="H1041" i="3"/>
  <c r="I1041" i="3" s="1"/>
  <c r="F1042" i="3"/>
  <c r="E1032" i="5" l="1"/>
  <c r="H1031" i="5"/>
  <c r="G1031" i="5"/>
  <c r="F1031" i="5"/>
  <c r="E1051" i="4"/>
  <c r="C1052" i="4"/>
  <c r="G720" i="4"/>
  <c r="H720" i="4" s="1"/>
  <c r="F1043" i="3"/>
  <c r="H1042" i="3"/>
  <c r="G1043" i="3"/>
  <c r="I1042" i="3"/>
  <c r="G1032" i="5" l="1"/>
  <c r="F1032" i="5"/>
  <c r="H1032" i="5"/>
  <c r="E1033" i="5"/>
  <c r="E1052" i="4"/>
  <c r="C1053" i="4"/>
  <c r="G721" i="4"/>
  <c r="H721" i="4" s="1"/>
  <c r="G1044" i="3"/>
  <c r="H1043" i="3"/>
  <c r="I1043" i="3" s="1"/>
  <c r="F1044" i="3"/>
  <c r="G1033" i="5" l="1"/>
  <c r="E1034" i="5"/>
  <c r="H1033" i="5"/>
  <c r="F1033" i="5"/>
  <c r="E1053" i="4"/>
  <c r="C1054" i="4"/>
  <c r="G722" i="4"/>
  <c r="H722" i="4" s="1"/>
  <c r="H1044" i="3"/>
  <c r="F1045" i="3"/>
  <c r="G1045" i="3"/>
  <c r="I1044" i="3"/>
  <c r="E1035" i="5" l="1"/>
  <c r="H1034" i="5"/>
  <c r="G1034" i="5"/>
  <c r="F1034" i="5"/>
  <c r="E1054" i="4"/>
  <c r="C1055" i="4"/>
  <c r="G723" i="4"/>
  <c r="H723" i="4" s="1"/>
  <c r="G1046" i="3"/>
  <c r="H1045" i="3"/>
  <c r="I1045" i="3" s="1"/>
  <c r="F1046" i="3"/>
  <c r="G1035" i="5" l="1"/>
  <c r="F1035" i="5"/>
  <c r="E1036" i="5"/>
  <c r="H1035" i="5"/>
  <c r="E1055" i="4"/>
  <c r="C1056" i="4"/>
  <c r="G724" i="4"/>
  <c r="H724" i="4" s="1"/>
  <c r="F1047" i="3"/>
  <c r="H1046" i="3"/>
  <c r="G1047" i="3"/>
  <c r="I1046" i="3"/>
  <c r="F1036" i="5" l="1"/>
  <c r="E1037" i="5"/>
  <c r="H1036" i="5"/>
  <c r="G1036" i="5"/>
  <c r="C1057" i="4"/>
  <c r="E1056" i="4"/>
  <c r="G725" i="4"/>
  <c r="H725" i="4" s="1"/>
  <c r="G1048" i="3"/>
  <c r="H1047" i="3"/>
  <c r="I1047" i="3" s="1"/>
  <c r="F1048" i="3"/>
  <c r="E1038" i="5" l="1"/>
  <c r="H1037" i="5"/>
  <c r="G1037" i="5"/>
  <c r="F1037" i="5"/>
  <c r="G726" i="4"/>
  <c r="H726" i="4" s="1"/>
  <c r="E1057" i="4"/>
  <c r="C1058" i="4"/>
  <c r="H1048" i="3"/>
  <c r="F1049" i="3"/>
  <c r="G1049" i="3"/>
  <c r="I1048" i="3"/>
  <c r="G1038" i="5" l="1"/>
  <c r="F1038" i="5"/>
  <c r="E1039" i="5"/>
  <c r="H1038" i="5"/>
  <c r="E1058" i="4"/>
  <c r="C1059" i="4"/>
  <c r="G727" i="4"/>
  <c r="H727" i="4" s="1"/>
  <c r="G1050" i="3"/>
  <c r="H1049" i="3"/>
  <c r="I1049" i="3" s="1"/>
  <c r="F1050" i="3"/>
  <c r="H1039" i="5" l="1"/>
  <c r="F1039" i="5"/>
  <c r="E1040" i="5"/>
  <c r="G1039" i="5"/>
  <c r="E1059" i="4"/>
  <c r="C1060" i="4"/>
  <c r="G728" i="4"/>
  <c r="H728" i="4" s="1"/>
  <c r="F1051" i="3"/>
  <c r="H1050" i="3"/>
  <c r="G1051" i="3"/>
  <c r="I1050" i="3"/>
  <c r="E1041" i="5" l="1"/>
  <c r="H1040" i="5"/>
  <c r="G1040" i="5"/>
  <c r="F1040" i="5"/>
  <c r="E1060" i="4"/>
  <c r="C1061" i="4"/>
  <c r="G729" i="4"/>
  <c r="H729" i="4" s="1"/>
  <c r="G1052" i="3"/>
  <c r="H1051" i="3"/>
  <c r="I1051" i="3" s="1"/>
  <c r="F1052" i="3"/>
  <c r="G1041" i="5" l="1"/>
  <c r="F1041" i="5"/>
  <c r="H1041" i="5"/>
  <c r="E1042" i="5"/>
  <c r="E1061" i="4"/>
  <c r="C1062" i="4"/>
  <c r="G730" i="4"/>
  <c r="H730" i="4" s="1"/>
  <c r="G1053" i="3"/>
  <c r="H1052" i="3"/>
  <c r="I1052" i="3" s="1"/>
  <c r="F1053" i="3"/>
  <c r="G1042" i="5" l="1"/>
  <c r="F1042" i="5"/>
  <c r="E1043" i="5"/>
  <c r="H1042" i="5"/>
  <c r="C1063" i="4"/>
  <c r="E1062" i="4"/>
  <c r="G731" i="4"/>
  <c r="H731" i="4" s="1"/>
  <c r="H1053" i="3"/>
  <c r="F1054" i="3"/>
  <c r="I1053" i="3"/>
  <c r="G1054" i="3"/>
  <c r="E1044" i="5" l="1"/>
  <c r="H1043" i="5"/>
  <c r="G1043" i="5"/>
  <c r="F1043" i="5"/>
  <c r="G732" i="4"/>
  <c r="H732" i="4" s="1"/>
  <c r="E1063" i="4"/>
  <c r="C1064" i="4"/>
  <c r="G1055" i="3"/>
  <c r="F1055" i="3"/>
  <c r="H1054" i="3"/>
  <c r="I1054" i="3" s="1"/>
  <c r="G1044" i="5" l="1"/>
  <c r="F1044" i="5"/>
  <c r="E1045" i="5"/>
  <c r="H1044" i="5"/>
  <c r="G733" i="4"/>
  <c r="H733" i="4" s="1"/>
  <c r="E1064" i="4"/>
  <c r="C1065" i="4"/>
  <c r="H1055" i="3"/>
  <c r="F1056" i="3"/>
  <c r="I1055" i="3"/>
  <c r="G1056" i="3"/>
  <c r="E1046" i="5" l="1"/>
  <c r="H1045" i="5"/>
  <c r="F1045" i="5"/>
  <c r="G1045" i="5"/>
  <c r="E1065" i="4"/>
  <c r="C1066" i="4"/>
  <c r="G734" i="4"/>
  <c r="H734" i="4" s="1"/>
  <c r="G1057" i="3"/>
  <c r="H1056" i="3"/>
  <c r="I1056" i="3" s="1"/>
  <c r="F1057" i="3"/>
  <c r="E1047" i="5" l="1"/>
  <c r="H1046" i="5"/>
  <c r="G1046" i="5"/>
  <c r="F1046" i="5"/>
  <c r="E1066" i="4"/>
  <c r="C1067" i="4"/>
  <c r="G735" i="4"/>
  <c r="H735" i="4" s="1"/>
  <c r="H1057" i="3"/>
  <c r="F1058" i="3"/>
  <c r="I1057" i="3"/>
  <c r="G1058" i="3"/>
  <c r="G1047" i="5" l="1"/>
  <c r="F1047" i="5"/>
  <c r="E1048" i="5"/>
  <c r="H1047" i="5"/>
  <c r="E1067" i="4"/>
  <c r="C1068" i="4"/>
  <c r="G736" i="4"/>
  <c r="H736" i="4" s="1"/>
  <c r="G1059" i="3"/>
  <c r="F1059" i="3"/>
  <c r="H1058" i="3"/>
  <c r="I1058" i="3" s="1"/>
  <c r="H1048" i="5" l="1"/>
  <c r="E1049" i="5"/>
  <c r="G1048" i="5"/>
  <c r="F1048" i="5"/>
  <c r="E1068" i="4"/>
  <c r="C1069" i="4"/>
  <c r="G737" i="4"/>
  <c r="H737" i="4" s="1"/>
  <c r="H1059" i="3"/>
  <c r="F1060" i="3"/>
  <c r="I1059" i="3"/>
  <c r="G1060" i="3"/>
  <c r="E1050" i="5" l="1"/>
  <c r="H1049" i="5"/>
  <c r="G1049" i="5"/>
  <c r="F1049" i="5"/>
  <c r="E1069" i="4"/>
  <c r="C1070" i="4"/>
  <c r="G738" i="4"/>
  <c r="H738" i="4" s="1"/>
  <c r="G1061" i="3"/>
  <c r="H1060" i="3"/>
  <c r="I1060" i="3" s="1"/>
  <c r="F1061" i="3"/>
  <c r="G1050" i="5" l="1"/>
  <c r="F1050" i="5"/>
  <c r="H1050" i="5"/>
  <c r="E1051" i="5"/>
  <c r="E1070" i="4"/>
  <c r="C1071" i="4"/>
  <c r="G739" i="4"/>
  <c r="H739" i="4" s="1"/>
  <c r="H1061" i="3"/>
  <c r="F1062" i="3"/>
  <c r="I1061" i="3"/>
  <c r="G1062" i="3"/>
  <c r="G1051" i="5" l="1"/>
  <c r="F1051" i="5"/>
  <c r="E1052" i="5"/>
  <c r="H1051" i="5"/>
  <c r="E1071" i="4"/>
  <c r="C1072" i="4"/>
  <c r="G740" i="4"/>
  <c r="H740" i="4" s="1"/>
  <c r="G1063" i="3"/>
  <c r="F1063" i="3"/>
  <c r="H1062" i="3"/>
  <c r="I1062" i="3" s="1"/>
  <c r="E1053" i="5" l="1"/>
  <c r="H1052" i="5"/>
  <c r="G1052" i="5"/>
  <c r="F1052" i="5"/>
  <c r="E1072" i="4"/>
  <c r="C1073" i="4"/>
  <c r="G741" i="4"/>
  <c r="H741" i="4" s="1"/>
  <c r="H1063" i="3"/>
  <c r="F1064" i="3"/>
  <c r="I1063" i="3"/>
  <c r="G1064" i="3"/>
  <c r="G1053" i="5" l="1"/>
  <c r="F1053" i="5"/>
  <c r="E1054" i="5"/>
  <c r="H1053" i="5"/>
  <c r="E1073" i="4"/>
  <c r="C1074" i="4"/>
  <c r="G742" i="4"/>
  <c r="H742" i="4" s="1"/>
  <c r="G1065" i="3"/>
  <c r="H1064" i="3"/>
  <c r="I1064" i="3" s="1"/>
  <c r="F1065" i="3"/>
  <c r="E1055" i="5" l="1"/>
  <c r="F1054" i="5"/>
  <c r="G1054" i="5"/>
  <c r="H1054" i="5"/>
  <c r="E1074" i="4"/>
  <c r="C1075" i="4"/>
  <c r="G743" i="4"/>
  <c r="H743" i="4" s="1"/>
  <c r="H1065" i="3"/>
  <c r="F1066" i="3"/>
  <c r="I1065" i="3"/>
  <c r="G1066" i="3"/>
  <c r="E1056" i="5" l="1"/>
  <c r="H1055" i="5"/>
  <c r="G1055" i="5"/>
  <c r="F1055" i="5"/>
  <c r="E1075" i="4"/>
  <c r="C1076" i="4"/>
  <c r="G744" i="4"/>
  <c r="H744" i="4" s="1"/>
  <c r="G1067" i="3"/>
  <c r="F1067" i="3"/>
  <c r="H1066" i="3"/>
  <c r="I1066" i="3" s="1"/>
  <c r="G1056" i="5" l="1"/>
  <c r="F1056" i="5"/>
  <c r="E1057" i="5"/>
  <c r="H1056" i="5"/>
  <c r="E1076" i="4"/>
  <c r="C1077" i="4"/>
  <c r="G745" i="4"/>
  <c r="H745" i="4" s="1"/>
  <c r="H1067" i="3"/>
  <c r="F1068" i="3"/>
  <c r="I1067" i="3"/>
  <c r="G1068" i="3"/>
  <c r="H1057" i="5" l="1"/>
  <c r="E1058" i="5"/>
  <c r="G1057" i="5"/>
  <c r="F1057" i="5"/>
  <c r="E1077" i="4"/>
  <c r="C1078" i="4"/>
  <c r="G746" i="4"/>
  <c r="H746" i="4" s="1"/>
  <c r="G1069" i="3"/>
  <c r="H1068" i="3"/>
  <c r="I1068" i="3" s="1"/>
  <c r="F1069" i="3"/>
  <c r="E1059" i="5" l="1"/>
  <c r="H1058" i="5"/>
  <c r="G1058" i="5"/>
  <c r="F1058" i="5"/>
  <c r="E1078" i="4"/>
  <c r="C1079" i="4"/>
  <c r="G747" i="4"/>
  <c r="H747" i="4" s="1"/>
  <c r="H1069" i="3"/>
  <c r="F1070" i="3"/>
  <c r="I1069" i="3"/>
  <c r="G1070" i="3"/>
  <c r="G1059" i="5" l="1"/>
  <c r="F1059" i="5"/>
  <c r="H1059" i="5"/>
  <c r="E1060" i="5"/>
  <c r="E1079" i="4"/>
  <c r="C1080" i="4"/>
  <c r="G748" i="4"/>
  <c r="H748" i="4" s="1"/>
  <c r="G1071" i="3"/>
  <c r="F1071" i="3"/>
  <c r="H1070" i="3"/>
  <c r="I1070" i="3" s="1"/>
  <c r="E1061" i="5" l="1"/>
  <c r="G1060" i="5"/>
  <c r="H1060" i="5"/>
  <c r="F1060" i="5"/>
  <c r="C1081" i="4"/>
  <c r="E1080" i="4"/>
  <c r="G749" i="4"/>
  <c r="H749" i="4" s="1"/>
  <c r="H1071" i="3"/>
  <c r="F1072" i="3"/>
  <c r="I1071" i="3"/>
  <c r="G1072" i="3"/>
  <c r="E1062" i="5" l="1"/>
  <c r="H1061" i="5"/>
  <c r="G1061" i="5"/>
  <c r="F1061" i="5"/>
  <c r="G750" i="4"/>
  <c r="H750" i="4" s="1"/>
  <c r="E1081" i="4"/>
  <c r="C1082" i="4"/>
  <c r="G1073" i="3"/>
  <c r="H1072" i="3"/>
  <c r="I1072" i="3" s="1"/>
  <c r="F1073" i="3"/>
  <c r="G1062" i="5" l="1"/>
  <c r="F1062" i="5"/>
  <c r="H1062" i="5"/>
  <c r="E1063" i="5"/>
  <c r="E1082" i="4"/>
  <c r="C1083" i="4"/>
  <c r="G751" i="4"/>
  <c r="H751" i="4" s="1"/>
  <c r="H1073" i="3"/>
  <c r="F1074" i="3"/>
  <c r="I1073" i="3"/>
  <c r="G1074" i="3"/>
  <c r="E1064" i="5" l="1"/>
  <c r="G1063" i="5"/>
  <c r="H1063" i="5"/>
  <c r="F1063" i="5"/>
  <c r="E1083" i="4"/>
  <c r="C1084" i="4"/>
  <c r="G752" i="4"/>
  <c r="H752" i="4" s="1"/>
  <c r="G1075" i="3"/>
  <c r="F1075" i="3"/>
  <c r="H1074" i="3"/>
  <c r="I1074" i="3" s="1"/>
  <c r="E1065" i="5" l="1"/>
  <c r="H1064" i="5"/>
  <c r="G1064" i="5"/>
  <c r="F1064" i="5"/>
  <c r="E1084" i="4"/>
  <c r="C1085" i="4"/>
  <c r="G753" i="4"/>
  <c r="H753" i="4" s="1"/>
  <c r="H1075" i="3"/>
  <c r="F1076" i="3"/>
  <c r="I1075" i="3"/>
  <c r="G1076" i="3"/>
  <c r="G1065" i="5" l="1"/>
  <c r="F1065" i="5"/>
  <c r="E1066" i="5"/>
  <c r="H1065" i="5"/>
  <c r="E1085" i="4"/>
  <c r="C1086" i="4"/>
  <c r="G754" i="4"/>
  <c r="H754" i="4" s="1"/>
  <c r="G1077" i="3"/>
  <c r="H1076" i="3"/>
  <c r="I1076" i="3" s="1"/>
  <c r="F1077" i="3"/>
  <c r="H1066" i="5" l="1"/>
  <c r="G1066" i="5"/>
  <c r="E1067" i="5"/>
  <c r="F1066" i="5"/>
  <c r="E1086" i="4"/>
  <c r="C1087" i="4"/>
  <c r="G755" i="4"/>
  <c r="H755" i="4" s="1"/>
  <c r="H1077" i="3"/>
  <c r="F1078" i="3"/>
  <c r="I1077" i="3"/>
  <c r="G1078" i="3"/>
  <c r="E1068" i="5" l="1"/>
  <c r="H1067" i="5"/>
  <c r="G1067" i="5"/>
  <c r="F1067" i="5"/>
  <c r="E1087" i="4"/>
  <c r="C1088" i="4"/>
  <c r="G756" i="4"/>
  <c r="H756" i="4" s="1"/>
  <c r="G1079" i="3"/>
  <c r="H1078" i="3"/>
  <c r="I1078" i="3" s="1"/>
  <c r="F1079" i="3"/>
  <c r="G1068" i="5" l="1"/>
  <c r="F1068" i="5"/>
  <c r="E1069" i="5"/>
  <c r="H1068" i="5"/>
  <c r="E1088" i="4"/>
  <c r="C1089" i="4"/>
  <c r="G757" i="4"/>
  <c r="H757" i="4" s="1"/>
  <c r="H1079" i="3"/>
  <c r="F1080" i="3"/>
  <c r="I1079" i="3"/>
  <c r="G1080" i="3"/>
  <c r="G1069" i="5" l="1"/>
  <c r="F1069" i="5"/>
  <c r="E1070" i="5"/>
  <c r="H1069" i="5"/>
  <c r="E1089" i="4"/>
  <c r="C1090" i="4"/>
  <c r="G758" i="4"/>
  <c r="H758" i="4" s="1"/>
  <c r="G1081" i="3"/>
  <c r="H1080" i="3"/>
  <c r="I1080" i="3" s="1"/>
  <c r="F1081" i="3"/>
  <c r="E1071" i="5" l="1"/>
  <c r="H1070" i="5"/>
  <c r="G1070" i="5"/>
  <c r="F1070" i="5"/>
  <c r="E1090" i="4"/>
  <c r="C1091" i="4"/>
  <c r="G759" i="4"/>
  <c r="H759" i="4" s="1"/>
  <c r="H1081" i="3"/>
  <c r="F1082" i="3"/>
  <c r="I1081" i="3"/>
  <c r="G1082" i="3"/>
  <c r="G1071" i="5" l="1"/>
  <c r="F1071" i="5"/>
  <c r="E1072" i="5"/>
  <c r="H1071" i="5"/>
  <c r="E1091" i="4"/>
  <c r="C1092" i="4"/>
  <c r="G760" i="4"/>
  <c r="H760" i="4" s="1"/>
  <c r="G1083" i="3"/>
  <c r="I1082" i="3"/>
  <c r="F1083" i="3"/>
  <c r="H1082" i="3"/>
  <c r="F1072" i="5" l="1"/>
  <c r="E1073" i="5"/>
  <c r="H1072" i="5"/>
  <c r="G1072" i="5"/>
  <c r="C1093" i="4"/>
  <c r="E1092" i="4"/>
  <c r="G761" i="4"/>
  <c r="H761" i="4" s="1"/>
  <c r="H1083" i="3"/>
  <c r="F1084" i="3"/>
  <c r="I1083" i="3"/>
  <c r="G1084" i="3"/>
  <c r="E1074" i="5" l="1"/>
  <c r="H1073" i="5"/>
  <c r="G1073" i="5"/>
  <c r="F1073" i="5"/>
  <c r="G762" i="4"/>
  <c r="H762" i="4" s="1"/>
  <c r="E1093" i="4"/>
  <c r="C1094" i="4"/>
  <c r="G1085" i="3"/>
  <c r="H1084" i="3"/>
  <c r="I1084" i="3" s="1"/>
  <c r="F1085" i="3"/>
  <c r="G1074" i="5" l="1"/>
  <c r="F1074" i="5"/>
  <c r="E1075" i="5"/>
  <c r="H1074" i="5"/>
  <c r="E1094" i="4"/>
  <c r="C1095" i="4"/>
  <c r="G763" i="4"/>
  <c r="H763" i="4" s="1"/>
  <c r="H1085" i="3"/>
  <c r="F1086" i="3"/>
  <c r="I1085" i="3"/>
  <c r="G1086" i="3"/>
  <c r="H1075" i="5" l="1"/>
  <c r="E1076" i="5"/>
  <c r="G1075" i="5"/>
  <c r="F1075" i="5"/>
  <c r="E1095" i="4"/>
  <c r="C1096" i="4"/>
  <c r="G764" i="4"/>
  <c r="H764" i="4" s="1"/>
  <c r="G1087" i="3"/>
  <c r="F1087" i="3"/>
  <c r="H1086" i="3"/>
  <c r="I1086" i="3" s="1"/>
  <c r="E1077" i="5" l="1"/>
  <c r="H1076" i="5"/>
  <c r="G1076" i="5"/>
  <c r="F1076" i="5"/>
  <c r="E1096" i="4"/>
  <c r="C1097" i="4"/>
  <c r="G765" i="4"/>
  <c r="H765" i="4" s="1"/>
  <c r="H1087" i="3"/>
  <c r="F1088" i="3"/>
  <c r="I1087" i="3"/>
  <c r="G1088" i="3"/>
  <c r="G1077" i="5" l="1"/>
  <c r="F1077" i="5"/>
  <c r="H1077" i="5"/>
  <c r="E1078" i="5"/>
  <c r="E1097" i="4"/>
  <c r="C1098" i="4"/>
  <c r="G766" i="4"/>
  <c r="H766" i="4" s="1"/>
  <c r="G1089" i="3"/>
  <c r="H1088" i="3"/>
  <c r="I1088" i="3" s="1"/>
  <c r="F1089" i="3"/>
  <c r="F1078" i="5" l="1"/>
  <c r="G1078" i="5"/>
  <c r="E1079" i="5"/>
  <c r="H1078" i="5"/>
  <c r="C1099" i="4"/>
  <c r="E1098" i="4"/>
  <c r="G767" i="4"/>
  <c r="H767" i="4" s="1"/>
  <c r="H1089" i="3"/>
  <c r="F1090" i="3"/>
  <c r="I1089" i="3"/>
  <c r="G1090" i="3"/>
  <c r="E1080" i="5" l="1"/>
  <c r="H1079" i="5"/>
  <c r="G1079" i="5"/>
  <c r="F1079" i="5"/>
  <c r="G768" i="4"/>
  <c r="H768" i="4" s="1"/>
  <c r="E1099" i="4"/>
  <c r="C1100" i="4"/>
  <c r="G1091" i="3"/>
  <c r="F1091" i="3"/>
  <c r="H1090" i="3"/>
  <c r="I1090" i="3" s="1"/>
  <c r="G1080" i="5" l="1"/>
  <c r="F1080" i="5"/>
  <c r="E1081" i="5"/>
  <c r="H1080" i="5"/>
  <c r="G769" i="4"/>
  <c r="H769" i="4" s="1"/>
  <c r="E1100" i="4"/>
  <c r="C1101" i="4"/>
  <c r="H1091" i="3"/>
  <c r="F1092" i="3"/>
  <c r="I1091" i="3"/>
  <c r="G1092" i="3"/>
  <c r="E1082" i="5" l="1"/>
  <c r="H1081" i="5"/>
  <c r="F1081" i="5"/>
  <c r="G1081" i="5"/>
  <c r="E1101" i="4"/>
  <c r="C1102" i="4"/>
  <c r="G770" i="4"/>
  <c r="H770" i="4" s="1"/>
  <c r="G1093" i="3"/>
  <c r="H1092" i="3"/>
  <c r="I1092" i="3" s="1"/>
  <c r="F1093" i="3"/>
  <c r="E1083" i="5" l="1"/>
  <c r="H1082" i="5"/>
  <c r="G1082" i="5"/>
  <c r="F1082" i="5"/>
  <c r="E1102" i="4"/>
  <c r="C1103" i="4"/>
  <c r="G771" i="4"/>
  <c r="H771" i="4" s="1"/>
  <c r="H1093" i="3"/>
  <c r="F1094" i="3"/>
  <c r="I1093" i="3"/>
  <c r="G1094" i="3"/>
  <c r="G1083" i="5" l="1"/>
  <c r="F1083" i="5"/>
  <c r="E1084" i="5"/>
  <c r="H1083" i="5"/>
  <c r="E1103" i="4"/>
  <c r="C1104" i="4"/>
  <c r="G772" i="4"/>
  <c r="H772" i="4" s="1"/>
  <c r="G1095" i="3"/>
  <c r="H1094" i="3"/>
  <c r="I1094" i="3" s="1"/>
  <c r="F1095" i="3"/>
  <c r="H1084" i="5" l="1"/>
  <c r="G1084" i="5"/>
  <c r="F1084" i="5"/>
  <c r="E1085" i="5"/>
  <c r="E1104" i="4"/>
  <c r="C1105" i="4"/>
  <c r="G773" i="4"/>
  <c r="H773" i="4" s="1"/>
  <c r="H1095" i="3"/>
  <c r="F1096" i="3"/>
  <c r="I1095" i="3"/>
  <c r="G1096" i="3"/>
  <c r="E1086" i="5" l="1"/>
  <c r="H1085" i="5"/>
  <c r="G1085" i="5"/>
  <c r="F1085" i="5"/>
  <c r="E1105" i="4"/>
  <c r="C1106" i="4"/>
  <c r="G774" i="4"/>
  <c r="H774" i="4" s="1"/>
  <c r="G1097" i="3"/>
  <c r="H1096" i="3"/>
  <c r="I1096" i="3" s="1"/>
  <c r="F1097" i="3"/>
  <c r="G1086" i="5" l="1"/>
  <c r="F1086" i="5"/>
  <c r="E1087" i="5"/>
  <c r="H1086" i="5"/>
  <c r="E1106" i="4"/>
  <c r="C1107" i="4"/>
  <c r="G775" i="4"/>
  <c r="H775" i="4" s="1"/>
  <c r="H1097" i="3"/>
  <c r="F1098" i="3"/>
  <c r="I1097" i="3"/>
  <c r="G1098" i="3"/>
  <c r="G1087" i="5" l="1"/>
  <c r="F1087" i="5"/>
  <c r="H1087" i="5"/>
  <c r="E1088" i="5"/>
  <c r="E1107" i="4"/>
  <c r="C1108" i="4"/>
  <c r="G776" i="4"/>
  <c r="H776" i="4" s="1"/>
  <c r="G1099" i="3"/>
  <c r="F1099" i="3"/>
  <c r="H1098" i="3"/>
  <c r="I1098" i="3" s="1"/>
  <c r="E1089" i="5" l="1"/>
  <c r="H1088" i="5"/>
  <c r="G1088" i="5"/>
  <c r="F1088" i="5"/>
  <c r="E1108" i="4"/>
  <c r="C1109" i="4"/>
  <c r="G777" i="4"/>
  <c r="H777" i="4" s="1"/>
  <c r="H1099" i="3"/>
  <c r="F1100" i="3"/>
  <c r="I1099" i="3"/>
  <c r="G1100" i="3"/>
  <c r="G1089" i="5" l="1"/>
  <c r="F1089" i="5"/>
  <c r="H1089" i="5"/>
  <c r="E1090" i="5"/>
  <c r="E1109" i="4"/>
  <c r="C1110" i="4"/>
  <c r="G778" i="4"/>
  <c r="H778" i="4" s="1"/>
  <c r="G1101" i="3"/>
  <c r="H1100" i="3"/>
  <c r="I1100" i="3" s="1"/>
  <c r="F1101" i="3"/>
  <c r="E1091" i="5" l="1"/>
  <c r="F1090" i="5"/>
  <c r="H1090" i="5"/>
  <c r="G1090" i="5"/>
  <c r="E1110" i="4"/>
  <c r="C1111" i="4"/>
  <c r="G779" i="4"/>
  <c r="H779" i="4" s="1"/>
  <c r="H1101" i="3"/>
  <c r="F1102" i="3"/>
  <c r="I1101" i="3"/>
  <c r="G1102" i="3"/>
  <c r="E1092" i="5" l="1"/>
  <c r="H1091" i="5"/>
  <c r="G1091" i="5"/>
  <c r="F1091" i="5"/>
  <c r="E1111" i="4"/>
  <c r="C1112" i="4"/>
  <c r="G780" i="4"/>
  <c r="H780" i="4" s="1"/>
  <c r="G1103" i="3"/>
  <c r="F1103" i="3"/>
  <c r="H1102" i="3"/>
  <c r="I1102" i="3" s="1"/>
  <c r="G1092" i="5" l="1"/>
  <c r="F1092" i="5"/>
  <c r="E1093" i="5"/>
  <c r="H1092" i="5"/>
  <c r="E1112" i="4"/>
  <c r="C1113" i="4"/>
  <c r="G781" i="4"/>
  <c r="H781" i="4" s="1"/>
  <c r="H1103" i="3"/>
  <c r="F1104" i="3"/>
  <c r="I1103" i="3"/>
  <c r="G1104" i="3"/>
  <c r="H1093" i="5" l="1"/>
  <c r="G1093" i="5"/>
  <c r="F1093" i="5"/>
  <c r="E1094" i="5"/>
  <c r="E1113" i="4"/>
  <c r="C1114" i="4"/>
  <c r="G782" i="4"/>
  <c r="H782" i="4" s="1"/>
  <c r="H1104" i="3"/>
  <c r="F1105" i="3"/>
  <c r="G1105" i="3"/>
  <c r="I1104" i="3"/>
  <c r="E1095" i="5" l="1"/>
  <c r="H1094" i="5"/>
  <c r="G1094" i="5"/>
  <c r="F1094" i="5"/>
  <c r="E1114" i="4"/>
  <c r="C1115" i="4"/>
  <c r="G783" i="4"/>
  <c r="H783" i="4" s="1"/>
  <c r="G1106" i="3"/>
  <c r="H1105" i="3"/>
  <c r="I1105" i="3" s="1"/>
  <c r="F1106" i="3"/>
  <c r="G1095" i="5" l="1"/>
  <c r="F1095" i="5"/>
  <c r="H1095" i="5"/>
  <c r="E1096" i="5"/>
  <c r="E1115" i="4"/>
  <c r="C1116" i="4"/>
  <c r="G784" i="4"/>
  <c r="H784" i="4" s="1"/>
  <c r="F1107" i="3"/>
  <c r="H1106" i="3"/>
  <c r="G1107" i="3"/>
  <c r="I1106" i="3"/>
  <c r="E1097" i="5" l="1"/>
  <c r="H1096" i="5"/>
  <c r="G1096" i="5"/>
  <c r="F1096" i="5"/>
  <c r="C1117" i="4"/>
  <c r="E1116" i="4"/>
  <c r="G785" i="4"/>
  <c r="H785" i="4" s="1"/>
  <c r="G1108" i="3"/>
  <c r="H1107" i="3"/>
  <c r="I1107" i="3" s="1"/>
  <c r="F1108" i="3"/>
  <c r="E1098" i="5" l="1"/>
  <c r="H1097" i="5"/>
  <c r="G1097" i="5"/>
  <c r="F1097" i="5"/>
  <c r="G786" i="4"/>
  <c r="H786" i="4" s="1"/>
  <c r="E1117" i="4"/>
  <c r="C1118" i="4"/>
  <c r="H1108" i="3"/>
  <c r="F1109" i="3"/>
  <c r="G1109" i="3"/>
  <c r="I1108" i="3"/>
  <c r="G1098" i="5" l="1"/>
  <c r="F1098" i="5"/>
  <c r="E1099" i="5"/>
  <c r="H1098" i="5"/>
  <c r="E1118" i="4"/>
  <c r="C1119" i="4"/>
  <c r="G787" i="4"/>
  <c r="H787" i="4" s="1"/>
  <c r="G1110" i="3"/>
  <c r="H1109" i="3"/>
  <c r="I1109" i="3" s="1"/>
  <c r="F1110" i="3"/>
  <c r="E1100" i="5" l="1"/>
  <c r="H1099" i="5"/>
  <c r="G1099" i="5"/>
  <c r="F1099" i="5"/>
  <c r="E1119" i="4"/>
  <c r="C1120" i="4"/>
  <c r="G788" i="4"/>
  <c r="H788" i="4" s="1"/>
  <c r="G1111" i="3"/>
  <c r="F1111" i="3"/>
  <c r="H1110" i="3"/>
  <c r="I1110" i="3" s="1"/>
  <c r="E1101" i="5" l="1"/>
  <c r="H1100" i="5"/>
  <c r="G1100" i="5"/>
  <c r="F1100" i="5"/>
  <c r="E1120" i="4"/>
  <c r="C1121" i="4"/>
  <c r="G789" i="4"/>
  <c r="H789" i="4" s="1"/>
  <c r="H1111" i="3"/>
  <c r="F1112" i="3"/>
  <c r="I1111" i="3"/>
  <c r="G1112" i="3"/>
  <c r="G1101" i="5" l="1"/>
  <c r="F1101" i="5"/>
  <c r="E1102" i="5"/>
  <c r="H1101" i="5"/>
  <c r="E1121" i="4"/>
  <c r="C1122" i="4"/>
  <c r="G790" i="4"/>
  <c r="H790" i="4" s="1"/>
  <c r="G1113" i="3"/>
  <c r="H1112" i="3"/>
  <c r="I1112" i="3" s="1"/>
  <c r="F1113" i="3"/>
  <c r="H1102" i="5" l="1"/>
  <c r="G1102" i="5"/>
  <c r="F1102" i="5"/>
  <c r="E1103" i="5"/>
  <c r="E1122" i="4"/>
  <c r="C1123" i="4"/>
  <c r="G791" i="4"/>
  <c r="H791" i="4" s="1"/>
  <c r="H1113" i="3"/>
  <c r="F1114" i="3"/>
  <c r="I1113" i="3"/>
  <c r="G1114" i="3"/>
  <c r="E1104" i="5" l="1"/>
  <c r="H1103" i="5"/>
  <c r="G1103" i="5"/>
  <c r="F1103" i="5"/>
  <c r="E1123" i="4"/>
  <c r="C1124" i="4"/>
  <c r="G792" i="4"/>
  <c r="H792" i="4" s="1"/>
  <c r="G1115" i="3"/>
  <c r="F1115" i="3"/>
  <c r="H1114" i="3"/>
  <c r="I1114" i="3" s="1"/>
  <c r="G1104" i="5" l="1"/>
  <c r="F1104" i="5"/>
  <c r="H1104" i="5"/>
  <c r="E1105" i="5"/>
  <c r="E1124" i="4"/>
  <c r="C1125" i="4"/>
  <c r="G793" i="4"/>
  <c r="H793" i="4" s="1"/>
  <c r="H1115" i="3"/>
  <c r="F1116" i="3"/>
  <c r="I1115" i="3"/>
  <c r="G1116" i="3"/>
  <c r="G1105" i="5" l="1"/>
  <c r="E1106" i="5"/>
  <c r="H1105" i="5"/>
  <c r="F1105" i="5"/>
  <c r="E1125" i="4"/>
  <c r="C1126" i="4"/>
  <c r="G794" i="4"/>
  <c r="H794" i="4" s="1"/>
  <c r="G1117" i="3"/>
  <c r="H1116" i="3"/>
  <c r="I1116" i="3" s="1"/>
  <c r="F1117" i="3"/>
  <c r="E1107" i="5" l="1"/>
  <c r="H1106" i="5"/>
  <c r="G1106" i="5"/>
  <c r="F1106" i="5"/>
  <c r="E1126" i="4"/>
  <c r="C1127" i="4"/>
  <c r="G795" i="4"/>
  <c r="H795" i="4" s="1"/>
  <c r="H1117" i="3"/>
  <c r="F1118" i="3"/>
  <c r="I1117" i="3"/>
  <c r="G1118" i="3"/>
  <c r="G1107" i="5" l="1"/>
  <c r="F1107" i="5"/>
  <c r="E1108" i="5"/>
  <c r="H1107" i="5"/>
  <c r="E1127" i="4"/>
  <c r="C1128" i="4"/>
  <c r="G796" i="4"/>
  <c r="H796" i="4" s="1"/>
  <c r="G1119" i="3"/>
  <c r="H1118" i="3"/>
  <c r="I1118" i="3" s="1"/>
  <c r="F1119" i="3"/>
  <c r="F1108" i="5" l="1"/>
  <c r="E1109" i="5"/>
  <c r="H1108" i="5"/>
  <c r="G1108" i="5"/>
  <c r="E1128" i="4"/>
  <c r="C1129" i="4"/>
  <c r="G797" i="4"/>
  <c r="H797" i="4" s="1"/>
  <c r="H1119" i="3"/>
  <c r="F1120" i="3"/>
  <c r="I1119" i="3"/>
  <c r="G1120" i="3"/>
  <c r="E1110" i="5" l="1"/>
  <c r="H1109" i="5"/>
  <c r="G1109" i="5"/>
  <c r="F1109" i="5"/>
  <c r="E1129" i="4"/>
  <c r="C1130" i="4"/>
  <c r="G798" i="4"/>
  <c r="H798" i="4" s="1"/>
  <c r="G1121" i="3"/>
  <c r="H1120" i="3"/>
  <c r="I1120" i="3" s="1"/>
  <c r="F1121" i="3"/>
  <c r="G1110" i="5" l="1"/>
  <c r="F1110" i="5"/>
  <c r="E1111" i="5"/>
  <c r="H1110" i="5"/>
  <c r="E1130" i="4"/>
  <c r="C1131" i="4"/>
  <c r="G799" i="4"/>
  <c r="H799" i="4" s="1"/>
  <c r="H1121" i="3"/>
  <c r="F1122" i="3"/>
  <c r="I1121" i="3"/>
  <c r="G1122" i="3"/>
  <c r="E1112" i="5" l="1"/>
  <c r="H1111" i="5"/>
  <c r="F1111" i="5"/>
  <c r="G1111" i="5"/>
  <c r="E1131" i="4"/>
  <c r="C1132" i="4"/>
  <c r="G800" i="4"/>
  <c r="H800" i="4" s="1"/>
  <c r="G1123" i="3"/>
  <c r="F1123" i="3"/>
  <c r="H1122" i="3"/>
  <c r="I1122" i="3" s="1"/>
  <c r="E1113" i="5" l="1"/>
  <c r="H1112" i="5"/>
  <c r="G1112" i="5"/>
  <c r="F1112" i="5"/>
  <c r="E1132" i="4"/>
  <c r="C1133" i="4"/>
  <c r="G801" i="4"/>
  <c r="H801" i="4" s="1"/>
  <c r="H1123" i="3"/>
  <c r="F1124" i="3"/>
  <c r="I1123" i="3"/>
  <c r="G1124" i="3"/>
  <c r="G1113" i="5" l="1"/>
  <c r="F1113" i="5"/>
  <c r="H1113" i="5"/>
  <c r="E1114" i="5"/>
  <c r="E1133" i="4"/>
  <c r="C1134" i="4"/>
  <c r="G802" i="4"/>
  <c r="H802" i="4" s="1"/>
  <c r="G1125" i="3"/>
  <c r="H1124" i="3"/>
  <c r="I1124" i="3" s="1"/>
  <c r="F1125" i="3"/>
  <c r="E1115" i="5" l="1"/>
  <c r="H1114" i="5"/>
  <c r="F1114" i="5"/>
  <c r="G1114" i="5"/>
  <c r="C1135" i="4"/>
  <c r="E1134" i="4"/>
  <c r="G803" i="4"/>
  <c r="H803" i="4" s="1"/>
  <c r="H1125" i="3"/>
  <c r="F1126" i="3"/>
  <c r="I1125" i="3"/>
  <c r="G1126" i="3"/>
  <c r="E1116" i="5" l="1"/>
  <c r="H1115" i="5"/>
  <c r="G1115" i="5"/>
  <c r="F1115" i="5"/>
  <c r="G804" i="4"/>
  <c r="H804" i="4" s="1"/>
  <c r="E1135" i="4"/>
  <c r="C1136" i="4"/>
  <c r="G1127" i="3"/>
  <c r="F1127" i="3"/>
  <c r="H1126" i="3"/>
  <c r="I1126" i="3" s="1"/>
  <c r="G1116" i="5" l="1"/>
  <c r="F1116" i="5"/>
  <c r="E1117" i="5"/>
  <c r="H1116" i="5"/>
  <c r="E1136" i="4"/>
  <c r="C1137" i="4"/>
  <c r="G805" i="4"/>
  <c r="H805" i="4" s="1"/>
  <c r="H1127" i="3"/>
  <c r="F1128" i="3"/>
  <c r="I1127" i="3"/>
  <c r="G1128" i="3"/>
  <c r="E1118" i="5" l="1"/>
  <c r="H1117" i="5"/>
  <c r="G1117" i="5"/>
  <c r="F1117" i="5"/>
  <c r="E1137" i="4"/>
  <c r="C1138" i="4"/>
  <c r="G806" i="4"/>
  <c r="H806" i="4" s="1"/>
  <c r="G1129" i="3"/>
  <c r="H1128" i="3"/>
  <c r="I1128" i="3" s="1"/>
  <c r="F1129" i="3"/>
  <c r="E1119" i="5" l="1"/>
  <c r="H1118" i="5"/>
  <c r="G1118" i="5"/>
  <c r="F1118" i="5"/>
  <c r="E1138" i="4"/>
  <c r="C1139" i="4"/>
  <c r="G807" i="4"/>
  <c r="H807" i="4" s="1"/>
  <c r="H1129" i="3"/>
  <c r="F1130" i="3"/>
  <c r="I1129" i="3"/>
  <c r="G1130" i="3"/>
  <c r="G1119" i="5" l="1"/>
  <c r="F1119" i="5"/>
  <c r="E1120" i="5"/>
  <c r="H1119" i="5"/>
  <c r="E1139" i="4"/>
  <c r="C1140" i="4"/>
  <c r="G808" i="4"/>
  <c r="H808" i="4" s="1"/>
  <c r="G1131" i="3"/>
  <c r="F1131" i="3"/>
  <c r="H1130" i="3"/>
  <c r="I1130" i="3" s="1"/>
  <c r="H1120" i="5" l="1"/>
  <c r="F1120" i="5"/>
  <c r="E1121" i="5"/>
  <c r="G1120" i="5"/>
  <c r="E1140" i="4"/>
  <c r="C1141" i="4"/>
  <c r="G809" i="4"/>
  <c r="H809" i="4" s="1"/>
  <c r="H1131" i="3"/>
  <c r="F1132" i="3"/>
  <c r="I1131" i="3"/>
  <c r="G1132" i="3"/>
  <c r="E1122" i="5" l="1"/>
  <c r="H1121" i="5"/>
  <c r="G1121" i="5"/>
  <c r="F1121" i="5"/>
  <c r="E1141" i="4"/>
  <c r="C1142" i="4"/>
  <c r="G810" i="4"/>
  <c r="H810" i="4" s="1"/>
  <c r="H1132" i="3"/>
  <c r="F1133" i="3"/>
  <c r="G1133" i="3"/>
  <c r="I1132" i="3"/>
  <c r="G1122" i="5" l="1"/>
  <c r="F1122" i="5"/>
  <c r="E1123" i="5"/>
  <c r="H1122" i="5"/>
  <c r="E1142" i="4"/>
  <c r="C1143" i="4"/>
  <c r="G811" i="4"/>
  <c r="H811" i="4" s="1"/>
  <c r="G1134" i="3"/>
  <c r="H1133" i="3"/>
  <c r="I1133" i="3" s="1"/>
  <c r="F1134" i="3"/>
  <c r="G1123" i="5" l="1"/>
  <c r="F1123" i="5"/>
  <c r="E1124" i="5"/>
  <c r="H1123" i="5"/>
  <c r="E1143" i="4"/>
  <c r="C1144" i="4"/>
  <c r="G812" i="4"/>
  <c r="H812" i="4" s="1"/>
  <c r="G1135" i="3"/>
  <c r="H1134" i="3"/>
  <c r="I1134" i="3" s="1"/>
  <c r="F1135" i="3"/>
  <c r="E1125" i="5" l="1"/>
  <c r="H1124" i="5"/>
  <c r="G1124" i="5"/>
  <c r="F1124" i="5"/>
  <c r="E1144" i="4"/>
  <c r="C1145" i="4"/>
  <c r="G813" i="4"/>
  <c r="H813" i="4" s="1"/>
  <c r="H1135" i="3"/>
  <c r="F1136" i="3"/>
  <c r="I1135" i="3"/>
  <c r="G1136" i="3"/>
  <c r="G1125" i="5" l="1"/>
  <c r="F1125" i="5"/>
  <c r="E1126" i="5"/>
  <c r="H1125" i="5"/>
  <c r="E1145" i="4"/>
  <c r="C1146" i="4"/>
  <c r="G814" i="4"/>
  <c r="H814" i="4" s="1"/>
  <c r="G1137" i="3"/>
  <c r="H1136" i="3"/>
  <c r="I1136" i="3" s="1"/>
  <c r="F1137" i="3"/>
  <c r="E1127" i="5" l="1"/>
  <c r="F1126" i="5"/>
  <c r="H1126" i="5"/>
  <c r="G1126" i="5"/>
  <c r="C1147" i="4"/>
  <c r="E1146" i="4"/>
  <c r="G815" i="4"/>
  <c r="H815" i="4" s="1"/>
  <c r="H1137" i="3"/>
  <c r="F1138" i="3"/>
  <c r="I1137" i="3"/>
  <c r="G1138" i="3"/>
  <c r="E1128" i="5" l="1"/>
  <c r="H1127" i="5"/>
  <c r="G1127" i="5"/>
  <c r="F1127" i="5"/>
  <c r="G816" i="4"/>
  <c r="H816" i="4" s="1"/>
  <c r="E1147" i="4"/>
  <c r="C1148" i="4"/>
  <c r="G1139" i="3"/>
  <c r="F1139" i="3"/>
  <c r="H1138" i="3"/>
  <c r="I1138" i="3" s="1"/>
  <c r="G1128" i="5" l="1"/>
  <c r="F1128" i="5"/>
  <c r="E1129" i="5"/>
  <c r="H1128" i="5"/>
  <c r="E1148" i="4"/>
  <c r="C1149" i="4"/>
  <c r="G817" i="4"/>
  <c r="H817" i="4" s="1"/>
  <c r="H1139" i="3"/>
  <c r="F1140" i="3"/>
  <c r="I1139" i="3"/>
  <c r="G1140" i="3"/>
  <c r="G1129" i="5" l="1"/>
  <c r="F1129" i="5"/>
  <c r="H1129" i="5"/>
  <c r="E1130" i="5"/>
  <c r="E1149" i="4"/>
  <c r="C1150" i="4"/>
  <c r="G818" i="4"/>
  <c r="H818" i="4" s="1"/>
  <c r="G1141" i="3"/>
  <c r="H1140" i="3"/>
  <c r="I1140" i="3" s="1"/>
  <c r="F1141" i="3"/>
  <c r="E1131" i="5" l="1"/>
  <c r="H1130" i="5"/>
  <c r="G1130" i="5"/>
  <c r="F1130" i="5"/>
  <c r="E1150" i="4"/>
  <c r="C1151" i="4"/>
  <c r="G819" i="4"/>
  <c r="H819" i="4" s="1"/>
  <c r="H1141" i="3"/>
  <c r="F1142" i="3"/>
  <c r="I1141" i="3"/>
  <c r="G1142" i="3"/>
  <c r="G1131" i="5" l="1"/>
  <c r="F1131" i="5"/>
  <c r="H1131" i="5"/>
  <c r="E1132" i="5"/>
  <c r="E1151" i="4"/>
  <c r="C1152" i="4"/>
  <c r="G820" i="4"/>
  <c r="H820" i="4" s="1"/>
  <c r="G1143" i="3"/>
  <c r="F1143" i="3"/>
  <c r="H1142" i="3"/>
  <c r="I1142" i="3" s="1"/>
  <c r="E1133" i="5" l="1"/>
  <c r="H1132" i="5"/>
  <c r="G1132" i="5"/>
  <c r="F1132" i="5"/>
  <c r="E1152" i="4"/>
  <c r="C1153" i="4"/>
  <c r="G821" i="4"/>
  <c r="H821" i="4" s="1"/>
  <c r="H1143" i="3"/>
  <c r="F1144" i="3"/>
  <c r="I1143" i="3"/>
  <c r="G1144" i="3"/>
  <c r="E1134" i="5" l="1"/>
  <c r="H1133" i="5"/>
  <c r="G1133" i="5"/>
  <c r="F1133" i="5"/>
  <c r="E1153" i="4"/>
  <c r="C1154" i="4"/>
  <c r="G822" i="4"/>
  <c r="H822" i="4" s="1"/>
  <c r="G1145" i="3"/>
  <c r="H1144" i="3"/>
  <c r="I1144" i="3" s="1"/>
  <c r="F1145" i="3"/>
  <c r="G1134" i="5" l="1"/>
  <c r="F1134" i="5"/>
  <c r="H1134" i="5"/>
  <c r="E1135" i="5"/>
  <c r="E1154" i="4"/>
  <c r="C1155" i="4"/>
  <c r="G823" i="4"/>
  <c r="H823" i="4" s="1"/>
  <c r="H1145" i="3"/>
  <c r="F1146" i="3"/>
  <c r="I1145" i="3"/>
  <c r="G1146" i="3"/>
  <c r="E1136" i="5" l="1"/>
  <c r="H1135" i="5"/>
  <c r="G1135" i="5"/>
  <c r="F1135" i="5"/>
  <c r="E1155" i="4"/>
  <c r="C1156" i="4"/>
  <c r="G824" i="4"/>
  <c r="H824" i="4" s="1"/>
  <c r="G1147" i="3"/>
  <c r="F1147" i="3"/>
  <c r="H1146" i="3"/>
  <c r="I1146" i="3" s="1"/>
  <c r="E1137" i="5" l="1"/>
  <c r="H1136" i="5"/>
  <c r="G1136" i="5"/>
  <c r="F1136" i="5"/>
  <c r="E1156" i="4"/>
  <c r="C1157" i="4"/>
  <c r="G825" i="4"/>
  <c r="H825" i="4" s="1"/>
  <c r="H1147" i="3"/>
  <c r="F1148" i="3"/>
  <c r="I1147" i="3"/>
  <c r="G1148" i="3"/>
  <c r="G1137" i="5" l="1"/>
  <c r="F1137" i="5"/>
  <c r="E1138" i="5"/>
  <c r="H1137" i="5"/>
  <c r="E1157" i="4"/>
  <c r="C1158" i="4"/>
  <c r="G826" i="4"/>
  <c r="H826" i="4" s="1"/>
  <c r="G1149" i="3"/>
  <c r="H1148" i="3"/>
  <c r="I1148" i="3" s="1"/>
  <c r="F1149" i="3"/>
  <c r="H1138" i="5" l="1"/>
  <c r="G1138" i="5"/>
  <c r="F1138" i="5"/>
  <c r="E1139" i="5"/>
  <c r="E1158" i="4"/>
  <c r="C1159" i="4"/>
  <c r="G827" i="4"/>
  <c r="H827" i="4" s="1"/>
  <c r="H1149" i="3"/>
  <c r="F1150" i="3"/>
  <c r="I1149" i="3"/>
  <c r="G1150" i="3"/>
  <c r="E1140" i="5" l="1"/>
  <c r="H1139" i="5"/>
  <c r="G1139" i="5"/>
  <c r="F1139" i="5"/>
  <c r="E1159" i="4"/>
  <c r="C1160" i="4"/>
  <c r="G828" i="4"/>
  <c r="H828" i="4" s="1"/>
  <c r="G1151" i="3"/>
  <c r="F1151" i="3"/>
  <c r="H1150" i="3"/>
  <c r="I1150" i="3" s="1"/>
  <c r="G1140" i="5" l="1"/>
  <c r="F1140" i="5"/>
  <c r="H1140" i="5"/>
  <c r="E1141" i="5"/>
  <c r="C1161" i="4"/>
  <c r="E1160" i="4"/>
  <c r="G829" i="4"/>
  <c r="H829" i="4" s="1"/>
  <c r="H1151" i="3"/>
  <c r="F1152" i="3"/>
  <c r="I1151" i="3"/>
  <c r="G1152" i="3"/>
  <c r="G1141" i="5" l="1"/>
  <c r="H1141" i="5"/>
  <c r="F1141" i="5"/>
  <c r="E1142" i="5"/>
  <c r="G830" i="4"/>
  <c r="H830" i="4" s="1"/>
  <c r="E1161" i="4"/>
  <c r="C1162" i="4"/>
  <c r="G1153" i="3"/>
  <c r="H1152" i="3"/>
  <c r="I1152" i="3" s="1"/>
  <c r="F1153" i="3"/>
  <c r="E1143" i="5" l="1"/>
  <c r="H1142" i="5"/>
  <c r="G1142" i="5"/>
  <c r="F1142" i="5"/>
  <c r="E1162" i="4"/>
  <c r="C1163" i="4"/>
  <c r="G831" i="4"/>
  <c r="H831" i="4" s="1"/>
  <c r="H1153" i="3"/>
  <c r="F1154" i="3"/>
  <c r="I1153" i="3"/>
  <c r="G1154" i="3"/>
  <c r="G1143" i="5" l="1"/>
  <c r="F1143" i="5"/>
  <c r="E1144" i="5"/>
  <c r="H1143" i="5"/>
  <c r="E1163" i="4"/>
  <c r="C1164" i="4"/>
  <c r="G832" i="4"/>
  <c r="H832" i="4" s="1"/>
  <c r="G1155" i="3"/>
  <c r="F1155" i="3"/>
  <c r="H1154" i="3"/>
  <c r="I1154" i="3" s="1"/>
  <c r="F1144" i="5" l="1"/>
  <c r="E1145" i="5"/>
  <c r="H1144" i="5"/>
  <c r="G1144" i="5"/>
  <c r="E1164" i="4"/>
  <c r="C1165" i="4"/>
  <c r="G833" i="4"/>
  <c r="H833" i="4" s="1"/>
  <c r="H1155" i="3"/>
  <c r="F1156" i="3"/>
  <c r="I1155" i="3"/>
  <c r="G1156" i="3"/>
  <c r="E1146" i="5" l="1"/>
  <c r="H1145" i="5"/>
  <c r="G1145" i="5"/>
  <c r="F1145" i="5"/>
  <c r="E1165" i="4"/>
  <c r="C1166" i="4"/>
  <c r="G834" i="4"/>
  <c r="H834" i="4" s="1"/>
  <c r="G1157" i="3"/>
  <c r="H1156" i="3"/>
  <c r="I1156" i="3" s="1"/>
  <c r="F1157" i="3"/>
  <c r="G1146" i="5" l="1"/>
  <c r="F1146" i="5"/>
  <c r="E1147" i="5"/>
  <c r="H1146" i="5"/>
  <c r="E1166" i="4"/>
  <c r="C1167" i="4"/>
  <c r="G835" i="4"/>
  <c r="H835" i="4" s="1"/>
  <c r="H1157" i="3"/>
  <c r="F1158" i="3"/>
  <c r="I1157" i="3"/>
  <c r="G1158" i="3"/>
  <c r="E1148" i="5" l="1"/>
  <c r="H1147" i="5"/>
  <c r="G1147" i="5"/>
  <c r="F1147" i="5"/>
  <c r="E1167" i="4"/>
  <c r="C1168" i="4"/>
  <c r="G836" i="4"/>
  <c r="H836" i="4" s="1"/>
  <c r="G1159" i="3"/>
  <c r="H1158" i="3"/>
  <c r="I1158" i="3" s="1"/>
  <c r="F1159" i="3"/>
  <c r="E1149" i="5" l="1"/>
  <c r="H1148" i="5"/>
  <c r="G1148" i="5"/>
  <c r="F1148" i="5"/>
  <c r="C1169" i="4"/>
  <c r="E1168" i="4"/>
  <c r="G837" i="4"/>
  <c r="H837" i="4" s="1"/>
  <c r="H1159" i="3"/>
  <c r="F1160" i="3"/>
  <c r="I1159" i="3"/>
  <c r="G1160" i="3"/>
  <c r="G1149" i="5" l="1"/>
  <c r="F1149" i="5"/>
  <c r="H1149" i="5"/>
  <c r="E1150" i="5"/>
  <c r="G838" i="4"/>
  <c r="H838" i="4" s="1"/>
  <c r="E1169" i="4"/>
  <c r="C1170" i="4"/>
  <c r="G1161" i="3"/>
  <c r="H1160" i="3"/>
  <c r="I1160" i="3" s="1"/>
  <c r="F1161" i="3"/>
  <c r="H1150" i="5" l="1"/>
  <c r="G1150" i="5"/>
  <c r="F1150" i="5"/>
  <c r="E1151" i="5"/>
  <c r="E1170" i="4"/>
  <c r="C1171" i="4"/>
  <c r="G839" i="4"/>
  <c r="H839" i="4" s="1"/>
  <c r="H1161" i="3"/>
  <c r="F1162" i="3"/>
  <c r="I1161" i="3"/>
  <c r="G1162" i="3"/>
  <c r="E1152" i="5" l="1"/>
  <c r="H1151" i="5"/>
  <c r="G1151" i="5"/>
  <c r="F1151" i="5"/>
  <c r="E1171" i="4"/>
  <c r="C1172" i="4"/>
  <c r="G840" i="4"/>
  <c r="H840" i="4" s="1"/>
  <c r="G1163" i="3"/>
  <c r="F1163" i="3"/>
  <c r="H1162" i="3"/>
  <c r="I1162" i="3" s="1"/>
  <c r="G1152" i="5" l="1"/>
  <c r="F1152" i="5"/>
  <c r="E1153" i="5"/>
  <c r="H1152" i="5"/>
  <c r="E1172" i="4"/>
  <c r="C1173" i="4"/>
  <c r="G841" i="4"/>
  <c r="H841" i="4" s="1"/>
  <c r="G1164" i="3"/>
  <c r="H1163" i="3"/>
  <c r="I1163" i="3" s="1"/>
  <c r="F1164" i="3"/>
  <c r="E1154" i="5" l="1"/>
  <c r="H1153" i="5"/>
  <c r="G1153" i="5"/>
  <c r="F1153" i="5"/>
  <c r="E1173" i="4"/>
  <c r="C1174" i="4"/>
  <c r="G842" i="4"/>
  <c r="H842" i="4" s="1"/>
  <c r="H1164" i="3"/>
  <c r="F1165" i="3"/>
  <c r="G1165" i="3"/>
  <c r="I1164" i="3"/>
  <c r="E1155" i="5" l="1"/>
  <c r="H1154" i="5"/>
  <c r="G1154" i="5"/>
  <c r="F1154" i="5"/>
  <c r="E1174" i="4"/>
  <c r="C1175" i="4"/>
  <c r="G843" i="4"/>
  <c r="H843" i="4" s="1"/>
  <c r="G1166" i="3"/>
  <c r="H1165" i="3"/>
  <c r="I1165" i="3" s="1"/>
  <c r="F1166" i="3"/>
  <c r="G1155" i="5" l="1"/>
  <c r="F1155" i="5"/>
  <c r="E1156" i="5"/>
  <c r="H1155" i="5"/>
  <c r="E1175" i="4"/>
  <c r="C1176" i="4"/>
  <c r="G844" i="4"/>
  <c r="H844" i="4" s="1"/>
  <c r="G1167" i="3"/>
  <c r="F1167" i="3"/>
  <c r="H1166" i="3"/>
  <c r="I1166" i="3" s="1"/>
  <c r="H1156" i="5" l="1"/>
  <c r="F1156" i="5"/>
  <c r="G1156" i="5"/>
  <c r="E1157" i="5"/>
  <c r="C1177" i="4"/>
  <c r="E1176" i="4"/>
  <c r="G845" i="4"/>
  <c r="H845" i="4" s="1"/>
  <c r="H1167" i="3"/>
  <c r="F1168" i="3"/>
  <c r="I1167" i="3"/>
  <c r="G1168" i="3"/>
  <c r="E1158" i="5" l="1"/>
  <c r="H1157" i="5"/>
  <c r="G1157" i="5"/>
  <c r="F1157" i="5"/>
  <c r="G846" i="4"/>
  <c r="H846" i="4" s="1"/>
  <c r="E1177" i="4"/>
  <c r="C1178" i="4"/>
  <c r="G1169" i="3"/>
  <c r="I1168" i="3"/>
  <c r="H1168" i="3"/>
  <c r="F1169" i="3"/>
  <c r="G1158" i="5" l="1"/>
  <c r="F1158" i="5"/>
  <c r="E1159" i="5"/>
  <c r="H1158" i="5"/>
  <c r="G847" i="4"/>
  <c r="H847" i="4" s="1"/>
  <c r="E1178" i="4"/>
  <c r="C1179" i="4"/>
  <c r="H1169" i="3"/>
  <c r="F1170" i="3"/>
  <c r="I1169" i="3"/>
  <c r="G1170" i="3"/>
  <c r="G1159" i="5" l="1"/>
  <c r="F1159" i="5"/>
  <c r="E1160" i="5"/>
  <c r="H1159" i="5"/>
  <c r="G848" i="4"/>
  <c r="H848" i="4" s="1"/>
  <c r="E1179" i="4"/>
  <c r="C1180" i="4"/>
  <c r="G1171" i="3"/>
  <c r="F1171" i="3"/>
  <c r="H1170" i="3"/>
  <c r="I1170" i="3" s="1"/>
  <c r="E1161" i="5" l="1"/>
  <c r="H1160" i="5"/>
  <c r="G1160" i="5"/>
  <c r="F1160" i="5"/>
  <c r="E1180" i="4"/>
  <c r="C1181" i="4"/>
  <c r="G849" i="4"/>
  <c r="H849" i="4" s="1"/>
  <c r="H1171" i="3"/>
  <c r="F1172" i="3"/>
  <c r="I1171" i="3"/>
  <c r="G1172" i="3"/>
  <c r="G1161" i="5" l="1"/>
  <c r="F1161" i="5"/>
  <c r="E1162" i="5"/>
  <c r="H1161" i="5"/>
  <c r="E1181" i="4"/>
  <c r="C1182" i="4"/>
  <c r="G850" i="4"/>
  <c r="H850" i="4" s="1"/>
  <c r="G1173" i="3"/>
  <c r="H1172" i="3"/>
  <c r="I1172" i="3" s="1"/>
  <c r="F1173" i="3"/>
  <c r="E1163" i="5" l="1"/>
  <c r="F1162" i="5"/>
  <c r="H1162" i="5"/>
  <c r="G1162" i="5"/>
  <c r="E1182" i="4"/>
  <c r="C1183" i="4"/>
  <c r="G851" i="4"/>
  <c r="H851" i="4" s="1"/>
  <c r="H1173" i="3"/>
  <c r="F1174" i="3"/>
  <c r="I1173" i="3"/>
  <c r="G1174" i="3"/>
  <c r="E1164" i="5" l="1"/>
  <c r="H1163" i="5"/>
  <c r="G1163" i="5"/>
  <c r="F1163" i="5"/>
  <c r="E1183" i="4"/>
  <c r="C1184" i="4"/>
  <c r="G852" i="4"/>
  <c r="H852" i="4" s="1"/>
  <c r="G1175" i="3"/>
  <c r="H1174" i="3"/>
  <c r="I1174" i="3" s="1"/>
  <c r="F1175" i="3"/>
  <c r="G1164" i="5" l="1"/>
  <c r="F1164" i="5"/>
  <c r="E1165" i="5"/>
  <c r="H1164" i="5"/>
  <c r="C1185" i="4"/>
  <c r="E1184" i="4"/>
  <c r="G853" i="4"/>
  <c r="H853" i="4" s="1"/>
  <c r="H1175" i="3"/>
  <c r="F1176" i="3"/>
  <c r="I1175" i="3"/>
  <c r="G1176" i="3"/>
  <c r="F1165" i="5" l="1"/>
  <c r="H1165" i="5"/>
  <c r="G1165" i="5"/>
  <c r="E1166" i="5"/>
  <c r="G854" i="4"/>
  <c r="H854" i="4" s="1"/>
  <c r="E1185" i="4"/>
  <c r="C1186" i="4"/>
  <c r="G1177" i="3"/>
  <c r="H1176" i="3"/>
  <c r="I1176" i="3" s="1"/>
  <c r="F1177" i="3"/>
  <c r="E1167" i="5" l="1"/>
  <c r="H1166" i="5"/>
  <c r="G1166" i="5"/>
  <c r="F1166" i="5"/>
  <c r="E1186" i="4"/>
  <c r="C1187" i="4"/>
  <c r="G855" i="4"/>
  <c r="H855" i="4" s="1"/>
  <c r="H1177" i="3"/>
  <c r="F1178" i="3"/>
  <c r="I1177" i="3"/>
  <c r="G1178" i="3"/>
  <c r="G1167" i="5" l="1"/>
  <c r="F1167" i="5"/>
  <c r="H1167" i="5"/>
  <c r="E1168" i="5"/>
  <c r="E1187" i="4"/>
  <c r="C1188" i="4"/>
  <c r="G856" i="4"/>
  <c r="H856" i="4" s="1"/>
  <c r="F1179" i="3"/>
  <c r="H1178" i="3"/>
  <c r="G1179" i="3"/>
  <c r="I1178" i="3"/>
  <c r="E1169" i="5" l="1"/>
  <c r="H1168" i="5"/>
  <c r="G1168" i="5"/>
  <c r="F1168" i="5"/>
  <c r="E1188" i="4"/>
  <c r="C1189" i="4"/>
  <c r="G857" i="4"/>
  <c r="H857" i="4" s="1"/>
  <c r="G1180" i="3"/>
  <c r="H1179" i="3"/>
  <c r="I1179" i="3" s="1"/>
  <c r="F1180" i="3"/>
  <c r="E1170" i="5" l="1"/>
  <c r="H1169" i="5"/>
  <c r="G1169" i="5"/>
  <c r="F1169" i="5"/>
  <c r="E1189" i="4"/>
  <c r="C1190" i="4"/>
  <c r="G858" i="4"/>
  <c r="H858" i="4" s="1"/>
  <c r="H1180" i="3"/>
  <c r="F1181" i="3"/>
  <c r="G1181" i="3"/>
  <c r="I1180" i="3"/>
  <c r="G1170" i="5" l="1"/>
  <c r="F1170" i="5"/>
  <c r="H1170" i="5"/>
  <c r="E1171" i="5"/>
  <c r="E1190" i="4"/>
  <c r="C1191" i="4"/>
  <c r="G859" i="4"/>
  <c r="H859" i="4" s="1"/>
  <c r="G1182" i="3"/>
  <c r="H1181" i="3"/>
  <c r="I1181" i="3" s="1"/>
  <c r="F1182" i="3"/>
  <c r="E1172" i="5" l="1"/>
  <c r="H1171" i="5"/>
  <c r="G1171" i="5"/>
  <c r="F1171" i="5"/>
  <c r="E1191" i="4"/>
  <c r="C1192" i="4"/>
  <c r="G860" i="4"/>
  <c r="H860" i="4" s="1"/>
  <c r="F1183" i="3"/>
  <c r="H1182" i="3"/>
  <c r="G1183" i="3"/>
  <c r="I1182" i="3"/>
  <c r="E1173" i="5" l="1"/>
  <c r="H1172" i="5"/>
  <c r="G1172" i="5"/>
  <c r="F1172" i="5"/>
  <c r="E1192" i="4"/>
  <c r="C1193" i="4"/>
  <c r="G861" i="4"/>
  <c r="H861" i="4" s="1"/>
  <c r="G1184" i="3"/>
  <c r="H1183" i="3"/>
  <c r="I1183" i="3" s="1"/>
  <c r="F1184" i="3"/>
  <c r="G1173" i="5" l="1"/>
  <c r="F1173" i="5"/>
  <c r="E1174" i="5"/>
  <c r="H1173" i="5"/>
  <c r="E1193" i="4"/>
  <c r="C1194" i="4"/>
  <c r="G862" i="4"/>
  <c r="H862" i="4" s="1"/>
  <c r="H1184" i="3"/>
  <c r="F1185" i="3"/>
  <c r="G1185" i="3"/>
  <c r="I1184" i="3"/>
  <c r="H1174" i="5" l="1"/>
  <c r="G1174" i="5"/>
  <c r="F1174" i="5"/>
  <c r="E1175" i="5"/>
  <c r="E1194" i="4"/>
  <c r="C1195" i="4"/>
  <c r="G863" i="4"/>
  <c r="H863" i="4" s="1"/>
  <c r="G1186" i="3"/>
  <c r="H1185" i="3"/>
  <c r="I1185" i="3" s="1"/>
  <c r="F1186" i="3"/>
  <c r="E1176" i="5" l="1"/>
  <c r="H1175" i="5"/>
  <c r="G1175" i="5"/>
  <c r="F1175" i="5"/>
  <c r="E1195" i="4"/>
  <c r="C1196" i="4"/>
  <c r="G864" i="4"/>
  <c r="H864" i="4" s="1"/>
  <c r="F1187" i="3"/>
  <c r="H1186" i="3"/>
  <c r="G1187" i="3"/>
  <c r="I1186" i="3"/>
  <c r="G1176" i="5" l="1"/>
  <c r="F1176" i="5"/>
  <c r="E1177" i="5"/>
  <c r="H1176" i="5"/>
  <c r="E1196" i="4"/>
  <c r="C1197" i="4"/>
  <c r="G865" i="4"/>
  <c r="H865" i="4" s="1"/>
  <c r="G1188" i="3"/>
  <c r="H1187" i="3"/>
  <c r="I1187" i="3" s="1"/>
  <c r="F1188" i="3"/>
  <c r="G1177" i="5" l="1"/>
  <c r="F1177" i="5"/>
  <c r="E1178" i="5"/>
  <c r="H1177" i="5"/>
  <c r="E1197" i="4"/>
  <c r="C1198" i="4"/>
  <c r="G866" i="4"/>
  <c r="H866" i="4" s="1"/>
  <c r="H1188" i="3"/>
  <c r="F1189" i="3"/>
  <c r="G1189" i="3"/>
  <c r="I1188" i="3"/>
  <c r="E1179" i="5" l="1"/>
  <c r="H1178" i="5"/>
  <c r="G1178" i="5"/>
  <c r="F1178" i="5"/>
  <c r="E1198" i="4"/>
  <c r="C1199" i="4"/>
  <c r="G867" i="4"/>
  <c r="H867" i="4" s="1"/>
  <c r="G1190" i="3"/>
  <c r="H1189" i="3"/>
  <c r="I1189" i="3" s="1"/>
  <c r="F1190" i="3"/>
  <c r="G1179" i="5" l="1"/>
  <c r="F1179" i="5"/>
  <c r="E1180" i="5"/>
  <c r="H1179" i="5"/>
  <c r="E1199" i="4"/>
  <c r="C1200" i="4"/>
  <c r="G868" i="4"/>
  <c r="H868" i="4" s="1"/>
  <c r="H1190" i="3"/>
  <c r="F1191" i="3"/>
  <c r="G1191" i="3"/>
  <c r="I1190" i="3"/>
  <c r="F1180" i="5" l="1"/>
  <c r="E1181" i="5"/>
  <c r="H1180" i="5"/>
  <c r="G1180" i="5"/>
  <c r="E1200" i="4"/>
  <c r="C1201" i="4"/>
  <c r="G869" i="4"/>
  <c r="H869" i="4" s="1"/>
  <c r="G1192" i="3"/>
  <c r="H1191" i="3"/>
  <c r="I1191" i="3" s="1"/>
  <c r="F1192" i="3"/>
  <c r="E1182" i="5" l="1"/>
  <c r="H1181" i="5"/>
  <c r="G1181" i="5"/>
  <c r="F1181" i="5"/>
  <c r="E1201" i="4"/>
  <c r="C1202" i="4"/>
  <c r="G870" i="4"/>
  <c r="H870" i="4" s="1"/>
  <c r="G1193" i="3"/>
  <c r="H1192" i="3"/>
  <c r="I1192" i="3" s="1"/>
  <c r="F1193" i="3"/>
  <c r="G1182" i="5" l="1"/>
  <c r="F1182" i="5"/>
  <c r="E1183" i="5"/>
  <c r="H1182" i="5"/>
  <c r="E1202" i="4"/>
  <c r="C1203" i="4"/>
  <c r="G871" i="4"/>
  <c r="H871" i="4" s="1"/>
  <c r="H1193" i="3"/>
  <c r="F1194" i="3"/>
  <c r="I1193" i="3"/>
  <c r="G1194" i="3"/>
  <c r="E1184" i="5" l="1"/>
  <c r="H1183" i="5"/>
  <c r="G1183" i="5"/>
  <c r="F1183" i="5"/>
  <c r="E1203" i="4"/>
  <c r="C1204" i="4"/>
  <c r="G872" i="4"/>
  <c r="H872" i="4" s="1"/>
  <c r="G1195" i="3"/>
  <c r="F1195" i="3"/>
  <c r="H1194" i="3"/>
  <c r="I1194" i="3" s="1"/>
  <c r="E1185" i="5" l="1"/>
  <c r="H1184" i="5"/>
  <c r="G1184" i="5"/>
  <c r="F1184" i="5"/>
  <c r="E1204" i="4"/>
  <c r="C1205" i="4"/>
  <c r="G873" i="4"/>
  <c r="H873" i="4" s="1"/>
  <c r="H1195" i="3"/>
  <c r="F1196" i="3"/>
  <c r="I1195" i="3"/>
  <c r="G1196" i="3"/>
  <c r="G1185" i="5" l="1"/>
  <c r="F1185" i="5"/>
  <c r="H1185" i="5"/>
  <c r="E1186" i="5"/>
  <c r="E1205" i="4"/>
  <c r="C1206" i="4"/>
  <c r="G874" i="4"/>
  <c r="H874" i="4" s="1"/>
  <c r="G1197" i="3"/>
  <c r="H1196" i="3"/>
  <c r="I1196" i="3" s="1"/>
  <c r="F1197" i="3"/>
  <c r="G1186" i="5" l="1"/>
  <c r="F1186" i="5"/>
  <c r="E1187" i="5"/>
  <c r="H1186" i="5"/>
  <c r="E1206" i="4"/>
  <c r="C1207" i="4"/>
  <c r="G875" i="4"/>
  <c r="H875" i="4" s="1"/>
  <c r="H1197" i="3"/>
  <c r="F1198" i="3"/>
  <c r="I1197" i="3"/>
  <c r="G1198" i="3"/>
  <c r="E1188" i="5" l="1"/>
  <c r="H1187" i="5"/>
  <c r="G1187" i="5"/>
  <c r="F1187" i="5"/>
  <c r="E1207" i="4"/>
  <c r="C1208" i="4"/>
  <c r="G876" i="4"/>
  <c r="H876" i="4" s="1"/>
  <c r="G1199" i="3"/>
  <c r="H1198" i="3"/>
  <c r="I1198" i="3" s="1"/>
  <c r="F1199" i="3"/>
  <c r="G1188" i="5" l="1"/>
  <c r="F1188" i="5"/>
  <c r="E1189" i="5"/>
  <c r="H1188" i="5"/>
  <c r="C1209" i="4"/>
  <c r="E1208" i="4"/>
  <c r="G877" i="4"/>
  <c r="H877" i="4" s="1"/>
  <c r="H1199" i="3"/>
  <c r="F1200" i="3"/>
  <c r="I1199" i="3"/>
  <c r="G1200" i="3"/>
  <c r="E1190" i="5" l="1"/>
  <c r="H1189" i="5"/>
  <c r="G1189" i="5"/>
  <c r="F1189" i="5"/>
  <c r="G878" i="4"/>
  <c r="H878" i="4" s="1"/>
  <c r="E1209" i="4"/>
  <c r="C1210" i="4"/>
  <c r="G1201" i="3"/>
  <c r="I1200" i="3"/>
  <c r="H1200" i="3"/>
  <c r="F1201" i="3"/>
  <c r="E1191" i="5" l="1"/>
  <c r="H1190" i="5"/>
  <c r="G1190" i="5"/>
  <c r="F1190" i="5"/>
  <c r="E1210" i="4"/>
  <c r="C1211" i="4"/>
  <c r="G879" i="4"/>
  <c r="H879" i="4" s="1"/>
  <c r="H1201" i="3"/>
  <c r="F1202" i="3"/>
  <c r="I1201" i="3"/>
  <c r="G1202" i="3"/>
  <c r="G1191" i="5" l="1"/>
  <c r="F1191" i="5"/>
  <c r="H1191" i="5"/>
  <c r="E1192" i="5"/>
  <c r="E1211" i="4"/>
  <c r="C1212" i="4"/>
  <c r="G880" i="4"/>
  <c r="H880" i="4" s="1"/>
  <c r="G1203" i="3"/>
  <c r="F1203" i="3"/>
  <c r="H1202" i="3"/>
  <c r="I1202" i="3" s="1"/>
  <c r="H1192" i="5" l="1"/>
  <c r="E1193" i="5"/>
  <c r="G1192" i="5"/>
  <c r="F1192" i="5"/>
  <c r="E1212" i="4"/>
  <c r="C1213" i="4"/>
  <c r="G881" i="4"/>
  <c r="H881" i="4" s="1"/>
  <c r="H1203" i="3"/>
  <c r="F1204" i="3"/>
  <c r="I1203" i="3"/>
  <c r="G1204" i="3"/>
  <c r="E1194" i="5" l="1"/>
  <c r="H1193" i="5"/>
  <c r="G1193" i="5"/>
  <c r="F1193" i="5"/>
  <c r="E1213" i="4"/>
  <c r="C1214" i="4"/>
  <c r="G882" i="4"/>
  <c r="H882" i="4" s="1"/>
  <c r="G1205" i="3"/>
  <c r="H1204" i="3"/>
  <c r="I1204" i="3" s="1"/>
  <c r="F1205" i="3"/>
  <c r="G1194" i="5" l="1"/>
  <c r="F1194" i="5"/>
  <c r="E1195" i="5"/>
  <c r="H1194" i="5"/>
  <c r="E1214" i="4"/>
  <c r="C1215" i="4"/>
  <c r="G883" i="4"/>
  <c r="H883" i="4" s="1"/>
  <c r="H1205" i="3"/>
  <c r="F1206" i="3"/>
  <c r="I1205" i="3"/>
  <c r="G1206" i="3"/>
  <c r="G1195" i="5" l="1"/>
  <c r="F1195" i="5"/>
  <c r="H1195" i="5"/>
  <c r="E1196" i="5"/>
  <c r="E1215" i="4"/>
  <c r="C1216" i="4"/>
  <c r="G884" i="4"/>
  <c r="H884" i="4" s="1"/>
  <c r="G1207" i="3"/>
  <c r="F1207" i="3"/>
  <c r="H1206" i="3"/>
  <c r="I1206" i="3" s="1"/>
  <c r="E1197" i="5" l="1"/>
  <c r="H1196" i="5"/>
  <c r="G1196" i="5"/>
  <c r="F1196" i="5"/>
  <c r="C1217" i="4"/>
  <c r="E1216" i="4"/>
  <c r="G885" i="4"/>
  <c r="H885" i="4" s="1"/>
  <c r="H1207" i="3"/>
  <c r="F1208" i="3"/>
  <c r="I1207" i="3"/>
  <c r="G1208" i="3"/>
  <c r="G1197" i="5" l="1"/>
  <c r="F1197" i="5"/>
  <c r="E1198" i="5"/>
  <c r="H1197" i="5"/>
  <c r="G886" i="4"/>
  <c r="H886" i="4" s="1"/>
  <c r="E1217" i="4"/>
  <c r="C1218" i="4"/>
  <c r="G1209" i="3"/>
  <c r="F1209" i="3"/>
  <c r="H1208" i="3"/>
  <c r="I1208" i="3" s="1"/>
  <c r="E1199" i="5" l="1"/>
  <c r="F1198" i="5"/>
  <c r="H1198" i="5"/>
  <c r="G1198" i="5"/>
  <c r="G887" i="4"/>
  <c r="H887" i="4" s="1"/>
  <c r="E1218" i="4"/>
  <c r="C1219" i="4"/>
  <c r="F1210" i="3"/>
  <c r="H1209" i="3"/>
  <c r="I1209" i="3"/>
  <c r="G1210" i="3"/>
  <c r="E1200" i="5" l="1"/>
  <c r="H1199" i="5"/>
  <c r="G1199" i="5"/>
  <c r="F1199" i="5"/>
  <c r="E1219" i="4"/>
  <c r="C1220" i="4"/>
  <c r="G888" i="4"/>
  <c r="H888" i="4" s="1"/>
  <c r="G1211" i="3"/>
  <c r="F1211" i="3"/>
  <c r="H1210" i="3"/>
  <c r="I1210" i="3" s="1"/>
  <c r="G1200" i="5" l="1"/>
  <c r="F1200" i="5"/>
  <c r="E1201" i="5"/>
  <c r="H1200" i="5"/>
  <c r="E1220" i="4"/>
  <c r="C1221" i="4"/>
  <c r="G889" i="4"/>
  <c r="H889" i="4" s="1"/>
  <c r="F1212" i="3"/>
  <c r="H1211" i="3"/>
  <c r="G1212" i="3"/>
  <c r="I1211" i="3"/>
  <c r="G1201" i="5" l="1"/>
  <c r="E1202" i="5"/>
  <c r="H1201" i="5"/>
  <c r="F1201" i="5"/>
  <c r="E1221" i="4"/>
  <c r="C1222" i="4"/>
  <c r="G890" i="4"/>
  <c r="H890" i="4" s="1"/>
  <c r="G1213" i="3"/>
  <c r="F1213" i="3"/>
  <c r="H1212" i="3"/>
  <c r="I1212" i="3" s="1"/>
  <c r="E1203" i="5" l="1"/>
  <c r="H1202" i="5"/>
  <c r="G1202" i="5"/>
  <c r="F1202" i="5"/>
  <c r="E1222" i="4"/>
  <c r="C1223" i="4"/>
  <c r="G891" i="4"/>
  <c r="H891" i="4" s="1"/>
  <c r="F1214" i="3"/>
  <c r="H1213" i="3"/>
  <c r="G1214" i="3"/>
  <c r="I1213" i="3"/>
  <c r="G1203" i="5" l="1"/>
  <c r="F1203" i="5"/>
  <c r="H1203" i="5"/>
  <c r="E1204" i="5"/>
  <c r="E1223" i="4"/>
  <c r="C1224" i="4"/>
  <c r="G892" i="4"/>
  <c r="H892" i="4" s="1"/>
  <c r="G1215" i="3"/>
  <c r="F1215" i="3"/>
  <c r="H1214" i="3"/>
  <c r="I1214" i="3" s="1"/>
  <c r="E1205" i="5" l="1"/>
  <c r="H1204" i="5"/>
  <c r="G1204" i="5"/>
  <c r="F1204" i="5"/>
  <c r="C1225" i="4"/>
  <c r="E1224" i="4"/>
  <c r="G893" i="4"/>
  <c r="H893" i="4" s="1"/>
  <c r="F1216" i="3"/>
  <c r="H1215" i="3"/>
  <c r="G1216" i="3"/>
  <c r="I1215" i="3"/>
  <c r="E1206" i="5" l="1"/>
  <c r="H1205" i="5"/>
  <c r="G1205" i="5"/>
  <c r="F1205" i="5"/>
  <c r="G894" i="4"/>
  <c r="H894" i="4" s="1"/>
  <c r="E1225" i="4"/>
  <c r="C1226" i="4"/>
  <c r="G1217" i="3"/>
  <c r="F1217" i="3"/>
  <c r="H1216" i="3"/>
  <c r="I1216" i="3" s="1"/>
  <c r="G1206" i="5" l="1"/>
  <c r="F1206" i="5"/>
  <c r="E1207" i="5"/>
  <c r="H1206" i="5"/>
  <c r="E1226" i="4"/>
  <c r="C1227" i="4"/>
  <c r="G895" i="4"/>
  <c r="H895" i="4" s="1"/>
  <c r="G1218" i="3"/>
  <c r="H1217" i="3"/>
  <c r="I1217" i="3" s="1"/>
  <c r="F1218" i="3"/>
  <c r="E1208" i="5" l="1"/>
  <c r="H1207" i="5"/>
  <c r="G1207" i="5"/>
  <c r="F1207" i="5"/>
  <c r="E1227" i="4"/>
  <c r="C1228" i="4"/>
  <c r="G896" i="4"/>
  <c r="H896" i="4" s="1"/>
  <c r="F1219" i="3"/>
  <c r="H1218" i="3"/>
  <c r="I1218" i="3"/>
  <c r="G1219" i="3"/>
  <c r="E1209" i="5" l="1"/>
  <c r="H1208" i="5"/>
  <c r="G1208" i="5"/>
  <c r="F1208" i="5"/>
  <c r="E1228" i="4"/>
  <c r="C1229" i="4"/>
  <c r="G897" i="4"/>
  <c r="H897" i="4" s="1"/>
  <c r="G1220" i="3"/>
  <c r="F1220" i="3"/>
  <c r="H1219" i="3"/>
  <c r="I1219" i="3" s="1"/>
  <c r="G1209" i="5" l="1"/>
  <c r="F1209" i="5"/>
  <c r="E1210" i="5"/>
  <c r="H1209" i="5"/>
  <c r="E1229" i="4"/>
  <c r="C1230" i="4"/>
  <c r="G898" i="4"/>
  <c r="H898" i="4" s="1"/>
  <c r="F1221" i="3"/>
  <c r="H1220" i="3"/>
  <c r="I1220" i="3"/>
  <c r="G1221" i="3"/>
  <c r="H1210" i="5" l="1"/>
  <c r="G1210" i="5"/>
  <c r="F1210" i="5"/>
  <c r="E1211" i="5"/>
  <c r="E1230" i="4"/>
  <c r="C1231" i="4"/>
  <c r="G899" i="4"/>
  <c r="H899" i="4" s="1"/>
  <c r="G1222" i="3"/>
  <c r="F1222" i="3"/>
  <c r="H1221" i="3"/>
  <c r="I1221" i="3" s="1"/>
  <c r="E1212" i="5" l="1"/>
  <c r="H1211" i="5"/>
  <c r="G1211" i="5"/>
  <c r="F1211" i="5"/>
  <c r="E1231" i="4"/>
  <c r="C1232" i="4"/>
  <c r="G900" i="4"/>
  <c r="H900" i="4" s="1"/>
  <c r="F1223" i="3"/>
  <c r="H1222" i="3"/>
  <c r="G1223" i="3"/>
  <c r="I1222" i="3"/>
  <c r="G1212" i="5" l="1"/>
  <c r="F1212" i="5"/>
  <c r="E1213" i="5"/>
  <c r="H1212" i="5"/>
  <c r="C1233" i="4"/>
  <c r="E1232" i="4"/>
  <c r="G901" i="4"/>
  <c r="H901" i="4" s="1"/>
  <c r="G1224" i="3"/>
  <c r="H1223" i="3"/>
  <c r="I1223" i="3" s="1"/>
  <c r="F1224" i="3"/>
  <c r="G1213" i="5" l="1"/>
  <c r="E1214" i="5"/>
  <c r="H1213" i="5"/>
  <c r="F1213" i="5"/>
  <c r="G902" i="4"/>
  <c r="H902" i="4" s="1"/>
  <c r="E1233" i="4"/>
  <c r="C1234" i="4"/>
  <c r="F1225" i="3"/>
  <c r="H1224" i="3"/>
  <c r="G1225" i="3"/>
  <c r="I1224" i="3"/>
  <c r="E1215" i="5" l="1"/>
  <c r="H1214" i="5"/>
  <c r="G1214" i="5"/>
  <c r="F1214" i="5"/>
  <c r="G903" i="4"/>
  <c r="H903" i="4" s="1"/>
  <c r="E1234" i="4"/>
  <c r="C1235" i="4"/>
  <c r="G1226" i="3"/>
  <c r="H1225" i="3"/>
  <c r="I1225" i="3" s="1"/>
  <c r="F1226" i="3"/>
  <c r="G1215" i="5" l="1"/>
  <c r="F1215" i="5"/>
  <c r="E1216" i="5"/>
  <c r="H1215" i="5"/>
  <c r="E1235" i="4"/>
  <c r="C1236" i="4"/>
  <c r="G904" i="4"/>
  <c r="H904" i="4" s="1"/>
  <c r="F1227" i="3"/>
  <c r="H1226" i="3"/>
  <c r="G1227" i="3"/>
  <c r="I1226" i="3"/>
  <c r="F1216" i="5" l="1"/>
  <c r="E1217" i="5"/>
  <c r="H1216" i="5"/>
  <c r="G1216" i="5"/>
  <c r="E1236" i="4"/>
  <c r="C1237" i="4"/>
  <c r="G905" i="4"/>
  <c r="H905" i="4" s="1"/>
  <c r="G1228" i="3"/>
  <c r="H1227" i="3"/>
  <c r="I1227" i="3" s="1"/>
  <c r="F1228" i="3"/>
  <c r="E1218" i="5" l="1"/>
  <c r="H1217" i="5"/>
  <c r="G1217" i="5"/>
  <c r="F1217" i="5"/>
  <c r="E1237" i="4"/>
  <c r="C1238" i="4"/>
  <c r="G906" i="4"/>
  <c r="H906" i="4" s="1"/>
  <c r="F1229" i="3"/>
  <c r="H1228" i="3"/>
  <c r="G1229" i="3"/>
  <c r="I1228" i="3"/>
  <c r="G1218" i="5" l="1"/>
  <c r="F1218" i="5"/>
  <c r="E1219" i="5"/>
  <c r="H1218" i="5"/>
  <c r="E1238" i="4"/>
  <c r="C1239" i="4"/>
  <c r="G907" i="4"/>
  <c r="H907" i="4" s="1"/>
  <c r="G1230" i="3"/>
  <c r="H1229" i="3"/>
  <c r="I1229" i="3" s="1"/>
  <c r="F1230" i="3"/>
  <c r="E1220" i="5" l="1"/>
  <c r="H1219" i="5"/>
  <c r="G1219" i="5"/>
  <c r="F1219" i="5"/>
  <c r="E1239" i="4"/>
  <c r="C1240" i="4"/>
  <c r="G908" i="4"/>
  <c r="H908" i="4" s="1"/>
  <c r="F1231" i="3"/>
  <c r="H1230" i="3"/>
  <c r="I1230" i="3"/>
  <c r="G1231" i="3"/>
  <c r="E1221" i="5" l="1"/>
  <c r="H1220" i="5"/>
  <c r="G1220" i="5"/>
  <c r="F1220" i="5"/>
  <c r="E1240" i="4"/>
  <c r="C1241" i="4"/>
  <c r="G909" i="4"/>
  <c r="H909" i="4" s="1"/>
  <c r="G1232" i="3"/>
  <c r="H1231" i="3"/>
  <c r="I1231" i="3" s="1"/>
  <c r="F1232" i="3"/>
  <c r="G1221" i="5" l="1"/>
  <c r="F1221" i="5"/>
  <c r="H1221" i="5"/>
  <c r="E1222" i="5"/>
  <c r="C1242" i="4"/>
  <c r="E1241" i="4"/>
  <c r="G910" i="4"/>
  <c r="H910" i="4" s="1"/>
  <c r="F1233" i="3"/>
  <c r="H1232" i="3"/>
  <c r="G1233" i="3"/>
  <c r="I1232" i="3"/>
  <c r="E1223" i="5" l="1"/>
  <c r="F1222" i="5"/>
  <c r="H1222" i="5"/>
  <c r="G1222" i="5"/>
  <c r="G911" i="4"/>
  <c r="H911" i="4" s="1"/>
  <c r="E1242" i="4"/>
  <c r="C1243" i="4"/>
  <c r="G1234" i="3"/>
  <c r="F1234" i="3"/>
  <c r="H1233" i="3"/>
  <c r="I1233" i="3" s="1"/>
  <c r="E1224" i="5" l="1"/>
  <c r="H1223" i="5"/>
  <c r="G1223" i="5"/>
  <c r="F1223" i="5"/>
  <c r="E1243" i="4"/>
  <c r="C1244" i="4"/>
  <c r="G912" i="4"/>
  <c r="H912" i="4" s="1"/>
  <c r="F1235" i="3"/>
  <c r="H1234" i="3"/>
  <c r="I1234" i="3"/>
  <c r="G1235" i="3"/>
  <c r="G1224" i="5" l="1"/>
  <c r="F1224" i="5"/>
  <c r="E1225" i="5"/>
  <c r="H1224" i="5"/>
  <c r="E1244" i="4"/>
  <c r="C1245" i="4"/>
  <c r="G913" i="4"/>
  <c r="H913" i="4" s="1"/>
  <c r="G1236" i="3"/>
  <c r="F1236" i="3"/>
  <c r="H1235" i="3"/>
  <c r="I1235" i="3" s="1"/>
  <c r="E1226" i="5" l="1"/>
  <c r="H1225" i="5"/>
  <c r="G1225" i="5"/>
  <c r="F1225" i="5"/>
  <c r="E1245" i="4"/>
  <c r="C1246" i="4"/>
  <c r="G914" i="4"/>
  <c r="H914" i="4" s="1"/>
  <c r="F1237" i="3"/>
  <c r="H1236" i="3"/>
  <c r="G1237" i="3"/>
  <c r="I1236" i="3"/>
  <c r="E1227" i="5" l="1"/>
  <c r="H1226" i="5"/>
  <c r="G1226" i="5"/>
  <c r="F1226" i="5"/>
  <c r="E1246" i="4"/>
  <c r="C1247" i="4"/>
  <c r="G915" i="4"/>
  <c r="H915" i="4" s="1"/>
  <c r="G1238" i="3"/>
  <c r="F1238" i="3"/>
  <c r="H1237" i="3"/>
  <c r="I1237" i="3" s="1"/>
  <c r="G1227" i="5" l="1"/>
  <c r="F1227" i="5"/>
  <c r="H1227" i="5"/>
  <c r="E1228" i="5"/>
  <c r="E1247" i="4"/>
  <c r="C1248" i="4"/>
  <c r="G916" i="4"/>
  <c r="H916" i="4" s="1"/>
  <c r="F1239" i="3"/>
  <c r="H1238" i="3"/>
  <c r="G1239" i="3"/>
  <c r="I1238" i="3"/>
  <c r="H1228" i="5" l="1"/>
  <c r="E1229" i="5"/>
  <c r="F1228" i="5"/>
  <c r="G1228" i="5"/>
  <c r="E1248" i="4"/>
  <c r="C1249" i="4"/>
  <c r="G917" i="4"/>
  <c r="H917" i="4" s="1"/>
  <c r="G1240" i="3"/>
  <c r="F1240" i="3"/>
  <c r="H1239" i="3"/>
  <c r="I1239" i="3" s="1"/>
  <c r="E1230" i="5" l="1"/>
  <c r="H1229" i="5"/>
  <c r="G1229" i="5"/>
  <c r="F1229" i="5"/>
  <c r="E1249" i="4"/>
  <c r="C1250" i="4"/>
  <c r="G918" i="4"/>
  <c r="H918" i="4" s="1"/>
  <c r="F1241" i="3"/>
  <c r="H1240" i="3"/>
  <c r="I1240" i="3" s="1"/>
  <c r="G1241" i="3"/>
  <c r="G1230" i="5" l="1"/>
  <c r="F1230" i="5"/>
  <c r="E1231" i="5"/>
  <c r="H1230" i="5"/>
  <c r="E1250" i="4"/>
  <c r="C1251" i="4"/>
  <c r="G919" i="4"/>
  <c r="H919" i="4" s="1"/>
  <c r="G1242" i="3"/>
  <c r="F1242" i="3"/>
  <c r="H1241" i="3"/>
  <c r="I1241" i="3" s="1"/>
  <c r="G1231" i="5" l="1"/>
  <c r="F1231" i="5"/>
  <c r="E1232" i="5"/>
  <c r="H1231" i="5"/>
  <c r="E1251" i="4"/>
  <c r="C1252" i="4"/>
  <c r="G920" i="4"/>
  <c r="H920" i="4" s="1"/>
  <c r="F1243" i="3"/>
  <c r="H1242" i="3"/>
  <c r="I1242" i="3"/>
  <c r="G1243" i="3"/>
  <c r="E1233" i="5" l="1"/>
  <c r="H1232" i="5"/>
  <c r="G1232" i="5"/>
  <c r="F1232" i="5"/>
  <c r="E1252" i="4"/>
  <c r="C1253" i="4"/>
  <c r="G921" i="4"/>
  <c r="H921" i="4" s="1"/>
  <c r="G1244" i="3"/>
  <c r="H1243" i="3"/>
  <c r="I1243" i="3" s="1"/>
  <c r="F1244" i="3"/>
  <c r="G1233" i="5" l="1"/>
  <c r="F1233" i="5"/>
  <c r="E1234" i="5"/>
  <c r="H1233" i="5"/>
  <c r="E1253" i="4"/>
  <c r="C1254" i="4"/>
  <c r="G922" i="4"/>
  <c r="H922" i="4" s="1"/>
  <c r="F1245" i="3"/>
  <c r="H1244" i="3"/>
  <c r="I1244" i="3"/>
  <c r="G1245" i="3"/>
  <c r="E1235" i="5" l="1"/>
  <c r="F1234" i="5"/>
  <c r="G1234" i="5"/>
  <c r="H1234" i="5"/>
  <c r="E1254" i="4"/>
  <c r="C1255" i="4"/>
  <c r="G923" i="4"/>
  <c r="H923" i="4" s="1"/>
  <c r="G1246" i="3"/>
  <c r="H1245" i="3"/>
  <c r="I1245" i="3" s="1"/>
  <c r="F1246" i="3"/>
  <c r="E1236" i="5" l="1"/>
  <c r="H1235" i="5"/>
  <c r="G1235" i="5"/>
  <c r="F1235" i="5"/>
  <c r="E1255" i="4"/>
  <c r="C1256" i="4"/>
  <c r="G924" i="4"/>
  <c r="H924" i="4" s="1"/>
  <c r="F1247" i="3"/>
  <c r="H1246" i="3"/>
  <c r="I1246" i="3"/>
  <c r="G1247" i="3"/>
  <c r="G1236" i="5" l="1"/>
  <c r="F1236" i="5"/>
  <c r="E1237" i="5"/>
  <c r="H1236" i="5"/>
  <c r="E1256" i="4"/>
  <c r="C1257" i="4"/>
  <c r="G925" i="4"/>
  <c r="H925" i="4" s="1"/>
  <c r="G1248" i="3"/>
  <c r="H1247" i="3"/>
  <c r="I1247" i="3" s="1"/>
  <c r="F1248" i="3"/>
  <c r="E1238" i="5" l="1"/>
  <c r="H1237" i="5"/>
  <c r="G1237" i="5"/>
  <c r="F1237" i="5"/>
  <c r="E1257" i="4"/>
  <c r="C1258" i="4"/>
  <c r="G926" i="4"/>
  <c r="H926" i="4" s="1"/>
  <c r="F1249" i="3"/>
  <c r="H1248" i="3"/>
  <c r="I1248" i="3"/>
  <c r="G1249" i="3"/>
  <c r="E1239" i="5" l="1"/>
  <c r="H1238" i="5"/>
  <c r="G1238" i="5"/>
  <c r="F1238" i="5"/>
  <c r="E1258" i="4"/>
  <c r="C1259" i="4"/>
  <c r="G927" i="4"/>
  <c r="H927" i="4" s="1"/>
  <c r="G1250" i="3"/>
  <c r="H1249" i="3"/>
  <c r="I1249" i="3" s="1"/>
  <c r="F1250" i="3"/>
  <c r="G1239" i="5" l="1"/>
  <c r="F1239" i="5"/>
  <c r="H1239" i="5"/>
  <c r="E1240" i="5"/>
  <c r="C1260" i="4"/>
  <c r="E1259" i="4"/>
  <c r="G928" i="4"/>
  <c r="H928" i="4" s="1"/>
  <c r="G1251" i="3"/>
  <c r="F1251" i="3"/>
  <c r="H1250" i="3"/>
  <c r="I1250" i="3" s="1"/>
  <c r="E1241" i="5" l="1"/>
  <c r="H1240" i="5"/>
  <c r="G1240" i="5"/>
  <c r="F1240" i="5"/>
  <c r="G929" i="4"/>
  <c r="H929" i="4" s="1"/>
  <c r="E1260" i="4"/>
  <c r="C1261" i="4"/>
  <c r="F1252" i="3"/>
  <c r="H1251" i="3"/>
  <c r="G1252" i="3"/>
  <c r="I1251" i="3"/>
  <c r="E1242" i="5" l="1"/>
  <c r="H1241" i="5"/>
  <c r="G1241" i="5"/>
  <c r="F1241" i="5"/>
  <c r="E1261" i="4"/>
  <c r="C1262" i="4"/>
  <c r="G930" i="4"/>
  <c r="H930" i="4" s="1"/>
  <c r="G1253" i="3"/>
  <c r="F1253" i="3"/>
  <c r="H1252" i="3"/>
  <c r="I1252" i="3" s="1"/>
  <c r="G1242" i="5" l="1"/>
  <c r="F1242" i="5"/>
  <c r="E1243" i="5"/>
  <c r="H1242" i="5"/>
  <c r="E1262" i="4"/>
  <c r="C1263" i="4"/>
  <c r="G931" i="4"/>
  <c r="H931" i="4" s="1"/>
  <c r="F1254" i="3"/>
  <c r="H1253" i="3"/>
  <c r="G1254" i="3"/>
  <c r="I1253" i="3"/>
  <c r="E1244" i="5" l="1"/>
  <c r="G1243" i="5"/>
  <c r="F1243" i="5"/>
  <c r="H1243" i="5"/>
  <c r="E1263" i="4"/>
  <c r="C1264" i="4"/>
  <c r="G932" i="4"/>
  <c r="H932" i="4" s="1"/>
  <c r="G1255" i="3"/>
  <c r="F1255" i="3"/>
  <c r="H1254" i="3"/>
  <c r="I1254" i="3" s="1"/>
  <c r="E1245" i="5" l="1"/>
  <c r="H1244" i="5"/>
  <c r="G1244" i="5"/>
  <c r="F1244" i="5"/>
  <c r="E1264" i="4"/>
  <c r="C1265" i="4"/>
  <c r="G933" i="4"/>
  <c r="H933" i="4" s="1"/>
  <c r="H1255" i="3"/>
  <c r="F1256" i="3"/>
  <c r="G1256" i="3"/>
  <c r="I1255" i="3"/>
  <c r="G1245" i="5" l="1"/>
  <c r="F1245" i="5"/>
  <c r="E1246" i="5"/>
  <c r="H1245" i="5"/>
  <c r="E1265" i="4"/>
  <c r="C1266" i="4"/>
  <c r="G934" i="4"/>
  <c r="H934" i="4" s="1"/>
  <c r="G1257" i="3"/>
  <c r="F1257" i="3"/>
  <c r="H1256" i="3"/>
  <c r="I1256" i="3" s="1"/>
  <c r="H1246" i="5" l="1"/>
  <c r="G1246" i="5"/>
  <c r="F1246" i="5"/>
  <c r="E1247" i="5"/>
  <c r="E1266" i="4"/>
  <c r="C1267" i="4"/>
  <c r="G935" i="4"/>
  <c r="H935" i="4" s="1"/>
  <c r="H1257" i="3"/>
  <c r="F1258" i="3"/>
  <c r="G1258" i="3"/>
  <c r="I1257" i="3"/>
  <c r="E1248" i="5" l="1"/>
  <c r="H1247" i="5"/>
  <c r="G1247" i="5"/>
  <c r="F1247" i="5"/>
  <c r="E1267" i="4"/>
  <c r="C1268" i="4"/>
  <c r="G936" i="4"/>
  <c r="H936" i="4" s="1"/>
  <c r="G1259" i="3"/>
  <c r="F1259" i="3"/>
  <c r="H1258" i="3"/>
  <c r="I1258" i="3" s="1"/>
  <c r="G1248" i="5" l="1"/>
  <c r="F1248" i="5"/>
  <c r="H1248" i="5"/>
  <c r="E1249" i="5"/>
  <c r="E1268" i="4"/>
  <c r="C1269" i="4"/>
  <c r="G937" i="4"/>
  <c r="H937" i="4" s="1"/>
  <c r="G1260" i="3"/>
  <c r="H1259" i="3"/>
  <c r="I1259" i="3" s="1"/>
  <c r="F1260" i="3"/>
  <c r="G1249" i="5" l="1"/>
  <c r="E1250" i="5"/>
  <c r="H1249" i="5"/>
  <c r="F1249" i="5"/>
  <c r="E1269" i="4"/>
  <c r="C1270" i="4"/>
  <c r="G938" i="4"/>
  <c r="H938" i="4" s="1"/>
  <c r="F1261" i="3"/>
  <c r="H1260" i="3"/>
  <c r="I1260" i="3"/>
  <c r="G1261" i="3"/>
  <c r="E1251" i="5" l="1"/>
  <c r="H1250" i="5"/>
  <c r="G1250" i="5"/>
  <c r="F1250" i="5"/>
  <c r="E1270" i="4"/>
  <c r="C1271" i="4"/>
  <c r="G939" i="4"/>
  <c r="H939" i="4" s="1"/>
  <c r="G1262" i="3"/>
  <c r="H1261" i="3"/>
  <c r="I1261" i="3" s="1"/>
  <c r="F1262" i="3"/>
  <c r="G1251" i="5" l="1"/>
  <c r="F1251" i="5"/>
  <c r="E1252" i="5"/>
  <c r="H1251" i="5"/>
  <c r="E1271" i="4"/>
  <c r="C1272" i="4"/>
  <c r="G940" i="4"/>
  <c r="H940" i="4" s="1"/>
  <c r="F1263" i="3"/>
  <c r="H1262" i="3"/>
  <c r="I1262" i="3"/>
  <c r="G1263" i="3"/>
  <c r="F1252" i="5" l="1"/>
  <c r="H1252" i="5"/>
  <c r="G1252" i="5"/>
  <c r="E1253" i="5"/>
  <c r="E1272" i="4"/>
  <c r="C1273" i="4"/>
  <c r="G941" i="4"/>
  <c r="H941" i="4" s="1"/>
  <c r="G1264" i="3"/>
  <c r="F1264" i="3"/>
  <c r="H1263" i="3"/>
  <c r="I1263" i="3" s="1"/>
  <c r="E1254" i="5" l="1"/>
  <c r="H1253" i="5"/>
  <c r="G1253" i="5"/>
  <c r="F1253" i="5"/>
  <c r="E1273" i="4"/>
  <c r="C1274" i="4"/>
  <c r="G942" i="4"/>
  <c r="H942" i="4" s="1"/>
  <c r="F1265" i="3"/>
  <c r="H1264" i="3"/>
  <c r="I1264" i="3"/>
  <c r="G1265" i="3"/>
  <c r="G1254" i="5" l="1"/>
  <c r="F1254" i="5"/>
  <c r="E1255" i="5"/>
  <c r="H1254" i="5"/>
  <c r="E1274" i="4"/>
  <c r="C1275" i="4"/>
  <c r="G943" i="4"/>
  <c r="H943" i="4" s="1"/>
  <c r="G1266" i="3"/>
  <c r="F1266" i="3"/>
  <c r="H1265" i="3"/>
  <c r="I1265" i="3" s="1"/>
  <c r="E1256" i="5" l="1"/>
  <c r="H1255" i="5"/>
  <c r="F1255" i="5"/>
  <c r="G1255" i="5"/>
  <c r="E1275" i="4"/>
  <c r="C1276" i="4"/>
  <c r="G944" i="4"/>
  <c r="H944" i="4" s="1"/>
  <c r="F1267" i="3"/>
  <c r="H1266" i="3"/>
  <c r="I1266" i="3"/>
  <c r="G1267" i="3"/>
  <c r="E1257" i="5" l="1"/>
  <c r="H1256" i="5"/>
  <c r="G1256" i="5"/>
  <c r="F1256" i="5"/>
  <c r="E1276" i="4"/>
  <c r="C1277" i="4"/>
  <c r="G945" i="4"/>
  <c r="H945" i="4" s="1"/>
  <c r="G1268" i="3"/>
  <c r="H1267" i="3"/>
  <c r="I1267" i="3" s="1"/>
  <c r="F1268" i="3"/>
  <c r="G1257" i="5" l="1"/>
  <c r="F1257" i="5"/>
  <c r="H1257" i="5"/>
  <c r="E1258" i="5"/>
  <c r="E1277" i="4"/>
  <c r="C1278" i="4"/>
  <c r="G946" i="4"/>
  <c r="H946" i="4" s="1"/>
  <c r="F1269" i="3"/>
  <c r="H1268" i="3"/>
  <c r="I1268" i="3"/>
  <c r="G1269" i="3"/>
  <c r="E1259" i="5" l="1"/>
  <c r="H1258" i="5"/>
  <c r="F1258" i="5"/>
  <c r="G1258" i="5"/>
  <c r="E1278" i="4"/>
  <c r="C1279" i="4"/>
  <c r="G947" i="4"/>
  <c r="H947" i="4" s="1"/>
  <c r="G1270" i="3"/>
  <c r="H1269" i="3"/>
  <c r="I1269" i="3" s="1"/>
  <c r="F1270" i="3"/>
  <c r="E1260" i="5" l="1"/>
  <c r="H1259" i="5"/>
  <c r="G1259" i="5"/>
  <c r="F1259" i="5"/>
  <c r="E1279" i="4"/>
  <c r="C1280" i="4"/>
  <c r="G948" i="4"/>
  <c r="H948" i="4" s="1"/>
  <c r="F1271" i="3"/>
  <c r="H1270" i="3"/>
  <c r="I1270" i="3"/>
  <c r="G1271" i="3"/>
  <c r="G1260" i="5" l="1"/>
  <c r="F1260" i="5"/>
  <c r="E1261" i="5"/>
  <c r="H1260" i="5"/>
  <c r="E1280" i="4"/>
  <c r="C1281" i="4"/>
  <c r="G949" i="4"/>
  <c r="H949" i="4" s="1"/>
  <c r="G1272" i="3"/>
  <c r="H1271" i="3"/>
  <c r="I1271" i="3" s="1"/>
  <c r="F1272" i="3"/>
  <c r="E1262" i="5" l="1"/>
  <c r="H1261" i="5"/>
  <c r="G1261" i="5"/>
  <c r="F1261" i="5"/>
  <c r="E1281" i="4"/>
  <c r="C1282" i="4"/>
  <c r="G950" i="4"/>
  <c r="H950" i="4" s="1"/>
  <c r="F1273" i="3"/>
  <c r="H1272" i="3"/>
  <c r="I1272" i="3"/>
  <c r="G1273" i="3"/>
  <c r="E1263" i="5" l="1"/>
  <c r="H1262" i="5"/>
  <c r="G1262" i="5"/>
  <c r="F1262" i="5"/>
  <c r="E1282" i="4"/>
  <c r="C1283" i="4"/>
  <c r="G951" i="4"/>
  <c r="H951" i="4" s="1"/>
  <c r="G1274" i="3"/>
  <c r="H1273" i="3"/>
  <c r="I1273" i="3" s="1"/>
  <c r="F1274" i="3"/>
  <c r="G1263" i="5" l="1"/>
  <c r="F1263" i="5"/>
  <c r="E1264" i="5"/>
  <c r="H1263" i="5"/>
  <c r="E1283" i="4"/>
  <c r="C1284" i="4"/>
  <c r="G952" i="4"/>
  <c r="H952" i="4" s="1"/>
  <c r="F1275" i="3"/>
  <c r="H1274" i="3"/>
  <c r="I1274" i="3"/>
  <c r="G1275" i="3"/>
  <c r="H1264" i="5" l="1"/>
  <c r="E1265" i="5"/>
  <c r="G1264" i="5"/>
  <c r="F1264" i="5"/>
  <c r="E1284" i="4"/>
  <c r="C1285" i="4"/>
  <c r="G953" i="4"/>
  <c r="H953" i="4" s="1"/>
  <c r="G1276" i="3"/>
  <c r="F1276" i="3"/>
  <c r="H1275" i="3"/>
  <c r="I1275" i="3" s="1"/>
  <c r="E1266" i="5" l="1"/>
  <c r="H1265" i="5"/>
  <c r="G1265" i="5"/>
  <c r="F1265" i="5"/>
  <c r="E1285" i="4"/>
  <c r="C1286" i="4"/>
  <c r="G954" i="4"/>
  <c r="H954" i="4" s="1"/>
  <c r="F1277" i="3"/>
  <c r="H1276" i="3"/>
  <c r="I1276" i="3"/>
  <c r="G1277" i="3"/>
  <c r="G1266" i="5" l="1"/>
  <c r="F1266" i="5"/>
  <c r="E1267" i="5"/>
  <c r="H1266" i="5"/>
  <c r="E1286" i="4"/>
  <c r="C1287" i="4"/>
  <c r="G955" i="4"/>
  <c r="H955" i="4" s="1"/>
  <c r="G1278" i="3"/>
  <c r="F1278" i="3"/>
  <c r="H1277" i="3"/>
  <c r="I1277" i="3" s="1"/>
  <c r="G1267" i="5" l="1"/>
  <c r="F1267" i="5"/>
  <c r="E1268" i="5"/>
  <c r="H1267" i="5"/>
  <c r="E1287" i="4"/>
  <c r="C1288" i="4"/>
  <c r="G956" i="4"/>
  <c r="H956" i="4" s="1"/>
  <c r="F1279" i="3"/>
  <c r="H1278" i="3"/>
  <c r="I1278" i="3"/>
  <c r="G1279" i="3"/>
  <c r="E1269" i="5" l="1"/>
  <c r="H1268" i="5"/>
  <c r="G1268" i="5"/>
  <c r="F1268" i="5"/>
  <c r="E1288" i="4"/>
  <c r="C1289" i="4"/>
  <c r="G957" i="4"/>
  <c r="H957" i="4" s="1"/>
  <c r="G1280" i="3"/>
  <c r="H1279" i="3"/>
  <c r="I1279" i="3" s="1"/>
  <c r="F1280" i="3"/>
  <c r="G1269" i="5" l="1"/>
  <c r="F1269" i="5"/>
  <c r="E1270" i="5"/>
  <c r="H1269" i="5"/>
  <c r="E1289" i="4"/>
  <c r="C1290" i="4"/>
  <c r="G958" i="4"/>
  <c r="H958" i="4" s="1"/>
  <c r="F1281" i="3"/>
  <c r="H1280" i="3"/>
  <c r="I1280" i="3"/>
  <c r="G1281" i="3"/>
  <c r="E1271" i="5" l="1"/>
  <c r="F1270" i="5"/>
  <c r="H1270" i="5"/>
  <c r="G1270" i="5"/>
  <c r="E1290" i="4"/>
  <c r="C1291" i="4"/>
  <c r="G959" i="4"/>
  <c r="H959" i="4" s="1"/>
  <c r="G1282" i="3"/>
  <c r="H1281" i="3"/>
  <c r="I1281" i="3" s="1"/>
  <c r="F1282" i="3"/>
  <c r="E1272" i="5" l="1"/>
  <c r="H1271" i="5"/>
  <c r="G1271" i="5"/>
  <c r="F1271" i="5"/>
  <c r="E1291" i="4"/>
  <c r="C1292" i="4"/>
  <c r="G960" i="4"/>
  <c r="H960" i="4" s="1"/>
  <c r="F1283" i="3"/>
  <c r="H1282" i="3"/>
  <c r="I1282" i="3"/>
  <c r="G1283" i="3"/>
  <c r="G1272" i="5" l="1"/>
  <c r="F1272" i="5"/>
  <c r="E1273" i="5"/>
  <c r="H1272" i="5"/>
  <c r="E1292" i="4"/>
  <c r="C1293" i="4"/>
  <c r="G961" i="4"/>
  <c r="H961" i="4" s="1"/>
  <c r="G1284" i="3"/>
  <c r="H1283" i="3"/>
  <c r="I1283" i="3" s="1"/>
  <c r="F1284" i="3"/>
  <c r="E1274" i="5" l="1"/>
  <c r="H1273" i="5"/>
  <c r="G1273" i="5"/>
  <c r="F1273" i="5"/>
  <c r="E1293" i="4"/>
  <c r="C1294" i="4"/>
  <c r="G962" i="4"/>
  <c r="H962" i="4" s="1"/>
  <c r="F1285" i="3"/>
  <c r="H1284" i="3"/>
  <c r="I1284" i="3"/>
  <c r="G1285" i="3"/>
  <c r="E1275" i="5" l="1"/>
  <c r="H1274" i="5"/>
  <c r="G1274" i="5"/>
  <c r="F1274" i="5"/>
  <c r="E1294" i="4"/>
  <c r="C1295" i="4"/>
  <c r="G963" i="4"/>
  <c r="H963" i="4" s="1"/>
  <c r="G1286" i="3"/>
  <c r="H1285" i="3"/>
  <c r="I1285" i="3" s="1"/>
  <c r="F1286" i="3"/>
  <c r="G1275" i="5" l="1"/>
  <c r="F1275" i="5"/>
  <c r="H1275" i="5"/>
  <c r="E1276" i="5"/>
  <c r="C1296" i="4"/>
  <c r="E1295" i="4"/>
  <c r="G964" i="4"/>
  <c r="H964" i="4" s="1"/>
  <c r="F1287" i="3"/>
  <c r="H1286" i="3"/>
  <c r="I1286" i="3"/>
  <c r="G1287" i="3"/>
  <c r="E1277" i="5" l="1"/>
  <c r="H1276" i="5"/>
  <c r="G1276" i="5"/>
  <c r="F1276" i="5"/>
  <c r="G965" i="4"/>
  <c r="H965" i="4" s="1"/>
  <c r="E1296" i="4"/>
  <c r="C1297" i="4"/>
  <c r="G1288" i="3"/>
  <c r="F1288" i="3"/>
  <c r="H1287" i="3"/>
  <c r="I1287" i="3" s="1"/>
  <c r="E1278" i="5" l="1"/>
  <c r="H1277" i="5"/>
  <c r="G1277" i="5"/>
  <c r="F1277" i="5"/>
  <c r="E1297" i="4"/>
  <c r="C1298" i="4"/>
  <c r="G966" i="4"/>
  <c r="H966" i="4" s="1"/>
  <c r="F1289" i="3"/>
  <c r="H1288" i="3"/>
  <c r="I1288" i="3"/>
  <c r="G1289" i="3"/>
  <c r="G1278" i="5" l="1"/>
  <c r="F1278" i="5"/>
  <c r="E1279" i="5"/>
  <c r="H1278" i="5"/>
  <c r="E1298" i="4"/>
  <c r="C1299" i="4"/>
  <c r="G967" i="4"/>
  <c r="H967" i="4" s="1"/>
  <c r="G1290" i="3"/>
  <c r="F1290" i="3"/>
  <c r="H1289" i="3"/>
  <c r="I1289" i="3" s="1"/>
  <c r="E1280" i="5" l="1"/>
  <c r="F1279" i="5"/>
  <c r="H1279" i="5"/>
  <c r="G1279" i="5"/>
  <c r="E1299" i="4"/>
  <c r="C1300" i="4"/>
  <c r="G968" i="4"/>
  <c r="H968" i="4" s="1"/>
  <c r="F1291" i="3"/>
  <c r="H1290" i="3"/>
  <c r="I1290" i="3"/>
  <c r="G1291" i="3"/>
  <c r="E1281" i="5" l="1"/>
  <c r="H1280" i="5"/>
  <c r="G1280" i="5"/>
  <c r="F1280" i="5"/>
  <c r="E1300" i="4"/>
  <c r="C1301" i="4"/>
  <c r="G969" i="4"/>
  <c r="H969" i="4" s="1"/>
  <c r="G1292" i="3"/>
  <c r="H1291" i="3"/>
  <c r="I1291" i="3" s="1"/>
  <c r="F1292" i="3"/>
  <c r="G1281" i="5" l="1"/>
  <c r="F1281" i="5"/>
  <c r="E1282" i="5"/>
  <c r="H1281" i="5"/>
  <c r="E1301" i="4"/>
  <c r="C1302" i="4"/>
  <c r="G970" i="4"/>
  <c r="H970" i="4" s="1"/>
  <c r="F1293" i="3"/>
  <c r="H1292" i="3"/>
  <c r="I1292" i="3"/>
  <c r="G1293" i="3"/>
  <c r="H1282" i="5" l="1"/>
  <c r="G1282" i="5"/>
  <c r="F1282" i="5"/>
  <c r="E1283" i="5"/>
  <c r="E1302" i="4"/>
  <c r="C1303" i="4"/>
  <c r="G971" i="4"/>
  <c r="H971" i="4" s="1"/>
  <c r="G1294" i="3"/>
  <c r="H1293" i="3"/>
  <c r="I1293" i="3" s="1"/>
  <c r="F1294" i="3"/>
  <c r="E1284" i="5" l="1"/>
  <c r="H1283" i="5"/>
  <c r="G1283" i="5"/>
  <c r="F1283" i="5"/>
  <c r="E1303" i="4"/>
  <c r="C1304" i="4"/>
  <c r="G972" i="4"/>
  <c r="H972" i="4" s="1"/>
  <c r="F1295" i="3"/>
  <c r="H1294" i="3"/>
  <c r="I1294" i="3"/>
  <c r="G1295" i="3"/>
  <c r="G1284" i="5" l="1"/>
  <c r="F1284" i="5"/>
  <c r="E1285" i="5"/>
  <c r="H1284" i="5"/>
  <c r="E1304" i="4"/>
  <c r="C1305" i="4"/>
  <c r="G973" i="4"/>
  <c r="H973" i="4" s="1"/>
  <c r="G1296" i="3"/>
  <c r="H1295" i="3"/>
  <c r="I1295" i="3" s="1"/>
  <c r="F1296" i="3"/>
  <c r="G1285" i="5" l="1"/>
  <c r="E1286" i="5"/>
  <c r="H1285" i="5"/>
  <c r="F1285" i="5"/>
  <c r="E1305" i="4"/>
  <c r="C1306" i="4"/>
  <c r="G974" i="4"/>
  <c r="H974" i="4" s="1"/>
  <c r="F1297" i="3"/>
  <c r="H1296" i="3"/>
  <c r="I1296" i="3"/>
  <c r="G1297" i="3"/>
  <c r="E1287" i="5" l="1"/>
  <c r="H1286" i="5"/>
  <c r="G1286" i="5"/>
  <c r="F1286" i="5"/>
  <c r="E1306" i="4"/>
  <c r="C1307" i="4"/>
  <c r="G975" i="4"/>
  <c r="H975" i="4" s="1"/>
  <c r="G1298" i="3"/>
  <c r="H1297" i="3"/>
  <c r="I1297" i="3" s="1"/>
  <c r="F1298" i="3"/>
  <c r="G1287" i="5" l="1"/>
  <c r="F1287" i="5"/>
  <c r="E1288" i="5"/>
  <c r="H1287" i="5"/>
  <c r="E1307" i="4"/>
  <c r="C1308" i="4"/>
  <c r="G976" i="4"/>
  <c r="H976" i="4" s="1"/>
  <c r="G1299" i="3"/>
  <c r="F1299" i="3"/>
  <c r="H1298" i="3"/>
  <c r="I1298" i="3" s="1"/>
  <c r="F1288" i="5" l="1"/>
  <c r="G1288" i="5"/>
  <c r="E1289" i="5"/>
  <c r="H1288" i="5"/>
  <c r="E1308" i="4"/>
  <c r="C1309" i="4"/>
  <c r="G977" i="4"/>
  <c r="H977" i="4" s="1"/>
  <c r="F1300" i="3"/>
  <c r="H1299" i="3"/>
  <c r="G1300" i="3"/>
  <c r="I1299" i="3"/>
  <c r="E1290" i="5" l="1"/>
  <c r="H1289" i="5"/>
  <c r="G1289" i="5"/>
  <c r="F1289" i="5"/>
  <c r="E1309" i="4"/>
  <c r="C1310" i="4"/>
  <c r="G978" i="4"/>
  <c r="H978" i="4" s="1"/>
  <c r="G1301" i="3"/>
  <c r="F1301" i="3"/>
  <c r="H1300" i="3"/>
  <c r="I1300" i="3" s="1"/>
  <c r="G1290" i="5" l="1"/>
  <c r="F1290" i="5"/>
  <c r="E1291" i="5"/>
  <c r="H1290" i="5"/>
  <c r="E1310" i="4"/>
  <c r="C1311" i="4"/>
  <c r="G979" i="4"/>
  <c r="H979" i="4" s="1"/>
  <c r="F1302" i="3"/>
  <c r="H1301" i="3"/>
  <c r="G1302" i="3"/>
  <c r="I1301" i="3"/>
  <c r="E1292" i="5" l="1"/>
  <c r="H1291" i="5"/>
  <c r="G1291" i="5"/>
  <c r="F1291" i="5"/>
  <c r="E1311" i="4"/>
  <c r="C1312" i="4"/>
  <c r="G980" i="4"/>
  <c r="H980" i="4" s="1"/>
  <c r="G1303" i="3"/>
  <c r="F1303" i="3"/>
  <c r="H1302" i="3"/>
  <c r="I1302" i="3" s="1"/>
  <c r="E1293" i="5" l="1"/>
  <c r="H1292" i="5"/>
  <c r="G1292" i="5"/>
  <c r="F1292" i="5"/>
  <c r="E1312" i="4"/>
  <c r="C1313" i="4"/>
  <c r="G981" i="4"/>
  <c r="H981" i="4" s="1"/>
  <c r="H1303" i="3"/>
  <c r="F1304" i="3"/>
  <c r="G1304" i="3"/>
  <c r="I1303" i="3"/>
  <c r="G1293" i="5" l="1"/>
  <c r="F1293" i="5"/>
  <c r="H1293" i="5"/>
  <c r="E1294" i="5"/>
  <c r="E1313" i="4"/>
  <c r="C1314" i="4"/>
  <c r="G982" i="4"/>
  <c r="H982" i="4" s="1"/>
  <c r="G1305" i="3"/>
  <c r="F1305" i="3"/>
  <c r="H1304" i="3"/>
  <c r="I1304" i="3" s="1"/>
  <c r="E1295" i="5" l="1"/>
  <c r="H1294" i="5"/>
  <c r="G1294" i="5"/>
  <c r="F1294" i="5"/>
  <c r="E1314" i="4"/>
  <c r="C1315" i="4"/>
  <c r="G983" i="4"/>
  <c r="H983" i="4" s="1"/>
  <c r="H1305" i="3"/>
  <c r="F1306" i="3"/>
  <c r="G1306" i="3"/>
  <c r="I1305" i="3"/>
  <c r="E1296" i="5" l="1"/>
  <c r="H1295" i="5"/>
  <c r="G1295" i="5"/>
  <c r="F1295" i="5"/>
  <c r="E1315" i="4"/>
  <c r="C1316" i="4"/>
  <c r="G984" i="4"/>
  <c r="H984" i="4" s="1"/>
  <c r="G1307" i="3"/>
  <c r="F1307" i="3"/>
  <c r="H1306" i="3"/>
  <c r="I1306" i="3" s="1"/>
  <c r="G1296" i="5" l="1"/>
  <c r="F1296" i="5"/>
  <c r="H1296" i="5"/>
  <c r="E1297" i="5"/>
  <c r="E1316" i="4"/>
  <c r="C1317" i="4"/>
  <c r="G985" i="4"/>
  <c r="H985" i="4" s="1"/>
  <c r="H1307" i="3"/>
  <c r="F1308" i="3"/>
  <c r="I1307" i="3"/>
  <c r="G1308" i="3"/>
  <c r="E1298" i="5" l="1"/>
  <c r="H1297" i="5"/>
  <c r="G1297" i="5"/>
  <c r="F1297" i="5"/>
  <c r="E1317" i="4"/>
  <c r="C1318" i="4"/>
  <c r="G986" i="4"/>
  <c r="H986" i="4" s="1"/>
  <c r="G1309" i="3"/>
  <c r="F1309" i="3"/>
  <c r="H1308" i="3"/>
  <c r="I1308" i="3" s="1"/>
  <c r="E1299" i="5" l="1"/>
  <c r="H1298" i="5"/>
  <c r="G1298" i="5"/>
  <c r="F1298" i="5"/>
  <c r="E1318" i="4"/>
  <c r="C1319" i="4"/>
  <c r="G987" i="4"/>
  <c r="H987" i="4" s="1"/>
  <c r="H1309" i="3"/>
  <c r="F1310" i="3"/>
  <c r="I1309" i="3"/>
  <c r="G1310" i="3"/>
  <c r="G1299" i="5" l="1"/>
  <c r="F1299" i="5"/>
  <c r="E1300" i="5"/>
  <c r="H1299" i="5"/>
  <c r="E1319" i="4"/>
  <c r="C1320" i="4"/>
  <c r="G988" i="4"/>
  <c r="H988" i="4" s="1"/>
  <c r="G1311" i="3"/>
  <c r="F1311" i="3"/>
  <c r="H1310" i="3"/>
  <c r="I1310" i="3" s="1"/>
  <c r="H1300" i="5" l="1"/>
  <c r="G1300" i="5"/>
  <c r="F1300" i="5"/>
  <c r="E1301" i="5"/>
  <c r="E1320" i="4"/>
  <c r="C1321" i="4"/>
  <c r="G989" i="4"/>
  <c r="H989" i="4" s="1"/>
  <c r="F1312" i="3"/>
  <c r="H1311" i="3"/>
  <c r="G1312" i="3"/>
  <c r="I1311" i="3"/>
  <c r="E1302" i="5" l="1"/>
  <c r="H1301" i="5"/>
  <c r="G1301" i="5"/>
  <c r="F1301" i="5"/>
  <c r="E1321" i="4"/>
  <c r="C1322" i="4"/>
  <c r="G990" i="4"/>
  <c r="H990" i="4" s="1"/>
  <c r="G1313" i="3"/>
  <c r="F1313" i="3"/>
  <c r="H1312" i="3"/>
  <c r="I1312" i="3" s="1"/>
  <c r="G1302" i="5" l="1"/>
  <c r="F1302" i="5"/>
  <c r="E1303" i="5"/>
  <c r="H1302" i="5"/>
  <c r="E1322" i="4"/>
  <c r="C1323" i="4"/>
  <c r="G991" i="4"/>
  <c r="H991" i="4" s="1"/>
  <c r="F1314" i="3"/>
  <c r="H1313" i="3"/>
  <c r="G1314" i="3"/>
  <c r="I1313" i="3"/>
  <c r="G1303" i="5" l="1"/>
  <c r="F1303" i="5"/>
  <c r="E1304" i="5"/>
  <c r="H1303" i="5"/>
  <c r="E1323" i="4"/>
  <c r="C1324" i="4"/>
  <c r="G992" i="4"/>
  <c r="H992" i="4" s="1"/>
  <c r="G1315" i="3"/>
  <c r="F1315" i="3"/>
  <c r="H1314" i="3"/>
  <c r="I1314" i="3" s="1"/>
  <c r="E1305" i="5" l="1"/>
  <c r="H1304" i="5"/>
  <c r="G1304" i="5"/>
  <c r="F1304" i="5"/>
  <c r="E1324" i="4"/>
  <c r="C1325" i="4"/>
  <c r="G993" i="4"/>
  <c r="H993" i="4" s="1"/>
  <c r="H1315" i="3"/>
  <c r="F1316" i="3"/>
  <c r="G1316" i="3"/>
  <c r="I1315" i="3"/>
  <c r="G1305" i="5" l="1"/>
  <c r="F1305" i="5"/>
  <c r="H1305" i="5"/>
  <c r="E1306" i="5"/>
  <c r="E1325" i="4"/>
  <c r="C1326" i="4"/>
  <c r="G994" i="4"/>
  <c r="H994" i="4" s="1"/>
  <c r="G1317" i="3"/>
  <c r="F1317" i="3"/>
  <c r="H1316" i="3"/>
  <c r="I1316" i="3" s="1"/>
  <c r="E1307" i="5" l="1"/>
  <c r="F1306" i="5"/>
  <c r="G1306" i="5"/>
  <c r="H1306" i="5"/>
  <c r="E1326" i="4"/>
  <c r="C1327" i="4"/>
  <c r="G995" i="4"/>
  <c r="H995" i="4" s="1"/>
  <c r="H1317" i="3"/>
  <c r="F1318" i="3"/>
  <c r="I1317" i="3"/>
  <c r="G1318" i="3"/>
  <c r="E1308" i="5" l="1"/>
  <c r="H1307" i="5"/>
  <c r="G1307" i="5"/>
  <c r="F1307" i="5"/>
  <c r="E1327" i="4"/>
  <c r="C1328" i="4"/>
  <c r="G996" i="4"/>
  <c r="H996" i="4" s="1"/>
  <c r="G1319" i="3"/>
  <c r="F1319" i="3"/>
  <c r="H1318" i="3"/>
  <c r="I1318" i="3" s="1"/>
  <c r="G1308" i="5" l="1"/>
  <c r="F1308" i="5"/>
  <c r="E1309" i="5"/>
  <c r="H1308" i="5"/>
  <c r="E1328" i="4"/>
  <c r="C1329" i="4"/>
  <c r="G997" i="4"/>
  <c r="H997" i="4" s="1"/>
  <c r="H1319" i="3"/>
  <c r="F1320" i="3"/>
  <c r="I1319" i="3"/>
  <c r="G1320" i="3"/>
  <c r="H1309" i="5" l="1"/>
  <c r="E1310" i="5"/>
  <c r="G1309" i="5"/>
  <c r="F1309" i="5"/>
  <c r="E1329" i="4"/>
  <c r="C1330" i="4"/>
  <c r="G998" i="4"/>
  <c r="H998" i="4" s="1"/>
  <c r="G1321" i="3"/>
  <c r="F1321" i="3"/>
  <c r="H1320" i="3"/>
  <c r="I1320" i="3" s="1"/>
  <c r="E1311" i="5" l="1"/>
  <c r="H1310" i="5"/>
  <c r="G1310" i="5"/>
  <c r="F1310" i="5"/>
  <c r="E1330" i="4"/>
  <c r="C1331" i="4"/>
  <c r="G999" i="4"/>
  <c r="H999" i="4" s="1"/>
  <c r="H1321" i="3"/>
  <c r="F1322" i="3"/>
  <c r="I1321" i="3"/>
  <c r="G1322" i="3"/>
  <c r="G1311" i="5" l="1"/>
  <c r="F1311" i="5"/>
  <c r="H1311" i="5"/>
  <c r="E1312" i="5"/>
  <c r="E1331" i="4"/>
  <c r="C1332" i="4"/>
  <c r="G1000" i="4"/>
  <c r="H1000" i="4" s="1"/>
  <c r="G1323" i="3"/>
  <c r="F1323" i="3"/>
  <c r="H1322" i="3"/>
  <c r="I1322" i="3" s="1"/>
  <c r="E1313" i="5" l="1"/>
  <c r="H1312" i="5"/>
  <c r="G1312" i="5"/>
  <c r="F1312" i="5"/>
  <c r="E1332" i="4"/>
  <c r="C1333" i="4"/>
  <c r="G1001" i="4"/>
  <c r="H1001" i="4" s="1"/>
  <c r="H1323" i="3"/>
  <c r="F1324" i="3"/>
  <c r="I1323" i="3"/>
  <c r="G1324" i="3"/>
  <c r="E1314" i="5" l="1"/>
  <c r="H1313" i="5"/>
  <c r="G1313" i="5"/>
  <c r="F1313" i="5"/>
  <c r="E1333" i="4"/>
  <c r="C1334" i="4"/>
  <c r="G1002" i="4"/>
  <c r="H1002" i="4" s="1"/>
  <c r="G1325" i="3"/>
  <c r="I1324" i="3"/>
  <c r="F1325" i="3"/>
  <c r="H1324" i="3"/>
  <c r="G1314" i="5" l="1"/>
  <c r="F1314" i="5"/>
  <c r="E1315" i="5"/>
  <c r="H1314" i="5"/>
  <c r="E1334" i="4"/>
  <c r="C1335" i="4"/>
  <c r="G1003" i="4"/>
  <c r="H1003" i="4" s="1"/>
  <c r="H1325" i="3"/>
  <c r="F1326" i="3"/>
  <c r="I1325" i="3"/>
  <c r="G1326" i="3"/>
  <c r="E1316" i="5" l="1"/>
  <c r="H1315" i="5"/>
  <c r="G1315" i="5"/>
  <c r="F1315" i="5"/>
  <c r="E1335" i="4"/>
  <c r="C1336" i="4"/>
  <c r="G1004" i="4"/>
  <c r="H1004" i="4" s="1"/>
  <c r="G1327" i="3"/>
  <c r="F1327" i="3"/>
  <c r="H1326" i="3"/>
  <c r="I1326" i="3" s="1"/>
  <c r="E1317" i="5" l="1"/>
  <c r="H1316" i="5"/>
  <c r="G1316" i="5"/>
  <c r="F1316" i="5"/>
  <c r="E1336" i="4"/>
  <c r="C1337" i="4"/>
  <c r="G1005" i="4"/>
  <c r="H1005" i="4" s="1"/>
  <c r="H1327" i="3"/>
  <c r="F1328" i="3"/>
  <c r="I1327" i="3"/>
  <c r="G1328" i="3"/>
  <c r="G1317" i="5" l="1"/>
  <c r="F1317" i="5"/>
  <c r="E1318" i="5"/>
  <c r="H1317" i="5"/>
  <c r="E1337" i="4"/>
  <c r="C1338" i="4"/>
  <c r="G1006" i="4"/>
  <c r="H1006" i="4" s="1"/>
  <c r="G1329" i="3"/>
  <c r="H1328" i="3"/>
  <c r="I1328" i="3" s="1"/>
  <c r="F1329" i="3"/>
  <c r="H1318" i="5" l="1"/>
  <c r="G1318" i="5"/>
  <c r="F1318" i="5"/>
  <c r="E1319" i="5"/>
  <c r="E1338" i="4"/>
  <c r="C1339" i="4"/>
  <c r="G1007" i="4"/>
  <c r="H1007" i="4" s="1"/>
  <c r="H1329" i="3"/>
  <c r="F1330" i="3"/>
  <c r="I1329" i="3"/>
  <c r="G1330" i="3"/>
  <c r="E1320" i="5" l="1"/>
  <c r="H1319" i="5"/>
  <c r="G1319" i="5"/>
  <c r="F1319" i="5"/>
  <c r="E1339" i="4"/>
  <c r="C1340" i="4"/>
  <c r="G1008" i="4"/>
  <c r="H1008" i="4" s="1"/>
  <c r="G1331" i="3"/>
  <c r="H1330" i="3"/>
  <c r="I1330" i="3" s="1"/>
  <c r="F1331" i="3"/>
  <c r="G1320" i="5" l="1"/>
  <c r="F1320" i="5"/>
  <c r="E1321" i="5"/>
  <c r="H1320" i="5"/>
  <c r="E1340" i="4"/>
  <c r="C1341" i="4"/>
  <c r="G1009" i="4"/>
  <c r="H1009" i="4" s="1"/>
  <c r="H1331" i="3"/>
  <c r="F1332" i="3"/>
  <c r="I1331" i="3"/>
  <c r="G1332" i="3"/>
  <c r="G1321" i="5" l="1"/>
  <c r="E1322" i="5"/>
  <c r="H1321" i="5"/>
  <c r="F1321" i="5"/>
  <c r="E1341" i="4"/>
  <c r="C1342" i="4"/>
  <c r="G1010" i="4"/>
  <c r="H1010" i="4" s="1"/>
  <c r="G1333" i="3"/>
  <c r="H1332" i="3"/>
  <c r="I1332" i="3" s="1"/>
  <c r="F1333" i="3"/>
  <c r="E1323" i="5" l="1"/>
  <c r="H1322" i="5"/>
  <c r="G1322" i="5"/>
  <c r="F1322" i="5"/>
  <c r="E1342" i="4"/>
  <c r="C1343" i="4"/>
  <c r="G1011" i="4"/>
  <c r="H1011" i="4" s="1"/>
  <c r="H1333" i="3"/>
  <c r="F1334" i="3"/>
  <c r="I1333" i="3"/>
  <c r="G1334" i="3"/>
  <c r="G1323" i="5" l="1"/>
  <c r="F1323" i="5"/>
  <c r="E1324" i="5"/>
  <c r="H1323" i="5"/>
  <c r="E1343" i="4"/>
  <c r="C1344" i="4"/>
  <c r="G1012" i="4"/>
  <c r="H1012" i="4" s="1"/>
  <c r="G1335" i="3"/>
  <c r="F1335" i="3"/>
  <c r="H1334" i="3"/>
  <c r="I1334" i="3" s="1"/>
  <c r="F1324" i="5" l="1"/>
  <c r="E1325" i="5"/>
  <c r="H1324" i="5"/>
  <c r="G1324" i="5"/>
  <c r="E1344" i="4"/>
  <c r="C1345" i="4"/>
  <c r="G1013" i="4"/>
  <c r="H1013" i="4" s="1"/>
  <c r="H1335" i="3"/>
  <c r="F1336" i="3"/>
  <c r="I1335" i="3"/>
  <c r="G1336" i="3"/>
  <c r="E1326" i="5" l="1"/>
  <c r="H1325" i="5"/>
  <c r="G1325" i="5"/>
  <c r="F1325" i="5"/>
  <c r="E1345" i="4"/>
  <c r="C1346" i="4"/>
  <c r="G1014" i="4"/>
  <c r="H1014" i="4" s="1"/>
  <c r="F1337" i="3"/>
  <c r="H1336" i="3"/>
  <c r="G1337" i="3"/>
  <c r="I1336" i="3"/>
  <c r="G1326" i="5" l="1"/>
  <c r="F1326" i="5"/>
  <c r="E1327" i="5"/>
  <c r="H1326" i="5"/>
  <c r="E1346" i="4"/>
  <c r="C1347" i="4"/>
  <c r="G1015" i="4"/>
  <c r="H1015" i="4" s="1"/>
  <c r="G1338" i="3"/>
  <c r="H1337" i="3"/>
  <c r="I1337" i="3" s="1"/>
  <c r="F1338" i="3"/>
  <c r="E1328" i="5" l="1"/>
  <c r="H1327" i="5"/>
  <c r="F1327" i="5"/>
  <c r="G1327" i="5"/>
  <c r="E1347" i="4"/>
  <c r="C1348" i="4"/>
  <c r="G1016" i="4"/>
  <c r="H1016" i="4" s="1"/>
  <c r="F1339" i="3"/>
  <c r="H1338" i="3"/>
  <c r="G1339" i="3"/>
  <c r="I1338" i="3"/>
  <c r="E1329" i="5" l="1"/>
  <c r="H1328" i="5"/>
  <c r="G1328" i="5"/>
  <c r="F1328" i="5"/>
  <c r="E1348" i="4"/>
  <c r="C1349" i="4"/>
  <c r="G1017" i="4"/>
  <c r="H1017" i="4" s="1"/>
  <c r="G1340" i="3"/>
  <c r="H1339" i="3"/>
  <c r="I1339" i="3" s="1"/>
  <c r="F1340" i="3"/>
  <c r="G1329" i="5" l="1"/>
  <c r="F1329" i="5"/>
  <c r="H1329" i="5"/>
  <c r="E1330" i="5"/>
  <c r="C1350" i="4"/>
  <c r="E1349" i="4"/>
  <c r="G1018" i="4"/>
  <c r="H1018" i="4" s="1"/>
  <c r="F1341" i="3"/>
  <c r="H1340" i="3"/>
  <c r="I1340" i="3"/>
  <c r="G1341" i="3"/>
  <c r="E1331" i="5" l="1"/>
  <c r="H1330" i="5"/>
  <c r="G1330" i="5"/>
  <c r="F1330" i="5"/>
  <c r="G1019" i="4"/>
  <c r="H1019" i="4" s="1"/>
  <c r="E1350" i="4"/>
  <c r="C1351" i="4"/>
  <c r="G1342" i="3"/>
  <c r="H1341" i="3"/>
  <c r="I1341" i="3" s="1"/>
  <c r="F1342" i="3"/>
  <c r="E1332" i="5" l="1"/>
  <c r="H1331" i="5"/>
  <c r="G1331" i="5"/>
  <c r="F1331" i="5"/>
  <c r="G1020" i="4"/>
  <c r="H1020" i="4" s="1"/>
  <c r="E1351" i="4"/>
  <c r="C1352" i="4"/>
  <c r="G1343" i="3"/>
  <c r="H1342" i="3"/>
  <c r="I1342" i="3" s="1"/>
  <c r="F1343" i="3"/>
  <c r="G1332" i="5" l="1"/>
  <c r="F1332" i="5"/>
  <c r="H1332" i="5"/>
  <c r="E1333" i="5"/>
  <c r="E1352" i="4"/>
  <c r="C1353" i="4"/>
  <c r="G1021" i="4"/>
  <c r="H1021" i="4" s="1"/>
  <c r="H1343" i="3"/>
  <c r="F1344" i="3"/>
  <c r="I1343" i="3"/>
  <c r="G1344" i="3"/>
  <c r="E1334" i="5" l="1"/>
  <c r="H1333" i="5"/>
  <c r="G1333" i="5"/>
  <c r="F1333" i="5"/>
  <c r="E1353" i="4"/>
  <c r="C1354" i="4"/>
  <c r="G1022" i="4"/>
  <c r="H1022" i="4" s="1"/>
  <c r="G1345" i="3"/>
  <c r="H1344" i="3"/>
  <c r="I1344" i="3" s="1"/>
  <c r="F1345" i="3"/>
  <c r="E1335" i="5" l="1"/>
  <c r="H1334" i="5"/>
  <c r="G1334" i="5"/>
  <c r="F1334" i="5"/>
  <c r="E1354" i="4"/>
  <c r="C1355" i="4"/>
  <c r="G1023" i="4"/>
  <c r="H1023" i="4" s="1"/>
  <c r="H1345" i="3"/>
  <c r="F1346" i="3"/>
  <c r="I1345" i="3"/>
  <c r="G1346" i="3"/>
  <c r="G1335" i="5" l="1"/>
  <c r="F1335" i="5"/>
  <c r="E1336" i="5"/>
  <c r="H1335" i="5"/>
  <c r="E1355" i="4"/>
  <c r="C1356" i="4"/>
  <c r="G1024" i="4"/>
  <c r="H1024" i="4" s="1"/>
  <c r="G1347" i="3"/>
  <c r="F1347" i="3"/>
  <c r="H1346" i="3"/>
  <c r="I1346" i="3" s="1"/>
  <c r="H1336" i="5" l="1"/>
  <c r="F1336" i="5"/>
  <c r="G1336" i="5"/>
  <c r="E1337" i="5"/>
  <c r="E1356" i="4"/>
  <c r="C1357" i="4"/>
  <c r="G1025" i="4"/>
  <c r="H1025" i="4" s="1"/>
  <c r="H1347" i="3"/>
  <c r="F1348" i="3"/>
  <c r="I1347" i="3"/>
  <c r="G1348" i="3"/>
  <c r="E1338" i="5" l="1"/>
  <c r="H1337" i="5"/>
  <c r="G1337" i="5"/>
  <c r="F1337" i="5"/>
  <c r="E1357" i="4"/>
  <c r="C1358" i="4"/>
  <c r="G1026" i="4"/>
  <c r="H1026" i="4" s="1"/>
  <c r="G1349" i="3"/>
  <c r="F1349" i="3"/>
  <c r="H1348" i="3"/>
  <c r="I1348" i="3" s="1"/>
  <c r="G1338" i="5" l="1"/>
  <c r="F1338" i="5"/>
  <c r="E1339" i="5"/>
  <c r="H1338" i="5"/>
  <c r="E1358" i="4"/>
  <c r="C1359" i="4"/>
  <c r="G1027" i="4"/>
  <c r="H1027" i="4" s="1"/>
  <c r="H1349" i="3"/>
  <c r="F1350" i="3"/>
  <c r="I1349" i="3"/>
  <c r="G1350" i="3"/>
  <c r="G1339" i="5" l="1"/>
  <c r="F1339" i="5"/>
  <c r="E1340" i="5"/>
  <c r="H1339" i="5"/>
  <c r="E1359" i="4"/>
  <c r="C1360" i="4"/>
  <c r="G1028" i="4"/>
  <c r="H1028" i="4" s="1"/>
  <c r="F1351" i="3"/>
  <c r="H1350" i="3"/>
  <c r="G1351" i="3"/>
  <c r="I1350" i="3"/>
  <c r="E1341" i="5" l="1"/>
  <c r="H1340" i="5"/>
  <c r="G1340" i="5"/>
  <c r="F1340" i="5"/>
  <c r="E1360" i="4"/>
  <c r="C1361" i="4"/>
  <c r="G1029" i="4"/>
  <c r="H1029" i="4" s="1"/>
  <c r="G1352" i="3"/>
  <c r="H1351" i="3"/>
  <c r="I1351" i="3" s="1"/>
  <c r="F1352" i="3"/>
  <c r="G1341" i="5" l="1"/>
  <c r="F1341" i="5"/>
  <c r="E1342" i="5"/>
  <c r="H1341" i="5"/>
  <c r="E1361" i="4"/>
  <c r="C1362" i="4"/>
  <c r="G1030" i="4"/>
  <c r="H1030" i="4" s="1"/>
  <c r="H1352" i="3"/>
  <c r="F1353" i="3"/>
  <c r="I1352" i="3"/>
  <c r="G1353" i="3"/>
  <c r="E1343" i="5" l="1"/>
  <c r="F1342" i="5"/>
  <c r="H1342" i="5"/>
  <c r="G1342" i="5"/>
  <c r="E1362" i="4"/>
  <c r="C1363" i="4"/>
  <c r="G1031" i="4"/>
  <c r="H1031" i="4" s="1"/>
  <c r="H1353" i="3"/>
  <c r="F1354" i="3"/>
  <c r="I1353" i="3"/>
  <c r="G1354" i="3"/>
  <c r="E1344" i="5" l="1"/>
  <c r="H1343" i="5"/>
  <c r="G1343" i="5"/>
  <c r="F1343" i="5"/>
  <c r="E1363" i="4"/>
  <c r="C1364" i="4"/>
  <c r="G1032" i="4"/>
  <c r="H1032" i="4" s="1"/>
  <c r="G1355" i="3"/>
  <c r="H1354" i="3"/>
  <c r="I1354" i="3" s="1"/>
  <c r="F1355" i="3"/>
  <c r="G1344" i="5" l="1"/>
  <c r="F1344" i="5"/>
  <c r="E1345" i="5"/>
  <c r="H1344" i="5"/>
  <c r="E1364" i="4"/>
  <c r="C1365" i="4"/>
  <c r="G1033" i="4"/>
  <c r="H1033" i="4" s="1"/>
  <c r="H1355" i="3"/>
  <c r="F1356" i="3"/>
  <c r="I1355" i="3"/>
  <c r="G1356" i="3"/>
  <c r="G1345" i="5" l="1"/>
  <c r="H1345" i="5"/>
  <c r="F1345" i="5"/>
  <c r="E1346" i="5"/>
  <c r="E1365" i="4"/>
  <c r="C1366" i="4"/>
  <c r="G1034" i="4"/>
  <c r="H1034" i="4" s="1"/>
  <c r="G1357" i="3"/>
  <c r="H1356" i="3"/>
  <c r="I1356" i="3" s="1"/>
  <c r="F1357" i="3"/>
  <c r="E1347" i="5" l="1"/>
  <c r="H1346" i="5"/>
  <c r="G1346" i="5"/>
  <c r="F1346" i="5"/>
  <c r="E1366" i="4"/>
  <c r="C1367" i="4"/>
  <c r="G1035" i="4"/>
  <c r="H1035" i="4" s="1"/>
  <c r="H1357" i="3"/>
  <c r="F1358" i="3"/>
  <c r="I1357" i="3"/>
  <c r="G1358" i="3"/>
  <c r="G1347" i="5" l="1"/>
  <c r="F1347" i="5"/>
  <c r="H1347" i="5"/>
  <c r="E1348" i="5"/>
  <c r="E1367" i="4"/>
  <c r="C1368" i="4"/>
  <c r="G1036" i="4"/>
  <c r="H1036" i="4" s="1"/>
  <c r="G1359" i="3"/>
  <c r="F1359" i="3"/>
  <c r="H1358" i="3"/>
  <c r="I1358" i="3" s="1"/>
  <c r="E1349" i="5" l="1"/>
  <c r="H1348" i="5"/>
  <c r="G1348" i="5"/>
  <c r="F1348" i="5"/>
  <c r="E1368" i="4"/>
  <c r="C1369" i="4"/>
  <c r="G1037" i="4"/>
  <c r="H1037" i="4" s="1"/>
  <c r="H1359" i="3"/>
  <c r="F1360" i="3"/>
  <c r="I1359" i="3"/>
  <c r="G1360" i="3"/>
  <c r="E1350" i="5" l="1"/>
  <c r="H1349" i="5"/>
  <c r="G1349" i="5"/>
  <c r="F1349" i="5"/>
  <c r="E1369" i="4"/>
  <c r="C1370" i="4"/>
  <c r="G1038" i="4"/>
  <c r="H1038" i="4" s="1"/>
  <c r="G1361" i="3"/>
  <c r="F1361" i="3"/>
  <c r="H1360" i="3"/>
  <c r="I1360" i="3" s="1"/>
  <c r="G1350" i="5" l="1"/>
  <c r="F1350" i="5"/>
  <c r="H1350" i="5"/>
  <c r="E1351" i="5"/>
  <c r="E1370" i="4"/>
  <c r="C1371" i="4"/>
  <c r="G1039" i="4"/>
  <c r="H1039" i="4" s="1"/>
  <c r="H1361" i="3"/>
  <c r="F1362" i="3"/>
  <c r="I1361" i="3"/>
  <c r="G1362" i="3"/>
  <c r="E1352" i="5" l="1"/>
  <c r="G1351" i="5"/>
  <c r="H1351" i="5"/>
  <c r="F1351" i="5"/>
  <c r="E1371" i="4"/>
  <c r="C1372" i="4"/>
  <c r="G1040" i="4"/>
  <c r="H1040" i="4" s="1"/>
  <c r="G1363" i="3"/>
  <c r="F1363" i="3"/>
  <c r="H1362" i="3"/>
  <c r="I1362" i="3" s="1"/>
  <c r="E1353" i="5" l="1"/>
  <c r="H1352" i="5"/>
  <c r="G1352" i="5"/>
  <c r="F1352" i="5"/>
  <c r="E1372" i="4"/>
  <c r="C1373" i="4"/>
  <c r="G1041" i="4"/>
  <c r="H1041" i="4" s="1"/>
  <c r="H1363" i="3"/>
  <c r="F1364" i="3"/>
  <c r="I1363" i="3"/>
  <c r="G1364" i="3"/>
  <c r="G1353" i="5" l="1"/>
  <c r="F1353" i="5"/>
  <c r="E1354" i="5"/>
  <c r="H1353" i="5"/>
  <c r="E1373" i="4"/>
  <c r="C1374" i="4"/>
  <c r="G1042" i="4"/>
  <c r="H1042" i="4" s="1"/>
  <c r="G1365" i="3"/>
  <c r="H1364" i="3"/>
  <c r="I1364" i="3" s="1"/>
  <c r="F1365" i="3"/>
  <c r="H1354" i="5" l="1"/>
  <c r="G1354" i="5"/>
  <c r="F1354" i="5"/>
  <c r="E1355" i="5"/>
  <c r="E1374" i="4"/>
  <c r="C1375" i="4"/>
  <c r="G1043" i="4"/>
  <c r="H1043" i="4" s="1"/>
  <c r="H1365" i="3"/>
  <c r="F1366" i="3"/>
  <c r="I1365" i="3"/>
  <c r="G1366" i="3"/>
  <c r="E1356" i="5" l="1"/>
  <c r="H1355" i="5"/>
  <c r="G1355" i="5"/>
  <c r="F1355" i="5"/>
  <c r="E1375" i="4"/>
  <c r="C1376" i="4"/>
  <c r="G1044" i="4"/>
  <c r="H1044" i="4" s="1"/>
  <c r="G1367" i="3"/>
  <c r="H1366" i="3"/>
  <c r="I1366" i="3" s="1"/>
  <c r="F1367" i="3"/>
  <c r="G1356" i="5" l="1"/>
  <c r="F1356" i="5"/>
  <c r="E1357" i="5"/>
  <c r="H1356" i="5"/>
  <c r="E1376" i="4"/>
  <c r="C1377" i="4"/>
  <c r="G1045" i="4"/>
  <c r="H1045" i="4" s="1"/>
  <c r="H1367" i="3"/>
  <c r="F1368" i="3"/>
  <c r="I1367" i="3"/>
  <c r="G1368" i="3"/>
  <c r="G1357" i="5" l="1"/>
  <c r="H1357" i="5"/>
  <c r="F1357" i="5"/>
  <c r="E1358" i="5"/>
  <c r="E1377" i="4"/>
  <c r="C1378" i="4"/>
  <c r="G1046" i="4"/>
  <c r="H1046" i="4" s="1"/>
  <c r="G1369" i="3"/>
  <c r="H1368" i="3"/>
  <c r="I1368" i="3" s="1"/>
  <c r="F1369" i="3"/>
  <c r="E1359" i="5" l="1"/>
  <c r="H1358" i="5"/>
  <c r="G1358" i="5"/>
  <c r="F1358" i="5"/>
  <c r="E1378" i="4"/>
  <c r="C1379" i="4"/>
  <c r="G1047" i="4"/>
  <c r="H1047" i="4" s="1"/>
  <c r="H1369" i="3"/>
  <c r="F1370" i="3"/>
  <c r="I1369" i="3"/>
  <c r="G1370" i="3"/>
  <c r="G1359" i="5" l="1"/>
  <c r="F1359" i="5"/>
  <c r="E1360" i="5"/>
  <c r="H1359" i="5"/>
  <c r="E1379" i="4"/>
  <c r="C1380" i="4"/>
  <c r="G1048" i="4"/>
  <c r="H1048" i="4" s="1"/>
  <c r="G1371" i="3"/>
  <c r="F1371" i="3"/>
  <c r="H1370" i="3"/>
  <c r="I1370" i="3" s="1"/>
  <c r="F1360" i="5" l="1"/>
  <c r="E1361" i="5"/>
  <c r="H1360" i="5"/>
  <c r="G1360" i="5"/>
  <c r="E1380" i="4"/>
  <c r="C1381" i="4"/>
  <c r="G1049" i="4"/>
  <c r="H1049" i="4" s="1"/>
  <c r="H1371" i="3"/>
  <c r="F1372" i="3"/>
  <c r="I1371" i="3"/>
  <c r="G1372" i="3"/>
  <c r="E1362" i="5" l="1"/>
  <c r="H1361" i="5"/>
  <c r="G1361" i="5"/>
  <c r="F1361" i="5"/>
  <c r="E1381" i="4"/>
  <c r="C1382" i="4"/>
  <c r="G1050" i="4"/>
  <c r="H1050" i="4" s="1"/>
  <c r="G1373" i="3"/>
  <c r="I1372" i="3"/>
  <c r="F1373" i="3"/>
  <c r="H1372" i="3"/>
  <c r="G1362" i="5" l="1"/>
  <c r="F1362" i="5"/>
  <c r="E1363" i="5"/>
  <c r="H1362" i="5"/>
  <c r="E1382" i="4"/>
  <c r="C1383" i="4"/>
  <c r="G1051" i="4"/>
  <c r="H1051" i="4" s="1"/>
  <c r="H1373" i="3"/>
  <c r="I1373" i="3" s="1"/>
  <c r="F1374" i="3"/>
  <c r="G1374" i="3"/>
  <c r="E1364" i="5" l="1"/>
  <c r="H1363" i="5"/>
  <c r="G1363" i="5"/>
  <c r="F1363" i="5"/>
  <c r="E1383" i="4"/>
  <c r="C1384" i="4"/>
  <c r="G1052" i="4"/>
  <c r="H1052" i="4" s="1"/>
  <c r="F1375" i="3"/>
  <c r="H1374" i="3"/>
  <c r="G1375" i="3"/>
  <c r="I1374" i="3"/>
  <c r="E1365" i="5" l="1"/>
  <c r="H1364" i="5"/>
  <c r="G1364" i="5"/>
  <c r="F1364" i="5"/>
  <c r="E1384" i="4"/>
  <c r="C1385" i="4"/>
  <c r="G1053" i="4"/>
  <c r="H1053" i="4" s="1"/>
  <c r="G1376" i="3"/>
  <c r="H1375" i="3"/>
  <c r="I1375" i="3" s="1"/>
  <c r="F1376" i="3"/>
  <c r="G1365" i="5" l="1"/>
  <c r="F1365" i="5"/>
  <c r="H1365" i="5"/>
  <c r="E1366" i="5"/>
  <c r="E1385" i="4"/>
  <c r="C1386" i="4"/>
  <c r="G1054" i="4"/>
  <c r="H1054" i="4" s="1"/>
  <c r="F1377" i="3"/>
  <c r="H1376" i="3"/>
  <c r="I1376" i="3"/>
  <c r="G1377" i="3"/>
  <c r="H1366" i="5" l="1"/>
  <c r="G1366" i="5"/>
  <c r="F1366" i="5"/>
  <c r="E1367" i="5"/>
  <c r="E1386" i="4"/>
  <c r="C1387" i="4"/>
  <c r="G1055" i="4"/>
  <c r="H1055" i="4" s="1"/>
  <c r="G1378" i="3"/>
  <c r="H1377" i="3"/>
  <c r="I1377" i="3" s="1"/>
  <c r="F1378" i="3"/>
  <c r="E1368" i="5" l="1"/>
  <c r="H1367" i="5"/>
  <c r="G1367" i="5"/>
  <c r="F1367" i="5"/>
  <c r="E1387" i="4"/>
  <c r="C1388" i="4"/>
  <c r="G1056" i="4"/>
  <c r="H1056" i="4" s="1"/>
  <c r="G1379" i="3"/>
  <c r="H1378" i="3"/>
  <c r="I1378" i="3" s="1"/>
  <c r="F1379" i="3"/>
  <c r="G1368" i="5" l="1"/>
  <c r="F1368" i="5"/>
  <c r="H1368" i="5"/>
  <c r="E1369" i="5"/>
  <c r="E1388" i="4"/>
  <c r="C1389" i="4"/>
  <c r="G1057" i="4"/>
  <c r="H1057" i="4" s="1"/>
  <c r="G1380" i="3"/>
  <c r="H1379" i="3"/>
  <c r="I1379" i="3" s="1"/>
  <c r="F1380" i="3"/>
  <c r="E1370" i="5" l="1"/>
  <c r="H1369" i="5"/>
  <c r="G1369" i="5"/>
  <c r="F1369" i="5"/>
  <c r="E1389" i="4"/>
  <c r="C1390" i="4"/>
  <c r="G1058" i="4"/>
  <c r="H1058" i="4" s="1"/>
  <c r="H1380" i="3"/>
  <c r="F1381" i="3"/>
  <c r="I1380" i="3"/>
  <c r="G1381" i="3"/>
  <c r="E1371" i="5" l="1"/>
  <c r="H1370" i="5"/>
  <c r="G1370" i="5"/>
  <c r="F1370" i="5"/>
  <c r="E1390" i="4"/>
  <c r="C1391" i="4"/>
  <c r="G1059" i="4"/>
  <c r="H1059" i="4" s="1"/>
  <c r="G1382" i="3"/>
  <c r="H1381" i="3"/>
  <c r="I1381" i="3" s="1"/>
  <c r="F1382" i="3"/>
  <c r="G1371" i="5" l="1"/>
  <c r="F1371" i="5"/>
  <c r="E1372" i="5"/>
  <c r="H1371" i="5"/>
  <c r="E1391" i="4"/>
  <c r="C1392" i="4"/>
  <c r="G1060" i="4"/>
  <c r="H1060" i="4" s="1"/>
  <c r="F1383" i="3"/>
  <c r="H1382" i="3"/>
  <c r="I1382" i="3"/>
  <c r="G1383" i="3"/>
  <c r="H1372" i="5" l="1"/>
  <c r="E1373" i="5"/>
  <c r="G1372" i="5"/>
  <c r="F1372" i="5"/>
  <c r="E1392" i="4"/>
  <c r="C1393" i="4"/>
  <c r="G1061" i="4"/>
  <c r="H1061" i="4" s="1"/>
  <c r="G1384" i="3"/>
  <c r="H1383" i="3"/>
  <c r="I1383" i="3" s="1"/>
  <c r="F1384" i="3"/>
  <c r="E1374" i="5" l="1"/>
  <c r="H1373" i="5"/>
  <c r="G1373" i="5"/>
  <c r="F1373" i="5"/>
  <c r="E1393" i="4"/>
  <c r="C1394" i="4"/>
  <c r="G1062" i="4"/>
  <c r="H1062" i="4" s="1"/>
  <c r="F1385" i="3"/>
  <c r="H1384" i="3"/>
  <c r="G1385" i="3"/>
  <c r="I1384" i="3"/>
  <c r="G1374" i="5" l="1"/>
  <c r="F1374" i="5"/>
  <c r="E1375" i="5"/>
  <c r="H1374" i="5"/>
  <c r="E1394" i="4"/>
  <c r="C1395" i="4"/>
  <c r="G1063" i="4"/>
  <c r="H1063" i="4" s="1"/>
  <c r="G1386" i="3"/>
  <c r="H1385" i="3"/>
  <c r="I1385" i="3" s="1"/>
  <c r="F1386" i="3"/>
  <c r="G1375" i="5" l="1"/>
  <c r="F1375" i="5"/>
  <c r="E1376" i="5"/>
  <c r="H1375" i="5"/>
  <c r="E1395" i="4"/>
  <c r="C1396" i="4"/>
  <c r="G1064" i="4"/>
  <c r="H1064" i="4" s="1"/>
  <c r="F1387" i="3"/>
  <c r="H1386" i="3"/>
  <c r="G1387" i="3"/>
  <c r="I1386" i="3"/>
  <c r="E1377" i="5" l="1"/>
  <c r="H1376" i="5"/>
  <c r="G1376" i="5"/>
  <c r="F1376" i="5"/>
  <c r="E1396" i="4"/>
  <c r="C1397" i="4"/>
  <c r="G1065" i="4"/>
  <c r="H1065" i="4" s="1"/>
  <c r="G1388" i="3"/>
  <c r="H1387" i="3"/>
  <c r="I1387" i="3" s="1"/>
  <c r="F1388" i="3"/>
  <c r="G1377" i="5" l="1"/>
  <c r="F1377" i="5"/>
  <c r="H1377" i="5"/>
  <c r="E1378" i="5"/>
  <c r="E1397" i="4"/>
  <c r="C1398" i="4"/>
  <c r="G1066" i="4"/>
  <c r="H1066" i="4" s="1"/>
  <c r="H1388" i="3"/>
  <c r="F1389" i="3"/>
  <c r="I1388" i="3"/>
  <c r="G1389" i="3"/>
  <c r="E1379" i="5" l="1"/>
  <c r="F1378" i="5"/>
  <c r="G1378" i="5"/>
  <c r="H1378" i="5"/>
  <c r="E1398" i="4"/>
  <c r="C1399" i="4"/>
  <c r="G1067" i="4"/>
  <c r="H1067" i="4" s="1"/>
  <c r="G1390" i="3"/>
  <c r="H1389" i="3"/>
  <c r="I1389" i="3" s="1"/>
  <c r="F1390" i="3"/>
  <c r="E1380" i="5" l="1"/>
  <c r="H1379" i="5"/>
  <c r="G1379" i="5"/>
  <c r="F1379" i="5"/>
  <c r="E1399" i="4"/>
  <c r="C1400" i="4"/>
  <c r="G1068" i="4"/>
  <c r="H1068" i="4" s="1"/>
  <c r="H1390" i="3"/>
  <c r="F1391" i="3"/>
  <c r="I1390" i="3"/>
  <c r="G1391" i="3"/>
  <c r="G1380" i="5" l="1"/>
  <c r="F1380" i="5"/>
  <c r="E1381" i="5"/>
  <c r="H1380" i="5"/>
  <c r="E1400" i="4"/>
  <c r="C1401" i="4"/>
  <c r="G1069" i="4"/>
  <c r="H1069" i="4" s="1"/>
  <c r="G1392" i="3"/>
  <c r="H1391" i="3"/>
  <c r="I1391" i="3" s="1"/>
  <c r="F1392" i="3"/>
  <c r="E1382" i="5" l="1"/>
  <c r="F1381" i="5"/>
  <c r="G1381" i="5"/>
  <c r="H1381" i="5"/>
  <c r="E1401" i="4"/>
  <c r="C1402" i="4"/>
  <c r="G1070" i="4"/>
  <c r="H1070" i="4" s="1"/>
  <c r="H1392" i="3"/>
  <c r="F1393" i="3"/>
  <c r="I1392" i="3"/>
  <c r="G1393" i="3"/>
  <c r="E1383" i="5" l="1"/>
  <c r="H1382" i="5"/>
  <c r="G1382" i="5"/>
  <c r="F1382" i="5"/>
  <c r="E1402" i="4"/>
  <c r="C1403" i="4"/>
  <c r="G1071" i="4"/>
  <c r="H1071" i="4" s="1"/>
  <c r="G1394" i="3"/>
  <c r="H1393" i="3"/>
  <c r="I1393" i="3" s="1"/>
  <c r="F1394" i="3"/>
  <c r="G1383" i="5" l="1"/>
  <c r="F1383" i="5"/>
  <c r="H1383" i="5"/>
  <c r="E1384" i="5"/>
  <c r="E1403" i="4"/>
  <c r="C1404" i="4"/>
  <c r="G1072" i="4"/>
  <c r="H1072" i="4" s="1"/>
  <c r="G1395" i="3"/>
  <c r="F1395" i="3"/>
  <c r="H1394" i="3"/>
  <c r="I1394" i="3" s="1"/>
  <c r="E1385" i="5" l="1"/>
  <c r="H1384" i="5"/>
  <c r="G1384" i="5"/>
  <c r="F1384" i="5"/>
  <c r="E1404" i="4"/>
  <c r="C1405" i="4"/>
  <c r="G1073" i="4"/>
  <c r="H1073" i="4" s="1"/>
  <c r="H1395" i="3"/>
  <c r="F1396" i="3"/>
  <c r="I1395" i="3"/>
  <c r="G1396" i="3"/>
  <c r="E1386" i="5" l="1"/>
  <c r="H1385" i="5"/>
  <c r="G1385" i="5"/>
  <c r="F1385" i="5"/>
  <c r="E1405" i="4"/>
  <c r="C1406" i="4"/>
  <c r="G1074" i="4"/>
  <c r="H1074" i="4" s="1"/>
  <c r="G1397" i="3"/>
  <c r="F1397" i="3"/>
  <c r="H1396" i="3"/>
  <c r="I1396" i="3" s="1"/>
  <c r="G1386" i="5" l="1"/>
  <c r="F1386" i="5"/>
  <c r="E1387" i="5"/>
  <c r="H1386" i="5"/>
  <c r="E1406" i="4"/>
  <c r="C1407" i="4"/>
  <c r="G1075" i="4"/>
  <c r="H1075" i="4" s="1"/>
  <c r="H1397" i="3"/>
  <c r="F1398" i="3"/>
  <c r="I1397" i="3"/>
  <c r="G1398" i="3"/>
  <c r="E1388" i="5" l="1"/>
  <c r="H1387" i="5"/>
  <c r="G1387" i="5"/>
  <c r="F1387" i="5"/>
  <c r="E1407" i="4"/>
  <c r="C1408" i="4"/>
  <c r="G1076" i="4"/>
  <c r="H1076" i="4" s="1"/>
  <c r="G1399" i="3"/>
  <c r="F1399" i="3"/>
  <c r="H1398" i="3"/>
  <c r="I1398" i="3" s="1"/>
  <c r="E1389" i="5" l="1"/>
  <c r="H1388" i="5"/>
  <c r="G1388" i="5"/>
  <c r="F1388" i="5"/>
  <c r="E1408" i="4"/>
  <c r="C1409" i="4"/>
  <c r="G1077" i="4"/>
  <c r="H1077" i="4" s="1"/>
  <c r="H1399" i="3"/>
  <c r="F1400" i="3"/>
  <c r="I1399" i="3"/>
  <c r="G1400" i="3"/>
  <c r="G1389" i="5" l="1"/>
  <c r="F1389" i="5"/>
  <c r="E1390" i="5"/>
  <c r="H1389" i="5"/>
  <c r="E1409" i="4"/>
  <c r="C1410" i="4"/>
  <c r="G1078" i="4"/>
  <c r="H1078" i="4" s="1"/>
  <c r="G1401" i="3"/>
  <c r="H1400" i="3"/>
  <c r="I1400" i="3" s="1"/>
  <c r="F1401" i="3"/>
  <c r="H1390" i="5" l="1"/>
  <c r="G1390" i="5"/>
  <c r="F1390" i="5"/>
  <c r="E1391" i="5"/>
  <c r="E1410" i="4"/>
  <c r="C1411" i="4"/>
  <c r="G1079" i="4"/>
  <c r="H1079" i="4" s="1"/>
  <c r="H1401" i="3"/>
  <c r="F1402" i="3"/>
  <c r="I1401" i="3"/>
  <c r="G1402" i="3"/>
  <c r="E1392" i="5" l="1"/>
  <c r="H1391" i="5"/>
  <c r="G1391" i="5"/>
  <c r="F1391" i="5"/>
  <c r="E1411" i="4"/>
  <c r="C1412" i="4"/>
  <c r="G1080" i="4"/>
  <c r="H1080" i="4" s="1"/>
  <c r="G1403" i="3"/>
  <c r="H1402" i="3"/>
  <c r="I1402" i="3" s="1"/>
  <c r="F1403" i="3"/>
  <c r="G1392" i="5" l="1"/>
  <c r="F1392" i="5"/>
  <c r="E1393" i="5"/>
  <c r="H1392" i="5"/>
  <c r="E1412" i="4"/>
  <c r="C1413" i="4"/>
  <c r="G1081" i="4"/>
  <c r="H1081" i="4" s="1"/>
  <c r="H1403" i="3"/>
  <c r="F1404" i="3"/>
  <c r="I1403" i="3"/>
  <c r="G1404" i="3"/>
  <c r="G1393" i="5" l="1"/>
  <c r="F1393" i="5"/>
  <c r="E1394" i="5"/>
  <c r="H1393" i="5"/>
  <c r="E1413" i="4"/>
  <c r="C1414" i="4"/>
  <c r="G1082" i="4"/>
  <c r="H1082" i="4" s="1"/>
  <c r="G1405" i="3"/>
  <c r="F1405" i="3"/>
  <c r="H1404" i="3"/>
  <c r="I1404" i="3" s="1"/>
  <c r="E1395" i="5" l="1"/>
  <c r="H1394" i="5"/>
  <c r="G1394" i="5"/>
  <c r="F1394" i="5"/>
  <c r="E1414" i="4"/>
  <c r="C1415" i="4"/>
  <c r="G1083" i="4"/>
  <c r="H1083" i="4" s="1"/>
  <c r="H1405" i="3"/>
  <c r="F1406" i="3"/>
  <c r="I1405" i="3"/>
  <c r="G1406" i="3"/>
  <c r="G1395" i="5" l="1"/>
  <c r="F1395" i="5"/>
  <c r="E1396" i="5"/>
  <c r="H1395" i="5"/>
  <c r="E1415" i="4"/>
  <c r="C1416" i="4"/>
  <c r="G1084" i="4"/>
  <c r="H1084" i="4" s="1"/>
  <c r="G1407" i="3"/>
  <c r="H1406" i="3"/>
  <c r="I1406" i="3" s="1"/>
  <c r="F1407" i="3"/>
  <c r="F1396" i="5" l="1"/>
  <c r="H1396" i="5"/>
  <c r="E1397" i="5"/>
  <c r="G1396" i="5"/>
  <c r="E1416" i="4"/>
  <c r="C1417" i="4"/>
  <c r="G1085" i="4"/>
  <c r="H1085" i="4" s="1"/>
  <c r="H1407" i="3"/>
  <c r="F1408" i="3"/>
  <c r="I1407" i="3"/>
  <c r="G1408" i="3"/>
  <c r="E1398" i="5" l="1"/>
  <c r="H1397" i="5"/>
  <c r="G1397" i="5"/>
  <c r="F1397" i="5"/>
  <c r="E1417" i="4"/>
  <c r="C1418" i="4"/>
  <c r="G1086" i="4"/>
  <c r="H1086" i="4" s="1"/>
  <c r="G1409" i="3"/>
  <c r="F1409" i="3"/>
  <c r="H1408" i="3"/>
  <c r="I1408" i="3" s="1"/>
  <c r="G1398" i="5" l="1"/>
  <c r="F1398" i="5"/>
  <c r="E1399" i="5"/>
  <c r="H1398" i="5"/>
  <c r="E1418" i="4"/>
  <c r="C1419" i="4"/>
  <c r="G1087" i="4"/>
  <c r="H1087" i="4" s="1"/>
  <c r="H1409" i="3"/>
  <c r="F1410" i="3"/>
  <c r="I1409" i="3"/>
  <c r="G1410" i="3"/>
  <c r="E1400" i="5" l="1"/>
  <c r="H1399" i="5"/>
  <c r="G1399" i="5"/>
  <c r="F1399" i="5"/>
  <c r="E1419" i="4"/>
  <c r="C1420" i="4"/>
  <c r="G1088" i="4"/>
  <c r="H1088" i="4" s="1"/>
  <c r="G1411" i="3"/>
  <c r="H1410" i="3"/>
  <c r="I1410" i="3" s="1"/>
  <c r="F1411" i="3"/>
  <c r="E1401" i="5" l="1"/>
  <c r="H1400" i="5"/>
  <c r="G1400" i="5"/>
  <c r="F1400" i="5"/>
  <c r="E1420" i="4"/>
  <c r="C1421" i="4"/>
  <c r="G1089" i="4"/>
  <c r="H1089" i="4" s="1"/>
  <c r="H1411" i="3"/>
  <c r="F1412" i="3"/>
  <c r="I1411" i="3"/>
  <c r="G1412" i="3"/>
  <c r="G1401" i="5" l="1"/>
  <c r="F1401" i="5"/>
  <c r="H1401" i="5"/>
  <c r="E1402" i="5"/>
  <c r="E1421" i="4"/>
  <c r="C1422" i="4"/>
  <c r="G1090" i="4"/>
  <c r="H1090" i="4" s="1"/>
  <c r="G1413" i="3"/>
  <c r="F1413" i="3"/>
  <c r="H1412" i="3"/>
  <c r="I1412" i="3" s="1"/>
  <c r="G1402" i="5" l="1"/>
  <c r="F1402" i="5"/>
  <c r="E1403" i="5"/>
  <c r="H1402" i="5"/>
  <c r="E1422" i="4"/>
  <c r="C1423" i="4"/>
  <c r="G1091" i="4"/>
  <c r="H1091" i="4" s="1"/>
  <c r="H1413" i="3"/>
  <c r="F1414" i="3"/>
  <c r="I1413" i="3"/>
  <c r="G1414" i="3"/>
  <c r="E1404" i="5" l="1"/>
  <c r="H1403" i="5"/>
  <c r="G1403" i="5"/>
  <c r="F1403" i="5"/>
  <c r="E1423" i="4"/>
  <c r="C1424" i="4"/>
  <c r="G1092" i="4"/>
  <c r="H1092" i="4" s="1"/>
  <c r="G1415" i="3"/>
  <c r="F1415" i="3"/>
  <c r="H1414" i="3"/>
  <c r="I1414" i="3" s="1"/>
  <c r="G1404" i="5" l="1"/>
  <c r="F1404" i="5"/>
  <c r="E1405" i="5"/>
  <c r="H1404" i="5"/>
  <c r="E1424" i="4"/>
  <c r="C1425" i="4"/>
  <c r="G1093" i="4"/>
  <c r="H1093" i="4" s="1"/>
  <c r="H1415" i="3"/>
  <c r="F1416" i="3"/>
  <c r="I1415" i="3"/>
  <c r="G1416" i="3"/>
  <c r="E1406" i="5" l="1"/>
  <c r="H1405" i="5"/>
  <c r="G1405" i="5"/>
  <c r="F1405" i="5"/>
  <c r="E1425" i="4"/>
  <c r="C1426" i="4"/>
  <c r="G1094" i="4"/>
  <c r="H1094" i="4" s="1"/>
  <c r="G1417" i="3"/>
  <c r="H1416" i="3"/>
  <c r="I1416" i="3" s="1"/>
  <c r="F1417" i="3"/>
  <c r="E1407" i="5" l="1"/>
  <c r="H1406" i="5"/>
  <c r="G1406" i="5"/>
  <c r="F1406" i="5"/>
  <c r="E1426" i="4"/>
  <c r="C1427" i="4"/>
  <c r="G1095" i="4"/>
  <c r="H1095" i="4" s="1"/>
  <c r="H1417" i="3"/>
  <c r="F1418" i="3"/>
  <c r="I1417" i="3"/>
  <c r="G1418" i="3"/>
  <c r="G1407" i="5" l="1"/>
  <c r="F1407" i="5"/>
  <c r="H1407" i="5"/>
  <c r="E1408" i="5"/>
  <c r="E1427" i="4"/>
  <c r="C1428" i="4"/>
  <c r="G1096" i="4"/>
  <c r="H1096" i="4" s="1"/>
  <c r="G1419" i="3"/>
  <c r="H1418" i="3"/>
  <c r="I1418" i="3" s="1"/>
  <c r="F1419" i="3"/>
  <c r="H1408" i="5" l="1"/>
  <c r="E1409" i="5"/>
  <c r="G1408" i="5"/>
  <c r="F1408" i="5"/>
  <c r="E1428" i="4"/>
  <c r="C1429" i="4"/>
  <c r="G1097" i="4"/>
  <c r="H1097" i="4" s="1"/>
  <c r="H1419" i="3"/>
  <c r="F1420" i="3"/>
  <c r="I1419" i="3"/>
  <c r="G1420" i="3"/>
  <c r="E1410" i="5" l="1"/>
  <c r="H1409" i="5"/>
  <c r="G1409" i="5"/>
  <c r="F1409" i="5"/>
  <c r="E1429" i="4"/>
  <c r="C1430" i="4"/>
  <c r="G1098" i="4"/>
  <c r="H1098" i="4" s="1"/>
  <c r="G1421" i="3"/>
  <c r="F1421" i="3"/>
  <c r="H1420" i="3"/>
  <c r="I1420" i="3" s="1"/>
  <c r="G1410" i="5" l="1"/>
  <c r="F1410" i="5"/>
  <c r="E1411" i="5"/>
  <c r="H1410" i="5"/>
  <c r="E1430" i="4"/>
  <c r="C1431" i="4"/>
  <c r="G1099" i="4"/>
  <c r="H1099" i="4" s="1"/>
  <c r="H1421" i="3"/>
  <c r="F1422" i="3"/>
  <c r="I1421" i="3"/>
  <c r="G1422" i="3"/>
  <c r="G1411" i="5" l="1"/>
  <c r="F1411" i="5"/>
  <c r="H1411" i="5"/>
  <c r="E1412" i="5"/>
  <c r="E1431" i="4"/>
  <c r="C1432" i="4"/>
  <c r="G1100" i="4"/>
  <c r="H1100" i="4" s="1"/>
  <c r="G1423" i="3"/>
  <c r="H1422" i="3"/>
  <c r="I1422" i="3" s="1"/>
  <c r="F1423" i="3"/>
  <c r="E1413" i="5" l="1"/>
  <c r="H1412" i="5"/>
  <c r="G1412" i="5"/>
  <c r="F1412" i="5"/>
  <c r="E1432" i="4"/>
  <c r="C1433" i="4"/>
  <c r="G1101" i="4"/>
  <c r="H1101" i="4" s="1"/>
  <c r="H1423" i="3"/>
  <c r="F1424" i="3"/>
  <c r="I1423" i="3"/>
  <c r="G1424" i="3"/>
  <c r="G1413" i="5" l="1"/>
  <c r="F1413" i="5"/>
  <c r="E1414" i="5"/>
  <c r="H1413" i="5"/>
  <c r="E1433" i="4"/>
  <c r="C1434" i="4"/>
  <c r="G1102" i="4"/>
  <c r="H1102" i="4" s="1"/>
  <c r="G1425" i="3"/>
  <c r="F1425" i="3"/>
  <c r="H1424" i="3"/>
  <c r="I1424" i="3" s="1"/>
  <c r="E1415" i="5" l="1"/>
  <c r="F1414" i="5"/>
  <c r="H1414" i="5"/>
  <c r="G1414" i="5"/>
  <c r="E1434" i="4"/>
  <c r="C1435" i="4"/>
  <c r="G1103" i="4"/>
  <c r="H1103" i="4" s="1"/>
  <c r="H1425" i="3"/>
  <c r="F1426" i="3"/>
  <c r="I1425" i="3"/>
  <c r="G1426" i="3"/>
  <c r="E1416" i="5" l="1"/>
  <c r="H1415" i="5"/>
  <c r="G1415" i="5"/>
  <c r="F1415" i="5"/>
  <c r="E1435" i="4"/>
  <c r="C1436" i="4"/>
  <c r="G1104" i="4"/>
  <c r="H1104" i="4" s="1"/>
  <c r="G1427" i="3"/>
  <c r="H1426" i="3"/>
  <c r="I1426" i="3" s="1"/>
  <c r="F1427" i="3"/>
  <c r="G1416" i="5" l="1"/>
  <c r="F1416" i="5"/>
  <c r="E1417" i="5"/>
  <c r="H1416" i="5"/>
  <c r="E1436" i="4"/>
  <c r="C1437" i="4"/>
  <c r="G1105" i="4"/>
  <c r="H1105" i="4" s="1"/>
  <c r="H1427" i="3"/>
  <c r="F1428" i="3"/>
  <c r="I1427" i="3"/>
  <c r="G1428" i="3"/>
  <c r="E1418" i="5" l="1"/>
  <c r="H1417" i="5"/>
  <c r="G1417" i="5"/>
  <c r="F1417" i="5"/>
  <c r="E1437" i="4"/>
  <c r="C1438" i="4"/>
  <c r="G1106" i="4"/>
  <c r="H1106" i="4" s="1"/>
  <c r="G1429" i="3"/>
  <c r="F1429" i="3"/>
  <c r="H1428" i="3"/>
  <c r="I1428" i="3" s="1"/>
  <c r="E1419" i="5" l="1"/>
  <c r="H1418" i="5"/>
  <c r="G1418" i="5"/>
  <c r="F1418" i="5"/>
  <c r="E1438" i="4"/>
  <c r="C1439" i="4"/>
  <c r="G1107" i="4"/>
  <c r="H1107" i="4" s="1"/>
  <c r="H1429" i="3"/>
  <c r="F1430" i="3"/>
  <c r="I1429" i="3"/>
  <c r="G1430" i="3"/>
  <c r="G1419" i="5" l="1"/>
  <c r="F1419" i="5"/>
  <c r="H1419" i="5"/>
  <c r="E1420" i="5"/>
  <c r="E1439" i="4"/>
  <c r="C1440" i="4"/>
  <c r="G1108" i="4"/>
  <c r="H1108" i="4" s="1"/>
  <c r="G1431" i="3"/>
  <c r="F1431" i="3"/>
  <c r="H1430" i="3"/>
  <c r="I1430" i="3" s="1"/>
  <c r="E1421" i="5" l="1"/>
  <c r="H1420" i="5"/>
  <c r="G1420" i="5"/>
  <c r="F1420" i="5"/>
  <c r="E1440" i="4"/>
  <c r="C1441" i="4"/>
  <c r="G1109" i="4"/>
  <c r="H1109" i="4" s="1"/>
  <c r="H1431" i="3"/>
  <c r="F1432" i="3"/>
  <c r="I1431" i="3"/>
  <c r="G1432" i="3"/>
  <c r="E1422" i="5" l="1"/>
  <c r="H1421" i="5"/>
  <c r="G1421" i="5"/>
  <c r="F1421" i="5"/>
  <c r="E1441" i="4"/>
  <c r="C1442" i="4"/>
  <c r="G1110" i="4"/>
  <c r="H1110" i="4" s="1"/>
  <c r="G1433" i="3"/>
  <c r="F1433" i="3"/>
  <c r="H1432" i="3"/>
  <c r="I1432" i="3" s="1"/>
  <c r="G1422" i="5" l="1"/>
  <c r="F1422" i="5"/>
  <c r="E1423" i="5"/>
  <c r="H1422" i="5"/>
  <c r="E1442" i="4"/>
  <c r="C1443" i="4"/>
  <c r="G1111" i="4"/>
  <c r="H1111" i="4" s="1"/>
  <c r="H1433" i="3"/>
  <c r="F1434" i="3"/>
  <c r="I1433" i="3"/>
  <c r="G1434" i="3"/>
  <c r="E1424" i="5" l="1"/>
  <c r="H1423" i="5"/>
  <c r="G1423" i="5"/>
  <c r="F1423" i="5"/>
  <c r="E1443" i="4"/>
  <c r="C1444" i="4"/>
  <c r="G1112" i="4"/>
  <c r="H1112" i="4" s="1"/>
  <c r="G1435" i="3"/>
  <c r="H1434" i="3"/>
  <c r="I1434" i="3" s="1"/>
  <c r="F1435" i="3"/>
  <c r="E1425" i="5" l="1"/>
  <c r="H1424" i="5"/>
  <c r="G1424" i="5"/>
  <c r="F1424" i="5"/>
  <c r="E1444" i="4"/>
  <c r="C1445" i="4"/>
  <c r="G1113" i="4"/>
  <c r="H1113" i="4" s="1"/>
  <c r="H1435" i="3"/>
  <c r="F1436" i="3"/>
  <c r="I1435" i="3"/>
  <c r="G1436" i="3"/>
  <c r="G1425" i="5" l="1"/>
  <c r="F1425" i="5"/>
  <c r="E1426" i="5"/>
  <c r="H1425" i="5"/>
  <c r="E1445" i="4"/>
  <c r="C1446" i="4"/>
  <c r="G1114" i="4"/>
  <c r="H1114" i="4" s="1"/>
  <c r="G1437" i="3"/>
  <c r="F1437" i="3"/>
  <c r="H1436" i="3"/>
  <c r="I1436" i="3" s="1"/>
  <c r="H1426" i="5" l="1"/>
  <c r="G1426" i="5"/>
  <c r="F1426" i="5"/>
  <c r="E1427" i="5"/>
  <c r="E1446" i="4"/>
  <c r="C1447" i="4"/>
  <c r="G1115" i="4"/>
  <c r="H1115" i="4" s="1"/>
  <c r="H1437" i="3"/>
  <c r="F1438" i="3"/>
  <c r="I1437" i="3"/>
  <c r="G1438" i="3"/>
  <c r="E1428" i="5" l="1"/>
  <c r="H1427" i="5"/>
  <c r="G1427" i="5"/>
  <c r="F1427" i="5"/>
  <c r="E1447" i="4"/>
  <c r="C1448" i="4"/>
  <c r="G1116" i="4"/>
  <c r="H1116" i="4" s="1"/>
  <c r="G1439" i="3"/>
  <c r="H1438" i="3"/>
  <c r="I1438" i="3" s="1"/>
  <c r="F1439" i="3"/>
  <c r="G1428" i="5" l="1"/>
  <c r="F1428" i="5"/>
  <c r="E1429" i="5"/>
  <c r="H1428" i="5"/>
  <c r="E1448" i="4"/>
  <c r="C1449" i="4"/>
  <c r="G1117" i="4"/>
  <c r="H1117" i="4" s="1"/>
  <c r="H1439" i="3"/>
  <c r="F1440" i="3"/>
  <c r="I1439" i="3"/>
  <c r="G1440" i="3"/>
  <c r="G1429" i="5" l="1"/>
  <c r="F1429" i="5"/>
  <c r="E1430" i="5"/>
  <c r="H1429" i="5"/>
  <c r="E1449" i="4"/>
  <c r="C1450" i="4"/>
  <c r="G1118" i="4"/>
  <c r="H1118" i="4" s="1"/>
  <c r="G1441" i="3"/>
  <c r="F1441" i="3"/>
  <c r="H1440" i="3"/>
  <c r="I1440" i="3" s="1"/>
  <c r="E1431" i="5" l="1"/>
  <c r="H1430" i="5"/>
  <c r="G1430" i="5"/>
  <c r="F1430" i="5"/>
  <c r="E1450" i="4"/>
  <c r="C1451" i="4"/>
  <c r="G1119" i="4"/>
  <c r="H1119" i="4" s="1"/>
  <c r="H1441" i="3"/>
  <c r="F1442" i="3"/>
  <c r="I1441" i="3"/>
  <c r="G1442" i="3"/>
  <c r="G1431" i="5" l="1"/>
  <c r="F1431" i="5"/>
  <c r="E1432" i="5"/>
  <c r="H1431" i="5"/>
  <c r="E1451" i="4"/>
  <c r="C1452" i="4"/>
  <c r="G1120" i="4"/>
  <c r="H1120" i="4" s="1"/>
  <c r="G1443" i="3"/>
  <c r="H1442" i="3"/>
  <c r="I1442" i="3" s="1"/>
  <c r="F1443" i="3"/>
  <c r="F1432" i="5" l="1"/>
  <c r="E1433" i="5"/>
  <c r="H1432" i="5"/>
  <c r="G1432" i="5"/>
  <c r="E1452" i="4"/>
  <c r="C1453" i="4"/>
  <c r="G1121" i="4"/>
  <c r="H1121" i="4" s="1"/>
  <c r="H1443" i="3"/>
  <c r="F1444" i="3"/>
  <c r="I1443" i="3"/>
  <c r="G1444" i="3"/>
  <c r="E1434" i="5" l="1"/>
  <c r="H1433" i="5"/>
  <c r="G1433" i="5"/>
  <c r="F1433" i="5"/>
  <c r="E1453" i="4"/>
  <c r="C1454" i="4"/>
  <c r="G1122" i="4"/>
  <c r="H1122" i="4" s="1"/>
  <c r="G1445" i="3"/>
  <c r="F1445" i="3"/>
  <c r="H1444" i="3"/>
  <c r="I1444" i="3" s="1"/>
  <c r="G1434" i="5" l="1"/>
  <c r="F1434" i="5"/>
  <c r="E1435" i="5"/>
  <c r="H1434" i="5"/>
  <c r="E1454" i="4"/>
  <c r="C1455" i="4"/>
  <c r="G1123" i="4"/>
  <c r="H1123" i="4" s="1"/>
  <c r="F1446" i="3"/>
  <c r="H1445" i="3"/>
  <c r="I1445" i="3"/>
  <c r="G1446" i="3"/>
  <c r="E1436" i="5" l="1"/>
  <c r="H1435" i="5"/>
  <c r="G1435" i="5"/>
  <c r="F1435" i="5"/>
  <c r="E1455" i="4"/>
  <c r="C1456" i="4"/>
  <c r="G1124" i="4"/>
  <c r="H1124" i="4" s="1"/>
  <c r="G1447" i="3"/>
  <c r="F1447" i="3"/>
  <c r="H1446" i="3"/>
  <c r="I1446" i="3" s="1"/>
  <c r="E1437" i="5" l="1"/>
  <c r="H1436" i="5"/>
  <c r="G1436" i="5"/>
  <c r="F1436" i="5"/>
  <c r="E1456" i="4"/>
  <c r="C1457" i="4"/>
  <c r="G1125" i="4"/>
  <c r="H1125" i="4" s="1"/>
  <c r="F1448" i="3"/>
  <c r="H1447" i="3"/>
  <c r="G1448" i="3"/>
  <c r="I1447" i="3"/>
  <c r="G1437" i="5" l="1"/>
  <c r="F1437" i="5"/>
  <c r="H1437" i="5"/>
  <c r="E1438" i="5"/>
  <c r="E1457" i="4"/>
  <c r="C1458" i="4"/>
  <c r="G1126" i="4"/>
  <c r="H1126" i="4" s="1"/>
  <c r="G1449" i="3"/>
  <c r="H1448" i="3"/>
  <c r="I1448" i="3" s="1"/>
  <c r="F1449" i="3"/>
  <c r="F1438" i="5" l="1"/>
  <c r="G1438" i="5"/>
  <c r="E1439" i="5"/>
  <c r="H1438" i="5"/>
  <c r="E1458" i="4"/>
  <c r="C1459" i="4"/>
  <c r="G1127" i="4"/>
  <c r="H1127" i="4" s="1"/>
  <c r="F1450" i="3"/>
  <c r="H1449" i="3"/>
  <c r="G1450" i="3"/>
  <c r="I1449" i="3"/>
  <c r="E1440" i="5" l="1"/>
  <c r="H1439" i="5"/>
  <c r="G1439" i="5"/>
  <c r="F1439" i="5"/>
  <c r="E1459" i="4"/>
  <c r="C1460" i="4"/>
  <c r="G1128" i="4"/>
  <c r="H1128" i="4" s="1"/>
  <c r="G1451" i="3"/>
  <c r="H1450" i="3"/>
  <c r="I1450" i="3" s="1"/>
  <c r="F1451" i="3"/>
  <c r="G1440" i="5" l="1"/>
  <c r="F1440" i="5"/>
  <c r="E1441" i="5"/>
  <c r="H1440" i="5"/>
  <c r="E1460" i="4"/>
  <c r="C1461" i="4"/>
  <c r="G1129" i="4"/>
  <c r="H1129" i="4" s="1"/>
  <c r="G1452" i="3"/>
  <c r="F1452" i="3"/>
  <c r="H1451" i="3"/>
  <c r="I1451" i="3" s="1"/>
  <c r="G1441" i="5" l="1"/>
  <c r="F1441" i="5"/>
  <c r="E1442" i="5"/>
  <c r="H1441" i="5"/>
  <c r="E1461" i="4"/>
  <c r="C1462" i="4"/>
  <c r="G1130" i="4"/>
  <c r="H1130" i="4" s="1"/>
  <c r="H1452" i="3"/>
  <c r="F1453" i="3"/>
  <c r="I1452" i="3"/>
  <c r="G1453" i="3"/>
  <c r="E1443" i="5" l="1"/>
  <c r="G1442" i="5"/>
  <c r="F1442" i="5"/>
  <c r="H1442" i="5"/>
  <c r="E1462" i="4"/>
  <c r="C1463" i="4"/>
  <c r="G1131" i="4"/>
  <c r="H1131" i="4" s="1"/>
  <c r="G1454" i="3"/>
  <c r="H1453" i="3"/>
  <c r="I1453" i="3" s="1"/>
  <c r="F1454" i="3"/>
  <c r="E1444" i="5" l="1"/>
  <c r="H1443" i="5"/>
  <c r="G1443" i="5"/>
  <c r="F1443" i="5"/>
  <c r="C1464" i="4"/>
  <c r="E1463" i="4"/>
  <c r="G1132" i="4"/>
  <c r="H1132" i="4" s="1"/>
  <c r="H1454" i="3"/>
  <c r="F1455" i="3"/>
  <c r="I1454" i="3"/>
  <c r="G1455" i="3"/>
  <c r="G1444" i="5" l="1"/>
  <c r="F1444" i="5"/>
  <c r="E1445" i="5"/>
  <c r="H1444" i="5"/>
  <c r="G1133" i="4"/>
  <c r="H1133" i="4" s="1"/>
  <c r="E1464" i="4"/>
  <c r="C1465" i="4"/>
  <c r="G1456" i="3"/>
  <c r="F1456" i="3"/>
  <c r="H1455" i="3"/>
  <c r="I1455" i="3" s="1"/>
  <c r="H1445" i="5" l="1"/>
  <c r="E1446" i="5"/>
  <c r="G1445" i="5"/>
  <c r="F1445" i="5"/>
  <c r="E1465" i="4"/>
  <c r="C1466" i="4"/>
  <c r="G1134" i="4"/>
  <c r="H1134" i="4" s="1"/>
  <c r="F1457" i="3"/>
  <c r="H1456" i="3"/>
  <c r="I1456" i="3"/>
  <c r="G1457" i="3"/>
  <c r="E1447" i="5" l="1"/>
  <c r="H1446" i="5"/>
  <c r="G1446" i="5"/>
  <c r="F1446" i="5"/>
  <c r="E1466" i="4"/>
  <c r="C1467" i="4"/>
  <c r="G1135" i="4"/>
  <c r="H1135" i="4" s="1"/>
  <c r="G1458" i="3"/>
  <c r="H1457" i="3"/>
  <c r="I1457" i="3" s="1"/>
  <c r="F1458" i="3"/>
  <c r="G1447" i="5" l="1"/>
  <c r="F1447" i="5"/>
  <c r="E1448" i="5"/>
  <c r="H1447" i="5"/>
  <c r="E1467" i="4"/>
  <c r="C1468" i="4"/>
  <c r="G1136" i="4"/>
  <c r="H1136" i="4" s="1"/>
  <c r="F1459" i="3"/>
  <c r="H1458" i="3"/>
  <c r="I1458" i="3"/>
  <c r="G1459" i="3"/>
  <c r="E1449" i="5" l="1"/>
  <c r="H1448" i="5"/>
  <c r="G1448" i="5"/>
  <c r="F1448" i="5"/>
  <c r="E1468" i="4"/>
  <c r="C1469" i="4"/>
  <c r="G1137" i="4"/>
  <c r="H1137" i="4" s="1"/>
  <c r="G1460" i="3"/>
  <c r="F1460" i="3"/>
  <c r="H1459" i="3"/>
  <c r="I1459" i="3" s="1"/>
  <c r="E1450" i="5" l="1"/>
  <c r="H1449" i="5"/>
  <c r="G1449" i="5"/>
  <c r="F1449" i="5"/>
  <c r="E1469" i="4"/>
  <c r="C1470" i="4"/>
  <c r="G1138" i="4"/>
  <c r="H1138" i="4" s="1"/>
  <c r="F1461" i="3"/>
  <c r="H1460" i="3"/>
  <c r="I1460" i="3" s="1"/>
  <c r="G1461" i="3"/>
  <c r="G1450" i="5" l="1"/>
  <c r="F1450" i="5"/>
  <c r="E1451" i="5"/>
  <c r="H1450" i="5"/>
  <c r="E1470" i="4"/>
  <c r="C1471" i="4"/>
  <c r="G1139" i="4"/>
  <c r="H1139" i="4" s="1"/>
  <c r="G1462" i="3"/>
  <c r="H1461" i="3"/>
  <c r="I1461" i="3" s="1"/>
  <c r="F1462" i="3"/>
  <c r="G1451" i="5" l="1"/>
  <c r="F1451" i="5"/>
  <c r="E1452" i="5"/>
  <c r="H1451" i="5"/>
  <c r="E1471" i="4"/>
  <c r="C1472" i="4"/>
  <c r="G1140" i="4"/>
  <c r="H1140" i="4" s="1"/>
  <c r="F1463" i="3"/>
  <c r="H1462" i="3"/>
  <c r="I1462" i="3"/>
  <c r="G1463" i="3"/>
  <c r="E1453" i="5" l="1"/>
  <c r="F1452" i="5"/>
  <c r="G1452" i="5"/>
  <c r="H1452" i="5"/>
  <c r="E1472" i="4"/>
  <c r="C1473" i="4"/>
  <c r="G1141" i="4"/>
  <c r="H1141" i="4" s="1"/>
  <c r="G1464" i="3"/>
  <c r="H1463" i="3"/>
  <c r="I1463" i="3" s="1"/>
  <c r="F1464" i="3"/>
  <c r="G1453" i="5" l="1"/>
  <c r="F1453" i="5"/>
  <c r="E1454" i="5"/>
  <c r="H1453" i="5"/>
  <c r="E1473" i="4"/>
  <c r="C1474" i="4"/>
  <c r="G1142" i="4"/>
  <c r="H1142" i="4" s="1"/>
  <c r="H1464" i="3"/>
  <c r="F1465" i="3"/>
  <c r="I1464" i="3"/>
  <c r="G1465" i="3"/>
  <c r="E1455" i="5" l="1"/>
  <c r="H1454" i="5"/>
  <c r="G1454" i="5"/>
  <c r="F1454" i="5"/>
  <c r="E1474" i="4"/>
  <c r="C1475" i="4"/>
  <c r="G1143" i="4"/>
  <c r="H1143" i="4" s="1"/>
  <c r="G1466" i="3"/>
  <c r="H1465" i="3"/>
  <c r="I1465" i="3" s="1"/>
  <c r="F1466" i="3"/>
  <c r="G1455" i="5" l="1"/>
  <c r="F1455" i="5"/>
  <c r="E1456" i="5"/>
  <c r="H1455" i="5"/>
  <c r="E1475" i="4"/>
  <c r="C1476" i="4"/>
  <c r="G1144" i="4"/>
  <c r="H1144" i="4" s="1"/>
  <c r="F1467" i="3"/>
  <c r="H1466" i="3"/>
  <c r="I1466" i="3"/>
  <c r="G1467" i="3"/>
  <c r="G1456" i="5" l="1"/>
  <c r="F1456" i="5"/>
  <c r="E1457" i="5"/>
  <c r="H1456" i="5"/>
  <c r="E1476" i="4"/>
  <c r="C1477" i="4"/>
  <c r="G1145" i="4"/>
  <c r="H1145" i="4" s="1"/>
  <c r="G1468" i="3"/>
  <c r="H1467" i="3"/>
  <c r="I1467" i="3" s="1"/>
  <c r="F1468" i="3"/>
  <c r="E1458" i="5" l="1"/>
  <c r="H1457" i="5"/>
  <c r="G1457" i="5"/>
  <c r="F1457" i="5"/>
  <c r="E1477" i="4"/>
  <c r="C1478" i="4"/>
  <c r="G1146" i="4"/>
  <c r="H1146" i="4" s="1"/>
  <c r="F1469" i="3"/>
  <c r="H1468" i="3"/>
  <c r="I1468" i="3"/>
  <c r="G1469" i="3"/>
  <c r="G1458" i="5" l="1"/>
  <c r="F1458" i="5"/>
  <c r="H1458" i="5"/>
  <c r="E1459" i="5"/>
  <c r="E1478" i="4"/>
  <c r="C1479" i="4"/>
  <c r="G1147" i="4"/>
  <c r="H1147" i="4" s="1"/>
  <c r="G1470" i="3"/>
  <c r="F1470" i="3"/>
  <c r="H1469" i="3"/>
  <c r="I1469" i="3" s="1"/>
  <c r="G1459" i="5" l="1"/>
  <c r="F1459" i="5"/>
  <c r="E1460" i="5"/>
  <c r="H1459" i="5"/>
  <c r="E1479" i="4"/>
  <c r="C1480" i="4"/>
  <c r="G1148" i="4"/>
  <c r="H1148" i="4" s="1"/>
  <c r="H1470" i="3"/>
  <c r="F1471" i="3"/>
  <c r="I1470" i="3"/>
  <c r="G1471" i="3"/>
  <c r="E1461" i="5" l="1"/>
  <c r="H1460" i="5"/>
  <c r="G1460" i="5"/>
  <c r="F1460" i="5"/>
  <c r="E1480" i="4"/>
  <c r="C1481" i="4"/>
  <c r="G1149" i="4"/>
  <c r="H1149" i="4" s="1"/>
  <c r="G1472" i="3"/>
  <c r="F1472" i="3"/>
  <c r="H1471" i="3"/>
  <c r="I1471" i="3" s="1"/>
  <c r="E1462" i="5" l="1"/>
  <c r="H1461" i="5"/>
  <c r="G1461" i="5"/>
  <c r="F1461" i="5"/>
  <c r="E1481" i="4"/>
  <c r="C1482" i="4"/>
  <c r="G1150" i="4"/>
  <c r="H1150" i="4" s="1"/>
  <c r="F1473" i="3"/>
  <c r="H1472" i="3"/>
  <c r="I1472" i="3"/>
  <c r="G1473" i="3"/>
  <c r="G1462" i="5" l="1"/>
  <c r="F1462" i="5"/>
  <c r="H1462" i="5"/>
  <c r="E1463" i="5"/>
  <c r="E1482" i="4"/>
  <c r="C1483" i="4"/>
  <c r="G1151" i="4"/>
  <c r="H1151" i="4" s="1"/>
  <c r="G1474" i="3"/>
  <c r="F1474" i="3"/>
  <c r="H1473" i="3"/>
  <c r="I1473" i="3" s="1"/>
  <c r="E1464" i="5" l="1"/>
  <c r="G1463" i="5"/>
  <c r="H1463" i="5"/>
  <c r="F1463" i="5"/>
  <c r="E1483" i="4"/>
  <c r="C1484" i="4"/>
  <c r="G1152" i="4"/>
  <c r="H1152" i="4" s="1"/>
  <c r="H1474" i="3"/>
  <c r="F1475" i="3"/>
  <c r="I1474" i="3"/>
  <c r="G1475" i="3"/>
  <c r="E1465" i="5" l="1"/>
  <c r="H1464" i="5"/>
  <c r="G1464" i="5"/>
  <c r="F1464" i="5"/>
  <c r="E1484" i="4"/>
  <c r="C1485" i="4"/>
  <c r="G1153" i="4"/>
  <c r="H1153" i="4" s="1"/>
  <c r="G1476" i="3"/>
  <c r="F1476" i="3"/>
  <c r="H1475" i="3"/>
  <c r="I1475" i="3" s="1"/>
  <c r="G1465" i="5" l="1"/>
  <c r="F1465" i="5"/>
  <c r="E1466" i="5"/>
  <c r="H1465" i="5"/>
  <c r="E1485" i="4"/>
  <c r="C1486" i="4"/>
  <c r="G1154" i="4"/>
  <c r="H1154" i="4" s="1"/>
  <c r="H1476" i="3"/>
  <c r="F1477" i="3"/>
  <c r="I1476" i="3"/>
  <c r="G1477" i="3"/>
  <c r="E1467" i="5" l="1"/>
  <c r="H1466" i="5"/>
  <c r="G1466" i="5"/>
  <c r="F1466" i="5"/>
  <c r="E1486" i="4"/>
  <c r="C1487" i="4"/>
  <c r="G1155" i="4"/>
  <c r="H1155" i="4" s="1"/>
  <c r="G1478" i="3"/>
  <c r="F1478" i="3"/>
  <c r="H1477" i="3"/>
  <c r="I1477" i="3" s="1"/>
  <c r="E1468" i="5" l="1"/>
  <c r="F1467" i="5"/>
  <c r="H1467" i="5"/>
  <c r="G1467" i="5"/>
  <c r="E1487" i="4"/>
  <c r="C1488" i="4"/>
  <c r="G1156" i="4"/>
  <c r="H1156" i="4" s="1"/>
  <c r="H1478" i="3"/>
  <c r="F1479" i="3"/>
  <c r="I1478" i="3"/>
  <c r="G1479" i="3"/>
  <c r="G1468" i="5" l="1"/>
  <c r="F1468" i="5"/>
  <c r="E1469" i="5"/>
  <c r="H1468" i="5"/>
  <c r="E1488" i="4"/>
  <c r="C1489" i="4"/>
  <c r="G1157" i="4"/>
  <c r="H1157" i="4" s="1"/>
  <c r="G1480" i="3"/>
  <c r="F1480" i="3"/>
  <c r="H1479" i="3"/>
  <c r="I1479" i="3" s="1"/>
  <c r="G1469" i="5" l="1"/>
  <c r="F1469" i="5"/>
  <c r="H1469" i="5"/>
  <c r="E1470" i="5"/>
  <c r="E1489" i="4"/>
  <c r="C1490" i="4"/>
  <c r="G1158" i="4"/>
  <c r="H1158" i="4" s="1"/>
  <c r="F1481" i="3"/>
  <c r="H1480" i="3"/>
  <c r="I1480" i="3"/>
  <c r="G1481" i="3"/>
  <c r="G1470" i="5" l="1"/>
  <c r="E1471" i="5"/>
  <c r="H1470" i="5"/>
  <c r="F1470" i="5"/>
  <c r="E1490" i="4"/>
  <c r="C1491" i="4"/>
  <c r="G1159" i="4"/>
  <c r="H1159" i="4" s="1"/>
  <c r="G1482" i="3"/>
  <c r="H1481" i="3"/>
  <c r="I1481" i="3" s="1"/>
  <c r="F1482" i="3"/>
  <c r="G1471" i="5" l="1"/>
  <c r="F1471" i="5"/>
  <c r="E1472" i="5"/>
  <c r="H1471" i="5"/>
  <c r="E1491" i="4"/>
  <c r="C1492" i="4"/>
  <c r="G1160" i="4"/>
  <c r="H1160" i="4" s="1"/>
  <c r="F1483" i="3"/>
  <c r="H1482" i="3"/>
  <c r="I1482" i="3"/>
  <c r="G1483" i="3"/>
  <c r="E1473" i="5" l="1"/>
  <c r="H1472" i="5"/>
  <c r="G1472" i="5"/>
  <c r="F1472" i="5"/>
  <c r="E1492" i="4"/>
  <c r="C1493" i="4"/>
  <c r="G1161" i="4"/>
  <c r="H1161" i="4" s="1"/>
  <c r="G1484" i="3"/>
  <c r="H1483" i="3"/>
  <c r="I1483" i="3" s="1"/>
  <c r="F1484" i="3"/>
  <c r="H1473" i="5" l="1"/>
  <c r="G1473" i="5"/>
  <c r="F1473" i="5"/>
  <c r="E1474" i="5"/>
  <c r="E1493" i="4"/>
  <c r="C1494" i="4"/>
  <c r="G1162" i="4"/>
  <c r="H1162" i="4" s="1"/>
  <c r="F1485" i="3"/>
  <c r="H1484" i="3"/>
  <c r="I1484" i="3"/>
  <c r="G1485" i="3"/>
  <c r="G1474" i="5" l="1"/>
  <c r="F1474" i="5"/>
  <c r="H1474" i="5"/>
  <c r="E1475" i="5"/>
  <c r="E1494" i="4"/>
  <c r="C1495" i="4"/>
  <c r="G1163" i="4"/>
  <c r="H1163" i="4" s="1"/>
  <c r="G1486" i="3"/>
  <c r="H1485" i="3"/>
  <c r="I1485" i="3" s="1"/>
  <c r="F1486" i="3"/>
  <c r="E1476" i="5" l="1"/>
  <c r="H1475" i="5"/>
  <c r="G1475" i="5"/>
  <c r="F1475" i="5"/>
  <c r="E1495" i="4"/>
  <c r="C1496" i="4"/>
  <c r="G1164" i="4"/>
  <c r="H1164" i="4" s="1"/>
  <c r="F1487" i="3"/>
  <c r="H1486" i="3"/>
  <c r="I1486" i="3"/>
  <c r="G1487" i="3"/>
  <c r="G1476" i="5" l="1"/>
  <c r="F1476" i="5"/>
  <c r="E1477" i="5"/>
  <c r="H1476" i="5"/>
  <c r="E1496" i="4"/>
  <c r="C1497" i="4"/>
  <c r="G1165" i="4"/>
  <c r="H1165" i="4" s="1"/>
  <c r="G1488" i="3"/>
  <c r="H1487" i="3"/>
  <c r="I1487" i="3" s="1"/>
  <c r="F1488" i="3"/>
  <c r="G1477" i="5" l="1"/>
  <c r="F1477" i="5"/>
  <c r="E1478" i="5"/>
  <c r="H1477" i="5"/>
  <c r="E1497" i="4"/>
  <c r="C1498" i="4"/>
  <c r="G1166" i="4"/>
  <c r="H1166" i="4" s="1"/>
  <c r="G1489" i="3"/>
  <c r="F1489" i="3"/>
  <c r="H1488" i="3"/>
  <c r="I1488" i="3" s="1"/>
  <c r="E1479" i="5" l="1"/>
  <c r="H1478" i="5"/>
  <c r="G1478" i="5"/>
  <c r="F1478" i="5"/>
  <c r="E1498" i="4"/>
  <c r="C1499" i="4"/>
  <c r="G1167" i="4"/>
  <c r="H1167" i="4" s="1"/>
  <c r="G1490" i="3"/>
  <c r="H1489" i="3"/>
  <c r="I1489" i="3" s="1"/>
  <c r="F1490" i="3"/>
  <c r="E1480" i="5" l="1"/>
  <c r="H1479" i="5"/>
  <c r="G1479" i="5"/>
  <c r="F1479" i="5"/>
  <c r="E1499" i="4"/>
  <c r="C1500" i="4"/>
  <c r="G1168" i="4"/>
  <c r="H1168" i="4" s="1"/>
  <c r="G1491" i="3"/>
  <c r="F1491" i="3"/>
  <c r="H1490" i="3"/>
  <c r="I1490" i="3" s="1"/>
  <c r="G1480" i="5" l="1"/>
  <c r="F1480" i="5"/>
  <c r="H1480" i="5"/>
  <c r="E1481" i="5"/>
  <c r="E1500" i="4"/>
  <c r="C1501" i="4"/>
  <c r="G1169" i="4"/>
  <c r="H1169" i="4" s="1"/>
  <c r="H1491" i="3"/>
  <c r="F1492" i="3"/>
  <c r="I1491" i="3"/>
  <c r="G1492" i="3"/>
  <c r="F1481" i="5" l="1"/>
  <c r="E1482" i="5"/>
  <c r="H1481" i="5"/>
  <c r="G1481" i="5"/>
  <c r="E1501" i="4"/>
  <c r="C1502" i="4"/>
  <c r="G1170" i="4"/>
  <c r="H1170" i="4" s="1"/>
  <c r="H1492" i="3"/>
  <c r="F1493" i="3"/>
  <c r="I1492" i="3"/>
  <c r="G1493" i="3"/>
  <c r="E1483" i="5" l="1"/>
  <c r="H1482" i="5"/>
  <c r="G1482" i="5"/>
  <c r="F1482" i="5"/>
  <c r="E1502" i="4"/>
  <c r="C1503" i="4"/>
  <c r="G1171" i="4"/>
  <c r="H1171" i="4" s="1"/>
  <c r="G1494" i="3"/>
  <c r="F1494" i="3"/>
  <c r="H1493" i="3"/>
  <c r="I1493" i="3" s="1"/>
  <c r="G1483" i="5" l="1"/>
  <c r="F1483" i="5"/>
  <c r="E1484" i="5"/>
  <c r="H1483" i="5"/>
  <c r="E1503" i="4"/>
  <c r="C1504" i="4"/>
  <c r="G1172" i="4"/>
  <c r="H1172" i="4" s="1"/>
  <c r="F1495" i="3"/>
  <c r="H1494" i="3"/>
  <c r="I1494" i="3"/>
  <c r="G1495" i="3"/>
  <c r="E1485" i="5" l="1"/>
  <c r="H1484" i="5"/>
  <c r="G1484" i="5"/>
  <c r="F1484" i="5"/>
  <c r="E1504" i="4"/>
  <c r="C1505" i="4"/>
  <c r="G1173" i="4"/>
  <c r="H1173" i="4" s="1"/>
  <c r="G1496" i="3"/>
  <c r="F1496" i="3"/>
  <c r="H1495" i="3"/>
  <c r="I1495" i="3" s="1"/>
  <c r="E1486" i="5" l="1"/>
  <c r="G1485" i="5"/>
  <c r="F1485" i="5"/>
  <c r="H1485" i="5"/>
  <c r="E1505" i="4"/>
  <c r="C1506" i="4"/>
  <c r="G1174" i="4"/>
  <c r="H1174" i="4" s="1"/>
  <c r="F1497" i="3"/>
  <c r="H1496" i="3"/>
  <c r="I1496" i="3"/>
  <c r="G1497" i="3"/>
  <c r="G1486" i="5" l="1"/>
  <c r="F1486" i="5"/>
  <c r="E1487" i="5"/>
  <c r="H1486" i="5"/>
  <c r="E1506" i="4"/>
  <c r="C1507" i="4"/>
  <c r="G1175" i="4"/>
  <c r="H1175" i="4" s="1"/>
  <c r="G1498" i="3"/>
  <c r="F1498" i="3"/>
  <c r="H1497" i="3"/>
  <c r="I1497" i="3" s="1"/>
  <c r="G1487" i="5" l="1"/>
  <c r="F1487" i="5"/>
  <c r="E1488" i="5"/>
  <c r="H1487" i="5"/>
  <c r="E1507" i="4"/>
  <c r="C1508" i="4"/>
  <c r="G1176" i="4"/>
  <c r="H1176" i="4" s="1"/>
  <c r="H1498" i="3"/>
  <c r="F1499" i="3"/>
  <c r="I1498" i="3"/>
  <c r="G1499" i="3"/>
  <c r="H1488" i="5" l="1"/>
  <c r="E1489" i="5"/>
  <c r="G1488" i="5"/>
  <c r="F1488" i="5"/>
  <c r="E1508" i="4"/>
  <c r="C1509" i="4"/>
  <c r="G1177" i="4"/>
  <c r="H1177" i="4" s="1"/>
  <c r="G1500" i="3"/>
  <c r="F1500" i="3"/>
  <c r="H1499" i="3"/>
  <c r="I1499" i="3" s="1"/>
  <c r="G1489" i="5" l="1"/>
  <c r="F1489" i="5"/>
  <c r="E1490" i="5"/>
  <c r="H1489" i="5"/>
  <c r="E1509" i="4"/>
  <c r="C1510" i="4"/>
  <c r="G1178" i="4"/>
  <c r="H1178" i="4" s="1"/>
  <c r="H1500" i="3"/>
  <c r="F1501" i="3"/>
  <c r="I1500" i="3"/>
  <c r="G1501" i="3"/>
  <c r="E1491" i="5" l="1"/>
  <c r="H1490" i="5"/>
  <c r="G1490" i="5"/>
  <c r="F1490" i="5"/>
  <c r="E1510" i="4"/>
  <c r="C1511" i="4"/>
  <c r="G1179" i="4"/>
  <c r="H1179" i="4" s="1"/>
  <c r="G1502" i="3"/>
  <c r="H1501" i="3"/>
  <c r="I1501" i="3" s="1"/>
  <c r="F1502" i="3"/>
  <c r="E1492" i="5" l="1"/>
  <c r="H1491" i="5"/>
  <c r="G1491" i="5"/>
  <c r="F1491" i="5"/>
  <c r="E1511" i="4"/>
  <c r="C1512" i="4"/>
  <c r="G1180" i="4"/>
  <c r="H1180" i="4" s="1"/>
  <c r="H1502" i="3"/>
  <c r="F1503" i="3"/>
  <c r="I1502" i="3"/>
  <c r="G1503" i="3"/>
  <c r="G1492" i="5" l="1"/>
  <c r="F1492" i="5"/>
  <c r="H1492" i="5"/>
  <c r="E1493" i="5"/>
  <c r="E1512" i="4"/>
  <c r="C1513" i="4"/>
  <c r="G1181" i="4"/>
  <c r="H1181" i="4" s="1"/>
  <c r="G1504" i="3"/>
  <c r="H1503" i="3"/>
  <c r="I1503" i="3" s="1"/>
  <c r="F1504" i="3"/>
  <c r="E1494" i="5" l="1"/>
  <c r="H1493" i="5"/>
  <c r="G1493" i="5"/>
  <c r="F1493" i="5"/>
  <c r="E1513" i="4"/>
  <c r="C1514" i="4"/>
  <c r="G1182" i="4"/>
  <c r="H1182" i="4" s="1"/>
  <c r="F1505" i="3"/>
  <c r="H1504" i="3"/>
  <c r="I1504" i="3"/>
  <c r="G1505" i="3"/>
  <c r="G1494" i="5" l="1"/>
  <c r="F1494" i="5"/>
  <c r="E1495" i="5"/>
  <c r="H1494" i="5"/>
  <c r="E1514" i="4"/>
  <c r="C1515" i="4"/>
  <c r="G1183" i="4"/>
  <c r="H1183" i="4" s="1"/>
  <c r="G1506" i="3"/>
  <c r="F1506" i="3"/>
  <c r="H1505" i="3"/>
  <c r="I1505" i="3" s="1"/>
  <c r="G1495" i="5" l="1"/>
  <c r="F1495" i="5"/>
  <c r="H1495" i="5"/>
  <c r="E1496" i="5"/>
  <c r="E1515" i="4"/>
  <c r="C1516" i="4"/>
  <c r="G1184" i="4"/>
  <c r="H1184" i="4" s="1"/>
  <c r="F1507" i="3"/>
  <c r="H1506" i="3"/>
  <c r="I1506" i="3"/>
  <c r="G1507" i="3"/>
  <c r="E1497" i="5" l="1"/>
  <c r="H1496" i="5"/>
  <c r="G1496" i="5"/>
  <c r="F1496" i="5"/>
  <c r="E1516" i="4"/>
  <c r="C1517" i="4"/>
  <c r="G1185" i="4"/>
  <c r="H1185" i="4" s="1"/>
  <c r="G1508" i="3"/>
  <c r="F1508" i="3"/>
  <c r="H1507" i="3"/>
  <c r="I1507" i="3" s="1"/>
  <c r="E1498" i="5" l="1"/>
  <c r="H1497" i="5"/>
  <c r="G1497" i="5"/>
  <c r="F1497" i="5"/>
  <c r="C1518" i="4"/>
  <c r="E1517" i="4"/>
  <c r="G1186" i="4"/>
  <c r="H1186" i="4" s="1"/>
  <c r="F1509" i="3"/>
  <c r="H1508" i="3"/>
  <c r="I1508" i="3"/>
  <c r="G1509" i="3"/>
  <c r="G1498" i="5" l="1"/>
  <c r="F1498" i="5"/>
  <c r="E1499" i="5"/>
  <c r="H1498" i="5"/>
  <c r="G1187" i="4"/>
  <c r="H1187" i="4" s="1"/>
  <c r="E1518" i="4"/>
  <c r="C1519" i="4"/>
  <c r="G1510" i="3"/>
  <c r="H1509" i="3"/>
  <c r="I1509" i="3" s="1"/>
  <c r="F1510" i="3"/>
  <c r="E1500" i="5" l="1"/>
  <c r="H1499" i="5"/>
  <c r="G1499" i="5"/>
  <c r="F1499" i="5"/>
  <c r="E1519" i="4"/>
  <c r="C1520" i="4"/>
  <c r="G1188" i="4"/>
  <c r="H1188" i="4" s="1"/>
  <c r="G1511" i="3"/>
  <c r="F1511" i="3"/>
  <c r="H1510" i="3"/>
  <c r="I1510" i="3" s="1"/>
  <c r="E1501" i="5" l="1"/>
  <c r="H1500" i="5"/>
  <c r="G1500" i="5"/>
  <c r="F1500" i="5"/>
  <c r="E1520" i="4"/>
  <c r="C1521" i="4"/>
  <c r="G1189" i="4"/>
  <c r="H1189" i="4" s="1"/>
  <c r="H1511" i="3"/>
  <c r="F1512" i="3"/>
  <c r="I1511" i="3"/>
  <c r="G1512" i="3"/>
  <c r="G1501" i="5" l="1"/>
  <c r="F1501" i="5"/>
  <c r="E1502" i="5"/>
  <c r="H1501" i="5"/>
  <c r="E1521" i="4"/>
  <c r="C1522" i="4"/>
  <c r="G1190" i="4"/>
  <c r="H1190" i="4" s="1"/>
  <c r="G1513" i="3"/>
  <c r="F1513" i="3"/>
  <c r="H1512" i="3"/>
  <c r="I1512" i="3" s="1"/>
  <c r="E1503" i="5" l="1"/>
  <c r="F1502" i="5"/>
  <c r="H1502" i="5"/>
  <c r="G1502" i="5"/>
  <c r="E1522" i="4"/>
  <c r="C1523" i="4"/>
  <c r="G1191" i="4"/>
  <c r="H1191" i="4" s="1"/>
  <c r="H1513" i="3"/>
  <c r="F1514" i="3"/>
  <c r="I1513" i="3"/>
  <c r="G1514" i="3"/>
  <c r="E1504" i="5" l="1"/>
  <c r="H1503" i="5"/>
  <c r="G1503" i="5"/>
  <c r="F1503" i="5"/>
  <c r="E1523" i="4"/>
  <c r="C1524" i="4"/>
  <c r="G1192" i="4"/>
  <c r="H1192" i="4" s="1"/>
  <c r="G1515" i="3"/>
  <c r="H1514" i="3"/>
  <c r="I1514" i="3" s="1"/>
  <c r="F1515" i="3"/>
  <c r="G1504" i="5" l="1"/>
  <c r="F1504" i="5"/>
  <c r="E1505" i="5"/>
  <c r="H1504" i="5"/>
  <c r="E1524" i="4"/>
  <c r="C1525" i="4"/>
  <c r="G1193" i="4"/>
  <c r="H1193" i="4" s="1"/>
  <c r="H1515" i="3"/>
  <c r="F1516" i="3"/>
  <c r="I1515" i="3"/>
  <c r="G1516" i="3"/>
  <c r="G1505" i="5" l="1"/>
  <c r="F1505" i="5"/>
  <c r="E1506" i="5"/>
  <c r="H1505" i="5"/>
  <c r="E1525" i="4"/>
  <c r="C1526" i="4"/>
  <c r="G1194" i="4"/>
  <c r="H1194" i="4" s="1"/>
  <c r="G1517" i="3"/>
  <c r="F1517" i="3"/>
  <c r="H1516" i="3"/>
  <c r="I1516" i="3" s="1"/>
  <c r="E1507" i="5" l="1"/>
  <c r="F1506" i="5"/>
  <c r="H1506" i="5"/>
  <c r="G1506" i="5"/>
  <c r="E1526" i="4"/>
  <c r="C1527" i="4"/>
  <c r="G1195" i="4"/>
  <c r="H1195" i="4" s="1"/>
  <c r="F1518" i="3"/>
  <c r="H1517" i="3"/>
  <c r="I1517" i="3"/>
  <c r="G1518" i="3"/>
  <c r="G1507" i="5" l="1"/>
  <c r="F1507" i="5"/>
  <c r="E1508" i="5"/>
  <c r="H1507" i="5"/>
  <c r="E1527" i="4"/>
  <c r="C1528" i="4"/>
  <c r="G1196" i="4"/>
  <c r="H1196" i="4" s="1"/>
  <c r="G1519" i="3"/>
  <c r="H1518" i="3"/>
  <c r="I1518" i="3" s="1"/>
  <c r="F1519" i="3"/>
  <c r="E1509" i="5" l="1"/>
  <c r="H1508" i="5"/>
  <c r="G1508" i="5"/>
  <c r="F1508" i="5"/>
  <c r="E1528" i="4"/>
  <c r="C1529" i="4"/>
  <c r="G1197" i="4"/>
  <c r="H1197" i="4" s="1"/>
  <c r="F1520" i="3"/>
  <c r="H1519" i="3"/>
  <c r="I1519" i="3" s="1"/>
  <c r="G1520" i="3"/>
  <c r="E1510" i="5" l="1"/>
  <c r="H1509" i="5"/>
  <c r="G1509" i="5"/>
  <c r="F1509" i="5"/>
  <c r="E1529" i="4"/>
  <c r="C1530" i="4"/>
  <c r="G1198" i="4"/>
  <c r="H1198" i="4" s="1"/>
  <c r="G1521" i="3"/>
  <c r="F1521" i="3"/>
  <c r="H1520" i="3"/>
  <c r="I1520" i="3" s="1"/>
  <c r="G1510" i="5" l="1"/>
  <c r="F1510" i="5"/>
  <c r="H1510" i="5"/>
  <c r="E1511" i="5"/>
  <c r="E1530" i="4"/>
  <c r="C1531" i="4"/>
  <c r="G1199" i="4"/>
  <c r="H1199" i="4" s="1"/>
  <c r="G1522" i="3"/>
  <c r="F1522" i="3"/>
  <c r="H1521" i="3"/>
  <c r="I1521" i="3" s="1"/>
  <c r="E1512" i="5" l="1"/>
  <c r="H1511" i="5"/>
  <c r="G1511" i="5"/>
  <c r="F1511" i="5"/>
  <c r="E1531" i="4"/>
  <c r="C1532" i="4"/>
  <c r="G1200" i="4"/>
  <c r="H1200" i="4" s="1"/>
  <c r="H1522" i="3"/>
  <c r="F1523" i="3"/>
  <c r="I1522" i="3"/>
  <c r="G1523" i="3"/>
  <c r="G1512" i="5" l="1"/>
  <c r="F1512" i="5"/>
  <c r="E1513" i="5"/>
  <c r="H1512" i="5"/>
  <c r="E1532" i="4"/>
  <c r="C1533" i="4"/>
  <c r="G1201" i="4"/>
  <c r="H1201" i="4" s="1"/>
  <c r="G1524" i="3"/>
  <c r="F1524" i="3"/>
  <c r="H1523" i="3"/>
  <c r="I1523" i="3" s="1"/>
  <c r="G1513" i="5" l="1"/>
  <c r="F1513" i="5"/>
  <c r="E1514" i="5"/>
  <c r="H1513" i="5"/>
  <c r="E1533" i="4"/>
  <c r="C1534" i="4"/>
  <c r="G1202" i="4"/>
  <c r="H1202" i="4" s="1"/>
  <c r="H1524" i="3"/>
  <c r="F1525" i="3"/>
  <c r="I1524" i="3"/>
  <c r="G1525" i="3"/>
  <c r="E1515" i="5" l="1"/>
  <c r="H1514" i="5"/>
  <c r="F1514" i="5"/>
  <c r="G1514" i="5"/>
  <c r="E1534" i="4"/>
  <c r="C1535" i="4"/>
  <c r="G1203" i="4"/>
  <c r="H1203" i="4" s="1"/>
  <c r="H1525" i="3"/>
  <c r="F1526" i="3"/>
  <c r="G1526" i="3"/>
  <c r="I1525" i="3"/>
  <c r="E1516" i="5" l="1"/>
  <c r="H1515" i="5"/>
  <c r="G1515" i="5"/>
  <c r="F1515" i="5"/>
  <c r="E1535" i="4"/>
  <c r="C1536" i="4"/>
  <c r="G1204" i="4"/>
  <c r="H1204" i="4" s="1"/>
  <c r="G1527" i="3"/>
  <c r="H1526" i="3"/>
  <c r="I1526" i="3" s="1"/>
  <c r="F1527" i="3"/>
  <c r="G1516" i="5" l="1"/>
  <c r="F1516" i="5"/>
  <c r="E1517" i="5"/>
  <c r="H1516" i="5"/>
  <c r="E1536" i="4"/>
  <c r="C1537" i="4"/>
  <c r="G1205" i="4"/>
  <c r="H1205" i="4" s="1"/>
  <c r="G1528" i="3"/>
  <c r="F1528" i="3"/>
  <c r="H1527" i="3"/>
  <c r="I1527" i="3" s="1"/>
  <c r="F1517" i="5" l="1"/>
  <c r="G1517" i="5"/>
  <c r="E1518" i="5"/>
  <c r="H1517" i="5"/>
  <c r="E1537" i="4"/>
  <c r="C1538" i="4"/>
  <c r="G1206" i="4"/>
  <c r="H1206" i="4" s="1"/>
  <c r="F1529" i="3"/>
  <c r="H1528" i="3"/>
  <c r="I1528" i="3"/>
  <c r="G1529" i="3"/>
  <c r="E1519" i="5" l="1"/>
  <c r="H1518" i="5"/>
  <c r="G1518" i="5"/>
  <c r="F1518" i="5"/>
  <c r="E1538" i="4"/>
  <c r="C1539" i="4"/>
  <c r="G1207" i="4"/>
  <c r="H1207" i="4" s="1"/>
  <c r="G1530" i="3"/>
  <c r="H1529" i="3"/>
  <c r="I1529" i="3" s="1"/>
  <c r="F1530" i="3"/>
  <c r="G1519" i="5" l="1"/>
  <c r="F1519" i="5"/>
  <c r="E1520" i="5"/>
  <c r="H1519" i="5"/>
  <c r="E1539" i="4"/>
  <c r="C1540" i="4"/>
  <c r="G1208" i="4"/>
  <c r="H1208" i="4" s="1"/>
  <c r="F1531" i="3"/>
  <c r="H1530" i="3"/>
  <c r="I1530" i="3"/>
  <c r="G1531" i="3"/>
  <c r="G1520" i="5" l="1"/>
  <c r="E1521" i="5"/>
  <c r="H1520" i="5"/>
  <c r="F1520" i="5"/>
  <c r="E1540" i="4"/>
  <c r="C1541" i="4"/>
  <c r="G1209" i="4"/>
  <c r="H1209" i="4" s="1"/>
  <c r="G1532" i="3"/>
  <c r="H1531" i="3"/>
  <c r="I1531" i="3" s="1"/>
  <c r="F1532" i="3"/>
  <c r="E1522" i="5" l="1"/>
  <c r="H1521" i="5"/>
  <c r="G1521" i="5"/>
  <c r="F1521" i="5"/>
  <c r="E1541" i="4"/>
  <c r="C1542" i="4"/>
  <c r="G1210" i="4"/>
  <c r="H1210" i="4" s="1"/>
  <c r="G1533" i="3"/>
  <c r="F1533" i="3"/>
  <c r="H1532" i="3"/>
  <c r="I1532" i="3" s="1"/>
  <c r="G1522" i="5" l="1"/>
  <c r="F1522" i="5"/>
  <c r="E1523" i="5"/>
  <c r="H1522" i="5"/>
  <c r="E1542" i="4"/>
  <c r="C1543" i="4"/>
  <c r="G1211" i="4"/>
  <c r="H1211" i="4" s="1"/>
  <c r="I1533" i="3"/>
  <c r="G1534" i="3"/>
  <c r="H1533" i="3"/>
  <c r="F1534" i="3"/>
  <c r="G1523" i="5" l="1"/>
  <c r="F1523" i="5"/>
  <c r="H1523" i="5"/>
  <c r="E1524" i="5"/>
  <c r="E1543" i="4"/>
  <c r="C1544" i="4"/>
  <c r="G1212" i="4"/>
  <c r="H1212" i="4" s="1"/>
  <c r="F1535" i="3"/>
  <c r="H1534" i="3"/>
  <c r="I1534" i="3"/>
  <c r="G1535" i="3"/>
  <c r="E1525" i="5" l="1"/>
  <c r="H1524" i="5"/>
  <c r="G1524" i="5"/>
  <c r="F1524" i="5"/>
  <c r="E1544" i="4"/>
  <c r="C1545" i="4"/>
  <c r="G1213" i="4"/>
  <c r="H1213" i="4" s="1"/>
  <c r="G1536" i="3"/>
  <c r="H1535" i="3"/>
  <c r="I1535" i="3" s="1"/>
  <c r="F1536" i="3"/>
  <c r="G1525" i="5" l="1"/>
  <c r="F1525" i="5"/>
  <c r="E1526" i="5"/>
  <c r="H1525" i="5"/>
  <c r="E1545" i="4"/>
  <c r="C1546" i="4"/>
  <c r="G1214" i="4"/>
  <c r="H1214" i="4" s="1"/>
  <c r="G1537" i="3"/>
  <c r="H1536" i="3"/>
  <c r="I1536" i="3" s="1"/>
  <c r="F1537" i="3"/>
  <c r="E1527" i="5" l="1"/>
  <c r="H1526" i="5"/>
  <c r="G1526" i="5"/>
  <c r="F1526" i="5"/>
  <c r="E1546" i="4"/>
  <c r="C1547" i="4"/>
  <c r="G1215" i="4"/>
  <c r="H1215" i="4" s="1"/>
  <c r="H1537" i="3"/>
  <c r="F1538" i="3"/>
  <c r="I1537" i="3"/>
  <c r="G1538" i="3"/>
  <c r="E1528" i="5" l="1"/>
  <c r="H1527" i="5"/>
  <c r="F1527" i="5"/>
  <c r="G1527" i="5"/>
  <c r="E1547" i="4"/>
  <c r="C1548" i="4"/>
  <c r="G1216" i="4"/>
  <c r="H1216" i="4" s="1"/>
  <c r="G1539" i="3"/>
  <c r="F1539" i="3"/>
  <c r="H1538" i="3"/>
  <c r="I1538" i="3" s="1"/>
  <c r="G1528" i="5" l="1"/>
  <c r="F1528" i="5"/>
  <c r="E1529" i="5"/>
  <c r="H1528" i="5"/>
  <c r="E1548" i="4"/>
  <c r="C1549" i="4"/>
  <c r="G1217" i="4"/>
  <c r="H1217" i="4" s="1"/>
  <c r="H1539" i="3"/>
  <c r="F1540" i="3"/>
  <c r="I1539" i="3"/>
  <c r="G1540" i="3"/>
  <c r="E1530" i="5" l="1"/>
  <c r="H1529" i="5"/>
  <c r="G1529" i="5"/>
  <c r="F1529" i="5"/>
  <c r="E1549" i="4"/>
  <c r="C1550" i="4"/>
  <c r="G1218" i="4"/>
  <c r="H1218" i="4" s="1"/>
  <c r="G1541" i="3"/>
  <c r="F1541" i="3"/>
  <c r="H1540" i="3"/>
  <c r="I1540" i="3" s="1"/>
  <c r="G1530" i="5" l="1"/>
  <c r="F1530" i="5"/>
  <c r="E1531" i="5"/>
  <c r="H1530" i="5"/>
  <c r="E1550" i="4"/>
  <c r="C1551" i="4"/>
  <c r="G1219" i="4"/>
  <c r="H1219" i="4" s="1"/>
  <c r="F1542" i="3"/>
  <c r="H1541" i="3"/>
  <c r="I1541" i="3"/>
  <c r="G1542" i="3"/>
  <c r="G1531" i="5" l="1"/>
  <c r="F1531" i="5"/>
  <c r="E1532" i="5"/>
  <c r="H1531" i="5"/>
  <c r="E1551" i="4"/>
  <c r="C1552" i="4"/>
  <c r="G1220" i="4"/>
  <c r="H1220" i="4" s="1"/>
  <c r="G1543" i="3"/>
  <c r="H1542" i="3"/>
  <c r="I1542" i="3" s="1"/>
  <c r="F1543" i="3"/>
  <c r="E1533" i="5" l="1"/>
  <c r="F1532" i="5"/>
  <c r="H1532" i="5"/>
  <c r="G1532" i="5"/>
  <c r="E1552" i="4"/>
  <c r="C1553" i="4"/>
  <c r="G1221" i="4"/>
  <c r="H1221" i="4" s="1"/>
  <c r="F1544" i="3"/>
  <c r="H1543" i="3"/>
  <c r="G1544" i="3"/>
  <c r="I1543" i="3"/>
  <c r="E1534" i="5" l="1"/>
  <c r="H1533" i="5"/>
  <c r="G1533" i="5"/>
  <c r="F1533" i="5"/>
  <c r="E1553" i="4"/>
  <c r="C1554" i="4"/>
  <c r="G1222" i="4"/>
  <c r="H1222" i="4" s="1"/>
  <c r="G1545" i="3"/>
  <c r="F1545" i="3"/>
  <c r="H1544" i="3"/>
  <c r="I1544" i="3" s="1"/>
  <c r="G1534" i="5" l="1"/>
  <c r="F1534" i="5"/>
  <c r="E1535" i="5"/>
  <c r="H1534" i="5"/>
  <c r="E1554" i="4"/>
  <c r="C1555" i="4"/>
  <c r="G1223" i="4"/>
  <c r="H1223" i="4" s="1"/>
  <c r="F1546" i="3"/>
  <c r="H1545" i="3"/>
  <c r="G1546" i="3"/>
  <c r="I1545" i="3"/>
  <c r="G1535" i="5" l="1"/>
  <c r="F1535" i="5"/>
  <c r="H1535" i="5"/>
  <c r="E1536" i="5"/>
  <c r="E1555" i="4"/>
  <c r="C1556" i="4"/>
  <c r="G1224" i="4"/>
  <c r="H1224" i="4" s="1"/>
  <c r="G1547" i="3"/>
  <c r="H1546" i="3"/>
  <c r="I1546" i="3" s="1"/>
  <c r="F1547" i="3"/>
  <c r="E1537" i="5" l="1"/>
  <c r="H1536" i="5"/>
  <c r="G1536" i="5"/>
  <c r="F1536" i="5"/>
  <c r="E1556" i="4"/>
  <c r="C1557" i="4"/>
  <c r="G1225" i="4"/>
  <c r="H1225" i="4" s="1"/>
  <c r="G1548" i="3"/>
  <c r="F1548" i="3"/>
  <c r="H1547" i="3"/>
  <c r="I1547" i="3" s="1"/>
  <c r="G1537" i="5" l="1"/>
  <c r="F1537" i="5"/>
  <c r="E1538" i="5"/>
  <c r="H1537" i="5"/>
  <c r="E1557" i="4"/>
  <c r="C1558" i="4"/>
  <c r="G1226" i="4"/>
  <c r="H1226" i="4" s="1"/>
  <c r="H1548" i="3"/>
  <c r="F1549" i="3"/>
  <c r="I1548" i="3"/>
  <c r="G1549" i="3"/>
  <c r="H1538" i="5" l="1"/>
  <c r="F1538" i="5"/>
  <c r="E1539" i="5"/>
  <c r="G1538" i="5"/>
  <c r="E1558" i="4"/>
  <c r="C1559" i="4"/>
  <c r="G1227" i="4"/>
  <c r="H1227" i="4" s="1"/>
  <c r="G1550" i="3"/>
  <c r="F1550" i="3"/>
  <c r="H1549" i="3"/>
  <c r="I1549" i="3" s="1"/>
  <c r="E1540" i="5" l="1"/>
  <c r="H1539" i="5"/>
  <c r="G1539" i="5"/>
  <c r="F1539" i="5"/>
  <c r="E1559" i="4"/>
  <c r="C1560" i="4"/>
  <c r="G1228" i="4"/>
  <c r="H1228" i="4" s="1"/>
  <c r="H1550" i="3"/>
  <c r="F1551" i="3"/>
  <c r="I1550" i="3"/>
  <c r="G1551" i="3"/>
  <c r="G1540" i="5" l="1"/>
  <c r="F1540" i="5"/>
  <c r="E1541" i="5"/>
  <c r="H1540" i="5"/>
  <c r="E1560" i="4"/>
  <c r="C1561" i="4"/>
  <c r="G1229" i="4"/>
  <c r="H1229" i="4" s="1"/>
  <c r="G1552" i="3"/>
  <c r="H1551" i="3"/>
  <c r="I1551" i="3" s="1"/>
  <c r="F1552" i="3"/>
  <c r="E1542" i="5" l="1"/>
  <c r="H1541" i="5"/>
  <c r="G1541" i="5"/>
  <c r="F1541" i="5"/>
  <c r="E1561" i="4"/>
  <c r="C1562" i="4"/>
  <c r="G1230" i="4"/>
  <c r="H1230" i="4" s="1"/>
  <c r="G1553" i="3"/>
  <c r="F1553" i="3"/>
  <c r="H1552" i="3"/>
  <c r="I1552" i="3" s="1"/>
  <c r="E1543" i="5" l="1"/>
  <c r="H1542" i="5"/>
  <c r="G1542" i="5"/>
  <c r="F1542" i="5"/>
  <c r="E1562" i="4"/>
  <c r="C1563" i="4"/>
  <c r="G1231" i="4"/>
  <c r="H1231" i="4" s="1"/>
  <c r="G1554" i="3"/>
  <c r="H1553" i="3"/>
  <c r="I1553" i="3" s="1"/>
  <c r="F1554" i="3"/>
  <c r="G1543" i="5" l="1"/>
  <c r="F1543" i="5"/>
  <c r="E1544" i="5"/>
  <c r="H1543" i="5"/>
  <c r="E1563" i="4"/>
  <c r="C1564" i="4"/>
  <c r="G1232" i="4"/>
  <c r="H1232" i="4" s="1"/>
  <c r="F1555" i="3"/>
  <c r="H1554" i="3"/>
  <c r="I1554" i="3"/>
  <c r="G1555" i="3"/>
  <c r="H1544" i="5" l="1"/>
  <c r="G1544" i="5"/>
  <c r="F1544" i="5"/>
  <c r="E1545" i="5"/>
  <c r="E1564" i="4"/>
  <c r="C1565" i="4"/>
  <c r="G1233" i="4"/>
  <c r="H1233" i="4" s="1"/>
  <c r="G1556" i="3"/>
  <c r="H1555" i="3"/>
  <c r="I1555" i="3" s="1"/>
  <c r="F1556" i="3"/>
  <c r="E1546" i="5" l="1"/>
  <c r="H1545" i="5"/>
  <c r="G1545" i="5"/>
  <c r="F1545" i="5"/>
  <c r="E1565" i="4"/>
  <c r="C1566" i="4"/>
  <c r="G1234" i="4"/>
  <c r="H1234" i="4" s="1"/>
  <c r="F1557" i="3"/>
  <c r="H1556" i="3"/>
  <c r="I1556" i="3"/>
  <c r="G1557" i="3"/>
  <c r="G1546" i="5" l="1"/>
  <c r="F1546" i="5"/>
  <c r="E1547" i="5"/>
  <c r="H1546" i="5"/>
  <c r="E1566" i="4"/>
  <c r="C1567" i="4"/>
  <c r="G1235" i="4"/>
  <c r="H1235" i="4" s="1"/>
  <c r="G1558" i="3"/>
  <c r="H1557" i="3"/>
  <c r="I1557" i="3" s="1"/>
  <c r="F1558" i="3"/>
  <c r="H1547" i="5" l="1"/>
  <c r="G1547" i="5"/>
  <c r="F1547" i="5"/>
  <c r="E1548" i="5"/>
  <c r="E1567" i="4"/>
  <c r="C1568" i="4"/>
  <c r="G1236" i="4"/>
  <c r="H1236" i="4" s="1"/>
  <c r="F1559" i="3"/>
  <c r="H1558" i="3"/>
  <c r="I1558" i="3"/>
  <c r="G1559" i="3"/>
  <c r="E1549" i="5" l="1"/>
  <c r="H1548" i="5"/>
  <c r="G1548" i="5"/>
  <c r="F1548" i="5"/>
  <c r="E1568" i="4"/>
  <c r="C1569" i="4"/>
  <c r="G1237" i="4"/>
  <c r="H1237" i="4" s="1"/>
  <c r="G1560" i="3"/>
  <c r="H1559" i="3"/>
  <c r="I1559" i="3" s="1"/>
  <c r="F1560" i="3"/>
  <c r="G1549" i="5" l="1"/>
  <c r="F1549" i="5"/>
  <c r="E1550" i="5"/>
  <c r="H1549" i="5"/>
  <c r="E1569" i="4"/>
  <c r="C1570" i="4"/>
  <c r="G1238" i="4"/>
  <c r="H1238" i="4" s="1"/>
  <c r="F1561" i="3"/>
  <c r="H1560" i="3"/>
  <c r="I1560" i="3"/>
  <c r="G1561" i="3"/>
  <c r="E1551" i="5" l="1"/>
  <c r="H1550" i="5"/>
  <c r="G1550" i="5"/>
  <c r="F1550" i="5"/>
  <c r="E1570" i="4"/>
  <c r="C1571" i="4"/>
  <c r="G1239" i="4"/>
  <c r="H1239" i="4" s="1"/>
  <c r="G1562" i="3"/>
  <c r="H1561" i="3"/>
  <c r="I1561" i="3" s="1"/>
  <c r="F1562" i="3"/>
  <c r="E1552" i="5" l="1"/>
  <c r="H1551" i="5"/>
  <c r="G1551" i="5"/>
  <c r="F1551" i="5"/>
  <c r="E1571" i="4"/>
  <c r="C1572" i="4"/>
  <c r="G1240" i="4"/>
  <c r="H1240" i="4" s="1"/>
  <c r="H1562" i="3"/>
  <c r="F1563" i="3"/>
  <c r="I1562" i="3"/>
  <c r="G1563" i="3"/>
  <c r="G1552" i="5" l="1"/>
  <c r="F1552" i="5"/>
  <c r="E1553" i="5"/>
  <c r="H1552" i="5"/>
  <c r="C1573" i="4"/>
  <c r="E1572" i="4"/>
  <c r="G1241" i="4"/>
  <c r="H1241" i="4" s="1"/>
  <c r="G1564" i="3"/>
  <c r="H1563" i="3"/>
  <c r="I1563" i="3" s="1"/>
  <c r="F1564" i="3"/>
  <c r="F1553" i="5" l="1"/>
  <c r="H1553" i="5"/>
  <c r="G1553" i="5"/>
  <c r="E1554" i="5"/>
  <c r="G1242" i="4"/>
  <c r="H1242" i="4" s="1"/>
  <c r="E1573" i="4"/>
  <c r="C1574" i="4"/>
  <c r="H1564" i="3"/>
  <c r="F1565" i="3"/>
  <c r="I1564" i="3"/>
  <c r="G1565" i="3"/>
  <c r="E1555" i="5" l="1"/>
  <c r="H1554" i="5"/>
  <c r="G1554" i="5"/>
  <c r="F1554" i="5"/>
  <c r="E1574" i="4"/>
  <c r="C1575" i="4"/>
  <c r="G1243" i="4"/>
  <c r="H1243" i="4" s="1"/>
  <c r="G1566" i="3"/>
  <c r="F1566" i="3"/>
  <c r="H1565" i="3"/>
  <c r="I1565" i="3" s="1"/>
  <c r="G1555" i="5" l="1"/>
  <c r="F1555" i="5"/>
  <c r="E1556" i="5"/>
  <c r="H1555" i="5"/>
  <c r="E1575" i="4"/>
  <c r="C1576" i="4"/>
  <c r="G1244" i="4"/>
  <c r="H1244" i="4" s="1"/>
  <c r="F1567" i="3"/>
  <c r="H1566" i="3"/>
  <c r="I1566" i="3"/>
  <c r="G1567" i="3"/>
  <c r="E1557" i="5" l="1"/>
  <c r="H1556" i="5"/>
  <c r="G1556" i="5"/>
  <c r="F1556" i="5"/>
  <c r="E1576" i="4"/>
  <c r="C1577" i="4"/>
  <c r="G1245" i="4"/>
  <c r="H1245" i="4" s="1"/>
  <c r="G1568" i="3"/>
  <c r="F1568" i="3"/>
  <c r="H1567" i="3"/>
  <c r="I1567" i="3" s="1"/>
  <c r="E1558" i="5" l="1"/>
  <c r="H1557" i="5"/>
  <c r="G1557" i="5"/>
  <c r="F1557" i="5"/>
  <c r="E1577" i="4"/>
  <c r="C1578" i="4"/>
  <c r="G1246" i="4"/>
  <c r="H1246" i="4" s="1"/>
  <c r="H1568" i="3"/>
  <c r="F1569" i="3"/>
  <c r="I1568" i="3"/>
  <c r="G1569" i="3"/>
  <c r="G1558" i="5" l="1"/>
  <c r="F1558" i="5"/>
  <c r="H1558" i="5"/>
  <c r="E1559" i="5"/>
  <c r="E1578" i="4"/>
  <c r="C1579" i="4"/>
  <c r="G1247" i="4"/>
  <c r="H1247" i="4" s="1"/>
  <c r="G1570" i="3"/>
  <c r="F1570" i="3"/>
  <c r="H1569" i="3"/>
  <c r="I1569" i="3" s="1"/>
  <c r="E1560" i="5" l="1"/>
  <c r="H1559" i="5"/>
  <c r="G1559" i="5"/>
  <c r="F1559" i="5"/>
  <c r="E1579" i="4"/>
  <c r="C1580" i="4"/>
  <c r="G1248" i="4"/>
  <c r="H1248" i="4" s="1"/>
  <c r="H1570" i="3"/>
  <c r="F1571" i="3"/>
  <c r="I1570" i="3"/>
  <c r="G1571" i="3"/>
  <c r="E1561" i="5" l="1"/>
  <c r="H1560" i="5"/>
  <c r="G1560" i="5"/>
  <c r="F1560" i="5"/>
  <c r="E1580" i="4"/>
  <c r="C1581" i="4"/>
  <c r="G1249" i="4"/>
  <c r="H1249" i="4" s="1"/>
  <c r="G1572" i="3"/>
  <c r="F1572" i="3"/>
  <c r="H1571" i="3"/>
  <c r="I1571" i="3" s="1"/>
  <c r="G1561" i="5" l="1"/>
  <c r="F1561" i="5"/>
  <c r="E1562" i="5"/>
  <c r="H1561" i="5"/>
  <c r="E1581" i="4"/>
  <c r="C1582" i="4"/>
  <c r="G1250" i="4"/>
  <c r="H1250" i="4" s="1"/>
  <c r="H1572" i="3"/>
  <c r="F1573" i="3"/>
  <c r="I1572" i="3"/>
  <c r="G1573" i="3"/>
  <c r="E1563" i="5" l="1"/>
  <c r="H1562" i="5"/>
  <c r="G1562" i="5"/>
  <c r="F1562" i="5"/>
  <c r="E1582" i="4"/>
  <c r="C1583" i="4"/>
  <c r="G1251" i="4"/>
  <c r="H1251" i="4" s="1"/>
  <c r="G1574" i="3"/>
  <c r="F1574" i="3"/>
  <c r="H1573" i="3"/>
  <c r="I1573" i="3" s="1"/>
  <c r="E1564" i="5" l="1"/>
  <c r="H1563" i="5"/>
  <c r="G1563" i="5"/>
  <c r="F1563" i="5"/>
  <c r="E1583" i="4"/>
  <c r="C1584" i="4"/>
  <c r="G1252" i="4"/>
  <c r="H1252" i="4" s="1"/>
  <c r="H1574" i="3"/>
  <c r="F1575" i="3"/>
  <c r="I1574" i="3"/>
  <c r="G1575" i="3"/>
  <c r="G1564" i="5" l="1"/>
  <c r="F1564" i="5"/>
  <c r="E1565" i="5"/>
  <c r="H1564" i="5"/>
  <c r="E1584" i="4"/>
  <c r="C1585" i="4"/>
  <c r="G1253" i="4"/>
  <c r="H1253" i="4" s="1"/>
  <c r="G1576" i="3"/>
  <c r="H1575" i="3"/>
  <c r="I1575" i="3" s="1"/>
  <c r="F1576" i="3"/>
  <c r="E1566" i="5" l="1"/>
  <c r="F1565" i="5"/>
  <c r="H1565" i="5"/>
  <c r="G1565" i="5"/>
  <c r="E1585" i="4"/>
  <c r="C1586" i="4"/>
  <c r="G1254" i="4"/>
  <c r="H1254" i="4" s="1"/>
  <c r="G1577" i="3"/>
  <c r="F1577" i="3"/>
  <c r="H1576" i="3"/>
  <c r="I1576" i="3" s="1"/>
  <c r="E1567" i="5" l="1"/>
  <c r="H1566" i="5"/>
  <c r="G1566" i="5"/>
  <c r="F1566" i="5"/>
  <c r="E1586" i="4"/>
  <c r="C1587" i="4"/>
  <c r="G1255" i="4"/>
  <c r="H1255" i="4" s="1"/>
  <c r="F1578" i="3"/>
  <c r="H1577" i="3"/>
  <c r="I1577" i="3"/>
  <c r="G1578" i="3"/>
  <c r="G1567" i="5" l="1"/>
  <c r="F1567" i="5"/>
  <c r="E1568" i="5"/>
  <c r="H1567" i="5"/>
  <c r="E1587" i="4"/>
  <c r="C1588" i="4"/>
  <c r="G1256" i="4"/>
  <c r="H1256" i="4" s="1"/>
  <c r="G1579" i="3"/>
  <c r="F1579" i="3"/>
  <c r="H1578" i="3"/>
  <c r="I1578" i="3" s="1"/>
  <c r="G1568" i="5" l="1"/>
  <c r="F1568" i="5"/>
  <c r="E1569" i="5"/>
  <c r="H1568" i="5"/>
  <c r="E1588" i="4"/>
  <c r="C1589" i="4"/>
  <c r="G1257" i="4"/>
  <c r="H1257" i="4" s="1"/>
  <c r="F1580" i="3"/>
  <c r="H1579" i="3"/>
  <c r="G1580" i="3"/>
  <c r="I1579" i="3"/>
  <c r="E1570" i="5" l="1"/>
  <c r="H1569" i="5"/>
  <c r="G1569" i="5"/>
  <c r="F1569" i="5"/>
  <c r="E1589" i="4"/>
  <c r="C1590" i="4"/>
  <c r="G1258" i="4"/>
  <c r="H1258" i="4" s="1"/>
  <c r="G1581" i="3"/>
  <c r="F1581" i="3"/>
  <c r="H1580" i="3"/>
  <c r="I1580" i="3" s="1"/>
  <c r="G1570" i="5" l="1"/>
  <c r="F1570" i="5"/>
  <c r="E1571" i="5"/>
  <c r="H1570" i="5"/>
  <c r="E1590" i="4"/>
  <c r="C1591" i="4"/>
  <c r="G1259" i="4"/>
  <c r="H1259" i="4" s="1"/>
  <c r="H1581" i="3"/>
  <c r="F1582" i="3"/>
  <c r="G1582" i="3"/>
  <c r="I1581" i="3"/>
  <c r="E1572" i="5" l="1"/>
  <c r="H1571" i="5"/>
  <c r="G1571" i="5"/>
  <c r="F1571" i="5"/>
  <c r="E1591" i="4"/>
  <c r="C1592" i="4"/>
  <c r="G1260" i="4"/>
  <c r="H1260" i="4" s="1"/>
  <c r="G1583" i="3"/>
  <c r="F1583" i="3"/>
  <c r="H1582" i="3"/>
  <c r="I1582" i="3" s="1"/>
  <c r="E1573" i="5" l="1"/>
  <c r="H1572" i="5"/>
  <c r="G1572" i="5"/>
  <c r="F1572" i="5"/>
  <c r="E1592" i="4"/>
  <c r="C1593" i="4"/>
  <c r="G1261" i="4"/>
  <c r="H1261" i="4" s="1"/>
  <c r="H1583" i="3"/>
  <c r="F1584" i="3"/>
  <c r="I1583" i="3"/>
  <c r="G1584" i="3"/>
  <c r="G1573" i="5" l="1"/>
  <c r="F1573" i="5"/>
  <c r="E1574" i="5"/>
  <c r="H1573" i="5"/>
  <c r="E1593" i="4"/>
  <c r="C1594" i="4"/>
  <c r="G1262" i="4"/>
  <c r="H1262" i="4" s="1"/>
  <c r="G1585" i="3"/>
  <c r="F1585" i="3"/>
  <c r="H1584" i="3"/>
  <c r="I1584" i="3" s="1"/>
  <c r="G1574" i="5" l="1"/>
  <c r="H1574" i="5"/>
  <c r="F1574" i="5"/>
  <c r="E1575" i="5"/>
  <c r="E1594" i="4"/>
  <c r="C1595" i="4"/>
  <c r="G1263" i="4"/>
  <c r="H1263" i="4" s="1"/>
  <c r="H1585" i="3"/>
  <c r="F1586" i="3"/>
  <c r="I1585" i="3"/>
  <c r="G1586" i="3"/>
  <c r="E1576" i="5" l="1"/>
  <c r="H1575" i="5"/>
  <c r="G1575" i="5"/>
  <c r="F1575" i="5"/>
  <c r="E1595" i="4"/>
  <c r="C1596" i="4"/>
  <c r="G1264" i="4"/>
  <c r="H1264" i="4" s="1"/>
  <c r="G1587" i="3"/>
  <c r="H1586" i="3"/>
  <c r="I1586" i="3" s="1"/>
  <c r="F1587" i="3"/>
  <c r="G1576" i="5" l="1"/>
  <c r="F1576" i="5"/>
  <c r="E1577" i="5"/>
  <c r="H1576" i="5"/>
  <c r="E1596" i="4"/>
  <c r="C1597" i="4"/>
  <c r="G1265" i="4"/>
  <c r="H1265" i="4" s="1"/>
  <c r="H1587" i="3"/>
  <c r="F1588" i="3"/>
  <c r="I1587" i="3"/>
  <c r="G1588" i="3"/>
  <c r="E1578" i="5" l="1"/>
  <c r="H1577" i="5"/>
  <c r="G1577" i="5"/>
  <c r="F1577" i="5"/>
  <c r="E1597" i="4"/>
  <c r="C1598" i="4"/>
  <c r="G1266" i="4"/>
  <c r="H1266" i="4" s="1"/>
  <c r="G1589" i="3"/>
  <c r="F1589" i="3"/>
  <c r="H1588" i="3"/>
  <c r="I1588" i="3" s="1"/>
  <c r="E1579" i="5" l="1"/>
  <c r="H1578" i="5"/>
  <c r="G1578" i="5"/>
  <c r="F1578" i="5"/>
  <c r="E1598" i="4"/>
  <c r="C1599" i="4"/>
  <c r="G1267" i="4"/>
  <c r="H1267" i="4" s="1"/>
  <c r="F1590" i="3"/>
  <c r="H1589" i="3"/>
  <c r="I1589" i="3"/>
  <c r="G1590" i="3"/>
  <c r="G1579" i="5" l="1"/>
  <c r="F1579" i="5"/>
  <c r="H1579" i="5"/>
  <c r="E1580" i="5"/>
  <c r="E1599" i="4"/>
  <c r="C1600" i="4"/>
  <c r="G1268" i="4"/>
  <c r="H1268" i="4" s="1"/>
  <c r="G1591" i="3"/>
  <c r="F1591" i="3"/>
  <c r="H1590" i="3"/>
  <c r="I1590" i="3" s="1"/>
  <c r="E1581" i="5" l="1"/>
  <c r="H1580" i="5"/>
  <c r="G1580" i="5"/>
  <c r="F1580" i="5"/>
  <c r="E1600" i="4"/>
  <c r="C1601" i="4"/>
  <c r="G1269" i="4"/>
  <c r="H1269" i="4" s="1"/>
  <c r="F1592" i="3"/>
  <c r="H1591" i="3"/>
  <c r="G1592" i="3"/>
  <c r="I1591" i="3"/>
  <c r="E1582" i="5" l="1"/>
  <c r="H1581" i="5"/>
  <c r="G1581" i="5"/>
  <c r="F1581" i="5"/>
  <c r="E1601" i="4"/>
  <c r="C1602" i="4"/>
  <c r="G1270" i="4"/>
  <c r="H1270" i="4" s="1"/>
  <c r="G1593" i="3"/>
  <c r="F1593" i="3"/>
  <c r="H1592" i="3"/>
  <c r="I1592" i="3" s="1"/>
  <c r="G1582" i="5" l="1"/>
  <c r="F1582" i="5"/>
  <c r="E1583" i="5"/>
  <c r="H1582" i="5"/>
  <c r="E1602" i="4"/>
  <c r="C1603" i="4"/>
  <c r="G1271" i="4"/>
  <c r="H1271" i="4" s="1"/>
  <c r="F1594" i="3"/>
  <c r="H1593" i="3"/>
  <c r="G1594" i="3"/>
  <c r="I1593" i="3"/>
  <c r="H1583" i="5" l="1"/>
  <c r="G1583" i="5"/>
  <c r="F1583" i="5"/>
  <c r="E1584" i="5"/>
  <c r="E1603" i="4"/>
  <c r="C1604" i="4"/>
  <c r="G1272" i="4"/>
  <c r="H1272" i="4" s="1"/>
  <c r="G1595" i="3"/>
  <c r="H1594" i="3"/>
  <c r="I1594" i="3" s="1"/>
  <c r="F1595" i="3"/>
  <c r="E1585" i="5" l="1"/>
  <c r="H1584" i="5"/>
  <c r="G1584" i="5"/>
  <c r="F1584" i="5"/>
  <c r="E1604" i="4"/>
  <c r="C1605" i="4"/>
  <c r="G1273" i="4"/>
  <c r="H1273" i="4" s="1"/>
  <c r="G1596" i="3"/>
  <c r="F1596" i="3"/>
  <c r="H1595" i="3"/>
  <c r="I1595" i="3" s="1"/>
  <c r="G1585" i="5" l="1"/>
  <c r="F1585" i="5"/>
  <c r="E1586" i="5"/>
  <c r="H1585" i="5"/>
  <c r="E1605" i="4"/>
  <c r="C1606" i="4"/>
  <c r="G1274" i="4"/>
  <c r="H1274" i="4" s="1"/>
  <c r="H1596" i="3"/>
  <c r="F1597" i="3"/>
  <c r="I1596" i="3"/>
  <c r="G1597" i="3"/>
  <c r="E1587" i="5" l="1"/>
  <c r="G1586" i="5"/>
  <c r="F1586" i="5"/>
  <c r="H1586" i="5"/>
  <c r="E1606" i="4"/>
  <c r="C1607" i="4"/>
  <c r="G1275" i="4"/>
  <c r="H1275" i="4" s="1"/>
  <c r="G1598" i="3"/>
  <c r="H1597" i="3"/>
  <c r="I1597" i="3" s="1"/>
  <c r="F1598" i="3"/>
  <c r="E1588" i="5" l="1"/>
  <c r="H1587" i="5"/>
  <c r="G1587" i="5"/>
  <c r="F1587" i="5"/>
  <c r="E1607" i="4"/>
  <c r="C1608" i="4"/>
  <c r="G1276" i="4"/>
  <c r="H1276" i="4" s="1"/>
  <c r="H1598" i="3"/>
  <c r="F1599" i="3"/>
  <c r="I1598" i="3"/>
  <c r="G1599" i="3"/>
  <c r="G1588" i="5" l="1"/>
  <c r="F1588" i="5"/>
  <c r="E1589" i="5"/>
  <c r="H1588" i="5"/>
  <c r="E1608" i="4"/>
  <c r="C1609" i="4"/>
  <c r="G1277" i="4"/>
  <c r="H1277" i="4" s="1"/>
  <c r="G1600" i="3"/>
  <c r="F1600" i="3"/>
  <c r="H1599" i="3"/>
  <c r="I1599" i="3" s="1"/>
  <c r="F1589" i="5" l="1"/>
  <c r="E1590" i="5"/>
  <c r="H1589" i="5"/>
  <c r="G1589" i="5"/>
  <c r="E1609" i="4"/>
  <c r="C1610" i="4"/>
  <c r="G1278" i="4"/>
  <c r="H1278" i="4" s="1"/>
  <c r="F1601" i="3"/>
  <c r="H1600" i="3"/>
  <c r="I1600" i="3"/>
  <c r="G1601" i="3"/>
  <c r="E1591" i="5" l="1"/>
  <c r="H1590" i="5"/>
  <c r="G1590" i="5"/>
  <c r="F1590" i="5"/>
  <c r="E1610" i="4"/>
  <c r="C1611" i="4"/>
  <c r="G1279" i="4"/>
  <c r="H1279" i="4" s="1"/>
  <c r="G1602" i="3"/>
  <c r="F1602" i="3"/>
  <c r="H1601" i="3"/>
  <c r="I1601" i="3" s="1"/>
  <c r="G1591" i="5" l="1"/>
  <c r="F1591" i="5"/>
  <c r="H1591" i="5"/>
  <c r="E1592" i="5"/>
  <c r="E1611" i="4"/>
  <c r="C1612" i="4"/>
  <c r="G1280" i="4"/>
  <c r="H1280" i="4" s="1"/>
  <c r="F1603" i="3"/>
  <c r="H1602" i="3"/>
  <c r="I1602" i="3"/>
  <c r="G1603" i="3"/>
  <c r="E1593" i="5" l="1"/>
  <c r="H1592" i="5"/>
  <c r="G1592" i="5"/>
  <c r="F1592" i="5"/>
  <c r="E1612" i="4"/>
  <c r="C1613" i="4"/>
  <c r="G1281" i="4"/>
  <c r="H1281" i="4" s="1"/>
  <c r="G1604" i="3"/>
  <c r="F1604" i="3"/>
  <c r="H1603" i="3"/>
  <c r="I1603" i="3" s="1"/>
  <c r="E1594" i="5" l="1"/>
  <c r="H1593" i="5"/>
  <c r="G1593" i="5"/>
  <c r="F1593" i="5"/>
  <c r="E1613" i="4"/>
  <c r="C1614" i="4"/>
  <c r="G1282" i="4"/>
  <c r="H1282" i="4" s="1"/>
  <c r="F1605" i="3"/>
  <c r="H1604" i="3"/>
  <c r="I1604" i="3"/>
  <c r="G1605" i="3"/>
  <c r="G1594" i="5" l="1"/>
  <c r="F1594" i="5"/>
  <c r="H1594" i="5"/>
  <c r="E1595" i="5"/>
  <c r="E1614" i="4"/>
  <c r="C1615" i="4"/>
  <c r="G1283" i="4"/>
  <c r="H1283" i="4" s="1"/>
  <c r="G1606" i="3"/>
  <c r="H1605" i="3"/>
  <c r="I1605" i="3" s="1"/>
  <c r="F1606" i="3"/>
  <c r="H1595" i="5" l="1"/>
  <c r="G1595" i="5"/>
  <c r="F1595" i="5"/>
  <c r="E1596" i="5"/>
  <c r="E1615" i="4"/>
  <c r="C1616" i="4"/>
  <c r="G1284" i="4"/>
  <c r="H1284" i="4" s="1"/>
  <c r="F1607" i="3"/>
  <c r="H1606" i="3"/>
  <c r="I1606" i="3"/>
  <c r="G1607" i="3"/>
  <c r="E1597" i="5" l="1"/>
  <c r="H1596" i="5"/>
  <c r="G1596" i="5"/>
  <c r="F1596" i="5"/>
  <c r="E1616" i="4"/>
  <c r="C1617" i="4"/>
  <c r="G1285" i="4"/>
  <c r="H1285" i="4" s="1"/>
  <c r="G1608" i="3"/>
  <c r="H1607" i="3"/>
  <c r="I1607" i="3" s="1"/>
  <c r="F1608" i="3"/>
  <c r="G1597" i="5" l="1"/>
  <c r="F1597" i="5"/>
  <c r="E1598" i="5"/>
  <c r="H1597" i="5"/>
  <c r="E1617" i="4"/>
  <c r="C1618" i="4"/>
  <c r="G1286" i="4"/>
  <c r="H1286" i="4" s="1"/>
  <c r="H1608" i="3"/>
  <c r="F1609" i="3"/>
  <c r="I1608" i="3"/>
  <c r="G1609" i="3"/>
  <c r="E1599" i="5" l="1"/>
  <c r="H1598" i="5"/>
  <c r="G1598" i="5"/>
  <c r="F1598" i="5"/>
  <c r="E1618" i="4"/>
  <c r="C1619" i="4"/>
  <c r="G1287" i="4"/>
  <c r="H1287" i="4" s="1"/>
  <c r="G1610" i="3"/>
  <c r="H1609" i="3"/>
  <c r="I1609" i="3" s="1"/>
  <c r="F1610" i="3"/>
  <c r="E1600" i="5" l="1"/>
  <c r="H1599" i="5"/>
  <c r="G1599" i="5"/>
  <c r="F1599" i="5"/>
  <c r="E1619" i="4"/>
  <c r="C1620" i="4"/>
  <c r="G1288" i="4"/>
  <c r="H1288" i="4" s="1"/>
  <c r="F1611" i="3"/>
  <c r="H1610" i="3"/>
  <c r="I1610" i="3"/>
  <c r="G1611" i="3"/>
  <c r="G1600" i="5" l="1"/>
  <c r="F1600" i="5"/>
  <c r="E1601" i="5"/>
  <c r="H1600" i="5"/>
  <c r="E1620" i="4"/>
  <c r="C1621" i="4"/>
  <c r="G1289" i="4"/>
  <c r="H1289" i="4" s="1"/>
  <c r="G1612" i="3"/>
  <c r="H1611" i="3"/>
  <c r="I1611" i="3" s="1"/>
  <c r="F1612" i="3"/>
  <c r="E1602" i="5" l="1"/>
  <c r="H1601" i="5"/>
  <c r="G1601" i="5"/>
  <c r="F1601" i="5"/>
  <c r="E1621" i="4"/>
  <c r="C1622" i="4"/>
  <c r="G1290" i="4"/>
  <c r="H1290" i="4" s="1"/>
  <c r="H1612" i="3"/>
  <c r="F1613" i="3"/>
  <c r="I1612" i="3"/>
  <c r="G1613" i="3"/>
  <c r="E1603" i="5" l="1"/>
  <c r="H1602" i="5"/>
  <c r="G1602" i="5"/>
  <c r="F1602" i="5"/>
  <c r="E1622" i="4"/>
  <c r="C1623" i="4"/>
  <c r="G1291" i="4"/>
  <c r="H1291" i="4" s="1"/>
  <c r="G1614" i="3"/>
  <c r="F1614" i="3"/>
  <c r="H1613" i="3"/>
  <c r="I1613" i="3" s="1"/>
  <c r="G1603" i="5" l="1"/>
  <c r="F1603" i="5"/>
  <c r="E1604" i="5"/>
  <c r="H1603" i="5"/>
  <c r="E1623" i="4"/>
  <c r="C1624" i="4"/>
  <c r="G1292" i="4"/>
  <c r="H1292" i="4" s="1"/>
  <c r="H1614" i="3"/>
  <c r="F1615" i="3"/>
  <c r="I1614" i="3"/>
  <c r="G1615" i="3"/>
  <c r="G1604" i="5" l="1"/>
  <c r="F1604" i="5"/>
  <c r="E1605" i="5"/>
  <c r="H1604" i="5"/>
  <c r="E1624" i="4"/>
  <c r="C1625" i="4"/>
  <c r="G1293" i="4"/>
  <c r="H1293" i="4" s="1"/>
  <c r="G1616" i="3"/>
  <c r="F1616" i="3"/>
  <c r="H1615" i="3"/>
  <c r="I1615" i="3" s="1"/>
  <c r="E1606" i="5" l="1"/>
  <c r="H1605" i="5"/>
  <c r="G1605" i="5"/>
  <c r="F1605" i="5"/>
  <c r="E1625" i="4"/>
  <c r="C1626" i="4"/>
  <c r="G1294" i="4"/>
  <c r="H1294" i="4" s="1"/>
  <c r="F1617" i="3"/>
  <c r="H1616" i="3"/>
  <c r="I1616" i="3"/>
  <c r="G1617" i="3"/>
  <c r="G1606" i="5" l="1"/>
  <c r="F1606" i="5"/>
  <c r="H1606" i="5"/>
  <c r="E1607" i="5"/>
  <c r="E1626" i="4"/>
  <c r="C1627" i="4"/>
  <c r="G1295" i="4"/>
  <c r="H1295" i="4" s="1"/>
  <c r="G1618" i="3"/>
  <c r="F1618" i="3"/>
  <c r="H1617" i="3"/>
  <c r="I1617" i="3" s="1"/>
  <c r="E1608" i="5" l="1"/>
  <c r="H1607" i="5"/>
  <c r="G1607" i="5"/>
  <c r="F1607" i="5"/>
  <c r="E1627" i="4"/>
  <c r="C1628" i="4"/>
  <c r="G1296" i="4"/>
  <c r="H1296" i="4" s="1"/>
  <c r="H1618" i="3"/>
  <c r="F1619" i="3"/>
  <c r="I1618" i="3"/>
  <c r="G1619" i="3"/>
  <c r="E1609" i="5" l="1"/>
  <c r="H1608" i="5"/>
  <c r="G1608" i="5"/>
  <c r="F1608" i="5"/>
  <c r="E1628" i="4"/>
  <c r="C1629" i="4"/>
  <c r="G1297" i="4"/>
  <c r="H1297" i="4" s="1"/>
  <c r="G1620" i="3"/>
  <c r="F1620" i="3"/>
  <c r="H1619" i="3"/>
  <c r="I1619" i="3" s="1"/>
  <c r="G1609" i="5" l="1"/>
  <c r="F1609" i="5"/>
  <c r="E1610" i="5"/>
  <c r="H1609" i="5"/>
  <c r="E1629" i="4"/>
  <c r="C1630" i="4"/>
  <c r="G1298" i="4"/>
  <c r="H1298" i="4" s="1"/>
  <c r="H1620" i="3"/>
  <c r="F1621" i="3"/>
  <c r="I1620" i="3"/>
  <c r="G1621" i="3"/>
  <c r="E1611" i="5" l="1"/>
  <c r="F1610" i="5"/>
  <c r="H1610" i="5"/>
  <c r="G1610" i="5"/>
  <c r="E1630" i="4"/>
  <c r="C1631" i="4"/>
  <c r="G1299" i="4"/>
  <c r="H1299" i="4" s="1"/>
  <c r="G1622" i="3"/>
  <c r="F1622" i="3"/>
  <c r="H1621" i="3"/>
  <c r="I1621" i="3" s="1"/>
  <c r="E1612" i="5" l="1"/>
  <c r="H1611" i="5"/>
  <c r="G1611" i="5"/>
  <c r="F1611" i="5"/>
  <c r="E1631" i="4"/>
  <c r="C1632" i="4"/>
  <c r="G1300" i="4"/>
  <c r="H1300" i="4" s="1"/>
  <c r="H1622" i="3"/>
  <c r="F1623" i="3"/>
  <c r="I1622" i="3"/>
  <c r="G1623" i="3"/>
  <c r="G1612" i="5" l="1"/>
  <c r="F1612" i="5"/>
  <c r="E1613" i="5"/>
  <c r="H1612" i="5"/>
  <c r="E1632" i="4"/>
  <c r="C1633" i="4"/>
  <c r="G1301" i="4"/>
  <c r="H1301" i="4" s="1"/>
  <c r="G1624" i="3"/>
  <c r="H1623" i="3"/>
  <c r="I1623" i="3" s="1"/>
  <c r="F1624" i="3"/>
  <c r="E1614" i="5" l="1"/>
  <c r="H1613" i="5"/>
  <c r="G1613" i="5"/>
  <c r="F1613" i="5"/>
  <c r="E1633" i="4"/>
  <c r="C1634" i="4"/>
  <c r="G1302" i="4"/>
  <c r="H1302" i="4" s="1"/>
  <c r="F1625" i="3"/>
  <c r="H1624" i="3"/>
  <c r="I1624" i="3"/>
  <c r="G1625" i="3"/>
  <c r="E1615" i="5" l="1"/>
  <c r="H1614" i="5"/>
  <c r="G1614" i="5"/>
  <c r="F1614" i="5"/>
  <c r="E1634" i="4"/>
  <c r="C1635" i="4"/>
  <c r="G1303" i="4"/>
  <c r="H1303" i="4" s="1"/>
  <c r="G1626" i="3"/>
  <c r="H1625" i="3"/>
  <c r="I1625" i="3" s="1"/>
  <c r="F1626" i="3"/>
  <c r="G1615" i="5" l="1"/>
  <c r="F1615" i="5"/>
  <c r="H1615" i="5"/>
  <c r="E1616" i="5"/>
  <c r="E1635" i="4"/>
  <c r="C1636" i="4"/>
  <c r="G1304" i="4"/>
  <c r="H1304" i="4" s="1"/>
  <c r="F1627" i="3"/>
  <c r="H1626" i="3"/>
  <c r="I1626" i="3"/>
  <c r="G1627" i="3"/>
  <c r="E1617" i="5" l="1"/>
  <c r="H1616" i="5"/>
  <c r="G1616" i="5"/>
  <c r="F1616" i="5"/>
  <c r="E1636" i="4"/>
  <c r="C1637" i="4"/>
  <c r="G1305" i="4"/>
  <c r="H1305" i="4" s="1"/>
  <c r="G1628" i="3"/>
  <c r="H1627" i="3"/>
  <c r="I1627" i="3" s="1"/>
  <c r="F1628" i="3"/>
  <c r="E1618" i="5" l="1"/>
  <c r="H1617" i="5"/>
  <c r="G1617" i="5"/>
  <c r="F1617" i="5"/>
  <c r="E1637" i="4"/>
  <c r="C1638" i="4"/>
  <c r="G1306" i="4"/>
  <c r="H1306" i="4" s="1"/>
  <c r="G1629" i="3"/>
  <c r="F1629" i="3"/>
  <c r="H1628" i="3"/>
  <c r="I1628" i="3" s="1"/>
  <c r="G1618" i="5" l="1"/>
  <c r="F1618" i="5"/>
  <c r="E1619" i="5"/>
  <c r="H1618" i="5"/>
  <c r="E1638" i="4"/>
  <c r="C1639" i="4"/>
  <c r="G1307" i="4"/>
  <c r="H1307" i="4" s="1"/>
  <c r="H1629" i="3"/>
  <c r="F1630" i="3"/>
  <c r="G1630" i="3"/>
  <c r="I1629" i="3"/>
  <c r="H1619" i="5" l="1"/>
  <c r="G1619" i="5"/>
  <c r="F1619" i="5"/>
  <c r="E1620" i="5"/>
  <c r="E1639" i="4"/>
  <c r="C1640" i="4"/>
  <c r="G1308" i="4"/>
  <c r="H1308" i="4" s="1"/>
  <c r="G1631" i="3"/>
  <c r="F1631" i="3"/>
  <c r="H1630" i="3"/>
  <c r="I1630" i="3" s="1"/>
  <c r="E1621" i="5" l="1"/>
  <c r="H1620" i="5"/>
  <c r="G1620" i="5"/>
  <c r="F1620" i="5"/>
  <c r="E1640" i="4"/>
  <c r="C1641" i="4"/>
  <c r="G1309" i="4"/>
  <c r="H1309" i="4" s="1"/>
  <c r="G1632" i="3"/>
  <c r="H1631" i="3"/>
  <c r="I1631" i="3" s="1"/>
  <c r="F1632" i="3"/>
  <c r="G1621" i="5" l="1"/>
  <c r="F1621" i="5"/>
  <c r="E1622" i="5"/>
  <c r="H1621" i="5"/>
  <c r="E1641" i="4"/>
  <c r="C1642" i="4"/>
  <c r="G1310" i="4"/>
  <c r="H1310" i="4" s="1"/>
  <c r="F1633" i="3"/>
  <c r="H1632" i="3"/>
  <c r="I1632" i="3"/>
  <c r="G1633" i="3"/>
  <c r="E1623" i="5" l="1"/>
  <c r="F1622" i="5"/>
  <c r="H1622" i="5"/>
  <c r="G1622" i="5"/>
  <c r="E1642" i="4"/>
  <c r="C1643" i="4"/>
  <c r="G1311" i="4"/>
  <c r="H1311" i="4" s="1"/>
  <c r="G1634" i="3"/>
  <c r="H1633" i="3"/>
  <c r="I1633" i="3" s="1"/>
  <c r="F1634" i="3"/>
  <c r="E1624" i="5" l="1"/>
  <c r="H1623" i="5"/>
  <c r="G1623" i="5"/>
  <c r="F1623" i="5"/>
  <c r="E1643" i="4"/>
  <c r="C1644" i="4"/>
  <c r="G1312" i="4"/>
  <c r="H1312" i="4" s="1"/>
  <c r="F1635" i="3"/>
  <c r="H1634" i="3"/>
  <c r="I1634" i="3"/>
  <c r="G1635" i="3"/>
  <c r="G1624" i="5" l="1"/>
  <c r="F1624" i="5"/>
  <c r="E1625" i="5"/>
  <c r="H1624" i="5"/>
  <c r="E1644" i="4"/>
  <c r="C1645" i="4"/>
  <c r="G1313" i="4"/>
  <c r="H1313" i="4" s="1"/>
  <c r="G1636" i="3"/>
  <c r="H1635" i="3"/>
  <c r="I1635" i="3" s="1"/>
  <c r="F1636" i="3"/>
  <c r="F1625" i="5" l="1"/>
  <c r="H1625" i="5"/>
  <c r="G1625" i="5"/>
  <c r="E1626" i="5"/>
  <c r="E1645" i="4"/>
  <c r="C1646" i="4"/>
  <c r="G1314" i="4"/>
  <c r="H1314" i="4" s="1"/>
  <c r="H1636" i="3"/>
  <c r="F1637" i="3"/>
  <c r="I1636" i="3"/>
  <c r="G1637" i="3"/>
  <c r="E1627" i="5" l="1"/>
  <c r="H1626" i="5"/>
  <c r="G1626" i="5"/>
  <c r="F1626" i="5"/>
  <c r="E1646" i="4"/>
  <c r="C1647" i="4"/>
  <c r="G1315" i="4"/>
  <c r="H1315" i="4" s="1"/>
  <c r="G1638" i="3"/>
  <c r="F1638" i="3"/>
  <c r="H1637" i="3"/>
  <c r="I1637" i="3" s="1"/>
  <c r="G1627" i="5" l="1"/>
  <c r="F1627" i="5"/>
  <c r="H1627" i="5"/>
  <c r="E1628" i="5"/>
  <c r="E1647" i="4"/>
  <c r="C1648" i="4"/>
  <c r="G1316" i="4"/>
  <c r="H1316" i="4" s="1"/>
  <c r="F1639" i="3"/>
  <c r="H1638" i="3"/>
  <c r="I1638" i="3"/>
  <c r="G1639" i="3"/>
  <c r="E1629" i="5" l="1"/>
  <c r="H1628" i="5"/>
  <c r="G1628" i="5"/>
  <c r="F1628" i="5"/>
  <c r="E1648" i="4"/>
  <c r="C1649" i="4"/>
  <c r="G1317" i="4"/>
  <c r="H1317" i="4" s="1"/>
  <c r="G1640" i="3"/>
  <c r="F1640" i="3"/>
  <c r="H1639" i="3"/>
  <c r="I1639" i="3" s="1"/>
  <c r="E1630" i="5" l="1"/>
  <c r="H1629" i="5"/>
  <c r="G1629" i="5"/>
  <c r="F1629" i="5"/>
  <c r="E1649" i="4"/>
  <c r="C1650" i="4"/>
  <c r="G1318" i="4"/>
  <c r="H1318" i="4" s="1"/>
  <c r="H1640" i="3"/>
  <c r="F1641" i="3"/>
  <c r="I1640" i="3"/>
  <c r="G1641" i="3"/>
  <c r="G1630" i="5" l="1"/>
  <c r="F1630" i="5"/>
  <c r="H1630" i="5"/>
  <c r="E1631" i="5"/>
  <c r="E1650" i="4"/>
  <c r="C1651" i="4"/>
  <c r="G1319" i="4"/>
  <c r="H1319" i="4" s="1"/>
  <c r="G1642" i="3"/>
  <c r="F1642" i="3"/>
  <c r="H1641" i="3"/>
  <c r="I1641" i="3" s="1"/>
  <c r="G1631" i="5" l="1"/>
  <c r="F1631" i="5"/>
  <c r="E1632" i="5"/>
  <c r="H1631" i="5"/>
  <c r="E1651" i="4"/>
  <c r="C1652" i="4"/>
  <c r="G1320" i="4"/>
  <c r="H1320" i="4" s="1"/>
  <c r="H1642" i="3"/>
  <c r="F1643" i="3"/>
  <c r="I1642" i="3"/>
  <c r="G1643" i="3"/>
  <c r="E1633" i="5" l="1"/>
  <c r="H1632" i="5"/>
  <c r="G1632" i="5"/>
  <c r="F1632" i="5"/>
  <c r="E1652" i="4"/>
  <c r="C1653" i="4"/>
  <c r="G1321" i="4"/>
  <c r="H1321" i="4" s="1"/>
  <c r="G1644" i="3"/>
  <c r="F1644" i="3"/>
  <c r="H1643" i="3"/>
  <c r="I1643" i="3" s="1"/>
  <c r="G1633" i="5" l="1"/>
  <c r="F1633" i="5"/>
  <c r="E1634" i="5"/>
  <c r="H1633" i="5"/>
  <c r="E1653" i="4"/>
  <c r="C1654" i="4"/>
  <c r="G1322" i="4"/>
  <c r="H1322" i="4" s="1"/>
  <c r="H1644" i="3"/>
  <c r="F1645" i="3"/>
  <c r="I1644" i="3"/>
  <c r="G1645" i="3"/>
  <c r="E1635" i="5" l="1"/>
  <c r="H1634" i="5"/>
  <c r="G1634" i="5"/>
  <c r="F1634" i="5"/>
  <c r="E1654" i="4"/>
  <c r="C1655" i="4"/>
  <c r="G1323" i="4"/>
  <c r="H1323" i="4" s="1"/>
  <c r="G1646" i="3"/>
  <c r="F1646" i="3"/>
  <c r="H1645" i="3"/>
  <c r="I1645" i="3" s="1"/>
  <c r="E1636" i="5" l="1"/>
  <c r="H1635" i="5"/>
  <c r="G1635" i="5"/>
  <c r="F1635" i="5"/>
  <c r="E1655" i="4"/>
  <c r="C1656" i="4"/>
  <c r="G1324" i="4"/>
  <c r="H1324" i="4" s="1"/>
  <c r="H1646" i="3"/>
  <c r="F1647" i="3"/>
  <c r="I1646" i="3"/>
  <c r="G1647" i="3"/>
  <c r="G1636" i="5" l="1"/>
  <c r="F1636" i="5"/>
  <c r="H1636" i="5"/>
  <c r="E1637" i="5"/>
  <c r="E1656" i="4"/>
  <c r="C1657" i="4"/>
  <c r="G1325" i="4"/>
  <c r="H1325" i="4" s="1"/>
  <c r="H1647" i="3"/>
  <c r="F1648" i="3"/>
  <c r="I1647" i="3"/>
  <c r="G1648" i="3"/>
  <c r="E1638" i="5" l="1"/>
  <c r="H1637" i="5"/>
  <c r="G1637" i="5"/>
  <c r="F1637" i="5"/>
  <c r="E1657" i="4"/>
  <c r="C1658" i="4"/>
  <c r="G1326" i="4"/>
  <c r="H1326" i="4" s="1"/>
  <c r="G1649" i="3"/>
  <c r="F1649" i="3"/>
  <c r="H1648" i="3"/>
  <c r="I1648" i="3" s="1"/>
  <c r="E1639" i="5" l="1"/>
  <c r="H1638" i="5"/>
  <c r="G1638" i="5"/>
  <c r="F1638" i="5"/>
  <c r="E1658" i="4"/>
  <c r="C1659" i="4"/>
  <c r="G1327" i="4"/>
  <c r="H1327" i="4" s="1"/>
  <c r="F1650" i="3"/>
  <c r="H1649" i="3"/>
  <c r="I1649" i="3"/>
  <c r="G1650" i="3"/>
  <c r="G1639" i="5" l="1"/>
  <c r="F1639" i="5"/>
  <c r="E1640" i="5"/>
  <c r="H1639" i="5"/>
  <c r="E1659" i="4"/>
  <c r="C1660" i="4"/>
  <c r="G1328" i="4"/>
  <c r="H1328" i="4" s="1"/>
  <c r="G1651" i="3"/>
  <c r="F1651" i="3"/>
  <c r="H1650" i="3"/>
  <c r="I1650" i="3" s="1"/>
  <c r="G1640" i="5" l="1"/>
  <c r="F1640" i="5"/>
  <c r="H1640" i="5"/>
  <c r="E1641" i="5"/>
  <c r="E1660" i="4"/>
  <c r="C1661" i="4"/>
  <c r="G1329" i="4"/>
  <c r="H1329" i="4" s="1"/>
  <c r="G1652" i="3"/>
  <c r="H1651" i="3"/>
  <c r="I1651" i="3" s="1"/>
  <c r="F1652" i="3"/>
  <c r="E1642" i="5" l="1"/>
  <c r="H1641" i="5"/>
  <c r="G1641" i="5"/>
  <c r="F1641" i="5"/>
  <c r="E1661" i="4"/>
  <c r="C1662" i="4"/>
  <c r="G1330" i="4"/>
  <c r="H1330" i="4" s="1"/>
  <c r="F1653" i="3"/>
  <c r="H1652" i="3"/>
  <c r="I1652" i="3" s="1"/>
  <c r="G1653" i="3"/>
  <c r="G1642" i="5" l="1"/>
  <c r="F1642" i="5"/>
  <c r="E1643" i="5"/>
  <c r="H1642" i="5"/>
  <c r="E1662" i="4"/>
  <c r="C1663" i="4"/>
  <c r="G1331" i="4"/>
  <c r="H1331" i="4" s="1"/>
  <c r="G1654" i="3"/>
  <c r="H1653" i="3"/>
  <c r="I1653" i="3" s="1"/>
  <c r="F1654" i="3"/>
  <c r="E1644" i="5" l="1"/>
  <c r="H1643" i="5"/>
  <c r="G1643" i="5"/>
  <c r="F1643" i="5"/>
  <c r="E1663" i="4"/>
  <c r="C1664" i="4"/>
  <c r="G1332" i="4"/>
  <c r="H1332" i="4" s="1"/>
  <c r="F1655" i="3"/>
  <c r="H1654" i="3"/>
  <c r="I1654" i="3"/>
  <c r="G1655" i="3"/>
  <c r="E1645" i="5" l="1"/>
  <c r="H1644" i="5"/>
  <c r="G1644" i="5"/>
  <c r="F1644" i="5"/>
  <c r="E1664" i="4"/>
  <c r="C1665" i="4"/>
  <c r="G1333" i="4"/>
  <c r="H1333" i="4" s="1"/>
  <c r="G1656" i="3"/>
  <c r="H1655" i="3"/>
  <c r="I1655" i="3" s="1"/>
  <c r="F1656" i="3"/>
  <c r="G1645" i="5" l="1"/>
  <c r="F1645" i="5"/>
  <c r="E1646" i="5"/>
  <c r="H1645" i="5"/>
  <c r="E1665" i="4"/>
  <c r="C1666" i="4"/>
  <c r="G1334" i="4"/>
  <c r="H1334" i="4" s="1"/>
  <c r="F1657" i="3"/>
  <c r="H1656" i="3"/>
  <c r="I1656" i="3"/>
  <c r="G1657" i="3"/>
  <c r="E1647" i="5" l="1"/>
  <c r="H1646" i="5"/>
  <c r="G1646" i="5"/>
  <c r="F1646" i="5"/>
  <c r="E1666" i="4"/>
  <c r="C1667" i="4"/>
  <c r="G1335" i="4"/>
  <c r="H1335" i="4" s="1"/>
  <c r="G1658" i="3"/>
  <c r="H1657" i="3"/>
  <c r="I1657" i="3" s="1"/>
  <c r="F1658" i="3"/>
  <c r="E1648" i="5" l="1"/>
  <c r="H1647" i="5"/>
  <c r="G1647" i="5"/>
  <c r="F1647" i="5"/>
  <c r="E1667" i="4"/>
  <c r="C1668" i="4"/>
  <c r="G1336" i="4"/>
  <c r="H1336" i="4" s="1"/>
  <c r="F1659" i="3"/>
  <c r="H1658" i="3"/>
  <c r="I1658" i="3" s="1"/>
  <c r="G1659" i="3"/>
  <c r="G1648" i="5" l="1"/>
  <c r="F1648" i="5"/>
  <c r="H1648" i="5"/>
  <c r="E1649" i="5"/>
  <c r="E1668" i="4"/>
  <c r="C1669" i="4"/>
  <c r="G1337" i="4"/>
  <c r="H1337" i="4" s="1"/>
  <c r="G1660" i="3"/>
  <c r="H1659" i="3"/>
  <c r="I1659" i="3" s="1"/>
  <c r="F1660" i="3"/>
  <c r="E1650" i="5" l="1"/>
  <c r="H1649" i="5"/>
  <c r="G1649" i="5"/>
  <c r="F1649" i="5"/>
  <c r="E1669" i="4"/>
  <c r="C1670" i="4"/>
  <c r="G1338" i="4"/>
  <c r="H1338" i="4" s="1"/>
  <c r="G1661" i="3"/>
  <c r="H1660" i="3"/>
  <c r="I1660" i="3" s="1"/>
  <c r="F1661" i="3"/>
  <c r="E1651" i="5" l="1"/>
  <c r="H1650" i="5"/>
  <c r="G1650" i="5"/>
  <c r="F1650" i="5"/>
  <c r="E1670" i="4"/>
  <c r="C1671" i="4"/>
  <c r="G1339" i="4"/>
  <c r="H1339" i="4" s="1"/>
  <c r="F1662" i="3"/>
  <c r="H1661" i="3"/>
  <c r="I1661" i="3"/>
  <c r="G1662" i="3"/>
  <c r="G1651" i="5" l="1"/>
  <c r="F1651" i="5"/>
  <c r="E1652" i="5"/>
  <c r="H1651" i="5"/>
  <c r="E1671" i="4"/>
  <c r="C1672" i="4"/>
  <c r="G1340" i="4"/>
  <c r="H1340" i="4" s="1"/>
  <c r="G1663" i="3"/>
  <c r="H1662" i="3"/>
  <c r="I1662" i="3" s="1"/>
  <c r="F1663" i="3"/>
  <c r="H1652" i="5" l="1"/>
  <c r="G1652" i="5"/>
  <c r="F1652" i="5"/>
  <c r="E1653" i="5"/>
  <c r="E1672" i="4"/>
  <c r="C1673" i="4"/>
  <c r="G1341" i="4"/>
  <c r="H1341" i="4" s="1"/>
  <c r="F1664" i="3"/>
  <c r="H1663" i="3"/>
  <c r="G1664" i="3"/>
  <c r="I1663" i="3"/>
  <c r="E1654" i="5" l="1"/>
  <c r="H1653" i="5"/>
  <c r="G1653" i="5"/>
  <c r="F1653" i="5"/>
  <c r="E1673" i="4"/>
  <c r="C1674" i="4"/>
  <c r="G1342" i="4"/>
  <c r="H1342" i="4" s="1"/>
  <c r="G1665" i="3"/>
  <c r="F1665" i="3"/>
  <c r="H1664" i="3"/>
  <c r="I1664" i="3" s="1"/>
  <c r="G1654" i="5" l="1"/>
  <c r="F1654" i="5"/>
  <c r="E1655" i="5"/>
  <c r="H1654" i="5"/>
  <c r="E1674" i="4"/>
  <c r="C1675" i="4"/>
  <c r="G1343" i="4"/>
  <c r="H1343" i="4" s="1"/>
  <c r="F1666" i="3"/>
  <c r="H1665" i="3"/>
  <c r="G1666" i="3"/>
  <c r="I1665" i="3"/>
  <c r="H1655" i="5" l="1"/>
  <c r="G1655" i="5"/>
  <c r="F1655" i="5"/>
  <c r="E1656" i="5"/>
  <c r="E1675" i="4"/>
  <c r="C1676" i="4"/>
  <c r="G1344" i="4"/>
  <c r="H1344" i="4" s="1"/>
  <c r="G1667" i="3"/>
  <c r="H1666" i="3"/>
  <c r="I1666" i="3" s="1"/>
  <c r="F1667" i="3"/>
  <c r="E1657" i="5" l="1"/>
  <c r="H1656" i="5"/>
  <c r="G1656" i="5"/>
  <c r="F1656" i="5"/>
  <c r="E1676" i="4"/>
  <c r="C1677" i="4"/>
  <c r="G1345" i="4"/>
  <c r="H1345" i="4" s="1"/>
  <c r="G1668" i="3"/>
  <c r="F1668" i="3"/>
  <c r="H1667" i="3"/>
  <c r="I1667" i="3" s="1"/>
  <c r="G1657" i="5" l="1"/>
  <c r="F1657" i="5"/>
  <c r="E1658" i="5"/>
  <c r="H1657" i="5"/>
  <c r="E1677" i="4"/>
  <c r="C1678" i="4"/>
  <c r="G1346" i="4"/>
  <c r="H1346" i="4" s="1"/>
  <c r="H1668" i="3"/>
  <c r="F1669" i="3"/>
  <c r="I1668" i="3"/>
  <c r="G1669" i="3"/>
  <c r="E1659" i="5" l="1"/>
  <c r="G1658" i="5"/>
  <c r="H1658" i="5"/>
  <c r="F1658" i="5"/>
  <c r="E1678" i="4"/>
  <c r="C1679" i="4"/>
  <c r="G1347" i="4"/>
  <c r="H1347" i="4" s="1"/>
  <c r="G1670" i="3"/>
  <c r="F1670" i="3"/>
  <c r="H1669" i="3"/>
  <c r="I1669" i="3" s="1"/>
  <c r="E1660" i="5" l="1"/>
  <c r="H1659" i="5"/>
  <c r="G1659" i="5"/>
  <c r="F1659" i="5"/>
  <c r="E1679" i="4"/>
  <c r="C1680" i="4"/>
  <c r="G1348" i="4"/>
  <c r="H1348" i="4" s="1"/>
  <c r="H1670" i="3"/>
  <c r="F1671" i="3"/>
  <c r="I1670" i="3"/>
  <c r="G1671" i="3"/>
  <c r="G1660" i="5" l="1"/>
  <c r="F1660" i="5"/>
  <c r="E1661" i="5"/>
  <c r="H1660" i="5"/>
  <c r="E1680" i="4"/>
  <c r="C1681" i="4"/>
  <c r="G1349" i="4"/>
  <c r="H1349" i="4" s="1"/>
  <c r="G1672" i="3"/>
  <c r="H1671" i="3"/>
  <c r="I1671" i="3" s="1"/>
  <c r="F1672" i="3"/>
  <c r="F1661" i="5" l="1"/>
  <c r="E1662" i="5"/>
  <c r="H1661" i="5"/>
  <c r="G1661" i="5"/>
  <c r="E1681" i="4"/>
  <c r="C1682" i="4"/>
  <c r="G1350" i="4"/>
  <c r="H1350" i="4" s="1"/>
  <c r="F1673" i="3"/>
  <c r="H1672" i="3"/>
  <c r="I1672" i="3"/>
  <c r="G1673" i="3"/>
  <c r="E1663" i="5" l="1"/>
  <c r="H1662" i="5"/>
  <c r="G1662" i="5"/>
  <c r="F1662" i="5"/>
  <c r="E1682" i="4"/>
  <c r="C1683" i="4"/>
  <c r="G1351" i="4"/>
  <c r="H1351" i="4" s="1"/>
  <c r="G1674" i="3"/>
  <c r="H1673" i="3"/>
  <c r="I1673" i="3" s="1"/>
  <c r="F1674" i="3"/>
  <c r="G1663" i="5" l="1"/>
  <c r="F1663" i="5"/>
  <c r="E1664" i="5"/>
  <c r="H1663" i="5"/>
  <c r="E1683" i="4"/>
  <c r="C1684" i="4"/>
  <c r="G1352" i="4"/>
  <c r="H1352" i="4" s="1"/>
  <c r="F1675" i="3"/>
  <c r="H1674" i="3"/>
  <c r="I1674" i="3"/>
  <c r="G1675" i="3"/>
  <c r="E1665" i="5" l="1"/>
  <c r="H1664" i="5"/>
  <c r="G1664" i="5"/>
  <c r="F1664" i="5"/>
  <c r="E1684" i="4"/>
  <c r="C1685" i="4"/>
  <c r="G1353" i="4"/>
  <c r="H1353" i="4" s="1"/>
  <c r="G1676" i="3"/>
  <c r="F1676" i="3"/>
  <c r="H1675" i="3"/>
  <c r="I1675" i="3" s="1"/>
  <c r="E1666" i="5" l="1"/>
  <c r="H1665" i="5"/>
  <c r="G1665" i="5"/>
  <c r="F1665" i="5"/>
  <c r="E1685" i="4"/>
  <c r="C1686" i="4"/>
  <c r="G1354" i="4"/>
  <c r="H1354" i="4" s="1"/>
  <c r="F1677" i="3"/>
  <c r="H1676" i="3"/>
  <c r="I1676" i="3"/>
  <c r="G1677" i="3"/>
  <c r="G1666" i="5" l="1"/>
  <c r="F1666" i="5"/>
  <c r="H1666" i="5"/>
  <c r="E1667" i="5"/>
  <c r="E1686" i="4"/>
  <c r="C1687" i="4"/>
  <c r="G1355" i="4"/>
  <c r="H1355" i="4" s="1"/>
  <c r="G1678" i="3"/>
  <c r="H1677" i="3"/>
  <c r="I1677" i="3" s="1"/>
  <c r="F1678" i="3"/>
  <c r="F1667" i="5" l="1"/>
  <c r="G1667" i="5"/>
  <c r="E1668" i="5"/>
  <c r="H1667" i="5"/>
  <c r="E1687" i="4"/>
  <c r="C1688" i="4"/>
  <c r="G1356" i="4"/>
  <c r="H1356" i="4" s="1"/>
  <c r="F1679" i="3"/>
  <c r="H1678" i="3"/>
  <c r="I1678" i="3"/>
  <c r="G1679" i="3"/>
  <c r="E1669" i="5" l="1"/>
  <c r="H1668" i="5"/>
  <c r="G1668" i="5"/>
  <c r="F1668" i="5"/>
  <c r="E1688" i="4"/>
  <c r="C1689" i="4"/>
  <c r="G1357" i="4"/>
  <c r="H1357" i="4" s="1"/>
  <c r="G1680" i="3"/>
  <c r="H1679" i="3"/>
  <c r="I1679" i="3" s="1"/>
  <c r="F1680" i="3"/>
  <c r="G1669" i="5" l="1"/>
  <c r="F1669" i="5"/>
  <c r="E1670" i="5"/>
  <c r="H1669" i="5"/>
  <c r="E1689" i="4"/>
  <c r="C1690" i="4"/>
  <c r="G1358" i="4"/>
  <c r="H1358" i="4" s="1"/>
  <c r="F1681" i="3"/>
  <c r="H1680" i="3"/>
  <c r="I1680" i="3"/>
  <c r="G1681" i="3"/>
  <c r="E1671" i="5" l="1"/>
  <c r="H1670" i="5"/>
  <c r="G1670" i="5"/>
  <c r="F1670" i="5"/>
  <c r="C1691" i="4"/>
  <c r="E1690" i="4"/>
  <c r="G1359" i="4"/>
  <c r="H1359" i="4" s="1"/>
  <c r="G1682" i="3"/>
  <c r="H1681" i="3"/>
  <c r="I1681" i="3" s="1"/>
  <c r="F1682" i="3"/>
  <c r="E1672" i="5" l="1"/>
  <c r="H1671" i="5"/>
  <c r="G1671" i="5"/>
  <c r="F1671" i="5"/>
  <c r="G1360" i="4"/>
  <c r="H1360" i="4" s="1"/>
  <c r="E1691" i="4"/>
  <c r="C1692" i="4"/>
  <c r="G1683" i="3"/>
  <c r="F1683" i="3"/>
  <c r="H1682" i="3"/>
  <c r="I1682" i="3" s="1"/>
  <c r="G1672" i="5" l="1"/>
  <c r="F1672" i="5"/>
  <c r="E1673" i="5"/>
  <c r="H1672" i="5"/>
  <c r="E1692" i="4"/>
  <c r="C1693" i="4"/>
  <c r="G1361" i="4"/>
  <c r="H1361" i="4" s="1"/>
  <c r="H1683" i="3"/>
  <c r="F1684" i="3"/>
  <c r="I1683" i="3"/>
  <c r="G1684" i="3"/>
  <c r="E1674" i="5" l="1"/>
  <c r="H1673" i="5"/>
  <c r="G1673" i="5"/>
  <c r="F1673" i="5"/>
  <c r="E1693" i="4"/>
  <c r="C1694" i="4"/>
  <c r="G1362" i="4"/>
  <c r="H1362" i="4" s="1"/>
  <c r="G1685" i="3"/>
  <c r="F1685" i="3"/>
  <c r="H1684" i="3"/>
  <c r="I1684" i="3" s="1"/>
  <c r="E1675" i="5" l="1"/>
  <c r="H1674" i="5"/>
  <c r="G1674" i="5"/>
  <c r="F1674" i="5"/>
  <c r="E1694" i="4"/>
  <c r="C1695" i="4"/>
  <c r="G1363" i="4"/>
  <c r="H1363" i="4" s="1"/>
  <c r="F1686" i="3"/>
  <c r="H1685" i="3"/>
  <c r="I1685" i="3"/>
  <c r="G1686" i="3"/>
  <c r="G1675" i="5" l="1"/>
  <c r="F1675" i="5"/>
  <c r="E1676" i="5"/>
  <c r="H1675" i="5"/>
  <c r="E1695" i="4"/>
  <c r="C1696" i="4"/>
  <c r="G1364" i="4"/>
  <c r="H1364" i="4" s="1"/>
  <c r="G1687" i="3"/>
  <c r="H1686" i="3"/>
  <c r="I1686" i="3" s="1"/>
  <c r="F1687" i="3"/>
  <c r="G1676" i="5" l="1"/>
  <c r="F1676" i="5"/>
  <c r="E1677" i="5"/>
  <c r="H1676" i="5"/>
  <c r="E1696" i="4"/>
  <c r="C1697" i="4"/>
  <c r="G1365" i="4"/>
  <c r="H1365" i="4" s="1"/>
  <c r="G1688" i="3"/>
  <c r="I1687" i="3"/>
  <c r="F1688" i="3"/>
  <c r="H1687" i="3"/>
  <c r="E1678" i="5" l="1"/>
  <c r="H1677" i="5"/>
  <c r="G1677" i="5"/>
  <c r="F1677" i="5"/>
  <c r="E1697" i="4"/>
  <c r="C1698" i="4"/>
  <c r="G1366" i="4"/>
  <c r="H1366" i="4" s="1"/>
  <c r="H1688" i="3"/>
  <c r="F1689" i="3"/>
  <c r="I1688" i="3"/>
  <c r="G1689" i="3"/>
  <c r="G1678" i="5" l="1"/>
  <c r="F1678" i="5"/>
  <c r="E1679" i="5"/>
  <c r="H1678" i="5"/>
  <c r="E1698" i="4"/>
  <c r="C1699" i="4"/>
  <c r="G1367" i="4"/>
  <c r="H1367" i="4" s="1"/>
  <c r="G1690" i="3"/>
  <c r="F1690" i="3"/>
  <c r="H1689" i="3"/>
  <c r="I1689" i="3" s="1"/>
  <c r="E1680" i="5" l="1"/>
  <c r="H1679" i="5"/>
  <c r="F1679" i="5"/>
  <c r="G1679" i="5"/>
  <c r="E1699" i="4"/>
  <c r="C1700" i="4"/>
  <c r="G1368" i="4"/>
  <c r="H1368" i="4" s="1"/>
  <c r="H1690" i="3"/>
  <c r="F1691" i="3"/>
  <c r="I1690" i="3"/>
  <c r="G1691" i="3"/>
  <c r="E1681" i="5" l="1"/>
  <c r="H1680" i="5"/>
  <c r="G1680" i="5"/>
  <c r="F1680" i="5"/>
  <c r="E1700" i="4"/>
  <c r="C1701" i="4"/>
  <c r="G1369" i="4"/>
  <c r="H1369" i="4" s="1"/>
  <c r="F1692" i="3"/>
  <c r="H1691" i="3"/>
  <c r="I1691" i="3" s="1"/>
  <c r="G1692" i="3"/>
  <c r="G1681" i="5" l="1"/>
  <c r="F1681" i="5"/>
  <c r="E1682" i="5"/>
  <c r="H1681" i="5"/>
  <c r="E1701" i="4"/>
  <c r="C1702" i="4"/>
  <c r="G1370" i="4"/>
  <c r="H1370" i="4" s="1"/>
  <c r="G1693" i="3"/>
  <c r="H1692" i="3"/>
  <c r="I1692" i="3" s="1"/>
  <c r="F1693" i="3"/>
  <c r="E1683" i="5" l="1"/>
  <c r="H1682" i="5"/>
  <c r="G1682" i="5"/>
  <c r="F1682" i="5"/>
  <c r="E1702" i="4"/>
  <c r="C1703" i="4"/>
  <c r="G1371" i="4"/>
  <c r="H1371" i="4" s="1"/>
  <c r="G1694" i="3"/>
  <c r="H1693" i="3"/>
  <c r="I1693" i="3" s="1"/>
  <c r="F1694" i="3"/>
  <c r="E1684" i="5" l="1"/>
  <c r="H1683" i="5"/>
  <c r="G1683" i="5"/>
  <c r="F1683" i="5"/>
  <c r="E1703" i="4"/>
  <c r="C1704" i="4"/>
  <c r="G1372" i="4"/>
  <c r="H1372" i="4" s="1"/>
  <c r="G1695" i="3"/>
  <c r="H1694" i="3"/>
  <c r="I1694" i="3" s="1"/>
  <c r="F1695" i="3"/>
  <c r="G1684" i="5" l="1"/>
  <c r="F1684" i="5"/>
  <c r="E1685" i="5"/>
  <c r="H1684" i="5"/>
  <c r="E1704" i="4"/>
  <c r="C1705" i="4"/>
  <c r="G1373" i="4"/>
  <c r="H1373" i="4" s="1"/>
  <c r="G1696" i="3"/>
  <c r="H1695" i="3"/>
  <c r="I1695" i="3" s="1"/>
  <c r="F1696" i="3"/>
  <c r="E1686" i="5" l="1"/>
  <c r="H1685" i="5"/>
  <c r="G1685" i="5"/>
  <c r="F1685" i="5"/>
  <c r="E1705" i="4"/>
  <c r="C1706" i="4"/>
  <c r="G1374" i="4"/>
  <c r="H1374" i="4" s="1"/>
  <c r="G1697" i="3"/>
  <c r="H1696" i="3"/>
  <c r="I1696" i="3" s="1"/>
  <c r="F1697" i="3"/>
  <c r="E1687" i="5" l="1"/>
  <c r="H1686" i="5"/>
  <c r="G1686" i="5"/>
  <c r="F1686" i="5"/>
  <c r="E1706" i="4"/>
  <c r="C1707" i="4"/>
  <c r="G1375" i="4"/>
  <c r="H1375" i="4" s="1"/>
  <c r="F1698" i="3"/>
  <c r="H1697" i="3"/>
  <c r="I1697" i="3"/>
  <c r="G1698" i="3"/>
  <c r="G1687" i="5" l="1"/>
  <c r="F1687" i="5"/>
  <c r="H1687" i="5"/>
  <c r="E1688" i="5"/>
  <c r="E1707" i="4"/>
  <c r="C1708" i="4"/>
  <c r="G1376" i="4"/>
  <c r="H1376" i="4" s="1"/>
  <c r="G1699" i="3"/>
  <c r="H1698" i="3"/>
  <c r="I1698" i="3" s="1"/>
  <c r="F1699" i="3"/>
  <c r="G1688" i="5" l="1"/>
  <c r="F1688" i="5"/>
  <c r="E1689" i="5"/>
  <c r="H1688" i="5"/>
  <c r="E1708" i="4"/>
  <c r="C1709" i="4"/>
  <c r="G1377" i="4"/>
  <c r="H1377" i="4" s="1"/>
  <c r="F1700" i="3"/>
  <c r="H1699" i="3"/>
  <c r="G1700" i="3"/>
  <c r="I1699" i="3"/>
  <c r="E1690" i="5" l="1"/>
  <c r="H1689" i="5"/>
  <c r="G1689" i="5"/>
  <c r="F1689" i="5"/>
  <c r="E1709" i="4"/>
  <c r="C1710" i="4"/>
  <c r="G1378" i="4"/>
  <c r="H1378" i="4" s="1"/>
  <c r="G1701" i="3"/>
  <c r="H1700" i="3"/>
  <c r="I1700" i="3" s="1"/>
  <c r="F1701" i="3"/>
  <c r="G1690" i="5" l="1"/>
  <c r="F1690" i="5"/>
  <c r="E1691" i="5"/>
  <c r="H1690" i="5"/>
  <c r="E1710" i="4"/>
  <c r="C1711" i="4"/>
  <c r="G1379" i="4"/>
  <c r="H1379" i="4" s="1"/>
  <c r="F1702" i="3"/>
  <c r="H1701" i="3"/>
  <c r="G1702" i="3"/>
  <c r="I1701" i="3"/>
  <c r="H1691" i="5" l="1"/>
  <c r="G1691" i="5"/>
  <c r="F1691" i="5"/>
  <c r="E1692" i="5"/>
  <c r="E1711" i="4"/>
  <c r="C1712" i="4"/>
  <c r="G1380" i="4"/>
  <c r="H1380" i="4" s="1"/>
  <c r="G1703" i="3"/>
  <c r="H1702" i="3"/>
  <c r="I1702" i="3" s="1"/>
  <c r="F1703" i="3"/>
  <c r="E1693" i="5" l="1"/>
  <c r="H1692" i="5"/>
  <c r="G1692" i="5"/>
  <c r="F1692" i="5"/>
  <c r="E1712" i="4"/>
  <c r="C1713" i="4"/>
  <c r="G1381" i="4"/>
  <c r="H1381" i="4" s="1"/>
  <c r="G1704" i="3"/>
  <c r="F1704" i="3"/>
  <c r="H1703" i="3"/>
  <c r="I1703" i="3" s="1"/>
  <c r="G1693" i="5" l="1"/>
  <c r="F1693" i="5"/>
  <c r="H1693" i="5"/>
  <c r="E1694" i="5"/>
  <c r="E1713" i="4"/>
  <c r="C1714" i="4"/>
  <c r="G1382" i="4"/>
  <c r="H1382" i="4" s="1"/>
  <c r="H1704" i="3"/>
  <c r="F1705" i="3"/>
  <c r="I1704" i="3"/>
  <c r="G1705" i="3"/>
  <c r="E1695" i="5" l="1"/>
  <c r="H1694" i="5"/>
  <c r="G1694" i="5"/>
  <c r="F1694" i="5"/>
  <c r="E1714" i="4"/>
  <c r="C1715" i="4"/>
  <c r="G1383" i="4"/>
  <c r="H1383" i="4" s="1"/>
  <c r="G1706" i="3"/>
  <c r="H1705" i="3"/>
  <c r="I1705" i="3" s="1"/>
  <c r="F1706" i="3"/>
  <c r="E1696" i="5" l="1"/>
  <c r="H1695" i="5"/>
  <c r="G1695" i="5"/>
  <c r="F1695" i="5"/>
  <c r="E1715" i="4"/>
  <c r="C1716" i="4"/>
  <c r="G1384" i="4"/>
  <c r="H1384" i="4" s="1"/>
  <c r="H1706" i="3"/>
  <c r="F1707" i="3"/>
  <c r="I1706" i="3"/>
  <c r="G1707" i="3"/>
  <c r="G1696" i="5" l="1"/>
  <c r="F1696" i="5"/>
  <c r="E1697" i="5"/>
  <c r="H1696" i="5"/>
  <c r="E1716" i="4"/>
  <c r="C1717" i="4"/>
  <c r="G1385" i="4"/>
  <c r="H1385" i="4" s="1"/>
  <c r="G1708" i="3"/>
  <c r="H1707" i="3"/>
  <c r="I1707" i="3" s="1"/>
  <c r="F1708" i="3"/>
  <c r="F1697" i="5" l="1"/>
  <c r="H1697" i="5"/>
  <c r="E1698" i="5"/>
  <c r="G1697" i="5"/>
  <c r="E1717" i="4"/>
  <c r="C1718" i="4"/>
  <c r="G1386" i="4"/>
  <c r="H1386" i="4" s="1"/>
  <c r="H1708" i="3"/>
  <c r="F1709" i="3"/>
  <c r="I1708" i="3"/>
  <c r="G1709" i="3"/>
  <c r="E1699" i="5" l="1"/>
  <c r="H1698" i="5"/>
  <c r="G1698" i="5"/>
  <c r="F1698" i="5"/>
  <c r="E1718" i="4"/>
  <c r="C1719" i="4"/>
  <c r="G1387" i="4"/>
  <c r="H1387" i="4" s="1"/>
  <c r="G1710" i="3"/>
  <c r="F1710" i="3"/>
  <c r="H1709" i="3"/>
  <c r="I1709" i="3" s="1"/>
  <c r="G1699" i="5" l="1"/>
  <c r="F1699" i="5"/>
  <c r="E1700" i="5"/>
  <c r="H1699" i="5"/>
  <c r="E1719" i="4"/>
  <c r="C1720" i="4"/>
  <c r="G1388" i="4"/>
  <c r="H1388" i="4" s="1"/>
  <c r="H1710" i="3"/>
  <c r="F1711" i="3"/>
  <c r="I1710" i="3"/>
  <c r="G1711" i="3"/>
  <c r="E1701" i="5" l="1"/>
  <c r="H1700" i="5"/>
  <c r="G1700" i="5"/>
  <c r="F1700" i="5"/>
  <c r="E1720" i="4"/>
  <c r="C1721" i="4"/>
  <c r="G1389" i="4"/>
  <c r="H1389" i="4" s="1"/>
  <c r="G1712" i="3"/>
  <c r="F1712" i="3"/>
  <c r="H1711" i="3"/>
  <c r="I1711" i="3" s="1"/>
  <c r="E1702" i="5" l="1"/>
  <c r="H1701" i="5"/>
  <c r="G1701" i="5"/>
  <c r="F1701" i="5"/>
  <c r="E1721" i="4"/>
  <c r="C1722" i="4"/>
  <c r="G1390" i="4"/>
  <c r="H1390" i="4" s="1"/>
  <c r="H1712" i="3"/>
  <c r="F1713" i="3"/>
  <c r="I1712" i="3"/>
  <c r="G1713" i="3"/>
  <c r="G1702" i="5" l="1"/>
  <c r="F1702" i="5"/>
  <c r="H1702" i="5"/>
  <c r="E1703" i="5"/>
  <c r="E1722" i="4"/>
  <c r="C1723" i="4"/>
  <c r="G1391" i="4"/>
  <c r="H1391" i="4" s="1"/>
  <c r="F1714" i="3"/>
  <c r="H1713" i="3"/>
  <c r="G1714" i="3"/>
  <c r="I1713" i="3"/>
  <c r="H1703" i="5" l="1"/>
  <c r="G1703" i="5"/>
  <c r="F1703" i="5"/>
  <c r="E1704" i="5"/>
  <c r="E1723" i="4"/>
  <c r="C1724" i="4"/>
  <c r="G1392" i="4"/>
  <c r="H1392" i="4" s="1"/>
  <c r="G1715" i="3"/>
  <c r="H1714" i="3"/>
  <c r="I1714" i="3" s="1"/>
  <c r="F1715" i="3"/>
  <c r="E1705" i="5" l="1"/>
  <c r="H1704" i="5"/>
  <c r="G1704" i="5"/>
  <c r="F1704" i="5"/>
  <c r="E1724" i="4"/>
  <c r="C1725" i="4"/>
  <c r="G1393" i="4"/>
  <c r="H1393" i="4" s="1"/>
  <c r="I1715" i="3"/>
  <c r="G1716" i="3"/>
  <c r="H1715" i="3"/>
  <c r="F1716" i="3"/>
  <c r="G1705" i="5" l="1"/>
  <c r="F1705" i="5"/>
  <c r="E1706" i="5"/>
  <c r="H1705" i="5"/>
  <c r="E1725" i="4"/>
  <c r="C1726" i="4"/>
  <c r="G1394" i="4"/>
  <c r="H1394" i="4" s="1"/>
  <c r="H1716" i="3"/>
  <c r="F1717" i="3"/>
  <c r="I1716" i="3"/>
  <c r="G1717" i="3"/>
  <c r="E1707" i="5" l="1"/>
  <c r="H1706" i="5"/>
  <c r="G1706" i="5"/>
  <c r="F1706" i="5"/>
  <c r="E1726" i="4"/>
  <c r="C1727" i="4"/>
  <c r="G1395" i="4"/>
  <c r="H1395" i="4" s="1"/>
  <c r="H1717" i="3"/>
  <c r="F1718" i="3"/>
  <c r="I1717" i="3"/>
  <c r="G1718" i="3"/>
  <c r="E1708" i="5" l="1"/>
  <c r="H1707" i="5"/>
  <c r="G1707" i="5"/>
  <c r="F1707" i="5"/>
  <c r="E1727" i="4"/>
  <c r="C1728" i="4"/>
  <c r="G1396" i="4"/>
  <c r="H1396" i="4" s="1"/>
  <c r="G1719" i="3"/>
  <c r="H1718" i="3"/>
  <c r="I1718" i="3" s="1"/>
  <c r="F1719" i="3"/>
  <c r="G1708" i="5" l="1"/>
  <c r="F1708" i="5"/>
  <c r="E1709" i="5"/>
  <c r="H1708" i="5"/>
  <c r="E1728" i="4"/>
  <c r="C1729" i="4"/>
  <c r="G1397" i="4"/>
  <c r="H1397" i="4" s="1"/>
  <c r="H1719" i="3"/>
  <c r="F1720" i="3"/>
  <c r="I1719" i="3"/>
  <c r="G1720" i="3"/>
  <c r="H1709" i="5" l="1"/>
  <c r="G1709" i="5"/>
  <c r="F1709" i="5"/>
  <c r="E1710" i="5"/>
  <c r="E1729" i="4"/>
  <c r="C1730" i="4"/>
  <c r="G1398" i="4"/>
  <c r="H1398" i="4" s="1"/>
  <c r="G1721" i="3"/>
  <c r="H1720" i="3"/>
  <c r="I1720" i="3" s="1"/>
  <c r="F1721" i="3"/>
  <c r="E1711" i="5" l="1"/>
  <c r="H1710" i="5"/>
  <c r="G1710" i="5"/>
  <c r="F1710" i="5"/>
  <c r="E1730" i="4"/>
  <c r="C1731" i="4"/>
  <c r="G1399" i="4"/>
  <c r="H1399" i="4" s="1"/>
  <c r="G1722" i="3"/>
  <c r="F1722" i="3"/>
  <c r="H1721" i="3"/>
  <c r="I1721" i="3" s="1"/>
  <c r="G1711" i="5" l="1"/>
  <c r="F1711" i="5"/>
  <c r="E1712" i="5"/>
  <c r="H1711" i="5"/>
  <c r="E1731" i="4"/>
  <c r="C1732" i="4"/>
  <c r="G1400" i="4"/>
  <c r="H1400" i="4" s="1"/>
  <c r="H1722" i="3"/>
  <c r="F1723" i="3"/>
  <c r="I1722" i="3"/>
  <c r="G1723" i="3"/>
  <c r="G1712" i="5" l="1"/>
  <c r="F1712" i="5"/>
  <c r="H1712" i="5"/>
  <c r="E1713" i="5"/>
  <c r="E1732" i="4"/>
  <c r="C1733" i="4"/>
  <c r="G1401" i="4"/>
  <c r="H1401" i="4" s="1"/>
  <c r="G1724" i="3"/>
  <c r="F1724" i="3"/>
  <c r="H1723" i="3"/>
  <c r="I1723" i="3" s="1"/>
  <c r="E1714" i="5" l="1"/>
  <c r="H1713" i="5"/>
  <c r="G1713" i="5"/>
  <c r="F1713" i="5"/>
  <c r="E1733" i="4"/>
  <c r="C1734" i="4"/>
  <c r="G1402" i="4"/>
  <c r="H1402" i="4" s="1"/>
  <c r="H1724" i="3"/>
  <c r="F1725" i="3"/>
  <c r="I1724" i="3"/>
  <c r="G1725" i="3"/>
  <c r="G1714" i="5" l="1"/>
  <c r="F1714" i="5"/>
  <c r="E1715" i="5"/>
  <c r="H1714" i="5"/>
  <c r="E1734" i="4"/>
  <c r="C1735" i="4"/>
  <c r="G1403" i="4"/>
  <c r="H1403" i="4" s="1"/>
  <c r="G1726" i="3"/>
  <c r="F1726" i="3"/>
  <c r="H1725" i="3"/>
  <c r="I1725" i="3" s="1"/>
  <c r="E1716" i="5" l="1"/>
  <c r="H1715" i="5"/>
  <c r="G1715" i="5"/>
  <c r="F1715" i="5"/>
  <c r="E1735" i="4"/>
  <c r="C1736" i="4"/>
  <c r="G1404" i="4"/>
  <c r="H1404" i="4" s="1"/>
  <c r="H1726" i="3"/>
  <c r="F1727" i="3"/>
  <c r="I1726" i="3"/>
  <c r="G1727" i="3"/>
  <c r="E1717" i="5" l="1"/>
  <c r="H1716" i="5"/>
  <c r="G1716" i="5"/>
  <c r="F1716" i="5"/>
  <c r="E1736" i="4"/>
  <c r="C1737" i="4"/>
  <c r="G1405" i="4"/>
  <c r="H1405" i="4" s="1"/>
  <c r="G1728" i="3"/>
  <c r="H1727" i="3"/>
  <c r="I1727" i="3" s="1"/>
  <c r="F1728" i="3"/>
  <c r="G1717" i="5" l="1"/>
  <c r="F1717" i="5"/>
  <c r="E1718" i="5"/>
  <c r="H1717" i="5"/>
  <c r="E1737" i="4"/>
  <c r="C1738" i="4"/>
  <c r="G1406" i="4"/>
  <c r="H1406" i="4" s="1"/>
  <c r="H1728" i="3"/>
  <c r="F1729" i="3"/>
  <c r="I1728" i="3"/>
  <c r="G1729" i="3"/>
  <c r="E1719" i="5" l="1"/>
  <c r="H1718" i="5"/>
  <c r="G1718" i="5"/>
  <c r="F1718" i="5"/>
  <c r="E1738" i="4"/>
  <c r="C1739" i="4"/>
  <c r="G1407" i="4"/>
  <c r="H1407" i="4" s="1"/>
  <c r="G1730" i="3"/>
  <c r="H1729" i="3"/>
  <c r="I1729" i="3" s="1"/>
  <c r="F1730" i="3"/>
  <c r="E1720" i="5" l="1"/>
  <c r="H1719" i="5"/>
  <c r="G1719" i="5"/>
  <c r="F1719" i="5"/>
  <c r="E1739" i="4"/>
  <c r="C1740" i="4"/>
  <c r="G1408" i="4"/>
  <c r="H1408" i="4" s="1"/>
  <c r="H1730" i="3"/>
  <c r="F1731" i="3"/>
  <c r="I1730" i="3"/>
  <c r="G1731" i="3"/>
  <c r="G1720" i="5" l="1"/>
  <c r="F1720" i="5"/>
  <c r="E1721" i="5"/>
  <c r="H1720" i="5"/>
  <c r="E1740" i="4"/>
  <c r="C1741" i="4"/>
  <c r="G1409" i="4"/>
  <c r="H1409" i="4" s="1"/>
  <c r="G1732" i="3"/>
  <c r="H1731" i="3"/>
  <c r="I1731" i="3" s="1"/>
  <c r="F1732" i="3"/>
  <c r="E1722" i="5" l="1"/>
  <c r="H1721" i="5"/>
  <c r="G1721" i="5"/>
  <c r="F1721" i="5"/>
  <c r="E1741" i="4"/>
  <c r="C1742" i="4"/>
  <c r="G1410" i="4"/>
  <c r="H1410" i="4" s="1"/>
  <c r="H1732" i="3"/>
  <c r="F1733" i="3"/>
  <c r="I1732" i="3"/>
  <c r="G1733" i="3"/>
  <c r="E1723" i="5" l="1"/>
  <c r="H1722" i="5"/>
  <c r="G1722" i="5"/>
  <c r="F1722" i="5"/>
  <c r="E1742" i="4"/>
  <c r="C1743" i="4"/>
  <c r="G1411" i="4"/>
  <c r="H1411" i="4" s="1"/>
  <c r="G1734" i="3"/>
  <c r="F1734" i="3"/>
  <c r="H1733" i="3"/>
  <c r="I1733" i="3" s="1"/>
  <c r="G1723" i="5" l="1"/>
  <c r="F1723" i="5"/>
  <c r="E1724" i="5"/>
  <c r="H1723" i="5"/>
  <c r="E1743" i="4"/>
  <c r="C1744" i="4"/>
  <c r="G1412" i="4"/>
  <c r="H1412" i="4" s="1"/>
  <c r="H1734" i="3"/>
  <c r="F1735" i="3"/>
  <c r="I1734" i="3"/>
  <c r="G1735" i="3"/>
  <c r="E1725" i="5" l="1"/>
  <c r="F1724" i="5"/>
  <c r="H1724" i="5"/>
  <c r="G1724" i="5"/>
  <c r="E1744" i="4"/>
  <c r="C1745" i="4"/>
  <c r="G1413" i="4"/>
  <c r="H1413" i="4" s="1"/>
  <c r="G1736" i="3"/>
  <c r="F1736" i="3"/>
  <c r="H1735" i="3"/>
  <c r="I1735" i="3" s="1"/>
  <c r="E1726" i="5" l="1"/>
  <c r="H1725" i="5"/>
  <c r="G1725" i="5"/>
  <c r="F1725" i="5"/>
  <c r="E1745" i="4"/>
  <c r="C1746" i="4"/>
  <c r="G1414" i="4"/>
  <c r="H1414" i="4" s="1"/>
  <c r="H1736" i="3"/>
  <c r="F1737" i="3"/>
  <c r="I1736" i="3"/>
  <c r="G1737" i="3"/>
  <c r="G1726" i="5" l="1"/>
  <c r="F1726" i="5"/>
  <c r="E1727" i="5"/>
  <c r="H1726" i="5"/>
  <c r="E1746" i="4"/>
  <c r="C1747" i="4"/>
  <c r="G1415" i="4"/>
  <c r="H1415" i="4" s="1"/>
  <c r="G1738" i="3"/>
  <c r="F1738" i="3"/>
  <c r="H1737" i="3"/>
  <c r="I1737" i="3" s="1"/>
  <c r="H1727" i="5" l="1"/>
  <c r="G1727" i="5"/>
  <c r="F1727" i="5"/>
  <c r="E1728" i="5"/>
  <c r="E1747" i="4"/>
  <c r="C1748" i="4"/>
  <c r="G1416" i="4"/>
  <c r="H1416" i="4" s="1"/>
  <c r="H1738" i="3"/>
  <c r="F1739" i="3"/>
  <c r="I1738" i="3"/>
  <c r="G1739" i="3"/>
  <c r="E1729" i="5" l="1"/>
  <c r="H1728" i="5"/>
  <c r="G1728" i="5"/>
  <c r="F1728" i="5"/>
  <c r="E1748" i="4"/>
  <c r="C1749" i="4"/>
  <c r="G1417" i="4"/>
  <c r="H1417" i="4" s="1"/>
  <c r="G1740" i="3"/>
  <c r="F1740" i="3"/>
  <c r="H1739" i="3"/>
  <c r="I1739" i="3" s="1"/>
  <c r="G1729" i="5" l="1"/>
  <c r="F1729" i="5"/>
  <c r="E1730" i="5"/>
  <c r="H1729" i="5"/>
  <c r="E1749" i="4"/>
  <c r="C1750" i="4"/>
  <c r="G1418" i="4"/>
  <c r="H1418" i="4" s="1"/>
  <c r="G1741" i="3"/>
  <c r="H1740" i="3"/>
  <c r="I1740" i="3" s="1"/>
  <c r="F1741" i="3"/>
  <c r="E1731" i="5" l="1"/>
  <c r="F1730" i="5"/>
  <c r="G1730" i="5"/>
  <c r="H1730" i="5"/>
  <c r="E1750" i="4"/>
  <c r="C1751" i="4"/>
  <c r="G1419" i="4"/>
  <c r="H1419" i="4" s="1"/>
  <c r="H1741" i="3"/>
  <c r="F1742" i="3"/>
  <c r="G1742" i="3"/>
  <c r="I1741" i="3"/>
  <c r="E1732" i="5" l="1"/>
  <c r="H1731" i="5"/>
  <c r="G1731" i="5"/>
  <c r="F1731" i="5"/>
  <c r="E1751" i="4"/>
  <c r="C1752" i="4"/>
  <c r="G1420" i="4"/>
  <c r="H1420" i="4" s="1"/>
  <c r="G1743" i="3"/>
  <c r="H1742" i="3"/>
  <c r="I1742" i="3" s="1"/>
  <c r="F1743" i="3"/>
  <c r="G1732" i="5" l="1"/>
  <c r="F1732" i="5"/>
  <c r="E1733" i="5"/>
  <c r="H1732" i="5"/>
  <c r="E1752" i="4"/>
  <c r="C1753" i="4"/>
  <c r="G1421" i="4"/>
  <c r="H1421" i="4" s="1"/>
  <c r="H1743" i="3"/>
  <c r="F1744" i="3"/>
  <c r="I1743" i="3"/>
  <c r="G1744" i="3"/>
  <c r="F1733" i="5" l="1"/>
  <c r="G1733" i="5"/>
  <c r="H1733" i="5"/>
  <c r="E1734" i="5"/>
  <c r="E1753" i="4"/>
  <c r="C1754" i="4"/>
  <c r="G1422" i="4"/>
  <c r="H1422" i="4" s="1"/>
  <c r="G1745" i="3"/>
  <c r="H1744" i="3"/>
  <c r="I1744" i="3" s="1"/>
  <c r="F1745" i="3"/>
  <c r="E1735" i="5" l="1"/>
  <c r="H1734" i="5"/>
  <c r="G1734" i="5"/>
  <c r="F1734" i="5"/>
  <c r="E1754" i="4"/>
  <c r="C1755" i="4"/>
  <c r="G1423" i="4"/>
  <c r="H1423" i="4" s="1"/>
  <c r="F1746" i="3"/>
  <c r="H1745" i="3"/>
  <c r="I1745" i="3"/>
  <c r="G1746" i="3"/>
  <c r="G1735" i="5" l="1"/>
  <c r="F1735" i="5"/>
  <c r="E1736" i="5"/>
  <c r="H1735" i="5"/>
  <c r="E1755" i="4"/>
  <c r="C1756" i="4"/>
  <c r="G1424" i="4"/>
  <c r="H1424" i="4" s="1"/>
  <c r="G1747" i="3"/>
  <c r="H1746" i="3"/>
  <c r="I1746" i="3" s="1"/>
  <c r="F1747" i="3"/>
  <c r="E1737" i="5" l="1"/>
  <c r="H1736" i="5"/>
  <c r="G1736" i="5"/>
  <c r="F1736" i="5"/>
  <c r="E1756" i="4"/>
  <c r="C1757" i="4"/>
  <c r="G1425" i="4"/>
  <c r="H1425" i="4" s="1"/>
  <c r="F1748" i="3"/>
  <c r="H1747" i="3"/>
  <c r="G1748" i="3"/>
  <c r="I1747" i="3"/>
  <c r="E1738" i="5" l="1"/>
  <c r="H1737" i="5"/>
  <c r="G1737" i="5"/>
  <c r="F1737" i="5"/>
  <c r="E1757" i="4"/>
  <c r="C1758" i="4"/>
  <c r="G1426" i="4"/>
  <c r="H1426" i="4" s="1"/>
  <c r="G1749" i="3"/>
  <c r="H1748" i="3"/>
  <c r="I1748" i="3" s="1"/>
  <c r="F1749" i="3"/>
  <c r="G1738" i="5" l="1"/>
  <c r="F1738" i="5"/>
  <c r="H1738" i="5"/>
  <c r="E1739" i="5"/>
  <c r="E1758" i="4"/>
  <c r="C1759" i="4"/>
  <c r="G1427" i="4"/>
  <c r="H1427" i="4" s="1"/>
  <c r="F1750" i="3"/>
  <c r="H1749" i="3"/>
  <c r="G1750" i="3"/>
  <c r="I1749" i="3"/>
  <c r="E1740" i="5" l="1"/>
  <c r="H1739" i="5"/>
  <c r="G1739" i="5"/>
  <c r="F1739" i="5"/>
  <c r="E1759" i="4"/>
  <c r="C1760" i="4"/>
  <c r="G1428" i="4"/>
  <c r="H1428" i="4" s="1"/>
  <c r="G1751" i="3"/>
  <c r="H1750" i="3"/>
  <c r="I1750" i="3" s="1"/>
  <c r="F1751" i="3"/>
  <c r="E1741" i="5" l="1"/>
  <c r="H1740" i="5"/>
  <c r="G1740" i="5"/>
  <c r="F1740" i="5"/>
  <c r="E1760" i="4"/>
  <c r="C1761" i="4"/>
  <c r="G1429" i="4"/>
  <c r="H1429" i="4" s="1"/>
  <c r="F1752" i="3"/>
  <c r="H1751" i="3"/>
  <c r="G1752" i="3"/>
  <c r="I1751" i="3"/>
  <c r="G1741" i="5" l="1"/>
  <c r="F1741" i="5"/>
  <c r="E1742" i="5"/>
  <c r="H1741" i="5"/>
  <c r="E1761" i="4"/>
  <c r="C1762" i="4"/>
  <c r="G1430" i="4"/>
  <c r="H1430" i="4" s="1"/>
  <c r="G1753" i="3"/>
  <c r="H1752" i="3"/>
  <c r="I1752" i="3" s="1"/>
  <c r="F1753" i="3"/>
  <c r="E1743" i="5" l="1"/>
  <c r="H1742" i="5"/>
  <c r="G1742" i="5"/>
  <c r="F1742" i="5"/>
  <c r="E1762" i="4"/>
  <c r="C1763" i="4"/>
  <c r="G1431" i="4"/>
  <c r="H1431" i="4" s="1"/>
  <c r="H1753" i="3"/>
  <c r="F1754" i="3"/>
  <c r="I1753" i="3"/>
  <c r="G1754" i="3"/>
  <c r="E1744" i="5" l="1"/>
  <c r="H1743" i="5"/>
  <c r="G1743" i="5"/>
  <c r="F1743" i="5"/>
  <c r="E1763" i="4"/>
  <c r="C1764" i="4"/>
  <c r="G1432" i="4"/>
  <c r="H1432" i="4" s="1"/>
  <c r="G1755" i="3"/>
  <c r="H1754" i="3"/>
  <c r="I1754" i="3" s="1"/>
  <c r="F1755" i="3"/>
  <c r="G1744" i="5" l="1"/>
  <c r="F1744" i="5"/>
  <c r="E1745" i="5"/>
  <c r="H1744" i="5"/>
  <c r="E1764" i="4"/>
  <c r="C1765" i="4"/>
  <c r="G1433" i="4"/>
  <c r="H1433" i="4" s="1"/>
  <c r="H1755" i="3"/>
  <c r="F1756" i="3"/>
  <c r="I1755" i="3"/>
  <c r="G1756" i="3"/>
  <c r="G1745" i="5" l="1"/>
  <c r="F1745" i="5"/>
  <c r="E1746" i="5"/>
  <c r="H1745" i="5"/>
  <c r="E1765" i="4"/>
  <c r="C1766" i="4"/>
  <c r="G1434" i="4"/>
  <c r="H1434" i="4" s="1"/>
  <c r="G1757" i="3"/>
  <c r="H1756" i="3"/>
  <c r="I1756" i="3" s="1"/>
  <c r="F1757" i="3"/>
  <c r="G1746" i="5" l="1"/>
  <c r="F1746" i="5"/>
  <c r="E1747" i="5"/>
  <c r="H1746" i="5"/>
  <c r="E1766" i="4"/>
  <c r="C1767" i="4"/>
  <c r="G1435" i="4"/>
  <c r="H1435" i="4" s="1"/>
  <c r="F1758" i="3"/>
  <c r="H1757" i="3"/>
  <c r="I1757" i="3"/>
  <c r="G1758" i="3"/>
  <c r="E1748" i="5" l="1"/>
  <c r="H1747" i="5"/>
  <c r="G1747" i="5"/>
  <c r="F1747" i="5"/>
  <c r="E1767" i="4"/>
  <c r="C1768" i="4"/>
  <c r="G1436" i="4"/>
  <c r="H1436" i="4" s="1"/>
  <c r="G1759" i="3"/>
  <c r="H1758" i="3"/>
  <c r="I1758" i="3" s="1"/>
  <c r="F1759" i="3"/>
  <c r="E1749" i="5" l="1"/>
  <c r="H1748" i="5"/>
  <c r="G1748" i="5"/>
  <c r="F1748" i="5"/>
  <c r="E1768" i="4"/>
  <c r="C1769" i="4"/>
  <c r="G1437" i="4"/>
  <c r="H1437" i="4" s="1"/>
  <c r="F1760" i="3"/>
  <c r="H1759" i="3"/>
  <c r="G1760" i="3"/>
  <c r="I1759" i="3"/>
  <c r="G1749" i="5" l="1"/>
  <c r="F1749" i="5"/>
  <c r="E1750" i="5"/>
  <c r="H1749" i="5"/>
  <c r="E1769" i="4"/>
  <c r="C1770" i="4"/>
  <c r="G1438" i="4"/>
  <c r="H1438" i="4" s="1"/>
  <c r="G1761" i="3"/>
  <c r="H1760" i="3"/>
  <c r="I1760" i="3" s="1"/>
  <c r="F1761" i="3"/>
  <c r="E1751" i="5" l="1"/>
  <c r="H1750" i="5"/>
  <c r="G1750" i="5"/>
  <c r="F1750" i="5"/>
  <c r="E1770" i="4"/>
  <c r="C1771" i="4"/>
  <c r="G1439" i="4"/>
  <c r="H1439" i="4" s="1"/>
  <c r="F1762" i="3"/>
  <c r="H1761" i="3"/>
  <c r="G1762" i="3"/>
  <c r="I1761" i="3"/>
  <c r="G1751" i="5" l="1"/>
  <c r="F1751" i="5"/>
  <c r="H1751" i="5"/>
  <c r="E1752" i="5"/>
  <c r="E1771" i="4"/>
  <c r="C1772" i="4"/>
  <c r="G1440" i="4"/>
  <c r="H1440" i="4" s="1"/>
  <c r="G1763" i="3"/>
  <c r="H1762" i="3"/>
  <c r="I1762" i="3" s="1"/>
  <c r="F1763" i="3"/>
  <c r="G1752" i="5" l="1"/>
  <c r="F1752" i="5"/>
  <c r="E1753" i="5"/>
  <c r="H1752" i="5"/>
  <c r="E1772" i="4"/>
  <c r="C1773" i="4"/>
  <c r="G1441" i="4"/>
  <c r="H1441" i="4" s="1"/>
  <c r="F1764" i="3"/>
  <c r="H1763" i="3"/>
  <c r="G1764" i="3"/>
  <c r="I1763" i="3"/>
  <c r="E1754" i="5" l="1"/>
  <c r="H1753" i="5"/>
  <c r="G1753" i="5"/>
  <c r="F1753" i="5"/>
  <c r="E1773" i="4"/>
  <c r="C1774" i="4"/>
  <c r="G1442" i="4"/>
  <c r="H1442" i="4" s="1"/>
  <c r="G1765" i="3"/>
  <c r="H1764" i="3"/>
  <c r="I1764" i="3" s="1"/>
  <c r="F1765" i="3"/>
  <c r="E1755" i="5" l="1"/>
  <c r="H1754" i="5"/>
  <c r="G1754" i="5"/>
  <c r="F1754" i="5"/>
  <c r="E1774" i="4"/>
  <c r="C1775" i="4"/>
  <c r="G1443" i="4"/>
  <c r="H1443" i="4" s="1"/>
  <c r="G1766" i="3"/>
  <c r="H1765" i="3"/>
  <c r="I1765" i="3" s="1"/>
  <c r="F1766" i="3"/>
  <c r="G1755" i="5" l="1"/>
  <c r="F1755" i="5"/>
  <c r="E1756" i="5"/>
  <c r="H1755" i="5"/>
  <c r="E1775" i="4"/>
  <c r="C1776" i="4"/>
  <c r="G1444" i="4"/>
  <c r="H1444" i="4" s="1"/>
  <c r="H1766" i="3"/>
  <c r="F1767" i="3"/>
  <c r="I1766" i="3"/>
  <c r="G1767" i="3"/>
  <c r="H1756" i="5" l="1"/>
  <c r="G1756" i="5"/>
  <c r="F1756" i="5"/>
  <c r="E1757" i="5"/>
  <c r="E1776" i="4"/>
  <c r="C1777" i="4"/>
  <c r="G1445" i="4"/>
  <c r="H1445" i="4" s="1"/>
  <c r="G1768" i="3"/>
  <c r="H1767" i="3"/>
  <c r="I1767" i="3" s="1"/>
  <c r="F1768" i="3"/>
  <c r="E1758" i="5" l="1"/>
  <c r="H1757" i="5"/>
  <c r="G1757" i="5"/>
  <c r="F1757" i="5"/>
  <c r="E1777" i="4"/>
  <c r="C1778" i="4"/>
  <c r="G1446" i="4"/>
  <c r="H1446" i="4" s="1"/>
  <c r="H1768" i="3"/>
  <c r="F1769" i="3"/>
  <c r="G1769" i="3"/>
  <c r="I1768" i="3"/>
  <c r="G1758" i="5" l="1"/>
  <c r="F1758" i="5"/>
  <c r="E1759" i="5"/>
  <c r="H1758" i="5"/>
  <c r="E1778" i="4"/>
  <c r="C1779" i="4"/>
  <c r="G1447" i="4"/>
  <c r="H1447" i="4" s="1"/>
  <c r="G1770" i="3"/>
  <c r="F1770" i="3"/>
  <c r="H1769" i="3"/>
  <c r="I1769" i="3" s="1"/>
  <c r="E1760" i="5" l="1"/>
  <c r="H1759" i="5"/>
  <c r="F1759" i="5"/>
  <c r="G1759" i="5"/>
  <c r="E1779" i="4"/>
  <c r="C1780" i="4"/>
  <c r="G1448" i="4"/>
  <c r="H1448" i="4" s="1"/>
  <c r="F1771" i="3"/>
  <c r="H1770" i="3"/>
  <c r="G1771" i="3"/>
  <c r="I1770" i="3"/>
  <c r="E1761" i="5" l="1"/>
  <c r="H1760" i="5"/>
  <c r="G1760" i="5"/>
  <c r="F1760" i="5"/>
  <c r="E1780" i="4"/>
  <c r="C1781" i="4"/>
  <c r="G1449" i="4"/>
  <c r="H1449" i="4" s="1"/>
  <c r="G1772" i="3"/>
  <c r="F1772" i="3"/>
  <c r="H1771" i="3"/>
  <c r="I1771" i="3" s="1"/>
  <c r="G1761" i="5" l="1"/>
  <c r="F1761" i="5"/>
  <c r="E1762" i="5"/>
  <c r="H1761" i="5"/>
  <c r="E1781" i="4"/>
  <c r="C1782" i="4"/>
  <c r="G1450" i="4"/>
  <c r="H1450" i="4" s="1"/>
  <c r="F1773" i="3"/>
  <c r="H1772" i="3"/>
  <c r="G1773" i="3"/>
  <c r="I1772" i="3"/>
  <c r="G1762" i="5" l="1"/>
  <c r="F1762" i="5"/>
  <c r="E1763" i="5"/>
  <c r="H1762" i="5"/>
  <c r="E1782" i="4"/>
  <c r="C1783" i="4"/>
  <c r="G1451" i="4"/>
  <c r="H1451" i="4" s="1"/>
  <c r="G1774" i="3"/>
  <c r="H1773" i="3"/>
  <c r="I1773" i="3" s="1"/>
  <c r="F1774" i="3"/>
  <c r="E1764" i="5" l="1"/>
  <c r="H1763" i="5"/>
  <c r="F1763" i="5"/>
  <c r="G1763" i="5"/>
  <c r="E1783" i="4"/>
  <c r="C1784" i="4"/>
  <c r="G1452" i="4"/>
  <c r="H1452" i="4" s="1"/>
  <c r="F1775" i="3"/>
  <c r="H1774" i="3"/>
  <c r="G1775" i="3"/>
  <c r="I1774" i="3"/>
  <c r="G1764" i="5" l="1"/>
  <c r="F1764" i="5"/>
  <c r="E1765" i="5"/>
  <c r="H1764" i="5"/>
  <c r="E1784" i="4"/>
  <c r="C1785" i="4"/>
  <c r="G1453" i="4"/>
  <c r="H1453" i="4" s="1"/>
  <c r="G1776" i="3"/>
  <c r="H1775" i="3"/>
  <c r="I1775" i="3" s="1"/>
  <c r="F1776" i="3"/>
  <c r="E1766" i="5" l="1"/>
  <c r="H1765" i="5"/>
  <c r="G1765" i="5"/>
  <c r="F1765" i="5"/>
  <c r="E1785" i="4"/>
  <c r="C1786" i="4"/>
  <c r="G1454" i="4"/>
  <c r="H1454" i="4" s="1"/>
  <c r="F1777" i="3"/>
  <c r="H1776" i="3"/>
  <c r="G1777" i="3"/>
  <c r="I1776" i="3"/>
  <c r="E1767" i="5" l="1"/>
  <c r="H1766" i="5"/>
  <c r="G1766" i="5"/>
  <c r="F1766" i="5"/>
  <c r="E1786" i="4"/>
  <c r="C1787" i="4"/>
  <c r="G1455" i="4"/>
  <c r="H1455" i="4" s="1"/>
  <c r="G1778" i="3"/>
  <c r="F1778" i="3"/>
  <c r="H1777" i="3"/>
  <c r="I1777" i="3" s="1"/>
  <c r="G1767" i="5" l="1"/>
  <c r="F1767" i="5"/>
  <c r="H1767" i="5"/>
  <c r="E1768" i="5"/>
  <c r="E1787" i="4"/>
  <c r="C1788" i="4"/>
  <c r="G1456" i="4"/>
  <c r="H1456" i="4" s="1"/>
  <c r="F1779" i="3"/>
  <c r="H1778" i="3"/>
  <c r="G1779" i="3"/>
  <c r="I1778" i="3"/>
  <c r="E1769" i="5" l="1"/>
  <c r="H1768" i="5"/>
  <c r="G1768" i="5"/>
  <c r="F1768" i="5"/>
  <c r="E1788" i="4"/>
  <c r="C1789" i="4"/>
  <c r="G1457" i="4"/>
  <c r="H1457" i="4" s="1"/>
  <c r="G1780" i="3"/>
  <c r="F1780" i="3"/>
  <c r="H1779" i="3"/>
  <c r="I1779" i="3" s="1"/>
  <c r="G1769" i="5" l="1"/>
  <c r="F1769" i="5"/>
  <c r="H1769" i="5"/>
  <c r="E1770" i="5"/>
  <c r="E1789" i="4"/>
  <c r="C1790" i="4"/>
  <c r="G1458" i="4"/>
  <c r="H1458" i="4" s="1"/>
  <c r="F1781" i="3"/>
  <c r="H1780" i="3"/>
  <c r="G1781" i="3"/>
  <c r="I1780" i="3"/>
  <c r="G1770" i="5" l="1"/>
  <c r="F1770" i="5"/>
  <c r="E1771" i="5"/>
  <c r="H1770" i="5"/>
  <c r="E1790" i="4"/>
  <c r="C1791" i="4"/>
  <c r="G1459" i="4"/>
  <c r="H1459" i="4" s="1"/>
  <c r="G1782" i="3"/>
  <c r="F1782" i="3"/>
  <c r="H1781" i="3"/>
  <c r="I1781" i="3" s="1"/>
  <c r="E1772" i="5" l="1"/>
  <c r="H1771" i="5"/>
  <c r="G1771" i="5"/>
  <c r="F1771" i="5"/>
  <c r="E1791" i="4"/>
  <c r="C1792" i="4"/>
  <c r="G1460" i="4"/>
  <c r="H1460" i="4" s="1"/>
  <c r="F1783" i="3"/>
  <c r="H1782" i="3"/>
  <c r="G1783" i="3"/>
  <c r="I1782" i="3"/>
  <c r="E1773" i="5" l="1"/>
  <c r="H1772" i="5"/>
  <c r="G1772" i="5"/>
  <c r="F1772" i="5"/>
  <c r="E1792" i="4"/>
  <c r="C1793" i="4"/>
  <c r="G1461" i="4"/>
  <c r="H1461" i="4" s="1"/>
  <c r="G1784" i="3"/>
  <c r="F1784" i="3"/>
  <c r="H1783" i="3"/>
  <c r="I1783" i="3" s="1"/>
  <c r="G1773" i="5" l="1"/>
  <c r="F1773" i="5"/>
  <c r="E1774" i="5"/>
  <c r="H1773" i="5"/>
  <c r="E1793" i="4"/>
  <c r="C1794" i="4"/>
  <c r="G1462" i="4"/>
  <c r="H1462" i="4" s="1"/>
  <c r="F1785" i="3"/>
  <c r="H1784" i="3"/>
  <c r="G1785" i="3"/>
  <c r="I1784" i="3"/>
  <c r="F1774" i="5" l="1"/>
  <c r="E1775" i="5"/>
  <c r="H1774" i="5"/>
  <c r="G1774" i="5"/>
  <c r="E1794" i="4"/>
  <c r="C1795" i="4"/>
  <c r="G1463" i="4"/>
  <c r="H1463" i="4" s="1"/>
  <c r="G1786" i="3"/>
  <c r="H1785" i="3"/>
  <c r="I1785" i="3" s="1"/>
  <c r="F1786" i="3"/>
  <c r="E1776" i="5" l="1"/>
  <c r="H1775" i="5"/>
  <c r="G1775" i="5"/>
  <c r="F1775" i="5"/>
  <c r="E1795" i="4"/>
  <c r="C1796" i="4"/>
  <c r="G1464" i="4"/>
  <c r="H1464" i="4" s="1"/>
  <c r="F1787" i="3"/>
  <c r="H1786" i="3"/>
  <c r="G1787" i="3"/>
  <c r="I1786" i="3"/>
  <c r="G1776" i="5" l="1"/>
  <c r="F1776" i="5"/>
  <c r="E1777" i="5"/>
  <c r="H1776" i="5"/>
  <c r="E1796" i="4"/>
  <c r="C1797" i="4"/>
  <c r="G1465" i="4"/>
  <c r="H1465" i="4" s="1"/>
  <c r="G1788" i="3"/>
  <c r="H1787" i="3"/>
  <c r="I1787" i="3" s="1"/>
  <c r="F1788" i="3"/>
  <c r="E1778" i="5" l="1"/>
  <c r="G1777" i="5"/>
  <c r="F1777" i="5"/>
  <c r="H1777" i="5"/>
  <c r="E1797" i="4"/>
  <c r="C1798" i="4"/>
  <c r="G1466" i="4"/>
  <c r="H1466" i="4" s="1"/>
  <c r="F1789" i="3"/>
  <c r="H1788" i="3"/>
  <c r="G1789" i="3"/>
  <c r="I1788" i="3"/>
  <c r="E1779" i="5" l="1"/>
  <c r="H1778" i="5"/>
  <c r="G1778" i="5"/>
  <c r="F1778" i="5"/>
  <c r="E1798" i="4"/>
  <c r="C1799" i="4"/>
  <c r="G1467" i="4"/>
  <c r="H1467" i="4" s="1"/>
  <c r="G1790" i="3"/>
  <c r="F1790" i="3"/>
  <c r="H1789" i="3"/>
  <c r="I1789" i="3" s="1"/>
  <c r="G1779" i="5" l="1"/>
  <c r="F1779" i="5"/>
  <c r="E1780" i="5"/>
  <c r="H1779" i="5"/>
  <c r="E1799" i="4"/>
  <c r="C1800" i="4"/>
  <c r="G1468" i="4"/>
  <c r="H1468" i="4" s="1"/>
  <c r="F1791" i="3"/>
  <c r="H1790" i="3"/>
  <c r="G1791" i="3"/>
  <c r="I1790" i="3"/>
  <c r="G1780" i="5" l="1"/>
  <c r="F1780" i="5"/>
  <c r="H1780" i="5"/>
  <c r="E1781" i="5"/>
  <c r="E1800" i="4"/>
  <c r="C1801" i="4"/>
  <c r="G1469" i="4"/>
  <c r="H1469" i="4" s="1"/>
  <c r="G1792" i="3"/>
  <c r="F1792" i="3"/>
  <c r="H1791" i="3"/>
  <c r="I1791" i="3" s="1"/>
  <c r="E1782" i="5" l="1"/>
  <c r="H1781" i="5"/>
  <c r="G1781" i="5"/>
  <c r="F1781" i="5"/>
  <c r="E1801" i="4"/>
  <c r="C1802" i="4"/>
  <c r="G1470" i="4"/>
  <c r="H1470" i="4" s="1"/>
  <c r="F1793" i="3"/>
  <c r="H1792" i="3"/>
  <c r="G1793" i="3"/>
  <c r="I1792" i="3"/>
  <c r="G1782" i="5" l="1"/>
  <c r="F1782" i="5"/>
  <c r="E1783" i="5"/>
  <c r="H1782" i="5"/>
  <c r="E1802" i="4"/>
  <c r="C1803" i="4"/>
  <c r="G1471" i="4"/>
  <c r="H1471" i="4" s="1"/>
  <c r="G1794" i="3"/>
  <c r="F1794" i="3"/>
  <c r="H1793" i="3"/>
  <c r="I1793" i="3" s="1"/>
  <c r="E1784" i="5" l="1"/>
  <c r="H1783" i="5"/>
  <c r="G1783" i="5"/>
  <c r="F1783" i="5"/>
  <c r="E1803" i="4"/>
  <c r="C1804" i="4"/>
  <c r="G1472" i="4"/>
  <c r="H1472" i="4" s="1"/>
  <c r="F1795" i="3"/>
  <c r="H1794" i="3"/>
  <c r="G1795" i="3"/>
  <c r="I1794" i="3"/>
  <c r="E1785" i="5" l="1"/>
  <c r="H1784" i="5"/>
  <c r="G1784" i="5"/>
  <c r="F1784" i="5"/>
  <c r="E1804" i="4"/>
  <c r="C1805" i="4"/>
  <c r="G1473" i="4"/>
  <c r="H1473" i="4" s="1"/>
  <c r="G1796" i="3"/>
  <c r="F1796" i="3"/>
  <c r="H1795" i="3"/>
  <c r="I1795" i="3" s="1"/>
  <c r="G1785" i="5" l="1"/>
  <c r="F1785" i="5"/>
  <c r="E1786" i="5"/>
  <c r="H1785" i="5"/>
  <c r="E1805" i="4"/>
  <c r="C1806" i="4"/>
  <c r="G1474" i="4"/>
  <c r="H1474" i="4" s="1"/>
  <c r="F1797" i="3"/>
  <c r="H1796" i="3"/>
  <c r="G1797" i="3"/>
  <c r="I1796" i="3"/>
  <c r="E1787" i="5" l="1"/>
  <c r="H1786" i="5"/>
  <c r="G1786" i="5"/>
  <c r="F1786" i="5"/>
  <c r="E1806" i="4"/>
  <c r="C1807" i="4"/>
  <c r="G1475" i="4"/>
  <c r="H1475" i="4" s="1"/>
  <c r="G1798" i="3"/>
  <c r="H1797" i="3"/>
  <c r="I1797" i="3" s="1"/>
  <c r="F1798" i="3"/>
  <c r="G1787" i="5" l="1"/>
  <c r="F1787" i="5"/>
  <c r="E1788" i="5"/>
  <c r="H1787" i="5"/>
  <c r="E1807" i="4"/>
  <c r="C1808" i="4"/>
  <c r="G1476" i="4"/>
  <c r="H1476" i="4" s="1"/>
  <c r="F1799" i="3"/>
  <c r="H1798" i="3"/>
  <c r="G1799" i="3"/>
  <c r="I1798" i="3"/>
  <c r="G1788" i="5" l="1"/>
  <c r="F1788" i="5"/>
  <c r="H1788" i="5"/>
  <c r="E1789" i="5"/>
  <c r="E1808" i="4"/>
  <c r="C1809" i="4"/>
  <c r="G1477" i="4"/>
  <c r="H1477" i="4" s="1"/>
  <c r="G1800" i="3"/>
  <c r="H1799" i="3"/>
  <c r="I1799" i="3" s="1"/>
  <c r="F1800" i="3"/>
  <c r="E1790" i="5" l="1"/>
  <c r="H1789" i="5"/>
  <c r="G1789" i="5"/>
  <c r="F1789" i="5"/>
  <c r="E1809" i="4"/>
  <c r="C1810" i="4"/>
  <c r="G1478" i="4"/>
  <c r="H1478" i="4" s="1"/>
  <c r="F1801" i="3"/>
  <c r="H1800" i="3"/>
  <c r="G1801" i="3"/>
  <c r="I1800" i="3"/>
  <c r="E1791" i="5" l="1"/>
  <c r="H1790" i="5"/>
  <c r="G1790" i="5"/>
  <c r="F1790" i="5"/>
  <c r="E1810" i="4"/>
  <c r="C1811" i="4"/>
  <c r="G1479" i="4"/>
  <c r="H1479" i="4" s="1"/>
  <c r="G1802" i="3"/>
  <c r="F1802" i="3"/>
  <c r="H1801" i="3"/>
  <c r="I1801" i="3" s="1"/>
  <c r="G1791" i="5" l="1"/>
  <c r="F1791" i="5"/>
  <c r="E1792" i="5"/>
  <c r="H1791" i="5"/>
  <c r="E1811" i="4"/>
  <c r="C1812" i="4"/>
  <c r="G1480" i="4"/>
  <c r="H1480" i="4" s="1"/>
  <c r="F1803" i="3"/>
  <c r="H1802" i="3"/>
  <c r="I1802" i="3" s="1"/>
  <c r="G1803" i="3"/>
  <c r="G1792" i="5" l="1"/>
  <c r="F1792" i="5"/>
  <c r="E1793" i="5"/>
  <c r="H1792" i="5"/>
  <c r="E1812" i="4"/>
  <c r="C1813" i="4"/>
  <c r="G1481" i="4"/>
  <c r="H1481" i="4" s="1"/>
  <c r="G1804" i="3"/>
  <c r="F1804" i="3"/>
  <c r="H1803" i="3"/>
  <c r="I1803" i="3" s="1"/>
  <c r="E1794" i="5" l="1"/>
  <c r="H1793" i="5"/>
  <c r="G1793" i="5"/>
  <c r="F1793" i="5"/>
  <c r="E1813" i="4"/>
  <c r="C1814" i="4"/>
  <c r="G1482" i="4"/>
  <c r="H1482" i="4" s="1"/>
  <c r="F1805" i="3"/>
  <c r="H1804" i="3"/>
  <c r="G1805" i="3"/>
  <c r="I1804" i="3"/>
  <c r="G1794" i="5" l="1"/>
  <c r="F1794" i="5"/>
  <c r="E1795" i="5"/>
  <c r="H1794" i="5"/>
  <c r="E1814" i="4"/>
  <c r="C1815" i="4"/>
  <c r="G1483" i="4"/>
  <c r="H1483" i="4" s="1"/>
  <c r="G1806" i="3"/>
  <c r="F1806" i="3"/>
  <c r="H1805" i="3"/>
  <c r="I1805" i="3" s="1"/>
  <c r="E1796" i="5" l="1"/>
  <c r="H1795" i="5"/>
  <c r="F1795" i="5"/>
  <c r="G1795" i="5"/>
  <c r="E1815" i="4"/>
  <c r="C1816" i="4"/>
  <c r="G1484" i="4"/>
  <c r="H1484" i="4" s="1"/>
  <c r="F1807" i="3"/>
  <c r="H1806" i="3"/>
  <c r="G1807" i="3"/>
  <c r="I1806" i="3"/>
  <c r="E1797" i="5" l="1"/>
  <c r="H1796" i="5"/>
  <c r="G1796" i="5"/>
  <c r="F1796" i="5"/>
  <c r="E1816" i="4"/>
  <c r="C1817" i="4"/>
  <c r="G1485" i="4"/>
  <c r="H1485" i="4" s="1"/>
  <c r="G1808" i="3"/>
  <c r="F1808" i="3"/>
  <c r="H1807" i="3"/>
  <c r="I1807" i="3" s="1"/>
  <c r="G1797" i="5" l="1"/>
  <c r="F1797" i="5"/>
  <c r="E1798" i="5"/>
  <c r="H1797" i="5"/>
  <c r="E1817" i="4"/>
  <c r="C1818" i="4"/>
  <c r="G1486" i="4"/>
  <c r="H1486" i="4" s="1"/>
  <c r="F1809" i="3"/>
  <c r="H1808" i="3"/>
  <c r="G1809" i="3"/>
  <c r="I1808" i="3"/>
  <c r="G1798" i="5" l="1"/>
  <c r="F1798" i="5"/>
  <c r="E1799" i="5"/>
  <c r="H1798" i="5"/>
  <c r="E1818" i="4"/>
  <c r="C1819" i="4"/>
  <c r="G1487" i="4"/>
  <c r="H1487" i="4" s="1"/>
  <c r="G1810" i="3"/>
  <c r="H1809" i="3"/>
  <c r="I1809" i="3" s="1"/>
  <c r="F1810" i="3"/>
  <c r="G1799" i="5" l="1"/>
  <c r="F1799" i="5"/>
  <c r="E1800" i="5"/>
  <c r="H1799" i="5"/>
  <c r="E1819" i="4"/>
  <c r="C1820" i="4"/>
  <c r="G1488" i="4"/>
  <c r="H1488" i="4" s="1"/>
  <c r="F1811" i="3"/>
  <c r="H1810" i="3"/>
  <c r="G1811" i="3"/>
  <c r="I1810" i="3"/>
  <c r="G1800" i="5" l="1"/>
  <c r="F1800" i="5"/>
  <c r="E1801" i="5"/>
  <c r="H1800" i="5"/>
  <c r="E1820" i="4"/>
  <c r="C1821" i="4"/>
  <c r="G1489" i="4"/>
  <c r="H1489" i="4" s="1"/>
  <c r="G1812" i="3"/>
  <c r="H1811" i="3"/>
  <c r="I1811" i="3" s="1"/>
  <c r="F1812" i="3"/>
  <c r="E1802" i="5" l="1"/>
  <c r="H1801" i="5"/>
  <c r="G1801" i="5"/>
  <c r="F1801" i="5"/>
  <c r="E1821" i="4"/>
  <c r="C1822" i="4"/>
  <c r="G1490" i="4"/>
  <c r="H1490" i="4" s="1"/>
  <c r="F1813" i="3"/>
  <c r="H1812" i="3"/>
  <c r="G1813" i="3"/>
  <c r="I1812" i="3"/>
  <c r="E1803" i="5" l="1"/>
  <c r="H1802" i="5"/>
  <c r="G1802" i="5"/>
  <c r="F1802" i="5"/>
  <c r="E1822" i="4"/>
  <c r="C1823" i="4"/>
  <c r="G1491" i="4"/>
  <c r="H1491" i="4" s="1"/>
  <c r="G1814" i="3"/>
  <c r="F1814" i="3"/>
  <c r="H1813" i="3"/>
  <c r="I1813" i="3" s="1"/>
  <c r="G1803" i="5" l="1"/>
  <c r="F1803" i="5"/>
  <c r="E1804" i="5"/>
  <c r="H1803" i="5"/>
  <c r="E1823" i="4"/>
  <c r="C1824" i="4"/>
  <c r="G1492" i="4"/>
  <c r="H1492" i="4" s="1"/>
  <c r="F1815" i="3"/>
  <c r="H1814" i="3"/>
  <c r="G1815" i="3"/>
  <c r="I1814" i="3"/>
  <c r="E1805" i="5" l="1"/>
  <c r="H1804" i="5"/>
  <c r="G1804" i="5"/>
  <c r="F1804" i="5"/>
  <c r="E1824" i="4"/>
  <c r="C1825" i="4"/>
  <c r="G1493" i="4"/>
  <c r="H1493" i="4" s="1"/>
  <c r="G1816" i="3"/>
  <c r="F1816" i="3"/>
  <c r="H1815" i="3"/>
  <c r="I1815" i="3" s="1"/>
  <c r="E1806" i="5" l="1"/>
  <c r="G1805" i="5"/>
  <c r="F1805" i="5"/>
  <c r="H1805" i="5"/>
  <c r="E1825" i="4"/>
  <c r="C1826" i="4"/>
  <c r="G1494" i="4"/>
  <c r="H1494" i="4" s="1"/>
  <c r="F1817" i="3"/>
  <c r="H1816" i="3"/>
  <c r="G1817" i="3"/>
  <c r="I1816" i="3"/>
  <c r="G1806" i="5" l="1"/>
  <c r="F1806" i="5"/>
  <c r="E1807" i="5"/>
  <c r="H1806" i="5"/>
  <c r="E1826" i="4"/>
  <c r="C1827" i="4"/>
  <c r="G1495" i="4"/>
  <c r="H1495" i="4" s="1"/>
  <c r="G1818" i="3"/>
  <c r="F1818" i="3"/>
  <c r="H1817" i="3"/>
  <c r="I1817" i="3" s="1"/>
  <c r="E1808" i="5" l="1"/>
  <c r="H1807" i="5"/>
  <c r="G1807" i="5"/>
  <c r="F1807" i="5"/>
  <c r="E1827" i="4"/>
  <c r="C1828" i="4"/>
  <c r="G1496" i="4"/>
  <c r="H1496" i="4" s="1"/>
  <c r="F1819" i="3"/>
  <c r="H1818" i="3"/>
  <c r="G1819" i="3"/>
  <c r="I1818" i="3"/>
  <c r="E1809" i="5" l="1"/>
  <c r="H1808" i="5"/>
  <c r="G1808" i="5"/>
  <c r="F1808" i="5"/>
  <c r="E1828" i="4"/>
  <c r="C1829" i="4"/>
  <c r="G1497" i="4"/>
  <c r="H1497" i="4" s="1"/>
  <c r="G1820" i="3"/>
  <c r="F1820" i="3"/>
  <c r="H1819" i="3"/>
  <c r="I1819" i="3" s="1"/>
  <c r="G1809" i="5" l="1"/>
  <c r="F1809" i="5"/>
  <c r="E1810" i="5"/>
  <c r="H1809" i="5"/>
  <c r="E1829" i="4"/>
  <c r="C1830" i="4"/>
  <c r="G1498" i="4"/>
  <c r="H1498" i="4" s="1"/>
  <c r="F1821" i="3"/>
  <c r="H1820" i="3"/>
  <c r="G1821" i="3"/>
  <c r="I1820" i="3"/>
  <c r="E1811" i="5" l="1"/>
  <c r="H1810" i="5"/>
  <c r="G1810" i="5"/>
  <c r="F1810" i="5"/>
  <c r="E1830" i="4"/>
  <c r="C1831" i="4"/>
  <c r="G1499" i="4"/>
  <c r="H1499" i="4" s="1"/>
  <c r="G1822" i="3"/>
  <c r="H1821" i="3"/>
  <c r="I1821" i="3" s="1"/>
  <c r="F1822" i="3"/>
  <c r="E1812" i="5" l="1"/>
  <c r="F1811" i="5"/>
  <c r="H1811" i="5"/>
  <c r="G1811" i="5"/>
  <c r="E1831" i="4"/>
  <c r="C1832" i="4"/>
  <c r="G1500" i="4"/>
  <c r="H1500" i="4" s="1"/>
  <c r="G1823" i="3"/>
  <c r="F1823" i="3"/>
  <c r="H1822" i="3"/>
  <c r="I1822" i="3" s="1"/>
  <c r="G1812" i="5" l="1"/>
  <c r="F1812" i="5"/>
  <c r="E1813" i="5"/>
  <c r="H1812" i="5"/>
  <c r="E1832" i="4"/>
  <c r="C1833" i="4"/>
  <c r="G1501" i="4"/>
  <c r="H1501" i="4" s="1"/>
  <c r="H1823" i="3"/>
  <c r="F1824" i="3"/>
  <c r="I1823" i="3"/>
  <c r="G1824" i="3"/>
  <c r="G1813" i="5" l="1"/>
  <c r="H1813" i="5"/>
  <c r="F1813" i="5"/>
  <c r="E1814" i="5"/>
  <c r="E1833" i="4"/>
  <c r="C1834" i="4"/>
  <c r="G1502" i="4"/>
  <c r="H1502" i="4" s="1"/>
  <c r="G1825" i="3"/>
  <c r="F1825" i="3"/>
  <c r="H1824" i="3"/>
  <c r="I1824" i="3" s="1"/>
  <c r="H1814" i="5" l="1"/>
  <c r="F1814" i="5"/>
  <c r="E1815" i="5"/>
  <c r="G1814" i="5"/>
  <c r="E1834" i="4"/>
  <c r="C1835" i="4"/>
  <c r="G1503" i="4"/>
  <c r="H1503" i="4" s="1"/>
  <c r="F1826" i="3"/>
  <c r="H1825" i="3"/>
  <c r="G1826" i="3"/>
  <c r="I1825" i="3"/>
  <c r="G1815" i="5" l="1"/>
  <c r="F1815" i="5"/>
  <c r="E1816" i="5"/>
  <c r="H1815" i="5"/>
  <c r="E1835" i="4"/>
  <c r="C1836" i="4"/>
  <c r="G1504" i="4"/>
  <c r="H1504" i="4" s="1"/>
  <c r="G1827" i="3"/>
  <c r="F1827" i="3"/>
  <c r="H1826" i="3"/>
  <c r="I1826" i="3" s="1"/>
  <c r="E1817" i="5" l="1"/>
  <c r="H1816" i="5"/>
  <c r="G1816" i="5"/>
  <c r="F1816" i="5"/>
  <c r="E1836" i="4"/>
  <c r="C1837" i="4"/>
  <c r="G1505" i="4"/>
  <c r="H1505" i="4" s="1"/>
  <c r="F1828" i="3"/>
  <c r="H1827" i="3"/>
  <c r="G1828" i="3"/>
  <c r="I1827" i="3"/>
  <c r="G1817" i="5" l="1"/>
  <c r="F1817" i="5"/>
  <c r="E1818" i="5"/>
  <c r="H1817" i="5"/>
  <c r="E1837" i="4"/>
  <c r="C1838" i="4"/>
  <c r="G1506" i="4"/>
  <c r="H1506" i="4" s="1"/>
  <c r="G1829" i="3"/>
  <c r="F1829" i="3"/>
  <c r="H1828" i="3"/>
  <c r="I1828" i="3" s="1"/>
  <c r="G1818" i="5" l="1"/>
  <c r="F1818" i="5"/>
  <c r="H1818" i="5"/>
  <c r="E1819" i="5"/>
  <c r="E1838" i="4"/>
  <c r="C1839" i="4"/>
  <c r="G1507" i="4"/>
  <c r="H1507" i="4" s="1"/>
  <c r="F1830" i="3"/>
  <c r="H1829" i="3"/>
  <c r="I1829" i="3"/>
  <c r="G1830" i="3"/>
  <c r="E1820" i="5" l="1"/>
  <c r="H1819" i="5"/>
  <c r="G1819" i="5"/>
  <c r="F1819" i="5"/>
  <c r="E1839" i="4"/>
  <c r="C1840" i="4"/>
  <c r="G1508" i="4"/>
  <c r="H1508" i="4" s="1"/>
  <c r="G1831" i="3"/>
  <c r="F1831" i="3"/>
  <c r="H1830" i="3"/>
  <c r="I1830" i="3" s="1"/>
  <c r="G1820" i="5" l="1"/>
  <c r="E1821" i="5"/>
  <c r="H1820" i="5"/>
  <c r="F1820" i="5"/>
  <c r="E1840" i="4"/>
  <c r="C1841" i="4"/>
  <c r="G1509" i="4"/>
  <c r="H1509" i="4" s="1"/>
  <c r="F1832" i="3"/>
  <c r="H1831" i="3"/>
  <c r="G1832" i="3"/>
  <c r="I1831" i="3"/>
  <c r="G1821" i="5" l="1"/>
  <c r="F1821" i="5"/>
  <c r="H1821" i="5"/>
  <c r="E1822" i="5"/>
  <c r="E1841" i="4"/>
  <c r="C1842" i="4"/>
  <c r="G1510" i="4"/>
  <c r="H1510" i="4" s="1"/>
  <c r="G1833" i="3"/>
  <c r="F1833" i="3"/>
  <c r="H1832" i="3"/>
  <c r="I1832" i="3" s="1"/>
  <c r="E1823" i="5" l="1"/>
  <c r="H1822" i="5"/>
  <c r="F1822" i="5"/>
  <c r="G1822" i="5"/>
  <c r="E1842" i="4"/>
  <c r="C1843" i="4"/>
  <c r="G1511" i="4"/>
  <c r="H1511" i="4" s="1"/>
  <c r="H1833" i="3"/>
  <c r="F1834" i="3"/>
  <c r="I1833" i="3"/>
  <c r="G1834" i="3"/>
  <c r="E1824" i="5" l="1"/>
  <c r="H1823" i="5"/>
  <c r="G1823" i="5"/>
  <c r="F1823" i="5"/>
  <c r="E1843" i="4"/>
  <c r="C1844" i="4"/>
  <c r="G1512" i="4"/>
  <c r="H1512" i="4" s="1"/>
  <c r="G1835" i="3"/>
  <c r="F1835" i="3"/>
  <c r="H1834" i="3"/>
  <c r="I1834" i="3" s="1"/>
  <c r="G1824" i="5" l="1"/>
  <c r="F1824" i="5"/>
  <c r="E1825" i="5"/>
  <c r="H1824" i="5"/>
  <c r="E1844" i="4"/>
  <c r="C1845" i="4"/>
  <c r="G1513" i="4"/>
  <c r="H1513" i="4" s="1"/>
  <c r="H1835" i="3"/>
  <c r="F1836" i="3"/>
  <c r="I1835" i="3"/>
  <c r="G1836" i="3"/>
  <c r="G1825" i="5" l="1"/>
  <c r="F1825" i="5"/>
  <c r="H1825" i="5"/>
  <c r="E1826" i="5"/>
  <c r="E1845" i="4"/>
  <c r="C1846" i="4"/>
  <c r="G1514" i="4"/>
  <c r="H1514" i="4" s="1"/>
  <c r="G1837" i="3"/>
  <c r="F1837" i="3"/>
  <c r="H1836" i="3"/>
  <c r="I1836" i="3" s="1"/>
  <c r="H1826" i="5" l="1"/>
  <c r="E1827" i="5"/>
  <c r="F1826" i="5"/>
  <c r="G1826" i="5"/>
  <c r="E1846" i="4"/>
  <c r="C1847" i="4"/>
  <c r="G1515" i="4"/>
  <c r="H1515" i="4" s="1"/>
  <c r="F1838" i="3"/>
  <c r="H1837" i="3"/>
  <c r="G1838" i="3"/>
  <c r="I1837" i="3"/>
  <c r="G1827" i="5" l="1"/>
  <c r="F1827" i="5"/>
  <c r="E1828" i="5"/>
  <c r="H1827" i="5"/>
  <c r="E1847" i="4"/>
  <c r="C1848" i="4"/>
  <c r="G1516" i="4"/>
  <c r="H1516" i="4" s="1"/>
  <c r="G1839" i="3"/>
  <c r="I1838" i="3"/>
  <c r="F1839" i="3"/>
  <c r="H1838" i="3"/>
  <c r="E1829" i="5" l="1"/>
  <c r="H1828" i="5"/>
  <c r="G1828" i="5"/>
  <c r="F1828" i="5"/>
  <c r="E1848" i="4"/>
  <c r="C1849" i="4"/>
  <c r="G1517" i="4"/>
  <c r="H1517" i="4" s="1"/>
  <c r="F1840" i="3"/>
  <c r="H1839" i="3"/>
  <c r="G1840" i="3"/>
  <c r="I1839" i="3"/>
  <c r="F1829" i="5" l="1"/>
  <c r="E1830" i="5"/>
  <c r="H1829" i="5"/>
  <c r="G1829" i="5"/>
  <c r="E1849" i="4"/>
  <c r="C1850" i="4"/>
  <c r="G1518" i="4"/>
  <c r="H1518" i="4" s="1"/>
  <c r="G1841" i="3"/>
  <c r="F1841" i="3"/>
  <c r="H1840" i="3"/>
  <c r="I1840" i="3" s="1"/>
  <c r="G1830" i="5" l="1"/>
  <c r="F1830" i="5"/>
  <c r="E1831" i="5"/>
  <c r="H1830" i="5"/>
  <c r="E1850" i="4"/>
  <c r="C1851" i="4"/>
  <c r="G1519" i="4"/>
  <c r="H1519" i="4" s="1"/>
  <c r="F1842" i="3"/>
  <c r="H1841" i="3"/>
  <c r="I1841" i="3"/>
  <c r="G1842" i="3"/>
  <c r="G1831" i="5" l="1"/>
  <c r="E1832" i="5"/>
  <c r="F1831" i="5"/>
  <c r="H1831" i="5"/>
  <c r="E1851" i="4"/>
  <c r="C1852" i="4"/>
  <c r="G1520" i="4"/>
  <c r="H1520" i="4" s="1"/>
  <c r="G1843" i="3"/>
  <c r="F1843" i="3"/>
  <c r="H1842" i="3"/>
  <c r="I1842" i="3" s="1"/>
  <c r="E1833" i="5" l="1"/>
  <c r="H1832" i="5"/>
  <c r="G1832" i="5"/>
  <c r="F1832" i="5"/>
  <c r="E1852" i="4"/>
  <c r="C1853" i="4"/>
  <c r="G1521" i="4"/>
  <c r="H1521" i="4" s="1"/>
  <c r="F1844" i="3"/>
  <c r="H1843" i="3"/>
  <c r="G1844" i="3"/>
  <c r="I1843" i="3"/>
  <c r="G1833" i="5" l="1"/>
  <c r="F1833" i="5"/>
  <c r="E1834" i="5"/>
  <c r="H1833" i="5"/>
  <c r="E1853" i="4"/>
  <c r="C1854" i="4"/>
  <c r="G1522" i="4"/>
  <c r="H1522" i="4" s="1"/>
  <c r="G1845" i="3"/>
  <c r="F1845" i="3"/>
  <c r="H1844" i="3"/>
  <c r="I1844" i="3" s="1"/>
  <c r="E1835" i="5" l="1"/>
  <c r="G1834" i="5"/>
  <c r="F1834" i="5"/>
  <c r="H1834" i="5"/>
  <c r="E1854" i="4"/>
  <c r="C1855" i="4"/>
  <c r="G1523" i="4"/>
  <c r="H1523" i="4" s="1"/>
  <c r="H1845" i="3"/>
  <c r="F1846" i="3"/>
  <c r="I1845" i="3"/>
  <c r="G1846" i="3"/>
  <c r="E1836" i="5" l="1"/>
  <c r="H1835" i="5"/>
  <c r="G1835" i="5"/>
  <c r="F1835" i="5"/>
  <c r="E1855" i="4"/>
  <c r="C1856" i="4"/>
  <c r="G1524" i="4"/>
  <c r="H1524" i="4" s="1"/>
  <c r="G1847" i="3"/>
  <c r="F1847" i="3"/>
  <c r="H1846" i="3"/>
  <c r="I1846" i="3" s="1"/>
  <c r="G1836" i="5" l="1"/>
  <c r="F1836" i="5"/>
  <c r="E1837" i="5"/>
  <c r="H1836" i="5"/>
  <c r="E1856" i="4"/>
  <c r="C1857" i="4"/>
  <c r="G1525" i="4"/>
  <c r="H1525" i="4" s="1"/>
  <c r="H1847" i="3"/>
  <c r="F1848" i="3"/>
  <c r="I1847" i="3"/>
  <c r="G1848" i="3"/>
  <c r="F1837" i="5" l="1"/>
  <c r="E1838" i="5"/>
  <c r="H1837" i="5"/>
  <c r="G1837" i="5"/>
  <c r="E1857" i="4"/>
  <c r="C1858" i="4"/>
  <c r="G1526" i="4"/>
  <c r="H1526" i="4" s="1"/>
  <c r="G1849" i="3"/>
  <c r="F1849" i="3"/>
  <c r="H1848" i="3"/>
  <c r="I1848" i="3" s="1"/>
  <c r="G1838" i="5" l="1"/>
  <c r="F1838" i="5"/>
  <c r="E1839" i="5"/>
  <c r="H1838" i="5"/>
  <c r="E1858" i="4"/>
  <c r="C1859" i="4"/>
  <c r="G1527" i="4"/>
  <c r="H1527" i="4" s="1"/>
  <c r="F1850" i="3"/>
  <c r="H1849" i="3"/>
  <c r="G1850" i="3"/>
  <c r="I1849" i="3"/>
  <c r="G1839" i="5" l="1"/>
  <c r="F1839" i="5"/>
  <c r="E1840" i="5"/>
  <c r="H1839" i="5"/>
  <c r="E1859" i="4"/>
  <c r="C1860" i="4"/>
  <c r="G1528" i="4"/>
  <c r="H1528" i="4" s="1"/>
  <c r="G1851" i="3"/>
  <c r="F1851" i="3"/>
  <c r="H1850" i="3"/>
  <c r="I1850" i="3" s="1"/>
  <c r="E1841" i="5" l="1"/>
  <c r="H1840" i="5"/>
  <c r="G1840" i="5"/>
  <c r="F1840" i="5"/>
  <c r="E1860" i="4"/>
  <c r="C1861" i="4"/>
  <c r="G1529" i="4"/>
  <c r="H1529" i="4" s="1"/>
  <c r="F1852" i="3"/>
  <c r="H1851" i="3"/>
  <c r="G1852" i="3"/>
  <c r="I1851" i="3"/>
  <c r="E1842" i="5" l="1"/>
  <c r="H1841" i="5"/>
  <c r="G1841" i="5"/>
  <c r="F1841" i="5"/>
  <c r="E1861" i="4"/>
  <c r="C1862" i="4"/>
  <c r="G1530" i="4"/>
  <c r="H1530" i="4" s="1"/>
  <c r="G1853" i="3"/>
  <c r="F1853" i="3"/>
  <c r="H1852" i="3"/>
  <c r="I1852" i="3" s="1"/>
  <c r="G1842" i="5" l="1"/>
  <c r="F1842" i="5"/>
  <c r="E1843" i="5"/>
  <c r="H1842" i="5"/>
  <c r="E1862" i="4"/>
  <c r="C1863" i="4"/>
  <c r="G1531" i="4"/>
  <c r="H1531" i="4" s="1"/>
  <c r="F1854" i="3"/>
  <c r="H1853" i="3"/>
  <c r="I1853" i="3"/>
  <c r="G1854" i="3"/>
  <c r="E1844" i="5" l="1"/>
  <c r="H1843" i="5"/>
  <c r="G1843" i="5"/>
  <c r="F1843" i="5"/>
  <c r="E1863" i="4"/>
  <c r="C1864" i="4"/>
  <c r="G1532" i="4"/>
  <c r="H1532" i="4" s="1"/>
  <c r="G1855" i="3"/>
  <c r="F1855" i="3"/>
  <c r="H1854" i="3"/>
  <c r="I1854" i="3" s="1"/>
  <c r="H1844" i="5" l="1"/>
  <c r="G1844" i="5"/>
  <c r="F1844" i="5"/>
  <c r="E1845" i="5"/>
  <c r="E1864" i="4"/>
  <c r="C1865" i="4"/>
  <c r="G1533" i="4"/>
  <c r="H1533" i="4" s="1"/>
  <c r="F1856" i="3"/>
  <c r="H1855" i="3"/>
  <c r="G1856" i="3"/>
  <c r="I1855" i="3"/>
  <c r="G1845" i="5" l="1"/>
  <c r="F1845" i="5"/>
  <c r="E1846" i="5"/>
  <c r="H1845" i="5"/>
  <c r="E1865" i="4"/>
  <c r="C1866" i="4"/>
  <c r="G1534" i="4"/>
  <c r="H1534" i="4" s="1"/>
  <c r="G1857" i="3"/>
  <c r="F1857" i="3"/>
  <c r="H1856" i="3"/>
  <c r="I1856" i="3" s="1"/>
  <c r="F1846" i="5" l="1"/>
  <c r="G1846" i="5"/>
  <c r="E1847" i="5"/>
  <c r="H1846" i="5"/>
  <c r="E1866" i="4"/>
  <c r="C1867" i="4"/>
  <c r="G1535" i="4"/>
  <c r="H1535" i="4" s="1"/>
  <c r="H1857" i="3"/>
  <c r="F1858" i="3"/>
  <c r="I1857" i="3"/>
  <c r="G1858" i="3"/>
  <c r="E1848" i="5" l="1"/>
  <c r="H1847" i="5"/>
  <c r="G1847" i="5"/>
  <c r="F1847" i="5"/>
  <c r="E1867" i="4"/>
  <c r="C1868" i="4"/>
  <c r="G1536" i="4"/>
  <c r="H1536" i="4" s="1"/>
  <c r="G1859" i="3"/>
  <c r="F1859" i="3"/>
  <c r="H1858" i="3"/>
  <c r="I1858" i="3" s="1"/>
  <c r="G1848" i="5" l="1"/>
  <c r="F1848" i="5"/>
  <c r="E1849" i="5"/>
  <c r="H1848" i="5"/>
  <c r="E1868" i="4"/>
  <c r="C1869" i="4"/>
  <c r="G1537" i="4"/>
  <c r="H1537" i="4" s="1"/>
  <c r="H1859" i="3"/>
  <c r="F1860" i="3"/>
  <c r="G1860" i="3"/>
  <c r="I1859" i="3"/>
  <c r="G1849" i="5" l="1"/>
  <c r="E1850" i="5"/>
  <c r="H1849" i="5"/>
  <c r="F1849" i="5"/>
  <c r="E1869" i="4"/>
  <c r="C1870" i="4"/>
  <c r="G1538" i="4"/>
  <c r="H1538" i="4" s="1"/>
  <c r="G1861" i="3"/>
  <c r="F1861" i="3"/>
  <c r="H1860" i="3"/>
  <c r="I1860" i="3" s="1"/>
  <c r="E1851" i="5" l="1"/>
  <c r="H1850" i="5"/>
  <c r="G1850" i="5"/>
  <c r="F1850" i="5"/>
  <c r="E1870" i="4"/>
  <c r="C1871" i="4"/>
  <c r="G1539" i="4"/>
  <c r="H1539" i="4" s="1"/>
  <c r="H1861" i="3"/>
  <c r="F1862" i="3"/>
  <c r="G1862" i="3"/>
  <c r="I1861" i="3"/>
  <c r="G1851" i="5" l="1"/>
  <c r="F1851" i="5"/>
  <c r="E1852" i="5"/>
  <c r="H1851" i="5"/>
  <c r="E1871" i="4"/>
  <c r="C1872" i="4"/>
  <c r="G1540" i="4"/>
  <c r="H1540" i="4" s="1"/>
  <c r="G1863" i="3"/>
  <c r="F1863" i="3"/>
  <c r="H1862" i="3"/>
  <c r="I1862" i="3" s="1"/>
  <c r="E1853" i="5" l="1"/>
  <c r="H1852" i="5"/>
  <c r="G1852" i="5"/>
  <c r="F1852" i="5"/>
  <c r="E1872" i="4"/>
  <c r="C1873" i="4"/>
  <c r="G1541" i="4"/>
  <c r="H1541" i="4" s="1"/>
  <c r="H1863" i="3"/>
  <c r="F1864" i="3"/>
  <c r="I1863" i="3"/>
  <c r="G1864" i="3"/>
  <c r="E1854" i="5" l="1"/>
  <c r="F1853" i="5"/>
  <c r="G1853" i="5"/>
  <c r="H1853" i="5"/>
  <c r="E1873" i="4"/>
  <c r="C1874" i="4"/>
  <c r="G1542" i="4"/>
  <c r="H1542" i="4" s="1"/>
  <c r="G1865" i="3"/>
  <c r="F1865" i="3"/>
  <c r="H1864" i="3"/>
  <c r="I1864" i="3" s="1"/>
  <c r="G1854" i="5" l="1"/>
  <c r="F1854" i="5"/>
  <c r="E1855" i="5"/>
  <c r="H1854" i="5"/>
  <c r="E1874" i="4"/>
  <c r="C1875" i="4"/>
  <c r="G1543" i="4"/>
  <c r="H1543" i="4" s="1"/>
  <c r="H1865" i="3"/>
  <c r="F1866" i="3"/>
  <c r="I1865" i="3"/>
  <c r="G1866" i="3"/>
  <c r="H1855" i="5" l="1"/>
  <c r="G1855" i="5"/>
  <c r="F1855" i="5"/>
  <c r="E1856" i="5"/>
  <c r="E1875" i="4"/>
  <c r="C1876" i="4"/>
  <c r="G1544" i="4"/>
  <c r="H1544" i="4" s="1"/>
  <c r="G1867" i="3"/>
  <c r="F1867" i="3"/>
  <c r="H1866" i="3"/>
  <c r="I1866" i="3" s="1"/>
  <c r="E1857" i="5" l="1"/>
  <c r="H1856" i="5"/>
  <c r="G1856" i="5"/>
  <c r="F1856" i="5"/>
  <c r="E1876" i="4"/>
  <c r="C1877" i="4"/>
  <c r="G1545" i="4"/>
  <c r="H1545" i="4" s="1"/>
  <c r="H1867" i="3"/>
  <c r="F1868" i="3"/>
  <c r="G1868" i="3"/>
  <c r="I1867" i="3"/>
  <c r="G1857" i="5" l="1"/>
  <c r="F1857" i="5"/>
  <c r="H1857" i="5"/>
  <c r="E1858" i="5"/>
  <c r="E1877" i="4"/>
  <c r="C1878" i="4"/>
  <c r="G1546" i="4"/>
  <c r="H1546" i="4" s="1"/>
  <c r="G1869" i="3"/>
  <c r="F1869" i="3"/>
  <c r="H1868" i="3"/>
  <c r="I1868" i="3" s="1"/>
  <c r="G1858" i="5" l="1"/>
  <c r="F1858" i="5"/>
  <c r="E1859" i="5"/>
  <c r="H1858" i="5"/>
  <c r="E1878" i="4"/>
  <c r="C1879" i="4"/>
  <c r="G1547" i="4"/>
  <c r="H1547" i="4" s="1"/>
  <c r="H1869" i="3"/>
  <c r="F1870" i="3"/>
  <c r="G1870" i="3"/>
  <c r="I1869" i="3"/>
  <c r="E1860" i="5" l="1"/>
  <c r="H1859" i="5"/>
  <c r="G1859" i="5"/>
  <c r="F1859" i="5"/>
  <c r="E1879" i="4"/>
  <c r="C1880" i="4"/>
  <c r="G1548" i="4"/>
  <c r="H1548" i="4" s="1"/>
  <c r="G1871" i="3"/>
  <c r="F1871" i="3"/>
  <c r="H1870" i="3"/>
  <c r="I1870" i="3" s="1"/>
  <c r="G1860" i="5" l="1"/>
  <c r="F1860" i="5"/>
  <c r="H1860" i="5"/>
  <c r="E1861" i="5"/>
  <c r="E1880" i="4"/>
  <c r="C1881" i="4"/>
  <c r="G1549" i="4"/>
  <c r="H1549" i="4" s="1"/>
  <c r="H1871" i="3"/>
  <c r="F1872" i="3"/>
  <c r="G1872" i="3"/>
  <c r="I1871" i="3"/>
  <c r="G1861" i="5" l="1"/>
  <c r="F1861" i="5"/>
  <c r="E1862" i="5"/>
  <c r="H1861" i="5"/>
  <c r="E1881" i="4"/>
  <c r="C1882" i="4"/>
  <c r="G1550" i="4"/>
  <c r="H1550" i="4" s="1"/>
  <c r="G1873" i="3"/>
  <c r="F1873" i="3"/>
  <c r="H1872" i="3"/>
  <c r="I1872" i="3" s="1"/>
  <c r="E1863" i="5" l="1"/>
  <c r="H1862" i="5"/>
  <c r="G1862" i="5"/>
  <c r="F1862" i="5"/>
  <c r="E1882" i="4"/>
  <c r="C1883" i="4"/>
  <c r="G1551" i="4"/>
  <c r="H1551" i="4" s="1"/>
  <c r="H1873" i="3"/>
  <c r="F1874" i="3"/>
  <c r="I1873" i="3"/>
  <c r="G1874" i="3"/>
  <c r="G1863" i="5" l="1"/>
  <c r="F1863" i="5"/>
  <c r="H1863" i="5"/>
  <c r="E1864" i="5"/>
  <c r="E1883" i="4"/>
  <c r="C1884" i="4"/>
  <c r="G1552" i="4"/>
  <c r="H1552" i="4" s="1"/>
  <c r="G1875" i="3"/>
  <c r="F1875" i="3"/>
  <c r="H1874" i="3"/>
  <c r="I1874" i="3" s="1"/>
  <c r="G1864" i="5" l="1"/>
  <c r="H1864" i="5"/>
  <c r="E1865" i="5"/>
  <c r="F1864" i="5"/>
  <c r="E1884" i="4"/>
  <c r="C1885" i="4"/>
  <c r="G1553" i="4"/>
  <c r="H1553" i="4" s="1"/>
  <c r="H1875" i="3"/>
  <c r="F1876" i="3"/>
  <c r="G1876" i="3"/>
  <c r="I1875" i="3"/>
  <c r="E1866" i="5" l="1"/>
  <c r="H1865" i="5"/>
  <c r="G1865" i="5"/>
  <c r="F1865" i="5"/>
  <c r="E1885" i="4"/>
  <c r="C1886" i="4"/>
  <c r="G1554" i="4"/>
  <c r="H1554" i="4" s="1"/>
  <c r="G1877" i="3"/>
  <c r="F1877" i="3"/>
  <c r="H1876" i="3"/>
  <c r="I1876" i="3" s="1"/>
  <c r="G1866" i="5" l="1"/>
  <c r="F1866" i="5"/>
  <c r="E1867" i="5"/>
  <c r="H1866" i="5"/>
  <c r="E1886" i="4"/>
  <c r="C1887" i="4"/>
  <c r="G1555" i="4"/>
  <c r="H1555" i="4" s="1"/>
  <c r="H1877" i="3"/>
  <c r="F1878" i="3"/>
  <c r="G1878" i="3"/>
  <c r="I1877" i="3"/>
  <c r="E1868" i="5" l="1"/>
  <c r="H1867" i="5"/>
  <c r="G1867" i="5"/>
  <c r="F1867" i="5"/>
  <c r="E1887" i="4"/>
  <c r="C1888" i="4"/>
  <c r="G1556" i="4"/>
  <c r="H1556" i="4" s="1"/>
  <c r="G1879" i="3"/>
  <c r="F1879" i="3"/>
  <c r="H1878" i="3"/>
  <c r="I1878" i="3" s="1"/>
  <c r="E1869" i="5" l="1"/>
  <c r="H1868" i="5"/>
  <c r="F1868" i="5"/>
  <c r="G1868" i="5"/>
  <c r="E1888" i="4"/>
  <c r="C1889" i="4"/>
  <c r="G1557" i="4"/>
  <c r="H1557" i="4" s="1"/>
  <c r="H1879" i="3"/>
  <c r="F1880" i="3"/>
  <c r="I1879" i="3"/>
  <c r="G1880" i="3"/>
  <c r="G1869" i="5" l="1"/>
  <c r="F1869" i="5"/>
  <c r="E1870" i="5"/>
  <c r="H1869" i="5"/>
  <c r="E1889" i="4"/>
  <c r="C1890" i="4"/>
  <c r="G1558" i="4"/>
  <c r="H1558" i="4" s="1"/>
  <c r="G1881" i="3"/>
  <c r="F1881" i="3"/>
  <c r="H1880" i="3"/>
  <c r="I1880" i="3" s="1"/>
  <c r="G1870" i="5" l="1"/>
  <c r="F1870" i="5"/>
  <c r="E1871" i="5"/>
  <c r="H1870" i="5"/>
  <c r="E1890" i="4"/>
  <c r="C1891" i="4"/>
  <c r="G1559" i="4"/>
  <c r="H1559" i="4" s="1"/>
  <c r="H1881" i="3"/>
  <c r="I1881" i="3" s="1"/>
  <c r="F1882" i="3"/>
  <c r="G1882" i="3"/>
  <c r="E1872" i="5" l="1"/>
  <c r="H1871" i="5"/>
  <c r="G1871" i="5"/>
  <c r="F1871" i="5"/>
  <c r="E1891" i="4"/>
  <c r="C1892" i="4"/>
  <c r="G1560" i="4"/>
  <c r="H1560" i="4" s="1"/>
  <c r="G1883" i="3"/>
  <c r="F1883" i="3"/>
  <c r="H1882" i="3"/>
  <c r="I1882" i="3" s="1"/>
  <c r="G1872" i="5" l="1"/>
  <c r="F1872" i="5"/>
  <c r="E1873" i="5"/>
  <c r="H1872" i="5"/>
  <c r="E1892" i="4"/>
  <c r="C1893" i="4"/>
  <c r="G1561" i="4"/>
  <c r="H1561" i="4" s="1"/>
  <c r="H1883" i="3"/>
  <c r="F1884" i="3"/>
  <c r="G1884" i="3"/>
  <c r="I1883" i="3"/>
  <c r="H1873" i="5" l="1"/>
  <c r="G1873" i="5"/>
  <c r="F1873" i="5"/>
  <c r="E1874" i="5"/>
  <c r="E1893" i="4"/>
  <c r="C1894" i="4"/>
  <c r="G1562" i="4"/>
  <c r="H1562" i="4" s="1"/>
  <c r="F1885" i="3"/>
  <c r="H1884" i="3"/>
  <c r="G1885" i="3"/>
  <c r="I1884" i="3"/>
  <c r="E1875" i="5" l="1"/>
  <c r="H1874" i="5"/>
  <c r="G1874" i="5"/>
  <c r="F1874" i="5"/>
  <c r="E1894" i="4"/>
  <c r="C1895" i="4"/>
  <c r="G1563" i="4"/>
  <c r="H1563" i="4" s="1"/>
  <c r="G1886" i="3"/>
  <c r="H1885" i="3"/>
  <c r="I1885" i="3" s="1"/>
  <c r="F1886" i="3"/>
  <c r="G1875" i="5" l="1"/>
  <c r="F1875" i="5"/>
  <c r="E1876" i="5"/>
  <c r="H1875" i="5"/>
  <c r="E1895" i="4"/>
  <c r="C1896" i="4"/>
  <c r="G1564" i="4"/>
  <c r="H1564" i="4" s="1"/>
  <c r="F1887" i="3"/>
  <c r="H1886" i="3"/>
  <c r="G1887" i="3"/>
  <c r="I1886" i="3"/>
  <c r="E1877" i="5" l="1"/>
  <c r="H1876" i="5"/>
  <c r="G1876" i="5"/>
  <c r="F1876" i="5"/>
  <c r="E1896" i="4"/>
  <c r="C1897" i="4"/>
  <c r="G1565" i="4"/>
  <c r="H1565" i="4" s="1"/>
  <c r="G1888" i="3"/>
  <c r="H1887" i="3"/>
  <c r="I1887" i="3" s="1"/>
  <c r="F1888" i="3"/>
  <c r="E1878" i="5" l="1"/>
  <c r="H1877" i="5"/>
  <c r="G1877" i="5"/>
  <c r="F1877" i="5"/>
  <c r="E1897" i="4"/>
  <c r="C1898" i="4"/>
  <c r="G1566" i="4"/>
  <c r="H1566" i="4" s="1"/>
  <c r="F1889" i="3"/>
  <c r="H1888" i="3"/>
  <c r="G1889" i="3"/>
  <c r="I1888" i="3"/>
  <c r="G1878" i="5" l="1"/>
  <c r="F1878" i="5"/>
  <c r="H1878" i="5"/>
  <c r="E1879" i="5"/>
  <c r="E1898" i="4"/>
  <c r="C1899" i="4"/>
  <c r="G1567" i="4"/>
  <c r="H1567" i="4" s="1"/>
  <c r="G1890" i="3"/>
  <c r="H1889" i="3"/>
  <c r="I1889" i="3" s="1"/>
  <c r="F1890" i="3"/>
  <c r="G1879" i="5" l="1"/>
  <c r="F1879" i="5"/>
  <c r="E1880" i="5"/>
  <c r="H1879" i="5"/>
  <c r="E1899" i="4"/>
  <c r="C1900" i="4"/>
  <c r="G1568" i="4"/>
  <c r="H1568" i="4" s="1"/>
  <c r="F1891" i="3"/>
  <c r="H1890" i="3"/>
  <c r="G1891" i="3"/>
  <c r="I1890" i="3"/>
  <c r="E1881" i="5" l="1"/>
  <c r="H1880" i="5"/>
  <c r="F1880" i="5"/>
  <c r="G1880" i="5"/>
  <c r="E1900" i="4"/>
  <c r="C1901" i="4"/>
  <c r="G1569" i="4"/>
  <c r="H1569" i="4" s="1"/>
  <c r="G1892" i="3"/>
  <c r="H1891" i="3"/>
  <c r="I1891" i="3" s="1"/>
  <c r="F1892" i="3"/>
  <c r="G1881" i="5" l="1"/>
  <c r="F1881" i="5"/>
  <c r="E1882" i="5"/>
  <c r="H1881" i="5"/>
  <c r="E1901" i="4"/>
  <c r="C1902" i="4"/>
  <c r="G1570" i="4"/>
  <c r="H1570" i="4" s="1"/>
  <c r="F1893" i="3"/>
  <c r="H1892" i="3"/>
  <c r="G1893" i="3"/>
  <c r="I1892" i="3"/>
  <c r="H1882" i="5" l="1"/>
  <c r="E1883" i="5"/>
  <c r="F1882" i="5"/>
  <c r="G1882" i="5"/>
  <c r="E1902" i="4"/>
  <c r="C1903" i="4"/>
  <c r="G1571" i="4"/>
  <c r="H1571" i="4" s="1"/>
  <c r="G1894" i="3"/>
  <c r="H1893" i="3"/>
  <c r="I1893" i="3" s="1"/>
  <c r="F1894" i="3"/>
  <c r="E1884" i="5" l="1"/>
  <c r="H1883" i="5"/>
  <c r="G1883" i="5"/>
  <c r="F1883" i="5"/>
  <c r="E1903" i="4"/>
  <c r="C1904" i="4"/>
  <c r="G1572" i="4"/>
  <c r="H1572" i="4" s="1"/>
  <c r="F1895" i="3"/>
  <c r="H1894" i="3"/>
  <c r="G1895" i="3"/>
  <c r="I1894" i="3"/>
  <c r="G1884" i="5" l="1"/>
  <c r="F1884" i="5"/>
  <c r="E1885" i="5"/>
  <c r="H1884" i="5"/>
  <c r="E1904" i="4"/>
  <c r="C1905" i="4"/>
  <c r="G1573" i="4"/>
  <c r="H1573" i="4" s="1"/>
  <c r="G1896" i="3"/>
  <c r="H1895" i="3"/>
  <c r="I1895" i="3" s="1"/>
  <c r="F1896" i="3"/>
  <c r="H1885" i="5" l="1"/>
  <c r="G1885" i="5"/>
  <c r="F1885" i="5"/>
  <c r="E1886" i="5"/>
  <c r="E1905" i="4"/>
  <c r="C1906" i="4"/>
  <c r="G1574" i="4"/>
  <c r="H1574" i="4" s="1"/>
  <c r="F1897" i="3"/>
  <c r="H1896" i="3"/>
  <c r="G1897" i="3"/>
  <c r="I1896" i="3"/>
  <c r="E1887" i="5" l="1"/>
  <c r="H1886" i="5"/>
  <c r="G1886" i="5"/>
  <c r="F1886" i="5"/>
  <c r="E1906" i="4"/>
  <c r="C1907" i="4"/>
  <c r="G1575" i="4"/>
  <c r="H1575" i="4" s="1"/>
  <c r="G1898" i="3"/>
  <c r="H1897" i="3"/>
  <c r="I1897" i="3" s="1"/>
  <c r="F1898" i="3"/>
  <c r="G1887" i="5" l="1"/>
  <c r="F1887" i="5"/>
  <c r="H1887" i="5"/>
  <c r="E1888" i="5"/>
  <c r="E1907" i="4"/>
  <c r="C1908" i="4"/>
  <c r="G1576" i="4"/>
  <c r="H1576" i="4" s="1"/>
  <c r="F1899" i="3"/>
  <c r="H1898" i="3"/>
  <c r="G1899" i="3"/>
  <c r="I1898" i="3"/>
  <c r="G1888" i="5" l="1"/>
  <c r="F1888" i="5"/>
  <c r="E1889" i="5"/>
  <c r="H1888" i="5"/>
  <c r="E1908" i="4"/>
  <c r="C1909" i="4"/>
  <c r="G1577" i="4"/>
  <c r="H1577" i="4" s="1"/>
  <c r="G1900" i="3"/>
  <c r="H1899" i="3"/>
  <c r="I1899" i="3" s="1"/>
  <c r="F1900" i="3"/>
  <c r="E1890" i="5" l="1"/>
  <c r="H1889" i="5"/>
  <c r="G1889" i="5"/>
  <c r="F1889" i="5"/>
  <c r="E1909" i="4"/>
  <c r="C1910" i="4"/>
  <c r="G1578" i="4"/>
  <c r="H1578" i="4" s="1"/>
  <c r="F1901" i="3"/>
  <c r="H1900" i="3"/>
  <c r="G1901" i="3"/>
  <c r="I1900" i="3"/>
  <c r="G1890" i="5" l="1"/>
  <c r="F1890" i="5"/>
  <c r="E1891" i="5"/>
  <c r="H1890" i="5"/>
  <c r="E1910" i="4"/>
  <c r="C1911" i="4"/>
  <c r="G1579" i="4"/>
  <c r="H1579" i="4" s="1"/>
  <c r="G1902" i="3"/>
  <c r="H1901" i="3"/>
  <c r="I1901" i="3" s="1"/>
  <c r="F1902" i="3"/>
  <c r="H1891" i="5" l="1"/>
  <c r="G1891" i="5"/>
  <c r="F1891" i="5"/>
  <c r="E1892" i="5"/>
  <c r="E1911" i="4"/>
  <c r="C1912" i="4"/>
  <c r="G1580" i="4"/>
  <c r="H1580" i="4" s="1"/>
  <c r="F1903" i="3"/>
  <c r="H1902" i="3"/>
  <c r="G1903" i="3"/>
  <c r="I1902" i="3"/>
  <c r="E1893" i="5" l="1"/>
  <c r="H1892" i="5"/>
  <c r="G1892" i="5"/>
  <c r="F1892" i="5"/>
  <c r="E1912" i="4"/>
  <c r="C1913" i="4"/>
  <c r="G1581" i="4"/>
  <c r="H1581" i="4" s="1"/>
  <c r="G1904" i="3"/>
  <c r="H1903" i="3"/>
  <c r="I1903" i="3" s="1"/>
  <c r="F1904" i="3"/>
  <c r="G1893" i="5" l="1"/>
  <c r="F1893" i="5"/>
  <c r="E1894" i="5"/>
  <c r="H1893" i="5"/>
  <c r="E1913" i="4"/>
  <c r="C1914" i="4"/>
  <c r="G1582" i="4"/>
  <c r="H1582" i="4" s="1"/>
  <c r="F1905" i="3"/>
  <c r="H1904" i="3"/>
  <c r="G1905" i="3"/>
  <c r="I1904" i="3"/>
  <c r="E1895" i="5" l="1"/>
  <c r="G1894" i="5"/>
  <c r="H1894" i="5"/>
  <c r="F1894" i="5"/>
  <c r="E1914" i="4"/>
  <c r="C1915" i="4"/>
  <c r="G1583" i="4"/>
  <c r="H1583" i="4" s="1"/>
  <c r="G1906" i="3"/>
  <c r="H1905" i="3"/>
  <c r="I1905" i="3" s="1"/>
  <c r="F1906" i="3"/>
  <c r="E1896" i="5" l="1"/>
  <c r="H1895" i="5"/>
  <c r="G1895" i="5"/>
  <c r="F1895" i="5"/>
  <c r="E1915" i="4"/>
  <c r="C1916" i="4"/>
  <c r="G1584" i="4"/>
  <c r="H1584" i="4" s="1"/>
  <c r="F1907" i="3"/>
  <c r="H1906" i="3"/>
  <c r="G1907" i="3"/>
  <c r="I1906" i="3"/>
  <c r="G1896" i="5" l="1"/>
  <c r="F1896" i="5"/>
  <c r="H1896" i="5"/>
  <c r="E1897" i="5"/>
  <c r="E1916" i="4"/>
  <c r="C1917" i="4"/>
  <c r="G1585" i="4"/>
  <c r="H1585" i="4" s="1"/>
  <c r="G1908" i="3"/>
  <c r="H1907" i="3"/>
  <c r="I1907" i="3" s="1"/>
  <c r="F1908" i="3"/>
  <c r="G1897" i="5" l="1"/>
  <c r="F1897" i="5"/>
  <c r="E1898" i="5"/>
  <c r="H1897" i="5"/>
  <c r="E1917" i="4"/>
  <c r="C1918" i="4"/>
  <c r="G1586" i="4"/>
  <c r="H1586" i="4" s="1"/>
  <c r="F1909" i="3"/>
  <c r="H1908" i="3"/>
  <c r="G1909" i="3"/>
  <c r="I1908" i="3"/>
  <c r="E1899" i="5" l="1"/>
  <c r="H1898" i="5"/>
  <c r="G1898" i="5"/>
  <c r="F1898" i="5"/>
  <c r="E1918" i="4"/>
  <c r="C1919" i="4"/>
  <c r="G1587" i="4"/>
  <c r="H1587" i="4" s="1"/>
  <c r="G1910" i="3"/>
  <c r="H1909" i="3"/>
  <c r="I1909" i="3" s="1"/>
  <c r="F1910" i="3"/>
  <c r="G1899" i="5" l="1"/>
  <c r="F1899" i="5"/>
  <c r="E1900" i="5"/>
  <c r="H1899" i="5"/>
  <c r="E1919" i="4"/>
  <c r="C1920" i="4"/>
  <c r="G1588" i="4"/>
  <c r="H1588" i="4" s="1"/>
  <c r="F1911" i="3"/>
  <c r="H1910" i="3"/>
  <c r="I1910" i="3" s="1"/>
  <c r="G1911" i="3"/>
  <c r="H1900" i="5" l="1"/>
  <c r="F1900" i="5"/>
  <c r="E1901" i="5"/>
  <c r="G1900" i="5"/>
  <c r="E1920" i="4"/>
  <c r="C1921" i="4"/>
  <c r="G1589" i="4"/>
  <c r="H1589" i="4" s="1"/>
  <c r="G1912" i="3"/>
  <c r="H1911" i="3"/>
  <c r="I1911" i="3" s="1"/>
  <c r="F1912" i="3"/>
  <c r="E1902" i="5" l="1"/>
  <c r="H1901" i="5"/>
  <c r="G1901" i="5"/>
  <c r="F1901" i="5"/>
  <c r="E1921" i="4"/>
  <c r="C1922" i="4"/>
  <c r="G1590" i="4"/>
  <c r="H1590" i="4" s="1"/>
  <c r="F1913" i="3"/>
  <c r="H1912" i="3"/>
  <c r="G1913" i="3"/>
  <c r="I1912" i="3"/>
  <c r="G1902" i="5" l="1"/>
  <c r="F1902" i="5"/>
  <c r="E1903" i="5"/>
  <c r="H1902" i="5"/>
  <c r="E1922" i="4"/>
  <c r="C1923" i="4"/>
  <c r="G1591" i="4"/>
  <c r="H1591" i="4" s="1"/>
  <c r="G1914" i="3"/>
  <c r="H1913" i="3"/>
  <c r="I1913" i="3" s="1"/>
  <c r="F1914" i="3"/>
  <c r="H1903" i="5" l="1"/>
  <c r="G1903" i="5"/>
  <c r="F1903" i="5"/>
  <c r="E1904" i="5"/>
  <c r="E1923" i="4"/>
  <c r="C1924" i="4"/>
  <c r="G1592" i="4"/>
  <c r="H1592" i="4" s="1"/>
  <c r="G1915" i="3"/>
  <c r="F1915" i="3"/>
  <c r="H1914" i="3"/>
  <c r="I1914" i="3" s="1"/>
  <c r="E1905" i="5" l="1"/>
  <c r="H1904" i="5"/>
  <c r="G1904" i="5"/>
  <c r="F1904" i="5"/>
  <c r="E1924" i="4"/>
  <c r="C1925" i="4"/>
  <c r="G1593" i="4"/>
  <c r="H1593" i="4" s="1"/>
  <c r="H1915" i="3"/>
  <c r="F1916" i="3"/>
  <c r="G1916" i="3"/>
  <c r="I1915" i="3"/>
  <c r="G1905" i="5" l="1"/>
  <c r="F1905" i="5"/>
  <c r="H1905" i="5"/>
  <c r="E1906" i="5"/>
  <c r="E1925" i="4"/>
  <c r="C1926" i="4"/>
  <c r="G1594" i="4"/>
  <c r="H1594" i="4" s="1"/>
  <c r="G1917" i="3"/>
  <c r="F1917" i="3"/>
  <c r="H1916" i="3"/>
  <c r="I1916" i="3" s="1"/>
  <c r="G1906" i="5" l="1"/>
  <c r="F1906" i="5"/>
  <c r="E1907" i="5"/>
  <c r="H1906" i="5"/>
  <c r="E1926" i="4"/>
  <c r="C1927" i="4"/>
  <c r="G1595" i="4"/>
  <c r="H1595" i="4" s="1"/>
  <c r="H1917" i="3"/>
  <c r="F1918" i="3"/>
  <c r="G1918" i="3"/>
  <c r="I1917" i="3"/>
  <c r="E1908" i="5" l="1"/>
  <c r="H1907" i="5"/>
  <c r="G1907" i="5"/>
  <c r="F1907" i="5"/>
  <c r="E1927" i="4"/>
  <c r="C1928" i="4"/>
  <c r="G1596" i="4"/>
  <c r="H1596" i="4" s="1"/>
  <c r="G1919" i="3"/>
  <c r="F1919" i="3"/>
  <c r="H1918" i="3"/>
  <c r="I1918" i="3" s="1"/>
  <c r="G1908" i="5" l="1"/>
  <c r="F1908" i="5"/>
  <c r="E1909" i="5"/>
  <c r="H1908" i="5"/>
  <c r="E1928" i="4"/>
  <c r="C1929" i="4"/>
  <c r="G1597" i="4"/>
  <c r="H1597" i="4" s="1"/>
  <c r="H1919" i="3"/>
  <c r="F1920" i="3"/>
  <c r="G1920" i="3"/>
  <c r="I1919" i="3"/>
  <c r="H1909" i="5" l="1"/>
  <c r="G1909" i="5"/>
  <c r="F1909" i="5"/>
  <c r="E1910" i="5"/>
  <c r="G1598" i="4"/>
  <c r="H1598" i="4" s="1"/>
  <c r="E1929" i="4"/>
  <c r="C1930" i="4"/>
  <c r="G1921" i="3"/>
  <c r="F1921" i="3"/>
  <c r="H1920" i="3"/>
  <c r="I1920" i="3" s="1"/>
  <c r="E1911" i="5" l="1"/>
  <c r="H1910" i="5"/>
  <c r="G1910" i="5"/>
  <c r="F1910" i="5"/>
  <c r="G1599" i="4"/>
  <c r="H1599" i="4" s="1"/>
  <c r="E1930" i="4"/>
  <c r="C1931" i="4"/>
  <c r="H1921" i="3"/>
  <c r="F1922" i="3"/>
  <c r="I1921" i="3"/>
  <c r="G1922" i="3"/>
  <c r="G1911" i="5" l="1"/>
  <c r="F1911" i="5"/>
  <c r="H1911" i="5"/>
  <c r="E1912" i="5"/>
  <c r="E1931" i="4"/>
  <c r="C1932" i="4"/>
  <c r="G1600" i="4"/>
  <c r="H1600" i="4" s="1"/>
  <c r="G1923" i="3"/>
  <c r="F1923" i="3"/>
  <c r="H1922" i="3"/>
  <c r="I1922" i="3" s="1"/>
  <c r="G1912" i="5" l="1"/>
  <c r="F1912" i="5"/>
  <c r="E1913" i="5"/>
  <c r="H1912" i="5"/>
  <c r="E1932" i="4"/>
  <c r="C1933" i="4"/>
  <c r="G1601" i="4"/>
  <c r="H1601" i="4" s="1"/>
  <c r="H1923" i="3"/>
  <c r="F1924" i="3"/>
  <c r="G1924" i="3"/>
  <c r="I1923" i="3"/>
  <c r="E1914" i="5" l="1"/>
  <c r="H1913" i="5"/>
  <c r="G1913" i="5"/>
  <c r="F1913" i="5"/>
  <c r="E1933" i="4"/>
  <c r="C1934" i="4"/>
  <c r="G1602" i="4"/>
  <c r="H1602" i="4" s="1"/>
  <c r="G1925" i="3"/>
  <c r="F1925" i="3"/>
  <c r="H1924" i="3"/>
  <c r="I1924" i="3" s="1"/>
  <c r="G1914" i="5" l="1"/>
  <c r="F1914" i="5"/>
  <c r="H1914" i="5"/>
  <c r="E1915" i="5"/>
  <c r="E1934" i="4"/>
  <c r="C1935" i="4"/>
  <c r="G1603" i="4"/>
  <c r="H1603" i="4" s="1"/>
  <c r="H1925" i="3"/>
  <c r="F1926" i="3"/>
  <c r="G1926" i="3"/>
  <c r="I1925" i="3"/>
  <c r="G1915" i="5" l="1"/>
  <c r="F1915" i="5"/>
  <c r="E1916" i="5"/>
  <c r="H1915" i="5"/>
  <c r="E1935" i="4"/>
  <c r="C1936" i="4"/>
  <c r="G1604" i="4"/>
  <c r="H1604" i="4" s="1"/>
  <c r="G1927" i="3"/>
  <c r="F1927" i="3"/>
  <c r="H1926" i="3"/>
  <c r="I1926" i="3" s="1"/>
  <c r="E1917" i="5" l="1"/>
  <c r="H1916" i="5"/>
  <c r="F1916" i="5"/>
  <c r="G1916" i="5"/>
  <c r="E1936" i="4"/>
  <c r="C1937" i="4"/>
  <c r="G1605" i="4"/>
  <c r="H1605" i="4" s="1"/>
  <c r="H1927" i="3"/>
  <c r="F1928" i="3"/>
  <c r="I1927" i="3"/>
  <c r="G1928" i="3"/>
  <c r="G1917" i="5" l="1"/>
  <c r="F1917" i="5"/>
  <c r="E1918" i="5"/>
  <c r="H1917" i="5"/>
  <c r="E1937" i="4"/>
  <c r="C1938" i="4"/>
  <c r="G1606" i="4"/>
  <c r="H1606" i="4" s="1"/>
  <c r="G1929" i="3"/>
  <c r="F1929" i="3"/>
  <c r="H1928" i="3"/>
  <c r="I1928" i="3" s="1"/>
  <c r="H1918" i="5" l="1"/>
  <c r="E1919" i="5"/>
  <c r="G1918" i="5"/>
  <c r="F1918" i="5"/>
  <c r="E1938" i="4"/>
  <c r="C1939" i="4"/>
  <c r="G1607" i="4"/>
  <c r="H1607" i="4" s="1"/>
  <c r="H1929" i="3"/>
  <c r="F1930" i="3"/>
  <c r="I1929" i="3"/>
  <c r="G1930" i="3"/>
  <c r="E1920" i="5" l="1"/>
  <c r="H1919" i="5"/>
  <c r="G1919" i="5"/>
  <c r="F1919" i="5"/>
  <c r="E1939" i="4"/>
  <c r="C1940" i="4"/>
  <c r="G1608" i="4"/>
  <c r="H1608" i="4" s="1"/>
  <c r="G1931" i="3"/>
  <c r="F1931" i="3"/>
  <c r="H1930" i="3"/>
  <c r="I1930" i="3" s="1"/>
  <c r="G1920" i="5" l="1"/>
  <c r="F1920" i="5"/>
  <c r="E1921" i="5"/>
  <c r="H1920" i="5"/>
  <c r="E1940" i="4"/>
  <c r="C1941" i="4"/>
  <c r="G1609" i="4"/>
  <c r="H1609" i="4" s="1"/>
  <c r="H1931" i="3"/>
  <c r="F1932" i="3"/>
  <c r="G1932" i="3"/>
  <c r="I1931" i="3"/>
  <c r="H1921" i="5" l="1"/>
  <c r="G1921" i="5"/>
  <c r="F1921" i="5"/>
  <c r="E1922" i="5"/>
  <c r="E1941" i="4"/>
  <c r="C1942" i="4"/>
  <c r="G1610" i="4"/>
  <c r="H1610" i="4" s="1"/>
  <c r="G1933" i="3"/>
  <c r="F1933" i="3"/>
  <c r="H1932" i="3"/>
  <c r="I1932" i="3" s="1"/>
  <c r="E1923" i="5" l="1"/>
  <c r="H1922" i="5"/>
  <c r="G1922" i="5"/>
  <c r="F1922" i="5"/>
  <c r="E1942" i="4"/>
  <c r="C1943" i="4"/>
  <c r="G1611" i="4"/>
  <c r="H1611" i="4" s="1"/>
  <c r="H1933" i="3"/>
  <c r="F1934" i="3"/>
  <c r="G1934" i="3"/>
  <c r="I1933" i="3"/>
  <c r="G1923" i="5" l="1"/>
  <c r="F1923" i="5"/>
  <c r="H1923" i="5"/>
  <c r="E1924" i="5"/>
  <c r="E1943" i="4"/>
  <c r="C1944" i="4"/>
  <c r="G1612" i="4"/>
  <c r="H1612" i="4" s="1"/>
  <c r="G1935" i="3"/>
  <c r="F1935" i="3"/>
  <c r="H1934" i="3"/>
  <c r="I1934" i="3" s="1"/>
  <c r="G1924" i="5" l="1"/>
  <c r="F1924" i="5"/>
  <c r="H1924" i="5"/>
  <c r="E1925" i="5"/>
  <c r="E1944" i="4"/>
  <c r="C1945" i="4"/>
  <c r="G1613" i="4"/>
  <c r="H1613" i="4" s="1"/>
  <c r="H1935" i="3"/>
  <c r="F1936" i="3"/>
  <c r="G1936" i="3"/>
  <c r="I1935" i="3"/>
  <c r="E1926" i="5" l="1"/>
  <c r="H1925" i="5"/>
  <c r="G1925" i="5"/>
  <c r="F1925" i="5"/>
  <c r="E1945" i="4"/>
  <c r="C1946" i="4"/>
  <c r="G1614" i="4"/>
  <c r="H1614" i="4" s="1"/>
  <c r="G1937" i="3"/>
  <c r="F1937" i="3"/>
  <c r="H1936" i="3"/>
  <c r="I1936" i="3" s="1"/>
  <c r="G1926" i="5" l="1"/>
  <c r="F1926" i="5"/>
  <c r="E1927" i="5"/>
  <c r="H1926" i="5"/>
  <c r="E1946" i="4"/>
  <c r="C1947" i="4"/>
  <c r="G1615" i="4"/>
  <c r="H1615" i="4" s="1"/>
  <c r="H1937" i="3"/>
  <c r="F1938" i="3"/>
  <c r="I1937" i="3"/>
  <c r="G1938" i="3"/>
  <c r="H1927" i="5" l="1"/>
  <c r="G1927" i="5"/>
  <c r="F1927" i="5"/>
  <c r="E1928" i="5"/>
  <c r="E1947" i="4"/>
  <c r="C1948" i="4"/>
  <c r="G1616" i="4"/>
  <c r="H1616" i="4" s="1"/>
  <c r="G1939" i="3"/>
  <c r="F1939" i="3"/>
  <c r="H1938" i="3"/>
  <c r="I1938" i="3" s="1"/>
  <c r="E1929" i="5" l="1"/>
  <c r="H1928" i="5"/>
  <c r="G1928" i="5"/>
  <c r="F1928" i="5"/>
  <c r="E1948" i="4"/>
  <c r="C1949" i="4"/>
  <c r="G1617" i="4"/>
  <c r="H1617" i="4" s="1"/>
  <c r="H1939" i="3"/>
  <c r="F1940" i="3"/>
  <c r="G1940" i="3"/>
  <c r="I1939" i="3"/>
  <c r="G1929" i="5" l="1"/>
  <c r="F1929" i="5"/>
  <c r="E1930" i="5"/>
  <c r="H1929" i="5"/>
  <c r="E1949" i="4"/>
  <c r="C1950" i="4"/>
  <c r="G1618" i="4"/>
  <c r="H1618" i="4" s="1"/>
  <c r="G1941" i="3"/>
  <c r="F1941" i="3"/>
  <c r="H1940" i="3"/>
  <c r="I1940" i="3" s="1"/>
  <c r="G1930" i="5" l="1"/>
  <c r="F1930" i="5"/>
  <c r="E1931" i="5"/>
  <c r="H1930" i="5"/>
  <c r="E1950" i="4"/>
  <c r="C1951" i="4"/>
  <c r="G1619" i="4"/>
  <c r="H1619" i="4" s="1"/>
  <c r="H1941" i="3"/>
  <c r="F1942" i="3"/>
  <c r="G1942" i="3"/>
  <c r="I1941" i="3"/>
  <c r="E1932" i="5" l="1"/>
  <c r="H1931" i="5"/>
  <c r="G1931" i="5"/>
  <c r="F1931" i="5"/>
  <c r="G1620" i="4"/>
  <c r="H1620" i="4" s="1"/>
  <c r="E1951" i="4"/>
  <c r="C1952" i="4"/>
  <c r="G1943" i="3"/>
  <c r="F1943" i="3"/>
  <c r="H1942" i="3"/>
  <c r="I1942" i="3" s="1"/>
  <c r="G1932" i="5" l="1"/>
  <c r="F1932" i="5"/>
  <c r="H1932" i="5"/>
  <c r="E1933" i="5"/>
  <c r="G1621" i="4"/>
  <c r="H1621" i="4" s="1"/>
  <c r="E1952" i="4"/>
  <c r="C1953" i="4"/>
  <c r="H1943" i="3"/>
  <c r="F1944" i="3"/>
  <c r="I1943" i="3"/>
  <c r="G1944" i="3"/>
  <c r="G1933" i="5" l="1"/>
  <c r="F1933" i="5"/>
  <c r="E1934" i="5"/>
  <c r="H1933" i="5"/>
  <c r="G1622" i="4"/>
  <c r="H1622" i="4" s="1"/>
  <c r="E1953" i="4"/>
  <c r="C1954" i="4"/>
  <c r="G1945" i="3"/>
  <c r="F1945" i="3"/>
  <c r="H1944" i="3"/>
  <c r="I1944" i="3" s="1"/>
  <c r="E1935" i="5" l="1"/>
  <c r="H1934" i="5"/>
  <c r="G1934" i="5"/>
  <c r="F1934" i="5"/>
  <c r="G1623" i="4"/>
  <c r="H1623" i="4" s="1"/>
  <c r="E1954" i="4"/>
  <c r="C1955" i="4"/>
  <c r="H1945" i="3"/>
  <c r="F1946" i="3"/>
  <c r="I1945" i="3"/>
  <c r="G1946" i="3"/>
  <c r="G1935" i="5" l="1"/>
  <c r="F1935" i="5"/>
  <c r="E1936" i="5"/>
  <c r="H1935" i="5"/>
  <c r="E1955" i="4"/>
  <c r="C1956" i="4"/>
  <c r="G1624" i="4"/>
  <c r="H1624" i="4" s="1"/>
  <c r="G1947" i="3"/>
  <c r="F1947" i="3"/>
  <c r="H1946" i="3"/>
  <c r="I1946" i="3" s="1"/>
  <c r="H1936" i="5" l="1"/>
  <c r="E1937" i="5"/>
  <c r="G1936" i="5"/>
  <c r="F1936" i="5"/>
  <c r="E1956" i="4"/>
  <c r="C1957" i="4"/>
  <c r="G1625" i="4"/>
  <c r="H1625" i="4" s="1"/>
  <c r="H1947" i="3"/>
  <c r="F1948" i="3"/>
  <c r="G1948" i="3"/>
  <c r="I1947" i="3"/>
  <c r="E1938" i="5" l="1"/>
  <c r="H1937" i="5"/>
  <c r="G1937" i="5"/>
  <c r="F1937" i="5"/>
  <c r="E1957" i="4"/>
  <c r="C1958" i="4"/>
  <c r="G1626" i="4"/>
  <c r="H1626" i="4" s="1"/>
  <c r="G1949" i="3"/>
  <c r="F1949" i="3"/>
  <c r="H1948" i="3"/>
  <c r="I1948" i="3" s="1"/>
  <c r="G1938" i="5" l="1"/>
  <c r="F1938" i="5"/>
  <c r="E1939" i="5"/>
  <c r="H1938" i="5"/>
  <c r="E1958" i="4"/>
  <c r="C1959" i="4"/>
  <c r="G1627" i="4"/>
  <c r="H1627" i="4" s="1"/>
  <c r="H1949" i="3"/>
  <c r="F1950" i="3"/>
  <c r="G1950" i="3"/>
  <c r="I1949" i="3"/>
  <c r="H1939" i="5" l="1"/>
  <c r="G1939" i="5"/>
  <c r="F1939" i="5"/>
  <c r="E1940" i="5"/>
  <c r="E1959" i="4"/>
  <c r="C1960" i="4"/>
  <c r="G1628" i="4"/>
  <c r="H1628" i="4" s="1"/>
  <c r="G1951" i="3"/>
  <c r="F1951" i="3"/>
  <c r="H1950" i="3"/>
  <c r="I1950" i="3" s="1"/>
  <c r="E1941" i="5" l="1"/>
  <c r="H1940" i="5"/>
  <c r="G1940" i="5"/>
  <c r="F1940" i="5"/>
  <c r="E1960" i="4"/>
  <c r="C1961" i="4"/>
  <c r="G1629" i="4"/>
  <c r="H1629" i="4" s="1"/>
  <c r="H1951" i="3"/>
  <c r="F1952" i="3"/>
  <c r="G1952" i="3"/>
  <c r="I1951" i="3"/>
  <c r="G1941" i="5" l="1"/>
  <c r="F1941" i="5"/>
  <c r="H1941" i="5"/>
  <c r="E1942" i="5"/>
  <c r="E1961" i="4"/>
  <c r="C1962" i="4"/>
  <c r="G1630" i="4"/>
  <c r="H1630" i="4" s="1"/>
  <c r="G1953" i="3"/>
  <c r="F1953" i="3"/>
  <c r="H1952" i="3"/>
  <c r="I1952" i="3" s="1"/>
  <c r="G1942" i="5" l="1"/>
  <c r="F1942" i="5"/>
  <c r="E1943" i="5"/>
  <c r="H1942" i="5"/>
  <c r="E1962" i="4"/>
  <c r="C1963" i="4"/>
  <c r="G1631" i="4"/>
  <c r="H1631" i="4" s="1"/>
  <c r="H1953" i="3"/>
  <c r="F1954" i="3"/>
  <c r="I1953" i="3"/>
  <c r="G1954" i="3"/>
  <c r="E1944" i="5" l="1"/>
  <c r="H1943" i="5"/>
  <c r="G1943" i="5"/>
  <c r="F1943" i="5"/>
  <c r="E1963" i="4"/>
  <c r="C1964" i="4"/>
  <c r="G1632" i="4"/>
  <c r="H1632" i="4" s="1"/>
  <c r="G1955" i="3"/>
  <c r="F1955" i="3"/>
  <c r="H1954" i="3"/>
  <c r="I1954" i="3" s="1"/>
  <c r="G1944" i="5" l="1"/>
  <c r="F1944" i="5"/>
  <c r="E1945" i="5"/>
  <c r="H1944" i="5"/>
  <c r="E1964" i="4"/>
  <c r="C1965" i="4"/>
  <c r="G1633" i="4"/>
  <c r="H1633" i="4" s="1"/>
  <c r="H1955" i="3"/>
  <c r="F1956" i="3"/>
  <c r="G1956" i="3"/>
  <c r="I1955" i="3"/>
  <c r="H1945" i="5" l="1"/>
  <c r="G1945" i="5"/>
  <c r="F1945" i="5"/>
  <c r="E1946" i="5"/>
  <c r="E1965" i="4"/>
  <c r="C1966" i="4"/>
  <c r="G1634" i="4"/>
  <c r="H1634" i="4" s="1"/>
  <c r="G1957" i="3"/>
  <c r="F1957" i="3"/>
  <c r="H1956" i="3"/>
  <c r="I1956" i="3" s="1"/>
  <c r="E1947" i="5" l="1"/>
  <c r="H1946" i="5"/>
  <c r="G1946" i="5"/>
  <c r="F1946" i="5"/>
  <c r="E1966" i="4"/>
  <c r="C1967" i="4"/>
  <c r="G1635" i="4"/>
  <c r="H1635" i="4" s="1"/>
  <c r="H1957" i="3"/>
  <c r="F1958" i="3"/>
  <c r="G1958" i="3"/>
  <c r="I1957" i="3"/>
  <c r="G1947" i="5" l="1"/>
  <c r="F1947" i="5"/>
  <c r="E1948" i="5"/>
  <c r="H1947" i="5"/>
  <c r="E1967" i="4"/>
  <c r="C1968" i="4"/>
  <c r="G1636" i="4"/>
  <c r="H1636" i="4" s="1"/>
  <c r="G1959" i="3"/>
  <c r="F1959" i="3"/>
  <c r="H1958" i="3"/>
  <c r="I1958" i="3" s="1"/>
  <c r="E1949" i="5" l="1"/>
  <c r="H1948" i="5"/>
  <c r="G1948" i="5"/>
  <c r="F1948" i="5"/>
  <c r="E1968" i="4"/>
  <c r="C1969" i="4"/>
  <c r="G1637" i="4"/>
  <c r="H1637" i="4" s="1"/>
  <c r="H1959" i="3"/>
  <c r="F1960" i="3"/>
  <c r="G1960" i="3"/>
  <c r="I1959" i="3"/>
  <c r="E1950" i="5" l="1"/>
  <c r="H1949" i="5"/>
  <c r="G1949" i="5"/>
  <c r="F1949" i="5"/>
  <c r="E1969" i="4"/>
  <c r="C1970" i="4"/>
  <c r="G1638" i="4"/>
  <c r="H1638" i="4" s="1"/>
  <c r="G1961" i="3"/>
  <c r="F1961" i="3"/>
  <c r="H1960" i="3"/>
  <c r="I1960" i="3" s="1"/>
  <c r="G1950" i="5" l="1"/>
  <c r="F1950" i="5"/>
  <c r="H1950" i="5"/>
  <c r="E1951" i="5"/>
  <c r="E1970" i="4"/>
  <c r="C1971" i="4"/>
  <c r="G1639" i="4"/>
  <c r="H1639" i="4" s="1"/>
  <c r="H1961" i="3"/>
  <c r="F1962" i="3"/>
  <c r="I1961" i="3"/>
  <c r="G1962" i="3"/>
  <c r="G1951" i="5" l="1"/>
  <c r="F1951" i="5"/>
  <c r="E1952" i="5"/>
  <c r="H1951" i="5"/>
  <c r="E1971" i="4"/>
  <c r="C1972" i="4"/>
  <c r="G1640" i="4"/>
  <c r="H1640" i="4" s="1"/>
  <c r="G1963" i="3"/>
  <c r="F1963" i="3"/>
  <c r="H1962" i="3"/>
  <c r="I1962" i="3" s="1"/>
  <c r="E1953" i="5" l="1"/>
  <c r="H1952" i="5"/>
  <c r="F1952" i="5"/>
  <c r="G1952" i="5"/>
  <c r="E1972" i="4"/>
  <c r="C1973" i="4"/>
  <c r="G1641" i="4"/>
  <c r="H1641" i="4" s="1"/>
  <c r="H1963" i="3"/>
  <c r="F1964" i="3"/>
  <c r="G1964" i="3"/>
  <c r="I1963" i="3"/>
  <c r="G1953" i="5" l="1"/>
  <c r="F1953" i="5"/>
  <c r="H1953" i="5"/>
  <c r="E1954" i="5"/>
  <c r="E1973" i="4"/>
  <c r="C1974" i="4"/>
  <c r="G1642" i="4"/>
  <c r="H1642" i="4" s="1"/>
  <c r="G1965" i="3"/>
  <c r="F1965" i="3"/>
  <c r="H1964" i="3"/>
  <c r="I1964" i="3" s="1"/>
  <c r="H1954" i="5" l="1"/>
  <c r="E1955" i="5"/>
  <c r="G1954" i="5"/>
  <c r="F1954" i="5"/>
  <c r="E1974" i="4"/>
  <c r="C1975" i="4"/>
  <c r="G1643" i="4"/>
  <c r="H1643" i="4" s="1"/>
  <c r="H1965" i="3"/>
  <c r="F1966" i="3"/>
  <c r="G1966" i="3"/>
  <c r="I1965" i="3"/>
  <c r="E1956" i="5" l="1"/>
  <c r="H1955" i="5"/>
  <c r="G1955" i="5"/>
  <c r="F1955" i="5"/>
  <c r="E1975" i="4"/>
  <c r="C1976" i="4"/>
  <c r="G1644" i="4"/>
  <c r="H1644" i="4" s="1"/>
  <c r="G1967" i="3"/>
  <c r="F1967" i="3"/>
  <c r="H1966" i="3"/>
  <c r="I1966" i="3" s="1"/>
  <c r="G1956" i="5" l="1"/>
  <c r="F1956" i="5"/>
  <c r="E1957" i="5"/>
  <c r="H1956" i="5"/>
  <c r="E1976" i="4"/>
  <c r="C1977" i="4"/>
  <c r="G1645" i="4"/>
  <c r="H1645" i="4" s="1"/>
  <c r="H1967" i="3"/>
  <c r="F1968" i="3"/>
  <c r="I1967" i="3"/>
  <c r="G1968" i="3"/>
  <c r="H1957" i="5" l="1"/>
  <c r="G1957" i="5"/>
  <c r="F1957" i="5"/>
  <c r="E1958" i="5"/>
  <c r="E1977" i="4"/>
  <c r="C1978" i="4"/>
  <c r="G1646" i="4"/>
  <c r="H1646" i="4" s="1"/>
  <c r="G1969" i="3"/>
  <c r="F1969" i="3"/>
  <c r="H1968" i="3"/>
  <c r="I1968" i="3" s="1"/>
  <c r="E1959" i="5" l="1"/>
  <c r="H1958" i="5"/>
  <c r="G1958" i="5"/>
  <c r="F1958" i="5"/>
  <c r="E1978" i="4"/>
  <c r="C1979" i="4"/>
  <c r="G1647" i="4"/>
  <c r="H1647" i="4" s="1"/>
  <c r="H1969" i="3"/>
  <c r="F1970" i="3"/>
  <c r="I1969" i="3"/>
  <c r="G1970" i="3"/>
  <c r="G1959" i="5" l="1"/>
  <c r="F1959" i="5"/>
  <c r="H1959" i="5"/>
  <c r="E1960" i="5"/>
  <c r="E1979" i="4"/>
  <c r="C1980" i="4"/>
  <c r="G1648" i="4"/>
  <c r="H1648" i="4" s="1"/>
  <c r="F1971" i="3"/>
  <c r="H1970" i="3"/>
  <c r="G1971" i="3"/>
  <c r="I1970" i="3"/>
  <c r="G1960" i="5" l="1"/>
  <c r="F1960" i="5"/>
  <c r="E1961" i="5"/>
  <c r="H1960" i="5"/>
  <c r="E1980" i="4"/>
  <c r="C1981" i="4"/>
  <c r="G1649" i="4"/>
  <c r="H1649" i="4" s="1"/>
  <c r="G1972" i="3"/>
  <c r="H1971" i="3"/>
  <c r="I1971" i="3" s="1"/>
  <c r="F1972" i="3"/>
  <c r="E1962" i="5" l="1"/>
  <c r="H1961" i="5"/>
  <c r="G1961" i="5"/>
  <c r="F1961" i="5"/>
  <c r="E1981" i="4"/>
  <c r="C1982" i="4"/>
  <c r="G1650" i="4"/>
  <c r="H1650" i="4" s="1"/>
  <c r="F1973" i="3"/>
  <c r="H1972" i="3"/>
  <c r="G1973" i="3"/>
  <c r="I1972" i="3"/>
  <c r="G1962" i="5" l="1"/>
  <c r="F1962" i="5"/>
  <c r="E1963" i="5"/>
  <c r="H1962" i="5"/>
  <c r="E1982" i="4"/>
  <c r="C1983" i="4"/>
  <c r="G1651" i="4"/>
  <c r="H1651" i="4" s="1"/>
  <c r="G1974" i="3"/>
  <c r="H1973" i="3"/>
  <c r="I1973" i="3" s="1"/>
  <c r="F1974" i="3"/>
  <c r="H1963" i="5" l="1"/>
  <c r="G1963" i="5"/>
  <c r="F1963" i="5"/>
  <c r="E1964" i="5"/>
  <c r="E1983" i="4"/>
  <c r="C1984" i="4"/>
  <c r="G1652" i="4"/>
  <c r="H1652" i="4" s="1"/>
  <c r="F1975" i="3"/>
  <c r="H1974" i="3"/>
  <c r="G1975" i="3"/>
  <c r="I1974" i="3"/>
  <c r="E1965" i="5" l="1"/>
  <c r="H1964" i="5"/>
  <c r="G1964" i="5"/>
  <c r="F1964" i="5"/>
  <c r="E1984" i="4"/>
  <c r="C1985" i="4"/>
  <c r="G1653" i="4"/>
  <c r="H1653" i="4" s="1"/>
  <c r="G1976" i="3"/>
  <c r="H1975" i="3"/>
  <c r="I1975" i="3" s="1"/>
  <c r="F1976" i="3"/>
  <c r="G1965" i="5" l="1"/>
  <c r="F1965" i="5"/>
  <c r="E1966" i="5"/>
  <c r="H1965" i="5"/>
  <c r="E1985" i="4"/>
  <c r="C1986" i="4"/>
  <c r="G1654" i="4"/>
  <c r="H1654" i="4" s="1"/>
  <c r="F1977" i="3"/>
  <c r="H1976" i="3"/>
  <c r="G1977" i="3"/>
  <c r="I1976" i="3"/>
  <c r="E1967" i="5" l="1"/>
  <c r="H1966" i="5"/>
  <c r="G1966" i="5"/>
  <c r="F1966" i="5"/>
  <c r="E1986" i="4"/>
  <c r="C1987" i="4"/>
  <c r="G1655" i="4"/>
  <c r="H1655" i="4" s="1"/>
  <c r="G1978" i="3"/>
  <c r="H1977" i="3"/>
  <c r="I1977" i="3" s="1"/>
  <c r="F1978" i="3"/>
  <c r="E1968" i="5" l="1"/>
  <c r="H1967" i="5"/>
  <c r="G1967" i="5"/>
  <c r="F1967" i="5"/>
  <c r="E1987" i="4"/>
  <c r="C1988" i="4"/>
  <c r="G1656" i="4"/>
  <c r="H1656" i="4" s="1"/>
  <c r="F1979" i="3"/>
  <c r="H1978" i="3"/>
  <c r="G1979" i="3"/>
  <c r="I1978" i="3"/>
  <c r="G1968" i="5" l="1"/>
  <c r="F1968" i="5"/>
  <c r="E1969" i="5"/>
  <c r="H1968" i="5"/>
  <c r="E1988" i="4"/>
  <c r="C1989" i="4"/>
  <c r="G1657" i="4"/>
  <c r="H1657" i="4" s="1"/>
  <c r="G1980" i="3"/>
  <c r="F1980" i="3"/>
  <c r="H1979" i="3"/>
  <c r="I1979" i="3" s="1"/>
  <c r="G1969" i="5" l="1"/>
  <c r="F1969" i="5"/>
  <c r="E1970" i="5"/>
  <c r="H1969" i="5"/>
  <c r="E1989" i="4"/>
  <c r="C1990" i="4"/>
  <c r="G1658" i="4"/>
  <c r="H1658" i="4" s="1"/>
  <c r="H1980" i="3"/>
  <c r="F1981" i="3"/>
  <c r="I1980" i="3"/>
  <c r="G1981" i="3"/>
  <c r="E1971" i="5" l="1"/>
  <c r="H1970" i="5"/>
  <c r="F1970" i="5"/>
  <c r="G1970" i="5"/>
  <c r="E1990" i="4"/>
  <c r="C1991" i="4"/>
  <c r="G1659" i="4"/>
  <c r="H1659" i="4" s="1"/>
  <c r="G1982" i="3"/>
  <c r="F1982" i="3"/>
  <c r="H1981" i="3"/>
  <c r="I1981" i="3" s="1"/>
  <c r="G1971" i="5" l="1"/>
  <c r="F1971" i="5"/>
  <c r="E1972" i="5"/>
  <c r="H1971" i="5"/>
  <c r="E1991" i="4"/>
  <c r="C1992" i="4"/>
  <c r="G1660" i="4"/>
  <c r="H1660" i="4" s="1"/>
  <c r="F1983" i="3"/>
  <c r="H1982" i="3"/>
  <c r="G1983" i="3"/>
  <c r="I1982" i="3"/>
  <c r="E1973" i="5" l="1"/>
  <c r="H1972" i="5"/>
  <c r="F1972" i="5"/>
  <c r="G1972" i="5"/>
  <c r="E1992" i="4"/>
  <c r="C1993" i="4"/>
  <c r="G1661" i="4"/>
  <c r="H1661" i="4" s="1"/>
  <c r="G1984" i="3"/>
  <c r="F1984" i="3"/>
  <c r="H1983" i="3"/>
  <c r="I1983" i="3" s="1"/>
  <c r="E1974" i="5" l="1"/>
  <c r="H1973" i="5"/>
  <c r="G1973" i="5"/>
  <c r="F1973" i="5"/>
  <c r="E1993" i="4"/>
  <c r="C1994" i="4"/>
  <c r="G1662" i="4"/>
  <c r="H1662" i="4" s="1"/>
  <c r="H1984" i="3"/>
  <c r="F1985" i="3"/>
  <c r="I1984" i="3"/>
  <c r="G1985" i="3"/>
  <c r="G1974" i="5" l="1"/>
  <c r="F1974" i="5"/>
  <c r="E1975" i="5"/>
  <c r="H1974" i="5"/>
  <c r="E1994" i="4"/>
  <c r="C1995" i="4"/>
  <c r="G1663" i="4"/>
  <c r="H1663" i="4" s="1"/>
  <c r="G1986" i="3"/>
  <c r="F1986" i="3"/>
  <c r="H1985" i="3"/>
  <c r="I1985" i="3" s="1"/>
  <c r="E1976" i="5" l="1"/>
  <c r="H1975" i="5"/>
  <c r="G1975" i="5"/>
  <c r="F1975" i="5"/>
  <c r="E1995" i="4"/>
  <c r="C1996" i="4"/>
  <c r="G1664" i="4"/>
  <c r="H1664" i="4" s="1"/>
  <c r="H1986" i="3"/>
  <c r="F1987" i="3"/>
  <c r="I1986" i="3"/>
  <c r="G1987" i="3"/>
  <c r="E1977" i="5" l="1"/>
  <c r="H1976" i="5"/>
  <c r="F1976" i="5"/>
  <c r="G1976" i="5"/>
  <c r="E1996" i="4"/>
  <c r="C1997" i="4"/>
  <c r="G1665" i="4"/>
  <c r="H1665" i="4" s="1"/>
  <c r="G1988" i="3"/>
  <c r="I1987" i="3"/>
  <c r="F1988" i="3"/>
  <c r="H1987" i="3"/>
  <c r="G1977" i="5" l="1"/>
  <c r="F1977" i="5"/>
  <c r="E1978" i="5"/>
  <c r="H1977" i="5"/>
  <c r="E1997" i="4"/>
  <c r="C1998" i="4"/>
  <c r="G1666" i="4"/>
  <c r="H1666" i="4" s="1"/>
  <c r="F1989" i="3"/>
  <c r="H1988" i="3"/>
  <c r="I1988" i="3"/>
  <c r="G1989" i="3"/>
  <c r="G1978" i="5" l="1"/>
  <c r="F1978" i="5"/>
  <c r="E1979" i="5"/>
  <c r="H1978" i="5"/>
  <c r="E1998" i="4"/>
  <c r="C1999" i="4"/>
  <c r="G1667" i="4"/>
  <c r="H1667" i="4" s="1"/>
  <c r="G1990" i="3"/>
  <c r="F1990" i="3"/>
  <c r="H1989" i="3"/>
  <c r="I1989" i="3" s="1"/>
  <c r="E1980" i="5" l="1"/>
  <c r="H1979" i="5"/>
  <c r="G1979" i="5"/>
  <c r="F1979" i="5"/>
  <c r="E1999" i="4"/>
  <c r="C2000" i="4"/>
  <c r="G1668" i="4"/>
  <c r="H1668" i="4" s="1"/>
  <c r="F1991" i="3"/>
  <c r="H1990" i="3"/>
  <c r="G1991" i="3"/>
  <c r="I1990" i="3"/>
  <c r="G1980" i="5" l="1"/>
  <c r="F1980" i="5"/>
  <c r="E1981" i="5"/>
  <c r="H1980" i="5"/>
  <c r="E2000" i="4"/>
  <c r="C2001" i="4"/>
  <c r="G1669" i="4"/>
  <c r="H1669" i="4" s="1"/>
  <c r="G1992" i="3"/>
  <c r="F1992" i="3"/>
  <c r="H1991" i="3"/>
  <c r="I1991" i="3" s="1"/>
  <c r="E1982" i="5" l="1"/>
  <c r="H1981" i="5"/>
  <c r="G1981" i="5"/>
  <c r="F1981" i="5"/>
  <c r="E2001" i="4"/>
  <c r="C2002" i="4"/>
  <c r="G1670" i="4"/>
  <c r="H1670" i="4" s="1"/>
  <c r="H1992" i="3"/>
  <c r="F1993" i="3"/>
  <c r="G1993" i="3"/>
  <c r="I1992" i="3"/>
  <c r="E1983" i="5" l="1"/>
  <c r="H1982" i="5"/>
  <c r="G1982" i="5"/>
  <c r="F1982" i="5"/>
  <c r="E2002" i="4"/>
  <c r="C2003" i="4"/>
  <c r="G1671" i="4"/>
  <c r="H1671" i="4" s="1"/>
  <c r="G1994" i="3"/>
  <c r="F1994" i="3"/>
  <c r="H1993" i="3"/>
  <c r="I1993" i="3" s="1"/>
  <c r="G1983" i="5" l="1"/>
  <c r="F1983" i="5"/>
  <c r="E1984" i="5"/>
  <c r="H1983" i="5"/>
  <c r="E2003" i="4"/>
  <c r="C2004" i="4"/>
  <c r="G1672" i="4"/>
  <c r="H1672" i="4" s="1"/>
  <c r="F1995" i="3"/>
  <c r="H1994" i="3"/>
  <c r="G1995" i="3"/>
  <c r="I1994" i="3"/>
  <c r="F1984" i="5" l="1"/>
  <c r="H1984" i="5"/>
  <c r="G1984" i="5"/>
  <c r="E1985" i="5"/>
  <c r="E2004" i="4"/>
  <c r="C2005" i="4"/>
  <c r="G1673" i="4"/>
  <c r="H1673" i="4" s="1"/>
  <c r="G1996" i="3"/>
  <c r="F1996" i="3"/>
  <c r="H1995" i="3"/>
  <c r="I1995" i="3" s="1"/>
  <c r="E1986" i="5" l="1"/>
  <c r="H1985" i="5"/>
  <c r="F1985" i="5"/>
  <c r="G1985" i="5"/>
  <c r="E2005" i="4"/>
  <c r="C2006" i="4"/>
  <c r="G1674" i="4"/>
  <c r="H1674" i="4" s="1"/>
  <c r="H1996" i="3"/>
  <c r="F1997" i="3"/>
  <c r="G1997" i="3"/>
  <c r="I1996" i="3"/>
  <c r="G1986" i="5" l="1"/>
  <c r="F1986" i="5"/>
  <c r="E1987" i="5"/>
  <c r="H1986" i="5"/>
  <c r="E2006" i="4"/>
  <c r="C2007" i="4"/>
  <c r="G1675" i="4"/>
  <c r="H1675" i="4" s="1"/>
  <c r="G1998" i="3"/>
  <c r="F1998" i="3"/>
  <c r="H1997" i="3"/>
  <c r="I1997" i="3" s="1"/>
  <c r="G1987" i="5" l="1"/>
  <c r="F1987" i="5"/>
  <c r="E1988" i="5"/>
  <c r="H1987" i="5"/>
  <c r="E2007" i="4"/>
  <c r="C2008" i="4"/>
  <c r="G1676" i="4"/>
  <c r="H1676" i="4" s="1"/>
  <c r="H1998" i="3"/>
  <c r="F1999" i="3"/>
  <c r="I1998" i="3"/>
  <c r="G1999" i="3"/>
  <c r="E1989" i="5" l="1"/>
  <c r="H1988" i="5"/>
  <c r="G1988" i="5"/>
  <c r="F1988" i="5"/>
  <c r="E2008" i="4"/>
  <c r="C2009" i="4"/>
  <c r="G1677" i="4"/>
  <c r="H1677" i="4" s="1"/>
  <c r="G2000" i="3"/>
  <c r="F2000" i="3"/>
  <c r="H1999" i="3"/>
  <c r="I1999" i="3" s="1"/>
  <c r="G1989" i="5" l="1"/>
  <c r="F1989" i="5"/>
  <c r="E1990" i="5"/>
  <c r="H1989" i="5"/>
  <c r="E2009" i="4"/>
  <c r="C2010" i="4"/>
  <c r="G1678" i="4"/>
  <c r="H1678" i="4" s="1"/>
  <c r="F2001" i="3"/>
  <c r="H2000" i="3"/>
  <c r="I2000" i="3"/>
  <c r="G2001" i="3"/>
  <c r="E1991" i="5" l="1"/>
  <c r="H1990" i="5"/>
  <c r="G1990" i="5"/>
  <c r="F1990" i="5"/>
  <c r="E2010" i="4"/>
  <c r="C2011" i="4"/>
  <c r="G1679" i="4"/>
  <c r="H1679" i="4" s="1"/>
  <c r="G2002" i="3"/>
  <c r="F2002" i="3"/>
  <c r="H2001" i="3"/>
  <c r="I2001" i="3" s="1"/>
  <c r="E1992" i="5" l="1"/>
  <c r="H1991" i="5"/>
  <c r="G1991" i="5"/>
  <c r="F1991" i="5"/>
  <c r="E2011" i="4"/>
  <c r="C2012" i="4"/>
  <c r="G1680" i="4"/>
  <c r="H1680" i="4" s="1"/>
  <c r="F2003" i="3"/>
  <c r="H2002" i="3"/>
  <c r="G2003" i="3"/>
  <c r="I2002" i="3"/>
  <c r="E1993" i="5" l="1"/>
  <c r="H1992" i="5"/>
  <c r="G1992" i="5"/>
  <c r="F1992" i="5"/>
  <c r="E2012" i="4"/>
  <c r="C2013" i="4"/>
  <c r="G1681" i="4"/>
  <c r="H1681" i="4" s="1"/>
  <c r="G2004" i="3"/>
  <c r="F2004" i="3"/>
  <c r="H2003" i="3"/>
  <c r="I2003" i="3" s="1"/>
  <c r="E1994" i="5" l="1"/>
  <c r="H1993" i="5"/>
  <c r="G1993" i="5"/>
  <c r="F1993" i="5"/>
  <c r="E2013" i="4"/>
  <c r="C2014" i="4"/>
  <c r="G1682" i="4"/>
  <c r="H1682" i="4" s="1"/>
  <c r="H2004" i="3"/>
  <c r="F2005" i="3"/>
  <c r="G2005" i="3"/>
  <c r="I2004" i="3"/>
  <c r="E1995" i="5" l="1"/>
  <c r="H1994" i="5"/>
  <c r="G1994" i="5"/>
  <c r="F1994" i="5"/>
  <c r="E2014" i="4"/>
  <c r="C2015" i="4"/>
  <c r="G1683" i="4"/>
  <c r="H1683" i="4" s="1"/>
  <c r="G2006" i="3"/>
  <c r="F2006" i="3"/>
  <c r="H2005" i="3"/>
  <c r="I2005" i="3" s="1"/>
  <c r="G1995" i="5" l="1"/>
  <c r="E1996" i="5"/>
  <c r="H1995" i="5"/>
  <c r="F1995" i="5"/>
  <c r="E2015" i="4"/>
  <c r="C2016" i="4"/>
  <c r="G1684" i="4"/>
  <c r="H1684" i="4" s="1"/>
  <c r="F2007" i="3"/>
  <c r="H2006" i="3"/>
  <c r="G2007" i="3"/>
  <c r="I2006" i="3"/>
  <c r="E1997" i="5" l="1"/>
  <c r="H1996" i="5"/>
  <c r="G1996" i="5"/>
  <c r="F1996" i="5"/>
  <c r="E2016" i="4"/>
  <c r="C2017" i="4"/>
  <c r="G1685" i="4"/>
  <c r="H1685" i="4" s="1"/>
  <c r="G2008" i="3"/>
  <c r="F2008" i="3"/>
  <c r="H2007" i="3"/>
  <c r="I2007" i="3" s="1"/>
  <c r="H1997" i="5" l="1"/>
  <c r="G1997" i="5"/>
  <c r="F1997" i="5"/>
  <c r="E1998" i="5"/>
  <c r="E2017" i="4"/>
  <c r="C2018" i="4"/>
  <c r="G1686" i="4"/>
  <c r="H1686" i="4" s="1"/>
  <c r="H2008" i="3"/>
  <c r="F2009" i="3"/>
  <c r="I2008" i="3"/>
  <c r="G2009" i="3"/>
  <c r="H1998" i="5" l="1"/>
  <c r="G1998" i="5"/>
  <c r="F1998" i="5"/>
  <c r="E1999" i="5"/>
  <c r="E2018" i="4"/>
  <c r="C2019" i="4"/>
  <c r="G1687" i="4"/>
  <c r="H1687" i="4" s="1"/>
  <c r="G2010" i="3"/>
  <c r="F2010" i="3"/>
  <c r="H2009" i="3"/>
  <c r="I2009" i="3" s="1"/>
  <c r="E2000" i="5" l="1"/>
  <c r="H1999" i="5"/>
  <c r="G1999" i="5"/>
  <c r="F1999" i="5"/>
  <c r="E2019" i="4"/>
  <c r="C2020" i="4"/>
  <c r="G1688" i="4"/>
  <c r="H1688" i="4" s="1"/>
  <c r="H2010" i="3"/>
  <c r="F2011" i="3"/>
  <c r="I2010" i="3"/>
  <c r="G2011" i="3"/>
  <c r="E2001" i="5" l="1"/>
  <c r="H2000" i="5"/>
  <c r="G2000" i="5"/>
  <c r="F2000" i="5"/>
  <c r="E2020" i="4"/>
  <c r="C2021" i="4"/>
  <c r="G1689" i="4"/>
  <c r="H1689" i="4" s="1"/>
  <c r="G2012" i="3"/>
  <c r="F2012" i="3"/>
  <c r="H2011" i="3"/>
  <c r="I2011" i="3" s="1"/>
  <c r="G2001" i="5" l="1"/>
  <c r="F2001" i="5"/>
  <c r="E2002" i="5"/>
  <c r="H2001" i="5"/>
  <c r="E2021" i="4"/>
  <c r="C2022" i="4"/>
  <c r="G1690" i="4"/>
  <c r="H1690" i="4" s="1"/>
  <c r="F2013" i="3"/>
  <c r="H2012" i="3"/>
  <c r="I2012" i="3"/>
  <c r="G2013" i="3"/>
  <c r="E2003" i="5" l="1"/>
  <c r="H2002" i="5"/>
  <c r="G2002" i="5"/>
  <c r="F2002" i="5"/>
  <c r="E2022" i="4"/>
  <c r="C2023" i="4"/>
  <c r="G1691" i="4"/>
  <c r="H1691" i="4" s="1"/>
  <c r="G2014" i="3"/>
  <c r="F2014" i="3"/>
  <c r="H2013" i="3"/>
  <c r="I2013" i="3" s="1"/>
  <c r="E2004" i="5" l="1"/>
  <c r="H2003" i="5"/>
  <c r="G2003" i="5"/>
  <c r="F2003" i="5"/>
  <c r="E2023" i="4"/>
  <c r="C2024" i="4"/>
  <c r="G1692" i="4"/>
  <c r="H1692" i="4" s="1"/>
  <c r="F2015" i="3"/>
  <c r="H2014" i="3"/>
  <c r="G2015" i="3"/>
  <c r="I2014" i="3"/>
  <c r="E2005" i="5" l="1"/>
  <c r="H2004" i="5"/>
  <c r="G2004" i="5"/>
  <c r="F2004" i="5"/>
  <c r="E2024" i="4"/>
  <c r="C2025" i="4"/>
  <c r="G1693" i="4"/>
  <c r="H1693" i="4" s="1"/>
  <c r="G2016" i="3"/>
  <c r="F2016" i="3"/>
  <c r="H2015" i="3"/>
  <c r="I2015" i="3" s="1"/>
  <c r="E2006" i="5" l="1"/>
  <c r="H2005" i="5"/>
  <c r="G2005" i="5"/>
  <c r="F2005" i="5"/>
  <c r="E2025" i="4"/>
  <c r="C2026" i="4"/>
  <c r="G1694" i="4"/>
  <c r="H1694" i="4" s="1"/>
  <c r="H2016" i="3"/>
  <c r="F2017" i="3"/>
  <c r="G2017" i="3"/>
  <c r="I2016" i="3"/>
  <c r="G2006" i="5" l="1"/>
  <c r="F2006" i="5"/>
  <c r="E2007" i="5"/>
  <c r="H2006" i="5"/>
  <c r="E2026" i="4"/>
  <c r="C2027" i="4"/>
  <c r="G1695" i="4"/>
  <c r="H1695" i="4" s="1"/>
  <c r="G2018" i="3"/>
  <c r="F2018" i="3"/>
  <c r="H2017" i="3"/>
  <c r="I2017" i="3" s="1"/>
  <c r="G2007" i="5" l="1"/>
  <c r="E2008" i="5"/>
  <c r="H2007" i="5"/>
  <c r="F2007" i="5"/>
  <c r="E2027" i="4"/>
  <c r="C2028" i="4"/>
  <c r="G1696" i="4"/>
  <c r="H1696" i="4" s="1"/>
  <c r="F2019" i="3"/>
  <c r="H2018" i="3"/>
  <c r="G2019" i="3"/>
  <c r="I2018" i="3"/>
  <c r="E2009" i="5" l="1"/>
  <c r="H2008" i="5"/>
  <c r="G2008" i="5"/>
  <c r="F2008" i="5"/>
  <c r="E2028" i="4"/>
  <c r="C2029" i="4"/>
  <c r="G1697" i="4"/>
  <c r="H1697" i="4" s="1"/>
  <c r="G2020" i="3"/>
  <c r="F2020" i="3"/>
  <c r="H2019" i="3"/>
  <c r="I2019" i="3" s="1"/>
  <c r="H2009" i="5" l="1"/>
  <c r="G2009" i="5"/>
  <c r="F2009" i="5"/>
  <c r="E2010" i="5"/>
  <c r="E2029" i="4"/>
  <c r="C2030" i="4"/>
  <c r="G1698" i="4"/>
  <c r="H1698" i="4" s="1"/>
  <c r="H2020" i="3"/>
  <c r="F2021" i="3"/>
  <c r="G2021" i="3"/>
  <c r="I2020" i="3"/>
  <c r="H2010" i="5" l="1"/>
  <c r="G2010" i="5"/>
  <c r="F2010" i="5"/>
  <c r="E2011" i="5"/>
  <c r="E2030" i="4"/>
  <c r="C2031" i="4"/>
  <c r="G1699" i="4"/>
  <c r="H1699" i="4" s="1"/>
  <c r="F2022" i="3"/>
  <c r="H2021" i="3"/>
  <c r="G2022" i="3"/>
  <c r="I2021" i="3"/>
  <c r="E2012" i="5" l="1"/>
  <c r="H2011" i="5"/>
  <c r="G2011" i="5"/>
  <c r="F2011" i="5"/>
  <c r="E2031" i="4"/>
  <c r="C2032" i="4"/>
  <c r="G1700" i="4"/>
  <c r="H1700" i="4" s="1"/>
  <c r="G2023" i="3"/>
  <c r="H2022" i="3"/>
  <c r="I2022" i="3" s="1"/>
  <c r="F2023" i="3"/>
  <c r="E2013" i="5" l="1"/>
  <c r="H2012" i="5"/>
  <c r="F2012" i="5"/>
  <c r="G2012" i="5"/>
  <c r="E2032" i="4"/>
  <c r="C2033" i="4"/>
  <c r="G1701" i="4"/>
  <c r="H1701" i="4" s="1"/>
  <c r="G2024" i="3"/>
  <c r="F2024" i="3"/>
  <c r="H2023" i="3"/>
  <c r="I2023" i="3" s="1"/>
  <c r="G2013" i="5" l="1"/>
  <c r="F2013" i="5"/>
  <c r="E2014" i="5"/>
  <c r="H2013" i="5"/>
  <c r="E2033" i="4"/>
  <c r="C2034" i="4"/>
  <c r="G1702" i="4"/>
  <c r="H1702" i="4" s="1"/>
  <c r="F2025" i="3"/>
  <c r="H2024" i="3"/>
  <c r="I2024" i="3"/>
  <c r="G2025" i="3"/>
  <c r="E2015" i="5" l="1"/>
  <c r="H2014" i="5"/>
  <c r="G2014" i="5"/>
  <c r="F2014" i="5"/>
  <c r="E2034" i="4"/>
  <c r="C2035" i="4"/>
  <c r="G1703" i="4"/>
  <c r="H1703" i="4" s="1"/>
  <c r="G2026" i="3"/>
  <c r="F2026" i="3"/>
  <c r="H2025" i="3"/>
  <c r="I2025" i="3" s="1"/>
  <c r="E2016" i="5" l="1"/>
  <c r="H2015" i="5"/>
  <c r="G2015" i="5"/>
  <c r="F2015" i="5"/>
  <c r="E2035" i="4"/>
  <c r="C2036" i="4"/>
  <c r="G1704" i="4"/>
  <c r="H1704" i="4" s="1"/>
  <c r="F2027" i="3"/>
  <c r="H2026" i="3"/>
  <c r="G2027" i="3"/>
  <c r="I2026" i="3"/>
  <c r="E2017" i="5" l="1"/>
  <c r="H2016" i="5"/>
  <c r="G2016" i="5"/>
  <c r="F2016" i="5"/>
  <c r="E2036" i="4"/>
  <c r="C2037" i="4"/>
  <c r="G1705" i="4"/>
  <c r="H1705" i="4" s="1"/>
  <c r="G2028" i="3"/>
  <c r="F2028" i="3"/>
  <c r="H2027" i="3"/>
  <c r="I2027" i="3" s="1"/>
  <c r="E2018" i="5" l="1"/>
  <c r="H2017" i="5"/>
  <c r="G2017" i="5"/>
  <c r="F2017" i="5"/>
  <c r="E2037" i="4"/>
  <c r="C2038" i="4"/>
  <c r="G1706" i="4"/>
  <c r="H1706" i="4" s="1"/>
  <c r="H2028" i="3"/>
  <c r="F2029" i="3"/>
  <c r="G2029" i="3"/>
  <c r="I2028" i="3"/>
  <c r="E2019" i="5" l="1"/>
  <c r="F2018" i="5"/>
  <c r="G2018" i="5"/>
  <c r="H2018" i="5"/>
  <c r="E2038" i="4"/>
  <c r="C2039" i="4"/>
  <c r="G1707" i="4"/>
  <c r="H1707" i="4" s="1"/>
  <c r="G2030" i="3"/>
  <c r="F2030" i="3"/>
  <c r="H2029" i="3"/>
  <c r="I2029" i="3" s="1"/>
  <c r="G2019" i="5" l="1"/>
  <c r="E2020" i="5"/>
  <c r="H2019" i="5"/>
  <c r="F2019" i="5"/>
  <c r="E2039" i="4"/>
  <c r="C2040" i="4"/>
  <c r="G1708" i="4"/>
  <c r="H1708" i="4" s="1"/>
  <c r="H2030" i="3"/>
  <c r="F2031" i="3"/>
  <c r="G2031" i="3"/>
  <c r="I2030" i="3"/>
  <c r="E2021" i="5" l="1"/>
  <c r="H2020" i="5"/>
  <c r="G2020" i="5"/>
  <c r="F2020" i="5"/>
  <c r="E2040" i="4"/>
  <c r="C2041" i="4"/>
  <c r="G1709" i="4"/>
  <c r="H1709" i="4" s="1"/>
  <c r="G2032" i="3"/>
  <c r="F2032" i="3"/>
  <c r="H2031" i="3"/>
  <c r="I2031" i="3" s="1"/>
  <c r="H2021" i="5" l="1"/>
  <c r="G2021" i="5"/>
  <c r="F2021" i="5"/>
  <c r="E2022" i="5"/>
  <c r="E2041" i="4"/>
  <c r="C2042" i="4"/>
  <c r="G1710" i="4"/>
  <c r="H1710" i="4" s="1"/>
  <c r="H2032" i="3"/>
  <c r="F2033" i="3"/>
  <c r="G2033" i="3"/>
  <c r="I2032" i="3"/>
  <c r="H2022" i="5" l="1"/>
  <c r="G2022" i="5"/>
  <c r="F2022" i="5"/>
  <c r="E2023" i="5"/>
  <c r="E2042" i="4"/>
  <c r="C2043" i="4"/>
  <c r="G1711" i="4"/>
  <c r="H1711" i="4" s="1"/>
  <c r="G2034" i="3"/>
  <c r="F2034" i="3"/>
  <c r="H2033" i="3"/>
  <c r="I2033" i="3" s="1"/>
  <c r="E2024" i="5" l="1"/>
  <c r="H2023" i="5"/>
  <c r="G2023" i="5"/>
  <c r="F2023" i="5"/>
  <c r="E2043" i="4"/>
  <c r="C2044" i="4"/>
  <c r="G1712" i="4"/>
  <c r="H1712" i="4" s="1"/>
  <c r="H2034" i="3"/>
  <c r="F2035" i="3"/>
  <c r="G2035" i="3"/>
  <c r="I2034" i="3"/>
  <c r="E2025" i="5" l="1"/>
  <c r="H2024" i="5"/>
  <c r="G2024" i="5"/>
  <c r="F2024" i="5"/>
  <c r="E2044" i="4"/>
  <c r="C2045" i="4"/>
  <c r="G1713" i="4"/>
  <c r="H1713" i="4" s="1"/>
  <c r="G2036" i="3"/>
  <c r="H2035" i="3"/>
  <c r="I2035" i="3" s="1"/>
  <c r="F2036" i="3"/>
  <c r="G2025" i="5" l="1"/>
  <c r="F2025" i="5"/>
  <c r="E2026" i="5"/>
  <c r="H2025" i="5"/>
  <c r="E2045" i="4"/>
  <c r="C2046" i="4"/>
  <c r="G1714" i="4"/>
  <c r="H1714" i="4" s="1"/>
  <c r="H2036" i="3"/>
  <c r="F2037" i="3"/>
  <c r="G2037" i="3"/>
  <c r="I2036" i="3"/>
  <c r="E2027" i="5" l="1"/>
  <c r="H2026" i="5"/>
  <c r="G2026" i="5"/>
  <c r="F2026" i="5"/>
  <c r="E2046" i="4"/>
  <c r="C2047" i="4"/>
  <c r="G1715" i="4"/>
  <c r="H1715" i="4" s="1"/>
  <c r="G2038" i="3"/>
  <c r="F2038" i="3"/>
  <c r="H2037" i="3"/>
  <c r="I2037" i="3" s="1"/>
  <c r="E2028" i="5" l="1"/>
  <c r="H2027" i="5"/>
  <c r="G2027" i="5"/>
  <c r="F2027" i="5"/>
  <c r="E2047" i="4"/>
  <c r="C2048" i="4"/>
  <c r="G1716" i="4"/>
  <c r="H1716" i="4" s="1"/>
  <c r="H2038" i="3"/>
  <c r="F2039" i="3"/>
  <c r="G2039" i="3"/>
  <c r="I2038" i="3"/>
  <c r="E2029" i="5" l="1"/>
  <c r="H2028" i="5"/>
  <c r="G2028" i="5"/>
  <c r="F2028" i="5"/>
  <c r="E2048" i="4"/>
  <c r="C2049" i="4"/>
  <c r="G1717" i="4"/>
  <c r="H1717" i="4" s="1"/>
  <c r="G2040" i="3"/>
  <c r="F2040" i="3"/>
  <c r="H2039" i="3"/>
  <c r="I2039" i="3" s="1"/>
  <c r="E2030" i="5" l="1"/>
  <c r="H2029" i="5"/>
  <c r="G2029" i="5"/>
  <c r="F2029" i="5"/>
  <c r="E2049" i="4"/>
  <c r="C2050" i="4"/>
  <c r="G1718" i="4"/>
  <c r="H1718" i="4" s="1"/>
  <c r="H2040" i="3"/>
  <c r="F2041" i="3"/>
  <c r="G2041" i="3"/>
  <c r="I2040" i="3"/>
  <c r="E2031" i="5" l="1"/>
  <c r="H2030" i="5"/>
  <c r="G2030" i="5"/>
  <c r="F2030" i="5"/>
  <c r="E2050" i="4"/>
  <c r="C2051" i="4"/>
  <c r="G1719" i="4"/>
  <c r="H1719" i="4" s="1"/>
  <c r="G2042" i="3"/>
  <c r="H2041" i="3"/>
  <c r="I2041" i="3" s="1"/>
  <c r="F2042" i="3"/>
  <c r="G2031" i="5" l="1"/>
  <c r="H2031" i="5"/>
  <c r="F2031" i="5"/>
  <c r="E2032" i="5"/>
  <c r="E2051" i="4"/>
  <c r="C2052" i="4"/>
  <c r="G1720" i="4"/>
  <c r="H1720" i="4" s="1"/>
  <c r="H2042" i="3"/>
  <c r="F2043" i="3"/>
  <c r="G2043" i="3"/>
  <c r="I2042" i="3"/>
  <c r="E2033" i="5" l="1"/>
  <c r="H2032" i="5"/>
  <c r="G2032" i="5"/>
  <c r="F2032" i="5"/>
  <c r="E2052" i="4"/>
  <c r="C2053" i="4"/>
  <c r="G1721" i="4"/>
  <c r="H1721" i="4" s="1"/>
  <c r="G2044" i="3"/>
  <c r="H2043" i="3"/>
  <c r="I2043" i="3" s="1"/>
  <c r="F2044" i="3"/>
  <c r="H2033" i="5" l="1"/>
  <c r="G2033" i="5"/>
  <c r="F2033" i="5"/>
  <c r="E2034" i="5"/>
  <c r="E2053" i="4"/>
  <c r="C2054" i="4"/>
  <c r="G1722" i="4"/>
  <c r="H1722" i="4" s="1"/>
  <c r="H2044" i="3"/>
  <c r="F2045" i="3"/>
  <c r="G2045" i="3"/>
  <c r="I2044" i="3"/>
  <c r="H2034" i="5" l="1"/>
  <c r="G2034" i="5"/>
  <c r="F2034" i="5"/>
  <c r="E2035" i="5"/>
  <c r="E2054" i="4"/>
  <c r="C2055" i="4"/>
  <c r="G1723" i="4"/>
  <c r="H1723" i="4" s="1"/>
  <c r="G2046" i="3"/>
  <c r="F2046" i="3"/>
  <c r="H2045" i="3"/>
  <c r="I2045" i="3" s="1"/>
  <c r="E2036" i="5" l="1"/>
  <c r="H2035" i="5"/>
  <c r="G2035" i="5"/>
  <c r="F2035" i="5"/>
  <c r="E2055" i="4"/>
  <c r="C2056" i="4"/>
  <c r="G1724" i="4"/>
  <c r="H1724" i="4" s="1"/>
  <c r="H2046" i="3"/>
  <c r="F2047" i="3"/>
  <c r="G2047" i="3"/>
  <c r="I2046" i="3"/>
  <c r="E2037" i="5" l="1"/>
  <c r="H2036" i="5"/>
  <c r="G2036" i="5"/>
  <c r="F2036" i="5"/>
  <c r="E2056" i="4"/>
  <c r="C2057" i="4"/>
  <c r="G1725" i="4"/>
  <c r="H1725" i="4" s="1"/>
  <c r="G2048" i="3"/>
  <c r="H2047" i="3"/>
  <c r="I2047" i="3" s="1"/>
  <c r="F2048" i="3"/>
  <c r="G2037" i="5" l="1"/>
  <c r="F2037" i="5"/>
  <c r="E2038" i="5"/>
  <c r="H2037" i="5"/>
  <c r="E2057" i="4"/>
  <c r="C2058" i="4"/>
  <c r="G1726" i="4"/>
  <c r="H1726" i="4" s="1"/>
  <c r="H2048" i="3"/>
  <c r="F2049" i="3"/>
  <c r="G2049" i="3"/>
  <c r="I2048" i="3"/>
  <c r="E2039" i="5" l="1"/>
  <c r="H2038" i="5"/>
  <c r="G2038" i="5"/>
  <c r="F2038" i="5"/>
  <c r="E2058" i="4"/>
  <c r="C2059" i="4"/>
  <c r="G1727" i="4"/>
  <c r="H1727" i="4" s="1"/>
  <c r="G2050" i="3"/>
  <c r="F2050" i="3"/>
  <c r="H2049" i="3"/>
  <c r="I2049" i="3" s="1"/>
  <c r="E2040" i="5" l="1"/>
  <c r="H2039" i="5"/>
  <c r="G2039" i="5"/>
  <c r="F2039" i="5"/>
  <c r="E2059" i="4"/>
  <c r="C2060" i="4"/>
  <c r="G1728" i="4"/>
  <c r="H1728" i="4" s="1"/>
  <c r="H2050" i="3"/>
  <c r="F2051" i="3"/>
  <c r="G2051" i="3"/>
  <c r="I2050" i="3"/>
  <c r="E2041" i="5" l="1"/>
  <c r="H2040" i="5"/>
  <c r="G2040" i="5"/>
  <c r="F2040" i="5"/>
  <c r="E2060" i="4"/>
  <c r="C2061" i="4"/>
  <c r="G1729" i="4"/>
  <c r="H1729" i="4" s="1"/>
  <c r="G2052" i="3"/>
  <c r="F2052" i="3"/>
  <c r="H2051" i="3"/>
  <c r="I2051" i="3" s="1"/>
  <c r="E2042" i="5" l="1"/>
  <c r="H2041" i="5"/>
  <c r="G2041" i="5"/>
  <c r="F2041" i="5"/>
  <c r="E2061" i="4"/>
  <c r="C2062" i="4"/>
  <c r="G1730" i="4"/>
  <c r="H1730" i="4" s="1"/>
  <c r="H2052" i="3"/>
  <c r="F2053" i="3"/>
  <c r="G2053" i="3"/>
  <c r="I2052" i="3"/>
  <c r="E2043" i="5" l="1"/>
  <c r="H2042" i="5"/>
  <c r="G2042" i="5"/>
  <c r="F2042" i="5"/>
  <c r="E2062" i="4"/>
  <c r="C2063" i="4"/>
  <c r="G1731" i="4"/>
  <c r="H1731" i="4" s="1"/>
  <c r="G2054" i="3"/>
  <c r="F2054" i="3"/>
  <c r="H2053" i="3"/>
  <c r="I2053" i="3" s="1"/>
  <c r="G2043" i="5" l="1"/>
  <c r="F2043" i="5"/>
  <c r="E2044" i="5"/>
  <c r="H2043" i="5"/>
  <c r="E2063" i="4"/>
  <c r="C2064" i="4"/>
  <c r="G1732" i="4"/>
  <c r="H1732" i="4" s="1"/>
  <c r="H2054" i="3"/>
  <c r="F2055" i="3"/>
  <c r="G2055" i="3"/>
  <c r="I2054" i="3"/>
  <c r="E2045" i="5" l="1"/>
  <c r="H2044" i="5"/>
  <c r="G2044" i="5"/>
  <c r="F2044" i="5"/>
  <c r="E2064" i="4"/>
  <c r="C2065" i="4"/>
  <c r="G1733" i="4"/>
  <c r="H1733" i="4" s="1"/>
  <c r="G2056" i="3"/>
  <c r="F2056" i="3"/>
  <c r="H2055" i="3"/>
  <c r="I2055" i="3" s="1"/>
  <c r="H2045" i="5" l="1"/>
  <c r="G2045" i="5"/>
  <c r="F2045" i="5"/>
  <c r="E2046" i="5"/>
  <c r="E2065" i="4"/>
  <c r="C2066" i="4"/>
  <c r="G1734" i="4"/>
  <c r="H1734" i="4" s="1"/>
  <c r="H2056" i="3"/>
  <c r="F2057" i="3"/>
  <c r="G2057" i="3"/>
  <c r="I2056" i="3"/>
  <c r="H2046" i="5" l="1"/>
  <c r="G2046" i="5"/>
  <c r="F2046" i="5"/>
  <c r="E2047" i="5"/>
  <c r="E2066" i="4"/>
  <c r="C2067" i="4"/>
  <c r="G1735" i="4"/>
  <c r="H1735" i="4" s="1"/>
  <c r="G2058" i="3"/>
  <c r="H2057" i="3"/>
  <c r="I2057" i="3" s="1"/>
  <c r="F2058" i="3"/>
  <c r="E2048" i="5" l="1"/>
  <c r="H2047" i="5"/>
  <c r="G2047" i="5"/>
  <c r="F2047" i="5"/>
  <c r="E2067" i="4"/>
  <c r="C2068" i="4"/>
  <c r="G1736" i="4"/>
  <c r="H1736" i="4" s="1"/>
  <c r="G2059" i="3"/>
  <c r="H2058" i="3"/>
  <c r="I2058" i="3" s="1"/>
  <c r="F2059" i="3"/>
  <c r="E2049" i="5" l="1"/>
  <c r="H2048" i="5"/>
  <c r="G2048" i="5"/>
  <c r="F2048" i="5"/>
  <c r="E2068" i="4"/>
  <c r="C2069" i="4"/>
  <c r="G1737" i="4"/>
  <c r="H1737" i="4" s="1"/>
  <c r="H2059" i="3"/>
  <c r="F2060" i="3"/>
  <c r="I2059" i="3"/>
  <c r="G2060" i="3"/>
  <c r="G2049" i="5" l="1"/>
  <c r="F2049" i="5"/>
  <c r="E2050" i="5"/>
  <c r="H2049" i="5"/>
  <c r="E2069" i="4"/>
  <c r="C2070" i="4"/>
  <c r="G1738" i="4"/>
  <c r="H1738" i="4" s="1"/>
  <c r="G2061" i="3"/>
  <c r="H2060" i="3"/>
  <c r="I2060" i="3" s="1"/>
  <c r="F2061" i="3"/>
  <c r="E2051" i="5" l="1"/>
  <c r="H2050" i="5"/>
  <c r="G2050" i="5"/>
  <c r="F2050" i="5"/>
  <c r="E2070" i="4"/>
  <c r="C2071" i="4"/>
  <c r="G1739" i="4"/>
  <c r="H1739" i="4" s="1"/>
  <c r="F2062" i="3"/>
  <c r="H2061" i="3"/>
  <c r="I2061" i="3"/>
  <c r="G2062" i="3"/>
  <c r="E2052" i="5" l="1"/>
  <c r="H2051" i="5"/>
  <c r="G2051" i="5"/>
  <c r="F2051" i="5"/>
  <c r="E2071" i="4"/>
  <c r="C2072" i="4"/>
  <c r="G1740" i="4"/>
  <c r="H1740" i="4" s="1"/>
  <c r="H2062" i="3"/>
  <c r="F2063" i="3"/>
  <c r="G2063" i="3"/>
  <c r="I2062" i="3"/>
  <c r="E2053" i="5" l="1"/>
  <c r="H2052" i="5"/>
  <c r="G2052" i="5"/>
  <c r="F2052" i="5"/>
  <c r="E2072" i="4"/>
  <c r="C2073" i="4"/>
  <c r="G1741" i="4"/>
  <c r="H1741" i="4" s="1"/>
  <c r="G2064" i="3"/>
  <c r="F2064" i="3"/>
  <c r="H2063" i="3"/>
  <c r="I2063" i="3" s="1"/>
  <c r="E2054" i="5" l="1"/>
  <c r="H2053" i="5"/>
  <c r="G2053" i="5"/>
  <c r="F2053" i="5"/>
  <c r="E2073" i="4"/>
  <c r="C2074" i="4"/>
  <c r="G1742" i="4"/>
  <c r="H1742" i="4" s="1"/>
  <c r="H2064" i="3"/>
  <c r="F2065" i="3"/>
  <c r="G2065" i="3"/>
  <c r="I2064" i="3"/>
  <c r="G2054" i="5" l="1"/>
  <c r="F2054" i="5"/>
  <c r="H2054" i="5"/>
  <c r="E2055" i="5"/>
  <c r="E2074" i="4"/>
  <c r="C2075" i="4"/>
  <c r="G1743" i="4"/>
  <c r="H1743" i="4" s="1"/>
  <c r="G2066" i="3"/>
  <c r="F2066" i="3"/>
  <c r="H2065" i="3"/>
  <c r="I2065" i="3" s="1"/>
  <c r="G2055" i="5" l="1"/>
  <c r="E2056" i="5"/>
  <c r="H2055" i="5"/>
  <c r="F2055" i="5"/>
  <c r="E2075" i="4"/>
  <c r="C2076" i="4"/>
  <c r="G1744" i="4"/>
  <c r="H1744" i="4" s="1"/>
  <c r="H2066" i="3"/>
  <c r="F2067" i="3"/>
  <c r="G2067" i="3"/>
  <c r="I2066" i="3"/>
  <c r="E2057" i="5" l="1"/>
  <c r="H2056" i="5"/>
  <c r="G2056" i="5"/>
  <c r="F2056" i="5"/>
  <c r="E2076" i="4"/>
  <c r="C2077" i="4"/>
  <c r="G1745" i="4"/>
  <c r="H1745" i="4" s="1"/>
  <c r="G2068" i="3"/>
  <c r="H2067" i="3"/>
  <c r="I2067" i="3" s="1"/>
  <c r="F2068" i="3"/>
  <c r="H2057" i="5" l="1"/>
  <c r="G2057" i="5"/>
  <c r="F2057" i="5"/>
  <c r="E2058" i="5"/>
  <c r="E2077" i="4"/>
  <c r="C2078" i="4"/>
  <c r="G1746" i="4"/>
  <c r="H1746" i="4" s="1"/>
  <c r="G2069" i="3"/>
  <c r="H2068" i="3"/>
  <c r="I2068" i="3" s="1"/>
  <c r="F2069" i="3"/>
  <c r="H2058" i="5" l="1"/>
  <c r="G2058" i="5"/>
  <c r="F2058" i="5"/>
  <c r="E2059" i="5"/>
  <c r="E2078" i="4"/>
  <c r="C2079" i="4"/>
  <c r="G1747" i="4"/>
  <c r="H1747" i="4" s="1"/>
  <c r="F2070" i="3"/>
  <c r="H2069" i="3"/>
  <c r="I2069" i="3"/>
  <c r="G2070" i="3"/>
  <c r="E2060" i="5" l="1"/>
  <c r="H2059" i="5"/>
  <c r="G2059" i="5"/>
  <c r="F2059" i="5"/>
  <c r="E2079" i="4"/>
  <c r="C2080" i="4"/>
  <c r="G1748" i="4"/>
  <c r="H1748" i="4" s="1"/>
  <c r="G2071" i="3"/>
  <c r="H2070" i="3"/>
  <c r="I2070" i="3" s="1"/>
  <c r="F2071" i="3"/>
  <c r="E2061" i="5" l="1"/>
  <c r="H2060" i="5"/>
  <c r="G2060" i="5"/>
  <c r="F2060" i="5"/>
  <c r="E2080" i="4"/>
  <c r="C2081" i="4"/>
  <c r="G1749" i="4"/>
  <c r="H1749" i="4" s="1"/>
  <c r="H2071" i="3"/>
  <c r="F2072" i="3"/>
  <c r="I2071" i="3"/>
  <c r="G2072" i="3"/>
  <c r="G2061" i="5" l="1"/>
  <c r="F2061" i="5"/>
  <c r="E2062" i="5"/>
  <c r="H2061" i="5"/>
  <c r="E2081" i="4"/>
  <c r="C2082" i="4"/>
  <c r="G1750" i="4"/>
  <c r="H1750" i="4" s="1"/>
  <c r="G2073" i="3"/>
  <c r="H2072" i="3"/>
  <c r="I2072" i="3" s="1"/>
  <c r="F2073" i="3"/>
  <c r="E2063" i="5" l="1"/>
  <c r="H2062" i="5"/>
  <c r="G2062" i="5"/>
  <c r="F2062" i="5"/>
  <c r="E2082" i="4"/>
  <c r="C2083" i="4"/>
  <c r="G1751" i="4"/>
  <c r="H1751" i="4" s="1"/>
  <c r="H2073" i="3"/>
  <c r="F2074" i="3"/>
  <c r="I2073" i="3"/>
  <c r="G2074" i="3"/>
  <c r="E2064" i="5" l="1"/>
  <c r="H2063" i="5"/>
  <c r="G2063" i="5"/>
  <c r="F2063" i="5"/>
  <c r="E2083" i="4"/>
  <c r="C2084" i="4"/>
  <c r="G1752" i="4"/>
  <c r="H1752" i="4" s="1"/>
  <c r="G2075" i="3"/>
  <c r="H2074" i="3"/>
  <c r="I2074" i="3" s="1"/>
  <c r="F2075" i="3"/>
  <c r="E2065" i="5" l="1"/>
  <c r="H2064" i="5"/>
  <c r="G2064" i="5"/>
  <c r="F2064" i="5"/>
  <c r="E2084" i="4"/>
  <c r="C2085" i="4"/>
  <c r="G1753" i="4"/>
  <c r="H1753" i="4" s="1"/>
  <c r="F2076" i="3"/>
  <c r="H2075" i="3"/>
  <c r="G2076" i="3"/>
  <c r="I2075" i="3"/>
  <c r="E2066" i="5" l="1"/>
  <c r="H2065" i="5"/>
  <c r="G2065" i="5"/>
  <c r="F2065" i="5"/>
  <c r="E2085" i="4"/>
  <c r="C2086" i="4"/>
  <c r="G1754" i="4"/>
  <c r="H1754" i="4" s="1"/>
  <c r="G2077" i="3"/>
  <c r="I2076" i="3"/>
  <c r="H2076" i="3"/>
  <c r="F2077" i="3"/>
  <c r="E2067" i="5" l="1"/>
  <c r="H2066" i="5"/>
  <c r="G2066" i="5"/>
  <c r="F2066" i="5"/>
  <c r="E2086" i="4"/>
  <c r="C2087" i="4"/>
  <c r="G1755" i="4"/>
  <c r="H1755" i="4" s="1"/>
  <c r="F2078" i="3"/>
  <c r="H2077" i="3"/>
  <c r="G2078" i="3"/>
  <c r="I2077" i="3"/>
  <c r="G2067" i="5" l="1"/>
  <c r="H2067" i="5"/>
  <c r="F2067" i="5"/>
  <c r="E2068" i="5"/>
  <c r="E2087" i="4"/>
  <c r="C2088" i="4"/>
  <c r="G1756" i="4"/>
  <c r="H1756" i="4" s="1"/>
  <c r="G2079" i="3"/>
  <c r="H2078" i="3"/>
  <c r="I2078" i="3" s="1"/>
  <c r="F2079" i="3"/>
  <c r="E2069" i="5" l="1"/>
  <c r="H2068" i="5"/>
  <c r="G2068" i="5"/>
  <c r="F2068" i="5"/>
  <c r="E2088" i="4"/>
  <c r="C2089" i="4"/>
  <c r="G1757" i="4"/>
  <c r="H1757" i="4" s="1"/>
  <c r="F2080" i="3"/>
  <c r="H2079" i="3"/>
  <c r="I2079" i="3"/>
  <c r="G2080" i="3"/>
  <c r="H2069" i="5" l="1"/>
  <c r="G2069" i="5"/>
  <c r="F2069" i="5"/>
  <c r="E2070" i="5"/>
  <c r="E2089" i="4"/>
  <c r="C2090" i="4"/>
  <c r="G1758" i="4"/>
  <c r="H1758" i="4" s="1"/>
  <c r="G2081" i="3"/>
  <c r="H2080" i="3"/>
  <c r="I2080" i="3" s="1"/>
  <c r="F2081" i="3"/>
  <c r="H2070" i="5" l="1"/>
  <c r="G2070" i="5"/>
  <c r="F2070" i="5"/>
  <c r="E2071" i="5"/>
  <c r="E2090" i="4"/>
  <c r="C2091" i="4"/>
  <c r="G1759" i="4"/>
  <c r="H1759" i="4" s="1"/>
  <c r="H2081" i="3"/>
  <c r="F2082" i="3"/>
  <c r="G2082" i="3"/>
  <c r="I2081" i="3"/>
  <c r="E2072" i="5" l="1"/>
  <c r="H2071" i="5"/>
  <c r="G2071" i="5"/>
  <c r="F2071" i="5"/>
  <c r="E2091" i="4"/>
  <c r="C2092" i="4"/>
  <c r="G1760" i="4"/>
  <c r="H1760" i="4" s="1"/>
  <c r="G2083" i="3"/>
  <c r="H2082" i="3"/>
  <c r="I2082" i="3" s="1"/>
  <c r="F2083" i="3"/>
  <c r="E2073" i="5" l="1"/>
  <c r="H2072" i="5"/>
  <c r="G2072" i="5"/>
  <c r="F2072" i="5"/>
  <c r="E2092" i="4"/>
  <c r="C2093" i="4"/>
  <c r="G1761" i="4"/>
  <c r="H1761" i="4" s="1"/>
  <c r="H2083" i="3"/>
  <c r="F2084" i="3"/>
  <c r="I2083" i="3"/>
  <c r="G2084" i="3"/>
  <c r="G2073" i="5" l="1"/>
  <c r="F2073" i="5"/>
  <c r="E2074" i="5"/>
  <c r="H2073" i="5"/>
  <c r="E2093" i="4"/>
  <c r="C2094" i="4"/>
  <c r="G1762" i="4"/>
  <c r="H1762" i="4" s="1"/>
  <c r="G2085" i="3"/>
  <c r="H2084" i="3"/>
  <c r="I2084" i="3" s="1"/>
  <c r="F2085" i="3"/>
  <c r="E2075" i="5" l="1"/>
  <c r="H2074" i="5"/>
  <c r="G2074" i="5"/>
  <c r="F2074" i="5"/>
  <c r="E2094" i="4"/>
  <c r="C2095" i="4"/>
  <c r="G1763" i="4"/>
  <c r="H1763" i="4" s="1"/>
  <c r="F2086" i="3"/>
  <c r="H2085" i="3"/>
  <c r="I2085" i="3"/>
  <c r="G2086" i="3"/>
  <c r="E2076" i="5" l="1"/>
  <c r="H2075" i="5"/>
  <c r="G2075" i="5"/>
  <c r="F2075" i="5"/>
  <c r="E2095" i="4"/>
  <c r="C2096" i="4"/>
  <c r="G1764" i="4"/>
  <c r="H1764" i="4" s="1"/>
  <c r="G2087" i="3"/>
  <c r="H2086" i="3"/>
  <c r="I2086" i="3" s="1"/>
  <c r="F2087" i="3"/>
  <c r="E2077" i="5" l="1"/>
  <c r="H2076" i="5"/>
  <c r="G2076" i="5"/>
  <c r="F2076" i="5"/>
  <c r="E2096" i="4"/>
  <c r="C2097" i="4"/>
  <c r="G1765" i="4"/>
  <c r="H1765" i="4" s="1"/>
  <c r="F2088" i="3"/>
  <c r="H2087" i="3"/>
  <c r="G2088" i="3"/>
  <c r="I2087" i="3"/>
  <c r="E2078" i="5" l="1"/>
  <c r="H2077" i="5"/>
  <c r="G2077" i="5"/>
  <c r="F2077" i="5"/>
  <c r="E2097" i="4"/>
  <c r="C2098" i="4"/>
  <c r="G1766" i="4"/>
  <c r="H1766" i="4" s="1"/>
  <c r="G2089" i="3"/>
  <c r="H2088" i="3"/>
  <c r="I2088" i="3" s="1"/>
  <c r="F2089" i="3"/>
  <c r="H2078" i="5" l="1"/>
  <c r="E2079" i="5"/>
  <c r="G2078" i="5"/>
  <c r="F2078" i="5"/>
  <c r="E2098" i="4"/>
  <c r="C2099" i="4"/>
  <c r="G1767" i="4"/>
  <c r="H1767" i="4" s="1"/>
  <c r="H2089" i="3"/>
  <c r="F2090" i="3"/>
  <c r="G2090" i="3"/>
  <c r="I2089" i="3"/>
  <c r="G2079" i="5" l="1"/>
  <c r="E2080" i="5"/>
  <c r="H2079" i="5"/>
  <c r="F2079" i="5"/>
  <c r="E2099" i="4"/>
  <c r="C2100" i="4"/>
  <c r="G1768" i="4"/>
  <c r="H1768" i="4" s="1"/>
  <c r="G2091" i="3"/>
  <c r="H2090" i="3"/>
  <c r="I2090" i="3" s="1"/>
  <c r="F2091" i="3"/>
  <c r="E2081" i="5" l="1"/>
  <c r="H2080" i="5"/>
  <c r="G2080" i="5"/>
  <c r="F2080" i="5"/>
  <c r="E2100" i="4"/>
  <c r="C2101" i="4"/>
  <c r="G1769" i="4"/>
  <c r="H1769" i="4" s="1"/>
  <c r="F2092" i="3"/>
  <c r="H2091" i="3"/>
  <c r="G2092" i="3"/>
  <c r="I2091" i="3"/>
  <c r="H2081" i="5" l="1"/>
  <c r="G2081" i="5"/>
  <c r="F2081" i="5"/>
  <c r="E2082" i="5"/>
  <c r="E2101" i="4"/>
  <c r="C2102" i="4"/>
  <c r="G1770" i="4"/>
  <c r="H1770" i="4" s="1"/>
  <c r="G2093" i="3"/>
  <c r="H2092" i="3"/>
  <c r="I2092" i="3" s="1"/>
  <c r="F2093" i="3"/>
  <c r="H2082" i="5" l="1"/>
  <c r="G2082" i="5"/>
  <c r="F2082" i="5"/>
  <c r="E2083" i="5"/>
  <c r="E2102" i="4"/>
  <c r="C2103" i="4"/>
  <c r="G1771" i="4"/>
  <c r="H1771" i="4" s="1"/>
  <c r="H2093" i="3"/>
  <c r="F2094" i="3"/>
  <c r="I2093" i="3"/>
  <c r="G2094" i="3"/>
  <c r="E2084" i="5" l="1"/>
  <c r="H2083" i="5"/>
  <c r="G2083" i="5"/>
  <c r="F2083" i="5"/>
  <c r="E2103" i="4"/>
  <c r="C2104" i="4"/>
  <c r="G1772" i="4"/>
  <c r="H1772" i="4" s="1"/>
  <c r="G2095" i="3"/>
  <c r="H2094" i="3"/>
  <c r="I2094" i="3" s="1"/>
  <c r="F2095" i="3"/>
  <c r="E2085" i="5" l="1"/>
  <c r="H2084" i="5"/>
  <c r="F2084" i="5"/>
  <c r="G2084" i="5"/>
  <c r="E2104" i="4"/>
  <c r="C2105" i="4"/>
  <c r="G1773" i="4"/>
  <c r="H1773" i="4" s="1"/>
  <c r="F2096" i="3"/>
  <c r="H2095" i="3"/>
  <c r="I2095" i="3"/>
  <c r="G2096" i="3"/>
  <c r="G2085" i="5" l="1"/>
  <c r="F2085" i="5"/>
  <c r="E2086" i="5"/>
  <c r="H2085" i="5"/>
  <c r="E2105" i="4"/>
  <c r="C2106" i="4"/>
  <c r="G1774" i="4"/>
  <c r="H1774" i="4" s="1"/>
  <c r="G2097" i="3"/>
  <c r="H2096" i="3"/>
  <c r="I2096" i="3" s="1"/>
  <c r="F2097" i="3"/>
  <c r="E2087" i="5" l="1"/>
  <c r="H2086" i="5"/>
  <c r="G2086" i="5"/>
  <c r="F2086" i="5"/>
  <c r="E2106" i="4"/>
  <c r="C2107" i="4"/>
  <c r="G1775" i="4"/>
  <c r="H1775" i="4" s="1"/>
  <c r="F2098" i="3"/>
  <c r="H2097" i="3"/>
  <c r="G2098" i="3"/>
  <c r="I2097" i="3"/>
  <c r="E2088" i="5" l="1"/>
  <c r="H2087" i="5"/>
  <c r="G2087" i="5"/>
  <c r="F2087" i="5"/>
  <c r="E2107" i="4"/>
  <c r="C2108" i="4"/>
  <c r="G1776" i="4"/>
  <c r="H1776" i="4" s="1"/>
  <c r="G2099" i="3"/>
  <c r="H2098" i="3"/>
  <c r="I2098" i="3" s="1"/>
  <c r="F2099" i="3"/>
  <c r="E2089" i="5" l="1"/>
  <c r="H2088" i="5"/>
  <c r="G2088" i="5"/>
  <c r="F2088" i="5"/>
  <c r="E2108" i="4"/>
  <c r="C2109" i="4"/>
  <c r="G1777" i="4"/>
  <c r="H1777" i="4" s="1"/>
  <c r="F2100" i="3"/>
  <c r="H2099" i="3"/>
  <c r="G2100" i="3"/>
  <c r="I2099" i="3"/>
  <c r="E2090" i="5" l="1"/>
  <c r="H2089" i="5"/>
  <c r="G2089" i="5"/>
  <c r="F2089" i="5"/>
  <c r="E2109" i="4"/>
  <c r="C2110" i="4"/>
  <c r="G1778" i="4"/>
  <c r="H1778" i="4" s="1"/>
  <c r="G2101" i="3"/>
  <c r="H2100" i="3"/>
  <c r="I2100" i="3" s="1"/>
  <c r="F2101" i="3"/>
  <c r="E2091" i="5" l="1"/>
  <c r="H2090" i="5"/>
  <c r="G2090" i="5"/>
  <c r="F2090" i="5"/>
  <c r="E2110" i="4"/>
  <c r="C2111" i="4"/>
  <c r="G1779" i="4"/>
  <c r="H1779" i="4" s="1"/>
  <c r="H2101" i="3"/>
  <c r="F2102" i="3"/>
  <c r="I2101" i="3"/>
  <c r="G2102" i="3"/>
  <c r="G2091" i="5" l="1"/>
  <c r="E2092" i="5"/>
  <c r="H2091" i="5"/>
  <c r="F2091" i="5"/>
  <c r="E2111" i="4"/>
  <c r="C2112" i="4"/>
  <c r="G1780" i="4"/>
  <c r="H1780" i="4" s="1"/>
  <c r="G2103" i="3"/>
  <c r="H2102" i="3"/>
  <c r="I2102" i="3" s="1"/>
  <c r="F2103" i="3"/>
  <c r="E2093" i="5" l="1"/>
  <c r="H2092" i="5"/>
  <c r="G2092" i="5"/>
  <c r="F2092" i="5"/>
  <c r="E2112" i="4"/>
  <c r="C2113" i="4"/>
  <c r="G1781" i="4"/>
  <c r="H1781" i="4" s="1"/>
  <c r="F2104" i="3"/>
  <c r="H2103" i="3"/>
  <c r="G2104" i="3"/>
  <c r="I2103" i="3"/>
  <c r="H2093" i="5" l="1"/>
  <c r="G2093" i="5"/>
  <c r="F2093" i="5"/>
  <c r="E2094" i="5"/>
  <c r="E2113" i="4"/>
  <c r="C2114" i="4"/>
  <c r="G1782" i="4"/>
  <c r="H1782" i="4" s="1"/>
  <c r="G2105" i="3"/>
  <c r="H2104" i="3"/>
  <c r="I2104" i="3" s="1"/>
  <c r="F2105" i="3"/>
  <c r="H2094" i="5" l="1"/>
  <c r="G2094" i="5"/>
  <c r="F2094" i="5"/>
  <c r="E2095" i="5"/>
  <c r="E2114" i="4"/>
  <c r="C2115" i="4"/>
  <c r="G1783" i="4"/>
  <c r="H1783" i="4" s="1"/>
  <c r="H2105" i="3"/>
  <c r="F2106" i="3"/>
  <c r="G2106" i="3"/>
  <c r="I2105" i="3"/>
  <c r="E2096" i="5" l="1"/>
  <c r="H2095" i="5"/>
  <c r="G2095" i="5"/>
  <c r="F2095" i="5"/>
  <c r="E2115" i="4"/>
  <c r="C2116" i="4"/>
  <c r="G1784" i="4"/>
  <c r="H1784" i="4" s="1"/>
  <c r="G2107" i="3"/>
  <c r="H2106" i="3"/>
  <c r="I2106" i="3" s="1"/>
  <c r="F2107" i="3"/>
  <c r="E2097" i="5" l="1"/>
  <c r="H2096" i="5"/>
  <c r="F2096" i="5"/>
  <c r="G2096" i="5"/>
  <c r="E2116" i="4"/>
  <c r="C2117" i="4"/>
  <c r="G1785" i="4"/>
  <c r="H1785" i="4" s="1"/>
  <c r="F2108" i="3"/>
  <c r="H2107" i="3"/>
  <c r="I2107" i="3"/>
  <c r="G2108" i="3"/>
  <c r="G2097" i="5" l="1"/>
  <c r="F2097" i="5"/>
  <c r="E2098" i="5"/>
  <c r="H2097" i="5"/>
  <c r="E2117" i="4"/>
  <c r="C2118" i="4"/>
  <c r="G1786" i="4"/>
  <c r="H1786" i="4" s="1"/>
  <c r="G2109" i="3"/>
  <c r="H2108" i="3"/>
  <c r="I2108" i="3" s="1"/>
  <c r="F2109" i="3"/>
  <c r="E2099" i="5" l="1"/>
  <c r="H2098" i="5"/>
  <c r="G2098" i="5"/>
  <c r="F2098" i="5"/>
  <c r="E2118" i="4"/>
  <c r="C2119" i="4"/>
  <c r="G1787" i="4"/>
  <c r="H1787" i="4" s="1"/>
  <c r="H2109" i="3"/>
  <c r="F2110" i="3"/>
  <c r="I2109" i="3"/>
  <c r="G2110" i="3"/>
  <c r="E2100" i="5" l="1"/>
  <c r="H2099" i="5"/>
  <c r="G2099" i="5"/>
  <c r="F2099" i="5"/>
  <c r="E2119" i="4"/>
  <c r="C2120" i="4"/>
  <c r="G1788" i="4"/>
  <c r="H1788" i="4" s="1"/>
  <c r="G2111" i="3"/>
  <c r="H2110" i="3"/>
  <c r="I2110" i="3" s="1"/>
  <c r="F2111" i="3"/>
  <c r="E2101" i="5" l="1"/>
  <c r="H2100" i="5"/>
  <c r="G2100" i="5"/>
  <c r="F2100" i="5"/>
  <c r="E2120" i="4"/>
  <c r="C2121" i="4"/>
  <c r="G1789" i="4"/>
  <c r="H1789" i="4" s="1"/>
  <c r="G2112" i="3"/>
  <c r="F2112" i="3"/>
  <c r="H2111" i="3"/>
  <c r="I2111" i="3" s="1"/>
  <c r="E2102" i="5" l="1"/>
  <c r="H2101" i="5"/>
  <c r="G2101" i="5"/>
  <c r="F2101" i="5"/>
  <c r="E2121" i="4"/>
  <c r="C2122" i="4"/>
  <c r="G1790" i="4"/>
  <c r="H1790" i="4" s="1"/>
  <c r="G2113" i="3"/>
  <c r="H2112" i="3"/>
  <c r="I2112" i="3" s="1"/>
  <c r="F2113" i="3"/>
  <c r="E2103" i="5" l="1"/>
  <c r="H2102" i="5"/>
  <c r="G2102" i="5"/>
  <c r="F2102" i="5"/>
  <c r="E2122" i="4"/>
  <c r="C2123" i="4"/>
  <c r="G1791" i="4"/>
  <c r="H1791" i="4" s="1"/>
  <c r="F2114" i="3"/>
  <c r="H2113" i="3"/>
  <c r="G2114" i="3"/>
  <c r="I2113" i="3"/>
  <c r="G2103" i="5" l="1"/>
  <c r="H2103" i="5"/>
  <c r="F2103" i="5"/>
  <c r="E2104" i="5"/>
  <c r="E2123" i="4"/>
  <c r="C2124" i="4"/>
  <c r="G1792" i="4"/>
  <c r="H1792" i="4" s="1"/>
  <c r="G2115" i="3"/>
  <c r="H2114" i="3"/>
  <c r="I2114" i="3" s="1"/>
  <c r="F2115" i="3"/>
  <c r="E2105" i="5" l="1"/>
  <c r="H2104" i="5"/>
  <c r="G2104" i="5"/>
  <c r="F2104" i="5"/>
  <c r="E2124" i="4"/>
  <c r="C2125" i="4"/>
  <c r="G1793" i="4"/>
  <c r="H1793" i="4" s="1"/>
  <c r="G2116" i="3"/>
  <c r="F2116" i="3"/>
  <c r="H2115" i="3"/>
  <c r="I2115" i="3" s="1"/>
  <c r="H2105" i="5" l="1"/>
  <c r="G2105" i="5"/>
  <c r="F2105" i="5"/>
  <c r="E2106" i="5"/>
  <c r="E2125" i="4"/>
  <c r="C2126" i="4"/>
  <c r="G1794" i="4"/>
  <c r="H1794" i="4" s="1"/>
  <c r="H2116" i="3"/>
  <c r="F2117" i="3"/>
  <c r="I2116" i="3"/>
  <c r="G2117" i="3"/>
  <c r="H2106" i="5" l="1"/>
  <c r="G2106" i="5"/>
  <c r="F2106" i="5"/>
  <c r="E2107" i="5"/>
  <c r="E2126" i="4"/>
  <c r="C2127" i="4"/>
  <c r="G1795" i="4"/>
  <c r="H1795" i="4" s="1"/>
  <c r="G2118" i="3"/>
  <c r="H2117" i="3"/>
  <c r="I2117" i="3" s="1"/>
  <c r="F2118" i="3"/>
  <c r="E2108" i="5" l="1"/>
  <c r="H2107" i="5"/>
  <c r="G2107" i="5"/>
  <c r="F2107" i="5"/>
  <c r="E2127" i="4"/>
  <c r="C2128" i="4"/>
  <c r="G1796" i="4"/>
  <c r="H1796" i="4" s="1"/>
  <c r="G2119" i="3"/>
  <c r="H2118" i="3"/>
  <c r="I2118" i="3" s="1"/>
  <c r="F2119" i="3"/>
  <c r="E2109" i="5" l="1"/>
  <c r="H2108" i="5"/>
  <c r="G2108" i="5"/>
  <c r="F2108" i="5"/>
  <c r="E2128" i="4"/>
  <c r="C2129" i="4"/>
  <c r="G1797" i="4"/>
  <c r="H1797" i="4" s="1"/>
  <c r="G2120" i="3"/>
  <c r="F2120" i="3"/>
  <c r="H2119" i="3"/>
  <c r="I2119" i="3" s="1"/>
  <c r="G2109" i="5" l="1"/>
  <c r="F2109" i="5"/>
  <c r="E2110" i="5"/>
  <c r="H2109" i="5"/>
  <c r="E2129" i="4"/>
  <c r="C2130" i="4"/>
  <c r="G1798" i="4"/>
  <c r="H1798" i="4" s="1"/>
  <c r="H2120" i="3"/>
  <c r="F2121" i="3"/>
  <c r="I2120" i="3"/>
  <c r="G2121" i="3"/>
  <c r="E2111" i="5" l="1"/>
  <c r="H2110" i="5"/>
  <c r="G2110" i="5"/>
  <c r="F2110" i="5"/>
  <c r="E2130" i="4"/>
  <c r="C2131" i="4"/>
  <c r="G1799" i="4"/>
  <c r="H1799" i="4" s="1"/>
  <c r="G2122" i="3"/>
  <c r="F2122" i="3"/>
  <c r="H2121" i="3"/>
  <c r="I2121" i="3" s="1"/>
  <c r="E2112" i="5" l="1"/>
  <c r="H2111" i="5"/>
  <c r="G2111" i="5"/>
  <c r="F2111" i="5"/>
  <c r="E2131" i="4"/>
  <c r="C2132" i="4"/>
  <c r="G1800" i="4"/>
  <c r="H1800" i="4" s="1"/>
  <c r="H2122" i="3"/>
  <c r="F2123" i="3"/>
  <c r="I2122" i="3"/>
  <c r="G2123" i="3"/>
  <c r="E2113" i="5" l="1"/>
  <c r="H2112" i="5"/>
  <c r="G2112" i="5"/>
  <c r="F2112" i="5"/>
  <c r="E2132" i="4"/>
  <c r="C2133" i="4"/>
  <c r="G1801" i="4"/>
  <c r="H1801" i="4" s="1"/>
  <c r="G2124" i="3"/>
  <c r="H2123" i="3"/>
  <c r="I2123" i="3" s="1"/>
  <c r="F2124" i="3"/>
  <c r="E2114" i="5" l="1"/>
  <c r="H2113" i="5"/>
  <c r="G2113" i="5"/>
  <c r="F2113" i="5"/>
  <c r="E2133" i="4"/>
  <c r="C2134" i="4"/>
  <c r="G1802" i="4"/>
  <c r="H1802" i="4" s="1"/>
  <c r="H2124" i="3"/>
  <c r="F2125" i="3"/>
  <c r="I2124" i="3"/>
  <c r="G2125" i="3"/>
  <c r="E2115" i="5" l="1"/>
  <c r="H2114" i="5"/>
  <c r="G2114" i="5"/>
  <c r="F2114" i="5"/>
  <c r="E2134" i="4"/>
  <c r="C2135" i="4"/>
  <c r="G1803" i="4"/>
  <c r="H1803" i="4" s="1"/>
  <c r="G2126" i="3"/>
  <c r="H2125" i="3"/>
  <c r="I2125" i="3" s="1"/>
  <c r="F2126" i="3"/>
  <c r="G2115" i="5" l="1"/>
  <c r="E2116" i="5"/>
  <c r="H2115" i="5"/>
  <c r="F2115" i="5"/>
  <c r="E2135" i="4"/>
  <c r="C2136" i="4"/>
  <c r="G1804" i="4"/>
  <c r="H1804" i="4" s="1"/>
  <c r="H2126" i="3"/>
  <c r="F2127" i="3"/>
  <c r="I2126" i="3"/>
  <c r="G2127" i="3"/>
  <c r="E2117" i="5" l="1"/>
  <c r="H2116" i="5"/>
  <c r="G2116" i="5"/>
  <c r="F2116" i="5"/>
  <c r="E2136" i="4"/>
  <c r="C2137" i="4"/>
  <c r="G1805" i="4"/>
  <c r="H1805" i="4" s="1"/>
  <c r="G2128" i="3"/>
  <c r="F2128" i="3"/>
  <c r="H2127" i="3"/>
  <c r="I2127" i="3" s="1"/>
  <c r="H2117" i="5" l="1"/>
  <c r="G2117" i="5"/>
  <c r="F2117" i="5"/>
  <c r="E2118" i="5"/>
  <c r="E2137" i="4"/>
  <c r="C2138" i="4"/>
  <c r="G1806" i="4"/>
  <c r="H1806" i="4" s="1"/>
  <c r="H2128" i="3"/>
  <c r="F2129" i="3"/>
  <c r="I2128" i="3"/>
  <c r="G2129" i="3"/>
  <c r="H2118" i="5" l="1"/>
  <c r="G2118" i="5"/>
  <c r="F2118" i="5"/>
  <c r="E2119" i="5"/>
  <c r="E2138" i="4"/>
  <c r="C2139" i="4"/>
  <c r="G1807" i="4"/>
  <c r="H1807" i="4" s="1"/>
  <c r="G2130" i="3"/>
  <c r="F2130" i="3"/>
  <c r="H2129" i="3"/>
  <c r="I2129" i="3" s="1"/>
  <c r="E2120" i="5" l="1"/>
  <c r="H2119" i="5"/>
  <c r="G2119" i="5"/>
  <c r="F2119" i="5"/>
  <c r="E2139" i="4"/>
  <c r="C2140" i="4"/>
  <c r="G1808" i="4"/>
  <c r="H1808" i="4" s="1"/>
  <c r="H2130" i="3"/>
  <c r="F2131" i="3"/>
  <c r="I2130" i="3"/>
  <c r="G2131" i="3"/>
  <c r="E2121" i="5" l="1"/>
  <c r="H2120" i="5"/>
  <c r="G2120" i="5"/>
  <c r="F2120" i="5"/>
  <c r="E2140" i="4"/>
  <c r="C2141" i="4"/>
  <c r="G1809" i="4"/>
  <c r="H1809" i="4" s="1"/>
  <c r="G2132" i="3"/>
  <c r="H2131" i="3"/>
  <c r="I2131" i="3" s="1"/>
  <c r="F2132" i="3"/>
  <c r="G2121" i="5" l="1"/>
  <c r="F2121" i="5"/>
  <c r="E2122" i="5"/>
  <c r="H2121" i="5"/>
  <c r="E2141" i="4"/>
  <c r="C2142" i="4"/>
  <c r="G1810" i="4"/>
  <c r="H1810" i="4" s="1"/>
  <c r="H2132" i="3"/>
  <c r="F2133" i="3"/>
  <c r="I2132" i="3"/>
  <c r="G2133" i="3"/>
  <c r="E2123" i="5" l="1"/>
  <c r="H2122" i="5"/>
  <c r="G2122" i="5"/>
  <c r="F2122" i="5"/>
  <c r="E2142" i="4"/>
  <c r="C2143" i="4"/>
  <c r="G1811" i="4"/>
  <c r="H1811" i="4" s="1"/>
  <c r="G2134" i="3"/>
  <c r="H2133" i="3"/>
  <c r="I2133" i="3" s="1"/>
  <c r="F2134" i="3"/>
  <c r="E2124" i="5" l="1"/>
  <c r="H2123" i="5"/>
  <c r="G2123" i="5"/>
  <c r="F2123" i="5"/>
  <c r="E2143" i="4"/>
  <c r="C2144" i="4"/>
  <c r="G1812" i="4"/>
  <c r="H1812" i="4" s="1"/>
  <c r="H2134" i="3"/>
  <c r="F2135" i="3"/>
  <c r="I2134" i="3"/>
  <c r="G2135" i="3"/>
  <c r="E2125" i="5" l="1"/>
  <c r="H2124" i="5"/>
  <c r="G2124" i="5"/>
  <c r="F2124" i="5"/>
  <c r="E2144" i="4"/>
  <c r="C2145" i="4"/>
  <c r="G1813" i="4"/>
  <c r="H1813" i="4" s="1"/>
  <c r="G2136" i="3"/>
  <c r="F2136" i="3"/>
  <c r="H2135" i="3"/>
  <c r="I2135" i="3" s="1"/>
  <c r="E2126" i="5" l="1"/>
  <c r="H2125" i="5"/>
  <c r="G2125" i="5"/>
  <c r="F2125" i="5"/>
  <c r="E2145" i="4"/>
  <c r="C2146" i="4"/>
  <c r="G1814" i="4"/>
  <c r="H1814" i="4" s="1"/>
  <c r="H2136" i="3"/>
  <c r="F2137" i="3"/>
  <c r="I2136" i="3"/>
  <c r="G2137" i="3"/>
  <c r="G2126" i="5" l="1"/>
  <c r="F2126" i="5"/>
  <c r="E2127" i="5"/>
  <c r="H2126" i="5"/>
  <c r="E2146" i="4"/>
  <c r="C2147" i="4"/>
  <c r="G1815" i="4"/>
  <c r="H1815" i="4" s="1"/>
  <c r="G2138" i="3"/>
  <c r="F2138" i="3"/>
  <c r="H2137" i="3"/>
  <c r="I2137" i="3" s="1"/>
  <c r="G2127" i="5" l="1"/>
  <c r="F2127" i="5"/>
  <c r="H2127" i="5"/>
  <c r="E2128" i="5"/>
  <c r="E2147" i="4"/>
  <c r="C2148" i="4"/>
  <c r="G1816" i="4"/>
  <c r="H1816" i="4" s="1"/>
  <c r="H2138" i="3"/>
  <c r="F2139" i="3"/>
  <c r="I2138" i="3"/>
  <c r="G2139" i="3"/>
  <c r="E2129" i="5" l="1"/>
  <c r="H2128" i="5"/>
  <c r="G2128" i="5"/>
  <c r="F2128" i="5"/>
  <c r="E2148" i="4"/>
  <c r="C2149" i="4"/>
  <c r="G1817" i="4"/>
  <c r="H1817" i="4" s="1"/>
  <c r="G2140" i="3"/>
  <c r="F2140" i="3"/>
  <c r="H2139" i="3"/>
  <c r="I2139" i="3" s="1"/>
  <c r="H2129" i="5" l="1"/>
  <c r="G2129" i="5"/>
  <c r="F2129" i="5"/>
  <c r="E2130" i="5"/>
  <c r="E2149" i="4"/>
  <c r="C2150" i="4"/>
  <c r="G1818" i="4"/>
  <c r="H1818" i="4" s="1"/>
  <c r="H2140" i="3"/>
  <c r="F2141" i="3"/>
  <c r="I2140" i="3"/>
  <c r="G2141" i="3"/>
  <c r="H2130" i="5" l="1"/>
  <c r="G2130" i="5"/>
  <c r="F2130" i="5"/>
  <c r="E2131" i="5"/>
  <c r="E2150" i="4"/>
  <c r="C2151" i="4"/>
  <c r="G1819" i="4"/>
  <c r="H1819" i="4" s="1"/>
  <c r="G2142" i="3"/>
  <c r="H2141" i="3"/>
  <c r="I2141" i="3" s="1"/>
  <c r="F2142" i="3"/>
  <c r="E2132" i="5" l="1"/>
  <c r="H2131" i="5"/>
  <c r="G2131" i="5"/>
  <c r="F2131" i="5"/>
  <c r="E2151" i="4"/>
  <c r="C2152" i="4"/>
  <c r="G1820" i="4"/>
  <c r="H1820" i="4" s="1"/>
  <c r="H2142" i="3"/>
  <c r="F2143" i="3"/>
  <c r="I2142" i="3"/>
  <c r="G2143" i="3"/>
  <c r="E2133" i="5" l="1"/>
  <c r="H2132" i="5"/>
  <c r="G2132" i="5"/>
  <c r="F2132" i="5"/>
  <c r="E2152" i="4"/>
  <c r="C2153" i="4"/>
  <c r="G1821" i="4"/>
  <c r="H1821" i="4" s="1"/>
  <c r="G2144" i="3"/>
  <c r="F2144" i="3"/>
  <c r="H2143" i="3"/>
  <c r="I2143" i="3" s="1"/>
  <c r="G2133" i="5" l="1"/>
  <c r="F2133" i="5"/>
  <c r="E2134" i="5"/>
  <c r="H2133" i="5"/>
  <c r="E2153" i="4"/>
  <c r="C2154" i="4"/>
  <c r="G1822" i="4"/>
  <c r="H1822" i="4" s="1"/>
  <c r="H2144" i="3"/>
  <c r="F2145" i="3"/>
  <c r="I2144" i="3"/>
  <c r="G2145" i="3"/>
  <c r="E2135" i="5" l="1"/>
  <c r="H2134" i="5"/>
  <c r="G2134" i="5"/>
  <c r="F2134" i="5"/>
  <c r="E2154" i="4"/>
  <c r="C2155" i="4"/>
  <c r="G1823" i="4"/>
  <c r="H1823" i="4" s="1"/>
  <c r="G2146" i="3"/>
  <c r="F2146" i="3"/>
  <c r="H2145" i="3"/>
  <c r="I2145" i="3" s="1"/>
  <c r="E2136" i="5" l="1"/>
  <c r="H2135" i="5"/>
  <c r="G2135" i="5"/>
  <c r="F2135" i="5"/>
  <c r="E2155" i="4"/>
  <c r="C2156" i="4"/>
  <c r="G1824" i="4"/>
  <c r="H1824" i="4" s="1"/>
  <c r="H2146" i="3"/>
  <c r="F2147" i="3"/>
  <c r="I2146" i="3"/>
  <c r="G2147" i="3"/>
  <c r="E2137" i="5" l="1"/>
  <c r="H2136" i="5"/>
  <c r="G2136" i="5"/>
  <c r="F2136" i="5"/>
  <c r="E2156" i="4"/>
  <c r="C2157" i="4"/>
  <c r="G1825" i="4"/>
  <c r="H1825" i="4" s="1"/>
  <c r="G2148" i="3"/>
  <c r="F2148" i="3"/>
  <c r="H2147" i="3"/>
  <c r="I2147" i="3" s="1"/>
  <c r="E2138" i="5" l="1"/>
  <c r="H2137" i="5"/>
  <c r="G2137" i="5"/>
  <c r="F2137" i="5"/>
  <c r="E2157" i="4"/>
  <c r="C2158" i="4"/>
  <c r="G1826" i="4"/>
  <c r="H1826" i="4" s="1"/>
  <c r="G2149" i="3"/>
  <c r="H2148" i="3"/>
  <c r="I2148" i="3" s="1"/>
  <c r="F2149" i="3"/>
  <c r="E2139" i="5" l="1"/>
  <c r="H2138" i="5"/>
  <c r="G2138" i="5"/>
  <c r="F2138" i="5"/>
  <c r="E2158" i="4"/>
  <c r="C2159" i="4"/>
  <c r="G1827" i="4"/>
  <c r="H1827" i="4" s="1"/>
  <c r="G2150" i="3"/>
  <c r="H2149" i="3"/>
  <c r="I2149" i="3" s="1"/>
  <c r="F2150" i="3"/>
  <c r="G2139" i="5" l="1"/>
  <c r="F2139" i="5"/>
  <c r="E2140" i="5"/>
  <c r="H2139" i="5"/>
  <c r="E2159" i="4"/>
  <c r="C2160" i="4"/>
  <c r="G1828" i="4"/>
  <c r="H1828" i="4" s="1"/>
  <c r="I2150" i="3"/>
  <c r="G2151" i="3"/>
  <c r="H2150" i="3"/>
  <c r="F2151" i="3"/>
  <c r="E2141" i="5" l="1"/>
  <c r="H2140" i="5"/>
  <c r="G2140" i="5"/>
  <c r="F2140" i="5"/>
  <c r="E2160" i="4"/>
  <c r="C2161" i="4"/>
  <c r="G1829" i="4"/>
  <c r="H1829" i="4" s="1"/>
  <c r="F2152" i="3"/>
  <c r="H2151" i="3"/>
  <c r="G2152" i="3"/>
  <c r="I2151" i="3"/>
  <c r="H2141" i="5" l="1"/>
  <c r="G2141" i="5"/>
  <c r="F2141" i="5"/>
  <c r="E2142" i="5"/>
  <c r="E2161" i="4"/>
  <c r="C2162" i="4"/>
  <c r="G1830" i="4"/>
  <c r="H1830" i="4" s="1"/>
  <c r="G2153" i="3"/>
  <c r="H2152" i="3"/>
  <c r="I2152" i="3" s="1"/>
  <c r="F2153" i="3"/>
  <c r="H2142" i="5" l="1"/>
  <c r="G2142" i="5"/>
  <c r="F2142" i="5"/>
  <c r="E2143" i="5"/>
  <c r="E2162" i="4"/>
  <c r="C2163" i="4"/>
  <c r="G1831" i="4"/>
  <c r="H1831" i="4" s="1"/>
  <c r="G2154" i="3"/>
  <c r="H2153" i="3"/>
  <c r="I2153" i="3" s="1"/>
  <c r="F2154" i="3"/>
  <c r="E2144" i="5" l="1"/>
  <c r="H2143" i="5"/>
  <c r="G2143" i="5"/>
  <c r="F2143" i="5"/>
  <c r="E2163" i="4"/>
  <c r="C2164" i="4"/>
  <c r="G1832" i="4"/>
  <c r="H1832" i="4" s="1"/>
  <c r="H2154" i="3"/>
  <c r="F2155" i="3"/>
  <c r="I2154" i="3"/>
  <c r="G2155" i="3"/>
  <c r="E2145" i="5" l="1"/>
  <c r="H2144" i="5"/>
  <c r="G2144" i="5"/>
  <c r="F2144" i="5"/>
  <c r="E2164" i="4"/>
  <c r="C2165" i="4"/>
  <c r="G1833" i="4"/>
  <c r="H1833" i="4" s="1"/>
  <c r="G2156" i="3"/>
  <c r="F2156" i="3"/>
  <c r="H2155" i="3"/>
  <c r="I2155" i="3" s="1"/>
  <c r="G2145" i="5" l="1"/>
  <c r="F2145" i="5"/>
  <c r="E2146" i="5"/>
  <c r="H2145" i="5"/>
  <c r="E2165" i="4"/>
  <c r="C2166" i="4"/>
  <c r="G1834" i="4"/>
  <c r="H1834" i="4" s="1"/>
  <c r="H2156" i="3"/>
  <c r="F2157" i="3"/>
  <c r="I2156" i="3"/>
  <c r="G2157" i="3"/>
  <c r="E2147" i="5" l="1"/>
  <c r="H2146" i="5"/>
  <c r="G2146" i="5"/>
  <c r="F2146" i="5"/>
  <c r="E2166" i="4"/>
  <c r="C2167" i="4"/>
  <c r="G1835" i="4"/>
  <c r="H1835" i="4" s="1"/>
  <c r="G2158" i="3"/>
  <c r="H2157" i="3"/>
  <c r="I2157" i="3" s="1"/>
  <c r="F2158" i="3"/>
  <c r="E2148" i="5" l="1"/>
  <c r="H2147" i="5"/>
  <c r="G2147" i="5"/>
  <c r="F2147" i="5"/>
  <c r="E2167" i="4"/>
  <c r="C2168" i="4"/>
  <c r="G1836" i="4"/>
  <c r="H1836" i="4" s="1"/>
  <c r="H2158" i="3"/>
  <c r="F2159" i="3"/>
  <c r="I2158" i="3"/>
  <c r="G2159" i="3"/>
  <c r="E2149" i="5" l="1"/>
  <c r="H2148" i="5"/>
  <c r="G2148" i="5"/>
  <c r="F2148" i="5"/>
  <c r="E2168" i="4"/>
  <c r="C2169" i="4"/>
  <c r="G1837" i="4"/>
  <c r="H1837" i="4" s="1"/>
  <c r="G2160" i="3"/>
  <c r="F2160" i="3"/>
  <c r="H2159" i="3"/>
  <c r="I2159" i="3" s="1"/>
  <c r="E2150" i="5" l="1"/>
  <c r="H2149" i="5"/>
  <c r="G2149" i="5"/>
  <c r="F2149" i="5"/>
  <c r="E2169" i="4"/>
  <c r="C2170" i="4"/>
  <c r="G1838" i="4"/>
  <c r="H1838" i="4" s="1"/>
  <c r="H2160" i="3"/>
  <c r="F2161" i="3"/>
  <c r="I2160" i="3"/>
  <c r="G2161" i="3"/>
  <c r="E2151" i="5" l="1"/>
  <c r="H2150" i="5"/>
  <c r="G2150" i="5"/>
  <c r="F2150" i="5"/>
  <c r="E2170" i="4"/>
  <c r="C2171" i="4"/>
  <c r="G1839" i="4"/>
  <c r="H1839" i="4" s="1"/>
  <c r="G2162" i="3"/>
  <c r="F2162" i="3"/>
  <c r="H2161" i="3"/>
  <c r="I2161" i="3" s="1"/>
  <c r="G2151" i="5" l="1"/>
  <c r="E2152" i="5"/>
  <c r="H2151" i="5"/>
  <c r="F2151" i="5"/>
  <c r="E2171" i="4"/>
  <c r="C2172" i="4"/>
  <c r="G1840" i="4"/>
  <c r="H1840" i="4" s="1"/>
  <c r="H2162" i="3"/>
  <c r="F2163" i="3"/>
  <c r="I2162" i="3"/>
  <c r="G2163" i="3"/>
  <c r="E2153" i="5" l="1"/>
  <c r="H2152" i="5"/>
  <c r="G2152" i="5"/>
  <c r="F2152" i="5"/>
  <c r="E2172" i="4"/>
  <c r="C2173" i="4"/>
  <c r="G1841" i="4"/>
  <c r="H1841" i="4" s="1"/>
  <c r="G2164" i="3"/>
  <c r="H2163" i="3"/>
  <c r="I2163" i="3" s="1"/>
  <c r="F2164" i="3"/>
  <c r="H2153" i="5" l="1"/>
  <c r="G2153" i="5"/>
  <c r="F2153" i="5"/>
  <c r="E2154" i="5"/>
  <c r="E2173" i="4"/>
  <c r="C2174" i="4"/>
  <c r="G1842" i="4"/>
  <c r="H1842" i="4" s="1"/>
  <c r="H2164" i="3"/>
  <c r="F2165" i="3"/>
  <c r="I2164" i="3"/>
  <c r="G2165" i="3"/>
  <c r="H2154" i="5" l="1"/>
  <c r="G2154" i="5"/>
  <c r="F2154" i="5"/>
  <c r="E2155" i="5"/>
  <c r="E2174" i="4"/>
  <c r="C2175" i="4"/>
  <c r="G1843" i="4"/>
  <c r="H1843" i="4" s="1"/>
  <c r="G2166" i="3"/>
  <c r="F2166" i="3"/>
  <c r="H2165" i="3"/>
  <c r="I2165" i="3" s="1"/>
  <c r="E2156" i="5" l="1"/>
  <c r="H2155" i="5"/>
  <c r="G2155" i="5"/>
  <c r="F2155" i="5"/>
  <c r="E2175" i="4"/>
  <c r="C2176" i="4"/>
  <c r="G1844" i="4"/>
  <c r="H1844" i="4" s="1"/>
  <c r="H2166" i="3"/>
  <c r="F2167" i="3"/>
  <c r="I2166" i="3"/>
  <c r="G2167" i="3"/>
  <c r="E2157" i="5" l="1"/>
  <c r="H2156" i="5"/>
  <c r="F2156" i="5"/>
  <c r="G2156" i="5"/>
  <c r="E2176" i="4"/>
  <c r="C2177" i="4"/>
  <c r="G1845" i="4"/>
  <c r="H1845" i="4" s="1"/>
  <c r="H2167" i="3"/>
  <c r="F2168" i="3"/>
  <c r="G2168" i="3"/>
  <c r="I2167" i="3"/>
  <c r="G2157" i="5" l="1"/>
  <c r="F2157" i="5"/>
  <c r="E2158" i="5"/>
  <c r="H2157" i="5"/>
  <c r="E2177" i="4"/>
  <c r="C2178" i="4"/>
  <c r="G1846" i="4"/>
  <c r="H1846" i="4" s="1"/>
  <c r="G2169" i="3"/>
  <c r="H2168" i="3"/>
  <c r="I2168" i="3" s="1"/>
  <c r="F2169" i="3"/>
  <c r="E2159" i="5" l="1"/>
  <c r="H2158" i="5"/>
  <c r="G2158" i="5"/>
  <c r="F2158" i="5"/>
  <c r="E2178" i="4"/>
  <c r="C2179" i="4"/>
  <c r="G1847" i="4"/>
  <c r="H1847" i="4" s="1"/>
  <c r="G2170" i="3"/>
  <c r="H2169" i="3"/>
  <c r="I2169" i="3" s="1"/>
  <c r="F2170" i="3"/>
  <c r="E2160" i="5" l="1"/>
  <c r="H2159" i="5"/>
  <c r="G2159" i="5"/>
  <c r="F2159" i="5"/>
  <c r="E2179" i="4"/>
  <c r="C2180" i="4"/>
  <c r="G1848" i="4"/>
  <c r="H1848" i="4" s="1"/>
  <c r="H2170" i="3"/>
  <c r="F2171" i="3"/>
  <c r="I2170" i="3"/>
  <c r="G2171" i="3"/>
  <c r="E2161" i="5" l="1"/>
  <c r="H2160" i="5"/>
  <c r="G2160" i="5"/>
  <c r="F2160" i="5"/>
  <c r="E2180" i="4"/>
  <c r="C2181" i="4"/>
  <c r="G1849" i="4"/>
  <c r="H1849" i="4" s="1"/>
  <c r="G2172" i="3"/>
  <c r="F2172" i="3"/>
  <c r="H2171" i="3"/>
  <c r="I2171" i="3" s="1"/>
  <c r="E2162" i="5" l="1"/>
  <c r="H2161" i="5"/>
  <c r="G2161" i="5"/>
  <c r="F2161" i="5"/>
  <c r="E2181" i="4"/>
  <c r="C2182" i="4"/>
  <c r="G1850" i="4"/>
  <c r="H1850" i="4" s="1"/>
  <c r="H2172" i="3"/>
  <c r="F2173" i="3"/>
  <c r="I2172" i="3"/>
  <c r="G2173" i="3"/>
  <c r="E2163" i="5" l="1"/>
  <c r="H2162" i="5"/>
  <c r="G2162" i="5"/>
  <c r="F2162" i="5"/>
  <c r="E2182" i="4"/>
  <c r="C2183" i="4"/>
  <c r="G1851" i="4"/>
  <c r="H1851" i="4" s="1"/>
  <c r="G2174" i="3"/>
  <c r="F2174" i="3"/>
  <c r="H2173" i="3"/>
  <c r="I2173" i="3" s="1"/>
  <c r="G2163" i="5" l="1"/>
  <c r="E2164" i="5"/>
  <c r="H2163" i="5"/>
  <c r="F2163" i="5"/>
  <c r="C2184" i="4"/>
  <c r="E2183" i="4"/>
  <c r="G1852" i="4"/>
  <c r="H1852" i="4" s="1"/>
  <c r="H2174" i="3"/>
  <c r="F2175" i="3"/>
  <c r="I2174" i="3"/>
  <c r="G2175" i="3"/>
  <c r="E2165" i="5" l="1"/>
  <c r="H2164" i="5"/>
  <c r="G2164" i="5"/>
  <c r="F2164" i="5"/>
  <c r="G1853" i="4"/>
  <c r="H1853" i="4" s="1"/>
  <c r="E2184" i="4"/>
  <c r="C2185" i="4"/>
  <c r="G2176" i="3"/>
  <c r="H2175" i="3"/>
  <c r="I2175" i="3" s="1"/>
  <c r="F2176" i="3"/>
  <c r="H2165" i="5" l="1"/>
  <c r="G2165" i="5"/>
  <c r="F2165" i="5"/>
  <c r="E2166" i="5"/>
  <c r="G1854" i="4"/>
  <c r="H1854" i="4" s="1"/>
  <c r="E2185" i="4"/>
  <c r="C2186" i="4"/>
  <c r="H2176" i="3"/>
  <c r="F2177" i="3"/>
  <c r="I2176" i="3"/>
  <c r="G2177" i="3"/>
  <c r="H2166" i="5" l="1"/>
  <c r="G2166" i="5"/>
  <c r="F2166" i="5"/>
  <c r="E2167" i="5"/>
  <c r="E2186" i="4"/>
  <c r="C2187" i="4"/>
  <c r="G1855" i="4"/>
  <c r="H1855" i="4" s="1"/>
  <c r="G2178" i="3"/>
  <c r="F2178" i="3"/>
  <c r="H2177" i="3"/>
  <c r="I2177" i="3" s="1"/>
  <c r="E2168" i="5" l="1"/>
  <c r="H2167" i="5"/>
  <c r="G2167" i="5"/>
  <c r="F2167" i="5"/>
  <c r="E2187" i="4"/>
  <c r="C2188" i="4"/>
  <c r="G1856" i="4"/>
  <c r="H1856" i="4" s="1"/>
  <c r="H2178" i="3"/>
  <c r="F2179" i="3"/>
  <c r="I2178" i="3"/>
  <c r="G2179" i="3"/>
  <c r="E2169" i="5" l="1"/>
  <c r="H2168" i="5"/>
  <c r="G2168" i="5"/>
  <c r="F2168" i="5"/>
  <c r="E2188" i="4"/>
  <c r="C2189" i="4"/>
  <c r="G1857" i="4"/>
  <c r="H1857" i="4" s="1"/>
  <c r="H2179" i="3"/>
  <c r="F2180" i="3"/>
  <c r="G2180" i="3"/>
  <c r="I2179" i="3"/>
  <c r="G2169" i="5" l="1"/>
  <c r="F2169" i="5"/>
  <c r="E2170" i="5"/>
  <c r="H2169" i="5"/>
  <c r="E2189" i="4"/>
  <c r="C2190" i="4"/>
  <c r="G1858" i="4"/>
  <c r="H1858" i="4" s="1"/>
  <c r="G2181" i="3"/>
  <c r="H2180" i="3"/>
  <c r="I2180" i="3" s="1"/>
  <c r="F2181" i="3"/>
  <c r="E2171" i="5" l="1"/>
  <c r="H2170" i="5"/>
  <c r="G2170" i="5"/>
  <c r="F2170" i="5"/>
  <c r="E2190" i="4"/>
  <c r="C2191" i="4"/>
  <c r="G1859" i="4"/>
  <c r="H1859" i="4" s="1"/>
  <c r="H2181" i="3"/>
  <c r="F2182" i="3"/>
  <c r="G2182" i="3"/>
  <c r="I2181" i="3"/>
  <c r="E2172" i="5" l="1"/>
  <c r="H2171" i="5"/>
  <c r="G2171" i="5"/>
  <c r="F2171" i="5"/>
  <c r="E2191" i="4"/>
  <c r="C2192" i="4"/>
  <c r="G1860" i="4"/>
  <c r="H1860" i="4" s="1"/>
  <c r="G2183" i="3"/>
  <c r="H2182" i="3"/>
  <c r="I2182" i="3" s="1"/>
  <c r="F2183" i="3"/>
  <c r="E2173" i="5" l="1"/>
  <c r="H2172" i="5"/>
  <c r="G2172" i="5"/>
  <c r="F2172" i="5"/>
  <c r="E2192" i="4"/>
  <c r="C2193" i="4"/>
  <c r="G1861" i="4"/>
  <c r="H1861" i="4" s="1"/>
  <c r="F2184" i="3"/>
  <c r="H2183" i="3"/>
  <c r="G2184" i="3"/>
  <c r="I2183" i="3"/>
  <c r="E2174" i="5" l="1"/>
  <c r="H2173" i="5"/>
  <c r="G2173" i="5"/>
  <c r="F2173" i="5"/>
  <c r="E2193" i="4"/>
  <c r="C2194" i="4"/>
  <c r="G1862" i="4"/>
  <c r="H1862" i="4" s="1"/>
  <c r="G2185" i="3"/>
  <c r="H2184" i="3"/>
  <c r="I2184" i="3" s="1"/>
  <c r="F2185" i="3"/>
  <c r="E2175" i="5" l="1"/>
  <c r="H2174" i="5"/>
  <c r="G2174" i="5"/>
  <c r="F2174" i="5"/>
  <c r="E2194" i="4"/>
  <c r="C2195" i="4"/>
  <c r="G1863" i="4"/>
  <c r="H1863" i="4" s="1"/>
  <c r="H2185" i="3"/>
  <c r="F2186" i="3"/>
  <c r="G2186" i="3"/>
  <c r="I2185" i="3"/>
  <c r="G2175" i="5" l="1"/>
  <c r="H2175" i="5"/>
  <c r="F2175" i="5"/>
  <c r="E2176" i="5"/>
  <c r="E2195" i="4"/>
  <c r="C2196" i="4"/>
  <c r="G1864" i="4"/>
  <c r="H1864" i="4" s="1"/>
  <c r="G2187" i="3"/>
  <c r="H2186" i="3"/>
  <c r="I2186" i="3" s="1"/>
  <c r="F2187" i="3"/>
  <c r="E2177" i="5" l="1"/>
  <c r="H2176" i="5"/>
  <c r="G2176" i="5"/>
  <c r="F2176" i="5"/>
  <c r="E2196" i="4"/>
  <c r="C2197" i="4"/>
  <c r="G1865" i="4"/>
  <c r="H1865" i="4" s="1"/>
  <c r="H2187" i="3"/>
  <c r="F2188" i="3"/>
  <c r="G2188" i="3"/>
  <c r="I2187" i="3"/>
  <c r="H2177" i="5" l="1"/>
  <c r="G2177" i="5"/>
  <c r="F2177" i="5"/>
  <c r="E2178" i="5"/>
  <c r="C2198" i="4"/>
  <c r="E2197" i="4"/>
  <c r="G1866" i="4"/>
  <c r="H1866" i="4" s="1"/>
  <c r="G2189" i="3"/>
  <c r="H2188" i="3"/>
  <c r="I2188" i="3" s="1"/>
  <c r="F2189" i="3"/>
  <c r="H2178" i="5" l="1"/>
  <c r="G2178" i="5"/>
  <c r="F2178" i="5"/>
  <c r="E2179" i="5"/>
  <c r="G1867" i="4"/>
  <c r="H1867" i="4" s="1"/>
  <c r="E2198" i="4"/>
  <c r="C2199" i="4"/>
  <c r="F2190" i="3"/>
  <c r="H2189" i="3"/>
  <c r="G2190" i="3"/>
  <c r="I2189" i="3"/>
  <c r="E2180" i="5" l="1"/>
  <c r="H2179" i="5"/>
  <c r="G2179" i="5"/>
  <c r="F2179" i="5"/>
  <c r="E2199" i="4"/>
  <c r="C2200" i="4"/>
  <c r="G1868" i="4"/>
  <c r="H1868" i="4" s="1"/>
  <c r="G2191" i="3"/>
  <c r="H2190" i="3"/>
  <c r="I2190" i="3" s="1"/>
  <c r="F2191" i="3"/>
  <c r="E2181" i="5" l="1"/>
  <c r="H2180" i="5"/>
  <c r="G2180" i="5"/>
  <c r="F2180" i="5"/>
  <c r="E2200" i="4"/>
  <c r="C2201" i="4"/>
  <c r="G1869" i="4"/>
  <c r="H1869" i="4" s="1"/>
  <c r="F2192" i="3"/>
  <c r="H2191" i="3"/>
  <c r="G2192" i="3"/>
  <c r="I2191" i="3"/>
  <c r="G2181" i="5" l="1"/>
  <c r="F2181" i="5"/>
  <c r="E2182" i="5"/>
  <c r="H2181" i="5"/>
  <c r="E2201" i="4"/>
  <c r="C2202" i="4"/>
  <c r="G1870" i="4"/>
  <c r="H1870" i="4" s="1"/>
  <c r="G2193" i="3"/>
  <c r="H2192" i="3"/>
  <c r="I2192" i="3" s="1"/>
  <c r="F2193" i="3"/>
  <c r="E2183" i="5" l="1"/>
  <c r="H2182" i="5"/>
  <c r="G2182" i="5"/>
  <c r="F2182" i="5"/>
  <c r="E2202" i="4"/>
  <c r="C2203" i="4"/>
  <c r="G1871" i="4"/>
  <c r="H1871" i="4" s="1"/>
  <c r="G2194" i="3"/>
  <c r="H2193" i="3"/>
  <c r="I2193" i="3" s="1"/>
  <c r="F2194" i="3"/>
  <c r="E2184" i="5" l="1"/>
  <c r="H2183" i="5"/>
  <c r="G2183" i="5"/>
  <c r="F2183" i="5"/>
  <c r="E2203" i="4"/>
  <c r="C2204" i="4"/>
  <c r="G1872" i="4"/>
  <c r="H1872" i="4" s="1"/>
  <c r="H2194" i="3"/>
  <c r="F2195" i="3"/>
  <c r="I2194" i="3"/>
  <c r="G2195" i="3"/>
  <c r="E2185" i="5" l="1"/>
  <c r="H2184" i="5"/>
  <c r="G2184" i="5"/>
  <c r="F2184" i="5"/>
  <c r="E2204" i="4"/>
  <c r="C2205" i="4"/>
  <c r="G1873" i="4"/>
  <c r="H1873" i="4" s="1"/>
  <c r="G2196" i="3"/>
  <c r="F2196" i="3"/>
  <c r="H2195" i="3"/>
  <c r="I2195" i="3" s="1"/>
  <c r="E2186" i="5" l="1"/>
  <c r="H2185" i="5"/>
  <c r="G2185" i="5"/>
  <c r="F2185" i="5"/>
  <c r="E2205" i="4"/>
  <c r="C2206" i="4"/>
  <c r="G1874" i="4"/>
  <c r="H1874" i="4" s="1"/>
  <c r="H2196" i="3"/>
  <c r="F2197" i="3"/>
  <c r="I2196" i="3"/>
  <c r="G2197" i="3"/>
  <c r="E2187" i="5" l="1"/>
  <c r="H2186" i="5"/>
  <c r="G2186" i="5"/>
  <c r="F2186" i="5"/>
  <c r="E2206" i="4"/>
  <c r="C2207" i="4"/>
  <c r="G1875" i="4"/>
  <c r="H1875" i="4" s="1"/>
  <c r="G2198" i="3"/>
  <c r="F2198" i="3"/>
  <c r="H2197" i="3"/>
  <c r="I2197" i="3" s="1"/>
  <c r="G2187" i="5" l="1"/>
  <c r="E2188" i="5"/>
  <c r="H2187" i="5"/>
  <c r="F2187" i="5"/>
  <c r="E2207" i="4"/>
  <c r="C2208" i="4"/>
  <c r="G1876" i="4"/>
  <c r="H1876" i="4" s="1"/>
  <c r="H2198" i="3"/>
  <c r="F2199" i="3"/>
  <c r="I2198" i="3"/>
  <c r="G2199" i="3"/>
  <c r="E2189" i="5" l="1"/>
  <c r="H2188" i="5"/>
  <c r="G2188" i="5"/>
  <c r="F2188" i="5"/>
  <c r="E2208" i="4"/>
  <c r="C2209" i="4"/>
  <c r="G1877" i="4"/>
  <c r="H1877" i="4" s="1"/>
  <c r="G2200" i="3"/>
  <c r="H2199" i="3"/>
  <c r="I2199" i="3" s="1"/>
  <c r="F2200" i="3"/>
  <c r="H2189" i="5" l="1"/>
  <c r="G2189" i="5"/>
  <c r="F2189" i="5"/>
  <c r="E2190" i="5"/>
  <c r="E2209" i="4"/>
  <c r="C2210" i="4"/>
  <c r="G1878" i="4"/>
  <c r="H1878" i="4" s="1"/>
  <c r="H2200" i="3"/>
  <c r="F2201" i="3"/>
  <c r="I2200" i="3"/>
  <c r="G2201" i="3"/>
  <c r="H2190" i="5" l="1"/>
  <c r="G2190" i="5"/>
  <c r="F2190" i="5"/>
  <c r="E2191" i="5"/>
  <c r="E2210" i="4"/>
  <c r="C2211" i="4"/>
  <c r="G1879" i="4"/>
  <c r="H1879" i="4" s="1"/>
  <c r="G2202" i="3"/>
  <c r="F2202" i="3"/>
  <c r="H2201" i="3"/>
  <c r="I2201" i="3" s="1"/>
  <c r="E2192" i="5" l="1"/>
  <c r="H2191" i="5"/>
  <c r="G2191" i="5"/>
  <c r="F2191" i="5"/>
  <c r="E2211" i="4"/>
  <c r="C2212" i="4"/>
  <c r="G1880" i="4"/>
  <c r="H1880" i="4" s="1"/>
  <c r="H2202" i="3"/>
  <c r="F2203" i="3"/>
  <c r="I2202" i="3"/>
  <c r="G2203" i="3"/>
  <c r="E2193" i="5" l="1"/>
  <c r="H2192" i="5"/>
  <c r="F2192" i="5"/>
  <c r="G2192" i="5"/>
  <c r="E2212" i="4"/>
  <c r="C2213" i="4"/>
  <c r="G1881" i="4"/>
  <c r="H1881" i="4" s="1"/>
  <c r="H2203" i="3"/>
  <c r="F2204" i="3"/>
  <c r="G2204" i="3"/>
  <c r="I2203" i="3"/>
  <c r="G2193" i="5" l="1"/>
  <c r="F2193" i="5"/>
  <c r="E2194" i="5"/>
  <c r="H2193" i="5"/>
  <c r="E2213" i="4"/>
  <c r="C2214" i="4"/>
  <c r="G1882" i="4"/>
  <c r="H1882" i="4" s="1"/>
  <c r="G2205" i="3"/>
  <c r="H2204" i="3"/>
  <c r="I2204" i="3" s="1"/>
  <c r="F2205" i="3"/>
  <c r="E2195" i="5" l="1"/>
  <c r="H2194" i="5"/>
  <c r="G2194" i="5"/>
  <c r="F2194" i="5"/>
  <c r="E2214" i="4"/>
  <c r="C2215" i="4"/>
  <c r="G1883" i="4"/>
  <c r="H1883" i="4" s="1"/>
  <c r="G2206" i="3"/>
  <c r="H2205" i="3"/>
  <c r="I2205" i="3" s="1"/>
  <c r="F2206" i="3"/>
  <c r="E2196" i="5" l="1"/>
  <c r="H2195" i="5"/>
  <c r="G2195" i="5"/>
  <c r="F2195" i="5"/>
  <c r="E2215" i="4"/>
  <c r="C2216" i="4"/>
  <c r="G1884" i="4"/>
  <c r="H1884" i="4" s="1"/>
  <c r="H2206" i="3"/>
  <c r="F2207" i="3"/>
  <c r="I2206" i="3"/>
  <c r="G2207" i="3"/>
  <c r="E2197" i="5" l="1"/>
  <c r="H2196" i="5"/>
  <c r="G2196" i="5"/>
  <c r="F2196" i="5"/>
  <c r="E2216" i="4"/>
  <c r="C2217" i="4"/>
  <c r="G1885" i="4"/>
  <c r="H1885" i="4" s="1"/>
  <c r="G2208" i="3"/>
  <c r="F2208" i="3"/>
  <c r="H2207" i="3"/>
  <c r="I2207" i="3" s="1"/>
  <c r="E2198" i="5" l="1"/>
  <c r="H2197" i="5"/>
  <c r="G2197" i="5"/>
  <c r="F2197" i="5"/>
  <c r="E2217" i="4"/>
  <c r="C2218" i="4"/>
  <c r="G1886" i="4"/>
  <c r="H1886" i="4" s="1"/>
  <c r="H2208" i="3"/>
  <c r="F2209" i="3"/>
  <c r="I2208" i="3"/>
  <c r="G2209" i="3"/>
  <c r="G2198" i="5" l="1"/>
  <c r="F2198" i="5"/>
  <c r="E2199" i="5"/>
  <c r="H2198" i="5"/>
  <c r="E2218" i="4"/>
  <c r="C2219" i="4"/>
  <c r="G1887" i="4"/>
  <c r="H1887" i="4" s="1"/>
  <c r="G2210" i="3"/>
  <c r="F2210" i="3"/>
  <c r="H2209" i="3"/>
  <c r="I2209" i="3" s="1"/>
  <c r="G2199" i="5" l="1"/>
  <c r="H2199" i="5"/>
  <c r="F2199" i="5"/>
  <c r="E2200" i="5"/>
  <c r="E2219" i="4"/>
  <c r="C2220" i="4"/>
  <c r="G1888" i="4"/>
  <c r="H1888" i="4" s="1"/>
  <c r="H2210" i="3"/>
  <c r="F2211" i="3"/>
  <c r="I2210" i="3"/>
  <c r="G2211" i="3"/>
  <c r="E2201" i="5" l="1"/>
  <c r="H2200" i="5"/>
  <c r="G2200" i="5"/>
  <c r="F2200" i="5"/>
  <c r="E2220" i="4"/>
  <c r="C2221" i="4"/>
  <c r="G1889" i="4"/>
  <c r="H1889" i="4" s="1"/>
  <c r="H2211" i="3"/>
  <c r="F2212" i="3"/>
  <c r="G2212" i="3"/>
  <c r="I2211" i="3"/>
  <c r="H2201" i="5" l="1"/>
  <c r="G2201" i="5"/>
  <c r="F2201" i="5"/>
  <c r="E2202" i="5"/>
  <c r="E2221" i="4"/>
  <c r="C2222" i="4"/>
  <c r="G1890" i="4"/>
  <c r="H1890" i="4" s="1"/>
  <c r="G2213" i="3"/>
  <c r="H2212" i="3"/>
  <c r="I2212" i="3" s="1"/>
  <c r="F2213" i="3"/>
  <c r="H2202" i="5" l="1"/>
  <c r="G2202" i="5"/>
  <c r="F2202" i="5"/>
  <c r="E2203" i="5"/>
  <c r="E2222" i="4"/>
  <c r="C2223" i="4"/>
  <c r="G1891" i="4"/>
  <c r="H1891" i="4" s="1"/>
  <c r="F2214" i="3"/>
  <c r="H2213" i="3"/>
  <c r="G2214" i="3"/>
  <c r="I2213" i="3"/>
  <c r="E2204" i="5" l="1"/>
  <c r="H2203" i="5"/>
  <c r="G2203" i="5"/>
  <c r="F2203" i="5"/>
  <c r="E2223" i="4"/>
  <c r="C2224" i="4"/>
  <c r="G1892" i="4"/>
  <c r="H1892" i="4" s="1"/>
  <c r="G2215" i="3"/>
  <c r="H2214" i="3"/>
  <c r="I2214" i="3" s="1"/>
  <c r="F2215" i="3"/>
  <c r="E2205" i="5" l="1"/>
  <c r="H2204" i="5"/>
  <c r="G2204" i="5"/>
  <c r="F2204" i="5"/>
  <c r="E2224" i="4"/>
  <c r="C2225" i="4"/>
  <c r="G1893" i="4"/>
  <c r="H1893" i="4" s="1"/>
  <c r="F2216" i="3"/>
  <c r="H2215" i="3"/>
  <c r="G2216" i="3"/>
  <c r="I2215" i="3"/>
  <c r="G2205" i="5" l="1"/>
  <c r="F2205" i="5"/>
  <c r="E2206" i="5"/>
  <c r="H2205" i="5"/>
  <c r="E2225" i="4"/>
  <c r="C2226" i="4"/>
  <c r="G1894" i="4"/>
  <c r="H1894" i="4" s="1"/>
  <c r="G2217" i="3"/>
  <c r="H2216" i="3"/>
  <c r="I2216" i="3" s="1"/>
  <c r="F2217" i="3"/>
  <c r="E2207" i="5" l="1"/>
  <c r="H2206" i="5"/>
  <c r="G2206" i="5"/>
  <c r="F2206" i="5"/>
  <c r="E2226" i="4"/>
  <c r="C2227" i="4"/>
  <c r="G1895" i="4"/>
  <c r="H1895" i="4" s="1"/>
  <c r="H2217" i="3"/>
  <c r="F2218" i="3"/>
  <c r="G2218" i="3"/>
  <c r="I2217" i="3"/>
  <c r="E2208" i="5" l="1"/>
  <c r="H2207" i="5"/>
  <c r="G2207" i="5"/>
  <c r="F2207" i="5"/>
  <c r="E2227" i="4"/>
  <c r="C2228" i="4"/>
  <c r="G1896" i="4"/>
  <c r="H1896" i="4" s="1"/>
  <c r="G2219" i="3"/>
  <c r="H2218" i="3"/>
  <c r="I2218" i="3" s="1"/>
  <c r="F2219" i="3"/>
  <c r="E2209" i="5" l="1"/>
  <c r="H2208" i="5"/>
  <c r="G2208" i="5"/>
  <c r="F2208" i="5"/>
  <c r="E2228" i="4"/>
  <c r="C2229" i="4"/>
  <c r="G1897" i="4"/>
  <c r="H1897" i="4" s="1"/>
  <c r="F2220" i="3"/>
  <c r="H2219" i="3"/>
  <c r="G2220" i="3"/>
  <c r="I2219" i="3"/>
  <c r="E2210" i="5" l="1"/>
  <c r="H2209" i="5"/>
  <c r="G2209" i="5"/>
  <c r="F2209" i="5"/>
  <c r="E2229" i="4"/>
  <c r="C2230" i="4"/>
  <c r="G1898" i="4"/>
  <c r="H1898" i="4" s="1"/>
  <c r="G2221" i="3"/>
  <c r="H2220" i="3"/>
  <c r="I2220" i="3" s="1"/>
  <c r="F2221" i="3"/>
  <c r="E2211" i="5" l="1"/>
  <c r="H2210" i="5"/>
  <c r="G2210" i="5"/>
  <c r="F2210" i="5"/>
  <c r="E2230" i="4"/>
  <c r="C2231" i="4"/>
  <c r="G1899" i="4"/>
  <c r="H1899" i="4" s="1"/>
  <c r="H2221" i="3"/>
  <c r="F2222" i="3"/>
  <c r="G2222" i="3"/>
  <c r="I2221" i="3"/>
  <c r="G2211" i="5" l="1"/>
  <c r="E2212" i="5"/>
  <c r="H2211" i="5"/>
  <c r="F2211" i="5"/>
  <c r="E2231" i="4"/>
  <c r="C2232" i="4"/>
  <c r="G1900" i="4"/>
  <c r="H1900" i="4" s="1"/>
  <c r="G2223" i="3"/>
  <c r="H2222" i="3"/>
  <c r="I2222" i="3" s="1"/>
  <c r="F2223" i="3"/>
  <c r="E2213" i="5" l="1"/>
  <c r="H2212" i="5"/>
  <c r="G2212" i="5"/>
  <c r="F2212" i="5"/>
  <c r="E2232" i="4"/>
  <c r="C2233" i="4"/>
  <c r="G1901" i="4"/>
  <c r="H1901" i="4" s="1"/>
  <c r="H2223" i="3"/>
  <c r="F2224" i="3"/>
  <c r="G2224" i="3"/>
  <c r="I2223" i="3"/>
  <c r="H2213" i="5" l="1"/>
  <c r="G2213" i="5"/>
  <c r="F2213" i="5"/>
  <c r="E2214" i="5"/>
  <c r="E2233" i="4"/>
  <c r="C2234" i="4"/>
  <c r="G1902" i="4"/>
  <c r="H1902" i="4" s="1"/>
  <c r="G2225" i="3"/>
  <c r="H2224" i="3"/>
  <c r="I2224" i="3" s="1"/>
  <c r="F2225" i="3"/>
  <c r="H2214" i="5" l="1"/>
  <c r="G2214" i="5"/>
  <c r="F2214" i="5"/>
  <c r="E2215" i="5"/>
  <c r="E2234" i="4"/>
  <c r="C2235" i="4"/>
  <c r="G1903" i="4"/>
  <c r="H1903" i="4" s="1"/>
  <c r="F2226" i="3"/>
  <c r="H2225" i="3"/>
  <c r="G2226" i="3"/>
  <c r="I2225" i="3"/>
  <c r="E2216" i="5" l="1"/>
  <c r="H2215" i="5"/>
  <c r="G2215" i="5"/>
  <c r="F2215" i="5"/>
  <c r="E2235" i="4"/>
  <c r="C2236" i="4"/>
  <c r="G1904" i="4"/>
  <c r="H1904" i="4" s="1"/>
  <c r="G2227" i="3"/>
  <c r="H2226" i="3"/>
  <c r="I2226" i="3" s="1"/>
  <c r="F2227" i="3"/>
  <c r="E2217" i="5" l="1"/>
  <c r="H2216" i="5"/>
  <c r="G2216" i="5"/>
  <c r="F2216" i="5"/>
  <c r="E2236" i="4"/>
  <c r="C2237" i="4"/>
  <c r="G1905" i="4"/>
  <c r="H1905" i="4" s="1"/>
  <c r="F2228" i="3"/>
  <c r="H2227" i="3"/>
  <c r="G2228" i="3"/>
  <c r="I2227" i="3"/>
  <c r="G2217" i="5" l="1"/>
  <c r="F2217" i="5"/>
  <c r="E2218" i="5"/>
  <c r="H2217" i="5"/>
  <c r="E2237" i="4"/>
  <c r="C2238" i="4"/>
  <c r="G1906" i="4"/>
  <c r="H1906" i="4" s="1"/>
  <c r="G2229" i="3"/>
  <c r="H2228" i="3"/>
  <c r="I2228" i="3" s="1"/>
  <c r="F2229" i="3"/>
  <c r="E2219" i="5" l="1"/>
  <c r="H2218" i="5"/>
  <c r="G2218" i="5"/>
  <c r="F2218" i="5"/>
  <c r="E2238" i="4"/>
  <c r="C2239" i="4"/>
  <c r="G1907" i="4"/>
  <c r="H1907" i="4" s="1"/>
  <c r="H2229" i="3"/>
  <c r="F2230" i="3"/>
  <c r="G2230" i="3"/>
  <c r="I2229" i="3"/>
  <c r="E2220" i="5" l="1"/>
  <c r="H2219" i="5"/>
  <c r="G2219" i="5"/>
  <c r="F2219" i="5"/>
  <c r="E2239" i="4"/>
  <c r="C2240" i="4"/>
  <c r="G1908" i="4"/>
  <c r="H1908" i="4" s="1"/>
  <c r="G2231" i="3"/>
  <c r="H2230" i="3"/>
  <c r="I2230" i="3" s="1"/>
  <c r="F2231" i="3"/>
  <c r="E2221" i="5" l="1"/>
  <c r="H2220" i="5"/>
  <c r="G2220" i="5"/>
  <c r="F2220" i="5"/>
  <c r="E2240" i="4"/>
  <c r="C2241" i="4"/>
  <c r="G1909" i="4"/>
  <c r="H1909" i="4" s="1"/>
  <c r="F2232" i="3"/>
  <c r="H2231" i="3"/>
  <c r="G2232" i="3"/>
  <c r="I2231" i="3"/>
  <c r="E2222" i="5" l="1"/>
  <c r="H2221" i="5"/>
  <c r="G2221" i="5"/>
  <c r="F2221" i="5"/>
  <c r="E2241" i="4"/>
  <c r="C2242" i="4"/>
  <c r="G1910" i="4"/>
  <c r="H1910" i="4" s="1"/>
  <c r="G2233" i="3"/>
  <c r="H2232" i="3"/>
  <c r="I2232" i="3" s="1"/>
  <c r="F2233" i="3"/>
  <c r="E2223" i="5" l="1"/>
  <c r="H2222" i="5"/>
  <c r="G2222" i="5"/>
  <c r="F2222" i="5"/>
  <c r="E2242" i="4"/>
  <c r="C2243" i="4"/>
  <c r="G1911" i="4"/>
  <c r="H1911" i="4" s="1"/>
  <c r="H2233" i="3"/>
  <c r="F2234" i="3"/>
  <c r="G2234" i="3"/>
  <c r="I2233" i="3"/>
  <c r="G2223" i="5" l="1"/>
  <c r="E2224" i="5"/>
  <c r="H2223" i="5"/>
  <c r="F2223" i="5"/>
  <c r="E2243" i="4"/>
  <c r="C2244" i="4"/>
  <c r="G1912" i="4"/>
  <c r="H1912" i="4" s="1"/>
  <c r="G2235" i="3"/>
  <c r="H2234" i="3"/>
  <c r="I2234" i="3" s="1"/>
  <c r="F2235" i="3"/>
  <c r="E2225" i="5" l="1"/>
  <c r="H2224" i="5"/>
  <c r="G2224" i="5"/>
  <c r="F2224" i="5"/>
  <c r="E2244" i="4"/>
  <c r="C2245" i="4"/>
  <c r="G1913" i="4"/>
  <c r="H1913" i="4" s="1"/>
  <c r="H2235" i="3"/>
  <c r="F2236" i="3"/>
  <c r="G2236" i="3"/>
  <c r="I2235" i="3"/>
  <c r="H2225" i="5" l="1"/>
  <c r="G2225" i="5"/>
  <c r="F2225" i="5"/>
  <c r="E2226" i="5"/>
  <c r="E2245" i="4"/>
  <c r="C2246" i="4"/>
  <c r="G1914" i="4"/>
  <c r="H1914" i="4" s="1"/>
  <c r="G2237" i="3"/>
  <c r="H2236" i="3"/>
  <c r="I2236" i="3" s="1"/>
  <c r="F2237" i="3"/>
  <c r="H2226" i="5" l="1"/>
  <c r="G2226" i="5"/>
  <c r="F2226" i="5"/>
  <c r="E2227" i="5"/>
  <c r="E2246" i="4"/>
  <c r="C2247" i="4"/>
  <c r="G1915" i="4"/>
  <c r="H1915" i="4" s="1"/>
  <c r="F2238" i="3"/>
  <c r="H2237" i="3"/>
  <c r="G2238" i="3"/>
  <c r="I2237" i="3"/>
  <c r="E2228" i="5" l="1"/>
  <c r="H2227" i="5"/>
  <c r="G2227" i="5"/>
  <c r="F2227" i="5"/>
  <c r="E2247" i="4"/>
  <c r="C2248" i="4"/>
  <c r="G1916" i="4"/>
  <c r="H1916" i="4" s="1"/>
  <c r="G2239" i="3"/>
  <c r="H2238" i="3"/>
  <c r="I2238" i="3" s="1"/>
  <c r="F2239" i="3"/>
  <c r="E2229" i="5" l="1"/>
  <c r="H2228" i="5"/>
  <c r="F2228" i="5"/>
  <c r="G2228" i="5"/>
  <c r="E2248" i="4"/>
  <c r="C2249" i="4"/>
  <c r="G1917" i="4"/>
  <c r="H1917" i="4" s="1"/>
  <c r="H2239" i="3"/>
  <c r="F2240" i="3"/>
  <c r="G2240" i="3"/>
  <c r="I2239" i="3"/>
  <c r="G2229" i="5" l="1"/>
  <c r="F2229" i="5"/>
  <c r="E2230" i="5"/>
  <c r="H2229" i="5"/>
  <c r="E2249" i="4"/>
  <c r="C2250" i="4"/>
  <c r="G1918" i="4"/>
  <c r="H1918" i="4" s="1"/>
  <c r="H2240" i="3"/>
  <c r="F2241" i="3"/>
  <c r="I2240" i="3"/>
  <c r="G2241" i="3"/>
  <c r="E2231" i="5" l="1"/>
  <c r="H2230" i="5"/>
  <c r="G2230" i="5"/>
  <c r="F2230" i="5"/>
  <c r="E2250" i="4"/>
  <c r="C2251" i="4"/>
  <c r="G1919" i="4"/>
  <c r="H1919" i="4" s="1"/>
  <c r="G2242" i="3"/>
  <c r="H2241" i="3"/>
  <c r="I2241" i="3" s="1"/>
  <c r="F2242" i="3"/>
  <c r="E2232" i="5" l="1"/>
  <c r="H2231" i="5"/>
  <c r="G2231" i="5"/>
  <c r="F2231" i="5"/>
  <c r="E2251" i="4"/>
  <c r="C2252" i="4"/>
  <c r="G1920" i="4"/>
  <c r="H1920" i="4" s="1"/>
  <c r="H2242" i="3"/>
  <c r="F2243" i="3"/>
  <c r="I2242" i="3"/>
  <c r="G2243" i="3"/>
  <c r="E2233" i="5" l="1"/>
  <c r="H2232" i="5"/>
  <c r="G2232" i="5"/>
  <c r="F2232" i="5"/>
  <c r="E2252" i="4"/>
  <c r="C2253" i="4"/>
  <c r="G1921" i="4"/>
  <c r="H1921" i="4" s="1"/>
  <c r="G2244" i="3"/>
  <c r="F2244" i="3"/>
  <c r="H2243" i="3"/>
  <c r="I2243" i="3" s="1"/>
  <c r="E2234" i="5" l="1"/>
  <c r="H2233" i="5"/>
  <c r="G2233" i="5"/>
  <c r="F2233" i="5"/>
  <c r="E2253" i="4"/>
  <c r="C2254" i="4"/>
  <c r="G1922" i="4"/>
  <c r="H1922" i="4" s="1"/>
  <c r="F2245" i="3"/>
  <c r="H2244" i="3"/>
  <c r="I2244" i="3"/>
  <c r="G2245" i="3"/>
  <c r="E2235" i="5" l="1"/>
  <c r="F2234" i="5"/>
  <c r="G2234" i="5"/>
  <c r="H2234" i="5"/>
  <c r="E2254" i="4"/>
  <c r="C2255" i="4"/>
  <c r="G1923" i="4"/>
  <c r="H1923" i="4" s="1"/>
  <c r="G2246" i="3"/>
  <c r="F2246" i="3"/>
  <c r="H2245" i="3"/>
  <c r="I2245" i="3" s="1"/>
  <c r="G2235" i="5" l="1"/>
  <c r="E2236" i="5"/>
  <c r="H2235" i="5"/>
  <c r="F2235" i="5"/>
  <c r="E2255" i="4"/>
  <c r="C2256" i="4"/>
  <c r="G1924" i="4"/>
  <c r="H1924" i="4" s="1"/>
  <c r="G2247" i="3"/>
  <c r="F2247" i="3"/>
  <c r="H2246" i="3"/>
  <c r="I2246" i="3" s="1"/>
  <c r="E2237" i="5" l="1"/>
  <c r="H2236" i="5"/>
  <c r="G2236" i="5"/>
  <c r="F2236" i="5"/>
  <c r="E2256" i="4"/>
  <c r="C2257" i="4"/>
  <c r="G1925" i="4"/>
  <c r="H1925" i="4" s="1"/>
  <c r="F2248" i="3"/>
  <c r="H2247" i="3"/>
  <c r="G2248" i="3"/>
  <c r="I2247" i="3"/>
  <c r="H2237" i="5" l="1"/>
  <c r="G2237" i="5"/>
  <c r="F2237" i="5"/>
  <c r="E2238" i="5"/>
  <c r="E2257" i="4"/>
  <c r="C2258" i="4"/>
  <c r="G1926" i="4"/>
  <c r="H1926" i="4" s="1"/>
  <c r="G2249" i="3"/>
  <c r="F2249" i="3"/>
  <c r="H2248" i="3"/>
  <c r="I2248" i="3" s="1"/>
  <c r="H2238" i="5" l="1"/>
  <c r="G2238" i="5"/>
  <c r="F2238" i="5"/>
  <c r="E2239" i="5"/>
  <c r="E2258" i="4"/>
  <c r="C2259" i="4"/>
  <c r="G1927" i="4"/>
  <c r="H1927" i="4" s="1"/>
  <c r="H2249" i="3"/>
  <c r="F2250" i="3"/>
  <c r="G2250" i="3"/>
  <c r="I2249" i="3"/>
  <c r="E2240" i="5" l="1"/>
  <c r="H2239" i="5"/>
  <c r="G2239" i="5"/>
  <c r="F2239" i="5"/>
  <c r="E2259" i="4"/>
  <c r="C2260" i="4"/>
  <c r="G1928" i="4"/>
  <c r="H1928" i="4" s="1"/>
  <c r="G2251" i="3"/>
  <c r="F2251" i="3"/>
  <c r="H2250" i="3"/>
  <c r="I2250" i="3" s="1"/>
  <c r="E2241" i="5" l="1"/>
  <c r="H2240" i="5"/>
  <c r="G2240" i="5"/>
  <c r="F2240" i="5"/>
  <c r="E2260" i="4"/>
  <c r="C2261" i="4"/>
  <c r="G1929" i="4"/>
  <c r="H1929" i="4" s="1"/>
  <c r="G2252" i="3"/>
  <c r="F2252" i="3"/>
  <c r="H2251" i="3"/>
  <c r="I2251" i="3" s="1"/>
  <c r="G2241" i="5" l="1"/>
  <c r="F2241" i="5"/>
  <c r="E2242" i="5"/>
  <c r="H2241" i="5"/>
  <c r="E2261" i="4"/>
  <c r="C2262" i="4"/>
  <c r="G1930" i="4"/>
  <c r="H1930" i="4" s="1"/>
  <c r="F2253" i="3"/>
  <c r="H2252" i="3"/>
  <c r="I2252" i="3"/>
  <c r="G2253" i="3"/>
  <c r="E2243" i="5" l="1"/>
  <c r="H2242" i="5"/>
  <c r="G2242" i="5"/>
  <c r="F2242" i="5"/>
  <c r="E2262" i="4"/>
  <c r="C2263" i="4"/>
  <c r="G1931" i="4"/>
  <c r="H1931" i="4" s="1"/>
  <c r="G2254" i="3"/>
  <c r="F2254" i="3"/>
  <c r="H2253" i="3"/>
  <c r="I2253" i="3" s="1"/>
  <c r="E2244" i="5" l="1"/>
  <c r="H2243" i="5"/>
  <c r="G2243" i="5"/>
  <c r="F2243" i="5"/>
  <c r="E2263" i="4"/>
  <c r="C2264" i="4"/>
  <c r="G1932" i="4"/>
  <c r="H1932" i="4" s="1"/>
  <c r="F2255" i="3"/>
  <c r="H2254" i="3"/>
  <c r="I2254" i="3"/>
  <c r="G2255" i="3"/>
  <c r="E2245" i="5" l="1"/>
  <c r="H2244" i="5"/>
  <c r="G2244" i="5"/>
  <c r="F2244" i="5"/>
  <c r="E2264" i="4"/>
  <c r="C2265" i="4"/>
  <c r="G1933" i="4"/>
  <c r="H1933" i="4" s="1"/>
  <c r="H2255" i="3"/>
  <c r="F2256" i="3"/>
  <c r="I2255" i="3"/>
  <c r="G2256" i="3"/>
  <c r="E2246" i="5" l="1"/>
  <c r="H2245" i="5"/>
  <c r="G2245" i="5"/>
  <c r="F2245" i="5"/>
  <c r="E2265" i="4"/>
  <c r="C2266" i="4"/>
  <c r="G1934" i="4"/>
  <c r="H1934" i="4" s="1"/>
  <c r="F2257" i="3"/>
  <c r="H2256" i="3"/>
  <c r="I2256" i="3"/>
  <c r="G2257" i="3"/>
  <c r="E2247" i="5" l="1"/>
  <c r="H2246" i="5"/>
  <c r="G2246" i="5"/>
  <c r="F2246" i="5"/>
  <c r="E2266" i="4"/>
  <c r="C2267" i="4"/>
  <c r="G1935" i="4"/>
  <c r="H1935" i="4" s="1"/>
  <c r="G2258" i="3"/>
  <c r="H2257" i="3"/>
  <c r="I2257" i="3" s="1"/>
  <c r="F2258" i="3"/>
  <c r="G2247" i="5" l="1"/>
  <c r="H2247" i="5"/>
  <c r="F2247" i="5"/>
  <c r="E2248" i="5"/>
  <c r="E2267" i="4"/>
  <c r="C2268" i="4"/>
  <c r="G1936" i="4"/>
  <c r="H1936" i="4" s="1"/>
  <c r="G2259" i="3"/>
  <c r="F2259" i="3"/>
  <c r="H2258" i="3"/>
  <c r="I2258" i="3" s="1"/>
  <c r="E2249" i="5" l="1"/>
  <c r="H2248" i="5"/>
  <c r="G2248" i="5"/>
  <c r="F2248" i="5"/>
  <c r="E2268" i="4"/>
  <c r="C2269" i="4"/>
  <c r="G1937" i="4"/>
  <c r="H1937" i="4" s="1"/>
  <c r="H2259" i="3"/>
  <c r="F2260" i="3"/>
  <c r="G2260" i="3"/>
  <c r="I2259" i="3"/>
  <c r="H2249" i="5" l="1"/>
  <c r="G2249" i="5"/>
  <c r="F2249" i="5"/>
  <c r="E2250" i="5"/>
  <c r="E2269" i="4"/>
  <c r="C2270" i="4"/>
  <c r="G1938" i="4"/>
  <c r="H1938" i="4" s="1"/>
  <c r="F2261" i="3"/>
  <c r="H2260" i="3"/>
  <c r="G2261" i="3"/>
  <c r="I2260" i="3"/>
  <c r="H2250" i="5" l="1"/>
  <c r="G2250" i="5"/>
  <c r="F2250" i="5"/>
  <c r="E2251" i="5"/>
  <c r="E2270" i="4"/>
  <c r="C2271" i="4"/>
  <c r="G1939" i="4"/>
  <c r="H1939" i="4" s="1"/>
  <c r="G2262" i="3"/>
  <c r="H2261" i="3"/>
  <c r="I2261" i="3" s="1"/>
  <c r="F2262" i="3"/>
  <c r="E2252" i="5" l="1"/>
  <c r="H2251" i="5"/>
  <c r="G2251" i="5"/>
  <c r="F2251" i="5"/>
  <c r="E2271" i="4"/>
  <c r="C2272" i="4"/>
  <c r="G1940" i="4"/>
  <c r="H1940" i="4" s="1"/>
  <c r="G2263" i="3"/>
  <c r="F2263" i="3"/>
  <c r="H2262" i="3"/>
  <c r="I2262" i="3" s="1"/>
  <c r="E2253" i="5" l="1"/>
  <c r="H2252" i="5"/>
  <c r="F2252" i="5"/>
  <c r="G2252" i="5"/>
  <c r="E2272" i="4"/>
  <c r="C2273" i="4"/>
  <c r="G1941" i="4"/>
  <c r="H1941" i="4" s="1"/>
  <c r="H2263" i="3"/>
  <c r="F2264" i="3"/>
  <c r="I2263" i="3"/>
  <c r="G2264" i="3"/>
  <c r="G2253" i="5" l="1"/>
  <c r="F2253" i="5"/>
  <c r="E2254" i="5"/>
  <c r="H2253" i="5"/>
  <c r="E2273" i="4"/>
  <c r="C2274" i="4"/>
  <c r="G1942" i="4"/>
  <c r="H1942" i="4" s="1"/>
  <c r="G2265" i="3"/>
  <c r="F2265" i="3"/>
  <c r="H2264" i="3"/>
  <c r="I2264" i="3" s="1"/>
  <c r="E2255" i="5" l="1"/>
  <c r="H2254" i="5"/>
  <c r="G2254" i="5"/>
  <c r="F2254" i="5"/>
  <c r="E2274" i="4"/>
  <c r="C2275" i="4"/>
  <c r="G1943" i="4"/>
  <c r="H1943" i="4" s="1"/>
  <c r="H2265" i="3"/>
  <c r="F2266" i="3"/>
  <c r="I2265" i="3"/>
  <c r="G2266" i="3"/>
  <c r="E2256" i="5" l="1"/>
  <c r="H2255" i="5"/>
  <c r="G2255" i="5"/>
  <c r="F2255" i="5"/>
  <c r="E2275" i="4"/>
  <c r="C2276" i="4"/>
  <c r="G1944" i="4"/>
  <c r="H1944" i="4" s="1"/>
  <c r="G2267" i="3"/>
  <c r="F2267" i="3"/>
  <c r="H2266" i="3"/>
  <c r="I2266" i="3" s="1"/>
  <c r="E2257" i="5" l="1"/>
  <c r="H2256" i="5"/>
  <c r="G2256" i="5"/>
  <c r="F2256" i="5"/>
  <c r="E2276" i="4"/>
  <c r="C2277" i="4"/>
  <c r="G1945" i="4"/>
  <c r="H1945" i="4" s="1"/>
  <c r="G2268" i="3"/>
  <c r="F2268" i="3"/>
  <c r="H2267" i="3"/>
  <c r="I2267" i="3" s="1"/>
  <c r="E2258" i="5" l="1"/>
  <c r="H2257" i="5"/>
  <c r="G2257" i="5"/>
  <c r="F2257" i="5"/>
  <c r="E2277" i="4"/>
  <c r="C2278" i="4"/>
  <c r="G1946" i="4"/>
  <c r="H1946" i="4" s="1"/>
  <c r="F2269" i="3"/>
  <c r="H2268" i="3"/>
  <c r="G2269" i="3"/>
  <c r="I2268" i="3"/>
  <c r="E2259" i="5" l="1"/>
  <c r="H2258" i="5"/>
  <c r="G2258" i="5"/>
  <c r="F2258" i="5"/>
  <c r="E2278" i="4"/>
  <c r="C2279" i="4"/>
  <c r="G1947" i="4"/>
  <c r="H1947" i="4" s="1"/>
  <c r="G2270" i="3"/>
  <c r="F2270" i="3"/>
  <c r="H2269" i="3"/>
  <c r="I2269" i="3" s="1"/>
  <c r="G2259" i="5" l="1"/>
  <c r="E2260" i="5"/>
  <c r="H2259" i="5"/>
  <c r="F2259" i="5"/>
  <c r="E2279" i="4"/>
  <c r="C2280" i="4"/>
  <c r="G1948" i="4"/>
  <c r="H1948" i="4" s="1"/>
  <c r="F2271" i="3"/>
  <c r="H2270" i="3"/>
  <c r="I2270" i="3"/>
  <c r="G2271" i="3"/>
  <c r="E2261" i="5" l="1"/>
  <c r="H2260" i="5"/>
  <c r="G2260" i="5"/>
  <c r="F2260" i="5"/>
  <c r="E2280" i="4"/>
  <c r="C2281" i="4"/>
  <c r="G1949" i="4"/>
  <c r="H1949" i="4" s="1"/>
  <c r="G2272" i="3"/>
  <c r="F2272" i="3"/>
  <c r="H2271" i="3"/>
  <c r="I2271" i="3" s="1"/>
  <c r="H2261" i="5" l="1"/>
  <c r="G2261" i="5"/>
  <c r="F2261" i="5"/>
  <c r="E2262" i="5"/>
  <c r="E2281" i="4"/>
  <c r="C2282" i="4"/>
  <c r="G1950" i="4"/>
  <c r="H1950" i="4" s="1"/>
  <c r="F2273" i="3"/>
  <c r="H2272" i="3"/>
  <c r="I2272" i="3"/>
  <c r="G2273" i="3"/>
  <c r="H2262" i="5" l="1"/>
  <c r="G2262" i="5"/>
  <c r="F2262" i="5"/>
  <c r="E2263" i="5"/>
  <c r="E2282" i="4"/>
  <c r="C2283" i="4"/>
  <c r="G1951" i="4"/>
  <c r="H1951" i="4" s="1"/>
  <c r="G2274" i="3"/>
  <c r="F2274" i="3"/>
  <c r="H2273" i="3"/>
  <c r="I2273" i="3" s="1"/>
  <c r="E2264" i="5" l="1"/>
  <c r="H2263" i="5"/>
  <c r="G2263" i="5"/>
  <c r="F2263" i="5"/>
  <c r="E2283" i="4"/>
  <c r="C2284" i="4"/>
  <c r="G1952" i="4"/>
  <c r="H1952" i="4" s="1"/>
  <c r="F2275" i="3"/>
  <c r="H2274" i="3"/>
  <c r="I2274" i="3"/>
  <c r="G2275" i="3"/>
  <c r="E2265" i="5" l="1"/>
  <c r="H2264" i="5"/>
  <c r="F2264" i="5"/>
  <c r="G2264" i="5"/>
  <c r="E2284" i="4"/>
  <c r="C2285" i="4"/>
  <c r="G1953" i="4"/>
  <c r="H1953" i="4" s="1"/>
  <c r="G2276" i="3"/>
  <c r="F2276" i="3"/>
  <c r="H2275" i="3"/>
  <c r="I2275" i="3" s="1"/>
  <c r="G2265" i="5" l="1"/>
  <c r="F2265" i="5"/>
  <c r="E2266" i="5"/>
  <c r="H2265" i="5"/>
  <c r="E2285" i="4"/>
  <c r="C2286" i="4"/>
  <c r="G1954" i="4"/>
  <c r="H1954" i="4" s="1"/>
  <c r="F2277" i="3"/>
  <c r="H2276" i="3"/>
  <c r="I2276" i="3"/>
  <c r="G2277" i="3"/>
  <c r="E2267" i="5" l="1"/>
  <c r="H2266" i="5"/>
  <c r="G2266" i="5"/>
  <c r="F2266" i="5"/>
  <c r="E2286" i="4"/>
  <c r="C2287" i="4"/>
  <c r="G1955" i="4"/>
  <c r="H1955" i="4" s="1"/>
  <c r="G2278" i="3"/>
  <c r="F2278" i="3"/>
  <c r="H2277" i="3"/>
  <c r="I2277" i="3" s="1"/>
  <c r="E2268" i="5" l="1"/>
  <c r="H2267" i="5"/>
  <c r="G2267" i="5"/>
  <c r="F2267" i="5"/>
  <c r="E2287" i="4"/>
  <c r="C2288" i="4"/>
  <c r="G1956" i="4"/>
  <c r="H1956" i="4" s="1"/>
  <c r="F2279" i="3"/>
  <c r="H2278" i="3"/>
  <c r="I2278" i="3" s="1"/>
  <c r="G2279" i="3"/>
  <c r="E2269" i="5" l="1"/>
  <c r="H2268" i="5"/>
  <c r="G2268" i="5"/>
  <c r="F2268" i="5"/>
  <c r="E2288" i="4"/>
  <c r="C2289" i="4"/>
  <c r="G1957" i="4"/>
  <c r="H1957" i="4" s="1"/>
  <c r="G2280" i="3"/>
  <c r="F2280" i="3"/>
  <c r="H2279" i="3"/>
  <c r="I2279" i="3" s="1"/>
  <c r="E2270" i="5" l="1"/>
  <c r="H2269" i="5"/>
  <c r="G2269" i="5"/>
  <c r="F2269" i="5"/>
  <c r="E2289" i="4"/>
  <c r="C2290" i="4"/>
  <c r="G1958" i="4"/>
  <c r="H1958" i="4" s="1"/>
  <c r="F2281" i="3"/>
  <c r="H2280" i="3"/>
  <c r="G2281" i="3"/>
  <c r="I2280" i="3"/>
  <c r="G2270" i="5" l="1"/>
  <c r="F2270" i="5"/>
  <c r="E2271" i="5"/>
  <c r="H2270" i="5"/>
  <c r="E2290" i="4"/>
  <c r="C2291" i="4"/>
  <c r="G1959" i="4"/>
  <c r="H1959" i="4" s="1"/>
  <c r="G2282" i="3"/>
  <c r="H2281" i="3"/>
  <c r="I2281" i="3" s="1"/>
  <c r="F2282" i="3"/>
  <c r="G2271" i="5" l="1"/>
  <c r="E2272" i="5"/>
  <c r="H2271" i="5"/>
  <c r="F2271" i="5"/>
  <c r="E2291" i="4"/>
  <c r="C2292" i="4"/>
  <c r="G1960" i="4"/>
  <c r="H1960" i="4" s="1"/>
  <c r="F2283" i="3"/>
  <c r="H2282" i="3"/>
  <c r="I2282" i="3"/>
  <c r="G2283" i="3"/>
  <c r="E2273" i="5" l="1"/>
  <c r="H2272" i="5"/>
  <c r="G2272" i="5"/>
  <c r="F2272" i="5"/>
  <c r="E2292" i="4"/>
  <c r="C2293" i="4"/>
  <c r="G1961" i="4"/>
  <c r="H1961" i="4" s="1"/>
  <c r="G2284" i="3"/>
  <c r="H2283" i="3"/>
  <c r="I2283" i="3" s="1"/>
  <c r="F2284" i="3"/>
  <c r="H2273" i="5" l="1"/>
  <c r="G2273" i="5"/>
  <c r="F2273" i="5"/>
  <c r="E2274" i="5"/>
  <c r="E2293" i="4"/>
  <c r="C2294" i="4"/>
  <c r="G1962" i="4"/>
  <c r="H1962" i="4" s="1"/>
  <c r="F2285" i="3"/>
  <c r="H2284" i="3"/>
  <c r="I2284" i="3"/>
  <c r="G2285" i="3"/>
  <c r="H2274" i="5" l="1"/>
  <c r="G2274" i="5"/>
  <c r="F2274" i="5"/>
  <c r="E2275" i="5"/>
  <c r="E2294" i="4"/>
  <c r="C2295" i="4"/>
  <c r="G1963" i="4"/>
  <c r="H1963" i="4" s="1"/>
  <c r="G2286" i="3"/>
  <c r="F2286" i="3"/>
  <c r="H2285" i="3"/>
  <c r="I2285" i="3" s="1"/>
  <c r="E2276" i="5" l="1"/>
  <c r="H2275" i="5"/>
  <c r="G2275" i="5"/>
  <c r="F2275" i="5"/>
  <c r="E2295" i="4"/>
  <c r="C2296" i="4"/>
  <c r="G1964" i="4"/>
  <c r="H1964" i="4" s="1"/>
  <c r="G2287" i="3"/>
  <c r="F2287" i="3"/>
  <c r="H2286" i="3"/>
  <c r="I2286" i="3" s="1"/>
  <c r="E2277" i="5" l="1"/>
  <c r="H2276" i="5"/>
  <c r="G2276" i="5"/>
  <c r="F2276" i="5"/>
  <c r="E2296" i="4"/>
  <c r="C2297" i="4"/>
  <c r="G1965" i="4"/>
  <c r="H1965" i="4" s="1"/>
  <c r="F2288" i="3"/>
  <c r="H2287" i="3"/>
  <c r="G2288" i="3"/>
  <c r="I2287" i="3"/>
  <c r="G2277" i="5" l="1"/>
  <c r="F2277" i="5"/>
  <c r="E2278" i="5"/>
  <c r="H2277" i="5"/>
  <c r="E2297" i="4"/>
  <c r="C2298" i="4"/>
  <c r="G1966" i="4"/>
  <c r="H1966" i="4" s="1"/>
  <c r="G2289" i="3"/>
  <c r="F2289" i="3"/>
  <c r="H2288" i="3"/>
  <c r="I2288" i="3" s="1"/>
  <c r="E2279" i="5" l="1"/>
  <c r="H2278" i="5"/>
  <c r="G2278" i="5"/>
  <c r="F2278" i="5"/>
  <c r="E2298" i="4"/>
  <c r="C2299" i="4"/>
  <c r="G1967" i="4"/>
  <c r="H1967" i="4" s="1"/>
  <c r="F2290" i="3"/>
  <c r="H2289" i="3"/>
  <c r="G2290" i="3"/>
  <c r="I2289" i="3"/>
  <c r="E2280" i="5" l="1"/>
  <c r="H2279" i="5"/>
  <c r="G2279" i="5"/>
  <c r="F2279" i="5"/>
  <c r="E2299" i="4"/>
  <c r="C2300" i="4"/>
  <c r="G1968" i="4"/>
  <c r="H1968" i="4" s="1"/>
  <c r="G2291" i="3"/>
  <c r="F2291" i="3"/>
  <c r="H2290" i="3"/>
  <c r="I2290" i="3" s="1"/>
  <c r="E2281" i="5" l="1"/>
  <c r="H2280" i="5"/>
  <c r="G2280" i="5"/>
  <c r="F2280" i="5"/>
  <c r="E2300" i="4"/>
  <c r="C2301" i="4"/>
  <c r="G1969" i="4"/>
  <c r="H1969" i="4" s="1"/>
  <c r="H2291" i="3"/>
  <c r="F2292" i="3"/>
  <c r="G2292" i="3"/>
  <c r="I2291" i="3"/>
  <c r="E2282" i="5" l="1"/>
  <c r="H2281" i="5"/>
  <c r="G2281" i="5"/>
  <c r="F2281" i="5"/>
  <c r="E2301" i="4"/>
  <c r="C2302" i="4"/>
  <c r="G1970" i="4"/>
  <c r="H1970" i="4" s="1"/>
  <c r="G2293" i="3"/>
  <c r="F2293" i="3"/>
  <c r="H2292" i="3"/>
  <c r="I2292" i="3" s="1"/>
  <c r="H2282" i="5" l="1"/>
  <c r="G2282" i="5"/>
  <c r="F2282" i="5"/>
  <c r="E2283" i="5"/>
  <c r="E2302" i="4"/>
  <c r="C2303" i="4"/>
  <c r="G1971" i="4"/>
  <c r="H1971" i="4" s="1"/>
  <c r="H2293" i="3"/>
  <c r="F2294" i="3"/>
  <c r="I2293" i="3"/>
  <c r="G2294" i="3"/>
  <c r="G2283" i="5" l="1"/>
  <c r="E2284" i="5"/>
  <c r="H2283" i="5"/>
  <c r="F2283" i="5"/>
  <c r="E2303" i="4"/>
  <c r="C2304" i="4"/>
  <c r="G1972" i="4"/>
  <c r="H1972" i="4" s="1"/>
  <c r="G2295" i="3"/>
  <c r="F2295" i="3"/>
  <c r="H2294" i="3"/>
  <c r="I2294" i="3" s="1"/>
  <c r="E2285" i="5" l="1"/>
  <c r="H2284" i="5"/>
  <c r="G2284" i="5"/>
  <c r="F2284" i="5"/>
  <c r="E2304" i="4"/>
  <c r="C2305" i="4"/>
  <c r="G1973" i="4"/>
  <c r="H1973" i="4" s="1"/>
  <c r="F2296" i="3"/>
  <c r="H2295" i="3"/>
  <c r="I2295" i="3"/>
  <c r="G2296" i="3"/>
  <c r="H2285" i="5" l="1"/>
  <c r="G2285" i="5"/>
  <c r="F2285" i="5"/>
  <c r="E2286" i="5"/>
  <c r="E2305" i="4"/>
  <c r="C2306" i="4"/>
  <c r="G1974" i="4"/>
  <c r="H1974" i="4" s="1"/>
  <c r="G2297" i="3"/>
  <c r="F2297" i="3"/>
  <c r="H2296" i="3"/>
  <c r="I2296" i="3" s="1"/>
  <c r="H2286" i="5" l="1"/>
  <c r="G2286" i="5"/>
  <c r="F2286" i="5"/>
  <c r="E2287" i="5"/>
  <c r="E2306" i="4"/>
  <c r="C2307" i="4"/>
  <c r="G1975" i="4"/>
  <c r="H1975" i="4" s="1"/>
  <c r="H2297" i="3"/>
  <c r="F2298" i="3"/>
  <c r="I2297" i="3"/>
  <c r="G2298" i="3"/>
  <c r="E2288" i="5" l="1"/>
  <c r="H2287" i="5"/>
  <c r="G2287" i="5"/>
  <c r="F2287" i="5"/>
  <c r="E2307" i="4"/>
  <c r="C2308" i="4"/>
  <c r="G1976" i="4"/>
  <c r="H1976" i="4" s="1"/>
  <c r="G2299" i="3"/>
  <c r="F2299" i="3"/>
  <c r="H2298" i="3"/>
  <c r="I2298" i="3" s="1"/>
  <c r="E2289" i="5" l="1"/>
  <c r="H2288" i="5"/>
  <c r="G2288" i="5"/>
  <c r="F2288" i="5"/>
  <c r="E2308" i="4"/>
  <c r="C2309" i="4"/>
  <c r="G1977" i="4"/>
  <c r="H1977" i="4" s="1"/>
  <c r="H2299" i="3"/>
  <c r="F2300" i="3"/>
  <c r="I2299" i="3"/>
  <c r="G2300" i="3"/>
  <c r="G2289" i="5" l="1"/>
  <c r="F2289" i="5"/>
  <c r="E2290" i="5"/>
  <c r="H2289" i="5"/>
  <c r="E2309" i="4"/>
  <c r="C2310" i="4"/>
  <c r="G1978" i="4"/>
  <c r="H1978" i="4" s="1"/>
  <c r="G2301" i="3"/>
  <c r="F2301" i="3"/>
  <c r="H2300" i="3"/>
  <c r="I2300" i="3" s="1"/>
  <c r="E2291" i="5" l="1"/>
  <c r="H2290" i="5"/>
  <c r="G2290" i="5"/>
  <c r="F2290" i="5"/>
  <c r="E2310" i="4"/>
  <c r="C2311" i="4"/>
  <c r="G1979" i="4"/>
  <c r="H1979" i="4" s="1"/>
  <c r="G2302" i="3"/>
  <c r="F2302" i="3"/>
  <c r="H2301" i="3"/>
  <c r="I2301" i="3" s="1"/>
  <c r="E2292" i="5" l="1"/>
  <c r="H2291" i="5"/>
  <c r="G2291" i="5"/>
  <c r="F2291" i="5"/>
  <c r="E2311" i="4"/>
  <c r="C2312" i="4"/>
  <c r="G1980" i="4"/>
  <c r="H1980" i="4" s="1"/>
  <c r="F2303" i="3"/>
  <c r="H2302" i="3"/>
  <c r="I2302" i="3"/>
  <c r="G2303" i="3"/>
  <c r="E2293" i="5" l="1"/>
  <c r="H2292" i="5"/>
  <c r="G2292" i="5"/>
  <c r="F2292" i="5"/>
  <c r="E2312" i="4"/>
  <c r="C2313" i="4"/>
  <c r="G1981" i="4"/>
  <c r="H1981" i="4" s="1"/>
  <c r="G2304" i="3"/>
  <c r="F2304" i="3"/>
  <c r="H2303" i="3"/>
  <c r="I2303" i="3" s="1"/>
  <c r="E2294" i="5" l="1"/>
  <c r="H2293" i="5"/>
  <c r="G2293" i="5"/>
  <c r="F2293" i="5"/>
  <c r="E2313" i="4"/>
  <c r="C2314" i="4"/>
  <c r="G1982" i="4"/>
  <c r="H1982" i="4" s="1"/>
  <c r="F2305" i="3"/>
  <c r="H2304" i="3"/>
  <c r="I2304" i="3"/>
  <c r="G2305" i="3"/>
  <c r="E2295" i="5" l="1"/>
  <c r="H2294" i="5"/>
  <c r="G2294" i="5"/>
  <c r="F2294" i="5"/>
  <c r="E2314" i="4"/>
  <c r="C2315" i="4"/>
  <c r="G1983" i="4"/>
  <c r="H1983" i="4" s="1"/>
  <c r="G2306" i="3"/>
  <c r="I2305" i="3"/>
  <c r="H2305" i="3"/>
  <c r="F2306" i="3"/>
  <c r="G2295" i="5" l="1"/>
  <c r="E2296" i="5"/>
  <c r="H2295" i="5"/>
  <c r="F2295" i="5"/>
  <c r="E2315" i="4"/>
  <c r="C2316" i="4"/>
  <c r="G1984" i="4"/>
  <c r="H1984" i="4" s="1"/>
  <c r="F2307" i="3"/>
  <c r="H2306" i="3"/>
  <c r="I2306" i="3" s="1"/>
  <c r="G2307" i="3"/>
  <c r="E2297" i="5" l="1"/>
  <c r="H2296" i="5"/>
  <c r="G2296" i="5"/>
  <c r="F2296" i="5"/>
  <c r="E2316" i="4"/>
  <c r="C2317" i="4"/>
  <c r="G1985" i="4"/>
  <c r="H1985" i="4" s="1"/>
  <c r="G2308" i="3"/>
  <c r="H2307" i="3"/>
  <c r="I2307" i="3" s="1"/>
  <c r="F2308" i="3"/>
  <c r="H2297" i="5" l="1"/>
  <c r="G2297" i="5"/>
  <c r="F2297" i="5"/>
  <c r="E2298" i="5"/>
  <c r="E2317" i="4"/>
  <c r="C2318" i="4"/>
  <c r="G1986" i="4"/>
  <c r="H1986" i="4" s="1"/>
  <c r="G2309" i="3"/>
  <c r="F2309" i="3"/>
  <c r="H2308" i="3"/>
  <c r="I2308" i="3" s="1"/>
  <c r="H2298" i="5" l="1"/>
  <c r="G2298" i="5"/>
  <c r="F2298" i="5"/>
  <c r="E2299" i="5"/>
  <c r="E2318" i="4"/>
  <c r="C2319" i="4"/>
  <c r="G1987" i="4"/>
  <c r="H1987" i="4" s="1"/>
  <c r="G2310" i="3"/>
  <c r="I2309" i="3"/>
  <c r="H2309" i="3"/>
  <c r="F2310" i="3"/>
  <c r="E2300" i="5" l="1"/>
  <c r="H2299" i="5"/>
  <c r="G2299" i="5"/>
  <c r="F2299" i="5"/>
  <c r="E2319" i="4"/>
  <c r="C2320" i="4"/>
  <c r="G1988" i="4"/>
  <c r="H1988" i="4" s="1"/>
  <c r="F2311" i="3"/>
  <c r="H2310" i="3"/>
  <c r="G2311" i="3"/>
  <c r="I2310" i="3"/>
  <c r="E2301" i="5" l="1"/>
  <c r="H2300" i="5"/>
  <c r="F2300" i="5"/>
  <c r="G2300" i="5"/>
  <c r="E2320" i="4"/>
  <c r="C2321" i="4"/>
  <c r="G1989" i="4"/>
  <c r="H1989" i="4" s="1"/>
  <c r="G2312" i="3"/>
  <c r="H2311" i="3"/>
  <c r="I2311" i="3" s="1"/>
  <c r="F2312" i="3"/>
  <c r="G2301" i="5" l="1"/>
  <c r="F2301" i="5"/>
  <c r="E2302" i="5"/>
  <c r="H2301" i="5"/>
  <c r="E2321" i="4"/>
  <c r="C2322" i="4"/>
  <c r="G1990" i="4"/>
  <c r="H1990" i="4" s="1"/>
  <c r="G2313" i="3"/>
  <c r="F2313" i="3"/>
  <c r="H2312" i="3"/>
  <c r="I2312" i="3" s="1"/>
  <c r="E2303" i="5" l="1"/>
  <c r="H2302" i="5"/>
  <c r="G2302" i="5"/>
  <c r="F2302" i="5"/>
  <c r="E2322" i="4"/>
  <c r="C2323" i="4"/>
  <c r="G1991" i="4"/>
  <c r="H1991" i="4" s="1"/>
  <c r="G2314" i="3"/>
  <c r="F2314" i="3"/>
  <c r="H2313" i="3"/>
  <c r="I2313" i="3" s="1"/>
  <c r="E2304" i="5" l="1"/>
  <c r="H2303" i="5"/>
  <c r="G2303" i="5"/>
  <c r="F2303" i="5"/>
  <c r="E2323" i="4"/>
  <c r="C2324" i="4"/>
  <c r="G1992" i="4"/>
  <c r="H1992" i="4" s="1"/>
  <c r="F2315" i="3"/>
  <c r="H2314" i="3"/>
  <c r="G2315" i="3"/>
  <c r="I2314" i="3"/>
  <c r="E2305" i="5" l="1"/>
  <c r="H2304" i="5"/>
  <c r="G2304" i="5"/>
  <c r="F2304" i="5"/>
  <c r="E2324" i="4"/>
  <c r="C2325" i="4"/>
  <c r="G1993" i="4"/>
  <c r="H1993" i="4" s="1"/>
  <c r="G2316" i="3"/>
  <c r="F2316" i="3"/>
  <c r="H2315" i="3"/>
  <c r="I2315" i="3" s="1"/>
  <c r="E2306" i="5" l="1"/>
  <c r="H2305" i="5"/>
  <c r="G2305" i="5"/>
  <c r="F2305" i="5"/>
  <c r="E2325" i="4"/>
  <c r="C2326" i="4"/>
  <c r="G1994" i="4"/>
  <c r="H1994" i="4" s="1"/>
  <c r="F2317" i="3"/>
  <c r="H2316" i="3"/>
  <c r="G2317" i="3"/>
  <c r="I2316" i="3"/>
  <c r="E2307" i="5" l="1"/>
  <c r="G2306" i="5"/>
  <c r="F2306" i="5"/>
  <c r="H2306" i="5"/>
  <c r="E2326" i="4"/>
  <c r="C2327" i="4"/>
  <c r="G1995" i="4"/>
  <c r="H1995" i="4" s="1"/>
  <c r="G2318" i="3"/>
  <c r="H2317" i="3"/>
  <c r="I2317" i="3" s="1"/>
  <c r="F2318" i="3"/>
  <c r="G2307" i="5" l="1"/>
  <c r="E2308" i="5"/>
  <c r="H2307" i="5"/>
  <c r="F2307" i="5"/>
  <c r="E2327" i="4"/>
  <c r="C2328" i="4"/>
  <c r="G1996" i="4"/>
  <c r="H1996" i="4" s="1"/>
  <c r="F2319" i="3"/>
  <c r="H2318" i="3"/>
  <c r="G2319" i="3"/>
  <c r="I2318" i="3"/>
  <c r="E2309" i="5" l="1"/>
  <c r="H2308" i="5"/>
  <c r="G2308" i="5"/>
  <c r="F2308" i="5"/>
  <c r="E2328" i="4"/>
  <c r="C2329" i="4"/>
  <c r="G1997" i="4"/>
  <c r="H1997" i="4" s="1"/>
  <c r="G2320" i="3"/>
  <c r="H2319" i="3"/>
  <c r="I2319" i="3" s="1"/>
  <c r="F2320" i="3"/>
  <c r="H2309" i="5" l="1"/>
  <c r="G2309" i="5"/>
  <c r="F2309" i="5"/>
  <c r="E2310" i="5"/>
  <c r="E2329" i="4"/>
  <c r="C2330" i="4"/>
  <c r="G1998" i="4"/>
  <c r="H1998" i="4" s="1"/>
  <c r="F2321" i="3"/>
  <c r="H2320" i="3"/>
  <c r="I2320" i="3"/>
  <c r="G2321" i="3"/>
  <c r="H2310" i="5" l="1"/>
  <c r="G2310" i="5"/>
  <c r="F2310" i="5"/>
  <c r="E2311" i="5"/>
  <c r="E2330" i="4"/>
  <c r="C2331" i="4"/>
  <c r="G1999" i="4"/>
  <c r="H1999" i="4" s="1"/>
  <c r="G2322" i="3"/>
  <c r="H2321" i="3"/>
  <c r="I2321" i="3" s="1"/>
  <c r="F2322" i="3"/>
  <c r="G2311" i="5" l="1"/>
  <c r="F2311" i="5"/>
  <c r="H2311" i="5"/>
  <c r="E2312" i="5"/>
  <c r="E2331" i="4"/>
  <c r="C2332" i="4"/>
  <c r="G2000" i="4"/>
  <c r="H2000" i="4" s="1"/>
  <c r="F2323" i="3"/>
  <c r="H2322" i="3"/>
  <c r="G2323" i="3"/>
  <c r="I2322" i="3"/>
  <c r="H2312" i="5" l="1"/>
  <c r="G2312" i="5"/>
  <c r="F2312" i="5"/>
  <c r="E2313" i="5"/>
  <c r="E2332" i="4"/>
  <c r="C2333" i="4"/>
  <c r="G2001" i="4"/>
  <c r="H2001" i="4" s="1"/>
  <c r="G2324" i="3"/>
  <c r="F2324" i="3"/>
  <c r="H2323" i="3"/>
  <c r="I2323" i="3" s="1"/>
  <c r="H2313" i="5" l="1"/>
  <c r="G2313" i="5"/>
  <c r="F2313" i="5"/>
  <c r="E2314" i="5"/>
  <c r="E2333" i="4"/>
  <c r="C2334" i="4"/>
  <c r="G2002" i="4"/>
  <c r="H2002" i="4" s="1"/>
  <c r="F2325" i="3"/>
  <c r="H2324" i="3"/>
  <c r="I2324" i="3"/>
  <c r="G2325" i="3"/>
  <c r="E2315" i="5" l="1"/>
  <c r="H2314" i="5"/>
  <c r="G2314" i="5"/>
  <c r="F2314" i="5"/>
  <c r="E2334" i="4"/>
  <c r="C2335" i="4"/>
  <c r="G2003" i="4"/>
  <c r="H2003" i="4" s="1"/>
  <c r="G2326" i="3"/>
  <c r="F2326" i="3"/>
  <c r="H2325" i="3"/>
  <c r="I2325" i="3" s="1"/>
  <c r="E2316" i="5" l="1"/>
  <c r="G2315" i="5"/>
  <c r="H2315" i="5"/>
  <c r="F2315" i="5"/>
  <c r="E2335" i="4"/>
  <c r="C2336" i="4"/>
  <c r="G2004" i="4"/>
  <c r="H2004" i="4" s="1"/>
  <c r="G2327" i="3"/>
  <c r="F2327" i="3"/>
  <c r="H2326" i="3"/>
  <c r="I2326" i="3" s="1"/>
  <c r="H2316" i="5" l="1"/>
  <c r="G2316" i="5"/>
  <c r="F2316" i="5"/>
  <c r="E2317" i="5"/>
  <c r="E2336" i="4"/>
  <c r="C2337" i="4"/>
  <c r="G2005" i="4"/>
  <c r="H2005" i="4" s="1"/>
  <c r="F2328" i="3"/>
  <c r="H2327" i="3"/>
  <c r="G2328" i="3"/>
  <c r="I2327" i="3"/>
  <c r="F2317" i="5" l="1"/>
  <c r="E2318" i="5"/>
  <c r="H2317" i="5"/>
  <c r="G2317" i="5"/>
  <c r="E2337" i="4"/>
  <c r="C2338" i="4"/>
  <c r="G2006" i="4"/>
  <c r="H2006" i="4" s="1"/>
  <c r="G2329" i="3"/>
  <c r="F2329" i="3"/>
  <c r="H2328" i="3"/>
  <c r="I2328" i="3" s="1"/>
  <c r="E2319" i="5" l="1"/>
  <c r="H2318" i="5"/>
  <c r="G2318" i="5"/>
  <c r="F2318" i="5"/>
  <c r="E2338" i="4"/>
  <c r="C2339" i="4"/>
  <c r="G2007" i="4"/>
  <c r="H2007" i="4" s="1"/>
  <c r="F2330" i="3"/>
  <c r="H2329" i="3"/>
  <c r="G2330" i="3"/>
  <c r="I2329" i="3"/>
  <c r="H2319" i="5" l="1"/>
  <c r="G2319" i="5"/>
  <c r="F2319" i="5"/>
  <c r="E2320" i="5"/>
  <c r="E2339" i="4"/>
  <c r="C2340" i="4"/>
  <c r="G2008" i="4"/>
  <c r="H2008" i="4" s="1"/>
  <c r="G2331" i="3"/>
  <c r="I2330" i="3"/>
  <c r="F2331" i="3"/>
  <c r="H2330" i="3"/>
  <c r="E2321" i="5" l="1"/>
  <c r="H2320" i="5"/>
  <c r="G2320" i="5"/>
  <c r="F2320" i="5"/>
  <c r="E2340" i="4"/>
  <c r="C2341" i="4"/>
  <c r="G2009" i="4"/>
  <c r="H2009" i="4" s="1"/>
  <c r="F2332" i="3"/>
  <c r="H2331" i="3"/>
  <c r="G2332" i="3"/>
  <c r="I2331" i="3"/>
  <c r="E2322" i="5" l="1"/>
  <c r="H2321" i="5"/>
  <c r="G2321" i="5"/>
  <c r="F2321" i="5"/>
  <c r="E2341" i="4"/>
  <c r="C2342" i="4"/>
  <c r="G2010" i="4"/>
  <c r="H2010" i="4" s="1"/>
  <c r="G2333" i="3"/>
  <c r="F2333" i="3"/>
  <c r="H2332" i="3"/>
  <c r="I2332" i="3" s="1"/>
  <c r="H2322" i="5" l="1"/>
  <c r="G2322" i="5"/>
  <c r="F2322" i="5"/>
  <c r="E2323" i="5"/>
  <c r="E2342" i="4"/>
  <c r="C2343" i="4"/>
  <c r="G2011" i="4"/>
  <c r="H2011" i="4" s="1"/>
  <c r="H2333" i="3"/>
  <c r="F2334" i="3"/>
  <c r="I2333" i="3"/>
  <c r="G2334" i="3"/>
  <c r="E2324" i="5" l="1"/>
  <c r="F2323" i="5"/>
  <c r="G2323" i="5"/>
  <c r="H2323" i="5"/>
  <c r="E2343" i="4"/>
  <c r="C2344" i="4"/>
  <c r="G2012" i="4"/>
  <c r="H2012" i="4" s="1"/>
  <c r="G2335" i="3"/>
  <c r="F2335" i="3"/>
  <c r="H2334" i="3"/>
  <c r="I2334" i="3" s="1"/>
  <c r="H2324" i="5" l="1"/>
  <c r="G2324" i="5"/>
  <c r="F2324" i="5"/>
  <c r="E2325" i="5"/>
  <c r="E2344" i="4"/>
  <c r="C2345" i="4"/>
  <c r="G2013" i="4"/>
  <c r="H2013" i="4" s="1"/>
  <c r="H2335" i="3"/>
  <c r="F2336" i="3"/>
  <c r="I2335" i="3"/>
  <c r="G2336" i="3"/>
  <c r="H2325" i="5" l="1"/>
  <c r="G2325" i="5"/>
  <c r="F2325" i="5"/>
  <c r="E2326" i="5"/>
  <c r="E2345" i="4"/>
  <c r="C2346" i="4"/>
  <c r="G2014" i="4"/>
  <c r="H2014" i="4" s="1"/>
  <c r="G2337" i="3"/>
  <c r="F2337" i="3"/>
  <c r="H2336" i="3"/>
  <c r="I2336" i="3" s="1"/>
  <c r="F2326" i="5" l="1"/>
  <c r="E2327" i="5"/>
  <c r="H2326" i="5"/>
  <c r="G2326" i="5"/>
  <c r="E2346" i="4"/>
  <c r="C2347" i="4"/>
  <c r="G2015" i="4"/>
  <c r="H2015" i="4" s="1"/>
  <c r="F2338" i="3"/>
  <c r="H2337" i="3"/>
  <c r="G2338" i="3"/>
  <c r="I2337" i="3"/>
  <c r="E2328" i="5" l="1"/>
  <c r="F2327" i="5"/>
  <c r="H2327" i="5"/>
  <c r="G2327" i="5"/>
  <c r="E2347" i="4"/>
  <c r="C2348" i="4"/>
  <c r="G2016" i="4"/>
  <c r="H2016" i="4" s="1"/>
  <c r="G2339" i="3"/>
  <c r="F2339" i="3"/>
  <c r="H2338" i="3"/>
  <c r="I2338" i="3" s="1"/>
  <c r="H2328" i="5" l="1"/>
  <c r="G2328" i="5"/>
  <c r="F2328" i="5"/>
  <c r="E2329" i="5"/>
  <c r="E2348" i="4"/>
  <c r="C2349" i="4"/>
  <c r="G2017" i="4"/>
  <c r="H2017" i="4" s="1"/>
  <c r="H2339" i="3"/>
  <c r="F2340" i="3"/>
  <c r="G2340" i="3"/>
  <c r="I2339" i="3"/>
  <c r="F2329" i="5" l="1"/>
  <c r="E2330" i="5"/>
  <c r="G2329" i="5"/>
  <c r="H2329" i="5"/>
  <c r="E2349" i="4"/>
  <c r="C2350" i="4"/>
  <c r="G2018" i="4"/>
  <c r="H2018" i="4" s="1"/>
  <c r="G2341" i="3"/>
  <c r="F2341" i="3"/>
  <c r="H2340" i="3"/>
  <c r="I2340" i="3" s="1"/>
  <c r="H2330" i="5" l="1"/>
  <c r="G2330" i="5"/>
  <c r="F2330" i="5"/>
  <c r="E2331" i="5"/>
  <c r="E2350" i="4"/>
  <c r="C2351" i="4"/>
  <c r="G2019" i="4"/>
  <c r="H2019" i="4" s="1"/>
  <c r="H2341" i="3"/>
  <c r="F2342" i="3"/>
  <c r="I2341" i="3"/>
  <c r="G2342" i="3"/>
  <c r="H2331" i="5" l="1"/>
  <c r="G2331" i="5"/>
  <c r="F2331" i="5"/>
  <c r="E2332" i="5"/>
  <c r="E2351" i="4"/>
  <c r="C2352" i="4"/>
  <c r="G2020" i="4"/>
  <c r="H2020" i="4" s="1"/>
  <c r="G2343" i="3"/>
  <c r="F2343" i="3"/>
  <c r="H2342" i="3"/>
  <c r="I2342" i="3" s="1"/>
  <c r="E2333" i="5" l="1"/>
  <c r="H2332" i="5"/>
  <c r="G2332" i="5"/>
  <c r="F2332" i="5"/>
  <c r="E2352" i="4"/>
  <c r="C2353" i="4"/>
  <c r="G2021" i="4"/>
  <c r="H2021" i="4" s="1"/>
  <c r="H2343" i="3"/>
  <c r="F2344" i="3"/>
  <c r="I2343" i="3"/>
  <c r="G2344" i="3"/>
  <c r="E2334" i="5" l="1"/>
  <c r="H2333" i="5"/>
  <c r="G2333" i="5"/>
  <c r="F2333" i="5"/>
  <c r="E2353" i="4"/>
  <c r="C2354" i="4"/>
  <c r="G2022" i="4"/>
  <c r="H2022" i="4" s="1"/>
  <c r="G2345" i="3"/>
  <c r="F2345" i="3"/>
  <c r="H2344" i="3"/>
  <c r="I2344" i="3" s="1"/>
  <c r="H2334" i="5" l="1"/>
  <c r="G2334" i="5"/>
  <c r="F2334" i="5"/>
  <c r="E2335" i="5"/>
  <c r="E2354" i="4"/>
  <c r="C2355" i="4"/>
  <c r="G2023" i="4"/>
  <c r="H2023" i="4" s="1"/>
  <c r="G2346" i="3"/>
  <c r="H2345" i="3"/>
  <c r="I2345" i="3" s="1"/>
  <c r="F2346" i="3"/>
  <c r="E2336" i="5" l="1"/>
  <c r="H2335" i="5"/>
  <c r="G2335" i="5"/>
  <c r="F2335" i="5"/>
  <c r="E2355" i="4"/>
  <c r="C2356" i="4"/>
  <c r="G2024" i="4"/>
  <c r="H2024" i="4" s="1"/>
  <c r="F2347" i="3"/>
  <c r="H2346" i="3"/>
  <c r="I2346" i="3"/>
  <c r="G2347" i="3"/>
  <c r="E2337" i="5" l="1"/>
  <c r="H2336" i="5"/>
  <c r="G2336" i="5"/>
  <c r="F2336" i="5"/>
  <c r="E2356" i="4"/>
  <c r="C2357" i="4"/>
  <c r="G2025" i="4"/>
  <c r="H2025" i="4" s="1"/>
  <c r="G2348" i="3"/>
  <c r="F2348" i="3"/>
  <c r="H2347" i="3"/>
  <c r="I2347" i="3" s="1"/>
  <c r="H2337" i="5" l="1"/>
  <c r="G2337" i="5"/>
  <c r="F2337" i="5"/>
  <c r="E2338" i="5"/>
  <c r="E2357" i="4"/>
  <c r="C2358" i="4"/>
  <c r="G2026" i="4"/>
  <c r="H2026" i="4" s="1"/>
  <c r="F2349" i="3"/>
  <c r="H2348" i="3"/>
  <c r="I2348" i="3"/>
  <c r="G2349" i="3"/>
  <c r="H2338" i="5" l="1"/>
  <c r="G2338" i="5"/>
  <c r="F2338" i="5"/>
  <c r="E2339" i="5"/>
  <c r="E2358" i="4"/>
  <c r="C2359" i="4"/>
  <c r="G2027" i="4"/>
  <c r="H2027" i="4" s="1"/>
  <c r="G2350" i="3"/>
  <c r="F2350" i="3"/>
  <c r="H2349" i="3"/>
  <c r="I2349" i="3" s="1"/>
  <c r="E2340" i="5" l="1"/>
  <c r="F2339" i="5"/>
  <c r="H2339" i="5"/>
  <c r="G2339" i="5"/>
  <c r="E2359" i="4"/>
  <c r="C2360" i="4"/>
  <c r="G2028" i="4"/>
  <c r="H2028" i="4" s="1"/>
  <c r="F2351" i="3"/>
  <c r="H2350" i="3"/>
  <c r="I2350" i="3"/>
  <c r="G2351" i="3"/>
  <c r="H2340" i="5" l="1"/>
  <c r="G2340" i="5"/>
  <c r="F2340" i="5"/>
  <c r="E2341" i="5"/>
  <c r="E2360" i="4"/>
  <c r="C2361" i="4"/>
  <c r="G2029" i="4"/>
  <c r="H2029" i="4" s="1"/>
  <c r="G2352" i="3"/>
  <c r="F2352" i="3"/>
  <c r="H2351" i="3"/>
  <c r="I2351" i="3" s="1"/>
  <c r="H2341" i="5" l="1"/>
  <c r="G2341" i="5"/>
  <c r="F2341" i="5"/>
  <c r="E2342" i="5"/>
  <c r="E2361" i="4"/>
  <c r="C2362" i="4"/>
  <c r="G2030" i="4"/>
  <c r="H2030" i="4" s="1"/>
  <c r="F2353" i="3"/>
  <c r="H2352" i="3"/>
  <c r="G2353" i="3"/>
  <c r="I2352" i="3"/>
  <c r="E2343" i="5" l="1"/>
  <c r="G2342" i="5"/>
  <c r="F2342" i="5"/>
  <c r="H2342" i="5"/>
  <c r="E2362" i="4"/>
  <c r="C2363" i="4"/>
  <c r="G2031" i="4"/>
  <c r="H2031" i="4" s="1"/>
  <c r="G2354" i="3"/>
  <c r="F2354" i="3"/>
  <c r="H2353" i="3"/>
  <c r="I2353" i="3" s="1"/>
  <c r="H2343" i="5" l="1"/>
  <c r="G2343" i="5"/>
  <c r="F2343" i="5"/>
  <c r="E2344" i="5"/>
  <c r="E2363" i="4"/>
  <c r="C2364" i="4"/>
  <c r="G2032" i="4"/>
  <c r="H2032" i="4" s="1"/>
  <c r="F2355" i="3"/>
  <c r="H2354" i="3"/>
  <c r="G2355" i="3"/>
  <c r="I2354" i="3"/>
  <c r="G2344" i="5" l="1"/>
  <c r="F2344" i="5"/>
  <c r="H2344" i="5"/>
  <c r="E2345" i="5"/>
  <c r="E2364" i="4"/>
  <c r="C2365" i="4"/>
  <c r="G2033" i="4"/>
  <c r="H2033" i="4" s="1"/>
  <c r="G2356" i="3"/>
  <c r="I2355" i="3"/>
  <c r="H2355" i="3"/>
  <c r="F2356" i="3"/>
  <c r="E2346" i="5" l="1"/>
  <c r="H2345" i="5"/>
  <c r="G2345" i="5"/>
  <c r="F2345" i="5"/>
  <c r="E2365" i="4"/>
  <c r="C2366" i="4"/>
  <c r="G2034" i="4"/>
  <c r="H2034" i="4" s="1"/>
  <c r="F2357" i="3"/>
  <c r="H2356" i="3"/>
  <c r="I2356" i="3"/>
  <c r="G2357" i="3"/>
  <c r="H2346" i="5" l="1"/>
  <c r="G2346" i="5"/>
  <c r="F2346" i="5"/>
  <c r="E2347" i="5"/>
  <c r="E2366" i="4"/>
  <c r="C2367" i="4"/>
  <c r="G2035" i="4"/>
  <c r="H2035" i="4" s="1"/>
  <c r="G2358" i="3"/>
  <c r="H2357" i="3"/>
  <c r="I2357" i="3" s="1"/>
  <c r="F2358" i="3"/>
  <c r="E2348" i="5" l="1"/>
  <c r="H2347" i="5"/>
  <c r="G2347" i="5"/>
  <c r="F2347" i="5"/>
  <c r="E2367" i="4"/>
  <c r="C2368" i="4"/>
  <c r="G2036" i="4"/>
  <c r="H2036" i="4" s="1"/>
  <c r="F2359" i="3"/>
  <c r="H2358" i="3"/>
  <c r="I2358" i="3"/>
  <c r="G2359" i="3"/>
  <c r="E2349" i="5" l="1"/>
  <c r="F2348" i="5"/>
  <c r="H2348" i="5"/>
  <c r="G2348" i="5"/>
  <c r="E2368" i="4"/>
  <c r="C2369" i="4"/>
  <c r="G2037" i="4"/>
  <c r="H2037" i="4" s="1"/>
  <c r="G2360" i="3"/>
  <c r="H2359" i="3"/>
  <c r="I2359" i="3" s="1"/>
  <c r="F2360" i="3"/>
  <c r="H2349" i="5" l="1"/>
  <c r="G2349" i="5"/>
  <c r="F2349" i="5"/>
  <c r="E2350" i="5"/>
  <c r="E2369" i="4"/>
  <c r="C2370" i="4"/>
  <c r="G2038" i="4"/>
  <c r="H2038" i="4" s="1"/>
  <c r="F2361" i="3"/>
  <c r="H2360" i="3"/>
  <c r="I2360" i="3"/>
  <c r="G2361" i="3"/>
  <c r="H2350" i="5" l="1"/>
  <c r="G2350" i="5"/>
  <c r="F2350" i="5"/>
  <c r="E2351" i="5"/>
  <c r="E2370" i="4"/>
  <c r="C2371" i="4"/>
  <c r="G2039" i="4"/>
  <c r="H2039" i="4" s="1"/>
  <c r="G2362" i="3"/>
  <c r="F2362" i="3"/>
  <c r="H2361" i="3"/>
  <c r="I2361" i="3" s="1"/>
  <c r="E2352" i="5" l="1"/>
  <c r="H2351" i="5"/>
  <c r="G2351" i="5"/>
  <c r="F2351" i="5"/>
  <c r="E2371" i="4"/>
  <c r="C2372" i="4"/>
  <c r="G2040" i="4"/>
  <c r="H2040" i="4" s="1"/>
  <c r="F2363" i="3"/>
  <c r="H2362" i="3"/>
  <c r="G2363" i="3"/>
  <c r="I2362" i="3"/>
  <c r="H2352" i="5" l="1"/>
  <c r="G2352" i="5"/>
  <c r="F2352" i="5"/>
  <c r="E2353" i="5"/>
  <c r="E2372" i="4"/>
  <c r="C2373" i="4"/>
  <c r="G2041" i="4"/>
  <c r="H2041" i="4" s="1"/>
  <c r="G2364" i="3"/>
  <c r="H2363" i="3"/>
  <c r="I2363" i="3" s="1"/>
  <c r="F2364" i="3"/>
  <c r="E2354" i="5" l="1"/>
  <c r="H2353" i="5"/>
  <c r="G2353" i="5"/>
  <c r="F2353" i="5"/>
  <c r="E2373" i="4"/>
  <c r="C2374" i="4"/>
  <c r="G2042" i="4"/>
  <c r="H2042" i="4" s="1"/>
  <c r="F2365" i="3"/>
  <c r="H2364" i="3"/>
  <c r="I2364" i="3" s="1"/>
  <c r="G2365" i="3"/>
  <c r="E2355" i="5" l="1"/>
  <c r="H2354" i="5"/>
  <c r="G2354" i="5"/>
  <c r="F2354" i="5"/>
  <c r="E2374" i="4"/>
  <c r="C2375" i="4"/>
  <c r="G2043" i="4"/>
  <c r="H2043" i="4" s="1"/>
  <c r="G2366" i="3"/>
  <c r="H2365" i="3"/>
  <c r="I2365" i="3" s="1"/>
  <c r="F2366" i="3"/>
  <c r="H2355" i="5" l="1"/>
  <c r="G2355" i="5"/>
  <c r="F2355" i="5"/>
  <c r="E2356" i="5"/>
  <c r="E2375" i="4"/>
  <c r="C2376" i="4"/>
  <c r="G2044" i="4"/>
  <c r="H2044" i="4" s="1"/>
  <c r="G2367" i="3"/>
  <c r="F2367" i="3"/>
  <c r="H2366" i="3"/>
  <c r="I2366" i="3" s="1"/>
  <c r="F2356" i="5" l="1"/>
  <c r="G2356" i="5"/>
  <c r="E2357" i="5"/>
  <c r="H2356" i="5"/>
  <c r="E2376" i="4"/>
  <c r="C2377" i="4"/>
  <c r="G2045" i="4"/>
  <c r="H2045" i="4" s="1"/>
  <c r="H2367" i="3"/>
  <c r="F2368" i="3"/>
  <c r="I2367" i="3"/>
  <c r="G2368" i="3"/>
  <c r="E2358" i="5" l="1"/>
  <c r="F2357" i="5"/>
  <c r="H2357" i="5"/>
  <c r="G2357" i="5"/>
  <c r="E2377" i="4"/>
  <c r="C2378" i="4"/>
  <c r="G2046" i="4"/>
  <c r="H2046" i="4" s="1"/>
  <c r="G2369" i="3"/>
  <c r="F2369" i="3"/>
  <c r="H2368" i="3"/>
  <c r="I2368" i="3" s="1"/>
  <c r="H2358" i="5" l="1"/>
  <c r="G2358" i="5"/>
  <c r="F2358" i="5"/>
  <c r="E2359" i="5"/>
  <c r="E2378" i="4"/>
  <c r="C2379" i="4"/>
  <c r="G2047" i="4"/>
  <c r="H2047" i="4" s="1"/>
  <c r="H2369" i="3"/>
  <c r="F2370" i="3"/>
  <c r="I2369" i="3"/>
  <c r="G2370" i="3"/>
  <c r="H2359" i="5" l="1"/>
  <c r="G2359" i="5"/>
  <c r="F2359" i="5"/>
  <c r="E2360" i="5"/>
  <c r="E2379" i="4"/>
  <c r="C2380" i="4"/>
  <c r="G2048" i="4"/>
  <c r="H2048" i="4" s="1"/>
  <c r="F2371" i="3"/>
  <c r="H2370" i="3"/>
  <c r="G2371" i="3"/>
  <c r="I2370" i="3"/>
  <c r="E2361" i="5" l="1"/>
  <c r="G2360" i="5"/>
  <c r="F2360" i="5"/>
  <c r="H2360" i="5"/>
  <c r="E2380" i="4"/>
  <c r="C2381" i="4"/>
  <c r="G2049" i="4"/>
  <c r="H2049" i="4" s="1"/>
  <c r="G2372" i="3"/>
  <c r="H2371" i="3"/>
  <c r="I2371" i="3" s="1"/>
  <c r="F2372" i="3"/>
  <c r="H2361" i="5" l="1"/>
  <c r="G2361" i="5"/>
  <c r="F2361" i="5"/>
  <c r="E2362" i="5"/>
  <c r="E2381" i="4"/>
  <c r="C2382" i="4"/>
  <c r="G2050" i="4"/>
  <c r="H2050" i="4" s="1"/>
  <c r="F2373" i="3"/>
  <c r="H2372" i="3"/>
  <c r="I2372" i="3"/>
  <c r="G2373" i="3"/>
  <c r="G2362" i="5" l="1"/>
  <c r="F2362" i="5"/>
  <c r="E2363" i="5"/>
  <c r="H2362" i="5"/>
  <c r="E2382" i="4"/>
  <c r="C2383" i="4"/>
  <c r="G2051" i="4"/>
  <c r="H2051" i="4" s="1"/>
  <c r="G2374" i="3"/>
  <c r="F2374" i="3"/>
  <c r="H2373" i="3"/>
  <c r="I2373" i="3" s="1"/>
  <c r="E2364" i="5" l="1"/>
  <c r="H2363" i="5"/>
  <c r="G2363" i="5"/>
  <c r="F2363" i="5"/>
  <c r="E2383" i="4"/>
  <c r="C2384" i="4"/>
  <c r="G2052" i="4"/>
  <c r="H2052" i="4" s="1"/>
  <c r="F2375" i="3"/>
  <c r="H2374" i="3"/>
  <c r="I2374" i="3"/>
  <c r="G2375" i="3"/>
  <c r="H2364" i="5" l="1"/>
  <c r="G2364" i="5"/>
  <c r="F2364" i="5"/>
  <c r="E2365" i="5"/>
  <c r="E2384" i="4"/>
  <c r="C2385" i="4"/>
  <c r="G2053" i="4"/>
  <c r="H2053" i="4" s="1"/>
  <c r="G2376" i="3"/>
  <c r="F2376" i="3"/>
  <c r="H2375" i="3"/>
  <c r="I2375" i="3" s="1"/>
  <c r="E2366" i="5" l="1"/>
  <c r="H2365" i="5"/>
  <c r="G2365" i="5"/>
  <c r="F2365" i="5"/>
  <c r="E2385" i="4"/>
  <c r="C2386" i="4"/>
  <c r="G2054" i="4"/>
  <c r="H2054" i="4" s="1"/>
  <c r="F2377" i="3"/>
  <c r="H2376" i="3"/>
  <c r="I2376" i="3"/>
  <c r="G2377" i="3"/>
  <c r="E2367" i="5" l="1"/>
  <c r="F2366" i="5"/>
  <c r="H2366" i="5"/>
  <c r="G2366" i="5"/>
  <c r="E2386" i="4"/>
  <c r="C2387" i="4"/>
  <c r="G2055" i="4"/>
  <c r="H2055" i="4" s="1"/>
  <c r="G2378" i="3"/>
  <c r="F2378" i="3"/>
  <c r="H2377" i="3"/>
  <c r="I2377" i="3" s="1"/>
  <c r="H2367" i="5" l="1"/>
  <c r="G2367" i="5"/>
  <c r="F2367" i="5"/>
  <c r="E2368" i="5"/>
  <c r="E2387" i="4"/>
  <c r="C2388" i="4"/>
  <c r="G2056" i="4"/>
  <c r="H2056" i="4" s="1"/>
  <c r="F2379" i="3"/>
  <c r="H2378" i="3"/>
  <c r="G2379" i="3"/>
  <c r="I2378" i="3"/>
  <c r="H2368" i="5" l="1"/>
  <c r="G2368" i="5"/>
  <c r="F2368" i="5"/>
  <c r="E2369" i="5"/>
  <c r="E2388" i="4"/>
  <c r="C2389" i="4"/>
  <c r="G2057" i="4"/>
  <c r="H2057" i="4" s="1"/>
  <c r="G2380" i="3"/>
  <c r="H2379" i="3"/>
  <c r="I2379" i="3" s="1"/>
  <c r="F2380" i="3"/>
  <c r="E2370" i="5" l="1"/>
  <c r="H2369" i="5"/>
  <c r="G2369" i="5"/>
  <c r="F2369" i="5"/>
  <c r="E2389" i="4"/>
  <c r="C2390" i="4"/>
  <c r="G2058" i="4"/>
  <c r="H2058" i="4" s="1"/>
  <c r="F2381" i="3"/>
  <c r="H2380" i="3"/>
  <c r="I2380" i="3"/>
  <c r="G2381" i="3"/>
  <c r="H2370" i="5" l="1"/>
  <c r="G2370" i="5"/>
  <c r="F2370" i="5"/>
  <c r="E2371" i="5"/>
  <c r="E2390" i="4"/>
  <c r="C2391" i="4"/>
  <c r="G2059" i="4"/>
  <c r="H2059" i="4" s="1"/>
  <c r="G2382" i="3"/>
  <c r="H2381" i="3"/>
  <c r="I2381" i="3" s="1"/>
  <c r="F2382" i="3"/>
  <c r="E2372" i="5" l="1"/>
  <c r="H2371" i="5"/>
  <c r="G2371" i="5"/>
  <c r="F2371" i="5"/>
  <c r="E2391" i="4"/>
  <c r="C2392" i="4"/>
  <c r="G2060" i="4"/>
  <c r="H2060" i="4" s="1"/>
  <c r="F2383" i="3"/>
  <c r="H2382" i="3"/>
  <c r="I2382" i="3"/>
  <c r="G2383" i="3"/>
  <c r="E2373" i="5" l="1"/>
  <c r="H2372" i="5"/>
  <c r="G2372" i="5"/>
  <c r="F2372" i="5"/>
  <c r="E2392" i="4"/>
  <c r="C2393" i="4"/>
  <c r="G2061" i="4"/>
  <c r="H2061" i="4" s="1"/>
  <c r="G2384" i="3"/>
  <c r="H2383" i="3"/>
  <c r="I2383" i="3" s="1"/>
  <c r="F2384" i="3"/>
  <c r="H2373" i="5" l="1"/>
  <c r="G2373" i="5"/>
  <c r="F2373" i="5"/>
  <c r="E2374" i="5"/>
  <c r="E2393" i="4"/>
  <c r="C2394" i="4"/>
  <c r="G2062" i="4"/>
  <c r="H2062" i="4" s="1"/>
  <c r="F2385" i="3"/>
  <c r="H2384" i="3"/>
  <c r="I2384" i="3"/>
  <c r="G2385" i="3"/>
  <c r="F2374" i="5" l="1"/>
  <c r="H2374" i="5"/>
  <c r="G2374" i="5"/>
  <c r="E2375" i="5"/>
  <c r="E2394" i="4"/>
  <c r="C2395" i="4"/>
  <c r="G2063" i="4"/>
  <c r="H2063" i="4" s="1"/>
  <c r="G2386" i="3"/>
  <c r="H2385" i="3"/>
  <c r="I2385" i="3" s="1"/>
  <c r="F2386" i="3"/>
  <c r="E2376" i="5" l="1"/>
  <c r="F2375" i="5"/>
  <c r="H2375" i="5"/>
  <c r="G2375" i="5"/>
  <c r="E2395" i="4"/>
  <c r="C2396" i="4"/>
  <c r="G2064" i="4"/>
  <c r="H2064" i="4" s="1"/>
  <c r="F2387" i="3"/>
  <c r="H2386" i="3"/>
  <c r="G2387" i="3"/>
  <c r="I2386" i="3"/>
  <c r="H2376" i="5" l="1"/>
  <c r="G2376" i="5"/>
  <c r="F2376" i="5"/>
  <c r="E2377" i="5"/>
  <c r="E2396" i="4"/>
  <c r="C2397" i="4"/>
  <c r="G2065" i="4"/>
  <c r="H2065" i="4" s="1"/>
  <c r="G2388" i="3"/>
  <c r="H2387" i="3"/>
  <c r="I2387" i="3" s="1"/>
  <c r="F2388" i="3"/>
  <c r="H2377" i="5" l="1"/>
  <c r="G2377" i="5"/>
  <c r="F2377" i="5"/>
  <c r="E2378" i="5"/>
  <c r="E2397" i="4"/>
  <c r="C2398" i="4"/>
  <c r="G2066" i="4"/>
  <c r="H2066" i="4" s="1"/>
  <c r="F2389" i="3"/>
  <c r="H2388" i="3"/>
  <c r="G2389" i="3"/>
  <c r="I2388" i="3"/>
  <c r="E2379" i="5" l="1"/>
  <c r="G2378" i="5"/>
  <c r="F2378" i="5"/>
  <c r="H2378" i="5"/>
  <c r="E2398" i="4"/>
  <c r="C2399" i="4"/>
  <c r="G2067" i="4"/>
  <c r="H2067" i="4" s="1"/>
  <c r="G2390" i="3"/>
  <c r="H2389" i="3"/>
  <c r="I2389" i="3" s="1"/>
  <c r="F2390" i="3"/>
  <c r="H2379" i="5" l="1"/>
  <c r="G2379" i="5"/>
  <c r="F2379" i="5"/>
  <c r="E2380" i="5"/>
  <c r="E2399" i="4"/>
  <c r="C2400" i="4"/>
  <c r="G2068" i="4"/>
  <c r="H2068" i="4" s="1"/>
  <c r="F2391" i="3"/>
  <c r="H2390" i="3"/>
  <c r="G2391" i="3"/>
  <c r="I2390" i="3"/>
  <c r="G2380" i="5" l="1"/>
  <c r="F2380" i="5"/>
  <c r="E2381" i="5"/>
  <c r="H2380" i="5"/>
  <c r="E2400" i="4"/>
  <c r="C2401" i="4"/>
  <c r="G2069" i="4"/>
  <c r="H2069" i="4" s="1"/>
  <c r="G2392" i="3"/>
  <c r="H2391" i="3"/>
  <c r="I2391" i="3" s="1"/>
  <c r="F2392" i="3"/>
  <c r="E2382" i="5" l="1"/>
  <c r="H2381" i="5"/>
  <c r="G2381" i="5"/>
  <c r="F2381" i="5"/>
  <c r="E2401" i="4"/>
  <c r="C2402" i="4"/>
  <c r="G2070" i="4"/>
  <c r="H2070" i="4" s="1"/>
  <c r="F2393" i="3"/>
  <c r="H2392" i="3"/>
  <c r="G2393" i="3"/>
  <c r="I2392" i="3"/>
  <c r="H2382" i="5" l="1"/>
  <c r="G2382" i="5"/>
  <c r="F2382" i="5"/>
  <c r="E2383" i="5"/>
  <c r="E2402" i="4"/>
  <c r="C2403" i="4"/>
  <c r="G2071" i="4"/>
  <c r="H2071" i="4" s="1"/>
  <c r="G2394" i="3"/>
  <c r="H2393" i="3"/>
  <c r="I2393" i="3" s="1"/>
  <c r="F2394" i="3"/>
  <c r="E2384" i="5" l="1"/>
  <c r="H2383" i="5"/>
  <c r="G2383" i="5"/>
  <c r="F2383" i="5"/>
  <c r="E2403" i="4"/>
  <c r="C2404" i="4"/>
  <c r="G2072" i="4"/>
  <c r="H2072" i="4" s="1"/>
  <c r="F2395" i="3"/>
  <c r="H2394" i="3"/>
  <c r="I2394" i="3"/>
  <c r="G2395" i="3"/>
  <c r="E2385" i="5" l="1"/>
  <c r="F2384" i="5"/>
  <c r="H2384" i="5"/>
  <c r="G2384" i="5"/>
  <c r="E2404" i="4"/>
  <c r="C2405" i="4"/>
  <c r="G2073" i="4"/>
  <c r="H2073" i="4" s="1"/>
  <c r="G2396" i="3"/>
  <c r="F2396" i="3"/>
  <c r="H2395" i="3"/>
  <c r="I2395" i="3" s="1"/>
  <c r="H2385" i="5" l="1"/>
  <c r="G2385" i="5"/>
  <c r="F2385" i="5"/>
  <c r="E2386" i="5"/>
  <c r="E2405" i="4"/>
  <c r="C2406" i="4"/>
  <c r="G2074" i="4"/>
  <c r="H2074" i="4" s="1"/>
  <c r="G2397" i="3"/>
  <c r="F2397" i="3"/>
  <c r="H2396" i="3"/>
  <c r="I2396" i="3" s="1"/>
  <c r="H2386" i="5" l="1"/>
  <c r="G2386" i="5"/>
  <c r="F2386" i="5"/>
  <c r="E2387" i="5"/>
  <c r="E2406" i="4"/>
  <c r="C2407" i="4"/>
  <c r="G2075" i="4"/>
  <c r="H2075" i="4" s="1"/>
  <c r="F2398" i="3"/>
  <c r="H2397" i="3"/>
  <c r="I2397" i="3"/>
  <c r="G2398" i="3"/>
  <c r="E2388" i="5" l="1"/>
  <c r="H2387" i="5"/>
  <c r="G2387" i="5"/>
  <c r="F2387" i="5"/>
  <c r="E2407" i="4"/>
  <c r="C2408" i="4"/>
  <c r="G2076" i="4"/>
  <c r="H2076" i="4" s="1"/>
  <c r="G2399" i="3"/>
  <c r="F2399" i="3"/>
  <c r="H2398" i="3"/>
  <c r="I2398" i="3" s="1"/>
  <c r="H2388" i="5" l="1"/>
  <c r="G2388" i="5"/>
  <c r="F2388" i="5"/>
  <c r="E2389" i="5"/>
  <c r="E2408" i="4"/>
  <c r="C2409" i="4"/>
  <c r="G2077" i="4"/>
  <c r="H2077" i="4" s="1"/>
  <c r="F2400" i="3"/>
  <c r="H2399" i="3"/>
  <c r="G2400" i="3"/>
  <c r="I2399" i="3"/>
  <c r="E2390" i="5" l="1"/>
  <c r="H2389" i="5"/>
  <c r="G2389" i="5"/>
  <c r="F2389" i="5"/>
  <c r="E2409" i="4"/>
  <c r="C2410" i="4"/>
  <c r="G2078" i="4"/>
  <c r="H2078" i="4" s="1"/>
  <c r="G2401" i="3"/>
  <c r="F2401" i="3"/>
  <c r="H2400" i="3"/>
  <c r="I2400" i="3" s="1"/>
  <c r="E2391" i="5" l="1"/>
  <c r="H2390" i="5"/>
  <c r="G2390" i="5"/>
  <c r="F2390" i="5"/>
  <c r="E2410" i="4"/>
  <c r="C2411" i="4"/>
  <c r="G2079" i="4"/>
  <c r="H2079" i="4" s="1"/>
  <c r="F2402" i="3"/>
  <c r="H2401" i="3"/>
  <c r="G2402" i="3"/>
  <c r="I2401" i="3"/>
  <c r="H2391" i="5" l="1"/>
  <c r="G2391" i="5"/>
  <c r="F2391" i="5"/>
  <c r="E2392" i="5"/>
  <c r="E2411" i="4"/>
  <c r="C2412" i="4"/>
  <c r="G2080" i="4"/>
  <c r="H2080" i="4" s="1"/>
  <c r="G2403" i="3"/>
  <c r="F2403" i="3"/>
  <c r="H2402" i="3"/>
  <c r="I2402" i="3" s="1"/>
  <c r="E2393" i="5" l="1"/>
  <c r="H2392" i="5"/>
  <c r="G2392" i="5"/>
  <c r="F2392" i="5"/>
  <c r="E2412" i="4"/>
  <c r="C2413" i="4"/>
  <c r="G2081" i="4"/>
  <c r="H2081" i="4" s="1"/>
  <c r="F2404" i="3"/>
  <c r="H2403" i="3"/>
  <c r="G2404" i="3"/>
  <c r="I2403" i="3"/>
  <c r="E2394" i="5" l="1"/>
  <c r="F2393" i="5"/>
  <c r="H2393" i="5"/>
  <c r="G2393" i="5"/>
  <c r="E2413" i="4"/>
  <c r="C2414" i="4"/>
  <c r="G2082" i="4"/>
  <c r="H2082" i="4" s="1"/>
  <c r="G2405" i="3"/>
  <c r="F2405" i="3"/>
  <c r="H2404" i="3"/>
  <c r="I2404" i="3" s="1"/>
  <c r="H2394" i="5" l="1"/>
  <c r="G2394" i="5"/>
  <c r="F2394" i="5"/>
  <c r="E2395" i="5"/>
  <c r="E2414" i="4"/>
  <c r="C2415" i="4"/>
  <c r="G2083" i="4"/>
  <c r="H2083" i="4" s="1"/>
  <c r="H2405" i="3"/>
  <c r="F2406" i="3"/>
  <c r="G2406" i="3"/>
  <c r="I2405" i="3"/>
  <c r="H2395" i="5" l="1"/>
  <c r="G2395" i="5"/>
  <c r="F2395" i="5"/>
  <c r="E2396" i="5"/>
  <c r="E2415" i="4"/>
  <c r="C2416" i="4"/>
  <c r="G2084" i="4"/>
  <c r="H2084" i="4" s="1"/>
  <c r="G2407" i="3"/>
  <c r="F2407" i="3"/>
  <c r="H2406" i="3"/>
  <c r="I2406" i="3" s="1"/>
  <c r="E2397" i="5" l="1"/>
  <c r="G2396" i="5"/>
  <c r="F2396" i="5"/>
  <c r="H2396" i="5"/>
  <c r="E2416" i="4"/>
  <c r="C2417" i="4"/>
  <c r="G2085" i="4"/>
  <c r="H2085" i="4" s="1"/>
  <c r="H2407" i="3"/>
  <c r="F2408" i="3"/>
  <c r="I2407" i="3"/>
  <c r="G2408" i="3"/>
  <c r="H2397" i="5" l="1"/>
  <c r="G2397" i="5"/>
  <c r="F2397" i="5"/>
  <c r="E2398" i="5"/>
  <c r="E2417" i="4"/>
  <c r="C2418" i="4"/>
  <c r="G2086" i="4"/>
  <c r="H2086" i="4" s="1"/>
  <c r="G2409" i="3"/>
  <c r="F2409" i="3"/>
  <c r="H2408" i="3"/>
  <c r="I2408" i="3" s="1"/>
  <c r="G2398" i="5" l="1"/>
  <c r="F2398" i="5"/>
  <c r="E2399" i="5"/>
  <c r="H2398" i="5"/>
  <c r="E2418" i="4"/>
  <c r="C2419" i="4"/>
  <c r="G2087" i="4"/>
  <c r="H2087" i="4" s="1"/>
  <c r="F2410" i="3"/>
  <c r="H2409" i="3"/>
  <c r="G2410" i="3"/>
  <c r="I2409" i="3"/>
  <c r="E2400" i="5" l="1"/>
  <c r="H2399" i="5"/>
  <c r="G2399" i="5"/>
  <c r="F2399" i="5"/>
  <c r="E2419" i="4"/>
  <c r="C2420" i="4"/>
  <c r="G2088" i="4"/>
  <c r="H2088" i="4" s="1"/>
  <c r="G2411" i="3"/>
  <c r="F2411" i="3"/>
  <c r="H2410" i="3"/>
  <c r="I2410" i="3" s="1"/>
  <c r="H2400" i="5" l="1"/>
  <c r="G2400" i="5"/>
  <c r="F2400" i="5"/>
  <c r="E2401" i="5"/>
  <c r="E2420" i="4"/>
  <c r="C2421" i="4"/>
  <c r="G2089" i="4"/>
  <c r="H2089" i="4" s="1"/>
  <c r="F2412" i="3"/>
  <c r="H2411" i="3"/>
  <c r="G2412" i="3"/>
  <c r="I2411" i="3"/>
  <c r="E2402" i="5" l="1"/>
  <c r="H2401" i="5"/>
  <c r="G2401" i="5"/>
  <c r="F2401" i="5"/>
  <c r="E2421" i="4"/>
  <c r="C2422" i="4"/>
  <c r="G2090" i="4"/>
  <c r="H2090" i="4" s="1"/>
  <c r="G2413" i="3"/>
  <c r="F2413" i="3"/>
  <c r="H2412" i="3"/>
  <c r="I2412" i="3" s="1"/>
  <c r="E2403" i="5" l="1"/>
  <c r="F2402" i="5"/>
  <c r="H2402" i="5"/>
  <c r="G2402" i="5"/>
  <c r="E2422" i="4"/>
  <c r="C2423" i="4"/>
  <c r="G2091" i="4"/>
  <c r="H2091" i="4" s="1"/>
  <c r="H2413" i="3"/>
  <c r="F2414" i="3"/>
  <c r="G2414" i="3"/>
  <c r="I2413" i="3"/>
  <c r="H2403" i="5" l="1"/>
  <c r="G2403" i="5"/>
  <c r="F2403" i="5"/>
  <c r="E2404" i="5"/>
  <c r="E2423" i="4"/>
  <c r="C2424" i="4"/>
  <c r="G2092" i="4"/>
  <c r="H2092" i="4" s="1"/>
  <c r="G2415" i="3"/>
  <c r="F2415" i="3"/>
  <c r="H2414" i="3"/>
  <c r="I2414" i="3" s="1"/>
  <c r="H2404" i="5" l="1"/>
  <c r="G2404" i="5"/>
  <c r="F2404" i="5"/>
  <c r="E2405" i="5"/>
  <c r="E2424" i="4"/>
  <c r="C2425" i="4"/>
  <c r="G2093" i="4"/>
  <c r="H2093" i="4" s="1"/>
  <c r="H2415" i="3"/>
  <c r="F2416" i="3"/>
  <c r="I2415" i="3"/>
  <c r="G2416" i="3"/>
  <c r="E2406" i="5" l="1"/>
  <c r="H2405" i="5"/>
  <c r="G2405" i="5"/>
  <c r="F2405" i="5"/>
  <c r="E2425" i="4"/>
  <c r="C2426" i="4"/>
  <c r="G2094" i="4"/>
  <c r="H2094" i="4" s="1"/>
  <c r="G2417" i="3"/>
  <c r="F2417" i="3"/>
  <c r="H2416" i="3"/>
  <c r="I2416" i="3" s="1"/>
  <c r="H2406" i="5" l="1"/>
  <c r="G2406" i="5"/>
  <c r="F2406" i="5"/>
  <c r="E2407" i="5"/>
  <c r="E2426" i="4"/>
  <c r="C2427" i="4"/>
  <c r="G2095" i="4"/>
  <c r="H2095" i="4" s="1"/>
  <c r="H2417" i="3"/>
  <c r="F2418" i="3"/>
  <c r="I2417" i="3"/>
  <c r="G2418" i="3"/>
  <c r="E2408" i="5" l="1"/>
  <c r="H2407" i="5"/>
  <c r="G2407" i="5"/>
  <c r="F2407" i="5"/>
  <c r="E2427" i="4"/>
  <c r="C2428" i="4"/>
  <c r="G2096" i="4"/>
  <c r="H2096" i="4" s="1"/>
  <c r="G2419" i="3"/>
  <c r="F2419" i="3"/>
  <c r="H2418" i="3"/>
  <c r="I2418" i="3" s="1"/>
  <c r="E2409" i="5" l="1"/>
  <c r="H2408" i="5"/>
  <c r="G2408" i="5"/>
  <c r="F2408" i="5"/>
  <c r="E2428" i="4"/>
  <c r="C2429" i="4"/>
  <c r="G2097" i="4"/>
  <c r="H2097" i="4" s="1"/>
  <c r="G2420" i="3"/>
  <c r="F2420" i="3"/>
  <c r="H2419" i="3"/>
  <c r="I2419" i="3" s="1"/>
  <c r="H2409" i="5" l="1"/>
  <c r="G2409" i="5"/>
  <c r="F2409" i="5"/>
  <c r="E2410" i="5"/>
  <c r="E2429" i="4"/>
  <c r="C2430" i="4"/>
  <c r="G2098" i="4"/>
  <c r="H2098" i="4" s="1"/>
  <c r="F2421" i="3"/>
  <c r="H2420" i="3"/>
  <c r="I2420" i="3"/>
  <c r="G2421" i="3"/>
  <c r="E2411" i="5" l="1"/>
  <c r="H2410" i="5"/>
  <c r="G2410" i="5"/>
  <c r="F2410" i="5"/>
  <c r="E2430" i="4"/>
  <c r="C2431" i="4"/>
  <c r="G2099" i="4"/>
  <c r="H2099" i="4" s="1"/>
  <c r="G2422" i="3"/>
  <c r="F2422" i="3"/>
  <c r="H2421" i="3"/>
  <c r="I2421" i="3" s="1"/>
  <c r="E2412" i="5" l="1"/>
  <c r="F2411" i="5"/>
  <c r="H2411" i="5"/>
  <c r="G2411" i="5"/>
  <c r="E2431" i="4"/>
  <c r="C2432" i="4"/>
  <c r="G2100" i="4"/>
  <c r="H2100" i="4" s="1"/>
  <c r="F2423" i="3"/>
  <c r="H2422" i="3"/>
  <c r="G2423" i="3"/>
  <c r="I2422" i="3"/>
  <c r="H2412" i="5" l="1"/>
  <c r="G2412" i="5"/>
  <c r="F2412" i="5"/>
  <c r="E2413" i="5"/>
  <c r="E2432" i="4"/>
  <c r="C2433" i="4"/>
  <c r="G2101" i="4"/>
  <c r="H2101" i="4" s="1"/>
  <c r="F2424" i="3"/>
  <c r="H2423" i="3"/>
  <c r="I2423" i="3" s="1"/>
  <c r="G2424" i="3"/>
  <c r="H2413" i="5" l="1"/>
  <c r="G2413" i="5"/>
  <c r="F2413" i="5"/>
  <c r="E2414" i="5"/>
  <c r="E2433" i="4"/>
  <c r="C2434" i="4"/>
  <c r="G2102" i="4"/>
  <c r="H2102" i="4" s="1"/>
  <c r="G2425" i="3"/>
  <c r="I2424" i="3"/>
  <c r="F2425" i="3"/>
  <c r="H2424" i="3"/>
  <c r="E2415" i="5" l="1"/>
  <c r="G2414" i="5"/>
  <c r="F2414" i="5"/>
  <c r="H2414" i="5"/>
  <c r="E2434" i="4"/>
  <c r="C2435" i="4"/>
  <c r="G2103" i="4"/>
  <c r="H2103" i="4" s="1"/>
  <c r="F2426" i="3"/>
  <c r="H2425" i="3"/>
  <c r="I2425" i="3" s="1"/>
  <c r="G2426" i="3"/>
  <c r="H2415" i="5" l="1"/>
  <c r="G2415" i="5"/>
  <c r="F2415" i="5"/>
  <c r="E2416" i="5"/>
  <c r="E2435" i="4"/>
  <c r="C2436" i="4"/>
  <c r="G2104" i="4"/>
  <c r="H2104" i="4" s="1"/>
  <c r="G2427" i="3"/>
  <c r="F2427" i="3"/>
  <c r="H2426" i="3"/>
  <c r="I2426" i="3" s="1"/>
  <c r="G2416" i="5" l="1"/>
  <c r="F2416" i="5"/>
  <c r="H2416" i="5"/>
  <c r="E2417" i="5"/>
  <c r="E2436" i="4"/>
  <c r="C2437" i="4"/>
  <c r="G2105" i="4"/>
  <c r="H2105" i="4" s="1"/>
  <c r="F2428" i="3"/>
  <c r="H2427" i="3"/>
  <c r="G2428" i="3"/>
  <c r="I2427" i="3"/>
  <c r="E2418" i="5" l="1"/>
  <c r="H2417" i="5"/>
  <c r="G2417" i="5"/>
  <c r="F2417" i="5"/>
  <c r="E2437" i="4"/>
  <c r="C2438" i="4"/>
  <c r="G2106" i="4"/>
  <c r="H2106" i="4" s="1"/>
  <c r="G2429" i="3"/>
  <c r="F2429" i="3"/>
  <c r="H2428" i="3"/>
  <c r="I2428" i="3" s="1"/>
  <c r="H2418" i="5" l="1"/>
  <c r="G2418" i="5"/>
  <c r="F2418" i="5"/>
  <c r="E2419" i="5"/>
  <c r="E2438" i="4"/>
  <c r="C2439" i="4"/>
  <c r="G2107" i="4"/>
  <c r="H2107" i="4" s="1"/>
  <c r="G2430" i="3"/>
  <c r="H2429" i="3"/>
  <c r="I2429" i="3" s="1"/>
  <c r="F2430" i="3"/>
  <c r="E2420" i="5" l="1"/>
  <c r="H2419" i="5"/>
  <c r="G2419" i="5"/>
  <c r="F2419" i="5"/>
  <c r="E2439" i="4"/>
  <c r="C2440" i="4"/>
  <c r="G2108" i="4"/>
  <c r="H2108" i="4" s="1"/>
  <c r="F2431" i="3"/>
  <c r="H2430" i="3"/>
  <c r="I2430" i="3"/>
  <c r="G2431" i="3"/>
  <c r="E2421" i="5" l="1"/>
  <c r="F2420" i="5"/>
  <c r="H2420" i="5"/>
  <c r="G2420" i="5"/>
  <c r="E2440" i="4"/>
  <c r="C2441" i="4"/>
  <c r="G2109" i="4"/>
  <c r="H2109" i="4" s="1"/>
  <c r="G2432" i="3"/>
  <c r="H2431" i="3"/>
  <c r="I2431" i="3" s="1"/>
  <c r="F2432" i="3"/>
  <c r="H2421" i="5" l="1"/>
  <c r="G2421" i="5"/>
  <c r="F2421" i="5"/>
  <c r="E2422" i="5"/>
  <c r="E2441" i="4"/>
  <c r="C2442" i="4"/>
  <c r="G2110" i="4"/>
  <c r="H2110" i="4" s="1"/>
  <c r="F2433" i="3"/>
  <c r="H2432" i="3"/>
  <c r="I2432" i="3"/>
  <c r="G2433" i="3"/>
  <c r="H2422" i="5" l="1"/>
  <c r="G2422" i="5"/>
  <c r="F2422" i="5"/>
  <c r="E2423" i="5"/>
  <c r="E2442" i="4"/>
  <c r="C2443" i="4"/>
  <c r="G2111" i="4"/>
  <c r="H2111" i="4" s="1"/>
  <c r="G2434" i="3"/>
  <c r="H2433" i="3"/>
  <c r="I2433" i="3" s="1"/>
  <c r="F2434" i="3"/>
  <c r="E2424" i="5" l="1"/>
  <c r="H2423" i="5"/>
  <c r="G2423" i="5"/>
  <c r="F2423" i="5"/>
  <c r="E2443" i="4"/>
  <c r="C2444" i="4"/>
  <c r="G2112" i="4"/>
  <c r="H2112" i="4" s="1"/>
  <c r="F2435" i="3"/>
  <c r="H2434" i="3"/>
  <c r="G2435" i="3"/>
  <c r="I2434" i="3"/>
  <c r="H2424" i="5" l="1"/>
  <c r="G2424" i="5"/>
  <c r="F2424" i="5"/>
  <c r="E2425" i="5"/>
  <c r="G2113" i="4"/>
  <c r="H2113" i="4" s="1"/>
  <c r="E2444" i="4"/>
  <c r="C2445" i="4"/>
  <c r="G2436" i="3"/>
  <c r="H2435" i="3"/>
  <c r="I2435" i="3" s="1"/>
  <c r="F2436" i="3"/>
  <c r="E2426" i="5" l="1"/>
  <c r="H2425" i="5"/>
  <c r="G2425" i="5"/>
  <c r="F2425" i="5"/>
  <c r="E2445" i="4"/>
  <c r="C2446" i="4"/>
  <c r="G2114" i="4"/>
  <c r="H2114" i="4" s="1"/>
  <c r="F2437" i="3"/>
  <c r="H2436" i="3"/>
  <c r="G2437" i="3"/>
  <c r="I2436" i="3"/>
  <c r="E2427" i="5" l="1"/>
  <c r="H2426" i="5"/>
  <c r="G2426" i="5"/>
  <c r="F2426" i="5"/>
  <c r="E2446" i="4"/>
  <c r="C2447" i="4"/>
  <c r="G2115" i="4"/>
  <c r="H2115" i="4" s="1"/>
  <c r="G2438" i="3"/>
  <c r="H2437" i="3"/>
  <c r="I2437" i="3" s="1"/>
  <c r="F2438" i="3"/>
  <c r="H2427" i="5" l="1"/>
  <c r="G2427" i="5"/>
  <c r="F2427" i="5"/>
  <c r="E2428" i="5"/>
  <c r="E2447" i="4"/>
  <c r="C2448" i="4"/>
  <c r="G2116" i="4"/>
  <c r="H2116" i="4" s="1"/>
  <c r="F2439" i="3"/>
  <c r="H2438" i="3"/>
  <c r="G2439" i="3"/>
  <c r="I2438" i="3"/>
  <c r="E2429" i="5" l="1"/>
  <c r="H2428" i="5"/>
  <c r="G2428" i="5"/>
  <c r="F2428" i="5"/>
  <c r="E2448" i="4"/>
  <c r="C2449" i="4"/>
  <c r="G2117" i="4"/>
  <c r="H2117" i="4" s="1"/>
  <c r="G2440" i="3"/>
  <c r="H2439" i="3"/>
  <c r="I2439" i="3" s="1"/>
  <c r="F2440" i="3"/>
  <c r="E2430" i="5" l="1"/>
  <c r="F2429" i="5"/>
  <c r="G2429" i="5"/>
  <c r="H2429" i="5"/>
  <c r="E2449" i="4"/>
  <c r="C2450" i="4"/>
  <c r="G2118" i="4"/>
  <c r="H2118" i="4" s="1"/>
  <c r="F2441" i="3"/>
  <c r="H2440" i="3"/>
  <c r="I2440" i="3" s="1"/>
  <c r="G2441" i="3"/>
  <c r="H2430" i="5" l="1"/>
  <c r="G2430" i="5"/>
  <c r="F2430" i="5"/>
  <c r="E2431" i="5"/>
  <c r="E2450" i="4"/>
  <c r="C2451" i="4"/>
  <c r="G2119" i="4"/>
  <c r="H2119" i="4" s="1"/>
  <c r="G2442" i="3"/>
  <c r="H2441" i="3"/>
  <c r="I2441" i="3" s="1"/>
  <c r="F2442" i="3"/>
  <c r="H2431" i="5" l="1"/>
  <c r="G2431" i="5"/>
  <c r="F2431" i="5"/>
  <c r="E2432" i="5"/>
  <c r="E2451" i="4"/>
  <c r="C2452" i="4"/>
  <c r="G2120" i="4"/>
  <c r="H2120" i="4" s="1"/>
  <c r="F2443" i="3"/>
  <c r="H2442" i="3"/>
  <c r="I2442" i="3" s="1"/>
  <c r="G2443" i="3"/>
  <c r="E2433" i="5" l="1"/>
  <c r="G2432" i="5"/>
  <c r="F2432" i="5"/>
  <c r="H2432" i="5"/>
  <c r="E2452" i="4"/>
  <c r="C2453" i="4"/>
  <c r="G2121" i="4"/>
  <c r="H2121" i="4" s="1"/>
  <c r="G2444" i="3"/>
  <c r="H2443" i="3"/>
  <c r="I2443" i="3" s="1"/>
  <c r="F2444" i="3"/>
  <c r="H2433" i="5" l="1"/>
  <c r="G2433" i="5"/>
  <c r="F2433" i="5"/>
  <c r="E2434" i="5"/>
  <c r="E2453" i="4"/>
  <c r="C2454" i="4"/>
  <c r="G2122" i="4"/>
  <c r="H2122" i="4" s="1"/>
  <c r="F2445" i="3"/>
  <c r="H2444" i="3"/>
  <c r="I2444" i="3"/>
  <c r="G2445" i="3"/>
  <c r="G2434" i="5" l="1"/>
  <c r="F2434" i="5"/>
  <c r="E2435" i="5"/>
  <c r="H2434" i="5"/>
  <c r="E2454" i="4"/>
  <c r="C2455" i="4"/>
  <c r="G2123" i="4"/>
  <c r="H2123" i="4" s="1"/>
  <c r="G2446" i="3"/>
  <c r="F2446" i="3"/>
  <c r="H2445" i="3"/>
  <c r="I2445" i="3" s="1"/>
  <c r="E2436" i="5" l="1"/>
  <c r="H2435" i="5"/>
  <c r="G2435" i="5"/>
  <c r="F2435" i="5"/>
  <c r="E2455" i="4"/>
  <c r="C2456" i="4"/>
  <c r="G2124" i="4"/>
  <c r="H2124" i="4" s="1"/>
  <c r="F2447" i="3"/>
  <c r="H2446" i="3"/>
  <c r="G2447" i="3"/>
  <c r="I2446" i="3"/>
  <c r="H2436" i="5" l="1"/>
  <c r="G2436" i="5"/>
  <c r="F2436" i="5"/>
  <c r="E2437" i="5"/>
  <c r="E2456" i="4"/>
  <c r="C2457" i="4"/>
  <c r="G2125" i="4"/>
  <c r="H2125" i="4" s="1"/>
  <c r="G2448" i="3"/>
  <c r="F2448" i="3"/>
  <c r="H2447" i="3"/>
  <c r="I2447" i="3" s="1"/>
  <c r="E2438" i="5" l="1"/>
  <c r="H2437" i="5"/>
  <c r="G2437" i="5"/>
  <c r="F2437" i="5"/>
  <c r="E2457" i="4"/>
  <c r="C2458" i="4"/>
  <c r="G2126" i="4"/>
  <c r="H2126" i="4" s="1"/>
  <c r="F2449" i="3"/>
  <c r="H2448" i="3"/>
  <c r="I2448" i="3"/>
  <c r="G2449" i="3"/>
  <c r="E2439" i="5" l="1"/>
  <c r="F2438" i="5"/>
  <c r="H2438" i="5"/>
  <c r="G2438" i="5"/>
  <c r="E2458" i="4"/>
  <c r="C2459" i="4"/>
  <c r="G2127" i="4"/>
  <c r="H2127" i="4" s="1"/>
  <c r="G2450" i="3"/>
  <c r="F2450" i="3"/>
  <c r="H2449" i="3"/>
  <c r="I2449" i="3" s="1"/>
  <c r="H2439" i="5" l="1"/>
  <c r="G2439" i="5"/>
  <c r="F2439" i="5"/>
  <c r="E2440" i="5"/>
  <c r="E2459" i="4"/>
  <c r="C2460" i="4"/>
  <c r="G2128" i="4"/>
  <c r="H2128" i="4" s="1"/>
  <c r="F2451" i="3"/>
  <c r="H2450" i="3"/>
  <c r="G2451" i="3"/>
  <c r="I2450" i="3"/>
  <c r="H2440" i="5" l="1"/>
  <c r="E2441" i="5"/>
  <c r="G2440" i="5"/>
  <c r="F2440" i="5"/>
  <c r="E2460" i="4"/>
  <c r="C2461" i="4"/>
  <c r="G2129" i="4"/>
  <c r="H2129" i="4" s="1"/>
  <c r="G2452" i="3"/>
  <c r="H2451" i="3"/>
  <c r="I2451" i="3" s="1"/>
  <c r="F2452" i="3"/>
  <c r="H2441" i="5" l="1"/>
  <c r="G2441" i="5"/>
  <c r="F2441" i="5"/>
  <c r="E2442" i="5"/>
  <c r="E2461" i="4"/>
  <c r="C2462" i="4"/>
  <c r="G2130" i="4"/>
  <c r="H2130" i="4" s="1"/>
  <c r="F2453" i="3"/>
  <c r="H2452" i="3"/>
  <c r="I2452" i="3"/>
  <c r="G2453" i="3"/>
  <c r="E2443" i="5" l="1"/>
  <c r="H2442" i="5"/>
  <c r="G2442" i="5"/>
  <c r="F2442" i="5"/>
  <c r="E2462" i="4"/>
  <c r="C2463" i="4"/>
  <c r="G2131" i="4"/>
  <c r="H2131" i="4" s="1"/>
  <c r="G2454" i="3"/>
  <c r="H2453" i="3"/>
  <c r="I2453" i="3" s="1"/>
  <c r="F2454" i="3"/>
  <c r="H2443" i="5" l="1"/>
  <c r="E2444" i="5"/>
  <c r="G2443" i="5"/>
  <c r="F2443" i="5"/>
  <c r="E2463" i="4"/>
  <c r="C2464" i="4"/>
  <c r="G2132" i="4"/>
  <c r="H2132" i="4" s="1"/>
  <c r="F2455" i="3"/>
  <c r="H2454" i="3"/>
  <c r="I2454" i="3"/>
  <c r="G2455" i="3"/>
  <c r="H2444" i="5" l="1"/>
  <c r="G2444" i="5"/>
  <c r="F2444" i="5"/>
  <c r="E2445" i="5"/>
  <c r="E2464" i="4"/>
  <c r="C2465" i="4"/>
  <c r="G2133" i="4"/>
  <c r="H2133" i="4" s="1"/>
  <c r="G2456" i="3"/>
  <c r="H2455" i="3"/>
  <c r="I2455" i="3" s="1"/>
  <c r="F2456" i="3"/>
  <c r="E2446" i="5" l="1"/>
  <c r="H2445" i="5"/>
  <c r="G2445" i="5"/>
  <c r="F2445" i="5"/>
  <c r="E2465" i="4"/>
  <c r="C2466" i="4"/>
  <c r="G2134" i="4"/>
  <c r="H2134" i="4" s="1"/>
  <c r="F2457" i="3"/>
  <c r="H2456" i="3"/>
  <c r="I2456" i="3"/>
  <c r="G2457" i="3"/>
  <c r="H2446" i="5" l="1"/>
  <c r="E2447" i="5"/>
  <c r="G2446" i="5"/>
  <c r="F2446" i="5"/>
  <c r="E2466" i="4"/>
  <c r="C2467" i="4"/>
  <c r="G2135" i="4"/>
  <c r="H2135" i="4" s="1"/>
  <c r="G2458" i="3"/>
  <c r="H2457" i="3"/>
  <c r="I2457" i="3" s="1"/>
  <c r="F2458" i="3"/>
  <c r="H2447" i="5" l="1"/>
  <c r="G2447" i="5"/>
  <c r="F2447" i="5"/>
  <c r="E2448" i="5"/>
  <c r="E2467" i="4"/>
  <c r="C2468" i="4"/>
  <c r="G2136" i="4"/>
  <c r="H2136" i="4" s="1"/>
  <c r="F2459" i="3"/>
  <c r="H2458" i="3"/>
  <c r="G2459" i="3"/>
  <c r="I2458" i="3"/>
  <c r="H2448" i="5" l="1"/>
  <c r="G2448" i="5"/>
  <c r="F2448" i="5"/>
  <c r="E2449" i="5"/>
  <c r="E2468" i="4"/>
  <c r="C2469" i="4"/>
  <c r="G2137" i="4"/>
  <c r="H2137" i="4" s="1"/>
  <c r="G2460" i="3"/>
  <c r="F2460" i="3"/>
  <c r="H2459" i="3"/>
  <c r="I2459" i="3" s="1"/>
  <c r="H2449" i="5" l="1"/>
  <c r="E2450" i="5"/>
  <c r="G2449" i="5"/>
  <c r="F2449" i="5"/>
  <c r="E2469" i="4"/>
  <c r="C2470" i="4"/>
  <c r="G2138" i="4"/>
  <c r="H2138" i="4" s="1"/>
  <c r="F2461" i="3"/>
  <c r="H2460" i="3"/>
  <c r="G2461" i="3"/>
  <c r="I2460" i="3"/>
  <c r="H2450" i="5" l="1"/>
  <c r="G2450" i="5"/>
  <c r="F2450" i="5"/>
  <c r="E2451" i="5"/>
  <c r="E2470" i="4"/>
  <c r="C2471" i="4"/>
  <c r="G2139" i="4"/>
  <c r="H2139" i="4" s="1"/>
  <c r="G2462" i="3"/>
  <c r="H2461" i="3"/>
  <c r="I2461" i="3" s="1"/>
  <c r="F2462" i="3"/>
  <c r="E2452" i="5" l="1"/>
  <c r="F2451" i="5"/>
  <c r="H2451" i="5"/>
  <c r="G2451" i="5"/>
  <c r="E2471" i="4"/>
  <c r="C2472" i="4"/>
  <c r="G2140" i="4"/>
  <c r="H2140" i="4" s="1"/>
  <c r="F2463" i="3"/>
  <c r="H2462" i="3"/>
  <c r="G2463" i="3"/>
  <c r="I2462" i="3"/>
  <c r="H2452" i="5" l="1"/>
  <c r="E2453" i="5"/>
  <c r="G2452" i="5"/>
  <c r="F2452" i="5"/>
  <c r="E2472" i="4"/>
  <c r="C2473" i="4"/>
  <c r="G2141" i="4"/>
  <c r="H2141" i="4" s="1"/>
  <c r="G2464" i="3"/>
  <c r="H2463" i="3"/>
  <c r="I2463" i="3" s="1"/>
  <c r="F2464" i="3"/>
  <c r="H2453" i="5" l="1"/>
  <c r="G2453" i="5"/>
  <c r="F2453" i="5"/>
  <c r="E2454" i="5"/>
  <c r="E2473" i="4"/>
  <c r="C2474" i="4"/>
  <c r="G2142" i="4"/>
  <c r="H2142" i="4" s="1"/>
  <c r="F2465" i="3"/>
  <c r="H2464" i="3"/>
  <c r="G2465" i="3"/>
  <c r="I2464" i="3"/>
  <c r="H2454" i="5" l="1"/>
  <c r="G2454" i="5"/>
  <c r="F2454" i="5"/>
  <c r="E2455" i="5"/>
  <c r="E2474" i="4"/>
  <c r="C2475" i="4"/>
  <c r="G2143" i="4"/>
  <c r="H2143" i="4" s="1"/>
  <c r="G2466" i="3"/>
  <c r="H2465" i="3"/>
  <c r="I2465" i="3" s="1"/>
  <c r="F2466" i="3"/>
  <c r="H2455" i="5" l="1"/>
  <c r="G2455" i="5"/>
  <c r="F2455" i="5"/>
  <c r="E2456" i="5"/>
  <c r="E2475" i="4"/>
  <c r="C2476" i="4"/>
  <c r="G2144" i="4"/>
  <c r="H2144" i="4" s="1"/>
  <c r="F2467" i="3"/>
  <c r="H2466" i="3"/>
  <c r="G2467" i="3"/>
  <c r="I2466" i="3"/>
  <c r="H2456" i="5" l="1"/>
  <c r="G2456" i="5"/>
  <c r="F2456" i="5"/>
  <c r="E2457" i="5"/>
  <c r="E2476" i="4"/>
  <c r="C2477" i="4"/>
  <c r="G2145" i="4"/>
  <c r="H2145" i="4" s="1"/>
  <c r="G2468" i="3"/>
  <c r="F2468" i="3"/>
  <c r="H2467" i="3"/>
  <c r="I2467" i="3" s="1"/>
  <c r="H2457" i="5" l="1"/>
  <c r="G2457" i="5"/>
  <c r="F2457" i="5"/>
  <c r="E2458" i="5"/>
  <c r="E2477" i="4"/>
  <c r="C2478" i="4"/>
  <c r="G2146" i="4"/>
  <c r="H2146" i="4" s="1"/>
  <c r="F2469" i="3"/>
  <c r="H2468" i="3"/>
  <c r="I2468" i="3"/>
  <c r="G2469" i="3"/>
  <c r="H2458" i="5" l="1"/>
  <c r="G2458" i="5"/>
  <c r="F2458" i="5"/>
  <c r="E2459" i="5"/>
  <c r="E2478" i="4"/>
  <c r="C2479" i="4"/>
  <c r="G2147" i="4"/>
  <c r="H2147" i="4" s="1"/>
  <c r="G2470" i="3"/>
  <c r="F2470" i="3"/>
  <c r="H2469" i="3"/>
  <c r="I2469" i="3" s="1"/>
  <c r="H2459" i="5" l="1"/>
  <c r="G2459" i="5"/>
  <c r="F2459" i="5"/>
  <c r="E2460" i="5"/>
  <c r="E2479" i="4"/>
  <c r="C2480" i="4"/>
  <c r="G2148" i="4"/>
  <c r="H2148" i="4" s="1"/>
  <c r="F2471" i="3"/>
  <c r="H2470" i="3"/>
  <c r="I2470" i="3"/>
  <c r="G2471" i="3"/>
  <c r="E2461" i="5" l="1"/>
  <c r="H2460" i="5"/>
  <c r="G2460" i="5"/>
  <c r="F2460" i="5"/>
  <c r="E2480" i="4"/>
  <c r="C2481" i="4"/>
  <c r="G2149" i="4"/>
  <c r="H2149" i="4" s="1"/>
  <c r="G2472" i="3"/>
  <c r="F2472" i="3"/>
  <c r="H2471" i="3"/>
  <c r="I2471" i="3" s="1"/>
  <c r="H2461" i="5" l="1"/>
  <c r="E2462" i="5"/>
  <c r="G2461" i="5"/>
  <c r="F2461" i="5"/>
  <c r="E2481" i="4"/>
  <c r="C2482" i="4"/>
  <c r="G2150" i="4"/>
  <c r="H2150" i="4" s="1"/>
  <c r="F2473" i="3"/>
  <c r="H2472" i="3"/>
  <c r="G2473" i="3"/>
  <c r="I2472" i="3"/>
  <c r="H2462" i="5" l="1"/>
  <c r="G2462" i="5"/>
  <c r="F2462" i="5"/>
  <c r="E2463" i="5"/>
  <c r="E2482" i="4"/>
  <c r="C2483" i="4"/>
  <c r="G2151" i="4"/>
  <c r="H2151" i="4" s="1"/>
  <c r="G2474" i="3"/>
  <c r="F2474" i="3"/>
  <c r="H2473" i="3"/>
  <c r="I2473" i="3" s="1"/>
  <c r="E2464" i="5" l="1"/>
  <c r="H2463" i="5"/>
  <c r="G2463" i="5"/>
  <c r="F2463" i="5"/>
  <c r="E2483" i="4"/>
  <c r="C2484" i="4"/>
  <c r="G2152" i="4"/>
  <c r="H2152" i="4" s="1"/>
  <c r="F2475" i="3"/>
  <c r="H2474" i="3"/>
  <c r="G2475" i="3"/>
  <c r="I2474" i="3"/>
  <c r="H2464" i="5" l="1"/>
  <c r="F2464" i="5"/>
  <c r="E2465" i="5"/>
  <c r="G2464" i="5"/>
  <c r="E2484" i="4"/>
  <c r="C2485" i="4"/>
  <c r="G2153" i="4"/>
  <c r="H2153" i="4" s="1"/>
  <c r="G2476" i="3"/>
  <c r="F2476" i="3"/>
  <c r="H2475" i="3"/>
  <c r="I2475" i="3" s="1"/>
  <c r="H2465" i="5" l="1"/>
  <c r="G2465" i="5"/>
  <c r="F2465" i="5"/>
  <c r="E2466" i="5"/>
  <c r="E2485" i="4"/>
  <c r="C2486" i="4"/>
  <c r="G2154" i="4"/>
  <c r="H2154" i="4" s="1"/>
  <c r="F2477" i="3"/>
  <c r="H2476" i="3"/>
  <c r="I2476" i="3"/>
  <c r="G2477" i="3"/>
  <c r="H2466" i="5" l="1"/>
  <c r="G2466" i="5"/>
  <c r="F2466" i="5"/>
  <c r="E2467" i="5"/>
  <c r="E2486" i="4"/>
  <c r="C2487" i="4"/>
  <c r="G2155" i="4"/>
  <c r="H2155" i="4" s="1"/>
  <c r="G2478" i="3"/>
  <c r="H2477" i="3"/>
  <c r="I2477" i="3" s="1"/>
  <c r="F2478" i="3"/>
  <c r="E2468" i="5" l="1"/>
  <c r="H2467" i="5"/>
  <c r="G2467" i="5"/>
  <c r="F2467" i="5"/>
  <c r="E2487" i="4"/>
  <c r="C2488" i="4"/>
  <c r="G2156" i="4"/>
  <c r="H2156" i="4" s="1"/>
  <c r="F2479" i="3"/>
  <c r="H2478" i="3"/>
  <c r="I2478" i="3"/>
  <c r="G2479" i="3"/>
  <c r="H2468" i="5" l="1"/>
  <c r="G2468" i="5"/>
  <c r="F2468" i="5"/>
  <c r="E2469" i="5"/>
  <c r="E2488" i="4"/>
  <c r="C2489" i="4"/>
  <c r="G2157" i="4"/>
  <c r="H2157" i="4" s="1"/>
  <c r="G2480" i="3"/>
  <c r="H2479" i="3"/>
  <c r="I2479" i="3" s="1"/>
  <c r="F2480" i="3"/>
  <c r="E2470" i="5" l="1"/>
  <c r="H2469" i="5"/>
  <c r="G2469" i="5"/>
  <c r="F2469" i="5"/>
  <c r="E2489" i="4"/>
  <c r="C2490" i="4"/>
  <c r="G2158" i="4"/>
  <c r="H2158" i="4" s="1"/>
  <c r="F2481" i="3"/>
  <c r="H2480" i="3"/>
  <c r="I2480" i="3" s="1"/>
  <c r="G2481" i="3"/>
  <c r="E2471" i="5" l="1"/>
  <c r="H2470" i="5"/>
  <c r="G2470" i="5"/>
  <c r="F2470" i="5"/>
  <c r="E2490" i="4"/>
  <c r="C2491" i="4"/>
  <c r="G2159" i="4"/>
  <c r="H2159" i="4" s="1"/>
  <c r="G2482" i="3"/>
  <c r="F2482" i="3"/>
  <c r="H2481" i="3"/>
  <c r="I2481" i="3" s="1"/>
  <c r="H2471" i="5" l="1"/>
  <c r="G2471" i="5"/>
  <c r="F2471" i="5"/>
  <c r="E2472" i="5"/>
  <c r="E2491" i="4"/>
  <c r="C2492" i="4"/>
  <c r="G2160" i="4"/>
  <c r="H2160" i="4" s="1"/>
  <c r="F2483" i="3"/>
  <c r="H2482" i="3"/>
  <c r="G2483" i="3"/>
  <c r="I2482" i="3"/>
  <c r="F2472" i="5" l="1"/>
  <c r="E2473" i="5"/>
  <c r="H2472" i="5"/>
  <c r="G2472" i="5"/>
  <c r="E2492" i="4"/>
  <c r="C2493" i="4"/>
  <c r="G2161" i="4"/>
  <c r="H2161" i="4" s="1"/>
  <c r="G2484" i="3"/>
  <c r="H2483" i="3"/>
  <c r="I2483" i="3" s="1"/>
  <c r="F2484" i="3"/>
  <c r="E2474" i="5" l="1"/>
  <c r="H2473" i="5"/>
  <c r="G2473" i="5"/>
  <c r="F2473" i="5"/>
  <c r="E2493" i="4"/>
  <c r="C2494" i="4"/>
  <c r="G2162" i="4"/>
  <c r="H2162" i="4" s="1"/>
  <c r="F2485" i="3"/>
  <c r="H2484" i="3"/>
  <c r="G2485" i="3"/>
  <c r="I2484" i="3"/>
  <c r="H2474" i="5" l="1"/>
  <c r="G2474" i="5"/>
  <c r="F2474" i="5"/>
  <c r="E2475" i="5"/>
  <c r="E2494" i="4"/>
  <c r="C2495" i="4"/>
  <c r="G2163" i="4"/>
  <c r="H2163" i="4" s="1"/>
  <c r="G2486" i="3"/>
  <c r="H2485" i="3"/>
  <c r="I2485" i="3" s="1"/>
  <c r="F2486" i="3"/>
  <c r="E2476" i="5" l="1"/>
  <c r="H2475" i="5"/>
  <c r="G2475" i="5"/>
  <c r="F2475" i="5"/>
  <c r="E2495" i="4"/>
  <c r="C2496" i="4"/>
  <c r="G2164" i="4"/>
  <c r="H2164" i="4" s="1"/>
  <c r="F2487" i="3"/>
  <c r="H2486" i="3"/>
  <c r="G2487" i="3"/>
  <c r="I2486" i="3"/>
  <c r="E2477" i="5" l="1"/>
  <c r="H2476" i="5"/>
  <c r="G2476" i="5"/>
  <c r="F2476" i="5"/>
  <c r="E2496" i="4"/>
  <c r="C2497" i="4"/>
  <c r="G2165" i="4"/>
  <c r="H2165" i="4" s="1"/>
  <c r="G2488" i="3"/>
  <c r="H2487" i="3"/>
  <c r="I2487" i="3" s="1"/>
  <c r="F2488" i="3"/>
  <c r="H2477" i="5" l="1"/>
  <c r="G2477" i="5"/>
  <c r="F2477" i="5"/>
  <c r="E2478" i="5"/>
  <c r="E2497" i="4"/>
  <c r="C2498" i="4"/>
  <c r="G2166" i="4"/>
  <c r="H2166" i="4" s="1"/>
  <c r="F2489" i="3"/>
  <c r="H2488" i="3"/>
  <c r="G2489" i="3"/>
  <c r="I2488" i="3"/>
  <c r="F2478" i="5" l="1"/>
  <c r="G2478" i="5"/>
  <c r="E2479" i="5"/>
  <c r="H2478" i="5"/>
  <c r="E2498" i="4"/>
  <c r="C2499" i="4"/>
  <c r="G2167" i="4"/>
  <c r="H2167" i="4" s="1"/>
  <c r="G2490" i="3"/>
  <c r="H2489" i="3"/>
  <c r="I2489" i="3" s="1"/>
  <c r="F2490" i="3"/>
  <c r="E2480" i="5" l="1"/>
  <c r="H2479" i="5"/>
  <c r="F2479" i="5"/>
  <c r="G2479" i="5"/>
  <c r="E2499" i="4"/>
  <c r="C2500" i="4"/>
  <c r="G2168" i="4"/>
  <c r="H2168" i="4" s="1"/>
  <c r="F2491" i="3"/>
  <c r="H2490" i="3"/>
  <c r="I2490" i="3"/>
  <c r="G2491" i="3"/>
  <c r="H2480" i="5" l="1"/>
  <c r="G2480" i="5"/>
  <c r="F2480" i="5"/>
  <c r="E2481" i="5"/>
  <c r="E2500" i="4"/>
  <c r="C2501" i="4"/>
  <c r="G2169" i="4"/>
  <c r="H2169" i="4" s="1"/>
  <c r="G2492" i="3"/>
  <c r="F2492" i="3"/>
  <c r="H2491" i="3"/>
  <c r="I2491" i="3" s="1"/>
  <c r="E2482" i="5" l="1"/>
  <c r="H2481" i="5"/>
  <c r="G2481" i="5"/>
  <c r="F2481" i="5"/>
  <c r="E2501" i="4"/>
  <c r="C2502" i="4"/>
  <c r="G2170" i="4"/>
  <c r="H2170" i="4" s="1"/>
  <c r="F2493" i="3"/>
  <c r="H2492" i="3"/>
  <c r="I2492" i="3"/>
  <c r="G2493" i="3"/>
  <c r="E2483" i="5" l="1"/>
  <c r="H2482" i="5"/>
  <c r="G2482" i="5"/>
  <c r="F2482" i="5"/>
  <c r="E2502" i="4"/>
  <c r="C2503" i="4"/>
  <c r="G2171" i="4"/>
  <c r="H2171" i="4" s="1"/>
  <c r="G2494" i="3"/>
  <c r="F2494" i="3"/>
  <c r="H2493" i="3"/>
  <c r="I2493" i="3" s="1"/>
  <c r="H2483" i="5" l="1"/>
  <c r="G2483" i="5"/>
  <c r="F2483" i="5"/>
  <c r="E2484" i="5"/>
  <c r="E2503" i="4"/>
  <c r="C2504" i="4"/>
  <c r="G2172" i="4"/>
  <c r="H2172" i="4" s="1"/>
  <c r="F2495" i="3"/>
  <c r="H2494" i="3"/>
  <c r="I2494" i="3"/>
  <c r="G2495" i="3"/>
  <c r="F2484" i="5" l="1"/>
  <c r="E2485" i="5"/>
  <c r="H2484" i="5"/>
  <c r="G2484" i="5"/>
  <c r="E2504" i="4"/>
  <c r="C2505" i="4"/>
  <c r="G2173" i="4"/>
  <c r="H2173" i="4" s="1"/>
  <c r="G2496" i="3"/>
  <c r="F2496" i="3"/>
  <c r="H2495" i="3"/>
  <c r="I2495" i="3" s="1"/>
  <c r="E2486" i="5" l="1"/>
  <c r="H2485" i="5"/>
  <c r="G2485" i="5"/>
  <c r="F2485" i="5"/>
  <c r="E2505" i="4"/>
  <c r="C2506" i="4"/>
  <c r="G2174" i="4"/>
  <c r="H2174" i="4" s="1"/>
  <c r="F2497" i="3"/>
  <c r="H2496" i="3"/>
  <c r="G2497" i="3"/>
  <c r="I2496" i="3"/>
  <c r="H2486" i="5" l="1"/>
  <c r="G2486" i="5"/>
  <c r="F2486" i="5"/>
  <c r="E2487" i="5"/>
  <c r="E2506" i="4"/>
  <c r="C2507" i="4"/>
  <c r="G2175" i="4"/>
  <c r="H2175" i="4" s="1"/>
  <c r="G2498" i="3"/>
  <c r="F2498" i="3"/>
  <c r="H2497" i="3"/>
  <c r="I2497" i="3" s="1"/>
  <c r="G2487" i="5" l="1"/>
  <c r="F2487" i="5"/>
  <c r="E2488" i="5"/>
  <c r="H2487" i="5"/>
  <c r="E2507" i="4"/>
  <c r="C2508" i="4"/>
  <c r="G2176" i="4"/>
  <c r="H2176" i="4" s="1"/>
  <c r="F2499" i="3"/>
  <c r="H2498" i="3"/>
  <c r="G2499" i="3"/>
  <c r="I2498" i="3"/>
  <c r="E2489" i="5" l="1"/>
  <c r="H2488" i="5"/>
  <c r="F2488" i="5"/>
  <c r="G2488" i="5"/>
  <c r="E2508" i="4"/>
  <c r="C2509" i="4"/>
  <c r="G2177" i="4"/>
  <c r="H2177" i="4" s="1"/>
  <c r="G2500" i="3"/>
  <c r="H2499" i="3"/>
  <c r="I2499" i="3" s="1"/>
  <c r="F2500" i="3"/>
  <c r="H2489" i="5" l="1"/>
  <c r="G2489" i="5"/>
  <c r="F2489" i="5"/>
  <c r="E2490" i="5"/>
  <c r="E2509" i="4"/>
  <c r="C2510" i="4"/>
  <c r="G2178" i="4"/>
  <c r="H2178" i="4" s="1"/>
  <c r="F2501" i="3"/>
  <c r="H2500" i="3"/>
  <c r="I2500" i="3"/>
  <c r="G2501" i="3"/>
  <c r="E2491" i="5" l="1"/>
  <c r="H2490" i="5"/>
  <c r="G2490" i="5"/>
  <c r="F2490" i="5"/>
  <c r="E2510" i="4"/>
  <c r="C2511" i="4"/>
  <c r="G2179" i="4"/>
  <c r="H2179" i="4" s="1"/>
  <c r="G2502" i="3"/>
  <c r="H2501" i="3"/>
  <c r="I2501" i="3" s="1"/>
  <c r="F2502" i="3"/>
  <c r="E2492" i="5" l="1"/>
  <c r="H2491" i="5"/>
  <c r="G2491" i="5"/>
  <c r="F2491" i="5"/>
  <c r="E2511" i="4"/>
  <c r="C2512" i="4"/>
  <c r="G2180" i="4"/>
  <c r="H2180" i="4" s="1"/>
  <c r="F2503" i="3"/>
  <c r="H2502" i="3"/>
  <c r="I2502" i="3"/>
  <c r="G2503" i="3"/>
  <c r="H2492" i="5" l="1"/>
  <c r="G2492" i="5"/>
  <c r="F2492" i="5"/>
  <c r="E2493" i="5"/>
  <c r="E2512" i="4"/>
  <c r="C2513" i="4"/>
  <c r="G2181" i="4"/>
  <c r="H2181" i="4" s="1"/>
  <c r="G2504" i="3"/>
  <c r="F2504" i="3"/>
  <c r="H2503" i="3"/>
  <c r="I2503" i="3" s="1"/>
  <c r="E2494" i="5" l="1"/>
  <c r="H2493" i="5"/>
  <c r="G2493" i="5"/>
  <c r="F2493" i="5"/>
  <c r="E2513" i="4"/>
  <c r="C2514" i="4"/>
  <c r="G2182" i="4"/>
  <c r="H2182" i="4" s="1"/>
  <c r="F2505" i="3"/>
  <c r="H2504" i="3"/>
  <c r="I2504" i="3"/>
  <c r="G2505" i="3"/>
  <c r="E2495" i="5" l="1"/>
  <c r="H2494" i="5"/>
  <c r="G2494" i="5"/>
  <c r="F2494" i="5"/>
  <c r="E2514" i="4"/>
  <c r="C2515" i="4"/>
  <c r="G2183" i="4"/>
  <c r="H2183" i="4" s="1"/>
  <c r="G2506" i="3"/>
  <c r="F2506" i="3"/>
  <c r="H2505" i="3"/>
  <c r="I2505" i="3" s="1"/>
  <c r="H2495" i="5" l="1"/>
  <c r="G2495" i="5"/>
  <c r="F2495" i="5"/>
  <c r="E2496" i="5"/>
  <c r="E2515" i="4"/>
  <c r="C2516" i="4"/>
  <c r="G2184" i="4"/>
  <c r="H2184" i="4" s="1"/>
  <c r="F2507" i="3"/>
  <c r="H2506" i="3"/>
  <c r="G2507" i="3"/>
  <c r="I2506" i="3"/>
  <c r="E2497" i="5" l="1"/>
  <c r="H2496" i="5"/>
  <c r="G2496" i="5"/>
  <c r="F2496" i="5"/>
  <c r="E2516" i="4"/>
  <c r="C2517" i="4"/>
  <c r="G2185" i="4"/>
  <c r="H2185" i="4" s="1"/>
  <c r="G2508" i="3"/>
  <c r="F2508" i="3"/>
  <c r="H2507" i="3"/>
  <c r="I2507" i="3" s="1"/>
  <c r="E2498" i="5" l="1"/>
  <c r="H2497" i="5"/>
  <c r="F2497" i="5"/>
  <c r="G2497" i="5"/>
  <c r="E2517" i="4"/>
  <c r="C2518" i="4"/>
  <c r="G2186" i="4"/>
  <c r="H2186" i="4" s="1"/>
  <c r="F2509" i="3"/>
  <c r="H2508" i="3"/>
  <c r="G2509" i="3"/>
  <c r="I2508" i="3"/>
  <c r="H2498" i="5" l="1"/>
  <c r="G2498" i="5"/>
  <c r="F2498" i="5"/>
  <c r="E2499" i="5"/>
  <c r="E2518" i="4"/>
  <c r="C2519" i="4"/>
  <c r="G2187" i="4"/>
  <c r="H2187" i="4" s="1"/>
  <c r="G2510" i="3"/>
  <c r="H2509" i="3"/>
  <c r="I2509" i="3" s="1"/>
  <c r="F2510" i="3"/>
  <c r="G2499" i="5" l="1"/>
  <c r="F2499" i="5"/>
  <c r="E2500" i="5"/>
  <c r="H2499" i="5"/>
  <c r="E2519" i="4"/>
  <c r="C2520" i="4"/>
  <c r="G2188" i="4"/>
  <c r="H2188" i="4" s="1"/>
  <c r="G2511" i="3"/>
  <c r="F2511" i="3"/>
  <c r="H2510" i="3"/>
  <c r="I2510" i="3" s="1"/>
  <c r="E2501" i="5" l="1"/>
  <c r="H2500" i="5"/>
  <c r="G2500" i="5"/>
  <c r="F2500" i="5"/>
  <c r="E2520" i="4"/>
  <c r="C2521" i="4"/>
  <c r="G2189" i="4"/>
  <c r="H2189" i="4" s="1"/>
  <c r="H2511" i="3"/>
  <c r="F2512" i="3"/>
  <c r="I2511" i="3"/>
  <c r="G2512" i="3"/>
  <c r="H2501" i="5" l="1"/>
  <c r="G2501" i="5"/>
  <c r="F2501" i="5"/>
  <c r="E2502" i="5"/>
  <c r="E2521" i="4"/>
  <c r="C2522" i="4"/>
  <c r="G2190" i="4"/>
  <c r="H2190" i="4" s="1"/>
  <c r="F2513" i="3"/>
  <c r="H2512" i="3"/>
  <c r="I2512" i="3"/>
  <c r="G2513" i="3"/>
  <c r="H2502" i="5" l="1"/>
  <c r="G2502" i="5"/>
  <c r="F2502" i="5"/>
  <c r="E2503" i="5"/>
  <c r="E2522" i="4"/>
  <c r="C2523" i="4"/>
  <c r="G2191" i="4"/>
  <c r="H2191" i="4" s="1"/>
  <c r="G2514" i="3"/>
  <c r="H2513" i="3"/>
  <c r="I2513" i="3" s="1"/>
  <c r="F2514" i="3"/>
  <c r="E2504" i="5" l="1"/>
  <c r="H2503" i="5"/>
  <c r="G2503" i="5"/>
  <c r="F2503" i="5"/>
  <c r="E2523" i="4"/>
  <c r="C2524" i="4"/>
  <c r="G2192" i="4"/>
  <c r="H2192" i="4" s="1"/>
  <c r="F2515" i="3"/>
  <c r="H2514" i="3"/>
  <c r="G2515" i="3"/>
  <c r="I2514" i="3"/>
  <c r="H2504" i="5" l="1"/>
  <c r="G2504" i="5"/>
  <c r="F2504" i="5"/>
  <c r="E2505" i="5"/>
  <c r="E2524" i="4"/>
  <c r="C2525" i="4"/>
  <c r="G2193" i="4"/>
  <c r="H2193" i="4" s="1"/>
  <c r="G2516" i="3"/>
  <c r="H2515" i="3"/>
  <c r="I2515" i="3" s="1"/>
  <c r="F2516" i="3"/>
  <c r="E2506" i="5" l="1"/>
  <c r="H2505" i="5"/>
  <c r="G2505" i="5"/>
  <c r="F2505" i="5"/>
  <c r="E2525" i="4"/>
  <c r="C2526" i="4"/>
  <c r="G2194" i="4"/>
  <c r="H2194" i="4" s="1"/>
  <c r="F2517" i="3"/>
  <c r="H2516" i="3"/>
  <c r="I2516" i="3"/>
  <c r="G2517" i="3"/>
  <c r="E2507" i="5" l="1"/>
  <c r="H2506" i="5"/>
  <c r="G2506" i="5"/>
  <c r="F2506" i="5"/>
  <c r="E2526" i="4"/>
  <c r="C2527" i="4"/>
  <c r="G2195" i="4"/>
  <c r="H2195" i="4" s="1"/>
  <c r="G2518" i="3"/>
  <c r="F2518" i="3"/>
  <c r="H2517" i="3"/>
  <c r="I2517" i="3" s="1"/>
  <c r="H2507" i="5" l="1"/>
  <c r="G2507" i="5"/>
  <c r="F2507" i="5"/>
  <c r="E2508" i="5"/>
  <c r="E2527" i="4"/>
  <c r="C2528" i="4"/>
  <c r="G2196" i="4"/>
  <c r="H2196" i="4" s="1"/>
  <c r="F2519" i="3"/>
  <c r="H2518" i="3"/>
  <c r="I2518" i="3"/>
  <c r="G2519" i="3"/>
  <c r="F2508" i="5" l="1"/>
  <c r="G2508" i="5"/>
  <c r="E2509" i="5"/>
  <c r="H2508" i="5"/>
  <c r="E2528" i="4"/>
  <c r="C2529" i="4"/>
  <c r="G2197" i="4"/>
  <c r="H2197" i="4" s="1"/>
  <c r="G2520" i="3"/>
  <c r="F2520" i="3"/>
  <c r="H2519" i="3"/>
  <c r="I2519" i="3" s="1"/>
  <c r="E2510" i="5" l="1"/>
  <c r="H2509" i="5"/>
  <c r="G2509" i="5"/>
  <c r="F2509" i="5"/>
  <c r="E2529" i="4"/>
  <c r="C2530" i="4"/>
  <c r="G2198" i="4"/>
  <c r="H2198" i="4" s="1"/>
  <c r="F2521" i="3"/>
  <c r="H2520" i="3"/>
  <c r="I2520" i="3"/>
  <c r="G2521" i="3"/>
  <c r="H2510" i="5" l="1"/>
  <c r="G2510" i="5"/>
  <c r="F2510" i="5"/>
  <c r="E2511" i="5"/>
  <c r="E2530" i="4"/>
  <c r="C2531" i="4"/>
  <c r="G2199" i="4"/>
  <c r="H2199" i="4" s="1"/>
  <c r="G2522" i="3"/>
  <c r="F2522" i="3"/>
  <c r="H2521" i="3"/>
  <c r="I2521" i="3" s="1"/>
  <c r="E2512" i="5" l="1"/>
  <c r="H2511" i="5"/>
  <c r="G2511" i="5"/>
  <c r="F2511" i="5"/>
  <c r="E2531" i="4"/>
  <c r="C2532" i="4"/>
  <c r="G2200" i="4"/>
  <c r="H2200" i="4" s="1"/>
  <c r="F2523" i="3"/>
  <c r="H2522" i="3"/>
  <c r="G2523" i="3"/>
  <c r="I2522" i="3"/>
  <c r="E2513" i="5" l="1"/>
  <c r="H2512" i="5"/>
  <c r="G2512" i="5"/>
  <c r="F2512" i="5"/>
  <c r="E2532" i="4"/>
  <c r="C2533" i="4"/>
  <c r="G2201" i="4"/>
  <c r="H2201" i="4" s="1"/>
  <c r="G2524" i="3"/>
  <c r="H2523" i="3"/>
  <c r="I2523" i="3" s="1"/>
  <c r="F2524" i="3"/>
  <c r="H2513" i="5" l="1"/>
  <c r="G2513" i="5"/>
  <c r="F2513" i="5"/>
  <c r="E2514" i="5"/>
  <c r="E2533" i="4"/>
  <c r="C2534" i="4"/>
  <c r="G2202" i="4"/>
  <c r="H2202" i="4" s="1"/>
  <c r="F2525" i="3"/>
  <c r="H2524" i="3"/>
  <c r="I2524" i="3"/>
  <c r="G2525" i="3"/>
  <c r="H2514" i="5" l="1"/>
  <c r="G2514" i="5"/>
  <c r="F2514" i="5"/>
  <c r="E2515" i="5"/>
  <c r="E2534" i="4"/>
  <c r="C2535" i="4"/>
  <c r="G2203" i="4"/>
  <c r="H2203" i="4" s="1"/>
  <c r="G2526" i="3"/>
  <c r="H2525" i="3"/>
  <c r="I2525" i="3" s="1"/>
  <c r="F2526" i="3"/>
  <c r="E2516" i="5" l="1"/>
  <c r="H2515" i="5"/>
  <c r="G2515" i="5"/>
  <c r="F2515" i="5"/>
  <c r="E2535" i="4"/>
  <c r="C2536" i="4"/>
  <c r="G2204" i="4"/>
  <c r="H2204" i="4" s="1"/>
  <c r="G2527" i="3"/>
  <c r="F2527" i="3"/>
  <c r="H2526" i="3"/>
  <c r="I2526" i="3" s="1"/>
  <c r="H2516" i="5" l="1"/>
  <c r="G2516" i="5"/>
  <c r="F2516" i="5"/>
  <c r="E2517" i="5"/>
  <c r="E2536" i="4"/>
  <c r="C2537" i="4"/>
  <c r="G2205" i="4"/>
  <c r="H2205" i="4" s="1"/>
  <c r="H2527" i="3"/>
  <c r="F2528" i="3"/>
  <c r="I2527" i="3"/>
  <c r="G2528" i="3"/>
  <c r="E2518" i="5" l="1"/>
  <c r="H2517" i="5"/>
  <c r="G2517" i="5"/>
  <c r="F2517" i="5"/>
  <c r="E2537" i="4"/>
  <c r="C2538" i="4"/>
  <c r="G2206" i="4"/>
  <c r="H2206" i="4" s="1"/>
  <c r="G2529" i="3"/>
  <c r="H2528" i="3"/>
  <c r="I2528" i="3" s="1"/>
  <c r="F2529" i="3"/>
  <c r="E2519" i="5" l="1"/>
  <c r="H2518" i="5"/>
  <c r="G2518" i="5"/>
  <c r="F2518" i="5"/>
  <c r="E2538" i="4"/>
  <c r="C2539" i="4"/>
  <c r="G2207" i="4"/>
  <c r="H2207" i="4" s="1"/>
  <c r="G2530" i="3"/>
  <c r="H2529" i="3"/>
  <c r="I2529" i="3" s="1"/>
  <c r="F2530" i="3"/>
  <c r="H2519" i="5" l="1"/>
  <c r="G2519" i="5"/>
  <c r="F2519" i="5"/>
  <c r="E2520" i="5"/>
  <c r="E2539" i="4"/>
  <c r="C2540" i="4"/>
  <c r="G2208" i="4"/>
  <c r="H2208" i="4" s="1"/>
  <c r="H2530" i="3"/>
  <c r="F2531" i="3"/>
  <c r="I2530" i="3"/>
  <c r="G2531" i="3"/>
  <c r="E2521" i="5" l="1"/>
  <c r="H2520" i="5"/>
  <c r="G2520" i="5"/>
  <c r="F2520" i="5"/>
  <c r="E2540" i="4"/>
  <c r="C2541" i="4"/>
  <c r="G2209" i="4"/>
  <c r="H2209" i="4" s="1"/>
  <c r="G2532" i="3"/>
  <c r="H2531" i="3"/>
  <c r="I2531" i="3" s="1"/>
  <c r="F2532" i="3"/>
  <c r="E2522" i="5" l="1"/>
  <c r="H2521" i="5"/>
  <c r="G2521" i="5"/>
  <c r="F2521" i="5"/>
  <c r="E2541" i="4"/>
  <c r="C2542" i="4"/>
  <c r="G2210" i="4"/>
  <c r="H2210" i="4" s="1"/>
  <c r="H2532" i="3"/>
  <c r="F2533" i="3"/>
  <c r="G2533" i="3"/>
  <c r="I2532" i="3"/>
  <c r="H2522" i="5" l="1"/>
  <c r="G2522" i="5"/>
  <c r="F2522" i="5"/>
  <c r="E2523" i="5"/>
  <c r="E2542" i="4"/>
  <c r="C2543" i="4"/>
  <c r="G2211" i="4"/>
  <c r="H2211" i="4" s="1"/>
  <c r="G2534" i="3"/>
  <c r="H2533" i="3"/>
  <c r="I2533" i="3" s="1"/>
  <c r="F2534" i="3"/>
  <c r="G2523" i="5" l="1"/>
  <c r="F2523" i="5"/>
  <c r="E2524" i="5"/>
  <c r="H2523" i="5"/>
  <c r="E2543" i="4"/>
  <c r="C2544" i="4"/>
  <c r="G2212" i="4"/>
  <c r="H2212" i="4" s="1"/>
  <c r="G2535" i="3"/>
  <c r="H2534" i="3"/>
  <c r="I2534" i="3" s="1"/>
  <c r="F2535" i="3"/>
  <c r="E2525" i="5" l="1"/>
  <c r="H2524" i="5"/>
  <c r="G2524" i="5"/>
  <c r="F2524" i="5"/>
  <c r="E2544" i="4"/>
  <c r="C2545" i="4"/>
  <c r="G2213" i="4"/>
  <c r="H2213" i="4" s="1"/>
  <c r="H2535" i="3"/>
  <c r="F2536" i="3"/>
  <c r="I2535" i="3"/>
  <c r="G2536" i="3"/>
  <c r="H2525" i="5" l="1"/>
  <c r="G2525" i="5"/>
  <c r="F2525" i="5"/>
  <c r="E2526" i="5"/>
  <c r="E2545" i="4"/>
  <c r="C2546" i="4"/>
  <c r="G2214" i="4"/>
  <c r="H2214" i="4" s="1"/>
  <c r="G2537" i="3"/>
  <c r="F2537" i="3"/>
  <c r="H2536" i="3"/>
  <c r="I2536" i="3" s="1"/>
  <c r="E2527" i="5" l="1"/>
  <c r="F2526" i="5"/>
  <c r="H2526" i="5"/>
  <c r="G2526" i="5"/>
  <c r="E2546" i="4"/>
  <c r="C2547" i="4"/>
  <c r="G2215" i="4"/>
  <c r="H2215" i="4" s="1"/>
  <c r="H2537" i="3"/>
  <c r="F2538" i="3"/>
  <c r="I2537" i="3"/>
  <c r="G2538" i="3"/>
  <c r="E2528" i="5" l="1"/>
  <c r="H2527" i="5"/>
  <c r="G2527" i="5"/>
  <c r="F2527" i="5"/>
  <c r="E2547" i="4"/>
  <c r="C2548" i="4"/>
  <c r="G2216" i="4"/>
  <c r="H2216" i="4" s="1"/>
  <c r="G2539" i="3"/>
  <c r="F2539" i="3"/>
  <c r="H2538" i="3"/>
  <c r="I2538" i="3" s="1"/>
  <c r="H2528" i="5" l="1"/>
  <c r="G2528" i="5"/>
  <c r="F2528" i="5"/>
  <c r="E2529" i="5"/>
  <c r="E2548" i="4"/>
  <c r="C2549" i="4"/>
  <c r="G2217" i="4"/>
  <c r="H2217" i="4" s="1"/>
  <c r="H2539" i="3"/>
  <c r="F2540" i="3"/>
  <c r="I2539" i="3"/>
  <c r="G2540" i="3"/>
  <c r="E2530" i="5" l="1"/>
  <c r="H2529" i="5"/>
  <c r="G2529" i="5"/>
  <c r="F2529" i="5"/>
  <c r="E2549" i="4"/>
  <c r="C2550" i="4"/>
  <c r="G2218" i="4"/>
  <c r="H2218" i="4" s="1"/>
  <c r="G2541" i="3"/>
  <c r="F2541" i="3"/>
  <c r="H2540" i="3"/>
  <c r="I2540" i="3" s="1"/>
  <c r="E2531" i="5" l="1"/>
  <c r="H2530" i="5"/>
  <c r="G2530" i="5"/>
  <c r="F2530" i="5"/>
  <c r="E2550" i="4"/>
  <c r="C2551" i="4"/>
  <c r="G2219" i="4"/>
  <c r="H2219" i="4" s="1"/>
  <c r="H2541" i="3"/>
  <c r="F2542" i="3"/>
  <c r="I2541" i="3"/>
  <c r="G2542" i="3"/>
  <c r="H2531" i="5" l="1"/>
  <c r="G2531" i="5"/>
  <c r="F2531" i="5"/>
  <c r="E2532" i="5"/>
  <c r="E2551" i="4"/>
  <c r="C2552" i="4"/>
  <c r="G2220" i="4"/>
  <c r="H2220" i="4" s="1"/>
  <c r="G2543" i="3"/>
  <c r="F2543" i="3"/>
  <c r="H2542" i="3"/>
  <c r="I2542" i="3" s="1"/>
  <c r="E2533" i="5" l="1"/>
  <c r="H2532" i="5"/>
  <c r="G2532" i="5"/>
  <c r="F2532" i="5"/>
  <c r="E2552" i="4"/>
  <c r="C2553" i="4"/>
  <c r="G2221" i="4"/>
  <c r="H2221" i="4" s="1"/>
  <c r="H2543" i="3"/>
  <c r="F2544" i="3"/>
  <c r="I2543" i="3"/>
  <c r="G2544" i="3"/>
  <c r="E2534" i="5" l="1"/>
  <c r="H2533" i="5"/>
  <c r="F2533" i="5"/>
  <c r="G2533" i="5"/>
  <c r="E2553" i="4"/>
  <c r="C2554" i="4"/>
  <c r="G2222" i="4"/>
  <c r="H2222" i="4" s="1"/>
  <c r="G2545" i="3"/>
  <c r="F2545" i="3"/>
  <c r="H2544" i="3"/>
  <c r="I2544" i="3" s="1"/>
  <c r="H2534" i="5" l="1"/>
  <c r="G2534" i="5"/>
  <c r="F2534" i="5"/>
  <c r="E2535" i="5"/>
  <c r="E2554" i="4"/>
  <c r="C2555" i="4"/>
  <c r="G2223" i="4"/>
  <c r="H2223" i="4" s="1"/>
  <c r="H2545" i="3"/>
  <c r="F2546" i="3"/>
  <c r="I2545" i="3"/>
  <c r="G2546" i="3"/>
  <c r="E2536" i="5" l="1"/>
  <c r="H2535" i="5"/>
  <c r="G2535" i="5"/>
  <c r="F2535" i="5"/>
  <c r="E2555" i="4"/>
  <c r="C2556" i="4"/>
  <c r="G2224" i="4"/>
  <c r="H2224" i="4" s="1"/>
  <c r="F2547" i="3"/>
  <c r="H2546" i="3"/>
  <c r="G2547" i="3"/>
  <c r="I2546" i="3"/>
  <c r="E2537" i="5" l="1"/>
  <c r="H2536" i="5"/>
  <c r="G2536" i="5"/>
  <c r="F2536" i="5"/>
  <c r="E2556" i="4"/>
  <c r="C2557" i="4"/>
  <c r="G2225" i="4"/>
  <c r="H2225" i="4" s="1"/>
  <c r="G2548" i="3"/>
  <c r="H2547" i="3"/>
  <c r="I2547" i="3" s="1"/>
  <c r="F2548" i="3"/>
  <c r="H2537" i="5" l="1"/>
  <c r="G2537" i="5"/>
  <c r="F2537" i="5"/>
  <c r="E2538" i="5"/>
  <c r="E2557" i="4"/>
  <c r="C2558" i="4"/>
  <c r="G2226" i="4"/>
  <c r="H2226" i="4" s="1"/>
  <c r="F2549" i="3"/>
  <c r="H2548" i="3"/>
  <c r="G2549" i="3"/>
  <c r="I2548" i="3"/>
  <c r="H2538" i="5" l="1"/>
  <c r="G2538" i="5"/>
  <c r="F2538" i="5"/>
  <c r="E2539" i="5"/>
  <c r="E2558" i="4"/>
  <c r="C2559" i="4"/>
  <c r="G2227" i="4"/>
  <c r="H2227" i="4" s="1"/>
  <c r="G2550" i="3"/>
  <c r="H2549" i="3"/>
  <c r="I2549" i="3" s="1"/>
  <c r="F2550" i="3"/>
  <c r="E2540" i="5" l="1"/>
  <c r="H2539" i="5"/>
  <c r="G2539" i="5"/>
  <c r="F2539" i="5"/>
  <c r="E2559" i="4"/>
  <c r="C2560" i="4"/>
  <c r="G2228" i="4"/>
  <c r="H2228" i="4" s="1"/>
  <c r="G2551" i="3"/>
  <c r="F2551" i="3"/>
  <c r="H2550" i="3"/>
  <c r="I2550" i="3" s="1"/>
  <c r="H2540" i="5" l="1"/>
  <c r="G2540" i="5"/>
  <c r="F2540" i="5"/>
  <c r="E2541" i="5"/>
  <c r="E2560" i="4"/>
  <c r="C2561" i="4"/>
  <c r="G2229" i="4"/>
  <c r="H2229" i="4" s="1"/>
  <c r="H2551" i="3"/>
  <c r="F2552" i="3"/>
  <c r="I2551" i="3"/>
  <c r="G2552" i="3"/>
  <c r="G2541" i="5" l="1"/>
  <c r="E2542" i="5"/>
  <c r="H2541" i="5"/>
  <c r="F2541" i="5"/>
  <c r="E2561" i="4"/>
  <c r="C2562" i="4"/>
  <c r="G2230" i="4"/>
  <c r="H2230" i="4" s="1"/>
  <c r="G2553" i="3"/>
  <c r="F2553" i="3"/>
  <c r="H2552" i="3"/>
  <c r="I2552" i="3" s="1"/>
  <c r="E2543" i="5" l="1"/>
  <c r="H2542" i="5"/>
  <c r="G2542" i="5"/>
  <c r="F2542" i="5"/>
  <c r="E2562" i="4"/>
  <c r="C2563" i="4"/>
  <c r="G2231" i="4"/>
  <c r="H2231" i="4" s="1"/>
  <c r="H2553" i="3"/>
  <c r="F2554" i="3"/>
  <c r="I2553" i="3"/>
  <c r="G2554" i="3"/>
  <c r="H2543" i="5" l="1"/>
  <c r="G2543" i="5"/>
  <c r="F2543" i="5"/>
  <c r="E2544" i="5"/>
  <c r="E2563" i="4"/>
  <c r="C2564" i="4"/>
  <c r="G2232" i="4"/>
  <c r="H2232" i="4" s="1"/>
  <c r="G2555" i="3"/>
  <c r="F2555" i="3"/>
  <c r="H2554" i="3"/>
  <c r="I2554" i="3" s="1"/>
  <c r="F2544" i="5" l="1"/>
  <c r="E2545" i="5"/>
  <c r="H2544" i="5"/>
  <c r="G2544" i="5"/>
  <c r="E2564" i="4"/>
  <c r="C2565" i="4"/>
  <c r="G2233" i="4"/>
  <c r="H2233" i="4" s="1"/>
  <c r="H2555" i="3"/>
  <c r="F2556" i="3"/>
  <c r="I2555" i="3"/>
  <c r="G2556" i="3"/>
  <c r="E2546" i="5" l="1"/>
  <c r="H2545" i="5"/>
  <c r="F2545" i="5"/>
  <c r="G2545" i="5"/>
  <c r="E2565" i="4"/>
  <c r="C2566" i="4"/>
  <c r="G2234" i="4"/>
  <c r="H2234" i="4" s="1"/>
  <c r="F2557" i="3"/>
  <c r="H2556" i="3"/>
  <c r="G2557" i="3"/>
  <c r="I2556" i="3"/>
  <c r="H2546" i="5" l="1"/>
  <c r="G2546" i="5"/>
  <c r="F2546" i="5"/>
  <c r="E2547" i="5"/>
  <c r="E2566" i="4"/>
  <c r="C2567" i="4"/>
  <c r="G2235" i="4"/>
  <c r="H2235" i="4" s="1"/>
  <c r="G2558" i="3"/>
  <c r="H2557" i="3"/>
  <c r="I2557" i="3" s="1"/>
  <c r="F2558" i="3"/>
  <c r="E2548" i="5" l="1"/>
  <c r="H2547" i="5"/>
  <c r="F2547" i="5"/>
  <c r="G2547" i="5"/>
  <c r="E2567" i="4"/>
  <c r="C2568" i="4"/>
  <c r="G2236" i="4"/>
  <c r="H2236" i="4" s="1"/>
  <c r="F2559" i="3"/>
  <c r="H2558" i="3"/>
  <c r="G2559" i="3"/>
  <c r="I2558" i="3"/>
  <c r="E2549" i="5" l="1"/>
  <c r="H2548" i="5"/>
  <c r="G2548" i="5"/>
  <c r="F2548" i="5"/>
  <c r="E2568" i="4"/>
  <c r="C2569" i="4"/>
  <c r="G2237" i="4"/>
  <c r="H2237" i="4" s="1"/>
  <c r="G2560" i="3"/>
  <c r="H2559" i="3"/>
  <c r="I2559" i="3" s="1"/>
  <c r="F2560" i="3"/>
  <c r="H2549" i="5" l="1"/>
  <c r="G2549" i="5"/>
  <c r="F2549" i="5"/>
  <c r="E2550" i="5"/>
  <c r="E2569" i="4"/>
  <c r="C2570" i="4"/>
  <c r="G2238" i="4"/>
  <c r="H2238" i="4" s="1"/>
  <c r="F2561" i="3"/>
  <c r="H2560" i="3"/>
  <c r="G2561" i="3"/>
  <c r="I2560" i="3"/>
  <c r="G2550" i="5" l="1"/>
  <c r="F2550" i="5"/>
  <c r="E2551" i="5"/>
  <c r="H2550" i="5"/>
  <c r="E2570" i="4"/>
  <c r="C2571" i="4"/>
  <c r="G2239" i="4"/>
  <c r="H2239" i="4" s="1"/>
  <c r="G2562" i="3"/>
  <c r="H2561" i="3"/>
  <c r="I2561" i="3" s="1"/>
  <c r="F2562" i="3"/>
  <c r="E2552" i="5" l="1"/>
  <c r="H2551" i="5"/>
  <c r="G2551" i="5"/>
  <c r="F2551" i="5"/>
  <c r="E2571" i="4"/>
  <c r="C2572" i="4"/>
  <c r="G2240" i="4"/>
  <c r="H2240" i="4" s="1"/>
  <c r="F2563" i="3"/>
  <c r="H2562" i="3"/>
  <c r="G2563" i="3"/>
  <c r="I2562" i="3"/>
  <c r="H2552" i="5" l="1"/>
  <c r="G2552" i="5"/>
  <c r="F2552" i="5"/>
  <c r="E2553" i="5"/>
  <c r="E2572" i="4"/>
  <c r="C2573" i="4"/>
  <c r="G2241" i="4"/>
  <c r="H2241" i="4" s="1"/>
  <c r="G2564" i="3"/>
  <c r="H2563" i="3"/>
  <c r="I2563" i="3" s="1"/>
  <c r="F2564" i="3"/>
  <c r="E2554" i="5" l="1"/>
  <c r="H2553" i="5"/>
  <c r="G2553" i="5"/>
  <c r="F2553" i="5"/>
  <c r="E2573" i="4"/>
  <c r="C2574" i="4"/>
  <c r="G2242" i="4"/>
  <c r="H2242" i="4" s="1"/>
  <c r="F2565" i="3"/>
  <c r="H2564" i="3"/>
  <c r="G2565" i="3"/>
  <c r="I2564" i="3"/>
  <c r="E2555" i="5" l="1"/>
  <c r="H2554" i="5"/>
  <c r="F2554" i="5"/>
  <c r="G2554" i="5"/>
  <c r="E2574" i="4"/>
  <c r="C2575" i="4"/>
  <c r="G2243" i="4"/>
  <c r="H2243" i="4" s="1"/>
  <c r="G2566" i="3"/>
  <c r="H2565" i="3"/>
  <c r="I2565" i="3" s="1"/>
  <c r="F2566" i="3"/>
  <c r="H2555" i="5" l="1"/>
  <c r="G2555" i="5"/>
  <c r="F2555" i="5"/>
  <c r="E2556" i="5"/>
  <c r="E2575" i="4"/>
  <c r="C2576" i="4"/>
  <c r="G2244" i="4"/>
  <c r="H2244" i="4" s="1"/>
  <c r="F2567" i="3"/>
  <c r="H2566" i="3"/>
  <c r="G2567" i="3"/>
  <c r="I2566" i="3"/>
  <c r="H2556" i="5" l="1"/>
  <c r="G2556" i="5"/>
  <c r="F2556" i="5"/>
  <c r="E2557" i="5"/>
  <c r="E2576" i="4"/>
  <c r="C2577" i="4"/>
  <c r="G2245" i="4"/>
  <c r="H2245" i="4" s="1"/>
  <c r="G2568" i="3"/>
  <c r="H2567" i="3"/>
  <c r="I2567" i="3" s="1"/>
  <c r="F2568" i="3"/>
  <c r="E2558" i="5" l="1"/>
  <c r="H2557" i="5"/>
  <c r="G2557" i="5"/>
  <c r="F2557" i="5"/>
  <c r="E2577" i="4"/>
  <c r="C2578" i="4"/>
  <c r="G2246" i="4"/>
  <c r="H2246" i="4" s="1"/>
  <c r="F2569" i="3"/>
  <c r="H2568" i="3"/>
  <c r="G2569" i="3"/>
  <c r="I2568" i="3"/>
  <c r="H2558" i="5" l="1"/>
  <c r="G2558" i="5"/>
  <c r="F2558" i="5"/>
  <c r="E2559" i="5"/>
  <c r="E2578" i="4"/>
  <c r="C2579" i="4"/>
  <c r="G2247" i="4"/>
  <c r="H2247" i="4" s="1"/>
  <c r="G2570" i="3"/>
  <c r="H2569" i="3"/>
  <c r="I2569" i="3" s="1"/>
  <c r="F2570" i="3"/>
  <c r="G2559" i="5" l="1"/>
  <c r="F2559" i="5"/>
  <c r="E2560" i="5"/>
  <c r="H2559" i="5"/>
  <c r="E2579" i="4"/>
  <c r="C2580" i="4"/>
  <c r="G2248" i="4"/>
  <c r="H2248" i="4" s="1"/>
  <c r="F2571" i="3"/>
  <c r="H2570" i="3"/>
  <c r="G2571" i="3"/>
  <c r="I2570" i="3"/>
  <c r="E2561" i="5" l="1"/>
  <c r="H2560" i="5"/>
  <c r="G2560" i="5"/>
  <c r="F2560" i="5"/>
  <c r="E2580" i="4"/>
  <c r="C2581" i="4"/>
  <c r="G2249" i="4"/>
  <c r="H2249" i="4" s="1"/>
  <c r="G2572" i="3"/>
  <c r="H2571" i="3"/>
  <c r="I2571" i="3" s="1"/>
  <c r="F2572" i="3"/>
  <c r="H2561" i="5" l="1"/>
  <c r="G2561" i="5"/>
  <c r="F2561" i="5"/>
  <c r="E2562" i="5"/>
  <c r="E2581" i="4"/>
  <c r="C2582" i="4"/>
  <c r="G2250" i="4"/>
  <c r="H2250" i="4" s="1"/>
  <c r="F2573" i="3"/>
  <c r="H2572" i="3"/>
  <c r="G2573" i="3"/>
  <c r="I2572" i="3"/>
  <c r="E2563" i="5" l="1"/>
  <c r="H2562" i="5"/>
  <c r="G2562" i="5"/>
  <c r="F2562" i="5"/>
  <c r="E2582" i="4"/>
  <c r="C2583" i="4"/>
  <c r="G2251" i="4"/>
  <c r="H2251" i="4" s="1"/>
  <c r="G2574" i="3"/>
  <c r="H2573" i="3"/>
  <c r="I2573" i="3" s="1"/>
  <c r="F2574" i="3"/>
  <c r="E2564" i="5" l="1"/>
  <c r="H2563" i="5"/>
  <c r="G2563" i="5"/>
  <c r="F2563" i="5"/>
  <c r="E2583" i="4"/>
  <c r="C2584" i="4"/>
  <c r="G2252" i="4"/>
  <c r="H2252" i="4" s="1"/>
  <c r="F2575" i="3"/>
  <c r="H2574" i="3"/>
  <c r="G2575" i="3"/>
  <c r="I2574" i="3"/>
  <c r="H2564" i="5" l="1"/>
  <c r="G2564" i="5"/>
  <c r="F2564" i="5"/>
  <c r="E2565" i="5"/>
  <c r="E2584" i="4"/>
  <c r="C2585" i="4"/>
  <c r="G2253" i="4"/>
  <c r="H2253" i="4" s="1"/>
  <c r="G2576" i="3"/>
  <c r="H2575" i="3"/>
  <c r="I2575" i="3" s="1"/>
  <c r="F2576" i="3"/>
  <c r="E2566" i="5" l="1"/>
  <c r="H2565" i="5"/>
  <c r="G2565" i="5"/>
  <c r="F2565" i="5"/>
  <c r="E2585" i="4"/>
  <c r="C2586" i="4"/>
  <c r="G2254" i="4"/>
  <c r="H2254" i="4" s="1"/>
  <c r="F2577" i="3"/>
  <c r="H2576" i="3"/>
  <c r="G2577" i="3"/>
  <c r="I2576" i="3"/>
  <c r="E2567" i="5" l="1"/>
  <c r="H2566" i="5"/>
  <c r="G2566" i="5"/>
  <c r="F2566" i="5"/>
  <c r="E2586" i="4"/>
  <c r="C2587" i="4"/>
  <c r="G2255" i="4"/>
  <c r="H2255" i="4" s="1"/>
  <c r="G2578" i="3"/>
  <c r="H2577" i="3"/>
  <c r="I2577" i="3" s="1"/>
  <c r="F2578" i="3"/>
  <c r="H2567" i="5" l="1"/>
  <c r="G2567" i="5"/>
  <c r="F2567" i="5"/>
  <c r="E2568" i="5"/>
  <c r="E2587" i="4"/>
  <c r="C2588" i="4"/>
  <c r="G2256" i="4"/>
  <c r="H2256" i="4" s="1"/>
  <c r="F2579" i="3"/>
  <c r="H2578" i="3"/>
  <c r="G2579" i="3"/>
  <c r="I2578" i="3"/>
  <c r="E2569" i="5" l="1"/>
  <c r="H2568" i="5"/>
  <c r="G2568" i="5"/>
  <c r="F2568" i="5"/>
  <c r="E2588" i="4"/>
  <c r="C2589" i="4"/>
  <c r="G2257" i="4"/>
  <c r="H2257" i="4" s="1"/>
  <c r="G2580" i="3"/>
  <c r="H2579" i="3"/>
  <c r="I2579" i="3" s="1"/>
  <c r="F2580" i="3"/>
  <c r="E2570" i="5" l="1"/>
  <c r="H2569" i="5"/>
  <c r="F2569" i="5"/>
  <c r="G2569" i="5"/>
  <c r="E2589" i="4"/>
  <c r="C2590" i="4"/>
  <c r="G2258" i="4"/>
  <c r="H2258" i="4" s="1"/>
  <c r="F2581" i="3"/>
  <c r="H2580" i="3"/>
  <c r="G2581" i="3"/>
  <c r="I2580" i="3"/>
  <c r="H2570" i="5" l="1"/>
  <c r="G2570" i="5"/>
  <c r="F2570" i="5"/>
  <c r="E2571" i="5"/>
  <c r="E2590" i="4"/>
  <c r="C2591" i="4"/>
  <c r="G2259" i="4"/>
  <c r="H2259" i="4" s="1"/>
  <c r="G2582" i="3"/>
  <c r="H2581" i="3"/>
  <c r="I2581" i="3" s="1"/>
  <c r="F2582" i="3"/>
  <c r="E2572" i="5" l="1"/>
  <c r="H2571" i="5"/>
  <c r="G2571" i="5"/>
  <c r="F2571" i="5"/>
  <c r="E2591" i="4"/>
  <c r="C2592" i="4"/>
  <c r="G2260" i="4"/>
  <c r="H2260" i="4" s="1"/>
  <c r="F2583" i="3"/>
  <c r="H2582" i="3"/>
  <c r="G2583" i="3"/>
  <c r="I2582" i="3"/>
  <c r="E2573" i="5" l="1"/>
  <c r="H2572" i="5"/>
  <c r="G2572" i="5"/>
  <c r="F2572" i="5"/>
  <c r="E2592" i="4"/>
  <c r="C2593" i="4"/>
  <c r="G2261" i="4"/>
  <c r="H2261" i="4" s="1"/>
  <c r="G2584" i="3"/>
  <c r="H2583" i="3"/>
  <c r="I2583" i="3" s="1"/>
  <c r="F2584" i="3"/>
  <c r="H2573" i="5" l="1"/>
  <c r="G2573" i="5"/>
  <c r="F2573" i="5"/>
  <c r="E2574" i="5"/>
  <c r="E2593" i="4"/>
  <c r="C2594" i="4"/>
  <c r="G2262" i="4"/>
  <c r="H2262" i="4" s="1"/>
  <c r="F2585" i="3"/>
  <c r="H2584" i="3"/>
  <c r="G2585" i="3"/>
  <c r="I2584" i="3"/>
  <c r="H2574" i="5" l="1"/>
  <c r="G2574" i="5"/>
  <c r="F2574" i="5"/>
  <c r="E2575" i="5"/>
  <c r="E2594" i="4"/>
  <c r="C2595" i="4"/>
  <c r="G2263" i="4"/>
  <c r="H2263" i="4" s="1"/>
  <c r="G2586" i="3"/>
  <c r="H2585" i="3"/>
  <c r="I2585" i="3" s="1"/>
  <c r="F2586" i="3"/>
  <c r="E2576" i="5" l="1"/>
  <c r="H2575" i="5"/>
  <c r="G2575" i="5"/>
  <c r="F2575" i="5"/>
  <c r="E2595" i="4"/>
  <c r="C2596" i="4"/>
  <c r="G2264" i="4"/>
  <c r="H2264" i="4" s="1"/>
  <c r="F2587" i="3"/>
  <c r="H2586" i="3"/>
  <c r="G2587" i="3"/>
  <c r="I2586" i="3"/>
  <c r="H2576" i="5" l="1"/>
  <c r="G2576" i="5"/>
  <c r="F2576" i="5"/>
  <c r="E2577" i="5"/>
  <c r="E2596" i="4"/>
  <c r="C2597" i="4"/>
  <c r="G2265" i="4"/>
  <c r="H2265" i="4" s="1"/>
  <c r="G2588" i="3"/>
  <c r="H2587" i="3"/>
  <c r="I2587" i="3" s="1"/>
  <c r="F2588" i="3"/>
  <c r="H2577" i="5" l="1"/>
  <c r="G2577" i="5"/>
  <c r="F2577" i="5"/>
  <c r="E2578" i="5"/>
  <c r="E2597" i="4"/>
  <c r="C2598" i="4"/>
  <c r="G2266" i="4"/>
  <c r="H2266" i="4" s="1"/>
  <c r="F2589" i="3"/>
  <c r="H2588" i="3"/>
  <c r="G2589" i="3"/>
  <c r="I2588" i="3"/>
  <c r="E2579" i="5" l="1"/>
  <c r="H2578" i="5"/>
  <c r="G2578" i="5"/>
  <c r="F2578" i="5"/>
  <c r="E2598" i="4"/>
  <c r="C2599" i="4"/>
  <c r="G2267" i="4"/>
  <c r="H2267" i="4" s="1"/>
  <c r="G2590" i="3"/>
  <c r="H2589" i="3"/>
  <c r="I2589" i="3" s="1"/>
  <c r="F2590" i="3"/>
  <c r="H2579" i="5" l="1"/>
  <c r="G2579" i="5"/>
  <c r="F2579" i="5"/>
  <c r="E2580" i="5"/>
  <c r="E2599" i="4"/>
  <c r="C2600" i="4"/>
  <c r="G2268" i="4"/>
  <c r="H2268" i="4" s="1"/>
  <c r="F2591" i="3"/>
  <c r="H2590" i="3"/>
  <c r="G2591" i="3"/>
  <c r="I2590" i="3"/>
  <c r="F2580" i="5" l="1"/>
  <c r="E2581" i="5"/>
  <c r="H2580" i="5"/>
  <c r="G2580" i="5"/>
  <c r="E2600" i="4"/>
  <c r="C2601" i="4"/>
  <c r="G2269" i="4"/>
  <c r="H2269" i="4" s="1"/>
  <c r="G2592" i="3"/>
  <c r="H2591" i="3"/>
  <c r="I2591" i="3" s="1"/>
  <c r="F2592" i="3"/>
  <c r="E2582" i="5" l="1"/>
  <c r="H2581" i="5"/>
  <c r="F2581" i="5"/>
  <c r="G2581" i="5"/>
  <c r="E2601" i="4"/>
  <c r="C2602" i="4"/>
  <c r="G2270" i="4"/>
  <c r="H2270" i="4" s="1"/>
  <c r="F2593" i="3"/>
  <c r="H2592" i="3"/>
  <c r="G2593" i="3"/>
  <c r="I2592" i="3"/>
  <c r="H2582" i="5" l="1"/>
  <c r="G2582" i="5"/>
  <c r="F2582" i="5"/>
  <c r="E2583" i="5"/>
  <c r="E2602" i="4"/>
  <c r="C2603" i="4"/>
  <c r="G2271" i="4"/>
  <c r="H2271" i="4" s="1"/>
  <c r="G2594" i="3"/>
  <c r="H2593" i="3"/>
  <c r="I2593" i="3" s="1"/>
  <c r="F2594" i="3"/>
  <c r="E2584" i="5" l="1"/>
  <c r="H2583" i="5"/>
  <c r="G2583" i="5"/>
  <c r="F2583" i="5"/>
  <c r="E2603" i="4"/>
  <c r="C2604" i="4"/>
  <c r="G2272" i="4"/>
  <c r="H2272" i="4" s="1"/>
  <c r="F2595" i="3"/>
  <c r="H2594" i="3"/>
  <c r="I2594" i="3" s="1"/>
  <c r="G2595" i="3"/>
  <c r="E2585" i="5" l="1"/>
  <c r="H2584" i="5"/>
  <c r="G2584" i="5"/>
  <c r="F2584" i="5"/>
  <c r="E2604" i="4"/>
  <c r="C2605" i="4"/>
  <c r="G2273" i="4"/>
  <c r="H2273" i="4" s="1"/>
  <c r="G2596" i="3"/>
  <c r="H2595" i="3"/>
  <c r="I2595" i="3" s="1"/>
  <c r="F2596" i="3"/>
  <c r="H2585" i="5" l="1"/>
  <c r="G2585" i="5"/>
  <c r="F2585" i="5"/>
  <c r="E2586" i="5"/>
  <c r="E2605" i="4"/>
  <c r="C2606" i="4"/>
  <c r="G2274" i="4"/>
  <c r="H2274" i="4" s="1"/>
  <c r="F2597" i="3"/>
  <c r="H2596" i="3"/>
  <c r="G2597" i="3"/>
  <c r="I2596" i="3"/>
  <c r="E2587" i="5" l="1"/>
  <c r="H2586" i="5"/>
  <c r="G2586" i="5"/>
  <c r="F2586" i="5"/>
  <c r="E2606" i="4"/>
  <c r="C2607" i="4"/>
  <c r="G2275" i="4"/>
  <c r="H2275" i="4" s="1"/>
  <c r="G2598" i="3"/>
  <c r="H2597" i="3"/>
  <c r="I2597" i="3" s="1"/>
  <c r="F2598" i="3"/>
  <c r="E2588" i="5" l="1"/>
  <c r="H2587" i="5"/>
  <c r="F2587" i="5"/>
  <c r="G2587" i="5"/>
  <c r="E2607" i="4"/>
  <c r="C2608" i="4"/>
  <c r="G2276" i="4"/>
  <c r="H2276" i="4" s="1"/>
  <c r="G2599" i="3"/>
  <c r="F2599" i="3"/>
  <c r="H2598" i="3"/>
  <c r="I2598" i="3" s="1"/>
  <c r="H2588" i="5" l="1"/>
  <c r="G2588" i="5"/>
  <c r="F2588" i="5"/>
  <c r="E2589" i="5"/>
  <c r="E2608" i="4"/>
  <c r="C2609" i="4"/>
  <c r="G2277" i="4"/>
  <c r="H2277" i="4" s="1"/>
  <c r="H2599" i="3"/>
  <c r="F2600" i="3"/>
  <c r="I2599" i="3"/>
  <c r="G2600" i="3"/>
  <c r="E2590" i="5" l="1"/>
  <c r="H2589" i="5"/>
  <c r="G2589" i="5"/>
  <c r="F2589" i="5"/>
  <c r="E2609" i="4"/>
  <c r="C2610" i="4"/>
  <c r="G2278" i="4"/>
  <c r="H2278" i="4" s="1"/>
  <c r="G2601" i="3"/>
  <c r="F2601" i="3"/>
  <c r="H2600" i="3"/>
  <c r="I2600" i="3" s="1"/>
  <c r="E2591" i="5" l="1"/>
  <c r="H2590" i="5"/>
  <c r="G2590" i="5"/>
  <c r="F2590" i="5"/>
  <c r="E2610" i="4"/>
  <c r="C2611" i="4"/>
  <c r="G2279" i="4"/>
  <c r="H2279" i="4" s="1"/>
  <c r="H2601" i="3"/>
  <c r="F2602" i="3"/>
  <c r="I2601" i="3"/>
  <c r="G2602" i="3"/>
  <c r="H2591" i="5" l="1"/>
  <c r="G2591" i="5"/>
  <c r="F2591" i="5"/>
  <c r="E2592" i="5"/>
  <c r="E2611" i="4"/>
  <c r="C2612" i="4"/>
  <c r="G2280" i="4"/>
  <c r="H2280" i="4" s="1"/>
  <c r="G2603" i="3"/>
  <c r="F2603" i="3"/>
  <c r="H2602" i="3"/>
  <c r="I2602" i="3" s="1"/>
  <c r="F2592" i="5" l="1"/>
  <c r="E2593" i="5"/>
  <c r="H2592" i="5"/>
  <c r="G2592" i="5"/>
  <c r="E2612" i="4"/>
  <c r="C2613" i="4"/>
  <c r="G2281" i="4"/>
  <c r="H2281" i="4" s="1"/>
  <c r="H2603" i="3"/>
  <c r="F2604" i="3"/>
  <c r="I2603" i="3"/>
  <c r="G2604" i="3"/>
  <c r="E2594" i="5" l="1"/>
  <c r="H2593" i="5"/>
  <c r="G2593" i="5"/>
  <c r="F2593" i="5"/>
  <c r="E2613" i="4"/>
  <c r="C2614" i="4"/>
  <c r="G2282" i="4"/>
  <c r="H2282" i="4" s="1"/>
  <c r="G2605" i="3"/>
  <c r="F2605" i="3"/>
  <c r="H2604" i="3"/>
  <c r="I2604" i="3" s="1"/>
  <c r="H2594" i="5" l="1"/>
  <c r="G2594" i="5"/>
  <c r="F2594" i="5"/>
  <c r="E2595" i="5"/>
  <c r="E2614" i="4"/>
  <c r="C2615" i="4"/>
  <c r="G2283" i="4"/>
  <c r="H2283" i="4" s="1"/>
  <c r="H2605" i="3"/>
  <c r="F2606" i="3"/>
  <c r="I2605" i="3"/>
  <c r="G2606" i="3"/>
  <c r="G2595" i="5" l="1"/>
  <c r="F2595" i="5"/>
  <c r="E2596" i="5"/>
  <c r="H2595" i="5"/>
  <c r="E2615" i="4"/>
  <c r="C2616" i="4"/>
  <c r="G2284" i="4"/>
  <c r="H2284" i="4" s="1"/>
  <c r="G2607" i="3"/>
  <c r="F2607" i="3"/>
  <c r="H2606" i="3"/>
  <c r="I2606" i="3" s="1"/>
  <c r="E2597" i="5" l="1"/>
  <c r="H2596" i="5"/>
  <c r="G2596" i="5"/>
  <c r="F2596" i="5"/>
  <c r="E2616" i="4"/>
  <c r="C2617" i="4"/>
  <c r="G2285" i="4"/>
  <c r="H2285" i="4" s="1"/>
  <c r="H2607" i="3"/>
  <c r="I2607" i="3" s="1"/>
  <c r="F2608" i="3"/>
  <c r="G2608" i="3"/>
  <c r="H2597" i="5" l="1"/>
  <c r="G2597" i="5"/>
  <c r="F2597" i="5"/>
  <c r="E2598" i="5"/>
  <c r="E2617" i="4"/>
  <c r="C2618" i="4"/>
  <c r="G2286" i="4"/>
  <c r="H2286" i="4" s="1"/>
  <c r="G2609" i="3"/>
  <c r="F2609" i="3"/>
  <c r="H2608" i="3"/>
  <c r="I2608" i="3" s="1"/>
  <c r="E2599" i="5" l="1"/>
  <c r="H2598" i="5"/>
  <c r="G2598" i="5"/>
  <c r="F2598" i="5"/>
  <c r="E2618" i="4"/>
  <c r="C2619" i="4"/>
  <c r="G2287" i="4"/>
  <c r="H2287" i="4" s="1"/>
  <c r="H2609" i="3"/>
  <c r="F2610" i="3"/>
  <c r="I2609" i="3"/>
  <c r="G2610" i="3"/>
  <c r="E2600" i="5" l="1"/>
  <c r="H2599" i="5"/>
  <c r="G2599" i="5"/>
  <c r="F2599" i="5"/>
  <c r="E2619" i="4"/>
  <c r="C2620" i="4"/>
  <c r="G2288" i="4"/>
  <c r="H2288" i="4" s="1"/>
  <c r="G2611" i="3"/>
  <c r="F2611" i="3"/>
  <c r="H2610" i="3"/>
  <c r="I2610" i="3" s="1"/>
  <c r="H2600" i="5" l="1"/>
  <c r="G2600" i="5"/>
  <c r="F2600" i="5"/>
  <c r="E2601" i="5"/>
  <c r="E2620" i="4"/>
  <c r="C2621" i="4"/>
  <c r="G2289" i="4"/>
  <c r="H2289" i="4" s="1"/>
  <c r="H2611" i="3"/>
  <c r="F2612" i="3"/>
  <c r="I2611" i="3"/>
  <c r="G2612" i="3"/>
  <c r="E2602" i="5" l="1"/>
  <c r="H2601" i="5"/>
  <c r="G2601" i="5"/>
  <c r="F2601" i="5"/>
  <c r="E2621" i="4"/>
  <c r="C2622" i="4"/>
  <c r="G2290" i="4"/>
  <c r="H2290" i="4" s="1"/>
  <c r="G2613" i="3"/>
  <c r="F2613" i="3"/>
  <c r="H2612" i="3"/>
  <c r="I2612" i="3" s="1"/>
  <c r="E2603" i="5" l="1"/>
  <c r="H2602" i="5"/>
  <c r="G2602" i="5"/>
  <c r="F2602" i="5"/>
  <c r="E2622" i="4"/>
  <c r="C2623" i="4"/>
  <c r="G2291" i="4"/>
  <c r="H2291" i="4" s="1"/>
  <c r="H2613" i="3"/>
  <c r="F2614" i="3"/>
  <c r="I2613" i="3"/>
  <c r="G2614" i="3"/>
  <c r="H2603" i="5" l="1"/>
  <c r="G2603" i="5"/>
  <c r="F2603" i="5"/>
  <c r="E2604" i="5"/>
  <c r="E2623" i="4"/>
  <c r="C2624" i="4"/>
  <c r="G2292" i="4"/>
  <c r="H2292" i="4" s="1"/>
  <c r="G2615" i="3"/>
  <c r="F2615" i="3"/>
  <c r="H2614" i="3"/>
  <c r="I2614" i="3" s="1"/>
  <c r="E2605" i="5" l="1"/>
  <c r="H2604" i="5"/>
  <c r="G2604" i="5"/>
  <c r="F2604" i="5"/>
  <c r="E2624" i="4"/>
  <c r="C2625" i="4"/>
  <c r="G2293" i="4"/>
  <c r="H2293" i="4" s="1"/>
  <c r="H2615" i="3"/>
  <c r="F2616" i="3"/>
  <c r="I2615" i="3"/>
  <c r="G2616" i="3"/>
  <c r="E2606" i="5" l="1"/>
  <c r="H2605" i="5"/>
  <c r="F2605" i="5"/>
  <c r="G2605" i="5"/>
  <c r="E2625" i="4"/>
  <c r="C2626" i="4"/>
  <c r="G2294" i="4"/>
  <c r="H2294" i="4" s="1"/>
  <c r="F2617" i="3"/>
  <c r="H2616" i="3"/>
  <c r="G2617" i="3"/>
  <c r="I2616" i="3"/>
  <c r="H2606" i="5" l="1"/>
  <c r="G2606" i="5"/>
  <c r="F2606" i="5"/>
  <c r="E2607" i="5"/>
  <c r="E2626" i="4"/>
  <c r="C2627" i="4"/>
  <c r="G2295" i="4"/>
  <c r="H2295" i="4" s="1"/>
  <c r="G2618" i="3"/>
  <c r="H2617" i="3"/>
  <c r="I2617" i="3" s="1"/>
  <c r="F2618" i="3"/>
  <c r="G2607" i="5" l="1"/>
  <c r="F2607" i="5"/>
  <c r="E2608" i="5"/>
  <c r="H2607" i="5"/>
  <c r="E2627" i="4"/>
  <c r="C2628" i="4"/>
  <c r="G2296" i="4"/>
  <c r="H2296" i="4" s="1"/>
  <c r="G2619" i="3"/>
  <c r="F2619" i="3"/>
  <c r="H2618" i="3"/>
  <c r="I2618" i="3" s="1"/>
  <c r="E2609" i="5" l="1"/>
  <c r="H2608" i="5"/>
  <c r="F2608" i="5"/>
  <c r="G2608" i="5"/>
  <c r="E2628" i="4"/>
  <c r="C2629" i="4"/>
  <c r="G2297" i="4"/>
  <c r="H2297" i="4" s="1"/>
  <c r="H2619" i="3"/>
  <c r="F2620" i="3"/>
  <c r="I2619" i="3"/>
  <c r="G2620" i="3"/>
  <c r="H2609" i="5" l="1"/>
  <c r="G2609" i="5"/>
  <c r="F2609" i="5"/>
  <c r="E2610" i="5"/>
  <c r="E2629" i="4"/>
  <c r="C2630" i="4"/>
  <c r="G2298" i="4"/>
  <c r="H2298" i="4" s="1"/>
  <c r="G2621" i="3"/>
  <c r="F2621" i="3"/>
  <c r="H2620" i="3"/>
  <c r="I2620" i="3" s="1"/>
  <c r="H2610" i="5" l="1"/>
  <c r="G2610" i="5"/>
  <c r="F2610" i="5"/>
  <c r="E2611" i="5"/>
  <c r="E2630" i="4"/>
  <c r="C2631" i="4"/>
  <c r="G2299" i="4"/>
  <c r="H2299" i="4" s="1"/>
  <c r="H2621" i="3"/>
  <c r="F2622" i="3"/>
  <c r="I2621" i="3"/>
  <c r="G2622" i="3"/>
  <c r="E2612" i="5" l="1"/>
  <c r="H2611" i="5"/>
  <c r="G2611" i="5"/>
  <c r="F2611" i="5"/>
  <c r="E2631" i="4"/>
  <c r="C2632" i="4"/>
  <c r="G2300" i="4"/>
  <c r="H2300" i="4" s="1"/>
  <c r="G2623" i="3"/>
  <c r="F2623" i="3"/>
  <c r="H2622" i="3"/>
  <c r="I2622" i="3" s="1"/>
  <c r="H2612" i="5" l="1"/>
  <c r="G2612" i="5"/>
  <c r="F2612" i="5"/>
  <c r="E2613" i="5"/>
  <c r="E2632" i="4"/>
  <c r="C2633" i="4"/>
  <c r="G2301" i="4"/>
  <c r="H2301" i="4" s="1"/>
  <c r="H2623" i="3"/>
  <c r="F2624" i="3"/>
  <c r="I2623" i="3"/>
  <c r="G2624" i="3"/>
  <c r="E2614" i="5" l="1"/>
  <c r="H2613" i="5"/>
  <c r="G2613" i="5"/>
  <c r="F2613" i="5"/>
  <c r="E2633" i="4"/>
  <c r="C2634" i="4"/>
  <c r="G2302" i="4"/>
  <c r="H2302" i="4" s="1"/>
  <c r="G2625" i="3"/>
  <c r="F2625" i="3"/>
  <c r="H2624" i="3"/>
  <c r="I2624" i="3" s="1"/>
  <c r="E2615" i="5" l="1"/>
  <c r="H2614" i="5"/>
  <c r="G2614" i="5"/>
  <c r="F2614" i="5"/>
  <c r="E2634" i="4"/>
  <c r="C2635" i="4"/>
  <c r="G2303" i="4"/>
  <c r="H2303" i="4" s="1"/>
  <c r="H2625" i="3"/>
  <c r="F2626" i="3"/>
  <c r="I2625" i="3"/>
  <c r="G2626" i="3"/>
  <c r="H2615" i="5" l="1"/>
  <c r="G2615" i="5"/>
  <c r="F2615" i="5"/>
  <c r="E2616" i="5"/>
  <c r="E2635" i="4"/>
  <c r="C2636" i="4"/>
  <c r="G2304" i="4"/>
  <c r="H2304" i="4" s="1"/>
  <c r="G2627" i="3"/>
  <c r="I2626" i="3"/>
  <c r="F2627" i="3"/>
  <c r="H2626" i="3"/>
  <c r="F2616" i="5" l="1"/>
  <c r="E2617" i="5"/>
  <c r="H2616" i="5"/>
  <c r="G2616" i="5"/>
  <c r="E2636" i="4"/>
  <c r="C2637" i="4"/>
  <c r="G2305" i="4"/>
  <c r="H2305" i="4" s="1"/>
  <c r="H2627" i="3"/>
  <c r="F2628" i="3"/>
  <c r="I2627" i="3"/>
  <c r="G2628" i="3"/>
  <c r="E2618" i="5" l="1"/>
  <c r="H2617" i="5"/>
  <c r="G2617" i="5"/>
  <c r="F2617" i="5"/>
  <c r="E2637" i="4"/>
  <c r="C2638" i="4"/>
  <c r="G2306" i="4"/>
  <c r="H2306" i="4" s="1"/>
  <c r="G2629" i="3"/>
  <c r="F2629" i="3"/>
  <c r="H2628" i="3"/>
  <c r="I2628" i="3" s="1"/>
  <c r="H2618" i="5" l="1"/>
  <c r="G2618" i="5"/>
  <c r="F2618" i="5"/>
  <c r="E2619" i="5"/>
  <c r="E2638" i="4"/>
  <c r="C2639" i="4"/>
  <c r="G2307" i="4"/>
  <c r="H2307" i="4" s="1"/>
  <c r="H2629" i="3"/>
  <c r="F2630" i="3"/>
  <c r="I2629" i="3"/>
  <c r="G2630" i="3"/>
  <c r="E2620" i="5" l="1"/>
  <c r="H2619" i="5"/>
  <c r="G2619" i="5"/>
  <c r="F2619" i="5"/>
  <c r="E2639" i="4"/>
  <c r="C2640" i="4"/>
  <c r="G2308" i="4"/>
  <c r="H2308" i="4" s="1"/>
  <c r="G2631" i="3"/>
  <c r="F2631" i="3"/>
  <c r="H2630" i="3"/>
  <c r="I2630" i="3" s="1"/>
  <c r="E2621" i="5" l="1"/>
  <c r="H2620" i="5"/>
  <c r="G2620" i="5"/>
  <c r="F2620" i="5"/>
  <c r="E2640" i="4"/>
  <c r="C2641" i="4"/>
  <c r="G2309" i="4"/>
  <c r="H2309" i="4" s="1"/>
  <c r="H2631" i="3"/>
  <c r="F2632" i="3"/>
  <c r="I2631" i="3"/>
  <c r="G2632" i="3"/>
  <c r="H2621" i="5" l="1"/>
  <c r="G2621" i="5"/>
  <c r="F2621" i="5"/>
  <c r="E2622" i="5"/>
  <c r="E2641" i="4"/>
  <c r="C2642" i="4"/>
  <c r="G2310" i="4"/>
  <c r="H2310" i="4" s="1"/>
  <c r="G2633" i="3"/>
  <c r="F2633" i="3"/>
  <c r="H2632" i="3"/>
  <c r="I2632" i="3" s="1"/>
  <c r="H2622" i="5" l="1"/>
  <c r="G2622" i="5"/>
  <c r="F2622" i="5"/>
  <c r="E2623" i="5"/>
  <c r="E2642" i="4"/>
  <c r="C2643" i="4"/>
  <c r="G2311" i="4"/>
  <c r="H2311" i="4" s="1"/>
  <c r="H2633" i="3"/>
  <c r="F2634" i="3"/>
  <c r="I2633" i="3"/>
  <c r="G2634" i="3"/>
  <c r="E2624" i="5" l="1"/>
  <c r="H2623" i="5"/>
  <c r="G2623" i="5"/>
  <c r="F2623" i="5"/>
  <c r="E2643" i="4"/>
  <c r="C2644" i="4"/>
  <c r="G2312" i="4"/>
  <c r="H2312" i="4" s="1"/>
  <c r="F2635" i="3"/>
  <c r="H2634" i="3"/>
  <c r="G2635" i="3"/>
  <c r="I2634" i="3"/>
  <c r="H2624" i="5" l="1"/>
  <c r="G2624" i="5"/>
  <c r="F2624" i="5"/>
  <c r="E2625" i="5"/>
  <c r="E2644" i="4"/>
  <c r="C2645" i="4"/>
  <c r="G2313" i="4"/>
  <c r="H2313" i="4" s="1"/>
  <c r="G2636" i="3"/>
  <c r="H2635" i="3"/>
  <c r="I2635" i="3" s="1"/>
  <c r="F2636" i="3"/>
  <c r="E2626" i="5" l="1"/>
  <c r="H2625" i="5"/>
  <c r="G2625" i="5"/>
  <c r="F2625" i="5"/>
  <c r="E2645" i="4"/>
  <c r="C2646" i="4"/>
  <c r="G2314" i="4"/>
  <c r="H2314" i="4" s="1"/>
  <c r="G2637" i="3"/>
  <c r="F2637" i="3"/>
  <c r="H2636" i="3"/>
  <c r="I2636" i="3" s="1"/>
  <c r="E2627" i="5" l="1"/>
  <c r="H2626" i="5"/>
  <c r="G2626" i="5"/>
  <c r="F2626" i="5"/>
  <c r="E2646" i="4"/>
  <c r="C2647" i="4"/>
  <c r="G2315" i="4"/>
  <c r="H2315" i="4" s="1"/>
  <c r="H2637" i="3"/>
  <c r="F2638" i="3"/>
  <c r="I2637" i="3"/>
  <c r="G2638" i="3"/>
  <c r="H2627" i="5" l="1"/>
  <c r="G2627" i="5"/>
  <c r="F2627" i="5"/>
  <c r="E2628" i="5"/>
  <c r="E2647" i="4"/>
  <c r="C2648" i="4"/>
  <c r="G2316" i="4"/>
  <c r="H2316" i="4" s="1"/>
  <c r="G2639" i="3"/>
  <c r="I2638" i="3"/>
  <c r="F2639" i="3"/>
  <c r="H2638" i="3"/>
  <c r="E2629" i="5" l="1"/>
  <c r="H2628" i="5"/>
  <c r="G2628" i="5"/>
  <c r="F2628" i="5"/>
  <c r="E2648" i="4"/>
  <c r="C2649" i="4"/>
  <c r="G2317" i="4"/>
  <c r="H2317" i="4" s="1"/>
  <c r="H2639" i="3"/>
  <c r="F2640" i="3"/>
  <c r="I2639" i="3"/>
  <c r="G2640" i="3"/>
  <c r="E2630" i="5" l="1"/>
  <c r="H2629" i="5"/>
  <c r="G2629" i="5"/>
  <c r="F2629" i="5"/>
  <c r="E2649" i="4"/>
  <c r="C2650" i="4"/>
  <c r="G2318" i="4"/>
  <c r="H2318" i="4" s="1"/>
  <c r="G2641" i="3"/>
  <c r="F2641" i="3"/>
  <c r="H2640" i="3"/>
  <c r="I2640" i="3" s="1"/>
  <c r="H2630" i="5" l="1"/>
  <c r="G2630" i="5"/>
  <c r="F2630" i="5"/>
  <c r="E2631" i="5"/>
  <c r="E2650" i="4"/>
  <c r="C2651" i="4"/>
  <c r="G2319" i="4"/>
  <c r="H2319" i="4" s="1"/>
  <c r="H2641" i="3"/>
  <c r="F2642" i="3"/>
  <c r="I2641" i="3"/>
  <c r="G2642" i="3"/>
  <c r="G2631" i="5" l="1"/>
  <c r="F2631" i="5"/>
  <c r="E2632" i="5"/>
  <c r="H2631" i="5"/>
  <c r="E2651" i="4"/>
  <c r="C2652" i="4"/>
  <c r="G2320" i="4"/>
  <c r="H2320" i="4" s="1"/>
  <c r="G2643" i="3"/>
  <c r="F2643" i="3"/>
  <c r="H2642" i="3"/>
  <c r="I2642" i="3" s="1"/>
  <c r="E2633" i="5" l="1"/>
  <c r="H2632" i="5"/>
  <c r="G2632" i="5"/>
  <c r="F2632" i="5"/>
  <c r="E2652" i="4"/>
  <c r="C2653" i="4"/>
  <c r="G2321" i="4"/>
  <c r="H2321" i="4" s="1"/>
  <c r="H2643" i="3"/>
  <c r="F2644" i="3"/>
  <c r="I2643" i="3"/>
  <c r="G2644" i="3"/>
  <c r="H2633" i="5" l="1"/>
  <c r="G2633" i="5"/>
  <c r="F2633" i="5"/>
  <c r="E2634" i="5"/>
  <c r="E2653" i="4"/>
  <c r="C2654" i="4"/>
  <c r="G2322" i="4"/>
  <c r="H2322" i="4" s="1"/>
  <c r="G2645" i="3"/>
  <c r="F2645" i="3"/>
  <c r="H2644" i="3"/>
  <c r="I2644" i="3" s="1"/>
  <c r="E2635" i="5" l="1"/>
  <c r="F2634" i="5"/>
  <c r="G2634" i="5"/>
  <c r="H2634" i="5"/>
  <c r="E2654" i="4"/>
  <c r="C2655" i="4"/>
  <c r="G2323" i="4"/>
  <c r="H2323" i="4" s="1"/>
  <c r="H2645" i="3"/>
  <c r="F2646" i="3"/>
  <c r="I2645" i="3"/>
  <c r="G2646" i="3"/>
  <c r="E2636" i="5" l="1"/>
  <c r="H2635" i="5"/>
  <c r="G2635" i="5"/>
  <c r="F2635" i="5"/>
  <c r="E2655" i="4"/>
  <c r="C2656" i="4"/>
  <c r="G2324" i="4"/>
  <c r="H2324" i="4" s="1"/>
  <c r="G2647" i="3"/>
  <c r="F2647" i="3"/>
  <c r="H2646" i="3"/>
  <c r="I2646" i="3" s="1"/>
  <c r="H2636" i="5" l="1"/>
  <c r="G2636" i="5"/>
  <c r="F2636" i="5"/>
  <c r="E2637" i="5"/>
  <c r="E2656" i="4"/>
  <c r="C2657" i="4"/>
  <c r="G2325" i="4"/>
  <c r="H2325" i="4" s="1"/>
  <c r="H2647" i="3"/>
  <c r="F2648" i="3"/>
  <c r="I2647" i="3"/>
  <c r="G2648" i="3"/>
  <c r="E2638" i="5" l="1"/>
  <c r="H2637" i="5"/>
  <c r="G2637" i="5"/>
  <c r="F2637" i="5"/>
  <c r="E2657" i="4"/>
  <c r="C2658" i="4"/>
  <c r="G2326" i="4"/>
  <c r="H2326" i="4" s="1"/>
  <c r="G2649" i="3"/>
  <c r="F2649" i="3"/>
  <c r="H2648" i="3"/>
  <c r="I2648" i="3" s="1"/>
  <c r="E2639" i="5" l="1"/>
  <c r="H2638" i="5"/>
  <c r="G2638" i="5"/>
  <c r="F2638" i="5"/>
  <c r="E2658" i="4"/>
  <c r="C2659" i="4"/>
  <c r="G2327" i="4"/>
  <c r="H2327" i="4" s="1"/>
  <c r="H2649" i="3"/>
  <c r="F2650" i="3"/>
  <c r="I2649" i="3"/>
  <c r="G2650" i="3"/>
  <c r="H2639" i="5" l="1"/>
  <c r="G2639" i="5"/>
  <c r="F2639" i="5"/>
  <c r="E2640" i="5"/>
  <c r="E2659" i="4"/>
  <c r="C2660" i="4"/>
  <c r="G2328" i="4"/>
  <c r="H2328" i="4" s="1"/>
  <c r="G2651" i="3"/>
  <c r="F2651" i="3"/>
  <c r="H2650" i="3"/>
  <c r="I2650" i="3" s="1"/>
  <c r="E2641" i="5" l="1"/>
  <c r="H2640" i="5"/>
  <c r="G2640" i="5"/>
  <c r="F2640" i="5"/>
  <c r="E2660" i="4"/>
  <c r="C2661" i="4"/>
  <c r="G2329" i="4"/>
  <c r="H2329" i="4" s="1"/>
  <c r="H2651" i="3"/>
  <c r="F2652" i="3"/>
  <c r="I2651" i="3"/>
  <c r="G2652" i="3"/>
  <c r="E2642" i="5" l="1"/>
  <c r="H2641" i="5"/>
  <c r="F2641" i="5"/>
  <c r="G2641" i="5"/>
  <c r="E2661" i="4"/>
  <c r="C2662" i="4"/>
  <c r="G2330" i="4"/>
  <c r="H2330" i="4" s="1"/>
  <c r="G2653" i="3"/>
  <c r="F2653" i="3"/>
  <c r="H2652" i="3"/>
  <c r="I2652" i="3" s="1"/>
  <c r="H2642" i="5" l="1"/>
  <c r="G2642" i="5"/>
  <c r="F2642" i="5"/>
  <c r="E2643" i="5"/>
  <c r="E2662" i="4"/>
  <c r="C2663" i="4"/>
  <c r="G2331" i="4"/>
  <c r="H2331" i="4" s="1"/>
  <c r="H2653" i="3"/>
  <c r="F2654" i="3"/>
  <c r="I2653" i="3"/>
  <c r="G2654" i="3"/>
  <c r="E2644" i="5" l="1"/>
  <c r="F2643" i="5"/>
  <c r="H2643" i="5"/>
  <c r="G2643" i="5"/>
  <c r="E2663" i="4"/>
  <c r="C2664" i="4"/>
  <c r="G2332" i="4"/>
  <c r="H2332" i="4" s="1"/>
  <c r="G2655" i="3"/>
  <c r="F2655" i="3"/>
  <c r="H2654" i="3"/>
  <c r="I2654" i="3" s="1"/>
  <c r="E2645" i="5" l="1"/>
  <c r="H2644" i="5"/>
  <c r="G2644" i="5"/>
  <c r="F2644" i="5"/>
  <c r="E2664" i="4"/>
  <c r="C2665" i="4"/>
  <c r="G2333" i="4"/>
  <c r="H2333" i="4" s="1"/>
  <c r="H2655" i="3"/>
  <c r="F2656" i="3"/>
  <c r="I2655" i="3"/>
  <c r="G2656" i="3"/>
  <c r="H2645" i="5" l="1"/>
  <c r="G2645" i="5"/>
  <c r="F2645" i="5"/>
  <c r="E2646" i="5"/>
  <c r="E2665" i="4"/>
  <c r="C2666" i="4"/>
  <c r="G2334" i="4"/>
  <c r="H2334" i="4" s="1"/>
  <c r="G2657" i="3"/>
  <c r="F2657" i="3"/>
  <c r="H2656" i="3"/>
  <c r="I2656" i="3" s="1"/>
  <c r="H2646" i="5" l="1"/>
  <c r="G2646" i="5"/>
  <c r="F2646" i="5"/>
  <c r="E2647" i="5"/>
  <c r="E2666" i="4"/>
  <c r="C2667" i="4"/>
  <c r="G2335" i="4"/>
  <c r="H2335" i="4" s="1"/>
  <c r="H2657" i="3"/>
  <c r="F2658" i="3"/>
  <c r="I2657" i="3"/>
  <c r="G2658" i="3"/>
  <c r="E2648" i="5" l="1"/>
  <c r="H2647" i="5"/>
  <c r="G2647" i="5"/>
  <c r="F2647" i="5"/>
  <c r="E2667" i="4"/>
  <c r="C2668" i="4"/>
  <c r="G2336" i="4"/>
  <c r="H2336" i="4" s="1"/>
  <c r="G2659" i="3"/>
  <c r="F2659" i="3"/>
  <c r="H2658" i="3"/>
  <c r="I2658" i="3" s="1"/>
  <c r="H2648" i="5" l="1"/>
  <c r="G2648" i="5"/>
  <c r="F2648" i="5"/>
  <c r="E2649" i="5"/>
  <c r="E2668" i="4"/>
  <c r="C2669" i="4"/>
  <c r="G2337" i="4"/>
  <c r="H2337" i="4" s="1"/>
  <c r="H2659" i="3"/>
  <c r="I2659" i="3" s="1"/>
  <c r="F2660" i="3"/>
  <c r="G2660" i="3"/>
  <c r="G2649" i="5" l="1"/>
  <c r="F2649" i="5"/>
  <c r="E2650" i="5"/>
  <c r="H2649" i="5"/>
  <c r="E2669" i="4"/>
  <c r="C2670" i="4"/>
  <c r="G2338" i="4"/>
  <c r="H2338" i="4" s="1"/>
  <c r="F2661" i="3"/>
  <c r="H2660" i="3"/>
  <c r="G2661" i="3"/>
  <c r="I2660" i="3"/>
  <c r="E2651" i="5" l="1"/>
  <c r="H2650" i="5"/>
  <c r="G2650" i="5"/>
  <c r="F2650" i="5"/>
  <c r="E2670" i="4"/>
  <c r="C2671" i="4"/>
  <c r="G2339" i="4"/>
  <c r="H2339" i="4" s="1"/>
  <c r="G2662" i="3"/>
  <c r="H2661" i="3"/>
  <c r="I2661" i="3" s="1"/>
  <c r="F2662" i="3"/>
  <c r="H2651" i="5" l="1"/>
  <c r="G2651" i="5"/>
  <c r="F2651" i="5"/>
  <c r="E2652" i="5"/>
  <c r="E2671" i="4"/>
  <c r="C2672" i="4"/>
  <c r="G2340" i="4"/>
  <c r="H2340" i="4" s="1"/>
  <c r="F2663" i="3"/>
  <c r="H2662" i="3"/>
  <c r="G2663" i="3"/>
  <c r="I2662" i="3"/>
  <c r="F2652" i="5" l="1"/>
  <c r="E2653" i="5"/>
  <c r="H2652" i="5"/>
  <c r="G2652" i="5"/>
  <c r="E2672" i="4"/>
  <c r="C2673" i="4"/>
  <c r="G2341" i="4"/>
  <c r="H2341" i="4" s="1"/>
  <c r="G2664" i="3"/>
  <c r="H2663" i="3"/>
  <c r="I2663" i="3" s="1"/>
  <c r="F2664" i="3"/>
  <c r="E2654" i="5" l="1"/>
  <c r="H2653" i="5"/>
  <c r="F2653" i="5"/>
  <c r="G2653" i="5"/>
  <c r="E2673" i="4"/>
  <c r="C2674" i="4"/>
  <c r="G2342" i="4"/>
  <c r="H2342" i="4" s="1"/>
  <c r="F2665" i="3"/>
  <c r="H2664" i="3"/>
  <c r="G2665" i="3"/>
  <c r="I2664" i="3"/>
  <c r="H2654" i="5" l="1"/>
  <c r="G2654" i="5"/>
  <c r="F2654" i="5"/>
  <c r="E2655" i="5"/>
  <c r="E2674" i="4"/>
  <c r="C2675" i="4"/>
  <c r="G2343" i="4"/>
  <c r="H2343" i="4" s="1"/>
  <c r="G2666" i="3"/>
  <c r="H2665" i="3"/>
  <c r="I2665" i="3" s="1"/>
  <c r="F2666" i="3"/>
  <c r="E2656" i="5" l="1"/>
  <c r="H2655" i="5"/>
  <c r="G2655" i="5"/>
  <c r="F2655" i="5"/>
  <c r="E2675" i="4"/>
  <c r="C2676" i="4"/>
  <c r="G2344" i="4"/>
  <c r="H2344" i="4" s="1"/>
  <c r="G2667" i="3"/>
  <c r="F2667" i="3"/>
  <c r="H2666" i="3"/>
  <c r="I2666" i="3" s="1"/>
  <c r="E2657" i="5" l="1"/>
  <c r="H2656" i="5"/>
  <c r="G2656" i="5"/>
  <c r="F2656" i="5"/>
  <c r="E2676" i="4"/>
  <c r="C2677" i="4"/>
  <c r="G2345" i="4"/>
  <c r="H2345" i="4" s="1"/>
  <c r="H2667" i="3"/>
  <c r="F2668" i="3"/>
  <c r="I2667" i="3"/>
  <c r="G2668" i="3"/>
  <c r="H2657" i="5" l="1"/>
  <c r="G2657" i="5"/>
  <c r="F2657" i="5"/>
  <c r="E2658" i="5"/>
  <c r="E2677" i="4"/>
  <c r="C2678" i="4"/>
  <c r="G2346" i="4"/>
  <c r="H2346" i="4" s="1"/>
  <c r="G2669" i="3"/>
  <c r="F2669" i="3"/>
  <c r="H2668" i="3"/>
  <c r="I2668" i="3" s="1"/>
  <c r="E2659" i="5" l="1"/>
  <c r="H2658" i="5"/>
  <c r="G2658" i="5"/>
  <c r="F2658" i="5"/>
  <c r="E2678" i="4"/>
  <c r="C2679" i="4"/>
  <c r="G2347" i="4"/>
  <c r="H2347" i="4" s="1"/>
  <c r="H2669" i="3"/>
  <c r="F2670" i="3"/>
  <c r="I2669" i="3"/>
  <c r="G2670" i="3"/>
  <c r="E2660" i="5" l="1"/>
  <c r="H2659" i="5"/>
  <c r="G2659" i="5"/>
  <c r="F2659" i="5"/>
  <c r="E2679" i="4"/>
  <c r="C2680" i="4"/>
  <c r="G2348" i="4"/>
  <c r="H2348" i="4" s="1"/>
  <c r="G2671" i="3"/>
  <c r="F2671" i="3"/>
  <c r="H2670" i="3"/>
  <c r="I2670" i="3" s="1"/>
  <c r="H2660" i="5" l="1"/>
  <c r="G2660" i="5"/>
  <c r="F2660" i="5"/>
  <c r="E2661" i="5"/>
  <c r="E2680" i="4"/>
  <c r="C2681" i="4"/>
  <c r="G2349" i="4"/>
  <c r="H2349" i="4" s="1"/>
  <c r="H2671" i="3"/>
  <c r="F2672" i="3"/>
  <c r="I2671" i="3"/>
  <c r="G2672" i="3"/>
  <c r="E2662" i="5" l="1"/>
  <c r="H2661" i="5"/>
  <c r="G2661" i="5"/>
  <c r="F2661" i="5"/>
  <c r="E2681" i="4"/>
  <c r="C2682" i="4"/>
  <c r="G2350" i="4"/>
  <c r="H2350" i="4" s="1"/>
  <c r="G2673" i="3"/>
  <c r="F2673" i="3"/>
  <c r="H2672" i="3"/>
  <c r="I2672" i="3" s="1"/>
  <c r="E2663" i="5" l="1"/>
  <c r="H2662" i="5"/>
  <c r="G2662" i="5"/>
  <c r="F2662" i="5"/>
  <c r="E2682" i="4"/>
  <c r="C2683" i="4"/>
  <c r="G2351" i="4"/>
  <c r="H2351" i="4" s="1"/>
  <c r="H2673" i="3"/>
  <c r="F2674" i="3"/>
  <c r="I2673" i="3"/>
  <c r="G2674" i="3"/>
  <c r="H2663" i="5" l="1"/>
  <c r="G2663" i="5"/>
  <c r="F2663" i="5"/>
  <c r="E2664" i="5"/>
  <c r="E2683" i="4"/>
  <c r="C2684" i="4"/>
  <c r="G2352" i="4"/>
  <c r="H2352" i="4" s="1"/>
  <c r="G2675" i="3"/>
  <c r="F2675" i="3"/>
  <c r="H2674" i="3"/>
  <c r="I2674" i="3" s="1"/>
  <c r="H2664" i="5" l="1"/>
  <c r="E2665" i="5"/>
  <c r="G2664" i="5"/>
  <c r="F2664" i="5"/>
  <c r="E2684" i="4"/>
  <c r="C2685" i="4"/>
  <c r="G2353" i="4"/>
  <c r="H2353" i="4" s="1"/>
  <c r="H2675" i="3"/>
  <c r="F2676" i="3"/>
  <c r="I2675" i="3"/>
  <c r="G2676" i="3"/>
  <c r="E2666" i="5" l="1"/>
  <c r="H2665" i="5"/>
  <c r="G2665" i="5"/>
  <c r="F2665" i="5"/>
  <c r="E2685" i="4"/>
  <c r="C2686" i="4"/>
  <c r="G2354" i="4"/>
  <c r="H2354" i="4" s="1"/>
  <c r="G2677" i="3"/>
  <c r="F2677" i="3"/>
  <c r="H2676" i="3"/>
  <c r="I2676" i="3" s="1"/>
  <c r="H2666" i="5" l="1"/>
  <c r="G2666" i="5"/>
  <c r="F2666" i="5"/>
  <c r="E2667" i="5"/>
  <c r="E2686" i="4"/>
  <c r="C2687" i="4"/>
  <c r="G2355" i="4"/>
  <c r="H2355" i="4" s="1"/>
  <c r="H2677" i="3"/>
  <c r="F2678" i="3"/>
  <c r="I2677" i="3"/>
  <c r="G2678" i="3"/>
  <c r="G2667" i="5" l="1"/>
  <c r="F2667" i="5"/>
  <c r="E2668" i="5"/>
  <c r="H2667" i="5"/>
  <c r="E2687" i="4"/>
  <c r="C2688" i="4"/>
  <c r="G2356" i="4"/>
  <c r="H2356" i="4" s="1"/>
  <c r="G2679" i="3"/>
  <c r="F2679" i="3"/>
  <c r="H2678" i="3"/>
  <c r="I2678" i="3" s="1"/>
  <c r="E2669" i="5" l="1"/>
  <c r="H2668" i="5"/>
  <c r="G2668" i="5"/>
  <c r="F2668" i="5"/>
  <c r="E2688" i="4"/>
  <c r="C2689" i="4"/>
  <c r="G2357" i="4"/>
  <c r="H2357" i="4" s="1"/>
  <c r="H2679" i="3"/>
  <c r="F2680" i="3"/>
  <c r="I2679" i="3"/>
  <c r="G2680" i="3"/>
  <c r="H2669" i="5" l="1"/>
  <c r="G2669" i="5"/>
  <c r="F2669" i="5"/>
  <c r="E2670" i="5"/>
  <c r="E2689" i="4"/>
  <c r="C2690" i="4"/>
  <c r="G2358" i="4"/>
  <c r="H2358" i="4" s="1"/>
  <c r="G2681" i="3"/>
  <c r="F2681" i="3"/>
  <c r="H2680" i="3"/>
  <c r="I2680" i="3" s="1"/>
  <c r="E2671" i="5" l="1"/>
  <c r="G2670" i="5"/>
  <c r="F2670" i="5"/>
  <c r="H2670" i="5"/>
  <c r="E2690" i="4"/>
  <c r="C2691" i="4"/>
  <c r="G2359" i="4"/>
  <c r="H2359" i="4" s="1"/>
  <c r="H2681" i="3"/>
  <c r="F2682" i="3"/>
  <c r="I2681" i="3"/>
  <c r="G2682" i="3"/>
  <c r="E2672" i="5" l="1"/>
  <c r="H2671" i="5"/>
  <c r="G2671" i="5"/>
  <c r="F2671" i="5"/>
  <c r="E2691" i="4"/>
  <c r="C2692" i="4"/>
  <c r="G2360" i="4"/>
  <c r="H2360" i="4" s="1"/>
  <c r="G2683" i="3"/>
  <c r="F2683" i="3"/>
  <c r="H2682" i="3"/>
  <c r="I2682" i="3" s="1"/>
  <c r="H2672" i="5" l="1"/>
  <c r="G2672" i="5"/>
  <c r="F2672" i="5"/>
  <c r="E2673" i="5"/>
  <c r="E2692" i="4"/>
  <c r="C2693" i="4"/>
  <c r="E2693" i="4" s="1"/>
  <c r="G2361" i="4"/>
  <c r="H2361" i="4" s="1"/>
  <c r="H2683" i="3"/>
  <c r="F2684" i="3"/>
  <c r="I2683" i="3"/>
  <c r="G2684" i="3"/>
  <c r="H2673" i="5" l="1"/>
  <c r="G2673" i="5"/>
  <c r="F2673" i="5"/>
  <c r="E2674" i="5"/>
  <c r="G2362" i="4"/>
  <c r="H2362" i="4" s="1"/>
  <c r="G2685" i="3"/>
  <c r="F2685" i="3"/>
  <c r="H2684" i="3"/>
  <c r="I2684" i="3" s="1"/>
  <c r="E2675" i="5" l="1"/>
  <c r="H2674" i="5"/>
  <c r="G2674" i="5"/>
  <c r="F2674" i="5"/>
  <c r="H2685" i="3"/>
  <c r="F2686" i="3"/>
  <c r="I2685" i="3"/>
  <c r="G2686" i="3"/>
  <c r="H2675" i="5" l="1"/>
  <c r="G2675" i="5"/>
  <c r="F2675" i="5"/>
  <c r="E2676" i="5"/>
  <c r="G2363" i="4"/>
  <c r="H2363" i="4" s="1"/>
  <c r="G2687" i="3"/>
  <c r="F2687" i="3"/>
  <c r="H2686" i="3"/>
  <c r="I2686" i="3" s="1"/>
  <c r="E2677" i="5" l="1"/>
  <c r="H2676" i="5"/>
  <c r="G2676" i="5"/>
  <c r="F2676" i="5"/>
  <c r="G2364" i="4"/>
  <c r="H2364" i="4" s="1"/>
  <c r="H2687" i="3"/>
  <c r="F2688" i="3"/>
  <c r="I2687" i="3"/>
  <c r="G2688" i="3"/>
  <c r="E2678" i="5" l="1"/>
  <c r="H2677" i="5"/>
  <c r="F2677" i="5"/>
  <c r="G2677" i="5"/>
  <c r="G2365" i="4"/>
  <c r="H2365" i="4" s="1"/>
  <c r="G2689" i="3"/>
  <c r="F2689" i="3"/>
  <c r="H2688" i="3"/>
  <c r="I2688" i="3" s="1"/>
  <c r="H2678" i="5" l="1"/>
  <c r="G2678" i="5"/>
  <c r="F2678" i="5"/>
  <c r="E2679" i="5"/>
  <c r="G2366" i="4"/>
  <c r="H2366" i="4" s="1"/>
  <c r="H2689" i="3"/>
  <c r="F2690" i="3"/>
  <c r="I2689" i="3"/>
  <c r="G2690" i="3"/>
  <c r="E2680" i="5" l="1"/>
  <c r="H2679" i="5"/>
  <c r="G2679" i="5"/>
  <c r="F2679" i="5"/>
  <c r="G2367" i="4"/>
  <c r="H2367" i="4" s="1"/>
  <c r="G2691" i="3"/>
  <c r="F2691" i="3"/>
  <c r="H2690" i="3"/>
  <c r="I2690" i="3" s="1"/>
  <c r="E2681" i="5" l="1"/>
  <c r="H2680" i="5"/>
  <c r="G2680" i="5"/>
  <c r="F2680" i="5"/>
  <c r="G2368" i="4"/>
  <c r="H2368" i="4" s="1"/>
  <c r="H2691" i="3"/>
  <c r="F2692" i="3"/>
  <c r="I2691" i="3"/>
  <c r="G2692" i="3"/>
  <c r="H2681" i="5" l="1"/>
  <c r="G2681" i="5"/>
  <c r="F2681" i="5"/>
  <c r="E2682" i="5"/>
  <c r="G2369" i="4"/>
  <c r="H2369" i="4" s="1"/>
  <c r="G2693" i="3"/>
  <c r="F2693" i="3"/>
  <c r="H2693" i="3" s="1"/>
  <c r="H2692" i="3"/>
  <c r="I2692" i="3" s="1"/>
  <c r="H2682" i="5" l="1"/>
  <c r="G2682" i="5"/>
  <c r="F2682" i="5"/>
  <c r="E2683" i="5"/>
  <c r="G2370" i="4"/>
  <c r="H2370" i="4" s="1"/>
  <c r="I2693" i="3"/>
  <c r="E2684" i="5" l="1"/>
  <c r="H2683" i="5"/>
  <c r="G2683" i="5"/>
  <c r="F2683" i="5"/>
  <c r="G2371" i="4"/>
  <c r="H2371" i="4" s="1"/>
  <c r="H2684" i="5" l="1"/>
  <c r="G2684" i="5"/>
  <c r="F2684" i="5"/>
  <c r="E2685" i="5"/>
  <c r="G2372" i="4"/>
  <c r="H2372" i="4" s="1"/>
  <c r="E2686" i="5" l="1"/>
  <c r="H2685" i="5"/>
  <c r="G2685" i="5"/>
  <c r="F2685" i="5"/>
  <c r="G2373" i="4"/>
  <c r="H2373" i="4" s="1"/>
  <c r="E2687" i="5" l="1"/>
  <c r="H2686" i="5"/>
  <c r="G2686" i="5"/>
  <c r="F2686" i="5"/>
  <c r="G2374" i="4"/>
  <c r="H2374" i="4" s="1"/>
  <c r="H2687" i="5" l="1"/>
  <c r="G2687" i="5"/>
  <c r="F2687" i="5"/>
  <c r="E2688" i="5"/>
  <c r="G2375" i="4"/>
  <c r="H2375" i="4" s="1"/>
  <c r="F2688" i="5" l="1"/>
  <c r="E2689" i="5"/>
  <c r="H2688" i="5"/>
  <c r="G2688" i="5"/>
  <c r="G2376" i="4"/>
  <c r="H2376" i="4" s="1"/>
  <c r="E2690" i="5" l="1"/>
  <c r="H2689" i="5"/>
  <c r="G2689" i="5"/>
  <c r="F2689" i="5"/>
  <c r="G2377" i="4"/>
  <c r="H2377" i="4" s="1"/>
  <c r="H2690" i="5" l="1"/>
  <c r="G2690" i="5"/>
  <c r="F2690" i="5"/>
  <c r="E2691" i="5"/>
  <c r="G2378" i="4"/>
  <c r="H2378" i="4" s="1"/>
  <c r="E2692" i="5" l="1"/>
  <c r="H2691" i="5"/>
  <c r="G2691" i="5"/>
  <c r="F2691" i="5"/>
  <c r="G2379" i="4"/>
  <c r="H2379" i="4" s="1"/>
  <c r="E2693" i="5" l="1"/>
  <c r="H2692" i="5"/>
  <c r="G2692" i="5"/>
  <c r="F2692" i="5"/>
  <c r="G2380" i="4"/>
  <c r="H2380" i="4" s="1"/>
  <c r="H2693" i="5" l="1"/>
  <c r="G2693" i="5"/>
  <c r="F2693" i="5"/>
  <c r="G2381" i="4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<sst xmlns="http://schemas.openxmlformats.org/spreadsheetml/2006/main" count="16224" uniqueCount="69">
  <si>
    <t>Titre : ATL,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</si>
  <si>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</si>
  <si>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</si>
  <si>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</si>
  <si>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</si>
  <si>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</si>
  <si>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</si>
  <si>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</si>
  <si>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</si>
  <si>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</si>
  <si>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</si>
  <si>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</si>
  <si>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Average Volume</t>
  </si>
  <si>
    <t>Number of Shares</t>
  </si>
  <si>
    <t>Market Cap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</si>
  <si>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</si>
  <si>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</si>
  <si>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</si>
  <si>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</si>
  <si>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</si>
  <si>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</si>
  <si>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</si>
  <si>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</si>
  <si>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</si>
  <si>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</si>
  <si>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</si>
  <si>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</si>
  <si>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</si>
  <si>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</si>
  <si>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</si>
  <si>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</si>
  <si>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</si>
  <si>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</si>
  <si>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</si>
  <si>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</si>
  <si>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</si>
  <si>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</si>
  <si>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</si>
  <si>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</si>
  <si>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</si>
  <si>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</si>
  <si>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</si>
  <si>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</si>
  <si>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</si>
  <si>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</si>
  <si>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</si>
  <si>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</si>
  <si>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BEARISH</t>
  </si>
  <si>
    <t>WEAK</t>
  </si>
  <si>
    <t>STRONG</t>
  </si>
  <si>
    <t>BULLISH</t>
  </si>
  <si>
    <t>CONFIRMED BULLISH</t>
  </si>
  <si>
    <t>BULLISH DIVERGENCE</t>
  </si>
  <si>
    <t>NEUTRAL</t>
  </si>
  <si>
    <t>BEARISH DIVERGENCE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</si>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</sst>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8014D5C3-C22A-41D1-A687-3D19C0D6670C}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2001-E5A4-457A-9CE3-AA757D351FB0}">
  <dimension ref="B1:K2696"/>
  <sheetViews>
    <sheetView showGridLines="0" topLeftCell="A2670" workbookViewId="0">
      <selection activeCell="J2696" sqref="J2696:K269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20" customWidth="1"/>
    <col min="9" max="9" width="14" bestFit="1" customWidth="1"/>
    <col min="10" max="10" width="17.1796875" bestFit="1" customWidth="1"/>
    <col min="11" max="11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0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15</v>
      </c>
      <c r="I4" s="4"/>
      <c r="J4" s="4"/>
      <c r="K4" s="4"/>
    </row>
    <row r="5" spans="2:11" ht="13.5" x14ac:dyDescent="0.35">
      <c r="B5" s="3">
        <v>42006</v>
      </c>
      <c r="C5" s="2">
        <v>2.67</v>
      </c>
      <c r="D5" s="2">
        <v>1.2548999999999999</v>
      </c>
      <c r="E5" s="2">
        <v>2000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2.67</v>
      </c>
      <c r="D6" s="2">
        <v>1.2548999999999999</v>
      </c>
      <c r="E6" s="2">
        <v>4523</v>
      </c>
      <c r="F6" s="2"/>
      <c r="G6" s="2"/>
      <c r="H6" s="5">
        <f>(D6-D5)/D5</f>
        <v>0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2.7</v>
      </c>
      <c r="D7" s="2">
        <v>1.2689999999999999</v>
      </c>
      <c r="E7" s="2">
        <v>11386</v>
      </c>
      <c r="F7" s="2"/>
      <c r="G7" s="2"/>
      <c r="H7" s="5">
        <f t="shared" ref="H7:H70" si="0">(D7-D6)/D6</f>
        <v>1.1235955056179777E-2</v>
      </c>
      <c r="I7" s="4"/>
      <c r="J7" s="4"/>
      <c r="K7" s="4"/>
    </row>
    <row r="8" spans="2:11" ht="13.5" x14ac:dyDescent="0.35">
      <c r="B8" s="3">
        <v>42011</v>
      </c>
      <c r="C8" s="2">
        <v>2.66</v>
      </c>
      <c r="D8" s="2">
        <v>1.2502</v>
      </c>
      <c r="E8" s="2">
        <v>21755</v>
      </c>
      <c r="F8" s="2"/>
      <c r="G8" s="2"/>
      <c r="H8" s="5">
        <f t="shared" si="0"/>
        <v>-1.481481481481476E-2</v>
      </c>
      <c r="I8" s="4"/>
      <c r="J8" s="4" t="s">
        <v>8</v>
      </c>
      <c r="K8" s="6">
        <f>AVERAGE(H6:H2696)</f>
        <v>7.0061936915147565E-4</v>
      </c>
    </row>
    <row r="9" spans="2:11" ht="13.5" x14ac:dyDescent="0.35">
      <c r="B9" s="3">
        <v>42012</v>
      </c>
      <c r="C9" s="2">
        <v>2.65</v>
      </c>
      <c r="D9" s="2">
        <v>1.2455000000000001</v>
      </c>
      <c r="E9" s="2">
        <v>2305</v>
      </c>
      <c r="F9" s="2"/>
      <c r="G9" s="2"/>
      <c r="H9" s="5">
        <f t="shared" si="0"/>
        <v>-3.7593984962405427E-3</v>
      </c>
      <c r="I9" s="4"/>
      <c r="J9" s="4" t="s">
        <v>9</v>
      </c>
      <c r="K9" s="6">
        <f>K8*K6</f>
        <v>0.17655608102617187</v>
      </c>
    </row>
    <row r="10" spans="2:11" ht="13.5" x14ac:dyDescent="0.35">
      <c r="B10" s="3">
        <v>42013</v>
      </c>
      <c r="C10" s="2">
        <v>2.65</v>
      </c>
      <c r="D10" s="2">
        <v>1.2455000000000001</v>
      </c>
      <c r="E10" s="2">
        <v>9708</v>
      </c>
      <c r="F10" s="2"/>
      <c r="G10" s="2"/>
      <c r="H10" s="5">
        <f t="shared" si="0"/>
        <v>0</v>
      </c>
      <c r="I10" s="4"/>
      <c r="J10" s="4" t="s">
        <v>10</v>
      </c>
      <c r="K10" s="6">
        <f>STDEV(H6:H2696)</f>
        <v>1.4292592553685006E-2</v>
      </c>
    </row>
    <row r="11" spans="2:11" ht="13.5" x14ac:dyDescent="0.35">
      <c r="B11" s="3">
        <v>42016</v>
      </c>
      <c r="C11" s="2">
        <v>2.65</v>
      </c>
      <c r="D11" s="2">
        <v>1.2455000000000001</v>
      </c>
      <c r="E11" s="2">
        <v>1087</v>
      </c>
      <c r="F11" s="2"/>
      <c r="G11" s="2"/>
      <c r="H11" s="5">
        <f t="shared" si="0"/>
        <v>0</v>
      </c>
      <c r="I11" s="4"/>
      <c r="J11" s="4" t="s">
        <v>11</v>
      </c>
      <c r="K11" s="6">
        <f>K10*SQRT(K6)</f>
        <v>0.22688787292454465</v>
      </c>
    </row>
    <row r="12" spans="2:11" ht="13.5" x14ac:dyDescent="0.35">
      <c r="B12" s="3">
        <v>42017</v>
      </c>
      <c r="C12" s="2">
        <v>2.65</v>
      </c>
      <c r="D12" s="2">
        <v>1.2455000000000001</v>
      </c>
      <c r="E12" s="2">
        <v>2500</v>
      </c>
      <c r="F12" s="2"/>
      <c r="G12" s="2"/>
      <c r="H12" s="5">
        <f t="shared" si="0"/>
        <v>0</v>
      </c>
      <c r="I12" s="4"/>
      <c r="J12" s="4"/>
      <c r="K12" s="4"/>
    </row>
    <row r="13" spans="2:11" ht="13.5" x14ac:dyDescent="0.35">
      <c r="B13" s="3">
        <v>42019</v>
      </c>
      <c r="C13" s="2">
        <v>2.65</v>
      </c>
      <c r="D13" s="2">
        <v>1.2455000000000001</v>
      </c>
      <c r="E13" s="2">
        <v>26084</v>
      </c>
      <c r="F13" s="2"/>
      <c r="G13" s="2"/>
      <c r="H13" s="5">
        <f t="shared" si="0"/>
        <v>0</v>
      </c>
      <c r="I13" s="4"/>
      <c r="J13" s="4"/>
      <c r="K13" s="4"/>
    </row>
    <row r="14" spans="2:11" ht="13.5" x14ac:dyDescent="0.35">
      <c r="B14" s="3">
        <v>42020</v>
      </c>
      <c r="C14" s="2">
        <v>2.67</v>
      </c>
      <c r="D14" s="2">
        <v>1.2548999999999999</v>
      </c>
      <c r="E14" s="2">
        <v>21951</v>
      </c>
      <c r="F14" s="2"/>
      <c r="G14" s="2"/>
      <c r="H14" s="5">
        <f t="shared" si="0"/>
        <v>7.5471698113206359E-3</v>
      </c>
      <c r="I14" s="4"/>
      <c r="J14" s="4"/>
      <c r="K14" s="4"/>
    </row>
    <row r="15" spans="2:11" ht="13.5" x14ac:dyDescent="0.35">
      <c r="B15" s="3">
        <v>42023</v>
      </c>
      <c r="C15" s="2">
        <v>2.73</v>
      </c>
      <c r="D15" s="2">
        <v>1.2830999999999999</v>
      </c>
      <c r="E15" s="2">
        <v>34230</v>
      </c>
      <c r="F15" s="2"/>
      <c r="G15" s="2"/>
      <c r="H15" s="5">
        <f t="shared" si="0"/>
        <v>2.2471910112359553E-2</v>
      </c>
      <c r="I15" s="4"/>
      <c r="J15" s="4"/>
      <c r="K15" s="4"/>
    </row>
    <row r="16" spans="2:11" ht="13.5" x14ac:dyDescent="0.35">
      <c r="B16" s="3">
        <v>42024</v>
      </c>
      <c r="C16" s="2">
        <v>2.81</v>
      </c>
      <c r="D16" s="2">
        <v>1.3207</v>
      </c>
      <c r="E16" s="2">
        <v>69947</v>
      </c>
      <c r="F16" s="2"/>
      <c r="G16" s="2"/>
      <c r="H16" s="5">
        <f t="shared" si="0"/>
        <v>2.9304029304029366E-2</v>
      </c>
      <c r="I16" s="4"/>
      <c r="J16" s="4"/>
      <c r="K16" s="4"/>
    </row>
    <row r="17" spans="2:11" ht="13.5" x14ac:dyDescent="0.35">
      <c r="B17" s="3">
        <v>42025</v>
      </c>
      <c r="C17" s="2">
        <v>2.87</v>
      </c>
      <c r="D17" s="2">
        <v>1.3489</v>
      </c>
      <c r="E17" s="2">
        <v>22902</v>
      </c>
      <c r="F17" s="2"/>
      <c r="G17" s="2"/>
      <c r="H17" s="5">
        <f t="shared" si="0"/>
        <v>2.1352313167259791E-2</v>
      </c>
      <c r="I17" s="4"/>
      <c r="J17" s="4"/>
      <c r="K17" s="4"/>
    </row>
    <row r="18" spans="2:11" ht="13.5" x14ac:dyDescent="0.35">
      <c r="B18" s="3">
        <v>42026</v>
      </c>
      <c r="C18" s="2">
        <v>2.87</v>
      </c>
      <c r="D18" s="2">
        <v>1.3489</v>
      </c>
      <c r="E18" s="2">
        <v>36316</v>
      </c>
      <c r="F18" s="2"/>
      <c r="G18" s="2"/>
      <c r="H18" s="5">
        <f t="shared" si="0"/>
        <v>0</v>
      </c>
      <c r="I18" s="4"/>
      <c r="J18" s="4"/>
      <c r="K18" s="4"/>
    </row>
    <row r="19" spans="2:11" ht="13.5" x14ac:dyDescent="0.35">
      <c r="B19" s="3">
        <v>42027</v>
      </c>
      <c r="C19" s="2">
        <v>2.9</v>
      </c>
      <c r="D19" s="2">
        <v>1.363</v>
      </c>
      <c r="E19" s="2">
        <v>51613</v>
      </c>
      <c r="F19" s="2"/>
      <c r="G19" s="2"/>
      <c r="H19" s="5">
        <f t="shared" si="0"/>
        <v>1.0452961672473868E-2</v>
      </c>
      <c r="I19" s="4"/>
      <c r="J19" s="4"/>
      <c r="K19" s="4"/>
    </row>
    <row r="20" spans="2:11" ht="13.5" x14ac:dyDescent="0.35">
      <c r="B20" s="3">
        <v>42030</v>
      </c>
      <c r="C20" s="2">
        <v>2.9</v>
      </c>
      <c r="D20" s="2">
        <v>1.363</v>
      </c>
      <c r="E20" s="2">
        <v>36574</v>
      </c>
      <c r="F20" s="2"/>
      <c r="G20" s="2"/>
      <c r="H20" s="5">
        <f t="shared" si="0"/>
        <v>0</v>
      </c>
      <c r="I20" s="4"/>
      <c r="J20" s="4"/>
      <c r="K20" s="4"/>
    </row>
    <row r="21" spans="2:11" ht="13.5" x14ac:dyDescent="0.35">
      <c r="B21" s="3">
        <v>42031</v>
      </c>
      <c r="C21" s="2">
        <v>2.89</v>
      </c>
      <c r="D21" s="2">
        <v>1.3583000000000001</v>
      </c>
      <c r="E21" s="2">
        <v>21003</v>
      </c>
      <c r="F21" s="2"/>
      <c r="G21" s="2"/>
      <c r="H21" s="5">
        <f t="shared" si="0"/>
        <v>-3.4482758620689117E-3</v>
      </c>
      <c r="I21" s="4"/>
      <c r="J21" s="4"/>
      <c r="K21" s="4"/>
    </row>
    <row r="22" spans="2:11" ht="13.5" x14ac:dyDescent="0.35">
      <c r="B22" s="3">
        <v>42032</v>
      </c>
      <c r="C22" s="2">
        <v>2.85</v>
      </c>
      <c r="D22" s="2">
        <v>1.3394999999999999</v>
      </c>
      <c r="E22" s="2">
        <v>5866</v>
      </c>
      <c r="F22" s="2"/>
      <c r="G22" s="2"/>
      <c r="H22" s="5">
        <f t="shared" si="0"/>
        <v>-1.3840830449827099E-2</v>
      </c>
      <c r="I22" s="4"/>
      <c r="J22" s="4"/>
      <c r="K22" s="4"/>
    </row>
    <row r="23" spans="2:11" ht="13.5" x14ac:dyDescent="0.35">
      <c r="B23" s="3">
        <v>42033</v>
      </c>
      <c r="C23" s="2">
        <v>2.89</v>
      </c>
      <c r="D23" s="2">
        <v>1.3583000000000001</v>
      </c>
      <c r="E23" s="2">
        <v>36479</v>
      </c>
      <c r="F23" s="2"/>
      <c r="G23" s="2"/>
      <c r="H23" s="5">
        <f t="shared" si="0"/>
        <v>1.4035087719298359E-2</v>
      </c>
      <c r="I23" s="4"/>
      <c r="J23" s="4"/>
      <c r="K23" s="4"/>
    </row>
    <row r="24" spans="2:11" ht="13.5" x14ac:dyDescent="0.35">
      <c r="B24" s="3">
        <v>42034</v>
      </c>
      <c r="C24" s="2">
        <v>2.85</v>
      </c>
      <c r="D24" s="2">
        <v>1.3394999999999999</v>
      </c>
      <c r="E24" s="2">
        <v>2325</v>
      </c>
      <c r="F24" s="2"/>
      <c r="G24" s="2"/>
      <c r="H24" s="5">
        <f t="shared" si="0"/>
        <v>-1.3840830449827099E-2</v>
      </c>
      <c r="I24" s="4"/>
      <c r="J24" s="4"/>
      <c r="K24" s="4"/>
    </row>
    <row r="25" spans="2:11" ht="13.5" x14ac:dyDescent="0.35">
      <c r="B25" s="3">
        <v>42037</v>
      </c>
      <c r="C25" s="2">
        <v>2.88</v>
      </c>
      <c r="D25" s="2">
        <v>1.3535999999999999</v>
      </c>
      <c r="E25" s="2">
        <v>13347</v>
      </c>
      <c r="F25" s="2"/>
      <c r="G25" s="2"/>
      <c r="H25" s="5">
        <f t="shared" si="0"/>
        <v>1.0526315789473686E-2</v>
      </c>
      <c r="I25" s="4"/>
      <c r="J25" s="4"/>
      <c r="K25" s="4"/>
    </row>
    <row r="26" spans="2:11" ht="13.5" x14ac:dyDescent="0.35">
      <c r="B26" s="3">
        <v>42038</v>
      </c>
      <c r="C26" s="2">
        <v>2.87</v>
      </c>
      <c r="D26" s="2">
        <v>1.3489</v>
      </c>
      <c r="E26" s="2">
        <v>8539</v>
      </c>
      <c r="F26" s="2"/>
      <c r="G26" s="2"/>
      <c r="H26" s="5">
        <f t="shared" si="0"/>
        <v>-3.4722222222221683E-3</v>
      </c>
      <c r="I26" s="4"/>
      <c r="J26" s="4"/>
      <c r="K26" s="4"/>
    </row>
    <row r="27" spans="2:11" ht="13.5" x14ac:dyDescent="0.35">
      <c r="B27" s="3">
        <v>42039</v>
      </c>
      <c r="C27" s="2">
        <v>2.85</v>
      </c>
      <c r="D27" s="2">
        <v>1.3394999999999999</v>
      </c>
      <c r="E27" s="2">
        <v>33913</v>
      </c>
      <c r="F27" s="2"/>
      <c r="G27" s="2"/>
      <c r="H27" s="5">
        <f t="shared" si="0"/>
        <v>-6.9686411149826339E-3</v>
      </c>
      <c r="I27" s="4"/>
      <c r="J27" s="4"/>
      <c r="K27" s="4"/>
    </row>
    <row r="28" spans="2:11" ht="13.5" x14ac:dyDescent="0.35">
      <c r="B28" s="3">
        <v>42040</v>
      </c>
      <c r="C28" s="2">
        <v>2.8</v>
      </c>
      <c r="D28" s="2">
        <v>1.3160000000000001</v>
      </c>
      <c r="E28" s="2">
        <v>15500</v>
      </c>
      <c r="F28" s="2"/>
      <c r="G28" s="2"/>
      <c r="H28" s="5">
        <f t="shared" si="0"/>
        <v>-1.7543859649122698E-2</v>
      </c>
      <c r="I28" s="4"/>
      <c r="J28" s="4"/>
      <c r="K28" s="4"/>
    </row>
    <row r="29" spans="2:11" ht="13.5" x14ac:dyDescent="0.35">
      <c r="B29" s="3">
        <v>42041</v>
      </c>
      <c r="C29" s="2">
        <v>2.79</v>
      </c>
      <c r="D29" s="2">
        <v>1.3112999999999999</v>
      </c>
      <c r="E29" s="2">
        <v>6320</v>
      </c>
      <c r="F29" s="2"/>
      <c r="G29" s="2"/>
      <c r="H29" s="5">
        <f t="shared" si="0"/>
        <v>-3.5714285714286841E-3</v>
      </c>
      <c r="I29" s="4"/>
      <c r="J29" s="4"/>
      <c r="K29" s="4"/>
    </row>
    <row r="30" spans="2:11" ht="13.5" x14ac:dyDescent="0.35">
      <c r="B30" s="3">
        <v>42044</v>
      </c>
      <c r="C30" s="2">
        <v>2.78</v>
      </c>
      <c r="D30" s="2">
        <v>1.3066</v>
      </c>
      <c r="E30" s="2">
        <v>9195</v>
      </c>
      <c r="F30" s="2"/>
      <c r="G30" s="2"/>
      <c r="H30" s="5">
        <f t="shared" si="0"/>
        <v>-3.5842293906809476E-3</v>
      </c>
      <c r="I30" s="4"/>
      <c r="J30" s="4"/>
      <c r="K30" s="4"/>
    </row>
    <row r="31" spans="2:11" ht="13.5" x14ac:dyDescent="0.35">
      <c r="B31" s="3">
        <v>42045</v>
      </c>
      <c r="C31" s="2">
        <v>2.74</v>
      </c>
      <c r="D31" s="2">
        <v>1.2878000000000001</v>
      </c>
      <c r="E31" s="2">
        <v>3779</v>
      </c>
      <c r="F31" s="2"/>
      <c r="G31" s="2"/>
      <c r="H31" s="5">
        <f t="shared" si="0"/>
        <v>-1.4388489208633039E-2</v>
      </c>
      <c r="I31" s="4"/>
      <c r="J31" s="4"/>
      <c r="K31" s="4"/>
    </row>
    <row r="32" spans="2:11" ht="13.5" x14ac:dyDescent="0.35">
      <c r="B32" s="3">
        <v>42046</v>
      </c>
      <c r="C32" s="2">
        <v>2.82</v>
      </c>
      <c r="D32" s="2">
        <v>1.3253999999999999</v>
      </c>
      <c r="E32" s="2">
        <v>325</v>
      </c>
      <c r="F32" s="2"/>
      <c r="G32" s="2"/>
      <c r="H32" s="5">
        <f t="shared" si="0"/>
        <v>2.9197080291970691E-2</v>
      </c>
      <c r="I32" s="4"/>
      <c r="J32" s="4"/>
      <c r="K32" s="4"/>
    </row>
    <row r="33" spans="2:11" ht="13.5" x14ac:dyDescent="0.35">
      <c r="B33" s="3">
        <v>42047</v>
      </c>
      <c r="C33" s="2">
        <v>2.8</v>
      </c>
      <c r="D33" s="2">
        <v>1.3160000000000001</v>
      </c>
      <c r="E33" s="2">
        <v>14211</v>
      </c>
      <c r="F33" s="2"/>
      <c r="G33" s="2"/>
      <c r="H33" s="5">
        <f t="shared" si="0"/>
        <v>-7.0921985815601734E-3</v>
      </c>
      <c r="I33" s="4"/>
      <c r="J33" s="4"/>
      <c r="K33" s="4"/>
    </row>
    <row r="34" spans="2:11" ht="13.5" x14ac:dyDescent="0.35">
      <c r="B34" s="3">
        <v>42048</v>
      </c>
      <c r="C34" s="2">
        <v>2.75</v>
      </c>
      <c r="D34" s="2">
        <v>1.2925</v>
      </c>
      <c r="E34" s="2">
        <v>1160</v>
      </c>
      <c r="F34" s="2"/>
      <c r="G34" s="2"/>
      <c r="H34" s="5">
        <f t="shared" si="0"/>
        <v>-1.7857142857142915E-2</v>
      </c>
      <c r="I34" s="4"/>
      <c r="J34" s="4"/>
      <c r="K34" s="4"/>
    </row>
    <row r="35" spans="2:11" ht="13.5" x14ac:dyDescent="0.35">
      <c r="B35" s="3">
        <v>42051</v>
      </c>
      <c r="C35" s="2">
        <v>2.75</v>
      </c>
      <c r="D35" s="2">
        <v>1.2925</v>
      </c>
      <c r="E35" s="2">
        <v>10850</v>
      </c>
      <c r="F35" s="2"/>
      <c r="G35" s="2"/>
      <c r="H35" s="5">
        <f t="shared" si="0"/>
        <v>0</v>
      </c>
      <c r="I35" s="4"/>
      <c r="J35" s="4"/>
      <c r="K35" s="4"/>
    </row>
    <row r="36" spans="2:11" ht="13.5" x14ac:dyDescent="0.35">
      <c r="B36" s="3">
        <v>42052</v>
      </c>
      <c r="C36" s="2">
        <v>2.75</v>
      </c>
      <c r="D36" s="2">
        <v>1.2925</v>
      </c>
      <c r="E36" s="2">
        <v>4750</v>
      </c>
      <c r="F36" s="2"/>
      <c r="G36" s="2"/>
      <c r="H36" s="5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2.71</v>
      </c>
      <c r="D37" s="2">
        <v>1.2737000000000001</v>
      </c>
      <c r="E37" s="2">
        <v>8320</v>
      </c>
      <c r="F37" s="2"/>
      <c r="G37" s="2"/>
      <c r="H37" s="5">
        <f t="shared" si="0"/>
        <v>-1.454545454545449E-2</v>
      </c>
      <c r="I37" s="4"/>
      <c r="J37" s="4"/>
      <c r="K37" s="4"/>
    </row>
    <row r="38" spans="2:11" ht="13.5" x14ac:dyDescent="0.35">
      <c r="B38" s="3">
        <v>42054</v>
      </c>
      <c r="C38" s="2">
        <v>2.74</v>
      </c>
      <c r="D38" s="2">
        <v>1.2878000000000001</v>
      </c>
      <c r="E38" s="2">
        <v>7209</v>
      </c>
      <c r="F38" s="2"/>
      <c r="G38" s="2"/>
      <c r="H38" s="5">
        <f t="shared" si="0"/>
        <v>1.1070110701107012E-2</v>
      </c>
      <c r="I38" s="4"/>
      <c r="J38" s="4"/>
      <c r="K38" s="4"/>
    </row>
    <row r="39" spans="2:11" ht="13.5" x14ac:dyDescent="0.35">
      <c r="B39" s="3">
        <v>42055</v>
      </c>
      <c r="C39" s="2">
        <v>2.74</v>
      </c>
      <c r="D39" s="2">
        <v>1.2878000000000001</v>
      </c>
      <c r="E39" s="2">
        <v>5953</v>
      </c>
      <c r="F39" s="2"/>
      <c r="G39" s="2"/>
      <c r="H39" s="5">
        <f t="shared" si="0"/>
        <v>0</v>
      </c>
      <c r="I39" s="4"/>
      <c r="J39" s="4"/>
      <c r="K39" s="4"/>
    </row>
    <row r="40" spans="2:11" ht="13.5" x14ac:dyDescent="0.35">
      <c r="B40" s="3">
        <v>42058</v>
      </c>
      <c r="C40" s="2">
        <v>2.78</v>
      </c>
      <c r="D40" s="2">
        <v>1.3066</v>
      </c>
      <c r="E40" s="2">
        <v>13511</v>
      </c>
      <c r="F40" s="2"/>
      <c r="G40" s="2"/>
      <c r="H40" s="5">
        <f t="shared" si="0"/>
        <v>1.4598540145985345E-2</v>
      </c>
      <c r="I40" s="4"/>
      <c r="J40" s="4"/>
      <c r="K40" s="4"/>
    </row>
    <row r="41" spans="2:11" ht="13.5" x14ac:dyDescent="0.35">
      <c r="B41" s="3">
        <v>42059</v>
      </c>
      <c r="C41" s="2">
        <v>2.7</v>
      </c>
      <c r="D41" s="2">
        <v>1.2689999999999999</v>
      </c>
      <c r="E41" s="2">
        <v>28833</v>
      </c>
      <c r="F41" s="2"/>
      <c r="G41" s="2"/>
      <c r="H41" s="5">
        <f t="shared" si="0"/>
        <v>-2.8776978417266248E-2</v>
      </c>
      <c r="I41" s="4"/>
      <c r="J41" s="4"/>
      <c r="K41" s="4"/>
    </row>
    <row r="42" spans="2:11" ht="13.5" x14ac:dyDescent="0.35">
      <c r="B42" s="3">
        <v>42060</v>
      </c>
      <c r="C42" s="2">
        <v>2.73</v>
      </c>
      <c r="D42" s="2">
        <v>1.2830999999999999</v>
      </c>
      <c r="E42" s="2">
        <v>3318</v>
      </c>
      <c r="F42" s="2"/>
      <c r="G42" s="2"/>
      <c r="H42" s="5">
        <f t="shared" si="0"/>
        <v>1.1111111111111113E-2</v>
      </c>
      <c r="I42" s="4"/>
      <c r="J42" s="4"/>
      <c r="K42" s="4"/>
    </row>
    <row r="43" spans="2:11" ht="13.5" x14ac:dyDescent="0.35">
      <c r="B43" s="3">
        <v>42061</v>
      </c>
      <c r="C43" s="2">
        <v>2.78</v>
      </c>
      <c r="D43" s="2">
        <v>1.3066</v>
      </c>
      <c r="E43" s="2">
        <v>4167</v>
      </c>
      <c r="F43" s="2"/>
      <c r="G43" s="2"/>
      <c r="H43" s="5">
        <f t="shared" si="0"/>
        <v>1.8315018315018375E-2</v>
      </c>
      <c r="I43" s="4"/>
      <c r="J43" s="4"/>
      <c r="K43" s="4"/>
    </row>
    <row r="44" spans="2:11" ht="13.5" x14ac:dyDescent="0.35">
      <c r="B44" s="3">
        <v>42062</v>
      </c>
      <c r="C44" s="2">
        <v>2.79</v>
      </c>
      <c r="D44" s="2">
        <v>1.3112999999999999</v>
      </c>
      <c r="E44" s="2">
        <v>9311</v>
      </c>
      <c r="F44" s="2"/>
      <c r="G44" s="2"/>
      <c r="H44" s="5">
        <f t="shared" si="0"/>
        <v>3.5971223021582172E-3</v>
      </c>
      <c r="I44" s="4"/>
      <c r="J44" s="4"/>
      <c r="K44" s="4"/>
    </row>
    <row r="45" spans="2:11" ht="13.5" x14ac:dyDescent="0.35">
      <c r="B45" s="3">
        <v>42065</v>
      </c>
      <c r="C45" s="2">
        <v>2.85</v>
      </c>
      <c r="D45" s="2">
        <v>1.3394999999999999</v>
      </c>
      <c r="E45" s="2">
        <v>5410</v>
      </c>
      <c r="F45" s="2"/>
      <c r="G45" s="2"/>
      <c r="H45" s="5">
        <f t="shared" si="0"/>
        <v>2.1505376344086027E-2</v>
      </c>
      <c r="I45" s="4"/>
      <c r="J45" s="4"/>
      <c r="K45" s="4"/>
    </row>
    <row r="46" spans="2:11" ht="13.5" x14ac:dyDescent="0.35">
      <c r="B46" s="3">
        <v>42066</v>
      </c>
      <c r="C46" s="2">
        <v>2.84</v>
      </c>
      <c r="D46" s="2">
        <v>1.3348</v>
      </c>
      <c r="E46" s="2">
        <v>10436</v>
      </c>
      <c r="F46" s="2"/>
      <c r="G46" s="2"/>
      <c r="H46" s="5">
        <f t="shared" si="0"/>
        <v>-3.5087719298245068E-3</v>
      </c>
      <c r="I46" s="4"/>
      <c r="J46" s="4"/>
      <c r="K46" s="4"/>
    </row>
    <row r="47" spans="2:11" ht="13.5" x14ac:dyDescent="0.35">
      <c r="B47" s="3">
        <v>42067</v>
      </c>
      <c r="C47" s="2">
        <v>2.79</v>
      </c>
      <c r="D47" s="2">
        <v>1.3112999999999999</v>
      </c>
      <c r="E47" s="2">
        <v>5407</v>
      </c>
      <c r="F47" s="2"/>
      <c r="G47" s="2"/>
      <c r="H47" s="5">
        <f t="shared" si="0"/>
        <v>-1.7605633802816958E-2</v>
      </c>
      <c r="I47" s="4"/>
      <c r="J47" s="4"/>
      <c r="K47" s="4"/>
    </row>
    <row r="48" spans="2:11" ht="13.5" x14ac:dyDescent="0.35">
      <c r="B48" s="3">
        <v>42068</v>
      </c>
      <c r="C48" s="2">
        <v>2.79</v>
      </c>
      <c r="D48" s="2">
        <v>1.3112999999999999</v>
      </c>
      <c r="E48" s="2">
        <v>11870</v>
      </c>
      <c r="F48" s="2"/>
      <c r="G48" s="2"/>
      <c r="H48" s="5">
        <f t="shared" si="0"/>
        <v>0</v>
      </c>
      <c r="I48" s="4"/>
      <c r="J48" s="4"/>
      <c r="K48" s="4"/>
    </row>
    <row r="49" spans="2:11" ht="13.5" x14ac:dyDescent="0.35">
      <c r="B49" s="3">
        <v>42069</v>
      </c>
      <c r="C49" s="2">
        <v>2.8</v>
      </c>
      <c r="D49" s="2">
        <v>1.3160000000000001</v>
      </c>
      <c r="E49" s="2">
        <v>4006</v>
      </c>
      <c r="F49" s="2"/>
      <c r="G49" s="2"/>
      <c r="H49" s="5">
        <f t="shared" si="0"/>
        <v>3.5842293906811172E-3</v>
      </c>
      <c r="I49" s="4"/>
      <c r="J49" s="4"/>
      <c r="K49" s="4"/>
    </row>
    <row r="50" spans="2:11" ht="13.5" x14ac:dyDescent="0.35">
      <c r="B50" s="3">
        <v>42072</v>
      </c>
      <c r="C50" s="2">
        <v>2.86</v>
      </c>
      <c r="D50" s="2">
        <v>1.3442000000000001</v>
      </c>
      <c r="E50" s="2">
        <v>18436</v>
      </c>
      <c r="F50" s="2"/>
      <c r="G50" s="2"/>
      <c r="H50" s="5">
        <f t="shared" si="0"/>
        <v>2.1428571428571429E-2</v>
      </c>
      <c r="I50" s="4"/>
      <c r="J50" s="4"/>
      <c r="K50" s="4"/>
    </row>
    <row r="51" spans="2:11" ht="13.5" x14ac:dyDescent="0.35">
      <c r="B51" s="3">
        <v>42073</v>
      </c>
      <c r="C51" s="2">
        <v>2.88</v>
      </c>
      <c r="D51" s="2">
        <v>1.3535999999999999</v>
      </c>
      <c r="E51" s="2">
        <v>21866</v>
      </c>
      <c r="F51" s="2"/>
      <c r="G51" s="2"/>
      <c r="H51" s="5">
        <f t="shared" si="0"/>
        <v>6.9930069930068828E-3</v>
      </c>
      <c r="I51" s="4"/>
      <c r="J51" s="4"/>
      <c r="K51" s="4"/>
    </row>
    <row r="52" spans="2:11" ht="13.5" x14ac:dyDescent="0.35">
      <c r="B52" s="3">
        <v>42074</v>
      </c>
      <c r="C52" s="2">
        <v>2.88</v>
      </c>
      <c r="D52" s="2">
        <v>1.3535999999999999</v>
      </c>
      <c r="E52" s="2">
        <v>0</v>
      </c>
      <c r="F52" s="2"/>
      <c r="G52" s="2"/>
      <c r="H52" s="5">
        <f t="shared" si="0"/>
        <v>0</v>
      </c>
      <c r="I52" s="4"/>
      <c r="J52" s="4"/>
      <c r="K52" s="4"/>
    </row>
    <row r="53" spans="2:11" ht="13.5" x14ac:dyDescent="0.35">
      <c r="B53" s="3">
        <v>42075</v>
      </c>
      <c r="C53" s="2">
        <v>2.88</v>
      </c>
      <c r="D53" s="2">
        <v>1.3535999999999999</v>
      </c>
      <c r="E53" s="2">
        <v>13834</v>
      </c>
      <c r="F53" s="2"/>
      <c r="G53" s="2"/>
      <c r="H53" s="5">
        <f t="shared" si="0"/>
        <v>0</v>
      </c>
      <c r="I53" s="4"/>
      <c r="J53" s="4"/>
      <c r="K53" s="4"/>
    </row>
    <row r="54" spans="2:11" ht="13.5" x14ac:dyDescent="0.35">
      <c r="B54" s="3">
        <v>42076</v>
      </c>
      <c r="C54" s="2">
        <v>2.85</v>
      </c>
      <c r="D54" s="2">
        <v>1.3394999999999999</v>
      </c>
      <c r="E54" s="2">
        <v>1242</v>
      </c>
      <c r="F54" s="2"/>
      <c r="G54" s="2"/>
      <c r="H54" s="5">
        <f t="shared" si="0"/>
        <v>-1.0416666666666668E-2</v>
      </c>
      <c r="I54" s="4"/>
      <c r="J54" s="4"/>
      <c r="K54" s="4"/>
    </row>
    <row r="55" spans="2:11" ht="13.5" x14ac:dyDescent="0.35">
      <c r="B55" s="3">
        <v>42079</v>
      </c>
      <c r="C55" s="2">
        <v>2.83</v>
      </c>
      <c r="D55" s="2">
        <v>1.3301000000000001</v>
      </c>
      <c r="E55" s="2">
        <v>5018</v>
      </c>
      <c r="F55" s="2"/>
      <c r="G55" s="2"/>
      <c r="H55" s="5">
        <f t="shared" si="0"/>
        <v>-7.0175438596490137E-3</v>
      </c>
      <c r="I55" s="4"/>
      <c r="J55" s="4"/>
      <c r="K55" s="4"/>
    </row>
    <row r="56" spans="2:11" ht="13.5" x14ac:dyDescent="0.35">
      <c r="B56" s="3">
        <v>42080</v>
      </c>
      <c r="C56" s="2">
        <v>2.82</v>
      </c>
      <c r="D56" s="2">
        <v>1.3253999999999999</v>
      </c>
      <c r="E56" s="2">
        <v>6760</v>
      </c>
      <c r="F56" s="2"/>
      <c r="G56" s="2"/>
      <c r="H56" s="5">
        <f t="shared" si="0"/>
        <v>-3.533568904593751E-3</v>
      </c>
      <c r="I56" s="4"/>
      <c r="J56" s="4"/>
      <c r="K56" s="4"/>
    </row>
    <row r="57" spans="2:11" ht="13.5" x14ac:dyDescent="0.35">
      <c r="B57" s="3">
        <v>42081</v>
      </c>
      <c r="C57" s="2">
        <v>2.74</v>
      </c>
      <c r="D57" s="2">
        <v>1.2878000000000001</v>
      </c>
      <c r="E57" s="2">
        <v>13654</v>
      </c>
      <c r="F57" s="2"/>
      <c r="G57" s="2"/>
      <c r="H57" s="5">
        <f t="shared" si="0"/>
        <v>-2.8368794326241027E-2</v>
      </c>
      <c r="I57" s="4"/>
      <c r="J57" s="4"/>
      <c r="K57" s="4"/>
    </row>
    <row r="58" spans="2:11" ht="13.5" x14ac:dyDescent="0.35">
      <c r="B58" s="3">
        <v>42082</v>
      </c>
      <c r="C58" s="2">
        <v>2.75</v>
      </c>
      <c r="D58" s="2">
        <v>1.2925</v>
      </c>
      <c r="E58" s="2">
        <v>6642</v>
      </c>
      <c r="F58" s="2"/>
      <c r="G58" s="2"/>
      <c r="H58" s="5">
        <f t="shared" si="0"/>
        <v>3.649635036496293E-3</v>
      </c>
      <c r="I58" s="4"/>
      <c r="J58" s="4"/>
      <c r="K58" s="4"/>
    </row>
    <row r="59" spans="2:11" ht="13.5" x14ac:dyDescent="0.35">
      <c r="B59" s="3">
        <v>42086</v>
      </c>
      <c r="C59" s="2">
        <v>2.72</v>
      </c>
      <c r="D59" s="2">
        <v>1.2784</v>
      </c>
      <c r="E59" s="2">
        <v>5115</v>
      </c>
      <c r="F59" s="2"/>
      <c r="G59" s="2"/>
      <c r="H59" s="5">
        <f t="shared" si="0"/>
        <v>-1.090909090909091E-2</v>
      </c>
      <c r="I59" s="4"/>
      <c r="J59" s="4"/>
      <c r="K59" s="4"/>
    </row>
    <row r="60" spans="2:11" ht="13.5" x14ac:dyDescent="0.35">
      <c r="B60" s="3">
        <v>42087</v>
      </c>
      <c r="C60" s="2">
        <v>2.72</v>
      </c>
      <c r="D60" s="2">
        <v>1.2784</v>
      </c>
      <c r="E60" s="2">
        <v>4023</v>
      </c>
      <c r="F60" s="2"/>
      <c r="G60" s="2"/>
      <c r="H60" s="5">
        <f t="shared" si="0"/>
        <v>0</v>
      </c>
      <c r="I60" s="4"/>
      <c r="J60" s="4"/>
      <c r="K60" s="4"/>
    </row>
    <row r="61" spans="2:11" ht="13.5" x14ac:dyDescent="0.35">
      <c r="B61" s="3">
        <v>42088</v>
      </c>
      <c r="C61" s="2">
        <v>2.8</v>
      </c>
      <c r="D61" s="2">
        <v>1.3160000000000001</v>
      </c>
      <c r="E61" s="2">
        <v>5476</v>
      </c>
      <c r="F61" s="2"/>
      <c r="G61" s="2"/>
      <c r="H61" s="5">
        <f t="shared" si="0"/>
        <v>2.9411764705882415E-2</v>
      </c>
      <c r="I61" s="4"/>
      <c r="J61" s="4"/>
      <c r="K61" s="4"/>
    </row>
    <row r="62" spans="2:11" ht="13.5" x14ac:dyDescent="0.35">
      <c r="B62" s="3">
        <v>42089</v>
      </c>
      <c r="C62" s="2">
        <v>2.8</v>
      </c>
      <c r="D62" s="2">
        <v>1.3160000000000001</v>
      </c>
      <c r="E62" s="2">
        <v>1003</v>
      </c>
      <c r="F62" s="2"/>
      <c r="G62" s="2"/>
      <c r="H62" s="5">
        <f t="shared" si="0"/>
        <v>0</v>
      </c>
      <c r="I62" s="4"/>
      <c r="J62" s="4"/>
      <c r="K62" s="4"/>
    </row>
    <row r="63" spans="2:11" ht="13.5" x14ac:dyDescent="0.35">
      <c r="B63" s="3">
        <v>42090</v>
      </c>
      <c r="C63" s="2">
        <v>2.81</v>
      </c>
      <c r="D63" s="2">
        <v>1.3207</v>
      </c>
      <c r="E63" s="2">
        <v>150</v>
      </c>
      <c r="F63" s="2"/>
      <c r="G63" s="2"/>
      <c r="H63" s="5">
        <f t="shared" si="0"/>
        <v>3.5714285714285154E-3</v>
      </c>
      <c r="I63" s="4"/>
      <c r="J63" s="4"/>
      <c r="K63" s="4"/>
    </row>
    <row r="64" spans="2:11" ht="13.5" x14ac:dyDescent="0.35">
      <c r="B64" s="3">
        <v>42093</v>
      </c>
      <c r="C64" s="2">
        <v>2.84</v>
      </c>
      <c r="D64" s="2">
        <v>1.3348</v>
      </c>
      <c r="E64" s="2">
        <v>6043</v>
      </c>
      <c r="F64" s="2"/>
      <c r="G64" s="2"/>
      <c r="H64" s="5">
        <f t="shared" si="0"/>
        <v>1.0676156583629895E-2</v>
      </c>
      <c r="I64" s="4"/>
      <c r="J64" s="4"/>
      <c r="K64" s="4"/>
    </row>
    <row r="65" spans="2:11" ht="13.5" x14ac:dyDescent="0.35">
      <c r="B65" s="3">
        <v>42094</v>
      </c>
      <c r="C65" s="2">
        <v>2.8</v>
      </c>
      <c r="D65" s="2">
        <v>1.3160000000000001</v>
      </c>
      <c r="E65" s="2">
        <v>2870</v>
      </c>
      <c r="F65" s="2"/>
      <c r="G65" s="2"/>
      <c r="H65" s="5">
        <f t="shared" si="0"/>
        <v>-1.4084507042253468E-2</v>
      </c>
      <c r="I65" s="4"/>
      <c r="J65" s="4"/>
      <c r="K65" s="4"/>
    </row>
    <row r="66" spans="2:11" ht="13.5" x14ac:dyDescent="0.35">
      <c r="B66" s="3">
        <v>42095</v>
      </c>
      <c r="C66" s="2">
        <v>2.78</v>
      </c>
      <c r="D66" s="2">
        <v>1.3066</v>
      </c>
      <c r="E66" s="2">
        <v>1600</v>
      </c>
      <c r="F66" s="2"/>
      <c r="G66" s="2"/>
      <c r="H66" s="5">
        <f t="shared" si="0"/>
        <v>-7.1428571428571999E-3</v>
      </c>
      <c r="I66" s="4"/>
      <c r="J66" s="4"/>
      <c r="K66" s="4"/>
    </row>
    <row r="67" spans="2:11" ht="13.5" x14ac:dyDescent="0.35">
      <c r="B67" s="3">
        <v>42096</v>
      </c>
      <c r="C67" s="2">
        <v>2.85</v>
      </c>
      <c r="D67" s="2">
        <v>1.3394999999999999</v>
      </c>
      <c r="E67" s="2">
        <v>5837</v>
      </c>
      <c r="F67" s="2"/>
      <c r="G67" s="2"/>
      <c r="H67" s="5">
        <f t="shared" si="0"/>
        <v>2.5179856115107861E-2</v>
      </c>
      <c r="I67" s="4"/>
      <c r="J67" s="4"/>
      <c r="K67" s="4"/>
    </row>
    <row r="68" spans="2:11" ht="13.5" x14ac:dyDescent="0.35">
      <c r="B68" s="3">
        <v>42097</v>
      </c>
      <c r="C68" s="2">
        <v>2.81</v>
      </c>
      <c r="D68" s="2">
        <v>1.3207</v>
      </c>
      <c r="E68" s="2">
        <v>6250</v>
      </c>
      <c r="F68" s="2"/>
      <c r="G68" s="2"/>
      <c r="H68" s="5">
        <f t="shared" si="0"/>
        <v>-1.4035087719298192E-2</v>
      </c>
      <c r="I68" s="4"/>
      <c r="J68" s="4"/>
      <c r="K68" s="4"/>
    </row>
    <row r="69" spans="2:11" ht="13.5" x14ac:dyDescent="0.35">
      <c r="B69" s="3">
        <v>42100</v>
      </c>
      <c r="C69" s="2">
        <v>2.78</v>
      </c>
      <c r="D69" s="2">
        <v>1.3066</v>
      </c>
      <c r="E69" s="2">
        <v>6750</v>
      </c>
      <c r="F69" s="2"/>
      <c r="G69" s="2"/>
      <c r="H69" s="5">
        <f t="shared" si="0"/>
        <v>-1.0676156583629895E-2</v>
      </c>
      <c r="I69" s="4"/>
      <c r="J69" s="4"/>
      <c r="K69" s="4"/>
    </row>
    <row r="70" spans="2:11" ht="13.5" x14ac:dyDescent="0.35">
      <c r="B70" s="3">
        <v>42101</v>
      </c>
      <c r="C70" s="2">
        <v>2.8</v>
      </c>
      <c r="D70" s="2">
        <v>1.3160000000000001</v>
      </c>
      <c r="E70" s="2">
        <v>15080</v>
      </c>
      <c r="F70" s="2"/>
      <c r="G70" s="2"/>
      <c r="H70" s="5">
        <f t="shared" si="0"/>
        <v>7.1942446043166044E-3</v>
      </c>
      <c r="I70" s="4"/>
      <c r="J70" s="4"/>
      <c r="K70" s="4"/>
    </row>
    <row r="71" spans="2:11" ht="13.5" x14ac:dyDescent="0.35">
      <c r="B71" s="3">
        <v>42102</v>
      </c>
      <c r="C71" s="2">
        <v>2.79</v>
      </c>
      <c r="D71" s="2">
        <v>1.3112999999999999</v>
      </c>
      <c r="E71" s="2">
        <v>4875</v>
      </c>
      <c r="F71" s="2"/>
      <c r="G71" s="2"/>
      <c r="H71" s="5">
        <f t="shared" ref="H71:H134" si="1">(D71-D70)/D70</f>
        <v>-3.5714285714286841E-3</v>
      </c>
      <c r="I71" s="4"/>
      <c r="J71" s="4"/>
      <c r="K71" s="4"/>
    </row>
    <row r="72" spans="2:11" ht="13.5" x14ac:dyDescent="0.35">
      <c r="B72" s="3">
        <v>42104</v>
      </c>
      <c r="C72" s="2">
        <v>2.87</v>
      </c>
      <c r="D72" s="2">
        <v>1.3489</v>
      </c>
      <c r="E72" s="2">
        <v>3735</v>
      </c>
      <c r="F72" s="2"/>
      <c r="G72" s="2"/>
      <c r="H72" s="5">
        <f t="shared" si="1"/>
        <v>2.8673835125448091E-2</v>
      </c>
      <c r="I72" s="4"/>
      <c r="J72" s="4"/>
      <c r="K72" s="4"/>
    </row>
    <row r="73" spans="2:11" ht="13.5" x14ac:dyDescent="0.35">
      <c r="B73" s="3">
        <v>42107</v>
      </c>
      <c r="C73" s="2">
        <v>2.87</v>
      </c>
      <c r="D73" s="2">
        <v>1.3489</v>
      </c>
      <c r="E73" s="2">
        <v>13000</v>
      </c>
      <c r="F73" s="2"/>
      <c r="G73" s="2"/>
      <c r="H73" s="5">
        <f t="shared" si="1"/>
        <v>0</v>
      </c>
      <c r="I73" s="4"/>
      <c r="J73" s="4"/>
      <c r="K73" s="4"/>
    </row>
    <row r="74" spans="2:11" ht="13.5" x14ac:dyDescent="0.35">
      <c r="B74" s="3">
        <v>42108</v>
      </c>
      <c r="C74" s="2">
        <v>2.87</v>
      </c>
      <c r="D74" s="2">
        <v>1.3489</v>
      </c>
      <c r="E74" s="2">
        <v>5930</v>
      </c>
      <c r="F74" s="2"/>
      <c r="G74" s="2"/>
      <c r="H74" s="5">
        <f t="shared" si="1"/>
        <v>0</v>
      </c>
      <c r="I74" s="4"/>
      <c r="J74" s="4"/>
      <c r="K74" s="4"/>
    </row>
    <row r="75" spans="2:11" ht="13.5" x14ac:dyDescent="0.35">
      <c r="B75" s="3">
        <v>42109</v>
      </c>
      <c r="C75" s="2">
        <v>2.84</v>
      </c>
      <c r="D75" s="2">
        <v>1.3348</v>
      </c>
      <c r="E75" s="2">
        <v>6971</v>
      </c>
      <c r="F75" s="2"/>
      <c r="G75" s="2"/>
      <c r="H75" s="5">
        <f t="shared" si="1"/>
        <v>-1.0452961672473868E-2</v>
      </c>
      <c r="I75" s="4"/>
      <c r="J75" s="4"/>
      <c r="K75" s="4"/>
    </row>
    <row r="76" spans="2:11" ht="13.5" x14ac:dyDescent="0.35">
      <c r="B76" s="3">
        <v>42110</v>
      </c>
      <c r="C76" s="2">
        <v>2.87</v>
      </c>
      <c r="D76" s="2">
        <v>1.3489</v>
      </c>
      <c r="E76" s="2">
        <v>3573</v>
      </c>
      <c r="F76" s="2"/>
      <c r="G76" s="2"/>
      <c r="H76" s="5">
        <f t="shared" si="1"/>
        <v>1.0563380281690142E-2</v>
      </c>
      <c r="I76" s="4"/>
      <c r="J76" s="4"/>
      <c r="K76" s="4"/>
    </row>
    <row r="77" spans="2:11" ht="13.5" x14ac:dyDescent="0.35">
      <c r="B77" s="3">
        <v>42111</v>
      </c>
      <c r="C77" s="2">
        <v>2.84</v>
      </c>
      <c r="D77" s="2">
        <v>1.3348</v>
      </c>
      <c r="E77" s="2">
        <v>2639</v>
      </c>
      <c r="F77" s="2"/>
      <c r="G77" s="2"/>
      <c r="H77" s="5">
        <f t="shared" si="1"/>
        <v>-1.0452961672473868E-2</v>
      </c>
      <c r="I77" s="4"/>
      <c r="J77" s="4"/>
      <c r="K77" s="4"/>
    </row>
    <row r="78" spans="2:11" ht="13.5" x14ac:dyDescent="0.35">
      <c r="B78" s="3">
        <v>42114</v>
      </c>
      <c r="C78" s="2">
        <v>2.84</v>
      </c>
      <c r="D78" s="2">
        <v>1.3348</v>
      </c>
      <c r="E78" s="2">
        <v>13730</v>
      </c>
      <c r="F78" s="2"/>
      <c r="G78" s="2"/>
      <c r="H78" s="5">
        <f t="shared" si="1"/>
        <v>0</v>
      </c>
      <c r="I78" s="4"/>
      <c r="J78" s="4"/>
      <c r="K78" s="4"/>
    </row>
    <row r="79" spans="2:11" ht="13.5" x14ac:dyDescent="0.35">
      <c r="B79" s="3">
        <v>42115</v>
      </c>
      <c r="C79" s="2">
        <v>2.85</v>
      </c>
      <c r="D79" s="2">
        <v>1.3394999999999999</v>
      </c>
      <c r="E79" s="2">
        <v>7830</v>
      </c>
      <c r="F79" s="2"/>
      <c r="G79" s="2"/>
      <c r="H79" s="5">
        <f t="shared" si="1"/>
        <v>3.5211267605633253E-3</v>
      </c>
      <c r="I79" s="4"/>
      <c r="J79" s="4"/>
      <c r="K79" s="4"/>
    </row>
    <row r="80" spans="2:11" ht="13.5" x14ac:dyDescent="0.35">
      <c r="B80" s="3">
        <v>42116</v>
      </c>
      <c r="C80" s="2">
        <v>2.82</v>
      </c>
      <c r="D80" s="2">
        <v>1.3253999999999999</v>
      </c>
      <c r="E80" s="2">
        <v>3100</v>
      </c>
      <c r="F80" s="2"/>
      <c r="G80" s="2"/>
      <c r="H80" s="5">
        <f t="shared" si="1"/>
        <v>-1.0526315789473686E-2</v>
      </c>
      <c r="I80" s="4"/>
      <c r="J80" s="4"/>
      <c r="K80" s="4"/>
    </row>
    <row r="81" spans="2:11" ht="13.5" x14ac:dyDescent="0.35">
      <c r="B81" s="3">
        <v>42117</v>
      </c>
      <c r="C81" s="2">
        <v>2.8</v>
      </c>
      <c r="D81" s="2">
        <v>1.3160000000000001</v>
      </c>
      <c r="E81" s="2">
        <v>13514</v>
      </c>
      <c r="F81" s="2"/>
      <c r="G81" s="2"/>
      <c r="H81" s="5">
        <f t="shared" si="1"/>
        <v>-7.0921985815601734E-3</v>
      </c>
      <c r="I81" s="4"/>
      <c r="J81" s="4"/>
      <c r="K81" s="4"/>
    </row>
    <row r="82" spans="2:11" ht="13.5" x14ac:dyDescent="0.35">
      <c r="B82" s="3">
        <v>42118</v>
      </c>
      <c r="C82" s="2">
        <v>2.79</v>
      </c>
      <c r="D82" s="2">
        <v>1.3112999999999999</v>
      </c>
      <c r="E82" s="2">
        <v>10500</v>
      </c>
      <c r="F82" s="2"/>
      <c r="G82" s="2"/>
      <c r="H82" s="5">
        <f t="shared" si="1"/>
        <v>-3.5714285714286841E-3</v>
      </c>
      <c r="I82" s="4"/>
      <c r="J82" s="4"/>
      <c r="K82" s="4"/>
    </row>
    <row r="83" spans="2:11" ht="13.5" x14ac:dyDescent="0.35">
      <c r="B83" s="3">
        <v>42121</v>
      </c>
      <c r="C83" s="2">
        <v>2.79</v>
      </c>
      <c r="D83" s="2">
        <v>1.3112999999999999</v>
      </c>
      <c r="E83" s="2">
        <v>1315</v>
      </c>
      <c r="F83" s="2"/>
      <c r="G83" s="2"/>
      <c r="H83" s="5">
        <f t="shared" si="1"/>
        <v>0</v>
      </c>
      <c r="I83" s="4"/>
      <c r="J83" s="4"/>
      <c r="K83" s="4"/>
    </row>
    <row r="84" spans="2:11" ht="13.5" x14ac:dyDescent="0.35">
      <c r="B84" s="3">
        <v>42122</v>
      </c>
      <c r="C84" s="2">
        <v>2.75</v>
      </c>
      <c r="D84" s="2">
        <v>1.2925</v>
      </c>
      <c r="E84" s="2">
        <v>10987</v>
      </c>
      <c r="F84" s="2"/>
      <c r="G84" s="2"/>
      <c r="H84" s="5">
        <f t="shared" si="1"/>
        <v>-1.4336917562723961E-2</v>
      </c>
      <c r="I84" s="4"/>
      <c r="J84" s="4"/>
      <c r="K84" s="4"/>
    </row>
    <row r="85" spans="2:11" ht="13.5" x14ac:dyDescent="0.35">
      <c r="B85" s="3">
        <v>42123</v>
      </c>
      <c r="C85" s="2">
        <v>2.8</v>
      </c>
      <c r="D85" s="2">
        <v>1.3160000000000001</v>
      </c>
      <c r="E85" s="2">
        <v>10719</v>
      </c>
      <c r="F85" s="2"/>
      <c r="G85" s="2"/>
      <c r="H85" s="5">
        <f t="shared" si="1"/>
        <v>1.818181818181824E-2</v>
      </c>
      <c r="I85" s="4"/>
      <c r="J85" s="4"/>
      <c r="K85" s="4"/>
    </row>
    <row r="86" spans="2:11" ht="13.5" x14ac:dyDescent="0.35">
      <c r="B86" s="3">
        <v>42124</v>
      </c>
      <c r="C86" s="2">
        <v>2.79</v>
      </c>
      <c r="D86" s="2">
        <v>1.3112999999999999</v>
      </c>
      <c r="E86" s="2">
        <v>4115</v>
      </c>
      <c r="F86" s="2"/>
      <c r="G86" s="2"/>
      <c r="H86" s="5">
        <f t="shared" si="1"/>
        <v>-3.5714285714286841E-3</v>
      </c>
      <c r="I86" s="4"/>
      <c r="J86" s="4"/>
      <c r="K86" s="4"/>
    </row>
    <row r="87" spans="2:11" ht="13.5" x14ac:dyDescent="0.35">
      <c r="B87" s="3">
        <v>42128</v>
      </c>
      <c r="C87" s="2">
        <v>2.75</v>
      </c>
      <c r="D87" s="2">
        <v>1.2925</v>
      </c>
      <c r="E87" s="2">
        <v>4658</v>
      </c>
      <c r="F87" s="2"/>
      <c r="G87" s="2"/>
      <c r="H87" s="5">
        <f t="shared" si="1"/>
        <v>-1.4336917562723961E-2</v>
      </c>
      <c r="I87" s="4"/>
      <c r="J87" s="4"/>
      <c r="K87" s="4"/>
    </row>
    <row r="88" spans="2:11" ht="13.5" x14ac:dyDescent="0.35">
      <c r="B88" s="3">
        <v>42129</v>
      </c>
      <c r="C88" s="2">
        <v>2.8</v>
      </c>
      <c r="D88" s="2">
        <v>1.3160000000000001</v>
      </c>
      <c r="E88" s="2">
        <v>12769</v>
      </c>
      <c r="F88" s="2"/>
      <c r="G88" s="2"/>
      <c r="H88" s="5">
        <f t="shared" si="1"/>
        <v>1.818181818181824E-2</v>
      </c>
      <c r="I88" s="4"/>
      <c r="J88" s="4"/>
      <c r="K88" s="4"/>
    </row>
    <row r="89" spans="2:11" ht="13.5" x14ac:dyDescent="0.35">
      <c r="B89" s="3">
        <v>42130</v>
      </c>
      <c r="C89" s="2">
        <v>2.76</v>
      </c>
      <c r="D89" s="2">
        <v>1.2971999999999999</v>
      </c>
      <c r="E89" s="2">
        <v>905</v>
      </c>
      <c r="F89" s="2"/>
      <c r="G89" s="2"/>
      <c r="H89" s="5">
        <f t="shared" si="1"/>
        <v>-1.42857142857144E-2</v>
      </c>
      <c r="I89" s="4"/>
      <c r="J89" s="4"/>
      <c r="K89" s="4"/>
    </row>
    <row r="90" spans="2:11" ht="13.5" x14ac:dyDescent="0.35">
      <c r="B90" s="3">
        <v>42131</v>
      </c>
      <c r="C90" s="2">
        <v>2.76</v>
      </c>
      <c r="D90" s="2">
        <v>1.2971999999999999</v>
      </c>
      <c r="E90" s="2">
        <v>1230</v>
      </c>
      <c r="F90" s="2"/>
      <c r="G90" s="2"/>
      <c r="H90" s="5">
        <f t="shared" si="1"/>
        <v>0</v>
      </c>
      <c r="I90" s="4"/>
      <c r="J90" s="4"/>
      <c r="K90" s="4"/>
    </row>
    <row r="91" spans="2:11" ht="13.5" x14ac:dyDescent="0.35">
      <c r="B91" s="3">
        <v>42132</v>
      </c>
      <c r="C91" s="2">
        <v>2.83</v>
      </c>
      <c r="D91" s="2">
        <v>1.3301000000000001</v>
      </c>
      <c r="E91" s="2">
        <v>5520</v>
      </c>
      <c r="F91" s="2"/>
      <c r="G91" s="2"/>
      <c r="H91" s="5">
        <f t="shared" si="1"/>
        <v>2.536231884057983E-2</v>
      </c>
      <c r="I91" s="4"/>
      <c r="J91" s="4"/>
      <c r="K91" s="4"/>
    </row>
    <row r="92" spans="2:11" ht="13.5" x14ac:dyDescent="0.35">
      <c r="B92" s="3">
        <v>42135</v>
      </c>
      <c r="C92" s="2">
        <v>2.79</v>
      </c>
      <c r="D92" s="2">
        <v>1.3112999999999999</v>
      </c>
      <c r="E92" s="2">
        <v>600</v>
      </c>
      <c r="F92" s="2"/>
      <c r="G92" s="2"/>
      <c r="H92" s="5">
        <f t="shared" si="1"/>
        <v>-1.4134275618374671E-2</v>
      </c>
      <c r="I92" s="4"/>
      <c r="J92" s="4"/>
      <c r="K92" s="4"/>
    </row>
    <row r="93" spans="2:11" ht="13.5" x14ac:dyDescent="0.35">
      <c r="B93" s="3">
        <v>42136</v>
      </c>
      <c r="C93" s="2">
        <v>2.8</v>
      </c>
      <c r="D93" s="2">
        <v>1.3160000000000001</v>
      </c>
      <c r="E93" s="2">
        <v>2025</v>
      </c>
      <c r="F93" s="2"/>
      <c r="G93" s="2"/>
      <c r="H93" s="5">
        <f t="shared" si="1"/>
        <v>3.5842293906811172E-3</v>
      </c>
      <c r="I93" s="4"/>
      <c r="J93" s="4"/>
      <c r="K93" s="4"/>
    </row>
    <row r="94" spans="2:11" ht="13.5" x14ac:dyDescent="0.35">
      <c r="B94" s="3">
        <v>42137</v>
      </c>
      <c r="C94" s="2">
        <v>2.8</v>
      </c>
      <c r="D94" s="2">
        <v>1.3160000000000001</v>
      </c>
      <c r="E94" s="2">
        <v>2356</v>
      </c>
      <c r="F94" s="2"/>
      <c r="G94" s="2"/>
      <c r="H94" s="5">
        <f t="shared" si="1"/>
        <v>0</v>
      </c>
      <c r="I94" s="4"/>
      <c r="J94" s="4"/>
      <c r="K94" s="4"/>
    </row>
    <row r="95" spans="2:11" ht="13.5" x14ac:dyDescent="0.35">
      <c r="B95" s="3">
        <v>42138</v>
      </c>
      <c r="C95" s="2">
        <v>2.75</v>
      </c>
      <c r="D95" s="2">
        <v>1.2925</v>
      </c>
      <c r="E95" s="2">
        <v>4406</v>
      </c>
      <c r="F95" s="2"/>
      <c r="G95" s="2"/>
      <c r="H95" s="5">
        <f t="shared" si="1"/>
        <v>-1.7857142857142915E-2</v>
      </c>
      <c r="I95" s="4"/>
      <c r="J95" s="4"/>
      <c r="K95" s="4"/>
    </row>
    <row r="96" spans="2:11" ht="13.5" x14ac:dyDescent="0.35">
      <c r="B96" s="3">
        <v>42139</v>
      </c>
      <c r="C96" s="2">
        <v>2.73</v>
      </c>
      <c r="D96" s="2">
        <v>1.2830999999999999</v>
      </c>
      <c r="E96" s="2">
        <v>2366</v>
      </c>
      <c r="F96" s="2"/>
      <c r="G96" s="2"/>
      <c r="H96" s="5">
        <f t="shared" si="1"/>
        <v>-7.2727272727273308E-3</v>
      </c>
      <c r="I96" s="4"/>
      <c r="J96" s="4"/>
      <c r="K96" s="4"/>
    </row>
    <row r="97" spans="2:11" ht="13.5" x14ac:dyDescent="0.35">
      <c r="B97" s="3">
        <v>42142</v>
      </c>
      <c r="C97" s="2">
        <v>2.71</v>
      </c>
      <c r="D97" s="2">
        <v>1.2737000000000001</v>
      </c>
      <c r="E97" s="2">
        <v>1598</v>
      </c>
      <c r="F97" s="2"/>
      <c r="G97" s="2"/>
      <c r="H97" s="5">
        <f t="shared" si="1"/>
        <v>-7.3260073260072115E-3</v>
      </c>
      <c r="I97" s="4"/>
      <c r="J97" s="4"/>
      <c r="K97" s="4"/>
    </row>
    <row r="98" spans="2:11" ht="13.5" x14ac:dyDescent="0.35">
      <c r="B98" s="3">
        <v>42143</v>
      </c>
      <c r="C98" s="2">
        <v>2.79</v>
      </c>
      <c r="D98" s="2">
        <v>1.3112999999999999</v>
      </c>
      <c r="E98" s="2">
        <v>5320</v>
      </c>
      <c r="F98" s="2"/>
      <c r="G98" s="2"/>
      <c r="H98" s="5">
        <f t="shared" si="1"/>
        <v>2.9520295202951914E-2</v>
      </c>
      <c r="I98" s="4"/>
      <c r="J98" s="4"/>
      <c r="K98" s="4"/>
    </row>
    <row r="99" spans="2:11" ht="13.5" x14ac:dyDescent="0.35">
      <c r="B99" s="3">
        <v>42144</v>
      </c>
      <c r="C99" s="2">
        <v>2.8</v>
      </c>
      <c r="D99" s="2">
        <v>1.3160000000000001</v>
      </c>
      <c r="E99" s="2">
        <v>3048</v>
      </c>
      <c r="F99" s="2"/>
      <c r="G99" s="2"/>
      <c r="H99" s="5">
        <f t="shared" si="1"/>
        <v>3.5842293906811172E-3</v>
      </c>
      <c r="I99" s="4"/>
      <c r="J99" s="4"/>
      <c r="K99" s="4"/>
    </row>
    <row r="100" spans="2:11" ht="13.5" x14ac:dyDescent="0.35">
      <c r="B100" s="3">
        <v>42145</v>
      </c>
      <c r="C100" s="2">
        <v>2.8</v>
      </c>
      <c r="D100" s="2">
        <v>1.3160000000000001</v>
      </c>
      <c r="E100" s="2">
        <v>3979</v>
      </c>
      <c r="F100" s="2"/>
      <c r="G100" s="2"/>
      <c r="H100" s="5">
        <f t="shared" si="1"/>
        <v>0</v>
      </c>
      <c r="I100" s="4"/>
      <c r="J100" s="4"/>
      <c r="K100" s="4"/>
    </row>
    <row r="101" spans="2:11" ht="13.5" x14ac:dyDescent="0.35">
      <c r="B101" s="3">
        <v>42146</v>
      </c>
      <c r="C101" s="2">
        <v>2.83</v>
      </c>
      <c r="D101" s="2">
        <v>1.3301000000000001</v>
      </c>
      <c r="E101" s="2">
        <v>3364</v>
      </c>
      <c r="F101" s="2"/>
      <c r="G101" s="2"/>
      <c r="H101" s="5">
        <f t="shared" si="1"/>
        <v>1.0714285714285714E-2</v>
      </c>
      <c r="I101" s="4"/>
      <c r="J101" s="4"/>
      <c r="K101" s="4"/>
    </row>
    <row r="102" spans="2:11" ht="13.5" x14ac:dyDescent="0.35">
      <c r="B102" s="3">
        <v>42149</v>
      </c>
      <c r="C102" s="2">
        <v>2.83</v>
      </c>
      <c r="D102" s="2">
        <v>1.3301000000000001</v>
      </c>
      <c r="E102" s="2">
        <v>3350</v>
      </c>
      <c r="F102" s="2"/>
      <c r="G102" s="2"/>
      <c r="H102" s="5">
        <f t="shared" si="1"/>
        <v>0</v>
      </c>
      <c r="I102" s="4"/>
      <c r="J102" s="4"/>
      <c r="K102" s="4"/>
    </row>
    <row r="103" spans="2:11" ht="13.5" x14ac:dyDescent="0.35">
      <c r="B103" s="3">
        <v>42150</v>
      </c>
      <c r="C103" s="2">
        <v>2.82</v>
      </c>
      <c r="D103" s="2">
        <v>1.3253999999999999</v>
      </c>
      <c r="E103" s="2">
        <v>2239</v>
      </c>
      <c r="F103" s="2"/>
      <c r="G103" s="2"/>
      <c r="H103" s="5">
        <f t="shared" si="1"/>
        <v>-3.533568904593751E-3</v>
      </c>
      <c r="I103" s="4"/>
      <c r="J103" s="4"/>
      <c r="K103" s="4"/>
    </row>
    <row r="104" spans="2:11" ht="13.5" x14ac:dyDescent="0.35">
      <c r="B104" s="3">
        <v>42151</v>
      </c>
      <c r="C104" s="2">
        <v>2.84</v>
      </c>
      <c r="D104" s="2">
        <v>1.3348</v>
      </c>
      <c r="E104" s="2">
        <v>15710</v>
      </c>
      <c r="F104" s="2"/>
      <c r="G104" s="2"/>
      <c r="H104" s="5">
        <f t="shared" si="1"/>
        <v>7.0921985815603408E-3</v>
      </c>
      <c r="I104" s="4"/>
      <c r="J104" s="4"/>
      <c r="K104" s="4"/>
    </row>
    <row r="105" spans="2:11" ht="13.5" x14ac:dyDescent="0.35">
      <c r="B105" s="3">
        <v>42152</v>
      </c>
      <c r="C105" s="2">
        <v>2.82</v>
      </c>
      <c r="D105" s="2">
        <v>1.3253999999999999</v>
      </c>
      <c r="E105" s="2">
        <v>701</v>
      </c>
      <c r="F105" s="2"/>
      <c r="G105" s="2"/>
      <c r="H105" s="5">
        <f t="shared" si="1"/>
        <v>-7.0422535211268171E-3</v>
      </c>
      <c r="I105" s="4"/>
      <c r="J105" s="4"/>
      <c r="K105" s="4"/>
    </row>
    <row r="106" spans="2:11" ht="13.5" x14ac:dyDescent="0.35">
      <c r="B106" s="3">
        <v>42153</v>
      </c>
      <c r="C106" s="2">
        <v>2.81</v>
      </c>
      <c r="D106" s="2">
        <v>1.3207</v>
      </c>
      <c r="E106" s="2">
        <v>854</v>
      </c>
      <c r="F106" s="2"/>
      <c r="G106" s="2"/>
      <c r="H106" s="5">
        <f t="shared" si="1"/>
        <v>-3.5460992907800867E-3</v>
      </c>
      <c r="I106" s="4"/>
      <c r="J106" s="4"/>
      <c r="K106" s="4"/>
    </row>
    <row r="107" spans="2:11" ht="13.5" x14ac:dyDescent="0.35">
      <c r="B107" s="3">
        <v>42156</v>
      </c>
      <c r="C107" s="2">
        <v>2.83</v>
      </c>
      <c r="D107" s="2">
        <v>1.3301000000000001</v>
      </c>
      <c r="E107" s="2">
        <v>5614</v>
      </c>
      <c r="F107" s="2"/>
      <c r="G107" s="2"/>
      <c r="H107" s="5">
        <f t="shared" si="1"/>
        <v>7.1174377224199857E-3</v>
      </c>
      <c r="I107" s="4"/>
      <c r="J107" s="4"/>
      <c r="K107" s="4"/>
    </row>
    <row r="108" spans="2:11" ht="13.5" x14ac:dyDescent="0.35">
      <c r="B108" s="3">
        <v>42157</v>
      </c>
      <c r="C108" s="2">
        <v>2.84</v>
      </c>
      <c r="D108" s="2">
        <v>1.3348</v>
      </c>
      <c r="E108" s="2">
        <v>6749</v>
      </c>
      <c r="F108" s="2"/>
      <c r="G108" s="2"/>
      <c r="H108" s="5">
        <f t="shared" si="1"/>
        <v>3.533568904593584E-3</v>
      </c>
      <c r="I108" s="4"/>
      <c r="J108" s="4"/>
      <c r="K108" s="4"/>
    </row>
    <row r="109" spans="2:11" ht="13.5" x14ac:dyDescent="0.35">
      <c r="B109" s="3">
        <v>42158</v>
      </c>
      <c r="C109" s="2">
        <v>2.84</v>
      </c>
      <c r="D109" s="2">
        <v>1.3348</v>
      </c>
      <c r="E109" s="2">
        <v>3097</v>
      </c>
      <c r="F109" s="2"/>
      <c r="G109" s="2"/>
      <c r="H109" s="5">
        <f t="shared" si="1"/>
        <v>0</v>
      </c>
      <c r="I109" s="4"/>
      <c r="J109" s="4"/>
      <c r="K109" s="4"/>
    </row>
    <row r="110" spans="2:11" ht="13.5" x14ac:dyDescent="0.35">
      <c r="B110" s="3">
        <v>42159</v>
      </c>
      <c r="C110" s="2">
        <v>2.82</v>
      </c>
      <c r="D110" s="2">
        <v>1.3253999999999999</v>
      </c>
      <c r="E110" s="2">
        <v>13328</v>
      </c>
      <c r="F110" s="2"/>
      <c r="G110" s="2"/>
      <c r="H110" s="5">
        <f t="shared" si="1"/>
        <v>-7.0422535211268171E-3</v>
      </c>
      <c r="I110" s="4"/>
      <c r="J110" s="4"/>
      <c r="K110" s="4"/>
    </row>
    <row r="111" spans="2:11" ht="13.5" x14ac:dyDescent="0.35">
      <c r="B111" s="3">
        <v>42160</v>
      </c>
      <c r="C111" s="2">
        <v>2.8</v>
      </c>
      <c r="D111" s="2">
        <v>1.3160000000000001</v>
      </c>
      <c r="E111" s="2">
        <v>1865</v>
      </c>
      <c r="F111" s="2"/>
      <c r="G111" s="2"/>
      <c r="H111" s="5">
        <f t="shared" si="1"/>
        <v>-7.0921985815601734E-3</v>
      </c>
      <c r="I111" s="4"/>
      <c r="J111" s="4"/>
      <c r="K111" s="4"/>
    </row>
    <row r="112" spans="2:11" ht="13.5" x14ac:dyDescent="0.35">
      <c r="B112" s="3">
        <v>42163</v>
      </c>
      <c r="C112" s="2">
        <v>2.8</v>
      </c>
      <c r="D112" s="2">
        <v>1.3160000000000001</v>
      </c>
      <c r="E112" s="2">
        <v>6048</v>
      </c>
      <c r="F112" s="2"/>
      <c r="G112" s="2"/>
      <c r="H112" s="5">
        <f t="shared" si="1"/>
        <v>0</v>
      </c>
      <c r="I112" s="4"/>
      <c r="J112" s="4"/>
      <c r="K112" s="4"/>
    </row>
    <row r="113" spans="2:11" ht="13.5" x14ac:dyDescent="0.35">
      <c r="B113" s="3">
        <v>42164</v>
      </c>
      <c r="C113" s="2">
        <v>2.79</v>
      </c>
      <c r="D113" s="2">
        <v>1.3112999999999999</v>
      </c>
      <c r="E113" s="2">
        <v>10665</v>
      </c>
      <c r="F113" s="2"/>
      <c r="G113" s="2"/>
      <c r="H113" s="5">
        <f t="shared" si="1"/>
        <v>-3.5714285714286841E-3</v>
      </c>
      <c r="I113" s="4"/>
      <c r="J113" s="4"/>
      <c r="K113" s="4"/>
    </row>
    <row r="114" spans="2:11" ht="13.5" x14ac:dyDescent="0.35">
      <c r="B114" s="3">
        <v>42165</v>
      </c>
      <c r="C114" s="2">
        <v>2.84</v>
      </c>
      <c r="D114" s="2">
        <v>1.3348</v>
      </c>
      <c r="E114" s="2">
        <v>10445</v>
      </c>
      <c r="F114" s="2"/>
      <c r="G114" s="2"/>
      <c r="H114" s="5">
        <f t="shared" si="1"/>
        <v>1.7921146953405076E-2</v>
      </c>
      <c r="I114" s="4"/>
      <c r="J114" s="4"/>
      <c r="K114" s="4"/>
    </row>
    <row r="115" spans="2:11" ht="13.5" x14ac:dyDescent="0.35">
      <c r="B115" s="3">
        <v>42166</v>
      </c>
      <c r="C115" s="2">
        <v>2.84</v>
      </c>
      <c r="D115" s="2">
        <v>1.3348</v>
      </c>
      <c r="E115" s="2">
        <v>0</v>
      </c>
      <c r="F115" s="2"/>
      <c r="G115" s="2"/>
      <c r="H115" s="5">
        <f t="shared" si="1"/>
        <v>0</v>
      </c>
      <c r="I115" s="4"/>
      <c r="J115" s="4"/>
      <c r="K115" s="4"/>
    </row>
    <row r="116" spans="2:11" ht="13.5" x14ac:dyDescent="0.35">
      <c r="B116" s="3">
        <v>42167</v>
      </c>
      <c r="C116" s="2">
        <v>2.83</v>
      </c>
      <c r="D116" s="2">
        <v>1.3301000000000001</v>
      </c>
      <c r="E116" s="2">
        <v>14447</v>
      </c>
      <c r="F116" s="2"/>
      <c r="G116" s="2"/>
      <c r="H116" s="5">
        <f t="shared" si="1"/>
        <v>-3.5211267605633253E-3</v>
      </c>
      <c r="I116" s="4"/>
      <c r="J116" s="4"/>
      <c r="K116" s="4"/>
    </row>
    <row r="117" spans="2:11" ht="13.5" x14ac:dyDescent="0.35">
      <c r="B117" s="3">
        <v>42170</v>
      </c>
      <c r="C117" s="2">
        <v>2.62</v>
      </c>
      <c r="D117" s="2">
        <v>1.3248</v>
      </c>
      <c r="E117" s="2">
        <v>3073</v>
      </c>
      <c r="F117" s="2"/>
      <c r="G117" s="2"/>
      <c r="H117" s="5">
        <f t="shared" si="1"/>
        <v>-3.9846628073077831E-3</v>
      </c>
      <c r="I117" s="4"/>
      <c r="J117" s="4"/>
      <c r="K117" s="4"/>
    </row>
    <row r="118" spans="2:11" ht="13.5" x14ac:dyDescent="0.35">
      <c r="B118" s="3">
        <v>42171</v>
      </c>
      <c r="C118" s="2">
        <v>2.6</v>
      </c>
      <c r="D118" s="2">
        <v>1.3147</v>
      </c>
      <c r="E118" s="2">
        <v>3115</v>
      </c>
      <c r="F118" s="2"/>
      <c r="G118" s="2"/>
      <c r="H118" s="5">
        <f t="shared" si="1"/>
        <v>-7.6237922705313993E-3</v>
      </c>
      <c r="I118" s="4"/>
      <c r="J118" s="4"/>
      <c r="K118" s="4"/>
    </row>
    <row r="119" spans="2:11" ht="13.5" x14ac:dyDescent="0.35">
      <c r="B119" s="3">
        <v>42172</v>
      </c>
      <c r="C119" s="2">
        <v>2.6</v>
      </c>
      <c r="D119" s="2">
        <v>1.3147</v>
      </c>
      <c r="E119" s="2">
        <v>4123</v>
      </c>
      <c r="F119" s="2"/>
      <c r="G119" s="2"/>
      <c r="H119" s="5">
        <f t="shared" si="1"/>
        <v>0</v>
      </c>
      <c r="I119" s="4"/>
      <c r="J119" s="4"/>
      <c r="K119" s="4"/>
    </row>
    <row r="120" spans="2:11" ht="13.5" x14ac:dyDescent="0.35">
      <c r="B120" s="3">
        <v>42173</v>
      </c>
      <c r="C120" s="2">
        <v>2.6</v>
      </c>
      <c r="D120" s="2">
        <v>1.3147</v>
      </c>
      <c r="E120" s="2">
        <v>2970</v>
      </c>
      <c r="F120" s="2"/>
      <c r="G120" s="2"/>
      <c r="H120" s="5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2.6</v>
      </c>
      <c r="D121" s="2">
        <v>1.3147</v>
      </c>
      <c r="E121" s="2">
        <v>6009</v>
      </c>
      <c r="F121" s="2"/>
      <c r="G121" s="2"/>
      <c r="H121" s="5">
        <f t="shared" si="1"/>
        <v>0</v>
      </c>
      <c r="I121" s="4"/>
      <c r="J121" s="4"/>
      <c r="K121" s="4"/>
    </row>
    <row r="122" spans="2:11" ht="13.5" x14ac:dyDescent="0.35">
      <c r="B122" s="3">
        <v>42177</v>
      </c>
      <c r="C122" s="2">
        <v>2.61</v>
      </c>
      <c r="D122" s="2">
        <v>1.3197000000000001</v>
      </c>
      <c r="E122" s="2">
        <v>3260</v>
      </c>
      <c r="F122" s="2"/>
      <c r="G122" s="2"/>
      <c r="H122" s="5">
        <f t="shared" si="1"/>
        <v>3.803149007378197E-3</v>
      </c>
      <c r="I122" s="4"/>
      <c r="J122" s="4"/>
      <c r="K122" s="4"/>
    </row>
    <row r="123" spans="2:11" ht="13.5" x14ac:dyDescent="0.35">
      <c r="B123" s="3">
        <v>42178</v>
      </c>
      <c r="C123" s="2">
        <v>2.68</v>
      </c>
      <c r="D123" s="2">
        <v>1.3551</v>
      </c>
      <c r="E123" s="2">
        <v>2122</v>
      </c>
      <c r="F123" s="2"/>
      <c r="G123" s="2"/>
      <c r="H123" s="5">
        <f t="shared" si="1"/>
        <v>2.6824278245055597E-2</v>
      </c>
      <c r="I123" s="4"/>
      <c r="J123" s="4"/>
      <c r="K123" s="4"/>
    </row>
    <row r="124" spans="2:11" ht="13.5" x14ac:dyDescent="0.35">
      <c r="B124" s="3">
        <v>42179</v>
      </c>
      <c r="C124" s="2">
        <v>2.69</v>
      </c>
      <c r="D124" s="2">
        <v>1.3602000000000001</v>
      </c>
      <c r="E124" s="2">
        <v>8097</v>
      </c>
      <c r="F124" s="2"/>
      <c r="G124" s="2"/>
      <c r="H124" s="5">
        <f t="shared" si="1"/>
        <v>3.763559884879422E-3</v>
      </c>
      <c r="I124" s="4"/>
      <c r="J124" s="4"/>
      <c r="K124" s="4"/>
    </row>
    <row r="125" spans="2:11" ht="13.5" x14ac:dyDescent="0.35">
      <c r="B125" s="3">
        <v>42180</v>
      </c>
      <c r="C125" s="2">
        <v>2.69</v>
      </c>
      <c r="D125" s="2">
        <v>1.3602000000000001</v>
      </c>
      <c r="E125" s="2">
        <v>1922</v>
      </c>
      <c r="F125" s="2"/>
      <c r="G125" s="2"/>
      <c r="H125" s="5">
        <f t="shared" si="1"/>
        <v>0</v>
      </c>
      <c r="I125" s="4"/>
      <c r="J125" s="4"/>
      <c r="K125" s="4"/>
    </row>
    <row r="126" spans="2:11" ht="13.5" x14ac:dyDescent="0.35">
      <c r="B126" s="3">
        <v>42181</v>
      </c>
      <c r="C126" s="2">
        <v>2.7</v>
      </c>
      <c r="D126" s="2">
        <v>1.3652</v>
      </c>
      <c r="E126" s="2">
        <v>6861</v>
      </c>
      <c r="F126" s="2"/>
      <c r="G126" s="2"/>
      <c r="H126" s="5">
        <f t="shared" si="1"/>
        <v>3.6759300102925255E-3</v>
      </c>
      <c r="I126" s="4"/>
      <c r="J126" s="4"/>
      <c r="K126" s="4"/>
    </row>
    <row r="127" spans="2:11" ht="13.5" x14ac:dyDescent="0.35">
      <c r="B127" s="3">
        <v>42184</v>
      </c>
      <c r="C127" s="2">
        <v>2.7</v>
      </c>
      <c r="D127" s="2">
        <v>1.3652</v>
      </c>
      <c r="E127" s="2">
        <v>9462</v>
      </c>
      <c r="F127" s="2"/>
      <c r="G127" s="2"/>
      <c r="H127" s="5">
        <f t="shared" si="1"/>
        <v>0</v>
      </c>
      <c r="I127" s="4"/>
      <c r="J127" s="4"/>
      <c r="K127" s="4"/>
    </row>
    <row r="128" spans="2:11" ht="13.5" x14ac:dyDescent="0.35">
      <c r="B128" s="3">
        <v>42185</v>
      </c>
      <c r="C128" s="2">
        <v>2.74</v>
      </c>
      <c r="D128" s="2">
        <v>1.3854</v>
      </c>
      <c r="E128" s="2">
        <v>2224</v>
      </c>
      <c r="F128" s="2"/>
      <c r="G128" s="2"/>
      <c r="H128" s="5">
        <f t="shared" si="1"/>
        <v>1.4796366832698502E-2</v>
      </c>
      <c r="I128" s="4"/>
      <c r="J128" s="4"/>
      <c r="K128" s="4"/>
    </row>
    <row r="129" spans="2:11" ht="13.5" x14ac:dyDescent="0.35">
      <c r="B129" s="3">
        <v>42186</v>
      </c>
      <c r="C129" s="2">
        <v>2.74</v>
      </c>
      <c r="D129" s="2">
        <v>1.3854</v>
      </c>
      <c r="E129" s="2">
        <v>1636</v>
      </c>
      <c r="F129" s="2"/>
      <c r="G129" s="2"/>
      <c r="H129" s="5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2.71</v>
      </c>
      <c r="D130" s="2">
        <v>1.3703000000000001</v>
      </c>
      <c r="E130" s="2">
        <v>66</v>
      </c>
      <c r="F130" s="2"/>
      <c r="G130" s="2"/>
      <c r="H130" s="5">
        <f t="shared" si="1"/>
        <v>-1.0899379240652441E-2</v>
      </c>
      <c r="I130" s="4"/>
      <c r="J130" s="4"/>
      <c r="K130" s="4"/>
    </row>
    <row r="131" spans="2:11" ht="13.5" x14ac:dyDescent="0.35">
      <c r="B131" s="3">
        <v>42188</v>
      </c>
      <c r="C131" s="2">
        <v>2.7</v>
      </c>
      <c r="D131" s="2">
        <v>1.3652</v>
      </c>
      <c r="E131" s="2">
        <v>1384</v>
      </c>
      <c r="F131" s="2"/>
      <c r="G131" s="2"/>
      <c r="H131" s="5">
        <f t="shared" si="1"/>
        <v>-3.7218127417354622E-3</v>
      </c>
      <c r="I131" s="4"/>
      <c r="J131" s="4"/>
      <c r="K131" s="4"/>
    </row>
    <row r="132" spans="2:11" ht="13.5" x14ac:dyDescent="0.35">
      <c r="B132" s="3">
        <v>42191</v>
      </c>
      <c r="C132" s="2">
        <v>2.7</v>
      </c>
      <c r="D132" s="2">
        <v>1.3652</v>
      </c>
      <c r="E132" s="2">
        <v>1370</v>
      </c>
      <c r="F132" s="2"/>
      <c r="G132" s="2"/>
      <c r="H132" s="5">
        <f t="shared" si="1"/>
        <v>0</v>
      </c>
      <c r="I132" s="4"/>
      <c r="J132" s="4"/>
      <c r="K132" s="4"/>
    </row>
    <row r="133" spans="2:11" ht="13.5" x14ac:dyDescent="0.35">
      <c r="B133" s="3">
        <v>42192</v>
      </c>
      <c r="C133" s="2">
        <v>2.7</v>
      </c>
      <c r="D133" s="2">
        <v>1.3652</v>
      </c>
      <c r="E133" s="2">
        <v>100</v>
      </c>
      <c r="F133" s="2"/>
      <c r="G133" s="2"/>
      <c r="H133" s="5">
        <f t="shared" si="1"/>
        <v>0</v>
      </c>
      <c r="I133" s="4"/>
      <c r="J133" s="4"/>
      <c r="K133" s="4"/>
    </row>
    <row r="134" spans="2:11" ht="13.5" x14ac:dyDescent="0.35">
      <c r="B134" s="3">
        <v>42193</v>
      </c>
      <c r="C134" s="2">
        <v>2.68</v>
      </c>
      <c r="D134" s="2">
        <v>1.3551</v>
      </c>
      <c r="E134" s="2">
        <v>1301</v>
      </c>
      <c r="F134" s="2"/>
      <c r="G134" s="2"/>
      <c r="H134" s="5">
        <f t="shared" si="1"/>
        <v>-7.3981834163492511E-3</v>
      </c>
      <c r="I134" s="4"/>
      <c r="J134" s="4"/>
      <c r="K134" s="4"/>
    </row>
    <row r="135" spans="2:11" ht="13.5" x14ac:dyDescent="0.35">
      <c r="B135" s="3">
        <v>42194</v>
      </c>
      <c r="C135" s="2">
        <v>2.65</v>
      </c>
      <c r="D135" s="2">
        <v>1.3399000000000001</v>
      </c>
      <c r="E135" s="2">
        <v>509</v>
      </c>
      <c r="F135" s="2"/>
      <c r="G135" s="2"/>
      <c r="H135" s="5">
        <f t="shared" ref="H135:H198" si="2">(D135-D134)/D134</f>
        <v>-1.1216884362777567E-2</v>
      </c>
      <c r="I135" s="4"/>
      <c r="J135" s="4"/>
      <c r="K135" s="4"/>
    </row>
    <row r="136" spans="2:11" ht="13.5" x14ac:dyDescent="0.35">
      <c r="B136" s="3">
        <v>42195</v>
      </c>
      <c r="C136" s="2">
        <v>2.59</v>
      </c>
      <c r="D136" s="2">
        <v>1.3096000000000001</v>
      </c>
      <c r="E136" s="2">
        <v>4480</v>
      </c>
      <c r="F136" s="2"/>
      <c r="G136" s="2"/>
      <c r="H136" s="5">
        <f t="shared" si="2"/>
        <v>-2.2613627882677807E-2</v>
      </c>
      <c r="I136" s="4"/>
      <c r="J136" s="4"/>
      <c r="K136" s="4"/>
    </row>
    <row r="137" spans="2:11" ht="13.5" x14ac:dyDescent="0.35">
      <c r="B137" s="3">
        <v>42198</v>
      </c>
      <c r="C137" s="2">
        <v>2.57</v>
      </c>
      <c r="D137" s="2">
        <v>1.2995000000000001</v>
      </c>
      <c r="E137" s="2">
        <v>4988</v>
      </c>
      <c r="F137" s="2"/>
      <c r="G137" s="2"/>
      <c r="H137" s="5">
        <f t="shared" si="2"/>
        <v>-7.7122785583384219E-3</v>
      </c>
      <c r="I137" s="4"/>
      <c r="J137" s="4"/>
      <c r="K137" s="4"/>
    </row>
    <row r="138" spans="2:11" ht="13.5" x14ac:dyDescent="0.35">
      <c r="B138" s="3">
        <v>42199</v>
      </c>
      <c r="C138" s="2">
        <v>2.6</v>
      </c>
      <c r="D138" s="2">
        <v>1.3147</v>
      </c>
      <c r="E138" s="2">
        <v>230</v>
      </c>
      <c r="F138" s="2"/>
      <c r="G138" s="2"/>
      <c r="H138" s="5">
        <f t="shared" si="2"/>
        <v>1.1696806464024531E-2</v>
      </c>
      <c r="I138" s="4"/>
      <c r="J138" s="4"/>
      <c r="K138" s="4"/>
    </row>
    <row r="139" spans="2:11" ht="13.5" x14ac:dyDescent="0.35">
      <c r="B139" s="3">
        <v>42200</v>
      </c>
      <c r="C139" s="2">
        <v>2.54</v>
      </c>
      <c r="D139" s="2">
        <v>1.2843</v>
      </c>
      <c r="E139" s="2">
        <v>2943</v>
      </c>
      <c r="F139" s="2"/>
      <c r="G139" s="2"/>
      <c r="H139" s="5">
        <f t="shared" si="2"/>
        <v>-2.3123145964858892E-2</v>
      </c>
      <c r="I139" s="4"/>
      <c r="J139" s="4"/>
      <c r="K139" s="4"/>
    </row>
    <row r="140" spans="2:11" ht="13.5" x14ac:dyDescent="0.35">
      <c r="B140" s="3">
        <v>42201</v>
      </c>
      <c r="C140" s="2">
        <v>2.6</v>
      </c>
      <c r="D140" s="2">
        <v>1.3147</v>
      </c>
      <c r="E140" s="2">
        <v>1200</v>
      </c>
      <c r="F140" s="2"/>
      <c r="G140" s="2"/>
      <c r="H140" s="5">
        <f t="shared" si="2"/>
        <v>2.3670481974616509E-2</v>
      </c>
      <c r="I140" s="4"/>
      <c r="J140" s="4"/>
      <c r="K140" s="4"/>
    </row>
    <row r="141" spans="2:11" ht="13.5" x14ac:dyDescent="0.35">
      <c r="B141" s="3">
        <v>42205</v>
      </c>
      <c r="C141" s="2">
        <v>2.6</v>
      </c>
      <c r="D141" s="2">
        <v>1.3147</v>
      </c>
      <c r="E141" s="2">
        <v>538</v>
      </c>
      <c r="F141" s="2"/>
      <c r="G141" s="2"/>
      <c r="H141" s="5">
        <f t="shared" si="2"/>
        <v>0</v>
      </c>
      <c r="I141" s="4"/>
      <c r="J141" s="4"/>
      <c r="K141" s="4"/>
    </row>
    <row r="142" spans="2:11" ht="13.5" x14ac:dyDescent="0.35">
      <c r="B142" s="3">
        <v>42206</v>
      </c>
      <c r="C142" s="2">
        <v>2.6</v>
      </c>
      <c r="D142" s="2">
        <v>1.3147</v>
      </c>
      <c r="E142" s="2">
        <v>399</v>
      </c>
      <c r="F142" s="2"/>
      <c r="G142" s="2"/>
      <c r="H142" s="5">
        <f t="shared" si="2"/>
        <v>0</v>
      </c>
      <c r="I142" s="4"/>
      <c r="J142" s="4"/>
      <c r="K142" s="4"/>
    </row>
    <row r="143" spans="2:11" ht="13.5" x14ac:dyDescent="0.35">
      <c r="B143" s="3">
        <v>42207</v>
      </c>
      <c r="C143" s="2">
        <v>2.7</v>
      </c>
      <c r="D143" s="2">
        <v>1.3652</v>
      </c>
      <c r="E143" s="2">
        <v>5</v>
      </c>
      <c r="F143" s="2"/>
      <c r="G143" s="2"/>
      <c r="H143" s="5">
        <f t="shared" si="2"/>
        <v>3.8411804974518897E-2</v>
      </c>
      <c r="I143" s="4"/>
      <c r="J143" s="4"/>
      <c r="K143" s="4"/>
    </row>
    <row r="144" spans="2:11" ht="13.5" x14ac:dyDescent="0.35">
      <c r="B144" s="3">
        <v>42208</v>
      </c>
      <c r="C144" s="2">
        <v>2.7</v>
      </c>
      <c r="D144" s="2">
        <v>1.3652</v>
      </c>
      <c r="E144" s="2">
        <v>0</v>
      </c>
      <c r="F144" s="2"/>
      <c r="G144" s="2"/>
      <c r="H144" s="5">
        <f t="shared" si="2"/>
        <v>0</v>
      </c>
      <c r="I144" s="4"/>
      <c r="J144" s="4"/>
      <c r="K144" s="4"/>
    </row>
    <row r="145" spans="2:11" ht="13.5" x14ac:dyDescent="0.35">
      <c r="B145" s="3">
        <v>42209</v>
      </c>
      <c r="C145" s="2">
        <v>2.67</v>
      </c>
      <c r="D145" s="2">
        <v>1.3501000000000001</v>
      </c>
      <c r="E145" s="2">
        <v>265</v>
      </c>
      <c r="F145" s="2"/>
      <c r="G145" s="2"/>
      <c r="H145" s="5">
        <f t="shared" si="2"/>
        <v>-1.1060650454145834E-2</v>
      </c>
      <c r="I145" s="4"/>
      <c r="J145" s="4"/>
      <c r="K145" s="4"/>
    </row>
    <row r="146" spans="2:11" ht="13.5" x14ac:dyDescent="0.35">
      <c r="B146" s="3">
        <v>42212</v>
      </c>
      <c r="C146" s="2">
        <v>2.66</v>
      </c>
      <c r="D146" s="2">
        <v>1.345</v>
      </c>
      <c r="E146" s="2">
        <v>5359</v>
      </c>
      <c r="F146" s="2"/>
      <c r="G146" s="2"/>
      <c r="H146" s="5">
        <f t="shared" si="2"/>
        <v>-3.7774979631139205E-3</v>
      </c>
      <c r="I146" s="4"/>
      <c r="J146" s="4"/>
      <c r="K146" s="4"/>
    </row>
    <row r="147" spans="2:11" ht="13.5" x14ac:dyDescent="0.35">
      <c r="B147" s="3">
        <v>42213</v>
      </c>
      <c r="C147" s="2">
        <v>2.66</v>
      </c>
      <c r="D147" s="2">
        <v>1.345</v>
      </c>
      <c r="E147" s="2">
        <v>9100</v>
      </c>
      <c r="F147" s="2"/>
      <c r="G147" s="2"/>
      <c r="H147" s="5">
        <f t="shared" si="2"/>
        <v>0</v>
      </c>
      <c r="I147" s="4"/>
      <c r="J147" s="4"/>
      <c r="K147" s="4"/>
    </row>
    <row r="148" spans="2:11" ht="13.5" x14ac:dyDescent="0.35">
      <c r="B148" s="3">
        <v>42214</v>
      </c>
      <c r="C148" s="2">
        <v>2.7</v>
      </c>
      <c r="D148" s="2">
        <v>1.3652</v>
      </c>
      <c r="E148" s="2">
        <v>34853</v>
      </c>
      <c r="F148" s="2"/>
      <c r="G148" s="2"/>
      <c r="H148" s="5">
        <f t="shared" si="2"/>
        <v>1.5018587360594794E-2</v>
      </c>
      <c r="I148" s="4"/>
      <c r="J148" s="4"/>
      <c r="K148" s="4"/>
    </row>
    <row r="149" spans="2:11" ht="13.5" x14ac:dyDescent="0.35">
      <c r="B149" s="3">
        <v>42215</v>
      </c>
      <c r="C149" s="2">
        <v>2.7</v>
      </c>
      <c r="D149" s="2">
        <v>1.3652</v>
      </c>
      <c r="E149" s="2">
        <v>643</v>
      </c>
      <c r="F149" s="2"/>
      <c r="G149" s="2"/>
      <c r="H149" s="5">
        <f t="shared" si="2"/>
        <v>0</v>
      </c>
      <c r="I149" s="4"/>
      <c r="J149" s="4"/>
      <c r="K149" s="4"/>
    </row>
    <row r="150" spans="2:11" ht="13.5" x14ac:dyDescent="0.35">
      <c r="B150" s="3">
        <v>42216</v>
      </c>
      <c r="C150" s="2">
        <v>2.7</v>
      </c>
      <c r="D150" s="2">
        <v>1.3652</v>
      </c>
      <c r="E150" s="2">
        <v>6478</v>
      </c>
      <c r="F150" s="2"/>
      <c r="G150" s="2"/>
      <c r="H150" s="5">
        <f t="shared" si="2"/>
        <v>0</v>
      </c>
      <c r="I150" s="4"/>
      <c r="J150" s="4"/>
      <c r="K150" s="4"/>
    </row>
    <row r="151" spans="2:11" ht="13.5" x14ac:dyDescent="0.35">
      <c r="B151" s="3">
        <v>42219</v>
      </c>
      <c r="C151" s="2">
        <v>2.7</v>
      </c>
      <c r="D151" s="2">
        <v>1.3652</v>
      </c>
      <c r="E151" s="2">
        <v>11750</v>
      </c>
      <c r="F151" s="2"/>
      <c r="G151" s="2"/>
      <c r="H151" s="5">
        <f t="shared" si="2"/>
        <v>0</v>
      </c>
      <c r="I151" s="4"/>
      <c r="J151" s="4"/>
      <c r="K151" s="4"/>
    </row>
    <row r="152" spans="2:11" ht="13.5" x14ac:dyDescent="0.35">
      <c r="B152" s="3">
        <v>42220</v>
      </c>
      <c r="C152" s="2">
        <v>2.74</v>
      </c>
      <c r="D152" s="2">
        <v>1.3854</v>
      </c>
      <c r="E152" s="2">
        <v>15762</v>
      </c>
      <c r="F152" s="2"/>
      <c r="G152" s="2"/>
      <c r="H152" s="5">
        <f t="shared" si="2"/>
        <v>1.4796366832698502E-2</v>
      </c>
      <c r="I152" s="4"/>
      <c r="J152" s="4"/>
      <c r="K152" s="4"/>
    </row>
    <row r="153" spans="2:11" ht="13.5" x14ac:dyDescent="0.35">
      <c r="B153" s="3">
        <v>42221</v>
      </c>
      <c r="C153" s="2">
        <v>2.73</v>
      </c>
      <c r="D153" s="2">
        <v>1.3804000000000001</v>
      </c>
      <c r="E153" s="2">
        <v>1310</v>
      </c>
      <c r="F153" s="2"/>
      <c r="G153" s="2"/>
      <c r="H153" s="5">
        <f t="shared" si="2"/>
        <v>-3.6090659737259231E-3</v>
      </c>
      <c r="I153" s="4"/>
      <c r="J153" s="4"/>
      <c r="K153" s="4"/>
    </row>
    <row r="154" spans="2:11" ht="13.5" x14ac:dyDescent="0.35">
      <c r="B154" s="3">
        <v>42222</v>
      </c>
      <c r="C154" s="2">
        <v>2.8</v>
      </c>
      <c r="D154" s="2">
        <v>1.4157999999999999</v>
      </c>
      <c r="E154" s="2">
        <v>20697</v>
      </c>
      <c r="F154" s="2"/>
      <c r="G154" s="2"/>
      <c r="H154" s="5">
        <f t="shared" si="2"/>
        <v>2.564474065488255E-2</v>
      </c>
      <c r="I154" s="4"/>
      <c r="J154" s="4"/>
      <c r="K154" s="4"/>
    </row>
    <row r="155" spans="2:11" ht="13.5" x14ac:dyDescent="0.35">
      <c r="B155" s="3">
        <v>42223</v>
      </c>
      <c r="C155" s="2">
        <v>2.8</v>
      </c>
      <c r="D155" s="2">
        <v>1.4157999999999999</v>
      </c>
      <c r="E155" s="2">
        <v>8495</v>
      </c>
      <c r="F155" s="2"/>
      <c r="G155" s="2"/>
      <c r="H155" s="5">
        <f t="shared" si="2"/>
        <v>0</v>
      </c>
      <c r="I155" s="4"/>
      <c r="J155" s="4"/>
      <c r="K155" s="4"/>
    </row>
    <row r="156" spans="2:11" ht="13.5" x14ac:dyDescent="0.35">
      <c r="B156" s="3">
        <v>42226</v>
      </c>
      <c r="C156" s="2">
        <v>2.83</v>
      </c>
      <c r="D156" s="2">
        <v>1.431</v>
      </c>
      <c r="E156" s="2">
        <v>19232</v>
      </c>
      <c r="F156" s="2"/>
      <c r="G156" s="2"/>
      <c r="H156" s="5">
        <f t="shared" si="2"/>
        <v>1.0735979658143878E-2</v>
      </c>
      <c r="I156" s="4"/>
      <c r="J156" s="4"/>
      <c r="K156" s="4"/>
    </row>
    <row r="157" spans="2:11" ht="13.5" x14ac:dyDescent="0.35">
      <c r="B157" s="3">
        <v>42227</v>
      </c>
      <c r="C157" s="2">
        <v>2.82</v>
      </c>
      <c r="D157" s="2">
        <v>1.4258999999999999</v>
      </c>
      <c r="E157" s="2">
        <v>5365</v>
      </c>
      <c r="F157" s="2"/>
      <c r="G157" s="2"/>
      <c r="H157" s="5">
        <f t="shared" si="2"/>
        <v>-3.5639412997904292E-3</v>
      </c>
      <c r="I157" s="4"/>
      <c r="J157" s="4"/>
      <c r="K157" s="4"/>
    </row>
    <row r="158" spans="2:11" ht="13.5" x14ac:dyDescent="0.35">
      <c r="B158" s="3">
        <v>42228</v>
      </c>
      <c r="C158" s="2">
        <v>2.82</v>
      </c>
      <c r="D158" s="2">
        <v>1.4258999999999999</v>
      </c>
      <c r="E158" s="2">
        <v>0</v>
      </c>
      <c r="F158" s="2"/>
      <c r="G158" s="2"/>
      <c r="H158" s="5">
        <f t="shared" si="2"/>
        <v>0</v>
      </c>
      <c r="I158" s="4"/>
      <c r="J158" s="4"/>
      <c r="K158" s="4"/>
    </row>
    <row r="159" spans="2:11" ht="13.5" x14ac:dyDescent="0.35">
      <c r="B159" s="3">
        <v>42230</v>
      </c>
      <c r="C159" s="2">
        <v>2.82</v>
      </c>
      <c r="D159" s="2">
        <v>1.4258999999999999</v>
      </c>
      <c r="E159" s="2">
        <v>0</v>
      </c>
      <c r="F159" s="2"/>
      <c r="G159" s="2"/>
      <c r="H159" s="5">
        <f t="shared" si="2"/>
        <v>0</v>
      </c>
      <c r="I159" s="4"/>
      <c r="J159" s="4"/>
      <c r="K159" s="4"/>
    </row>
    <row r="160" spans="2:11" ht="13.5" x14ac:dyDescent="0.35">
      <c r="B160" s="3">
        <v>42233</v>
      </c>
      <c r="C160" s="2">
        <v>2.81</v>
      </c>
      <c r="D160" s="2">
        <v>1.4208000000000001</v>
      </c>
      <c r="E160" s="2">
        <v>17894</v>
      </c>
      <c r="F160" s="2"/>
      <c r="G160" s="2"/>
      <c r="H160" s="5">
        <f t="shared" si="2"/>
        <v>-3.5766884073216093E-3</v>
      </c>
      <c r="I160" s="4"/>
      <c r="J160" s="4"/>
      <c r="K160" s="4"/>
    </row>
    <row r="161" spans="2:11" ht="13.5" x14ac:dyDescent="0.35">
      <c r="B161" s="3">
        <v>42234</v>
      </c>
      <c r="C161" s="2">
        <v>2.8</v>
      </c>
      <c r="D161" s="2">
        <v>1.4157999999999999</v>
      </c>
      <c r="E161" s="2">
        <v>11615</v>
      </c>
      <c r="F161" s="2"/>
      <c r="G161" s="2"/>
      <c r="H161" s="5">
        <f t="shared" si="2"/>
        <v>-3.5191441441442253E-3</v>
      </c>
      <c r="I161" s="4"/>
      <c r="J161" s="4"/>
      <c r="K161" s="4"/>
    </row>
    <row r="162" spans="2:11" ht="13.5" x14ac:dyDescent="0.35">
      <c r="B162" s="3">
        <v>42235</v>
      </c>
      <c r="C162" s="2">
        <v>2.8</v>
      </c>
      <c r="D162" s="2">
        <v>1.4157999999999999</v>
      </c>
      <c r="E162" s="2">
        <v>8301</v>
      </c>
      <c r="F162" s="2"/>
      <c r="G162" s="2"/>
      <c r="H162" s="5">
        <f t="shared" si="2"/>
        <v>0</v>
      </c>
      <c r="I162" s="4"/>
      <c r="J162" s="4"/>
      <c r="K162" s="4"/>
    </row>
    <row r="163" spans="2:11" ht="13.5" x14ac:dyDescent="0.35">
      <c r="B163" s="3">
        <v>42236</v>
      </c>
      <c r="C163" s="2">
        <v>2.8</v>
      </c>
      <c r="D163" s="2">
        <v>1.4157999999999999</v>
      </c>
      <c r="E163" s="2">
        <v>7358</v>
      </c>
      <c r="F163" s="2"/>
      <c r="G163" s="2"/>
      <c r="H163" s="5">
        <f t="shared" si="2"/>
        <v>0</v>
      </c>
      <c r="I163" s="4"/>
      <c r="J163" s="4"/>
      <c r="K163" s="4"/>
    </row>
    <row r="164" spans="2:11" ht="13.5" x14ac:dyDescent="0.35">
      <c r="B164" s="3">
        <v>42237</v>
      </c>
      <c r="C164" s="2">
        <v>2.72</v>
      </c>
      <c r="D164" s="2">
        <v>1.3753</v>
      </c>
      <c r="E164" s="2">
        <v>1274</v>
      </c>
      <c r="F164" s="2"/>
      <c r="G164" s="2"/>
      <c r="H164" s="5">
        <f t="shared" si="2"/>
        <v>-2.8605735273343681E-2</v>
      </c>
      <c r="I164" s="4"/>
      <c r="J164" s="4"/>
      <c r="K164" s="4"/>
    </row>
    <row r="165" spans="2:11" ht="13.5" x14ac:dyDescent="0.35">
      <c r="B165" s="3">
        <v>42240</v>
      </c>
      <c r="C165" s="2">
        <v>2.69</v>
      </c>
      <c r="D165" s="2">
        <v>1.3602000000000001</v>
      </c>
      <c r="E165" s="2">
        <v>320</v>
      </c>
      <c r="F165" s="2"/>
      <c r="G165" s="2"/>
      <c r="H165" s="5">
        <f t="shared" si="2"/>
        <v>-1.0979422671417067E-2</v>
      </c>
      <c r="I165" s="4"/>
      <c r="J165" s="4"/>
      <c r="K165" s="4"/>
    </row>
    <row r="166" spans="2:11" ht="13.5" x14ac:dyDescent="0.35">
      <c r="B166" s="3">
        <v>42241</v>
      </c>
      <c r="C166" s="2">
        <v>2.7</v>
      </c>
      <c r="D166" s="2">
        <v>1.3652</v>
      </c>
      <c r="E166" s="2">
        <v>6305</v>
      </c>
      <c r="F166" s="2"/>
      <c r="G166" s="2"/>
      <c r="H166" s="5">
        <f t="shared" si="2"/>
        <v>3.6759300102925255E-3</v>
      </c>
      <c r="I166" s="4"/>
      <c r="J166" s="4"/>
      <c r="K166" s="4"/>
    </row>
    <row r="167" spans="2:11" ht="13.5" x14ac:dyDescent="0.35">
      <c r="B167" s="3">
        <v>42242</v>
      </c>
      <c r="C167" s="2">
        <v>2.7</v>
      </c>
      <c r="D167" s="2">
        <v>1.3652</v>
      </c>
      <c r="E167" s="2">
        <v>339</v>
      </c>
      <c r="F167" s="2"/>
      <c r="G167" s="2"/>
      <c r="H167" s="5">
        <f t="shared" si="2"/>
        <v>0</v>
      </c>
      <c r="I167" s="4"/>
      <c r="J167" s="4"/>
      <c r="K167" s="4"/>
    </row>
    <row r="168" spans="2:11" ht="13.5" x14ac:dyDescent="0.35">
      <c r="B168" s="3">
        <v>42243</v>
      </c>
      <c r="C168" s="2">
        <v>2.71</v>
      </c>
      <c r="D168" s="2">
        <v>1.3703000000000001</v>
      </c>
      <c r="E168" s="2">
        <v>5295</v>
      </c>
      <c r="F168" s="2"/>
      <c r="G168" s="2"/>
      <c r="H168" s="5">
        <f t="shared" si="2"/>
        <v>3.7357163785526697E-3</v>
      </c>
      <c r="I168" s="4"/>
      <c r="J168" s="4"/>
      <c r="K168" s="4"/>
    </row>
    <row r="169" spans="2:11" ht="13.5" x14ac:dyDescent="0.35">
      <c r="B169" s="3">
        <v>42244</v>
      </c>
      <c r="C169" s="2">
        <v>2.75</v>
      </c>
      <c r="D169" s="2">
        <v>1.3905000000000001</v>
      </c>
      <c r="E169" s="2">
        <v>770</v>
      </c>
      <c r="F169" s="2"/>
      <c r="G169" s="2"/>
      <c r="H169" s="5">
        <f t="shared" si="2"/>
        <v>1.4741297526089174E-2</v>
      </c>
      <c r="I169" s="4"/>
      <c r="J169" s="4"/>
      <c r="K169" s="4"/>
    </row>
    <row r="170" spans="2:11" ht="13.5" x14ac:dyDescent="0.35">
      <c r="B170" s="3">
        <v>42247</v>
      </c>
      <c r="C170" s="2">
        <v>2.76</v>
      </c>
      <c r="D170" s="2">
        <v>1.3956</v>
      </c>
      <c r="E170" s="2">
        <v>5616</v>
      </c>
      <c r="F170" s="2"/>
      <c r="G170" s="2"/>
      <c r="H170" s="5">
        <f t="shared" si="2"/>
        <v>3.6677454153181462E-3</v>
      </c>
      <c r="I170" s="4"/>
      <c r="J170" s="4"/>
      <c r="K170" s="4"/>
    </row>
    <row r="171" spans="2:11" ht="13.5" x14ac:dyDescent="0.35">
      <c r="B171" s="3">
        <v>42248</v>
      </c>
      <c r="C171" s="2">
        <v>2.71</v>
      </c>
      <c r="D171" s="2">
        <v>1.3703000000000001</v>
      </c>
      <c r="E171" s="2">
        <v>9165</v>
      </c>
      <c r="F171" s="2"/>
      <c r="G171" s="2"/>
      <c r="H171" s="5">
        <f t="shared" si="2"/>
        <v>-1.8128403554026853E-2</v>
      </c>
      <c r="I171" s="4"/>
      <c r="J171" s="4"/>
      <c r="K171" s="4"/>
    </row>
    <row r="172" spans="2:11" ht="13.5" x14ac:dyDescent="0.35">
      <c r="B172" s="3">
        <v>42249</v>
      </c>
      <c r="C172" s="2">
        <v>2.72</v>
      </c>
      <c r="D172" s="2">
        <v>1.3753</v>
      </c>
      <c r="E172" s="2">
        <v>670</v>
      </c>
      <c r="F172" s="2"/>
      <c r="G172" s="2"/>
      <c r="H172" s="5">
        <f t="shared" si="2"/>
        <v>3.6488360213091245E-3</v>
      </c>
      <c r="I172" s="4"/>
      <c r="J172" s="4"/>
      <c r="K172" s="4"/>
    </row>
    <row r="173" spans="2:11" ht="13.5" x14ac:dyDescent="0.35">
      <c r="B173" s="3">
        <v>42250</v>
      </c>
      <c r="C173" s="2">
        <v>2.72</v>
      </c>
      <c r="D173" s="2">
        <v>1.3753</v>
      </c>
      <c r="E173" s="2">
        <v>0</v>
      </c>
      <c r="F173" s="2"/>
      <c r="G173" s="2"/>
      <c r="H173" s="5">
        <f t="shared" si="2"/>
        <v>0</v>
      </c>
      <c r="I173" s="4"/>
      <c r="J173" s="4"/>
      <c r="K173" s="4"/>
    </row>
    <row r="174" spans="2:11" ht="13.5" x14ac:dyDescent="0.35">
      <c r="B174" s="3">
        <v>42251</v>
      </c>
      <c r="C174" s="2">
        <v>2.72</v>
      </c>
      <c r="D174" s="2">
        <v>1.3753</v>
      </c>
      <c r="E174" s="2">
        <v>1281</v>
      </c>
      <c r="F174" s="2"/>
      <c r="G174" s="2"/>
      <c r="H174" s="5">
        <f t="shared" si="2"/>
        <v>0</v>
      </c>
      <c r="I174" s="4"/>
      <c r="J174" s="4"/>
      <c r="K174" s="4"/>
    </row>
    <row r="175" spans="2:11" ht="13.5" x14ac:dyDescent="0.35">
      <c r="B175" s="3">
        <v>42254</v>
      </c>
      <c r="C175" s="2">
        <v>2.72</v>
      </c>
      <c r="D175" s="2">
        <v>1.3753</v>
      </c>
      <c r="E175" s="2">
        <v>5117</v>
      </c>
      <c r="F175" s="2"/>
      <c r="G175" s="2"/>
      <c r="H175" s="5">
        <f t="shared" si="2"/>
        <v>0</v>
      </c>
      <c r="I175" s="4"/>
      <c r="J175" s="4"/>
      <c r="K175" s="4"/>
    </row>
    <row r="176" spans="2:11" ht="13.5" x14ac:dyDescent="0.35">
      <c r="B176" s="3">
        <v>42255</v>
      </c>
      <c r="C176" s="2">
        <v>2.79</v>
      </c>
      <c r="D176" s="2">
        <v>1.4107000000000001</v>
      </c>
      <c r="E176" s="2">
        <v>1441</v>
      </c>
      <c r="F176" s="2"/>
      <c r="G176" s="2"/>
      <c r="H176" s="5">
        <f t="shared" si="2"/>
        <v>2.5739838580673378E-2</v>
      </c>
      <c r="I176" s="4"/>
      <c r="J176" s="4"/>
      <c r="K176" s="4"/>
    </row>
    <row r="177" spans="2:11" ht="13.5" x14ac:dyDescent="0.35">
      <c r="B177" s="3">
        <v>42256</v>
      </c>
      <c r="C177" s="2">
        <v>2.71</v>
      </c>
      <c r="D177" s="2">
        <v>1.3703000000000001</v>
      </c>
      <c r="E177" s="2">
        <v>5958</v>
      </c>
      <c r="F177" s="2"/>
      <c r="G177" s="2"/>
      <c r="H177" s="5">
        <f t="shared" si="2"/>
        <v>-2.8638264691288006E-2</v>
      </c>
      <c r="I177" s="4"/>
      <c r="J177" s="4"/>
      <c r="K177" s="4"/>
    </row>
    <row r="178" spans="2:11" ht="13.5" x14ac:dyDescent="0.35">
      <c r="B178" s="3">
        <v>42257</v>
      </c>
      <c r="C178" s="2">
        <v>2.71</v>
      </c>
      <c r="D178" s="2">
        <v>1.3703000000000001</v>
      </c>
      <c r="E178" s="2">
        <v>645</v>
      </c>
      <c r="F178" s="2"/>
      <c r="G178" s="2"/>
      <c r="H178" s="5">
        <f t="shared" si="2"/>
        <v>0</v>
      </c>
      <c r="I178" s="4"/>
      <c r="J178" s="4"/>
      <c r="K178" s="4"/>
    </row>
    <row r="179" spans="2:11" ht="13.5" x14ac:dyDescent="0.35">
      <c r="B179" s="3">
        <v>42258</v>
      </c>
      <c r="C179" s="2">
        <v>2.71</v>
      </c>
      <c r="D179" s="2">
        <v>1.3703000000000001</v>
      </c>
      <c r="E179" s="2">
        <v>4522</v>
      </c>
      <c r="F179" s="2"/>
      <c r="G179" s="2"/>
      <c r="H179" s="5">
        <f t="shared" si="2"/>
        <v>0</v>
      </c>
      <c r="I179" s="4"/>
      <c r="J179" s="4"/>
      <c r="K179" s="4"/>
    </row>
    <row r="180" spans="2:11" ht="13.5" x14ac:dyDescent="0.35">
      <c r="B180" s="3">
        <v>42261</v>
      </c>
      <c r="C180" s="2">
        <v>2.71</v>
      </c>
      <c r="D180" s="2">
        <v>1.3703000000000001</v>
      </c>
      <c r="E180" s="2">
        <v>9539</v>
      </c>
      <c r="F180" s="2"/>
      <c r="G180" s="2"/>
      <c r="H180" s="5">
        <f t="shared" si="2"/>
        <v>0</v>
      </c>
      <c r="I180" s="4"/>
      <c r="J180" s="4"/>
      <c r="K180" s="4"/>
    </row>
    <row r="181" spans="2:11" ht="13.5" x14ac:dyDescent="0.35">
      <c r="B181" s="3">
        <v>42262</v>
      </c>
      <c r="C181" s="2">
        <v>2.72</v>
      </c>
      <c r="D181" s="2">
        <v>1.3753</v>
      </c>
      <c r="E181" s="2">
        <v>8770</v>
      </c>
      <c r="F181" s="2"/>
      <c r="G181" s="2"/>
      <c r="H181" s="5">
        <f t="shared" si="2"/>
        <v>3.6488360213091245E-3</v>
      </c>
      <c r="I181" s="4"/>
      <c r="J181" s="4"/>
      <c r="K181" s="4"/>
    </row>
    <row r="182" spans="2:11" ht="13.5" x14ac:dyDescent="0.35">
      <c r="B182" s="3">
        <v>42263</v>
      </c>
      <c r="C182" s="2">
        <v>2.73</v>
      </c>
      <c r="D182" s="2">
        <v>1.3804000000000001</v>
      </c>
      <c r="E182" s="2">
        <v>3018</v>
      </c>
      <c r="F182" s="2"/>
      <c r="G182" s="2"/>
      <c r="H182" s="5">
        <f t="shared" si="2"/>
        <v>3.7082818294191119E-3</v>
      </c>
      <c r="I182" s="4"/>
      <c r="J182" s="4"/>
      <c r="K182" s="4"/>
    </row>
    <row r="183" spans="2:11" ht="13.5" x14ac:dyDescent="0.35">
      <c r="B183" s="3">
        <v>42264</v>
      </c>
      <c r="C183" s="2">
        <v>2.73</v>
      </c>
      <c r="D183" s="2">
        <v>1.3804000000000001</v>
      </c>
      <c r="E183" s="2">
        <v>0</v>
      </c>
      <c r="F183" s="2"/>
      <c r="G183" s="2"/>
      <c r="H183" s="5">
        <f t="shared" si="2"/>
        <v>0</v>
      </c>
      <c r="I183" s="4"/>
      <c r="J183" s="4"/>
      <c r="K183" s="4"/>
    </row>
    <row r="184" spans="2:11" ht="13.5" x14ac:dyDescent="0.35">
      <c r="B184" s="3">
        <v>42265</v>
      </c>
      <c r="C184" s="2">
        <v>2.76</v>
      </c>
      <c r="D184" s="2">
        <v>1.3956</v>
      </c>
      <c r="E184" s="2">
        <v>735</v>
      </c>
      <c r="F184" s="2"/>
      <c r="G184" s="2"/>
      <c r="H184" s="5">
        <f t="shared" si="2"/>
        <v>1.1011301072152911E-2</v>
      </c>
      <c r="I184" s="4"/>
      <c r="J184" s="4"/>
      <c r="K184" s="4"/>
    </row>
    <row r="185" spans="2:11" ht="13.5" x14ac:dyDescent="0.35">
      <c r="B185" s="3">
        <v>42268</v>
      </c>
      <c r="C185" s="2">
        <v>2.76</v>
      </c>
      <c r="D185" s="2">
        <v>1.3956</v>
      </c>
      <c r="E185" s="2">
        <v>0</v>
      </c>
      <c r="F185" s="2"/>
      <c r="G185" s="2"/>
      <c r="H185" s="5">
        <f t="shared" si="2"/>
        <v>0</v>
      </c>
      <c r="I185" s="4"/>
      <c r="J185" s="4"/>
      <c r="K185" s="4"/>
    </row>
    <row r="186" spans="2:11" ht="13.5" x14ac:dyDescent="0.35">
      <c r="B186" s="3">
        <v>42269</v>
      </c>
      <c r="C186" s="2">
        <v>2.71</v>
      </c>
      <c r="D186" s="2">
        <v>1.3703000000000001</v>
      </c>
      <c r="E186" s="2">
        <v>1477</v>
      </c>
      <c r="F186" s="2"/>
      <c r="G186" s="2"/>
      <c r="H186" s="5">
        <f t="shared" si="2"/>
        <v>-1.8128403554026853E-2</v>
      </c>
      <c r="I186" s="4"/>
      <c r="J186" s="4"/>
      <c r="K186" s="4"/>
    </row>
    <row r="187" spans="2:11" ht="13.5" x14ac:dyDescent="0.35">
      <c r="B187" s="3">
        <v>42270</v>
      </c>
      <c r="C187" s="2">
        <v>2.76</v>
      </c>
      <c r="D187" s="2">
        <v>1.3956</v>
      </c>
      <c r="E187" s="2">
        <v>15</v>
      </c>
      <c r="F187" s="2"/>
      <c r="G187" s="2"/>
      <c r="H187" s="5">
        <f t="shared" si="2"/>
        <v>1.8463110267824476E-2</v>
      </c>
      <c r="I187" s="4"/>
      <c r="J187" s="4"/>
      <c r="K187" s="4"/>
    </row>
    <row r="188" spans="2:11" ht="13.5" x14ac:dyDescent="0.35">
      <c r="B188" s="3">
        <v>42275</v>
      </c>
      <c r="C188" s="2">
        <v>2.76</v>
      </c>
      <c r="D188" s="2">
        <v>1.3956</v>
      </c>
      <c r="E188" s="2">
        <v>0</v>
      </c>
      <c r="F188" s="2"/>
      <c r="G188" s="2"/>
      <c r="H188" s="5">
        <f t="shared" si="2"/>
        <v>0</v>
      </c>
      <c r="I188" s="4"/>
      <c r="J188" s="4"/>
      <c r="K188" s="4"/>
    </row>
    <row r="189" spans="2:11" ht="13.5" x14ac:dyDescent="0.35">
      <c r="B189" s="3">
        <v>42276</v>
      </c>
      <c r="C189" s="2">
        <v>2.72</v>
      </c>
      <c r="D189" s="2">
        <v>1.3753</v>
      </c>
      <c r="E189" s="2">
        <v>180</v>
      </c>
      <c r="F189" s="2"/>
      <c r="G189" s="2"/>
      <c r="H189" s="5">
        <f t="shared" si="2"/>
        <v>-1.4545715104614493E-2</v>
      </c>
      <c r="I189" s="4"/>
      <c r="J189" s="4"/>
      <c r="K189" s="4"/>
    </row>
    <row r="190" spans="2:11" ht="13.5" x14ac:dyDescent="0.35">
      <c r="B190" s="3">
        <v>42277</v>
      </c>
      <c r="C190" s="2">
        <v>2.74</v>
      </c>
      <c r="D190" s="2">
        <v>1.3854</v>
      </c>
      <c r="E190" s="2">
        <v>437</v>
      </c>
      <c r="F190" s="2"/>
      <c r="G190" s="2"/>
      <c r="H190" s="5">
        <f t="shared" si="2"/>
        <v>7.3438522504180896E-3</v>
      </c>
      <c r="I190" s="4"/>
      <c r="J190" s="4"/>
      <c r="K190" s="4"/>
    </row>
    <row r="191" spans="2:11" ht="13.5" x14ac:dyDescent="0.35">
      <c r="B191" s="3">
        <v>42278</v>
      </c>
      <c r="C191" s="2">
        <v>2.71</v>
      </c>
      <c r="D191" s="2">
        <v>1.3703000000000001</v>
      </c>
      <c r="E191" s="2">
        <v>14163</v>
      </c>
      <c r="F191" s="2"/>
      <c r="G191" s="2"/>
      <c r="H191" s="5">
        <f t="shared" si="2"/>
        <v>-1.0899379240652441E-2</v>
      </c>
      <c r="I191" s="4"/>
      <c r="J191" s="4"/>
      <c r="K191" s="4"/>
    </row>
    <row r="192" spans="2:11" ht="13.5" x14ac:dyDescent="0.35">
      <c r="B192" s="3">
        <v>42279</v>
      </c>
      <c r="C192" s="2">
        <v>2.71</v>
      </c>
      <c r="D192" s="2">
        <v>1.3703000000000001</v>
      </c>
      <c r="E192" s="2">
        <v>3366</v>
      </c>
      <c r="F192" s="2"/>
      <c r="G192" s="2"/>
      <c r="H192" s="5">
        <f t="shared" si="2"/>
        <v>0</v>
      </c>
      <c r="I192" s="4"/>
      <c r="J192" s="4"/>
      <c r="K192" s="4"/>
    </row>
    <row r="193" spans="2:11" ht="13.5" x14ac:dyDescent="0.35">
      <c r="B193" s="3">
        <v>42282</v>
      </c>
      <c r="C193" s="2">
        <v>2.71</v>
      </c>
      <c r="D193" s="2">
        <v>1.3703000000000001</v>
      </c>
      <c r="E193" s="2">
        <v>6422</v>
      </c>
      <c r="F193" s="2"/>
      <c r="G193" s="2"/>
      <c r="H193" s="5">
        <f t="shared" si="2"/>
        <v>0</v>
      </c>
      <c r="I193" s="4"/>
      <c r="J193" s="4"/>
      <c r="K193" s="4"/>
    </row>
    <row r="194" spans="2:11" ht="13.5" x14ac:dyDescent="0.35">
      <c r="B194" s="3">
        <v>42283</v>
      </c>
      <c r="C194" s="2">
        <v>2.7</v>
      </c>
      <c r="D194" s="2">
        <v>1.3652</v>
      </c>
      <c r="E194" s="2">
        <v>500</v>
      </c>
      <c r="F194" s="2"/>
      <c r="G194" s="2"/>
      <c r="H194" s="5">
        <f t="shared" si="2"/>
        <v>-3.7218127417354622E-3</v>
      </c>
      <c r="I194" s="4"/>
      <c r="J194" s="4"/>
      <c r="K194" s="4"/>
    </row>
    <row r="195" spans="2:11" ht="13.5" x14ac:dyDescent="0.35">
      <c r="B195" s="3">
        <v>42284</v>
      </c>
      <c r="C195" s="2">
        <v>2.7</v>
      </c>
      <c r="D195" s="2">
        <v>1.3652</v>
      </c>
      <c r="E195" s="2">
        <v>0</v>
      </c>
      <c r="F195" s="2"/>
      <c r="G195" s="2"/>
      <c r="H195" s="5">
        <f t="shared" si="2"/>
        <v>0</v>
      </c>
      <c r="I195" s="4"/>
      <c r="J195" s="4"/>
      <c r="K195" s="4"/>
    </row>
    <row r="196" spans="2:11" ht="13.5" x14ac:dyDescent="0.35">
      <c r="B196" s="3">
        <v>42285</v>
      </c>
      <c r="C196" s="2">
        <v>2.66</v>
      </c>
      <c r="D196" s="2">
        <v>1.345</v>
      </c>
      <c r="E196" s="2">
        <v>3885</v>
      </c>
      <c r="F196" s="2"/>
      <c r="G196" s="2"/>
      <c r="H196" s="5">
        <f t="shared" si="2"/>
        <v>-1.4796366832698502E-2</v>
      </c>
      <c r="I196" s="4"/>
      <c r="J196" s="4"/>
      <c r="K196" s="4"/>
    </row>
    <row r="197" spans="2:11" ht="13.5" x14ac:dyDescent="0.35">
      <c r="B197" s="3">
        <v>42286</v>
      </c>
      <c r="C197" s="2">
        <v>2.61</v>
      </c>
      <c r="D197" s="2">
        <v>1.3197000000000001</v>
      </c>
      <c r="E197" s="2">
        <v>8785</v>
      </c>
      <c r="F197" s="2"/>
      <c r="G197" s="2"/>
      <c r="H197" s="5">
        <f t="shared" si="2"/>
        <v>-1.8810408921932996E-2</v>
      </c>
      <c r="I197" s="4"/>
      <c r="J197" s="4"/>
      <c r="K197" s="4"/>
    </row>
    <row r="198" spans="2:11" ht="13.5" x14ac:dyDescent="0.35">
      <c r="B198" s="3">
        <v>42289</v>
      </c>
      <c r="C198" s="2">
        <v>2.62</v>
      </c>
      <c r="D198" s="2">
        <v>1.3248</v>
      </c>
      <c r="E198" s="2">
        <v>2450</v>
      </c>
      <c r="F198" s="2"/>
      <c r="G198" s="2"/>
      <c r="H198" s="5">
        <f t="shared" si="2"/>
        <v>3.8645146624231887E-3</v>
      </c>
      <c r="I198" s="4"/>
      <c r="J198" s="4"/>
      <c r="K198" s="4"/>
    </row>
    <row r="199" spans="2:11" ht="13.5" x14ac:dyDescent="0.35">
      <c r="B199" s="3">
        <v>42290</v>
      </c>
      <c r="C199" s="2">
        <v>2.67</v>
      </c>
      <c r="D199" s="2">
        <v>1.3501000000000001</v>
      </c>
      <c r="E199" s="2">
        <v>1400</v>
      </c>
      <c r="F199" s="2"/>
      <c r="G199" s="2"/>
      <c r="H199" s="5">
        <f t="shared" ref="H199:H262" si="3">(D199-D198)/D198</f>
        <v>1.9097222222222297E-2</v>
      </c>
      <c r="I199" s="4"/>
      <c r="J199" s="4"/>
      <c r="K199" s="4"/>
    </row>
    <row r="200" spans="2:11" ht="13.5" x14ac:dyDescent="0.35">
      <c r="B200" s="3">
        <v>42293</v>
      </c>
      <c r="C200" s="2">
        <v>2.67</v>
      </c>
      <c r="D200" s="2">
        <v>1.3501000000000001</v>
      </c>
      <c r="E200" s="2">
        <v>0</v>
      </c>
      <c r="F200" s="2"/>
      <c r="G200" s="2"/>
      <c r="H200" s="5">
        <f t="shared" si="3"/>
        <v>0</v>
      </c>
      <c r="I200" s="4"/>
      <c r="J200" s="4"/>
      <c r="K200" s="4"/>
    </row>
    <row r="201" spans="2:11" ht="13.5" x14ac:dyDescent="0.35">
      <c r="B201" s="3">
        <v>42296</v>
      </c>
      <c r="C201" s="2">
        <v>2.69</v>
      </c>
      <c r="D201" s="2">
        <v>1.3602000000000001</v>
      </c>
      <c r="E201" s="2">
        <v>1027</v>
      </c>
      <c r="F201" s="2"/>
      <c r="G201" s="2"/>
      <c r="H201" s="5">
        <f t="shared" si="3"/>
        <v>7.4809273387156485E-3</v>
      </c>
      <c r="I201" s="4"/>
      <c r="J201" s="4"/>
      <c r="K201" s="4"/>
    </row>
    <row r="202" spans="2:11" ht="13.5" x14ac:dyDescent="0.35">
      <c r="B202" s="3">
        <v>42297</v>
      </c>
      <c r="C202" s="2">
        <v>2.66</v>
      </c>
      <c r="D202" s="2">
        <v>1.345</v>
      </c>
      <c r="E202" s="2">
        <v>540</v>
      </c>
      <c r="F202" s="2"/>
      <c r="G202" s="2"/>
      <c r="H202" s="5">
        <f t="shared" si="3"/>
        <v>-1.1174827231289592E-2</v>
      </c>
      <c r="I202" s="4"/>
      <c r="J202" s="4"/>
      <c r="K202" s="4"/>
    </row>
    <row r="203" spans="2:11" ht="13.5" x14ac:dyDescent="0.35">
      <c r="B203" s="3">
        <v>42298</v>
      </c>
      <c r="C203" s="2">
        <v>2.69</v>
      </c>
      <c r="D203" s="2">
        <v>1.3602000000000001</v>
      </c>
      <c r="E203" s="2">
        <v>3064</v>
      </c>
      <c r="F203" s="2"/>
      <c r="G203" s="2"/>
      <c r="H203" s="5">
        <f t="shared" si="3"/>
        <v>1.1301115241635764E-2</v>
      </c>
      <c r="I203" s="4"/>
      <c r="J203" s="4"/>
      <c r="K203" s="4"/>
    </row>
    <row r="204" spans="2:11" ht="13.5" x14ac:dyDescent="0.35">
      <c r="B204" s="3">
        <v>42299</v>
      </c>
      <c r="C204" s="2">
        <v>2.7</v>
      </c>
      <c r="D204" s="2">
        <v>1.3652</v>
      </c>
      <c r="E204" s="2">
        <v>11079</v>
      </c>
      <c r="F204" s="2"/>
      <c r="G204" s="2"/>
      <c r="H204" s="5">
        <f t="shared" si="3"/>
        <v>3.6759300102925255E-3</v>
      </c>
      <c r="I204" s="4"/>
      <c r="J204" s="4"/>
      <c r="K204" s="4"/>
    </row>
    <row r="205" spans="2:11" ht="13.5" x14ac:dyDescent="0.35">
      <c r="B205" s="3">
        <v>42300</v>
      </c>
      <c r="C205" s="2">
        <v>2.69</v>
      </c>
      <c r="D205" s="2">
        <v>1.3602000000000001</v>
      </c>
      <c r="E205" s="2">
        <v>730</v>
      </c>
      <c r="F205" s="2"/>
      <c r="G205" s="2"/>
      <c r="H205" s="5">
        <f t="shared" si="3"/>
        <v>-3.6624670377965818E-3</v>
      </c>
      <c r="I205" s="4"/>
      <c r="J205" s="4"/>
      <c r="K205" s="4"/>
    </row>
    <row r="206" spans="2:11" ht="13.5" x14ac:dyDescent="0.35">
      <c r="B206" s="3">
        <v>42303</v>
      </c>
      <c r="C206" s="2">
        <v>2.69</v>
      </c>
      <c r="D206" s="2">
        <v>1.3602000000000001</v>
      </c>
      <c r="E206" s="2">
        <v>4631</v>
      </c>
      <c r="F206" s="2"/>
      <c r="G206" s="2"/>
      <c r="H206" s="5">
        <f t="shared" si="3"/>
        <v>0</v>
      </c>
      <c r="I206" s="4"/>
      <c r="J206" s="4"/>
      <c r="K206" s="4"/>
    </row>
    <row r="207" spans="2:11" ht="13.5" x14ac:dyDescent="0.35">
      <c r="B207" s="3">
        <v>42304</v>
      </c>
      <c r="C207" s="2">
        <v>2.69</v>
      </c>
      <c r="D207" s="2">
        <v>1.3602000000000001</v>
      </c>
      <c r="E207" s="2">
        <v>10004</v>
      </c>
      <c r="F207" s="2"/>
      <c r="G207" s="2"/>
      <c r="H207" s="5">
        <f t="shared" si="3"/>
        <v>0</v>
      </c>
      <c r="I207" s="4"/>
      <c r="J207" s="4"/>
      <c r="K207" s="4"/>
    </row>
    <row r="208" spans="2:11" ht="13.5" x14ac:dyDescent="0.35">
      <c r="B208" s="3">
        <v>42305</v>
      </c>
      <c r="C208" s="2">
        <v>2.68</v>
      </c>
      <c r="D208" s="2">
        <v>1.3551</v>
      </c>
      <c r="E208" s="2">
        <v>10928</v>
      </c>
      <c r="F208" s="2"/>
      <c r="G208" s="2"/>
      <c r="H208" s="5">
        <f t="shared" si="3"/>
        <v>-3.7494486104985326E-3</v>
      </c>
      <c r="I208" s="4"/>
      <c r="J208" s="4"/>
      <c r="K208" s="4"/>
    </row>
    <row r="209" spans="2:11" ht="13.5" x14ac:dyDescent="0.35">
      <c r="B209" s="3">
        <v>42306</v>
      </c>
      <c r="C209" s="2">
        <v>2.7</v>
      </c>
      <c r="D209" s="2">
        <v>1.3652</v>
      </c>
      <c r="E209" s="2">
        <v>2155</v>
      </c>
      <c r="F209" s="2"/>
      <c r="G209" s="2"/>
      <c r="H209" s="5">
        <f t="shared" si="3"/>
        <v>7.4533244778983085E-3</v>
      </c>
      <c r="I209" s="4"/>
      <c r="J209" s="4"/>
      <c r="K209" s="4"/>
    </row>
    <row r="210" spans="2:11" ht="13.5" x14ac:dyDescent="0.35">
      <c r="B210" s="3">
        <v>42307</v>
      </c>
      <c r="C210" s="2">
        <v>2.68</v>
      </c>
      <c r="D210" s="2">
        <v>1.3551</v>
      </c>
      <c r="E210" s="2">
        <v>13502</v>
      </c>
      <c r="F210" s="2"/>
      <c r="G210" s="2"/>
      <c r="H210" s="5">
        <f t="shared" si="3"/>
        <v>-7.3981834163492511E-3</v>
      </c>
      <c r="I210" s="4"/>
      <c r="J210" s="4"/>
      <c r="K210" s="4"/>
    </row>
    <row r="211" spans="2:11" ht="13.5" x14ac:dyDescent="0.35">
      <c r="B211" s="3">
        <v>42310</v>
      </c>
      <c r="C211" s="2">
        <v>2.68</v>
      </c>
      <c r="D211" s="2">
        <v>1.3551</v>
      </c>
      <c r="E211" s="2">
        <v>3753</v>
      </c>
      <c r="F211" s="2"/>
      <c r="G211" s="2"/>
      <c r="H211" s="5">
        <f t="shared" si="3"/>
        <v>0</v>
      </c>
      <c r="I211" s="4"/>
      <c r="J211" s="4"/>
      <c r="K211" s="4"/>
    </row>
    <row r="212" spans="2:11" ht="13.5" x14ac:dyDescent="0.35">
      <c r="B212" s="3">
        <v>42311</v>
      </c>
      <c r="C212" s="2">
        <v>2.7</v>
      </c>
      <c r="D212" s="2">
        <v>1.3652</v>
      </c>
      <c r="E212" s="2">
        <v>8014</v>
      </c>
      <c r="F212" s="2"/>
      <c r="G212" s="2"/>
      <c r="H212" s="5">
        <f t="shared" si="3"/>
        <v>7.4533244778983085E-3</v>
      </c>
      <c r="I212" s="4"/>
      <c r="J212" s="4"/>
      <c r="K212" s="4"/>
    </row>
    <row r="213" spans="2:11" ht="13.5" x14ac:dyDescent="0.35">
      <c r="B213" s="3">
        <v>42312</v>
      </c>
      <c r="C213" s="2">
        <v>2.7</v>
      </c>
      <c r="D213" s="2">
        <v>1.3652</v>
      </c>
      <c r="E213" s="2">
        <v>463</v>
      </c>
      <c r="F213" s="2"/>
      <c r="G213" s="2"/>
      <c r="H213" s="5">
        <f t="shared" si="3"/>
        <v>0</v>
      </c>
      <c r="I213" s="4"/>
      <c r="J213" s="4"/>
      <c r="K213" s="4"/>
    </row>
    <row r="214" spans="2:11" ht="13.5" x14ac:dyDescent="0.35">
      <c r="B214" s="3">
        <v>42313</v>
      </c>
      <c r="C214" s="2">
        <v>2.72</v>
      </c>
      <c r="D214" s="2">
        <v>1.3753</v>
      </c>
      <c r="E214" s="2">
        <v>195</v>
      </c>
      <c r="F214" s="2"/>
      <c r="G214" s="2"/>
      <c r="H214" s="5">
        <f t="shared" si="3"/>
        <v>7.3981834163492511E-3</v>
      </c>
      <c r="I214" s="4"/>
      <c r="J214" s="4"/>
      <c r="K214" s="4"/>
    </row>
    <row r="215" spans="2:11" ht="13.5" x14ac:dyDescent="0.35">
      <c r="B215" s="3">
        <v>42314</v>
      </c>
      <c r="C215" s="2">
        <v>2.68</v>
      </c>
      <c r="D215" s="2">
        <v>1.3551</v>
      </c>
      <c r="E215" s="2">
        <v>387</v>
      </c>
      <c r="F215" s="2"/>
      <c r="G215" s="2"/>
      <c r="H215" s="5">
        <f t="shared" si="3"/>
        <v>-1.4687704500836179E-2</v>
      </c>
      <c r="I215" s="4"/>
      <c r="J215" s="4"/>
      <c r="K215" s="4"/>
    </row>
    <row r="216" spans="2:11" ht="13.5" x14ac:dyDescent="0.35">
      <c r="B216" s="3">
        <v>42317</v>
      </c>
      <c r="C216" s="2">
        <v>2.68</v>
      </c>
      <c r="D216" s="2">
        <v>1.3551</v>
      </c>
      <c r="E216" s="2">
        <v>265</v>
      </c>
      <c r="F216" s="2"/>
      <c r="G216" s="2"/>
      <c r="H216" s="5">
        <f t="shared" si="3"/>
        <v>0</v>
      </c>
      <c r="I216" s="4"/>
      <c r="J216" s="4"/>
      <c r="K216" s="4"/>
    </row>
    <row r="217" spans="2:11" ht="13.5" x14ac:dyDescent="0.35">
      <c r="B217" s="3">
        <v>42318</v>
      </c>
      <c r="C217" s="2">
        <v>2.69</v>
      </c>
      <c r="D217" s="2">
        <v>1.3602000000000001</v>
      </c>
      <c r="E217" s="2">
        <v>1404</v>
      </c>
      <c r="F217" s="2"/>
      <c r="G217" s="2"/>
      <c r="H217" s="5">
        <f t="shared" si="3"/>
        <v>3.763559884879422E-3</v>
      </c>
      <c r="I217" s="4"/>
      <c r="J217" s="4"/>
      <c r="K217" s="4"/>
    </row>
    <row r="218" spans="2:11" ht="13.5" x14ac:dyDescent="0.35">
      <c r="B218" s="3">
        <v>42319</v>
      </c>
      <c r="C218" s="2">
        <v>2.69</v>
      </c>
      <c r="D218" s="2">
        <v>1.3602000000000001</v>
      </c>
      <c r="E218" s="2">
        <v>1886</v>
      </c>
      <c r="F218" s="2"/>
      <c r="G218" s="2"/>
      <c r="H218" s="5">
        <f t="shared" si="3"/>
        <v>0</v>
      </c>
      <c r="I218" s="4"/>
      <c r="J218" s="4"/>
      <c r="K218" s="4"/>
    </row>
    <row r="219" spans="2:11" ht="13.5" x14ac:dyDescent="0.35">
      <c r="B219" s="3">
        <v>42320</v>
      </c>
      <c r="C219" s="2">
        <v>2.71</v>
      </c>
      <c r="D219" s="2">
        <v>1.3703000000000001</v>
      </c>
      <c r="E219" s="2">
        <v>8</v>
      </c>
      <c r="F219" s="2"/>
      <c r="G219" s="2"/>
      <c r="H219" s="5">
        <f t="shared" si="3"/>
        <v>7.4253786207910582E-3</v>
      </c>
      <c r="I219" s="4"/>
      <c r="J219" s="4"/>
      <c r="K219" s="4"/>
    </row>
    <row r="220" spans="2:11" ht="13.5" x14ac:dyDescent="0.35">
      <c r="B220" s="3">
        <v>42321</v>
      </c>
      <c r="C220" s="2">
        <v>2.68</v>
      </c>
      <c r="D220" s="2">
        <v>1.3551</v>
      </c>
      <c r="E220" s="2">
        <v>230</v>
      </c>
      <c r="F220" s="2"/>
      <c r="G220" s="2"/>
      <c r="H220" s="5">
        <f t="shared" si="3"/>
        <v>-1.1092461504780049E-2</v>
      </c>
      <c r="I220" s="4"/>
      <c r="J220" s="4"/>
      <c r="K220" s="4"/>
    </row>
    <row r="221" spans="2:11" ht="13.5" x14ac:dyDescent="0.35">
      <c r="B221" s="3">
        <v>42324</v>
      </c>
      <c r="C221" s="2">
        <v>2.68</v>
      </c>
      <c r="D221" s="2">
        <v>1.3551</v>
      </c>
      <c r="E221" s="2">
        <v>200</v>
      </c>
      <c r="F221" s="2"/>
      <c r="G221" s="2"/>
      <c r="H221" s="5">
        <f t="shared" si="3"/>
        <v>0</v>
      </c>
      <c r="I221" s="4"/>
      <c r="J221" s="4"/>
      <c r="K221" s="4"/>
    </row>
    <row r="222" spans="2:11" ht="13.5" x14ac:dyDescent="0.35">
      <c r="B222" s="3">
        <v>42325</v>
      </c>
      <c r="C222" s="2">
        <v>2.69</v>
      </c>
      <c r="D222" s="2">
        <v>1.3602000000000001</v>
      </c>
      <c r="E222" s="2">
        <v>2</v>
      </c>
      <c r="F222" s="2"/>
      <c r="G222" s="2"/>
      <c r="H222" s="5">
        <f t="shared" si="3"/>
        <v>3.763559884879422E-3</v>
      </c>
      <c r="I222" s="4"/>
      <c r="J222" s="4"/>
      <c r="K222" s="4"/>
    </row>
    <row r="223" spans="2:11" ht="13.5" x14ac:dyDescent="0.35">
      <c r="B223" s="3">
        <v>42326</v>
      </c>
      <c r="C223" s="2">
        <v>2.68</v>
      </c>
      <c r="D223" s="2">
        <v>1.3551</v>
      </c>
      <c r="E223" s="2">
        <v>3556</v>
      </c>
      <c r="F223" s="2"/>
      <c r="G223" s="2"/>
      <c r="H223" s="5">
        <f t="shared" si="3"/>
        <v>-3.7494486104985326E-3</v>
      </c>
      <c r="I223" s="4"/>
      <c r="J223" s="4"/>
      <c r="K223" s="4"/>
    </row>
    <row r="224" spans="2:11" ht="13.5" x14ac:dyDescent="0.35">
      <c r="B224" s="3">
        <v>42327</v>
      </c>
      <c r="C224" s="2">
        <v>2.65</v>
      </c>
      <c r="D224" s="2">
        <v>1.3399000000000001</v>
      </c>
      <c r="E224" s="2">
        <v>2704</v>
      </c>
      <c r="F224" s="2"/>
      <c r="G224" s="2"/>
      <c r="H224" s="5">
        <f t="shared" si="3"/>
        <v>-1.1216884362777567E-2</v>
      </c>
      <c r="I224" s="4"/>
      <c r="J224" s="4"/>
      <c r="K224" s="4"/>
    </row>
    <row r="225" spans="2:11" ht="13.5" x14ac:dyDescent="0.35">
      <c r="B225" s="3">
        <v>42328</v>
      </c>
      <c r="C225" s="2">
        <v>2.7</v>
      </c>
      <c r="D225" s="2">
        <v>1.3652</v>
      </c>
      <c r="E225" s="2">
        <v>20</v>
      </c>
      <c r="F225" s="2"/>
      <c r="G225" s="2"/>
      <c r="H225" s="5">
        <f t="shared" si="3"/>
        <v>1.8882006119859598E-2</v>
      </c>
      <c r="I225" s="4"/>
      <c r="J225" s="4"/>
      <c r="K225" s="4"/>
    </row>
    <row r="226" spans="2:11" ht="13.5" x14ac:dyDescent="0.35">
      <c r="B226" s="3">
        <v>42331</v>
      </c>
      <c r="C226" s="2">
        <v>2.68</v>
      </c>
      <c r="D226" s="2">
        <v>1.3551</v>
      </c>
      <c r="E226" s="2">
        <v>2362</v>
      </c>
      <c r="F226" s="2"/>
      <c r="G226" s="2"/>
      <c r="H226" s="5">
        <f t="shared" si="3"/>
        <v>-7.3981834163492511E-3</v>
      </c>
      <c r="I226" s="4"/>
      <c r="J226" s="4"/>
      <c r="K226" s="4"/>
    </row>
    <row r="227" spans="2:11" ht="13.5" x14ac:dyDescent="0.35">
      <c r="B227" s="3">
        <v>42332</v>
      </c>
      <c r="C227" s="2">
        <v>2.68</v>
      </c>
      <c r="D227" s="2">
        <v>1.3551</v>
      </c>
      <c r="E227" s="2">
        <v>0</v>
      </c>
      <c r="F227" s="2"/>
      <c r="G227" s="2"/>
      <c r="H227" s="5">
        <f t="shared" si="3"/>
        <v>0</v>
      </c>
      <c r="I227" s="4"/>
      <c r="J227" s="4"/>
      <c r="K227" s="4"/>
    </row>
    <row r="228" spans="2:11" ht="13.5" x14ac:dyDescent="0.35">
      <c r="B228" s="3">
        <v>42333</v>
      </c>
      <c r="C228" s="2">
        <v>2.7</v>
      </c>
      <c r="D228" s="2">
        <v>1.3652</v>
      </c>
      <c r="E228" s="2">
        <v>6872</v>
      </c>
      <c r="F228" s="2"/>
      <c r="G228" s="2"/>
      <c r="H228" s="5">
        <f t="shared" si="3"/>
        <v>7.4533244778983085E-3</v>
      </c>
      <c r="I228" s="4"/>
      <c r="J228" s="4"/>
      <c r="K228" s="4"/>
    </row>
    <row r="229" spans="2:11" ht="13.5" x14ac:dyDescent="0.35">
      <c r="B229" s="3">
        <v>42334</v>
      </c>
      <c r="C229" s="2">
        <v>2.7</v>
      </c>
      <c r="D229" s="2">
        <v>1.3652</v>
      </c>
      <c r="E229" s="2">
        <v>13</v>
      </c>
      <c r="F229" s="2"/>
      <c r="G229" s="2"/>
      <c r="H229" s="5">
        <f t="shared" si="3"/>
        <v>0</v>
      </c>
      <c r="I229" s="4"/>
      <c r="J229" s="4"/>
      <c r="K229" s="4"/>
    </row>
    <row r="230" spans="2:11" ht="13.5" x14ac:dyDescent="0.35">
      <c r="B230" s="3">
        <v>42335</v>
      </c>
      <c r="C230" s="2">
        <v>2.7</v>
      </c>
      <c r="D230" s="2">
        <v>1.3652</v>
      </c>
      <c r="E230" s="2">
        <v>120</v>
      </c>
      <c r="F230" s="2"/>
      <c r="G230" s="2"/>
      <c r="H230" s="5">
        <f t="shared" si="3"/>
        <v>0</v>
      </c>
      <c r="I230" s="4"/>
      <c r="J230" s="4"/>
      <c r="K230" s="4"/>
    </row>
    <row r="231" spans="2:11" ht="13.5" x14ac:dyDescent="0.35">
      <c r="B231" s="3">
        <v>42338</v>
      </c>
      <c r="C231" s="2">
        <v>2.7</v>
      </c>
      <c r="D231" s="2">
        <v>1.3652</v>
      </c>
      <c r="E231" s="2">
        <v>4492</v>
      </c>
      <c r="F231" s="2"/>
      <c r="G231" s="2"/>
      <c r="H231" s="5">
        <f t="shared" si="3"/>
        <v>0</v>
      </c>
      <c r="I231" s="4"/>
      <c r="J231" s="4"/>
      <c r="K231" s="4"/>
    </row>
    <row r="232" spans="2:11" ht="13.5" x14ac:dyDescent="0.35">
      <c r="B232" s="3">
        <v>42339</v>
      </c>
      <c r="C232" s="2">
        <v>2.7</v>
      </c>
      <c r="D232" s="2">
        <v>1.3652</v>
      </c>
      <c r="E232" s="2">
        <v>0</v>
      </c>
      <c r="F232" s="2"/>
      <c r="G232" s="2"/>
      <c r="H232" s="5">
        <f t="shared" si="3"/>
        <v>0</v>
      </c>
      <c r="I232" s="4"/>
      <c r="J232" s="4"/>
      <c r="K232" s="4"/>
    </row>
    <row r="233" spans="2:11" ht="13.5" x14ac:dyDescent="0.35">
      <c r="B233" s="3">
        <v>42340</v>
      </c>
      <c r="C233" s="2">
        <v>2.77</v>
      </c>
      <c r="D233" s="2">
        <v>1.4006000000000001</v>
      </c>
      <c r="E233" s="2">
        <v>2940</v>
      </c>
      <c r="F233" s="2"/>
      <c r="G233" s="2"/>
      <c r="H233" s="5">
        <f t="shared" si="3"/>
        <v>2.5930266627600423E-2</v>
      </c>
      <c r="I233" s="4"/>
      <c r="J233" s="4"/>
      <c r="K233" s="4"/>
    </row>
    <row r="234" spans="2:11" ht="13.5" x14ac:dyDescent="0.35">
      <c r="B234" s="3">
        <v>42341</v>
      </c>
      <c r="C234" s="2">
        <v>2.77</v>
      </c>
      <c r="D234" s="2">
        <v>1.4006000000000001</v>
      </c>
      <c r="E234" s="2">
        <v>0</v>
      </c>
      <c r="F234" s="2"/>
      <c r="G234" s="2"/>
      <c r="H234" s="5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2.79</v>
      </c>
      <c r="D235" s="2">
        <v>1.4107000000000001</v>
      </c>
      <c r="E235" s="2">
        <v>2</v>
      </c>
      <c r="F235" s="2"/>
      <c r="G235" s="2"/>
      <c r="H235" s="5">
        <f t="shared" si="3"/>
        <v>7.2111952020562598E-3</v>
      </c>
      <c r="I235" s="4"/>
      <c r="J235" s="4"/>
      <c r="K235" s="4"/>
    </row>
    <row r="236" spans="2:11" ht="13.5" x14ac:dyDescent="0.35">
      <c r="B236" s="3">
        <v>42345</v>
      </c>
      <c r="C236" s="2">
        <v>2.79</v>
      </c>
      <c r="D236" s="2">
        <v>1.4107000000000001</v>
      </c>
      <c r="E236" s="2">
        <v>10</v>
      </c>
      <c r="F236" s="2"/>
      <c r="G236" s="2"/>
      <c r="H236" s="5">
        <f t="shared" si="3"/>
        <v>0</v>
      </c>
      <c r="I236" s="4"/>
      <c r="J236" s="4"/>
      <c r="K236" s="4"/>
    </row>
    <row r="237" spans="2:11" ht="13.5" x14ac:dyDescent="0.35">
      <c r="B237" s="3">
        <v>42346</v>
      </c>
      <c r="C237" s="2">
        <v>2.79</v>
      </c>
      <c r="D237" s="2">
        <v>1.4107000000000001</v>
      </c>
      <c r="E237" s="2">
        <v>40</v>
      </c>
      <c r="F237" s="2"/>
      <c r="G237" s="2"/>
      <c r="H237" s="5">
        <f t="shared" si="3"/>
        <v>0</v>
      </c>
      <c r="I237" s="4"/>
      <c r="J237" s="4"/>
      <c r="K237" s="4"/>
    </row>
    <row r="238" spans="2:11" ht="13.5" x14ac:dyDescent="0.35">
      <c r="B238" s="3">
        <v>42347</v>
      </c>
      <c r="C238" s="2">
        <v>2.79</v>
      </c>
      <c r="D238" s="2">
        <v>1.4107000000000001</v>
      </c>
      <c r="E238" s="2">
        <v>20</v>
      </c>
      <c r="F238" s="2"/>
      <c r="G238" s="2"/>
      <c r="H238" s="5">
        <f t="shared" si="3"/>
        <v>0</v>
      </c>
      <c r="I238" s="4"/>
      <c r="J238" s="4"/>
      <c r="K238" s="4"/>
    </row>
    <row r="239" spans="2:11" ht="13.5" x14ac:dyDescent="0.35">
      <c r="B239" s="3">
        <v>42348</v>
      </c>
      <c r="C239" s="2">
        <v>2.79</v>
      </c>
      <c r="D239" s="2">
        <v>1.4107000000000001</v>
      </c>
      <c r="E239" s="2">
        <v>50</v>
      </c>
      <c r="F239" s="2"/>
      <c r="G239" s="2"/>
      <c r="H239" s="5">
        <f t="shared" si="3"/>
        <v>0</v>
      </c>
      <c r="I239" s="4"/>
      <c r="J239" s="4"/>
      <c r="K239" s="4"/>
    </row>
    <row r="240" spans="2:11" ht="13.5" x14ac:dyDescent="0.35">
      <c r="B240" s="3">
        <v>42349</v>
      </c>
      <c r="C240" s="2">
        <v>2.74</v>
      </c>
      <c r="D240" s="2">
        <v>1.3854</v>
      </c>
      <c r="E240" s="2">
        <v>85222</v>
      </c>
      <c r="F240" s="2"/>
      <c r="G240" s="2"/>
      <c r="H240" s="5">
        <f t="shared" si="3"/>
        <v>-1.7934358828950236E-2</v>
      </c>
      <c r="I240" s="4"/>
      <c r="J240" s="4"/>
      <c r="K240" s="4"/>
    </row>
    <row r="241" spans="2:11" ht="13.5" x14ac:dyDescent="0.35">
      <c r="B241" s="3">
        <v>42352</v>
      </c>
      <c r="C241" s="2">
        <v>2.75</v>
      </c>
      <c r="D241" s="2">
        <v>1.3905000000000001</v>
      </c>
      <c r="E241" s="2">
        <v>4753</v>
      </c>
      <c r="F241" s="2"/>
      <c r="G241" s="2"/>
      <c r="H241" s="5">
        <f t="shared" si="3"/>
        <v>3.6812472932005952E-3</v>
      </c>
      <c r="I241" s="4"/>
      <c r="J241" s="4"/>
      <c r="K241" s="4"/>
    </row>
    <row r="242" spans="2:11" ht="13.5" x14ac:dyDescent="0.35">
      <c r="B242" s="3">
        <v>42353</v>
      </c>
      <c r="C242" s="2">
        <v>2.79</v>
      </c>
      <c r="D242" s="2">
        <v>1.4107000000000001</v>
      </c>
      <c r="E242" s="2">
        <v>5</v>
      </c>
      <c r="F242" s="2"/>
      <c r="G242" s="2"/>
      <c r="H242" s="5">
        <f t="shared" si="3"/>
        <v>1.4527148507731028E-2</v>
      </c>
      <c r="I242" s="4"/>
      <c r="J242" s="4"/>
      <c r="K242" s="4"/>
    </row>
    <row r="243" spans="2:11" ht="13.5" x14ac:dyDescent="0.35">
      <c r="B243" s="3">
        <v>42354</v>
      </c>
      <c r="C243" s="2">
        <v>2.75</v>
      </c>
      <c r="D243" s="2">
        <v>1.3905000000000001</v>
      </c>
      <c r="E243" s="2">
        <v>784</v>
      </c>
      <c r="F243" s="2"/>
      <c r="G243" s="2"/>
      <c r="H243" s="5">
        <f t="shared" si="3"/>
        <v>-1.4319132345644003E-2</v>
      </c>
      <c r="I243" s="4"/>
      <c r="J243" s="4"/>
      <c r="K243" s="4"/>
    </row>
    <row r="244" spans="2:11" ht="13.5" x14ac:dyDescent="0.35">
      <c r="B244" s="3">
        <v>42355</v>
      </c>
      <c r="C244" s="2">
        <v>2.78</v>
      </c>
      <c r="D244" s="2">
        <v>1.4056999999999999</v>
      </c>
      <c r="E244" s="2">
        <v>605</v>
      </c>
      <c r="F244" s="2"/>
      <c r="G244" s="2"/>
      <c r="H244" s="5">
        <f t="shared" si="3"/>
        <v>1.093131966918366E-2</v>
      </c>
      <c r="I244" s="4"/>
      <c r="J244" s="4"/>
      <c r="K244" s="4"/>
    </row>
    <row r="245" spans="2:11" ht="13.5" x14ac:dyDescent="0.35">
      <c r="B245" s="3">
        <v>42356</v>
      </c>
      <c r="C245" s="2">
        <v>2.79</v>
      </c>
      <c r="D245" s="2">
        <v>1.4107000000000001</v>
      </c>
      <c r="E245" s="2">
        <v>1000</v>
      </c>
      <c r="F245" s="2"/>
      <c r="G245" s="2"/>
      <c r="H245" s="5">
        <f t="shared" si="3"/>
        <v>3.5569467169382627E-3</v>
      </c>
      <c r="I245" s="4"/>
      <c r="J245" s="4"/>
      <c r="K245" s="4"/>
    </row>
    <row r="246" spans="2:11" ht="13.5" x14ac:dyDescent="0.35">
      <c r="B246" s="3">
        <v>42359</v>
      </c>
      <c r="C246" s="2">
        <v>2.8</v>
      </c>
      <c r="D246" s="2">
        <v>1.4157999999999999</v>
      </c>
      <c r="E246" s="2">
        <v>4964</v>
      </c>
      <c r="F246" s="2"/>
      <c r="G246" s="2"/>
      <c r="H246" s="5">
        <f t="shared" si="3"/>
        <v>3.6152264833060766E-3</v>
      </c>
      <c r="I246" s="4"/>
      <c r="J246" s="4"/>
      <c r="K246" s="4"/>
    </row>
    <row r="247" spans="2:11" ht="13.5" x14ac:dyDescent="0.35">
      <c r="B247" s="3">
        <v>42360</v>
      </c>
      <c r="C247" s="2">
        <v>2.8</v>
      </c>
      <c r="D247" s="2">
        <v>1.4157999999999999</v>
      </c>
      <c r="E247" s="2">
        <v>0</v>
      </c>
      <c r="F247" s="2"/>
      <c r="G247" s="2"/>
      <c r="H247" s="5">
        <f t="shared" si="3"/>
        <v>0</v>
      </c>
      <c r="I247" s="4"/>
      <c r="J247" s="4"/>
      <c r="K247" s="4"/>
    </row>
    <row r="248" spans="2:11" ht="13.5" x14ac:dyDescent="0.35">
      <c r="B248" s="3">
        <v>42361</v>
      </c>
      <c r="C248" s="2">
        <v>2.75</v>
      </c>
      <c r="D248" s="2">
        <v>1.3905000000000001</v>
      </c>
      <c r="E248" s="2">
        <v>505</v>
      </c>
      <c r="F248" s="2"/>
      <c r="G248" s="2"/>
      <c r="H248" s="5">
        <f t="shared" si="3"/>
        <v>-1.7869755615199802E-2</v>
      </c>
      <c r="I248" s="4"/>
      <c r="J248" s="4"/>
      <c r="K248" s="4"/>
    </row>
    <row r="249" spans="2:11" ht="13.5" x14ac:dyDescent="0.35">
      <c r="B249" s="3">
        <v>42363</v>
      </c>
      <c r="C249" s="2">
        <v>2.75</v>
      </c>
      <c r="D249" s="2">
        <v>1.3905000000000001</v>
      </c>
      <c r="E249" s="2">
        <v>0</v>
      </c>
      <c r="F249" s="2"/>
      <c r="G249" s="2"/>
      <c r="H249" s="5">
        <f t="shared" si="3"/>
        <v>0</v>
      </c>
      <c r="I249" s="4"/>
      <c r="J249" s="4"/>
      <c r="K249" s="4"/>
    </row>
    <row r="250" spans="2:11" ht="13.5" x14ac:dyDescent="0.35">
      <c r="B250" s="3">
        <v>42366</v>
      </c>
      <c r="C250" s="2">
        <v>2.83</v>
      </c>
      <c r="D250" s="2">
        <v>1.431</v>
      </c>
      <c r="E250" s="2">
        <v>8466</v>
      </c>
      <c r="F250" s="2"/>
      <c r="G250" s="2"/>
      <c r="H250" s="5">
        <f t="shared" si="3"/>
        <v>2.9126213592232993E-2</v>
      </c>
      <c r="I250" s="4"/>
      <c r="J250" s="4"/>
      <c r="K250" s="4"/>
    </row>
    <row r="251" spans="2:11" ht="13.5" x14ac:dyDescent="0.35">
      <c r="B251" s="3">
        <v>42367</v>
      </c>
      <c r="C251" s="2">
        <v>2.84</v>
      </c>
      <c r="D251" s="2">
        <v>1.4359999999999999</v>
      </c>
      <c r="E251" s="2">
        <v>2248</v>
      </c>
      <c r="F251" s="2"/>
      <c r="G251" s="2"/>
      <c r="H251" s="5">
        <f t="shared" si="3"/>
        <v>3.4940600978336082E-3</v>
      </c>
      <c r="I251" s="4"/>
      <c r="J251" s="4"/>
      <c r="K251" s="4"/>
    </row>
    <row r="252" spans="2:11" ht="13.5" x14ac:dyDescent="0.35">
      <c r="B252" s="3">
        <v>42368</v>
      </c>
      <c r="C252" s="2">
        <v>2.84</v>
      </c>
      <c r="D252" s="2">
        <v>1.4359999999999999</v>
      </c>
      <c r="E252" s="2">
        <v>1880</v>
      </c>
      <c r="F252" s="2"/>
      <c r="G252" s="2"/>
      <c r="H252" s="5">
        <f t="shared" si="3"/>
        <v>0</v>
      </c>
      <c r="I252" s="4"/>
      <c r="J252" s="4"/>
      <c r="K252" s="4"/>
    </row>
    <row r="253" spans="2:11" ht="13.5" x14ac:dyDescent="0.35">
      <c r="B253" s="3">
        <v>42369</v>
      </c>
      <c r="C253" s="2">
        <v>2.84</v>
      </c>
      <c r="D253" s="2">
        <v>1.4359999999999999</v>
      </c>
      <c r="E253" s="2">
        <v>5258</v>
      </c>
      <c r="F253" s="2"/>
      <c r="G253" s="2"/>
      <c r="H253" s="5">
        <f t="shared" si="3"/>
        <v>0</v>
      </c>
      <c r="I253" s="4"/>
      <c r="J253" s="4"/>
      <c r="K253" s="4"/>
    </row>
    <row r="254" spans="2:11" ht="13.5" x14ac:dyDescent="0.35">
      <c r="B254" s="3">
        <v>42373</v>
      </c>
      <c r="C254" s="2">
        <v>2.83</v>
      </c>
      <c r="D254" s="2">
        <v>1.431</v>
      </c>
      <c r="E254" s="2">
        <v>225</v>
      </c>
      <c r="F254" s="2"/>
      <c r="G254" s="2"/>
      <c r="H254" s="5">
        <f t="shared" si="3"/>
        <v>-3.481894150417753E-3</v>
      </c>
      <c r="I254" s="4"/>
      <c r="J254" s="4"/>
      <c r="K254" s="4"/>
    </row>
    <row r="255" spans="2:11" ht="13.5" x14ac:dyDescent="0.35">
      <c r="B255" s="3">
        <v>42374</v>
      </c>
      <c r="C255" s="2">
        <v>2.82</v>
      </c>
      <c r="D255" s="2">
        <v>1.4258999999999999</v>
      </c>
      <c r="E255" s="2">
        <v>2000</v>
      </c>
      <c r="F255" s="2"/>
      <c r="G255" s="2"/>
      <c r="H255" s="5">
        <f t="shared" si="3"/>
        <v>-3.5639412997904292E-3</v>
      </c>
      <c r="I255" s="4"/>
      <c r="J255" s="4"/>
      <c r="K255" s="4"/>
    </row>
    <row r="256" spans="2:11" ht="13.5" x14ac:dyDescent="0.35">
      <c r="B256" s="3">
        <v>42375</v>
      </c>
      <c r="C256" s="2">
        <v>2.8</v>
      </c>
      <c r="D256" s="2">
        <v>1.4157999999999999</v>
      </c>
      <c r="E256" s="2">
        <v>1170</v>
      </c>
      <c r="F256" s="2"/>
      <c r="G256" s="2"/>
      <c r="H256" s="5">
        <f t="shared" si="3"/>
        <v>-7.0832456694017798E-3</v>
      </c>
      <c r="I256" s="4"/>
      <c r="J256" s="4"/>
      <c r="K256" s="4"/>
    </row>
    <row r="257" spans="2:11" ht="13.5" x14ac:dyDescent="0.35">
      <c r="B257" s="3">
        <v>42376</v>
      </c>
      <c r="C257" s="2">
        <v>2.85</v>
      </c>
      <c r="D257" s="2">
        <v>1.4411</v>
      </c>
      <c r="E257" s="2">
        <v>3434</v>
      </c>
      <c r="F257" s="2"/>
      <c r="G257" s="2"/>
      <c r="H257" s="5">
        <f t="shared" si="3"/>
        <v>1.7869755615199958E-2</v>
      </c>
      <c r="I257" s="4"/>
      <c r="J257" s="4"/>
      <c r="K257" s="4"/>
    </row>
    <row r="258" spans="2:11" ht="13.5" x14ac:dyDescent="0.35">
      <c r="B258" s="3">
        <v>42377</v>
      </c>
      <c r="C258" s="2">
        <v>2.85</v>
      </c>
      <c r="D258" s="2">
        <v>1.4411</v>
      </c>
      <c r="E258" s="2">
        <v>1615</v>
      </c>
      <c r="F258" s="2"/>
      <c r="G258" s="2"/>
      <c r="H258" s="5">
        <f t="shared" si="3"/>
        <v>0</v>
      </c>
      <c r="I258" s="4"/>
      <c r="J258" s="4"/>
      <c r="K258" s="4"/>
    </row>
    <row r="259" spans="2:11" ht="13.5" x14ac:dyDescent="0.35">
      <c r="B259" s="3">
        <v>42380</v>
      </c>
      <c r="C259" s="2">
        <v>2.93</v>
      </c>
      <c r="D259" s="2">
        <v>1.4815</v>
      </c>
      <c r="E259" s="2">
        <v>7210</v>
      </c>
      <c r="F259" s="2"/>
      <c r="G259" s="2"/>
      <c r="H259" s="5">
        <f t="shared" si="3"/>
        <v>2.8034140587051552E-2</v>
      </c>
      <c r="I259" s="4"/>
      <c r="J259" s="4"/>
      <c r="K259" s="4"/>
    </row>
    <row r="260" spans="2:11" ht="13.5" x14ac:dyDescent="0.35">
      <c r="B260" s="3">
        <v>42381</v>
      </c>
      <c r="C260" s="2">
        <v>2.9</v>
      </c>
      <c r="D260" s="2">
        <v>1.4663999999999999</v>
      </c>
      <c r="E260" s="2">
        <v>4058</v>
      </c>
      <c r="F260" s="2"/>
      <c r="G260" s="2"/>
      <c r="H260" s="5">
        <f t="shared" si="3"/>
        <v>-1.0192372595342634E-2</v>
      </c>
      <c r="I260" s="4"/>
      <c r="J260" s="4"/>
      <c r="K260" s="4"/>
    </row>
    <row r="261" spans="2:11" ht="13.5" x14ac:dyDescent="0.35">
      <c r="B261" s="3">
        <v>42382</v>
      </c>
      <c r="C261" s="2">
        <v>2.89</v>
      </c>
      <c r="D261" s="2">
        <v>1.4613</v>
      </c>
      <c r="E261" s="2">
        <v>820</v>
      </c>
      <c r="F261" s="2"/>
      <c r="G261" s="2"/>
      <c r="H261" s="5">
        <f t="shared" si="3"/>
        <v>-3.4779050736496744E-3</v>
      </c>
      <c r="I261" s="4"/>
      <c r="J261" s="4"/>
      <c r="K261" s="4"/>
    </row>
    <row r="262" spans="2:11" ht="13.5" x14ac:dyDescent="0.35">
      <c r="B262" s="3">
        <v>42384</v>
      </c>
      <c r="C262" s="2">
        <v>2.89</v>
      </c>
      <c r="D262" s="2">
        <v>1.4613</v>
      </c>
      <c r="E262" s="2">
        <v>6254</v>
      </c>
      <c r="F262" s="2"/>
      <c r="G262" s="2"/>
      <c r="H262" s="5">
        <f t="shared" si="3"/>
        <v>0</v>
      </c>
      <c r="I262" s="4"/>
      <c r="J262" s="4"/>
      <c r="K262" s="4"/>
    </row>
    <row r="263" spans="2:11" ht="13.5" x14ac:dyDescent="0.35">
      <c r="B263" s="3">
        <v>42387</v>
      </c>
      <c r="C263" s="2">
        <v>2.85</v>
      </c>
      <c r="D263" s="2">
        <v>1.4411</v>
      </c>
      <c r="E263" s="2">
        <v>5270</v>
      </c>
      <c r="F263" s="2"/>
      <c r="G263" s="2"/>
      <c r="H263" s="5">
        <f t="shared" ref="H263:H326" si="4">(D263-D262)/D262</f>
        <v>-1.3823308013412711E-2</v>
      </c>
      <c r="I263" s="4"/>
      <c r="J263" s="4"/>
      <c r="K263" s="4"/>
    </row>
    <row r="264" spans="2:11" ht="13.5" x14ac:dyDescent="0.35">
      <c r="B264" s="3">
        <v>42388</v>
      </c>
      <c r="C264" s="2">
        <v>2.85</v>
      </c>
      <c r="D264" s="2">
        <v>1.4411</v>
      </c>
      <c r="E264" s="2">
        <v>1333</v>
      </c>
      <c r="F264" s="2"/>
      <c r="G264" s="2"/>
      <c r="H264" s="5">
        <f t="shared" si="4"/>
        <v>0</v>
      </c>
      <c r="I264" s="4"/>
      <c r="J264" s="4"/>
      <c r="K264" s="4"/>
    </row>
    <row r="265" spans="2:11" ht="13.5" x14ac:dyDescent="0.35">
      <c r="B265" s="3">
        <v>42389</v>
      </c>
      <c r="C265" s="2">
        <v>2.84</v>
      </c>
      <c r="D265" s="2">
        <v>1.4359999999999999</v>
      </c>
      <c r="E265" s="2">
        <v>5624</v>
      </c>
      <c r="F265" s="2"/>
      <c r="G265" s="2"/>
      <c r="H265" s="5">
        <f t="shared" si="4"/>
        <v>-3.5389632919298484E-3</v>
      </c>
      <c r="I265" s="4"/>
      <c r="J265" s="4"/>
      <c r="K265" s="4"/>
    </row>
    <row r="266" spans="2:11" ht="13.5" x14ac:dyDescent="0.35">
      <c r="B266" s="3">
        <v>42390</v>
      </c>
      <c r="C266" s="2">
        <v>2.92</v>
      </c>
      <c r="D266" s="2">
        <v>1.4764999999999999</v>
      </c>
      <c r="E266" s="2">
        <v>25373</v>
      </c>
      <c r="F266" s="2"/>
      <c r="G266" s="2"/>
      <c r="H266" s="5">
        <f t="shared" si="4"/>
        <v>2.8203342618384388E-2</v>
      </c>
      <c r="I266" s="4"/>
      <c r="J266" s="4"/>
      <c r="K266" s="4"/>
    </row>
    <row r="267" spans="2:11" ht="13.5" x14ac:dyDescent="0.35">
      <c r="B267" s="3">
        <v>42391</v>
      </c>
      <c r="C267" s="2">
        <v>2.9</v>
      </c>
      <c r="D267" s="2">
        <v>1.4663999999999999</v>
      </c>
      <c r="E267" s="2">
        <v>9021</v>
      </c>
      <c r="F267" s="2"/>
      <c r="G267" s="2"/>
      <c r="H267" s="5">
        <f t="shared" si="4"/>
        <v>-6.8405011852353528E-3</v>
      </c>
      <c r="I267" s="4"/>
      <c r="J267" s="4"/>
      <c r="K267" s="4"/>
    </row>
    <row r="268" spans="2:11" ht="13.5" x14ac:dyDescent="0.35">
      <c r="B268" s="3">
        <v>42394</v>
      </c>
      <c r="C268" s="2">
        <v>2.9</v>
      </c>
      <c r="D268" s="2">
        <v>1.4663999999999999</v>
      </c>
      <c r="E268" s="2">
        <v>760</v>
      </c>
      <c r="F268" s="2"/>
      <c r="G268" s="2"/>
      <c r="H268" s="5">
        <f t="shared" si="4"/>
        <v>0</v>
      </c>
      <c r="I268" s="4"/>
      <c r="J268" s="4"/>
      <c r="K268" s="4"/>
    </row>
    <row r="269" spans="2:11" ht="13.5" x14ac:dyDescent="0.35">
      <c r="B269" s="3">
        <v>42395</v>
      </c>
      <c r="C269" s="2">
        <v>2.92</v>
      </c>
      <c r="D269" s="2">
        <v>1.4764999999999999</v>
      </c>
      <c r="E269" s="2">
        <v>3423</v>
      </c>
      <c r="F269" s="2"/>
      <c r="G269" s="2"/>
      <c r="H269" s="5">
        <f t="shared" si="4"/>
        <v>6.8876159301691203E-3</v>
      </c>
      <c r="I269" s="4"/>
      <c r="J269" s="4"/>
      <c r="K269" s="4"/>
    </row>
    <row r="270" spans="2:11" ht="13.5" x14ac:dyDescent="0.35">
      <c r="B270" s="3">
        <v>42396</v>
      </c>
      <c r="C270" s="2">
        <v>2.93</v>
      </c>
      <c r="D270" s="2">
        <v>1.4815</v>
      </c>
      <c r="E270" s="2">
        <v>7898</v>
      </c>
      <c r="F270" s="2"/>
      <c r="G270" s="2"/>
      <c r="H270" s="5">
        <f t="shared" si="4"/>
        <v>3.386386725364115E-3</v>
      </c>
      <c r="I270" s="4"/>
      <c r="J270" s="4"/>
      <c r="K270" s="4"/>
    </row>
    <row r="271" spans="2:11" ht="13.5" x14ac:dyDescent="0.35">
      <c r="B271" s="3">
        <v>42397</v>
      </c>
      <c r="C271" s="2">
        <v>3.03</v>
      </c>
      <c r="D271" s="2">
        <v>1.5321</v>
      </c>
      <c r="E271" s="2">
        <v>48960</v>
      </c>
      <c r="F271" s="2"/>
      <c r="G271" s="2"/>
      <c r="H271" s="5">
        <f t="shared" si="4"/>
        <v>3.415457306783664E-2</v>
      </c>
      <c r="I271" s="4"/>
      <c r="J271" s="4"/>
      <c r="K271" s="4"/>
    </row>
    <row r="272" spans="2:11" ht="13.5" x14ac:dyDescent="0.35">
      <c r="B272" s="3">
        <v>42398</v>
      </c>
      <c r="C272" s="2">
        <v>3.02</v>
      </c>
      <c r="D272" s="2">
        <v>1.5269999999999999</v>
      </c>
      <c r="E272" s="2">
        <v>13467</v>
      </c>
      <c r="F272" s="2"/>
      <c r="G272" s="2"/>
      <c r="H272" s="5">
        <f t="shared" si="4"/>
        <v>-3.3287644409634516E-3</v>
      </c>
      <c r="I272" s="4"/>
      <c r="J272" s="4"/>
      <c r="K272" s="4"/>
    </row>
    <row r="273" spans="2:11" ht="13.5" x14ac:dyDescent="0.35">
      <c r="B273" s="3">
        <v>42401</v>
      </c>
      <c r="C273" s="2">
        <v>3.03</v>
      </c>
      <c r="D273" s="2">
        <v>1.5321</v>
      </c>
      <c r="E273" s="2">
        <v>4657</v>
      </c>
      <c r="F273" s="2"/>
      <c r="G273" s="2"/>
      <c r="H273" s="5">
        <f t="shared" si="4"/>
        <v>3.3398821218075343E-3</v>
      </c>
      <c r="I273" s="4"/>
      <c r="J273" s="4"/>
      <c r="K273" s="4"/>
    </row>
    <row r="274" spans="2:11" ht="13.5" x14ac:dyDescent="0.35">
      <c r="B274" s="3">
        <v>42402</v>
      </c>
      <c r="C274" s="2">
        <v>3.03</v>
      </c>
      <c r="D274" s="2">
        <v>1.5321</v>
      </c>
      <c r="E274" s="2">
        <v>4163</v>
      </c>
      <c r="F274" s="2"/>
      <c r="G274" s="2"/>
      <c r="H274" s="5">
        <f t="shared" si="4"/>
        <v>0</v>
      </c>
      <c r="I274" s="4"/>
      <c r="J274" s="4"/>
      <c r="K274" s="4"/>
    </row>
    <row r="275" spans="2:11" ht="13.5" x14ac:dyDescent="0.35">
      <c r="B275" s="3">
        <v>42403</v>
      </c>
      <c r="C275" s="2">
        <v>3.03</v>
      </c>
      <c r="D275" s="2">
        <v>1.5321</v>
      </c>
      <c r="E275" s="2">
        <v>16280</v>
      </c>
      <c r="F275" s="2"/>
      <c r="G275" s="2"/>
      <c r="H275" s="5">
        <f t="shared" si="4"/>
        <v>0</v>
      </c>
      <c r="I275" s="4"/>
      <c r="J275" s="4"/>
      <c r="K275" s="4"/>
    </row>
    <row r="276" spans="2:11" ht="13.5" x14ac:dyDescent="0.35">
      <c r="B276" s="3">
        <v>42404</v>
      </c>
      <c r="C276" s="2">
        <v>2.99</v>
      </c>
      <c r="D276" s="2">
        <v>1.5119</v>
      </c>
      <c r="E276" s="2">
        <v>6474</v>
      </c>
      <c r="F276" s="2"/>
      <c r="G276" s="2"/>
      <c r="H276" s="5">
        <f t="shared" si="4"/>
        <v>-1.3184517981854967E-2</v>
      </c>
      <c r="I276" s="4"/>
      <c r="J276" s="4"/>
      <c r="K276" s="4"/>
    </row>
    <row r="277" spans="2:11" ht="13.5" x14ac:dyDescent="0.35">
      <c r="B277" s="3">
        <v>42405</v>
      </c>
      <c r="C277" s="2">
        <v>3.03</v>
      </c>
      <c r="D277" s="2">
        <v>1.5321</v>
      </c>
      <c r="E277" s="2">
        <v>2763</v>
      </c>
      <c r="F277" s="2"/>
      <c r="G277" s="2"/>
      <c r="H277" s="5">
        <f t="shared" si="4"/>
        <v>1.3360672002116538E-2</v>
      </c>
      <c r="I277" s="4"/>
      <c r="J277" s="4"/>
      <c r="K277" s="4"/>
    </row>
    <row r="278" spans="2:11" ht="13.5" x14ac:dyDescent="0.35">
      <c r="B278" s="3">
        <v>42408</v>
      </c>
      <c r="C278" s="2">
        <v>3.03</v>
      </c>
      <c r="D278" s="2">
        <v>1.5321</v>
      </c>
      <c r="E278" s="2">
        <v>325</v>
      </c>
      <c r="F278" s="2"/>
      <c r="G278" s="2"/>
      <c r="H278" s="5">
        <f t="shared" si="4"/>
        <v>0</v>
      </c>
      <c r="I278" s="4"/>
      <c r="J278" s="4"/>
      <c r="K278" s="4"/>
    </row>
    <row r="279" spans="2:11" ht="13.5" x14ac:dyDescent="0.35">
      <c r="B279" s="3">
        <v>42409</v>
      </c>
      <c r="C279" s="2">
        <v>3.03</v>
      </c>
      <c r="D279" s="2">
        <v>1.5321</v>
      </c>
      <c r="E279" s="2">
        <v>4738</v>
      </c>
      <c r="F279" s="2"/>
      <c r="G279" s="2"/>
      <c r="H279" s="5">
        <f t="shared" si="4"/>
        <v>0</v>
      </c>
      <c r="I279" s="4"/>
      <c r="J279" s="4"/>
      <c r="K279" s="4"/>
    </row>
    <row r="280" spans="2:11" ht="13.5" x14ac:dyDescent="0.35">
      <c r="B280" s="3">
        <v>42410</v>
      </c>
      <c r="C280" s="2">
        <v>2.98</v>
      </c>
      <c r="D280" s="2">
        <v>1.5067999999999999</v>
      </c>
      <c r="E280" s="2">
        <v>3330</v>
      </c>
      <c r="F280" s="2"/>
      <c r="G280" s="2"/>
      <c r="H280" s="5">
        <f t="shared" si="4"/>
        <v>-1.651328242281842E-2</v>
      </c>
      <c r="I280" s="4"/>
      <c r="J280" s="4"/>
      <c r="K280" s="4"/>
    </row>
    <row r="281" spans="2:11" ht="13.5" x14ac:dyDescent="0.35">
      <c r="B281" s="3">
        <v>42411</v>
      </c>
      <c r="C281" s="2">
        <v>3</v>
      </c>
      <c r="D281" s="2">
        <v>1.5168999999999999</v>
      </c>
      <c r="E281" s="2">
        <v>5967</v>
      </c>
      <c r="F281" s="2"/>
      <c r="G281" s="2"/>
      <c r="H281" s="5">
        <f t="shared" si="4"/>
        <v>6.7029466418900971E-3</v>
      </c>
      <c r="I281" s="4"/>
      <c r="J281" s="4"/>
      <c r="K281" s="4"/>
    </row>
    <row r="282" spans="2:11" ht="13.5" x14ac:dyDescent="0.35">
      <c r="B282" s="3">
        <v>42412</v>
      </c>
      <c r="C282" s="2">
        <v>2.98</v>
      </c>
      <c r="D282" s="2">
        <v>1.5067999999999999</v>
      </c>
      <c r="E282" s="2">
        <v>8979</v>
      </c>
      <c r="F282" s="2"/>
      <c r="G282" s="2"/>
      <c r="H282" s="5">
        <f t="shared" si="4"/>
        <v>-6.6583163029863531E-3</v>
      </c>
      <c r="I282" s="4"/>
      <c r="J282" s="4"/>
      <c r="K282" s="4"/>
    </row>
    <row r="283" spans="2:11" ht="13.5" x14ac:dyDescent="0.35">
      <c r="B283" s="3">
        <v>42415</v>
      </c>
      <c r="C283" s="2">
        <v>2.99</v>
      </c>
      <c r="D283" s="2">
        <v>1.5119</v>
      </c>
      <c r="E283" s="2">
        <v>11683</v>
      </c>
      <c r="F283" s="2"/>
      <c r="G283" s="2"/>
      <c r="H283" s="5">
        <f t="shared" si="4"/>
        <v>3.3846562251128912E-3</v>
      </c>
      <c r="I283" s="4"/>
      <c r="J283" s="4"/>
      <c r="K283" s="4"/>
    </row>
    <row r="284" spans="2:11" ht="13.5" x14ac:dyDescent="0.35">
      <c r="B284" s="3">
        <v>42416</v>
      </c>
      <c r="C284" s="2">
        <v>2.99</v>
      </c>
      <c r="D284" s="2">
        <v>1.5119</v>
      </c>
      <c r="E284" s="2">
        <v>7513</v>
      </c>
      <c r="F284" s="2"/>
      <c r="G284" s="2"/>
      <c r="H284" s="5">
        <f t="shared" si="4"/>
        <v>0</v>
      </c>
      <c r="I284" s="4"/>
      <c r="J284" s="4"/>
      <c r="K284" s="4"/>
    </row>
    <row r="285" spans="2:11" ht="13.5" x14ac:dyDescent="0.35">
      <c r="B285" s="3">
        <v>42417</v>
      </c>
      <c r="C285" s="2">
        <v>3.06</v>
      </c>
      <c r="D285" s="2">
        <v>1.5472999999999999</v>
      </c>
      <c r="E285" s="2">
        <v>13249</v>
      </c>
      <c r="F285" s="2"/>
      <c r="G285" s="2"/>
      <c r="H285" s="5">
        <f t="shared" si="4"/>
        <v>2.3414246974006136E-2</v>
      </c>
      <c r="I285" s="4"/>
      <c r="J285" s="4"/>
      <c r="K285" s="4"/>
    </row>
    <row r="286" spans="2:11" ht="13.5" x14ac:dyDescent="0.35">
      <c r="B286" s="3">
        <v>42418</v>
      </c>
      <c r="C286" s="2">
        <v>3.05</v>
      </c>
      <c r="D286" s="2">
        <v>1.5422</v>
      </c>
      <c r="E286" s="2">
        <v>3980</v>
      </c>
      <c r="F286" s="2"/>
      <c r="G286" s="2"/>
      <c r="H286" s="5">
        <f t="shared" si="4"/>
        <v>-3.296064111678332E-3</v>
      </c>
      <c r="I286" s="4"/>
      <c r="J286" s="4"/>
      <c r="K286" s="4"/>
    </row>
    <row r="287" spans="2:11" ht="13.5" x14ac:dyDescent="0.35">
      <c r="B287" s="3">
        <v>42419</v>
      </c>
      <c r="C287" s="2">
        <v>3.04</v>
      </c>
      <c r="D287" s="2">
        <v>1.5370999999999999</v>
      </c>
      <c r="E287" s="2">
        <v>4026</v>
      </c>
      <c r="F287" s="2"/>
      <c r="G287" s="2"/>
      <c r="H287" s="5">
        <f t="shared" si="4"/>
        <v>-3.3069640772922476E-3</v>
      </c>
      <c r="I287" s="4"/>
      <c r="J287" s="4"/>
      <c r="K287" s="4"/>
    </row>
    <row r="288" spans="2:11" ht="13.5" x14ac:dyDescent="0.35">
      <c r="B288" s="3">
        <v>42422</v>
      </c>
      <c r="C288" s="2">
        <v>3.04</v>
      </c>
      <c r="D288" s="2">
        <v>1.5370999999999999</v>
      </c>
      <c r="E288" s="2">
        <v>3782</v>
      </c>
      <c r="F288" s="2"/>
      <c r="G288" s="2"/>
      <c r="H288" s="5">
        <f t="shared" si="4"/>
        <v>0</v>
      </c>
      <c r="I288" s="4"/>
      <c r="J288" s="4"/>
      <c r="K288" s="4"/>
    </row>
    <row r="289" spans="2:11" ht="13.5" x14ac:dyDescent="0.35">
      <c r="B289" s="3">
        <v>42423</v>
      </c>
      <c r="C289" s="2">
        <v>3</v>
      </c>
      <c r="D289" s="2">
        <v>1.5168999999999999</v>
      </c>
      <c r="E289" s="2">
        <v>48</v>
      </c>
      <c r="F289" s="2"/>
      <c r="G289" s="2"/>
      <c r="H289" s="5">
        <f t="shared" si="4"/>
        <v>-1.3141630342853424E-2</v>
      </c>
      <c r="I289" s="4"/>
      <c r="J289" s="4"/>
      <c r="K289" s="4"/>
    </row>
    <row r="290" spans="2:11" ht="13.5" x14ac:dyDescent="0.35">
      <c r="B290" s="3">
        <v>42424</v>
      </c>
      <c r="C290" s="2">
        <v>3.04</v>
      </c>
      <c r="D290" s="2">
        <v>1.5370999999999999</v>
      </c>
      <c r="E290" s="2">
        <v>2</v>
      </c>
      <c r="F290" s="2"/>
      <c r="G290" s="2"/>
      <c r="H290" s="5">
        <f t="shared" si="4"/>
        <v>1.3316632605972706E-2</v>
      </c>
      <c r="I290" s="4"/>
      <c r="J290" s="4"/>
      <c r="K290" s="4"/>
    </row>
    <row r="291" spans="2:11" ht="13.5" x14ac:dyDescent="0.35">
      <c r="B291" s="3">
        <v>42425</v>
      </c>
      <c r="C291" s="2">
        <v>3.04</v>
      </c>
      <c r="D291" s="2">
        <v>1.5370999999999999</v>
      </c>
      <c r="E291" s="2">
        <v>3225</v>
      </c>
      <c r="F291" s="2"/>
      <c r="G291" s="2"/>
      <c r="H291" s="5">
        <f t="shared" si="4"/>
        <v>0</v>
      </c>
      <c r="I291" s="4"/>
      <c r="J291" s="4"/>
      <c r="K291" s="4"/>
    </row>
    <row r="292" spans="2:11" ht="13.5" x14ac:dyDescent="0.35">
      <c r="B292" s="3">
        <v>42426</v>
      </c>
      <c r="C292" s="2">
        <v>3.04</v>
      </c>
      <c r="D292" s="2">
        <v>1.5370999999999999</v>
      </c>
      <c r="E292" s="2">
        <v>0</v>
      </c>
      <c r="F292" s="2"/>
      <c r="G292" s="2"/>
      <c r="H292" s="5">
        <f t="shared" si="4"/>
        <v>0</v>
      </c>
      <c r="I292" s="4"/>
      <c r="J292" s="4"/>
      <c r="K292" s="4"/>
    </row>
    <row r="293" spans="2:11" ht="13.5" x14ac:dyDescent="0.35">
      <c r="B293" s="3">
        <v>42429</v>
      </c>
      <c r="C293" s="2">
        <v>3</v>
      </c>
      <c r="D293" s="2">
        <v>1.5168999999999999</v>
      </c>
      <c r="E293" s="2">
        <v>4698</v>
      </c>
      <c r="F293" s="2"/>
      <c r="G293" s="2"/>
      <c r="H293" s="5">
        <f t="shared" si="4"/>
        <v>-1.3141630342853424E-2</v>
      </c>
      <c r="I293" s="4"/>
      <c r="J293" s="4"/>
      <c r="K293" s="4"/>
    </row>
    <row r="294" spans="2:11" ht="13.5" x14ac:dyDescent="0.35">
      <c r="B294" s="3">
        <v>42430</v>
      </c>
      <c r="C294" s="2">
        <v>2.91</v>
      </c>
      <c r="D294" s="2">
        <v>1.4714</v>
      </c>
      <c r="E294" s="2">
        <v>10533</v>
      </c>
      <c r="F294" s="2"/>
      <c r="G294" s="2"/>
      <c r="H294" s="5">
        <f t="shared" si="4"/>
        <v>-2.9995385325334481E-2</v>
      </c>
      <c r="I294" s="4"/>
      <c r="J294" s="4"/>
      <c r="K294" s="4"/>
    </row>
    <row r="295" spans="2:11" ht="13.5" x14ac:dyDescent="0.35">
      <c r="B295" s="3">
        <v>42431</v>
      </c>
      <c r="C295" s="2">
        <v>2.97</v>
      </c>
      <c r="D295" s="2">
        <v>1.5017</v>
      </c>
      <c r="E295" s="2">
        <v>7009</v>
      </c>
      <c r="F295" s="2"/>
      <c r="G295" s="2"/>
      <c r="H295" s="5">
        <f t="shared" si="4"/>
        <v>2.0592632866657599E-2</v>
      </c>
      <c r="I295" s="4"/>
      <c r="J295" s="4"/>
      <c r="K295" s="4"/>
    </row>
    <row r="296" spans="2:11" ht="13.5" x14ac:dyDescent="0.35">
      <c r="B296" s="3">
        <v>42432</v>
      </c>
      <c r="C296" s="2">
        <v>3.03</v>
      </c>
      <c r="D296" s="2">
        <v>1.5321</v>
      </c>
      <c r="E296" s="2">
        <v>5367</v>
      </c>
      <c r="F296" s="2"/>
      <c r="G296" s="2"/>
      <c r="H296" s="5">
        <f t="shared" si="4"/>
        <v>2.0243723779716311E-2</v>
      </c>
      <c r="I296" s="4"/>
      <c r="J296" s="4"/>
      <c r="K296" s="4"/>
    </row>
    <row r="297" spans="2:11" ht="13.5" x14ac:dyDescent="0.35">
      <c r="B297" s="3">
        <v>42433</v>
      </c>
      <c r="C297" s="2">
        <v>3</v>
      </c>
      <c r="D297" s="2">
        <v>1.5168999999999999</v>
      </c>
      <c r="E297" s="2">
        <v>2106</v>
      </c>
      <c r="F297" s="2"/>
      <c r="G297" s="2"/>
      <c r="H297" s="5">
        <f t="shared" si="4"/>
        <v>-9.9210234318909355E-3</v>
      </c>
      <c r="I297" s="4"/>
      <c r="J297" s="4"/>
      <c r="K297" s="4"/>
    </row>
    <row r="298" spans="2:11" ht="13.5" x14ac:dyDescent="0.35">
      <c r="B298" s="3">
        <v>42436</v>
      </c>
      <c r="C298" s="2">
        <v>3</v>
      </c>
      <c r="D298" s="2">
        <v>1.5168999999999999</v>
      </c>
      <c r="E298" s="2">
        <v>0</v>
      </c>
      <c r="F298" s="2"/>
      <c r="G298" s="2"/>
      <c r="H298" s="5">
        <f t="shared" si="4"/>
        <v>0</v>
      </c>
      <c r="I298" s="4"/>
      <c r="J298" s="4"/>
      <c r="K298" s="4"/>
    </row>
    <row r="299" spans="2:11" ht="13.5" x14ac:dyDescent="0.35">
      <c r="B299" s="3">
        <v>42437</v>
      </c>
      <c r="C299" s="2">
        <v>3</v>
      </c>
      <c r="D299" s="2">
        <v>1.5168999999999999</v>
      </c>
      <c r="E299" s="2">
        <v>6292</v>
      </c>
      <c r="F299" s="2"/>
      <c r="G299" s="2"/>
      <c r="H299" s="5">
        <f t="shared" si="4"/>
        <v>0</v>
      </c>
      <c r="I299" s="4"/>
      <c r="J299" s="4"/>
      <c r="K299" s="4"/>
    </row>
    <row r="300" spans="2:11" ht="13.5" x14ac:dyDescent="0.35">
      <c r="B300" s="3">
        <v>42438</v>
      </c>
      <c r="C300" s="2">
        <v>3.06</v>
      </c>
      <c r="D300" s="2">
        <v>1.5472999999999999</v>
      </c>
      <c r="E300" s="2">
        <v>12005</v>
      </c>
      <c r="F300" s="2"/>
      <c r="G300" s="2"/>
      <c r="H300" s="5">
        <f t="shared" si="4"/>
        <v>2.0040872832750994E-2</v>
      </c>
      <c r="I300" s="4"/>
      <c r="J300" s="4"/>
      <c r="K300" s="4"/>
    </row>
    <row r="301" spans="2:11" ht="13.5" x14ac:dyDescent="0.35">
      <c r="B301" s="3">
        <v>42439</v>
      </c>
      <c r="C301" s="2">
        <v>3.05</v>
      </c>
      <c r="D301" s="2">
        <v>1.5422</v>
      </c>
      <c r="E301" s="2">
        <v>274</v>
      </c>
      <c r="F301" s="2"/>
      <c r="G301" s="2"/>
      <c r="H301" s="5">
        <f t="shared" si="4"/>
        <v>-3.296064111678332E-3</v>
      </c>
      <c r="I301" s="4"/>
      <c r="J301" s="4"/>
      <c r="K301" s="4"/>
    </row>
    <row r="302" spans="2:11" ht="13.5" x14ac:dyDescent="0.35">
      <c r="B302" s="3">
        <v>42440</v>
      </c>
      <c r="C302" s="2">
        <v>3.05</v>
      </c>
      <c r="D302" s="2">
        <v>1.5422</v>
      </c>
      <c r="E302" s="2">
        <v>439</v>
      </c>
      <c r="F302" s="2"/>
      <c r="G302" s="2"/>
      <c r="H302" s="5">
        <f t="shared" si="4"/>
        <v>0</v>
      </c>
      <c r="I302" s="4"/>
      <c r="J302" s="4"/>
      <c r="K302" s="4"/>
    </row>
    <row r="303" spans="2:11" ht="13.5" x14ac:dyDescent="0.35">
      <c r="B303" s="3">
        <v>42443</v>
      </c>
      <c r="C303" s="2">
        <v>3.03</v>
      </c>
      <c r="D303" s="2">
        <v>1.5321</v>
      </c>
      <c r="E303" s="2">
        <v>3148</v>
      </c>
      <c r="F303" s="2"/>
      <c r="G303" s="2"/>
      <c r="H303" s="5">
        <f t="shared" si="4"/>
        <v>-6.549085721696277E-3</v>
      </c>
      <c r="I303" s="4"/>
      <c r="J303" s="4"/>
      <c r="K303" s="4"/>
    </row>
    <row r="304" spans="2:11" ht="13.5" x14ac:dyDescent="0.35">
      <c r="B304" s="3">
        <v>42444</v>
      </c>
      <c r="C304" s="2">
        <v>3.06</v>
      </c>
      <c r="D304" s="2">
        <v>1.5472999999999999</v>
      </c>
      <c r="E304" s="2">
        <v>4008</v>
      </c>
      <c r="F304" s="2"/>
      <c r="G304" s="2"/>
      <c r="H304" s="5">
        <f t="shared" si="4"/>
        <v>9.9210234318907898E-3</v>
      </c>
      <c r="I304" s="4"/>
      <c r="J304" s="4"/>
      <c r="K304" s="4"/>
    </row>
    <row r="305" spans="2:11" ht="13.5" x14ac:dyDescent="0.35">
      <c r="B305" s="3">
        <v>42445</v>
      </c>
      <c r="C305" s="2">
        <v>3.05</v>
      </c>
      <c r="D305" s="2">
        <v>1.5422</v>
      </c>
      <c r="E305" s="2">
        <v>5302</v>
      </c>
      <c r="F305" s="2"/>
      <c r="G305" s="2"/>
      <c r="H305" s="5">
        <f t="shared" si="4"/>
        <v>-3.296064111678332E-3</v>
      </c>
      <c r="I305" s="4"/>
      <c r="J305" s="4"/>
      <c r="K305" s="4"/>
    </row>
    <row r="306" spans="2:11" ht="13.5" x14ac:dyDescent="0.35">
      <c r="B306" s="3">
        <v>42446</v>
      </c>
      <c r="C306" s="2">
        <v>3.06</v>
      </c>
      <c r="D306" s="2">
        <v>1.5472999999999999</v>
      </c>
      <c r="E306" s="2">
        <v>17807</v>
      </c>
      <c r="F306" s="2"/>
      <c r="G306" s="2"/>
      <c r="H306" s="5">
        <f t="shared" si="4"/>
        <v>3.3069640772921036E-3</v>
      </c>
      <c r="I306" s="4"/>
      <c r="J306" s="4"/>
      <c r="K306" s="4"/>
    </row>
    <row r="307" spans="2:11" ht="13.5" x14ac:dyDescent="0.35">
      <c r="B307" s="3">
        <v>42447</v>
      </c>
      <c r="C307" s="2">
        <v>3.08</v>
      </c>
      <c r="D307" s="2">
        <v>1.5573999999999999</v>
      </c>
      <c r="E307" s="2">
        <v>11002</v>
      </c>
      <c r="F307" s="2"/>
      <c r="G307" s="2"/>
      <c r="H307" s="5">
        <f t="shared" si="4"/>
        <v>6.5274995152846882E-3</v>
      </c>
      <c r="I307" s="4"/>
      <c r="J307" s="4"/>
      <c r="K307" s="4"/>
    </row>
    <row r="308" spans="2:11" ht="13.5" x14ac:dyDescent="0.35">
      <c r="B308" s="3">
        <v>42450</v>
      </c>
      <c r="C308" s="2">
        <v>3.08</v>
      </c>
      <c r="D308" s="2">
        <v>1.5573999999999999</v>
      </c>
      <c r="E308" s="2">
        <v>2699</v>
      </c>
      <c r="F308" s="2"/>
      <c r="G308" s="2"/>
      <c r="H308" s="5">
        <f t="shared" si="4"/>
        <v>0</v>
      </c>
      <c r="I308" s="4"/>
      <c r="J308" s="4"/>
      <c r="K308" s="4"/>
    </row>
    <row r="309" spans="2:11" ht="13.5" x14ac:dyDescent="0.35">
      <c r="B309" s="3">
        <v>42451</v>
      </c>
      <c r="C309" s="2">
        <v>3.09</v>
      </c>
      <c r="D309" s="2">
        <v>1.5624</v>
      </c>
      <c r="E309" s="2">
        <v>13720</v>
      </c>
      <c r="F309" s="2"/>
      <c r="G309" s="2"/>
      <c r="H309" s="5">
        <f t="shared" si="4"/>
        <v>3.2104790034673918E-3</v>
      </c>
      <c r="I309" s="4"/>
      <c r="J309" s="4"/>
      <c r="K309" s="4"/>
    </row>
    <row r="310" spans="2:11" ht="13.5" x14ac:dyDescent="0.35">
      <c r="B310" s="3">
        <v>42452</v>
      </c>
      <c r="C310" s="2">
        <v>3.1</v>
      </c>
      <c r="D310" s="2">
        <v>1.5674999999999999</v>
      </c>
      <c r="E310" s="2">
        <v>8405</v>
      </c>
      <c r="F310" s="2"/>
      <c r="G310" s="2"/>
      <c r="H310" s="5">
        <f t="shared" si="4"/>
        <v>3.2642089093701246E-3</v>
      </c>
      <c r="I310" s="4"/>
      <c r="J310" s="4"/>
      <c r="K310" s="4"/>
    </row>
    <row r="311" spans="2:11" ht="13.5" x14ac:dyDescent="0.35">
      <c r="B311" s="3">
        <v>42453</v>
      </c>
      <c r="C311" s="2">
        <v>3.09</v>
      </c>
      <c r="D311" s="2">
        <v>1.5624</v>
      </c>
      <c r="E311" s="2">
        <v>4100</v>
      </c>
      <c r="F311" s="2"/>
      <c r="G311" s="2"/>
      <c r="H311" s="5">
        <f t="shared" si="4"/>
        <v>-3.2535885167463367E-3</v>
      </c>
      <c r="I311" s="4"/>
      <c r="J311" s="4"/>
      <c r="K311" s="4"/>
    </row>
    <row r="312" spans="2:11" ht="13.5" x14ac:dyDescent="0.35">
      <c r="B312" s="3">
        <v>42454</v>
      </c>
      <c r="C312" s="2">
        <v>3.1</v>
      </c>
      <c r="D312" s="2">
        <v>1.5674999999999999</v>
      </c>
      <c r="E312" s="2">
        <v>6433</v>
      </c>
      <c r="F312" s="2"/>
      <c r="G312" s="2"/>
      <c r="H312" s="5">
        <f t="shared" si="4"/>
        <v>3.2642089093701246E-3</v>
      </c>
      <c r="I312" s="4"/>
      <c r="J312" s="4"/>
      <c r="K312" s="4"/>
    </row>
    <row r="313" spans="2:11" ht="13.5" x14ac:dyDescent="0.35">
      <c r="B313" s="3">
        <v>42457</v>
      </c>
      <c r="C313" s="2">
        <v>3.06</v>
      </c>
      <c r="D313" s="2">
        <v>1.5472999999999999</v>
      </c>
      <c r="E313" s="2">
        <v>7577</v>
      </c>
      <c r="F313" s="2"/>
      <c r="G313" s="2"/>
      <c r="H313" s="5">
        <f t="shared" si="4"/>
        <v>-1.288676236044657E-2</v>
      </c>
      <c r="I313" s="4"/>
      <c r="J313" s="4"/>
      <c r="K313" s="4"/>
    </row>
    <row r="314" spans="2:11" ht="13.5" x14ac:dyDescent="0.35">
      <c r="B314" s="3">
        <v>42458</v>
      </c>
      <c r="C314" s="2">
        <v>3.09</v>
      </c>
      <c r="D314" s="2">
        <v>1.5624</v>
      </c>
      <c r="E314" s="2">
        <v>30227</v>
      </c>
      <c r="F314" s="2"/>
      <c r="G314" s="2"/>
      <c r="H314" s="5">
        <f t="shared" si="4"/>
        <v>9.7589349188910452E-3</v>
      </c>
      <c r="I314" s="4"/>
      <c r="J314" s="4"/>
      <c r="K314" s="4"/>
    </row>
    <row r="315" spans="2:11" ht="13.5" x14ac:dyDescent="0.35">
      <c r="B315" s="3">
        <v>42459</v>
      </c>
      <c r="C315" s="2">
        <v>3.09</v>
      </c>
      <c r="D315" s="2">
        <v>1.5624</v>
      </c>
      <c r="E315" s="2">
        <v>3264</v>
      </c>
      <c r="F315" s="2"/>
      <c r="G315" s="2"/>
      <c r="H315" s="5">
        <f t="shared" si="4"/>
        <v>0</v>
      </c>
      <c r="I315" s="4"/>
      <c r="J315" s="4"/>
      <c r="K315" s="4"/>
    </row>
    <row r="316" spans="2:11" ht="13.5" x14ac:dyDescent="0.35">
      <c r="B316" s="3">
        <v>42460</v>
      </c>
      <c r="C316" s="2">
        <v>3.09</v>
      </c>
      <c r="D316" s="2">
        <v>1.5624</v>
      </c>
      <c r="E316" s="2">
        <v>0</v>
      </c>
      <c r="F316" s="2"/>
      <c r="G316" s="2"/>
      <c r="H316" s="5">
        <f t="shared" si="4"/>
        <v>0</v>
      </c>
      <c r="I316" s="4"/>
      <c r="J316" s="4"/>
      <c r="K316" s="4"/>
    </row>
    <row r="317" spans="2:11" ht="13.5" x14ac:dyDescent="0.35">
      <c r="B317" s="3">
        <v>42461</v>
      </c>
      <c r="C317" s="2">
        <v>3.1</v>
      </c>
      <c r="D317" s="2">
        <v>1.5674999999999999</v>
      </c>
      <c r="E317" s="2">
        <v>2000</v>
      </c>
      <c r="F317" s="2"/>
      <c r="G317" s="2"/>
      <c r="H317" s="5">
        <f t="shared" si="4"/>
        <v>3.2642089093701246E-3</v>
      </c>
      <c r="I317" s="4"/>
      <c r="J317" s="4"/>
      <c r="K317" s="4"/>
    </row>
    <row r="318" spans="2:11" ht="13.5" x14ac:dyDescent="0.35">
      <c r="B318" s="3">
        <v>42464</v>
      </c>
      <c r="C318" s="2">
        <v>3.1</v>
      </c>
      <c r="D318" s="2">
        <v>1.5674999999999999</v>
      </c>
      <c r="E318" s="2">
        <v>0</v>
      </c>
      <c r="F318" s="2"/>
      <c r="G318" s="2"/>
      <c r="H318" s="5">
        <f t="shared" si="4"/>
        <v>0</v>
      </c>
      <c r="I318" s="4"/>
      <c r="J318" s="4"/>
      <c r="K318" s="4"/>
    </row>
    <row r="319" spans="2:11" ht="13.5" x14ac:dyDescent="0.35">
      <c r="B319" s="3">
        <v>42465</v>
      </c>
      <c r="C319" s="2">
        <v>3.09</v>
      </c>
      <c r="D319" s="2">
        <v>1.5624</v>
      </c>
      <c r="E319" s="2">
        <v>1200</v>
      </c>
      <c r="F319" s="2"/>
      <c r="G319" s="2"/>
      <c r="H319" s="5">
        <f t="shared" si="4"/>
        <v>-3.2535885167463367E-3</v>
      </c>
      <c r="I319" s="4"/>
      <c r="J319" s="4"/>
      <c r="K319" s="4"/>
    </row>
    <row r="320" spans="2:11" ht="13.5" x14ac:dyDescent="0.35">
      <c r="B320" s="3">
        <v>42466</v>
      </c>
      <c r="C320" s="2">
        <v>3.1</v>
      </c>
      <c r="D320" s="2">
        <v>1.5674999999999999</v>
      </c>
      <c r="E320" s="2">
        <v>20113</v>
      </c>
      <c r="F320" s="2"/>
      <c r="G320" s="2"/>
      <c r="H320" s="5">
        <f t="shared" si="4"/>
        <v>3.2642089093701246E-3</v>
      </c>
      <c r="I320" s="4"/>
      <c r="J320" s="4"/>
      <c r="K320" s="4"/>
    </row>
    <row r="321" spans="2:11" ht="13.5" x14ac:dyDescent="0.35">
      <c r="B321" s="3">
        <v>42467</v>
      </c>
      <c r="C321" s="2">
        <v>3.14</v>
      </c>
      <c r="D321" s="2">
        <v>1.5876999999999999</v>
      </c>
      <c r="E321" s="2">
        <v>3548</v>
      </c>
      <c r="F321" s="2"/>
      <c r="G321" s="2"/>
      <c r="H321" s="5">
        <f t="shared" si="4"/>
        <v>1.288676236044657E-2</v>
      </c>
      <c r="I321" s="4"/>
      <c r="J321" s="4"/>
      <c r="K321" s="4"/>
    </row>
    <row r="322" spans="2:11" ht="13.5" x14ac:dyDescent="0.35">
      <c r="B322" s="3">
        <v>42468</v>
      </c>
      <c r="C322" s="2">
        <v>3.12</v>
      </c>
      <c r="D322" s="2">
        <v>1.5775999999999999</v>
      </c>
      <c r="E322" s="2">
        <v>864</v>
      </c>
      <c r="F322" s="2"/>
      <c r="G322" s="2"/>
      <c r="H322" s="5">
        <f t="shared" si="4"/>
        <v>-6.3614032877747674E-3</v>
      </c>
      <c r="I322" s="4"/>
      <c r="J322" s="4"/>
      <c r="K322" s="4"/>
    </row>
    <row r="323" spans="2:11" ht="13.5" x14ac:dyDescent="0.35">
      <c r="B323" s="3">
        <v>42471</v>
      </c>
      <c r="C323" s="2">
        <v>3.12</v>
      </c>
      <c r="D323" s="2">
        <v>1.5775999999999999</v>
      </c>
      <c r="E323" s="2">
        <v>0</v>
      </c>
      <c r="F323" s="2"/>
      <c r="G323" s="2"/>
      <c r="H323" s="5">
        <f t="shared" si="4"/>
        <v>0</v>
      </c>
      <c r="I323" s="4"/>
      <c r="J323" s="4"/>
      <c r="K323" s="4"/>
    </row>
    <row r="324" spans="2:11" ht="13.5" x14ac:dyDescent="0.35">
      <c r="B324" s="3">
        <v>42472</v>
      </c>
      <c r="C324" s="2">
        <v>3.1</v>
      </c>
      <c r="D324" s="2">
        <v>1.5674999999999999</v>
      </c>
      <c r="E324" s="2">
        <v>36789</v>
      </c>
      <c r="F324" s="2"/>
      <c r="G324" s="2"/>
      <c r="H324" s="5">
        <f t="shared" si="4"/>
        <v>-6.4021298174442185E-3</v>
      </c>
      <c r="I324" s="4"/>
      <c r="J324" s="4"/>
      <c r="K324" s="4"/>
    </row>
    <row r="325" spans="2:11" ht="13.5" x14ac:dyDescent="0.35">
      <c r="B325" s="3">
        <v>42473</v>
      </c>
      <c r="C325" s="2">
        <v>3.11</v>
      </c>
      <c r="D325" s="2">
        <v>1.5725</v>
      </c>
      <c r="E325" s="2">
        <v>6144</v>
      </c>
      <c r="F325" s="2"/>
      <c r="G325" s="2"/>
      <c r="H325" s="5">
        <f t="shared" si="4"/>
        <v>3.1897926634769477E-3</v>
      </c>
      <c r="I325" s="4"/>
      <c r="J325" s="4"/>
      <c r="K325" s="4"/>
    </row>
    <row r="326" spans="2:11" ht="13.5" x14ac:dyDescent="0.35">
      <c r="B326" s="3">
        <v>42474</v>
      </c>
      <c r="C326" s="2">
        <v>3.11</v>
      </c>
      <c r="D326" s="2">
        <v>1.5725</v>
      </c>
      <c r="E326" s="2">
        <v>19247</v>
      </c>
      <c r="F326" s="2"/>
      <c r="G326" s="2"/>
      <c r="H326" s="5">
        <f t="shared" si="4"/>
        <v>0</v>
      </c>
      <c r="I326" s="4"/>
      <c r="J326" s="4"/>
      <c r="K326" s="4"/>
    </row>
    <row r="327" spans="2:11" ht="13.5" x14ac:dyDescent="0.35">
      <c r="B327" s="3">
        <v>42475</v>
      </c>
      <c r="C327" s="2">
        <v>3.12</v>
      </c>
      <c r="D327" s="2">
        <v>1.5775999999999999</v>
      </c>
      <c r="E327" s="2">
        <v>14804</v>
      </c>
      <c r="F327" s="2"/>
      <c r="G327" s="2"/>
      <c r="H327" s="5">
        <f t="shared" ref="H327:H390" si="5">(D327-D326)/D326</f>
        <v>3.2432432432431685E-3</v>
      </c>
      <c r="I327" s="4"/>
      <c r="J327" s="4"/>
      <c r="K327" s="4"/>
    </row>
    <row r="328" spans="2:11" ht="13.5" x14ac:dyDescent="0.35">
      <c r="B328" s="3">
        <v>42478</v>
      </c>
      <c r="C328" s="2">
        <v>3.1</v>
      </c>
      <c r="D328" s="2">
        <v>1.5674999999999999</v>
      </c>
      <c r="E328" s="2">
        <v>36719</v>
      </c>
      <c r="F328" s="2"/>
      <c r="G328" s="2"/>
      <c r="H328" s="5">
        <f t="shared" si="5"/>
        <v>-6.4021298174442185E-3</v>
      </c>
      <c r="I328" s="4"/>
      <c r="J328" s="4"/>
      <c r="K328" s="4"/>
    </row>
    <row r="329" spans="2:11" ht="13.5" x14ac:dyDescent="0.35">
      <c r="B329" s="3">
        <v>42479</v>
      </c>
      <c r="C329" s="2">
        <v>3.1</v>
      </c>
      <c r="D329" s="2">
        <v>1.5674999999999999</v>
      </c>
      <c r="E329" s="2">
        <v>23077</v>
      </c>
      <c r="F329" s="2"/>
      <c r="G329" s="2"/>
      <c r="H329" s="5">
        <f t="shared" si="5"/>
        <v>0</v>
      </c>
      <c r="I329" s="4"/>
      <c r="J329" s="4"/>
      <c r="K329" s="4"/>
    </row>
    <row r="330" spans="2:11" ht="13.5" x14ac:dyDescent="0.35">
      <c r="B330" s="3">
        <v>42480</v>
      </c>
      <c r="C330" s="2">
        <v>3.11</v>
      </c>
      <c r="D330" s="2">
        <v>1.5725</v>
      </c>
      <c r="E330" s="2">
        <v>35869</v>
      </c>
      <c r="F330" s="2"/>
      <c r="G330" s="2"/>
      <c r="H330" s="5">
        <f t="shared" si="5"/>
        <v>3.1897926634769477E-3</v>
      </c>
      <c r="I330" s="4"/>
      <c r="J330" s="4"/>
      <c r="K330" s="4"/>
    </row>
    <row r="331" spans="2:11" ht="13.5" x14ac:dyDescent="0.35">
      <c r="B331" s="3">
        <v>42481</v>
      </c>
      <c r="C331" s="2">
        <v>3.11</v>
      </c>
      <c r="D331" s="2">
        <v>1.5725</v>
      </c>
      <c r="E331" s="2">
        <v>1500</v>
      </c>
      <c r="F331" s="2"/>
      <c r="G331" s="2"/>
      <c r="H331" s="5">
        <f t="shared" si="5"/>
        <v>0</v>
      </c>
      <c r="I331" s="4"/>
      <c r="J331" s="4"/>
      <c r="K331" s="4"/>
    </row>
    <row r="332" spans="2:11" ht="13.5" x14ac:dyDescent="0.35">
      <c r="B332" s="3">
        <v>42482</v>
      </c>
      <c r="C332" s="2">
        <v>3.15</v>
      </c>
      <c r="D332" s="2">
        <v>1.5928</v>
      </c>
      <c r="E332" s="2">
        <v>9185</v>
      </c>
      <c r="F332" s="2"/>
      <c r="G332" s="2"/>
      <c r="H332" s="5">
        <f t="shared" si="5"/>
        <v>1.2909379968203488E-2</v>
      </c>
      <c r="I332" s="4"/>
      <c r="J332" s="4"/>
      <c r="K332" s="4"/>
    </row>
    <row r="333" spans="2:11" ht="13.5" x14ac:dyDescent="0.35">
      <c r="B333" s="3">
        <v>42485</v>
      </c>
      <c r="C333" s="2">
        <v>3.17</v>
      </c>
      <c r="D333" s="2">
        <v>1.6029</v>
      </c>
      <c r="E333" s="2">
        <v>3</v>
      </c>
      <c r="F333" s="2"/>
      <c r="G333" s="2"/>
      <c r="H333" s="5">
        <f t="shared" si="5"/>
        <v>6.3410346559517813E-3</v>
      </c>
      <c r="I333" s="4"/>
      <c r="J333" s="4"/>
      <c r="K333" s="4"/>
    </row>
    <row r="334" spans="2:11" ht="13.5" x14ac:dyDescent="0.35">
      <c r="B334" s="3">
        <v>42486</v>
      </c>
      <c r="C334" s="2">
        <v>3.17</v>
      </c>
      <c r="D334" s="2">
        <v>1.6029</v>
      </c>
      <c r="E334" s="2">
        <v>15467</v>
      </c>
      <c r="F334" s="2"/>
      <c r="G334" s="2"/>
      <c r="H334" s="5">
        <f t="shared" si="5"/>
        <v>0</v>
      </c>
      <c r="I334" s="4"/>
      <c r="J334" s="4"/>
      <c r="K334" s="4"/>
    </row>
    <row r="335" spans="2:11" ht="13.5" x14ac:dyDescent="0.35">
      <c r="B335" s="3">
        <v>42487</v>
      </c>
      <c r="C335" s="2">
        <v>3.17</v>
      </c>
      <c r="D335" s="2">
        <v>1.6029</v>
      </c>
      <c r="E335" s="2">
        <v>3358</v>
      </c>
      <c r="F335" s="2"/>
      <c r="G335" s="2"/>
      <c r="H335" s="5">
        <f t="shared" si="5"/>
        <v>0</v>
      </c>
      <c r="I335" s="4"/>
      <c r="J335" s="4"/>
      <c r="K335" s="4"/>
    </row>
    <row r="336" spans="2:11" ht="13.5" x14ac:dyDescent="0.35">
      <c r="B336" s="3">
        <v>42488</v>
      </c>
      <c r="C336" s="2">
        <v>3.15</v>
      </c>
      <c r="D336" s="2">
        <v>1.5928</v>
      </c>
      <c r="E336" s="2">
        <v>5750</v>
      </c>
      <c r="F336" s="2"/>
      <c r="G336" s="2"/>
      <c r="H336" s="5">
        <f t="shared" si="5"/>
        <v>-6.3010792937800222E-3</v>
      </c>
      <c r="I336" s="4"/>
      <c r="J336" s="4"/>
      <c r="K336" s="4"/>
    </row>
    <row r="337" spans="2:11" ht="13.5" x14ac:dyDescent="0.35">
      <c r="B337" s="3">
        <v>42489</v>
      </c>
      <c r="C337" s="2">
        <v>3.12</v>
      </c>
      <c r="D337" s="2">
        <v>1.5775999999999999</v>
      </c>
      <c r="E337" s="2">
        <v>1312</v>
      </c>
      <c r="F337" s="2"/>
      <c r="G337" s="2"/>
      <c r="H337" s="5">
        <f t="shared" si="5"/>
        <v>-9.5429432446007666E-3</v>
      </c>
      <c r="I337" s="4"/>
      <c r="J337" s="4"/>
      <c r="K337" s="4"/>
    </row>
    <row r="338" spans="2:11" ht="13.5" x14ac:dyDescent="0.35">
      <c r="B338" s="3">
        <v>42492</v>
      </c>
      <c r="C338" s="2">
        <v>3.17</v>
      </c>
      <c r="D338" s="2">
        <v>1.6029</v>
      </c>
      <c r="E338" s="2">
        <v>4468</v>
      </c>
      <c r="F338" s="2"/>
      <c r="G338" s="2"/>
      <c r="H338" s="5">
        <f t="shared" si="5"/>
        <v>1.6037018255578159E-2</v>
      </c>
      <c r="I338" s="4"/>
      <c r="J338" s="4"/>
      <c r="K338" s="4"/>
    </row>
    <row r="339" spans="2:11" ht="13.5" x14ac:dyDescent="0.35">
      <c r="B339" s="3">
        <v>42493</v>
      </c>
      <c r="C339" s="2">
        <v>3.19</v>
      </c>
      <c r="D339" s="2">
        <v>1.613</v>
      </c>
      <c r="E339" s="2">
        <v>40</v>
      </c>
      <c r="F339" s="2"/>
      <c r="G339" s="2"/>
      <c r="H339" s="5">
        <f t="shared" si="5"/>
        <v>6.3010792937800222E-3</v>
      </c>
      <c r="I339" s="4"/>
      <c r="J339" s="4"/>
      <c r="K339" s="4"/>
    </row>
    <row r="340" spans="2:11" ht="13.5" x14ac:dyDescent="0.35">
      <c r="B340" s="3">
        <v>42494</v>
      </c>
      <c r="C340" s="2">
        <v>3.15</v>
      </c>
      <c r="D340" s="2">
        <v>1.5928</v>
      </c>
      <c r="E340" s="2">
        <v>1000</v>
      </c>
      <c r="F340" s="2"/>
      <c r="G340" s="2"/>
      <c r="H340" s="5">
        <f t="shared" si="5"/>
        <v>-1.2523248605083692E-2</v>
      </c>
      <c r="I340" s="4"/>
      <c r="J340" s="4"/>
      <c r="K340" s="4"/>
    </row>
    <row r="341" spans="2:11" ht="13.5" x14ac:dyDescent="0.35">
      <c r="B341" s="3">
        <v>42495</v>
      </c>
      <c r="C341" s="2">
        <v>3.14</v>
      </c>
      <c r="D341" s="2">
        <v>1.5876999999999999</v>
      </c>
      <c r="E341" s="2">
        <v>1525</v>
      </c>
      <c r="F341" s="2"/>
      <c r="G341" s="2"/>
      <c r="H341" s="5">
        <f t="shared" si="5"/>
        <v>-3.2019085886489857E-3</v>
      </c>
      <c r="I341" s="4"/>
      <c r="J341" s="4"/>
      <c r="K341" s="4"/>
    </row>
    <row r="342" spans="2:11" ht="13.5" x14ac:dyDescent="0.35">
      <c r="B342" s="3">
        <v>42496</v>
      </c>
      <c r="C342" s="2">
        <v>3.15</v>
      </c>
      <c r="D342" s="2">
        <v>1.5928</v>
      </c>
      <c r="E342" s="2">
        <v>1200</v>
      </c>
      <c r="F342" s="2"/>
      <c r="G342" s="2"/>
      <c r="H342" s="5">
        <f t="shared" si="5"/>
        <v>3.2121937393714836E-3</v>
      </c>
      <c r="I342" s="4"/>
      <c r="J342" s="4"/>
      <c r="K342" s="4"/>
    </row>
    <row r="343" spans="2:11" ht="13.5" x14ac:dyDescent="0.35">
      <c r="B343" s="3">
        <v>42499</v>
      </c>
      <c r="C343" s="2">
        <v>3.13</v>
      </c>
      <c r="D343" s="2">
        <v>1.5826</v>
      </c>
      <c r="E343" s="2">
        <v>10080</v>
      </c>
      <c r="F343" s="2"/>
      <c r="G343" s="2"/>
      <c r="H343" s="5">
        <f t="shared" si="5"/>
        <v>-6.4038171772978318E-3</v>
      </c>
      <c r="I343" s="4"/>
      <c r="J343" s="4"/>
      <c r="K343" s="4"/>
    </row>
    <row r="344" spans="2:11" ht="13.5" x14ac:dyDescent="0.35">
      <c r="B344" s="3">
        <v>42500</v>
      </c>
      <c r="C344" s="2">
        <v>3.13</v>
      </c>
      <c r="D344" s="2">
        <v>1.5826</v>
      </c>
      <c r="E344" s="2">
        <v>0</v>
      </c>
      <c r="F344" s="2"/>
      <c r="G344" s="2"/>
      <c r="H344" s="5">
        <f t="shared" si="5"/>
        <v>0</v>
      </c>
      <c r="I344" s="4"/>
      <c r="J344" s="4"/>
      <c r="K344" s="4"/>
    </row>
    <row r="345" spans="2:11" ht="13.5" x14ac:dyDescent="0.35">
      <c r="B345" s="3">
        <v>42501</v>
      </c>
      <c r="C345" s="2">
        <v>3.15</v>
      </c>
      <c r="D345" s="2">
        <v>1.5928</v>
      </c>
      <c r="E345" s="2">
        <v>47825</v>
      </c>
      <c r="F345" s="2"/>
      <c r="G345" s="2"/>
      <c r="H345" s="5">
        <f t="shared" si="5"/>
        <v>6.4450903576393197E-3</v>
      </c>
      <c r="I345" s="4"/>
      <c r="J345" s="4"/>
      <c r="K345" s="4"/>
    </row>
    <row r="346" spans="2:11" ht="13.5" x14ac:dyDescent="0.35">
      <c r="B346" s="3">
        <v>42502</v>
      </c>
      <c r="C346" s="2">
        <v>3.17</v>
      </c>
      <c r="D346" s="2">
        <v>1.6029</v>
      </c>
      <c r="E346" s="2">
        <v>2867</v>
      </c>
      <c r="F346" s="2"/>
      <c r="G346" s="2"/>
      <c r="H346" s="5">
        <f t="shared" si="5"/>
        <v>6.3410346559517813E-3</v>
      </c>
      <c r="I346" s="4"/>
      <c r="J346" s="4"/>
      <c r="K346" s="4"/>
    </row>
    <row r="347" spans="2:11" ht="13.5" x14ac:dyDescent="0.35">
      <c r="B347" s="3">
        <v>42503</v>
      </c>
      <c r="C347" s="2">
        <v>3.16</v>
      </c>
      <c r="D347" s="2">
        <v>1.5978000000000001</v>
      </c>
      <c r="E347" s="2">
        <v>2817</v>
      </c>
      <c r="F347" s="2"/>
      <c r="G347" s="2"/>
      <c r="H347" s="5">
        <f t="shared" si="5"/>
        <v>-3.1817331087403348E-3</v>
      </c>
      <c r="I347" s="4"/>
      <c r="J347" s="4"/>
      <c r="K347" s="4"/>
    </row>
    <row r="348" spans="2:11" ht="13.5" x14ac:dyDescent="0.35">
      <c r="B348" s="3">
        <v>42506</v>
      </c>
      <c r="C348" s="2">
        <v>3.18</v>
      </c>
      <c r="D348" s="2">
        <v>1.6079000000000001</v>
      </c>
      <c r="E348" s="2">
        <v>1009</v>
      </c>
      <c r="F348" s="2"/>
      <c r="G348" s="2"/>
      <c r="H348" s="5">
        <f t="shared" si="5"/>
        <v>6.3211916385029401E-3</v>
      </c>
      <c r="I348" s="4"/>
      <c r="J348" s="4"/>
      <c r="K348" s="4"/>
    </row>
    <row r="349" spans="2:11" ht="13.5" x14ac:dyDescent="0.35">
      <c r="B349" s="3">
        <v>42507</v>
      </c>
      <c r="C349" s="2">
        <v>3.18</v>
      </c>
      <c r="D349" s="2">
        <v>1.6079000000000001</v>
      </c>
      <c r="E349" s="2">
        <v>0</v>
      </c>
      <c r="F349" s="2"/>
      <c r="G349" s="2"/>
      <c r="H349" s="5">
        <f t="shared" si="5"/>
        <v>0</v>
      </c>
      <c r="I349" s="4"/>
      <c r="J349" s="4"/>
      <c r="K349" s="4"/>
    </row>
    <row r="350" spans="2:11" ht="13.5" x14ac:dyDescent="0.35">
      <c r="B350" s="3">
        <v>42508</v>
      </c>
      <c r="C350" s="2">
        <v>3.18</v>
      </c>
      <c r="D350" s="2">
        <v>1.6079000000000001</v>
      </c>
      <c r="E350" s="2">
        <v>6336</v>
      </c>
      <c r="F350" s="2"/>
      <c r="G350" s="2"/>
      <c r="H350" s="5">
        <f t="shared" si="5"/>
        <v>0</v>
      </c>
      <c r="I350" s="4"/>
      <c r="J350" s="4"/>
      <c r="K350" s="4"/>
    </row>
    <row r="351" spans="2:11" ht="13.5" x14ac:dyDescent="0.35">
      <c r="B351" s="3">
        <v>42509</v>
      </c>
      <c r="C351" s="2">
        <v>3.2</v>
      </c>
      <c r="D351" s="2">
        <v>1.6180000000000001</v>
      </c>
      <c r="E351" s="2">
        <v>8742</v>
      </c>
      <c r="F351" s="2"/>
      <c r="G351" s="2"/>
      <c r="H351" s="5">
        <f t="shared" si="5"/>
        <v>6.2814851669879953E-3</v>
      </c>
      <c r="I351" s="4"/>
      <c r="J351" s="4"/>
      <c r="K351" s="4"/>
    </row>
    <row r="352" spans="2:11" ht="13.5" x14ac:dyDescent="0.35">
      <c r="B352" s="3">
        <v>42510</v>
      </c>
      <c r="C352" s="2">
        <v>3.15</v>
      </c>
      <c r="D352" s="2">
        <v>1.5928</v>
      </c>
      <c r="E352" s="2">
        <v>2023</v>
      </c>
      <c r="F352" s="2"/>
      <c r="G352" s="2"/>
      <c r="H352" s="5">
        <f t="shared" si="5"/>
        <v>-1.5574783683560018E-2</v>
      </c>
      <c r="I352" s="4"/>
      <c r="J352" s="4"/>
      <c r="K352" s="4"/>
    </row>
    <row r="353" spans="2:11" ht="13.5" x14ac:dyDescent="0.35">
      <c r="B353" s="3">
        <v>42513</v>
      </c>
      <c r="C353" s="2">
        <v>3.15</v>
      </c>
      <c r="D353" s="2">
        <v>1.5928</v>
      </c>
      <c r="E353" s="2">
        <v>395</v>
      </c>
      <c r="F353" s="2"/>
      <c r="G353" s="2"/>
      <c r="H353" s="5">
        <f t="shared" si="5"/>
        <v>0</v>
      </c>
      <c r="I353" s="4"/>
      <c r="J353" s="4"/>
      <c r="K353" s="4"/>
    </row>
    <row r="354" spans="2:11" ht="13.5" x14ac:dyDescent="0.35">
      <c r="B354" s="3">
        <v>42514</v>
      </c>
      <c r="C354" s="2">
        <v>3.06</v>
      </c>
      <c r="D354" s="2">
        <v>1.5472999999999999</v>
      </c>
      <c r="E354" s="2">
        <v>6875</v>
      </c>
      <c r="F354" s="2"/>
      <c r="G354" s="2"/>
      <c r="H354" s="5">
        <f t="shared" si="5"/>
        <v>-2.8566047212456112E-2</v>
      </c>
      <c r="I354" s="4"/>
      <c r="J354" s="4"/>
      <c r="K354" s="4"/>
    </row>
    <row r="355" spans="2:11" ht="13.5" x14ac:dyDescent="0.35">
      <c r="B355" s="3">
        <v>42515</v>
      </c>
      <c r="C355" s="2">
        <v>3.15</v>
      </c>
      <c r="D355" s="2">
        <v>1.5928</v>
      </c>
      <c r="E355" s="2">
        <v>804</v>
      </c>
      <c r="F355" s="2"/>
      <c r="G355" s="2"/>
      <c r="H355" s="5">
        <f t="shared" si="5"/>
        <v>2.9406062172817229E-2</v>
      </c>
      <c r="I355" s="4"/>
      <c r="J355" s="4"/>
      <c r="K355" s="4"/>
    </row>
    <row r="356" spans="2:11" ht="13.5" x14ac:dyDescent="0.35">
      <c r="B356" s="3">
        <v>42516</v>
      </c>
      <c r="C356" s="2">
        <v>3.1</v>
      </c>
      <c r="D356" s="2">
        <v>1.5674999999999999</v>
      </c>
      <c r="E356" s="2">
        <v>7155</v>
      </c>
      <c r="F356" s="2"/>
      <c r="G356" s="2"/>
      <c r="H356" s="5">
        <f t="shared" si="5"/>
        <v>-1.588397790055255E-2</v>
      </c>
      <c r="I356" s="4"/>
      <c r="J356" s="4"/>
      <c r="K356" s="4"/>
    </row>
    <row r="357" spans="2:11" ht="13.5" x14ac:dyDescent="0.35">
      <c r="B357" s="3">
        <v>42517</v>
      </c>
      <c r="C357" s="2">
        <v>3.15</v>
      </c>
      <c r="D357" s="2">
        <v>1.5928</v>
      </c>
      <c r="E357" s="2">
        <v>10286</v>
      </c>
      <c r="F357" s="2"/>
      <c r="G357" s="2"/>
      <c r="H357" s="5">
        <f t="shared" si="5"/>
        <v>1.6140350877193049E-2</v>
      </c>
      <c r="I357" s="4"/>
      <c r="J357" s="4"/>
      <c r="K357" s="4"/>
    </row>
    <row r="358" spans="2:11" ht="13.5" x14ac:dyDescent="0.35">
      <c r="B358" s="3">
        <v>42520</v>
      </c>
      <c r="C358" s="2">
        <v>3.15</v>
      </c>
      <c r="D358" s="2">
        <v>1.5928</v>
      </c>
      <c r="E358" s="2">
        <v>0</v>
      </c>
      <c r="F358" s="2"/>
      <c r="G358" s="2"/>
      <c r="H358" s="5">
        <f t="shared" si="5"/>
        <v>0</v>
      </c>
      <c r="I358" s="4"/>
      <c r="J358" s="4"/>
      <c r="K358" s="4"/>
    </row>
    <row r="359" spans="2:11" ht="13.5" x14ac:dyDescent="0.35">
      <c r="B359" s="3">
        <v>42521</v>
      </c>
      <c r="C359" s="2">
        <v>3.17</v>
      </c>
      <c r="D359" s="2">
        <v>1.6029</v>
      </c>
      <c r="E359" s="2">
        <v>3888</v>
      </c>
      <c r="F359" s="2"/>
      <c r="G359" s="2"/>
      <c r="H359" s="5">
        <f t="shared" si="5"/>
        <v>6.3410346559517813E-3</v>
      </c>
      <c r="I359" s="4"/>
      <c r="J359" s="4"/>
      <c r="K359" s="4"/>
    </row>
    <row r="360" spans="2:11" ht="13.5" x14ac:dyDescent="0.35">
      <c r="B360" s="3">
        <v>42522</v>
      </c>
      <c r="C360" s="2">
        <v>3.17</v>
      </c>
      <c r="D360" s="2">
        <v>1.6029</v>
      </c>
      <c r="E360" s="2">
        <v>0</v>
      </c>
      <c r="F360" s="2"/>
      <c r="G360" s="2"/>
      <c r="H360" s="5">
        <f t="shared" si="5"/>
        <v>0</v>
      </c>
      <c r="I360" s="4"/>
      <c r="J360" s="4"/>
      <c r="K360" s="4"/>
    </row>
    <row r="361" spans="2:11" ht="13.5" x14ac:dyDescent="0.35">
      <c r="B361" s="3">
        <v>42523</v>
      </c>
      <c r="C361" s="2">
        <v>3.15</v>
      </c>
      <c r="D361" s="2">
        <v>1.5928</v>
      </c>
      <c r="E361" s="2">
        <v>3041</v>
      </c>
      <c r="F361" s="2"/>
      <c r="G361" s="2"/>
      <c r="H361" s="5">
        <f t="shared" si="5"/>
        <v>-6.3010792937800222E-3</v>
      </c>
      <c r="I361" s="4"/>
      <c r="J361" s="4"/>
      <c r="K361" s="4"/>
    </row>
    <row r="362" spans="2:11" ht="13.5" x14ac:dyDescent="0.35">
      <c r="B362" s="3">
        <v>42524</v>
      </c>
      <c r="C362" s="2">
        <v>3.17</v>
      </c>
      <c r="D362" s="2">
        <v>1.6029</v>
      </c>
      <c r="E362" s="2">
        <v>1012</v>
      </c>
      <c r="F362" s="2"/>
      <c r="G362" s="2"/>
      <c r="H362" s="5">
        <f t="shared" si="5"/>
        <v>6.3410346559517813E-3</v>
      </c>
      <c r="I362" s="4"/>
      <c r="J362" s="4"/>
      <c r="K362" s="4"/>
    </row>
    <row r="363" spans="2:11" ht="13.5" x14ac:dyDescent="0.35">
      <c r="B363" s="3">
        <v>42527</v>
      </c>
      <c r="C363" s="2">
        <v>3.17</v>
      </c>
      <c r="D363" s="2">
        <v>1.6029</v>
      </c>
      <c r="E363" s="2">
        <v>20</v>
      </c>
      <c r="F363" s="2"/>
      <c r="G363" s="2"/>
      <c r="H363" s="5">
        <f t="shared" si="5"/>
        <v>0</v>
      </c>
      <c r="I363" s="4"/>
      <c r="J363" s="4"/>
      <c r="K363" s="4"/>
    </row>
    <row r="364" spans="2:11" ht="13.5" x14ac:dyDescent="0.35">
      <c r="B364" s="3">
        <v>42528</v>
      </c>
      <c r="C364" s="2">
        <v>3.1</v>
      </c>
      <c r="D364" s="2">
        <v>1.5674999999999999</v>
      </c>
      <c r="E364" s="2">
        <v>5265</v>
      </c>
      <c r="F364" s="2"/>
      <c r="G364" s="2"/>
      <c r="H364" s="5">
        <f t="shared" si="5"/>
        <v>-2.2084970990080541E-2</v>
      </c>
      <c r="I364" s="4"/>
      <c r="J364" s="4"/>
      <c r="K364" s="4"/>
    </row>
    <row r="365" spans="2:11" ht="13.5" x14ac:dyDescent="0.35">
      <c r="B365" s="3">
        <v>42529</v>
      </c>
      <c r="C365" s="2">
        <v>3.1</v>
      </c>
      <c r="D365" s="2">
        <v>1.5674999999999999</v>
      </c>
      <c r="E365" s="2">
        <v>1758</v>
      </c>
      <c r="F365" s="2"/>
      <c r="G365" s="2"/>
      <c r="H365" s="5">
        <f t="shared" si="5"/>
        <v>0</v>
      </c>
      <c r="I365" s="4"/>
      <c r="J365" s="4"/>
      <c r="K365" s="4"/>
    </row>
    <row r="366" spans="2:11" ht="13.5" x14ac:dyDescent="0.35">
      <c r="B366" s="3">
        <v>42530</v>
      </c>
      <c r="C366" s="2">
        <v>3.14</v>
      </c>
      <c r="D366" s="2">
        <v>1.5876999999999999</v>
      </c>
      <c r="E366" s="2">
        <v>4422</v>
      </c>
      <c r="F366" s="2"/>
      <c r="G366" s="2"/>
      <c r="H366" s="5">
        <f t="shared" si="5"/>
        <v>1.288676236044657E-2</v>
      </c>
      <c r="I366" s="4"/>
      <c r="J366" s="4"/>
      <c r="K366" s="4"/>
    </row>
    <row r="367" spans="2:11" ht="13.5" x14ac:dyDescent="0.35">
      <c r="B367" s="3">
        <v>42531</v>
      </c>
      <c r="C367" s="2">
        <v>3.14</v>
      </c>
      <c r="D367" s="2">
        <v>1.5876999999999999</v>
      </c>
      <c r="E367" s="2">
        <v>16313</v>
      </c>
      <c r="F367" s="2"/>
      <c r="G367" s="2"/>
      <c r="H367" s="5">
        <f t="shared" si="5"/>
        <v>0</v>
      </c>
      <c r="I367" s="4"/>
      <c r="J367" s="4"/>
      <c r="K367" s="4"/>
    </row>
    <row r="368" spans="2:11" ht="13.5" x14ac:dyDescent="0.35">
      <c r="B368" s="3">
        <v>42534</v>
      </c>
      <c r="C368" s="2">
        <v>3.17</v>
      </c>
      <c r="D368" s="2">
        <v>1.6029</v>
      </c>
      <c r="E368" s="2">
        <v>17435</v>
      </c>
      <c r="F368" s="2"/>
      <c r="G368" s="2"/>
      <c r="H368" s="5">
        <f t="shared" si="5"/>
        <v>9.5735970271462519E-3</v>
      </c>
      <c r="I368" s="4"/>
      <c r="J368" s="4"/>
      <c r="K368" s="4"/>
    </row>
    <row r="369" spans="2:11" ht="13.5" x14ac:dyDescent="0.35">
      <c r="B369" s="3">
        <v>42535</v>
      </c>
      <c r="C369" s="2">
        <v>3.19</v>
      </c>
      <c r="D369" s="2">
        <v>1.613</v>
      </c>
      <c r="E369" s="2">
        <v>10774</v>
      </c>
      <c r="F369" s="2"/>
      <c r="G369" s="2"/>
      <c r="H369" s="5">
        <f t="shared" si="5"/>
        <v>6.3010792937800222E-3</v>
      </c>
      <c r="I369" s="4"/>
      <c r="J369" s="4"/>
      <c r="K369" s="4"/>
    </row>
    <row r="370" spans="2:11" ht="13.5" x14ac:dyDescent="0.35">
      <c r="B370" s="3">
        <v>42536</v>
      </c>
      <c r="C370" s="2">
        <v>3.23</v>
      </c>
      <c r="D370" s="2">
        <v>1.6332</v>
      </c>
      <c r="E370" s="2">
        <v>26012</v>
      </c>
      <c r="F370" s="2"/>
      <c r="G370" s="2"/>
      <c r="H370" s="5">
        <f t="shared" si="5"/>
        <v>1.2523248605083692E-2</v>
      </c>
      <c r="I370" s="4"/>
      <c r="J370" s="4"/>
      <c r="K370" s="4"/>
    </row>
    <row r="371" spans="2:11" ht="13.5" x14ac:dyDescent="0.35">
      <c r="B371" s="3">
        <v>42537</v>
      </c>
      <c r="C371" s="2">
        <v>3.18</v>
      </c>
      <c r="D371" s="2">
        <v>1.6079000000000001</v>
      </c>
      <c r="E371" s="2">
        <v>12404</v>
      </c>
      <c r="F371" s="2"/>
      <c r="G371" s="2"/>
      <c r="H371" s="5">
        <f t="shared" si="5"/>
        <v>-1.549106049473419E-2</v>
      </c>
      <c r="I371" s="4"/>
      <c r="J371" s="4"/>
      <c r="K371" s="4"/>
    </row>
    <row r="372" spans="2:11" ht="13.5" x14ac:dyDescent="0.35">
      <c r="B372" s="3">
        <v>42538</v>
      </c>
      <c r="C372" s="2">
        <v>3.18</v>
      </c>
      <c r="D372" s="2">
        <v>1.6079000000000001</v>
      </c>
      <c r="E372" s="2">
        <v>161</v>
      </c>
      <c r="F372" s="2"/>
      <c r="G372" s="2"/>
      <c r="H372" s="5">
        <f t="shared" si="5"/>
        <v>0</v>
      </c>
      <c r="I372" s="4"/>
      <c r="J372" s="4"/>
      <c r="K372" s="4"/>
    </row>
    <row r="373" spans="2:11" ht="13.5" x14ac:dyDescent="0.35">
      <c r="B373" s="3">
        <v>42541</v>
      </c>
      <c r="C373" s="2">
        <v>2.96</v>
      </c>
      <c r="D373" s="2">
        <v>1.6080000000000001</v>
      </c>
      <c r="E373" s="2">
        <v>0</v>
      </c>
      <c r="F373" s="2"/>
      <c r="G373" s="2"/>
      <c r="H373" s="5">
        <f t="shared" si="5"/>
        <v>6.2192922445418854E-5</v>
      </c>
      <c r="I373" s="4"/>
      <c r="J373" s="4"/>
      <c r="K373" s="4"/>
    </row>
    <row r="374" spans="2:11" ht="13.5" x14ac:dyDescent="0.35">
      <c r="B374" s="3">
        <v>42542</v>
      </c>
      <c r="C374" s="2">
        <v>3</v>
      </c>
      <c r="D374" s="2">
        <v>1.6296999999999999</v>
      </c>
      <c r="E374" s="2">
        <v>30860</v>
      </c>
      <c r="F374" s="2"/>
      <c r="G374" s="2"/>
      <c r="H374" s="5">
        <f t="shared" si="5"/>
        <v>1.3495024875621785E-2</v>
      </c>
      <c r="I374" s="4"/>
      <c r="J374" s="4"/>
      <c r="K374" s="4"/>
    </row>
    <row r="375" spans="2:11" ht="13.5" x14ac:dyDescent="0.35">
      <c r="B375" s="3">
        <v>42543</v>
      </c>
      <c r="C375" s="2">
        <v>3</v>
      </c>
      <c r="D375" s="2">
        <v>1.6296999999999999</v>
      </c>
      <c r="E375" s="2">
        <v>3508</v>
      </c>
      <c r="F375" s="2"/>
      <c r="G375" s="2"/>
      <c r="H375" s="5">
        <f t="shared" si="5"/>
        <v>0</v>
      </c>
      <c r="I375" s="4"/>
      <c r="J375" s="4"/>
      <c r="K375" s="4"/>
    </row>
    <row r="376" spans="2:11" ht="13.5" x14ac:dyDescent="0.35">
      <c r="B376" s="3">
        <v>42544</v>
      </c>
      <c r="C376" s="2">
        <v>3</v>
      </c>
      <c r="D376" s="2">
        <v>1.6296999999999999</v>
      </c>
      <c r="E376" s="2">
        <v>27360</v>
      </c>
      <c r="F376" s="2"/>
      <c r="G376" s="2"/>
      <c r="H376" s="5">
        <f t="shared" si="5"/>
        <v>0</v>
      </c>
      <c r="I376" s="4"/>
      <c r="J376" s="4"/>
      <c r="K376" s="4"/>
    </row>
    <row r="377" spans="2:11" ht="13.5" x14ac:dyDescent="0.35">
      <c r="B377" s="3">
        <v>42545</v>
      </c>
      <c r="C377" s="2">
        <v>3</v>
      </c>
      <c r="D377" s="2">
        <v>1.6296999999999999</v>
      </c>
      <c r="E377" s="2">
        <v>0</v>
      </c>
      <c r="F377" s="2"/>
      <c r="G377" s="2"/>
      <c r="H377" s="5">
        <f t="shared" si="5"/>
        <v>0</v>
      </c>
      <c r="I377" s="4"/>
      <c r="J377" s="4"/>
      <c r="K377" s="4"/>
    </row>
    <row r="378" spans="2:11" ht="13.5" x14ac:dyDescent="0.35">
      <c r="B378" s="3">
        <v>42548</v>
      </c>
      <c r="C378" s="2">
        <v>2.91</v>
      </c>
      <c r="D378" s="2">
        <v>1.5808</v>
      </c>
      <c r="E378" s="2">
        <v>201</v>
      </c>
      <c r="F378" s="2"/>
      <c r="G378" s="2"/>
      <c r="H378" s="5">
        <f t="shared" si="5"/>
        <v>-3.0005522488801586E-2</v>
      </c>
      <c r="I378" s="4"/>
      <c r="J378" s="4"/>
      <c r="K378" s="4"/>
    </row>
    <row r="379" spans="2:11" ht="13.5" x14ac:dyDescent="0.35">
      <c r="B379" s="3">
        <v>42549</v>
      </c>
      <c r="C379" s="2">
        <v>2.99</v>
      </c>
      <c r="D379" s="2">
        <v>1.6243000000000001</v>
      </c>
      <c r="E379" s="2">
        <v>13124</v>
      </c>
      <c r="F379" s="2"/>
      <c r="G379" s="2"/>
      <c r="H379" s="5">
        <f t="shared" si="5"/>
        <v>2.7517712550607348E-2</v>
      </c>
      <c r="I379" s="4"/>
      <c r="J379" s="4"/>
      <c r="K379" s="4"/>
    </row>
    <row r="380" spans="2:11" ht="13.5" x14ac:dyDescent="0.35">
      <c r="B380" s="3">
        <v>42550</v>
      </c>
      <c r="C380" s="2">
        <v>2.99</v>
      </c>
      <c r="D380" s="2">
        <v>1.6243000000000001</v>
      </c>
      <c r="E380" s="2">
        <v>0</v>
      </c>
      <c r="F380" s="2"/>
      <c r="G380" s="2"/>
      <c r="H380" s="5">
        <f t="shared" si="5"/>
        <v>0</v>
      </c>
      <c r="I380" s="4"/>
      <c r="J380" s="4"/>
      <c r="K380" s="4"/>
    </row>
    <row r="381" spans="2:11" ht="13.5" x14ac:dyDescent="0.35">
      <c r="B381" s="3">
        <v>42551</v>
      </c>
      <c r="C381" s="2">
        <v>2.99</v>
      </c>
      <c r="D381" s="2">
        <v>1.6243000000000001</v>
      </c>
      <c r="E381" s="2">
        <v>0</v>
      </c>
      <c r="F381" s="2"/>
      <c r="G381" s="2"/>
      <c r="H381" s="5">
        <f t="shared" si="5"/>
        <v>0</v>
      </c>
      <c r="I381" s="4"/>
      <c r="J381" s="4"/>
      <c r="K381" s="4"/>
    </row>
    <row r="382" spans="2:11" ht="13.5" x14ac:dyDescent="0.35">
      <c r="B382" s="3">
        <v>42552</v>
      </c>
      <c r="C382" s="2">
        <v>2.99</v>
      </c>
      <c r="D382" s="2">
        <v>1.6243000000000001</v>
      </c>
      <c r="E382" s="2">
        <v>80</v>
      </c>
      <c r="F382" s="2"/>
      <c r="G382" s="2"/>
      <c r="H382" s="5">
        <f t="shared" si="5"/>
        <v>0</v>
      </c>
      <c r="I382" s="4"/>
      <c r="J382" s="4"/>
      <c r="K382" s="4"/>
    </row>
    <row r="383" spans="2:11" ht="13.5" x14ac:dyDescent="0.35">
      <c r="B383" s="3">
        <v>42555</v>
      </c>
      <c r="C383" s="2">
        <v>2.95</v>
      </c>
      <c r="D383" s="2">
        <v>1.6025</v>
      </c>
      <c r="E383" s="2">
        <v>5145</v>
      </c>
      <c r="F383" s="2"/>
      <c r="G383" s="2"/>
      <c r="H383" s="5">
        <f t="shared" si="5"/>
        <v>-1.3421166040756043E-2</v>
      </c>
      <c r="I383" s="4"/>
      <c r="J383" s="4"/>
      <c r="K383" s="4"/>
    </row>
    <row r="384" spans="2:11" ht="13.5" x14ac:dyDescent="0.35">
      <c r="B384" s="3">
        <v>42559</v>
      </c>
      <c r="C384" s="2">
        <v>2.95</v>
      </c>
      <c r="D384" s="2">
        <v>1.6025</v>
      </c>
      <c r="E384" s="2">
        <v>4</v>
      </c>
      <c r="F384" s="2"/>
      <c r="G384" s="2"/>
      <c r="H384" s="5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2.99</v>
      </c>
      <c r="D385" s="2">
        <v>1.6243000000000001</v>
      </c>
      <c r="E385" s="2">
        <v>5853</v>
      </c>
      <c r="F385" s="2"/>
      <c r="G385" s="2"/>
      <c r="H385" s="5">
        <f t="shared" si="5"/>
        <v>1.3603744149766017E-2</v>
      </c>
      <c r="I385" s="4"/>
      <c r="J385" s="4"/>
      <c r="K385" s="4"/>
    </row>
    <row r="386" spans="2:11" ht="13.5" x14ac:dyDescent="0.35">
      <c r="B386" s="3">
        <v>42563</v>
      </c>
      <c r="C386" s="2">
        <v>2.95</v>
      </c>
      <c r="D386" s="2">
        <v>1.6025</v>
      </c>
      <c r="E386" s="2">
        <v>5788</v>
      </c>
      <c r="F386" s="2"/>
      <c r="G386" s="2"/>
      <c r="H386" s="5">
        <f t="shared" si="5"/>
        <v>-1.3421166040756043E-2</v>
      </c>
      <c r="I386" s="4"/>
      <c r="J386" s="4"/>
      <c r="K386" s="4"/>
    </row>
    <row r="387" spans="2:11" ht="13.5" x14ac:dyDescent="0.35">
      <c r="B387" s="3">
        <v>42564</v>
      </c>
      <c r="C387" s="2">
        <v>2.95</v>
      </c>
      <c r="D387" s="2">
        <v>1.6025</v>
      </c>
      <c r="E387" s="2">
        <v>551</v>
      </c>
      <c r="F387" s="2"/>
      <c r="G387" s="2"/>
      <c r="H387" s="5">
        <f t="shared" si="5"/>
        <v>0</v>
      </c>
      <c r="I387" s="4"/>
      <c r="J387" s="4"/>
      <c r="K387" s="4"/>
    </row>
    <row r="388" spans="2:11" ht="13.5" x14ac:dyDescent="0.35">
      <c r="B388" s="3">
        <v>42565</v>
      </c>
      <c r="C388" s="2">
        <v>2.99</v>
      </c>
      <c r="D388" s="2">
        <v>1.6243000000000001</v>
      </c>
      <c r="E388" s="2">
        <v>5095</v>
      </c>
      <c r="F388" s="2"/>
      <c r="G388" s="2"/>
      <c r="H388" s="5">
        <f t="shared" si="5"/>
        <v>1.3603744149766017E-2</v>
      </c>
      <c r="I388" s="4"/>
      <c r="J388" s="4"/>
      <c r="K388" s="4"/>
    </row>
    <row r="389" spans="2:11" ht="13.5" x14ac:dyDescent="0.35">
      <c r="B389" s="3">
        <v>42566</v>
      </c>
      <c r="C389" s="2">
        <v>2.96</v>
      </c>
      <c r="D389" s="2">
        <v>1.6080000000000001</v>
      </c>
      <c r="E389" s="2">
        <v>20000</v>
      </c>
      <c r="F389" s="2"/>
      <c r="G389" s="2"/>
      <c r="H389" s="5">
        <f t="shared" si="5"/>
        <v>-1.0035092039647836E-2</v>
      </c>
      <c r="I389" s="4"/>
      <c r="J389" s="4"/>
      <c r="K389" s="4"/>
    </row>
    <row r="390" spans="2:11" ht="13.5" x14ac:dyDescent="0.35">
      <c r="B390" s="3">
        <v>42569</v>
      </c>
      <c r="C390" s="2">
        <v>2.98</v>
      </c>
      <c r="D390" s="2">
        <v>1.6188</v>
      </c>
      <c r="E390" s="2">
        <v>5202</v>
      </c>
      <c r="F390" s="2"/>
      <c r="G390" s="2"/>
      <c r="H390" s="5">
        <f t="shared" si="5"/>
        <v>6.7164179104477117E-3</v>
      </c>
      <c r="I390" s="4"/>
      <c r="J390" s="4"/>
      <c r="K390" s="4"/>
    </row>
    <row r="391" spans="2:11" ht="13.5" x14ac:dyDescent="0.35">
      <c r="B391" s="3">
        <v>42570</v>
      </c>
      <c r="C391" s="2">
        <v>2.98</v>
      </c>
      <c r="D391" s="2">
        <v>1.6188</v>
      </c>
      <c r="E391" s="2">
        <v>0</v>
      </c>
      <c r="F391" s="2"/>
      <c r="G391" s="2"/>
      <c r="H391" s="5">
        <f t="shared" ref="H391:H454" si="6">(D391-D390)/D390</f>
        <v>0</v>
      </c>
      <c r="I391" s="4"/>
      <c r="J391" s="4"/>
      <c r="K391" s="4"/>
    </row>
    <row r="392" spans="2:11" ht="13.5" x14ac:dyDescent="0.35">
      <c r="B392" s="3">
        <v>42571</v>
      </c>
      <c r="C392" s="2">
        <v>2.95</v>
      </c>
      <c r="D392" s="2">
        <v>1.6025</v>
      </c>
      <c r="E392" s="2">
        <v>9428</v>
      </c>
      <c r="F392" s="2"/>
      <c r="G392" s="2"/>
      <c r="H392" s="5">
        <f t="shared" si="6"/>
        <v>-1.0069187052137375E-2</v>
      </c>
      <c r="I392" s="4"/>
      <c r="J392" s="4"/>
      <c r="K392" s="4"/>
    </row>
    <row r="393" spans="2:11" ht="13.5" x14ac:dyDescent="0.35">
      <c r="B393" s="3">
        <v>42572</v>
      </c>
      <c r="C393" s="2">
        <v>2.95</v>
      </c>
      <c r="D393" s="2">
        <v>1.6025</v>
      </c>
      <c r="E393" s="2">
        <v>6480</v>
      </c>
      <c r="F393" s="2"/>
      <c r="G393" s="2"/>
      <c r="H393" s="5">
        <f t="shared" si="6"/>
        <v>0</v>
      </c>
      <c r="I393" s="4"/>
      <c r="J393" s="4"/>
      <c r="K393" s="4"/>
    </row>
    <row r="394" spans="2:11" ht="13.5" x14ac:dyDescent="0.35">
      <c r="B394" s="3">
        <v>42573</v>
      </c>
      <c r="C394" s="2">
        <v>2.95</v>
      </c>
      <c r="D394" s="2">
        <v>1.6025</v>
      </c>
      <c r="E394" s="2">
        <v>500</v>
      </c>
      <c r="F394" s="2"/>
      <c r="G394" s="2"/>
      <c r="H394" s="5">
        <f t="shared" si="6"/>
        <v>0</v>
      </c>
      <c r="I394" s="4"/>
      <c r="J394" s="4"/>
      <c r="K394" s="4"/>
    </row>
    <row r="395" spans="2:11" ht="13.5" x14ac:dyDescent="0.35">
      <c r="B395" s="3">
        <v>42577</v>
      </c>
      <c r="C395" s="2">
        <v>2.95</v>
      </c>
      <c r="D395" s="2">
        <v>1.6025</v>
      </c>
      <c r="E395" s="2">
        <v>0</v>
      </c>
      <c r="F395" s="2"/>
      <c r="G395" s="2"/>
      <c r="H395" s="5">
        <f t="shared" si="6"/>
        <v>0</v>
      </c>
      <c r="I395" s="4"/>
      <c r="J395" s="4"/>
      <c r="K395" s="4"/>
    </row>
    <row r="396" spans="2:11" ht="13.5" x14ac:dyDescent="0.35">
      <c r="B396" s="3">
        <v>42578</v>
      </c>
      <c r="C396" s="2">
        <v>2.99</v>
      </c>
      <c r="D396" s="2">
        <v>1.6243000000000001</v>
      </c>
      <c r="E396" s="2">
        <v>5356</v>
      </c>
      <c r="F396" s="2"/>
      <c r="G396" s="2"/>
      <c r="H396" s="5">
        <f t="shared" si="6"/>
        <v>1.3603744149766017E-2</v>
      </c>
      <c r="I396" s="4"/>
      <c r="J396" s="4"/>
      <c r="K396" s="4"/>
    </row>
    <row r="397" spans="2:11" ht="13.5" x14ac:dyDescent="0.35">
      <c r="B397" s="3">
        <v>42579</v>
      </c>
      <c r="C397" s="2">
        <v>3</v>
      </c>
      <c r="D397" s="2">
        <v>1.6296999999999999</v>
      </c>
      <c r="E397" s="2">
        <v>22903</v>
      </c>
      <c r="F397" s="2"/>
      <c r="G397" s="2"/>
      <c r="H397" s="5">
        <f t="shared" si="6"/>
        <v>3.3245090192697466E-3</v>
      </c>
      <c r="I397" s="4"/>
      <c r="J397" s="4"/>
      <c r="K397" s="4"/>
    </row>
    <row r="398" spans="2:11" ht="13.5" x14ac:dyDescent="0.35">
      <c r="B398" s="3">
        <v>42580</v>
      </c>
      <c r="C398" s="2">
        <v>3.04</v>
      </c>
      <c r="D398" s="2">
        <v>1.6514</v>
      </c>
      <c r="E398" s="2">
        <v>1958</v>
      </c>
      <c r="F398" s="2"/>
      <c r="G398" s="2"/>
      <c r="H398" s="5">
        <f t="shared" si="6"/>
        <v>1.331533411057253E-2</v>
      </c>
      <c r="I398" s="4"/>
      <c r="J398" s="4"/>
      <c r="K398" s="4"/>
    </row>
    <row r="399" spans="2:11" ht="13.5" x14ac:dyDescent="0.35">
      <c r="B399" s="3">
        <v>42583</v>
      </c>
      <c r="C399" s="2">
        <v>3.04</v>
      </c>
      <c r="D399" s="2">
        <v>1.6514</v>
      </c>
      <c r="E399" s="2">
        <v>0</v>
      </c>
      <c r="F399" s="2"/>
      <c r="G399" s="2"/>
      <c r="H399" s="5">
        <f t="shared" si="6"/>
        <v>0</v>
      </c>
      <c r="I399" s="4"/>
      <c r="J399" s="4"/>
      <c r="K399" s="4"/>
    </row>
    <row r="400" spans="2:11" ht="13.5" x14ac:dyDescent="0.35">
      <c r="B400" s="3">
        <v>42584</v>
      </c>
      <c r="C400" s="2">
        <v>3.13</v>
      </c>
      <c r="D400" s="2">
        <v>1.7002999999999999</v>
      </c>
      <c r="E400" s="2">
        <v>4</v>
      </c>
      <c r="F400" s="2"/>
      <c r="G400" s="2"/>
      <c r="H400" s="5">
        <f t="shared" si="6"/>
        <v>2.9611238948770706E-2</v>
      </c>
      <c r="I400" s="4"/>
      <c r="J400" s="4"/>
      <c r="K400" s="4"/>
    </row>
    <row r="401" spans="2:11" ht="13.5" x14ac:dyDescent="0.35">
      <c r="B401" s="3">
        <v>42585</v>
      </c>
      <c r="C401" s="2">
        <v>3.15</v>
      </c>
      <c r="D401" s="2">
        <v>1.7112000000000001</v>
      </c>
      <c r="E401" s="2">
        <v>3005</v>
      </c>
      <c r="F401" s="2"/>
      <c r="G401" s="2"/>
      <c r="H401" s="5">
        <f t="shared" si="6"/>
        <v>6.4106334176322602E-3</v>
      </c>
      <c r="I401" s="4"/>
      <c r="J401" s="4"/>
      <c r="K401" s="4"/>
    </row>
    <row r="402" spans="2:11" ht="13.5" x14ac:dyDescent="0.35">
      <c r="B402" s="3">
        <v>42586</v>
      </c>
      <c r="C402" s="2">
        <v>3.1</v>
      </c>
      <c r="D402" s="2">
        <v>1.6839999999999999</v>
      </c>
      <c r="E402" s="2">
        <v>1243</v>
      </c>
      <c r="F402" s="2"/>
      <c r="G402" s="2"/>
      <c r="H402" s="5">
        <f t="shared" si="6"/>
        <v>-1.5895278167367993E-2</v>
      </c>
      <c r="I402" s="4"/>
      <c r="J402" s="4"/>
      <c r="K402" s="4"/>
    </row>
    <row r="403" spans="2:11" ht="13.5" x14ac:dyDescent="0.35">
      <c r="B403" s="3">
        <v>42587</v>
      </c>
      <c r="C403" s="2">
        <v>3.16</v>
      </c>
      <c r="D403" s="2">
        <v>1.7165999999999999</v>
      </c>
      <c r="E403" s="2">
        <v>6</v>
      </c>
      <c r="F403" s="2"/>
      <c r="G403" s="2"/>
      <c r="H403" s="5">
        <f t="shared" si="6"/>
        <v>1.9358669833729195E-2</v>
      </c>
      <c r="I403" s="4"/>
      <c r="J403" s="4"/>
      <c r="K403" s="4"/>
    </row>
    <row r="404" spans="2:11" ht="13.5" x14ac:dyDescent="0.35">
      <c r="B404" s="3">
        <v>42590</v>
      </c>
      <c r="C404" s="2">
        <v>3.16</v>
      </c>
      <c r="D404" s="2">
        <v>1.7165999999999999</v>
      </c>
      <c r="E404" s="2">
        <v>1000</v>
      </c>
      <c r="F404" s="2"/>
      <c r="G404" s="2"/>
      <c r="H404" s="5">
        <f t="shared" si="6"/>
        <v>0</v>
      </c>
      <c r="I404" s="4"/>
      <c r="J404" s="4"/>
      <c r="K404" s="4"/>
    </row>
    <row r="405" spans="2:11" ht="13.5" x14ac:dyDescent="0.35">
      <c r="B405" s="3">
        <v>42591</v>
      </c>
      <c r="C405" s="2">
        <v>3.09</v>
      </c>
      <c r="D405" s="2">
        <v>1.6786000000000001</v>
      </c>
      <c r="E405" s="2">
        <v>2113</v>
      </c>
      <c r="F405" s="2"/>
      <c r="G405" s="2"/>
      <c r="H405" s="5">
        <f t="shared" si="6"/>
        <v>-2.2136782010951775E-2</v>
      </c>
      <c r="I405" s="4"/>
      <c r="J405" s="4"/>
      <c r="K405" s="4"/>
    </row>
    <row r="406" spans="2:11" ht="13.5" x14ac:dyDescent="0.35">
      <c r="B406" s="3">
        <v>42592</v>
      </c>
      <c r="C406" s="2">
        <v>3.09</v>
      </c>
      <c r="D406" s="2">
        <v>1.6786000000000001</v>
      </c>
      <c r="E406" s="2">
        <v>0</v>
      </c>
      <c r="F406" s="2"/>
      <c r="G406" s="2"/>
      <c r="H406" s="5">
        <f t="shared" si="6"/>
        <v>0</v>
      </c>
      <c r="I406" s="4"/>
      <c r="J406" s="4"/>
      <c r="K406" s="4"/>
    </row>
    <row r="407" spans="2:11" ht="13.5" x14ac:dyDescent="0.35">
      <c r="B407" s="3">
        <v>42593</v>
      </c>
      <c r="C407" s="2">
        <v>3.09</v>
      </c>
      <c r="D407" s="2">
        <v>1.6786000000000001</v>
      </c>
      <c r="E407" s="2">
        <v>0</v>
      </c>
      <c r="F407" s="2"/>
      <c r="G407" s="2"/>
      <c r="H407" s="5">
        <f t="shared" si="6"/>
        <v>0</v>
      </c>
      <c r="I407" s="4"/>
      <c r="J407" s="4"/>
      <c r="K407" s="4"/>
    </row>
    <row r="408" spans="2:11" ht="13.5" x14ac:dyDescent="0.35">
      <c r="B408" s="3">
        <v>42594</v>
      </c>
      <c r="C408" s="2">
        <v>3.07</v>
      </c>
      <c r="D408" s="2">
        <v>1.6677</v>
      </c>
      <c r="E408" s="2">
        <v>123</v>
      </c>
      <c r="F408" s="2"/>
      <c r="G408" s="2"/>
      <c r="H408" s="5">
        <f t="shared" si="6"/>
        <v>-6.493506493506572E-3</v>
      </c>
      <c r="I408" s="4"/>
      <c r="J408" s="4"/>
      <c r="K408" s="4"/>
    </row>
    <row r="409" spans="2:11" ht="13.5" x14ac:dyDescent="0.35">
      <c r="B409" s="3">
        <v>42597</v>
      </c>
      <c r="C409" s="2">
        <v>3.07</v>
      </c>
      <c r="D409" s="2">
        <v>1.6677</v>
      </c>
      <c r="E409" s="2">
        <v>750</v>
      </c>
      <c r="F409" s="2"/>
      <c r="G409" s="2"/>
      <c r="H409" s="5">
        <f t="shared" si="6"/>
        <v>0</v>
      </c>
      <c r="I409" s="4"/>
      <c r="J409" s="4"/>
      <c r="K409" s="4"/>
    </row>
    <row r="410" spans="2:11" ht="13.5" x14ac:dyDescent="0.35">
      <c r="B410" s="3">
        <v>42598</v>
      </c>
      <c r="C410" s="2">
        <v>3.07</v>
      </c>
      <c r="D410" s="2">
        <v>1.6677</v>
      </c>
      <c r="E410" s="2">
        <v>0</v>
      </c>
      <c r="F410" s="2"/>
      <c r="G410" s="2"/>
      <c r="H410" s="5">
        <f t="shared" si="6"/>
        <v>0</v>
      </c>
      <c r="I410" s="4"/>
      <c r="J410" s="4"/>
      <c r="K410" s="4"/>
    </row>
    <row r="411" spans="2:11" ht="13.5" x14ac:dyDescent="0.35">
      <c r="B411" s="3">
        <v>42599</v>
      </c>
      <c r="C411" s="2">
        <v>3.05</v>
      </c>
      <c r="D411" s="2">
        <v>1.6569</v>
      </c>
      <c r="E411" s="2">
        <v>28</v>
      </c>
      <c r="F411" s="2"/>
      <c r="G411" s="2"/>
      <c r="H411" s="5">
        <f t="shared" si="6"/>
        <v>-6.4759848893685438E-3</v>
      </c>
      <c r="I411" s="4"/>
      <c r="J411" s="4"/>
      <c r="K411" s="4"/>
    </row>
    <row r="412" spans="2:11" ht="13.5" x14ac:dyDescent="0.35">
      <c r="B412" s="3">
        <v>42600</v>
      </c>
      <c r="C412" s="2">
        <v>3.05</v>
      </c>
      <c r="D412" s="2">
        <v>1.6569</v>
      </c>
      <c r="E412" s="2">
        <v>0</v>
      </c>
      <c r="F412" s="2"/>
      <c r="G412" s="2"/>
      <c r="H412" s="5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3.05</v>
      </c>
      <c r="D413" s="2">
        <v>1.6569</v>
      </c>
      <c r="E413" s="2">
        <v>4</v>
      </c>
      <c r="F413" s="2"/>
      <c r="G413" s="2"/>
      <c r="H413" s="5">
        <f t="shared" si="6"/>
        <v>0</v>
      </c>
      <c r="I413" s="4"/>
      <c r="J413" s="4"/>
      <c r="K413" s="4"/>
    </row>
    <row r="414" spans="2:11" ht="13.5" x14ac:dyDescent="0.35">
      <c r="B414" s="3">
        <v>42604</v>
      </c>
      <c r="C414" s="2">
        <v>3.07</v>
      </c>
      <c r="D414" s="2">
        <v>1.6677</v>
      </c>
      <c r="E414" s="2">
        <v>7396</v>
      </c>
      <c r="F414" s="2"/>
      <c r="G414" s="2"/>
      <c r="H414" s="5">
        <f t="shared" si="6"/>
        <v>6.5181966322650255E-3</v>
      </c>
      <c r="I414" s="4"/>
      <c r="J414" s="4"/>
      <c r="K414" s="4"/>
    </row>
    <row r="415" spans="2:11" ht="13.5" x14ac:dyDescent="0.35">
      <c r="B415" s="3">
        <v>42605</v>
      </c>
      <c r="C415" s="2">
        <v>3.16</v>
      </c>
      <c r="D415" s="2">
        <v>1.7165999999999999</v>
      </c>
      <c r="E415" s="2">
        <v>9</v>
      </c>
      <c r="F415" s="2"/>
      <c r="G415" s="2"/>
      <c r="H415" s="5">
        <f t="shared" si="6"/>
        <v>2.9321820471307755E-2</v>
      </c>
      <c r="I415" s="4"/>
      <c r="J415" s="4"/>
      <c r="K415" s="4"/>
    </row>
    <row r="416" spans="2:11" ht="13.5" x14ac:dyDescent="0.35">
      <c r="B416" s="3">
        <v>42606</v>
      </c>
      <c r="C416" s="2">
        <v>3.1</v>
      </c>
      <c r="D416" s="2">
        <v>1.6839999999999999</v>
      </c>
      <c r="E416" s="2">
        <v>1000</v>
      </c>
      <c r="F416" s="2"/>
      <c r="G416" s="2"/>
      <c r="H416" s="5">
        <f t="shared" si="6"/>
        <v>-1.8991028777816592E-2</v>
      </c>
      <c r="I416" s="4"/>
      <c r="J416" s="4"/>
      <c r="K416" s="4"/>
    </row>
    <row r="417" spans="2:11" ht="13.5" x14ac:dyDescent="0.35">
      <c r="B417" s="3">
        <v>42607</v>
      </c>
      <c r="C417" s="2">
        <v>3.1</v>
      </c>
      <c r="D417" s="2">
        <v>1.6839999999999999</v>
      </c>
      <c r="E417" s="2">
        <v>0</v>
      </c>
      <c r="F417" s="2"/>
      <c r="G417" s="2"/>
      <c r="H417" s="5">
        <f t="shared" si="6"/>
        <v>0</v>
      </c>
      <c r="I417" s="4"/>
      <c r="J417" s="4"/>
      <c r="K417" s="4"/>
    </row>
    <row r="418" spans="2:11" ht="13.5" x14ac:dyDescent="0.35">
      <c r="B418" s="3">
        <v>42608</v>
      </c>
      <c r="C418" s="2">
        <v>3.15</v>
      </c>
      <c r="D418" s="2">
        <v>1.7112000000000001</v>
      </c>
      <c r="E418" s="2">
        <v>7</v>
      </c>
      <c r="F418" s="2"/>
      <c r="G418" s="2"/>
      <c r="H418" s="5">
        <f t="shared" si="6"/>
        <v>1.6152019002375364E-2</v>
      </c>
      <c r="I418" s="4"/>
      <c r="J418" s="4"/>
      <c r="K418" s="4"/>
    </row>
    <row r="419" spans="2:11" ht="13.5" x14ac:dyDescent="0.35">
      <c r="B419" s="3">
        <v>42611</v>
      </c>
      <c r="C419" s="2">
        <v>3.15</v>
      </c>
      <c r="D419" s="2">
        <v>1.7112000000000001</v>
      </c>
      <c r="E419" s="2">
        <v>300</v>
      </c>
      <c r="F419" s="2"/>
      <c r="G419" s="2"/>
      <c r="H419" s="5">
        <f t="shared" si="6"/>
        <v>0</v>
      </c>
      <c r="I419" s="4"/>
      <c r="J419" s="4"/>
      <c r="K419" s="4"/>
    </row>
    <row r="420" spans="2:11" ht="13.5" x14ac:dyDescent="0.35">
      <c r="B420" s="3">
        <v>42612</v>
      </c>
      <c r="C420" s="2">
        <v>3.15</v>
      </c>
      <c r="D420" s="2">
        <v>1.7112000000000001</v>
      </c>
      <c r="E420" s="2">
        <v>0</v>
      </c>
      <c r="F420" s="2"/>
      <c r="G420" s="2"/>
      <c r="H420" s="5">
        <f t="shared" si="6"/>
        <v>0</v>
      </c>
      <c r="I420" s="4"/>
      <c r="J420" s="4"/>
      <c r="K420" s="4"/>
    </row>
    <row r="421" spans="2:11" ht="13.5" x14ac:dyDescent="0.35">
      <c r="B421" s="3">
        <v>42613</v>
      </c>
      <c r="C421" s="2">
        <v>3.15</v>
      </c>
      <c r="D421" s="2">
        <v>1.7112000000000001</v>
      </c>
      <c r="E421" s="2">
        <v>0</v>
      </c>
      <c r="F421" s="2"/>
      <c r="G421" s="2"/>
      <c r="H421" s="5">
        <f t="shared" si="6"/>
        <v>0</v>
      </c>
      <c r="I421" s="4"/>
      <c r="J421" s="4"/>
      <c r="K421" s="4"/>
    </row>
    <row r="422" spans="2:11" ht="13.5" x14ac:dyDescent="0.35">
      <c r="B422" s="3">
        <v>42614</v>
      </c>
      <c r="C422" s="2">
        <v>3.07</v>
      </c>
      <c r="D422" s="2">
        <v>1.6677</v>
      </c>
      <c r="E422" s="2">
        <v>4</v>
      </c>
      <c r="F422" s="2"/>
      <c r="G422" s="2"/>
      <c r="H422" s="5">
        <f t="shared" si="6"/>
        <v>-2.5420757363253912E-2</v>
      </c>
      <c r="I422" s="4"/>
      <c r="J422" s="4"/>
      <c r="K422" s="4"/>
    </row>
    <row r="423" spans="2:11" ht="13.5" x14ac:dyDescent="0.35">
      <c r="B423" s="3">
        <v>42615</v>
      </c>
      <c r="C423" s="2">
        <v>3.15</v>
      </c>
      <c r="D423" s="2">
        <v>1.7112000000000001</v>
      </c>
      <c r="E423" s="2">
        <v>1</v>
      </c>
      <c r="F423" s="2"/>
      <c r="G423" s="2"/>
      <c r="H423" s="5">
        <f t="shared" si="6"/>
        <v>2.608382802662355E-2</v>
      </c>
      <c r="I423" s="4"/>
      <c r="J423" s="4"/>
      <c r="K423" s="4"/>
    </row>
    <row r="424" spans="2:11" ht="13.5" x14ac:dyDescent="0.35">
      <c r="B424" s="3">
        <v>42618</v>
      </c>
      <c r="C424" s="2">
        <v>3.15</v>
      </c>
      <c r="D424" s="2">
        <v>1.7112000000000001</v>
      </c>
      <c r="E424" s="2">
        <v>200</v>
      </c>
      <c r="F424" s="2"/>
      <c r="G424" s="2"/>
      <c r="H424" s="5">
        <f t="shared" si="6"/>
        <v>0</v>
      </c>
      <c r="I424" s="4"/>
      <c r="J424" s="4"/>
      <c r="K424" s="4"/>
    </row>
    <row r="425" spans="2:11" ht="13.5" x14ac:dyDescent="0.35">
      <c r="B425" s="3">
        <v>42619</v>
      </c>
      <c r="C425" s="2">
        <v>3.09</v>
      </c>
      <c r="D425" s="2">
        <v>1.6786000000000001</v>
      </c>
      <c r="E425" s="2">
        <v>316</v>
      </c>
      <c r="F425" s="2"/>
      <c r="G425" s="2"/>
      <c r="H425" s="5">
        <f t="shared" si="6"/>
        <v>-1.9050958391771834E-2</v>
      </c>
      <c r="I425" s="4"/>
      <c r="J425" s="4"/>
      <c r="K425" s="4"/>
    </row>
    <row r="426" spans="2:11" ht="13.5" x14ac:dyDescent="0.35">
      <c r="B426" s="3">
        <v>42620</v>
      </c>
      <c r="C426" s="2">
        <v>3.09</v>
      </c>
      <c r="D426" s="2">
        <v>1.6786000000000001</v>
      </c>
      <c r="E426" s="2">
        <v>5334</v>
      </c>
      <c r="F426" s="2"/>
      <c r="G426" s="2"/>
      <c r="H426" s="5">
        <f t="shared" si="6"/>
        <v>0</v>
      </c>
      <c r="I426" s="4"/>
      <c r="J426" s="4"/>
      <c r="K426" s="4"/>
    </row>
    <row r="427" spans="2:11" ht="13.5" x14ac:dyDescent="0.35">
      <c r="B427" s="3">
        <v>42621</v>
      </c>
      <c r="C427" s="2">
        <v>3.09</v>
      </c>
      <c r="D427" s="2">
        <v>1.6786000000000001</v>
      </c>
      <c r="E427" s="2">
        <v>2671</v>
      </c>
      <c r="F427" s="2"/>
      <c r="G427" s="2"/>
      <c r="H427" s="5">
        <f t="shared" si="6"/>
        <v>0</v>
      </c>
      <c r="I427" s="4"/>
      <c r="J427" s="4"/>
      <c r="K427" s="4"/>
    </row>
    <row r="428" spans="2:11" ht="13.5" x14ac:dyDescent="0.35">
      <c r="B428" s="3">
        <v>42622</v>
      </c>
      <c r="C428" s="2">
        <v>3.08</v>
      </c>
      <c r="D428" s="2">
        <v>1.6731</v>
      </c>
      <c r="E428" s="2">
        <v>1252</v>
      </c>
      <c r="F428" s="2"/>
      <c r="G428" s="2"/>
      <c r="H428" s="5">
        <f t="shared" si="6"/>
        <v>-3.276539973787716E-3</v>
      </c>
      <c r="I428" s="4"/>
      <c r="J428" s="4"/>
      <c r="K428" s="4"/>
    </row>
    <row r="429" spans="2:11" ht="13.5" x14ac:dyDescent="0.35">
      <c r="B429" s="3">
        <v>42627</v>
      </c>
      <c r="C429" s="2">
        <v>3.15</v>
      </c>
      <c r="D429" s="2">
        <v>1.7112000000000001</v>
      </c>
      <c r="E429" s="2">
        <v>500</v>
      </c>
      <c r="F429" s="2"/>
      <c r="G429" s="2"/>
      <c r="H429" s="5">
        <f t="shared" si="6"/>
        <v>2.2772099695176632E-2</v>
      </c>
      <c r="I429" s="4"/>
      <c r="J429" s="4"/>
      <c r="K429" s="4"/>
    </row>
    <row r="430" spans="2:11" ht="13.5" x14ac:dyDescent="0.35">
      <c r="B430" s="3">
        <v>42628</v>
      </c>
      <c r="C430" s="2">
        <v>3.08</v>
      </c>
      <c r="D430" s="2">
        <v>1.6731</v>
      </c>
      <c r="E430" s="2">
        <v>450</v>
      </c>
      <c r="F430" s="2"/>
      <c r="G430" s="2"/>
      <c r="H430" s="5">
        <f t="shared" si="6"/>
        <v>-2.2265077138849943E-2</v>
      </c>
      <c r="I430" s="4"/>
      <c r="J430" s="4"/>
      <c r="K430" s="4"/>
    </row>
    <row r="431" spans="2:11" ht="13.5" x14ac:dyDescent="0.35">
      <c r="B431" s="3">
        <v>42629</v>
      </c>
      <c r="C431" s="2">
        <v>3.07</v>
      </c>
      <c r="D431" s="2">
        <v>1.6677</v>
      </c>
      <c r="E431" s="2">
        <v>11056</v>
      </c>
      <c r="F431" s="2"/>
      <c r="G431" s="2"/>
      <c r="H431" s="5">
        <f t="shared" si="6"/>
        <v>-3.2275416890801931E-3</v>
      </c>
      <c r="I431" s="4"/>
      <c r="J431" s="4"/>
      <c r="K431" s="4"/>
    </row>
    <row r="432" spans="2:11" ht="13.5" x14ac:dyDescent="0.35">
      <c r="B432" s="3">
        <v>42632</v>
      </c>
      <c r="C432" s="2">
        <v>3.07</v>
      </c>
      <c r="D432" s="2">
        <v>1.6677</v>
      </c>
      <c r="E432" s="2">
        <v>2500</v>
      </c>
      <c r="F432" s="2"/>
      <c r="G432" s="2"/>
      <c r="H432" s="5">
        <f t="shared" si="6"/>
        <v>0</v>
      </c>
      <c r="I432" s="4"/>
      <c r="J432" s="4"/>
      <c r="K432" s="4"/>
    </row>
    <row r="433" spans="2:11" ht="13.5" x14ac:dyDescent="0.35">
      <c r="B433" s="3">
        <v>42633</v>
      </c>
      <c r="C433" s="2">
        <v>3.07</v>
      </c>
      <c r="D433" s="2">
        <v>1.6677</v>
      </c>
      <c r="E433" s="2">
        <v>2176</v>
      </c>
      <c r="F433" s="2"/>
      <c r="G433" s="2"/>
      <c r="H433" s="5">
        <f t="shared" si="6"/>
        <v>0</v>
      </c>
      <c r="I433" s="4"/>
      <c r="J433" s="4"/>
      <c r="K433" s="4"/>
    </row>
    <row r="434" spans="2:11" ht="13.5" x14ac:dyDescent="0.35">
      <c r="B434" s="3">
        <v>42634</v>
      </c>
      <c r="C434" s="2">
        <v>3.07</v>
      </c>
      <c r="D434" s="2">
        <v>1.6677</v>
      </c>
      <c r="E434" s="2">
        <v>3550</v>
      </c>
      <c r="F434" s="2"/>
      <c r="G434" s="2"/>
      <c r="H434" s="5">
        <f t="shared" si="6"/>
        <v>0</v>
      </c>
      <c r="I434" s="4"/>
      <c r="J434" s="4"/>
      <c r="K434" s="4"/>
    </row>
    <row r="435" spans="2:11" ht="13.5" x14ac:dyDescent="0.35">
      <c r="B435" s="3">
        <v>42635</v>
      </c>
      <c r="C435" s="2">
        <v>3.09</v>
      </c>
      <c r="D435" s="2">
        <v>1.6786000000000001</v>
      </c>
      <c r="E435" s="2">
        <v>12698</v>
      </c>
      <c r="F435" s="2"/>
      <c r="G435" s="2"/>
      <c r="H435" s="5">
        <f t="shared" si="6"/>
        <v>6.5359477124183798E-3</v>
      </c>
      <c r="I435" s="4"/>
      <c r="J435" s="4"/>
      <c r="K435" s="4"/>
    </row>
    <row r="436" spans="2:11" ht="13.5" x14ac:dyDescent="0.35">
      <c r="B436" s="3">
        <v>42636</v>
      </c>
      <c r="C436" s="2">
        <v>3.08</v>
      </c>
      <c r="D436" s="2">
        <v>1.6731</v>
      </c>
      <c r="E436" s="2">
        <v>4392</v>
      </c>
      <c r="F436" s="2"/>
      <c r="G436" s="2"/>
      <c r="H436" s="5">
        <f t="shared" si="6"/>
        <v>-3.276539973787716E-3</v>
      </c>
      <c r="I436" s="4"/>
      <c r="J436" s="4"/>
      <c r="K436" s="4"/>
    </row>
    <row r="437" spans="2:11" ht="13.5" x14ac:dyDescent="0.35">
      <c r="B437" s="3">
        <v>42639</v>
      </c>
      <c r="C437" s="2">
        <v>3.08</v>
      </c>
      <c r="D437" s="2">
        <v>1.6731</v>
      </c>
      <c r="E437" s="2">
        <v>0</v>
      </c>
      <c r="F437" s="2"/>
      <c r="G437" s="2"/>
      <c r="H437" s="5">
        <f t="shared" si="6"/>
        <v>0</v>
      </c>
      <c r="I437" s="4"/>
      <c r="J437" s="4"/>
      <c r="K437" s="4"/>
    </row>
    <row r="438" spans="2:11" ht="13.5" x14ac:dyDescent="0.35">
      <c r="B438" s="3">
        <v>42640</v>
      </c>
      <c r="C438" s="2">
        <v>3.07</v>
      </c>
      <c r="D438" s="2">
        <v>1.6677</v>
      </c>
      <c r="E438" s="2">
        <v>17998</v>
      </c>
      <c r="F438" s="2"/>
      <c r="G438" s="2"/>
      <c r="H438" s="5">
        <f t="shared" si="6"/>
        <v>-3.2275416890801931E-3</v>
      </c>
      <c r="I438" s="4"/>
      <c r="J438" s="4"/>
      <c r="K438" s="4"/>
    </row>
    <row r="439" spans="2:11" ht="13.5" x14ac:dyDescent="0.35">
      <c r="B439" s="3">
        <v>42641</v>
      </c>
      <c r="C439" s="2">
        <v>3.07</v>
      </c>
      <c r="D439" s="2">
        <v>1.6677</v>
      </c>
      <c r="E439" s="2">
        <v>6923</v>
      </c>
      <c r="F439" s="2"/>
      <c r="G439" s="2"/>
      <c r="H439" s="5">
        <f t="shared" si="6"/>
        <v>0</v>
      </c>
      <c r="I439" s="4"/>
      <c r="J439" s="4"/>
      <c r="K439" s="4"/>
    </row>
    <row r="440" spans="2:11" ht="13.5" x14ac:dyDescent="0.35">
      <c r="B440" s="3">
        <v>42642</v>
      </c>
      <c r="C440" s="2">
        <v>3.12</v>
      </c>
      <c r="D440" s="2">
        <v>1.6949000000000001</v>
      </c>
      <c r="E440" s="2">
        <v>7593</v>
      </c>
      <c r="F440" s="2"/>
      <c r="G440" s="2"/>
      <c r="H440" s="5">
        <f t="shared" si="6"/>
        <v>1.6309887869520964E-2</v>
      </c>
      <c r="I440" s="4"/>
      <c r="J440" s="4"/>
      <c r="K440" s="4"/>
    </row>
    <row r="441" spans="2:11" ht="13.5" x14ac:dyDescent="0.35">
      <c r="B441" s="3">
        <v>42643</v>
      </c>
      <c r="C441" s="2">
        <v>3.12</v>
      </c>
      <c r="D441" s="2">
        <v>1.6949000000000001</v>
      </c>
      <c r="E441" s="2">
        <v>0</v>
      </c>
      <c r="F441" s="2"/>
      <c r="G441" s="2"/>
      <c r="H441" s="5">
        <f t="shared" si="6"/>
        <v>0</v>
      </c>
      <c r="I441" s="4"/>
      <c r="J441" s="4"/>
      <c r="K441" s="4"/>
    </row>
    <row r="442" spans="2:11" ht="13.5" x14ac:dyDescent="0.35">
      <c r="B442" s="3">
        <v>42647</v>
      </c>
      <c r="C442" s="2">
        <v>3.1</v>
      </c>
      <c r="D442" s="2">
        <v>1.6839999999999999</v>
      </c>
      <c r="E442" s="2">
        <v>2149</v>
      </c>
      <c r="F442" s="2"/>
      <c r="G442" s="2"/>
      <c r="H442" s="5">
        <f t="shared" si="6"/>
        <v>-6.4310578795209929E-3</v>
      </c>
      <c r="I442" s="4"/>
      <c r="J442" s="4"/>
      <c r="K442" s="4"/>
    </row>
    <row r="443" spans="2:11" ht="13.5" x14ac:dyDescent="0.35">
      <c r="B443" s="3">
        <v>42648</v>
      </c>
      <c r="C443" s="2">
        <v>3.1</v>
      </c>
      <c r="D443" s="2">
        <v>1.6839999999999999</v>
      </c>
      <c r="E443" s="2">
        <v>2341</v>
      </c>
      <c r="F443" s="2"/>
      <c r="G443" s="2"/>
      <c r="H443" s="5">
        <f t="shared" si="6"/>
        <v>0</v>
      </c>
      <c r="I443" s="4"/>
      <c r="J443" s="4"/>
      <c r="K443" s="4"/>
    </row>
    <row r="444" spans="2:11" ht="13.5" x14ac:dyDescent="0.35">
      <c r="B444" s="3">
        <v>42649</v>
      </c>
      <c r="C444" s="2">
        <v>3.1</v>
      </c>
      <c r="D444" s="2">
        <v>1.6839999999999999</v>
      </c>
      <c r="E444" s="2">
        <v>626</v>
      </c>
      <c r="F444" s="2"/>
      <c r="G444" s="2"/>
      <c r="H444" s="5">
        <f t="shared" si="6"/>
        <v>0</v>
      </c>
      <c r="I444" s="4"/>
      <c r="J444" s="4"/>
      <c r="K444" s="4"/>
    </row>
    <row r="445" spans="2:11" ht="13.5" x14ac:dyDescent="0.35">
      <c r="B445" s="3">
        <v>42650</v>
      </c>
      <c r="C445" s="2">
        <v>3.07</v>
      </c>
      <c r="D445" s="2">
        <v>1.6677</v>
      </c>
      <c r="E445" s="2">
        <v>1374</v>
      </c>
      <c r="F445" s="2"/>
      <c r="G445" s="2"/>
      <c r="H445" s="5">
        <f t="shared" si="6"/>
        <v>-9.6793349168645976E-3</v>
      </c>
      <c r="I445" s="4"/>
      <c r="J445" s="4"/>
      <c r="K445" s="4"/>
    </row>
    <row r="446" spans="2:11" ht="13.5" x14ac:dyDescent="0.35">
      <c r="B446" s="3">
        <v>42653</v>
      </c>
      <c r="C446" s="2">
        <v>3.07</v>
      </c>
      <c r="D446" s="2">
        <v>1.6677</v>
      </c>
      <c r="E446" s="2">
        <v>224</v>
      </c>
      <c r="F446" s="2"/>
      <c r="G446" s="2"/>
      <c r="H446" s="5">
        <f t="shared" si="6"/>
        <v>0</v>
      </c>
      <c r="I446" s="4"/>
      <c r="J446" s="4"/>
      <c r="K446" s="4"/>
    </row>
    <row r="447" spans="2:11" ht="13.5" x14ac:dyDescent="0.35">
      <c r="B447" s="3">
        <v>42654</v>
      </c>
      <c r="C447" s="2">
        <v>3.06</v>
      </c>
      <c r="D447" s="2">
        <v>1.6623000000000001</v>
      </c>
      <c r="E447" s="2">
        <v>200</v>
      </c>
      <c r="F447" s="2"/>
      <c r="G447" s="2"/>
      <c r="H447" s="5">
        <f t="shared" si="6"/>
        <v>-3.2379924446842056E-3</v>
      </c>
      <c r="I447" s="4"/>
      <c r="J447" s="4"/>
      <c r="K447" s="4"/>
    </row>
    <row r="448" spans="2:11" ht="13.5" x14ac:dyDescent="0.35">
      <c r="B448" s="3">
        <v>42655</v>
      </c>
      <c r="C448" s="2">
        <v>3.1</v>
      </c>
      <c r="D448" s="2">
        <v>1.6839999999999999</v>
      </c>
      <c r="E448" s="2">
        <v>8006</v>
      </c>
      <c r="F448" s="2"/>
      <c r="G448" s="2"/>
      <c r="H448" s="5">
        <f t="shared" si="6"/>
        <v>1.305420200926417E-2</v>
      </c>
      <c r="I448" s="4"/>
      <c r="J448" s="4"/>
      <c r="K448" s="4"/>
    </row>
    <row r="449" spans="2:11" ht="13.5" x14ac:dyDescent="0.35">
      <c r="B449" s="3">
        <v>42656</v>
      </c>
      <c r="C449" s="2">
        <v>3.1</v>
      </c>
      <c r="D449" s="2">
        <v>1.6839999999999999</v>
      </c>
      <c r="E449" s="2">
        <v>352</v>
      </c>
      <c r="F449" s="2"/>
      <c r="G449" s="2"/>
      <c r="H449" s="5">
        <f t="shared" si="6"/>
        <v>0</v>
      </c>
      <c r="I449" s="4"/>
      <c r="J449" s="4"/>
      <c r="K449" s="4"/>
    </row>
    <row r="450" spans="2:11" ht="13.5" x14ac:dyDescent="0.35">
      <c r="B450" s="3">
        <v>42657</v>
      </c>
      <c r="C450" s="2">
        <v>3.1</v>
      </c>
      <c r="D450" s="2">
        <v>1.6839999999999999</v>
      </c>
      <c r="E450" s="2">
        <v>0</v>
      </c>
      <c r="F450" s="2"/>
      <c r="G450" s="2"/>
      <c r="H450" s="5">
        <f t="shared" si="6"/>
        <v>0</v>
      </c>
      <c r="I450" s="4"/>
      <c r="J450" s="4"/>
      <c r="K450" s="4"/>
    </row>
    <row r="451" spans="2:11" ht="13.5" x14ac:dyDescent="0.35">
      <c r="B451" s="3">
        <v>42660</v>
      </c>
      <c r="C451" s="2">
        <v>3.01</v>
      </c>
      <c r="D451" s="2">
        <v>1.6351</v>
      </c>
      <c r="E451" s="2">
        <v>970</v>
      </c>
      <c r="F451" s="2"/>
      <c r="G451" s="2"/>
      <c r="H451" s="5">
        <f t="shared" si="6"/>
        <v>-2.9038004750593791E-2</v>
      </c>
      <c r="I451" s="4"/>
      <c r="J451" s="4"/>
      <c r="K451" s="4"/>
    </row>
    <row r="452" spans="2:11" ht="13.5" x14ac:dyDescent="0.35">
      <c r="B452" s="3">
        <v>42661</v>
      </c>
      <c r="C452" s="2">
        <v>3.01</v>
      </c>
      <c r="D452" s="2">
        <v>1.6351</v>
      </c>
      <c r="E452" s="2">
        <v>974</v>
      </c>
      <c r="F452" s="2"/>
      <c r="G452" s="2"/>
      <c r="H452" s="5">
        <f t="shared" si="6"/>
        <v>0</v>
      </c>
      <c r="I452" s="4"/>
      <c r="J452" s="4"/>
      <c r="K452" s="4"/>
    </row>
    <row r="453" spans="2:11" ht="13.5" x14ac:dyDescent="0.35">
      <c r="B453" s="3">
        <v>42662</v>
      </c>
      <c r="C453" s="2">
        <v>3.01</v>
      </c>
      <c r="D453" s="2">
        <v>1.6351</v>
      </c>
      <c r="E453" s="2">
        <v>1159</v>
      </c>
      <c r="F453" s="2"/>
      <c r="G453" s="2"/>
      <c r="H453" s="5">
        <f t="shared" si="6"/>
        <v>0</v>
      </c>
      <c r="I453" s="4"/>
      <c r="J453" s="4"/>
      <c r="K453" s="4"/>
    </row>
    <row r="454" spans="2:11" ht="13.5" x14ac:dyDescent="0.35">
      <c r="B454" s="3">
        <v>42663</v>
      </c>
      <c r="C454" s="2">
        <v>3.05</v>
      </c>
      <c r="D454" s="2">
        <v>1.6569</v>
      </c>
      <c r="E454" s="2">
        <v>606</v>
      </c>
      <c r="F454" s="2"/>
      <c r="G454" s="2"/>
      <c r="H454" s="5">
        <f t="shared" si="6"/>
        <v>1.3332517888814165E-2</v>
      </c>
      <c r="I454" s="4"/>
      <c r="J454" s="4"/>
      <c r="K454" s="4"/>
    </row>
    <row r="455" spans="2:11" ht="13.5" x14ac:dyDescent="0.35">
      <c r="B455" s="3">
        <v>42664</v>
      </c>
      <c r="C455" s="2">
        <v>2.98</v>
      </c>
      <c r="D455" s="2">
        <v>1.6188</v>
      </c>
      <c r="E455" s="2">
        <v>9600</v>
      </c>
      <c r="F455" s="2"/>
      <c r="G455" s="2"/>
      <c r="H455" s="5">
        <f t="shared" ref="H455:H518" si="7">(D455-D454)/D454</f>
        <v>-2.2994749230490687E-2</v>
      </c>
      <c r="I455" s="4"/>
      <c r="J455" s="4"/>
      <c r="K455" s="4"/>
    </row>
    <row r="456" spans="2:11" ht="13.5" x14ac:dyDescent="0.35">
      <c r="B456" s="3">
        <v>42667</v>
      </c>
      <c r="C456" s="2">
        <v>3.04</v>
      </c>
      <c r="D456" s="2">
        <v>1.6514</v>
      </c>
      <c r="E456" s="2">
        <v>17577</v>
      </c>
      <c r="F456" s="2"/>
      <c r="G456" s="2"/>
      <c r="H456" s="5">
        <f t="shared" si="7"/>
        <v>2.0138374104274749E-2</v>
      </c>
      <c r="I456" s="4"/>
      <c r="J456" s="4"/>
      <c r="K456" s="4"/>
    </row>
    <row r="457" spans="2:11" ht="13.5" x14ac:dyDescent="0.35">
      <c r="B457" s="3">
        <v>42668</v>
      </c>
      <c r="C457" s="2">
        <v>3.02</v>
      </c>
      <c r="D457" s="2">
        <v>1.6406000000000001</v>
      </c>
      <c r="E457" s="2">
        <v>5703</v>
      </c>
      <c r="F457" s="2"/>
      <c r="G457" s="2"/>
      <c r="H457" s="5">
        <f t="shared" si="7"/>
        <v>-6.5399055346977847E-3</v>
      </c>
      <c r="I457" s="4"/>
      <c r="J457" s="4"/>
      <c r="K457" s="4"/>
    </row>
    <row r="458" spans="2:11" ht="13.5" x14ac:dyDescent="0.35">
      <c r="B458" s="3">
        <v>42669</v>
      </c>
      <c r="C458" s="2">
        <v>2.97</v>
      </c>
      <c r="D458" s="2">
        <v>1.6133999999999999</v>
      </c>
      <c r="E458" s="2">
        <v>3532</v>
      </c>
      <c r="F458" s="2"/>
      <c r="G458" s="2"/>
      <c r="H458" s="5">
        <f t="shared" si="7"/>
        <v>-1.657930025600397E-2</v>
      </c>
      <c r="I458" s="4"/>
      <c r="J458" s="4"/>
      <c r="K458" s="4"/>
    </row>
    <row r="459" spans="2:11" ht="13.5" x14ac:dyDescent="0.35">
      <c r="B459" s="3">
        <v>42670</v>
      </c>
      <c r="C459" s="2">
        <v>2.97</v>
      </c>
      <c r="D459" s="2">
        <v>1.6133999999999999</v>
      </c>
      <c r="E459" s="2">
        <v>1309</v>
      </c>
      <c r="F459" s="2"/>
      <c r="G459" s="2"/>
      <c r="H459" s="5">
        <f t="shared" si="7"/>
        <v>0</v>
      </c>
      <c r="I459" s="4"/>
      <c r="J459" s="4"/>
      <c r="K459" s="4"/>
    </row>
    <row r="460" spans="2:11" ht="13.5" x14ac:dyDescent="0.35">
      <c r="B460" s="3">
        <v>42671</v>
      </c>
      <c r="C460" s="2">
        <v>2.96</v>
      </c>
      <c r="D460" s="2">
        <v>1.6080000000000001</v>
      </c>
      <c r="E460" s="2">
        <v>148</v>
      </c>
      <c r="F460" s="2"/>
      <c r="G460" s="2"/>
      <c r="H460" s="5">
        <f t="shared" si="7"/>
        <v>-3.3469691335067868E-3</v>
      </c>
      <c r="I460" s="4"/>
      <c r="J460" s="4"/>
      <c r="K460" s="4"/>
    </row>
    <row r="461" spans="2:11" ht="13.5" x14ac:dyDescent="0.35">
      <c r="B461" s="3">
        <v>42674</v>
      </c>
      <c r="C461" s="2">
        <v>2.96</v>
      </c>
      <c r="D461" s="2">
        <v>1.6080000000000001</v>
      </c>
      <c r="E461" s="2">
        <v>44734</v>
      </c>
      <c r="F461" s="2"/>
      <c r="G461" s="2"/>
      <c r="H461" s="5">
        <f t="shared" si="7"/>
        <v>0</v>
      </c>
      <c r="I461" s="4"/>
      <c r="J461" s="4"/>
      <c r="K461" s="4"/>
    </row>
    <row r="462" spans="2:11" ht="13.5" x14ac:dyDescent="0.35">
      <c r="B462" s="3">
        <v>42675</v>
      </c>
      <c r="C462" s="2">
        <v>2.96</v>
      </c>
      <c r="D462" s="2">
        <v>1.6080000000000001</v>
      </c>
      <c r="E462" s="2">
        <v>2986</v>
      </c>
      <c r="F462" s="2"/>
      <c r="G462" s="2"/>
      <c r="H462" s="5">
        <f t="shared" si="7"/>
        <v>0</v>
      </c>
      <c r="I462" s="4"/>
      <c r="J462" s="4"/>
      <c r="K462" s="4"/>
    </row>
    <row r="463" spans="2:11" ht="13.5" x14ac:dyDescent="0.35">
      <c r="B463" s="3">
        <v>42676</v>
      </c>
      <c r="C463" s="2">
        <v>2.96</v>
      </c>
      <c r="D463" s="2">
        <v>1.6080000000000001</v>
      </c>
      <c r="E463" s="2">
        <v>417</v>
      </c>
      <c r="F463" s="2"/>
      <c r="G463" s="2"/>
      <c r="H463" s="5">
        <f t="shared" si="7"/>
        <v>0</v>
      </c>
      <c r="I463" s="4"/>
      <c r="J463" s="4"/>
      <c r="K463" s="4"/>
    </row>
    <row r="464" spans="2:11" ht="13.5" x14ac:dyDescent="0.35">
      <c r="B464" s="3">
        <v>42677</v>
      </c>
      <c r="C464" s="2">
        <v>2.95</v>
      </c>
      <c r="D464" s="2">
        <v>1.6025</v>
      </c>
      <c r="E464" s="2">
        <v>770</v>
      </c>
      <c r="F464" s="2"/>
      <c r="G464" s="2"/>
      <c r="H464" s="5">
        <f t="shared" si="7"/>
        <v>-3.4203980099502861E-3</v>
      </c>
      <c r="I464" s="4"/>
      <c r="J464" s="4"/>
      <c r="K464" s="4"/>
    </row>
    <row r="465" spans="2:11" ht="13.5" x14ac:dyDescent="0.35">
      <c r="B465" s="3">
        <v>42678</v>
      </c>
      <c r="C465" s="2">
        <v>2.95</v>
      </c>
      <c r="D465" s="2">
        <v>1.6025</v>
      </c>
      <c r="E465" s="2">
        <v>155</v>
      </c>
      <c r="F465" s="2"/>
      <c r="G465" s="2"/>
      <c r="H465" s="5">
        <f t="shared" si="7"/>
        <v>0</v>
      </c>
      <c r="I465" s="4"/>
      <c r="J465" s="4"/>
      <c r="K465" s="4"/>
    </row>
    <row r="466" spans="2:11" ht="13.5" x14ac:dyDescent="0.35">
      <c r="B466" s="3">
        <v>42681</v>
      </c>
      <c r="C466" s="2">
        <v>2.96</v>
      </c>
      <c r="D466" s="2">
        <v>1.6080000000000001</v>
      </c>
      <c r="E466" s="2">
        <v>200</v>
      </c>
      <c r="F466" s="2"/>
      <c r="G466" s="2"/>
      <c r="H466" s="5">
        <f t="shared" si="7"/>
        <v>3.4321372854914573E-3</v>
      </c>
      <c r="I466" s="4"/>
      <c r="J466" s="4"/>
      <c r="K466" s="4"/>
    </row>
    <row r="467" spans="2:11" ht="13.5" x14ac:dyDescent="0.35">
      <c r="B467" s="3">
        <v>42682</v>
      </c>
      <c r="C467" s="2">
        <v>3.02</v>
      </c>
      <c r="D467" s="2">
        <v>1.6406000000000001</v>
      </c>
      <c r="E467" s="2">
        <v>7416</v>
      </c>
      <c r="F467" s="2"/>
      <c r="G467" s="2"/>
      <c r="H467" s="5">
        <f t="shared" si="7"/>
        <v>2.0273631840795996E-2</v>
      </c>
      <c r="I467" s="4"/>
      <c r="J467" s="4"/>
      <c r="K467" s="4"/>
    </row>
    <row r="468" spans="2:11" ht="13.5" x14ac:dyDescent="0.35">
      <c r="B468" s="3">
        <v>42683</v>
      </c>
      <c r="C468" s="2">
        <v>3</v>
      </c>
      <c r="D468" s="2">
        <v>1.6296999999999999</v>
      </c>
      <c r="E468" s="2">
        <v>730</v>
      </c>
      <c r="F468" s="2"/>
      <c r="G468" s="2"/>
      <c r="H468" s="5">
        <f t="shared" si="7"/>
        <v>-6.6439107643545842E-3</v>
      </c>
      <c r="I468" s="4"/>
      <c r="J468" s="4"/>
      <c r="K468" s="4"/>
    </row>
    <row r="469" spans="2:11" ht="13.5" x14ac:dyDescent="0.35">
      <c r="B469" s="3">
        <v>42684</v>
      </c>
      <c r="C469" s="2">
        <v>2.95</v>
      </c>
      <c r="D469" s="2">
        <v>1.6025</v>
      </c>
      <c r="E469" s="2">
        <v>1700</v>
      </c>
      <c r="F469" s="2"/>
      <c r="G469" s="2"/>
      <c r="H469" s="5">
        <f t="shared" si="7"/>
        <v>-1.6690188378229057E-2</v>
      </c>
      <c r="I469" s="4"/>
      <c r="J469" s="4"/>
      <c r="K469" s="4"/>
    </row>
    <row r="470" spans="2:11" ht="13.5" x14ac:dyDescent="0.35">
      <c r="B470" s="3">
        <v>42685</v>
      </c>
      <c r="C470" s="2">
        <v>3</v>
      </c>
      <c r="D470" s="2">
        <v>1.6296999999999999</v>
      </c>
      <c r="E470" s="2">
        <v>2000</v>
      </c>
      <c r="F470" s="2"/>
      <c r="G470" s="2"/>
      <c r="H470" s="5">
        <f t="shared" si="7"/>
        <v>1.6973478939157498E-2</v>
      </c>
      <c r="I470" s="4"/>
      <c r="J470" s="4"/>
      <c r="K470" s="4"/>
    </row>
    <row r="471" spans="2:11" ht="13.5" x14ac:dyDescent="0.35">
      <c r="B471" s="3">
        <v>42688</v>
      </c>
      <c r="C471" s="2">
        <v>3.01</v>
      </c>
      <c r="D471" s="2">
        <v>1.6351</v>
      </c>
      <c r="E471" s="2">
        <v>1410</v>
      </c>
      <c r="F471" s="2"/>
      <c r="G471" s="2"/>
      <c r="H471" s="5">
        <f t="shared" si="7"/>
        <v>3.313493280972002E-3</v>
      </c>
      <c r="I471" s="4"/>
      <c r="J471" s="4"/>
      <c r="K471" s="4"/>
    </row>
    <row r="472" spans="2:11" ht="13.5" x14ac:dyDescent="0.35">
      <c r="B472" s="3">
        <v>42689</v>
      </c>
      <c r="C472" s="2">
        <v>3.01</v>
      </c>
      <c r="D472" s="2">
        <v>1.6351</v>
      </c>
      <c r="E472" s="2">
        <v>388</v>
      </c>
      <c r="F472" s="2"/>
      <c r="G472" s="2"/>
      <c r="H472" s="5">
        <f t="shared" si="7"/>
        <v>0</v>
      </c>
      <c r="I472" s="4"/>
      <c r="J472" s="4"/>
      <c r="K472" s="4"/>
    </row>
    <row r="473" spans="2:11" ht="13.5" x14ac:dyDescent="0.35">
      <c r="B473" s="3">
        <v>42690</v>
      </c>
      <c r="C473" s="2">
        <v>3.01</v>
      </c>
      <c r="D473" s="2">
        <v>1.6351</v>
      </c>
      <c r="E473" s="2">
        <v>294</v>
      </c>
      <c r="F473" s="2"/>
      <c r="G473" s="2"/>
      <c r="H473" s="5">
        <f t="shared" si="7"/>
        <v>0</v>
      </c>
      <c r="I473" s="4"/>
      <c r="J473" s="4"/>
      <c r="K473" s="4"/>
    </row>
    <row r="474" spans="2:11" ht="13.5" x14ac:dyDescent="0.35">
      <c r="B474" s="3">
        <v>42691</v>
      </c>
      <c r="C474" s="2">
        <v>2.97</v>
      </c>
      <c r="D474" s="2">
        <v>1.6133999999999999</v>
      </c>
      <c r="E474" s="2">
        <v>5656</v>
      </c>
      <c r="F474" s="2"/>
      <c r="G474" s="2"/>
      <c r="H474" s="5">
        <f t="shared" si="7"/>
        <v>-1.3271359549874658E-2</v>
      </c>
      <c r="I474" s="4"/>
      <c r="J474" s="4"/>
      <c r="K474" s="4"/>
    </row>
    <row r="475" spans="2:11" ht="13.5" x14ac:dyDescent="0.35">
      <c r="B475" s="3">
        <v>42692</v>
      </c>
      <c r="C475" s="2">
        <v>3.01</v>
      </c>
      <c r="D475" s="2">
        <v>1.6351</v>
      </c>
      <c r="E475" s="2">
        <v>1058</v>
      </c>
      <c r="F475" s="2"/>
      <c r="G475" s="2"/>
      <c r="H475" s="5">
        <f t="shared" si="7"/>
        <v>1.3449857443907309E-2</v>
      </c>
      <c r="I475" s="4"/>
      <c r="J475" s="4"/>
      <c r="K475" s="4"/>
    </row>
    <row r="476" spans="2:11" ht="13.5" x14ac:dyDescent="0.35">
      <c r="B476" s="3">
        <v>42695</v>
      </c>
      <c r="C476" s="2">
        <v>3</v>
      </c>
      <c r="D476" s="2">
        <v>1.6296999999999999</v>
      </c>
      <c r="E476" s="2">
        <v>4129</v>
      </c>
      <c r="F476" s="2"/>
      <c r="G476" s="2"/>
      <c r="H476" s="5">
        <f t="shared" si="7"/>
        <v>-3.3025503027338215E-3</v>
      </c>
      <c r="I476" s="4"/>
      <c r="J476" s="4"/>
      <c r="K476" s="4"/>
    </row>
    <row r="477" spans="2:11" ht="13.5" x14ac:dyDescent="0.35">
      <c r="B477" s="3">
        <v>42696</v>
      </c>
      <c r="C477" s="2">
        <v>3</v>
      </c>
      <c r="D477" s="2">
        <v>1.6296999999999999</v>
      </c>
      <c r="E477" s="2">
        <v>100</v>
      </c>
      <c r="F477" s="2"/>
      <c r="G477" s="2"/>
      <c r="H477" s="5">
        <f t="shared" si="7"/>
        <v>0</v>
      </c>
      <c r="I477" s="4"/>
      <c r="J477" s="4"/>
      <c r="K477" s="4"/>
    </row>
    <row r="478" spans="2:11" ht="13.5" x14ac:dyDescent="0.35">
      <c r="B478" s="3">
        <v>42697</v>
      </c>
      <c r="C478" s="2">
        <v>3</v>
      </c>
      <c r="D478" s="2">
        <v>1.6296999999999999</v>
      </c>
      <c r="E478" s="2">
        <v>0</v>
      </c>
      <c r="F478" s="2"/>
      <c r="G478" s="2"/>
      <c r="H478" s="5">
        <f t="shared" si="7"/>
        <v>0</v>
      </c>
      <c r="I478" s="4"/>
      <c r="J478" s="4"/>
      <c r="K478" s="4"/>
    </row>
    <row r="479" spans="2:11" ht="13.5" x14ac:dyDescent="0.35">
      <c r="B479" s="3">
        <v>42698</v>
      </c>
      <c r="C479" s="2">
        <v>2.96</v>
      </c>
      <c r="D479" s="2">
        <v>1.6080000000000001</v>
      </c>
      <c r="E479" s="2">
        <v>184</v>
      </c>
      <c r="F479" s="2"/>
      <c r="G479" s="2"/>
      <c r="H479" s="5">
        <f t="shared" si="7"/>
        <v>-1.3315334110572395E-2</v>
      </c>
      <c r="I479" s="4"/>
      <c r="J479" s="4"/>
      <c r="K479" s="4"/>
    </row>
    <row r="480" spans="2:11" ht="13.5" x14ac:dyDescent="0.35">
      <c r="B480" s="3">
        <v>42699</v>
      </c>
      <c r="C480" s="2">
        <v>3</v>
      </c>
      <c r="D480" s="2">
        <v>1.6296999999999999</v>
      </c>
      <c r="E480" s="2">
        <v>4515</v>
      </c>
      <c r="F480" s="2"/>
      <c r="G480" s="2"/>
      <c r="H480" s="5">
        <f t="shared" si="7"/>
        <v>1.3495024875621785E-2</v>
      </c>
      <c r="I480" s="4"/>
      <c r="J480" s="4"/>
      <c r="K480" s="4"/>
    </row>
    <row r="481" spans="2:11" ht="13.5" x14ac:dyDescent="0.35">
      <c r="B481" s="3">
        <v>42702</v>
      </c>
      <c r="C481" s="2">
        <v>3</v>
      </c>
      <c r="D481" s="2">
        <v>1.6296999999999999</v>
      </c>
      <c r="E481" s="2">
        <v>1442</v>
      </c>
      <c r="F481" s="2"/>
      <c r="G481" s="2"/>
      <c r="H481" s="5">
        <f t="shared" si="7"/>
        <v>0</v>
      </c>
      <c r="I481" s="4"/>
      <c r="J481" s="4"/>
      <c r="K481" s="4"/>
    </row>
    <row r="482" spans="2:11" ht="13.5" x14ac:dyDescent="0.35">
      <c r="B482" s="3">
        <v>42703</v>
      </c>
      <c r="C482" s="2">
        <v>2.97</v>
      </c>
      <c r="D482" s="2">
        <v>1.6133999999999999</v>
      </c>
      <c r="E482" s="2">
        <v>557</v>
      </c>
      <c r="F482" s="2"/>
      <c r="G482" s="2"/>
      <c r="H482" s="5">
        <f t="shared" si="7"/>
        <v>-1.0001840829600529E-2</v>
      </c>
      <c r="I482" s="4"/>
      <c r="J482" s="4"/>
      <c r="K482" s="4"/>
    </row>
    <row r="483" spans="2:11" ht="13.5" x14ac:dyDescent="0.35">
      <c r="B483" s="3">
        <v>42704</v>
      </c>
      <c r="C483" s="2">
        <v>2.97</v>
      </c>
      <c r="D483" s="2">
        <v>1.6133999999999999</v>
      </c>
      <c r="E483" s="2">
        <v>4</v>
      </c>
      <c r="F483" s="2"/>
      <c r="G483" s="2"/>
      <c r="H483" s="5">
        <f t="shared" si="7"/>
        <v>0</v>
      </c>
      <c r="I483" s="4"/>
      <c r="J483" s="4"/>
      <c r="K483" s="4"/>
    </row>
    <row r="484" spans="2:11" ht="13.5" x14ac:dyDescent="0.35">
      <c r="B484" s="3">
        <v>42705</v>
      </c>
      <c r="C484" s="2">
        <v>3.01</v>
      </c>
      <c r="D484" s="2">
        <v>1.6351</v>
      </c>
      <c r="E484" s="2">
        <v>8403</v>
      </c>
      <c r="F484" s="2"/>
      <c r="G484" s="2"/>
      <c r="H484" s="5">
        <f t="shared" si="7"/>
        <v>1.3449857443907309E-2</v>
      </c>
      <c r="I484" s="4"/>
      <c r="J484" s="4"/>
      <c r="K484" s="4"/>
    </row>
    <row r="485" spans="2:11" ht="13.5" x14ac:dyDescent="0.35">
      <c r="B485" s="3">
        <v>42706</v>
      </c>
      <c r="C485" s="2">
        <v>2.92</v>
      </c>
      <c r="D485" s="2">
        <v>1.5862000000000001</v>
      </c>
      <c r="E485" s="2">
        <v>4000</v>
      </c>
      <c r="F485" s="2"/>
      <c r="G485" s="2"/>
      <c r="H485" s="5">
        <f t="shared" si="7"/>
        <v>-2.990642774142251E-2</v>
      </c>
      <c r="I485" s="4"/>
      <c r="J485" s="4"/>
      <c r="K485" s="4"/>
    </row>
    <row r="486" spans="2:11" ht="13.5" x14ac:dyDescent="0.35">
      <c r="B486" s="3">
        <v>42709</v>
      </c>
      <c r="C486" s="2">
        <v>2.94</v>
      </c>
      <c r="D486" s="2">
        <v>1.5971</v>
      </c>
      <c r="E486" s="2">
        <v>1300</v>
      </c>
      <c r="F486" s="2"/>
      <c r="G486" s="2"/>
      <c r="H486" s="5">
        <f t="shared" si="7"/>
        <v>6.8717690076912806E-3</v>
      </c>
      <c r="I486" s="4"/>
      <c r="J486" s="4"/>
      <c r="K486" s="4"/>
    </row>
    <row r="487" spans="2:11" ht="13.5" x14ac:dyDescent="0.35">
      <c r="B487" s="3">
        <v>42710</v>
      </c>
      <c r="C487" s="2">
        <v>3.01</v>
      </c>
      <c r="D487" s="2">
        <v>1.6351</v>
      </c>
      <c r="E487" s="2">
        <v>5</v>
      </c>
      <c r="F487" s="2"/>
      <c r="G487" s="2"/>
      <c r="H487" s="5">
        <f t="shared" si="7"/>
        <v>2.3793125039133452E-2</v>
      </c>
      <c r="I487" s="4"/>
      <c r="J487" s="4"/>
      <c r="K487" s="4"/>
    </row>
    <row r="488" spans="2:11" ht="13.5" x14ac:dyDescent="0.35">
      <c r="B488" s="3">
        <v>42711</v>
      </c>
      <c r="C488" s="2">
        <v>3.01</v>
      </c>
      <c r="D488" s="2">
        <v>1.6351</v>
      </c>
      <c r="E488" s="2">
        <v>10</v>
      </c>
      <c r="F488" s="2"/>
      <c r="G488" s="2"/>
      <c r="H488" s="5">
        <f t="shared" si="7"/>
        <v>0</v>
      </c>
      <c r="I488" s="4"/>
      <c r="J488" s="4"/>
      <c r="K488" s="4"/>
    </row>
    <row r="489" spans="2:11" ht="13.5" x14ac:dyDescent="0.35">
      <c r="B489" s="3">
        <v>42712</v>
      </c>
      <c r="C489" s="2">
        <v>3.01</v>
      </c>
      <c r="D489" s="2">
        <v>1.6351</v>
      </c>
      <c r="E489" s="2">
        <v>0</v>
      </c>
      <c r="F489" s="2"/>
      <c r="G489" s="2"/>
      <c r="H489" s="5">
        <f t="shared" si="7"/>
        <v>0</v>
      </c>
      <c r="I489" s="4"/>
      <c r="J489" s="4"/>
      <c r="K489" s="4"/>
    </row>
    <row r="490" spans="2:11" ht="13.5" x14ac:dyDescent="0.35">
      <c r="B490" s="3">
        <v>42713</v>
      </c>
      <c r="C490" s="2">
        <v>2.96</v>
      </c>
      <c r="D490" s="2">
        <v>1.6080000000000001</v>
      </c>
      <c r="E490" s="2">
        <v>170</v>
      </c>
      <c r="F490" s="2"/>
      <c r="G490" s="2"/>
      <c r="H490" s="5">
        <f t="shared" si="7"/>
        <v>-1.6573909852608343E-2</v>
      </c>
      <c r="I490" s="4"/>
      <c r="J490" s="4"/>
      <c r="K490" s="4"/>
    </row>
    <row r="491" spans="2:11" ht="13.5" x14ac:dyDescent="0.35">
      <c r="B491" s="3">
        <v>42717</v>
      </c>
      <c r="C491" s="2">
        <v>2.99</v>
      </c>
      <c r="D491" s="2">
        <v>1.6243000000000001</v>
      </c>
      <c r="E491" s="2">
        <v>492</v>
      </c>
      <c r="F491" s="2"/>
      <c r="G491" s="2"/>
      <c r="H491" s="5">
        <f t="shared" si="7"/>
        <v>1.0136815920397998E-2</v>
      </c>
      <c r="I491" s="4"/>
      <c r="J491" s="4"/>
      <c r="K491" s="4"/>
    </row>
    <row r="492" spans="2:11" ht="13.5" x14ac:dyDescent="0.35">
      <c r="B492" s="3">
        <v>42718</v>
      </c>
      <c r="C492" s="2">
        <v>2.96</v>
      </c>
      <c r="D492" s="2">
        <v>1.6080000000000001</v>
      </c>
      <c r="E492" s="2">
        <v>7260</v>
      </c>
      <c r="F492" s="2"/>
      <c r="G492" s="2"/>
      <c r="H492" s="5">
        <f t="shared" si="7"/>
        <v>-1.0035092039647836E-2</v>
      </c>
      <c r="I492" s="4"/>
      <c r="J492" s="4"/>
      <c r="K492" s="4"/>
    </row>
    <row r="493" spans="2:11" ht="13.5" x14ac:dyDescent="0.35">
      <c r="B493" s="3">
        <v>42719</v>
      </c>
      <c r="C493" s="2">
        <v>2.92</v>
      </c>
      <c r="D493" s="2">
        <v>1.5862000000000001</v>
      </c>
      <c r="E493" s="2">
        <v>922</v>
      </c>
      <c r="F493" s="2"/>
      <c r="G493" s="2"/>
      <c r="H493" s="5">
        <f t="shared" si="7"/>
        <v>-1.3557213930348283E-2</v>
      </c>
      <c r="I493" s="4"/>
      <c r="J493" s="4"/>
      <c r="K493" s="4"/>
    </row>
    <row r="494" spans="2:11" ht="13.5" x14ac:dyDescent="0.35">
      <c r="B494" s="3">
        <v>42720</v>
      </c>
      <c r="C494" s="2">
        <v>2.92</v>
      </c>
      <c r="D494" s="2">
        <v>1.5862000000000001</v>
      </c>
      <c r="E494" s="2">
        <v>0</v>
      </c>
      <c r="F494" s="2"/>
      <c r="G494" s="2"/>
      <c r="H494" s="5">
        <f t="shared" si="7"/>
        <v>0</v>
      </c>
      <c r="I494" s="4"/>
      <c r="J494" s="4"/>
      <c r="K494" s="4"/>
    </row>
    <row r="495" spans="2:11" ht="13.5" x14ac:dyDescent="0.35">
      <c r="B495" s="3">
        <v>42723</v>
      </c>
      <c r="C495" s="2">
        <v>2.92</v>
      </c>
      <c r="D495" s="2">
        <v>1.5862000000000001</v>
      </c>
      <c r="E495" s="2">
        <v>0</v>
      </c>
      <c r="F495" s="2"/>
      <c r="G495" s="2"/>
      <c r="H495" s="5">
        <f t="shared" si="7"/>
        <v>0</v>
      </c>
      <c r="I495" s="4"/>
      <c r="J495" s="4"/>
      <c r="K495" s="4"/>
    </row>
    <row r="496" spans="2:11" ht="13.5" x14ac:dyDescent="0.35">
      <c r="B496" s="3">
        <v>42724</v>
      </c>
      <c r="C496" s="2">
        <v>2.92</v>
      </c>
      <c r="D496" s="2">
        <v>1.5862000000000001</v>
      </c>
      <c r="E496" s="2">
        <v>100</v>
      </c>
      <c r="F496" s="2"/>
      <c r="G496" s="2"/>
      <c r="H496" s="5">
        <f t="shared" si="7"/>
        <v>0</v>
      </c>
      <c r="I496" s="4"/>
      <c r="J496" s="4"/>
      <c r="K496" s="4"/>
    </row>
    <row r="497" spans="2:11" ht="13.5" x14ac:dyDescent="0.35">
      <c r="B497" s="3">
        <v>42725</v>
      </c>
      <c r="C497" s="2">
        <v>2.93</v>
      </c>
      <c r="D497" s="2">
        <v>1.5916999999999999</v>
      </c>
      <c r="E497" s="2">
        <v>7599</v>
      </c>
      <c r="F497" s="2"/>
      <c r="G497" s="2"/>
      <c r="H497" s="5">
        <f t="shared" si="7"/>
        <v>3.4674063800276371E-3</v>
      </c>
      <c r="I497" s="4"/>
      <c r="J497" s="4"/>
      <c r="K497" s="4"/>
    </row>
    <row r="498" spans="2:11" ht="13.5" x14ac:dyDescent="0.35">
      <c r="B498" s="3">
        <v>42726</v>
      </c>
      <c r="C498" s="2">
        <v>2.93</v>
      </c>
      <c r="D498" s="2">
        <v>1.5916999999999999</v>
      </c>
      <c r="E498" s="2">
        <v>0</v>
      </c>
      <c r="F498" s="2"/>
      <c r="G498" s="2"/>
      <c r="H498" s="5">
        <f t="shared" si="7"/>
        <v>0</v>
      </c>
      <c r="I498" s="4"/>
      <c r="J498" s="4"/>
      <c r="K498" s="4"/>
    </row>
    <row r="499" spans="2:11" ht="13.5" x14ac:dyDescent="0.35">
      <c r="B499" s="3">
        <v>42727</v>
      </c>
      <c r="C499" s="2">
        <v>2.94</v>
      </c>
      <c r="D499" s="2">
        <v>1.5971</v>
      </c>
      <c r="E499" s="2">
        <v>765</v>
      </c>
      <c r="F499" s="2"/>
      <c r="G499" s="2"/>
      <c r="H499" s="5">
        <f t="shared" si="7"/>
        <v>3.3925991078721314E-3</v>
      </c>
      <c r="I499" s="4"/>
      <c r="J499" s="4"/>
      <c r="K499" s="4"/>
    </row>
    <row r="500" spans="2:11" ht="13.5" x14ac:dyDescent="0.35">
      <c r="B500" s="3">
        <v>42730</v>
      </c>
      <c r="C500" s="2">
        <v>2.96</v>
      </c>
      <c r="D500" s="2">
        <v>1.6080000000000001</v>
      </c>
      <c r="E500" s="2">
        <v>1052</v>
      </c>
      <c r="F500" s="2"/>
      <c r="G500" s="2"/>
      <c r="H500" s="5">
        <f t="shared" si="7"/>
        <v>6.8248700770146718E-3</v>
      </c>
      <c r="I500" s="4"/>
      <c r="J500" s="4"/>
      <c r="K500" s="4"/>
    </row>
    <row r="501" spans="2:11" ht="13.5" x14ac:dyDescent="0.35">
      <c r="B501" s="3">
        <v>42731</v>
      </c>
      <c r="C501" s="2">
        <v>3</v>
      </c>
      <c r="D501" s="2">
        <v>1.6296999999999999</v>
      </c>
      <c r="E501" s="2">
        <v>4012</v>
      </c>
      <c r="F501" s="2"/>
      <c r="G501" s="2"/>
      <c r="H501" s="5">
        <f t="shared" si="7"/>
        <v>1.3495024875621785E-2</v>
      </c>
      <c r="I501" s="4"/>
      <c r="J501" s="4"/>
      <c r="K501" s="4"/>
    </row>
    <row r="502" spans="2:11" ht="13.5" x14ac:dyDescent="0.35">
      <c r="B502" s="3">
        <v>42732</v>
      </c>
      <c r="C502" s="2">
        <v>2.98</v>
      </c>
      <c r="D502" s="2">
        <v>1.6188</v>
      </c>
      <c r="E502" s="2">
        <v>2167</v>
      </c>
      <c r="F502" s="2"/>
      <c r="G502" s="2"/>
      <c r="H502" s="5">
        <f t="shared" si="7"/>
        <v>-6.688347548628527E-3</v>
      </c>
      <c r="I502" s="4"/>
      <c r="J502" s="4"/>
      <c r="K502" s="4"/>
    </row>
    <row r="503" spans="2:11" ht="13.5" x14ac:dyDescent="0.35">
      <c r="B503" s="3">
        <v>42733</v>
      </c>
      <c r="C503" s="2">
        <v>2.96</v>
      </c>
      <c r="D503" s="2">
        <v>1.6080000000000001</v>
      </c>
      <c r="E503" s="2">
        <v>6906</v>
      </c>
      <c r="F503" s="2"/>
      <c r="G503" s="2"/>
      <c r="H503" s="5">
        <f t="shared" si="7"/>
        <v>-6.6716085989621454E-3</v>
      </c>
      <c r="I503" s="4"/>
      <c r="J503" s="4"/>
      <c r="K503" s="4"/>
    </row>
    <row r="504" spans="2:11" ht="13.5" x14ac:dyDescent="0.35">
      <c r="B504" s="3">
        <v>42734</v>
      </c>
      <c r="C504" s="2">
        <v>3.01</v>
      </c>
      <c r="D504" s="2">
        <v>1.6351</v>
      </c>
      <c r="E504" s="2">
        <v>1993</v>
      </c>
      <c r="F504" s="2"/>
      <c r="G504" s="2"/>
      <c r="H504" s="5">
        <f t="shared" si="7"/>
        <v>1.685323383084571E-2</v>
      </c>
      <c r="I504" s="4"/>
      <c r="J504" s="4"/>
      <c r="K504" s="4"/>
    </row>
    <row r="505" spans="2:11" ht="13.5" x14ac:dyDescent="0.35">
      <c r="B505" s="3">
        <v>42737</v>
      </c>
      <c r="C505" s="2">
        <v>3.01</v>
      </c>
      <c r="D505" s="2">
        <v>1.6351</v>
      </c>
      <c r="E505" s="2">
        <v>1140</v>
      </c>
      <c r="F505" s="2"/>
      <c r="G505" s="2"/>
      <c r="H505" s="5">
        <f t="shared" si="7"/>
        <v>0</v>
      </c>
      <c r="I505" s="4"/>
      <c r="J505" s="4"/>
      <c r="K505" s="4"/>
    </row>
    <row r="506" spans="2:11" ht="13.5" x14ac:dyDescent="0.35">
      <c r="B506" s="3">
        <v>42738</v>
      </c>
      <c r="C506" s="2">
        <v>2.96</v>
      </c>
      <c r="D506" s="2">
        <v>1.6080000000000001</v>
      </c>
      <c r="E506" s="2">
        <v>4331</v>
      </c>
      <c r="F506" s="2"/>
      <c r="G506" s="2"/>
      <c r="H506" s="5">
        <f t="shared" si="7"/>
        <v>-1.6573909852608343E-2</v>
      </c>
      <c r="I506" s="4"/>
      <c r="J506" s="4"/>
      <c r="K506" s="4"/>
    </row>
    <row r="507" spans="2:11" ht="13.5" x14ac:dyDescent="0.35">
      <c r="B507" s="3">
        <v>42739</v>
      </c>
      <c r="C507" s="2">
        <v>2.96</v>
      </c>
      <c r="D507" s="2">
        <v>1.6080000000000001</v>
      </c>
      <c r="E507" s="2">
        <v>2344</v>
      </c>
      <c r="F507" s="2"/>
      <c r="G507" s="2"/>
      <c r="H507" s="5">
        <f t="shared" si="7"/>
        <v>0</v>
      </c>
      <c r="I507" s="4"/>
      <c r="J507" s="4"/>
      <c r="K507" s="4"/>
    </row>
    <row r="508" spans="2:11" ht="13.5" x14ac:dyDescent="0.35">
      <c r="B508" s="3">
        <v>42740</v>
      </c>
      <c r="C508" s="2">
        <v>2.97</v>
      </c>
      <c r="D508" s="2">
        <v>1.6133999999999999</v>
      </c>
      <c r="E508" s="2">
        <v>1771</v>
      </c>
      <c r="F508" s="2"/>
      <c r="G508" s="2"/>
      <c r="H508" s="5">
        <f t="shared" si="7"/>
        <v>3.3582089552237869E-3</v>
      </c>
      <c r="I508" s="4"/>
      <c r="J508" s="4"/>
      <c r="K508" s="4"/>
    </row>
    <row r="509" spans="2:11" ht="13.5" x14ac:dyDescent="0.35">
      <c r="B509" s="3">
        <v>42741</v>
      </c>
      <c r="C509" s="2">
        <v>3</v>
      </c>
      <c r="D509" s="2">
        <v>1.6296999999999999</v>
      </c>
      <c r="E509" s="2">
        <v>4140</v>
      </c>
      <c r="F509" s="2"/>
      <c r="G509" s="2"/>
      <c r="H509" s="5">
        <f t="shared" si="7"/>
        <v>1.0102888310400385E-2</v>
      </c>
      <c r="I509" s="4"/>
      <c r="J509" s="4"/>
      <c r="K509" s="4"/>
    </row>
    <row r="510" spans="2:11" ht="13.5" x14ac:dyDescent="0.35">
      <c r="B510" s="3">
        <v>42744</v>
      </c>
      <c r="C510" s="2">
        <v>3</v>
      </c>
      <c r="D510" s="2">
        <v>1.6296999999999999</v>
      </c>
      <c r="E510" s="2">
        <v>0</v>
      </c>
      <c r="F510" s="2"/>
      <c r="G510" s="2"/>
      <c r="H510" s="5">
        <f t="shared" si="7"/>
        <v>0</v>
      </c>
      <c r="I510" s="4"/>
      <c r="J510" s="4"/>
      <c r="K510" s="4"/>
    </row>
    <row r="511" spans="2:11" ht="13.5" x14ac:dyDescent="0.35">
      <c r="B511" s="3">
        <v>42745</v>
      </c>
      <c r="C511" s="2">
        <v>3.01</v>
      </c>
      <c r="D511" s="2">
        <v>1.6351</v>
      </c>
      <c r="E511" s="2">
        <v>1195</v>
      </c>
      <c r="F511" s="2"/>
      <c r="G511" s="2"/>
      <c r="H511" s="5">
        <f t="shared" si="7"/>
        <v>3.313493280972002E-3</v>
      </c>
      <c r="I511" s="4"/>
      <c r="J511" s="4"/>
      <c r="K511" s="4"/>
    </row>
    <row r="512" spans="2:11" ht="13.5" x14ac:dyDescent="0.35">
      <c r="B512" s="3">
        <v>42746</v>
      </c>
      <c r="C512" s="2">
        <v>3</v>
      </c>
      <c r="D512" s="2">
        <v>1.6296999999999999</v>
      </c>
      <c r="E512" s="2">
        <v>2306</v>
      </c>
      <c r="F512" s="2"/>
      <c r="G512" s="2"/>
      <c r="H512" s="5">
        <f t="shared" si="7"/>
        <v>-3.3025503027338215E-3</v>
      </c>
      <c r="I512" s="4"/>
      <c r="J512" s="4"/>
      <c r="K512" s="4"/>
    </row>
    <row r="513" spans="2:11" ht="13.5" x14ac:dyDescent="0.35">
      <c r="B513" s="3">
        <v>42747</v>
      </c>
      <c r="C513" s="2">
        <v>3</v>
      </c>
      <c r="D513" s="2">
        <v>1.6296999999999999</v>
      </c>
      <c r="E513" s="2">
        <v>3134</v>
      </c>
      <c r="F513" s="2"/>
      <c r="G513" s="2"/>
      <c r="H513" s="5">
        <f t="shared" si="7"/>
        <v>0</v>
      </c>
      <c r="I513" s="4"/>
      <c r="J513" s="4"/>
      <c r="K513" s="4"/>
    </row>
    <row r="514" spans="2:11" ht="13.5" x14ac:dyDescent="0.35">
      <c r="B514" s="3">
        <v>42748</v>
      </c>
      <c r="C514" s="2">
        <v>3</v>
      </c>
      <c r="D514" s="2">
        <v>1.6296999999999999</v>
      </c>
      <c r="E514" s="2">
        <v>5374</v>
      </c>
      <c r="F514" s="2"/>
      <c r="G514" s="2"/>
      <c r="H514" s="5">
        <f t="shared" si="7"/>
        <v>0</v>
      </c>
      <c r="I514" s="4"/>
      <c r="J514" s="4"/>
      <c r="K514" s="4"/>
    </row>
    <row r="515" spans="2:11" ht="13.5" x14ac:dyDescent="0.35">
      <c r="B515" s="3">
        <v>42751</v>
      </c>
      <c r="C515" s="2">
        <v>3</v>
      </c>
      <c r="D515" s="2">
        <v>1.6296999999999999</v>
      </c>
      <c r="E515" s="2">
        <v>2623</v>
      </c>
      <c r="F515" s="2"/>
      <c r="G515" s="2"/>
      <c r="H515" s="5">
        <f t="shared" si="7"/>
        <v>0</v>
      </c>
      <c r="I515" s="4"/>
      <c r="J515" s="4"/>
      <c r="K515" s="4"/>
    </row>
    <row r="516" spans="2:11" ht="13.5" x14ac:dyDescent="0.35">
      <c r="B516" s="3">
        <v>42752</v>
      </c>
      <c r="C516" s="2">
        <v>3.01</v>
      </c>
      <c r="D516" s="2">
        <v>1.6351</v>
      </c>
      <c r="E516" s="2">
        <v>3031</v>
      </c>
      <c r="F516" s="2"/>
      <c r="G516" s="2"/>
      <c r="H516" s="5">
        <f t="shared" si="7"/>
        <v>3.313493280972002E-3</v>
      </c>
      <c r="I516" s="4"/>
      <c r="J516" s="4"/>
      <c r="K516" s="4"/>
    </row>
    <row r="517" spans="2:11" ht="13.5" x14ac:dyDescent="0.35">
      <c r="B517" s="3">
        <v>42753</v>
      </c>
      <c r="C517" s="2">
        <v>3.02</v>
      </c>
      <c r="D517" s="2">
        <v>1.6406000000000001</v>
      </c>
      <c r="E517" s="2">
        <v>3746</v>
      </c>
      <c r="F517" s="2"/>
      <c r="G517" s="2"/>
      <c r="H517" s="5">
        <f t="shared" si="7"/>
        <v>3.363708641673329E-3</v>
      </c>
      <c r="I517" s="4"/>
      <c r="J517" s="4"/>
      <c r="K517" s="4"/>
    </row>
    <row r="518" spans="2:11" ht="13.5" x14ac:dyDescent="0.35">
      <c r="B518" s="3">
        <v>42754</v>
      </c>
      <c r="C518" s="2">
        <v>3.02</v>
      </c>
      <c r="D518" s="2">
        <v>1.6406000000000001</v>
      </c>
      <c r="E518" s="2">
        <v>842</v>
      </c>
      <c r="F518" s="2"/>
      <c r="G518" s="2"/>
      <c r="H518" s="5">
        <f t="shared" si="7"/>
        <v>0</v>
      </c>
      <c r="I518" s="4"/>
      <c r="J518" s="4"/>
      <c r="K518" s="4"/>
    </row>
    <row r="519" spans="2:11" ht="13.5" x14ac:dyDescent="0.35">
      <c r="B519" s="3">
        <v>42755</v>
      </c>
      <c r="C519" s="2">
        <v>3.03</v>
      </c>
      <c r="D519" s="2">
        <v>1.6459999999999999</v>
      </c>
      <c r="E519" s="2">
        <v>2597</v>
      </c>
      <c r="F519" s="2"/>
      <c r="G519" s="2"/>
      <c r="H519" s="5">
        <f t="shared" ref="H519:H582" si="8">(D519-D518)/D518</f>
        <v>3.2914787272948004E-3</v>
      </c>
      <c r="I519" s="4"/>
      <c r="J519" s="4"/>
      <c r="K519" s="4"/>
    </row>
    <row r="520" spans="2:11" ht="13.5" x14ac:dyDescent="0.35">
      <c r="B520" s="3">
        <v>42758</v>
      </c>
      <c r="C520" s="2">
        <v>3.03</v>
      </c>
      <c r="D520" s="2">
        <v>1.6459999999999999</v>
      </c>
      <c r="E520" s="2">
        <v>1059</v>
      </c>
      <c r="F520" s="2"/>
      <c r="G520" s="2"/>
      <c r="H520" s="5">
        <f t="shared" si="8"/>
        <v>0</v>
      </c>
      <c r="I520" s="4"/>
      <c r="J520" s="4"/>
      <c r="K520" s="4"/>
    </row>
    <row r="521" spans="2:11" ht="13.5" x14ac:dyDescent="0.35">
      <c r="B521" s="3">
        <v>42759</v>
      </c>
      <c r="C521" s="2">
        <v>3.03</v>
      </c>
      <c r="D521" s="2">
        <v>1.6459999999999999</v>
      </c>
      <c r="E521" s="2">
        <v>2100</v>
      </c>
      <c r="F521" s="2"/>
      <c r="G521" s="2"/>
      <c r="H521" s="5">
        <f t="shared" si="8"/>
        <v>0</v>
      </c>
      <c r="I521" s="4"/>
      <c r="J521" s="4"/>
      <c r="K521" s="4"/>
    </row>
    <row r="522" spans="2:11" ht="13.5" x14ac:dyDescent="0.35">
      <c r="B522" s="3">
        <v>42760</v>
      </c>
      <c r="C522" s="2">
        <v>2.95</v>
      </c>
      <c r="D522" s="2">
        <v>1.6025</v>
      </c>
      <c r="E522" s="2">
        <v>714</v>
      </c>
      <c r="F522" s="2"/>
      <c r="G522" s="2"/>
      <c r="H522" s="5">
        <f t="shared" si="8"/>
        <v>-2.6427703523693728E-2</v>
      </c>
      <c r="I522" s="4"/>
      <c r="J522" s="4"/>
      <c r="K522" s="4"/>
    </row>
    <row r="523" spans="2:11" ht="13.5" x14ac:dyDescent="0.35">
      <c r="B523" s="3">
        <v>42761</v>
      </c>
      <c r="C523" s="2">
        <v>3.02</v>
      </c>
      <c r="D523" s="2">
        <v>1.6406000000000001</v>
      </c>
      <c r="E523" s="2">
        <v>888</v>
      </c>
      <c r="F523" s="2"/>
      <c r="G523" s="2"/>
      <c r="H523" s="5">
        <f t="shared" si="8"/>
        <v>2.3775351014040574E-2</v>
      </c>
      <c r="I523" s="4"/>
      <c r="J523" s="4"/>
      <c r="K523" s="4"/>
    </row>
    <row r="524" spans="2:11" ht="13.5" x14ac:dyDescent="0.35">
      <c r="B524" s="3">
        <v>42762</v>
      </c>
      <c r="C524" s="2">
        <v>3</v>
      </c>
      <c r="D524" s="2">
        <v>1.6296999999999999</v>
      </c>
      <c r="E524" s="2">
        <v>4165</v>
      </c>
      <c r="F524" s="2"/>
      <c r="G524" s="2"/>
      <c r="H524" s="5">
        <f t="shared" si="8"/>
        <v>-6.6439107643545842E-3</v>
      </c>
      <c r="I524" s="4"/>
      <c r="J524" s="4"/>
      <c r="K524" s="4"/>
    </row>
    <row r="525" spans="2:11" ht="13.5" x14ac:dyDescent="0.35">
      <c r="B525" s="3">
        <v>42765</v>
      </c>
      <c r="C525" s="2">
        <v>2.94</v>
      </c>
      <c r="D525" s="2">
        <v>1.5971</v>
      </c>
      <c r="E525" s="2">
        <v>2262</v>
      </c>
      <c r="F525" s="2"/>
      <c r="G525" s="2"/>
      <c r="H525" s="5">
        <f t="shared" si="8"/>
        <v>-2.0003681659201057E-2</v>
      </c>
      <c r="I525" s="4"/>
      <c r="J525" s="4"/>
      <c r="K525" s="4"/>
    </row>
    <row r="526" spans="2:11" ht="13.5" x14ac:dyDescent="0.35">
      <c r="B526" s="3">
        <v>42766</v>
      </c>
      <c r="C526" s="2">
        <v>2.92</v>
      </c>
      <c r="D526" s="2">
        <v>1.5862000000000001</v>
      </c>
      <c r="E526" s="2">
        <v>2500</v>
      </c>
      <c r="F526" s="2"/>
      <c r="G526" s="2"/>
      <c r="H526" s="5">
        <f t="shared" si="8"/>
        <v>-6.824870077014533E-3</v>
      </c>
      <c r="I526" s="4"/>
      <c r="J526" s="4"/>
      <c r="K526" s="4"/>
    </row>
    <row r="527" spans="2:11" ht="13.5" x14ac:dyDescent="0.35">
      <c r="B527" s="3">
        <v>42767</v>
      </c>
      <c r="C527" s="2">
        <v>2.92</v>
      </c>
      <c r="D527" s="2">
        <v>1.5862000000000001</v>
      </c>
      <c r="E527" s="2">
        <v>564</v>
      </c>
      <c r="F527" s="2"/>
      <c r="G527" s="2"/>
      <c r="H527" s="5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2.94</v>
      </c>
      <c r="D528" s="2">
        <v>1.5971</v>
      </c>
      <c r="E528" s="2">
        <v>294</v>
      </c>
      <c r="F528" s="2"/>
      <c r="G528" s="2"/>
      <c r="H528" s="5">
        <f t="shared" si="8"/>
        <v>6.8717690076912806E-3</v>
      </c>
      <c r="I528" s="4"/>
      <c r="J528" s="4"/>
      <c r="K528" s="4"/>
    </row>
    <row r="529" spans="2:11" ht="13.5" x14ac:dyDescent="0.35">
      <c r="B529" s="3">
        <v>42769</v>
      </c>
      <c r="C529" s="2">
        <v>2.96</v>
      </c>
      <c r="D529" s="2">
        <v>1.6080000000000001</v>
      </c>
      <c r="E529" s="2">
        <v>600</v>
      </c>
      <c r="F529" s="2"/>
      <c r="G529" s="2"/>
      <c r="H529" s="5">
        <f t="shared" si="8"/>
        <v>6.8248700770146718E-3</v>
      </c>
      <c r="I529" s="4"/>
      <c r="J529" s="4"/>
      <c r="K529" s="4"/>
    </row>
    <row r="530" spans="2:11" ht="13.5" x14ac:dyDescent="0.35">
      <c r="B530" s="3">
        <v>42772</v>
      </c>
      <c r="C530" s="2">
        <v>2.96</v>
      </c>
      <c r="D530" s="2">
        <v>1.6080000000000001</v>
      </c>
      <c r="E530" s="2">
        <v>256</v>
      </c>
      <c r="F530" s="2"/>
      <c r="G530" s="2"/>
      <c r="H530" s="5">
        <f t="shared" si="8"/>
        <v>0</v>
      </c>
      <c r="I530" s="4"/>
      <c r="J530" s="4"/>
      <c r="K530" s="4"/>
    </row>
    <row r="531" spans="2:11" ht="13.5" x14ac:dyDescent="0.35">
      <c r="B531" s="3">
        <v>42773</v>
      </c>
      <c r="C531" s="2">
        <v>2.96</v>
      </c>
      <c r="D531" s="2">
        <v>1.6080000000000001</v>
      </c>
      <c r="E531" s="2">
        <v>890</v>
      </c>
      <c r="F531" s="2"/>
      <c r="G531" s="2"/>
      <c r="H531" s="5">
        <f t="shared" si="8"/>
        <v>0</v>
      </c>
      <c r="I531" s="4"/>
      <c r="J531" s="4"/>
      <c r="K531" s="4"/>
    </row>
    <row r="532" spans="2:11" ht="13.5" x14ac:dyDescent="0.35">
      <c r="B532" s="3">
        <v>42774</v>
      </c>
      <c r="C532" s="2">
        <v>2.96</v>
      </c>
      <c r="D532" s="2">
        <v>1.6080000000000001</v>
      </c>
      <c r="E532" s="2">
        <v>225</v>
      </c>
      <c r="F532" s="2"/>
      <c r="G532" s="2"/>
      <c r="H532" s="5">
        <f t="shared" si="8"/>
        <v>0</v>
      </c>
      <c r="I532" s="4"/>
      <c r="J532" s="4"/>
      <c r="K532" s="4"/>
    </row>
    <row r="533" spans="2:11" ht="13.5" x14ac:dyDescent="0.35">
      <c r="B533" s="3">
        <v>42775</v>
      </c>
      <c r="C533" s="2">
        <v>2.96</v>
      </c>
      <c r="D533" s="2">
        <v>1.6080000000000001</v>
      </c>
      <c r="E533" s="2">
        <v>14704</v>
      </c>
      <c r="F533" s="2"/>
      <c r="G533" s="2"/>
      <c r="H533" s="5">
        <f t="shared" si="8"/>
        <v>0</v>
      </c>
      <c r="I533" s="4"/>
      <c r="J533" s="4"/>
      <c r="K533" s="4"/>
    </row>
    <row r="534" spans="2:11" ht="13.5" x14ac:dyDescent="0.35">
      <c r="B534" s="3">
        <v>42776</v>
      </c>
      <c r="C534" s="2">
        <v>2.97</v>
      </c>
      <c r="D534" s="2">
        <v>1.6133999999999999</v>
      </c>
      <c r="E534" s="2">
        <v>20927</v>
      </c>
      <c r="F534" s="2"/>
      <c r="G534" s="2"/>
      <c r="H534" s="5">
        <f t="shared" si="8"/>
        <v>3.3582089552237869E-3</v>
      </c>
      <c r="I534" s="4"/>
      <c r="J534" s="4"/>
      <c r="K534" s="4"/>
    </row>
    <row r="535" spans="2:11" ht="13.5" x14ac:dyDescent="0.35">
      <c r="B535" s="3">
        <v>42779</v>
      </c>
      <c r="C535" s="2">
        <v>2.97</v>
      </c>
      <c r="D535" s="2">
        <v>1.6133999999999999</v>
      </c>
      <c r="E535" s="2">
        <v>2331</v>
      </c>
      <c r="F535" s="2"/>
      <c r="G535" s="2"/>
      <c r="H535" s="5">
        <f t="shared" si="8"/>
        <v>0</v>
      </c>
      <c r="I535" s="4"/>
      <c r="J535" s="4"/>
      <c r="K535" s="4"/>
    </row>
    <row r="536" spans="2:11" ht="13.5" x14ac:dyDescent="0.35">
      <c r="B536" s="3">
        <v>42780</v>
      </c>
      <c r="C536" s="2">
        <v>2.9</v>
      </c>
      <c r="D536" s="2">
        <v>1.5753999999999999</v>
      </c>
      <c r="E536" s="2">
        <v>26941</v>
      </c>
      <c r="F536" s="2"/>
      <c r="G536" s="2"/>
      <c r="H536" s="5">
        <f t="shared" si="8"/>
        <v>-2.3552745754307696E-2</v>
      </c>
      <c r="I536" s="4"/>
      <c r="J536" s="4"/>
      <c r="K536" s="4"/>
    </row>
    <row r="537" spans="2:11" ht="13.5" x14ac:dyDescent="0.35">
      <c r="B537" s="3">
        <v>42781</v>
      </c>
      <c r="C537" s="2">
        <v>2.95</v>
      </c>
      <c r="D537" s="2">
        <v>1.6025</v>
      </c>
      <c r="E537" s="2">
        <v>1935</v>
      </c>
      <c r="F537" s="2"/>
      <c r="G537" s="2"/>
      <c r="H537" s="5">
        <f t="shared" si="8"/>
        <v>1.7201980449409755E-2</v>
      </c>
      <c r="I537" s="4"/>
      <c r="J537" s="4"/>
      <c r="K537" s="4"/>
    </row>
    <row r="538" spans="2:11" ht="13.5" x14ac:dyDescent="0.35">
      <c r="B538" s="3">
        <v>42782</v>
      </c>
      <c r="C538" s="2">
        <v>2.95</v>
      </c>
      <c r="D538" s="2">
        <v>1.6025</v>
      </c>
      <c r="E538" s="2">
        <v>472</v>
      </c>
      <c r="F538" s="2"/>
      <c r="G538" s="2"/>
      <c r="H538" s="5">
        <f t="shared" si="8"/>
        <v>0</v>
      </c>
      <c r="I538" s="4"/>
      <c r="J538" s="4"/>
      <c r="K538" s="4"/>
    </row>
    <row r="539" spans="2:11" ht="13.5" x14ac:dyDescent="0.35">
      <c r="B539" s="3">
        <v>42783</v>
      </c>
      <c r="C539" s="2">
        <v>2.92</v>
      </c>
      <c r="D539" s="2">
        <v>1.5862000000000001</v>
      </c>
      <c r="E539" s="2">
        <v>1705</v>
      </c>
      <c r="F539" s="2"/>
      <c r="G539" s="2"/>
      <c r="H539" s="5">
        <f t="shared" si="8"/>
        <v>-1.017160686427456E-2</v>
      </c>
      <c r="I539" s="4"/>
      <c r="J539" s="4"/>
      <c r="K539" s="4"/>
    </row>
    <row r="540" spans="2:11" ht="13.5" x14ac:dyDescent="0.35">
      <c r="B540" s="3">
        <v>42786</v>
      </c>
      <c r="C540" s="2">
        <v>2.93</v>
      </c>
      <c r="D540" s="2">
        <v>1.5916999999999999</v>
      </c>
      <c r="E540" s="2">
        <v>3470</v>
      </c>
      <c r="F540" s="2"/>
      <c r="G540" s="2"/>
      <c r="H540" s="5">
        <f t="shared" si="8"/>
        <v>3.4674063800276371E-3</v>
      </c>
      <c r="I540" s="4"/>
      <c r="J540" s="4"/>
      <c r="K540" s="4"/>
    </row>
    <row r="541" spans="2:11" ht="13.5" x14ac:dyDescent="0.35">
      <c r="B541" s="3">
        <v>42787</v>
      </c>
      <c r="C541" s="2">
        <v>2.93</v>
      </c>
      <c r="D541" s="2">
        <v>1.5916999999999999</v>
      </c>
      <c r="E541" s="2">
        <v>812</v>
      </c>
      <c r="F541" s="2"/>
      <c r="G541" s="2"/>
      <c r="H541" s="5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2.92</v>
      </c>
      <c r="D542" s="2">
        <v>1.5862000000000001</v>
      </c>
      <c r="E542" s="2">
        <v>4500</v>
      </c>
      <c r="F542" s="2"/>
      <c r="G542" s="2"/>
      <c r="H542" s="5">
        <f t="shared" si="8"/>
        <v>-3.4554250172770238E-3</v>
      </c>
      <c r="I542" s="4"/>
      <c r="J542" s="4"/>
      <c r="K542" s="4"/>
    </row>
    <row r="543" spans="2:11" ht="13.5" x14ac:dyDescent="0.35">
      <c r="B543" s="3">
        <v>42789</v>
      </c>
      <c r="C543" s="2">
        <v>2.95</v>
      </c>
      <c r="D543" s="2">
        <v>1.6025</v>
      </c>
      <c r="E543" s="2">
        <v>4378</v>
      </c>
      <c r="F543" s="2"/>
      <c r="G543" s="2"/>
      <c r="H543" s="5">
        <f t="shared" si="8"/>
        <v>1.0276131635354924E-2</v>
      </c>
      <c r="I543" s="4"/>
      <c r="J543" s="4"/>
      <c r="K543" s="4"/>
    </row>
    <row r="544" spans="2:11" ht="13.5" x14ac:dyDescent="0.35">
      <c r="B544" s="3">
        <v>42790</v>
      </c>
      <c r="C544" s="2">
        <v>2.95</v>
      </c>
      <c r="D544" s="2">
        <v>1.6025</v>
      </c>
      <c r="E544" s="2">
        <v>5827</v>
      </c>
      <c r="F544" s="2"/>
      <c r="G544" s="2"/>
      <c r="H544" s="5">
        <f t="shared" si="8"/>
        <v>0</v>
      </c>
      <c r="I544" s="4"/>
      <c r="J544" s="4"/>
      <c r="K544" s="4"/>
    </row>
    <row r="545" spans="2:11" ht="13.5" x14ac:dyDescent="0.35">
      <c r="B545" s="3">
        <v>42793</v>
      </c>
      <c r="C545" s="2">
        <v>2.95</v>
      </c>
      <c r="D545" s="2">
        <v>1.6025</v>
      </c>
      <c r="E545" s="2">
        <v>23</v>
      </c>
      <c r="F545" s="2"/>
      <c r="G545" s="2"/>
      <c r="H545" s="5">
        <f t="shared" si="8"/>
        <v>0</v>
      </c>
      <c r="I545" s="4"/>
      <c r="J545" s="4"/>
      <c r="K545" s="4"/>
    </row>
    <row r="546" spans="2:11" ht="13.5" x14ac:dyDescent="0.35">
      <c r="B546" s="3">
        <v>42794</v>
      </c>
      <c r="C546" s="2">
        <v>2.95</v>
      </c>
      <c r="D546" s="2">
        <v>1.6025</v>
      </c>
      <c r="E546" s="2">
        <v>18817</v>
      </c>
      <c r="F546" s="2"/>
      <c r="G546" s="2"/>
      <c r="H546" s="5">
        <f t="shared" si="8"/>
        <v>0</v>
      </c>
      <c r="I546" s="4"/>
      <c r="J546" s="4"/>
      <c r="K546" s="4"/>
    </row>
    <row r="547" spans="2:11" ht="13.5" x14ac:dyDescent="0.35">
      <c r="B547" s="3">
        <v>42795</v>
      </c>
      <c r="C547" s="2">
        <v>2.88</v>
      </c>
      <c r="D547" s="2">
        <v>1.5645</v>
      </c>
      <c r="E547" s="2">
        <v>6990</v>
      </c>
      <c r="F547" s="2"/>
      <c r="G547" s="2"/>
      <c r="H547" s="5">
        <f t="shared" si="8"/>
        <v>-2.3712948517940736E-2</v>
      </c>
      <c r="I547" s="4"/>
      <c r="J547" s="4"/>
      <c r="K547" s="4"/>
    </row>
    <row r="548" spans="2:11" ht="13.5" x14ac:dyDescent="0.35">
      <c r="B548" s="3">
        <v>42796</v>
      </c>
      <c r="C548" s="2">
        <v>2.93</v>
      </c>
      <c r="D548" s="2">
        <v>1.5916999999999999</v>
      </c>
      <c r="E548" s="2">
        <v>4</v>
      </c>
      <c r="F548" s="2"/>
      <c r="G548" s="2"/>
      <c r="H548" s="5">
        <f t="shared" si="8"/>
        <v>1.7385746244806578E-2</v>
      </c>
      <c r="I548" s="4"/>
      <c r="J548" s="4"/>
      <c r="K548" s="4"/>
    </row>
    <row r="549" spans="2:11" ht="13.5" x14ac:dyDescent="0.35">
      <c r="B549" s="3">
        <v>42797</v>
      </c>
      <c r="C549" s="2">
        <v>2.93</v>
      </c>
      <c r="D549" s="2">
        <v>1.5916999999999999</v>
      </c>
      <c r="E549" s="2">
        <v>3037</v>
      </c>
      <c r="F549" s="2"/>
      <c r="G549" s="2"/>
      <c r="H549" s="5">
        <f t="shared" si="8"/>
        <v>0</v>
      </c>
      <c r="I549" s="4"/>
      <c r="J549" s="4"/>
      <c r="K549" s="4"/>
    </row>
    <row r="550" spans="2:11" ht="13.5" x14ac:dyDescent="0.35">
      <c r="B550" s="3">
        <v>42800</v>
      </c>
      <c r="C550" s="2">
        <v>2.91</v>
      </c>
      <c r="D550" s="2">
        <v>1.5808</v>
      </c>
      <c r="E550" s="2">
        <v>5543</v>
      </c>
      <c r="F550" s="2"/>
      <c r="G550" s="2"/>
      <c r="H550" s="5">
        <f t="shared" si="8"/>
        <v>-6.8480241251491552E-3</v>
      </c>
      <c r="I550" s="4"/>
      <c r="J550" s="4"/>
      <c r="K550" s="4"/>
    </row>
    <row r="551" spans="2:11" ht="13.5" x14ac:dyDescent="0.35">
      <c r="B551" s="3">
        <v>42801</v>
      </c>
      <c r="C551" s="2">
        <v>2.9</v>
      </c>
      <c r="D551" s="2">
        <v>1.5753999999999999</v>
      </c>
      <c r="E551" s="2">
        <v>4600</v>
      </c>
      <c r="F551" s="2"/>
      <c r="G551" s="2"/>
      <c r="H551" s="5">
        <f t="shared" si="8"/>
        <v>-3.4159919028340533E-3</v>
      </c>
      <c r="I551" s="4"/>
      <c r="J551" s="4"/>
      <c r="K551" s="4"/>
    </row>
    <row r="552" spans="2:11" ht="13.5" x14ac:dyDescent="0.35">
      <c r="B552" s="3">
        <v>42802</v>
      </c>
      <c r="C552" s="2">
        <v>2.9</v>
      </c>
      <c r="D552" s="2">
        <v>1.5753999999999999</v>
      </c>
      <c r="E552" s="2">
        <v>661</v>
      </c>
      <c r="F552" s="2"/>
      <c r="G552" s="2"/>
      <c r="H552" s="5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2.9</v>
      </c>
      <c r="D553" s="2">
        <v>1.5753999999999999</v>
      </c>
      <c r="E553" s="2">
        <v>4680</v>
      </c>
      <c r="F553" s="2"/>
      <c r="G553" s="2"/>
      <c r="H553" s="5">
        <f t="shared" si="8"/>
        <v>0</v>
      </c>
      <c r="I553" s="4"/>
      <c r="J553" s="4"/>
      <c r="K553" s="4"/>
    </row>
    <row r="554" spans="2:11" ht="13.5" x14ac:dyDescent="0.35">
      <c r="B554" s="3">
        <v>42804</v>
      </c>
      <c r="C554" s="2">
        <v>2.9</v>
      </c>
      <c r="D554" s="2">
        <v>1.5753999999999999</v>
      </c>
      <c r="E554" s="2">
        <v>3688</v>
      </c>
      <c r="F554" s="2"/>
      <c r="G554" s="2"/>
      <c r="H554" s="5">
        <f t="shared" si="8"/>
        <v>0</v>
      </c>
      <c r="I554" s="4"/>
      <c r="J554" s="4"/>
      <c r="K554" s="4"/>
    </row>
    <row r="555" spans="2:11" ht="13.5" x14ac:dyDescent="0.35">
      <c r="B555" s="3">
        <v>42807</v>
      </c>
      <c r="C555" s="2">
        <v>2.9</v>
      </c>
      <c r="D555" s="2">
        <v>1.5753999999999999</v>
      </c>
      <c r="E555" s="2">
        <v>5572</v>
      </c>
      <c r="F555" s="2"/>
      <c r="G555" s="2"/>
      <c r="H555" s="5">
        <f t="shared" si="8"/>
        <v>0</v>
      </c>
      <c r="I555" s="4"/>
      <c r="J555" s="4"/>
      <c r="K555" s="4"/>
    </row>
    <row r="556" spans="2:11" ht="13.5" x14ac:dyDescent="0.35">
      <c r="B556" s="3">
        <v>42808</v>
      </c>
      <c r="C556" s="2">
        <v>2.9</v>
      </c>
      <c r="D556" s="2">
        <v>1.5753999999999999</v>
      </c>
      <c r="E556" s="2">
        <v>100</v>
      </c>
      <c r="F556" s="2"/>
      <c r="G556" s="2"/>
      <c r="H556" s="5">
        <f t="shared" si="8"/>
        <v>0</v>
      </c>
      <c r="I556" s="4"/>
      <c r="J556" s="4"/>
      <c r="K556" s="4"/>
    </row>
    <row r="557" spans="2:11" ht="13.5" x14ac:dyDescent="0.35">
      <c r="B557" s="3">
        <v>42809</v>
      </c>
      <c r="C557" s="2">
        <v>2.9</v>
      </c>
      <c r="D557" s="2">
        <v>1.5753999999999999</v>
      </c>
      <c r="E557" s="2">
        <v>3920</v>
      </c>
      <c r="F557" s="2"/>
      <c r="G557" s="2"/>
      <c r="H557" s="5">
        <f t="shared" si="8"/>
        <v>0</v>
      </c>
      <c r="I557" s="4"/>
      <c r="J557" s="4"/>
      <c r="K557" s="4"/>
    </row>
    <row r="558" spans="2:11" ht="13.5" x14ac:dyDescent="0.35">
      <c r="B558" s="3">
        <v>42810</v>
      </c>
      <c r="C558" s="2">
        <v>2.86</v>
      </c>
      <c r="D558" s="2">
        <v>1.5536000000000001</v>
      </c>
      <c r="E558" s="2">
        <v>4650</v>
      </c>
      <c r="F558" s="2"/>
      <c r="G558" s="2"/>
      <c r="H558" s="5">
        <f t="shared" si="8"/>
        <v>-1.3837755490668922E-2</v>
      </c>
      <c r="I558" s="4"/>
      <c r="J558" s="4"/>
      <c r="K558" s="4"/>
    </row>
    <row r="559" spans="2:11" ht="13.5" x14ac:dyDescent="0.35">
      <c r="B559" s="3">
        <v>42811</v>
      </c>
      <c r="C559" s="2">
        <v>2.9</v>
      </c>
      <c r="D559" s="2">
        <v>1.5753999999999999</v>
      </c>
      <c r="E559" s="2">
        <v>4395</v>
      </c>
      <c r="F559" s="2"/>
      <c r="G559" s="2"/>
      <c r="H559" s="5">
        <f t="shared" si="8"/>
        <v>1.4031925849639431E-2</v>
      </c>
      <c r="I559" s="4"/>
      <c r="J559" s="4"/>
      <c r="K559" s="4"/>
    </row>
    <row r="560" spans="2:11" ht="13.5" x14ac:dyDescent="0.35">
      <c r="B560" s="3">
        <v>42815</v>
      </c>
      <c r="C560" s="2">
        <v>2.9</v>
      </c>
      <c r="D560" s="2">
        <v>1.5753999999999999</v>
      </c>
      <c r="E560" s="2">
        <v>2671</v>
      </c>
      <c r="F560" s="2"/>
      <c r="G560" s="2"/>
      <c r="H560" s="5">
        <f t="shared" si="8"/>
        <v>0</v>
      </c>
      <c r="I560" s="4"/>
      <c r="J560" s="4"/>
      <c r="K560" s="4"/>
    </row>
    <row r="561" spans="2:11" ht="13.5" x14ac:dyDescent="0.35">
      <c r="B561" s="3">
        <v>42816</v>
      </c>
      <c r="C561" s="2">
        <v>2.88</v>
      </c>
      <c r="D561" s="2">
        <v>1.5645</v>
      </c>
      <c r="E561" s="2">
        <v>728</v>
      </c>
      <c r="F561" s="2"/>
      <c r="G561" s="2"/>
      <c r="H561" s="5">
        <f t="shared" si="8"/>
        <v>-6.9188777453344612E-3</v>
      </c>
      <c r="I561" s="4"/>
      <c r="J561" s="4"/>
      <c r="K561" s="4"/>
    </row>
    <row r="562" spans="2:11" ht="13.5" x14ac:dyDescent="0.35">
      <c r="B562" s="3">
        <v>42817</v>
      </c>
      <c r="C562" s="2">
        <v>2.89</v>
      </c>
      <c r="D562" s="2">
        <v>1.5699000000000001</v>
      </c>
      <c r="E562" s="2">
        <v>98</v>
      </c>
      <c r="F562" s="2"/>
      <c r="G562" s="2"/>
      <c r="H562" s="5">
        <f t="shared" si="8"/>
        <v>3.4515819750719537E-3</v>
      </c>
      <c r="I562" s="4"/>
      <c r="J562" s="4"/>
      <c r="K562" s="4"/>
    </row>
    <row r="563" spans="2:11" ht="13.5" x14ac:dyDescent="0.35">
      <c r="B563" s="3">
        <v>42818</v>
      </c>
      <c r="C563" s="2">
        <v>2.89</v>
      </c>
      <c r="D563" s="2">
        <v>1.5699000000000001</v>
      </c>
      <c r="E563" s="2">
        <v>720</v>
      </c>
      <c r="F563" s="2"/>
      <c r="G563" s="2"/>
      <c r="H563" s="5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2.9</v>
      </c>
      <c r="D564" s="2">
        <v>1.5753999999999999</v>
      </c>
      <c r="E564" s="2">
        <v>600</v>
      </c>
      <c r="F564" s="2"/>
      <c r="G564" s="2"/>
      <c r="H564" s="5">
        <f t="shared" si="8"/>
        <v>3.503407860373169E-3</v>
      </c>
      <c r="I564" s="4"/>
      <c r="J564" s="4"/>
      <c r="K564" s="4"/>
    </row>
    <row r="565" spans="2:11" ht="13.5" x14ac:dyDescent="0.35">
      <c r="B565" s="3">
        <v>42822</v>
      </c>
      <c r="C565" s="2">
        <v>2.88</v>
      </c>
      <c r="D565" s="2">
        <v>1.5645</v>
      </c>
      <c r="E565" s="2">
        <v>3418</v>
      </c>
      <c r="F565" s="2"/>
      <c r="G565" s="2"/>
      <c r="H565" s="5">
        <f t="shared" si="8"/>
        <v>-6.9188777453344612E-3</v>
      </c>
      <c r="I565" s="4"/>
      <c r="J565" s="4"/>
      <c r="K565" s="4"/>
    </row>
    <row r="566" spans="2:11" ht="13.5" x14ac:dyDescent="0.35">
      <c r="B566" s="3">
        <v>42823</v>
      </c>
      <c r="C566" s="2">
        <v>2.87</v>
      </c>
      <c r="D566" s="2">
        <v>1.5590999999999999</v>
      </c>
      <c r="E566" s="2">
        <v>1678</v>
      </c>
      <c r="F566" s="2"/>
      <c r="G566" s="2"/>
      <c r="H566" s="5">
        <f t="shared" si="8"/>
        <v>-3.4515819750719537E-3</v>
      </c>
      <c r="I566" s="4"/>
      <c r="J566" s="4"/>
      <c r="K566" s="4"/>
    </row>
    <row r="567" spans="2:11" ht="13.5" x14ac:dyDescent="0.35">
      <c r="B567" s="3">
        <v>42824</v>
      </c>
      <c r="C567" s="2">
        <v>2.89</v>
      </c>
      <c r="D567" s="2">
        <v>1.5699000000000001</v>
      </c>
      <c r="E567" s="2">
        <v>380</v>
      </c>
      <c r="F567" s="2"/>
      <c r="G567" s="2"/>
      <c r="H567" s="5">
        <f t="shared" si="8"/>
        <v>6.9270733115259723E-3</v>
      </c>
      <c r="I567" s="4"/>
      <c r="J567" s="4"/>
      <c r="K567" s="4"/>
    </row>
    <row r="568" spans="2:11" ht="13.5" x14ac:dyDescent="0.35">
      <c r="B568" s="3">
        <v>42825</v>
      </c>
      <c r="C568" s="2">
        <v>2.89</v>
      </c>
      <c r="D568" s="2">
        <v>1.5699000000000001</v>
      </c>
      <c r="E568" s="2">
        <v>1222</v>
      </c>
      <c r="F568" s="2"/>
      <c r="G568" s="2"/>
      <c r="H568" s="5">
        <f t="shared" si="8"/>
        <v>0</v>
      </c>
      <c r="I568" s="4"/>
      <c r="J568" s="4"/>
      <c r="K568" s="4"/>
    </row>
    <row r="569" spans="2:11" ht="13.5" x14ac:dyDescent="0.35">
      <c r="B569" s="3">
        <v>42828</v>
      </c>
      <c r="C569" s="2">
        <v>2.95</v>
      </c>
      <c r="D569" s="2">
        <v>1.6025</v>
      </c>
      <c r="E569" s="2">
        <v>357</v>
      </c>
      <c r="F569" s="2"/>
      <c r="G569" s="2"/>
      <c r="H569" s="5">
        <f t="shared" si="8"/>
        <v>2.0765653863303372E-2</v>
      </c>
      <c r="I569" s="4"/>
      <c r="J569" s="4"/>
      <c r="K569" s="4"/>
    </row>
    <row r="570" spans="2:11" ht="13.5" x14ac:dyDescent="0.35">
      <c r="B570" s="3">
        <v>42829</v>
      </c>
      <c r="C570" s="2">
        <v>2.97</v>
      </c>
      <c r="D570" s="2">
        <v>1.6133999999999999</v>
      </c>
      <c r="E570" s="2">
        <v>2942</v>
      </c>
      <c r="F570" s="2"/>
      <c r="G570" s="2"/>
      <c r="H570" s="5">
        <f t="shared" si="8"/>
        <v>6.8018720748829389E-3</v>
      </c>
      <c r="I570" s="4"/>
      <c r="J570" s="4"/>
      <c r="K570" s="4"/>
    </row>
    <row r="571" spans="2:11" ht="13.5" x14ac:dyDescent="0.35">
      <c r="B571" s="3">
        <v>42830</v>
      </c>
      <c r="C571" s="2">
        <v>2.97</v>
      </c>
      <c r="D571" s="2">
        <v>1.6133999999999999</v>
      </c>
      <c r="E571" s="2">
        <v>0</v>
      </c>
      <c r="F571" s="2"/>
      <c r="G571" s="2"/>
      <c r="H571" s="5">
        <f t="shared" si="8"/>
        <v>0</v>
      </c>
      <c r="I571" s="4"/>
      <c r="J571" s="4"/>
      <c r="K571" s="4"/>
    </row>
    <row r="572" spans="2:11" ht="13.5" x14ac:dyDescent="0.35">
      <c r="B572" s="3">
        <v>42831</v>
      </c>
      <c r="C572" s="2">
        <v>2.97</v>
      </c>
      <c r="D572" s="2">
        <v>1.6133999999999999</v>
      </c>
      <c r="E572" s="2">
        <v>700</v>
      </c>
      <c r="F572" s="2"/>
      <c r="G572" s="2"/>
      <c r="H572" s="5">
        <f t="shared" si="8"/>
        <v>0</v>
      </c>
      <c r="I572" s="4"/>
      <c r="J572" s="4"/>
      <c r="K572" s="4"/>
    </row>
    <row r="573" spans="2:11" ht="13.5" x14ac:dyDescent="0.35">
      <c r="B573" s="3">
        <v>42832</v>
      </c>
      <c r="C573" s="2">
        <v>2.96</v>
      </c>
      <c r="D573" s="2">
        <v>1.6080000000000001</v>
      </c>
      <c r="E573" s="2">
        <v>3268</v>
      </c>
      <c r="F573" s="2"/>
      <c r="G573" s="2"/>
      <c r="H573" s="5">
        <f t="shared" si="8"/>
        <v>-3.3469691335067868E-3</v>
      </c>
      <c r="I573" s="4"/>
      <c r="J573" s="4"/>
      <c r="K573" s="4"/>
    </row>
    <row r="574" spans="2:11" ht="13.5" x14ac:dyDescent="0.35">
      <c r="B574" s="3">
        <v>42835</v>
      </c>
      <c r="C574" s="2">
        <v>2.94</v>
      </c>
      <c r="D574" s="2">
        <v>1.5971</v>
      </c>
      <c r="E574" s="2">
        <v>322</v>
      </c>
      <c r="F574" s="2"/>
      <c r="G574" s="2"/>
      <c r="H574" s="5">
        <f t="shared" si="8"/>
        <v>-6.7786069651742109E-3</v>
      </c>
      <c r="I574" s="4"/>
      <c r="J574" s="4"/>
      <c r="K574" s="4"/>
    </row>
    <row r="575" spans="2:11" ht="13.5" x14ac:dyDescent="0.35">
      <c r="B575" s="3">
        <v>42836</v>
      </c>
      <c r="C575" s="2">
        <v>2.94</v>
      </c>
      <c r="D575" s="2">
        <v>1.5971</v>
      </c>
      <c r="E575" s="2">
        <v>1079</v>
      </c>
      <c r="F575" s="2"/>
      <c r="G575" s="2"/>
      <c r="H575" s="5">
        <f t="shared" si="8"/>
        <v>0</v>
      </c>
      <c r="I575" s="4"/>
      <c r="J575" s="4"/>
      <c r="K575" s="4"/>
    </row>
    <row r="576" spans="2:11" ht="13.5" x14ac:dyDescent="0.35">
      <c r="B576" s="3">
        <v>42837</v>
      </c>
      <c r="C576" s="2">
        <v>3.02</v>
      </c>
      <c r="D576" s="2">
        <v>1.6406000000000001</v>
      </c>
      <c r="E576" s="2">
        <v>42132</v>
      </c>
      <c r="F576" s="2"/>
      <c r="G576" s="2"/>
      <c r="H576" s="5">
        <f t="shared" si="8"/>
        <v>2.7236866821113329E-2</v>
      </c>
      <c r="I576" s="4"/>
      <c r="J576" s="4"/>
      <c r="K576" s="4"/>
    </row>
    <row r="577" spans="2:11" ht="13.5" x14ac:dyDescent="0.35">
      <c r="B577" s="3">
        <v>42838</v>
      </c>
      <c r="C577" s="2">
        <v>3.05</v>
      </c>
      <c r="D577" s="2">
        <v>1.6569</v>
      </c>
      <c r="E577" s="2">
        <v>1906</v>
      </c>
      <c r="F577" s="2"/>
      <c r="G577" s="2"/>
      <c r="H577" s="5">
        <f t="shared" si="8"/>
        <v>9.9353894916493855E-3</v>
      </c>
      <c r="I577" s="4"/>
      <c r="J577" s="4"/>
      <c r="K577" s="4"/>
    </row>
    <row r="578" spans="2:11" ht="13.5" x14ac:dyDescent="0.35">
      <c r="B578" s="3">
        <v>42839</v>
      </c>
      <c r="C578" s="2">
        <v>3.07</v>
      </c>
      <c r="D578" s="2">
        <v>1.6677</v>
      </c>
      <c r="E578" s="2">
        <v>11302</v>
      </c>
      <c r="F578" s="2"/>
      <c r="G578" s="2"/>
      <c r="H578" s="5">
        <f t="shared" si="8"/>
        <v>6.5181966322650255E-3</v>
      </c>
      <c r="I578" s="4"/>
      <c r="J578" s="4"/>
      <c r="K578" s="4"/>
    </row>
    <row r="579" spans="2:11" ht="13.5" x14ac:dyDescent="0.35">
      <c r="B579" s="3">
        <v>42842</v>
      </c>
      <c r="C579" s="2">
        <v>3.06</v>
      </c>
      <c r="D579" s="2">
        <v>1.6623000000000001</v>
      </c>
      <c r="E579" s="2">
        <v>1699</v>
      </c>
      <c r="F579" s="2"/>
      <c r="G579" s="2"/>
      <c r="H579" s="5">
        <f t="shared" si="8"/>
        <v>-3.2379924446842056E-3</v>
      </c>
      <c r="I579" s="4"/>
      <c r="J579" s="4"/>
      <c r="K579" s="4"/>
    </row>
    <row r="580" spans="2:11" ht="13.5" x14ac:dyDescent="0.35">
      <c r="B580" s="3">
        <v>42843</v>
      </c>
      <c r="C580" s="2">
        <v>3.07</v>
      </c>
      <c r="D580" s="2">
        <v>1.6677</v>
      </c>
      <c r="E580" s="2">
        <v>992</v>
      </c>
      <c r="F580" s="2"/>
      <c r="G580" s="2"/>
      <c r="H580" s="5">
        <f t="shared" si="8"/>
        <v>3.2485110990794976E-3</v>
      </c>
      <c r="I580" s="4"/>
      <c r="J580" s="4"/>
      <c r="K580" s="4"/>
    </row>
    <row r="581" spans="2:11" ht="13.5" x14ac:dyDescent="0.35">
      <c r="B581" s="3">
        <v>42844</v>
      </c>
      <c r="C581" s="2">
        <v>3.05</v>
      </c>
      <c r="D581" s="2">
        <v>1.6569</v>
      </c>
      <c r="E581" s="2">
        <v>5082</v>
      </c>
      <c r="F581" s="2"/>
      <c r="G581" s="2"/>
      <c r="H581" s="5">
        <f t="shared" si="8"/>
        <v>-6.4759848893685438E-3</v>
      </c>
      <c r="I581" s="4"/>
      <c r="J581" s="4"/>
      <c r="K581" s="4"/>
    </row>
    <row r="582" spans="2:11" ht="13.5" x14ac:dyDescent="0.35">
      <c r="B582" s="3">
        <v>42845</v>
      </c>
      <c r="C582" s="2">
        <v>3.02</v>
      </c>
      <c r="D582" s="2">
        <v>1.6406000000000001</v>
      </c>
      <c r="E582" s="2">
        <v>467</v>
      </c>
      <c r="F582" s="2"/>
      <c r="G582" s="2"/>
      <c r="H582" s="5">
        <f t="shared" si="8"/>
        <v>-9.837648620918571E-3</v>
      </c>
      <c r="I582" s="4"/>
      <c r="J582" s="4"/>
      <c r="K582" s="4"/>
    </row>
    <row r="583" spans="2:11" ht="13.5" x14ac:dyDescent="0.35">
      <c r="B583" s="3">
        <v>42846</v>
      </c>
      <c r="C583" s="2">
        <v>3.02</v>
      </c>
      <c r="D583" s="2">
        <v>1.6406000000000001</v>
      </c>
      <c r="E583" s="2">
        <v>0</v>
      </c>
      <c r="F583" s="2"/>
      <c r="G583" s="2"/>
      <c r="H583" s="5">
        <f t="shared" ref="H583:H646" si="9">(D583-D582)/D582</f>
        <v>0</v>
      </c>
      <c r="I583" s="4"/>
      <c r="J583" s="4"/>
      <c r="K583" s="4"/>
    </row>
    <row r="584" spans="2:11" ht="13.5" x14ac:dyDescent="0.35">
      <c r="B584" s="3">
        <v>42849</v>
      </c>
      <c r="C584" s="2">
        <v>3.1</v>
      </c>
      <c r="D584" s="2">
        <v>1.6839999999999999</v>
      </c>
      <c r="E584" s="2">
        <v>2745</v>
      </c>
      <c r="F584" s="2"/>
      <c r="G584" s="2"/>
      <c r="H584" s="5">
        <f t="shared" si="9"/>
        <v>2.6453736437888505E-2</v>
      </c>
      <c r="I584" s="4"/>
      <c r="J584" s="4"/>
      <c r="K584" s="4"/>
    </row>
    <row r="585" spans="2:11" ht="13.5" x14ac:dyDescent="0.35">
      <c r="B585" s="3">
        <v>42850</v>
      </c>
      <c r="C585" s="2">
        <v>3.1</v>
      </c>
      <c r="D585" s="2">
        <v>1.6839999999999999</v>
      </c>
      <c r="E585" s="2">
        <v>7883</v>
      </c>
      <c r="F585" s="2"/>
      <c r="G585" s="2"/>
      <c r="H585" s="5">
        <f t="shared" si="9"/>
        <v>0</v>
      </c>
      <c r="I585" s="4"/>
      <c r="J585" s="4"/>
      <c r="K585" s="4"/>
    </row>
    <row r="586" spans="2:11" ht="13.5" x14ac:dyDescent="0.35">
      <c r="B586" s="3">
        <v>42851</v>
      </c>
      <c r="C586" s="2">
        <v>3.12</v>
      </c>
      <c r="D586" s="2">
        <v>1.6949000000000001</v>
      </c>
      <c r="E586" s="2">
        <v>1925</v>
      </c>
      <c r="F586" s="2"/>
      <c r="G586" s="2"/>
      <c r="H586" s="5">
        <f t="shared" si="9"/>
        <v>6.4726840855107671E-3</v>
      </c>
      <c r="I586" s="4"/>
      <c r="J586" s="4"/>
      <c r="K586" s="4"/>
    </row>
    <row r="587" spans="2:11" ht="13.5" x14ac:dyDescent="0.35">
      <c r="B587" s="3">
        <v>42852</v>
      </c>
      <c r="C587" s="2">
        <v>3.13</v>
      </c>
      <c r="D587" s="2">
        <v>1.7002999999999999</v>
      </c>
      <c r="E587" s="2">
        <v>235</v>
      </c>
      <c r="F587" s="2"/>
      <c r="G587" s="2"/>
      <c r="H587" s="5">
        <f t="shared" si="9"/>
        <v>3.1860286742579793E-3</v>
      </c>
      <c r="I587" s="4"/>
      <c r="J587" s="4"/>
      <c r="K587" s="4"/>
    </row>
    <row r="588" spans="2:11" ht="13.5" x14ac:dyDescent="0.35">
      <c r="B588" s="3">
        <v>42853</v>
      </c>
      <c r="C588" s="2">
        <v>3.08</v>
      </c>
      <c r="D588" s="2">
        <v>1.6731</v>
      </c>
      <c r="E588" s="2">
        <v>100</v>
      </c>
      <c r="F588" s="2"/>
      <c r="G588" s="2"/>
      <c r="H588" s="5">
        <f t="shared" si="9"/>
        <v>-1.5997176968770153E-2</v>
      </c>
      <c r="I588" s="4"/>
      <c r="J588" s="4"/>
      <c r="K588" s="4"/>
    </row>
    <row r="589" spans="2:11" ht="13.5" x14ac:dyDescent="0.35">
      <c r="B589" s="3">
        <v>42857</v>
      </c>
      <c r="C589" s="2">
        <v>3.14</v>
      </c>
      <c r="D589" s="2">
        <v>1.7057</v>
      </c>
      <c r="E589" s="2">
        <v>360</v>
      </c>
      <c r="F589" s="2"/>
      <c r="G589" s="2"/>
      <c r="H589" s="5">
        <f t="shared" si="9"/>
        <v>1.9484788715557925E-2</v>
      </c>
      <c r="I589" s="4"/>
      <c r="J589" s="4"/>
      <c r="K589" s="4"/>
    </row>
    <row r="590" spans="2:11" ht="13.5" x14ac:dyDescent="0.35">
      <c r="B590" s="3">
        <v>42858</v>
      </c>
      <c r="C590" s="2">
        <v>3.17</v>
      </c>
      <c r="D590" s="2">
        <v>1.722</v>
      </c>
      <c r="E590" s="2">
        <v>23813</v>
      </c>
      <c r="F590" s="2"/>
      <c r="G590" s="2"/>
      <c r="H590" s="5">
        <f t="shared" si="9"/>
        <v>9.5561939379726693E-3</v>
      </c>
      <c r="I590" s="4"/>
      <c r="J590" s="4"/>
      <c r="K590" s="4"/>
    </row>
    <row r="591" spans="2:11" ht="13.5" x14ac:dyDescent="0.35">
      <c r="B591" s="3">
        <v>42859</v>
      </c>
      <c r="C591" s="2">
        <v>3.18</v>
      </c>
      <c r="D591" s="2">
        <v>1.7275</v>
      </c>
      <c r="E591" s="2">
        <v>11692</v>
      </c>
      <c r="F591" s="2"/>
      <c r="G591" s="2"/>
      <c r="H591" s="5">
        <f t="shared" si="9"/>
        <v>3.1939605110337167E-3</v>
      </c>
      <c r="I591" s="4"/>
      <c r="J591" s="4"/>
      <c r="K591" s="4"/>
    </row>
    <row r="592" spans="2:11" ht="13.5" x14ac:dyDescent="0.35">
      <c r="B592" s="3">
        <v>42860</v>
      </c>
      <c r="C592" s="2">
        <v>3.17</v>
      </c>
      <c r="D592" s="2">
        <v>1.722</v>
      </c>
      <c r="E592" s="2">
        <v>5294</v>
      </c>
      <c r="F592" s="2"/>
      <c r="G592" s="2"/>
      <c r="H592" s="5">
        <f t="shared" si="9"/>
        <v>-3.1837916063676181E-3</v>
      </c>
      <c r="I592" s="4"/>
      <c r="J592" s="4"/>
      <c r="K592" s="4"/>
    </row>
    <row r="593" spans="2:11" ht="13.5" x14ac:dyDescent="0.35">
      <c r="B593" s="3">
        <v>42863</v>
      </c>
      <c r="C593" s="2">
        <v>3.17</v>
      </c>
      <c r="D593" s="2">
        <v>1.722</v>
      </c>
      <c r="E593" s="2">
        <v>8940</v>
      </c>
      <c r="F593" s="2"/>
      <c r="G593" s="2"/>
      <c r="H593" s="5">
        <f t="shared" si="9"/>
        <v>0</v>
      </c>
      <c r="I593" s="4"/>
      <c r="J593" s="4"/>
      <c r="K593" s="4"/>
    </row>
    <row r="594" spans="2:11" ht="13.5" x14ac:dyDescent="0.35">
      <c r="B594" s="3">
        <v>42864</v>
      </c>
      <c r="C594" s="2">
        <v>3.17</v>
      </c>
      <c r="D594" s="2">
        <v>1.722</v>
      </c>
      <c r="E594" s="2">
        <v>6764</v>
      </c>
      <c r="F594" s="2"/>
      <c r="G594" s="2"/>
      <c r="H594" s="5">
        <f t="shared" si="9"/>
        <v>0</v>
      </c>
      <c r="I594" s="4"/>
      <c r="J594" s="4"/>
      <c r="K594" s="4"/>
    </row>
    <row r="595" spans="2:11" ht="13.5" x14ac:dyDescent="0.35">
      <c r="B595" s="3">
        <v>42865</v>
      </c>
      <c r="C595" s="2">
        <v>3.15</v>
      </c>
      <c r="D595" s="2">
        <v>1.7112000000000001</v>
      </c>
      <c r="E595" s="2">
        <v>14932</v>
      </c>
      <c r="F595" s="2"/>
      <c r="G595" s="2"/>
      <c r="H595" s="5">
        <f t="shared" si="9"/>
        <v>-6.2717770034842746E-3</v>
      </c>
      <c r="I595" s="4"/>
      <c r="J595" s="4"/>
      <c r="K595" s="4"/>
    </row>
    <row r="596" spans="2:11" ht="13.5" x14ac:dyDescent="0.35">
      <c r="B596" s="3">
        <v>42866</v>
      </c>
      <c r="C596" s="2">
        <v>3.17</v>
      </c>
      <c r="D596" s="2">
        <v>1.722</v>
      </c>
      <c r="E596" s="2">
        <v>4082</v>
      </c>
      <c r="F596" s="2"/>
      <c r="G596" s="2"/>
      <c r="H596" s="5">
        <f t="shared" si="9"/>
        <v>6.311360448807808E-3</v>
      </c>
      <c r="I596" s="4"/>
      <c r="J596" s="4"/>
      <c r="K596" s="4"/>
    </row>
    <row r="597" spans="2:11" ht="13.5" x14ac:dyDescent="0.35">
      <c r="B597" s="3">
        <v>42867</v>
      </c>
      <c r="C597" s="2">
        <v>3.2</v>
      </c>
      <c r="D597" s="2">
        <v>1.7383</v>
      </c>
      <c r="E597" s="2">
        <v>22977</v>
      </c>
      <c r="F597" s="2"/>
      <c r="G597" s="2"/>
      <c r="H597" s="5">
        <f t="shared" si="9"/>
        <v>9.4657375145179908E-3</v>
      </c>
      <c r="I597" s="4"/>
      <c r="J597" s="4"/>
      <c r="K597" s="4"/>
    </row>
    <row r="598" spans="2:11" ht="13.5" x14ac:dyDescent="0.35">
      <c r="B598" s="3">
        <v>42870</v>
      </c>
      <c r="C598" s="2">
        <v>3.18</v>
      </c>
      <c r="D598" s="2">
        <v>1.7275</v>
      </c>
      <c r="E598" s="2">
        <v>17997</v>
      </c>
      <c r="F598" s="2"/>
      <c r="G598" s="2"/>
      <c r="H598" s="5">
        <f t="shared" si="9"/>
        <v>-6.2129666915951912E-3</v>
      </c>
      <c r="I598" s="4"/>
      <c r="J598" s="4"/>
      <c r="K598" s="4"/>
    </row>
    <row r="599" spans="2:11" ht="13.5" x14ac:dyDescent="0.35">
      <c r="B599" s="3">
        <v>42871</v>
      </c>
      <c r="C599" s="2">
        <v>3.18</v>
      </c>
      <c r="D599" s="2">
        <v>1.7275</v>
      </c>
      <c r="E599" s="2">
        <v>5208</v>
      </c>
      <c r="F599" s="2"/>
      <c r="G599" s="2"/>
      <c r="H599" s="5">
        <f t="shared" si="9"/>
        <v>0</v>
      </c>
      <c r="I599" s="4"/>
      <c r="J599" s="4"/>
      <c r="K599" s="4"/>
    </row>
    <row r="600" spans="2:11" ht="13.5" x14ac:dyDescent="0.35">
      <c r="B600" s="3">
        <v>42872</v>
      </c>
      <c r="C600" s="2">
        <v>3.21</v>
      </c>
      <c r="D600" s="2">
        <v>1.7438</v>
      </c>
      <c r="E600" s="2">
        <v>18176</v>
      </c>
      <c r="F600" s="2"/>
      <c r="G600" s="2"/>
      <c r="H600" s="5">
        <f t="shared" si="9"/>
        <v>9.4356005788711894E-3</v>
      </c>
      <c r="I600" s="4"/>
      <c r="J600" s="4"/>
      <c r="K600" s="4"/>
    </row>
    <row r="601" spans="2:11" ht="13.5" x14ac:dyDescent="0.35">
      <c r="B601" s="3">
        <v>42873</v>
      </c>
      <c r="C601" s="2">
        <v>3.22</v>
      </c>
      <c r="D601" s="2">
        <v>1.7492000000000001</v>
      </c>
      <c r="E601" s="2">
        <v>10565</v>
      </c>
      <c r="F601" s="2"/>
      <c r="G601" s="2"/>
      <c r="H601" s="5">
        <f t="shared" si="9"/>
        <v>3.0966853997018416E-3</v>
      </c>
      <c r="I601" s="4"/>
      <c r="J601" s="4"/>
      <c r="K601" s="4"/>
    </row>
    <row r="602" spans="2:11" ht="13.5" x14ac:dyDescent="0.35">
      <c r="B602" s="3">
        <v>42874</v>
      </c>
      <c r="C602" s="2">
        <v>3.3</v>
      </c>
      <c r="D602" s="2">
        <v>1.7927</v>
      </c>
      <c r="E602" s="2">
        <v>20435</v>
      </c>
      <c r="F602" s="2"/>
      <c r="G602" s="2"/>
      <c r="H602" s="5">
        <f t="shared" si="9"/>
        <v>2.4868511319460249E-2</v>
      </c>
      <c r="I602" s="4"/>
      <c r="J602" s="4"/>
      <c r="K602" s="4"/>
    </row>
    <row r="603" spans="2:11" ht="13.5" x14ac:dyDescent="0.35">
      <c r="B603" s="3">
        <v>42877</v>
      </c>
      <c r="C603" s="2">
        <v>3.29</v>
      </c>
      <c r="D603" s="2">
        <v>1.7871999999999999</v>
      </c>
      <c r="E603" s="2">
        <v>15702</v>
      </c>
      <c r="F603" s="2"/>
      <c r="G603" s="2"/>
      <c r="H603" s="5">
        <f t="shared" si="9"/>
        <v>-3.0679979918558937E-3</v>
      </c>
      <c r="I603" s="4"/>
      <c r="J603" s="4"/>
      <c r="K603" s="4"/>
    </row>
    <row r="604" spans="2:11" ht="13.5" x14ac:dyDescent="0.35">
      <c r="B604" s="3">
        <v>42878</v>
      </c>
      <c r="C604" s="2">
        <v>3.3</v>
      </c>
      <c r="D604" s="2">
        <v>1.7927</v>
      </c>
      <c r="E604" s="2">
        <v>9403</v>
      </c>
      <c r="F604" s="2"/>
      <c r="G604" s="2"/>
      <c r="H604" s="5">
        <f t="shared" si="9"/>
        <v>3.077439570277563E-3</v>
      </c>
      <c r="I604" s="4"/>
      <c r="J604" s="4"/>
      <c r="K604" s="4"/>
    </row>
    <row r="605" spans="2:11" ht="13.5" x14ac:dyDescent="0.35">
      <c r="B605" s="3">
        <v>42879</v>
      </c>
      <c r="C605" s="2">
        <v>3.3</v>
      </c>
      <c r="D605" s="2">
        <v>1.7927</v>
      </c>
      <c r="E605" s="2">
        <v>1509</v>
      </c>
      <c r="F605" s="2"/>
      <c r="G605" s="2"/>
      <c r="H605" s="5">
        <f t="shared" si="9"/>
        <v>0</v>
      </c>
      <c r="I605" s="4"/>
      <c r="J605" s="4"/>
      <c r="K605" s="4"/>
    </row>
    <row r="606" spans="2:11" ht="13.5" x14ac:dyDescent="0.35">
      <c r="B606" s="3">
        <v>42880</v>
      </c>
      <c r="C606" s="2">
        <v>3.29</v>
      </c>
      <c r="D606" s="2">
        <v>1.7871999999999999</v>
      </c>
      <c r="E606" s="2">
        <v>2004</v>
      </c>
      <c r="F606" s="2"/>
      <c r="G606" s="2"/>
      <c r="H606" s="5">
        <f t="shared" si="9"/>
        <v>-3.0679979918558937E-3</v>
      </c>
      <c r="I606" s="4"/>
      <c r="J606" s="4"/>
      <c r="K606" s="4"/>
    </row>
    <row r="607" spans="2:11" ht="13.5" x14ac:dyDescent="0.35">
      <c r="B607" s="3">
        <v>42881</v>
      </c>
      <c r="C607" s="2">
        <v>3.33</v>
      </c>
      <c r="D607" s="2">
        <v>1.8089999999999999</v>
      </c>
      <c r="E607" s="2">
        <v>10813</v>
      </c>
      <c r="F607" s="2"/>
      <c r="G607" s="2"/>
      <c r="H607" s="5">
        <f t="shared" si="9"/>
        <v>1.2197851387645503E-2</v>
      </c>
      <c r="I607" s="4"/>
      <c r="J607" s="4"/>
      <c r="K607" s="4"/>
    </row>
    <row r="608" spans="2:11" ht="13.5" x14ac:dyDescent="0.35">
      <c r="B608" s="3">
        <v>42884</v>
      </c>
      <c r="C608" s="2">
        <v>3.24</v>
      </c>
      <c r="D608" s="2">
        <v>1.7601</v>
      </c>
      <c r="E608" s="2">
        <v>5315</v>
      </c>
      <c r="F608" s="2"/>
      <c r="G608" s="2"/>
      <c r="H608" s="5">
        <f t="shared" si="9"/>
        <v>-2.703150912106133E-2</v>
      </c>
      <c r="I608" s="4"/>
      <c r="J608" s="4"/>
      <c r="K608" s="4"/>
    </row>
    <row r="609" spans="2:11" ht="13.5" x14ac:dyDescent="0.35">
      <c r="B609" s="3">
        <v>42885</v>
      </c>
      <c r="C609" s="2">
        <v>3.33</v>
      </c>
      <c r="D609" s="2">
        <v>1.8089999999999999</v>
      </c>
      <c r="E609" s="2">
        <v>3798</v>
      </c>
      <c r="F609" s="2"/>
      <c r="G609" s="2"/>
      <c r="H609" s="5">
        <f t="shared" si="9"/>
        <v>2.7782512357252397E-2</v>
      </c>
      <c r="I609" s="4"/>
      <c r="J609" s="4"/>
      <c r="K609" s="4"/>
    </row>
    <row r="610" spans="2:11" ht="13.5" x14ac:dyDescent="0.35">
      <c r="B610" s="3">
        <v>42886</v>
      </c>
      <c r="C610" s="2">
        <v>3.35</v>
      </c>
      <c r="D610" s="2">
        <v>1.8198000000000001</v>
      </c>
      <c r="E610" s="2">
        <v>17104</v>
      </c>
      <c r="F610" s="2"/>
      <c r="G610" s="2"/>
      <c r="H610" s="5">
        <f t="shared" si="9"/>
        <v>5.9701492537314223E-3</v>
      </c>
      <c r="I610" s="4"/>
      <c r="J610" s="4"/>
      <c r="K610" s="4"/>
    </row>
    <row r="611" spans="2:11" ht="13.5" x14ac:dyDescent="0.35">
      <c r="B611" s="3">
        <v>42887</v>
      </c>
      <c r="C611" s="2">
        <v>3.35</v>
      </c>
      <c r="D611" s="2">
        <v>1.8198000000000001</v>
      </c>
      <c r="E611" s="2">
        <v>6580</v>
      </c>
      <c r="F611" s="2"/>
      <c r="G611" s="2"/>
      <c r="H611" s="5">
        <f t="shared" si="9"/>
        <v>0</v>
      </c>
      <c r="I611" s="4"/>
      <c r="J611" s="4"/>
      <c r="K611" s="4"/>
    </row>
    <row r="612" spans="2:11" ht="13.5" x14ac:dyDescent="0.35">
      <c r="B612" s="3">
        <v>42888</v>
      </c>
      <c r="C612" s="2">
        <v>3.33</v>
      </c>
      <c r="D612" s="2">
        <v>1.8089999999999999</v>
      </c>
      <c r="E612" s="2">
        <v>15899</v>
      </c>
      <c r="F612" s="2"/>
      <c r="G612" s="2"/>
      <c r="H612" s="5">
        <f t="shared" si="9"/>
        <v>-5.934718100890286E-3</v>
      </c>
      <c r="I612" s="4"/>
      <c r="J612" s="4"/>
      <c r="K612" s="4"/>
    </row>
    <row r="613" spans="2:11" ht="13.5" x14ac:dyDescent="0.35">
      <c r="B613" s="3">
        <v>42891</v>
      </c>
      <c r="C613" s="2">
        <v>2.96</v>
      </c>
      <c r="D613" s="2">
        <v>1.7322</v>
      </c>
      <c r="E613" s="2">
        <v>6034</v>
      </c>
      <c r="F613" s="2"/>
      <c r="G613" s="2"/>
      <c r="H613" s="5">
        <f t="shared" si="9"/>
        <v>-4.2454394693200656E-2</v>
      </c>
      <c r="I613" s="4"/>
      <c r="J613" s="4"/>
      <c r="K613" s="4"/>
    </row>
    <row r="614" spans="2:11" ht="13.5" x14ac:dyDescent="0.35">
      <c r="B614" s="3">
        <v>42892</v>
      </c>
      <c r="C614" s="2">
        <v>2.99</v>
      </c>
      <c r="D614" s="2">
        <v>1.7497</v>
      </c>
      <c r="E614" s="2">
        <v>6271</v>
      </c>
      <c r="F614" s="2"/>
      <c r="G614" s="2"/>
      <c r="H614" s="5">
        <f t="shared" si="9"/>
        <v>1.0102759496593968E-2</v>
      </c>
      <c r="I614" s="4"/>
      <c r="J614" s="4"/>
      <c r="K614" s="4"/>
    </row>
    <row r="615" spans="2:11" ht="13.5" x14ac:dyDescent="0.35">
      <c r="B615" s="3">
        <v>42893</v>
      </c>
      <c r="C615" s="2">
        <v>2.95</v>
      </c>
      <c r="D615" s="2">
        <v>1.7262999999999999</v>
      </c>
      <c r="E615" s="2">
        <v>5983</v>
      </c>
      <c r="F615" s="2"/>
      <c r="G615" s="2"/>
      <c r="H615" s="5">
        <f t="shared" si="9"/>
        <v>-1.3373721209350225E-2</v>
      </c>
      <c r="I615" s="4"/>
      <c r="J615" s="4"/>
      <c r="K615" s="4"/>
    </row>
    <row r="616" spans="2:11" ht="13.5" x14ac:dyDescent="0.35">
      <c r="B616" s="3">
        <v>42894</v>
      </c>
      <c r="C616" s="2">
        <v>2.94</v>
      </c>
      <c r="D616" s="2">
        <v>1.7204999999999999</v>
      </c>
      <c r="E616" s="2">
        <v>6346</v>
      </c>
      <c r="F616" s="2"/>
      <c r="G616" s="2"/>
      <c r="H616" s="5">
        <f t="shared" si="9"/>
        <v>-3.3597868273185583E-3</v>
      </c>
      <c r="I616" s="4"/>
      <c r="J616" s="4"/>
      <c r="K616" s="4"/>
    </row>
    <row r="617" spans="2:11" ht="13.5" x14ac:dyDescent="0.35">
      <c r="B617" s="3">
        <v>42895</v>
      </c>
      <c r="C617" s="2">
        <v>2.94</v>
      </c>
      <c r="D617" s="2">
        <v>1.7204999999999999</v>
      </c>
      <c r="E617" s="2">
        <v>6002</v>
      </c>
      <c r="F617" s="2"/>
      <c r="G617" s="2"/>
      <c r="H617" s="5">
        <f t="shared" si="9"/>
        <v>0</v>
      </c>
      <c r="I617" s="4"/>
      <c r="J617" s="4"/>
      <c r="K617" s="4"/>
    </row>
    <row r="618" spans="2:11" ht="13.5" x14ac:dyDescent="0.35">
      <c r="B618" s="3">
        <v>42898</v>
      </c>
      <c r="C618" s="2">
        <v>2.94</v>
      </c>
      <c r="D618" s="2">
        <v>1.7204999999999999</v>
      </c>
      <c r="E618" s="2">
        <v>350</v>
      </c>
      <c r="F618" s="2"/>
      <c r="G618" s="2"/>
      <c r="H618" s="5">
        <f t="shared" si="9"/>
        <v>0</v>
      </c>
      <c r="I618" s="4"/>
      <c r="J618" s="4"/>
      <c r="K618" s="4"/>
    </row>
    <row r="619" spans="2:11" ht="13.5" x14ac:dyDescent="0.35">
      <c r="B619" s="3">
        <v>42899</v>
      </c>
      <c r="C619" s="2">
        <v>2.94</v>
      </c>
      <c r="D619" s="2">
        <v>1.7204999999999999</v>
      </c>
      <c r="E619" s="2">
        <v>6037</v>
      </c>
      <c r="F619" s="2"/>
      <c r="G619" s="2"/>
      <c r="H619" s="5">
        <f t="shared" si="9"/>
        <v>0</v>
      </c>
      <c r="I619" s="4"/>
      <c r="J619" s="4"/>
      <c r="K619" s="4"/>
    </row>
    <row r="620" spans="2:11" ht="13.5" x14ac:dyDescent="0.35">
      <c r="B620" s="3">
        <v>42900</v>
      </c>
      <c r="C620" s="2">
        <v>2.95</v>
      </c>
      <c r="D620" s="2">
        <v>1.7262999999999999</v>
      </c>
      <c r="E620" s="2">
        <v>1545</v>
      </c>
      <c r="F620" s="2"/>
      <c r="G620" s="2"/>
      <c r="H620" s="5">
        <f t="shared" si="9"/>
        <v>3.3711130485324196E-3</v>
      </c>
      <c r="I620" s="4"/>
      <c r="J620" s="4"/>
      <c r="K620" s="4"/>
    </row>
    <row r="621" spans="2:11" ht="13.5" x14ac:dyDescent="0.35">
      <c r="B621" s="3">
        <v>42901</v>
      </c>
      <c r="C621" s="2">
        <v>2.9</v>
      </c>
      <c r="D621" s="2">
        <v>1.6970000000000001</v>
      </c>
      <c r="E621" s="2">
        <v>4072</v>
      </c>
      <c r="F621" s="2"/>
      <c r="G621" s="2"/>
      <c r="H621" s="5">
        <f t="shared" si="9"/>
        <v>-1.6972716213867742E-2</v>
      </c>
      <c r="I621" s="4"/>
      <c r="J621" s="4"/>
      <c r="K621" s="4"/>
    </row>
    <row r="622" spans="2:11" ht="13.5" x14ac:dyDescent="0.35">
      <c r="B622" s="3">
        <v>42902</v>
      </c>
      <c r="C622" s="2">
        <v>2.9</v>
      </c>
      <c r="D622" s="2">
        <v>1.6970000000000001</v>
      </c>
      <c r="E622" s="2">
        <v>8965</v>
      </c>
      <c r="F622" s="2"/>
      <c r="G622" s="2"/>
      <c r="H622" s="5">
        <f t="shared" si="9"/>
        <v>0</v>
      </c>
      <c r="I622" s="4"/>
      <c r="J622" s="4"/>
      <c r="K622" s="4"/>
    </row>
    <row r="623" spans="2:11" ht="13.5" x14ac:dyDescent="0.35">
      <c r="B623" s="3">
        <v>42905</v>
      </c>
      <c r="C623" s="2">
        <v>2.9</v>
      </c>
      <c r="D623" s="2">
        <v>1.6970000000000001</v>
      </c>
      <c r="E623" s="2">
        <v>5575</v>
      </c>
      <c r="F623" s="2"/>
      <c r="G623" s="2"/>
      <c r="H623" s="5">
        <f t="shared" si="9"/>
        <v>0</v>
      </c>
      <c r="I623" s="4"/>
      <c r="J623" s="4"/>
      <c r="K623" s="4"/>
    </row>
    <row r="624" spans="2:11" ht="13.5" x14ac:dyDescent="0.35">
      <c r="B624" s="3">
        <v>42906</v>
      </c>
      <c r="C624" s="2">
        <v>2.92</v>
      </c>
      <c r="D624" s="2">
        <v>1.7087000000000001</v>
      </c>
      <c r="E624" s="2">
        <v>322</v>
      </c>
      <c r="F624" s="2"/>
      <c r="G624" s="2"/>
      <c r="H624" s="5">
        <f t="shared" si="9"/>
        <v>6.894519740718941E-3</v>
      </c>
      <c r="I624" s="4"/>
      <c r="J624" s="4"/>
      <c r="K624" s="4"/>
    </row>
    <row r="625" spans="2:11" ht="13.5" x14ac:dyDescent="0.35">
      <c r="B625" s="3">
        <v>42907</v>
      </c>
      <c r="C625" s="2">
        <v>2.93</v>
      </c>
      <c r="D625" s="2">
        <v>1.7145999999999999</v>
      </c>
      <c r="E625" s="2">
        <v>2087</v>
      </c>
      <c r="F625" s="2"/>
      <c r="G625" s="2"/>
      <c r="H625" s="5">
        <f t="shared" si="9"/>
        <v>3.4529174226018574E-3</v>
      </c>
      <c r="I625" s="4"/>
      <c r="J625" s="4"/>
      <c r="K625" s="4"/>
    </row>
    <row r="626" spans="2:11" ht="13.5" x14ac:dyDescent="0.35">
      <c r="B626" s="3">
        <v>42908</v>
      </c>
      <c r="C626" s="2">
        <v>2.87</v>
      </c>
      <c r="D626" s="2">
        <v>1.6795</v>
      </c>
      <c r="E626" s="2">
        <v>2048</v>
      </c>
      <c r="F626" s="2"/>
      <c r="G626" s="2"/>
      <c r="H626" s="5">
        <f t="shared" si="9"/>
        <v>-2.0471246938061304E-2</v>
      </c>
      <c r="I626" s="4"/>
      <c r="J626" s="4"/>
      <c r="K626" s="4"/>
    </row>
    <row r="627" spans="2:11" ht="13.5" x14ac:dyDescent="0.35">
      <c r="B627" s="3">
        <v>42909</v>
      </c>
      <c r="C627" s="2">
        <v>2.92</v>
      </c>
      <c r="D627" s="2">
        <v>1.7087000000000001</v>
      </c>
      <c r="E627" s="2">
        <v>560</v>
      </c>
      <c r="F627" s="2"/>
      <c r="G627" s="2"/>
      <c r="H627" s="5">
        <f t="shared" si="9"/>
        <v>1.7386126823459431E-2</v>
      </c>
      <c r="I627" s="4"/>
      <c r="J627" s="4"/>
      <c r="K627" s="4"/>
    </row>
    <row r="628" spans="2:11" ht="13.5" x14ac:dyDescent="0.35">
      <c r="B628" s="3">
        <v>42914</v>
      </c>
      <c r="C628" s="2">
        <v>2.92</v>
      </c>
      <c r="D628" s="2">
        <v>1.7087000000000001</v>
      </c>
      <c r="E628" s="2">
        <v>1040</v>
      </c>
      <c r="F628" s="2"/>
      <c r="G628" s="2"/>
      <c r="H628" s="5">
        <f t="shared" si="9"/>
        <v>0</v>
      </c>
      <c r="I628" s="4"/>
      <c r="J628" s="4"/>
      <c r="K628" s="4"/>
    </row>
    <row r="629" spans="2:11" ht="13.5" x14ac:dyDescent="0.35">
      <c r="B629" s="3">
        <v>42915</v>
      </c>
      <c r="C629" s="2">
        <v>2.84</v>
      </c>
      <c r="D629" s="2">
        <v>1.6618999999999999</v>
      </c>
      <c r="E629" s="2">
        <v>3776</v>
      </c>
      <c r="F629" s="2"/>
      <c r="G629" s="2"/>
      <c r="H629" s="5">
        <f t="shared" si="9"/>
        <v>-2.7389243284368335E-2</v>
      </c>
      <c r="I629" s="4"/>
      <c r="J629" s="4"/>
      <c r="K629" s="4"/>
    </row>
    <row r="630" spans="2:11" ht="13.5" x14ac:dyDescent="0.35">
      <c r="B630" s="3">
        <v>42916</v>
      </c>
      <c r="C630" s="2">
        <v>2.88</v>
      </c>
      <c r="D630" s="2">
        <v>1.6853</v>
      </c>
      <c r="E630" s="2">
        <v>5210</v>
      </c>
      <c r="F630" s="2"/>
      <c r="G630" s="2"/>
      <c r="H630" s="5">
        <f t="shared" si="9"/>
        <v>1.4080269570973036E-2</v>
      </c>
      <c r="I630" s="4"/>
      <c r="J630" s="4"/>
      <c r="K630" s="4"/>
    </row>
    <row r="631" spans="2:11" ht="13.5" x14ac:dyDescent="0.35">
      <c r="B631" s="3">
        <v>42919</v>
      </c>
      <c r="C631" s="2">
        <v>2.94</v>
      </c>
      <c r="D631" s="2">
        <v>1.7204999999999999</v>
      </c>
      <c r="E631" s="2">
        <v>632</v>
      </c>
      <c r="F631" s="2"/>
      <c r="G631" s="2"/>
      <c r="H631" s="5">
        <f t="shared" si="9"/>
        <v>2.088648905239417E-2</v>
      </c>
      <c r="I631" s="4"/>
      <c r="J631" s="4"/>
      <c r="K631" s="4"/>
    </row>
    <row r="632" spans="2:11" ht="13.5" x14ac:dyDescent="0.35">
      <c r="B632" s="3">
        <v>42920</v>
      </c>
      <c r="C632" s="2">
        <v>2.94</v>
      </c>
      <c r="D632" s="2">
        <v>1.7204999999999999</v>
      </c>
      <c r="E632" s="2">
        <v>4</v>
      </c>
      <c r="F632" s="2"/>
      <c r="G632" s="2"/>
      <c r="H632" s="5">
        <f t="shared" si="9"/>
        <v>0</v>
      </c>
      <c r="I632" s="4"/>
      <c r="J632" s="4"/>
      <c r="K632" s="4"/>
    </row>
    <row r="633" spans="2:11" ht="13.5" x14ac:dyDescent="0.35">
      <c r="B633" s="3">
        <v>42921</v>
      </c>
      <c r="C633" s="2">
        <v>2.94</v>
      </c>
      <c r="D633" s="2">
        <v>1.7204999999999999</v>
      </c>
      <c r="E633" s="2">
        <v>732</v>
      </c>
      <c r="F633" s="2"/>
      <c r="G633" s="2"/>
      <c r="H633" s="5">
        <f t="shared" si="9"/>
        <v>0</v>
      </c>
      <c r="I633" s="4"/>
      <c r="J633" s="4"/>
      <c r="K633" s="4"/>
    </row>
    <row r="634" spans="2:11" ht="13.5" x14ac:dyDescent="0.35">
      <c r="B634" s="3">
        <v>42922</v>
      </c>
      <c r="C634" s="2">
        <v>2.94</v>
      </c>
      <c r="D634" s="2">
        <v>1.7204999999999999</v>
      </c>
      <c r="E634" s="2">
        <v>156</v>
      </c>
      <c r="F634" s="2"/>
      <c r="G634" s="2"/>
      <c r="H634" s="5">
        <f t="shared" si="9"/>
        <v>0</v>
      </c>
      <c r="I634" s="4"/>
      <c r="J634" s="4"/>
      <c r="K634" s="4"/>
    </row>
    <row r="635" spans="2:11" ht="13.5" x14ac:dyDescent="0.35">
      <c r="B635" s="3">
        <v>42923</v>
      </c>
      <c r="C635" s="2">
        <v>2.96</v>
      </c>
      <c r="D635" s="2">
        <v>1.7322</v>
      </c>
      <c r="E635" s="2">
        <v>404</v>
      </c>
      <c r="F635" s="2"/>
      <c r="G635" s="2"/>
      <c r="H635" s="5">
        <f t="shared" si="9"/>
        <v>6.8003487358326321E-3</v>
      </c>
      <c r="I635" s="4"/>
      <c r="J635" s="4"/>
      <c r="K635" s="4"/>
    </row>
    <row r="636" spans="2:11" ht="13.5" x14ac:dyDescent="0.35">
      <c r="B636" s="3">
        <v>42926</v>
      </c>
      <c r="C636" s="2">
        <v>2.99</v>
      </c>
      <c r="D636" s="2">
        <v>1.7497</v>
      </c>
      <c r="E636" s="2">
        <v>2705</v>
      </c>
      <c r="F636" s="2"/>
      <c r="G636" s="2"/>
      <c r="H636" s="5">
        <f t="shared" si="9"/>
        <v>1.0102759496593968E-2</v>
      </c>
      <c r="I636" s="4"/>
      <c r="J636" s="4"/>
      <c r="K636" s="4"/>
    </row>
    <row r="637" spans="2:11" ht="13.5" x14ac:dyDescent="0.35">
      <c r="B637" s="3">
        <v>42927</v>
      </c>
      <c r="C637" s="2">
        <v>2.98</v>
      </c>
      <c r="D637" s="2">
        <v>1.7439</v>
      </c>
      <c r="E637" s="2">
        <v>2285</v>
      </c>
      <c r="F637" s="2"/>
      <c r="G637" s="2"/>
      <c r="H637" s="5">
        <f t="shared" si="9"/>
        <v>-3.314853974967153E-3</v>
      </c>
      <c r="I637" s="4"/>
      <c r="J637" s="4"/>
      <c r="K637" s="4"/>
    </row>
    <row r="638" spans="2:11" ht="13.5" x14ac:dyDescent="0.35">
      <c r="B638" s="3">
        <v>42928</v>
      </c>
      <c r="C638" s="2">
        <v>2.99</v>
      </c>
      <c r="D638" s="2">
        <v>1.7497</v>
      </c>
      <c r="E638" s="2">
        <v>951</v>
      </c>
      <c r="F638" s="2"/>
      <c r="G638" s="2"/>
      <c r="H638" s="5">
        <f t="shared" si="9"/>
        <v>3.3258787774528512E-3</v>
      </c>
      <c r="I638" s="4"/>
      <c r="J638" s="4"/>
      <c r="K638" s="4"/>
    </row>
    <row r="639" spans="2:11" ht="13.5" x14ac:dyDescent="0.35">
      <c r="B639" s="3">
        <v>42929</v>
      </c>
      <c r="C639" s="2">
        <v>2.91</v>
      </c>
      <c r="D639" s="2">
        <v>1.7029000000000001</v>
      </c>
      <c r="E639" s="2">
        <v>668</v>
      </c>
      <c r="F639" s="2"/>
      <c r="G639" s="2"/>
      <c r="H639" s="5">
        <f t="shared" si="9"/>
        <v>-2.6747442418700321E-2</v>
      </c>
      <c r="I639" s="4"/>
      <c r="J639" s="4"/>
      <c r="K639" s="4"/>
    </row>
    <row r="640" spans="2:11" ht="13.5" x14ac:dyDescent="0.35">
      <c r="B640" s="3">
        <v>42930</v>
      </c>
      <c r="C640" s="2">
        <v>2.99</v>
      </c>
      <c r="D640" s="2">
        <v>1.7497</v>
      </c>
      <c r="E640" s="2">
        <v>542</v>
      </c>
      <c r="F640" s="2"/>
      <c r="G640" s="2"/>
      <c r="H640" s="5">
        <f t="shared" si="9"/>
        <v>2.7482529802102269E-2</v>
      </c>
      <c r="I640" s="4"/>
      <c r="J640" s="4"/>
      <c r="K640" s="4"/>
    </row>
    <row r="641" spans="2:11" ht="13.5" x14ac:dyDescent="0.35">
      <c r="B641" s="3">
        <v>42933</v>
      </c>
      <c r="C641" s="2">
        <v>2.99</v>
      </c>
      <c r="D641" s="2">
        <v>1.7497</v>
      </c>
      <c r="E641" s="2">
        <v>502</v>
      </c>
      <c r="F641" s="2"/>
      <c r="G641" s="2"/>
      <c r="H641" s="5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3</v>
      </c>
      <c r="D642" s="2">
        <v>1.7556</v>
      </c>
      <c r="E642" s="2">
        <v>1650</v>
      </c>
      <c r="F642" s="2"/>
      <c r="G642" s="2"/>
      <c r="H642" s="5">
        <f t="shared" si="9"/>
        <v>3.3720066297079593E-3</v>
      </c>
      <c r="I642" s="4"/>
      <c r="J642" s="4"/>
      <c r="K642" s="4"/>
    </row>
    <row r="643" spans="2:11" ht="13.5" x14ac:dyDescent="0.35">
      <c r="B643" s="3">
        <v>42935</v>
      </c>
      <c r="C643" s="2">
        <v>2.99</v>
      </c>
      <c r="D643" s="2">
        <v>1.7497</v>
      </c>
      <c r="E643" s="2">
        <v>850</v>
      </c>
      <c r="F643" s="2"/>
      <c r="G643" s="2"/>
      <c r="H643" s="5">
        <f t="shared" si="9"/>
        <v>-3.3606744133060015E-3</v>
      </c>
      <c r="I643" s="4"/>
      <c r="J643" s="4"/>
      <c r="K643" s="4"/>
    </row>
    <row r="644" spans="2:11" ht="13.5" x14ac:dyDescent="0.35">
      <c r="B644" s="3">
        <v>42936</v>
      </c>
      <c r="C644" s="2">
        <v>2.91</v>
      </c>
      <c r="D644" s="2">
        <v>1.7029000000000001</v>
      </c>
      <c r="E644" s="2">
        <v>458</v>
      </c>
      <c r="F644" s="2"/>
      <c r="G644" s="2"/>
      <c r="H644" s="5">
        <f t="shared" si="9"/>
        <v>-2.6747442418700321E-2</v>
      </c>
      <c r="I644" s="4"/>
      <c r="J644" s="4"/>
      <c r="K644" s="4"/>
    </row>
    <row r="645" spans="2:11" ht="13.5" x14ac:dyDescent="0.35">
      <c r="B645" s="3">
        <v>42937</v>
      </c>
      <c r="C645" s="2">
        <v>2.9</v>
      </c>
      <c r="D645" s="2">
        <v>1.6970000000000001</v>
      </c>
      <c r="E645" s="2">
        <v>1274</v>
      </c>
      <c r="F645" s="2"/>
      <c r="G645" s="2"/>
      <c r="H645" s="5">
        <f t="shared" si="9"/>
        <v>-3.4646779024017946E-3</v>
      </c>
      <c r="I645" s="4"/>
      <c r="J645" s="4"/>
      <c r="K645" s="4"/>
    </row>
    <row r="646" spans="2:11" ht="13.5" x14ac:dyDescent="0.35">
      <c r="B646" s="3">
        <v>42940</v>
      </c>
      <c r="C646" s="2">
        <v>2.9</v>
      </c>
      <c r="D646" s="2">
        <v>1.6970000000000001</v>
      </c>
      <c r="E646" s="2">
        <v>5500</v>
      </c>
      <c r="F646" s="2"/>
      <c r="G646" s="2"/>
      <c r="H646" s="5">
        <f t="shared" si="9"/>
        <v>0</v>
      </c>
      <c r="I646" s="4"/>
      <c r="J646" s="4"/>
      <c r="K646" s="4"/>
    </row>
    <row r="647" spans="2:11" ht="13.5" x14ac:dyDescent="0.35">
      <c r="B647" s="3">
        <v>42942</v>
      </c>
      <c r="C647" s="2">
        <v>2.97</v>
      </c>
      <c r="D647" s="2">
        <v>1.738</v>
      </c>
      <c r="E647" s="2">
        <v>3</v>
      </c>
      <c r="F647" s="2"/>
      <c r="G647" s="2"/>
      <c r="H647" s="5">
        <f t="shared" ref="H647:H710" si="10">(D647-D646)/D646</f>
        <v>2.4160282852091881E-2</v>
      </c>
      <c r="I647" s="4"/>
      <c r="J647" s="4"/>
      <c r="K647" s="4"/>
    </row>
    <row r="648" spans="2:11" ht="13.5" x14ac:dyDescent="0.35">
      <c r="B648" s="3">
        <v>42943</v>
      </c>
      <c r="C648" s="2">
        <v>2.9</v>
      </c>
      <c r="D648" s="2">
        <v>1.6970000000000001</v>
      </c>
      <c r="E648" s="2">
        <v>1574</v>
      </c>
      <c r="F648" s="2"/>
      <c r="G648" s="2"/>
      <c r="H648" s="5">
        <f t="shared" si="10"/>
        <v>-2.3590333716915952E-2</v>
      </c>
      <c r="I648" s="4"/>
      <c r="J648" s="4"/>
      <c r="K648" s="4"/>
    </row>
    <row r="649" spans="2:11" ht="13.5" x14ac:dyDescent="0.35">
      <c r="B649" s="3">
        <v>42944</v>
      </c>
      <c r="C649" s="2">
        <v>2.9</v>
      </c>
      <c r="D649" s="2">
        <v>1.6970000000000001</v>
      </c>
      <c r="E649" s="2">
        <v>1000</v>
      </c>
      <c r="F649" s="2"/>
      <c r="G649" s="2"/>
      <c r="H649" s="5">
        <f t="shared" si="10"/>
        <v>0</v>
      </c>
      <c r="I649" s="4"/>
      <c r="J649" s="4"/>
      <c r="K649" s="4"/>
    </row>
    <row r="650" spans="2:11" ht="13.5" x14ac:dyDescent="0.35">
      <c r="B650" s="3">
        <v>42947</v>
      </c>
      <c r="C650" s="2">
        <v>2.97</v>
      </c>
      <c r="D650" s="2">
        <v>1.738</v>
      </c>
      <c r="E650" s="2">
        <v>1375</v>
      </c>
      <c r="F650" s="2"/>
      <c r="G650" s="2"/>
      <c r="H650" s="5">
        <f t="shared" si="10"/>
        <v>2.4160282852091881E-2</v>
      </c>
      <c r="I650" s="4"/>
      <c r="J650" s="4"/>
      <c r="K650" s="4"/>
    </row>
    <row r="651" spans="2:11" ht="13.5" x14ac:dyDescent="0.35">
      <c r="B651" s="3">
        <v>42948</v>
      </c>
      <c r="C651" s="2">
        <v>2.98</v>
      </c>
      <c r="D651" s="2">
        <v>1.7439</v>
      </c>
      <c r="E651" s="2">
        <v>320</v>
      </c>
      <c r="F651" s="2"/>
      <c r="G651" s="2"/>
      <c r="H651" s="5">
        <f t="shared" si="10"/>
        <v>3.3947065592635308E-3</v>
      </c>
      <c r="I651" s="4"/>
      <c r="J651" s="4"/>
      <c r="K651" s="4"/>
    </row>
    <row r="652" spans="2:11" ht="13.5" x14ac:dyDescent="0.35">
      <c r="B652" s="3">
        <v>42949</v>
      </c>
      <c r="C652" s="2">
        <v>2.98</v>
      </c>
      <c r="D652" s="2">
        <v>1.7439</v>
      </c>
      <c r="E652" s="2">
        <v>385</v>
      </c>
      <c r="F652" s="2"/>
      <c r="G652" s="2"/>
      <c r="H652" s="5">
        <f t="shared" si="10"/>
        <v>0</v>
      </c>
      <c r="I652" s="4"/>
      <c r="J652" s="4"/>
      <c r="K652" s="4"/>
    </row>
    <row r="653" spans="2:11" ht="13.5" x14ac:dyDescent="0.35">
      <c r="B653" s="3">
        <v>42950</v>
      </c>
      <c r="C653" s="2">
        <v>2.95</v>
      </c>
      <c r="D653" s="2">
        <v>1.7262999999999999</v>
      </c>
      <c r="E653" s="2">
        <v>1050</v>
      </c>
      <c r="F653" s="2"/>
      <c r="G653" s="2"/>
      <c r="H653" s="5">
        <f t="shared" si="10"/>
        <v>-1.0092321807443122E-2</v>
      </c>
      <c r="I653" s="4"/>
      <c r="J653" s="4"/>
      <c r="K653" s="4"/>
    </row>
    <row r="654" spans="2:11" ht="13.5" x14ac:dyDescent="0.35">
      <c r="B654" s="3">
        <v>42951</v>
      </c>
      <c r="C654" s="2">
        <v>2.95</v>
      </c>
      <c r="D654" s="2">
        <v>1.7262999999999999</v>
      </c>
      <c r="E654" s="2">
        <v>8</v>
      </c>
      <c r="F654" s="2"/>
      <c r="G654" s="2"/>
      <c r="H654" s="5">
        <f t="shared" si="10"/>
        <v>0</v>
      </c>
      <c r="I654" s="4"/>
      <c r="J654" s="4"/>
      <c r="K654" s="4"/>
    </row>
    <row r="655" spans="2:11" ht="13.5" x14ac:dyDescent="0.35">
      <c r="B655" s="3">
        <v>42954</v>
      </c>
      <c r="C655" s="2">
        <v>2.9</v>
      </c>
      <c r="D655" s="2">
        <v>1.6970000000000001</v>
      </c>
      <c r="E655" s="2">
        <v>2140</v>
      </c>
      <c r="F655" s="2"/>
      <c r="G655" s="2"/>
      <c r="H655" s="5">
        <f t="shared" si="10"/>
        <v>-1.6972716213867742E-2</v>
      </c>
      <c r="I655" s="4"/>
      <c r="J655" s="4"/>
      <c r="K655" s="4"/>
    </row>
    <row r="656" spans="2:11" ht="13.5" x14ac:dyDescent="0.35">
      <c r="B656" s="3">
        <v>42955</v>
      </c>
      <c r="C656" s="2">
        <v>2.95</v>
      </c>
      <c r="D656" s="2">
        <v>1.7262999999999999</v>
      </c>
      <c r="E656" s="2">
        <v>1696</v>
      </c>
      <c r="F656" s="2"/>
      <c r="G656" s="2"/>
      <c r="H656" s="5">
        <f t="shared" si="10"/>
        <v>1.7265763111372942E-2</v>
      </c>
      <c r="I656" s="4"/>
      <c r="J656" s="4"/>
      <c r="K656" s="4"/>
    </row>
    <row r="657" spans="2:11" ht="13.5" x14ac:dyDescent="0.35">
      <c r="B657" s="3">
        <v>42956</v>
      </c>
      <c r="C657" s="2">
        <v>2.98</v>
      </c>
      <c r="D657" s="2">
        <v>1.7439</v>
      </c>
      <c r="E657" s="2">
        <v>1514</v>
      </c>
      <c r="F657" s="2"/>
      <c r="G657" s="2"/>
      <c r="H657" s="5">
        <f t="shared" si="10"/>
        <v>1.019521520013906E-2</v>
      </c>
      <c r="I657" s="4"/>
      <c r="J657" s="4"/>
      <c r="K657" s="4"/>
    </row>
    <row r="658" spans="2:11" ht="13.5" x14ac:dyDescent="0.35">
      <c r="B658" s="3">
        <v>42957</v>
      </c>
      <c r="C658" s="2">
        <v>2.98</v>
      </c>
      <c r="D658" s="2">
        <v>1.7439</v>
      </c>
      <c r="E658" s="2">
        <v>742</v>
      </c>
      <c r="F658" s="2"/>
      <c r="G658" s="2"/>
      <c r="H658" s="5">
        <f t="shared" si="10"/>
        <v>0</v>
      </c>
      <c r="I658" s="4"/>
      <c r="J658" s="4"/>
      <c r="K658" s="4"/>
    </row>
    <row r="659" spans="2:11" ht="13.5" x14ac:dyDescent="0.35">
      <c r="B659" s="3">
        <v>42958</v>
      </c>
      <c r="C659" s="2">
        <v>2.99</v>
      </c>
      <c r="D659" s="2">
        <v>1.7497</v>
      </c>
      <c r="E659" s="2">
        <v>130</v>
      </c>
      <c r="F659" s="2"/>
      <c r="G659" s="2"/>
      <c r="H659" s="5">
        <f t="shared" si="10"/>
        <v>3.3258787774528512E-3</v>
      </c>
      <c r="I659" s="4"/>
      <c r="J659" s="4"/>
      <c r="K659" s="4"/>
    </row>
    <row r="660" spans="2:11" ht="13.5" x14ac:dyDescent="0.35">
      <c r="B660" s="3">
        <v>42961</v>
      </c>
      <c r="C660" s="2">
        <v>2.98</v>
      </c>
      <c r="D660" s="2">
        <v>1.7439</v>
      </c>
      <c r="E660" s="2">
        <v>79</v>
      </c>
      <c r="F660" s="2"/>
      <c r="G660" s="2"/>
      <c r="H660" s="5">
        <f t="shared" si="10"/>
        <v>-3.314853974967153E-3</v>
      </c>
      <c r="I660" s="4"/>
      <c r="J660" s="4"/>
      <c r="K660" s="4"/>
    </row>
    <row r="661" spans="2:11" ht="13.5" x14ac:dyDescent="0.35">
      <c r="B661" s="3">
        <v>42962</v>
      </c>
      <c r="C661" s="2">
        <v>3</v>
      </c>
      <c r="D661" s="2">
        <v>1.7556</v>
      </c>
      <c r="E661" s="2">
        <v>3</v>
      </c>
      <c r="F661" s="2"/>
      <c r="G661" s="2"/>
      <c r="H661" s="5">
        <f t="shared" si="10"/>
        <v>6.7091002924479868E-3</v>
      </c>
      <c r="I661" s="4"/>
      <c r="J661" s="4"/>
      <c r="K661" s="4"/>
    </row>
    <row r="662" spans="2:11" ht="13.5" x14ac:dyDescent="0.35">
      <c r="B662" s="3">
        <v>42963</v>
      </c>
      <c r="C662" s="2">
        <v>2.98</v>
      </c>
      <c r="D662" s="2">
        <v>1.7439</v>
      </c>
      <c r="E662" s="2">
        <v>3339</v>
      </c>
      <c r="F662" s="2"/>
      <c r="G662" s="2"/>
      <c r="H662" s="5">
        <f t="shared" si="10"/>
        <v>-6.6643882433356366E-3</v>
      </c>
      <c r="I662" s="4"/>
      <c r="J662" s="4"/>
      <c r="K662" s="4"/>
    </row>
    <row r="663" spans="2:11" ht="13.5" x14ac:dyDescent="0.35">
      <c r="B663" s="3">
        <v>42964</v>
      </c>
      <c r="C663" s="2">
        <v>3</v>
      </c>
      <c r="D663" s="2">
        <v>1.7556</v>
      </c>
      <c r="E663" s="2">
        <v>1</v>
      </c>
      <c r="F663" s="2"/>
      <c r="G663" s="2"/>
      <c r="H663" s="5">
        <f t="shared" si="10"/>
        <v>6.7091002924479868E-3</v>
      </c>
      <c r="I663" s="4"/>
      <c r="J663" s="4"/>
      <c r="K663" s="4"/>
    </row>
    <row r="664" spans="2:11" ht="13.5" x14ac:dyDescent="0.35">
      <c r="B664" s="3">
        <v>42965</v>
      </c>
      <c r="C664" s="2">
        <v>2.98</v>
      </c>
      <c r="D664" s="2">
        <v>1.7439</v>
      </c>
      <c r="E664" s="2">
        <v>227</v>
      </c>
      <c r="F664" s="2"/>
      <c r="G664" s="2"/>
      <c r="H664" s="5">
        <f t="shared" si="10"/>
        <v>-6.6643882433356366E-3</v>
      </c>
      <c r="I664" s="4"/>
      <c r="J664" s="4"/>
      <c r="K664" s="4"/>
    </row>
    <row r="665" spans="2:11" ht="13.5" x14ac:dyDescent="0.35">
      <c r="B665" s="3">
        <v>42968</v>
      </c>
      <c r="C665" s="2">
        <v>2.98</v>
      </c>
      <c r="D665" s="2">
        <v>1.7439</v>
      </c>
      <c r="E665" s="2">
        <v>7285</v>
      </c>
      <c r="F665" s="2"/>
      <c r="G665" s="2"/>
      <c r="H665" s="5">
        <f t="shared" si="10"/>
        <v>0</v>
      </c>
      <c r="I665" s="4"/>
      <c r="J665" s="4"/>
      <c r="K665" s="4"/>
    </row>
    <row r="666" spans="2:11" ht="13.5" x14ac:dyDescent="0.35">
      <c r="B666" s="3">
        <v>42969</v>
      </c>
      <c r="C666" s="2">
        <v>2.93</v>
      </c>
      <c r="D666" s="2">
        <v>1.7145999999999999</v>
      </c>
      <c r="E666" s="2">
        <v>2050</v>
      </c>
      <c r="F666" s="2"/>
      <c r="G666" s="2"/>
      <c r="H666" s="5">
        <f t="shared" si="10"/>
        <v>-1.6801422099891109E-2</v>
      </c>
      <c r="I666" s="4"/>
      <c r="J666" s="4"/>
      <c r="K666" s="4"/>
    </row>
    <row r="667" spans="2:11" ht="13.5" x14ac:dyDescent="0.35">
      <c r="B667" s="3">
        <v>42970</v>
      </c>
      <c r="C667" s="2">
        <v>3</v>
      </c>
      <c r="D667" s="2">
        <v>1.7556</v>
      </c>
      <c r="E667" s="2">
        <v>300</v>
      </c>
      <c r="F667" s="2"/>
      <c r="G667" s="2"/>
      <c r="H667" s="5">
        <f t="shared" si="10"/>
        <v>2.3912282748162924E-2</v>
      </c>
      <c r="I667" s="4"/>
      <c r="J667" s="4"/>
      <c r="K667" s="4"/>
    </row>
    <row r="668" spans="2:11" ht="13.5" x14ac:dyDescent="0.35">
      <c r="B668" s="3">
        <v>42971</v>
      </c>
      <c r="C668" s="2">
        <v>3</v>
      </c>
      <c r="D668" s="2">
        <v>1.7556</v>
      </c>
      <c r="E668" s="2">
        <v>0</v>
      </c>
      <c r="F668" s="2"/>
      <c r="G668" s="2"/>
      <c r="H668" s="5">
        <f t="shared" si="10"/>
        <v>0</v>
      </c>
      <c r="I668" s="4"/>
      <c r="J668" s="4"/>
      <c r="K668" s="4"/>
    </row>
    <row r="669" spans="2:11" ht="13.5" x14ac:dyDescent="0.35">
      <c r="B669" s="3">
        <v>42972</v>
      </c>
      <c r="C669" s="2">
        <v>3.05</v>
      </c>
      <c r="D669" s="2">
        <v>1.7847999999999999</v>
      </c>
      <c r="E669" s="2">
        <v>3624</v>
      </c>
      <c r="F669" s="2"/>
      <c r="G669" s="2"/>
      <c r="H669" s="5">
        <f t="shared" si="10"/>
        <v>1.663249031670078E-2</v>
      </c>
      <c r="I669" s="4"/>
      <c r="J669" s="4"/>
      <c r="K669" s="4"/>
    </row>
    <row r="670" spans="2:11" ht="13.5" x14ac:dyDescent="0.35">
      <c r="B670" s="3">
        <v>42975</v>
      </c>
      <c r="C670" s="2">
        <v>3.05</v>
      </c>
      <c r="D670" s="2">
        <v>1.7847999999999999</v>
      </c>
      <c r="E670" s="2">
        <v>300</v>
      </c>
      <c r="F670" s="2"/>
      <c r="G670" s="2"/>
      <c r="H670" s="5">
        <f t="shared" si="10"/>
        <v>0</v>
      </c>
      <c r="I670" s="4"/>
      <c r="J670" s="4"/>
      <c r="K670" s="4"/>
    </row>
    <row r="671" spans="2:11" ht="13.5" x14ac:dyDescent="0.35">
      <c r="B671" s="3">
        <v>42976</v>
      </c>
      <c r="C671" s="2">
        <v>3.05</v>
      </c>
      <c r="D671" s="2">
        <v>1.7847999999999999</v>
      </c>
      <c r="E671" s="2">
        <v>0</v>
      </c>
      <c r="F671" s="2"/>
      <c r="G671" s="2"/>
      <c r="H671" s="5">
        <f t="shared" si="10"/>
        <v>0</v>
      </c>
      <c r="I671" s="4"/>
      <c r="J671" s="4"/>
      <c r="K671" s="4"/>
    </row>
    <row r="672" spans="2:11" ht="13.5" x14ac:dyDescent="0.35">
      <c r="B672" s="3">
        <v>42977</v>
      </c>
      <c r="C672" s="2">
        <v>3</v>
      </c>
      <c r="D672" s="2">
        <v>1.7556</v>
      </c>
      <c r="E672" s="2">
        <v>5450</v>
      </c>
      <c r="F672" s="2"/>
      <c r="G672" s="2"/>
      <c r="H672" s="5">
        <f t="shared" si="10"/>
        <v>-1.6360376512774482E-2</v>
      </c>
      <c r="I672" s="4"/>
      <c r="J672" s="4"/>
      <c r="K672" s="4"/>
    </row>
    <row r="673" spans="2:11" ht="13.5" x14ac:dyDescent="0.35">
      <c r="B673" s="3">
        <v>42978</v>
      </c>
      <c r="C673" s="2">
        <v>3</v>
      </c>
      <c r="D673" s="2">
        <v>1.7556</v>
      </c>
      <c r="E673" s="2">
        <v>760</v>
      </c>
      <c r="F673" s="2"/>
      <c r="G673" s="2"/>
      <c r="H673" s="5">
        <f t="shared" si="10"/>
        <v>0</v>
      </c>
      <c r="I673" s="4"/>
      <c r="J673" s="4"/>
      <c r="K673" s="4"/>
    </row>
    <row r="674" spans="2:11" ht="13.5" x14ac:dyDescent="0.35">
      <c r="B674" s="3">
        <v>42982</v>
      </c>
      <c r="C674" s="2">
        <v>3</v>
      </c>
      <c r="D674" s="2">
        <v>1.7556</v>
      </c>
      <c r="E674" s="2">
        <v>2384</v>
      </c>
      <c r="F674" s="2"/>
      <c r="G674" s="2"/>
      <c r="H674" s="5">
        <f t="shared" si="10"/>
        <v>0</v>
      </c>
      <c r="I674" s="4"/>
      <c r="J674" s="4"/>
      <c r="K674" s="4"/>
    </row>
    <row r="675" spans="2:11" ht="13.5" x14ac:dyDescent="0.35">
      <c r="B675" s="3">
        <v>42983</v>
      </c>
      <c r="C675" s="2">
        <v>3.09</v>
      </c>
      <c r="D675" s="2">
        <v>1.8082</v>
      </c>
      <c r="E675" s="2">
        <v>4922</v>
      </c>
      <c r="F675" s="2"/>
      <c r="G675" s="2"/>
      <c r="H675" s="5">
        <f t="shared" si="10"/>
        <v>2.9961266803372053E-2</v>
      </c>
      <c r="I675" s="4"/>
      <c r="J675" s="4"/>
      <c r="K675" s="4"/>
    </row>
    <row r="676" spans="2:11" ht="13.5" x14ac:dyDescent="0.35">
      <c r="B676" s="3">
        <v>42984</v>
      </c>
      <c r="C676" s="2">
        <v>3.08</v>
      </c>
      <c r="D676" s="2">
        <v>1.8024</v>
      </c>
      <c r="E676" s="2">
        <v>2000</v>
      </c>
      <c r="F676" s="2"/>
      <c r="G676" s="2"/>
      <c r="H676" s="5">
        <f t="shared" si="10"/>
        <v>-3.2076097776794752E-3</v>
      </c>
      <c r="I676" s="4"/>
      <c r="J676" s="4"/>
      <c r="K676" s="4"/>
    </row>
    <row r="677" spans="2:11" ht="13.5" x14ac:dyDescent="0.35">
      <c r="B677" s="3">
        <v>42985</v>
      </c>
      <c r="C677" s="2">
        <v>3.05</v>
      </c>
      <c r="D677" s="2">
        <v>1.7847999999999999</v>
      </c>
      <c r="E677" s="2">
        <v>840</v>
      </c>
      <c r="F677" s="2"/>
      <c r="G677" s="2"/>
      <c r="H677" s="5">
        <f t="shared" si="10"/>
        <v>-9.7647581003107303E-3</v>
      </c>
      <c r="I677" s="4"/>
      <c r="J677" s="4"/>
      <c r="K677" s="4"/>
    </row>
    <row r="678" spans="2:11" ht="13.5" x14ac:dyDescent="0.35">
      <c r="B678" s="3">
        <v>42986</v>
      </c>
      <c r="C678" s="2">
        <v>3.03</v>
      </c>
      <c r="D678" s="2">
        <v>1.7730999999999999</v>
      </c>
      <c r="E678" s="2">
        <v>4190</v>
      </c>
      <c r="F678" s="2"/>
      <c r="G678" s="2"/>
      <c r="H678" s="5">
        <f t="shared" si="10"/>
        <v>-6.5553563424473578E-3</v>
      </c>
      <c r="I678" s="4"/>
      <c r="J678" s="4"/>
      <c r="K678" s="4"/>
    </row>
    <row r="679" spans="2:11" ht="13.5" x14ac:dyDescent="0.35">
      <c r="B679" s="3">
        <v>42989</v>
      </c>
      <c r="C679" s="2">
        <v>3.05</v>
      </c>
      <c r="D679" s="2">
        <v>1.7847999999999999</v>
      </c>
      <c r="E679" s="2">
        <v>3002</v>
      </c>
      <c r="F679" s="2"/>
      <c r="G679" s="2"/>
      <c r="H679" s="5">
        <f t="shared" si="10"/>
        <v>6.5986125994022017E-3</v>
      </c>
      <c r="I679" s="4"/>
      <c r="J679" s="4"/>
      <c r="K679" s="4"/>
    </row>
    <row r="680" spans="2:11" ht="13.5" x14ac:dyDescent="0.35">
      <c r="B680" s="3">
        <v>42990</v>
      </c>
      <c r="C680" s="2">
        <v>3</v>
      </c>
      <c r="D680" s="2">
        <v>1.7556</v>
      </c>
      <c r="E680" s="2">
        <v>8594</v>
      </c>
      <c r="F680" s="2"/>
      <c r="G680" s="2"/>
      <c r="H680" s="5">
        <f t="shared" si="10"/>
        <v>-1.6360376512774482E-2</v>
      </c>
      <c r="I680" s="4"/>
      <c r="J680" s="4"/>
      <c r="K680" s="4"/>
    </row>
    <row r="681" spans="2:11" ht="13.5" x14ac:dyDescent="0.35">
      <c r="B681" s="3">
        <v>42991</v>
      </c>
      <c r="C681" s="2">
        <v>3.08</v>
      </c>
      <c r="D681" s="2">
        <v>1.8024</v>
      </c>
      <c r="E681" s="2">
        <v>1423</v>
      </c>
      <c r="F681" s="2"/>
      <c r="G681" s="2"/>
      <c r="H681" s="5">
        <f t="shared" si="10"/>
        <v>2.6657552973342418E-2</v>
      </c>
      <c r="I681" s="4"/>
      <c r="J681" s="4"/>
      <c r="K681" s="4"/>
    </row>
    <row r="682" spans="2:11" ht="13.5" x14ac:dyDescent="0.35">
      <c r="B682" s="3">
        <v>42992</v>
      </c>
      <c r="C682" s="2">
        <v>3.08</v>
      </c>
      <c r="D682" s="2">
        <v>1.8024</v>
      </c>
      <c r="E682" s="2">
        <v>0</v>
      </c>
      <c r="F682" s="2"/>
      <c r="G682" s="2"/>
      <c r="H682" s="5">
        <f t="shared" si="10"/>
        <v>0</v>
      </c>
      <c r="I682" s="4"/>
      <c r="J682" s="4"/>
      <c r="K682" s="4"/>
    </row>
    <row r="683" spans="2:11" ht="13.5" x14ac:dyDescent="0.35">
      <c r="B683" s="3">
        <v>42993</v>
      </c>
      <c r="C683" s="2">
        <v>3.07</v>
      </c>
      <c r="D683" s="2">
        <v>1.7965</v>
      </c>
      <c r="E683" s="2">
        <v>2949</v>
      </c>
      <c r="F683" s="2"/>
      <c r="G683" s="2"/>
      <c r="H683" s="5">
        <f t="shared" si="10"/>
        <v>-3.2734132268087087E-3</v>
      </c>
      <c r="I683" s="4"/>
      <c r="J683" s="4"/>
      <c r="K683" s="4"/>
    </row>
    <row r="684" spans="2:11" ht="13.5" x14ac:dyDescent="0.35">
      <c r="B684" s="3">
        <v>42996</v>
      </c>
      <c r="C684" s="2">
        <v>3.07</v>
      </c>
      <c r="D684" s="2">
        <v>1.7965</v>
      </c>
      <c r="E684" s="2">
        <v>506</v>
      </c>
      <c r="F684" s="2"/>
      <c r="G684" s="2"/>
      <c r="H684" s="5">
        <f t="shared" si="10"/>
        <v>0</v>
      </c>
      <c r="I684" s="4"/>
      <c r="J684" s="4"/>
      <c r="K684" s="4"/>
    </row>
    <row r="685" spans="2:11" ht="13.5" x14ac:dyDescent="0.35">
      <c r="B685" s="3">
        <v>42997</v>
      </c>
      <c r="C685" s="2">
        <v>3.03</v>
      </c>
      <c r="D685" s="2">
        <v>1.7730999999999999</v>
      </c>
      <c r="E685" s="2">
        <v>2750</v>
      </c>
      <c r="F685" s="2"/>
      <c r="G685" s="2"/>
      <c r="H685" s="5">
        <f t="shared" si="10"/>
        <v>-1.3025327024770435E-2</v>
      </c>
      <c r="I685" s="4"/>
      <c r="J685" s="4"/>
      <c r="K685" s="4"/>
    </row>
    <row r="686" spans="2:11" ht="13.5" x14ac:dyDescent="0.35">
      <c r="B686" s="3">
        <v>42998</v>
      </c>
      <c r="C686" s="2">
        <v>3.07</v>
      </c>
      <c r="D686" s="2">
        <v>1.7965</v>
      </c>
      <c r="E686" s="2">
        <v>3192</v>
      </c>
      <c r="F686" s="2"/>
      <c r="G686" s="2"/>
      <c r="H686" s="5">
        <f t="shared" si="10"/>
        <v>1.3197225198804403E-2</v>
      </c>
      <c r="I686" s="4"/>
      <c r="J686" s="4"/>
      <c r="K686" s="4"/>
    </row>
    <row r="687" spans="2:11" ht="13.5" x14ac:dyDescent="0.35">
      <c r="B687" s="3">
        <v>43000</v>
      </c>
      <c r="C687" s="2">
        <v>3.07</v>
      </c>
      <c r="D687" s="2">
        <v>1.7965</v>
      </c>
      <c r="E687" s="2">
        <v>1799</v>
      </c>
      <c r="F687" s="2"/>
      <c r="G687" s="2"/>
      <c r="H687" s="5">
        <f t="shared" si="10"/>
        <v>0</v>
      </c>
      <c r="I687" s="4"/>
      <c r="J687" s="4"/>
      <c r="K687" s="4"/>
    </row>
    <row r="688" spans="2:11" ht="13.5" x14ac:dyDescent="0.35">
      <c r="B688" s="3">
        <v>43003</v>
      </c>
      <c r="C688" s="2">
        <v>3.08</v>
      </c>
      <c r="D688" s="2">
        <v>1.8024</v>
      </c>
      <c r="E688" s="2">
        <v>6990</v>
      </c>
      <c r="F688" s="2"/>
      <c r="G688" s="2"/>
      <c r="H688" s="5">
        <f t="shared" si="10"/>
        <v>3.2841636515446794E-3</v>
      </c>
      <c r="I688" s="4"/>
      <c r="J688" s="4"/>
      <c r="K688" s="4"/>
    </row>
    <row r="689" spans="2:11" ht="13.5" x14ac:dyDescent="0.35">
      <c r="B689" s="3">
        <v>43004</v>
      </c>
      <c r="C689" s="2">
        <v>3.07</v>
      </c>
      <c r="D689" s="2">
        <v>1.7965</v>
      </c>
      <c r="E689" s="2">
        <v>14676</v>
      </c>
      <c r="F689" s="2"/>
      <c r="G689" s="2"/>
      <c r="H689" s="5">
        <f t="shared" si="10"/>
        <v>-3.2734132268087087E-3</v>
      </c>
      <c r="I689" s="4"/>
      <c r="J689" s="4"/>
      <c r="K689" s="4"/>
    </row>
    <row r="690" spans="2:11" ht="13.5" x14ac:dyDescent="0.35">
      <c r="B690" s="3">
        <v>43005</v>
      </c>
      <c r="C690" s="2">
        <v>3.07</v>
      </c>
      <c r="D690" s="2">
        <v>1.7965</v>
      </c>
      <c r="E690" s="2">
        <v>1128</v>
      </c>
      <c r="F690" s="2"/>
      <c r="G690" s="2"/>
      <c r="H690" s="5">
        <f t="shared" si="10"/>
        <v>0</v>
      </c>
      <c r="I690" s="4"/>
      <c r="J690" s="4"/>
      <c r="K690" s="4"/>
    </row>
    <row r="691" spans="2:11" ht="13.5" x14ac:dyDescent="0.35">
      <c r="B691" s="3">
        <v>43006</v>
      </c>
      <c r="C691" s="2">
        <v>3.07</v>
      </c>
      <c r="D691" s="2">
        <v>1.7965</v>
      </c>
      <c r="E691" s="2">
        <v>330</v>
      </c>
      <c r="F691" s="2"/>
      <c r="G691" s="2"/>
      <c r="H691" s="5">
        <f t="shared" si="10"/>
        <v>0</v>
      </c>
      <c r="I691" s="4"/>
      <c r="J691" s="4"/>
      <c r="K691" s="4"/>
    </row>
    <row r="692" spans="2:11" ht="13.5" x14ac:dyDescent="0.35">
      <c r="B692" s="3">
        <v>43007</v>
      </c>
      <c r="C692" s="2">
        <v>3.07</v>
      </c>
      <c r="D692" s="2">
        <v>1.7965</v>
      </c>
      <c r="E692" s="2">
        <v>0</v>
      </c>
      <c r="F692" s="2"/>
      <c r="G692" s="2"/>
      <c r="H692" s="5">
        <f t="shared" si="10"/>
        <v>0</v>
      </c>
      <c r="I692" s="4"/>
      <c r="J692" s="4"/>
      <c r="K692" s="4"/>
    </row>
    <row r="693" spans="2:11" ht="13.5" x14ac:dyDescent="0.35">
      <c r="B693" s="3">
        <v>43010</v>
      </c>
      <c r="C693" s="2">
        <v>3.07</v>
      </c>
      <c r="D693" s="2">
        <v>1.7965</v>
      </c>
      <c r="E693" s="2">
        <v>330</v>
      </c>
      <c r="F693" s="2"/>
      <c r="G693" s="2"/>
      <c r="H693" s="5">
        <f t="shared" si="10"/>
        <v>0</v>
      </c>
      <c r="I693" s="4"/>
      <c r="J693" s="4"/>
      <c r="K693" s="4"/>
    </row>
    <row r="694" spans="2:11" ht="13.5" x14ac:dyDescent="0.35">
      <c r="B694" s="3">
        <v>43011</v>
      </c>
      <c r="C694" s="2">
        <v>3</v>
      </c>
      <c r="D694" s="2">
        <v>1.7556</v>
      </c>
      <c r="E694" s="2">
        <v>87</v>
      </c>
      <c r="F694" s="2"/>
      <c r="G694" s="2"/>
      <c r="H694" s="5">
        <f t="shared" si="10"/>
        <v>-2.2766490397996067E-2</v>
      </c>
      <c r="I694" s="4"/>
      <c r="J694" s="4"/>
      <c r="K694" s="4"/>
    </row>
    <row r="695" spans="2:11" ht="13.5" x14ac:dyDescent="0.35">
      <c r="B695" s="3">
        <v>43012</v>
      </c>
      <c r="C695" s="2">
        <v>3.07</v>
      </c>
      <c r="D695" s="2">
        <v>1.7965</v>
      </c>
      <c r="E695" s="2">
        <v>2970</v>
      </c>
      <c r="F695" s="2"/>
      <c r="G695" s="2"/>
      <c r="H695" s="5">
        <f t="shared" si="10"/>
        <v>2.3296878560036417E-2</v>
      </c>
      <c r="I695" s="4"/>
      <c r="J695" s="4"/>
      <c r="K695" s="4"/>
    </row>
    <row r="696" spans="2:11" ht="13.5" x14ac:dyDescent="0.35">
      <c r="B696" s="3">
        <v>43013</v>
      </c>
      <c r="C696" s="2">
        <v>3.08</v>
      </c>
      <c r="D696" s="2">
        <v>1.8024</v>
      </c>
      <c r="E696" s="2">
        <v>2190</v>
      </c>
      <c r="F696" s="2"/>
      <c r="G696" s="2"/>
      <c r="H696" s="5">
        <f t="shared" si="10"/>
        <v>3.2841636515446794E-3</v>
      </c>
      <c r="I696" s="4"/>
      <c r="J696" s="4"/>
      <c r="K696" s="4"/>
    </row>
    <row r="697" spans="2:11" ht="13.5" x14ac:dyDescent="0.35">
      <c r="B697" s="3">
        <v>43014</v>
      </c>
      <c r="C697" s="2">
        <v>3.08</v>
      </c>
      <c r="D697" s="2">
        <v>1.8024</v>
      </c>
      <c r="E697" s="2">
        <v>1497</v>
      </c>
      <c r="F697" s="2"/>
      <c r="G697" s="2"/>
      <c r="H697" s="5">
        <f t="shared" si="10"/>
        <v>0</v>
      </c>
      <c r="I697" s="4"/>
      <c r="J697" s="4"/>
      <c r="K697" s="4"/>
    </row>
    <row r="698" spans="2:11" ht="13.5" x14ac:dyDescent="0.35">
      <c r="B698" s="3">
        <v>43017</v>
      </c>
      <c r="C698" s="2">
        <v>3.08</v>
      </c>
      <c r="D698" s="2">
        <v>1.8024</v>
      </c>
      <c r="E698" s="2">
        <v>1707</v>
      </c>
      <c r="F698" s="2"/>
      <c r="G698" s="2"/>
      <c r="H698" s="5">
        <f t="shared" si="10"/>
        <v>0</v>
      </c>
      <c r="I698" s="4"/>
      <c r="J698" s="4"/>
      <c r="K698" s="4"/>
    </row>
    <row r="699" spans="2:11" ht="13.5" x14ac:dyDescent="0.35">
      <c r="B699" s="3">
        <v>43018</v>
      </c>
      <c r="C699" s="2">
        <v>3.07</v>
      </c>
      <c r="D699" s="2">
        <v>1.7965</v>
      </c>
      <c r="E699" s="2">
        <v>1099</v>
      </c>
      <c r="F699" s="2"/>
      <c r="G699" s="2"/>
      <c r="H699" s="5">
        <f t="shared" si="10"/>
        <v>-3.2734132268087087E-3</v>
      </c>
      <c r="I699" s="4"/>
      <c r="J699" s="4"/>
      <c r="K699" s="4"/>
    </row>
    <row r="700" spans="2:11" ht="13.5" x14ac:dyDescent="0.35">
      <c r="B700" s="3">
        <v>43019</v>
      </c>
      <c r="C700" s="2">
        <v>3.07</v>
      </c>
      <c r="D700" s="2">
        <v>1.7965</v>
      </c>
      <c r="E700" s="2">
        <v>2563</v>
      </c>
      <c r="F700" s="2"/>
      <c r="G700" s="2"/>
      <c r="H700" s="5">
        <f t="shared" si="10"/>
        <v>0</v>
      </c>
      <c r="I700" s="4"/>
      <c r="J700" s="4"/>
      <c r="K700" s="4"/>
    </row>
    <row r="701" spans="2:11" ht="13.5" x14ac:dyDescent="0.35">
      <c r="B701" s="3">
        <v>43020</v>
      </c>
      <c r="C701" s="2">
        <v>3.07</v>
      </c>
      <c r="D701" s="2">
        <v>1.7965</v>
      </c>
      <c r="E701" s="2">
        <v>7000</v>
      </c>
      <c r="F701" s="2"/>
      <c r="G701" s="2"/>
      <c r="H701" s="5">
        <f t="shared" si="10"/>
        <v>0</v>
      </c>
      <c r="I701" s="4"/>
      <c r="J701" s="4"/>
      <c r="K701" s="4"/>
    </row>
    <row r="702" spans="2:11" ht="13.5" x14ac:dyDescent="0.35">
      <c r="B702" s="3">
        <v>43021</v>
      </c>
      <c r="C702" s="2">
        <v>3.07</v>
      </c>
      <c r="D702" s="2">
        <v>1.7965</v>
      </c>
      <c r="E702" s="2">
        <v>3870</v>
      </c>
      <c r="F702" s="2"/>
      <c r="G702" s="2"/>
      <c r="H702" s="5">
        <f t="shared" si="10"/>
        <v>0</v>
      </c>
      <c r="I702" s="4"/>
      <c r="J702" s="4"/>
      <c r="K702" s="4"/>
    </row>
    <row r="703" spans="2:11" ht="13.5" x14ac:dyDescent="0.35">
      <c r="B703" s="3">
        <v>43024</v>
      </c>
      <c r="C703" s="2">
        <v>3.07</v>
      </c>
      <c r="D703" s="2">
        <v>1.7965</v>
      </c>
      <c r="E703" s="2">
        <v>0</v>
      </c>
      <c r="F703" s="2"/>
      <c r="G703" s="2"/>
      <c r="H703" s="5">
        <f t="shared" si="10"/>
        <v>0</v>
      </c>
      <c r="I703" s="4"/>
      <c r="J703" s="4"/>
      <c r="K703" s="4"/>
    </row>
    <row r="704" spans="2:11" ht="13.5" x14ac:dyDescent="0.35">
      <c r="B704" s="3">
        <v>43025</v>
      </c>
      <c r="C704" s="2">
        <v>3.06</v>
      </c>
      <c r="D704" s="2">
        <v>1.7907</v>
      </c>
      <c r="E704" s="2">
        <v>6655</v>
      </c>
      <c r="F704" s="2"/>
      <c r="G704" s="2"/>
      <c r="H704" s="5">
        <f t="shared" si="10"/>
        <v>-3.2284998608405383E-3</v>
      </c>
      <c r="I704" s="4"/>
      <c r="J704" s="4"/>
      <c r="K704" s="4"/>
    </row>
    <row r="705" spans="2:11" ht="13.5" x14ac:dyDescent="0.35">
      <c r="B705" s="3">
        <v>43026</v>
      </c>
      <c r="C705" s="2">
        <v>3.05</v>
      </c>
      <c r="D705" s="2">
        <v>1.7847999999999999</v>
      </c>
      <c r="E705" s="2">
        <v>6685</v>
      </c>
      <c r="F705" s="2"/>
      <c r="G705" s="2"/>
      <c r="H705" s="5">
        <f t="shared" si="10"/>
        <v>-3.2948009158429757E-3</v>
      </c>
      <c r="I705" s="4"/>
      <c r="J705" s="4"/>
      <c r="K705" s="4"/>
    </row>
    <row r="706" spans="2:11" ht="13.5" x14ac:dyDescent="0.35">
      <c r="B706" s="3">
        <v>43027</v>
      </c>
      <c r="C706" s="2">
        <v>3.05</v>
      </c>
      <c r="D706" s="2">
        <v>1.7847999999999999</v>
      </c>
      <c r="E706" s="2">
        <v>938</v>
      </c>
      <c r="F706" s="2"/>
      <c r="G706" s="2"/>
      <c r="H706" s="5">
        <f t="shared" si="10"/>
        <v>0</v>
      </c>
      <c r="I706" s="4"/>
      <c r="J706" s="4"/>
      <c r="K706" s="4"/>
    </row>
    <row r="707" spans="2:11" ht="13.5" x14ac:dyDescent="0.35">
      <c r="B707" s="3">
        <v>43028</v>
      </c>
      <c r="C707" s="2">
        <v>3.08</v>
      </c>
      <c r="D707" s="2">
        <v>1.8024</v>
      </c>
      <c r="E707" s="2">
        <v>100</v>
      </c>
      <c r="F707" s="2"/>
      <c r="G707" s="2"/>
      <c r="H707" s="5">
        <f t="shared" si="10"/>
        <v>9.8610488570148262E-3</v>
      </c>
      <c r="I707" s="4"/>
      <c r="J707" s="4"/>
      <c r="K707" s="4"/>
    </row>
    <row r="708" spans="2:11" ht="13.5" x14ac:dyDescent="0.35">
      <c r="B708" s="3">
        <v>43031</v>
      </c>
      <c r="C708" s="2">
        <v>3.08</v>
      </c>
      <c r="D708" s="2">
        <v>1.8024</v>
      </c>
      <c r="E708" s="2">
        <v>1110</v>
      </c>
      <c r="F708" s="2"/>
      <c r="G708" s="2"/>
      <c r="H708" s="5">
        <f t="shared" si="10"/>
        <v>0</v>
      </c>
      <c r="I708" s="4"/>
      <c r="J708" s="4"/>
      <c r="K708" s="4"/>
    </row>
    <row r="709" spans="2:11" ht="13.5" x14ac:dyDescent="0.35">
      <c r="B709" s="3">
        <v>43032</v>
      </c>
      <c r="C709" s="2">
        <v>3.05</v>
      </c>
      <c r="D709" s="2">
        <v>1.7847999999999999</v>
      </c>
      <c r="E709" s="2">
        <v>4296</v>
      </c>
      <c r="F709" s="2"/>
      <c r="G709" s="2"/>
      <c r="H709" s="5">
        <f t="shared" si="10"/>
        <v>-9.7647581003107303E-3</v>
      </c>
      <c r="I709" s="4"/>
      <c r="J709" s="4"/>
      <c r="K709" s="4"/>
    </row>
    <row r="710" spans="2:11" ht="13.5" x14ac:dyDescent="0.35">
      <c r="B710" s="3">
        <v>43033</v>
      </c>
      <c r="C710" s="2">
        <v>3.05</v>
      </c>
      <c r="D710" s="2">
        <v>1.7847999999999999</v>
      </c>
      <c r="E710" s="2">
        <v>4006</v>
      </c>
      <c r="F710" s="2"/>
      <c r="G710" s="2"/>
      <c r="H710" s="5">
        <f t="shared" si="10"/>
        <v>0</v>
      </c>
      <c r="I710" s="4"/>
      <c r="J710" s="4"/>
      <c r="K710" s="4"/>
    </row>
    <row r="711" spans="2:11" ht="13.5" x14ac:dyDescent="0.35">
      <c r="B711" s="3">
        <v>43034</v>
      </c>
      <c r="C711" s="2">
        <v>3.05</v>
      </c>
      <c r="D711" s="2">
        <v>1.7847999999999999</v>
      </c>
      <c r="E711" s="2">
        <v>1000</v>
      </c>
      <c r="F711" s="2"/>
      <c r="G711" s="2"/>
      <c r="H711" s="5">
        <f t="shared" ref="H711:H774" si="11">(D711-D710)/D710</f>
        <v>0</v>
      </c>
      <c r="I711" s="4"/>
      <c r="J711" s="4"/>
      <c r="K711" s="4"/>
    </row>
    <row r="712" spans="2:11" ht="13.5" x14ac:dyDescent="0.35">
      <c r="B712" s="3">
        <v>43035</v>
      </c>
      <c r="C712" s="2">
        <v>3.07</v>
      </c>
      <c r="D712" s="2">
        <v>1.7965</v>
      </c>
      <c r="E712" s="2">
        <v>1200</v>
      </c>
      <c r="F712" s="2"/>
      <c r="G712" s="2"/>
      <c r="H712" s="5">
        <f t="shared" si="11"/>
        <v>6.5553563424473578E-3</v>
      </c>
      <c r="I712" s="4"/>
      <c r="J712" s="4"/>
      <c r="K712" s="4"/>
    </row>
    <row r="713" spans="2:11" ht="13.5" x14ac:dyDescent="0.35">
      <c r="B713" s="3">
        <v>43038</v>
      </c>
      <c r="C713" s="2">
        <v>3.06</v>
      </c>
      <c r="D713" s="2">
        <v>1.7907</v>
      </c>
      <c r="E713" s="2">
        <v>748</v>
      </c>
      <c r="F713" s="2"/>
      <c r="G713" s="2"/>
      <c r="H713" s="5">
        <f t="shared" si="11"/>
        <v>-3.2284998608405383E-3</v>
      </c>
      <c r="I713" s="4"/>
      <c r="J713" s="4"/>
      <c r="K713" s="4"/>
    </row>
    <row r="714" spans="2:11" ht="13.5" x14ac:dyDescent="0.35">
      <c r="B714" s="3">
        <v>43039</v>
      </c>
      <c r="C714" s="2">
        <v>3.08</v>
      </c>
      <c r="D714" s="2">
        <v>1.8024</v>
      </c>
      <c r="E714" s="2">
        <v>48</v>
      </c>
      <c r="F714" s="2"/>
      <c r="G714" s="2"/>
      <c r="H714" s="5">
        <f t="shared" si="11"/>
        <v>6.5337577483665851E-3</v>
      </c>
      <c r="I714" s="4"/>
      <c r="J714" s="4"/>
      <c r="K714" s="4"/>
    </row>
    <row r="715" spans="2:11" ht="13.5" x14ac:dyDescent="0.35">
      <c r="B715" s="3">
        <v>43040</v>
      </c>
      <c r="C715" s="2">
        <v>3.08</v>
      </c>
      <c r="D715" s="2">
        <v>1.8024</v>
      </c>
      <c r="E715" s="2">
        <v>5</v>
      </c>
      <c r="F715" s="2"/>
      <c r="G715" s="2"/>
      <c r="H715" s="5">
        <f t="shared" si="11"/>
        <v>0</v>
      </c>
      <c r="I715" s="4"/>
      <c r="J715" s="4"/>
      <c r="K715" s="4"/>
    </row>
    <row r="716" spans="2:11" ht="13.5" x14ac:dyDescent="0.35">
      <c r="B716" s="3">
        <v>43041</v>
      </c>
      <c r="C716" s="2">
        <v>3.04</v>
      </c>
      <c r="D716" s="2">
        <v>1.7789999999999999</v>
      </c>
      <c r="E716" s="2">
        <v>945</v>
      </c>
      <c r="F716" s="2"/>
      <c r="G716" s="2"/>
      <c r="H716" s="5">
        <f t="shared" si="11"/>
        <v>-1.2982689747004042E-2</v>
      </c>
      <c r="I716" s="4"/>
      <c r="J716" s="4"/>
      <c r="K716" s="4"/>
    </row>
    <row r="717" spans="2:11" ht="13.5" x14ac:dyDescent="0.35">
      <c r="B717" s="3">
        <v>43042</v>
      </c>
      <c r="C717" s="2">
        <v>3</v>
      </c>
      <c r="D717" s="2">
        <v>1.7556</v>
      </c>
      <c r="E717" s="2">
        <v>450</v>
      </c>
      <c r="F717" s="2"/>
      <c r="G717" s="2"/>
      <c r="H717" s="5">
        <f t="shared" si="11"/>
        <v>-1.3153456998313584E-2</v>
      </c>
      <c r="I717" s="4"/>
      <c r="J717" s="4"/>
      <c r="K717" s="4"/>
    </row>
    <row r="718" spans="2:11" ht="13.5" x14ac:dyDescent="0.35">
      <c r="B718" s="3">
        <v>43045</v>
      </c>
      <c r="C718" s="2">
        <v>3.05</v>
      </c>
      <c r="D718" s="2">
        <v>1.7847999999999999</v>
      </c>
      <c r="E718" s="2">
        <v>803</v>
      </c>
      <c r="F718" s="2"/>
      <c r="G718" s="2"/>
      <c r="H718" s="5">
        <f t="shared" si="11"/>
        <v>1.663249031670078E-2</v>
      </c>
      <c r="I718" s="4"/>
      <c r="J718" s="4"/>
      <c r="K718" s="4"/>
    </row>
    <row r="719" spans="2:11" ht="13.5" x14ac:dyDescent="0.35">
      <c r="B719" s="3">
        <v>43046</v>
      </c>
      <c r="C719" s="2">
        <v>3.01</v>
      </c>
      <c r="D719" s="2">
        <v>1.7614000000000001</v>
      </c>
      <c r="E719" s="2">
        <v>1112</v>
      </c>
      <c r="F719" s="2"/>
      <c r="G719" s="2"/>
      <c r="H719" s="5">
        <f t="shared" si="11"/>
        <v>-1.3110712684894591E-2</v>
      </c>
      <c r="I719" s="4"/>
      <c r="J719" s="4"/>
      <c r="K719" s="4"/>
    </row>
    <row r="720" spans="2:11" ht="13.5" x14ac:dyDescent="0.35">
      <c r="B720" s="3">
        <v>43047</v>
      </c>
      <c r="C720" s="2">
        <v>3.01</v>
      </c>
      <c r="D720" s="2">
        <v>1.7614000000000001</v>
      </c>
      <c r="E720" s="2">
        <v>100</v>
      </c>
      <c r="F720" s="2"/>
      <c r="G720" s="2"/>
      <c r="H720" s="5">
        <f t="shared" si="11"/>
        <v>0</v>
      </c>
      <c r="I720" s="4"/>
      <c r="J720" s="4"/>
      <c r="K720" s="4"/>
    </row>
    <row r="721" spans="2:11" ht="13.5" x14ac:dyDescent="0.35">
      <c r="B721" s="3">
        <v>43048</v>
      </c>
      <c r="C721" s="2">
        <v>3.07</v>
      </c>
      <c r="D721" s="2">
        <v>1.7965</v>
      </c>
      <c r="E721" s="2">
        <v>740</v>
      </c>
      <c r="F721" s="2"/>
      <c r="G721" s="2"/>
      <c r="H721" s="5">
        <f t="shared" si="11"/>
        <v>1.9927330532530887E-2</v>
      </c>
      <c r="I721" s="4"/>
      <c r="J721" s="4"/>
      <c r="K721" s="4"/>
    </row>
    <row r="722" spans="2:11" ht="13.5" x14ac:dyDescent="0.35">
      <c r="B722" s="3">
        <v>43049</v>
      </c>
      <c r="C722" s="2">
        <v>3.08</v>
      </c>
      <c r="D722" s="2">
        <v>1.8024</v>
      </c>
      <c r="E722" s="2">
        <v>445</v>
      </c>
      <c r="F722" s="2"/>
      <c r="G722" s="2"/>
      <c r="H722" s="5">
        <f t="shared" si="11"/>
        <v>3.2841636515446794E-3</v>
      </c>
      <c r="I722" s="4"/>
      <c r="J722" s="4"/>
      <c r="K722" s="4"/>
    </row>
    <row r="723" spans="2:11" ht="13.5" x14ac:dyDescent="0.35">
      <c r="B723" s="3">
        <v>43052</v>
      </c>
      <c r="C723" s="2">
        <v>3.08</v>
      </c>
      <c r="D723" s="2">
        <v>1.8024</v>
      </c>
      <c r="E723" s="2">
        <v>0</v>
      </c>
      <c r="F723" s="2"/>
      <c r="G723" s="2"/>
      <c r="H723" s="5">
        <f t="shared" si="11"/>
        <v>0</v>
      </c>
      <c r="I723" s="4"/>
      <c r="J723" s="4"/>
      <c r="K723" s="4"/>
    </row>
    <row r="724" spans="2:11" ht="13.5" x14ac:dyDescent="0.35">
      <c r="B724" s="3">
        <v>43053</v>
      </c>
      <c r="C724" s="2">
        <v>3.08</v>
      </c>
      <c r="D724" s="2">
        <v>1.8024</v>
      </c>
      <c r="E724" s="2">
        <v>4022</v>
      </c>
      <c r="F724" s="2"/>
      <c r="G724" s="2"/>
      <c r="H724" s="5">
        <f t="shared" si="11"/>
        <v>0</v>
      </c>
      <c r="I724" s="4"/>
      <c r="J724" s="4"/>
      <c r="K724" s="4"/>
    </row>
    <row r="725" spans="2:11" ht="13.5" x14ac:dyDescent="0.35">
      <c r="B725" s="3">
        <v>43054</v>
      </c>
      <c r="C725" s="2">
        <v>3.02</v>
      </c>
      <c r="D725" s="2">
        <v>1.7673000000000001</v>
      </c>
      <c r="E725" s="2">
        <v>1787</v>
      </c>
      <c r="F725" s="2"/>
      <c r="G725" s="2"/>
      <c r="H725" s="5">
        <f t="shared" si="11"/>
        <v>-1.9474034620505943E-2</v>
      </c>
      <c r="I725" s="4"/>
      <c r="J725" s="4"/>
      <c r="K725" s="4"/>
    </row>
    <row r="726" spans="2:11" ht="13.5" x14ac:dyDescent="0.35">
      <c r="B726" s="3">
        <v>43055</v>
      </c>
      <c r="C726" s="2">
        <v>3.02</v>
      </c>
      <c r="D726" s="2">
        <v>1.7673000000000001</v>
      </c>
      <c r="E726" s="2">
        <v>0</v>
      </c>
      <c r="F726" s="2"/>
      <c r="G726" s="2"/>
      <c r="H726" s="5">
        <f t="shared" si="11"/>
        <v>0</v>
      </c>
      <c r="I726" s="4"/>
      <c r="J726" s="4"/>
      <c r="K726" s="4"/>
    </row>
    <row r="727" spans="2:11" ht="13.5" x14ac:dyDescent="0.35">
      <c r="B727" s="3">
        <v>43056</v>
      </c>
      <c r="C727" s="2">
        <v>3.07</v>
      </c>
      <c r="D727" s="2">
        <v>1.7965</v>
      </c>
      <c r="E727" s="2">
        <v>578</v>
      </c>
      <c r="F727" s="2"/>
      <c r="G727" s="2"/>
      <c r="H727" s="5">
        <f t="shared" si="11"/>
        <v>1.652237876987489E-2</v>
      </c>
      <c r="I727" s="4"/>
      <c r="J727" s="4"/>
      <c r="K727" s="4"/>
    </row>
    <row r="728" spans="2:11" ht="13.5" x14ac:dyDescent="0.35">
      <c r="B728" s="3">
        <v>43059</v>
      </c>
      <c r="C728" s="2">
        <v>3.07</v>
      </c>
      <c r="D728" s="2">
        <v>1.7965</v>
      </c>
      <c r="E728" s="2">
        <v>1712</v>
      </c>
      <c r="F728" s="2"/>
      <c r="G728" s="2"/>
      <c r="H728" s="5">
        <f t="shared" si="11"/>
        <v>0</v>
      </c>
      <c r="I728" s="4"/>
      <c r="J728" s="4"/>
      <c r="K728" s="4"/>
    </row>
    <row r="729" spans="2:11" ht="13.5" x14ac:dyDescent="0.35">
      <c r="B729" s="3">
        <v>43060</v>
      </c>
      <c r="C729" s="2">
        <v>3.07</v>
      </c>
      <c r="D729" s="2">
        <v>1.7965</v>
      </c>
      <c r="E729" s="2">
        <v>1010</v>
      </c>
      <c r="F729" s="2"/>
      <c r="G729" s="2"/>
      <c r="H729" s="5">
        <f t="shared" si="11"/>
        <v>0</v>
      </c>
      <c r="I729" s="4"/>
      <c r="J729" s="4"/>
      <c r="K729" s="4"/>
    </row>
    <row r="730" spans="2:11" ht="13.5" x14ac:dyDescent="0.35">
      <c r="B730" s="3">
        <v>43061</v>
      </c>
      <c r="C730" s="2">
        <v>3.07</v>
      </c>
      <c r="D730" s="2">
        <v>1.7965</v>
      </c>
      <c r="E730" s="2">
        <v>2418</v>
      </c>
      <c r="F730" s="2"/>
      <c r="G730" s="2"/>
      <c r="H730" s="5">
        <f t="shared" si="11"/>
        <v>0</v>
      </c>
      <c r="I730" s="4"/>
      <c r="J730" s="4"/>
      <c r="K730" s="4"/>
    </row>
    <row r="731" spans="2:11" ht="13.5" x14ac:dyDescent="0.35">
      <c r="B731" s="3">
        <v>43062</v>
      </c>
      <c r="C731" s="2">
        <v>3.08</v>
      </c>
      <c r="D731" s="2">
        <v>1.8024</v>
      </c>
      <c r="E731" s="2">
        <v>960</v>
      </c>
      <c r="F731" s="2"/>
      <c r="G731" s="2"/>
      <c r="H731" s="5">
        <f t="shared" si="11"/>
        <v>3.2841636515446794E-3</v>
      </c>
      <c r="I731" s="4"/>
      <c r="J731" s="4"/>
      <c r="K731" s="4"/>
    </row>
    <row r="732" spans="2:11" ht="13.5" x14ac:dyDescent="0.35">
      <c r="B732" s="3">
        <v>43063</v>
      </c>
      <c r="C732" s="2">
        <v>3.08</v>
      </c>
      <c r="D732" s="2">
        <v>1.8024</v>
      </c>
      <c r="E732" s="2">
        <v>4690</v>
      </c>
      <c r="F732" s="2"/>
      <c r="G732" s="2"/>
      <c r="H732" s="5">
        <f t="shared" si="11"/>
        <v>0</v>
      </c>
      <c r="I732" s="4"/>
      <c r="J732" s="4"/>
      <c r="K732" s="4"/>
    </row>
    <row r="733" spans="2:11" ht="13.5" x14ac:dyDescent="0.35">
      <c r="B733" s="3">
        <v>43066</v>
      </c>
      <c r="C733" s="2">
        <v>3.08</v>
      </c>
      <c r="D733" s="2">
        <v>1.8024</v>
      </c>
      <c r="E733" s="2">
        <v>1500</v>
      </c>
      <c r="F733" s="2"/>
      <c r="G733" s="2"/>
      <c r="H733" s="5">
        <f t="shared" si="11"/>
        <v>0</v>
      </c>
      <c r="I733" s="4"/>
      <c r="J733" s="4"/>
      <c r="K733" s="4"/>
    </row>
    <row r="734" spans="2:11" ht="13.5" x14ac:dyDescent="0.35">
      <c r="B734" s="3">
        <v>43067</v>
      </c>
      <c r="C734" s="2">
        <v>3.08</v>
      </c>
      <c r="D734" s="2">
        <v>1.8024</v>
      </c>
      <c r="E734" s="2">
        <v>0</v>
      </c>
      <c r="F734" s="2"/>
      <c r="G734" s="2"/>
      <c r="H734" s="5">
        <f t="shared" si="11"/>
        <v>0</v>
      </c>
      <c r="I734" s="4"/>
      <c r="J734" s="4"/>
      <c r="K734" s="4"/>
    </row>
    <row r="735" spans="2:11" ht="13.5" x14ac:dyDescent="0.35">
      <c r="B735" s="3">
        <v>43068</v>
      </c>
      <c r="C735" s="2">
        <v>3.08</v>
      </c>
      <c r="D735" s="2">
        <v>1.8024</v>
      </c>
      <c r="E735" s="2">
        <v>200</v>
      </c>
      <c r="F735" s="2"/>
      <c r="G735" s="2"/>
      <c r="H735" s="5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3.1</v>
      </c>
      <c r="D736" s="2">
        <v>1.8141</v>
      </c>
      <c r="E736" s="2">
        <v>14010</v>
      </c>
      <c r="F736" s="2"/>
      <c r="G736" s="2"/>
      <c r="H736" s="5">
        <f t="shared" si="11"/>
        <v>6.4913448735020212E-3</v>
      </c>
      <c r="I736" s="4"/>
      <c r="J736" s="4"/>
      <c r="K736" s="4"/>
    </row>
    <row r="737" spans="2:11" ht="13.5" x14ac:dyDescent="0.35">
      <c r="B737" s="3">
        <v>43073</v>
      </c>
      <c r="C737" s="2">
        <v>3</v>
      </c>
      <c r="D737" s="2">
        <v>1.7556</v>
      </c>
      <c r="E737" s="2">
        <v>2784</v>
      </c>
      <c r="F737" s="2"/>
      <c r="G737" s="2"/>
      <c r="H737" s="5">
        <f t="shared" si="11"/>
        <v>-3.2247395402679013E-2</v>
      </c>
      <c r="I737" s="4"/>
      <c r="J737" s="4"/>
      <c r="K737" s="4"/>
    </row>
    <row r="738" spans="2:11" ht="13.5" x14ac:dyDescent="0.35">
      <c r="B738" s="3">
        <v>43074</v>
      </c>
      <c r="C738" s="2">
        <v>3.09</v>
      </c>
      <c r="D738" s="2">
        <v>1.8082</v>
      </c>
      <c r="E738" s="2">
        <v>30</v>
      </c>
      <c r="F738" s="2"/>
      <c r="G738" s="2"/>
      <c r="H738" s="5">
        <f t="shared" si="11"/>
        <v>2.9961266803372053E-2</v>
      </c>
      <c r="I738" s="4"/>
      <c r="J738" s="4"/>
      <c r="K738" s="4"/>
    </row>
    <row r="739" spans="2:11" ht="13.5" x14ac:dyDescent="0.35">
      <c r="B739" s="3">
        <v>43075</v>
      </c>
      <c r="C739" s="2">
        <v>3.09</v>
      </c>
      <c r="D739" s="2">
        <v>1.8082</v>
      </c>
      <c r="E739" s="2">
        <v>800</v>
      </c>
      <c r="F739" s="2"/>
      <c r="G739" s="2"/>
      <c r="H739" s="5">
        <f t="shared" si="11"/>
        <v>0</v>
      </c>
      <c r="I739" s="4"/>
      <c r="J739" s="4"/>
      <c r="K739" s="4"/>
    </row>
    <row r="740" spans="2:11" ht="13.5" x14ac:dyDescent="0.35">
      <c r="B740" s="3">
        <v>43076</v>
      </c>
      <c r="C740" s="2">
        <v>3.09</v>
      </c>
      <c r="D740" s="2">
        <v>1.8082</v>
      </c>
      <c r="E740" s="2">
        <v>3704</v>
      </c>
      <c r="F740" s="2"/>
      <c r="G740" s="2"/>
      <c r="H740" s="5">
        <f t="shared" si="11"/>
        <v>0</v>
      </c>
      <c r="I740" s="4"/>
      <c r="J740" s="4"/>
      <c r="K740" s="4"/>
    </row>
    <row r="741" spans="2:11" ht="13.5" x14ac:dyDescent="0.35">
      <c r="B741" s="3">
        <v>43077</v>
      </c>
      <c r="C741" s="2">
        <v>3.1</v>
      </c>
      <c r="D741" s="2">
        <v>1.8141</v>
      </c>
      <c r="E741" s="2">
        <v>2990</v>
      </c>
      <c r="F741" s="2"/>
      <c r="G741" s="2"/>
      <c r="H741" s="5">
        <f t="shared" si="11"/>
        <v>3.2629133945360116E-3</v>
      </c>
      <c r="I741" s="4"/>
      <c r="J741" s="4"/>
      <c r="K741" s="4"/>
    </row>
    <row r="742" spans="2:11" ht="13.5" x14ac:dyDescent="0.35">
      <c r="B742" s="3">
        <v>43080</v>
      </c>
      <c r="C742" s="2">
        <v>3.03</v>
      </c>
      <c r="D742" s="2">
        <v>1.7730999999999999</v>
      </c>
      <c r="E742" s="2">
        <v>4000</v>
      </c>
      <c r="F742" s="2"/>
      <c r="G742" s="2"/>
      <c r="H742" s="5">
        <f t="shared" si="11"/>
        <v>-2.2600738658287937E-2</v>
      </c>
      <c r="I742" s="4"/>
      <c r="J742" s="4"/>
      <c r="K742" s="4"/>
    </row>
    <row r="743" spans="2:11" ht="13.5" x14ac:dyDescent="0.35">
      <c r="B743" s="3">
        <v>43081</v>
      </c>
      <c r="C743" s="2">
        <v>3.1</v>
      </c>
      <c r="D743" s="2">
        <v>1.8141</v>
      </c>
      <c r="E743" s="2">
        <v>2730</v>
      </c>
      <c r="F743" s="2"/>
      <c r="G743" s="2"/>
      <c r="H743" s="5">
        <f t="shared" si="11"/>
        <v>2.3123343297050448E-2</v>
      </c>
      <c r="I743" s="4"/>
      <c r="J743" s="4"/>
      <c r="K743" s="4"/>
    </row>
    <row r="744" spans="2:11" ht="13.5" x14ac:dyDescent="0.35">
      <c r="B744" s="3">
        <v>43082</v>
      </c>
      <c r="C744" s="2">
        <v>3.09</v>
      </c>
      <c r="D744" s="2">
        <v>1.8082</v>
      </c>
      <c r="E744" s="2">
        <v>3500</v>
      </c>
      <c r="F744" s="2"/>
      <c r="G744" s="2"/>
      <c r="H744" s="5">
        <f t="shared" si="11"/>
        <v>-3.2523014166804566E-3</v>
      </c>
      <c r="I744" s="4"/>
      <c r="J744" s="4"/>
      <c r="K744" s="4"/>
    </row>
    <row r="745" spans="2:11" ht="13.5" x14ac:dyDescent="0.35">
      <c r="B745" s="3">
        <v>43083</v>
      </c>
      <c r="C745" s="2">
        <v>3.09</v>
      </c>
      <c r="D745" s="2">
        <v>1.8082</v>
      </c>
      <c r="E745" s="2">
        <v>3530</v>
      </c>
      <c r="F745" s="2"/>
      <c r="G745" s="2"/>
      <c r="H745" s="5">
        <f t="shared" si="11"/>
        <v>0</v>
      </c>
      <c r="I745" s="4"/>
      <c r="J745" s="4"/>
      <c r="K745" s="4"/>
    </row>
    <row r="746" spans="2:11" ht="13.5" x14ac:dyDescent="0.35">
      <c r="B746" s="3">
        <v>43084</v>
      </c>
      <c r="C746" s="2">
        <v>3.09</v>
      </c>
      <c r="D746" s="2">
        <v>1.8082</v>
      </c>
      <c r="E746" s="2">
        <v>150</v>
      </c>
      <c r="F746" s="2"/>
      <c r="G746" s="2"/>
      <c r="H746" s="5">
        <f t="shared" si="11"/>
        <v>0</v>
      </c>
      <c r="I746" s="4"/>
      <c r="J746" s="4"/>
      <c r="K746" s="4"/>
    </row>
    <row r="747" spans="2:11" ht="13.5" x14ac:dyDescent="0.35">
      <c r="B747" s="3">
        <v>43087</v>
      </c>
      <c r="C747" s="2">
        <v>3.08</v>
      </c>
      <c r="D747" s="2">
        <v>1.8024</v>
      </c>
      <c r="E747" s="2">
        <v>1237</v>
      </c>
      <c r="F747" s="2"/>
      <c r="G747" s="2"/>
      <c r="H747" s="5">
        <f t="shared" si="11"/>
        <v>-3.2076097776794752E-3</v>
      </c>
      <c r="I747" s="4"/>
      <c r="J747" s="4"/>
      <c r="K747" s="4"/>
    </row>
    <row r="748" spans="2:11" ht="13.5" x14ac:dyDescent="0.35">
      <c r="B748" s="3">
        <v>43088</v>
      </c>
      <c r="C748" s="2">
        <v>3.09</v>
      </c>
      <c r="D748" s="2">
        <v>1.8082</v>
      </c>
      <c r="E748" s="2">
        <v>1200</v>
      </c>
      <c r="F748" s="2"/>
      <c r="G748" s="2"/>
      <c r="H748" s="5">
        <f t="shared" si="11"/>
        <v>3.2179316466933129E-3</v>
      </c>
      <c r="I748" s="4"/>
      <c r="J748" s="4"/>
      <c r="K748" s="4"/>
    </row>
    <row r="749" spans="2:11" ht="13.5" x14ac:dyDescent="0.35">
      <c r="B749" s="3">
        <v>43089</v>
      </c>
      <c r="C749" s="2">
        <v>3.06</v>
      </c>
      <c r="D749" s="2">
        <v>1.7907</v>
      </c>
      <c r="E749" s="2">
        <v>1960</v>
      </c>
      <c r="F749" s="2"/>
      <c r="G749" s="2"/>
      <c r="H749" s="5">
        <f t="shared" si="11"/>
        <v>-9.678132949894962E-3</v>
      </c>
      <c r="I749" s="4"/>
      <c r="J749" s="4"/>
      <c r="K749" s="4"/>
    </row>
    <row r="750" spans="2:11" ht="13.5" x14ac:dyDescent="0.35">
      <c r="B750" s="3">
        <v>43090</v>
      </c>
      <c r="C750" s="2">
        <v>3.06</v>
      </c>
      <c r="D750" s="2">
        <v>1.7907</v>
      </c>
      <c r="E750" s="2">
        <v>535</v>
      </c>
      <c r="F750" s="2"/>
      <c r="G750" s="2"/>
      <c r="H750" s="5">
        <f t="shared" si="11"/>
        <v>0</v>
      </c>
      <c r="I750" s="4"/>
      <c r="J750" s="4"/>
      <c r="K750" s="4"/>
    </row>
    <row r="751" spans="2:11" ht="13.5" x14ac:dyDescent="0.35">
      <c r="B751" s="3">
        <v>43091</v>
      </c>
      <c r="C751" s="2">
        <v>3.06</v>
      </c>
      <c r="D751" s="2">
        <v>1.7907</v>
      </c>
      <c r="E751" s="2">
        <v>1050</v>
      </c>
      <c r="F751" s="2"/>
      <c r="G751" s="2"/>
      <c r="H751" s="5">
        <f t="shared" si="11"/>
        <v>0</v>
      </c>
      <c r="I751" s="4"/>
      <c r="J751" s="4"/>
      <c r="K751" s="4"/>
    </row>
    <row r="752" spans="2:11" ht="13.5" x14ac:dyDescent="0.35">
      <c r="B752" s="3">
        <v>43094</v>
      </c>
      <c r="C752" s="2">
        <v>3.06</v>
      </c>
      <c r="D752" s="2">
        <v>1.7907</v>
      </c>
      <c r="E752" s="2">
        <v>3850</v>
      </c>
      <c r="F752" s="2"/>
      <c r="G752" s="2"/>
      <c r="H752" s="5">
        <f t="shared" si="11"/>
        <v>0</v>
      </c>
      <c r="I752" s="4"/>
      <c r="J752" s="4"/>
      <c r="K752" s="4"/>
    </row>
    <row r="753" spans="2:11" ht="13.5" x14ac:dyDescent="0.35">
      <c r="B753" s="3">
        <v>43095</v>
      </c>
      <c r="C753" s="2">
        <v>3.05</v>
      </c>
      <c r="D753" s="2">
        <v>1.7847999999999999</v>
      </c>
      <c r="E753" s="2">
        <v>10734</v>
      </c>
      <c r="F753" s="2"/>
      <c r="G753" s="2"/>
      <c r="H753" s="5">
        <f t="shared" si="11"/>
        <v>-3.2948009158429757E-3</v>
      </c>
      <c r="I753" s="4"/>
      <c r="J753" s="4"/>
      <c r="K753" s="4"/>
    </row>
    <row r="754" spans="2:11" ht="13.5" x14ac:dyDescent="0.35">
      <c r="B754" s="3">
        <v>43096</v>
      </c>
      <c r="C754" s="2">
        <v>3.03</v>
      </c>
      <c r="D754" s="2">
        <v>1.7730999999999999</v>
      </c>
      <c r="E754" s="2">
        <v>5631</v>
      </c>
      <c r="F754" s="2"/>
      <c r="G754" s="2"/>
      <c r="H754" s="5">
        <f t="shared" si="11"/>
        <v>-6.5553563424473578E-3</v>
      </c>
      <c r="I754" s="4"/>
      <c r="J754" s="4"/>
      <c r="K754" s="4"/>
    </row>
    <row r="755" spans="2:11" ht="13.5" x14ac:dyDescent="0.35">
      <c r="B755" s="3">
        <v>43097</v>
      </c>
      <c r="C755" s="2">
        <v>3.09</v>
      </c>
      <c r="D755" s="2">
        <v>1.8082</v>
      </c>
      <c r="E755" s="2">
        <v>5300</v>
      </c>
      <c r="F755" s="2"/>
      <c r="G755" s="2"/>
      <c r="H755" s="5">
        <f t="shared" si="11"/>
        <v>1.9795837798206605E-2</v>
      </c>
      <c r="I755" s="4"/>
      <c r="J755" s="4"/>
      <c r="K755" s="4"/>
    </row>
    <row r="756" spans="2:11" ht="13.5" x14ac:dyDescent="0.35">
      <c r="B756" s="3">
        <v>43098</v>
      </c>
      <c r="C756" s="2">
        <v>3.09</v>
      </c>
      <c r="D756" s="2">
        <v>1.8082</v>
      </c>
      <c r="E756" s="2">
        <v>2016</v>
      </c>
      <c r="F756" s="2"/>
      <c r="G756" s="2"/>
      <c r="H756" s="5">
        <f t="shared" si="11"/>
        <v>0</v>
      </c>
      <c r="I756" s="4"/>
      <c r="J756" s="4"/>
      <c r="K756" s="4"/>
    </row>
    <row r="757" spans="2:11" ht="13.5" x14ac:dyDescent="0.35">
      <c r="B757" s="3">
        <v>43102</v>
      </c>
      <c r="C757" s="2">
        <v>3.09</v>
      </c>
      <c r="D757" s="2">
        <v>1.8082</v>
      </c>
      <c r="E757" s="2">
        <v>602</v>
      </c>
      <c r="F757" s="2"/>
      <c r="G757" s="2"/>
      <c r="H757" s="5">
        <f t="shared" si="11"/>
        <v>0</v>
      </c>
      <c r="I757" s="4"/>
      <c r="J757" s="4"/>
      <c r="K757" s="4"/>
    </row>
    <row r="758" spans="2:11" ht="13.5" x14ac:dyDescent="0.35">
      <c r="B758" s="3">
        <v>43103</v>
      </c>
      <c r="C758" s="2">
        <v>3.09</v>
      </c>
      <c r="D758" s="2">
        <v>1.8082</v>
      </c>
      <c r="E758" s="2">
        <v>1458</v>
      </c>
      <c r="F758" s="2"/>
      <c r="G758" s="2"/>
      <c r="H758" s="5">
        <f t="shared" si="11"/>
        <v>0</v>
      </c>
      <c r="I758" s="4"/>
      <c r="J758" s="4"/>
      <c r="K758" s="4"/>
    </row>
    <row r="759" spans="2:11" ht="13.5" x14ac:dyDescent="0.35">
      <c r="B759" s="3">
        <v>43104</v>
      </c>
      <c r="C759" s="2">
        <v>3.1</v>
      </c>
      <c r="D759" s="2">
        <v>1.8141</v>
      </c>
      <c r="E759" s="2">
        <v>700</v>
      </c>
      <c r="F759" s="2"/>
      <c r="G759" s="2"/>
      <c r="H759" s="5">
        <f t="shared" si="11"/>
        <v>3.2629133945360116E-3</v>
      </c>
      <c r="I759" s="4"/>
      <c r="J759" s="4"/>
      <c r="K759" s="4"/>
    </row>
    <row r="760" spans="2:11" ht="13.5" x14ac:dyDescent="0.35">
      <c r="B760" s="3">
        <v>43105</v>
      </c>
      <c r="C760" s="2">
        <v>3.12</v>
      </c>
      <c r="D760" s="2">
        <v>1.8258000000000001</v>
      </c>
      <c r="E760" s="2">
        <v>1963</v>
      </c>
      <c r="F760" s="2"/>
      <c r="G760" s="2"/>
      <c r="H760" s="5">
        <f t="shared" si="11"/>
        <v>6.4494790805358264E-3</v>
      </c>
      <c r="I760" s="4"/>
      <c r="J760" s="4"/>
      <c r="K760" s="4"/>
    </row>
    <row r="761" spans="2:11" ht="13.5" x14ac:dyDescent="0.35">
      <c r="B761" s="3">
        <v>43108</v>
      </c>
      <c r="C761" s="2">
        <v>3.12</v>
      </c>
      <c r="D761" s="2">
        <v>1.8258000000000001</v>
      </c>
      <c r="E761" s="2">
        <v>3210</v>
      </c>
      <c r="F761" s="2"/>
      <c r="G761" s="2"/>
      <c r="H761" s="5">
        <f t="shared" si="11"/>
        <v>0</v>
      </c>
      <c r="I761" s="4"/>
      <c r="J761" s="4"/>
      <c r="K761" s="4"/>
    </row>
    <row r="762" spans="2:11" ht="13.5" x14ac:dyDescent="0.35">
      <c r="B762" s="3">
        <v>43109</v>
      </c>
      <c r="C762" s="2">
        <v>3.1</v>
      </c>
      <c r="D762" s="2">
        <v>1.8141</v>
      </c>
      <c r="E762" s="2">
        <v>4016</v>
      </c>
      <c r="F762" s="2"/>
      <c r="G762" s="2"/>
      <c r="H762" s="5">
        <f t="shared" si="11"/>
        <v>-6.4081498521196423E-3</v>
      </c>
      <c r="I762" s="4"/>
      <c r="J762" s="4"/>
      <c r="K762" s="4"/>
    </row>
    <row r="763" spans="2:11" ht="13.5" x14ac:dyDescent="0.35">
      <c r="B763" s="3">
        <v>43110</v>
      </c>
      <c r="C763" s="2">
        <v>3.1</v>
      </c>
      <c r="D763" s="2">
        <v>1.8141</v>
      </c>
      <c r="E763" s="2">
        <v>840</v>
      </c>
      <c r="F763" s="2"/>
      <c r="G763" s="2"/>
      <c r="H763" s="5">
        <f t="shared" si="11"/>
        <v>0</v>
      </c>
      <c r="I763" s="4"/>
      <c r="J763" s="4"/>
      <c r="K763" s="4"/>
    </row>
    <row r="764" spans="2:11" ht="13.5" x14ac:dyDescent="0.35">
      <c r="B764" s="3">
        <v>43111</v>
      </c>
      <c r="C764" s="2">
        <v>3.1</v>
      </c>
      <c r="D764" s="2">
        <v>1.8141</v>
      </c>
      <c r="E764" s="2">
        <v>1199</v>
      </c>
      <c r="F764" s="2"/>
      <c r="G764" s="2"/>
      <c r="H764" s="5">
        <f t="shared" si="11"/>
        <v>0</v>
      </c>
      <c r="I764" s="4"/>
      <c r="J764" s="4"/>
      <c r="K764" s="4"/>
    </row>
    <row r="765" spans="2:11" ht="13.5" x14ac:dyDescent="0.35">
      <c r="B765" s="3">
        <v>43112</v>
      </c>
      <c r="C765" s="2">
        <v>3.14</v>
      </c>
      <c r="D765" s="2">
        <v>1.8374999999999999</v>
      </c>
      <c r="E765" s="2">
        <v>14062</v>
      </c>
      <c r="F765" s="2"/>
      <c r="G765" s="2"/>
      <c r="H765" s="5">
        <f t="shared" si="11"/>
        <v>1.2898958161071531E-2</v>
      </c>
      <c r="I765" s="4"/>
      <c r="J765" s="4"/>
      <c r="K765" s="4"/>
    </row>
    <row r="766" spans="2:11" ht="13.5" x14ac:dyDescent="0.35">
      <c r="B766" s="3">
        <v>43115</v>
      </c>
      <c r="C766" s="2">
        <v>3.14</v>
      </c>
      <c r="D766" s="2">
        <v>1.8374999999999999</v>
      </c>
      <c r="E766" s="2">
        <v>491</v>
      </c>
      <c r="F766" s="2"/>
      <c r="G766" s="2"/>
      <c r="H766" s="5">
        <f t="shared" si="11"/>
        <v>0</v>
      </c>
      <c r="I766" s="4"/>
      <c r="J766" s="4"/>
      <c r="K766" s="4"/>
    </row>
    <row r="767" spans="2:11" ht="13.5" x14ac:dyDescent="0.35">
      <c r="B767" s="3">
        <v>43116</v>
      </c>
      <c r="C767" s="2">
        <v>3.15</v>
      </c>
      <c r="D767" s="2">
        <v>1.8432999999999999</v>
      </c>
      <c r="E767" s="2">
        <v>8002</v>
      </c>
      <c r="F767" s="2"/>
      <c r="G767" s="2"/>
      <c r="H767" s="5">
        <f t="shared" si="11"/>
        <v>3.1564625850340287E-3</v>
      </c>
      <c r="I767" s="4"/>
      <c r="J767" s="4"/>
      <c r="K767" s="4"/>
    </row>
    <row r="768" spans="2:11" ht="13.5" x14ac:dyDescent="0.35">
      <c r="B768" s="3">
        <v>43117</v>
      </c>
      <c r="C768" s="2">
        <v>3.24</v>
      </c>
      <c r="D768" s="2">
        <v>1.8959999999999999</v>
      </c>
      <c r="E768" s="2">
        <v>3199</v>
      </c>
      <c r="F768" s="2"/>
      <c r="G768" s="2"/>
      <c r="H768" s="5">
        <f t="shared" si="11"/>
        <v>2.8590028752780324E-2</v>
      </c>
      <c r="I768" s="4"/>
      <c r="J768" s="4"/>
      <c r="K768" s="4"/>
    </row>
    <row r="769" spans="2:11" ht="13.5" x14ac:dyDescent="0.35">
      <c r="B769" s="3">
        <v>43118</v>
      </c>
      <c r="C769" s="2">
        <v>3.22</v>
      </c>
      <c r="D769" s="2">
        <v>1.8843000000000001</v>
      </c>
      <c r="E769" s="2">
        <v>1451</v>
      </c>
      <c r="F769" s="2"/>
      <c r="G769" s="2"/>
      <c r="H769" s="5">
        <f t="shared" si="11"/>
        <v>-6.1708860759492733E-3</v>
      </c>
      <c r="I769" s="4"/>
      <c r="J769" s="4"/>
      <c r="K769" s="4"/>
    </row>
    <row r="770" spans="2:11" ht="13.5" x14ac:dyDescent="0.35">
      <c r="B770" s="3">
        <v>43119</v>
      </c>
      <c r="C770" s="2">
        <v>3.31</v>
      </c>
      <c r="D770" s="2">
        <v>1.9370000000000001</v>
      </c>
      <c r="E770" s="2">
        <v>19610</v>
      </c>
      <c r="F770" s="2"/>
      <c r="G770" s="2"/>
      <c r="H770" s="5">
        <f t="shared" si="11"/>
        <v>2.7967945656211839E-2</v>
      </c>
      <c r="I770" s="4"/>
      <c r="J770" s="4"/>
      <c r="K770" s="4"/>
    </row>
    <row r="771" spans="2:11" ht="13.5" x14ac:dyDescent="0.35">
      <c r="B771" s="3">
        <v>43122</v>
      </c>
      <c r="C771" s="2">
        <v>3.3</v>
      </c>
      <c r="D771" s="2">
        <v>1.9311</v>
      </c>
      <c r="E771" s="2">
        <v>7912</v>
      </c>
      <c r="F771" s="2"/>
      <c r="G771" s="2"/>
      <c r="H771" s="5">
        <f t="shared" si="11"/>
        <v>-3.0459473412493632E-3</v>
      </c>
      <c r="I771" s="4"/>
      <c r="J771" s="4"/>
      <c r="K771" s="4"/>
    </row>
    <row r="772" spans="2:11" ht="13.5" x14ac:dyDescent="0.35">
      <c r="B772" s="3">
        <v>43123</v>
      </c>
      <c r="C772" s="2">
        <v>3.3</v>
      </c>
      <c r="D772" s="2">
        <v>1.9311</v>
      </c>
      <c r="E772" s="2">
        <v>0</v>
      </c>
      <c r="F772" s="2"/>
      <c r="G772" s="2"/>
      <c r="H772" s="5">
        <f t="shared" si="11"/>
        <v>0</v>
      </c>
      <c r="I772" s="4"/>
      <c r="J772" s="4"/>
      <c r="K772" s="4"/>
    </row>
    <row r="773" spans="2:11" ht="13.5" x14ac:dyDescent="0.35">
      <c r="B773" s="3">
        <v>43124</v>
      </c>
      <c r="C773" s="2">
        <v>3.3</v>
      </c>
      <c r="D773" s="2">
        <v>1.9311</v>
      </c>
      <c r="E773" s="2">
        <v>1982</v>
      </c>
      <c r="F773" s="2"/>
      <c r="G773" s="2"/>
      <c r="H773" s="5">
        <f t="shared" si="11"/>
        <v>0</v>
      </c>
      <c r="I773" s="4"/>
      <c r="J773" s="4"/>
      <c r="K773" s="4"/>
    </row>
    <row r="774" spans="2:11" ht="13.5" x14ac:dyDescent="0.35">
      <c r="B774" s="3">
        <v>43125</v>
      </c>
      <c r="C774" s="2">
        <v>3.3</v>
      </c>
      <c r="D774" s="2">
        <v>1.9311</v>
      </c>
      <c r="E774" s="2">
        <v>1301</v>
      </c>
      <c r="F774" s="2"/>
      <c r="G774" s="2"/>
      <c r="H774" s="5">
        <f t="shared" si="11"/>
        <v>0</v>
      </c>
      <c r="I774" s="4"/>
      <c r="J774" s="4"/>
      <c r="K774" s="4"/>
    </row>
    <row r="775" spans="2:11" ht="13.5" x14ac:dyDescent="0.35">
      <c r="B775" s="3">
        <v>43126</v>
      </c>
      <c r="C775" s="2">
        <v>3.28</v>
      </c>
      <c r="D775" s="2">
        <v>1.9194</v>
      </c>
      <c r="E775" s="2">
        <v>1525</v>
      </c>
      <c r="F775" s="2"/>
      <c r="G775" s="2"/>
      <c r="H775" s="5">
        <f t="shared" ref="H775:H838" si="12">(D775-D774)/D774</f>
        <v>-6.0587230076122644E-3</v>
      </c>
      <c r="I775" s="4"/>
      <c r="J775" s="4"/>
      <c r="K775" s="4"/>
    </row>
    <row r="776" spans="2:11" ht="13.5" x14ac:dyDescent="0.35">
      <c r="B776" s="3">
        <v>43129</v>
      </c>
      <c r="C776" s="2">
        <v>3.2</v>
      </c>
      <c r="D776" s="2">
        <v>1.8726</v>
      </c>
      <c r="E776" s="2">
        <v>3655</v>
      </c>
      <c r="F776" s="2"/>
      <c r="G776" s="2"/>
      <c r="H776" s="5">
        <f t="shared" si="12"/>
        <v>-2.4382619568615167E-2</v>
      </c>
      <c r="I776" s="4"/>
      <c r="J776" s="4"/>
      <c r="K776" s="4"/>
    </row>
    <row r="777" spans="2:11" ht="13.5" x14ac:dyDescent="0.35">
      <c r="B777" s="3">
        <v>43130</v>
      </c>
      <c r="C777" s="2">
        <v>3.2</v>
      </c>
      <c r="D777" s="2">
        <v>1.8726</v>
      </c>
      <c r="E777" s="2">
        <v>1740</v>
      </c>
      <c r="F777" s="2"/>
      <c r="G777" s="2"/>
      <c r="H777" s="5">
        <f t="shared" si="12"/>
        <v>0</v>
      </c>
      <c r="I777" s="4"/>
      <c r="J777" s="4"/>
      <c r="K777" s="4"/>
    </row>
    <row r="778" spans="2:11" ht="13.5" x14ac:dyDescent="0.35">
      <c r="B778" s="3">
        <v>43131</v>
      </c>
      <c r="C778" s="2">
        <v>3.29</v>
      </c>
      <c r="D778" s="2">
        <v>1.9253</v>
      </c>
      <c r="E778" s="2">
        <v>3010</v>
      </c>
      <c r="F778" s="2"/>
      <c r="G778" s="2"/>
      <c r="H778" s="5">
        <f t="shared" si="12"/>
        <v>2.8142689308982147E-2</v>
      </c>
      <c r="I778" s="4"/>
      <c r="J778" s="4"/>
      <c r="K778" s="4"/>
    </row>
    <row r="779" spans="2:11" ht="13.5" x14ac:dyDescent="0.35">
      <c r="B779" s="3">
        <v>43132</v>
      </c>
      <c r="C779" s="2">
        <v>3.2</v>
      </c>
      <c r="D779" s="2">
        <v>1.8726</v>
      </c>
      <c r="E779" s="2">
        <v>840</v>
      </c>
      <c r="F779" s="2"/>
      <c r="G779" s="2"/>
      <c r="H779" s="5">
        <f t="shared" si="12"/>
        <v>-2.7372357554666788E-2</v>
      </c>
      <c r="I779" s="4"/>
      <c r="J779" s="4"/>
      <c r="K779" s="4"/>
    </row>
    <row r="780" spans="2:11" ht="13.5" x14ac:dyDescent="0.35">
      <c r="B780" s="3">
        <v>43133</v>
      </c>
      <c r="C780" s="2">
        <v>3.2</v>
      </c>
      <c r="D780" s="2">
        <v>1.8726</v>
      </c>
      <c r="E780" s="2">
        <v>2000</v>
      </c>
      <c r="F780" s="2"/>
      <c r="G780" s="2"/>
      <c r="H780" s="5">
        <f t="shared" si="12"/>
        <v>0</v>
      </c>
      <c r="I780" s="4"/>
      <c r="J780" s="4"/>
      <c r="K780" s="4"/>
    </row>
    <row r="781" spans="2:11" ht="13.5" x14ac:dyDescent="0.35">
      <c r="B781" s="3">
        <v>43136</v>
      </c>
      <c r="C781" s="2">
        <v>3.18</v>
      </c>
      <c r="D781" s="2">
        <v>1.8609</v>
      </c>
      <c r="E781" s="2">
        <v>1268</v>
      </c>
      <c r="F781" s="2"/>
      <c r="G781" s="2"/>
      <c r="H781" s="5">
        <f t="shared" si="12"/>
        <v>-6.2479974367190237E-3</v>
      </c>
      <c r="I781" s="4"/>
      <c r="J781" s="4"/>
      <c r="K781" s="4"/>
    </row>
    <row r="782" spans="2:11" ht="13.5" x14ac:dyDescent="0.35">
      <c r="B782" s="3">
        <v>43137</v>
      </c>
      <c r="C782" s="2">
        <v>3.1</v>
      </c>
      <c r="D782" s="2">
        <v>1.8141</v>
      </c>
      <c r="E782" s="2">
        <v>2210</v>
      </c>
      <c r="F782" s="2"/>
      <c r="G782" s="2"/>
      <c r="H782" s="5">
        <f t="shared" si="12"/>
        <v>-2.5149121392874389E-2</v>
      </c>
      <c r="I782" s="4"/>
      <c r="J782" s="4"/>
      <c r="K782" s="4"/>
    </row>
    <row r="783" spans="2:11" ht="13.5" x14ac:dyDescent="0.35">
      <c r="B783" s="3">
        <v>43138</v>
      </c>
      <c r="C783" s="2">
        <v>3.1</v>
      </c>
      <c r="D783" s="2">
        <v>1.8141</v>
      </c>
      <c r="E783" s="2">
        <v>11945</v>
      </c>
      <c r="F783" s="2"/>
      <c r="G783" s="2"/>
      <c r="H783" s="5">
        <f t="shared" si="12"/>
        <v>0</v>
      </c>
      <c r="I783" s="4"/>
      <c r="J783" s="4"/>
      <c r="K783" s="4"/>
    </row>
    <row r="784" spans="2:11" ht="13.5" x14ac:dyDescent="0.35">
      <c r="B784" s="3">
        <v>43139</v>
      </c>
      <c r="C784" s="2">
        <v>3.19</v>
      </c>
      <c r="D784" s="2">
        <v>1.8668</v>
      </c>
      <c r="E784" s="2">
        <v>2000</v>
      </c>
      <c r="F784" s="2"/>
      <c r="G784" s="2"/>
      <c r="H784" s="5">
        <f t="shared" si="12"/>
        <v>2.9050217738823641E-2</v>
      </c>
      <c r="I784" s="4"/>
      <c r="J784" s="4"/>
      <c r="K784" s="4"/>
    </row>
    <row r="785" spans="2:11" ht="13.5" x14ac:dyDescent="0.35">
      <c r="B785" s="3">
        <v>43140</v>
      </c>
      <c r="C785" s="2">
        <v>3.1</v>
      </c>
      <c r="D785" s="2">
        <v>1.8141</v>
      </c>
      <c r="E785" s="2">
        <v>251</v>
      </c>
      <c r="F785" s="2"/>
      <c r="G785" s="2"/>
      <c r="H785" s="5">
        <f t="shared" si="12"/>
        <v>-2.8230126419541444E-2</v>
      </c>
      <c r="I785" s="4"/>
      <c r="J785" s="4"/>
      <c r="K785" s="4"/>
    </row>
    <row r="786" spans="2:11" ht="13.5" x14ac:dyDescent="0.35">
      <c r="B786" s="3">
        <v>43143</v>
      </c>
      <c r="C786" s="2">
        <v>3.1</v>
      </c>
      <c r="D786" s="2">
        <v>1.8141</v>
      </c>
      <c r="E786" s="2">
        <v>5621</v>
      </c>
      <c r="F786" s="2"/>
      <c r="G786" s="2"/>
      <c r="H786" s="5">
        <f t="shared" si="12"/>
        <v>0</v>
      </c>
      <c r="I786" s="4"/>
      <c r="J786" s="4"/>
      <c r="K786" s="4"/>
    </row>
    <row r="787" spans="2:11" ht="13.5" x14ac:dyDescent="0.35">
      <c r="B787" s="3">
        <v>43144</v>
      </c>
      <c r="C787" s="2">
        <v>3.07</v>
      </c>
      <c r="D787" s="2">
        <v>1.7965</v>
      </c>
      <c r="E787" s="2">
        <v>10370</v>
      </c>
      <c r="F787" s="2"/>
      <c r="G787" s="2"/>
      <c r="H787" s="5">
        <f t="shared" si="12"/>
        <v>-9.7017804972162839E-3</v>
      </c>
      <c r="I787" s="4"/>
      <c r="J787" s="4"/>
      <c r="K787" s="4"/>
    </row>
    <row r="788" spans="2:11" ht="13.5" x14ac:dyDescent="0.35">
      <c r="B788" s="3">
        <v>43145</v>
      </c>
      <c r="C788" s="2">
        <v>3.16</v>
      </c>
      <c r="D788" s="2">
        <v>1.8492</v>
      </c>
      <c r="E788" s="2">
        <v>1315</v>
      </c>
      <c r="F788" s="2"/>
      <c r="G788" s="2"/>
      <c r="H788" s="5">
        <f t="shared" si="12"/>
        <v>2.9334817701085428E-2</v>
      </c>
      <c r="I788" s="4"/>
      <c r="J788" s="4"/>
      <c r="K788" s="4"/>
    </row>
    <row r="789" spans="2:11" ht="13.5" x14ac:dyDescent="0.35">
      <c r="B789" s="3">
        <v>43146</v>
      </c>
      <c r="C789" s="2">
        <v>3.16</v>
      </c>
      <c r="D789" s="2">
        <v>1.8492</v>
      </c>
      <c r="E789" s="2">
        <v>6970</v>
      </c>
      <c r="F789" s="2"/>
      <c r="G789" s="2"/>
      <c r="H789" s="5">
        <f t="shared" si="12"/>
        <v>0</v>
      </c>
      <c r="I789" s="4"/>
      <c r="J789" s="4"/>
      <c r="K789" s="4"/>
    </row>
    <row r="790" spans="2:11" ht="13.5" x14ac:dyDescent="0.35">
      <c r="B790" s="3">
        <v>43147</v>
      </c>
      <c r="C790" s="2">
        <v>3.16</v>
      </c>
      <c r="D790" s="2">
        <v>1.8492</v>
      </c>
      <c r="E790" s="2">
        <v>0</v>
      </c>
      <c r="F790" s="2"/>
      <c r="G790" s="2"/>
      <c r="H790" s="5">
        <f t="shared" si="12"/>
        <v>0</v>
      </c>
      <c r="I790" s="4"/>
      <c r="J790" s="4"/>
      <c r="K790" s="4"/>
    </row>
    <row r="791" spans="2:11" ht="13.5" x14ac:dyDescent="0.35">
      <c r="B791" s="3">
        <v>43150</v>
      </c>
      <c r="C791" s="2">
        <v>3.19</v>
      </c>
      <c r="D791" s="2">
        <v>1.8668</v>
      </c>
      <c r="E791" s="2">
        <v>200</v>
      </c>
      <c r="F791" s="2"/>
      <c r="G791" s="2"/>
      <c r="H791" s="5">
        <f t="shared" si="12"/>
        <v>9.5176292450789863E-3</v>
      </c>
      <c r="I791" s="4"/>
      <c r="J791" s="4"/>
      <c r="K791" s="4"/>
    </row>
    <row r="792" spans="2:11" ht="13.5" x14ac:dyDescent="0.35">
      <c r="B792" s="3">
        <v>43151</v>
      </c>
      <c r="C792" s="2">
        <v>3.19</v>
      </c>
      <c r="D792" s="2">
        <v>1.8668</v>
      </c>
      <c r="E792" s="2">
        <v>0</v>
      </c>
      <c r="F792" s="2"/>
      <c r="G792" s="2"/>
      <c r="H792" s="5">
        <f t="shared" si="12"/>
        <v>0</v>
      </c>
      <c r="I792" s="4"/>
      <c r="J792" s="4"/>
      <c r="K792" s="4"/>
    </row>
    <row r="793" spans="2:11" ht="13.5" x14ac:dyDescent="0.35">
      <c r="B793" s="3">
        <v>43152</v>
      </c>
      <c r="C793" s="2">
        <v>3.14</v>
      </c>
      <c r="D793" s="2">
        <v>1.8374999999999999</v>
      </c>
      <c r="E793" s="2">
        <v>3524</v>
      </c>
      <c r="F793" s="2"/>
      <c r="G793" s="2"/>
      <c r="H793" s="5">
        <f t="shared" si="12"/>
        <v>-1.5695307478037338E-2</v>
      </c>
      <c r="I793" s="4"/>
      <c r="J793" s="4"/>
      <c r="K793" s="4"/>
    </row>
    <row r="794" spans="2:11" ht="13.5" x14ac:dyDescent="0.35">
      <c r="B794" s="3">
        <v>43153</v>
      </c>
      <c r="C794" s="2">
        <v>3.18</v>
      </c>
      <c r="D794" s="2">
        <v>1.8609</v>
      </c>
      <c r="E794" s="2">
        <v>2485</v>
      </c>
      <c r="F794" s="2"/>
      <c r="G794" s="2"/>
      <c r="H794" s="5">
        <f t="shared" si="12"/>
        <v>1.2734693877551068E-2</v>
      </c>
      <c r="I794" s="4"/>
      <c r="J794" s="4"/>
      <c r="K794" s="4"/>
    </row>
    <row r="795" spans="2:11" ht="13.5" x14ac:dyDescent="0.35">
      <c r="B795" s="3">
        <v>43154</v>
      </c>
      <c r="C795" s="2">
        <v>3.1</v>
      </c>
      <c r="D795" s="2">
        <v>1.8141</v>
      </c>
      <c r="E795" s="2">
        <v>11910</v>
      </c>
      <c r="F795" s="2"/>
      <c r="G795" s="2"/>
      <c r="H795" s="5">
        <f t="shared" si="12"/>
        <v>-2.5149121392874389E-2</v>
      </c>
      <c r="I795" s="4"/>
      <c r="J795" s="4"/>
      <c r="K795" s="4"/>
    </row>
    <row r="796" spans="2:11" ht="13.5" x14ac:dyDescent="0.35">
      <c r="B796" s="3">
        <v>43157</v>
      </c>
      <c r="C796" s="2">
        <v>3.1</v>
      </c>
      <c r="D796" s="2">
        <v>1.8141</v>
      </c>
      <c r="E796" s="2">
        <v>15045</v>
      </c>
      <c r="F796" s="2"/>
      <c r="G796" s="2"/>
      <c r="H796" s="5">
        <f t="shared" si="12"/>
        <v>0</v>
      </c>
      <c r="I796" s="4"/>
      <c r="J796" s="4"/>
      <c r="K796" s="4"/>
    </row>
    <row r="797" spans="2:11" ht="13.5" x14ac:dyDescent="0.35">
      <c r="B797" s="3">
        <v>43158</v>
      </c>
      <c r="C797" s="2">
        <v>3.1</v>
      </c>
      <c r="D797" s="2">
        <v>1.8141</v>
      </c>
      <c r="E797" s="2">
        <v>21719</v>
      </c>
      <c r="F797" s="2"/>
      <c r="G797" s="2"/>
      <c r="H797" s="5">
        <f t="shared" si="12"/>
        <v>0</v>
      </c>
      <c r="I797" s="4"/>
      <c r="J797" s="4"/>
      <c r="K797" s="4"/>
    </row>
    <row r="798" spans="2:11" ht="13.5" x14ac:dyDescent="0.35">
      <c r="B798" s="3">
        <v>43159</v>
      </c>
      <c r="C798" s="2">
        <v>3.09</v>
      </c>
      <c r="D798" s="2">
        <v>1.8082</v>
      </c>
      <c r="E798" s="2">
        <v>4150</v>
      </c>
      <c r="F798" s="2"/>
      <c r="G798" s="2"/>
      <c r="H798" s="5">
        <f t="shared" si="12"/>
        <v>-3.2523014166804566E-3</v>
      </c>
      <c r="I798" s="4"/>
      <c r="J798" s="4"/>
      <c r="K798" s="4"/>
    </row>
    <row r="799" spans="2:11" ht="13.5" x14ac:dyDescent="0.35">
      <c r="B799" s="3">
        <v>43160</v>
      </c>
      <c r="C799" s="2">
        <v>3.1</v>
      </c>
      <c r="D799" s="2">
        <v>1.8141</v>
      </c>
      <c r="E799" s="2">
        <v>16842</v>
      </c>
      <c r="F799" s="2"/>
      <c r="G799" s="2"/>
      <c r="H799" s="5">
        <f t="shared" si="12"/>
        <v>3.2629133945360116E-3</v>
      </c>
      <c r="I799" s="4"/>
      <c r="J799" s="4"/>
      <c r="K799" s="4"/>
    </row>
    <row r="800" spans="2:11" ht="13.5" x14ac:dyDescent="0.35">
      <c r="B800" s="3">
        <v>43161</v>
      </c>
      <c r="C800" s="2">
        <v>3.1</v>
      </c>
      <c r="D800" s="2">
        <v>1.8141</v>
      </c>
      <c r="E800" s="2">
        <v>14810</v>
      </c>
      <c r="F800" s="2"/>
      <c r="G800" s="2"/>
      <c r="H800" s="5">
        <f t="shared" si="12"/>
        <v>0</v>
      </c>
      <c r="I800" s="4"/>
      <c r="J800" s="4"/>
      <c r="K800" s="4"/>
    </row>
    <row r="801" spans="2:11" ht="13.5" x14ac:dyDescent="0.35">
      <c r="B801" s="3">
        <v>43164</v>
      </c>
      <c r="C801" s="2">
        <v>3.09</v>
      </c>
      <c r="D801" s="2">
        <v>1.8082</v>
      </c>
      <c r="E801" s="2">
        <v>13220</v>
      </c>
      <c r="F801" s="2"/>
      <c r="G801" s="2"/>
      <c r="H801" s="5">
        <f t="shared" si="12"/>
        <v>-3.2523014166804566E-3</v>
      </c>
      <c r="I801" s="4"/>
      <c r="J801" s="4"/>
      <c r="K801" s="4"/>
    </row>
    <row r="802" spans="2:11" ht="13.5" x14ac:dyDescent="0.35">
      <c r="B802" s="3">
        <v>43165</v>
      </c>
      <c r="C802" s="2">
        <v>3.1</v>
      </c>
      <c r="D802" s="2">
        <v>1.8141</v>
      </c>
      <c r="E802" s="2">
        <v>18864</v>
      </c>
      <c r="F802" s="2"/>
      <c r="G802" s="2"/>
      <c r="H802" s="5">
        <f t="shared" si="12"/>
        <v>3.2629133945360116E-3</v>
      </c>
      <c r="I802" s="4"/>
      <c r="J802" s="4"/>
      <c r="K802" s="4"/>
    </row>
    <row r="803" spans="2:11" ht="13.5" x14ac:dyDescent="0.35">
      <c r="B803" s="3">
        <v>43166</v>
      </c>
      <c r="C803" s="2">
        <v>3.1</v>
      </c>
      <c r="D803" s="2">
        <v>1.8141</v>
      </c>
      <c r="E803" s="2">
        <v>4985</v>
      </c>
      <c r="F803" s="2"/>
      <c r="G803" s="2"/>
      <c r="H803" s="5">
        <f t="shared" si="12"/>
        <v>0</v>
      </c>
      <c r="I803" s="4"/>
      <c r="J803" s="4"/>
      <c r="K803" s="4"/>
    </row>
    <row r="804" spans="2:11" ht="13.5" x14ac:dyDescent="0.35">
      <c r="B804" s="3">
        <v>43167</v>
      </c>
      <c r="C804" s="2">
        <v>3.1</v>
      </c>
      <c r="D804" s="2">
        <v>1.8141</v>
      </c>
      <c r="E804" s="2">
        <v>7150</v>
      </c>
      <c r="F804" s="2"/>
      <c r="G804" s="2"/>
      <c r="H804" s="5">
        <f t="shared" si="12"/>
        <v>0</v>
      </c>
      <c r="I804" s="4"/>
      <c r="J804" s="4"/>
      <c r="K804" s="4"/>
    </row>
    <row r="805" spans="2:11" ht="13.5" x14ac:dyDescent="0.35">
      <c r="B805" s="3">
        <v>43168</v>
      </c>
      <c r="C805" s="2">
        <v>3.1</v>
      </c>
      <c r="D805" s="2">
        <v>1.8141</v>
      </c>
      <c r="E805" s="2">
        <v>11755</v>
      </c>
      <c r="F805" s="2"/>
      <c r="G805" s="2"/>
      <c r="H805" s="5">
        <f t="shared" si="12"/>
        <v>0</v>
      </c>
      <c r="I805" s="4"/>
      <c r="J805" s="4"/>
      <c r="K805" s="4"/>
    </row>
    <row r="806" spans="2:11" ht="13.5" x14ac:dyDescent="0.35">
      <c r="B806" s="3">
        <v>43171</v>
      </c>
      <c r="C806" s="2">
        <v>3.1</v>
      </c>
      <c r="D806" s="2">
        <v>1.8141</v>
      </c>
      <c r="E806" s="2">
        <v>13153</v>
      </c>
      <c r="F806" s="2"/>
      <c r="G806" s="2"/>
      <c r="H806" s="5">
        <f t="shared" si="12"/>
        <v>0</v>
      </c>
      <c r="I806" s="4"/>
      <c r="J806" s="4"/>
      <c r="K806" s="4"/>
    </row>
    <row r="807" spans="2:11" ht="13.5" x14ac:dyDescent="0.35">
      <c r="B807" s="3">
        <v>43172</v>
      </c>
      <c r="C807" s="2">
        <v>3.1</v>
      </c>
      <c r="D807" s="2">
        <v>1.8141</v>
      </c>
      <c r="E807" s="2">
        <v>4473</v>
      </c>
      <c r="F807" s="2"/>
      <c r="G807" s="2"/>
      <c r="H807" s="5">
        <f t="shared" si="12"/>
        <v>0</v>
      </c>
      <c r="I807" s="4"/>
      <c r="J807" s="4"/>
      <c r="K807" s="4"/>
    </row>
    <row r="808" spans="2:11" ht="13.5" x14ac:dyDescent="0.35">
      <c r="B808" s="3">
        <v>43173</v>
      </c>
      <c r="C808" s="2">
        <v>3.07</v>
      </c>
      <c r="D808" s="2">
        <v>1.7965</v>
      </c>
      <c r="E808" s="2">
        <v>33251</v>
      </c>
      <c r="F808" s="2"/>
      <c r="G808" s="2"/>
      <c r="H808" s="5">
        <f t="shared" si="12"/>
        <v>-9.7017804972162839E-3</v>
      </c>
      <c r="I808" s="4"/>
      <c r="J808" s="4"/>
      <c r="K808" s="4"/>
    </row>
    <row r="809" spans="2:11" ht="13.5" x14ac:dyDescent="0.35">
      <c r="B809" s="3">
        <v>43174</v>
      </c>
      <c r="C809" s="2">
        <v>3.09</v>
      </c>
      <c r="D809" s="2">
        <v>1.8082</v>
      </c>
      <c r="E809" s="2">
        <v>5655</v>
      </c>
      <c r="F809" s="2"/>
      <c r="G809" s="2"/>
      <c r="H809" s="5">
        <f t="shared" si="12"/>
        <v>6.5126635123852177E-3</v>
      </c>
      <c r="I809" s="4"/>
      <c r="J809" s="4"/>
      <c r="K809" s="4"/>
    </row>
    <row r="810" spans="2:11" ht="13.5" x14ac:dyDescent="0.35">
      <c r="B810" s="3">
        <v>43175</v>
      </c>
      <c r="C810" s="2">
        <v>3.09</v>
      </c>
      <c r="D810" s="2">
        <v>1.8082</v>
      </c>
      <c r="E810" s="2">
        <v>5400</v>
      </c>
      <c r="F810" s="2"/>
      <c r="G810" s="2"/>
      <c r="H810" s="5">
        <f t="shared" si="12"/>
        <v>0</v>
      </c>
      <c r="I810" s="4"/>
      <c r="J810" s="4"/>
      <c r="K810" s="4"/>
    </row>
    <row r="811" spans="2:11" ht="13.5" x14ac:dyDescent="0.35">
      <c r="B811" s="3">
        <v>43178</v>
      </c>
      <c r="C811" s="2">
        <v>3.07</v>
      </c>
      <c r="D811" s="2">
        <v>1.7965</v>
      </c>
      <c r="E811" s="2">
        <v>566</v>
      </c>
      <c r="F811" s="2"/>
      <c r="G811" s="2"/>
      <c r="H811" s="5">
        <f t="shared" si="12"/>
        <v>-6.4705231722154873E-3</v>
      </c>
      <c r="I811" s="4"/>
      <c r="J811" s="4"/>
      <c r="K811" s="4"/>
    </row>
    <row r="812" spans="2:11" ht="13.5" x14ac:dyDescent="0.35">
      <c r="B812" s="3">
        <v>43180</v>
      </c>
      <c r="C812" s="2">
        <v>3.09</v>
      </c>
      <c r="D812" s="2">
        <v>1.8082</v>
      </c>
      <c r="E812" s="2">
        <v>7643</v>
      </c>
      <c r="F812" s="2"/>
      <c r="G812" s="2"/>
      <c r="H812" s="5">
        <f t="shared" si="12"/>
        <v>6.5126635123852177E-3</v>
      </c>
      <c r="I812" s="4"/>
      <c r="J812" s="4"/>
      <c r="K812" s="4"/>
    </row>
    <row r="813" spans="2:11" ht="13.5" x14ac:dyDescent="0.35">
      <c r="B813" s="3">
        <v>43181</v>
      </c>
      <c r="C813" s="2">
        <v>3.09</v>
      </c>
      <c r="D813" s="2">
        <v>1.8082</v>
      </c>
      <c r="E813" s="2">
        <v>16350</v>
      </c>
      <c r="F813" s="2"/>
      <c r="G813" s="2"/>
      <c r="H813" s="5">
        <f t="shared" si="12"/>
        <v>0</v>
      </c>
      <c r="I813" s="4"/>
      <c r="J813" s="4"/>
      <c r="K813" s="4"/>
    </row>
    <row r="814" spans="2:11" ht="13.5" x14ac:dyDescent="0.35">
      <c r="B814" s="3">
        <v>43182</v>
      </c>
      <c r="C814" s="2">
        <v>3.1</v>
      </c>
      <c r="D814" s="2">
        <v>1.8141</v>
      </c>
      <c r="E814" s="2">
        <v>17748</v>
      </c>
      <c r="F814" s="2"/>
      <c r="G814" s="2"/>
      <c r="H814" s="5">
        <f t="shared" si="12"/>
        <v>3.2629133945360116E-3</v>
      </c>
      <c r="I814" s="4"/>
      <c r="J814" s="4"/>
      <c r="K814" s="4"/>
    </row>
    <row r="815" spans="2:11" ht="13.5" x14ac:dyDescent="0.35">
      <c r="B815" s="3">
        <v>43185</v>
      </c>
      <c r="C815" s="2">
        <v>3.1</v>
      </c>
      <c r="D815" s="2">
        <v>1.8141</v>
      </c>
      <c r="E815" s="2">
        <v>10190</v>
      </c>
      <c r="F815" s="2"/>
      <c r="G815" s="2"/>
      <c r="H815" s="5">
        <f t="shared" si="12"/>
        <v>0</v>
      </c>
      <c r="I815" s="4"/>
      <c r="J815" s="4"/>
      <c r="K815" s="4"/>
    </row>
    <row r="816" spans="2:11" ht="13.5" x14ac:dyDescent="0.35">
      <c r="B816" s="3">
        <v>43186</v>
      </c>
      <c r="C816" s="2">
        <v>3.1</v>
      </c>
      <c r="D816" s="2">
        <v>1.8141</v>
      </c>
      <c r="E816" s="2">
        <v>25228</v>
      </c>
      <c r="F816" s="2"/>
      <c r="G816" s="2"/>
      <c r="H816" s="5">
        <f t="shared" si="12"/>
        <v>0</v>
      </c>
      <c r="I816" s="4"/>
      <c r="J816" s="4"/>
      <c r="K816" s="4"/>
    </row>
    <row r="817" spans="2:11" ht="13.5" x14ac:dyDescent="0.35">
      <c r="B817" s="3">
        <v>43187</v>
      </c>
      <c r="C817" s="2">
        <v>3.1</v>
      </c>
      <c r="D817" s="2">
        <v>1.8141</v>
      </c>
      <c r="E817" s="2">
        <v>6500</v>
      </c>
      <c r="F817" s="2"/>
      <c r="G817" s="2"/>
      <c r="H817" s="5">
        <f t="shared" si="12"/>
        <v>0</v>
      </c>
      <c r="I817" s="4"/>
      <c r="J817" s="4"/>
      <c r="K817" s="4"/>
    </row>
    <row r="818" spans="2:11" ht="13.5" x14ac:dyDescent="0.35">
      <c r="B818" s="3">
        <v>43188</v>
      </c>
      <c r="C818" s="2">
        <v>3.1</v>
      </c>
      <c r="D818" s="2">
        <v>1.8141</v>
      </c>
      <c r="E818" s="2">
        <v>7955</v>
      </c>
      <c r="F818" s="2"/>
      <c r="G818" s="2"/>
      <c r="H818" s="5">
        <f t="shared" si="12"/>
        <v>0</v>
      </c>
      <c r="I818" s="4"/>
      <c r="J818" s="4"/>
      <c r="K818" s="4"/>
    </row>
    <row r="819" spans="2:11" ht="13.5" x14ac:dyDescent="0.35">
      <c r="B819" s="3">
        <v>43189</v>
      </c>
      <c r="C819" s="2">
        <v>3.23</v>
      </c>
      <c r="D819" s="2">
        <v>1.8902000000000001</v>
      </c>
      <c r="E819" s="2">
        <v>18522</v>
      </c>
      <c r="F819" s="2"/>
      <c r="G819" s="2"/>
      <c r="H819" s="5">
        <f t="shared" si="12"/>
        <v>4.1949175899895295E-2</v>
      </c>
      <c r="I819" s="4"/>
      <c r="J819" s="4"/>
      <c r="K819" s="4"/>
    </row>
    <row r="820" spans="2:11" ht="13.5" x14ac:dyDescent="0.35">
      <c r="B820" s="3">
        <v>43192</v>
      </c>
      <c r="C820" s="2">
        <v>3.25</v>
      </c>
      <c r="D820" s="2">
        <v>1.9018999999999999</v>
      </c>
      <c r="E820" s="2">
        <v>27348</v>
      </c>
      <c r="F820" s="2"/>
      <c r="G820" s="2"/>
      <c r="H820" s="5">
        <f t="shared" si="12"/>
        <v>6.1898211829435092E-3</v>
      </c>
      <c r="I820" s="4"/>
      <c r="J820" s="4"/>
      <c r="K820" s="4"/>
    </row>
    <row r="821" spans="2:11" ht="13.5" x14ac:dyDescent="0.35">
      <c r="B821" s="3">
        <v>43193</v>
      </c>
      <c r="C821" s="2">
        <v>3.34</v>
      </c>
      <c r="D821" s="2">
        <v>1.9544999999999999</v>
      </c>
      <c r="E821" s="2">
        <v>14477</v>
      </c>
      <c r="F821" s="2"/>
      <c r="G821" s="2"/>
      <c r="H821" s="5">
        <f t="shared" si="12"/>
        <v>2.7656553972343435E-2</v>
      </c>
      <c r="I821" s="4"/>
      <c r="J821" s="4"/>
      <c r="K821" s="4"/>
    </row>
    <row r="822" spans="2:11" ht="13.5" x14ac:dyDescent="0.35">
      <c r="B822" s="3">
        <v>43194</v>
      </c>
      <c r="C822" s="2">
        <v>3.41</v>
      </c>
      <c r="D822" s="2">
        <v>1.9955000000000001</v>
      </c>
      <c r="E822" s="2">
        <v>42698</v>
      </c>
      <c r="F822" s="2"/>
      <c r="G822" s="2"/>
      <c r="H822" s="5">
        <f t="shared" si="12"/>
        <v>2.0977232028651906E-2</v>
      </c>
      <c r="I822" s="4"/>
      <c r="J822" s="4"/>
      <c r="K822" s="4"/>
    </row>
    <row r="823" spans="2:11" ht="13.5" x14ac:dyDescent="0.35">
      <c r="B823" s="3">
        <v>43195</v>
      </c>
      <c r="C823" s="2">
        <v>3.41</v>
      </c>
      <c r="D823" s="2">
        <v>1.9955000000000001</v>
      </c>
      <c r="E823" s="2">
        <v>10979</v>
      </c>
      <c r="F823" s="2"/>
      <c r="G823" s="2"/>
      <c r="H823" s="5">
        <f t="shared" si="12"/>
        <v>0</v>
      </c>
      <c r="I823" s="4"/>
      <c r="J823" s="4"/>
      <c r="K823" s="4"/>
    </row>
    <row r="824" spans="2:11" ht="13.5" x14ac:dyDescent="0.35">
      <c r="B824" s="3">
        <v>43196</v>
      </c>
      <c r="C824" s="2">
        <v>3.41</v>
      </c>
      <c r="D824" s="2">
        <v>1.9955000000000001</v>
      </c>
      <c r="E824" s="2">
        <v>1560</v>
      </c>
      <c r="F824" s="2"/>
      <c r="G824" s="2"/>
      <c r="H824" s="5">
        <f t="shared" si="12"/>
        <v>0</v>
      </c>
      <c r="I824" s="4"/>
      <c r="J824" s="4"/>
      <c r="K824" s="4"/>
    </row>
    <row r="825" spans="2:11" ht="13.5" x14ac:dyDescent="0.35">
      <c r="B825" s="3">
        <v>43200</v>
      </c>
      <c r="C825" s="2">
        <v>3.4</v>
      </c>
      <c r="D825" s="2">
        <v>1.9896</v>
      </c>
      <c r="E825" s="2">
        <v>11860</v>
      </c>
      <c r="F825" s="2"/>
      <c r="G825" s="2"/>
      <c r="H825" s="5">
        <f t="shared" si="12"/>
        <v>-2.9566524680531277E-3</v>
      </c>
      <c r="I825" s="4"/>
      <c r="J825" s="4"/>
      <c r="K825" s="4"/>
    </row>
    <row r="826" spans="2:11" ht="13.5" x14ac:dyDescent="0.35">
      <c r="B826" s="3">
        <v>43201</v>
      </c>
      <c r="C826" s="2">
        <v>3.4</v>
      </c>
      <c r="D826" s="2">
        <v>1.9896</v>
      </c>
      <c r="E826" s="2">
        <v>117</v>
      </c>
      <c r="F826" s="2"/>
      <c r="G826" s="2"/>
      <c r="H826" s="5">
        <f t="shared" si="12"/>
        <v>0</v>
      </c>
      <c r="I826" s="4"/>
      <c r="J826" s="4"/>
      <c r="K826" s="4"/>
    </row>
    <row r="827" spans="2:11" ht="13.5" x14ac:dyDescent="0.35">
      <c r="B827" s="3">
        <v>43202</v>
      </c>
      <c r="C827" s="2">
        <v>3.4</v>
      </c>
      <c r="D827" s="2">
        <v>1.9896</v>
      </c>
      <c r="E827" s="2">
        <v>5934</v>
      </c>
      <c r="F827" s="2"/>
      <c r="G827" s="2"/>
      <c r="H827" s="5">
        <f t="shared" si="12"/>
        <v>0</v>
      </c>
      <c r="I827" s="4"/>
      <c r="J827" s="4"/>
      <c r="K827" s="4"/>
    </row>
    <row r="828" spans="2:11" ht="13.5" x14ac:dyDescent="0.35">
      <c r="B828" s="3">
        <v>43203</v>
      </c>
      <c r="C828" s="2">
        <v>3.4</v>
      </c>
      <c r="D828" s="2">
        <v>1.9896</v>
      </c>
      <c r="E828" s="2">
        <v>13421</v>
      </c>
      <c r="F828" s="2"/>
      <c r="G828" s="2"/>
      <c r="H828" s="5">
        <f t="shared" si="12"/>
        <v>0</v>
      </c>
      <c r="I828" s="4"/>
      <c r="J828" s="4"/>
      <c r="K828" s="4"/>
    </row>
    <row r="829" spans="2:11" ht="13.5" x14ac:dyDescent="0.35">
      <c r="B829" s="3">
        <v>43206</v>
      </c>
      <c r="C829" s="2">
        <v>3.4</v>
      </c>
      <c r="D829" s="2">
        <v>1.9896</v>
      </c>
      <c r="E829" s="2">
        <v>3054</v>
      </c>
      <c r="F829" s="2"/>
      <c r="G829" s="2"/>
      <c r="H829" s="5">
        <f t="shared" si="12"/>
        <v>0</v>
      </c>
      <c r="I829" s="4"/>
      <c r="J829" s="4"/>
      <c r="K829" s="4"/>
    </row>
    <row r="830" spans="2:11" ht="13.5" x14ac:dyDescent="0.35">
      <c r="B830" s="3">
        <v>43207</v>
      </c>
      <c r="C830" s="2">
        <v>3.37</v>
      </c>
      <c r="D830" s="2">
        <v>1.9721</v>
      </c>
      <c r="E830" s="2">
        <v>8827</v>
      </c>
      <c r="F830" s="2"/>
      <c r="G830" s="2"/>
      <c r="H830" s="5">
        <f t="shared" si="12"/>
        <v>-8.795737836751142E-3</v>
      </c>
      <c r="I830" s="4"/>
      <c r="J830" s="4"/>
      <c r="K830" s="4"/>
    </row>
    <row r="831" spans="2:11" ht="13.5" x14ac:dyDescent="0.35">
      <c r="B831" s="3">
        <v>43208</v>
      </c>
      <c r="C831" s="2">
        <v>3.4</v>
      </c>
      <c r="D831" s="2">
        <v>1.9896</v>
      </c>
      <c r="E831" s="2">
        <v>10</v>
      </c>
      <c r="F831" s="2"/>
      <c r="G831" s="2"/>
      <c r="H831" s="5">
        <f t="shared" si="12"/>
        <v>8.8737893615942753E-3</v>
      </c>
      <c r="I831" s="4"/>
      <c r="J831" s="4"/>
      <c r="K831" s="4"/>
    </row>
    <row r="832" spans="2:11" ht="13.5" x14ac:dyDescent="0.35">
      <c r="B832" s="3">
        <v>43209</v>
      </c>
      <c r="C832" s="2">
        <v>3.4</v>
      </c>
      <c r="D832" s="2">
        <v>1.9896</v>
      </c>
      <c r="E832" s="2">
        <v>1863</v>
      </c>
      <c r="F832" s="2"/>
      <c r="G832" s="2"/>
      <c r="H832" s="5">
        <f t="shared" si="12"/>
        <v>0</v>
      </c>
      <c r="I832" s="4"/>
      <c r="J832" s="4"/>
      <c r="K832" s="4"/>
    </row>
    <row r="833" spans="2:11" ht="13.5" x14ac:dyDescent="0.35">
      <c r="B833" s="3">
        <v>43210</v>
      </c>
      <c r="C833" s="2">
        <v>3.32</v>
      </c>
      <c r="D833" s="2">
        <v>1.9428000000000001</v>
      </c>
      <c r="E833" s="2">
        <v>692</v>
      </c>
      <c r="F833" s="2"/>
      <c r="G833" s="2"/>
      <c r="H833" s="5">
        <f t="shared" si="12"/>
        <v>-2.3522316043425789E-2</v>
      </c>
      <c r="I833" s="4"/>
      <c r="J833" s="4"/>
      <c r="K833" s="4"/>
    </row>
    <row r="834" spans="2:11" ht="13.5" x14ac:dyDescent="0.35">
      <c r="B834" s="3">
        <v>43213</v>
      </c>
      <c r="C834" s="2">
        <v>3.32</v>
      </c>
      <c r="D834" s="2">
        <v>1.9428000000000001</v>
      </c>
      <c r="E834" s="2">
        <v>4217</v>
      </c>
      <c r="F834" s="2"/>
      <c r="G834" s="2"/>
      <c r="H834" s="5">
        <f t="shared" si="12"/>
        <v>0</v>
      </c>
      <c r="I834" s="4"/>
      <c r="J834" s="4"/>
      <c r="K834" s="4"/>
    </row>
    <row r="835" spans="2:11" ht="13.5" x14ac:dyDescent="0.35">
      <c r="B835" s="3">
        <v>43214</v>
      </c>
      <c r="C835" s="2">
        <v>3.37</v>
      </c>
      <c r="D835" s="2">
        <v>1.9721</v>
      </c>
      <c r="E835" s="2">
        <v>6481</v>
      </c>
      <c r="F835" s="2"/>
      <c r="G835" s="2"/>
      <c r="H835" s="5">
        <f t="shared" si="12"/>
        <v>1.5081325921350567E-2</v>
      </c>
      <c r="I835" s="4"/>
      <c r="J835" s="4"/>
      <c r="K835" s="4"/>
    </row>
    <row r="836" spans="2:11" ht="13.5" x14ac:dyDescent="0.35">
      <c r="B836" s="3">
        <v>43215</v>
      </c>
      <c r="C836" s="2">
        <v>3.33</v>
      </c>
      <c r="D836" s="2">
        <v>1.9487000000000001</v>
      </c>
      <c r="E836" s="2">
        <v>4750</v>
      </c>
      <c r="F836" s="2"/>
      <c r="G836" s="2"/>
      <c r="H836" s="5">
        <f t="shared" si="12"/>
        <v>-1.1865524060645944E-2</v>
      </c>
      <c r="I836" s="4"/>
      <c r="J836" s="4"/>
      <c r="K836" s="4"/>
    </row>
    <row r="837" spans="2:11" ht="13.5" x14ac:dyDescent="0.35">
      <c r="B837" s="3">
        <v>43216</v>
      </c>
      <c r="C837" s="2">
        <v>3.35</v>
      </c>
      <c r="D837" s="2">
        <v>1.9603999999999999</v>
      </c>
      <c r="E837" s="2">
        <v>4972</v>
      </c>
      <c r="F837" s="2"/>
      <c r="G837" s="2"/>
      <c r="H837" s="5">
        <f t="shared" si="12"/>
        <v>6.004002668445539E-3</v>
      </c>
      <c r="I837" s="4"/>
      <c r="J837" s="4"/>
      <c r="K837" s="4"/>
    </row>
    <row r="838" spans="2:11" ht="13.5" x14ac:dyDescent="0.35">
      <c r="B838" s="3">
        <v>43217</v>
      </c>
      <c r="C838" s="2">
        <v>3.32</v>
      </c>
      <c r="D838" s="2">
        <v>1.9428000000000001</v>
      </c>
      <c r="E838" s="2">
        <v>5050</v>
      </c>
      <c r="F838" s="2"/>
      <c r="G838" s="2"/>
      <c r="H838" s="5">
        <f t="shared" si="12"/>
        <v>-8.9777596408895325E-3</v>
      </c>
      <c r="I838" s="4"/>
      <c r="J838" s="4"/>
      <c r="K838" s="4"/>
    </row>
    <row r="839" spans="2:11" ht="13.5" x14ac:dyDescent="0.35">
      <c r="B839" s="3">
        <v>43220</v>
      </c>
      <c r="C839" s="2">
        <v>3.34</v>
      </c>
      <c r="D839" s="2">
        <v>1.9544999999999999</v>
      </c>
      <c r="E839" s="2">
        <v>1300</v>
      </c>
      <c r="F839" s="2"/>
      <c r="G839" s="2"/>
      <c r="H839" s="5">
        <f t="shared" ref="H839:H902" si="13">(D839-D838)/D838</f>
        <v>6.0222359481160292E-3</v>
      </c>
      <c r="I839" s="4"/>
      <c r="J839" s="4"/>
      <c r="K839" s="4"/>
    </row>
    <row r="840" spans="2:11" ht="13.5" x14ac:dyDescent="0.35">
      <c r="B840" s="3">
        <v>43222</v>
      </c>
      <c r="C840" s="2">
        <v>3.4</v>
      </c>
      <c r="D840" s="2">
        <v>1.9896</v>
      </c>
      <c r="E840" s="2">
        <v>2314</v>
      </c>
      <c r="F840" s="2"/>
      <c r="G840" s="2"/>
      <c r="H840" s="5">
        <f t="shared" si="13"/>
        <v>1.7958557175748339E-2</v>
      </c>
      <c r="I840" s="4"/>
      <c r="J840" s="4"/>
      <c r="K840" s="4"/>
    </row>
    <row r="841" spans="2:11" ht="13.5" x14ac:dyDescent="0.35">
      <c r="B841" s="3">
        <v>43223</v>
      </c>
      <c r="C841" s="2">
        <v>3.4</v>
      </c>
      <c r="D841" s="2">
        <v>1.9896</v>
      </c>
      <c r="E841" s="2">
        <v>1618</v>
      </c>
      <c r="F841" s="2"/>
      <c r="G841" s="2"/>
      <c r="H841" s="5">
        <f t="shared" si="13"/>
        <v>0</v>
      </c>
      <c r="I841" s="4"/>
      <c r="J841" s="4"/>
      <c r="K841" s="4"/>
    </row>
    <row r="842" spans="2:11" ht="13.5" x14ac:dyDescent="0.35">
      <c r="B842" s="3">
        <v>43224</v>
      </c>
      <c r="C842" s="2">
        <v>3.33</v>
      </c>
      <c r="D842" s="2">
        <v>1.9487000000000001</v>
      </c>
      <c r="E842" s="2">
        <v>7165</v>
      </c>
      <c r="F842" s="2"/>
      <c r="G842" s="2"/>
      <c r="H842" s="5">
        <f t="shared" si="13"/>
        <v>-2.0556895858463979E-2</v>
      </c>
      <c r="I842" s="4"/>
      <c r="J842" s="4"/>
      <c r="K842" s="4"/>
    </row>
    <row r="843" spans="2:11" ht="13.5" x14ac:dyDescent="0.35">
      <c r="B843" s="3">
        <v>43227</v>
      </c>
      <c r="C843" s="2">
        <v>3.33</v>
      </c>
      <c r="D843" s="2">
        <v>1.9487000000000001</v>
      </c>
      <c r="E843" s="2">
        <v>3663</v>
      </c>
      <c r="F843" s="2"/>
      <c r="G843" s="2"/>
      <c r="H843" s="5">
        <f t="shared" si="13"/>
        <v>0</v>
      </c>
      <c r="I843" s="4"/>
      <c r="J843" s="4"/>
      <c r="K843" s="4"/>
    </row>
    <row r="844" spans="2:11" ht="13.5" x14ac:dyDescent="0.35">
      <c r="B844" s="3">
        <v>43228</v>
      </c>
      <c r="C844" s="2">
        <v>3.38</v>
      </c>
      <c r="D844" s="2">
        <v>1.9779</v>
      </c>
      <c r="E844" s="2">
        <v>75337</v>
      </c>
      <c r="F844" s="2"/>
      <c r="G844" s="2"/>
      <c r="H844" s="5">
        <f t="shared" si="13"/>
        <v>1.4984348540052287E-2</v>
      </c>
      <c r="I844" s="4"/>
      <c r="J844" s="4"/>
      <c r="K844" s="4"/>
    </row>
    <row r="845" spans="2:11" ht="13.5" x14ac:dyDescent="0.35">
      <c r="B845" s="3">
        <v>43229</v>
      </c>
      <c r="C845" s="2">
        <v>3.38</v>
      </c>
      <c r="D845" s="2">
        <v>1.9779</v>
      </c>
      <c r="E845" s="2">
        <v>420</v>
      </c>
      <c r="F845" s="2"/>
      <c r="G845" s="2"/>
      <c r="H845" s="5">
        <f t="shared" si="13"/>
        <v>0</v>
      </c>
      <c r="I845" s="4"/>
      <c r="J845" s="4"/>
      <c r="K845" s="4"/>
    </row>
    <row r="846" spans="2:11" ht="13.5" x14ac:dyDescent="0.35">
      <c r="B846" s="3">
        <v>43230</v>
      </c>
      <c r="C846" s="2">
        <v>3.38</v>
      </c>
      <c r="D846" s="2">
        <v>1.9779</v>
      </c>
      <c r="E846" s="2">
        <v>1686</v>
      </c>
      <c r="F846" s="2"/>
      <c r="G846" s="2"/>
      <c r="H846" s="5">
        <f t="shared" si="13"/>
        <v>0</v>
      </c>
      <c r="I846" s="4"/>
      <c r="J846" s="4"/>
      <c r="K846" s="4"/>
    </row>
    <row r="847" spans="2:11" ht="13.5" x14ac:dyDescent="0.35">
      <c r="B847" s="3">
        <v>43231</v>
      </c>
      <c r="C847" s="2">
        <v>3.33</v>
      </c>
      <c r="D847" s="2">
        <v>1.9487000000000001</v>
      </c>
      <c r="E847" s="2">
        <v>13010</v>
      </c>
      <c r="F847" s="2"/>
      <c r="G847" s="2"/>
      <c r="H847" s="5">
        <f t="shared" si="13"/>
        <v>-1.4763132615400118E-2</v>
      </c>
      <c r="I847" s="4"/>
      <c r="J847" s="4"/>
      <c r="K847" s="4"/>
    </row>
    <row r="848" spans="2:11" ht="13.5" x14ac:dyDescent="0.35">
      <c r="B848" s="3">
        <v>43234</v>
      </c>
      <c r="C848" s="2">
        <v>3.36</v>
      </c>
      <c r="D848" s="2">
        <v>1.9661999999999999</v>
      </c>
      <c r="E848" s="2">
        <v>1247</v>
      </c>
      <c r="F848" s="2"/>
      <c r="G848" s="2"/>
      <c r="H848" s="5">
        <f t="shared" si="13"/>
        <v>8.9803458716066348E-3</v>
      </c>
      <c r="I848" s="4"/>
      <c r="J848" s="4"/>
      <c r="K848" s="4"/>
    </row>
    <row r="849" spans="2:11" ht="13.5" x14ac:dyDescent="0.35">
      <c r="B849" s="3">
        <v>43235</v>
      </c>
      <c r="C849" s="2">
        <v>3.33</v>
      </c>
      <c r="D849" s="2">
        <v>1.9487000000000001</v>
      </c>
      <c r="E849" s="2">
        <v>37000</v>
      </c>
      <c r="F849" s="2"/>
      <c r="G849" s="2"/>
      <c r="H849" s="5">
        <f t="shared" si="13"/>
        <v>-8.9004170481130351E-3</v>
      </c>
      <c r="I849" s="4"/>
      <c r="J849" s="4"/>
      <c r="K849" s="4"/>
    </row>
    <row r="850" spans="2:11" ht="13.5" x14ac:dyDescent="0.35">
      <c r="B850" s="3">
        <v>43236</v>
      </c>
      <c r="C850" s="2">
        <v>3.4</v>
      </c>
      <c r="D850" s="2">
        <v>1.9896</v>
      </c>
      <c r="E850" s="2">
        <v>73500</v>
      </c>
      <c r="F850" s="2"/>
      <c r="G850" s="2"/>
      <c r="H850" s="5">
        <f t="shared" si="13"/>
        <v>2.098835120849794E-2</v>
      </c>
      <c r="I850" s="4"/>
      <c r="J850" s="4"/>
      <c r="K850" s="4"/>
    </row>
    <row r="851" spans="2:11" ht="13.5" x14ac:dyDescent="0.35">
      <c r="B851" s="3">
        <v>43237</v>
      </c>
      <c r="C851" s="2">
        <v>3.39</v>
      </c>
      <c r="D851" s="2">
        <v>1.9838</v>
      </c>
      <c r="E851" s="2">
        <v>45</v>
      </c>
      <c r="F851" s="2"/>
      <c r="G851" s="2"/>
      <c r="H851" s="5">
        <f t="shared" si="13"/>
        <v>-2.9151588258946657E-3</v>
      </c>
      <c r="I851" s="4"/>
      <c r="J851" s="4"/>
      <c r="K851" s="4"/>
    </row>
    <row r="852" spans="2:11" ht="13.5" x14ac:dyDescent="0.35">
      <c r="B852" s="3">
        <v>43238</v>
      </c>
      <c r="C852" s="2">
        <v>3.35</v>
      </c>
      <c r="D852" s="2">
        <v>1.9603999999999999</v>
      </c>
      <c r="E852" s="2">
        <v>1833</v>
      </c>
      <c r="F852" s="2"/>
      <c r="G852" s="2"/>
      <c r="H852" s="5">
        <f t="shared" si="13"/>
        <v>-1.1795543905635694E-2</v>
      </c>
      <c r="I852" s="4"/>
      <c r="J852" s="4"/>
      <c r="K852" s="4"/>
    </row>
    <row r="853" spans="2:11" ht="13.5" x14ac:dyDescent="0.35">
      <c r="B853" s="3">
        <v>43241</v>
      </c>
      <c r="C853" s="2">
        <v>3.35</v>
      </c>
      <c r="D853" s="2">
        <v>1.9603999999999999</v>
      </c>
      <c r="E853" s="2">
        <v>0</v>
      </c>
      <c r="F853" s="2"/>
      <c r="G853" s="2"/>
      <c r="H853" s="5">
        <f t="shared" si="13"/>
        <v>0</v>
      </c>
      <c r="I853" s="4"/>
      <c r="J853" s="4"/>
      <c r="K853" s="4"/>
    </row>
    <row r="854" spans="2:11" ht="13.5" x14ac:dyDescent="0.35">
      <c r="B854" s="3">
        <v>43242</v>
      </c>
      <c r="C854" s="2">
        <v>3.37</v>
      </c>
      <c r="D854" s="2">
        <v>1.9721</v>
      </c>
      <c r="E854" s="2">
        <v>113901</v>
      </c>
      <c r="F854" s="2"/>
      <c r="G854" s="2"/>
      <c r="H854" s="5">
        <f t="shared" si="13"/>
        <v>5.9681697612732317E-3</v>
      </c>
      <c r="I854" s="4"/>
      <c r="J854" s="4"/>
      <c r="K854" s="4"/>
    </row>
    <row r="855" spans="2:11" ht="13.5" x14ac:dyDescent="0.35">
      <c r="B855" s="3">
        <v>43243</v>
      </c>
      <c r="C855" s="2">
        <v>3.37</v>
      </c>
      <c r="D855" s="2">
        <v>1.9721</v>
      </c>
      <c r="E855" s="2">
        <v>4019</v>
      </c>
      <c r="F855" s="2"/>
      <c r="G855" s="2"/>
      <c r="H855" s="5">
        <f t="shared" si="13"/>
        <v>0</v>
      </c>
      <c r="I855" s="4"/>
      <c r="J855" s="4"/>
      <c r="K855" s="4"/>
    </row>
    <row r="856" spans="2:11" ht="13.5" x14ac:dyDescent="0.35">
      <c r="B856" s="3">
        <v>43244</v>
      </c>
      <c r="C856" s="2">
        <v>3.34</v>
      </c>
      <c r="D856" s="2">
        <v>1.9544999999999999</v>
      </c>
      <c r="E856" s="2">
        <v>18138</v>
      </c>
      <c r="F856" s="2"/>
      <c r="G856" s="2"/>
      <c r="H856" s="5">
        <f t="shared" si="13"/>
        <v>-8.9244967293748093E-3</v>
      </c>
      <c r="I856" s="4"/>
      <c r="J856" s="4"/>
      <c r="K856" s="4"/>
    </row>
    <row r="857" spans="2:11" ht="13.5" x14ac:dyDescent="0.35">
      <c r="B857" s="3">
        <v>43245</v>
      </c>
      <c r="C857" s="2">
        <v>3.1</v>
      </c>
      <c r="D857" s="2">
        <v>1.9595</v>
      </c>
      <c r="E857" s="2">
        <v>19951</v>
      </c>
      <c r="F857" s="2"/>
      <c r="G857" s="2"/>
      <c r="H857" s="5">
        <f t="shared" si="13"/>
        <v>2.5581990278844284E-3</v>
      </c>
      <c r="I857" s="4"/>
      <c r="J857" s="4"/>
      <c r="K857" s="4"/>
    </row>
    <row r="858" spans="2:11" ht="13.5" x14ac:dyDescent="0.35">
      <c r="B858" s="3">
        <v>43248</v>
      </c>
      <c r="C858" s="2">
        <v>3.1</v>
      </c>
      <c r="D858" s="2">
        <v>1.9595</v>
      </c>
      <c r="E858" s="2">
        <v>32431</v>
      </c>
      <c r="F858" s="2"/>
      <c r="G858" s="2"/>
      <c r="H858" s="5">
        <f t="shared" si="13"/>
        <v>0</v>
      </c>
      <c r="I858" s="4"/>
      <c r="J858" s="4"/>
      <c r="K858" s="4"/>
    </row>
    <row r="859" spans="2:11" ht="13.5" x14ac:dyDescent="0.35">
      <c r="B859" s="3">
        <v>43249</v>
      </c>
      <c r="C859" s="2">
        <v>3.1</v>
      </c>
      <c r="D859" s="2">
        <v>1.9595</v>
      </c>
      <c r="E859" s="2">
        <v>1502</v>
      </c>
      <c r="F859" s="2"/>
      <c r="G859" s="2"/>
      <c r="H859" s="5">
        <f t="shared" si="13"/>
        <v>0</v>
      </c>
      <c r="I859" s="4"/>
      <c r="J859" s="4"/>
      <c r="K859" s="4"/>
    </row>
    <row r="860" spans="2:11" ht="13.5" x14ac:dyDescent="0.35">
      <c r="B860" s="3">
        <v>43250</v>
      </c>
      <c r="C860" s="2">
        <v>3.07</v>
      </c>
      <c r="D860" s="2">
        <v>1.9404999999999999</v>
      </c>
      <c r="E860" s="2">
        <v>4347</v>
      </c>
      <c r="F860" s="2"/>
      <c r="G860" s="2"/>
      <c r="H860" s="5">
        <f t="shared" si="13"/>
        <v>-9.696351109977101E-3</v>
      </c>
      <c r="I860" s="4"/>
      <c r="J860" s="4"/>
      <c r="K860" s="4"/>
    </row>
    <row r="861" spans="2:11" ht="13.5" x14ac:dyDescent="0.35">
      <c r="B861" s="3">
        <v>43251</v>
      </c>
      <c r="C861" s="2">
        <v>3.03</v>
      </c>
      <c r="D861" s="2">
        <v>1.9152</v>
      </c>
      <c r="E861" s="2">
        <v>250</v>
      </c>
      <c r="F861" s="2"/>
      <c r="G861" s="2"/>
      <c r="H861" s="5">
        <f t="shared" si="13"/>
        <v>-1.3037876835866982E-2</v>
      </c>
      <c r="I861" s="4"/>
      <c r="J861" s="4"/>
      <c r="K861" s="4"/>
    </row>
    <row r="862" spans="2:11" ht="13.5" x14ac:dyDescent="0.35">
      <c r="B862" s="3">
        <v>43252</v>
      </c>
      <c r="C862" s="2">
        <v>3.05</v>
      </c>
      <c r="D862" s="2">
        <v>1.9278999999999999</v>
      </c>
      <c r="E862" s="2">
        <v>4828</v>
      </c>
      <c r="F862" s="2"/>
      <c r="G862" s="2"/>
      <c r="H862" s="5">
        <f t="shared" si="13"/>
        <v>6.6311612364243593E-3</v>
      </c>
      <c r="I862" s="4"/>
      <c r="J862" s="4"/>
      <c r="K862" s="4"/>
    </row>
    <row r="863" spans="2:11" ht="13.5" x14ac:dyDescent="0.35">
      <c r="B863" s="3">
        <v>43255</v>
      </c>
      <c r="C863" s="2">
        <v>3.05</v>
      </c>
      <c r="D863" s="2">
        <v>1.9278999999999999</v>
      </c>
      <c r="E863" s="2">
        <v>3280</v>
      </c>
      <c r="F863" s="2"/>
      <c r="G863" s="2"/>
      <c r="H863" s="5">
        <f t="shared" si="13"/>
        <v>0</v>
      </c>
      <c r="I863" s="4"/>
      <c r="J863" s="4"/>
      <c r="K863" s="4"/>
    </row>
    <row r="864" spans="2:11" ht="13.5" x14ac:dyDescent="0.35">
      <c r="B864" s="3">
        <v>43256</v>
      </c>
      <c r="C864" s="2">
        <v>3.11</v>
      </c>
      <c r="D864" s="2">
        <v>1.9658</v>
      </c>
      <c r="E864" s="2">
        <v>5432</v>
      </c>
      <c r="F864" s="2"/>
      <c r="G864" s="2"/>
      <c r="H864" s="5">
        <f t="shared" si="13"/>
        <v>1.9658695990455961E-2</v>
      </c>
      <c r="I864" s="4"/>
      <c r="J864" s="4"/>
      <c r="K864" s="4"/>
    </row>
    <row r="865" spans="2:11" ht="13.5" x14ac:dyDescent="0.35">
      <c r="B865" s="3">
        <v>43257</v>
      </c>
      <c r="C865" s="2">
        <v>3.11</v>
      </c>
      <c r="D865" s="2">
        <v>1.9658</v>
      </c>
      <c r="E865" s="2">
        <v>3368</v>
      </c>
      <c r="F865" s="2"/>
      <c r="G865" s="2"/>
      <c r="H865" s="5">
        <f t="shared" si="13"/>
        <v>0</v>
      </c>
      <c r="I865" s="4"/>
      <c r="J865" s="4"/>
      <c r="K865" s="4"/>
    </row>
    <row r="866" spans="2:11" ht="13.5" x14ac:dyDescent="0.35">
      <c r="B866" s="3">
        <v>43258</v>
      </c>
      <c r="C866" s="2">
        <v>3.11</v>
      </c>
      <c r="D866" s="2">
        <v>1.9658</v>
      </c>
      <c r="E866" s="2">
        <v>12412</v>
      </c>
      <c r="F866" s="2"/>
      <c r="G866" s="2"/>
      <c r="H866" s="5">
        <f t="shared" si="13"/>
        <v>0</v>
      </c>
      <c r="I866" s="4"/>
      <c r="J866" s="4"/>
      <c r="K866" s="4"/>
    </row>
    <row r="867" spans="2:11" ht="13.5" x14ac:dyDescent="0.35">
      <c r="B867" s="3">
        <v>43259</v>
      </c>
      <c r="C867" s="2">
        <v>3.11</v>
      </c>
      <c r="D867" s="2">
        <v>1.9658</v>
      </c>
      <c r="E867" s="2">
        <v>7900</v>
      </c>
      <c r="F867" s="2"/>
      <c r="G867" s="2"/>
      <c r="H867" s="5">
        <f t="shared" si="13"/>
        <v>0</v>
      </c>
      <c r="I867" s="4"/>
      <c r="J867" s="4"/>
      <c r="K867" s="4"/>
    </row>
    <row r="868" spans="2:11" ht="13.5" x14ac:dyDescent="0.35">
      <c r="B868" s="3">
        <v>43262</v>
      </c>
      <c r="C868" s="2">
        <v>3.13</v>
      </c>
      <c r="D868" s="2">
        <v>1.9783999999999999</v>
      </c>
      <c r="E868" s="2">
        <v>2618</v>
      </c>
      <c r="F868" s="2"/>
      <c r="G868" s="2"/>
      <c r="H868" s="5">
        <f t="shared" si="13"/>
        <v>6.4096042323735598E-3</v>
      </c>
      <c r="I868" s="4"/>
      <c r="J868" s="4"/>
      <c r="K868" s="4"/>
    </row>
    <row r="869" spans="2:11" ht="13.5" x14ac:dyDescent="0.35">
      <c r="B869" s="3">
        <v>43263</v>
      </c>
      <c r="C869" s="2">
        <v>3.1</v>
      </c>
      <c r="D869" s="2">
        <v>1.9595</v>
      </c>
      <c r="E869" s="2">
        <v>6000</v>
      </c>
      <c r="F869" s="2"/>
      <c r="G869" s="2"/>
      <c r="H869" s="5">
        <f t="shared" si="13"/>
        <v>-9.5531742822482398E-3</v>
      </c>
      <c r="I869" s="4"/>
      <c r="J869" s="4"/>
      <c r="K869" s="4"/>
    </row>
    <row r="870" spans="2:11" ht="13.5" x14ac:dyDescent="0.35">
      <c r="B870" s="3">
        <v>43264</v>
      </c>
      <c r="C870" s="2">
        <v>3.15</v>
      </c>
      <c r="D870" s="2">
        <v>1.9911000000000001</v>
      </c>
      <c r="E870" s="2">
        <v>3800</v>
      </c>
      <c r="F870" s="2"/>
      <c r="G870" s="2"/>
      <c r="H870" s="5">
        <f t="shared" si="13"/>
        <v>1.6126562898698685E-2</v>
      </c>
      <c r="I870" s="4"/>
      <c r="J870" s="4"/>
      <c r="K870" s="4"/>
    </row>
    <row r="871" spans="2:11" ht="13.5" x14ac:dyDescent="0.35">
      <c r="B871" s="3">
        <v>43265</v>
      </c>
      <c r="C871" s="2">
        <v>3.15</v>
      </c>
      <c r="D871" s="2">
        <v>1.9911000000000001</v>
      </c>
      <c r="E871" s="2">
        <v>5069</v>
      </c>
      <c r="F871" s="2"/>
      <c r="G871" s="2"/>
      <c r="H871" s="5">
        <f t="shared" si="13"/>
        <v>0</v>
      </c>
      <c r="I871" s="4"/>
      <c r="J871" s="4"/>
      <c r="K871" s="4"/>
    </row>
    <row r="872" spans="2:11" ht="13.5" x14ac:dyDescent="0.35">
      <c r="B872" s="3">
        <v>43269</v>
      </c>
      <c r="C872" s="2">
        <v>3.17</v>
      </c>
      <c r="D872" s="2">
        <v>2.0036999999999998</v>
      </c>
      <c r="E872" s="2">
        <v>3343</v>
      </c>
      <c r="F872" s="2"/>
      <c r="G872" s="2"/>
      <c r="H872" s="5">
        <f t="shared" si="13"/>
        <v>6.328160313394466E-3</v>
      </c>
      <c r="I872" s="4"/>
      <c r="J872" s="4"/>
      <c r="K872" s="4"/>
    </row>
    <row r="873" spans="2:11" ht="13.5" x14ac:dyDescent="0.35">
      <c r="B873" s="3">
        <v>43270</v>
      </c>
      <c r="C873" s="2">
        <v>3.17</v>
      </c>
      <c r="D873" s="2">
        <v>2.0036999999999998</v>
      </c>
      <c r="E873" s="2">
        <v>3702</v>
      </c>
      <c r="F873" s="2"/>
      <c r="G873" s="2"/>
      <c r="H873" s="5">
        <f t="shared" si="13"/>
        <v>0</v>
      </c>
      <c r="I873" s="4"/>
      <c r="J873" s="4"/>
      <c r="K873" s="4"/>
    </row>
    <row r="874" spans="2:11" ht="13.5" x14ac:dyDescent="0.35">
      <c r="B874" s="3">
        <v>43271</v>
      </c>
      <c r="C874" s="2">
        <v>3.1</v>
      </c>
      <c r="D874" s="2">
        <v>1.9595</v>
      </c>
      <c r="E874" s="2">
        <v>11409</v>
      </c>
      <c r="F874" s="2"/>
      <c r="G874" s="2"/>
      <c r="H874" s="5">
        <f t="shared" si="13"/>
        <v>-2.2059190497579376E-2</v>
      </c>
      <c r="I874" s="4"/>
      <c r="J874" s="4"/>
      <c r="K874" s="4"/>
    </row>
    <row r="875" spans="2:11" ht="13.5" x14ac:dyDescent="0.35">
      <c r="B875" s="3">
        <v>43272</v>
      </c>
      <c r="C875" s="2">
        <v>3.1</v>
      </c>
      <c r="D875" s="2">
        <v>1.9595</v>
      </c>
      <c r="E875" s="2">
        <v>17384</v>
      </c>
      <c r="F875" s="2"/>
      <c r="G875" s="2"/>
      <c r="H875" s="5">
        <f t="shared" si="13"/>
        <v>0</v>
      </c>
      <c r="I875" s="4"/>
      <c r="J875" s="4"/>
      <c r="K875" s="4"/>
    </row>
    <row r="876" spans="2:11" ht="13.5" x14ac:dyDescent="0.35">
      <c r="B876" s="3">
        <v>43273</v>
      </c>
      <c r="C876" s="2">
        <v>3.1</v>
      </c>
      <c r="D876" s="2">
        <v>1.9595</v>
      </c>
      <c r="E876" s="2">
        <v>15776</v>
      </c>
      <c r="F876" s="2"/>
      <c r="G876" s="2"/>
      <c r="H876" s="5">
        <f t="shared" si="13"/>
        <v>0</v>
      </c>
      <c r="I876" s="4"/>
      <c r="J876" s="4"/>
      <c r="K876" s="4"/>
    </row>
    <row r="877" spans="2:11" ht="13.5" x14ac:dyDescent="0.35">
      <c r="B877" s="3">
        <v>43276</v>
      </c>
      <c r="C877" s="2">
        <v>3.1</v>
      </c>
      <c r="D877" s="2">
        <v>1.9595</v>
      </c>
      <c r="E877" s="2">
        <v>22863</v>
      </c>
      <c r="F877" s="2"/>
      <c r="G877" s="2"/>
      <c r="H877" s="5">
        <f t="shared" si="13"/>
        <v>0</v>
      </c>
      <c r="I877" s="4"/>
      <c r="J877" s="4"/>
      <c r="K877" s="4"/>
    </row>
    <row r="878" spans="2:11" ht="13.5" x14ac:dyDescent="0.35">
      <c r="B878" s="3">
        <v>43277</v>
      </c>
      <c r="C878" s="2">
        <v>3.14</v>
      </c>
      <c r="D878" s="2">
        <v>1.9847999999999999</v>
      </c>
      <c r="E878" s="2">
        <v>15332</v>
      </c>
      <c r="F878" s="2"/>
      <c r="G878" s="2"/>
      <c r="H878" s="5">
        <f t="shared" si="13"/>
        <v>1.291145700433778E-2</v>
      </c>
      <c r="I878" s="4"/>
      <c r="J878" s="4"/>
      <c r="K878" s="4"/>
    </row>
    <row r="879" spans="2:11" ht="13.5" x14ac:dyDescent="0.35">
      <c r="B879" s="3">
        <v>43278</v>
      </c>
      <c r="C879" s="2">
        <v>3.14</v>
      </c>
      <c r="D879" s="2">
        <v>1.9847999999999999</v>
      </c>
      <c r="E879" s="2">
        <v>6860</v>
      </c>
      <c r="F879" s="2"/>
      <c r="G879" s="2"/>
      <c r="H879" s="5">
        <f t="shared" si="13"/>
        <v>0</v>
      </c>
      <c r="I879" s="4"/>
      <c r="J879" s="4"/>
      <c r="K879" s="4"/>
    </row>
    <row r="880" spans="2:11" ht="13.5" x14ac:dyDescent="0.35">
      <c r="B880" s="3">
        <v>43279</v>
      </c>
      <c r="C880" s="2">
        <v>3.09</v>
      </c>
      <c r="D880" s="2">
        <v>1.9532</v>
      </c>
      <c r="E880" s="2">
        <v>2555</v>
      </c>
      <c r="F880" s="2"/>
      <c r="G880" s="2"/>
      <c r="H880" s="5">
        <f t="shared" si="13"/>
        <v>-1.5920999596936644E-2</v>
      </c>
      <c r="I880" s="4"/>
      <c r="J880" s="4"/>
      <c r="K880" s="4"/>
    </row>
    <row r="881" spans="2:11" ht="13.5" x14ac:dyDescent="0.35">
      <c r="B881" s="3">
        <v>43280</v>
      </c>
      <c r="C881" s="2">
        <v>3.1</v>
      </c>
      <c r="D881" s="2">
        <v>1.9595</v>
      </c>
      <c r="E881" s="2">
        <v>596</v>
      </c>
      <c r="F881" s="2"/>
      <c r="G881" s="2"/>
      <c r="H881" s="5">
        <f t="shared" si="13"/>
        <v>3.2254761417161437E-3</v>
      </c>
      <c r="I881" s="4"/>
      <c r="J881" s="4"/>
      <c r="K881" s="4"/>
    </row>
    <row r="882" spans="2:11" ht="13.5" x14ac:dyDescent="0.35">
      <c r="B882" s="3">
        <v>43283</v>
      </c>
      <c r="C882" s="2">
        <v>3.15</v>
      </c>
      <c r="D882" s="2">
        <v>1.9911000000000001</v>
      </c>
      <c r="E882" s="2">
        <v>2000</v>
      </c>
      <c r="F882" s="2"/>
      <c r="G882" s="2"/>
      <c r="H882" s="5">
        <f t="shared" si="13"/>
        <v>1.6126562898698685E-2</v>
      </c>
      <c r="I882" s="4"/>
      <c r="J882" s="4"/>
      <c r="K882" s="4"/>
    </row>
    <row r="883" spans="2:11" ht="13.5" x14ac:dyDescent="0.35">
      <c r="B883" s="3">
        <v>43284</v>
      </c>
      <c r="C883" s="2">
        <v>3.15</v>
      </c>
      <c r="D883" s="2">
        <v>1.9911000000000001</v>
      </c>
      <c r="E883" s="2">
        <v>0</v>
      </c>
      <c r="F883" s="2"/>
      <c r="G883" s="2"/>
      <c r="H883" s="5">
        <f t="shared" si="13"/>
        <v>0</v>
      </c>
      <c r="I883" s="4"/>
      <c r="J883" s="4"/>
      <c r="K883" s="4"/>
    </row>
    <row r="884" spans="2:11" ht="13.5" x14ac:dyDescent="0.35">
      <c r="B884" s="3">
        <v>43285</v>
      </c>
      <c r="C884" s="2">
        <v>3.11</v>
      </c>
      <c r="D884" s="2">
        <v>1.9658</v>
      </c>
      <c r="E884" s="2">
        <v>5669</v>
      </c>
      <c r="F884" s="2"/>
      <c r="G884" s="2"/>
      <c r="H884" s="5">
        <f t="shared" si="13"/>
        <v>-1.2706544121340013E-2</v>
      </c>
      <c r="I884" s="4"/>
      <c r="J884" s="4"/>
      <c r="K884" s="4"/>
    </row>
    <row r="885" spans="2:11" ht="13.5" x14ac:dyDescent="0.35">
      <c r="B885" s="3">
        <v>43286</v>
      </c>
      <c r="C885" s="2">
        <v>3.11</v>
      </c>
      <c r="D885" s="2">
        <v>1.9658</v>
      </c>
      <c r="E885" s="2">
        <v>32</v>
      </c>
      <c r="F885" s="2"/>
      <c r="G885" s="2"/>
      <c r="H885" s="5">
        <f t="shared" si="13"/>
        <v>0</v>
      </c>
      <c r="I885" s="4"/>
      <c r="J885" s="4"/>
      <c r="K885" s="4"/>
    </row>
    <row r="886" spans="2:11" ht="13.5" x14ac:dyDescent="0.35">
      <c r="B886" s="3">
        <v>43287</v>
      </c>
      <c r="C886" s="2">
        <v>3.11</v>
      </c>
      <c r="D886" s="2">
        <v>1.9658</v>
      </c>
      <c r="E886" s="2">
        <v>384</v>
      </c>
      <c r="F886" s="2"/>
      <c r="G886" s="2"/>
      <c r="H886" s="5">
        <f t="shared" si="13"/>
        <v>0</v>
      </c>
      <c r="I886" s="4"/>
      <c r="J886" s="4"/>
      <c r="K886" s="4"/>
    </row>
    <row r="887" spans="2:11" ht="13.5" x14ac:dyDescent="0.35">
      <c r="B887" s="3">
        <v>43290</v>
      </c>
      <c r="C887" s="2">
        <v>3.11</v>
      </c>
      <c r="D887" s="2">
        <v>1.9658</v>
      </c>
      <c r="E887" s="2">
        <v>334</v>
      </c>
      <c r="F887" s="2"/>
      <c r="G887" s="2"/>
      <c r="H887" s="5">
        <f t="shared" si="13"/>
        <v>0</v>
      </c>
      <c r="I887" s="4"/>
      <c r="J887" s="4"/>
      <c r="K887" s="4"/>
    </row>
    <row r="888" spans="2:11" ht="13.5" x14ac:dyDescent="0.35">
      <c r="B888" s="3">
        <v>43291</v>
      </c>
      <c r="C888" s="2">
        <v>3.15</v>
      </c>
      <c r="D888" s="2">
        <v>1.9911000000000001</v>
      </c>
      <c r="E888" s="2">
        <v>1593</v>
      </c>
      <c r="F888" s="2"/>
      <c r="G888" s="2"/>
      <c r="H888" s="5">
        <f t="shared" si="13"/>
        <v>1.2870078339607335E-2</v>
      </c>
      <c r="I888" s="4"/>
      <c r="J888" s="4"/>
      <c r="K888" s="4"/>
    </row>
    <row r="889" spans="2:11" ht="13.5" x14ac:dyDescent="0.35">
      <c r="B889" s="3">
        <v>43292</v>
      </c>
      <c r="C889" s="2">
        <v>3.15</v>
      </c>
      <c r="D889" s="2">
        <v>1.9911000000000001</v>
      </c>
      <c r="E889" s="2">
        <v>247</v>
      </c>
      <c r="F889" s="2"/>
      <c r="G889" s="2"/>
      <c r="H889" s="5">
        <f t="shared" si="13"/>
        <v>0</v>
      </c>
      <c r="I889" s="4"/>
      <c r="J889" s="4"/>
      <c r="K889" s="4"/>
    </row>
    <row r="890" spans="2:11" ht="13.5" x14ac:dyDescent="0.35">
      <c r="B890" s="3">
        <v>43293</v>
      </c>
      <c r="C890" s="2">
        <v>3.13</v>
      </c>
      <c r="D890" s="2">
        <v>1.9783999999999999</v>
      </c>
      <c r="E890" s="2">
        <v>4866</v>
      </c>
      <c r="F890" s="2"/>
      <c r="G890" s="2"/>
      <c r="H890" s="5">
        <f t="shared" si="13"/>
        <v>-6.378383807945435E-3</v>
      </c>
      <c r="I890" s="4"/>
      <c r="J890" s="4"/>
      <c r="K890" s="4"/>
    </row>
    <row r="891" spans="2:11" ht="13.5" x14ac:dyDescent="0.35">
      <c r="B891" s="3">
        <v>43294</v>
      </c>
      <c r="C891" s="2">
        <v>3.15</v>
      </c>
      <c r="D891" s="2">
        <v>1.9911000000000001</v>
      </c>
      <c r="E891" s="2">
        <v>6544</v>
      </c>
      <c r="F891" s="2"/>
      <c r="G891" s="2"/>
      <c r="H891" s="5">
        <f t="shared" si="13"/>
        <v>6.4193287505055381E-3</v>
      </c>
      <c r="I891" s="4"/>
      <c r="J891" s="4"/>
      <c r="K891" s="4"/>
    </row>
    <row r="892" spans="2:11" ht="13.5" x14ac:dyDescent="0.35">
      <c r="B892" s="3">
        <v>43297</v>
      </c>
      <c r="C892" s="2">
        <v>3.2</v>
      </c>
      <c r="D892" s="2">
        <v>2.0226999999999999</v>
      </c>
      <c r="E892" s="2">
        <v>8745</v>
      </c>
      <c r="F892" s="2"/>
      <c r="G892" s="2"/>
      <c r="H892" s="5">
        <f t="shared" si="13"/>
        <v>1.587062427803719E-2</v>
      </c>
      <c r="I892" s="4"/>
      <c r="J892" s="4"/>
      <c r="K892" s="4"/>
    </row>
    <row r="893" spans="2:11" ht="13.5" x14ac:dyDescent="0.35">
      <c r="B893" s="3">
        <v>43298</v>
      </c>
      <c r="C893" s="2">
        <v>3.16</v>
      </c>
      <c r="D893" s="2">
        <v>1.9974000000000001</v>
      </c>
      <c r="E893" s="2">
        <v>25700</v>
      </c>
      <c r="F893" s="2"/>
      <c r="G893" s="2"/>
      <c r="H893" s="5">
        <f t="shared" si="13"/>
        <v>-1.2508033816186226E-2</v>
      </c>
      <c r="I893" s="4"/>
      <c r="J893" s="4"/>
      <c r="K893" s="4"/>
    </row>
    <row r="894" spans="2:11" ht="13.5" x14ac:dyDescent="0.35">
      <c r="B894" s="3">
        <v>43299</v>
      </c>
      <c r="C894" s="2">
        <v>3.18</v>
      </c>
      <c r="D894" s="2">
        <v>2.0099999999999998</v>
      </c>
      <c r="E894" s="2">
        <v>5820</v>
      </c>
      <c r="F894" s="2"/>
      <c r="G894" s="2"/>
      <c r="H894" s="5">
        <f t="shared" si="13"/>
        <v>6.3082006608589777E-3</v>
      </c>
      <c r="I894" s="4"/>
      <c r="J894" s="4"/>
      <c r="K894" s="4"/>
    </row>
    <row r="895" spans="2:11" ht="13.5" x14ac:dyDescent="0.35">
      <c r="B895" s="3">
        <v>43300</v>
      </c>
      <c r="C895" s="2">
        <v>3.19</v>
      </c>
      <c r="D895" s="2">
        <v>2.0164</v>
      </c>
      <c r="E895" s="2">
        <v>13860</v>
      </c>
      <c r="F895" s="2"/>
      <c r="G895" s="2"/>
      <c r="H895" s="5">
        <f t="shared" si="13"/>
        <v>3.1840796019901411E-3</v>
      </c>
      <c r="I895" s="4"/>
      <c r="J895" s="4"/>
      <c r="K895" s="4"/>
    </row>
    <row r="896" spans="2:11" ht="13.5" x14ac:dyDescent="0.35">
      <c r="B896" s="3">
        <v>43301</v>
      </c>
      <c r="C896" s="2">
        <v>3.21</v>
      </c>
      <c r="D896" s="2">
        <v>2.0289999999999999</v>
      </c>
      <c r="E896" s="2">
        <v>9615</v>
      </c>
      <c r="F896" s="2"/>
      <c r="G896" s="2"/>
      <c r="H896" s="5">
        <f t="shared" si="13"/>
        <v>6.2487601666335766E-3</v>
      </c>
      <c r="I896" s="4"/>
      <c r="J896" s="4"/>
      <c r="K896" s="4"/>
    </row>
    <row r="897" spans="2:11" ht="13.5" x14ac:dyDescent="0.35">
      <c r="B897" s="3">
        <v>43304</v>
      </c>
      <c r="C897" s="2">
        <v>3.21</v>
      </c>
      <c r="D897" s="2">
        <v>2.0289999999999999</v>
      </c>
      <c r="E897" s="2">
        <v>0</v>
      </c>
      <c r="F897" s="2"/>
      <c r="G897" s="2"/>
      <c r="H897" s="5">
        <f t="shared" si="13"/>
        <v>0</v>
      </c>
      <c r="I897" s="4"/>
      <c r="J897" s="4"/>
      <c r="K897" s="4"/>
    </row>
    <row r="898" spans="2:11" ht="13.5" x14ac:dyDescent="0.35">
      <c r="B898" s="3">
        <v>43305</v>
      </c>
      <c r="C898" s="2">
        <v>3.21</v>
      </c>
      <c r="D898" s="2">
        <v>2.0289999999999999</v>
      </c>
      <c r="E898" s="2">
        <v>100</v>
      </c>
      <c r="F898" s="2"/>
      <c r="G898" s="2"/>
      <c r="H898" s="5">
        <f t="shared" si="13"/>
        <v>0</v>
      </c>
      <c r="I898" s="4"/>
      <c r="J898" s="4"/>
      <c r="K898" s="4"/>
    </row>
    <row r="899" spans="2:11" ht="13.5" x14ac:dyDescent="0.35">
      <c r="B899" s="3">
        <v>43307</v>
      </c>
      <c r="C899" s="2">
        <v>3.21</v>
      </c>
      <c r="D899" s="2">
        <v>2.0289999999999999</v>
      </c>
      <c r="E899" s="2">
        <v>2020</v>
      </c>
      <c r="F899" s="2"/>
      <c r="G899" s="2"/>
      <c r="H899" s="5">
        <f t="shared" si="13"/>
        <v>0</v>
      </c>
      <c r="I899" s="4"/>
      <c r="J899" s="4"/>
      <c r="K899" s="4"/>
    </row>
    <row r="900" spans="2:11" ht="13.5" x14ac:dyDescent="0.35">
      <c r="B900" s="3">
        <v>43308</v>
      </c>
      <c r="C900" s="2">
        <v>3.21</v>
      </c>
      <c r="D900" s="2">
        <v>2.0289999999999999</v>
      </c>
      <c r="E900" s="2">
        <v>420</v>
      </c>
      <c r="F900" s="2"/>
      <c r="G900" s="2"/>
      <c r="H900" s="5">
        <f t="shared" si="13"/>
        <v>0</v>
      </c>
      <c r="I900" s="4"/>
      <c r="J900" s="4"/>
      <c r="K900" s="4"/>
    </row>
    <row r="901" spans="2:11" ht="13.5" x14ac:dyDescent="0.35">
      <c r="B901" s="3">
        <v>43311</v>
      </c>
      <c r="C901" s="2">
        <v>3.23</v>
      </c>
      <c r="D901" s="2">
        <v>2.0415999999999999</v>
      </c>
      <c r="E901" s="2">
        <v>3708</v>
      </c>
      <c r="F901" s="2"/>
      <c r="G901" s="2"/>
      <c r="H901" s="5">
        <f t="shared" si="13"/>
        <v>6.2099556431739504E-3</v>
      </c>
      <c r="I901" s="4"/>
      <c r="J901" s="4"/>
      <c r="K901" s="4"/>
    </row>
    <row r="902" spans="2:11" ht="13.5" x14ac:dyDescent="0.35">
      <c r="B902" s="3">
        <v>43312</v>
      </c>
      <c r="C902" s="2">
        <v>3.2</v>
      </c>
      <c r="D902" s="2">
        <v>2.0226999999999999</v>
      </c>
      <c r="E902" s="2">
        <v>23988</v>
      </c>
      <c r="F902" s="2"/>
      <c r="G902" s="2"/>
      <c r="H902" s="5">
        <f t="shared" si="13"/>
        <v>-9.2574451410657906E-3</v>
      </c>
      <c r="I902" s="4"/>
      <c r="J902" s="4"/>
      <c r="K902" s="4"/>
    </row>
    <row r="903" spans="2:11" ht="13.5" x14ac:dyDescent="0.35">
      <c r="B903" s="3">
        <v>43313</v>
      </c>
      <c r="C903" s="2">
        <v>3.23</v>
      </c>
      <c r="D903" s="2">
        <v>2.0415999999999999</v>
      </c>
      <c r="E903" s="2">
        <v>6890</v>
      </c>
      <c r="F903" s="2"/>
      <c r="G903" s="2"/>
      <c r="H903" s="5">
        <f t="shared" ref="H903:H966" si="14">(D903-D902)/D902</f>
        <v>9.3439462105106633E-3</v>
      </c>
      <c r="I903" s="4"/>
      <c r="J903" s="4"/>
      <c r="K903" s="4"/>
    </row>
    <row r="904" spans="2:11" ht="13.5" x14ac:dyDescent="0.35">
      <c r="B904" s="3">
        <v>43314</v>
      </c>
      <c r="C904" s="2">
        <v>3.2</v>
      </c>
      <c r="D904" s="2">
        <v>2.0226999999999999</v>
      </c>
      <c r="E904" s="2">
        <v>33160</v>
      </c>
      <c r="F904" s="2"/>
      <c r="G904" s="2"/>
      <c r="H904" s="5">
        <f t="shared" si="14"/>
        <v>-9.2574451410657906E-3</v>
      </c>
      <c r="I904" s="4"/>
      <c r="J904" s="4"/>
      <c r="K904" s="4"/>
    </row>
    <row r="905" spans="2:11" ht="13.5" x14ac:dyDescent="0.35">
      <c r="B905" s="3">
        <v>43315</v>
      </c>
      <c r="C905" s="2">
        <v>3.2</v>
      </c>
      <c r="D905" s="2">
        <v>2.0226999999999999</v>
      </c>
      <c r="E905" s="2">
        <v>19560</v>
      </c>
      <c r="F905" s="2"/>
      <c r="G905" s="2"/>
      <c r="H905" s="5">
        <f t="shared" si="14"/>
        <v>0</v>
      </c>
      <c r="I905" s="4"/>
      <c r="J905" s="4"/>
      <c r="K905" s="4"/>
    </row>
    <row r="906" spans="2:11" ht="13.5" x14ac:dyDescent="0.35">
      <c r="B906" s="3">
        <v>43318</v>
      </c>
      <c r="C906" s="2">
        <v>3.19</v>
      </c>
      <c r="D906" s="2">
        <v>2.0164</v>
      </c>
      <c r="E906" s="2">
        <v>4690</v>
      </c>
      <c r="F906" s="2"/>
      <c r="G906" s="2"/>
      <c r="H906" s="5">
        <f t="shared" si="14"/>
        <v>-3.1146487368368878E-3</v>
      </c>
      <c r="I906" s="4"/>
      <c r="J906" s="4"/>
      <c r="K906" s="4"/>
    </row>
    <row r="907" spans="2:11" ht="13.5" x14ac:dyDescent="0.35">
      <c r="B907" s="3">
        <v>43319</v>
      </c>
      <c r="C907" s="2">
        <v>3.19</v>
      </c>
      <c r="D907" s="2">
        <v>2.0164</v>
      </c>
      <c r="E907" s="2">
        <v>3400</v>
      </c>
      <c r="F907" s="2"/>
      <c r="G907" s="2"/>
      <c r="H907" s="5">
        <f t="shared" si="14"/>
        <v>0</v>
      </c>
      <c r="I907" s="4"/>
      <c r="J907" s="4"/>
      <c r="K907" s="4"/>
    </row>
    <row r="908" spans="2:11" ht="13.5" x14ac:dyDescent="0.35">
      <c r="B908" s="3">
        <v>43320</v>
      </c>
      <c r="C908" s="2">
        <v>3.2</v>
      </c>
      <c r="D908" s="2">
        <v>2.0226999999999999</v>
      </c>
      <c r="E908" s="2">
        <v>13350</v>
      </c>
      <c r="F908" s="2"/>
      <c r="G908" s="2"/>
      <c r="H908" s="5">
        <f t="shared" si="14"/>
        <v>3.1243800833167883E-3</v>
      </c>
      <c r="I908" s="4"/>
      <c r="J908" s="4"/>
      <c r="K908" s="4"/>
    </row>
    <row r="909" spans="2:11" ht="13.5" x14ac:dyDescent="0.35">
      <c r="B909" s="3">
        <v>43321</v>
      </c>
      <c r="C909" s="2">
        <v>3.19</v>
      </c>
      <c r="D909" s="2">
        <v>2.0164</v>
      </c>
      <c r="E909" s="2">
        <v>17306</v>
      </c>
      <c r="F909" s="2"/>
      <c r="G909" s="2"/>
      <c r="H909" s="5">
        <f t="shared" si="14"/>
        <v>-3.1146487368368878E-3</v>
      </c>
      <c r="I909" s="4"/>
      <c r="J909" s="4"/>
      <c r="K909" s="4"/>
    </row>
    <row r="910" spans="2:11" ht="13.5" x14ac:dyDescent="0.35">
      <c r="B910" s="3">
        <v>43322</v>
      </c>
      <c r="C910" s="2">
        <v>3.2</v>
      </c>
      <c r="D910" s="2">
        <v>2.0226999999999999</v>
      </c>
      <c r="E910" s="2">
        <v>21093</v>
      </c>
      <c r="F910" s="2"/>
      <c r="G910" s="2"/>
      <c r="H910" s="5">
        <f t="shared" si="14"/>
        <v>3.1243800833167883E-3</v>
      </c>
      <c r="I910" s="4"/>
      <c r="J910" s="4"/>
      <c r="K910" s="4"/>
    </row>
    <row r="911" spans="2:11" ht="13.5" x14ac:dyDescent="0.35">
      <c r="B911" s="3">
        <v>43326</v>
      </c>
      <c r="C911" s="2">
        <v>3.19</v>
      </c>
      <c r="D911" s="2">
        <v>2.0164</v>
      </c>
      <c r="E911" s="2">
        <v>20456</v>
      </c>
      <c r="F911" s="2"/>
      <c r="G911" s="2"/>
      <c r="H911" s="5">
        <f t="shared" si="14"/>
        <v>-3.1146487368368878E-3</v>
      </c>
      <c r="I911" s="4"/>
      <c r="J911" s="4"/>
      <c r="K911" s="4"/>
    </row>
    <row r="912" spans="2:11" ht="13.5" x14ac:dyDescent="0.35">
      <c r="B912" s="3">
        <v>43327</v>
      </c>
      <c r="C912" s="2">
        <v>3.2</v>
      </c>
      <c r="D912" s="2">
        <v>2.0226999999999999</v>
      </c>
      <c r="E912" s="2">
        <v>7273</v>
      </c>
      <c r="F912" s="2"/>
      <c r="G912" s="2"/>
      <c r="H912" s="5">
        <f t="shared" si="14"/>
        <v>3.1243800833167883E-3</v>
      </c>
      <c r="I912" s="4"/>
      <c r="J912" s="4"/>
      <c r="K912" s="4"/>
    </row>
    <row r="913" spans="2:11" ht="13.5" x14ac:dyDescent="0.35">
      <c r="B913" s="3">
        <v>43328</v>
      </c>
      <c r="C913" s="2">
        <v>3.2</v>
      </c>
      <c r="D913" s="2">
        <v>2.0226999999999999</v>
      </c>
      <c r="E913" s="2">
        <v>4900</v>
      </c>
      <c r="F913" s="2"/>
      <c r="G913" s="2"/>
      <c r="H913" s="5">
        <f t="shared" si="14"/>
        <v>0</v>
      </c>
      <c r="I913" s="4"/>
      <c r="J913" s="4"/>
      <c r="K913" s="4"/>
    </row>
    <row r="914" spans="2:11" ht="13.5" x14ac:dyDescent="0.35">
      <c r="B914" s="3">
        <v>43329</v>
      </c>
      <c r="C914" s="2">
        <v>3.2</v>
      </c>
      <c r="D914" s="2">
        <v>2.0226999999999999</v>
      </c>
      <c r="E914" s="2">
        <v>4202</v>
      </c>
      <c r="F914" s="2"/>
      <c r="G914" s="2"/>
      <c r="H914" s="5">
        <f t="shared" si="14"/>
        <v>0</v>
      </c>
      <c r="I914" s="4"/>
      <c r="J914" s="4"/>
      <c r="K914" s="4"/>
    </row>
    <row r="915" spans="2:11" ht="13.5" x14ac:dyDescent="0.35">
      <c r="B915" s="3">
        <v>43332</v>
      </c>
      <c r="C915" s="2">
        <v>3.18</v>
      </c>
      <c r="D915" s="2">
        <v>2.0099999999999998</v>
      </c>
      <c r="E915" s="2">
        <v>798</v>
      </c>
      <c r="F915" s="2"/>
      <c r="G915" s="2"/>
      <c r="H915" s="5">
        <f t="shared" si="14"/>
        <v>-6.27873634251256E-3</v>
      </c>
      <c r="I915" s="4"/>
      <c r="J915" s="4"/>
      <c r="K915" s="4"/>
    </row>
    <row r="916" spans="2:11" ht="13.5" x14ac:dyDescent="0.35">
      <c r="B916" s="3">
        <v>43335</v>
      </c>
      <c r="C916" s="2">
        <v>3.1</v>
      </c>
      <c r="D916" s="2">
        <v>1.9595</v>
      </c>
      <c r="E916" s="2">
        <v>2403</v>
      </c>
      <c r="F916" s="2"/>
      <c r="G916" s="2"/>
      <c r="H916" s="5">
        <f t="shared" si="14"/>
        <v>-2.5124378109452623E-2</v>
      </c>
      <c r="I916" s="4"/>
      <c r="J916" s="4"/>
      <c r="K916" s="4"/>
    </row>
    <row r="917" spans="2:11" ht="13.5" x14ac:dyDescent="0.35">
      <c r="B917" s="3">
        <v>43336</v>
      </c>
      <c r="C917" s="2">
        <v>3.16</v>
      </c>
      <c r="D917" s="2">
        <v>1.9974000000000001</v>
      </c>
      <c r="E917" s="2">
        <v>7871</v>
      </c>
      <c r="F917" s="2"/>
      <c r="G917" s="2"/>
      <c r="H917" s="5">
        <f t="shared" si="14"/>
        <v>1.9341668793059475E-2</v>
      </c>
      <c r="I917" s="4"/>
      <c r="J917" s="4"/>
      <c r="K917" s="4"/>
    </row>
    <row r="918" spans="2:11" ht="13.5" x14ac:dyDescent="0.35">
      <c r="B918" s="3">
        <v>43339</v>
      </c>
      <c r="C918" s="2">
        <v>3.16</v>
      </c>
      <c r="D918" s="2">
        <v>1.9974000000000001</v>
      </c>
      <c r="E918" s="2">
        <v>0</v>
      </c>
      <c r="F918" s="2"/>
      <c r="G918" s="2"/>
      <c r="H918" s="5">
        <f t="shared" si="14"/>
        <v>0</v>
      </c>
      <c r="I918" s="4"/>
      <c r="J918" s="4"/>
      <c r="K918" s="4"/>
    </row>
    <row r="919" spans="2:11" ht="13.5" x14ac:dyDescent="0.35">
      <c r="B919" s="3">
        <v>43340</v>
      </c>
      <c r="C919" s="2">
        <v>3.16</v>
      </c>
      <c r="D919" s="2">
        <v>1.9974000000000001</v>
      </c>
      <c r="E919" s="2">
        <v>2914</v>
      </c>
      <c r="F919" s="2"/>
      <c r="G919" s="2"/>
      <c r="H919" s="5">
        <f t="shared" si="14"/>
        <v>0</v>
      </c>
      <c r="I919" s="4"/>
      <c r="J919" s="4"/>
      <c r="K919" s="4"/>
    </row>
    <row r="920" spans="2:11" ht="13.5" x14ac:dyDescent="0.35">
      <c r="B920" s="3">
        <v>43341</v>
      </c>
      <c r="C920" s="2">
        <v>3.15</v>
      </c>
      <c r="D920" s="2">
        <v>1.9911000000000001</v>
      </c>
      <c r="E920" s="2">
        <v>1928</v>
      </c>
      <c r="F920" s="2"/>
      <c r="G920" s="2"/>
      <c r="H920" s="5">
        <f t="shared" si="14"/>
        <v>-3.1541003304295444E-3</v>
      </c>
      <c r="I920" s="4"/>
      <c r="J920" s="4"/>
      <c r="K920" s="4"/>
    </row>
    <row r="921" spans="2:11" ht="13.5" x14ac:dyDescent="0.35">
      <c r="B921" s="3">
        <v>43342</v>
      </c>
      <c r="C921" s="2">
        <v>3.19</v>
      </c>
      <c r="D921" s="2">
        <v>2.0164</v>
      </c>
      <c r="E921" s="2">
        <v>2000</v>
      </c>
      <c r="F921" s="2"/>
      <c r="G921" s="2"/>
      <c r="H921" s="5">
        <f t="shared" si="14"/>
        <v>1.2706544121339902E-2</v>
      </c>
      <c r="I921" s="4"/>
      <c r="J921" s="4"/>
      <c r="K921" s="4"/>
    </row>
    <row r="922" spans="2:11" ht="13.5" x14ac:dyDescent="0.35">
      <c r="B922" s="3">
        <v>43343</v>
      </c>
      <c r="C922" s="2">
        <v>3.19</v>
      </c>
      <c r="D922" s="2">
        <v>2.0164</v>
      </c>
      <c r="E922" s="2">
        <v>420</v>
      </c>
      <c r="F922" s="2"/>
      <c r="G922" s="2"/>
      <c r="H922" s="5">
        <f t="shared" si="14"/>
        <v>0</v>
      </c>
      <c r="I922" s="4"/>
      <c r="J922" s="4"/>
      <c r="K922" s="4"/>
    </row>
    <row r="923" spans="2:11" ht="13.5" x14ac:dyDescent="0.35">
      <c r="B923" s="3">
        <v>43346</v>
      </c>
      <c r="C923" s="2">
        <v>3.2</v>
      </c>
      <c r="D923" s="2">
        <v>2.0226999999999999</v>
      </c>
      <c r="E923" s="2">
        <v>1902</v>
      </c>
      <c r="F923" s="2"/>
      <c r="G923" s="2"/>
      <c r="H923" s="5">
        <f t="shared" si="14"/>
        <v>3.1243800833167883E-3</v>
      </c>
      <c r="I923" s="4"/>
      <c r="J923" s="4"/>
      <c r="K923" s="4"/>
    </row>
    <row r="924" spans="2:11" ht="13.5" x14ac:dyDescent="0.35">
      <c r="B924" s="3">
        <v>43347</v>
      </c>
      <c r="C924" s="2">
        <v>3.17</v>
      </c>
      <c r="D924" s="2">
        <v>2.0036999999999998</v>
      </c>
      <c r="E924" s="2">
        <v>9478</v>
      </c>
      <c r="F924" s="2"/>
      <c r="G924" s="2"/>
      <c r="H924" s="5">
        <f t="shared" si="14"/>
        <v>-9.3933850793494478E-3</v>
      </c>
      <c r="I924" s="4"/>
      <c r="J924" s="4"/>
      <c r="K924" s="4"/>
    </row>
    <row r="925" spans="2:11" ht="13.5" x14ac:dyDescent="0.35">
      <c r="B925" s="3">
        <v>43348</v>
      </c>
      <c r="C925" s="2">
        <v>3.16</v>
      </c>
      <c r="D925" s="2">
        <v>1.9974000000000001</v>
      </c>
      <c r="E925" s="2">
        <v>12890</v>
      </c>
      <c r="F925" s="2"/>
      <c r="G925" s="2"/>
      <c r="H925" s="5">
        <f t="shared" si="14"/>
        <v>-3.1441832609670861E-3</v>
      </c>
      <c r="I925" s="4"/>
      <c r="J925" s="4"/>
      <c r="K925" s="4"/>
    </row>
    <row r="926" spans="2:11" ht="13.5" x14ac:dyDescent="0.35">
      <c r="B926" s="3">
        <v>43349</v>
      </c>
      <c r="C926" s="2">
        <v>3.17</v>
      </c>
      <c r="D926" s="2">
        <v>2.0036999999999998</v>
      </c>
      <c r="E926" s="2">
        <v>5200</v>
      </c>
      <c r="F926" s="2"/>
      <c r="G926" s="2"/>
      <c r="H926" s="5">
        <f t="shared" si="14"/>
        <v>3.1541003304294333E-3</v>
      </c>
      <c r="I926" s="4"/>
      <c r="J926" s="4"/>
      <c r="K926" s="4"/>
    </row>
    <row r="927" spans="2:11" ht="13.5" x14ac:dyDescent="0.35">
      <c r="B927" s="3">
        <v>43350</v>
      </c>
      <c r="C927" s="2">
        <v>3.1</v>
      </c>
      <c r="D927" s="2">
        <v>1.9595</v>
      </c>
      <c r="E927" s="2">
        <v>1500</v>
      </c>
      <c r="F927" s="2"/>
      <c r="G927" s="2"/>
      <c r="H927" s="5">
        <f t="shared" si="14"/>
        <v>-2.2059190497579376E-2</v>
      </c>
      <c r="I927" s="4"/>
      <c r="J927" s="4"/>
      <c r="K927" s="4"/>
    </row>
    <row r="928" spans="2:11" ht="13.5" x14ac:dyDescent="0.35">
      <c r="B928" s="3">
        <v>43353</v>
      </c>
      <c r="C928" s="2">
        <v>3.1</v>
      </c>
      <c r="D928" s="2">
        <v>1.9595</v>
      </c>
      <c r="E928" s="2">
        <v>0</v>
      </c>
      <c r="F928" s="2"/>
      <c r="G928" s="2"/>
      <c r="H928" s="5">
        <f t="shared" si="14"/>
        <v>0</v>
      </c>
      <c r="I928" s="4"/>
      <c r="J928" s="4"/>
      <c r="K928" s="4"/>
    </row>
    <row r="929" spans="2:11" ht="13.5" x14ac:dyDescent="0.35">
      <c r="B929" s="3">
        <v>43355</v>
      </c>
      <c r="C929" s="2">
        <v>3.1</v>
      </c>
      <c r="D929" s="2">
        <v>1.9595</v>
      </c>
      <c r="E929" s="2">
        <v>2146</v>
      </c>
      <c r="F929" s="2"/>
      <c r="G929" s="2"/>
      <c r="H929" s="5">
        <f t="shared" si="14"/>
        <v>0</v>
      </c>
      <c r="I929" s="4"/>
      <c r="J929" s="4"/>
      <c r="K929" s="4"/>
    </row>
    <row r="930" spans="2:11" ht="13.5" x14ac:dyDescent="0.35">
      <c r="B930" s="3">
        <v>43356</v>
      </c>
      <c r="C930" s="2">
        <v>3.1</v>
      </c>
      <c r="D930" s="2">
        <v>1.9595</v>
      </c>
      <c r="E930" s="2">
        <v>6484</v>
      </c>
      <c r="F930" s="2"/>
      <c r="G930" s="2"/>
      <c r="H930" s="5">
        <f t="shared" si="14"/>
        <v>0</v>
      </c>
      <c r="I930" s="4"/>
      <c r="J930" s="4"/>
      <c r="K930" s="4"/>
    </row>
    <row r="931" spans="2:11" ht="13.5" x14ac:dyDescent="0.35">
      <c r="B931" s="3">
        <v>43357</v>
      </c>
      <c r="C931" s="2">
        <v>3.1</v>
      </c>
      <c r="D931" s="2">
        <v>1.9595</v>
      </c>
      <c r="E931" s="2">
        <v>4218</v>
      </c>
      <c r="F931" s="2"/>
      <c r="G931" s="2"/>
      <c r="H931" s="5">
        <f t="shared" si="14"/>
        <v>0</v>
      </c>
      <c r="I931" s="4"/>
      <c r="J931" s="4"/>
      <c r="K931" s="4"/>
    </row>
    <row r="932" spans="2:11" ht="13.5" x14ac:dyDescent="0.35">
      <c r="B932" s="3">
        <v>43360</v>
      </c>
      <c r="C932" s="2">
        <v>3.1</v>
      </c>
      <c r="D932" s="2">
        <v>1.9595</v>
      </c>
      <c r="E932" s="2">
        <v>599</v>
      </c>
      <c r="F932" s="2"/>
      <c r="G932" s="2"/>
      <c r="H932" s="5">
        <f t="shared" si="14"/>
        <v>0</v>
      </c>
      <c r="I932" s="4"/>
      <c r="J932" s="4"/>
      <c r="K932" s="4"/>
    </row>
    <row r="933" spans="2:11" ht="13.5" x14ac:dyDescent="0.35">
      <c r="B933" s="3">
        <v>43361</v>
      </c>
      <c r="C933" s="2">
        <v>3.1</v>
      </c>
      <c r="D933" s="2">
        <v>1.9595</v>
      </c>
      <c r="E933" s="2">
        <v>940</v>
      </c>
      <c r="F933" s="2"/>
      <c r="G933" s="2"/>
      <c r="H933" s="5">
        <f t="shared" si="14"/>
        <v>0</v>
      </c>
      <c r="I933" s="4"/>
      <c r="J933" s="4"/>
      <c r="K933" s="4"/>
    </row>
    <row r="934" spans="2:11" ht="13.5" x14ac:dyDescent="0.35">
      <c r="B934" s="3">
        <v>43362</v>
      </c>
      <c r="C934" s="2">
        <v>3.1</v>
      </c>
      <c r="D934" s="2">
        <v>1.9595</v>
      </c>
      <c r="E934" s="2">
        <v>18260</v>
      </c>
      <c r="F934" s="2"/>
      <c r="G934" s="2"/>
      <c r="H934" s="5">
        <f t="shared" si="14"/>
        <v>0</v>
      </c>
      <c r="I934" s="4"/>
      <c r="J934" s="4"/>
      <c r="K934" s="4"/>
    </row>
    <row r="935" spans="2:11" ht="13.5" x14ac:dyDescent="0.35">
      <c r="B935" s="3">
        <v>43363</v>
      </c>
      <c r="C935" s="2">
        <v>3.11</v>
      </c>
      <c r="D935" s="2">
        <v>1.9658</v>
      </c>
      <c r="E935" s="2">
        <v>1775</v>
      </c>
      <c r="F935" s="2"/>
      <c r="G935" s="2"/>
      <c r="H935" s="5">
        <f t="shared" si="14"/>
        <v>3.2151058943607922E-3</v>
      </c>
      <c r="I935" s="4"/>
      <c r="J935" s="4"/>
      <c r="K935" s="4"/>
    </row>
    <row r="936" spans="2:11" ht="13.5" x14ac:dyDescent="0.35">
      <c r="B936" s="3">
        <v>43364</v>
      </c>
      <c r="C936" s="2">
        <v>3.1</v>
      </c>
      <c r="D936" s="2">
        <v>1.9595</v>
      </c>
      <c r="E936" s="2">
        <v>10068</v>
      </c>
      <c r="F936" s="2"/>
      <c r="G936" s="2"/>
      <c r="H936" s="5">
        <f t="shared" si="14"/>
        <v>-3.2048021161867799E-3</v>
      </c>
      <c r="I936" s="4"/>
      <c r="J936" s="4"/>
      <c r="K936" s="4"/>
    </row>
    <row r="937" spans="2:11" ht="13.5" x14ac:dyDescent="0.35">
      <c r="B937" s="3">
        <v>43367</v>
      </c>
      <c r="C937" s="2">
        <v>3.1</v>
      </c>
      <c r="D937" s="2">
        <v>1.9595</v>
      </c>
      <c r="E937" s="2">
        <v>1000</v>
      </c>
      <c r="F937" s="2"/>
      <c r="G937" s="2"/>
      <c r="H937" s="5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3.01</v>
      </c>
      <c r="D938" s="2">
        <v>1.9026000000000001</v>
      </c>
      <c r="E938" s="2">
        <v>4996</v>
      </c>
      <c r="F938" s="2"/>
      <c r="G938" s="2"/>
      <c r="H938" s="5">
        <f t="shared" si="14"/>
        <v>-2.9038019903036463E-2</v>
      </c>
      <c r="I938" s="4"/>
      <c r="J938" s="4"/>
      <c r="K938" s="4"/>
    </row>
    <row r="939" spans="2:11" ht="13.5" x14ac:dyDescent="0.35">
      <c r="B939" s="3">
        <v>43369</v>
      </c>
      <c r="C939" s="2">
        <v>3</v>
      </c>
      <c r="D939" s="2">
        <v>1.8963000000000001</v>
      </c>
      <c r="E939" s="2">
        <v>114</v>
      </c>
      <c r="F939" s="2"/>
      <c r="G939" s="2"/>
      <c r="H939" s="5">
        <f t="shared" si="14"/>
        <v>-3.3112582781456806E-3</v>
      </c>
      <c r="I939" s="4"/>
      <c r="J939" s="4"/>
      <c r="K939" s="4"/>
    </row>
    <row r="940" spans="2:11" ht="13.5" x14ac:dyDescent="0.35">
      <c r="B940" s="3">
        <v>43370</v>
      </c>
      <c r="C940" s="2">
        <v>3</v>
      </c>
      <c r="D940" s="2">
        <v>1.8963000000000001</v>
      </c>
      <c r="E940" s="2">
        <v>2675</v>
      </c>
      <c r="F940" s="2"/>
      <c r="G940" s="2"/>
      <c r="H940" s="5">
        <f t="shared" si="14"/>
        <v>0</v>
      </c>
      <c r="I940" s="4"/>
      <c r="J940" s="4"/>
      <c r="K940" s="4"/>
    </row>
    <row r="941" spans="2:11" ht="13.5" x14ac:dyDescent="0.35">
      <c r="B941" s="3">
        <v>43371</v>
      </c>
      <c r="C941" s="2">
        <v>3</v>
      </c>
      <c r="D941" s="2">
        <v>1.8963000000000001</v>
      </c>
      <c r="E941" s="2">
        <v>4643</v>
      </c>
      <c r="F941" s="2"/>
      <c r="G941" s="2"/>
      <c r="H941" s="5">
        <f t="shared" si="14"/>
        <v>0</v>
      </c>
      <c r="I941" s="4"/>
      <c r="J941" s="4"/>
      <c r="K941" s="4"/>
    </row>
    <row r="942" spans="2:11" ht="13.5" x14ac:dyDescent="0.35">
      <c r="B942" s="3">
        <v>43374</v>
      </c>
      <c r="C942" s="2">
        <v>3</v>
      </c>
      <c r="D942" s="2">
        <v>1.8963000000000001</v>
      </c>
      <c r="E942" s="2">
        <v>9695</v>
      </c>
      <c r="F942" s="2"/>
      <c r="G942" s="2"/>
      <c r="H942" s="5">
        <f t="shared" si="14"/>
        <v>0</v>
      </c>
      <c r="I942" s="4"/>
      <c r="J942" s="4"/>
      <c r="K942" s="4"/>
    </row>
    <row r="943" spans="2:11" ht="13.5" x14ac:dyDescent="0.35">
      <c r="B943" s="3">
        <v>43375</v>
      </c>
      <c r="C943" s="2">
        <v>3</v>
      </c>
      <c r="D943" s="2">
        <v>1.8963000000000001</v>
      </c>
      <c r="E943" s="2">
        <v>24020</v>
      </c>
      <c r="F943" s="2"/>
      <c r="G943" s="2"/>
      <c r="H943" s="5">
        <f t="shared" si="14"/>
        <v>0</v>
      </c>
      <c r="I943" s="4"/>
      <c r="J943" s="4"/>
      <c r="K943" s="4"/>
    </row>
    <row r="944" spans="2:11" ht="13.5" x14ac:dyDescent="0.35">
      <c r="B944" s="3">
        <v>43376</v>
      </c>
      <c r="C944" s="2">
        <v>2.98</v>
      </c>
      <c r="D944" s="2">
        <v>1.8835999999999999</v>
      </c>
      <c r="E944" s="2">
        <v>26798</v>
      </c>
      <c r="F944" s="2"/>
      <c r="G944" s="2"/>
      <c r="H944" s="5">
        <f t="shared" si="14"/>
        <v>-6.697252544428706E-3</v>
      </c>
      <c r="I944" s="4"/>
      <c r="J944" s="4"/>
      <c r="K944" s="4"/>
    </row>
    <row r="945" spans="2:11" ht="13.5" x14ac:dyDescent="0.35">
      <c r="B945" s="3">
        <v>43377</v>
      </c>
      <c r="C945" s="2">
        <v>3</v>
      </c>
      <c r="D945" s="2">
        <v>1.8963000000000001</v>
      </c>
      <c r="E945" s="2">
        <v>12647</v>
      </c>
      <c r="F945" s="2"/>
      <c r="G945" s="2"/>
      <c r="H945" s="5">
        <f t="shared" si="14"/>
        <v>6.742408154597662E-3</v>
      </c>
      <c r="I945" s="4"/>
      <c r="J945" s="4"/>
      <c r="K945" s="4"/>
    </row>
    <row r="946" spans="2:11" ht="13.5" x14ac:dyDescent="0.35">
      <c r="B946" s="3">
        <v>43378</v>
      </c>
      <c r="C946" s="2">
        <v>3</v>
      </c>
      <c r="D946" s="2">
        <v>1.8963000000000001</v>
      </c>
      <c r="E946" s="2">
        <v>8970</v>
      </c>
      <c r="F946" s="2"/>
      <c r="G946" s="2"/>
      <c r="H946" s="5">
        <f t="shared" si="14"/>
        <v>0</v>
      </c>
      <c r="I946" s="4"/>
      <c r="J946" s="4"/>
      <c r="K946" s="4"/>
    </row>
    <row r="947" spans="2:11" ht="13.5" x14ac:dyDescent="0.35">
      <c r="B947" s="3">
        <v>43381</v>
      </c>
      <c r="C947" s="2">
        <v>2.99</v>
      </c>
      <c r="D947" s="2">
        <v>1.8898999999999999</v>
      </c>
      <c r="E947" s="2">
        <v>1183</v>
      </c>
      <c r="F947" s="2"/>
      <c r="G947" s="2"/>
      <c r="H947" s="5">
        <f t="shared" si="14"/>
        <v>-3.3749934082160961E-3</v>
      </c>
      <c r="I947" s="4"/>
      <c r="J947" s="4"/>
      <c r="K947" s="4"/>
    </row>
    <row r="948" spans="2:11" ht="13.5" x14ac:dyDescent="0.35">
      <c r="B948" s="3">
        <v>43382</v>
      </c>
      <c r="C948" s="2">
        <v>2.99</v>
      </c>
      <c r="D948" s="2">
        <v>1.8898999999999999</v>
      </c>
      <c r="E948" s="2">
        <v>19</v>
      </c>
      <c r="F948" s="2"/>
      <c r="G948" s="2"/>
      <c r="H948" s="5">
        <f t="shared" si="14"/>
        <v>0</v>
      </c>
      <c r="I948" s="4"/>
      <c r="J948" s="4"/>
      <c r="K948" s="4"/>
    </row>
    <row r="949" spans="2:11" ht="13.5" x14ac:dyDescent="0.35">
      <c r="B949" s="3">
        <v>43383</v>
      </c>
      <c r="C949" s="2">
        <v>2.99</v>
      </c>
      <c r="D949" s="2">
        <v>1.8898999999999999</v>
      </c>
      <c r="E949" s="2">
        <v>0</v>
      </c>
      <c r="F949" s="2"/>
      <c r="G949" s="2"/>
      <c r="H949" s="5">
        <f t="shared" si="14"/>
        <v>0</v>
      </c>
      <c r="I949" s="4"/>
      <c r="J949" s="4"/>
      <c r="K949" s="4"/>
    </row>
    <row r="950" spans="2:11" ht="13.5" x14ac:dyDescent="0.35">
      <c r="B950" s="3">
        <v>43384</v>
      </c>
      <c r="C950" s="2">
        <v>2.93</v>
      </c>
      <c r="D950" s="2">
        <v>1.8520000000000001</v>
      </c>
      <c r="E950" s="2">
        <v>52</v>
      </c>
      <c r="F950" s="2"/>
      <c r="G950" s="2"/>
      <c r="H950" s="5">
        <f t="shared" si="14"/>
        <v>-2.0053971109582423E-2</v>
      </c>
      <c r="I950" s="4"/>
      <c r="J950" s="4"/>
      <c r="K950" s="4"/>
    </row>
    <row r="951" spans="2:11" ht="13.5" x14ac:dyDescent="0.35">
      <c r="B951" s="3">
        <v>43385</v>
      </c>
      <c r="C951" s="2">
        <v>2.98</v>
      </c>
      <c r="D951" s="2">
        <v>1.8835999999999999</v>
      </c>
      <c r="E951" s="2">
        <v>1</v>
      </c>
      <c r="F951" s="2"/>
      <c r="G951" s="2"/>
      <c r="H951" s="5">
        <f t="shared" si="14"/>
        <v>1.7062634989200784E-2</v>
      </c>
      <c r="I951" s="4"/>
      <c r="J951" s="4"/>
      <c r="K951" s="4"/>
    </row>
    <row r="952" spans="2:11" ht="13.5" x14ac:dyDescent="0.35">
      <c r="B952" s="3">
        <v>43389</v>
      </c>
      <c r="C952" s="2">
        <v>2.98</v>
      </c>
      <c r="D952" s="2">
        <v>1.8835999999999999</v>
      </c>
      <c r="E952" s="2">
        <v>15</v>
      </c>
      <c r="F952" s="2"/>
      <c r="G952" s="2"/>
      <c r="H952" s="5">
        <f t="shared" si="14"/>
        <v>0</v>
      </c>
      <c r="I952" s="4"/>
      <c r="J952" s="4"/>
      <c r="K952" s="4"/>
    </row>
    <row r="953" spans="2:11" ht="13.5" x14ac:dyDescent="0.35">
      <c r="B953" s="3">
        <v>43390</v>
      </c>
      <c r="C953" s="2">
        <v>2.9</v>
      </c>
      <c r="D953" s="2">
        <v>1.8331</v>
      </c>
      <c r="E953" s="2">
        <v>7489</v>
      </c>
      <c r="F953" s="2"/>
      <c r="G953" s="2"/>
      <c r="H953" s="5">
        <f t="shared" si="14"/>
        <v>-2.6810363134423441E-2</v>
      </c>
      <c r="I953" s="4"/>
      <c r="J953" s="4"/>
      <c r="K953" s="4"/>
    </row>
    <row r="954" spans="2:11" ht="13.5" x14ac:dyDescent="0.35">
      <c r="B954" s="3">
        <v>43391</v>
      </c>
      <c r="C954" s="2">
        <v>2.98</v>
      </c>
      <c r="D954" s="2">
        <v>1.8835999999999999</v>
      </c>
      <c r="E954" s="2">
        <v>1</v>
      </c>
      <c r="F954" s="2"/>
      <c r="G954" s="2"/>
      <c r="H954" s="5">
        <f t="shared" si="14"/>
        <v>2.7548960776826135E-2</v>
      </c>
      <c r="I954" s="4"/>
      <c r="J954" s="4"/>
      <c r="K954" s="4"/>
    </row>
    <row r="955" spans="2:11" ht="13.5" x14ac:dyDescent="0.35">
      <c r="B955" s="3">
        <v>43392</v>
      </c>
      <c r="C955" s="2">
        <v>2.97</v>
      </c>
      <c r="D955" s="2">
        <v>1.8773</v>
      </c>
      <c r="E955" s="2">
        <v>763</v>
      </c>
      <c r="F955" s="2"/>
      <c r="G955" s="2"/>
      <c r="H955" s="5">
        <f t="shared" si="14"/>
        <v>-3.3446591633042961E-3</v>
      </c>
      <c r="I955" s="4"/>
      <c r="J955" s="4"/>
      <c r="K955" s="4"/>
    </row>
    <row r="956" spans="2:11" ht="13.5" x14ac:dyDescent="0.35">
      <c r="B956" s="3">
        <v>43395</v>
      </c>
      <c r="C956" s="2">
        <v>2.97</v>
      </c>
      <c r="D956" s="2">
        <v>1.8773</v>
      </c>
      <c r="E956" s="2">
        <v>6651</v>
      </c>
      <c r="F956" s="2"/>
      <c r="G956" s="2"/>
      <c r="H956" s="5">
        <f t="shared" si="14"/>
        <v>0</v>
      </c>
      <c r="I956" s="4"/>
      <c r="J956" s="4"/>
      <c r="K956" s="4"/>
    </row>
    <row r="957" spans="2:11" ht="13.5" x14ac:dyDescent="0.35">
      <c r="B957" s="3">
        <v>43396</v>
      </c>
      <c r="C957" s="2">
        <v>2.98</v>
      </c>
      <c r="D957" s="2">
        <v>1.8835999999999999</v>
      </c>
      <c r="E957" s="2">
        <v>3325</v>
      </c>
      <c r="F957" s="2"/>
      <c r="G957" s="2"/>
      <c r="H957" s="5">
        <f t="shared" si="14"/>
        <v>3.3558834496350996E-3</v>
      </c>
      <c r="I957" s="4"/>
      <c r="J957" s="4"/>
      <c r="K957" s="4"/>
    </row>
    <row r="958" spans="2:11" ht="13.5" x14ac:dyDescent="0.35">
      <c r="B958" s="3">
        <v>43397</v>
      </c>
      <c r="C958" s="2">
        <v>2.97</v>
      </c>
      <c r="D958" s="2">
        <v>1.8773</v>
      </c>
      <c r="E958" s="2">
        <v>2999</v>
      </c>
      <c r="F958" s="2"/>
      <c r="G958" s="2"/>
      <c r="H958" s="5">
        <f t="shared" si="14"/>
        <v>-3.3446591633042961E-3</v>
      </c>
      <c r="I958" s="4"/>
      <c r="J958" s="4"/>
      <c r="K958" s="4"/>
    </row>
    <row r="959" spans="2:11" ht="13.5" x14ac:dyDescent="0.35">
      <c r="B959" s="3">
        <v>43398</v>
      </c>
      <c r="C959" s="2">
        <v>2.97</v>
      </c>
      <c r="D959" s="2">
        <v>1.8773</v>
      </c>
      <c r="E959" s="2">
        <v>1369</v>
      </c>
      <c r="F959" s="2"/>
      <c r="G959" s="2"/>
      <c r="H959" s="5">
        <f t="shared" si="14"/>
        <v>0</v>
      </c>
      <c r="I959" s="4"/>
      <c r="J959" s="4"/>
      <c r="K959" s="4"/>
    </row>
    <row r="960" spans="2:11" ht="13.5" x14ac:dyDescent="0.35">
      <c r="B960" s="3">
        <v>43399</v>
      </c>
      <c r="C960" s="2">
        <v>2.97</v>
      </c>
      <c r="D960" s="2">
        <v>1.8773</v>
      </c>
      <c r="E960" s="2">
        <v>0</v>
      </c>
      <c r="F960" s="2"/>
      <c r="G960" s="2"/>
      <c r="H960" s="5">
        <f t="shared" si="14"/>
        <v>0</v>
      </c>
      <c r="I960" s="4"/>
      <c r="J960" s="4"/>
      <c r="K960" s="4"/>
    </row>
    <row r="961" spans="2:11" ht="13.5" x14ac:dyDescent="0.35">
      <c r="B961" s="3">
        <v>43402</v>
      </c>
      <c r="C961" s="2">
        <v>2.89</v>
      </c>
      <c r="D961" s="2">
        <v>1.8267</v>
      </c>
      <c r="E961" s="2">
        <v>2160</v>
      </c>
      <c r="F961" s="2"/>
      <c r="G961" s="2"/>
      <c r="H961" s="5">
        <f t="shared" si="14"/>
        <v>-2.6953603579609003E-2</v>
      </c>
      <c r="I961" s="4"/>
      <c r="J961" s="4"/>
      <c r="K961" s="4"/>
    </row>
    <row r="962" spans="2:11" ht="13.5" x14ac:dyDescent="0.35">
      <c r="B962" s="3">
        <v>43403</v>
      </c>
      <c r="C962" s="2">
        <v>2.81</v>
      </c>
      <c r="D962" s="2">
        <v>1.7762</v>
      </c>
      <c r="E962" s="2">
        <v>16707</v>
      </c>
      <c r="F962" s="2"/>
      <c r="G962" s="2"/>
      <c r="H962" s="5">
        <f t="shared" si="14"/>
        <v>-2.7645480921880981E-2</v>
      </c>
      <c r="I962" s="4"/>
      <c r="J962" s="4"/>
      <c r="K962" s="4"/>
    </row>
    <row r="963" spans="2:11" ht="13.5" x14ac:dyDescent="0.35">
      <c r="B963" s="3">
        <v>43404</v>
      </c>
      <c r="C963" s="2">
        <v>2.81</v>
      </c>
      <c r="D963" s="2">
        <v>1.7762</v>
      </c>
      <c r="E963" s="2">
        <v>4150</v>
      </c>
      <c r="F963" s="2"/>
      <c r="G963" s="2"/>
      <c r="H963" s="5">
        <f t="shared" si="14"/>
        <v>0</v>
      </c>
      <c r="I963" s="4"/>
      <c r="J963" s="4"/>
      <c r="K963" s="4"/>
    </row>
    <row r="964" spans="2:11" ht="13.5" x14ac:dyDescent="0.35">
      <c r="B964" s="3">
        <v>43405</v>
      </c>
      <c r="C964" s="2">
        <v>2.8</v>
      </c>
      <c r="D964" s="2">
        <v>1.7698</v>
      </c>
      <c r="E964" s="2">
        <v>3175</v>
      </c>
      <c r="F964" s="2"/>
      <c r="G964" s="2"/>
      <c r="H964" s="5">
        <f t="shared" si="14"/>
        <v>-3.6031978380812752E-3</v>
      </c>
      <c r="I964" s="4"/>
      <c r="J964" s="4"/>
      <c r="K964" s="4"/>
    </row>
    <row r="965" spans="2:11" ht="13.5" x14ac:dyDescent="0.35">
      <c r="B965" s="3">
        <v>43406</v>
      </c>
      <c r="C965" s="2">
        <v>2.8</v>
      </c>
      <c r="D965" s="2">
        <v>1.7698</v>
      </c>
      <c r="E965" s="2">
        <v>4450</v>
      </c>
      <c r="F965" s="2"/>
      <c r="G965" s="2"/>
      <c r="H965" s="5">
        <f t="shared" si="14"/>
        <v>0</v>
      </c>
      <c r="I965" s="4"/>
      <c r="J965" s="4"/>
      <c r="K965" s="4"/>
    </row>
    <row r="966" spans="2:11" ht="13.5" x14ac:dyDescent="0.35">
      <c r="B966" s="3">
        <v>43409</v>
      </c>
      <c r="C966" s="2">
        <v>2.8</v>
      </c>
      <c r="D966" s="2">
        <v>1.7698</v>
      </c>
      <c r="E966" s="2">
        <v>2235</v>
      </c>
      <c r="F966" s="2"/>
      <c r="G966" s="2"/>
      <c r="H966" s="5">
        <f t="shared" si="14"/>
        <v>0</v>
      </c>
      <c r="I966" s="4"/>
      <c r="J966" s="4"/>
      <c r="K966" s="4"/>
    </row>
    <row r="967" spans="2:11" ht="13.5" x14ac:dyDescent="0.35">
      <c r="B967" s="3">
        <v>43410</v>
      </c>
      <c r="C967" s="2">
        <v>2.76</v>
      </c>
      <c r="D967" s="2">
        <v>1.7445999999999999</v>
      </c>
      <c r="E967" s="2">
        <v>3111</v>
      </c>
      <c r="F967" s="2"/>
      <c r="G967" s="2"/>
      <c r="H967" s="5">
        <f t="shared" ref="H967:H1030" si="15">(D967-D966)/D966</f>
        <v>-1.4238897050514244E-2</v>
      </c>
      <c r="I967" s="4"/>
      <c r="J967" s="4"/>
      <c r="K967" s="4"/>
    </row>
    <row r="968" spans="2:11" ht="13.5" x14ac:dyDescent="0.35">
      <c r="B968" s="3">
        <v>43411</v>
      </c>
      <c r="C968" s="2">
        <v>2.78</v>
      </c>
      <c r="D968" s="2">
        <v>1.7572000000000001</v>
      </c>
      <c r="E968" s="2">
        <v>243</v>
      </c>
      <c r="F968" s="2"/>
      <c r="G968" s="2"/>
      <c r="H968" s="5">
        <f t="shared" si="15"/>
        <v>7.2222859108105964E-3</v>
      </c>
      <c r="I968" s="4"/>
      <c r="J968" s="4"/>
      <c r="K968" s="4"/>
    </row>
    <row r="969" spans="2:11" ht="13.5" x14ac:dyDescent="0.35">
      <c r="B969" s="3">
        <v>43412</v>
      </c>
      <c r="C969" s="2">
        <v>2.8</v>
      </c>
      <c r="D969" s="2">
        <v>1.7698</v>
      </c>
      <c r="E969" s="2">
        <v>8195</v>
      </c>
      <c r="F969" s="2"/>
      <c r="G969" s="2"/>
      <c r="H969" s="5">
        <f t="shared" si="15"/>
        <v>7.1704985203732896E-3</v>
      </c>
      <c r="I969" s="4"/>
      <c r="J969" s="4"/>
      <c r="K969" s="4"/>
    </row>
    <row r="970" spans="2:11" ht="13.5" x14ac:dyDescent="0.35">
      <c r="B970" s="3">
        <v>43413</v>
      </c>
      <c r="C970" s="2">
        <v>2.8</v>
      </c>
      <c r="D970" s="2">
        <v>1.7698</v>
      </c>
      <c r="E970" s="2">
        <v>5698</v>
      </c>
      <c r="F970" s="2"/>
      <c r="G970" s="2"/>
      <c r="H970" s="5">
        <f t="shared" si="15"/>
        <v>0</v>
      </c>
      <c r="I970" s="4"/>
      <c r="J970" s="4"/>
      <c r="K970" s="4"/>
    </row>
    <row r="971" spans="2:11" ht="13.5" x14ac:dyDescent="0.35">
      <c r="B971" s="3">
        <v>43416</v>
      </c>
      <c r="C971" s="2">
        <v>2.8</v>
      </c>
      <c r="D971" s="2">
        <v>1.7698</v>
      </c>
      <c r="E971" s="2">
        <v>0</v>
      </c>
      <c r="F971" s="2"/>
      <c r="G971" s="2"/>
      <c r="H971" s="5">
        <f t="shared" si="15"/>
        <v>0</v>
      </c>
      <c r="I971" s="4"/>
      <c r="J971" s="4"/>
      <c r="K971" s="4"/>
    </row>
    <row r="972" spans="2:11" ht="13.5" x14ac:dyDescent="0.35">
      <c r="B972" s="3">
        <v>43417</v>
      </c>
      <c r="C972" s="2">
        <v>2.8</v>
      </c>
      <c r="D972" s="2">
        <v>1.7698</v>
      </c>
      <c r="E972" s="2">
        <v>0</v>
      </c>
      <c r="F972" s="2"/>
      <c r="G972" s="2"/>
      <c r="H972" s="5">
        <f t="shared" si="15"/>
        <v>0</v>
      </c>
      <c r="I972" s="4"/>
      <c r="J972" s="4"/>
      <c r="K972" s="4"/>
    </row>
    <row r="973" spans="2:11" ht="13.5" x14ac:dyDescent="0.35">
      <c r="B973" s="3">
        <v>43418</v>
      </c>
      <c r="C973" s="2">
        <v>2.8</v>
      </c>
      <c r="D973" s="2">
        <v>1.7698</v>
      </c>
      <c r="E973" s="2">
        <v>800</v>
      </c>
      <c r="F973" s="2"/>
      <c r="G973" s="2"/>
      <c r="H973" s="5">
        <f t="shared" si="15"/>
        <v>0</v>
      </c>
      <c r="I973" s="4"/>
      <c r="J973" s="4"/>
      <c r="K973" s="4"/>
    </row>
    <row r="974" spans="2:11" ht="13.5" x14ac:dyDescent="0.35">
      <c r="B974" s="3">
        <v>43419</v>
      </c>
      <c r="C974" s="2">
        <v>2.8</v>
      </c>
      <c r="D974" s="2">
        <v>1.7698</v>
      </c>
      <c r="E974" s="2">
        <v>2598</v>
      </c>
      <c r="F974" s="2"/>
      <c r="G974" s="2"/>
      <c r="H974" s="5">
        <f t="shared" si="15"/>
        <v>0</v>
      </c>
      <c r="I974" s="4"/>
      <c r="J974" s="4"/>
      <c r="K974" s="4"/>
    </row>
    <row r="975" spans="2:11" ht="13.5" x14ac:dyDescent="0.35">
      <c r="B975" s="3">
        <v>43420</v>
      </c>
      <c r="C975" s="2">
        <v>2.75</v>
      </c>
      <c r="D975" s="2">
        <v>1.7382</v>
      </c>
      <c r="E975" s="2">
        <v>2106</v>
      </c>
      <c r="F975" s="2"/>
      <c r="G975" s="2"/>
      <c r="H975" s="5">
        <f t="shared" si="15"/>
        <v>-1.7855124872867032E-2</v>
      </c>
      <c r="I975" s="4"/>
      <c r="J975" s="4"/>
      <c r="K975" s="4"/>
    </row>
    <row r="976" spans="2:11" ht="13.5" x14ac:dyDescent="0.35">
      <c r="B976" s="3">
        <v>43423</v>
      </c>
      <c r="C976" s="2">
        <v>2.77</v>
      </c>
      <c r="D976" s="2">
        <v>1.7508999999999999</v>
      </c>
      <c r="E976" s="2">
        <v>550</v>
      </c>
      <c r="F976" s="2"/>
      <c r="G976" s="2"/>
      <c r="H976" s="5">
        <f t="shared" si="15"/>
        <v>7.3064089287768579E-3</v>
      </c>
      <c r="I976" s="4"/>
      <c r="J976" s="4"/>
      <c r="K976" s="4"/>
    </row>
    <row r="977" spans="2:11" ht="13.5" x14ac:dyDescent="0.35">
      <c r="B977" s="3">
        <v>43425</v>
      </c>
      <c r="C977" s="2">
        <v>2.77</v>
      </c>
      <c r="D977" s="2">
        <v>1.7508999999999999</v>
      </c>
      <c r="E977" s="2">
        <v>119</v>
      </c>
      <c r="F977" s="2"/>
      <c r="G977" s="2"/>
      <c r="H977" s="5">
        <f t="shared" si="15"/>
        <v>0</v>
      </c>
      <c r="I977" s="4"/>
      <c r="J977" s="4"/>
      <c r="K977" s="4"/>
    </row>
    <row r="978" spans="2:11" ht="13.5" x14ac:dyDescent="0.35">
      <c r="B978" s="3">
        <v>43426</v>
      </c>
      <c r="C978" s="2">
        <v>2.77</v>
      </c>
      <c r="D978" s="2">
        <v>1.7508999999999999</v>
      </c>
      <c r="E978" s="2">
        <v>11</v>
      </c>
      <c r="F978" s="2"/>
      <c r="G978" s="2"/>
      <c r="H978" s="5">
        <f t="shared" si="15"/>
        <v>0</v>
      </c>
      <c r="I978" s="4"/>
      <c r="J978" s="4"/>
      <c r="K978" s="4"/>
    </row>
    <row r="979" spans="2:11" ht="13.5" x14ac:dyDescent="0.35">
      <c r="B979" s="3">
        <v>43427</v>
      </c>
      <c r="C979" s="2">
        <v>2.77</v>
      </c>
      <c r="D979" s="2">
        <v>1.7508999999999999</v>
      </c>
      <c r="E979" s="2">
        <v>15</v>
      </c>
      <c r="F979" s="2"/>
      <c r="G979" s="2"/>
      <c r="H979" s="5">
        <f t="shared" si="15"/>
        <v>0</v>
      </c>
      <c r="I979" s="4"/>
      <c r="J979" s="4"/>
      <c r="K979" s="4"/>
    </row>
    <row r="980" spans="2:11" ht="13.5" x14ac:dyDescent="0.35">
      <c r="B980" s="3">
        <v>43430</v>
      </c>
      <c r="C980" s="2">
        <v>2.77</v>
      </c>
      <c r="D980" s="2">
        <v>1.7508999999999999</v>
      </c>
      <c r="E980" s="2">
        <v>1144</v>
      </c>
      <c r="F980" s="2"/>
      <c r="G980" s="2"/>
      <c r="H980" s="5">
        <f t="shared" si="15"/>
        <v>0</v>
      </c>
      <c r="I980" s="4"/>
      <c r="J980" s="4"/>
      <c r="K980" s="4"/>
    </row>
    <row r="981" spans="2:11" ht="13.5" x14ac:dyDescent="0.35">
      <c r="B981" s="3">
        <v>43431</v>
      </c>
      <c r="C981" s="2">
        <v>2.7</v>
      </c>
      <c r="D981" s="2">
        <v>1.7065999999999999</v>
      </c>
      <c r="E981" s="2">
        <v>4350</v>
      </c>
      <c r="F981" s="2"/>
      <c r="G981" s="2"/>
      <c r="H981" s="5">
        <f t="shared" si="15"/>
        <v>-2.5301273630704214E-2</v>
      </c>
      <c r="I981" s="4"/>
      <c r="J981" s="4"/>
      <c r="K981" s="4"/>
    </row>
    <row r="982" spans="2:11" ht="13.5" x14ac:dyDescent="0.35">
      <c r="B982" s="3">
        <v>43432</v>
      </c>
      <c r="C982" s="2">
        <v>2.7</v>
      </c>
      <c r="D982" s="2">
        <v>1.7065999999999999</v>
      </c>
      <c r="E982" s="2">
        <v>994</v>
      </c>
      <c r="F982" s="2"/>
      <c r="G982" s="2"/>
      <c r="H982" s="5">
        <f t="shared" si="15"/>
        <v>0</v>
      </c>
      <c r="I982" s="4"/>
      <c r="J982" s="4"/>
      <c r="K982" s="4"/>
    </row>
    <row r="983" spans="2:11" ht="13.5" x14ac:dyDescent="0.35">
      <c r="B983" s="3">
        <v>43433</v>
      </c>
      <c r="C983" s="2">
        <v>2.7</v>
      </c>
      <c r="D983" s="2">
        <v>1.7065999999999999</v>
      </c>
      <c r="E983" s="2">
        <v>3612</v>
      </c>
      <c r="F983" s="2"/>
      <c r="G983" s="2"/>
      <c r="H983" s="5">
        <f t="shared" si="15"/>
        <v>0</v>
      </c>
      <c r="I983" s="4"/>
      <c r="J983" s="4"/>
      <c r="K983" s="4"/>
    </row>
    <row r="984" spans="2:11" ht="13.5" x14ac:dyDescent="0.35">
      <c r="B984" s="3">
        <v>43434</v>
      </c>
      <c r="C984" s="2">
        <v>2.7</v>
      </c>
      <c r="D984" s="2">
        <v>1.7065999999999999</v>
      </c>
      <c r="E984" s="2">
        <v>970</v>
      </c>
      <c r="F984" s="2"/>
      <c r="G984" s="2"/>
      <c r="H984" s="5">
        <f t="shared" si="15"/>
        <v>0</v>
      </c>
      <c r="I984" s="4"/>
      <c r="J984" s="4"/>
      <c r="K984" s="4"/>
    </row>
    <row r="985" spans="2:11" ht="13.5" x14ac:dyDescent="0.35">
      <c r="B985" s="3">
        <v>43437</v>
      </c>
      <c r="C985" s="2">
        <v>2.7</v>
      </c>
      <c r="D985" s="2">
        <v>1.7065999999999999</v>
      </c>
      <c r="E985" s="2">
        <v>10668</v>
      </c>
      <c r="F985" s="2"/>
      <c r="G985" s="2"/>
      <c r="H985" s="5">
        <f t="shared" si="15"/>
        <v>0</v>
      </c>
      <c r="I985" s="4"/>
      <c r="J985" s="4"/>
      <c r="K985" s="4"/>
    </row>
    <row r="986" spans="2:11" ht="13.5" x14ac:dyDescent="0.35">
      <c r="B986" s="3">
        <v>43438</v>
      </c>
      <c r="C986" s="2">
        <v>2.7</v>
      </c>
      <c r="D986" s="2">
        <v>1.7065999999999999</v>
      </c>
      <c r="E986" s="2">
        <v>1768</v>
      </c>
      <c r="F986" s="2"/>
      <c r="G986" s="2"/>
      <c r="H986" s="5">
        <f t="shared" si="15"/>
        <v>0</v>
      </c>
      <c r="I986" s="4"/>
      <c r="J986" s="4"/>
      <c r="K986" s="4"/>
    </row>
    <row r="987" spans="2:11" ht="13.5" x14ac:dyDescent="0.35">
      <c r="B987" s="3">
        <v>43439</v>
      </c>
      <c r="C987" s="2">
        <v>2.66</v>
      </c>
      <c r="D987" s="2">
        <v>1.6814</v>
      </c>
      <c r="E987" s="2">
        <v>377</v>
      </c>
      <c r="F987" s="2"/>
      <c r="G987" s="2"/>
      <c r="H987" s="5">
        <f t="shared" si="15"/>
        <v>-1.4766201804757934E-2</v>
      </c>
      <c r="I987" s="4"/>
      <c r="J987" s="4"/>
      <c r="K987" s="4"/>
    </row>
    <row r="988" spans="2:11" ht="13.5" x14ac:dyDescent="0.35">
      <c r="B988" s="3">
        <v>43440</v>
      </c>
      <c r="C988" s="2">
        <v>2.69</v>
      </c>
      <c r="D988" s="2">
        <v>1.7002999999999999</v>
      </c>
      <c r="E988" s="2">
        <v>960</v>
      </c>
      <c r="F988" s="2"/>
      <c r="G988" s="2"/>
      <c r="H988" s="5">
        <f t="shared" si="15"/>
        <v>1.1240632805994955E-2</v>
      </c>
      <c r="I988" s="4"/>
      <c r="J988" s="4"/>
      <c r="K988" s="4"/>
    </row>
    <row r="989" spans="2:11" ht="13.5" x14ac:dyDescent="0.35">
      <c r="B989" s="3">
        <v>43441</v>
      </c>
      <c r="C989" s="2">
        <v>2.65</v>
      </c>
      <c r="D989" s="2">
        <v>1.675</v>
      </c>
      <c r="E989" s="2">
        <v>7650</v>
      </c>
      <c r="F989" s="2"/>
      <c r="G989" s="2"/>
      <c r="H989" s="5">
        <f t="shared" si="15"/>
        <v>-1.487972710698105E-2</v>
      </c>
      <c r="I989" s="4"/>
      <c r="J989" s="4"/>
      <c r="K989" s="4"/>
    </row>
    <row r="990" spans="2:11" ht="13.5" x14ac:dyDescent="0.35">
      <c r="B990" s="3">
        <v>43444</v>
      </c>
      <c r="C990" s="2">
        <v>2.6</v>
      </c>
      <c r="D990" s="2">
        <v>1.6434</v>
      </c>
      <c r="E990" s="2">
        <v>3979</v>
      </c>
      <c r="F990" s="2"/>
      <c r="G990" s="2"/>
      <c r="H990" s="5">
        <f t="shared" si="15"/>
        <v>-1.8865671641791086E-2</v>
      </c>
      <c r="I990" s="4"/>
      <c r="J990" s="4"/>
      <c r="K990" s="4"/>
    </row>
    <row r="991" spans="2:11" ht="13.5" x14ac:dyDescent="0.35">
      <c r="B991" s="3">
        <v>43445</v>
      </c>
      <c r="C991" s="2">
        <v>2.65</v>
      </c>
      <c r="D991" s="2">
        <v>1.675</v>
      </c>
      <c r="E991" s="2">
        <v>1692</v>
      </c>
      <c r="F991" s="2"/>
      <c r="G991" s="2"/>
      <c r="H991" s="5">
        <f t="shared" si="15"/>
        <v>1.922842886698313E-2</v>
      </c>
      <c r="I991" s="4"/>
      <c r="J991" s="4"/>
      <c r="K991" s="4"/>
    </row>
    <row r="992" spans="2:11" ht="13.5" x14ac:dyDescent="0.35">
      <c r="B992" s="3">
        <v>43446</v>
      </c>
      <c r="C992" s="2">
        <v>2.65</v>
      </c>
      <c r="D992" s="2">
        <v>1.675</v>
      </c>
      <c r="E992" s="2">
        <v>0</v>
      </c>
      <c r="F992" s="2"/>
      <c r="G992" s="2"/>
      <c r="H992" s="5">
        <f t="shared" si="15"/>
        <v>0</v>
      </c>
      <c r="I992" s="4"/>
      <c r="J992" s="4"/>
      <c r="K992" s="4"/>
    </row>
    <row r="993" spans="2:11" ht="13.5" x14ac:dyDescent="0.35">
      <c r="B993" s="3">
        <v>43447</v>
      </c>
      <c r="C993" s="2">
        <v>2.7</v>
      </c>
      <c r="D993" s="2">
        <v>1.7065999999999999</v>
      </c>
      <c r="E993" s="2">
        <v>60</v>
      </c>
      <c r="F993" s="2"/>
      <c r="G993" s="2"/>
      <c r="H993" s="5">
        <f t="shared" si="15"/>
        <v>1.8865671641790954E-2</v>
      </c>
      <c r="I993" s="4"/>
      <c r="J993" s="4"/>
      <c r="K993" s="4"/>
    </row>
    <row r="994" spans="2:11" ht="13.5" x14ac:dyDescent="0.35">
      <c r="B994" s="3">
        <v>43448</v>
      </c>
      <c r="C994" s="2">
        <v>2.7</v>
      </c>
      <c r="D994" s="2">
        <v>1.7065999999999999</v>
      </c>
      <c r="E994" s="2">
        <v>0</v>
      </c>
      <c r="F994" s="2"/>
      <c r="G994" s="2"/>
      <c r="H994" s="5">
        <f t="shared" si="15"/>
        <v>0</v>
      </c>
      <c r="I994" s="4"/>
      <c r="J994" s="4"/>
      <c r="K994" s="4"/>
    </row>
    <row r="995" spans="2:11" ht="13.5" x14ac:dyDescent="0.35">
      <c r="B995" s="3">
        <v>43451</v>
      </c>
      <c r="C995" s="2">
        <v>2.68</v>
      </c>
      <c r="D995" s="2">
        <v>1.694</v>
      </c>
      <c r="E995" s="2">
        <v>443</v>
      </c>
      <c r="F995" s="2"/>
      <c r="G995" s="2"/>
      <c r="H995" s="5">
        <f t="shared" si="15"/>
        <v>-7.3831009023789668E-3</v>
      </c>
      <c r="I995" s="4"/>
      <c r="J995" s="4"/>
      <c r="K995" s="4"/>
    </row>
    <row r="996" spans="2:11" ht="13.5" x14ac:dyDescent="0.35">
      <c r="B996" s="3">
        <v>43452</v>
      </c>
      <c r="C996" s="2">
        <v>2.64</v>
      </c>
      <c r="D996" s="2">
        <v>1.6687000000000001</v>
      </c>
      <c r="E996" s="2">
        <v>5000</v>
      </c>
      <c r="F996" s="2"/>
      <c r="G996" s="2"/>
      <c r="H996" s="5">
        <f t="shared" si="15"/>
        <v>-1.4935064935064864E-2</v>
      </c>
      <c r="I996" s="4"/>
      <c r="J996" s="4"/>
      <c r="K996" s="4"/>
    </row>
    <row r="997" spans="2:11" ht="13.5" x14ac:dyDescent="0.35">
      <c r="B997" s="3">
        <v>43453</v>
      </c>
      <c r="C997" s="2">
        <v>2.65</v>
      </c>
      <c r="D997" s="2">
        <v>1.675</v>
      </c>
      <c r="E997" s="2">
        <v>2220</v>
      </c>
      <c r="F997" s="2"/>
      <c r="G997" s="2"/>
      <c r="H997" s="5">
        <f t="shared" si="15"/>
        <v>3.7753940192964417E-3</v>
      </c>
      <c r="I997" s="4"/>
      <c r="J997" s="4"/>
      <c r="K997" s="4"/>
    </row>
    <row r="998" spans="2:11" ht="13.5" x14ac:dyDescent="0.35">
      <c r="B998" s="3">
        <v>43454</v>
      </c>
      <c r="C998" s="2">
        <v>2.62</v>
      </c>
      <c r="D998" s="2">
        <v>1.6560999999999999</v>
      </c>
      <c r="E998" s="2">
        <v>5716</v>
      </c>
      <c r="F998" s="2"/>
      <c r="G998" s="2"/>
      <c r="H998" s="5">
        <f t="shared" si="15"/>
        <v>-1.1283582089552321E-2</v>
      </c>
      <c r="I998" s="4"/>
      <c r="J998" s="4"/>
      <c r="K998" s="4"/>
    </row>
    <row r="999" spans="2:11" ht="13.5" x14ac:dyDescent="0.35">
      <c r="B999" s="3">
        <v>43455</v>
      </c>
      <c r="C999" s="2">
        <v>2.62</v>
      </c>
      <c r="D999" s="2">
        <v>1.6560999999999999</v>
      </c>
      <c r="E999" s="2">
        <v>0</v>
      </c>
      <c r="F999" s="2"/>
      <c r="G999" s="2"/>
      <c r="H999" s="5">
        <f t="shared" si="15"/>
        <v>0</v>
      </c>
      <c r="I999" s="4"/>
      <c r="J999" s="4"/>
      <c r="K999" s="4"/>
    </row>
    <row r="1000" spans="2:11" ht="13.5" x14ac:dyDescent="0.35">
      <c r="B1000" s="3">
        <v>43458</v>
      </c>
      <c r="C1000" s="2">
        <v>2.65</v>
      </c>
      <c r="D1000" s="2">
        <v>1.675</v>
      </c>
      <c r="E1000" s="2">
        <v>2253</v>
      </c>
      <c r="F1000" s="2"/>
      <c r="G1000" s="2"/>
      <c r="H1000" s="5">
        <f t="shared" si="15"/>
        <v>1.1412354326429648E-2</v>
      </c>
      <c r="I1000" s="4"/>
      <c r="J1000" s="4"/>
      <c r="K1000" s="4"/>
    </row>
    <row r="1001" spans="2:11" ht="13.5" x14ac:dyDescent="0.35">
      <c r="B1001" s="3">
        <v>43459</v>
      </c>
      <c r="C1001" s="2">
        <v>2.64</v>
      </c>
      <c r="D1001" s="2">
        <v>1.6687000000000001</v>
      </c>
      <c r="E1001" s="2">
        <v>395</v>
      </c>
      <c r="F1001" s="2"/>
      <c r="G1001" s="2"/>
      <c r="H1001" s="5">
        <f t="shared" si="15"/>
        <v>-3.7611940298507298E-3</v>
      </c>
      <c r="I1001" s="4"/>
      <c r="J1001" s="4"/>
      <c r="K1001" s="4"/>
    </row>
    <row r="1002" spans="2:11" ht="13.5" x14ac:dyDescent="0.35">
      <c r="B1002" s="3">
        <v>43460</v>
      </c>
      <c r="C1002" s="2">
        <v>2.65</v>
      </c>
      <c r="D1002" s="2">
        <v>1.675</v>
      </c>
      <c r="E1002" s="2">
        <v>1350</v>
      </c>
      <c r="F1002" s="2"/>
      <c r="G1002" s="2"/>
      <c r="H1002" s="5">
        <f t="shared" si="15"/>
        <v>3.7753940192964417E-3</v>
      </c>
      <c r="I1002" s="4"/>
      <c r="J1002" s="4"/>
      <c r="K1002" s="4"/>
    </row>
    <row r="1003" spans="2:11" ht="13.5" x14ac:dyDescent="0.35">
      <c r="B1003" s="3">
        <v>43461</v>
      </c>
      <c r="C1003" s="2">
        <v>2.65</v>
      </c>
      <c r="D1003" s="2">
        <v>1.675</v>
      </c>
      <c r="E1003" s="2">
        <v>2531</v>
      </c>
      <c r="F1003" s="2"/>
      <c r="G1003" s="2"/>
      <c r="H1003" s="5">
        <f t="shared" si="15"/>
        <v>0</v>
      </c>
      <c r="I1003" s="4"/>
      <c r="J1003" s="4"/>
      <c r="K1003" s="4"/>
    </row>
    <row r="1004" spans="2:11" ht="13.5" x14ac:dyDescent="0.35">
      <c r="B1004" s="3">
        <v>43462</v>
      </c>
      <c r="C1004" s="2">
        <v>2.67</v>
      </c>
      <c r="D1004" s="2">
        <v>1.6877</v>
      </c>
      <c r="E1004" s="2">
        <v>318</v>
      </c>
      <c r="F1004" s="2"/>
      <c r="G1004" s="2"/>
      <c r="H1004" s="5">
        <f t="shared" si="15"/>
        <v>7.5820895522387662E-3</v>
      </c>
      <c r="I1004" s="4"/>
      <c r="J1004" s="4"/>
      <c r="K1004" s="4"/>
    </row>
    <row r="1005" spans="2:11" ht="13.5" x14ac:dyDescent="0.35">
      <c r="B1005" s="3">
        <v>43465</v>
      </c>
      <c r="C1005" s="2">
        <v>2.69</v>
      </c>
      <c r="D1005" s="2">
        <v>1.7002999999999999</v>
      </c>
      <c r="E1005" s="2">
        <v>3460</v>
      </c>
      <c r="F1005" s="2"/>
      <c r="G1005" s="2"/>
      <c r="H1005" s="5">
        <f t="shared" si="15"/>
        <v>7.4657818332641733E-3</v>
      </c>
      <c r="I1005" s="4"/>
      <c r="J1005" s="4"/>
      <c r="K1005" s="4"/>
    </row>
    <row r="1006" spans="2:11" ht="13.5" x14ac:dyDescent="0.35">
      <c r="B1006" s="3">
        <v>43467</v>
      </c>
      <c r="C1006" s="2">
        <v>2.63</v>
      </c>
      <c r="D1006" s="2">
        <v>1.6624000000000001</v>
      </c>
      <c r="E1006" s="2">
        <v>3403</v>
      </c>
      <c r="F1006" s="2"/>
      <c r="G1006" s="2"/>
      <c r="H1006" s="5">
        <f t="shared" si="15"/>
        <v>-2.2290184085161337E-2</v>
      </c>
      <c r="I1006" s="4"/>
      <c r="J1006" s="4"/>
      <c r="K1006" s="4"/>
    </row>
    <row r="1007" spans="2:11" ht="13.5" x14ac:dyDescent="0.35">
      <c r="B1007" s="3">
        <v>43468</v>
      </c>
      <c r="C1007" s="2">
        <v>2.69</v>
      </c>
      <c r="D1007" s="2">
        <v>1.7002999999999999</v>
      </c>
      <c r="E1007" s="2">
        <v>1292</v>
      </c>
      <c r="F1007" s="2"/>
      <c r="G1007" s="2"/>
      <c r="H1007" s="5">
        <f t="shared" si="15"/>
        <v>2.2798363811356966E-2</v>
      </c>
      <c r="I1007" s="4"/>
      <c r="J1007" s="4"/>
      <c r="K1007" s="4"/>
    </row>
    <row r="1008" spans="2:11" ht="13.5" x14ac:dyDescent="0.35">
      <c r="B1008" s="3">
        <v>43469</v>
      </c>
      <c r="C1008" s="2">
        <v>2.69</v>
      </c>
      <c r="D1008" s="2">
        <v>1.7002999999999999</v>
      </c>
      <c r="E1008" s="2">
        <v>2149</v>
      </c>
      <c r="F1008" s="2"/>
      <c r="G1008" s="2"/>
      <c r="H1008" s="5">
        <f t="shared" si="15"/>
        <v>0</v>
      </c>
      <c r="I1008" s="4"/>
      <c r="J1008" s="4"/>
      <c r="K1008" s="4"/>
    </row>
    <row r="1009" spans="2:11" ht="13.5" x14ac:dyDescent="0.35">
      <c r="B1009" s="3">
        <v>43472</v>
      </c>
      <c r="C1009" s="2">
        <v>2.68</v>
      </c>
      <c r="D1009" s="2">
        <v>1.694</v>
      </c>
      <c r="E1009" s="2">
        <v>1475</v>
      </c>
      <c r="F1009" s="2"/>
      <c r="G1009" s="2"/>
      <c r="H1009" s="5">
        <f t="shared" si="15"/>
        <v>-3.7052284890901443E-3</v>
      </c>
      <c r="I1009" s="4"/>
      <c r="J1009" s="4"/>
      <c r="K1009" s="4"/>
    </row>
    <row r="1010" spans="2:11" ht="13.5" x14ac:dyDescent="0.35">
      <c r="B1010" s="3">
        <v>43473</v>
      </c>
      <c r="C1010" s="2">
        <v>2.67</v>
      </c>
      <c r="D1010" s="2">
        <v>1.6877</v>
      </c>
      <c r="E1010" s="2">
        <v>1981</v>
      </c>
      <c r="F1010" s="2"/>
      <c r="G1010" s="2"/>
      <c r="H1010" s="5">
        <f t="shared" si="15"/>
        <v>-3.7190082644627935E-3</v>
      </c>
      <c r="I1010" s="4"/>
      <c r="J1010" s="4"/>
      <c r="K1010" s="4"/>
    </row>
    <row r="1011" spans="2:11" ht="13.5" x14ac:dyDescent="0.35">
      <c r="B1011" s="3">
        <v>43474</v>
      </c>
      <c r="C1011" s="2">
        <v>2.67</v>
      </c>
      <c r="D1011" s="2">
        <v>1.6877</v>
      </c>
      <c r="E1011" s="2">
        <v>9560</v>
      </c>
      <c r="F1011" s="2"/>
      <c r="G1011" s="2"/>
      <c r="H1011" s="5">
        <f t="shared" si="15"/>
        <v>0</v>
      </c>
      <c r="I1011" s="4"/>
      <c r="J1011" s="4"/>
      <c r="K1011" s="4"/>
    </row>
    <row r="1012" spans="2:11" ht="13.5" x14ac:dyDescent="0.35">
      <c r="B1012" s="3">
        <v>43475</v>
      </c>
      <c r="C1012" s="2">
        <v>2.67</v>
      </c>
      <c r="D1012" s="2">
        <v>1.6877</v>
      </c>
      <c r="E1012" s="2">
        <v>1568</v>
      </c>
      <c r="F1012" s="2"/>
      <c r="G1012" s="2"/>
      <c r="H1012" s="5">
        <f t="shared" si="15"/>
        <v>0</v>
      </c>
      <c r="I1012" s="4"/>
      <c r="J1012" s="4"/>
      <c r="K1012" s="4"/>
    </row>
    <row r="1013" spans="2:11" ht="13.5" x14ac:dyDescent="0.35">
      <c r="B1013" s="3">
        <v>43476</v>
      </c>
      <c r="C1013" s="2">
        <v>2.65</v>
      </c>
      <c r="D1013" s="2">
        <v>1.675</v>
      </c>
      <c r="E1013" s="2">
        <v>6959</v>
      </c>
      <c r="F1013" s="2"/>
      <c r="G1013" s="2"/>
      <c r="H1013" s="5">
        <f t="shared" si="15"/>
        <v>-7.5250340700361044E-3</v>
      </c>
      <c r="I1013" s="4"/>
      <c r="J1013" s="4"/>
      <c r="K1013" s="4"/>
    </row>
    <row r="1014" spans="2:11" ht="13.5" x14ac:dyDescent="0.35">
      <c r="B1014" s="3">
        <v>43480</v>
      </c>
      <c r="C1014" s="2">
        <v>2.65</v>
      </c>
      <c r="D1014" s="2">
        <v>1.675</v>
      </c>
      <c r="E1014" s="2">
        <v>9038</v>
      </c>
      <c r="F1014" s="2"/>
      <c r="G1014" s="2"/>
      <c r="H1014" s="5">
        <f t="shared" si="15"/>
        <v>0</v>
      </c>
      <c r="I1014" s="4"/>
      <c r="J1014" s="4"/>
      <c r="K1014" s="4"/>
    </row>
    <row r="1015" spans="2:11" ht="13.5" x14ac:dyDescent="0.35">
      <c r="B1015" s="3">
        <v>43481</v>
      </c>
      <c r="C1015" s="2">
        <v>2.62</v>
      </c>
      <c r="D1015" s="2">
        <v>1.6560999999999999</v>
      </c>
      <c r="E1015" s="2">
        <v>3667</v>
      </c>
      <c r="F1015" s="2"/>
      <c r="G1015" s="2"/>
      <c r="H1015" s="5">
        <f t="shared" si="15"/>
        <v>-1.1283582089552321E-2</v>
      </c>
      <c r="I1015" s="4"/>
      <c r="J1015" s="4"/>
      <c r="K1015" s="4"/>
    </row>
    <row r="1016" spans="2:11" ht="13.5" x14ac:dyDescent="0.35">
      <c r="B1016" s="3">
        <v>43482</v>
      </c>
      <c r="C1016" s="2">
        <v>2.59</v>
      </c>
      <c r="D1016" s="2">
        <v>1.6371</v>
      </c>
      <c r="E1016" s="2">
        <v>2720</v>
      </c>
      <c r="F1016" s="2"/>
      <c r="G1016" s="2"/>
      <c r="H1016" s="5">
        <f t="shared" si="15"/>
        <v>-1.1472737153553474E-2</v>
      </c>
      <c r="I1016" s="4"/>
      <c r="J1016" s="4"/>
      <c r="K1016" s="4"/>
    </row>
    <row r="1017" spans="2:11" ht="13.5" x14ac:dyDescent="0.35">
      <c r="B1017" s="3">
        <v>43483</v>
      </c>
      <c r="C1017" s="2">
        <v>2.63</v>
      </c>
      <c r="D1017" s="2">
        <v>1.6624000000000001</v>
      </c>
      <c r="E1017" s="2">
        <v>211</v>
      </c>
      <c r="F1017" s="2"/>
      <c r="G1017" s="2"/>
      <c r="H1017" s="5">
        <f t="shared" si="15"/>
        <v>1.5454156740577912E-2</v>
      </c>
      <c r="I1017" s="4"/>
      <c r="J1017" s="4"/>
      <c r="K1017" s="4"/>
    </row>
    <row r="1018" spans="2:11" ht="13.5" x14ac:dyDescent="0.35">
      <c r="B1018" s="3">
        <v>43486</v>
      </c>
      <c r="C1018" s="2">
        <v>2.58</v>
      </c>
      <c r="D1018" s="2">
        <v>1.6308</v>
      </c>
      <c r="E1018" s="2">
        <v>11859</v>
      </c>
      <c r="F1018" s="2"/>
      <c r="G1018" s="2"/>
      <c r="H1018" s="5">
        <f t="shared" si="15"/>
        <v>-1.9008662175168473E-2</v>
      </c>
      <c r="I1018" s="4"/>
      <c r="J1018" s="4"/>
      <c r="K1018" s="4"/>
    </row>
    <row r="1019" spans="2:11" ht="13.5" x14ac:dyDescent="0.35">
      <c r="B1019" s="3">
        <v>43487</v>
      </c>
      <c r="C1019" s="2">
        <v>2.5099999999999998</v>
      </c>
      <c r="D1019" s="2">
        <v>1.5865</v>
      </c>
      <c r="E1019" s="2">
        <v>13874</v>
      </c>
      <c r="F1019" s="2"/>
      <c r="G1019" s="2"/>
      <c r="H1019" s="5">
        <f t="shared" si="15"/>
        <v>-2.7164581800343392E-2</v>
      </c>
      <c r="I1019" s="4"/>
      <c r="J1019" s="4"/>
      <c r="K1019" s="4"/>
    </row>
    <row r="1020" spans="2:11" ht="13.5" x14ac:dyDescent="0.35">
      <c r="B1020" s="3">
        <v>43488</v>
      </c>
      <c r="C1020" s="2">
        <v>2.4300000000000002</v>
      </c>
      <c r="D1020" s="2">
        <v>1.536</v>
      </c>
      <c r="E1020" s="2">
        <v>12205</v>
      </c>
      <c r="F1020" s="2"/>
      <c r="G1020" s="2"/>
      <c r="H1020" s="5">
        <f t="shared" si="15"/>
        <v>-3.1831074692719813E-2</v>
      </c>
      <c r="I1020" s="4"/>
      <c r="J1020" s="4"/>
      <c r="K1020" s="4"/>
    </row>
    <row r="1021" spans="2:11" ht="13.5" x14ac:dyDescent="0.35">
      <c r="B1021" s="3">
        <v>43489</v>
      </c>
      <c r="C1021" s="2">
        <v>2.34</v>
      </c>
      <c r="D1021" s="2">
        <v>1.4791000000000001</v>
      </c>
      <c r="E1021" s="2">
        <v>13275</v>
      </c>
      <c r="F1021" s="2"/>
      <c r="G1021" s="2"/>
      <c r="H1021" s="5">
        <f t="shared" si="15"/>
        <v>-3.7044270833333302E-2</v>
      </c>
      <c r="I1021" s="4"/>
      <c r="J1021" s="4"/>
      <c r="K1021" s="4"/>
    </row>
    <row r="1022" spans="2:11" ht="13.5" x14ac:dyDescent="0.35">
      <c r="B1022" s="3">
        <v>43490</v>
      </c>
      <c r="C1022" s="2">
        <v>2.4</v>
      </c>
      <c r="D1022" s="2">
        <v>1.5169999999999999</v>
      </c>
      <c r="E1022" s="2">
        <v>4447</v>
      </c>
      <c r="F1022" s="2"/>
      <c r="G1022" s="2"/>
      <c r="H1022" s="5">
        <f t="shared" si="15"/>
        <v>2.5623690081806382E-2</v>
      </c>
      <c r="I1022" s="4"/>
      <c r="J1022" s="4"/>
      <c r="K1022" s="4"/>
    </row>
    <row r="1023" spans="2:11" ht="13.5" x14ac:dyDescent="0.35">
      <c r="B1023" s="3">
        <v>43493</v>
      </c>
      <c r="C1023" s="2">
        <v>2.4</v>
      </c>
      <c r="D1023" s="2">
        <v>1.5169999999999999</v>
      </c>
      <c r="E1023" s="2">
        <v>2986</v>
      </c>
      <c r="F1023" s="2"/>
      <c r="G1023" s="2"/>
      <c r="H1023" s="5">
        <f t="shared" si="15"/>
        <v>0</v>
      </c>
      <c r="I1023" s="4"/>
      <c r="J1023" s="4"/>
      <c r="K1023" s="4"/>
    </row>
    <row r="1024" spans="2:11" ht="13.5" x14ac:dyDescent="0.35">
      <c r="B1024" s="3">
        <v>43494</v>
      </c>
      <c r="C1024" s="2">
        <v>2.4300000000000002</v>
      </c>
      <c r="D1024" s="2">
        <v>1.536</v>
      </c>
      <c r="E1024" s="2">
        <v>60</v>
      </c>
      <c r="F1024" s="2"/>
      <c r="G1024" s="2"/>
      <c r="H1024" s="5">
        <f t="shared" si="15"/>
        <v>1.2524719841793097E-2</v>
      </c>
      <c r="I1024" s="4"/>
      <c r="J1024" s="4"/>
      <c r="K1024" s="4"/>
    </row>
    <row r="1025" spans="2:11" ht="13.5" x14ac:dyDescent="0.35">
      <c r="B1025" s="3">
        <v>43495</v>
      </c>
      <c r="C1025" s="2">
        <v>2.4300000000000002</v>
      </c>
      <c r="D1025" s="2">
        <v>1.536</v>
      </c>
      <c r="E1025" s="2">
        <v>2520</v>
      </c>
      <c r="F1025" s="2"/>
      <c r="G1025" s="2"/>
      <c r="H1025" s="5">
        <f t="shared" si="15"/>
        <v>0</v>
      </c>
      <c r="I1025" s="4"/>
      <c r="J1025" s="4"/>
      <c r="K1025" s="4"/>
    </row>
    <row r="1026" spans="2:11" ht="13.5" x14ac:dyDescent="0.35">
      <c r="B1026" s="3">
        <v>43496</v>
      </c>
      <c r="C1026" s="2">
        <v>2.4</v>
      </c>
      <c r="D1026" s="2">
        <v>1.5169999999999999</v>
      </c>
      <c r="E1026" s="2">
        <v>2567</v>
      </c>
      <c r="F1026" s="2"/>
      <c r="G1026" s="2"/>
      <c r="H1026" s="5">
        <f t="shared" si="15"/>
        <v>-1.2369791666666749E-2</v>
      </c>
      <c r="I1026" s="4"/>
      <c r="J1026" s="4"/>
      <c r="K1026" s="4"/>
    </row>
    <row r="1027" spans="2:11" ht="13.5" x14ac:dyDescent="0.35">
      <c r="B1027" s="3">
        <v>43497</v>
      </c>
      <c r="C1027" s="2">
        <v>2.33</v>
      </c>
      <c r="D1027" s="2">
        <v>1.4728000000000001</v>
      </c>
      <c r="E1027" s="2">
        <v>8099</v>
      </c>
      <c r="F1027" s="2"/>
      <c r="G1027" s="2"/>
      <c r="H1027" s="5">
        <f t="shared" si="15"/>
        <v>-2.9136453526697297E-2</v>
      </c>
      <c r="I1027" s="4"/>
      <c r="J1027" s="4"/>
      <c r="K1027" s="4"/>
    </row>
    <row r="1028" spans="2:11" ht="13.5" x14ac:dyDescent="0.35">
      <c r="B1028" s="3">
        <v>43500</v>
      </c>
      <c r="C1028" s="2">
        <v>2.3199999999999998</v>
      </c>
      <c r="D1028" s="2">
        <v>1.4663999999999999</v>
      </c>
      <c r="E1028" s="2">
        <v>5554</v>
      </c>
      <c r="F1028" s="2"/>
      <c r="G1028" s="2"/>
      <c r="H1028" s="5">
        <f t="shared" si="15"/>
        <v>-4.3454644215101734E-3</v>
      </c>
      <c r="I1028" s="4"/>
      <c r="J1028" s="4"/>
      <c r="K1028" s="4"/>
    </row>
    <row r="1029" spans="2:11" ht="13.5" x14ac:dyDescent="0.35">
      <c r="B1029" s="3">
        <v>43501</v>
      </c>
      <c r="C1029" s="2">
        <v>2.3199999999999998</v>
      </c>
      <c r="D1029" s="2">
        <v>1.4663999999999999</v>
      </c>
      <c r="E1029" s="2">
        <v>4384</v>
      </c>
      <c r="F1029" s="2"/>
      <c r="G1029" s="2"/>
      <c r="H1029" s="5">
        <f t="shared" si="15"/>
        <v>0</v>
      </c>
      <c r="I1029" s="4"/>
      <c r="J1029" s="4"/>
      <c r="K1029" s="4"/>
    </row>
    <row r="1030" spans="2:11" ht="13.5" x14ac:dyDescent="0.35">
      <c r="B1030" s="3">
        <v>43502</v>
      </c>
      <c r="C1030" s="2">
        <v>2.3199999999999998</v>
      </c>
      <c r="D1030" s="2">
        <v>1.4663999999999999</v>
      </c>
      <c r="E1030" s="2">
        <v>2483</v>
      </c>
      <c r="F1030" s="2"/>
      <c r="G1030" s="2"/>
      <c r="H1030" s="5">
        <f t="shared" si="15"/>
        <v>0</v>
      </c>
      <c r="I1030" s="4"/>
      <c r="J1030" s="4"/>
      <c r="K1030" s="4"/>
    </row>
    <row r="1031" spans="2:11" ht="13.5" x14ac:dyDescent="0.35">
      <c r="B1031" s="3">
        <v>43503</v>
      </c>
      <c r="C1031" s="2">
        <v>2.31</v>
      </c>
      <c r="D1031" s="2">
        <v>1.4601</v>
      </c>
      <c r="E1031" s="2">
        <v>1000</v>
      </c>
      <c r="F1031" s="2"/>
      <c r="G1031" s="2"/>
      <c r="H1031" s="5">
        <f t="shared" ref="H1031:H1094" si="16">(D1031-D1030)/D1030</f>
        <v>-4.2962356792143842E-3</v>
      </c>
      <c r="I1031" s="4"/>
      <c r="J1031" s="4"/>
      <c r="K1031" s="4"/>
    </row>
    <row r="1032" spans="2:11" ht="13.5" x14ac:dyDescent="0.35">
      <c r="B1032" s="3">
        <v>43504</v>
      </c>
      <c r="C1032" s="2">
        <v>2.31</v>
      </c>
      <c r="D1032" s="2">
        <v>1.4601</v>
      </c>
      <c r="E1032" s="2">
        <v>0</v>
      </c>
      <c r="F1032" s="2"/>
      <c r="G1032" s="2"/>
      <c r="H1032" s="5">
        <f t="shared" si="16"/>
        <v>0</v>
      </c>
      <c r="I1032" s="4"/>
      <c r="J1032" s="4"/>
      <c r="K1032" s="4"/>
    </row>
    <row r="1033" spans="2:11" ht="13.5" x14ac:dyDescent="0.35">
      <c r="B1033" s="3">
        <v>43507</v>
      </c>
      <c r="C1033" s="2">
        <v>2.2999999999999998</v>
      </c>
      <c r="D1033" s="2">
        <v>1.4538</v>
      </c>
      <c r="E1033" s="2">
        <v>1400</v>
      </c>
      <c r="F1033" s="2"/>
      <c r="G1033" s="2"/>
      <c r="H1033" s="5">
        <f t="shared" si="16"/>
        <v>-4.3147729607560942E-3</v>
      </c>
      <c r="I1033" s="4"/>
      <c r="J1033" s="4"/>
      <c r="K1033" s="4"/>
    </row>
    <row r="1034" spans="2:11" ht="13.5" x14ac:dyDescent="0.35">
      <c r="B1034" s="3">
        <v>43508</v>
      </c>
      <c r="C1034" s="2">
        <v>2.2999999999999998</v>
      </c>
      <c r="D1034" s="2">
        <v>1.4538</v>
      </c>
      <c r="E1034" s="2">
        <v>1813</v>
      </c>
      <c r="F1034" s="2"/>
      <c r="G1034" s="2"/>
      <c r="H1034" s="5">
        <f t="shared" si="16"/>
        <v>0</v>
      </c>
      <c r="I1034" s="4"/>
      <c r="J1034" s="4"/>
      <c r="K1034" s="4"/>
    </row>
    <row r="1035" spans="2:11" ht="13.5" x14ac:dyDescent="0.35">
      <c r="B1035" s="3">
        <v>43509</v>
      </c>
      <c r="C1035" s="2">
        <v>2.2999999999999998</v>
      </c>
      <c r="D1035" s="2">
        <v>1.4538</v>
      </c>
      <c r="E1035" s="2">
        <v>219</v>
      </c>
      <c r="F1035" s="2"/>
      <c r="G1035" s="2"/>
      <c r="H1035" s="5">
        <f t="shared" si="16"/>
        <v>0</v>
      </c>
      <c r="I1035" s="4"/>
      <c r="J1035" s="4"/>
      <c r="K1035" s="4"/>
    </row>
    <row r="1036" spans="2:11" ht="13.5" x14ac:dyDescent="0.35">
      <c r="B1036" s="3">
        <v>43510</v>
      </c>
      <c r="C1036" s="2">
        <v>2.35</v>
      </c>
      <c r="D1036" s="2">
        <v>1.4854000000000001</v>
      </c>
      <c r="E1036" s="2">
        <v>348</v>
      </c>
      <c r="F1036" s="2"/>
      <c r="G1036" s="2"/>
      <c r="H1036" s="5">
        <f t="shared" si="16"/>
        <v>2.1736139771633013E-2</v>
      </c>
      <c r="I1036" s="4"/>
      <c r="J1036" s="4"/>
      <c r="K1036" s="4"/>
    </row>
    <row r="1037" spans="2:11" ht="13.5" x14ac:dyDescent="0.35">
      <c r="B1037" s="3">
        <v>43511</v>
      </c>
      <c r="C1037" s="2">
        <v>2.2999999999999998</v>
      </c>
      <c r="D1037" s="2">
        <v>1.4538</v>
      </c>
      <c r="E1037" s="2">
        <v>5595</v>
      </c>
      <c r="F1037" s="2"/>
      <c r="G1037" s="2"/>
      <c r="H1037" s="5">
        <f t="shared" si="16"/>
        <v>-2.1273730981553839E-2</v>
      </c>
      <c r="I1037" s="4"/>
      <c r="J1037" s="4"/>
      <c r="K1037" s="4"/>
    </row>
    <row r="1038" spans="2:11" ht="13.5" x14ac:dyDescent="0.35">
      <c r="B1038" s="3">
        <v>43514</v>
      </c>
      <c r="C1038" s="2">
        <v>2.29</v>
      </c>
      <c r="D1038" s="2">
        <v>1.4475</v>
      </c>
      <c r="E1038" s="2">
        <v>2223</v>
      </c>
      <c r="F1038" s="2"/>
      <c r="G1038" s="2"/>
      <c r="H1038" s="5">
        <f t="shared" si="16"/>
        <v>-4.3334709038381977E-3</v>
      </c>
      <c r="I1038" s="4"/>
      <c r="J1038" s="4"/>
      <c r="K1038" s="4"/>
    </row>
    <row r="1039" spans="2:11" ht="13.5" x14ac:dyDescent="0.35">
      <c r="B1039" s="3">
        <v>43515</v>
      </c>
      <c r="C1039" s="2">
        <v>2.29</v>
      </c>
      <c r="D1039" s="2">
        <v>1.4475</v>
      </c>
      <c r="E1039" s="2">
        <v>2493</v>
      </c>
      <c r="F1039" s="2"/>
      <c r="G1039" s="2"/>
      <c r="H1039" s="5">
        <f t="shared" si="16"/>
        <v>0</v>
      </c>
      <c r="I1039" s="4"/>
      <c r="J1039" s="4"/>
      <c r="K1039" s="4"/>
    </row>
    <row r="1040" spans="2:11" ht="13.5" x14ac:dyDescent="0.35">
      <c r="B1040" s="3">
        <v>43516</v>
      </c>
      <c r="C1040" s="2">
        <v>2.29</v>
      </c>
      <c r="D1040" s="2">
        <v>1.4475</v>
      </c>
      <c r="E1040" s="2">
        <v>0</v>
      </c>
      <c r="F1040" s="2"/>
      <c r="G1040" s="2"/>
      <c r="H1040" s="5">
        <f t="shared" si="16"/>
        <v>0</v>
      </c>
      <c r="I1040" s="4"/>
      <c r="J1040" s="4"/>
      <c r="K1040" s="4"/>
    </row>
    <row r="1041" spans="2:11" ht="13.5" x14ac:dyDescent="0.35">
      <c r="B1041" s="3">
        <v>43517</v>
      </c>
      <c r="C1041" s="2">
        <v>2.25</v>
      </c>
      <c r="D1041" s="2">
        <v>1.4221999999999999</v>
      </c>
      <c r="E1041" s="2">
        <v>941</v>
      </c>
      <c r="F1041" s="2"/>
      <c r="G1041" s="2"/>
      <c r="H1041" s="5">
        <f t="shared" si="16"/>
        <v>-1.7478411053540657E-2</v>
      </c>
      <c r="I1041" s="4"/>
      <c r="J1041" s="4"/>
      <c r="K1041" s="4"/>
    </row>
    <row r="1042" spans="2:11" ht="13.5" x14ac:dyDescent="0.35">
      <c r="B1042" s="3">
        <v>43518</v>
      </c>
      <c r="C1042" s="2">
        <v>2.25</v>
      </c>
      <c r="D1042" s="2">
        <v>1.4221999999999999</v>
      </c>
      <c r="E1042" s="2">
        <v>456</v>
      </c>
      <c r="F1042" s="2"/>
      <c r="G1042" s="2"/>
      <c r="H1042" s="5">
        <f t="shared" si="16"/>
        <v>0</v>
      </c>
      <c r="I1042" s="4"/>
      <c r="J1042" s="4"/>
      <c r="K1042" s="4"/>
    </row>
    <row r="1043" spans="2:11" ht="13.5" x14ac:dyDescent="0.35">
      <c r="B1043" s="3">
        <v>43521</v>
      </c>
      <c r="C1043" s="2">
        <v>2.25</v>
      </c>
      <c r="D1043" s="2">
        <v>1.4221999999999999</v>
      </c>
      <c r="E1043" s="2">
        <v>4322</v>
      </c>
      <c r="F1043" s="2"/>
      <c r="G1043" s="2"/>
      <c r="H1043" s="5">
        <f t="shared" si="16"/>
        <v>0</v>
      </c>
      <c r="I1043" s="4"/>
      <c r="J1043" s="4"/>
      <c r="K1043" s="4"/>
    </row>
    <row r="1044" spans="2:11" ht="13.5" x14ac:dyDescent="0.35">
      <c r="B1044" s="3">
        <v>43522</v>
      </c>
      <c r="C1044" s="2">
        <v>2.29</v>
      </c>
      <c r="D1044" s="2">
        <v>1.4475</v>
      </c>
      <c r="E1044" s="2">
        <v>2491</v>
      </c>
      <c r="F1044" s="2"/>
      <c r="G1044" s="2"/>
      <c r="H1044" s="5">
        <f t="shared" si="16"/>
        <v>1.7789340458444734E-2</v>
      </c>
      <c r="I1044" s="4"/>
      <c r="J1044" s="4"/>
      <c r="K1044" s="4"/>
    </row>
    <row r="1045" spans="2:11" ht="13.5" x14ac:dyDescent="0.35">
      <c r="B1045" s="3">
        <v>43523</v>
      </c>
      <c r="C1045" s="2">
        <v>2.2400000000000002</v>
      </c>
      <c r="D1045" s="2">
        <v>1.4158999999999999</v>
      </c>
      <c r="E1045" s="2">
        <v>6912</v>
      </c>
      <c r="F1045" s="2"/>
      <c r="G1045" s="2"/>
      <c r="H1045" s="5">
        <f t="shared" si="16"/>
        <v>-2.1830742659758255E-2</v>
      </c>
      <c r="I1045" s="4"/>
      <c r="J1045" s="4"/>
      <c r="K1045" s="4"/>
    </row>
    <row r="1046" spans="2:11" ht="13.5" x14ac:dyDescent="0.35">
      <c r="B1046" s="3">
        <v>43524</v>
      </c>
      <c r="C1046" s="2">
        <v>2.21</v>
      </c>
      <c r="D1046" s="2">
        <v>1.3969</v>
      </c>
      <c r="E1046" s="2">
        <v>6523</v>
      </c>
      <c r="F1046" s="2"/>
      <c r="G1046" s="2"/>
      <c r="H1046" s="5">
        <f t="shared" si="16"/>
        <v>-1.3419026767427013E-2</v>
      </c>
      <c r="I1046" s="4"/>
      <c r="J1046" s="4"/>
      <c r="K1046" s="4"/>
    </row>
    <row r="1047" spans="2:11" ht="13.5" x14ac:dyDescent="0.35">
      <c r="B1047" s="3">
        <v>43525</v>
      </c>
      <c r="C1047" s="2">
        <v>2.21</v>
      </c>
      <c r="D1047" s="2">
        <v>1.3969</v>
      </c>
      <c r="E1047" s="2">
        <v>200</v>
      </c>
      <c r="F1047" s="2"/>
      <c r="G1047" s="2"/>
      <c r="H1047" s="5">
        <f t="shared" si="16"/>
        <v>0</v>
      </c>
      <c r="I1047" s="4"/>
      <c r="J1047" s="4"/>
      <c r="K1047" s="4"/>
    </row>
    <row r="1048" spans="2:11" ht="13.5" x14ac:dyDescent="0.35">
      <c r="B1048" s="3">
        <v>43528</v>
      </c>
      <c r="C1048" s="2">
        <v>2.2599999999999998</v>
      </c>
      <c r="D1048" s="2">
        <v>1.4285000000000001</v>
      </c>
      <c r="E1048" s="2">
        <v>2775</v>
      </c>
      <c r="F1048" s="2"/>
      <c r="G1048" s="2"/>
      <c r="H1048" s="5">
        <f t="shared" si="16"/>
        <v>2.2621519077958389E-2</v>
      </c>
      <c r="I1048" s="4"/>
      <c r="J1048" s="4"/>
      <c r="K1048" s="4"/>
    </row>
    <row r="1049" spans="2:11" ht="13.5" x14ac:dyDescent="0.35">
      <c r="B1049" s="3">
        <v>43529</v>
      </c>
      <c r="C1049" s="2">
        <v>2.2400000000000002</v>
      </c>
      <c r="D1049" s="2">
        <v>1.4158999999999999</v>
      </c>
      <c r="E1049" s="2">
        <v>2213</v>
      </c>
      <c r="F1049" s="2">
        <v>2.2503000000000002</v>
      </c>
      <c r="G1049" s="2">
        <v>4979.9138999999996</v>
      </c>
      <c r="H1049" s="5">
        <f t="shared" si="16"/>
        <v>-8.8204410220512185E-3</v>
      </c>
      <c r="I1049" s="4"/>
      <c r="J1049" s="4"/>
      <c r="K1049" s="4"/>
    </row>
    <row r="1050" spans="2:11" ht="13.5" x14ac:dyDescent="0.35">
      <c r="B1050" s="3">
        <v>43530</v>
      </c>
      <c r="C1050" s="2">
        <v>2.1800000000000002</v>
      </c>
      <c r="D1050" s="2">
        <v>1.3779999999999999</v>
      </c>
      <c r="E1050" s="2">
        <v>586</v>
      </c>
      <c r="F1050" s="2">
        <v>2.1800000000000002</v>
      </c>
      <c r="G1050" s="2">
        <v>1277.48</v>
      </c>
      <c r="H1050" s="5">
        <f t="shared" si="16"/>
        <v>-2.6767427078183522E-2</v>
      </c>
      <c r="I1050" s="4"/>
      <c r="J1050" s="4"/>
      <c r="K1050" s="4"/>
    </row>
    <row r="1051" spans="2:11" ht="13.5" x14ac:dyDescent="0.35">
      <c r="B1051" s="3">
        <v>43531</v>
      </c>
      <c r="C1051" s="2">
        <v>2.1800000000000002</v>
      </c>
      <c r="D1051" s="2">
        <v>1.3842000000000001</v>
      </c>
      <c r="E1051" s="2">
        <v>163</v>
      </c>
      <c r="F1051" s="2">
        <v>2.1802999999999999</v>
      </c>
      <c r="G1051" s="2">
        <v>355.38889999999998</v>
      </c>
      <c r="H1051" s="5">
        <f t="shared" si="16"/>
        <v>4.4992743105952146E-3</v>
      </c>
      <c r="I1051" s="4"/>
      <c r="J1051" s="4"/>
      <c r="K1051" s="4"/>
    </row>
    <row r="1052" spans="2:11" ht="13.5" x14ac:dyDescent="0.35">
      <c r="B1052" s="3">
        <v>43532</v>
      </c>
      <c r="C1052" s="2">
        <v>2.1800000000000002</v>
      </c>
      <c r="D1052" s="2">
        <v>1.3842000000000001</v>
      </c>
      <c r="E1052" s="2">
        <v>0</v>
      </c>
      <c r="F1052" s="2">
        <v>0</v>
      </c>
      <c r="G1052" s="2">
        <v>0</v>
      </c>
      <c r="H1052" s="5">
        <f t="shared" si="16"/>
        <v>0</v>
      </c>
      <c r="I1052" s="4"/>
      <c r="J1052" s="4"/>
      <c r="K1052" s="4"/>
    </row>
    <row r="1053" spans="2:11" ht="13.5" x14ac:dyDescent="0.35">
      <c r="B1053" s="3">
        <v>43535</v>
      </c>
      <c r="C1053" s="2">
        <v>2.1800000000000002</v>
      </c>
      <c r="D1053" s="2">
        <v>1.3842000000000001</v>
      </c>
      <c r="E1053" s="2">
        <v>0</v>
      </c>
      <c r="F1053" s="2">
        <v>0</v>
      </c>
      <c r="G1053" s="2">
        <v>0</v>
      </c>
      <c r="H1053" s="5">
        <f t="shared" si="16"/>
        <v>0</v>
      </c>
      <c r="I1053" s="4"/>
      <c r="J1053" s="4"/>
      <c r="K1053" s="4"/>
    </row>
    <row r="1054" spans="2:11" ht="13.5" x14ac:dyDescent="0.35">
      <c r="B1054" s="3">
        <v>43536</v>
      </c>
      <c r="C1054" s="2">
        <v>2.1800000000000002</v>
      </c>
      <c r="D1054" s="2">
        <v>1.3842000000000001</v>
      </c>
      <c r="E1054" s="2">
        <v>0</v>
      </c>
      <c r="F1054" s="2">
        <v>0</v>
      </c>
      <c r="G1054" s="2">
        <v>0</v>
      </c>
      <c r="H1054" s="5">
        <f t="shared" si="16"/>
        <v>0</v>
      </c>
      <c r="I1054" s="4"/>
      <c r="J1054" s="4"/>
      <c r="K1054" s="4"/>
    </row>
    <row r="1055" spans="2:11" ht="13.5" x14ac:dyDescent="0.35">
      <c r="B1055" s="3">
        <v>43537</v>
      </c>
      <c r="C1055" s="2">
        <v>2.2000000000000002</v>
      </c>
      <c r="D1055" s="2">
        <v>1.3969</v>
      </c>
      <c r="E1055" s="2">
        <v>5103</v>
      </c>
      <c r="F1055" s="2">
        <v>2.2136</v>
      </c>
      <c r="G1055" s="2">
        <v>11296.0008</v>
      </c>
      <c r="H1055" s="5">
        <f t="shared" si="16"/>
        <v>9.1749747146365641E-3</v>
      </c>
      <c r="I1055" s="4"/>
      <c r="J1055" s="4"/>
      <c r="K1055" s="4"/>
    </row>
    <row r="1056" spans="2:11" ht="13.5" x14ac:dyDescent="0.35">
      <c r="B1056" s="3">
        <v>43538</v>
      </c>
      <c r="C1056" s="2">
        <v>2.2000000000000002</v>
      </c>
      <c r="D1056" s="2">
        <v>1.3969</v>
      </c>
      <c r="E1056" s="2">
        <v>2570</v>
      </c>
      <c r="F1056" s="2">
        <v>2.2000000000000002</v>
      </c>
      <c r="G1056" s="2">
        <v>5654</v>
      </c>
      <c r="H1056" s="5">
        <f t="shared" si="16"/>
        <v>0</v>
      </c>
      <c r="I1056" s="4"/>
      <c r="J1056" s="4"/>
      <c r="K1056" s="4"/>
    </row>
    <row r="1057" spans="2:11" ht="13.5" x14ac:dyDescent="0.35">
      <c r="B1057" s="3">
        <v>43539</v>
      </c>
      <c r="C1057" s="2">
        <v>2.19</v>
      </c>
      <c r="D1057" s="2">
        <v>1.3905000000000001</v>
      </c>
      <c r="E1057" s="2">
        <v>4930</v>
      </c>
      <c r="F1057" s="2">
        <v>2.181</v>
      </c>
      <c r="G1057" s="2">
        <v>10752.33</v>
      </c>
      <c r="H1057" s="5">
        <f t="shared" si="16"/>
        <v>-4.5815734841434331E-3</v>
      </c>
      <c r="I1057" s="4"/>
      <c r="J1057" s="4"/>
      <c r="K1057" s="4"/>
    </row>
    <row r="1058" spans="2:11" ht="13.5" x14ac:dyDescent="0.35">
      <c r="B1058" s="3">
        <v>43542</v>
      </c>
      <c r="C1058" s="2">
        <v>2.17</v>
      </c>
      <c r="D1058" s="2">
        <v>1.3777999999999999</v>
      </c>
      <c r="E1058" s="2">
        <v>2257</v>
      </c>
      <c r="F1058" s="2">
        <v>2.1709000000000001</v>
      </c>
      <c r="G1058" s="2">
        <v>4899.7213000000002</v>
      </c>
      <c r="H1058" s="5">
        <f t="shared" si="16"/>
        <v>-9.1334052499102165E-3</v>
      </c>
      <c r="I1058" s="4"/>
      <c r="J1058" s="4"/>
      <c r="K1058" s="4"/>
    </row>
    <row r="1059" spans="2:11" ht="13.5" x14ac:dyDescent="0.35">
      <c r="B1059" s="3">
        <v>43543</v>
      </c>
      <c r="C1059" s="2">
        <v>2.14</v>
      </c>
      <c r="D1059" s="2">
        <v>1.3588</v>
      </c>
      <c r="E1059" s="2">
        <v>370</v>
      </c>
      <c r="F1059" s="2">
        <v>2.14</v>
      </c>
      <c r="G1059" s="2">
        <v>791.8</v>
      </c>
      <c r="H1059" s="5">
        <f t="shared" si="16"/>
        <v>-1.3790100159674776E-2</v>
      </c>
      <c r="I1059" s="4"/>
      <c r="J1059" s="4"/>
      <c r="K1059" s="4"/>
    </row>
    <row r="1060" spans="2:11" ht="13.5" x14ac:dyDescent="0.35">
      <c r="B1060" s="3">
        <v>43545</v>
      </c>
      <c r="C1060" s="2">
        <v>2.15</v>
      </c>
      <c r="D1060" s="2">
        <v>1.3651</v>
      </c>
      <c r="E1060" s="2">
        <v>762</v>
      </c>
      <c r="F1060" s="2">
        <v>2.1200999999999999</v>
      </c>
      <c r="G1060" s="2">
        <v>1615.5162</v>
      </c>
      <c r="H1060" s="5">
        <f t="shared" si="16"/>
        <v>4.6364439211068389E-3</v>
      </c>
      <c r="I1060" s="4"/>
      <c r="J1060" s="4"/>
      <c r="K1060" s="4"/>
    </row>
    <row r="1061" spans="2:11" ht="13.5" x14ac:dyDescent="0.35">
      <c r="B1061" s="3">
        <v>43546</v>
      </c>
      <c r="C1061" s="2">
        <v>2.15</v>
      </c>
      <c r="D1061" s="2">
        <v>1.3651</v>
      </c>
      <c r="E1061" s="2">
        <v>1966</v>
      </c>
      <c r="F1061" s="2">
        <v>2.1522999999999999</v>
      </c>
      <c r="G1061" s="2">
        <v>4231.4218000000001</v>
      </c>
      <c r="H1061" s="5">
        <f t="shared" si="16"/>
        <v>0</v>
      </c>
      <c r="I1061" s="4"/>
      <c r="J1061" s="4"/>
      <c r="K1061" s="4"/>
    </row>
    <row r="1062" spans="2:11" ht="13.5" x14ac:dyDescent="0.35">
      <c r="B1062" s="3">
        <v>43549</v>
      </c>
      <c r="C1062" s="2">
        <v>2.15</v>
      </c>
      <c r="D1062" s="2">
        <v>1.3651</v>
      </c>
      <c r="E1062" s="2">
        <v>0</v>
      </c>
      <c r="F1062" s="2">
        <v>0</v>
      </c>
      <c r="G1062" s="2">
        <v>0</v>
      </c>
      <c r="H1062" s="5">
        <f t="shared" si="16"/>
        <v>0</v>
      </c>
      <c r="I1062" s="4"/>
      <c r="J1062" s="4"/>
      <c r="K1062" s="4"/>
    </row>
    <row r="1063" spans="2:11" ht="13.5" x14ac:dyDescent="0.35">
      <c r="B1063" s="3">
        <v>43550</v>
      </c>
      <c r="C1063" s="2">
        <v>2.1800000000000002</v>
      </c>
      <c r="D1063" s="2">
        <v>1.3842000000000001</v>
      </c>
      <c r="E1063" s="2">
        <v>8857</v>
      </c>
      <c r="F1063" s="2">
        <v>2.1877</v>
      </c>
      <c r="G1063" s="2">
        <v>19376.458900000001</v>
      </c>
      <c r="H1063" s="5">
        <f t="shared" si="16"/>
        <v>1.3991648963445987E-2</v>
      </c>
      <c r="I1063" s="4"/>
      <c r="J1063" s="4"/>
      <c r="K1063" s="4"/>
    </row>
    <row r="1064" spans="2:11" ht="13.5" x14ac:dyDescent="0.35">
      <c r="B1064" s="3">
        <v>43551</v>
      </c>
      <c r="C1064" s="2">
        <v>2.14</v>
      </c>
      <c r="D1064" s="2">
        <v>1.3588</v>
      </c>
      <c r="E1064" s="2">
        <v>1659</v>
      </c>
      <c r="F1064" s="2">
        <v>2.1421999999999999</v>
      </c>
      <c r="G1064" s="2">
        <v>3553.9097999999999</v>
      </c>
      <c r="H1064" s="5">
        <f t="shared" si="16"/>
        <v>-1.8349949429273288E-2</v>
      </c>
      <c r="I1064" s="4"/>
      <c r="J1064" s="4"/>
      <c r="K1064" s="4"/>
    </row>
    <row r="1065" spans="2:11" ht="13.5" x14ac:dyDescent="0.35">
      <c r="B1065" s="3">
        <v>43552</v>
      </c>
      <c r="C1065" s="2">
        <v>2.13</v>
      </c>
      <c r="D1065" s="2">
        <v>1.3524</v>
      </c>
      <c r="E1065" s="2">
        <v>5494</v>
      </c>
      <c r="F1065" s="2">
        <v>2.1244000000000001</v>
      </c>
      <c r="G1065" s="2">
        <v>11671.453600000001</v>
      </c>
      <c r="H1065" s="5">
        <f t="shared" si="16"/>
        <v>-4.7100382690609078E-3</v>
      </c>
      <c r="I1065" s="4"/>
      <c r="J1065" s="4"/>
      <c r="K1065" s="4"/>
    </row>
    <row r="1066" spans="2:11" ht="13.5" x14ac:dyDescent="0.35">
      <c r="B1066" s="3">
        <v>43553</v>
      </c>
      <c r="C1066" s="2">
        <v>2.25</v>
      </c>
      <c r="D1066" s="2">
        <v>1.4286000000000001</v>
      </c>
      <c r="E1066" s="2">
        <v>6686</v>
      </c>
      <c r="F1066" s="2">
        <v>2.2181000000000002</v>
      </c>
      <c r="G1066" s="2">
        <v>14830.2166</v>
      </c>
      <c r="H1066" s="5">
        <f t="shared" si="16"/>
        <v>5.6344276841171284E-2</v>
      </c>
      <c r="I1066" s="4"/>
      <c r="J1066" s="4"/>
      <c r="K1066" s="4"/>
    </row>
    <row r="1067" spans="2:11" ht="13.5" x14ac:dyDescent="0.35">
      <c r="B1067" s="3">
        <v>43556</v>
      </c>
      <c r="C1067" s="2">
        <v>2.25</v>
      </c>
      <c r="D1067" s="2">
        <v>1.4286000000000001</v>
      </c>
      <c r="E1067" s="2">
        <v>3050</v>
      </c>
      <c r="F1067" s="2">
        <v>2.2744</v>
      </c>
      <c r="G1067" s="2">
        <v>6936.92</v>
      </c>
      <c r="H1067" s="5">
        <f t="shared" si="16"/>
        <v>0</v>
      </c>
      <c r="I1067" s="4"/>
      <c r="J1067" s="4"/>
      <c r="K1067" s="4"/>
    </row>
    <row r="1068" spans="2:11" ht="13.5" x14ac:dyDescent="0.35">
      <c r="B1068" s="3">
        <v>43557</v>
      </c>
      <c r="C1068" s="2">
        <v>2.2000000000000002</v>
      </c>
      <c r="D1068" s="2">
        <v>1.3969</v>
      </c>
      <c r="E1068" s="2">
        <v>5320</v>
      </c>
      <c r="F1068" s="2">
        <v>2.1959</v>
      </c>
      <c r="G1068" s="2">
        <v>11682.188</v>
      </c>
      <c r="H1068" s="5">
        <f t="shared" si="16"/>
        <v>-2.2189556208875864E-2</v>
      </c>
      <c r="I1068" s="4"/>
      <c r="J1068" s="4"/>
      <c r="K1068" s="4"/>
    </row>
    <row r="1069" spans="2:11" ht="13.5" x14ac:dyDescent="0.35">
      <c r="B1069" s="3">
        <v>43558</v>
      </c>
      <c r="C1069" s="2">
        <v>2.17</v>
      </c>
      <c r="D1069" s="2">
        <v>1.3777999999999999</v>
      </c>
      <c r="E1069" s="2">
        <v>2454</v>
      </c>
      <c r="F1069" s="2">
        <v>2.1861000000000002</v>
      </c>
      <c r="G1069" s="2">
        <v>5364.6894000000002</v>
      </c>
      <c r="H1069" s="5">
        <f t="shared" si="16"/>
        <v>-1.3673133366740723E-2</v>
      </c>
      <c r="I1069" s="4"/>
      <c r="J1069" s="4"/>
      <c r="K1069" s="4"/>
    </row>
    <row r="1070" spans="2:11" ht="13.5" x14ac:dyDescent="0.35">
      <c r="B1070" s="3">
        <v>43559</v>
      </c>
      <c r="C1070" s="2">
        <v>2.1800000000000002</v>
      </c>
      <c r="D1070" s="2">
        <v>1.3842000000000001</v>
      </c>
      <c r="E1070" s="2">
        <v>6784</v>
      </c>
      <c r="F1070" s="2">
        <v>2.1815000000000002</v>
      </c>
      <c r="G1070" s="2">
        <v>14799.296</v>
      </c>
      <c r="H1070" s="5">
        <f t="shared" si="16"/>
        <v>4.6450863695748175E-3</v>
      </c>
      <c r="I1070" s="4"/>
      <c r="J1070" s="4"/>
      <c r="K1070" s="4"/>
    </row>
    <row r="1071" spans="2:11" ht="13.5" x14ac:dyDescent="0.35">
      <c r="B1071" s="3">
        <v>43560</v>
      </c>
      <c r="C1071" s="2">
        <v>2.1800000000000002</v>
      </c>
      <c r="D1071" s="2">
        <v>1.3842000000000001</v>
      </c>
      <c r="E1071" s="2">
        <v>8412</v>
      </c>
      <c r="F1071" s="2">
        <v>2.1764000000000001</v>
      </c>
      <c r="G1071" s="2">
        <v>18307.876799999998</v>
      </c>
      <c r="H1071" s="5">
        <f t="shared" si="16"/>
        <v>0</v>
      </c>
      <c r="I1071" s="4"/>
      <c r="J1071" s="4"/>
      <c r="K1071" s="4"/>
    </row>
    <row r="1072" spans="2:11" ht="13.5" x14ac:dyDescent="0.35">
      <c r="B1072" s="3">
        <v>43563</v>
      </c>
      <c r="C1072" s="2">
        <v>2.16</v>
      </c>
      <c r="D1072" s="2">
        <v>1.3714999999999999</v>
      </c>
      <c r="E1072" s="2">
        <v>4001</v>
      </c>
      <c r="F1072" s="2">
        <v>2.1722999999999999</v>
      </c>
      <c r="G1072" s="2">
        <v>8691.3723000000009</v>
      </c>
      <c r="H1072" s="5">
        <f t="shared" si="16"/>
        <v>-9.1749747146367255E-3</v>
      </c>
      <c r="I1072" s="4"/>
      <c r="J1072" s="4"/>
      <c r="K1072" s="4"/>
    </row>
    <row r="1073" spans="2:11" ht="13.5" x14ac:dyDescent="0.35">
      <c r="B1073" s="3">
        <v>43565</v>
      </c>
      <c r="C1073" s="2">
        <v>2.16</v>
      </c>
      <c r="D1073" s="2">
        <v>1.3714999999999999</v>
      </c>
      <c r="E1073" s="2">
        <v>5485</v>
      </c>
      <c r="F1073" s="2">
        <v>2.1621999999999999</v>
      </c>
      <c r="G1073" s="2">
        <v>11859.666999999999</v>
      </c>
      <c r="H1073" s="5">
        <f t="shared" si="16"/>
        <v>0</v>
      </c>
      <c r="I1073" s="4"/>
      <c r="J1073" s="4"/>
      <c r="K1073" s="4"/>
    </row>
    <row r="1074" spans="2:11" ht="13.5" x14ac:dyDescent="0.35">
      <c r="B1074" s="3">
        <v>43566</v>
      </c>
      <c r="C1074" s="2">
        <v>2.16</v>
      </c>
      <c r="D1074" s="2">
        <v>1.3714999999999999</v>
      </c>
      <c r="E1074" s="2">
        <v>680</v>
      </c>
      <c r="F1074" s="2">
        <v>2.1604000000000001</v>
      </c>
      <c r="G1074" s="2">
        <v>1469.0719999999999</v>
      </c>
      <c r="H1074" s="5">
        <f t="shared" si="16"/>
        <v>0</v>
      </c>
      <c r="I1074" s="4"/>
      <c r="J1074" s="4"/>
      <c r="K1074" s="4"/>
    </row>
    <row r="1075" spans="2:11" ht="13.5" x14ac:dyDescent="0.35">
      <c r="B1075" s="3">
        <v>43567</v>
      </c>
      <c r="C1075" s="2">
        <v>2.15</v>
      </c>
      <c r="D1075" s="2">
        <v>1.3651</v>
      </c>
      <c r="E1075" s="2">
        <v>2776</v>
      </c>
      <c r="F1075" s="2">
        <v>2.1495000000000002</v>
      </c>
      <c r="G1075" s="2">
        <v>5967.0119999999997</v>
      </c>
      <c r="H1075" s="5">
        <f t="shared" si="16"/>
        <v>-4.6664236237695675E-3</v>
      </c>
      <c r="I1075" s="4"/>
      <c r="J1075" s="4"/>
      <c r="K1075" s="4"/>
    </row>
    <row r="1076" spans="2:11" ht="13.5" x14ac:dyDescent="0.35">
      <c r="B1076" s="3">
        <v>43570</v>
      </c>
      <c r="C1076" s="2">
        <v>2.14</v>
      </c>
      <c r="D1076" s="2">
        <v>1.3588</v>
      </c>
      <c r="E1076" s="2">
        <v>1265</v>
      </c>
      <c r="F1076" s="2">
        <v>2.1343000000000001</v>
      </c>
      <c r="G1076" s="2">
        <v>2699.8895000000002</v>
      </c>
      <c r="H1076" s="5">
        <f t="shared" si="16"/>
        <v>-4.6150465167386799E-3</v>
      </c>
      <c r="I1076" s="4"/>
      <c r="J1076" s="4"/>
      <c r="K1076" s="4"/>
    </row>
    <row r="1077" spans="2:11" ht="13.5" x14ac:dyDescent="0.35">
      <c r="B1077" s="3">
        <v>43571</v>
      </c>
      <c r="C1077" s="2">
        <v>2.13</v>
      </c>
      <c r="D1077" s="2">
        <v>1.3524</v>
      </c>
      <c r="E1077" s="2">
        <v>4460</v>
      </c>
      <c r="F1077" s="2">
        <v>2.1244999999999998</v>
      </c>
      <c r="G1077" s="2">
        <v>9475.27</v>
      </c>
      <c r="H1077" s="5">
        <f t="shared" si="16"/>
        <v>-4.7100382690609078E-3</v>
      </c>
      <c r="I1077" s="4"/>
      <c r="J1077" s="4"/>
      <c r="K1077" s="4"/>
    </row>
    <row r="1078" spans="2:11" ht="13.5" x14ac:dyDescent="0.35">
      <c r="B1078" s="3">
        <v>43572</v>
      </c>
      <c r="C1078" s="2">
        <v>2.15</v>
      </c>
      <c r="D1078" s="2">
        <v>1.3651</v>
      </c>
      <c r="E1078" s="2">
        <v>3960</v>
      </c>
      <c r="F1078" s="2">
        <v>2.1427999999999998</v>
      </c>
      <c r="G1078" s="2">
        <v>8485.4879999999994</v>
      </c>
      <c r="H1078" s="5">
        <f t="shared" si="16"/>
        <v>9.3907128068618263E-3</v>
      </c>
      <c r="I1078" s="4"/>
      <c r="J1078" s="4"/>
      <c r="K1078" s="4"/>
    </row>
    <row r="1079" spans="2:11" ht="13.5" x14ac:dyDescent="0.35">
      <c r="B1079" s="3">
        <v>43573</v>
      </c>
      <c r="C1079" s="2">
        <v>2.15</v>
      </c>
      <c r="D1079" s="2">
        <v>1.3651</v>
      </c>
      <c r="E1079" s="2">
        <v>5979</v>
      </c>
      <c r="F1079" s="2">
        <v>2.137</v>
      </c>
      <c r="G1079" s="2">
        <v>12777.123</v>
      </c>
      <c r="H1079" s="5">
        <f t="shared" si="16"/>
        <v>0</v>
      </c>
      <c r="I1079" s="4"/>
      <c r="J1079" s="4"/>
      <c r="K1079" s="4"/>
    </row>
    <row r="1080" spans="2:11" ht="13.5" x14ac:dyDescent="0.35">
      <c r="B1080" s="3">
        <v>43574</v>
      </c>
      <c r="C1080" s="2">
        <v>2.14</v>
      </c>
      <c r="D1080" s="2">
        <v>1.3588</v>
      </c>
      <c r="E1080" s="2">
        <v>4188</v>
      </c>
      <c r="F1080" s="2">
        <v>2.1429999999999998</v>
      </c>
      <c r="G1080" s="2">
        <v>8974.884</v>
      </c>
      <c r="H1080" s="5">
        <f t="shared" si="16"/>
        <v>-4.6150465167386799E-3</v>
      </c>
      <c r="I1080" s="4"/>
      <c r="J1080" s="4"/>
      <c r="K1080" s="4"/>
    </row>
    <row r="1081" spans="2:11" ht="13.5" x14ac:dyDescent="0.35">
      <c r="B1081" s="3">
        <v>43577</v>
      </c>
      <c r="C1081" s="2">
        <v>2.14</v>
      </c>
      <c r="D1081" s="2">
        <v>1.3588</v>
      </c>
      <c r="E1081" s="2">
        <v>0</v>
      </c>
      <c r="F1081" s="2">
        <v>0</v>
      </c>
      <c r="G1081" s="2">
        <v>0</v>
      </c>
      <c r="H1081" s="5">
        <f t="shared" si="16"/>
        <v>0</v>
      </c>
      <c r="I1081" s="4"/>
      <c r="J1081" s="4"/>
      <c r="K1081" s="4"/>
    </row>
    <row r="1082" spans="2:11" ht="13.5" x14ac:dyDescent="0.35">
      <c r="B1082" s="3">
        <v>43578</v>
      </c>
      <c r="C1082" s="2">
        <v>2.13</v>
      </c>
      <c r="D1082" s="2">
        <v>1.3524</v>
      </c>
      <c r="E1082" s="2">
        <v>1560</v>
      </c>
      <c r="F1082" s="2">
        <v>2.1423000000000001</v>
      </c>
      <c r="G1082" s="2">
        <v>3341.9879999999998</v>
      </c>
      <c r="H1082" s="5">
        <f t="shared" si="16"/>
        <v>-4.7100382690609078E-3</v>
      </c>
      <c r="I1082" s="4"/>
      <c r="J1082" s="4"/>
      <c r="K1082" s="4"/>
    </row>
    <row r="1083" spans="2:11" ht="13.5" x14ac:dyDescent="0.35">
      <c r="B1083" s="3">
        <v>43579</v>
      </c>
      <c r="C1083" s="2">
        <v>2.17</v>
      </c>
      <c r="D1083" s="2">
        <v>1.3777999999999999</v>
      </c>
      <c r="E1083" s="2">
        <v>2270</v>
      </c>
      <c r="F1083" s="2">
        <v>2.1429</v>
      </c>
      <c r="G1083" s="2">
        <v>4864.3829999999998</v>
      </c>
      <c r="H1083" s="5">
        <f t="shared" si="16"/>
        <v>1.8781425613723653E-2</v>
      </c>
      <c r="I1083" s="4"/>
      <c r="J1083" s="4"/>
      <c r="K1083" s="4"/>
    </row>
    <row r="1084" spans="2:11" ht="13.5" x14ac:dyDescent="0.35">
      <c r="B1084" s="3">
        <v>43580</v>
      </c>
      <c r="C1084" s="2">
        <v>2.15</v>
      </c>
      <c r="D1084" s="2">
        <v>1.3651</v>
      </c>
      <c r="E1084" s="2">
        <v>76</v>
      </c>
      <c r="F1084" s="2">
        <v>2.15</v>
      </c>
      <c r="G1084" s="2">
        <v>163.4</v>
      </c>
      <c r="H1084" s="5">
        <f t="shared" si="16"/>
        <v>-9.2175932646247159E-3</v>
      </c>
      <c r="I1084" s="4"/>
      <c r="J1084" s="4"/>
      <c r="K1084" s="4"/>
    </row>
    <row r="1085" spans="2:11" ht="13.5" x14ac:dyDescent="0.35">
      <c r="B1085" s="3">
        <v>43581</v>
      </c>
      <c r="C1085" s="2">
        <v>2.15</v>
      </c>
      <c r="D1085" s="2">
        <v>1.3651</v>
      </c>
      <c r="E1085" s="2">
        <v>4530</v>
      </c>
      <c r="F1085" s="2">
        <v>2.1425999999999998</v>
      </c>
      <c r="G1085" s="2">
        <v>9705.9779999999992</v>
      </c>
      <c r="H1085" s="5">
        <f t="shared" si="16"/>
        <v>0</v>
      </c>
      <c r="I1085" s="4"/>
      <c r="J1085" s="4"/>
      <c r="K1085" s="4"/>
    </row>
    <row r="1086" spans="2:11" ht="13.5" x14ac:dyDescent="0.35">
      <c r="B1086" s="3">
        <v>43584</v>
      </c>
      <c r="C1086" s="2">
        <v>2.1</v>
      </c>
      <c r="D1086" s="2">
        <v>1.3333999999999999</v>
      </c>
      <c r="E1086" s="2">
        <v>3247</v>
      </c>
      <c r="F1086" s="2">
        <v>2.1071</v>
      </c>
      <c r="G1086" s="2">
        <v>6841.7537000000002</v>
      </c>
      <c r="H1086" s="5">
        <f t="shared" si="16"/>
        <v>-2.3221741996923347E-2</v>
      </c>
      <c r="I1086" s="4"/>
      <c r="J1086" s="4"/>
      <c r="K1086" s="4"/>
    </row>
    <row r="1087" spans="2:11" ht="13.5" x14ac:dyDescent="0.35">
      <c r="B1087" s="3">
        <v>43585</v>
      </c>
      <c r="C1087" s="2">
        <v>2.04</v>
      </c>
      <c r="D1087" s="2">
        <v>1.2952999999999999</v>
      </c>
      <c r="E1087" s="2">
        <v>6125</v>
      </c>
      <c r="F1087" s="2">
        <v>2.0756000000000001</v>
      </c>
      <c r="G1087" s="2">
        <v>12713.05</v>
      </c>
      <c r="H1087" s="5">
        <f t="shared" si="16"/>
        <v>-2.8573571321433948E-2</v>
      </c>
      <c r="I1087" s="4"/>
      <c r="J1087" s="4"/>
      <c r="K1087" s="4"/>
    </row>
    <row r="1088" spans="2:11" ht="13.5" x14ac:dyDescent="0.35">
      <c r="B1088" s="3">
        <v>43587</v>
      </c>
      <c r="C1088" s="2">
        <v>2</v>
      </c>
      <c r="D1088" s="2">
        <v>1.2699</v>
      </c>
      <c r="E1088" s="2">
        <v>7132</v>
      </c>
      <c r="F1088" s="2">
        <v>2.0030000000000001</v>
      </c>
      <c r="G1088" s="2">
        <v>14285.396000000001</v>
      </c>
      <c r="H1088" s="5">
        <f t="shared" si="16"/>
        <v>-1.9609356905736022E-2</v>
      </c>
      <c r="I1088" s="4"/>
      <c r="J1088" s="4"/>
      <c r="K1088" s="4"/>
    </row>
    <row r="1089" spans="2:11" ht="13.5" x14ac:dyDescent="0.35">
      <c r="B1089" s="3">
        <v>43588</v>
      </c>
      <c r="C1089" s="2">
        <v>1.96</v>
      </c>
      <c r="D1089" s="2">
        <v>1.2444999999999999</v>
      </c>
      <c r="E1089" s="2">
        <v>4349</v>
      </c>
      <c r="F1089" s="2">
        <v>1.9649000000000001</v>
      </c>
      <c r="G1089" s="2">
        <v>8545.3500999999997</v>
      </c>
      <c r="H1089" s="5">
        <f t="shared" si="16"/>
        <v>-2.0001574927159687E-2</v>
      </c>
      <c r="I1089" s="4"/>
      <c r="J1089" s="4"/>
      <c r="K1089" s="4"/>
    </row>
    <row r="1090" spans="2:11" ht="13.5" x14ac:dyDescent="0.35">
      <c r="B1090" s="3">
        <v>43591</v>
      </c>
      <c r="C1090" s="2">
        <v>1.96</v>
      </c>
      <c r="D1090" s="2">
        <v>1.2444999999999999</v>
      </c>
      <c r="E1090" s="2">
        <v>0</v>
      </c>
      <c r="F1090" s="2">
        <v>0</v>
      </c>
      <c r="G1090" s="2">
        <v>0</v>
      </c>
      <c r="H1090" s="5">
        <f t="shared" si="16"/>
        <v>0</v>
      </c>
      <c r="I1090" s="4"/>
      <c r="J1090" s="4"/>
      <c r="K1090" s="4"/>
    </row>
    <row r="1091" spans="2:11" ht="13.5" x14ac:dyDescent="0.35">
      <c r="B1091" s="3">
        <v>43592</v>
      </c>
      <c r="C1091" s="2">
        <v>1.97</v>
      </c>
      <c r="D1091" s="2">
        <v>1.2507999999999999</v>
      </c>
      <c r="E1091" s="2">
        <v>1000</v>
      </c>
      <c r="F1091" s="2">
        <v>1.9704999999999999</v>
      </c>
      <c r="G1091" s="2">
        <v>1970.5</v>
      </c>
      <c r="H1091" s="5">
        <f t="shared" si="16"/>
        <v>5.0622740056247267E-3</v>
      </c>
      <c r="I1091" s="4"/>
      <c r="J1091" s="4"/>
      <c r="K1091" s="4"/>
    </row>
    <row r="1092" spans="2:11" ht="13.5" x14ac:dyDescent="0.35">
      <c r="B1092" s="3">
        <v>43593</v>
      </c>
      <c r="C1092" s="2">
        <v>1.97</v>
      </c>
      <c r="D1092" s="2">
        <v>1.2507999999999999</v>
      </c>
      <c r="E1092" s="2">
        <v>306</v>
      </c>
      <c r="F1092" s="2">
        <v>1.97</v>
      </c>
      <c r="G1092" s="2">
        <v>602.82000000000005</v>
      </c>
      <c r="H1092" s="5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1.94</v>
      </c>
      <c r="D1093" s="2">
        <v>1.2318</v>
      </c>
      <c r="E1093" s="2">
        <v>5968</v>
      </c>
      <c r="F1093" s="2">
        <v>1.9366000000000001</v>
      </c>
      <c r="G1093" s="2">
        <v>11557.6288</v>
      </c>
      <c r="H1093" s="5">
        <f t="shared" si="16"/>
        <v>-1.5190278221937886E-2</v>
      </c>
      <c r="I1093" s="4"/>
      <c r="J1093" s="4"/>
      <c r="K1093" s="4"/>
    </row>
    <row r="1094" spans="2:11" ht="13.5" x14ac:dyDescent="0.35">
      <c r="B1094" s="3">
        <v>43595</v>
      </c>
      <c r="C1094" s="2">
        <v>1.92</v>
      </c>
      <c r="D1094" s="2">
        <v>1.2191000000000001</v>
      </c>
      <c r="E1094" s="2">
        <v>2485</v>
      </c>
      <c r="F1094" s="2">
        <v>1.9101999999999999</v>
      </c>
      <c r="G1094" s="2">
        <v>4746.8469999999998</v>
      </c>
      <c r="H1094" s="5">
        <f t="shared" si="16"/>
        <v>-1.031011527845424E-2</v>
      </c>
      <c r="I1094" s="4"/>
      <c r="J1094" s="4"/>
      <c r="K1094" s="4"/>
    </row>
    <row r="1095" spans="2:11" ht="13.5" x14ac:dyDescent="0.35">
      <c r="B1095" s="3">
        <v>43598</v>
      </c>
      <c r="C1095" s="2">
        <v>1.9</v>
      </c>
      <c r="D1095" s="2">
        <v>1.2063999999999999</v>
      </c>
      <c r="E1095" s="2">
        <v>628</v>
      </c>
      <c r="F1095" s="2">
        <v>1.9</v>
      </c>
      <c r="G1095" s="2">
        <v>1193.2</v>
      </c>
      <c r="H1095" s="5">
        <f t="shared" ref="H1095:H1158" si="17">(D1095-D1094)/D1094</f>
        <v>-1.041752112213941E-2</v>
      </c>
      <c r="I1095" s="4"/>
      <c r="J1095" s="4"/>
      <c r="K1095" s="4"/>
    </row>
    <row r="1096" spans="2:11" ht="13.5" x14ac:dyDescent="0.35">
      <c r="B1096" s="3">
        <v>43599</v>
      </c>
      <c r="C1096" s="2">
        <v>1.9</v>
      </c>
      <c r="D1096" s="2">
        <v>1.2063999999999999</v>
      </c>
      <c r="E1096" s="2">
        <v>2880</v>
      </c>
      <c r="F1096" s="2">
        <v>1.8849</v>
      </c>
      <c r="G1096" s="2">
        <v>5428.5119999999997</v>
      </c>
      <c r="H1096" s="5">
        <f t="shared" si="17"/>
        <v>0</v>
      </c>
      <c r="I1096" s="4"/>
      <c r="J1096" s="4"/>
      <c r="K1096" s="4"/>
    </row>
    <row r="1097" spans="2:11" ht="13.5" x14ac:dyDescent="0.35">
      <c r="B1097" s="3">
        <v>43600</v>
      </c>
      <c r="C1097" s="2">
        <v>1.9</v>
      </c>
      <c r="D1097" s="2">
        <v>1.2063999999999999</v>
      </c>
      <c r="E1097" s="2">
        <v>262</v>
      </c>
      <c r="F1097" s="2">
        <v>1.9</v>
      </c>
      <c r="G1097" s="2">
        <v>497.8</v>
      </c>
      <c r="H1097" s="5">
        <f t="shared" si="17"/>
        <v>0</v>
      </c>
      <c r="I1097" s="4"/>
      <c r="J1097" s="4"/>
      <c r="K1097" s="4"/>
    </row>
    <row r="1098" spans="2:11" ht="13.5" x14ac:dyDescent="0.35">
      <c r="B1098" s="3">
        <v>43601</v>
      </c>
      <c r="C1098" s="2">
        <v>1.9</v>
      </c>
      <c r="D1098" s="2">
        <v>1.2063999999999999</v>
      </c>
      <c r="E1098" s="2">
        <v>3575</v>
      </c>
      <c r="F1098" s="2">
        <v>1.9011</v>
      </c>
      <c r="G1098" s="2">
        <v>6796.4324999999999</v>
      </c>
      <c r="H1098" s="5">
        <f t="shared" si="17"/>
        <v>0</v>
      </c>
      <c r="I1098" s="4"/>
      <c r="J1098" s="4"/>
      <c r="K1098" s="4"/>
    </row>
    <row r="1099" spans="2:11" ht="13.5" x14ac:dyDescent="0.35">
      <c r="B1099" s="3">
        <v>43602</v>
      </c>
      <c r="C1099" s="2">
        <v>1.9</v>
      </c>
      <c r="D1099" s="2">
        <v>1.2063999999999999</v>
      </c>
      <c r="E1099" s="2">
        <v>523</v>
      </c>
      <c r="F1099" s="2">
        <v>1.9</v>
      </c>
      <c r="G1099" s="2">
        <v>993.7</v>
      </c>
      <c r="H1099" s="5">
        <f t="shared" si="17"/>
        <v>0</v>
      </c>
      <c r="I1099" s="4"/>
      <c r="J1099" s="4"/>
      <c r="K1099" s="4"/>
    </row>
    <row r="1100" spans="2:11" ht="13.5" x14ac:dyDescent="0.35">
      <c r="B1100" s="3">
        <v>43605</v>
      </c>
      <c r="C1100" s="2">
        <v>1.9</v>
      </c>
      <c r="D1100" s="2">
        <v>1.2063999999999999</v>
      </c>
      <c r="E1100" s="2">
        <v>510</v>
      </c>
      <c r="F1100" s="2">
        <v>1.9</v>
      </c>
      <c r="G1100" s="2">
        <v>969</v>
      </c>
      <c r="H1100" s="5">
        <f t="shared" si="17"/>
        <v>0</v>
      </c>
      <c r="I1100" s="4"/>
      <c r="J1100" s="4"/>
      <c r="K1100" s="4"/>
    </row>
    <row r="1101" spans="2:11" ht="13.5" x14ac:dyDescent="0.35">
      <c r="B1101" s="3">
        <v>43606</v>
      </c>
      <c r="C1101" s="2">
        <v>1.86</v>
      </c>
      <c r="D1101" s="2">
        <v>1.181</v>
      </c>
      <c r="E1101" s="2">
        <v>7396</v>
      </c>
      <c r="F1101" s="2">
        <v>1.8683000000000001</v>
      </c>
      <c r="G1101" s="2">
        <v>13817.9468</v>
      </c>
      <c r="H1101" s="5">
        <f t="shared" si="17"/>
        <v>-2.1054376657824826E-2</v>
      </c>
      <c r="I1101" s="4"/>
      <c r="J1101" s="4"/>
      <c r="K1101" s="4"/>
    </row>
    <row r="1102" spans="2:11" ht="13.5" x14ac:dyDescent="0.35">
      <c r="B1102" s="3">
        <v>43607</v>
      </c>
      <c r="C1102" s="2">
        <v>1.82</v>
      </c>
      <c r="D1102" s="2">
        <v>1.1556</v>
      </c>
      <c r="E1102" s="2">
        <v>4520</v>
      </c>
      <c r="F1102" s="2">
        <v>1.8424</v>
      </c>
      <c r="G1102" s="2">
        <v>8327.6479999999992</v>
      </c>
      <c r="H1102" s="5">
        <f t="shared" si="17"/>
        <v>-2.1507197290431913E-2</v>
      </c>
      <c r="I1102" s="4"/>
      <c r="J1102" s="4"/>
      <c r="K1102" s="4"/>
    </row>
    <row r="1103" spans="2:11" ht="13.5" x14ac:dyDescent="0.35">
      <c r="B1103" s="3">
        <v>43608</v>
      </c>
      <c r="C1103" s="2">
        <v>1.8</v>
      </c>
      <c r="D1103" s="2">
        <v>1.1429</v>
      </c>
      <c r="E1103" s="2">
        <v>11659</v>
      </c>
      <c r="F1103" s="2">
        <v>1.8048999999999999</v>
      </c>
      <c r="G1103" s="2">
        <v>21043.329099999999</v>
      </c>
      <c r="H1103" s="5">
        <f t="shared" si="17"/>
        <v>-1.0989961924541306E-2</v>
      </c>
      <c r="I1103" s="4"/>
      <c r="J1103" s="4"/>
      <c r="K1103" s="4"/>
    </row>
    <row r="1104" spans="2:11" ht="13.5" x14ac:dyDescent="0.35">
      <c r="B1104" s="3">
        <v>43609</v>
      </c>
      <c r="C1104" s="2">
        <v>1.86</v>
      </c>
      <c r="D1104" s="2">
        <v>1.181</v>
      </c>
      <c r="E1104" s="2">
        <v>12332</v>
      </c>
      <c r="F1104" s="2">
        <v>1.8029999999999999</v>
      </c>
      <c r="G1104" s="2">
        <v>22234.596000000001</v>
      </c>
      <c r="H1104" s="5">
        <f t="shared" si="17"/>
        <v>3.3336249890629117E-2</v>
      </c>
      <c r="I1104" s="4"/>
      <c r="J1104" s="4"/>
      <c r="K1104" s="4"/>
    </row>
    <row r="1105" spans="2:11" ht="13.5" x14ac:dyDescent="0.35">
      <c r="B1105" s="3">
        <v>43612</v>
      </c>
      <c r="C1105" s="2">
        <v>1.86</v>
      </c>
      <c r="D1105" s="2">
        <v>1.181</v>
      </c>
      <c r="E1105" s="2">
        <v>201</v>
      </c>
      <c r="F1105" s="2">
        <v>1.8102</v>
      </c>
      <c r="G1105" s="2">
        <v>363.85019999999997</v>
      </c>
      <c r="H1105" s="5">
        <f t="shared" si="17"/>
        <v>0</v>
      </c>
      <c r="I1105" s="4"/>
      <c r="J1105" s="4"/>
      <c r="K1105" s="4"/>
    </row>
    <row r="1106" spans="2:11" ht="13.5" x14ac:dyDescent="0.35">
      <c r="B1106" s="3">
        <v>43613</v>
      </c>
      <c r="C1106" s="2">
        <v>1.86</v>
      </c>
      <c r="D1106" s="2">
        <v>1.181</v>
      </c>
      <c r="E1106" s="2">
        <v>1021</v>
      </c>
      <c r="F1106" s="2">
        <v>1.861</v>
      </c>
      <c r="G1106" s="2">
        <v>1900.0809999999999</v>
      </c>
      <c r="H1106" s="5">
        <f t="shared" si="17"/>
        <v>0</v>
      </c>
      <c r="I1106" s="4"/>
      <c r="J1106" s="4"/>
      <c r="K1106" s="4"/>
    </row>
    <row r="1107" spans="2:11" ht="13.5" x14ac:dyDescent="0.35">
      <c r="B1107" s="3">
        <v>43614</v>
      </c>
      <c r="C1107" s="2">
        <v>1.85</v>
      </c>
      <c r="D1107" s="2">
        <v>1.1747000000000001</v>
      </c>
      <c r="E1107" s="2">
        <v>1262</v>
      </c>
      <c r="F1107" s="2">
        <v>1.8503000000000001</v>
      </c>
      <c r="G1107" s="2">
        <v>2335.0785999999998</v>
      </c>
      <c r="H1107" s="5">
        <f t="shared" si="17"/>
        <v>-5.3344623200677153E-3</v>
      </c>
      <c r="I1107" s="4"/>
      <c r="J1107" s="4"/>
      <c r="K1107" s="4"/>
    </row>
    <row r="1108" spans="2:11" ht="13.5" x14ac:dyDescent="0.35">
      <c r="B1108" s="3">
        <v>43615</v>
      </c>
      <c r="C1108" s="2">
        <v>1.85</v>
      </c>
      <c r="D1108" s="2">
        <v>1.1747000000000001</v>
      </c>
      <c r="E1108" s="2">
        <v>1180</v>
      </c>
      <c r="F1108" s="2">
        <v>1.8907</v>
      </c>
      <c r="G1108" s="2">
        <v>2231.0259999999998</v>
      </c>
      <c r="H1108" s="5">
        <f t="shared" si="17"/>
        <v>0</v>
      </c>
      <c r="I1108" s="4"/>
      <c r="J1108" s="4"/>
      <c r="K1108" s="4"/>
    </row>
    <row r="1109" spans="2:11" ht="13.5" x14ac:dyDescent="0.35">
      <c r="B1109" s="3">
        <v>43616</v>
      </c>
      <c r="C1109" s="2">
        <v>1.85</v>
      </c>
      <c r="D1109" s="2">
        <v>1.1747000000000001</v>
      </c>
      <c r="E1109" s="2">
        <v>545</v>
      </c>
      <c r="F1109" s="2">
        <v>1.85</v>
      </c>
      <c r="G1109" s="2">
        <v>1008.25</v>
      </c>
      <c r="H1109" s="5">
        <f t="shared" si="17"/>
        <v>0</v>
      </c>
      <c r="I1109" s="4"/>
      <c r="J1109" s="4"/>
      <c r="K1109" s="4"/>
    </row>
    <row r="1110" spans="2:11" ht="13.5" x14ac:dyDescent="0.35">
      <c r="B1110" s="3">
        <v>43619</v>
      </c>
      <c r="C1110" s="2">
        <v>1.9</v>
      </c>
      <c r="D1110" s="2">
        <v>1.2063999999999999</v>
      </c>
      <c r="E1110" s="2">
        <v>1965</v>
      </c>
      <c r="F1110" s="2">
        <v>1.8479000000000001</v>
      </c>
      <c r="G1110" s="2">
        <v>3631.1235000000001</v>
      </c>
      <c r="H1110" s="5">
        <f t="shared" si="17"/>
        <v>2.6985613348088737E-2</v>
      </c>
      <c r="I1110" s="4"/>
      <c r="J1110" s="4"/>
      <c r="K1110" s="4"/>
    </row>
    <row r="1111" spans="2:11" ht="13.5" x14ac:dyDescent="0.35">
      <c r="B1111" s="3">
        <v>43623</v>
      </c>
      <c r="C1111" s="2">
        <v>1.95</v>
      </c>
      <c r="D1111" s="2">
        <v>1.2381</v>
      </c>
      <c r="E1111" s="2">
        <v>108</v>
      </c>
      <c r="F1111" s="2">
        <v>1.901</v>
      </c>
      <c r="G1111" s="2">
        <v>205.30799999999999</v>
      </c>
      <c r="H1111" s="5">
        <f t="shared" si="17"/>
        <v>2.6276525198939044E-2</v>
      </c>
      <c r="I1111" s="4"/>
      <c r="J1111" s="4"/>
      <c r="K1111" s="4"/>
    </row>
    <row r="1112" spans="2:11" ht="13.5" x14ac:dyDescent="0.35">
      <c r="B1112" s="3">
        <v>43626</v>
      </c>
      <c r="C1112" s="2">
        <v>1.9</v>
      </c>
      <c r="D1112" s="2">
        <v>1.2063999999999999</v>
      </c>
      <c r="E1112" s="2">
        <v>350</v>
      </c>
      <c r="F1112" s="2">
        <v>1.9026000000000001</v>
      </c>
      <c r="G1112" s="2">
        <v>665.91</v>
      </c>
      <c r="H1112" s="5">
        <f t="shared" si="17"/>
        <v>-2.5603747677893595E-2</v>
      </c>
      <c r="I1112" s="4"/>
      <c r="J1112" s="4"/>
      <c r="K1112" s="4"/>
    </row>
    <row r="1113" spans="2:11" ht="13.5" x14ac:dyDescent="0.35">
      <c r="B1113" s="3">
        <v>43627</v>
      </c>
      <c r="C1113" s="2">
        <v>1.85</v>
      </c>
      <c r="D1113" s="2">
        <v>1.1747000000000001</v>
      </c>
      <c r="E1113" s="2">
        <v>2020</v>
      </c>
      <c r="F1113" s="2">
        <v>1.8495999999999999</v>
      </c>
      <c r="G1113" s="2">
        <v>3736.192</v>
      </c>
      <c r="H1113" s="5">
        <f t="shared" si="17"/>
        <v>-2.627652519893886E-2</v>
      </c>
      <c r="I1113" s="4"/>
      <c r="J1113" s="4"/>
      <c r="K1113" s="4"/>
    </row>
    <row r="1114" spans="2:11" ht="13.5" x14ac:dyDescent="0.35">
      <c r="B1114" s="3">
        <v>43628</v>
      </c>
      <c r="C1114" s="2">
        <v>1.82</v>
      </c>
      <c r="D1114" s="2">
        <v>1.1556</v>
      </c>
      <c r="E1114" s="2">
        <v>2235</v>
      </c>
      <c r="F1114" s="2">
        <v>1.8178000000000001</v>
      </c>
      <c r="G1114" s="2">
        <v>4062.7829999999999</v>
      </c>
      <c r="H1114" s="5">
        <f t="shared" si="17"/>
        <v>-1.6259470503107276E-2</v>
      </c>
      <c r="I1114" s="4"/>
      <c r="J1114" s="4"/>
      <c r="K1114" s="4"/>
    </row>
    <row r="1115" spans="2:11" ht="13.5" x14ac:dyDescent="0.35">
      <c r="B1115" s="3">
        <v>43629</v>
      </c>
      <c r="C1115" s="2">
        <v>1.86</v>
      </c>
      <c r="D1115" s="2">
        <v>1.181</v>
      </c>
      <c r="E1115" s="2">
        <v>14046</v>
      </c>
      <c r="F1115" s="2">
        <v>1.8088</v>
      </c>
      <c r="G1115" s="2">
        <v>25406.4048</v>
      </c>
      <c r="H1115" s="5">
        <f t="shared" si="17"/>
        <v>2.1979923849082806E-2</v>
      </c>
      <c r="I1115" s="4"/>
      <c r="J1115" s="4"/>
      <c r="K1115" s="4"/>
    </row>
    <row r="1116" spans="2:11" ht="13.5" x14ac:dyDescent="0.35">
      <c r="B1116" s="3">
        <v>43630</v>
      </c>
      <c r="C1116" s="2">
        <v>1.8</v>
      </c>
      <c r="D1116" s="2">
        <v>1.1429</v>
      </c>
      <c r="E1116" s="2">
        <v>26767</v>
      </c>
      <c r="F1116" s="2">
        <v>1.8005</v>
      </c>
      <c r="G1116" s="2">
        <v>48193.983500000002</v>
      </c>
      <c r="H1116" s="5">
        <f t="shared" si="17"/>
        <v>-3.2260795935647776E-2</v>
      </c>
      <c r="I1116" s="4"/>
      <c r="J1116" s="4"/>
      <c r="K1116" s="4"/>
    </row>
    <row r="1117" spans="2:11" ht="13.5" x14ac:dyDescent="0.35">
      <c r="B1117" s="3">
        <v>43633</v>
      </c>
      <c r="C1117" s="2">
        <v>1.85</v>
      </c>
      <c r="D1117" s="2">
        <v>1.1747000000000001</v>
      </c>
      <c r="E1117" s="2">
        <v>25800</v>
      </c>
      <c r="F1117" s="2">
        <v>1.8005</v>
      </c>
      <c r="G1117" s="2">
        <v>46452.9</v>
      </c>
      <c r="H1117" s="5">
        <f t="shared" si="17"/>
        <v>2.7823956601627481E-2</v>
      </c>
      <c r="I1117" s="4"/>
      <c r="J1117" s="4"/>
      <c r="K1117" s="4"/>
    </row>
    <row r="1118" spans="2:11" ht="13.5" x14ac:dyDescent="0.35">
      <c r="B1118" s="3">
        <v>43634</v>
      </c>
      <c r="C1118" s="2">
        <v>1.9</v>
      </c>
      <c r="D1118" s="2">
        <v>1.2063999999999999</v>
      </c>
      <c r="E1118" s="2">
        <v>8591</v>
      </c>
      <c r="F1118" s="2">
        <v>1.9</v>
      </c>
      <c r="G1118" s="2">
        <v>16322.9</v>
      </c>
      <c r="H1118" s="5">
        <f t="shared" si="17"/>
        <v>2.6985613348088737E-2</v>
      </c>
      <c r="I1118" s="4"/>
      <c r="J1118" s="4"/>
      <c r="K1118" s="4"/>
    </row>
    <row r="1119" spans="2:11" ht="13.5" x14ac:dyDescent="0.35">
      <c r="B1119" s="3">
        <v>43635</v>
      </c>
      <c r="C1119" s="2">
        <v>1.88</v>
      </c>
      <c r="D1119" s="2">
        <v>1.1937</v>
      </c>
      <c r="E1119" s="2">
        <v>2313</v>
      </c>
      <c r="F1119" s="2">
        <v>1.8885000000000001</v>
      </c>
      <c r="G1119" s="2">
        <v>4368.1004999999996</v>
      </c>
      <c r="H1119" s="5">
        <f t="shared" si="17"/>
        <v>-1.0527188328912413E-2</v>
      </c>
      <c r="I1119" s="4"/>
      <c r="J1119" s="4"/>
      <c r="K1119" s="4"/>
    </row>
    <row r="1120" spans="2:11" ht="13.5" x14ac:dyDescent="0.35">
      <c r="B1120" s="3">
        <v>43636</v>
      </c>
      <c r="C1120" s="2">
        <v>1.88</v>
      </c>
      <c r="D1120" s="2">
        <v>1.1937</v>
      </c>
      <c r="E1120" s="2">
        <v>2235</v>
      </c>
      <c r="F1120" s="2">
        <v>1.8892</v>
      </c>
      <c r="G1120" s="2">
        <v>4222.3620000000001</v>
      </c>
      <c r="H1120" s="5">
        <f t="shared" si="17"/>
        <v>0</v>
      </c>
      <c r="I1120" s="4"/>
      <c r="J1120" s="4"/>
      <c r="K1120" s="4"/>
    </row>
    <row r="1121" spans="2:11" ht="13.5" x14ac:dyDescent="0.35">
      <c r="B1121" s="3">
        <v>43637</v>
      </c>
      <c r="C1121" s="2">
        <v>1.88</v>
      </c>
      <c r="D1121" s="2">
        <v>1.1937</v>
      </c>
      <c r="E1121" s="2">
        <v>2270</v>
      </c>
      <c r="F1121" s="2">
        <v>1.8742000000000001</v>
      </c>
      <c r="G1121" s="2">
        <v>4254.4340000000002</v>
      </c>
      <c r="H1121" s="5">
        <f t="shared" si="17"/>
        <v>0</v>
      </c>
      <c r="I1121" s="4"/>
      <c r="J1121" s="4"/>
      <c r="K1121" s="4"/>
    </row>
    <row r="1122" spans="2:11" ht="13.5" x14ac:dyDescent="0.35">
      <c r="B1122" s="3">
        <v>43640</v>
      </c>
      <c r="C1122" s="2">
        <v>1.9</v>
      </c>
      <c r="D1122" s="2">
        <v>1.2063999999999999</v>
      </c>
      <c r="E1122" s="2">
        <v>404</v>
      </c>
      <c r="F1122" s="2">
        <v>1.9000999999999999</v>
      </c>
      <c r="G1122" s="2">
        <v>767.6404</v>
      </c>
      <c r="H1122" s="5">
        <f t="shared" si="17"/>
        <v>1.0639189075982184E-2</v>
      </c>
      <c r="I1122" s="4"/>
      <c r="J1122" s="4"/>
      <c r="K1122" s="4"/>
    </row>
    <row r="1123" spans="2:11" ht="13.5" x14ac:dyDescent="0.35">
      <c r="B1123" s="3">
        <v>43641</v>
      </c>
      <c r="C1123" s="2">
        <v>1.9</v>
      </c>
      <c r="D1123" s="2">
        <v>1.2063999999999999</v>
      </c>
      <c r="E1123" s="2">
        <v>3501</v>
      </c>
      <c r="F1123" s="2">
        <v>1.8856999999999999</v>
      </c>
      <c r="G1123" s="2">
        <v>6601.8356999999996</v>
      </c>
      <c r="H1123" s="5">
        <f t="shared" si="17"/>
        <v>0</v>
      </c>
      <c r="I1123" s="4"/>
      <c r="J1123" s="4"/>
      <c r="K1123" s="4"/>
    </row>
    <row r="1124" spans="2:11" ht="13.5" x14ac:dyDescent="0.35">
      <c r="B1124" s="3">
        <v>43642</v>
      </c>
      <c r="C1124" s="2">
        <v>1.9</v>
      </c>
      <c r="D1124" s="2">
        <v>1.2063999999999999</v>
      </c>
      <c r="E1124" s="2">
        <v>116</v>
      </c>
      <c r="F1124" s="2">
        <v>1.9</v>
      </c>
      <c r="G1124" s="2">
        <v>220.4</v>
      </c>
      <c r="H1124" s="5">
        <f t="shared" si="17"/>
        <v>0</v>
      </c>
      <c r="I1124" s="4"/>
      <c r="J1124" s="4"/>
      <c r="K1124" s="4"/>
    </row>
    <row r="1125" spans="2:11" ht="13.5" x14ac:dyDescent="0.35">
      <c r="B1125" s="3">
        <v>43643</v>
      </c>
      <c r="C1125" s="2">
        <v>1.93</v>
      </c>
      <c r="D1125" s="2">
        <v>1.2254</v>
      </c>
      <c r="E1125" s="2">
        <v>3372</v>
      </c>
      <c r="F1125" s="2">
        <v>1.8794</v>
      </c>
      <c r="G1125" s="2">
        <v>6337.3368</v>
      </c>
      <c r="H1125" s="5">
        <f t="shared" si="17"/>
        <v>1.5749336870026633E-2</v>
      </c>
      <c r="I1125" s="4"/>
      <c r="J1125" s="4"/>
      <c r="K1125" s="4"/>
    </row>
    <row r="1126" spans="2:11" ht="13.5" x14ac:dyDescent="0.35">
      <c r="B1126" s="3">
        <v>43644</v>
      </c>
      <c r="C1126" s="2">
        <v>1.9</v>
      </c>
      <c r="D1126" s="2">
        <v>1.2063999999999999</v>
      </c>
      <c r="E1126" s="2">
        <v>4805</v>
      </c>
      <c r="F1126" s="2">
        <v>1.9028</v>
      </c>
      <c r="G1126" s="2">
        <v>9142.9539999999997</v>
      </c>
      <c r="H1126" s="5">
        <f t="shared" si="17"/>
        <v>-1.5505141178390833E-2</v>
      </c>
      <c r="I1126" s="4"/>
      <c r="J1126" s="4"/>
      <c r="K1126" s="4"/>
    </row>
    <row r="1127" spans="2:11" ht="13.5" x14ac:dyDescent="0.35">
      <c r="B1127" s="3">
        <v>43647</v>
      </c>
      <c r="C1127" s="2">
        <v>1.74</v>
      </c>
      <c r="D1127" s="2">
        <v>1.2325999999999999</v>
      </c>
      <c r="E1127" s="2">
        <v>2471</v>
      </c>
      <c r="F1127" s="2">
        <v>1.7343999999999999</v>
      </c>
      <c r="G1127" s="2">
        <v>4285.7024000000001</v>
      </c>
      <c r="H1127" s="5">
        <f t="shared" si="17"/>
        <v>2.1717506631299736E-2</v>
      </c>
      <c r="I1127" s="4"/>
      <c r="J1127" s="4"/>
      <c r="K1127" s="4"/>
    </row>
    <row r="1128" spans="2:11" ht="13.5" x14ac:dyDescent="0.35">
      <c r="B1128" s="3">
        <v>43648</v>
      </c>
      <c r="C1128" s="2">
        <v>1.74</v>
      </c>
      <c r="D1128" s="2">
        <v>1.2325999999999999</v>
      </c>
      <c r="E1128" s="2">
        <v>1601</v>
      </c>
      <c r="F1128" s="2">
        <v>1.7422</v>
      </c>
      <c r="G1128" s="2">
        <v>2789.2622000000001</v>
      </c>
      <c r="H1128" s="5">
        <f t="shared" si="17"/>
        <v>0</v>
      </c>
      <c r="I1128" s="4"/>
      <c r="J1128" s="4"/>
      <c r="K1128" s="4"/>
    </row>
    <row r="1129" spans="2:11" ht="13.5" x14ac:dyDescent="0.35">
      <c r="B1129" s="3">
        <v>43649</v>
      </c>
      <c r="C1129" s="2">
        <v>1.74</v>
      </c>
      <c r="D1129" s="2">
        <v>1.2325999999999999</v>
      </c>
      <c r="E1129" s="2">
        <v>2002</v>
      </c>
      <c r="F1129" s="2">
        <v>1.74</v>
      </c>
      <c r="G1129" s="2">
        <v>3483.48</v>
      </c>
      <c r="H1129" s="5">
        <f t="shared" si="17"/>
        <v>0</v>
      </c>
      <c r="I1129" s="4"/>
      <c r="J1129" s="4"/>
      <c r="K1129" s="4"/>
    </row>
    <row r="1130" spans="2:11" ht="13.5" x14ac:dyDescent="0.35">
      <c r="B1130" s="3">
        <v>43650</v>
      </c>
      <c r="C1130" s="2">
        <v>1.73</v>
      </c>
      <c r="D1130" s="2">
        <v>1.2255</v>
      </c>
      <c r="E1130" s="2">
        <v>2071</v>
      </c>
      <c r="F1130" s="2">
        <v>1.7254</v>
      </c>
      <c r="G1130" s="2">
        <v>3573.3033999999998</v>
      </c>
      <c r="H1130" s="5">
        <f t="shared" si="17"/>
        <v>-5.760181729677012E-3</v>
      </c>
      <c r="I1130" s="4"/>
      <c r="J1130" s="4"/>
      <c r="K1130" s="4"/>
    </row>
    <row r="1131" spans="2:11" ht="13.5" x14ac:dyDescent="0.35">
      <c r="B1131" s="3">
        <v>43651</v>
      </c>
      <c r="C1131" s="2">
        <v>1.7</v>
      </c>
      <c r="D1131" s="2">
        <v>1.2042999999999999</v>
      </c>
      <c r="E1131" s="2">
        <v>7017</v>
      </c>
      <c r="F1131" s="2">
        <v>1.7028000000000001</v>
      </c>
      <c r="G1131" s="2">
        <v>11948.5476</v>
      </c>
      <c r="H1131" s="5">
        <f t="shared" si="17"/>
        <v>-1.7299061607507226E-2</v>
      </c>
      <c r="I1131" s="4"/>
      <c r="J1131" s="4"/>
      <c r="K1131" s="4"/>
    </row>
    <row r="1132" spans="2:11" ht="13.5" x14ac:dyDescent="0.35">
      <c r="B1132" s="3">
        <v>43654</v>
      </c>
      <c r="C1132" s="2">
        <v>1.75</v>
      </c>
      <c r="D1132" s="2">
        <v>1.2397</v>
      </c>
      <c r="E1132" s="2">
        <v>1</v>
      </c>
      <c r="F1132" s="2">
        <v>1.75</v>
      </c>
      <c r="G1132" s="2">
        <v>1.75</v>
      </c>
      <c r="H1132" s="5">
        <f t="shared" si="17"/>
        <v>2.9394669102383211E-2</v>
      </c>
      <c r="I1132" s="4"/>
      <c r="J1132" s="4"/>
      <c r="K1132" s="4"/>
    </row>
    <row r="1133" spans="2:11" ht="13.5" x14ac:dyDescent="0.35">
      <c r="B1133" s="3">
        <v>43655</v>
      </c>
      <c r="C1133" s="2">
        <v>1.74</v>
      </c>
      <c r="D1133" s="2">
        <v>1.2325999999999999</v>
      </c>
      <c r="E1133" s="2">
        <v>569</v>
      </c>
      <c r="F1133" s="2">
        <v>1.7262</v>
      </c>
      <c r="G1133" s="2">
        <v>982.20780000000002</v>
      </c>
      <c r="H1133" s="5">
        <f t="shared" si="17"/>
        <v>-5.7271920625958745E-3</v>
      </c>
      <c r="I1133" s="4"/>
      <c r="J1133" s="4"/>
      <c r="K1133" s="4"/>
    </row>
    <row r="1134" spans="2:11" ht="13.5" x14ac:dyDescent="0.35">
      <c r="B1134" s="3">
        <v>43656</v>
      </c>
      <c r="C1134" s="2">
        <v>1.75</v>
      </c>
      <c r="D1134" s="2">
        <v>1.2397</v>
      </c>
      <c r="E1134" s="2">
        <v>3003</v>
      </c>
      <c r="F1134" s="2">
        <v>1.74</v>
      </c>
      <c r="G1134" s="2">
        <v>5225.22</v>
      </c>
      <c r="H1134" s="5">
        <f t="shared" si="17"/>
        <v>5.7601817296771916E-3</v>
      </c>
      <c r="I1134" s="4"/>
      <c r="J1134" s="4"/>
      <c r="K1134" s="4"/>
    </row>
    <row r="1135" spans="2:11" ht="13.5" x14ac:dyDescent="0.35">
      <c r="B1135" s="3">
        <v>43657</v>
      </c>
      <c r="C1135" s="2">
        <v>1.7</v>
      </c>
      <c r="D1135" s="2">
        <v>1.2042999999999999</v>
      </c>
      <c r="E1135" s="2">
        <v>18571</v>
      </c>
      <c r="F1135" s="2">
        <v>1.7060999999999999</v>
      </c>
      <c r="G1135" s="2">
        <v>31683.983100000001</v>
      </c>
      <c r="H1135" s="5">
        <f t="shared" si="17"/>
        <v>-2.8555295636041055E-2</v>
      </c>
      <c r="I1135" s="4"/>
      <c r="J1135" s="4"/>
      <c r="K1135" s="4"/>
    </row>
    <row r="1136" spans="2:11" ht="13.5" x14ac:dyDescent="0.35">
      <c r="B1136" s="3">
        <v>43658</v>
      </c>
      <c r="C1136" s="2">
        <v>1.74</v>
      </c>
      <c r="D1136" s="2">
        <v>1.2325999999999999</v>
      </c>
      <c r="E1136" s="2">
        <v>1940</v>
      </c>
      <c r="F1136" s="2">
        <v>1.6741999999999999</v>
      </c>
      <c r="G1136" s="2">
        <v>3247.9479999999999</v>
      </c>
      <c r="H1136" s="5">
        <f t="shared" si="17"/>
        <v>2.3499128124221533E-2</v>
      </c>
      <c r="I1136" s="4"/>
      <c r="J1136" s="4"/>
      <c r="K1136" s="4"/>
    </row>
    <row r="1137" spans="2:11" ht="13.5" x14ac:dyDescent="0.35">
      <c r="B1137" s="3">
        <v>43661</v>
      </c>
      <c r="C1137" s="2">
        <v>1.69</v>
      </c>
      <c r="D1137" s="2">
        <v>1.1972</v>
      </c>
      <c r="E1137" s="2">
        <v>5685</v>
      </c>
      <c r="F1137" s="2">
        <v>1.69</v>
      </c>
      <c r="G1137" s="2">
        <v>9607.65</v>
      </c>
      <c r="H1137" s="5">
        <f t="shared" si="17"/>
        <v>-2.871977932824913E-2</v>
      </c>
      <c r="I1137" s="4"/>
      <c r="J1137" s="4"/>
      <c r="K1137" s="4"/>
    </row>
    <row r="1138" spans="2:11" ht="13.5" x14ac:dyDescent="0.35">
      <c r="B1138" s="3">
        <v>43662</v>
      </c>
      <c r="C1138" s="2">
        <v>1.68</v>
      </c>
      <c r="D1138" s="2">
        <v>1.1900999999999999</v>
      </c>
      <c r="E1138" s="2">
        <v>439</v>
      </c>
      <c r="F1138" s="2">
        <v>1.6932</v>
      </c>
      <c r="G1138" s="2">
        <v>743.31479999999999</v>
      </c>
      <c r="H1138" s="5">
        <f t="shared" si="17"/>
        <v>-5.9305045105246456E-3</v>
      </c>
      <c r="I1138" s="4"/>
      <c r="J1138" s="4"/>
      <c r="K1138" s="4"/>
    </row>
    <row r="1139" spans="2:11" ht="13.5" x14ac:dyDescent="0.35">
      <c r="B1139" s="3">
        <v>43663</v>
      </c>
      <c r="C1139" s="2">
        <v>1.68</v>
      </c>
      <c r="D1139" s="2">
        <v>1.1900999999999999</v>
      </c>
      <c r="E1139" s="2">
        <v>3390</v>
      </c>
      <c r="F1139" s="2">
        <v>1.68</v>
      </c>
      <c r="G1139" s="2">
        <v>5695.2</v>
      </c>
      <c r="H1139" s="5">
        <f t="shared" si="17"/>
        <v>0</v>
      </c>
      <c r="I1139" s="4"/>
      <c r="J1139" s="4"/>
      <c r="K1139" s="4"/>
    </row>
    <row r="1140" spans="2:11" ht="13.5" x14ac:dyDescent="0.35">
      <c r="B1140" s="3">
        <v>43664</v>
      </c>
      <c r="C1140" s="2">
        <v>1.7</v>
      </c>
      <c r="D1140" s="2">
        <v>1.2042999999999999</v>
      </c>
      <c r="E1140" s="2">
        <v>1</v>
      </c>
      <c r="F1140" s="2">
        <v>1.7</v>
      </c>
      <c r="G1140" s="2">
        <v>1.7</v>
      </c>
      <c r="H1140" s="5">
        <f t="shared" si="17"/>
        <v>1.1931770439458861E-2</v>
      </c>
      <c r="I1140" s="4"/>
      <c r="J1140" s="4"/>
      <c r="K1140" s="4"/>
    </row>
    <row r="1141" spans="2:11" ht="13.5" x14ac:dyDescent="0.35">
      <c r="B1141" s="3">
        <v>43665</v>
      </c>
      <c r="C1141" s="2">
        <v>1.68</v>
      </c>
      <c r="D1141" s="2">
        <v>1.1900999999999999</v>
      </c>
      <c r="E1141" s="2">
        <v>1405</v>
      </c>
      <c r="F1141" s="2">
        <v>1.6725000000000001</v>
      </c>
      <c r="G1141" s="2">
        <v>2349.8625000000002</v>
      </c>
      <c r="H1141" s="5">
        <f t="shared" si="17"/>
        <v>-1.1791081956323168E-2</v>
      </c>
      <c r="I1141" s="4"/>
      <c r="J1141" s="4"/>
      <c r="K1141" s="4"/>
    </row>
    <row r="1142" spans="2:11" ht="13.5" x14ac:dyDescent="0.35">
      <c r="B1142" s="3">
        <v>43668</v>
      </c>
      <c r="C1142" s="2">
        <v>1.65</v>
      </c>
      <c r="D1142" s="2">
        <v>1.1689000000000001</v>
      </c>
      <c r="E1142" s="2">
        <v>2369</v>
      </c>
      <c r="F1142" s="2">
        <v>1.65</v>
      </c>
      <c r="G1142" s="2">
        <v>3908.85</v>
      </c>
      <c r="H1142" s="5">
        <f t="shared" si="17"/>
        <v>-1.7813629106797652E-2</v>
      </c>
      <c r="I1142" s="4"/>
      <c r="J1142" s="4"/>
      <c r="K1142" s="4"/>
    </row>
    <row r="1143" spans="2:11" ht="13.5" x14ac:dyDescent="0.35">
      <c r="B1143" s="3">
        <v>43669</v>
      </c>
      <c r="C1143" s="2">
        <v>1.65</v>
      </c>
      <c r="D1143" s="2">
        <v>1.1689000000000001</v>
      </c>
      <c r="E1143" s="2">
        <v>2001</v>
      </c>
      <c r="F1143" s="2">
        <v>1.639</v>
      </c>
      <c r="G1143" s="2">
        <v>3279.6390000000001</v>
      </c>
      <c r="H1143" s="5">
        <f t="shared" si="17"/>
        <v>0</v>
      </c>
      <c r="I1143" s="4"/>
      <c r="J1143" s="4"/>
      <c r="K1143" s="4"/>
    </row>
    <row r="1144" spans="2:11" ht="13.5" x14ac:dyDescent="0.35">
      <c r="B1144" s="3">
        <v>43670</v>
      </c>
      <c r="C1144" s="2">
        <v>1.65</v>
      </c>
      <c r="D1144" s="2">
        <v>1.1689000000000001</v>
      </c>
      <c r="E1144" s="2">
        <v>7302</v>
      </c>
      <c r="F1144" s="2">
        <v>1.6463000000000001</v>
      </c>
      <c r="G1144" s="2">
        <v>12021.2826</v>
      </c>
      <c r="H1144" s="5">
        <f t="shared" si="17"/>
        <v>0</v>
      </c>
      <c r="I1144" s="4"/>
      <c r="J1144" s="4"/>
      <c r="K1144" s="4"/>
    </row>
    <row r="1145" spans="2:11" ht="13.5" x14ac:dyDescent="0.35">
      <c r="B1145" s="3">
        <v>43672</v>
      </c>
      <c r="C1145" s="2">
        <v>1.65</v>
      </c>
      <c r="D1145" s="2">
        <v>1.1689000000000001</v>
      </c>
      <c r="E1145" s="2">
        <v>4248</v>
      </c>
      <c r="F1145" s="2">
        <v>1.65</v>
      </c>
      <c r="G1145" s="2">
        <v>7009.2</v>
      </c>
      <c r="H1145" s="5">
        <f t="shared" si="17"/>
        <v>0</v>
      </c>
      <c r="I1145" s="4"/>
      <c r="J1145" s="4"/>
      <c r="K1145" s="4"/>
    </row>
    <row r="1146" spans="2:11" ht="13.5" x14ac:dyDescent="0.35">
      <c r="B1146" s="3">
        <v>43675</v>
      </c>
      <c r="C1146" s="2">
        <v>1.64</v>
      </c>
      <c r="D1146" s="2">
        <v>1.1617999999999999</v>
      </c>
      <c r="E1146" s="2">
        <v>10003</v>
      </c>
      <c r="F1146" s="2">
        <v>1.65</v>
      </c>
      <c r="G1146" s="2">
        <v>16504.95</v>
      </c>
      <c r="H1146" s="5">
        <f t="shared" si="17"/>
        <v>-6.0740867482249172E-3</v>
      </c>
      <c r="I1146" s="4"/>
      <c r="J1146" s="4"/>
      <c r="K1146" s="4"/>
    </row>
    <row r="1147" spans="2:11" ht="13.5" x14ac:dyDescent="0.35">
      <c r="B1147" s="3">
        <v>43676</v>
      </c>
      <c r="C1147" s="2">
        <v>1.65</v>
      </c>
      <c r="D1147" s="2">
        <v>1.1689000000000001</v>
      </c>
      <c r="E1147" s="2">
        <v>1247</v>
      </c>
      <c r="F1147" s="2">
        <v>1.65</v>
      </c>
      <c r="G1147" s="2">
        <v>2057.5500000000002</v>
      </c>
      <c r="H1147" s="5">
        <f t="shared" si="17"/>
        <v>6.1112067481495147E-3</v>
      </c>
      <c r="I1147" s="4"/>
      <c r="J1147" s="4"/>
      <c r="K1147" s="4"/>
    </row>
    <row r="1148" spans="2:11" ht="13.5" x14ac:dyDescent="0.35">
      <c r="B1148" s="3">
        <v>43677</v>
      </c>
      <c r="C1148" s="2">
        <v>1.68</v>
      </c>
      <c r="D1148" s="2">
        <v>1.1900999999999999</v>
      </c>
      <c r="E1148" s="2">
        <v>1</v>
      </c>
      <c r="F1148" s="2">
        <v>1.68</v>
      </c>
      <c r="G1148" s="2">
        <v>1.68</v>
      </c>
      <c r="H1148" s="5">
        <f t="shared" si="17"/>
        <v>1.8136709727093751E-2</v>
      </c>
      <c r="I1148" s="4"/>
      <c r="J1148" s="4"/>
      <c r="K1148" s="4"/>
    </row>
    <row r="1149" spans="2:11" ht="13.5" x14ac:dyDescent="0.35">
      <c r="B1149" s="3">
        <v>43678</v>
      </c>
      <c r="C1149" s="2">
        <v>1.65</v>
      </c>
      <c r="D1149" s="2">
        <v>1.1689000000000001</v>
      </c>
      <c r="E1149" s="2">
        <v>1570</v>
      </c>
      <c r="F1149" s="2">
        <v>1.6456</v>
      </c>
      <c r="G1149" s="2">
        <v>2583.5920000000001</v>
      </c>
      <c r="H1149" s="5">
        <f t="shared" si="17"/>
        <v>-1.7813629106797652E-2</v>
      </c>
      <c r="I1149" s="4"/>
      <c r="J1149" s="4"/>
      <c r="K1149" s="4"/>
    </row>
    <row r="1150" spans="2:11" ht="13.5" x14ac:dyDescent="0.35">
      <c r="B1150" s="3">
        <v>43679</v>
      </c>
      <c r="C1150" s="2">
        <v>1.65</v>
      </c>
      <c r="D1150" s="2">
        <v>1.1689000000000001</v>
      </c>
      <c r="E1150" s="2">
        <v>1300</v>
      </c>
      <c r="F1150" s="2">
        <v>1.65</v>
      </c>
      <c r="G1150" s="2">
        <v>2145</v>
      </c>
      <c r="H1150" s="5">
        <f t="shared" si="17"/>
        <v>0</v>
      </c>
      <c r="I1150" s="4"/>
      <c r="J1150" s="4"/>
      <c r="K1150" s="4"/>
    </row>
    <row r="1151" spans="2:11" ht="13.5" x14ac:dyDescent="0.35">
      <c r="B1151" s="3">
        <v>43682</v>
      </c>
      <c r="C1151" s="2">
        <v>1.65</v>
      </c>
      <c r="D1151" s="2">
        <v>1.1689000000000001</v>
      </c>
      <c r="E1151" s="2">
        <v>531</v>
      </c>
      <c r="F1151" s="2">
        <v>1.6500999999999999</v>
      </c>
      <c r="G1151" s="2">
        <v>876.20309999999995</v>
      </c>
      <c r="H1151" s="5">
        <f t="shared" si="17"/>
        <v>0</v>
      </c>
      <c r="I1151" s="4"/>
      <c r="J1151" s="4"/>
      <c r="K1151" s="4"/>
    </row>
    <row r="1152" spans="2:11" ht="13.5" x14ac:dyDescent="0.35">
      <c r="B1152" s="3">
        <v>43683</v>
      </c>
      <c r="C1152" s="2">
        <v>1.65</v>
      </c>
      <c r="D1152" s="2">
        <v>1.1689000000000001</v>
      </c>
      <c r="E1152" s="2">
        <v>1701</v>
      </c>
      <c r="F1152" s="2">
        <v>1.6437999999999999</v>
      </c>
      <c r="G1152" s="2">
        <v>2796.1037999999999</v>
      </c>
      <c r="H1152" s="5">
        <f t="shared" si="17"/>
        <v>0</v>
      </c>
      <c r="I1152" s="4"/>
      <c r="J1152" s="4"/>
      <c r="K1152" s="4"/>
    </row>
    <row r="1153" spans="2:11" ht="13.5" x14ac:dyDescent="0.35">
      <c r="B1153" s="3">
        <v>43684</v>
      </c>
      <c r="C1153" s="2">
        <v>1.63</v>
      </c>
      <c r="D1153" s="2">
        <v>1.1547000000000001</v>
      </c>
      <c r="E1153" s="2">
        <v>3294</v>
      </c>
      <c r="F1153" s="2">
        <v>1.629</v>
      </c>
      <c r="G1153" s="2">
        <v>5365.9260000000004</v>
      </c>
      <c r="H1153" s="5">
        <f t="shared" si="17"/>
        <v>-1.2148173496449645E-2</v>
      </c>
      <c r="I1153" s="4"/>
      <c r="J1153" s="4"/>
      <c r="K1153" s="4"/>
    </row>
    <row r="1154" spans="2:11" ht="13.5" x14ac:dyDescent="0.35">
      <c r="B1154" s="3">
        <v>43685</v>
      </c>
      <c r="C1154" s="2">
        <v>1.65</v>
      </c>
      <c r="D1154" s="2">
        <v>1.1689000000000001</v>
      </c>
      <c r="E1154" s="2">
        <v>181</v>
      </c>
      <c r="F1154" s="2">
        <v>1.65</v>
      </c>
      <c r="G1154" s="2">
        <v>298.64999999999998</v>
      </c>
      <c r="H1154" s="5">
        <f t="shared" si="17"/>
        <v>1.2297566467480722E-2</v>
      </c>
      <c r="I1154" s="4"/>
      <c r="J1154" s="4"/>
      <c r="K1154" s="4"/>
    </row>
    <row r="1155" spans="2:11" ht="13.5" x14ac:dyDescent="0.35">
      <c r="B1155" s="3">
        <v>43686</v>
      </c>
      <c r="C1155" s="2">
        <v>1.65</v>
      </c>
      <c r="D1155" s="2">
        <v>1.1689000000000001</v>
      </c>
      <c r="E1155" s="2">
        <v>0</v>
      </c>
      <c r="F1155" s="2">
        <v>0</v>
      </c>
      <c r="G1155" s="2">
        <v>0</v>
      </c>
      <c r="H1155" s="5">
        <f t="shared" si="17"/>
        <v>0</v>
      </c>
      <c r="I1155" s="4"/>
      <c r="J1155" s="4"/>
      <c r="K1155" s="4"/>
    </row>
    <row r="1156" spans="2:11" ht="13.5" x14ac:dyDescent="0.35">
      <c r="B1156" s="3">
        <v>43691</v>
      </c>
      <c r="C1156" s="2">
        <v>1.65</v>
      </c>
      <c r="D1156" s="2">
        <v>1.1689000000000001</v>
      </c>
      <c r="E1156" s="2">
        <v>1575</v>
      </c>
      <c r="F1156" s="2">
        <v>1.65</v>
      </c>
      <c r="G1156" s="2">
        <v>2598.75</v>
      </c>
      <c r="H1156" s="5">
        <f t="shared" si="17"/>
        <v>0</v>
      </c>
      <c r="I1156" s="4"/>
      <c r="J1156" s="4"/>
      <c r="K1156" s="4"/>
    </row>
    <row r="1157" spans="2:11" ht="13.5" x14ac:dyDescent="0.35">
      <c r="B1157" s="3">
        <v>43692</v>
      </c>
      <c r="C1157" s="2">
        <v>1.65</v>
      </c>
      <c r="D1157" s="2">
        <v>1.1689000000000001</v>
      </c>
      <c r="E1157" s="2">
        <v>400</v>
      </c>
      <c r="F1157" s="2">
        <v>1.65</v>
      </c>
      <c r="G1157" s="2">
        <v>660</v>
      </c>
      <c r="H1157" s="5">
        <f t="shared" si="17"/>
        <v>0</v>
      </c>
      <c r="I1157" s="4"/>
      <c r="J1157" s="4"/>
      <c r="K1157" s="4"/>
    </row>
    <row r="1158" spans="2:11" ht="13.5" x14ac:dyDescent="0.35">
      <c r="B1158" s="3">
        <v>43693</v>
      </c>
      <c r="C1158" s="2">
        <v>1.63</v>
      </c>
      <c r="D1158" s="2">
        <v>1.1547000000000001</v>
      </c>
      <c r="E1158" s="2">
        <v>3434</v>
      </c>
      <c r="F1158" s="2">
        <v>1.6281000000000001</v>
      </c>
      <c r="G1158" s="2">
        <v>5590.8954000000003</v>
      </c>
      <c r="H1158" s="5">
        <f t="shared" si="17"/>
        <v>-1.2148173496449645E-2</v>
      </c>
      <c r="I1158" s="4"/>
      <c r="J1158" s="4"/>
      <c r="K1158" s="4"/>
    </row>
    <row r="1159" spans="2:11" ht="13.5" x14ac:dyDescent="0.35">
      <c r="B1159" s="3">
        <v>43696</v>
      </c>
      <c r="C1159" s="2">
        <v>1.63</v>
      </c>
      <c r="D1159" s="2">
        <v>1.1547000000000001</v>
      </c>
      <c r="E1159" s="2">
        <v>2650</v>
      </c>
      <c r="F1159" s="2">
        <v>1.63</v>
      </c>
      <c r="G1159" s="2">
        <v>4319.5</v>
      </c>
      <c r="H1159" s="5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1.63</v>
      </c>
      <c r="D1160" s="2">
        <v>1.1547000000000001</v>
      </c>
      <c r="E1160" s="2">
        <v>1804</v>
      </c>
      <c r="F1160" s="2">
        <v>1.6355</v>
      </c>
      <c r="G1160" s="2">
        <v>2950.442</v>
      </c>
      <c r="H1160" s="5">
        <f t="shared" si="18"/>
        <v>0</v>
      </c>
      <c r="I1160" s="4"/>
      <c r="J1160" s="4"/>
      <c r="K1160" s="4"/>
    </row>
    <row r="1161" spans="2:11" ht="13.5" x14ac:dyDescent="0.35">
      <c r="B1161" s="3">
        <v>43698</v>
      </c>
      <c r="C1161" s="2">
        <v>1.63</v>
      </c>
      <c r="D1161" s="2">
        <v>1.1547000000000001</v>
      </c>
      <c r="E1161" s="2">
        <v>1851</v>
      </c>
      <c r="F1161" s="2">
        <v>1.6315999999999999</v>
      </c>
      <c r="G1161" s="2">
        <v>3020.0916000000002</v>
      </c>
      <c r="H1161" s="5">
        <f t="shared" si="18"/>
        <v>0</v>
      </c>
      <c r="I1161" s="4"/>
      <c r="J1161" s="4"/>
      <c r="K1161" s="4"/>
    </row>
    <row r="1162" spans="2:11" ht="13.5" x14ac:dyDescent="0.35">
      <c r="B1162" s="3">
        <v>43699</v>
      </c>
      <c r="C1162" s="2">
        <v>1.66</v>
      </c>
      <c r="D1162" s="2">
        <v>1.1759999999999999</v>
      </c>
      <c r="E1162" s="2">
        <v>41</v>
      </c>
      <c r="F1162" s="2">
        <v>1.66</v>
      </c>
      <c r="G1162" s="2">
        <v>68.06</v>
      </c>
      <c r="H1162" s="5">
        <f t="shared" si="18"/>
        <v>1.8446349701220988E-2</v>
      </c>
      <c r="I1162" s="4"/>
      <c r="J1162" s="4"/>
      <c r="K1162" s="4"/>
    </row>
    <row r="1163" spans="2:11" ht="13.5" x14ac:dyDescent="0.35">
      <c r="B1163" s="3">
        <v>43700</v>
      </c>
      <c r="C1163" s="2">
        <v>1.66</v>
      </c>
      <c r="D1163" s="2">
        <v>1.1759999999999999</v>
      </c>
      <c r="E1163" s="2">
        <v>1</v>
      </c>
      <c r="F1163" s="2">
        <v>1.66</v>
      </c>
      <c r="G1163" s="2">
        <v>1.66</v>
      </c>
      <c r="H1163" s="5">
        <f t="shared" si="18"/>
        <v>0</v>
      </c>
      <c r="I1163" s="4"/>
      <c r="J1163" s="4"/>
      <c r="K1163" s="4"/>
    </row>
    <row r="1164" spans="2:11" ht="13.5" x14ac:dyDescent="0.35">
      <c r="B1164" s="3">
        <v>43703</v>
      </c>
      <c r="C1164" s="2">
        <v>1.66</v>
      </c>
      <c r="D1164" s="2">
        <v>1.1759999999999999</v>
      </c>
      <c r="E1164" s="2">
        <v>1</v>
      </c>
      <c r="F1164" s="2">
        <v>1.66</v>
      </c>
      <c r="G1164" s="2">
        <v>1.66</v>
      </c>
      <c r="H1164" s="5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1.62</v>
      </c>
      <c r="D1165" s="2">
        <v>1.1476</v>
      </c>
      <c r="E1165" s="2">
        <v>2302</v>
      </c>
      <c r="F1165" s="2">
        <v>1.6273</v>
      </c>
      <c r="G1165" s="2">
        <v>3746.0446000000002</v>
      </c>
      <c r="H1165" s="5">
        <f t="shared" si="18"/>
        <v>-2.4149659863945565E-2</v>
      </c>
      <c r="I1165" s="4"/>
      <c r="J1165" s="4"/>
      <c r="K1165" s="4"/>
    </row>
    <row r="1166" spans="2:11" ht="13.5" x14ac:dyDescent="0.35">
      <c r="B1166" s="3">
        <v>43705</v>
      </c>
      <c r="C1166" s="2">
        <v>1.64</v>
      </c>
      <c r="D1166" s="2">
        <v>1.1617999999999999</v>
      </c>
      <c r="E1166" s="2">
        <v>1708</v>
      </c>
      <c r="F1166" s="2">
        <v>1.62</v>
      </c>
      <c r="G1166" s="2">
        <v>2766.96</v>
      </c>
      <c r="H1166" s="5">
        <f t="shared" si="18"/>
        <v>1.2373649355176012E-2</v>
      </c>
      <c r="I1166" s="4"/>
      <c r="J1166" s="4"/>
      <c r="K1166" s="4"/>
    </row>
    <row r="1167" spans="2:11" ht="13.5" x14ac:dyDescent="0.35">
      <c r="B1167" s="3">
        <v>43706</v>
      </c>
      <c r="C1167" s="2">
        <v>1.65</v>
      </c>
      <c r="D1167" s="2">
        <v>1.1689000000000001</v>
      </c>
      <c r="E1167" s="2">
        <v>1752</v>
      </c>
      <c r="F1167" s="2">
        <v>1.6201000000000001</v>
      </c>
      <c r="G1167" s="2">
        <v>2838.4151999999999</v>
      </c>
      <c r="H1167" s="5">
        <f t="shared" si="18"/>
        <v>6.1112067481495147E-3</v>
      </c>
      <c r="I1167" s="4"/>
      <c r="J1167" s="4"/>
      <c r="K1167" s="4"/>
    </row>
    <row r="1168" spans="2:11" ht="13.5" x14ac:dyDescent="0.35">
      <c r="B1168" s="3">
        <v>43707</v>
      </c>
      <c r="C1168" s="2">
        <v>1.65</v>
      </c>
      <c r="D1168" s="2">
        <v>1.1689000000000001</v>
      </c>
      <c r="E1168" s="2">
        <v>142</v>
      </c>
      <c r="F1168" s="2">
        <v>1.6503000000000001</v>
      </c>
      <c r="G1168" s="2">
        <v>234.3426</v>
      </c>
      <c r="H1168" s="5">
        <f t="shared" si="18"/>
        <v>0</v>
      </c>
      <c r="I1168" s="4"/>
      <c r="J1168" s="4"/>
      <c r="K1168" s="4"/>
    </row>
    <row r="1169" spans="2:11" ht="13.5" x14ac:dyDescent="0.35">
      <c r="B1169" s="3">
        <v>43710</v>
      </c>
      <c r="C1169" s="2">
        <v>1.69</v>
      </c>
      <c r="D1169" s="2">
        <v>1.1972</v>
      </c>
      <c r="E1169" s="2">
        <v>7002</v>
      </c>
      <c r="F1169" s="2">
        <v>1.6707000000000001</v>
      </c>
      <c r="G1169" s="2">
        <v>11698.241400000001</v>
      </c>
      <c r="H1169" s="5">
        <f t="shared" si="18"/>
        <v>2.4210796475318666E-2</v>
      </c>
      <c r="I1169" s="4"/>
      <c r="J1169" s="4"/>
      <c r="K1169" s="4"/>
    </row>
    <row r="1170" spans="2:11" ht="13.5" x14ac:dyDescent="0.35">
      <c r="B1170" s="3">
        <v>43711</v>
      </c>
      <c r="C1170" s="2">
        <v>1.65</v>
      </c>
      <c r="D1170" s="2">
        <v>1.1689000000000001</v>
      </c>
      <c r="E1170" s="2">
        <v>7069</v>
      </c>
      <c r="F1170" s="2">
        <v>1.6436999999999999</v>
      </c>
      <c r="G1170" s="2">
        <v>11619.3153</v>
      </c>
      <c r="H1170" s="5">
        <f t="shared" si="18"/>
        <v>-2.3638489809555623E-2</v>
      </c>
      <c r="I1170" s="4"/>
      <c r="J1170" s="4"/>
      <c r="K1170" s="4"/>
    </row>
    <row r="1171" spans="2:11" ht="13.5" x14ac:dyDescent="0.35">
      <c r="B1171" s="3">
        <v>43712</v>
      </c>
      <c r="C1171" s="2">
        <v>1.63</v>
      </c>
      <c r="D1171" s="2">
        <v>1.1547000000000001</v>
      </c>
      <c r="E1171" s="2">
        <v>3696</v>
      </c>
      <c r="F1171" s="2">
        <v>1.63</v>
      </c>
      <c r="G1171" s="2">
        <v>6024.48</v>
      </c>
      <c r="H1171" s="5">
        <f t="shared" si="18"/>
        <v>-1.2148173496449645E-2</v>
      </c>
      <c r="I1171" s="4"/>
      <c r="J1171" s="4"/>
      <c r="K1171" s="4"/>
    </row>
    <row r="1172" spans="2:11" ht="13.5" x14ac:dyDescent="0.35">
      <c r="B1172" s="3">
        <v>43713</v>
      </c>
      <c r="C1172" s="2">
        <v>1.61</v>
      </c>
      <c r="D1172" s="2">
        <v>1.1405000000000001</v>
      </c>
      <c r="E1172" s="2">
        <v>1919</v>
      </c>
      <c r="F1172" s="2">
        <v>1.6094999999999999</v>
      </c>
      <c r="G1172" s="2">
        <v>3088.6305000000002</v>
      </c>
      <c r="H1172" s="5">
        <f t="shared" si="18"/>
        <v>-1.2297566467480722E-2</v>
      </c>
      <c r="I1172" s="4"/>
      <c r="J1172" s="4"/>
      <c r="K1172" s="4"/>
    </row>
    <row r="1173" spans="2:11" ht="13.5" x14ac:dyDescent="0.35">
      <c r="B1173" s="3">
        <v>43714</v>
      </c>
      <c r="C1173" s="2">
        <v>1.65</v>
      </c>
      <c r="D1173" s="2">
        <v>1.1689000000000001</v>
      </c>
      <c r="E1173" s="2">
        <v>419</v>
      </c>
      <c r="F1173" s="2">
        <v>1.631</v>
      </c>
      <c r="G1173" s="2">
        <v>683.38900000000001</v>
      </c>
      <c r="H1173" s="5">
        <f t="shared" si="18"/>
        <v>2.4901359053046891E-2</v>
      </c>
      <c r="I1173" s="4"/>
      <c r="J1173" s="4"/>
      <c r="K1173" s="4"/>
    </row>
    <row r="1174" spans="2:11" ht="13.5" x14ac:dyDescent="0.35">
      <c r="B1174" s="3">
        <v>43717</v>
      </c>
      <c r="C1174" s="2">
        <v>1.65</v>
      </c>
      <c r="D1174" s="2">
        <v>1.1689000000000001</v>
      </c>
      <c r="E1174" s="2">
        <v>30</v>
      </c>
      <c r="F1174" s="2">
        <v>1.65</v>
      </c>
      <c r="G1174" s="2">
        <v>49.5</v>
      </c>
      <c r="H1174" s="5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1.64</v>
      </c>
      <c r="D1175" s="2">
        <v>1.1617999999999999</v>
      </c>
      <c r="E1175" s="2">
        <v>2360</v>
      </c>
      <c r="F1175" s="2">
        <v>1.6348</v>
      </c>
      <c r="G1175" s="2">
        <v>3858.1280000000002</v>
      </c>
      <c r="H1175" s="5">
        <f t="shared" si="18"/>
        <v>-6.0740867482249172E-3</v>
      </c>
      <c r="I1175" s="4"/>
      <c r="J1175" s="4"/>
      <c r="K1175" s="4"/>
    </row>
    <row r="1176" spans="2:11" ht="13.5" x14ac:dyDescent="0.35">
      <c r="B1176" s="3">
        <v>43719</v>
      </c>
      <c r="C1176" s="2">
        <v>1.64</v>
      </c>
      <c r="D1176" s="2">
        <v>1.1617999999999999</v>
      </c>
      <c r="E1176" s="2">
        <v>777</v>
      </c>
      <c r="F1176" s="2">
        <v>1.6342000000000001</v>
      </c>
      <c r="G1176" s="2">
        <v>1269.7734</v>
      </c>
      <c r="H1176" s="5">
        <f t="shared" si="18"/>
        <v>0</v>
      </c>
      <c r="I1176" s="4"/>
      <c r="J1176" s="4"/>
      <c r="K1176" s="4"/>
    </row>
    <row r="1177" spans="2:11" ht="13.5" x14ac:dyDescent="0.35">
      <c r="B1177" s="3">
        <v>43720</v>
      </c>
      <c r="C1177" s="2">
        <v>1.64</v>
      </c>
      <c r="D1177" s="2">
        <v>1.1617999999999999</v>
      </c>
      <c r="E1177" s="2">
        <v>13</v>
      </c>
      <c r="F1177" s="2">
        <v>1.64</v>
      </c>
      <c r="G1177" s="2">
        <v>21.32</v>
      </c>
      <c r="H1177" s="5">
        <f t="shared" si="18"/>
        <v>0</v>
      </c>
      <c r="I1177" s="4"/>
      <c r="J1177" s="4"/>
      <c r="K1177" s="4"/>
    </row>
    <row r="1178" spans="2:11" ht="13.5" x14ac:dyDescent="0.35">
      <c r="B1178" s="3">
        <v>43721</v>
      </c>
      <c r="C1178" s="2">
        <v>1.63</v>
      </c>
      <c r="D1178" s="2">
        <v>1.1547000000000001</v>
      </c>
      <c r="E1178" s="2">
        <v>165</v>
      </c>
      <c r="F1178" s="2">
        <v>1.6303000000000001</v>
      </c>
      <c r="G1178" s="2">
        <v>268.99950000000001</v>
      </c>
      <c r="H1178" s="5">
        <f t="shared" si="18"/>
        <v>-6.1112067481493238E-3</v>
      </c>
      <c r="I1178" s="4"/>
      <c r="J1178" s="4"/>
      <c r="K1178" s="4"/>
    </row>
    <row r="1179" spans="2:11" ht="13.5" x14ac:dyDescent="0.35">
      <c r="B1179" s="3">
        <v>43724</v>
      </c>
      <c r="C1179" s="2">
        <v>1.63</v>
      </c>
      <c r="D1179" s="2">
        <v>1.1547000000000001</v>
      </c>
      <c r="E1179" s="2">
        <v>4</v>
      </c>
      <c r="F1179" s="2">
        <v>1.63</v>
      </c>
      <c r="G1179" s="2">
        <v>6.52</v>
      </c>
      <c r="H1179" s="5">
        <f t="shared" si="18"/>
        <v>0</v>
      </c>
      <c r="I1179" s="4"/>
      <c r="J1179" s="4"/>
      <c r="K1179" s="4"/>
    </row>
    <row r="1180" spans="2:11" ht="13.5" x14ac:dyDescent="0.35">
      <c r="B1180" s="3">
        <v>43725</v>
      </c>
      <c r="C1180" s="2">
        <v>1.63</v>
      </c>
      <c r="D1180" s="2">
        <v>1.1547000000000001</v>
      </c>
      <c r="E1180" s="2">
        <v>302</v>
      </c>
      <c r="F1180" s="2">
        <v>1.63</v>
      </c>
      <c r="G1180" s="2">
        <v>492.26</v>
      </c>
      <c r="H1180" s="5">
        <f t="shared" si="18"/>
        <v>0</v>
      </c>
      <c r="I1180" s="4"/>
      <c r="J1180" s="4"/>
      <c r="K1180" s="4"/>
    </row>
    <row r="1181" spans="2:11" ht="13.5" x14ac:dyDescent="0.35">
      <c r="B1181" s="3">
        <v>43726</v>
      </c>
      <c r="C1181" s="2">
        <v>1.63</v>
      </c>
      <c r="D1181" s="2">
        <v>1.1547000000000001</v>
      </c>
      <c r="E1181" s="2">
        <v>490</v>
      </c>
      <c r="F1181" s="2">
        <v>1.61</v>
      </c>
      <c r="G1181" s="2">
        <v>788.9</v>
      </c>
      <c r="H1181" s="5">
        <f t="shared" si="18"/>
        <v>0</v>
      </c>
      <c r="I1181" s="4"/>
      <c r="J1181" s="4"/>
      <c r="K1181" s="4"/>
    </row>
    <row r="1182" spans="2:11" ht="13.5" x14ac:dyDescent="0.35">
      <c r="B1182" s="3">
        <v>43727</v>
      </c>
      <c r="C1182" s="2">
        <v>1.67</v>
      </c>
      <c r="D1182" s="2">
        <v>1.1830000000000001</v>
      </c>
      <c r="E1182" s="2">
        <v>1138</v>
      </c>
      <c r="F1182" s="2">
        <v>1.6376999999999999</v>
      </c>
      <c r="G1182" s="2">
        <v>1863.7026000000001</v>
      </c>
      <c r="H1182" s="5">
        <f t="shared" si="18"/>
        <v>2.4508530354204548E-2</v>
      </c>
      <c r="I1182" s="4"/>
      <c r="J1182" s="4"/>
      <c r="K1182" s="4"/>
    </row>
    <row r="1183" spans="2:11" ht="13.5" x14ac:dyDescent="0.35">
      <c r="B1183" s="3">
        <v>43728</v>
      </c>
      <c r="C1183" s="2">
        <v>1.66</v>
      </c>
      <c r="D1183" s="2">
        <v>1.1759999999999999</v>
      </c>
      <c r="E1183" s="2">
        <v>1211</v>
      </c>
      <c r="F1183" s="2">
        <v>1.66</v>
      </c>
      <c r="G1183" s="2">
        <v>2010.26</v>
      </c>
      <c r="H1183" s="5">
        <f t="shared" si="18"/>
        <v>-5.9171597633137082E-3</v>
      </c>
      <c r="I1183" s="4"/>
      <c r="J1183" s="4"/>
      <c r="K1183" s="4"/>
    </row>
    <row r="1184" spans="2:11" ht="13.5" x14ac:dyDescent="0.35">
      <c r="B1184" s="3">
        <v>43731</v>
      </c>
      <c r="C1184" s="2">
        <v>1.66</v>
      </c>
      <c r="D1184" s="2">
        <v>1.1759999999999999</v>
      </c>
      <c r="E1184" s="2">
        <v>109</v>
      </c>
      <c r="F1184" s="2">
        <v>1.66</v>
      </c>
      <c r="G1184" s="2">
        <v>180.94</v>
      </c>
      <c r="H1184" s="5">
        <f t="shared" si="18"/>
        <v>0</v>
      </c>
      <c r="I1184" s="4"/>
      <c r="J1184" s="4"/>
      <c r="K1184" s="4"/>
    </row>
    <row r="1185" spans="2:11" ht="13.5" x14ac:dyDescent="0.35">
      <c r="B1185" s="3">
        <v>43732</v>
      </c>
      <c r="C1185" s="2">
        <v>1.62</v>
      </c>
      <c r="D1185" s="2">
        <v>1.1476</v>
      </c>
      <c r="E1185" s="2">
        <v>1316</v>
      </c>
      <c r="F1185" s="2">
        <v>1.6295999999999999</v>
      </c>
      <c r="G1185" s="2">
        <v>2144.5536000000002</v>
      </c>
      <c r="H1185" s="5">
        <f t="shared" si="18"/>
        <v>-2.4149659863945565E-2</v>
      </c>
      <c r="I1185" s="4"/>
      <c r="J1185" s="4"/>
      <c r="K1185" s="4"/>
    </row>
    <row r="1186" spans="2:11" ht="13.5" x14ac:dyDescent="0.35">
      <c r="B1186" s="3">
        <v>43733</v>
      </c>
      <c r="C1186" s="2">
        <v>1.64</v>
      </c>
      <c r="D1186" s="2">
        <v>1.1617999999999999</v>
      </c>
      <c r="E1186" s="2">
        <v>250</v>
      </c>
      <c r="F1186" s="2">
        <v>1.6201000000000001</v>
      </c>
      <c r="G1186" s="2">
        <v>405.02499999999998</v>
      </c>
      <c r="H1186" s="5">
        <f t="shared" si="18"/>
        <v>1.2373649355176012E-2</v>
      </c>
      <c r="I1186" s="4"/>
      <c r="J1186" s="4"/>
      <c r="K1186" s="4"/>
    </row>
    <row r="1187" spans="2:11" ht="13.5" x14ac:dyDescent="0.35">
      <c r="B1187" s="3">
        <v>43734</v>
      </c>
      <c r="C1187" s="2">
        <v>1.65</v>
      </c>
      <c r="D1187" s="2">
        <v>1.1689000000000001</v>
      </c>
      <c r="E1187" s="2">
        <v>1374</v>
      </c>
      <c r="F1187" s="2">
        <v>1.6142000000000001</v>
      </c>
      <c r="G1187" s="2">
        <v>2217.9108000000001</v>
      </c>
      <c r="H1187" s="5">
        <f t="shared" si="18"/>
        <v>6.1112067481495147E-3</v>
      </c>
      <c r="I1187" s="4"/>
      <c r="J1187" s="4"/>
      <c r="K1187" s="4"/>
    </row>
    <row r="1188" spans="2:11" ht="13.5" x14ac:dyDescent="0.35">
      <c r="B1188" s="3">
        <v>43735</v>
      </c>
      <c r="C1188" s="2">
        <v>1.68</v>
      </c>
      <c r="D1188" s="2">
        <v>1.1900999999999999</v>
      </c>
      <c r="E1188" s="2">
        <v>50</v>
      </c>
      <c r="F1188" s="2">
        <v>1.6512</v>
      </c>
      <c r="G1188" s="2">
        <v>82.56</v>
      </c>
      <c r="H1188" s="5">
        <f t="shared" si="18"/>
        <v>1.8136709727093751E-2</v>
      </c>
      <c r="I1188" s="4"/>
      <c r="J1188" s="4"/>
      <c r="K1188" s="4"/>
    </row>
    <row r="1189" spans="2:11" ht="13.5" x14ac:dyDescent="0.35">
      <c r="B1189" s="3">
        <v>43738</v>
      </c>
      <c r="C1189" s="2">
        <v>1.65</v>
      </c>
      <c r="D1189" s="2">
        <v>1.1689000000000001</v>
      </c>
      <c r="E1189" s="2">
        <v>5000</v>
      </c>
      <c r="F1189" s="2">
        <v>1.65</v>
      </c>
      <c r="G1189" s="2">
        <v>8250</v>
      </c>
      <c r="H1189" s="5">
        <f t="shared" si="18"/>
        <v>-1.7813629106797652E-2</v>
      </c>
      <c r="I1189" s="4"/>
      <c r="J1189" s="4"/>
      <c r="K1189" s="4"/>
    </row>
    <row r="1190" spans="2:11" ht="13.5" x14ac:dyDescent="0.35">
      <c r="B1190" s="3">
        <v>43739</v>
      </c>
      <c r="C1190" s="2">
        <v>1.65</v>
      </c>
      <c r="D1190" s="2">
        <v>1.1689000000000001</v>
      </c>
      <c r="E1190" s="2">
        <v>41</v>
      </c>
      <c r="F1190" s="2">
        <v>1.6505000000000001</v>
      </c>
      <c r="G1190" s="2">
        <v>67.670500000000004</v>
      </c>
      <c r="H1190" s="5">
        <f t="shared" si="18"/>
        <v>0</v>
      </c>
      <c r="I1190" s="4"/>
      <c r="J1190" s="4"/>
      <c r="K1190" s="4"/>
    </row>
    <row r="1191" spans="2:11" ht="13.5" x14ac:dyDescent="0.35">
      <c r="B1191" s="3">
        <v>43740</v>
      </c>
      <c r="C1191" s="2">
        <v>1.63</v>
      </c>
      <c r="D1191" s="2">
        <v>1.1547000000000001</v>
      </c>
      <c r="E1191" s="2">
        <v>391</v>
      </c>
      <c r="F1191" s="2">
        <v>1.6101000000000001</v>
      </c>
      <c r="G1191" s="2">
        <v>629.54909999999995</v>
      </c>
      <c r="H1191" s="5">
        <f t="shared" si="18"/>
        <v>-1.2148173496449645E-2</v>
      </c>
      <c r="I1191" s="4"/>
      <c r="J1191" s="4"/>
      <c r="K1191" s="4"/>
    </row>
    <row r="1192" spans="2:11" ht="13.5" x14ac:dyDescent="0.35">
      <c r="B1192" s="3">
        <v>43741</v>
      </c>
      <c r="C1192" s="2">
        <v>1.61</v>
      </c>
      <c r="D1192" s="2">
        <v>1.1405000000000001</v>
      </c>
      <c r="E1192" s="2">
        <v>376</v>
      </c>
      <c r="F1192" s="2">
        <v>1.6101000000000001</v>
      </c>
      <c r="G1192" s="2">
        <v>605.39760000000001</v>
      </c>
      <c r="H1192" s="5">
        <f t="shared" si="18"/>
        <v>-1.2297566467480722E-2</v>
      </c>
      <c r="I1192" s="4"/>
      <c r="J1192" s="4"/>
      <c r="K1192" s="4"/>
    </row>
    <row r="1193" spans="2:11" ht="13.5" x14ac:dyDescent="0.35">
      <c r="B1193" s="3">
        <v>43742</v>
      </c>
      <c r="C1193" s="2">
        <v>1.61</v>
      </c>
      <c r="D1193" s="2">
        <v>1.1405000000000001</v>
      </c>
      <c r="E1193" s="2">
        <v>335</v>
      </c>
      <c r="F1193" s="2">
        <v>1.61</v>
      </c>
      <c r="G1193" s="2">
        <v>539.35</v>
      </c>
      <c r="H1193" s="5">
        <f t="shared" si="18"/>
        <v>0</v>
      </c>
      <c r="I1193" s="4"/>
      <c r="J1193" s="4"/>
      <c r="K1193" s="4"/>
    </row>
    <row r="1194" spans="2:11" ht="13.5" x14ac:dyDescent="0.35">
      <c r="B1194" s="3">
        <v>43745</v>
      </c>
      <c r="C1194" s="2">
        <v>1.65</v>
      </c>
      <c r="D1194" s="2">
        <v>1.1689000000000001</v>
      </c>
      <c r="E1194" s="2">
        <v>56</v>
      </c>
      <c r="F1194" s="2">
        <v>1.65</v>
      </c>
      <c r="G1194" s="2">
        <v>92.4</v>
      </c>
      <c r="H1194" s="5">
        <f t="shared" si="18"/>
        <v>2.4901359053046891E-2</v>
      </c>
      <c r="I1194" s="4"/>
      <c r="J1194" s="4"/>
      <c r="K1194" s="4"/>
    </row>
    <row r="1195" spans="2:11" ht="13.5" x14ac:dyDescent="0.35">
      <c r="B1195" s="3">
        <v>43746</v>
      </c>
      <c r="C1195" s="2">
        <v>1.63</v>
      </c>
      <c r="D1195" s="2">
        <v>1.1547000000000001</v>
      </c>
      <c r="E1195" s="2">
        <v>501</v>
      </c>
      <c r="F1195" s="2">
        <v>1.61</v>
      </c>
      <c r="G1195" s="2">
        <v>806.61</v>
      </c>
      <c r="H1195" s="5">
        <f t="shared" si="18"/>
        <v>-1.2148173496449645E-2</v>
      </c>
      <c r="I1195" s="4"/>
      <c r="J1195" s="4"/>
      <c r="K1195" s="4"/>
    </row>
    <row r="1196" spans="2:11" ht="13.5" x14ac:dyDescent="0.35">
      <c r="B1196" s="3">
        <v>43747</v>
      </c>
      <c r="C1196" s="2">
        <v>1.65</v>
      </c>
      <c r="D1196" s="2">
        <v>1.1689000000000001</v>
      </c>
      <c r="E1196" s="2">
        <v>1</v>
      </c>
      <c r="F1196" s="2">
        <v>1.6101000000000001</v>
      </c>
      <c r="G1196" s="2">
        <v>1.6101000000000001</v>
      </c>
      <c r="H1196" s="5">
        <f t="shared" si="18"/>
        <v>1.2297566467480722E-2</v>
      </c>
      <c r="I1196" s="4"/>
      <c r="J1196" s="4"/>
      <c r="K1196" s="4"/>
    </row>
    <row r="1197" spans="2:11" ht="13.5" x14ac:dyDescent="0.35">
      <c r="B1197" s="3">
        <v>43748</v>
      </c>
      <c r="C1197" s="2">
        <v>1.63</v>
      </c>
      <c r="D1197" s="2">
        <v>1.1547000000000001</v>
      </c>
      <c r="E1197" s="2">
        <v>5</v>
      </c>
      <c r="F1197" s="2">
        <v>1.63</v>
      </c>
      <c r="G1197" s="2">
        <v>8.15</v>
      </c>
      <c r="H1197" s="5">
        <f t="shared" si="18"/>
        <v>-1.2148173496449645E-2</v>
      </c>
      <c r="I1197" s="4"/>
      <c r="J1197" s="4"/>
      <c r="K1197" s="4"/>
    </row>
    <row r="1198" spans="2:11" ht="13.5" x14ac:dyDescent="0.35">
      <c r="B1198" s="3">
        <v>43749</v>
      </c>
      <c r="C1198" s="2">
        <v>1.63</v>
      </c>
      <c r="D1198" s="2">
        <v>1.1547000000000001</v>
      </c>
      <c r="E1198" s="2">
        <v>1</v>
      </c>
      <c r="F1198" s="2">
        <v>1.63</v>
      </c>
      <c r="G1198" s="2">
        <v>1.63</v>
      </c>
      <c r="H1198" s="5">
        <f t="shared" si="18"/>
        <v>0</v>
      </c>
      <c r="I1198" s="4"/>
      <c r="J1198" s="4"/>
      <c r="K1198" s="4"/>
    </row>
    <row r="1199" spans="2:11" ht="13.5" x14ac:dyDescent="0.35">
      <c r="B1199" s="3">
        <v>43752</v>
      </c>
      <c r="C1199" s="2">
        <v>1.61</v>
      </c>
      <c r="D1199" s="2">
        <v>1.1405000000000001</v>
      </c>
      <c r="E1199" s="2">
        <v>4961</v>
      </c>
      <c r="F1199" s="2">
        <v>1.6020000000000001</v>
      </c>
      <c r="G1199" s="2">
        <v>7947.5219999999999</v>
      </c>
      <c r="H1199" s="5">
        <f t="shared" si="18"/>
        <v>-1.2297566467480722E-2</v>
      </c>
      <c r="I1199" s="4"/>
      <c r="J1199" s="4"/>
      <c r="K1199" s="4"/>
    </row>
    <row r="1200" spans="2:11" ht="13.5" x14ac:dyDescent="0.35">
      <c r="B1200" s="3">
        <v>43754</v>
      </c>
      <c r="C1200" s="2">
        <v>1.63</v>
      </c>
      <c r="D1200" s="2">
        <v>1.1547000000000001</v>
      </c>
      <c r="E1200" s="2">
        <v>43</v>
      </c>
      <c r="F1200" s="2">
        <v>1.63</v>
      </c>
      <c r="G1200" s="2">
        <v>70.09</v>
      </c>
      <c r="H1200" s="5">
        <f t="shared" si="18"/>
        <v>1.2450679526523446E-2</v>
      </c>
      <c r="I1200" s="4"/>
      <c r="J1200" s="4"/>
      <c r="K1200" s="4"/>
    </row>
    <row r="1201" spans="2:11" ht="13.5" x14ac:dyDescent="0.35">
      <c r="B1201" s="3">
        <v>43755</v>
      </c>
      <c r="C1201" s="2">
        <v>1.64</v>
      </c>
      <c r="D1201" s="2">
        <v>1.1617999999999999</v>
      </c>
      <c r="E1201" s="2">
        <v>1</v>
      </c>
      <c r="F1201" s="2">
        <v>1.64</v>
      </c>
      <c r="G1201" s="2">
        <v>1.64</v>
      </c>
      <c r="H1201" s="5">
        <f t="shared" si="18"/>
        <v>6.1487832337402647E-3</v>
      </c>
      <c r="I1201" s="4"/>
      <c r="J1201" s="4"/>
      <c r="K1201" s="4"/>
    </row>
    <row r="1202" spans="2:11" ht="13.5" x14ac:dyDescent="0.35">
      <c r="B1202" s="3">
        <v>43756</v>
      </c>
      <c r="C1202" s="2">
        <v>1.62</v>
      </c>
      <c r="D1202" s="2">
        <v>1.1476</v>
      </c>
      <c r="E1202" s="2">
        <v>2163</v>
      </c>
      <c r="F1202" s="2">
        <v>1.6</v>
      </c>
      <c r="G1202" s="2">
        <v>3460.8</v>
      </c>
      <c r="H1202" s="5">
        <f t="shared" si="18"/>
        <v>-1.2222413496298839E-2</v>
      </c>
      <c r="I1202" s="4"/>
      <c r="J1202" s="4"/>
      <c r="K1202" s="4"/>
    </row>
    <row r="1203" spans="2:11" ht="13.5" x14ac:dyDescent="0.35">
      <c r="B1203" s="3">
        <v>43759</v>
      </c>
      <c r="C1203" s="2">
        <v>1.62</v>
      </c>
      <c r="D1203" s="2">
        <v>1.1476</v>
      </c>
      <c r="E1203" s="2">
        <v>4450</v>
      </c>
      <c r="F1203" s="2">
        <v>1.6262000000000001</v>
      </c>
      <c r="G1203" s="2">
        <v>7236.59</v>
      </c>
      <c r="H1203" s="5">
        <f t="shared" si="18"/>
        <v>0</v>
      </c>
      <c r="I1203" s="4"/>
      <c r="J1203" s="4"/>
      <c r="K1203" s="4"/>
    </row>
    <row r="1204" spans="2:11" ht="13.5" x14ac:dyDescent="0.35">
      <c r="B1204" s="3">
        <v>43760</v>
      </c>
      <c r="C1204" s="2">
        <v>1.6</v>
      </c>
      <c r="D1204" s="2">
        <v>1.1335</v>
      </c>
      <c r="E1204" s="2">
        <v>1898</v>
      </c>
      <c r="F1204" s="2">
        <v>1.6001000000000001</v>
      </c>
      <c r="G1204" s="2">
        <v>3036.9897999999998</v>
      </c>
      <c r="H1204" s="5">
        <f t="shared" si="18"/>
        <v>-1.2286510979435346E-2</v>
      </c>
      <c r="I1204" s="4"/>
      <c r="J1204" s="4"/>
      <c r="K1204" s="4"/>
    </row>
    <row r="1205" spans="2:11" ht="13.5" x14ac:dyDescent="0.35">
      <c r="B1205" s="3">
        <v>43761</v>
      </c>
      <c r="C1205" s="2">
        <v>1.6</v>
      </c>
      <c r="D1205" s="2">
        <v>1.1335</v>
      </c>
      <c r="E1205" s="2">
        <v>3081</v>
      </c>
      <c r="F1205" s="2">
        <v>1.6</v>
      </c>
      <c r="G1205" s="2">
        <v>4929.6000000000004</v>
      </c>
      <c r="H1205" s="5">
        <f t="shared" si="18"/>
        <v>0</v>
      </c>
      <c r="I1205" s="4"/>
      <c r="J1205" s="4"/>
      <c r="K1205" s="4"/>
    </row>
    <row r="1206" spans="2:11" ht="13.5" x14ac:dyDescent="0.35">
      <c r="B1206" s="3">
        <v>43762</v>
      </c>
      <c r="C1206" s="2">
        <v>1.6</v>
      </c>
      <c r="D1206" s="2">
        <v>1.1335</v>
      </c>
      <c r="E1206" s="2">
        <v>6205</v>
      </c>
      <c r="F1206" s="2">
        <v>1.5992999999999999</v>
      </c>
      <c r="G1206" s="2">
        <v>9923.6564999999991</v>
      </c>
      <c r="H1206" s="5">
        <f t="shared" si="18"/>
        <v>0</v>
      </c>
      <c r="I1206" s="4"/>
      <c r="J1206" s="4"/>
      <c r="K1206" s="4"/>
    </row>
    <row r="1207" spans="2:11" ht="13.5" x14ac:dyDescent="0.35">
      <c r="B1207" s="3">
        <v>43763</v>
      </c>
      <c r="C1207" s="2">
        <v>1.6</v>
      </c>
      <c r="D1207" s="2">
        <v>1.1335</v>
      </c>
      <c r="E1207" s="2">
        <v>2362</v>
      </c>
      <c r="F1207" s="2">
        <v>1.5809</v>
      </c>
      <c r="G1207" s="2">
        <v>3734.0857999999998</v>
      </c>
      <c r="H1207" s="5">
        <f t="shared" si="18"/>
        <v>0</v>
      </c>
      <c r="I1207" s="4"/>
      <c r="J1207" s="4"/>
      <c r="K1207" s="4"/>
    </row>
    <row r="1208" spans="2:11" ht="13.5" x14ac:dyDescent="0.35">
      <c r="B1208" s="3">
        <v>43766</v>
      </c>
      <c r="C1208" s="2">
        <v>1.59</v>
      </c>
      <c r="D1208" s="2">
        <v>1.1264000000000001</v>
      </c>
      <c r="E1208" s="2">
        <v>1067</v>
      </c>
      <c r="F1208" s="2">
        <v>1.59</v>
      </c>
      <c r="G1208" s="2">
        <v>1696.53</v>
      </c>
      <c r="H1208" s="5">
        <f t="shared" si="18"/>
        <v>-6.2637847375384952E-3</v>
      </c>
      <c r="I1208" s="4"/>
      <c r="J1208" s="4"/>
      <c r="K1208" s="4"/>
    </row>
    <row r="1209" spans="2:11" ht="13.5" x14ac:dyDescent="0.35">
      <c r="B1209" s="3">
        <v>43767</v>
      </c>
      <c r="C1209" s="2">
        <v>1.6</v>
      </c>
      <c r="D1209" s="2">
        <v>1.1335</v>
      </c>
      <c r="E1209" s="2">
        <v>1210</v>
      </c>
      <c r="F1209" s="2">
        <v>1.6002000000000001</v>
      </c>
      <c r="G1209" s="2">
        <v>1936.242</v>
      </c>
      <c r="H1209" s="5">
        <f t="shared" si="18"/>
        <v>6.3032670454544418E-3</v>
      </c>
      <c r="I1209" s="4"/>
      <c r="J1209" s="4"/>
      <c r="K1209" s="4"/>
    </row>
    <row r="1210" spans="2:11" ht="13.5" x14ac:dyDescent="0.35">
      <c r="B1210" s="3">
        <v>43768</v>
      </c>
      <c r="C1210" s="2">
        <v>1.6</v>
      </c>
      <c r="D1210" s="2">
        <v>1.1335</v>
      </c>
      <c r="E1210" s="2">
        <v>0</v>
      </c>
      <c r="F1210" s="2">
        <v>0</v>
      </c>
      <c r="G1210" s="2">
        <v>0</v>
      </c>
      <c r="H1210" s="5">
        <f t="shared" si="18"/>
        <v>0</v>
      </c>
      <c r="I1210" s="4"/>
      <c r="J1210" s="4"/>
      <c r="K1210" s="4"/>
    </row>
    <row r="1211" spans="2:11" ht="13.5" x14ac:dyDescent="0.35">
      <c r="B1211" s="3">
        <v>43769</v>
      </c>
      <c r="C1211" s="2">
        <v>1.6</v>
      </c>
      <c r="D1211" s="2">
        <v>1.1335</v>
      </c>
      <c r="E1211" s="2">
        <v>127</v>
      </c>
      <c r="F1211" s="2">
        <v>1.5986</v>
      </c>
      <c r="G1211" s="2">
        <v>203.0222</v>
      </c>
      <c r="H1211" s="5">
        <f t="shared" si="18"/>
        <v>0</v>
      </c>
      <c r="I1211" s="4"/>
      <c r="J1211" s="4"/>
      <c r="K1211" s="4"/>
    </row>
    <row r="1212" spans="2:11" ht="13.5" x14ac:dyDescent="0.35">
      <c r="B1212" s="3">
        <v>43770</v>
      </c>
      <c r="C1212" s="2">
        <v>1.6</v>
      </c>
      <c r="D1212" s="2">
        <v>1.1335</v>
      </c>
      <c r="E1212" s="2">
        <v>4</v>
      </c>
      <c r="F1212" s="2">
        <v>1.605</v>
      </c>
      <c r="G1212" s="2">
        <v>6.42</v>
      </c>
      <c r="H1212" s="5">
        <f t="shared" si="18"/>
        <v>0</v>
      </c>
      <c r="I1212" s="4"/>
      <c r="J1212" s="4"/>
      <c r="K1212" s="4"/>
    </row>
    <row r="1213" spans="2:11" ht="13.5" x14ac:dyDescent="0.35">
      <c r="B1213" s="3">
        <v>43773</v>
      </c>
      <c r="C1213" s="2">
        <v>1.58</v>
      </c>
      <c r="D1213" s="2">
        <v>1.1193</v>
      </c>
      <c r="E1213" s="2">
        <v>154</v>
      </c>
      <c r="F1213" s="2">
        <v>1.5803</v>
      </c>
      <c r="G1213" s="2">
        <v>243.36619999999999</v>
      </c>
      <c r="H1213" s="5">
        <f t="shared" si="18"/>
        <v>-1.2527569475077186E-2</v>
      </c>
      <c r="I1213" s="4"/>
      <c r="J1213" s="4"/>
      <c r="K1213" s="4"/>
    </row>
    <row r="1214" spans="2:11" ht="13.5" x14ac:dyDescent="0.35">
      <c r="B1214" s="3">
        <v>43774</v>
      </c>
      <c r="C1214" s="2">
        <v>1.57</v>
      </c>
      <c r="D1214" s="2">
        <v>1.1122000000000001</v>
      </c>
      <c r="E1214" s="2">
        <v>1200</v>
      </c>
      <c r="F1214" s="2">
        <v>1.57</v>
      </c>
      <c r="G1214" s="2">
        <v>1884</v>
      </c>
      <c r="H1214" s="5">
        <f t="shared" si="18"/>
        <v>-6.3432502456891669E-3</v>
      </c>
      <c r="I1214" s="4"/>
      <c r="J1214" s="4"/>
      <c r="K1214" s="4"/>
    </row>
    <row r="1215" spans="2:11" ht="13.5" x14ac:dyDescent="0.35">
      <c r="B1215" s="3">
        <v>43775</v>
      </c>
      <c r="C1215" s="2">
        <v>1.53</v>
      </c>
      <c r="D1215" s="2">
        <v>1.0839000000000001</v>
      </c>
      <c r="E1215" s="2">
        <v>8670</v>
      </c>
      <c r="F1215" s="2">
        <v>1.5367</v>
      </c>
      <c r="G1215" s="2">
        <v>13323.189</v>
      </c>
      <c r="H1215" s="5">
        <f t="shared" si="18"/>
        <v>-2.5445063837439299E-2</v>
      </c>
      <c r="I1215" s="4"/>
      <c r="J1215" s="4"/>
      <c r="K1215" s="4"/>
    </row>
    <row r="1216" spans="2:11" ht="13.5" x14ac:dyDescent="0.35">
      <c r="B1216" s="3">
        <v>43776</v>
      </c>
      <c r="C1216" s="2">
        <v>1.51</v>
      </c>
      <c r="D1216" s="2">
        <v>1.0697000000000001</v>
      </c>
      <c r="E1216" s="2">
        <v>659</v>
      </c>
      <c r="F1216" s="2">
        <v>1.5</v>
      </c>
      <c r="G1216" s="2">
        <v>988.5</v>
      </c>
      <c r="H1216" s="5">
        <f t="shared" si="18"/>
        <v>-1.3100839560845087E-2</v>
      </c>
      <c r="I1216" s="4"/>
      <c r="J1216" s="4"/>
      <c r="K1216" s="4"/>
    </row>
    <row r="1217" spans="2:11" ht="13.5" x14ac:dyDescent="0.35">
      <c r="B1217" s="3">
        <v>43777</v>
      </c>
      <c r="C1217" s="2">
        <v>1.49</v>
      </c>
      <c r="D1217" s="2">
        <v>1.0555000000000001</v>
      </c>
      <c r="E1217" s="2">
        <v>1101</v>
      </c>
      <c r="F1217" s="2">
        <v>1.4991000000000001</v>
      </c>
      <c r="G1217" s="2">
        <v>1650.5091</v>
      </c>
      <c r="H1217" s="5">
        <f t="shared" si="18"/>
        <v>-1.3274749929886875E-2</v>
      </c>
      <c r="I1217" s="4"/>
      <c r="J1217" s="4"/>
      <c r="K1217" s="4"/>
    </row>
    <row r="1218" spans="2:11" ht="13.5" x14ac:dyDescent="0.35">
      <c r="B1218" s="3">
        <v>43780</v>
      </c>
      <c r="C1218" s="2">
        <v>1.53</v>
      </c>
      <c r="D1218" s="2">
        <v>1.0839000000000001</v>
      </c>
      <c r="E1218" s="2">
        <v>1</v>
      </c>
      <c r="F1218" s="2">
        <v>1.53</v>
      </c>
      <c r="G1218" s="2">
        <v>1.53</v>
      </c>
      <c r="H1218" s="5">
        <f t="shared" si="18"/>
        <v>2.6906679298910448E-2</v>
      </c>
      <c r="I1218" s="4"/>
      <c r="J1218" s="4"/>
      <c r="K1218" s="4"/>
    </row>
    <row r="1219" spans="2:11" ht="13.5" x14ac:dyDescent="0.35">
      <c r="B1219" s="3">
        <v>43781</v>
      </c>
      <c r="C1219" s="2">
        <v>1.49</v>
      </c>
      <c r="D1219" s="2">
        <v>1.0555000000000001</v>
      </c>
      <c r="E1219" s="2">
        <v>4135</v>
      </c>
      <c r="F1219" s="2">
        <v>1.4903</v>
      </c>
      <c r="G1219" s="2">
        <v>6162.3905000000004</v>
      </c>
      <c r="H1219" s="5">
        <f t="shared" si="18"/>
        <v>-2.6201679121690174E-2</v>
      </c>
      <c r="I1219" s="4"/>
      <c r="J1219" s="4"/>
      <c r="K1219" s="4"/>
    </row>
    <row r="1220" spans="2:11" ht="13.5" x14ac:dyDescent="0.35">
      <c r="B1220" s="3">
        <v>43782</v>
      </c>
      <c r="C1220" s="2">
        <v>1.47</v>
      </c>
      <c r="D1220" s="2">
        <v>1.0414000000000001</v>
      </c>
      <c r="E1220" s="2">
        <v>3719</v>
      </c>
      <c r="F1220" s="2">
        <v>1.4601</v>
      </c>
      <c r="G1220" s="2">
        <v>5430.1118999999999</v>
      </c>
      <c r="H1220" s="5">
        <f t="shared" si="18"/>
        <v>-1.3358597820937944E-2</v>
      </c>
      <c r="I1220" s="4"/>
      <c r="J1220" s="4"/>
      <c r="K1220" s="4"/>
    </row>
    <row r="1221" spans="2:11" ht="13.5" x14ac:dyDescent="0.35">
      <c r="B1221" s="3">
        <v>43783</v>
      </c>
      <c r="C1221" s="2">
        <v>1.48</v>
      </c>
      <c r="D1221" s="2">
        <v>1.0484</v>
      </c>
      <c r="E1221" s="2">
        <v>1</v>
      </c>
      <c r="F1221" s="2">
        <v>1.48</v>
      </c>
      <c r="G1221" s="2">
        <v>1.48</v>
      </c>
      <c r="H1221" s="5">
        <f t="shared" si="18"/>
        <v>6.7217207605145901E-3</v>
      </c>
      <c r="I1221" s="4"/>
      <c r="J1221" s="4"/>
      <c r="K1221" s="4"/>
    </row>
    <row r="1222" spans="2:11" ht="13.5" x14ac:dyDescent="0.35">
      <c r="B1222" s="3">
        <v>43784</v>
      </c>
      <c r="C1222" s="2">
        <v>1.47</v>
      </c>
      <c r="D1222" s="2">
        <v>1.0414000000000001</v>
      </c>
      <c r="E1222" s="2">
        <v>994</v>
      </c>
      <c r="F1222" s="2">
        <v>1.452</v>
      </c>
      <c r="G1222" s="2">
        <v>1443.288</v>
      </c>
      <c r="H1222" s="5">
        <f t="shared" si="18"/>
        <v>-6.6768409004195868E-3</v>
      </c>
      <c r="I1222" s="4"/>
      <c r="J1222" s="4"/>
      <c r="K1222" s="4"/>
    </row>
    <row r="1223" spans="2:11" ht="13.5" x14ac:dyDescent="0.35">
      <c r="B1223" s="3">
        <v>43787</v>
      </c>
      <c r="C1223" s="2">
        <v>1.45</v>
      </c>
      <c r="D1223" s="2">
        <v>1.0271999999999999</v>
      </c>
      <c r="E1223" s="2">
        <v>2794</v>
      </c>
      <c r="F1223" s="2">
        <v>1.4499</v>
      </c>
      <c r="G1223" s="2">
        <v>4051.0205999999998</v>
      </c>
      <c r="H1223" s="5">
        <f t="shared" ref="H1223:H1286" si="19">(D1223-D1222)/D1222</f>
        <v>-1.3635490685615721E-2</v>
      </c>
      <c r="I1223" s="4"/>
      <c r="J1223" s="4"/>
      <c r="K1223" s="4"/>
    </row>
    <row r="1224" spans="2:11" ht="13.5" x14ac:dyDescent="0.35">
      <c r="B1224" s="3">
        <v>43788</v>
      </c>
      <c r="C1224" s="2">
        <v>1.41</v>
      </c>
      <c r="D1224" s="2">
        <v>0.99890000000000001</v>
      </c>
      <c r="E1224" s="2">
        <v>7905</v>
      </c>
      <c r="F1224" s="2">
        <v>1.4113</v>
      </c>
      <c r="G1224" s="2">
        <v>11156.326499999999</v>
      </c>
      <c r="H1224" s="5">
        <f t="shared" si="19"/>
        <v>-2.755062305295939E-2</v>
      </c>
      <c r="I1224" s="4"/>
      <c r="J1224" s="4"/>
      <c r="K1224" s="4"/>
    </row>
    <row r="1225" spans="2:11" ht="13.5" x14ac:dyDescent="0.35">
      <c r="B1225" s="3">
        <v>43789</v>
      </c>
      <c r="C1225" s="2">
        <v>1.43</v>
      </c>
      <c r="D1225" s="2">
        <v>1.0129999999999999</v>
      </c>
      <c r="E1225" s="2">
        <v>4347</v>
      </c>
      <c r="F1225" s="2">
        <v>1.4238</v>
      </c>
      <c r="G1225" s="2">
        <v>6189.2586000000001</v>
      </c>
      <c r="H1225" s="5">
        <f t="shared" si="19"/>
        <v>1.4115527079787657E-2</v>
      </c>
      <c r="I1225" s="4"/>
      <c r="J1225" s="4"/>
      <c r="K1225" s="4"/>
    </row>
    <row r="1226" spans="2:11" ht="13.5" x14ac:dyDescent="0.35">
      <c r="B1226" s="3">
        <v>43790</v>
      </c>
      <c r="C1226" s="2">
        <v>1.42</v>
      </c>
      <c r="D1226" s="2">
        <v>1.0059</v>
      </c>
      <c r="E1226" s="2">
        <v>2195</v>
      </c>
      <c r="F1226" s="2">
        <v>1.4123000000000001</v>
      </c>
      <c r="G1226" s="2">
        <v>3099.9985000000001</v>
      </c>
      <c r="H1226" s="5">
        <f t="shared" si="19"/>
        <v>-7.0088845014806365E-3</v>
      </c>
      <c r="I1226" s="4"/>
      <c r="J1226" s="4"/>
      <c r="K1226" s="4"/>
    </row>
    <row r="1227" spans="2:11" ht="13.5" x14ac:dyDescent="0.35">
      <c r="B1227" s="3">
        <v>43791</v>
      </c>
      <c r="C1227" s="2">
        <v>1.46</v>
      </c>
      <c r="D1227" s="2">
        <v>1.0343</v>
      </c>
      <c r="E1227" s="2">
        <v>3440</v>
      </c>
      <c r="F1227" s="2">
        <v>1.42</v>
      </c>
      <c r="G1227" s="2">
        <v>4884.8</v>
      </c>
      <c r="H1227" s="5">
        <f t="shared" si="19"/>
        <v>2.8233422805447838E-2</v>
      </c>
      <c r="I1227" s="4"/>
      <c r="J1227" s="4"/>
      <c r="K1227" s="4"/>
    </row>
    <row r="1228" spans="2:11" ht="13.5" x14ac:dyDescent="0.35">
      <c r="B1228" s="3">
        <v>43794</v>
      </c>
      <c r="C1228" s="2">
        <v>1.45</v>
      </c>
      <c r="D1228" s="2">
        <v>1.0271999999999999</v>
      </c>
      <c r="E1228" s="2">
        <v>3075</v>
      </c>
      <c r="F1228" s="2">
        <v>1.4514</v>
      </c>
      <c r="G1228" s="2">
        <v>4463.0550000000003</v>
      </c>
      <c r="H1228" s="5">
        <f t="shared" si="19"/>
        <v>-6.8645460698057688E-3</v>
      </c>
      <c r="I1228" s="4"/>
      <c r="J1228" s="4"/>
      <c r="K1228" s="4"/>
    </row>
    <row r="1229" spans="2:11" ht="13.5" x14ac:dyDescent="0.35">
      <c r="B1229" s="3">
        <v>43795</v>
      </c>
      <c r="C1229" s="2">
        <v>1.45</v>
      </c>
      <c r="D1229" s="2">
        <v>1.0271999999999999</v>
      </c>
      <c r="E1229" s="2">
        <v>836</v>
      </c>
      <c r="F1229" s="2">
        <v>1.4300999999999999</v>
      </c>
      <c r="G1229" s="2">
        <v>1195.5636</v>
      </c>
      <c r="H1229" s="5">
        <f t="shared" si="19"/>
        <v>0</v>
      </c>
      <c r="I1229" s="4"/>
      <c r="J1229" s="4"/>
      <c r="K1229" s="4"/>
    </row>
    <row r="1230" spans="2:11" ht="13.5" x14ac:dyDescent="0.35">
      <c r="B1230" s="3">
        <v>43796</v>
      </c>
      <c r="C1230" s="2">
        <v>1.46</v>
      </c>
      <c r="D1230" s="2">
        <v>1.0343</v>
      </c>
      <c r="E1230" s="2">
        <v>4522</v>
      </c>
      <c r="F1230" s="2">
        <v>1.4547000000000001</v>
      </c>
      <c r="G1230" s="2">
        <v>6578.1534000000001</v>
      </c>
      <c r="H1230" s="5">
        <f t="shared" si="19"/>
        <v>6.911993769470509E-3</v>
      </c>
      <c r="I1230" s="4"/>
      <c r="J1230" s="4"/>
      <c r="K1230" s="4"/>
    </row>
    <row r="1231" spans="2:11" ht="13.5" x14ac:dyDescent="0.35">
      <c r="B1231" s="3">
        <v>43797</v>
      </c>
      <c r="C1231" s="2">
        <v>1.44</v>
      </c>
      <c r="D1231" s="2">
        <v>1.0201</v>
      </c>
      <c r="E1231" s="2">
        <v>1501</v>
      </c>
      <c r="F1231" s="2">
        <v>1.4379999999999999</v>
      </c>
      <c r="G1231" s="2">
        <v>2158.4380000000001</v>
      </c>
      <c r="H1231" s="5">
        <f t="shared" si="19"/>
        <v>-1.3729092139611323E-2</v>
      </c>
      <c r="I1231" s="4"/>
      <c r="J1231" s="4"/>
      <c r="K1231" s="4"/>
    </row>
    <row r="1232" spans="2:11" ht="13.5" x14ac:dyDescent="0.35">
      <c r="B1232" s="3">
        <v>43798</v>
      </c>
      <c r="C1232" s="2">
        <v>1.51</v>
      </c>
      <c r="D1232" s="2">
        <v>1.0697000000000001</v>
      </c>
      <c r="E1232" s="2">
        <v>8114</v>
      </c>
      <c r="F1232" s="2">
        <v>1.4846999999999999</v>
      </c>
      <c r="G1232" s="2">
        <v>12046.855799999999</v>
      </c>
      <c r="H1232" s="5">
        <f t="shared" si="19"/>
        <v>4.8622684050583363E-2</v>
      </c>
      <c r="I1232" s="4"/>
      <c r="J1232" s="4"/>
      <c r="K1232" s="4"/>
    </row>
    <row r="1233" spans="2:11" ht="13.5" x14ac:dyDescent="0.35">
      <c r="B1233" s="3">
        <v>43801</v>
      </c>
      <c r="C1233" s="2">
        <v>1.59</v>
      </c>
      <c r="D1233" s="2">
        <v>1.1264000000000001</v>
      </c>
      <c r="E1233" s="2">
        <v>25420</v>
      </c>
      <c r="F1233" s="2">
        <v>1.59</v>
      </c>
      <c r="G1233" s="2">
        <v>40417.800000000003</v>
      </c>
      <c r="H1233" s="5">
        <f t="shared" si="19"/>
        <v>5.3005515565111683E-2</v>
      </c>
      <c r="I1233" s="4"/>
      <c r="J1233" s="4"/>
      <c r="K1233" s="4"/>
    </row>
    <row r="1234" spans="2:11" ht="13.5" x14ac:dyDescent="0.35">
      <c r="B1234" s="3">
        <v>43802</v>
      </c>
      <c r="C1234" s="2">
        <v>1.68</v>
      </c>
      <c r="D1234" s="2">
        <v>1.1900999999999999</v>
      </c>
      <c r="E1234" s="2">
        <v>1260</v>
      </c>
      <c r="F1234" s="2">
        <v>1.665</v>
      </c>
      <c r="G1234" s="2">
        <v>2097.9</v>
      </c>
      <c r="H1234" s="5">
        <f t="shared" si="19"/>
        <v>5.655184659090897E-2</v>
      </c>
      <c r="I1234" s="4"/>
      <c r="J1234" s="4"/>
      <c r="K1234" s="4"/>
    </row>
    <row r="1235" spans="2:11" ht="13.5" x14ac:dyDescent="0.35">
      <c r="B1235" s="3">
        <v>43803</v>
      </c>
      <c r="C1235" s="2">
        <v>1.75</v>
      </c>
      <c r="D1235" s="2">
        <v>1.2397</v>
      </c>
      <c r="E1235" s="2">
        <v>63520</v>
      </c>
      <c r="F1235" s="2">
        <v>1.7499</v>
      </c>
      <c r="G1235" s="2">
        <v>111153.648</v>
      </c>
      <c r="H1235" s="5">
        <f t="shared" si="19"/>
        <v>4.1677169985715565E-2</v>
      </c>
      <c r="I1235" s="4"/>
      <c r="J1235" s="4"/>
      <c r="K1235" s="4"/>
    </row>
    <row r="1236" spans="2:11" ht="13.5" x14ac:dyDescent="0.35">
      <c r="B1236" s="3">
        <v>43804</v>
      </c>
      <c r="C1236" s="2">
        <v>1.84</v>
      </c>
      <c r="D1236" s="2">
        <v>1.3035000000000001</v>
      </c>
      <c r="E1236" s="2">
        <v>24329</v>
      </c>
      <c r="F1236" s="2">
        <v>1.8351999999999999</v>
      </c>
      <c r="G1236" s="2">
        <v>44648.580800000003</v>
      </c>
      <c r="H1236" s="5">
        <f t="shared" si="19"/>
        <v>5.1464063886424195E-2</v>
      </c>
      <c r="I1236" s="4"/>
      <c r="J1236" s="4"/>
      <c r="K1236" s="4"/>
    </row>
    <row r="1237" spans="2:11" ht="13.5" x14ac:dyDescent="0.35">
      <c r="B1237" s="3">
        <v>43805</v>
      </c>
      <c r="C1237" s="2">
        <v>1.8</v>
      </c>
      <c r="D1237" s="2">
        <v>1.2750999999999999</v>
      </c>
      <c r="E1237" s="2">
        <v>9638</v>
      </c>
      <c r="F1237" s="2">
        <v>1.8752</v>
      </c>
      <c r="G1237" s="2">
        <v>18073.177599999999</v>
      </c>
      <c r="H1237" s="5">
        <f t="shared" si="19"/>
        <v>-2.1787495205216879E-2</v>
      </c>
      <c r="I1237" s="4"/>
      <c r="J1237" s="4"/>
      <c r="K1237" s="4"/>
    </row>
    <row r="1238" spans="2:11" ht="13.5" x14ac:dyDescent="0.35">
      <c r="B1238" s="3">
        <v>43808</v>
      </c>
      <c r="C1238" s="2">
        <v>1.85</v>
      </c>
      <c r="D1238" s="2">
        <v>1.3106</v>
      </c>
      <c r="E1238" s="2">
        <v>308</v>
      </c>
      <c r="F1238" s="2">
        <v>1.8401000000000001</v>
      </c>
      <c r="G1238" s="2">
        <v>566.75080000000003</v>
      </c>
      <c r="H1238" s="5">
        <f t="shared" si="19"/>
        <v>2.7840953650694132E-2</v>
      </c>
      <c r="I1238" s="4"/>
      <c r="J1238" s="4"/>
      <c r="K1238" s="4"/>
    </row>
    <row r="1239" spans="2:11" ht="13.5" x14ac:dyDescent="0.35">
      <c r="B1239" s="3">
        <v>43809</v>
      </c>
      <c r="C1239" s="2">
        <v>1.8</v>
      </c>
      <c r="D1239" s="2">
        <v>1.2750999999999999</v>
      </c>
      <c r="E1239" s="2">
        <v>3416</v>
      </c>
      <c r="F1239" s="2">
        <v>1.8028999999999999</v>
      </c>
      <c r="G1239" s="2">
        <v>6158.7064</v>
      </c>
      <c r="H1239" s="5">
        <f t="shared" si="19"/>
        <v>-2.7086830459331669E-2</v>
      </c>
      <c r="I1239" s="4"/>
      <c r="J1239" s="4"/>
      <c r="K1239" s="4"/>
    </row>
    <row r="1240" spans="2:11" ht="13.5" x14ac:dyDescent="0.35">
      <c r="B1240" s="3">
        <v>43810</v>
      </c>
      <c r="C1240" s="2">
        <v>1.79</v>
      </c>
      <c r="D1240" s="2">
        <v>1.2681</v>
      </c>
      <c r="E1240" s="2">
        <v>10283</v>
      </c>
      <c r="F1240" s="2">
        <v>1.7621</v>
      </c>
      <c r="G1240" s="2">
        <v>18119.674299999999</v>
      </c>
      <c r="H1240" s="5">
        <f t="shared" si="19"/>
        <v>-5.48976550858748E-3</v>
      </c>
      <c r="I1240" s="4"/>
      <c r="J1240" s="4"/>
      <c r="K1240" s="4"/>
    </row>
    <row r="1241" spans="2:11" ht="13.5" x14ac:dyDescent="0.35">
      <c r="B1241" s="3">
        <v>43811</v>
      </c>
      <c r="C1241" s="2">
        <v>1.75</v>
      </c>
      <c r="D1241" s="2">
        <v>1.2397</v>
      </c>
      <c r="E1241" s="2">
        <v>4900</v>
      </c>
      <c r="F1241" s="2">
        <v>1.7655000000000001</v>
      </c>
      <c r="G1241" s="2">
        <v>8650.9500000000007</v>
      </c>
      <c r="H1241" s="5">
        <f t="shared" si="19"/>
        <v>-2.2395710117498604E-2</v>
      </c>
      <c r="I1241" s="4"/>
      <c r="J1241" s="4"/>
      <c r="K1241" s="4"/>
    </row>
    <row r="1242" spans="2:11" ht="13.5" x14ac:dyDescent="0.35">
      <c r="B1242" s="3">
        <v>43812</v>
      </c>
      <c r="C1242" s="2">
        <v>1.79</v>
      </c>
      <c r="D1242" s="2">
        <v>1.2681</v>
      </c>
      <c r="E1242" s="2">
        <v>52416</v>
      </c>
      <c r="F1242" s="2">
        <v>1.7682</v>
      </c>
      <c r="G1242" s="2">
        <v>92681.9712</v>
      </c>
      <c r="H1242" s="5">
        <f t="shared" si="19"/>
        <v>2.2908768250383141E-2</v>
      </c>
      <c r="I1242" s="4"/>
      <c r="J1242" s="4"/>
      <c r="K1242" s="4"/>
    </row>
    <row r="1243" spans="2:11" ht="13.5" x14ac:dyDescent="0.35">
      <c r="B1243" s="3">
        <v>43815</v>
      </c>
      <c r="C1243" s="2">
        <v>1.84</v>
      </c>
      <c r="D1243" s="2">
        <v>1.3035000000000001</v>
      </c>
      <c r="E1243" s="2">
        <v>73624</v>
      </c>
      <c r="F1243" s="2">
        <v>1.8262</v>
      </c>
      <c r="G1243" s="2">
        <v>134452.1488</v>
      </c>
      <c r="H1243" s="5">
        <f t="shared" si="19"/>
        <v>2.7915779512656808E-2</v>
      </c>
      <c r="I1243" s="4"/>
      <c r="J1243" s="4"/>
      <c r="K1243" s="4"/>
    </row>
    <row r="1244" spans="2:11" ht="13.5" x14ac:dyDescent="0.35">
      <c r="B1244" s="3">
        <v>43816</v>
      </c>
      <c r="C1244" s="2">
        <v>1.85</v>
      </c>
      <c r="D1244" s="2">
        <v>1.3106</v>
      </c>
      <c r="E1244" s="2">
        <v>40320</v>
      </c>
      <c r="F1244" s="2">
        <v>1.8451</v>
      </c>
      <c r="G1244" s="2">
        <v>74394.432000000001</v>
      </c>
      <c r="H1244" s="5">
        <f t="shared" si="19"/>
        <v>5.4468738013040922E-3</v>
      </c>
      <c r="I1244" s="4"/>
      <c r="J1244" s="4"/>
      <c r="K1244" s="4"/>
    </row>
    <row r="1245" spans="2:11" ht="13.5" x14ac:dyDescent="0.35">
      <c r="B1245" s="3">
        <v>43817</v>
      </c>
      <c r="C1245" s="2">
        <v>1.96</v>
      </c>
      <c r="D1245" s="2">
        <v>1.3885000000000001</v>
      </c>
      <c r="E1245" s="2">
        <v>107349</v>
      </c>
      <c r="F1245" s="2">
        <v>1.9088000000000001</v>
      </c>
      <c r="G1245" s="2">
        <v>204907.77119999999</v>
      </c>
      <c r="H1245" s="5">
        <f t="shared" si="19"/>
        <v>5.9438425148786875E-2</v>
      </c>
      <c r="I1245" s="4"/>
      <c r="J1245" s="4"/>
      <c r="K1245" s="4"/>
    </row>
    <row r="1246" spans="2:11" ht="13.5" x14ac:dyDescent="0.35">
      <c r="B1246" s="3">
        <v>43818</v>
      </c>
      <c r="C1246" s="2">
        <v>1.98</v>
      </c>
      <c r="D1246" s="2">
        <v>1.4026000000000001</v>
      </c>
      <c r="E1246" s="2">
        <v>20827</v>
      </c>
      <c r="F1246" s="2">
        <v>1.9852000000000001</v>
      </c>
      <c r="G1246" s="2">
        <v>41345.760399999999</v>
      </c>
      <c r="H1246" s="5">
        <f t="shared" si="19"/>
        <v>1.015484335613972E-2</v>
      </c>
      <c r="I1246" s="4"/>
      <c r="J1246" s="4"/>
      <c r="K1246" s="4"/>
    </row>
    <row r="1247" spans="2:11" ht="13.5" x14ac:dyDescent="0.35">
      <c r="B1247" s="3">
        <v>43819</v>
      </c>
      <c r="C1247" s="2">
        <v>1.98</v>
      </c>
      <c r="D1247" s="2">
        <v>1.4026000000000001</v>
      </c>
      <c r="E1247" s="2">
        <v>13825</v>
      </c>
      <c r="F1247" s="2">
        <v>1.9761</v>
      </c>
      <c r="G1247" s="2">
        <v>27319.5825</v>
      </c>
      <c r="H1247" s="5">
        <f t="shared" si="19"/>
        <v>0</v>
      </c>
      <c r="I1247" s="4"/>
      <c r="J1247" s="4"/>
      <c r="K1247" s="4"/>
    </row>
    <row r="1248" spans="2:11" ht="13.5" x14ac:dyDescent="0.35">
      <c r="B1248" s="3">
        <v>43822</v>
      </c>
      <c r="C1248" s="2">
        <v>1.94</v>
      </c>
      <c r="D1248" s="2">
        <v>1.3743000000000001</v>
      </c>
      <c r="E1248" s="2">
        <v>8542</v>
      </c>
      <c r="F1248" s="2">
        <v>1.9494</v>
      </c>
      <c r="G1248" s="2">
        <v>16651.774799999999</v>
      </c>
      <c r="H1248" s="5">
        <f t="shared" si="19"/>
        <v>-2.0176814487380571E-2</v>
      </c>
      <c r="I1248" s="4"/>
      <c r="J1248" s="4"/>
      <c r="K1248" s="4"/>
    </row>
    <row r="1249" spans="2:11" ht="13.5" x14ac:dyDescent="0.35">
      <c r="B1249" s="3">
        <v>43823</v>
      </c>
      <c r="C1249" s="2">
        <v>1.89</v>
      </c>
      <c r="D1249" s="2">
        <v>1.3389</v>
      </c>
      <c r="E1249" s="2">
        <v>4075</v>
      </c>
      <c r="F1249" s="2">
        <v>1.8986000000000001</v>
      </c>
      <c r="G1249" s="2">
        <v>7736.7950000000001</v>
      </c>
      <c r="H1249" s="5">
        <f t="shared" si="19"/>
        <v>-2.5758567998253726E-2</v>
      </c>
      <c r="I1249" s="4"/>
      <c r="J1249" s="4"/>
      <c r="K1249" s="4"/>
    </row>
    <row r="1250" spans="2:11" ht="13.5" x14ac:dyDescent="0.35">
      <c r="B1250" s="3">
        <v>43824</v>
      </c>
      <c r="C1250" s="2">
        <v>1.84</v>
      </c>
      <c r="D1250" s="2">
        <v>1.3035000000000001</v>
      </c>
      <c r="E1250" s="2">
        <v>10678</v>
      </c>
      <c r="F1250" s="2">
        <v>1.8443000000000001</v>
      </c>
      <c r="G1250" s="2">
        <v>19693.435399999998</v>
      </c>
      <c r="H1250" s="5">
        <f t="shared" si="19"/>
        <v>-2.6439614609007303E-2</v>
      </c>
      <c r="I1250" s="4"/>
      <c r="J1250" s="4"/>
      <c r="K1250" s="4"/>
    </row>
    <row r="1251" spans="2:11" ht="13.5" x14ac:dyDescent="0.35">
      <c r="B1251" s="3">
        <v>43825</v>
      </c>
      <c r="C1251" s="2">
        <v>1.79</v>
      </c>
      <c r="D1251" s="2">
        <v>1.2681</v>
      </c>
      <c r="E1251" s="2">
        <v>10355</v>
      </c>
      <c r="F1251" s="2">
        <v>1.7924</v>
      </c>
      <c r="G1251" s="2">
        <v>18560.302</v>
      </c>
      <c r="H1251" s="5">
        <f t="shared" si="19"/>
        <v>-2.7157652474108243E-2</v>
      </c>
      <c r="I1251" s="4"/>
      <c r="J1251" s="4"/>
      <c r="K1251" s="4"/>
    </row>
    <row r="1252" spans="2:11" ht="13.5" x14ac:dyDescent="0.35">
      <c r="B1252" s="3">
        <v>43826</v>
      </c>
      <c r="C1252" s="2">
        <v>1.71</v>
      </c>
      <c r="D1252" s="2">
        <v>1.2114</v>
      </c>
      <c r="E1252" s="2">
        <v>14023</v>
      </c>
      <c r="F1252" s="2">
        <v>1.7189000000000001</v>
      </c>
      <c r="G1252" s="2">
        <v>24104.134699999999</v>
      </c>
      <c r="H1252" s="5">
        <f t="shared" si="19"/>
        <v>-4.4712562100780673E-2</v>
      </c>
      <c r="I1252" s="4"/>
      <c r="J1252" s="4"/>
      <c r="K1252" s="4"/>
    </row>
    <row r="1253" spans="2:11" ht="13.5" x14ac:dyDescent="0.35">
      <c r="B1253" s="3">
        <v>43829</v>
      </c>
      <c r="C1253" s="2">
        <v>1.7</v>
      </c>
      <c r="D1253" s="2">
        <v>1.2042999999999999</v>
      </c>
      <c r="E1253" s="2">
        <v>3176</v>
      </c>
      <c r="F1253" s="2">
        <v>1.6819</v>
      </c>
      <c r="G1253" s="2">
        <v>5341.7143999999998</v>
      </c>
      <c r="H1253" s="5">
        <f t="shared" si="19"/>
        <v>-5.860987287436112E-3</v>
      </c>
      <c r="I1253" s="4"/>
      <c r="J1253" s="4"/>
      <c r="K1253" s="4"/>
    </row>
    <row r="1254" spans="2:11" ht="13.5" x14ac:dyDescent="0.35">
      <c r="B1254" s="3">
        <v>43830</v>
      </c>
      <c r="C1254" s="2">
        <v>1.7</v>
      </c>
      <c r="D1254" s="2">
        <v>1.2042999999999999</v>
      </c>
      <c r="E1254" s="2">
        <v>18231</v>
      </c>
      <c r="F1254" s="2">
        <v>1.6877</v>
      </c>
      <c r="G1254" s="2">
        <v>30768.458699999999</v>
      </c>
      <c r="H1254" s="5">
        <f t="shared" si="19"/>
        <v>0</v>
      </c>
      <c r="I1254" s="4"/>
      <c r="J1254" s="4"/>
      <c r="K1254" s="4"/>
    </row>
    <row r="1255" spans="2:11" ht="13.5" x14ac:dyDescent="0.35">
      <c r="B1255" s="3">
        <v>43832</v>
      </c>
      <c r="C1255" s="2">
        <v>1.65</v>
      </c>
      <c r="D1255" s="2">
        <v>1.1689000000000001</v>
      </c>
      <c r="E1255" s="2">
        <v>2258</v>
      </c>
      <c r="F1255" s="2">
        <v>1.6527000000000001</v>
      </c>
      <c r="G1255" s="2">
        <v>3731.7966000000001</v>
      </c>
      <c r="H1255" s="5">
        <f t="shared" si="19"/>
        <v>-2.9394669102383027E-2</v>
      </c>
      <c r="I1255" s="4"/>
      <c r="J1255" s="4"/>
      <c r="K1255" s="4"/>
    </row>
    <row r="1256" spans="2:11" ht="13.5" x14ac:dyDescent="0.35">
      <c r="B1256" s="3">
        <v>43833</v>
      </c>
      <c r="C1256" s="2">
        <v>1.65</v>
      </c>
      <c r="D1256" s="2">
        <v>1.1689000000000001</v>
      </c>
      <c r="E1256" s="2">
        <v>7241</v>
      </c>
      <c r="F1256" s="2">
        <v>1.6131</v>
      </c>
      <c r="G1256" s="2">
        <v>11680.4571</v>
      </c>
      <c r="H1256" s="5">
        <f t="shared" si="19"/>
        <v>0</v>
      </c>
      <c r="I1256" s="4"/>
      <c r="J1256" s="4"/>
      <c r="K1256" s="4"/>
    </row>
    <row r="1257" spans="2:11" ht="13.5" x14ac:dyDescent="0.35">
      <c r="B1257" s="3">
        <v>43836</v>
      </c>
      <c r="C1257" s="2">
        <v>1.65</v>
      </c>
      <c r="D1257" s="2">
        <v>1.1689000000000001</v>
      </c>
      <c r="E1257" s="2">
        <v>4160</v>
      </c>
      <c r="F1257" s="2">
        <v>1.6254</v>
      </c>
      <c r="G1257" s="2">
        <v>6761.6639999999998</v>
      </c>
      <c r="H1257" s="5">
        <f t="shared" si="19"/>
        <v>0</v>
      </c>
      <c r="I1257" s="4"/>
      <c r="J1257" s="4"/>
      <c r="K1257" s="4"/>
    </row>
    <row r="1258" spans="2:11" ht="13.5" x14ac:dyDescent="0.35">
      <c r="B1258" s="3">
        <v>43837</v>
      </c>
      <c r="C1258" s="2">
        <v>1.61</v>
      </c>
      <c r="D1258" s="2">
        <v>1.1405000000000001</v>
      </c>
      <c r="E1258" s="2">
        <v>11849</v>
      </c>
      <c r="F1258" s="2">
        <v>1.623</v>
      </c>
      <c r="G1258" s="2">
        <v>19230.927</v>
      </c>
      <c r="H1258" s="5">
        <f t="shared" si="19"/>
        <v>-2.429634699289929E-2</v>
      </c>
      <c r="I1258" s="4"/>
      <c r="J1258" s="4"/>
      <c r="K1258" s="4"/>
    </row>
    <row r="1259" spans="2:11" ht="13.5" x14ac:dyDescent="0.35">
      <c r="B1259" s="3">
        <v>43838</v>
      </c>
      <c r="C1259" s="2">
        <v>1.57</v>
      </c>
      <c r="D1259" s="2">
        <v>1.1122000000000001</v>
      </c>
      <c r="E1259" s="2">
        <v>2305</v>
      </c>
      <c r="F1259" s="2">
        <v>1.5755999999999999</v>
      </c>
      <c r="G1259" s="2">
        <v>3631.7579999999998</v>
      </c>
      <c r="H1259" s="5">
        <f t="shared" si="19"/>
        <v>-2.4813678211310818E-2</v>
      </c>
      <c r="I1259" s="4"/>
      <c r="J1259" s="4"/>
      <c r="K1259" s="4"/>
    </row>
    <row r="1260" spans="2:11" ht="13.5" x14ac:dyDescent="0.35">
      <c r="B1260" s="3">
        <v>43839</v>
      </c>
      <c r="C1260" s="2">
        <v>1.56</v>
      </c>
      <c r="D1260" s="2">
        <v>1.1051</v>
      </c>
      <c r="E1260" s="2">
        <v>13036</v>
      </c>
      <c r="F1260" s="2">
        <v>1.5236000000000001</v>
      </c>
      <c r="G1260" s="2">
        <v>19861.649600000001</v>
      </c>
      <c r="H1260" s="5">
        <f t="shared" si="19"/>
        <v>-6.3837439309477667E-3</v>
      </c>
      <c r="I1260" s="4"/>
      <c r="J1260" s="4"/>
      <c r="K1260" s="4"/>
    </row>
    <row r="1261" spans="2:11" ht="13.5" x14ac:dyDescent="0.35">
      <c r="B1261" s="3">
        <v>43840</v>
      </c>
      <c r="C1261" s="2">
        <v>1.61</v>
      </c>
      <c r="D1261" s="2">
        <v>1.1405000000000001</v>
      </c>
      <c r="E1261" s="2">
        <v>10169</v>
      </c>
      <c r="F1261" s="2">
        <v>1.5804</v>
      </c>
      <c r="G1261" s="2">
        <v>16071.087600000001</v>
      </c>
      <c r="H1261" s="5">
        <f t="shared" si="19"/>
        <v>3.2033300153832323E-2</v>
      </c>
      <c r="I1261" s="4"/>
      <c r="J1261" s="4"/>
      <c r="K1261" s="4"/>
    </row>
    <row r="1262" spans="2:11" ht="13.5" x14ac:dyDescent="0.35">
      <c r="B1262" s="3">
        <v>43843</v>
      </c>
      <c r="C1262" s="2">
        <v>1.6</v>
      </c>
      <c r="D1262" s="2">
        <v>1.1335</v>
      </c>
      <c r="E1262" s="2">
        <v>27686</v>
      </c>
      <c r="F1262" s="2">
        <v>1.5991</v>
      </c>
      <c r="G1262" s="2">
        <v>44272.6826</v>
      </c>
      <c r="H1262" s="5">
        <f t="shared" si="19"/>
        <v>-6.1376589215257488E-3</v>
      </c>
      <c r="I1262" s="4"/>
      <c r="J1262" s="4"/>
      <c r="K1262" s="4"/>
    </row>
    <row r="1263" spans="2:11" ht="13.5" x14ac:dyDescent="0.35">
      <c r="B1263" s="3">
        <v>43845</v>
      </c>
      <c r="C1263" s="2">
        <v>1.6</v>
      </c>
      <c r="D1263" s="2">
        <v>1.1335</v>
      </c>
      <c r="E1263" s="2">
        <v>5102</v>
      </c>
      <c r="F1263" s="2">
        <v>1.5951</v>
      </c>
      <c r="G1263" s="2">
        <v>8138.2002000000002</v>
      </c>
      <c r="H1263" s="5">
        <f t="shared" si="19"/>
        <v>0</v>
      </c>
      <c r="I1263" s="4"/>
      <c r="J1263" s="4"/>
      <c r="K1263" s="4"/>
    </row>
    <row r="1264" spans="2:11" ht="13.5" x14ac:dyDescent="0.35">
      <c r="B1264" s="3">
        <v>43846</v>
      </c>
      <c r="C1264" s="2">
        <v>1.57</v>
      </c>
      <c r="D1264" s="2">
        <v>1.1122000000000001</v>
      </c>
      <c r="E1264" s="2">
        <v>2314</v>
      </c>
      <c r="F1264" s="2">
        <v>1.575</v>
      </c>
      <c r="G1264" s="2">
        <v>3644.55</v>
      </c>
      <c r="H1264" s="5">
        <f t="shared" si="19"/>
        <v>-1.8791354212615682E-2</v>
      </c>
      <c r="I1264" s="4"/>
      <c r="J1264" s="4"/>
      <c r="K1264" s="4"/>
    </row>
    <row r="1265" spans="2:11" ht="13.5" x14ac:dyDescent="0.35">
      <c r="B1265" s="3">
        <v>43847</v>
      </c>
      <c r="C1265" s="2">
        <v>1.6</v>
      </c>
      <c r="D1265" s="2">
        <v>1.1335</v>
      </c>
      <c r="E1265" s="2">
        <v>2019</v>
      </c>
      <c r="F1265" s="2">
        <v>1.5486</v>
      </c>
      <c r="G1265" s="2">
        <v>3126.6233999999999</v>
      </c>
      <c r="H1265" s="5">
        <f t="shared" si="19"/>
        <v>1.91512317928429E-2</v>
      </c>
      <c r="I1265" s="4"/>
      <c r="J1265" s="4"/>
      <c r="K1265" s="4"/>
    </row>
    <row r="1266" spans="2:11" ht="13.5" x14ac:dyDescent="0.35">
      <c r="B1266" s="3">
        <v>43850</v>
      </c>
      <c r="C1266" s="2">
        <v>1.56</v>
      </c>
      <c r="D1266" s="2">
        <v>1.1051</v>
      </c>
      <c r="E1266" s="2">
        <v>1362</v>
      </c>
      <c r="F1266" s="2">
        <v>1.5608</v>
      </c>
      <c r="G1266" s="2">
        <v>2125.8096</v>
      </c>
      <c r="H1266" s="5">
        <f t="shared" si="19"/>
        <v>-2.5055138950154373E-2</v>
      </c>
      <c r="I1266" s="4"/>
      <c r="J1266" s="4"/>
      <c r="K1266" s="4"/>
    </row>
    <row r="1267" spans="2:11" ht="13.5" x14ac:dyDescent="0.35">
      <c r="B1267" s="3">
        <v>43851</v>
      </c>
      <c r="C1267" s="2">
        <v>1.56</v>
      </c>
      <c r="D1267" s="2">
        <v>1.1051</v>
      </c>
      <c r="E1267" s="2">
        <v>910</v>
      </c>
      <c r="F1267" s="2">
        <v>1.5330999999999999</v>
      </c>
      <c r="G1267" s="2">
        <v>1395.1210000000001</v>
      </c>
      <c r="H1267" s="5">
        <f t="shared" si="19"/>
        <v>0</v>
      </c>
      <c r="I1267" s="4"/>
      <c r="J1267" s="4"/>
      <c r="K1267" s="4"/>
    </row>
    <row r="1268" spans="2:11" ht="13.5" x14ac:dyDescent="0.35">
      <c r="B1268" s="3">
        <v>43852</v>
      </c>
      <c r="C1268" s="2">
        <v>1.6</v>
      </c>
      <c r="D1268" s="2">
        <v>1.1335</v>
      </c>
      <c r="E1268" s="2">
        <v>1561</v>
      </c>
      <c r="F1268" s="2">
        <v>1.5969</v>
      </c>
      <c r="G1268" s="2">
        <v>2492.7609000000002</v>
      </c>
      <c r="H1268" s="5">
        <f t="shared" si="19"/>
        <v>2.5699031761831491E-2</v>
      </c>
      <c r="I1268" s="4"/>
      <c r="J1268" s="4"/>
      <c r="K1268" s="4"/>
    </row>
    <row r="1269" spans="2:11" ht="13.5" x14ac:dyDescent="0.35">
      <c r="B1269" s="3">
        <v>43853</v>
      </c>
      <c r="C1269" s="2">
        <v>1.61</v>
      </c>
      <c r="D1269" s="2">
        <v>1.1405000000000001</v>
      </c>
      <c r="E1269" s="2">
        <v>1600</v>
      </c>
      <c r="F1269" s="2">
        <v>1.6029</v>
      </c>
      <c r="G1269" s="2">
        <v>2564.64</v>
      </c>
      <c r="H1269" s="5">
        <f t="shared" si="19"/>
        <v>6.1755624172916785E-3</v>
      </c>
      <c r="I1269" s="4"/>
      <c r="J1269" s="4"/>
      <c r="K1269" s="4"/>
    </row>
    <row r="1270" spans="2:11" ht="13.5" x14ac:dyDescent="0.35">
      <c r="B1270" s="3">
        <v>43854</v>
      </c>
      <c r="C1270" s="2">
        <v>1.61</v>
      </c>
      <c r="D1270" s="2">
        <v>1.1405000000000001</v>
      </c>
      <c r="E1270" s="2">
        <v>2082</v>
      </c>
      <c r="F1270" s="2">
        <v>1.5807</v>
      </c>
      <c r="G1270" s="2">
        <v>3291.0174000000002</v>
      </c>
      <c r="H1270" s="5">
        <f t="shared" si="19"/>
        <v>0</v>
      </c>
      <c r="I1270" s="4"/>
      <c r="J1270" s="4"/>
      <c r="K1270" s="4"/>
    </row>
    <row r="1271" spans="2:11" ht="13.5" x14ac:dyDescent="0.35">
      <c r="B1271" s="3">
        <v>43857</v>
      </c>
      <c r="C1271" s="2">
        <v>1.65</v>
      </c>
      <c r="D1271" s="2">
        <v>1.1689000000000001</v>
      </c>
      <c r="E1271" s="2">
        <v>5237</v>
      </c>
      <c r="F1271" s="2">
        <v>1.6181000000000001</v>
      </c>
      <c r="G1271" s="2">
        <v>8473.9897000000001</v>
      </c>
      <c r="H1271" s="5">
        <f t="shared" si="19"/>
        <v>2.4901359053046891E-2</v>
      </c>
      <c r="I1271" s="4"/>
      <c r="J1271" s="4"/>
      <c r="K1271" s="4"/>
    </row>
    <row r="1272" spans="2:11" ht="13.5" x14ac:dyDescent="0.35">
      <c r="B1272" s="3">
        <v>43858</v>
      </c>
      <c r="C1272" s="2">
        <v>1.68</v>
      </c>
      <c r="D1272" s="2">
        <v>1.1900999999999999</v>
      </c>
      <c r="E1272" s="2">
        <v>3</v>
      </c>
      <c r="F1272" s="2">
        <v>1.6833</v>
      </c>
      <c r="G1272" s="2">
        <v>5.0499000000000001</v>
      </c>
      <c r="H1272" s="5">
        <f t="shared" si="19"/>
        <v>1.8136709727093751E-2</v>
      </c>
      <c r="I1272" s="4"/>
      <c r="J1272" s="4"/>
      <c r="K1272" s="4"/>
    </row>
    <row r="1273" spans="2:11" ht="13.5" x14ac:dyDescent="0.35">
      <c r="B1273" s="3">
        <v>43859</v>
      </c>
      <c r="C1273" s="2">
        <v>1.61</v>
      </c>
      <c r="D1273" s="2">
        <v>1.1405000000000001</v>
      </c>
      <c r="E1273" s="2">
        <v>1152</v>
      </c>
      <c r="F1273" s="2">
        <v>1.6209</v>
      </c>
      <c r="G1273" s="2">
        <v>1867.2768000000001</v>
      </c>
      <c r="H1273" s="5">
        <f t="shared" si="19"/>
        <v>-4.1677169985715377E-2</v>
      </c>
      <c r="I1273" s="4"/>
      <c r="J1273" s="4"/>
      <c r="K1273" s="4"/>
    </row>
    <row r="1274" spans="2:11" ht="13.5" x14ac:dyDescent="0.35">
      <c r="B1274" s="3">
        <v>43860</v>
      </c>
      <c r="C1274" s="2">
        <v>1.59</v>
      </c>
      <c r="D1274" s="2">
        <v>1.1264000000000001</v>
      </c>
      <c r="E1274" s="2">
        <v>1882</v>
      </c>
      <c r="F1274" s="2">
        <v>1.591</v>
      </c>
      <c r="G1274" s="2">
        <v>2994.2620000000002</v>
      </c>
      <c r="H1274" s="5">
        <f t="shared" si="19"/>
        <v>-1.2362998684787374E-2</v>
      </c>
      <c r="I1274" s="4"/>
      <c r="J1274" s="4"/>
      <c r="K1274" s="4"/>
    </row>
    <row r="1275" spans="2:11" ht="13.5" x14ac:dyDescent="0.35">
      <c r="B1275" s="3">
        <v>43861</v>
      </c>
      <c r="C1275" s="2">
        <v>1.55</v>
      </c>
      <c r="D1275" s="2">
        <v>1.0980000000000001</v>
      </c>
      <c r="E1275" s="2">
        <v>10963</v>
      </c>
      <c r="F1275" s="2">
        <v>1.5608</v>
      </c>
      <c r="G1275" s="2">
        <v>17111.0504</v>
      </c>
      <c r="H1275" s="5">
        <f t="shared" si="19"/>
        <v>-2.5213068181818163E-2</v>
      </c>
      <c r="I1275" s="4"/>
      <c r="J1275" s="4"/>
      <c r="K1275" s="4"/>
    </row>
    <row r="1276" spans="2:11" ht="13.5" x14ac:dyDescent="0.35">
      <c r="B1276" s="3">
        <v>43864</v>
      </c>
      <c r="C1276" s="2">
        <v>1.56</v>
      </c>
      <c r="D1276" s="2">
        <v>1.1051</v>
      </c>
      <c r="E1276" s="2">
        <v>56243</v>
      </c>
      <c r="F1276" s="2">
        <v>1.5602</v>
      </c>
      <c r="G1276" s="2">
        <v>87750.328599999993</v>
      </c>
      <c r="H1276" s="5">
        <f t="shared" si="19"/>
        <v>6.4663023679416062E-3</v>
      </c>
      <c r="I1276" s="4"/>
      <c r="J1276" s="4"/>
      <c r="K1276" s="4"/>
    </row>
    <row r="1277" spans="2:11" ht="13.5" x14ac:dyDescent="0.35">
      <c r="B1277" s="3">
        <v>43865</v>
      </c>
      <c r="C1277" s="2">
        <v>1.56</v>
      </c>
      <c r="D1277" s="2">
        <v>1.1051</v>
      </c>
      <c r="E1277" s="2">
        <v>798</v>
      </c>
      <c r="F1277" s="2">
        <v>1.5601</v>
      </c>
      <c r="G1277" s="2">
        <v>1244.9598000000001</v>
      </c>
      <c r="H1277" s="5">
        <f t="shared" si="19"/>
        <v>0</v>
      </c>
      <c r="I1277" s="4"/>
      <c r="J1277" s="4"/>
      <c r="K1277" s="4"/>
    </row>
    <row r="1278" spans="2:11" ht="13.5" x14ac:dyDescent="0.35">
      <c r="B1278" s="3">
        <v>43866</v>
      </c>
      <c r="C1278" s="2">
        <v>1.6</v>
      </c>
      <c r="D1278" s="2">
        <v>1.1335</v>
      </c>
      <c r="E1278" s="2">
        <v>7447</v>
      </c>
      <c r="F1278" s="2">
        <v>1.5996999999999999</v>
      </c>
      <c r="G1278" s="2">
        <v>11912.965899999999</v>
      </c>
      <c r="H1278" s="5">
        <f t="shared" si="19"/>
        <v>2.5699031761831491E-2</v>
      </c>
      <c r="I1278" s="4"/>
      <c r="J1278" s="4"/>
      <c r="K1278" s="4"/>
    </row>
    <row r="1279" spans="2:11" ht="13.5" x14ac:dyDescent="0.35">
      <c r="B1279" s="3">
        <v>43867</v>
      </c>
      <c r="C1279" s="2">
        <v>1.64</v>
      </c>
      <c r="D1279" s="2">
        <v>1.1617999999999999</v>
      </c>
      <c r="E1279" s="2">
        <v>29974</v>
      </c>
      <c r="F1279" s="2">
        <v>1.6384000000000001</v>
      </c>
      <c r="G1279" s="2">
        <v>49109.401599999997</v>
      </c>
      <c r="H1279" s="5">
        <f t="shared" si="19"/>
        <v>2.4966916629907361E-2</v>
      </c>
      <c r="I1279" s="4"/>
      <c r="J1279" s="4"/>
      <c r="K1279" s="4"/>
    </row>
    <row r="1280" spans="2:11" ht="13.5" x14ac:dyDescent="0.35">
      <c r="B1280" s="3">
        <v>43868</v>
      </c>
      <c r="C1280" s="2">
        <v>1.72</v>
      </c>
      <c r="D1280" s="2">
        <v>1.2184999999999999</v>
      </c>
      <c r="E1280" s="2">
        <v>9037</v>
      </c>
      <c r="F1280" s="2">
        <v>1.6979</v>
      </c>
      <c r="G1280" s="2">
        <v>15343.9223</v>
      </c>
      <c r="H1280" s="5">
        <f t="shared" si="19"/>
        <v>4.8803580650714384E-2</v>
      </c>
      <c r="I1280" s="4"/>
      <c r="J1280" s="4"/>
      <c r="K1280" s="4"/>
    </row>
    <row r="1281" spans="2:11" ht="13.5" x14ac:dyDescent="0.35">
      <c r="B1281" s="3">
        <v>43871</v>
      </c>
      <c r="C1281" s="2">
        <v>1.75</v>
      </c>
      <c r="D1281" s="2">
        <v>1.2397</v>
      </c>
      <c r="E1281" s="2">
        <v>18076</v>
      </c>
      <c r="F1281" s="2">
        <v>1.7457</v>
      </c>
      <c r="G1281" s="2">
        <v>31555.2732</v>
      </c>
      <c r="H1281" s="5">
        <f t="shared" si="19"/>
        <v>1.7398440705785893E-2</v>
      </c>
      <c r="I1281" s="4"/>
      <c r="J1281" s="4"/>
      <c r="K1281" s="4"/>
    </row>
    <row r="1282" spans="2:11" ht="13.5" x14ac:dyDescent="0.35">
      <c r="B1282" s="3">
        <v>43872</v>
      </c>
      <c r="C1282" s="2">
        <v>1.75</v>
      </c>
      <c r="D1282" s="2">
        <v>1.2397</v>
      </c>
      <c r="E1282" s="2">
        <v>1030</v>
      </c>
      <c r="F1282" s="2">
        <v>1.7512000000000001</v>
      </c>
      <c r="G1282" s="2">
        <v>1803.7360000000001</v>
      </c>
      <c r="H1282" s="5">
        <f t="shared" si="19"/>
        <v>0</v>
      </c>
      <c r="I1282" s="4"/>
      <c r="J1282" s="4"/>
      <c r="K1282" s="4"/>
    </row>
    <row r="1283" spans="2:11" ht="13.5" x14ac:dyDescent="0.35">
      <c r="B1283" s="3">
        <v>43873</v>
      </c>
      <c r="C1283" s="2">
        <v>1.7</v>
      </c>
      <c r="D1283" s="2">
        <v>1.2042999999999999</v>
      </c>
      <c r="E1283" s="2">
        <v>233</v>
      </c>
      <c r="F1283" s="2">
        <v>1.7013</v>
      </c>
      <c r="G1283" s="2">
        <v>396.40289999999999</v>
      </c>
      <c r="H1283" s="5">
        <f t="shared" si="19"/>
        <v>-2.8555295636041055E-2</v>
      </c>
      <c r="I1283" s="4"/>
      <c r="J1283" s="4"/>
      <c r="K1283" s="4"/>
    </row>
    <row r="1284" spans="2:11" ht="13.5" x14ac:dyDescent="0.35">
      <c r="B1284" s="3">
        <v>43874</v>
      </c>
      <c r="C1284" s="2">
        <v>1.67</v>
      </c>
      <c r="D1284" s="2">
        <v>1.1830000000000001</v>
      </c>
      <c r="E1284" s="2">
        <v>3832</v>
      </c>
      <c r="F1284" s="2">
        <v>1.6797</v>
      </c>
      <c r="G1284" s="2">
        <v>6436.6103999999996</v>
      </c>
      <c r="H1284" s="5">
        <f t="shared" si="19"/>
        <v>-1.7686622934484659E-2</v>
      </c>
      <c r="I1284" s="4"/>
      <c r="J1284" s="4"/>
      <c r="K1284" s="4"/>
    </row>
    <row r="1285" spans="2:11" ht="13.5" x14ac:dyDescent="0.35">
      <c r="B1285" s="3">
        <v>43875</v>
      </c>
      <c r="C1285" s="2">
        <v>1.7</v>
      </c>
      <c r="D1285" s="2">
        <v>1.2042999999999999</v>
      </c>
      <c r="E1285" s="2">
        <v>4100</v>
      </c>
      <c r="F1285" s="2">
        <v>1.6716</v>
      </c>
      <c r="G1285" s="2">
        <v>6853.56</v>
      </c>
      <c r="H1285" s="5">
        <f t="shared" si="19"/>
        <v>1.8005071851225591E-2</v>
      </c>
      <c r="I1285" s="4"/>
      <c r="J1285" s="4"/>
      <c r="K1285" s="4"/>
    </row>
    <row r="1286" spans="2:11" ht="13.5" x14ac:dyDescent="0.35">
      <c r="B1286" s="3">
        <v>43878</v>
      </c>
      <c r="C1286" s="2">
        <v>1.71</v>
      </c>
      <c r="D1286" s="2">
        <v>1.2114</v>
      </c>
      <c r="E1286" s="2">
        <v>13242</v>
      </c>
      <c r="F1286" s="2">
        <v>1.6736</v>
      </c>
      <c r="G1286" s="2">
        <v>22161.8112</v>
      </c>
      <c r="H1286" s="5">
        <f t="shared" si="19"/>
        <v>5.8955409781616761E-3</v>
      </c>
      <c r="I1286" s="4"/>
      <c r="J1286" s="4"/>
      <c r="K1286" s="4"/>
    </row>
    <row r="1287" spans="2:11" ht="13.5" x14ac:dyDescent="0.35">
      <c r="B1287" s="3">
        <v>43879</v>
      </c>
      <c r="C1287" s="2">
        <v>1.71</v>
      </c>
      <c r="D1287" s="2">
        <v>1.2114</v>
      </c>
      <c r="E1287" s="2">
        <v>0</v>
      </c>
      <c r="F1287" s="2">
        <v>0</v>
      </c>
      <c r="G1287" s="2">
        <v>0</v>
      </c>
      <c r="H1287" s="5">
        <f t="shared" ref="H1287:H1350" si="20">(D1287-D1286)/D1286</f>
        <v>0</v>
      </c>
      <c r="I1287" s="4"/>
      <c r="J1287" s="4"/>
      <c r="K1287" s="4"/>
    </row>
    <row r="1288" spans="2:11" ht="13.5" x14ac:dyDescent="0.35">
      <c r="B1288" s="3">
        <v>43880</v>
      </c>
      <c r="C1288" s="2">
        <v>1.71</v>
      </c>
      <c r="D1288" s="2">
        <v>1.2114</v>
      </c>
      <c r="E1288" s="2">
        <v>4042</v>
      </c>
      <c r="F1288" s="2">
        <v>1.7023999999999999</v>
      </c>
      <c r="G1288" s="2">
        <v>6881.1008000000002</v>
      </c>
      <c r="H1288" s="5">
        <f t="shared" si="20"/>
        <v>0</v>
      </c>
      <c r="I1288" s="4"/>
      <c r="J1288" s="4"/>
      <c r="K1288" s="4"/>
    </row>
    <row r="1289" spans="2:11" ht="13.5" x14ac:dyDescent="0.35">
      <c r="B1289" s="3">
        <v>43881</v>
      </c>
      <c r="C1289" s="2">
        <v>1.76</v>
      </c>
      <c r="D1289" s="2">
        <v>1.2467999999999999</v>
      </c>
      <c r="E1289" s="2">
        <v>2011</v>
      </c>
      <c r="F1289" s="2">
        <v>1.7537</v>
      </c>
      <c r="G1289" s="2">
        <v>3526.6907000000001</v>
      </c>
      <c r="H1289" s="5">
        <f t="shared" si="20"/>
        <v>2.9222387320455567E-2</v>
      </c>
      <c r="I1289" s="4"/>
      <c r="J1289" s="4"/>
      <c r="K1289" s="4"/>
    </row>
    <row r="1290" spans="2:11" ht="13.5" x14ac:dyDescent="0.35">
      <c r="B1290" s="3">
        <v>43882</v>
      </c>
      <c r="C1290" s="2">
        <v>1.75</v>
      </c>
      <c r="D1290" s="2">
        <v>1.2397</v>
      </c>
      <c r="E1290" s="2">
        <v>1905</v>
      </c>
      <c r="F1290" s="2">
        <v>1.7104999999999999</v>
      </c>
      <c r="G1290" s="2">
        <v>3258.5025000000001</v>
      </c>
      <c r="H1290" s="5">
        <f t="shared" si="20"/>
        <v>-5.6945781199870746E-3</v>
      </c>
      <c r="I1290" s="4"/>
      <c r="J1290" s="4"/>
      <c r="K1290" s="4"/>
    </row>
    <row r="1291" spans="2:11" ht="13.5" x14ac:dyDescent="0.35">
      <c r="B1291" s="3">
        <v>43885</v>
      </c>
      <c r="C1291" s="2">
        <v>1.79</v>
      </c>
      <c r="D1291" s="2">
        <v>1.2681</v>
      </c>
      <c r="E1291" s="2">
        <v>2061</v>
      </c>
      <c r="F1291" s="2">
        <v>1.7175</v>
      </c>
      <c r="G1291" s="2">
        <v>3539.7674999999999</v>
      </c>
      <c r="H1291" s="5">
        <f t="shared" si="20"/>
        <v>2.2908768250383141E-2</v>
      </c>
      <c r="I1291" s="4"/>
      <c r="J1291" s="4"/>
      <c r="K1291" s="4"/>
    </row>
    <row r="1292" spans="2:11" ht="13.5" x14ac:dyDescent="0.35">
      <c r="B1292" s="3">
        <v>43886</v>
      </c>
      <c r="C1292" s="2">
        <v>1.79</v>
      </c>
      <c r="D1292" s="2">
        <v>1.2681</v>
      </c>
      <c r="E1292" s="2">
        <v>64</v>
      </c>
      <c r="F1292" s="2">
        <v>1.79</v>
      </c>
      <c r="G1292" s="2">
        <v>114.56</v>
      </c>
      <c r="H1292" s="5">
        <f t="shared" si="20"/>
        <v>0</v>
      </c>
      <c r="I1292" s="4"/>
      <c r="J1292" s="4"/>
      <c r="K1292" s="4"/>
    </row>
    <row r="1293" spans="2:11" ht="13.5" x14ac:dyDescent="0.35">
      <c r="B1293" s="3">
        <v>43887</v>
      </c>
      <c r="C1293" s="2">
        <v>1.79</v>
      </c>
      <c r="D1293" s="2">
        <v>1.2681</v>
      </c>
      <c r="E1293" s="2">
        <v>12566</v>
      </c>
      <c r="F1293" s="2">
        <v>1.7547999999999999</v>
      </c>
      <c r="G1293" s="2">
        <v>22050.816800000001</v>
      </c>
      <c r="H1293" s="5">
        <f t="shared" si="20"/>
        <v>0</v>
      </c>
      <c r="I1293" s="4"/>
      <c r="J1293" s="4"/>
      <c r="K1293" s="4"/>
    </row>
    <row r="1294" spans="2:11" ht="13.5" x14ac:dyDescent="0.35">
      <c r="B1294" s="3">
        <v>43888</v>
      </c>
      <c r="C1294" s="2">
        <v>1.79</v>
      </c>
      <c r="D1294" s="2">
        <v>1.2681</v>
      </c>
      <c r="E1294" s="2">
        <v>0</v>
      </c>
      <c r="F1294" s="2">
        <v>0</v>
      </c>
      <c r="G1294" s="2">
        <v>0</v>
      </c>
      <c r="H1294" s="5">
        <f t="shared" si="20"/>
        <v>0</v>
      </c>
      <c r="I1294" s="4"/>
      <c r="J1294" s="4"/>
      <c r="K1294" s="4"/>
    </row>
    <row r="1295" spans="2:11" ht="13.5" x14ac:dyDescent="0.35">
      <c r="B1295" s="3">
        <v>43889</v>
      </c>
      <c r="C1295" s="2">
        <v>1.79</v>
      </c>
      <c r="D1295" s="2">
        <v>1.2681</v>
      </c>
      <c r="E1295" s="2">
        <v>0</v>
      </c>
      <c r="F1295" s="2">
        <v>0</v>
      </c>
      <c r="G1295" s="2">
        <v>0</v>
      </c>
      <c r="H1295" s="5">
        <f t="shared" si="20"/>
        <v>0</v>
      </c>
      <c r="I1295" s="4"/>
      <c r="J1295" s="4"/>
      <c r="K1295" s="4"/>
    </row>
    <row r="1296" spans="2:11" ht="13.5" x14ac:dyDescent="0.35">
      <c r="B1296" s="3">
        <v>43892</v>
      </c>
      <c r="C1296" s="2">
        <v>1.74</v>
      </c>
      <c r="D1296" s="2">
        <v>1.2325999999999999</v>
      </c>
      <c r="E1296" s="2">
        <v>700</v>
      </c>
      <c r="F1296" s="2">
        <v>1.74</v>
      </c>
      <c r="G1296" s="2">
        <v>1218</v>
      </c>
      <c r="H1296" s="5">
        <f t="shared" si="20"/>
        <v>-2.7994637646873342E-2</v>
      </c>
      <c r="I1296" s="4"/>
      <c r="J1296" s="4"/>
      <c r="K1296" s="4"/>
    </row>
    <row r="1297" spans="2:11" ht="13.5" x14ac:dyDescent="0.35">
      <c r="B1297" s="3">
        <v>43893</v>
      </c>
      <c r="C1297" s="2">
        <v>1.74</v>
      </c>
      <c r="D1297" s="2">
        <v>1.2325999999999999</v>
      </c>
      <c r="E1297" s="2">
        <v>6401</v>
      </c>
      <c r="F1297" s="2">
        <v>1.6910000000000001</v>
      </c>
      <c r="G1297" s="2">
        <v>10824.091</v>
      </c>
      <c r="H1297" s="5">
        <f t="shared" si="20"/>
        <v>0</v>
      </c>
      <c r="I1297" s="4"/>
      <c r="J1297" s="4"/>
      <c r="K1297" s="4"/>
    </row>
    <row r="1298" spans="2:11" ht="13.5" x14ac:dyDescent="0.35">
      <c r="B1298" s="3">
        <v>43894</v>
      </c>
      <c r="C1298" s="2">
        <v>1.7</v>
      </c>
      <c r="D1298" s="2">
        <v>1.2042999999999999</v>
      </c>
      <c r="E1298" s="2">
        <v>5025</v>
      </c>
      <c r="F1298" s="2">
        <v>1.7001999999999999</v>
      </c>
      <c r="G1298" s="2">
        <v>8543.5049999999992</v>
      </c>
      <c r="H1298" s="5">
        <f t="shared" si="20"/>
        <v>-2.2959597598572117E-2</v>
      </c>
      <c r="I1298" s="4"/>
      <c r="J1298" s="4"/>
      <c r="K1298" s="4"/>
    </row>
    <row r="1299" spans="2:11" ht="13.5" x14ac:dyDescent="0.35">
      <c r="B1299" s="3">
        <v>43895</v>
      </c>
      <c r="C1299" s="2">
        <v>1.65</v>
      </c>
      <c r="D1299" s="2">
        <v>1.1689000000000001</v>
      </c>
      <c r="E1299" s="2">
        <v>2091</v>
      </c>
      <c r="F1299" s="2">
        <v>1.659</v>
      </c>
      <c r="G1299" s="2">
        <v>3468.9690000000001</v>
      </c>
      <c r="H1299" s="5">
        <f t="shared" si="20"/>
        <v>-2.9394669102383027E-2</v>
      </c>
      <c r="I1299" s="4"/>
      <c r="J1299" s="4"/>
      <c r="K1299" s="4"/>
    </row>
    <row r="1300" spans="2:11" ht="13.5" x14ac:dyDescent="0.35">
      <c r="B1300" s="3">
        <v>43896</v>
      </c>
      <c r="C1300" s="2">
        <v>1.72</v>
      </c>
      <c r="D1300" s="2">
        <v>1.2184999999999999</v>
      </c>
      <c r="E1300" s="2">
        <v>493</v>
      </c>
      <c r="F1300" s="2">
        <v>1.6637</v>
      </c>
      <c r="G1300" s="2">
        <v>820.20410000000004</v>
      </c>
      <c r="H1300" s="5">
        <f t="shared" si="20"/>
        <v>4.2433056719993041E-2</v>
      </c>
      <c r="I1300" s="4"/>
      <c r="J1300" s="4"/>
      <c r="K1300" s="4"/>
    </row>
    <row r="1301" spans="2:11" ht="13.5" x14ac:dyDescent="0.35">
      <c r="B1301" s="3">
        <v>43899</v>
      </c>
      <c r="C1301" s="2">
        <v>1.72</v>
      </c>
      <c r="D1301" s="2">
        <v>1.2184999999999999</v>
      </c>
      <c r="E1301" s="2">
        <v>3039</v>
      </c>
      <c r="F1301" s="2">
        <v>1.72</v>
      </c>
      <c r="G1301" s="2">
        <v>5227.08</v>
      </c>
      <c r="H1301" s="5">
        <f t="shared" si="20"/>
        <v>0</v>
      </c>
      <c r="I1301" s="4"/>
      <c r="J1301" s="4"/>
      <c r="K1301" s="4"/>
    </row>
    <row r="1302" spans="2:11" ht="13.5" x14ac:dyDescent="0.35">
      <c r="B1302" s="3">
        <v>43900</v>
      </c>
      <c r="C1302" s="2">
        <v>1.65</v>
      </c>
      <c r="D1302" s="2">
        <v>1.1689000000000001</v>
      </c>
      <c r="E1302" s="2">
        <v>3147</v>
      </c>
      <c r="F1302" s="2">
        <v>1.6395</v>
      </c>
      <c r="G1302" s="2">
        <v>5159.5065000000004</v>
      </c>
      <c r="H1302" s="5">
        <f t="shared" si="20"/>
        <v>-4.0705785802215733E-2</v>
      </c>
      <c r="I1302" s="4"/>
      <c r="J1302" s="4"/>
      <c r="K1302" s="4"/>
    </row>
    <row r="1303" spans="2:11" ht="13.5" x14ac:dyDescent="0.35">
      <c r="B1303" s="3">
        <v>43901</v>
      </c>
      <c r="C1303" s="2">
        <v>1.65</v>
      </c>
      <c r="D1303" s="2">
        <v>1.1689000000000001</v>
      </c>
      <c r="E1303" s="2">
        <v>5930</v>
      </c>
      <c r="F1303" s="2">
        <v>1.6257999999999999</v>
      </c>
      <c r="G1303" s="2">
        <v>9640.9940000000006</v>
      </c>
      <c r="H1303" s="5">
        <f t="shared" si="20"/>
        <v>0</v>
      </c>
      <c r="I1303" s="4"/>
      <c r="J1303" s="4"/>
      <c r="K1303" s="4"/>
    </row>
    <row r="1304" spans="2:11" ht="13.5" x14ac:dyDescent="0.35">
      <c r="B1304" s="3">
        <v>43902</v>
      </c>
      <c r="C1304" s="2">
        <v>1.61</v>
      </c>
      <c r="D1304" s="2">
        <v>1.1405000000000001</v>
      </c>
      <c r="E1304" s="2">
        <v>1000</v>
      </c>
      <c r="F1304" s="2">
        <v>1.61</v>
      </c>
      <c r="G1304" s="2">
        <v>1610</v>
      </c>
      <c r="H1304" s="5">
        <f t="shared" si="20"/>
        <v>-2.429634699289929E-2</v>
      </c>
      <c r="I1304" s="4"/>
      <c r="J1304" s="4"/>
      <c r="K1304" s="4"/>
    </row>
    <row r="1305" spans="2:11" ht="13.5" x14ac:dyDescent="0.35">
      <c r="B1305" s="3">
        <v>43903</v>
      </c>
      <c r="C1305" s="2">
        <v>1.57</v>
      </c>
      <c r="D1305" s="2">
        <v>1.1122000000000001</v>
      </c>
      <c r="E1305" s="2">
        <v>1942</v>
      </c>
      <c r="F1305" s="2">
        <v>1.57</v>
      </c>
      <c r="G1305" s="2">
        <v>3048.94</v>
      </c>
      <c r="H1305" s="5">
        <f t="shared" si="20"/>
        <v>-2.4813678211310818E-2</v>
      </c>
      <c r="I1305" s="4"/>
      <c r="J1305" s="4"/>
      <c r="K1305" s="4"/>
    </row>
    <row r="1306" spans="2:11" ht="13.5" x14ac:dyDescent="0.35">
      <c r="B1306" s="3">
        <v>43906</v>
      </c>
      <c r="C1306" s="2">
        <v>1.55</v>
      </c>
      <c r="D1306" s="2">
        <v>1.0980000000000001</v>
      </c>
      <c r="E1306" s="2">
        <v>1050</v>
      </c>
      <c r="F1306" s="2">
        <v>1.5551999999999999</v>
      </c>
      <c r="G1306" s="2">
        <v>1632.96</v>
      </c>
      <c r="H1306" s="5">
        <f t="shared" si="20"/>
        <v>-1.2767487861895334E-2</v>
      </c>
      <c r="I1306" s="4"/>
      <c r="J1306" s="4"/>
      <c r="K1306" s="4"/>
    </row>
    <row r="1307" spans="2:11" ht="13.5" x14ac:dyDescent="0.35">
      <c r="B1307" s="3">
        <v>43907</v>
      </c>
      <c r="C1307" s="2">
        <v>1.51</v>
      </c>
      <c r="D1307" s="2">
        <v>1.0697000000000001</v>
      </c>
      <c r="E1307" s="2">
        <v>55</v>
      </c>
      <c r="F1307" s="2">
        <v>1.51</v>
      </c>
      <c r="G1307" s="2">
        <v>83.05</v>
      </c>
      <c r="H1307" s="5">
        <f t="shared" si="20"/>
        <v>-2.5774134790528223E-2</v>
      </c>
      <c r="I1307" s="4"/>
      <c r="J1307" s="4"/>
      <c r="K1307" s="4"/>
    </row>
    <row r="1308" spans="2:11" ht="13.5" x14ac:dyDescent="0.35">
      <c r="B1308" s="3">
        <v>43908</v>
      </c>
      <c r="C1308" s="2">
        <v>1.53</v>
      </c>
      <c r="D1308" s="2">
        <v>1.0839000000000001</v>
      </c>
      <c r="E1308" s="2">
        <v>598</v>
      </c>
      <c r="F1308" s="2">
        <v>1.4702999999999999</v>
      </c>
      <c r="G1308" s="2">
        <v>879.23940000000005</v>
      </c>
      <c r="H1308" s="5">
        <f t="shared" si="20"/>
        <v>1.3274749929886875E-2</v>
      </c>
      <c r="I1308" s="4"/>
      <c r="J1308" s="4"/>
      <c r="K1308" s="4"/>
    </row>
    <row r="1309" spans="2:11" ht="13.5" x14ac:dyDescent="0.35">
      <c r="B1309" s="3">
        <v>43909</v>
      </c>
      <c r="C1309" s="2">
        <v>1.57</v>
      </c>
      <c r="D1309" s="2">
        <v>1.1122000000000001</v>
      </c>
      <c r="E1309" s="2">
        <v>29</v>
      </c>
      <c r="F1309" s="2">
        <v>1.57</v>
      </c>
      <c r="G1309" s="2">
        <v>45.53</v>
      </c>
      <c r="H1309" s="5">
        <f t="shared" si="20"/>
        <v>2.6109419688163105E-2</v>
      </c>
      <c r="I1309" s="4"/>
      <c r="J1309" s="4"/>
      <c r="K1309" s="4"/>
    </row>
    <row r="1310" spans="2:11" ht="13.5" x14ac:dyDescent="0.35">
      <c r="B1310" s="3">
        <v>43913</v>
      </c>
      <c r="C1310" s="2">
        <v>1.53</v>
      </c>
      <c r="D1310" s="2">
        <v>1.0839000000000001</v>
      </c>
      <c r="E1310" s="2">
        <v>250</v>
      </c>
      <c r="F1310" s="2">
        <v>1.53</v>
      </c>
      <c r="G1310" s="2">
        <v>382.5</v>
      </c>
      <c r="H1310" s="5">
        <f t="shared" si="20"/>
        <v>-2.5445063837439299E-2</v>
      </c>
      <c r="I1310" s="4"/>
      <c r="J1310" s="4"/>
      <c r="K1310" s="4"/>
    </row>
    <row r="1311" spans="2:11" ht="13.5" x14ac:dyDescent="0.35">
      <c r="B1311" s="3">
        <v>43914</v>
      </c>
      <c r="C1311" s="2">
        <v>1.53</v>
      </c>
      <c r="D1311" s="2">
        <v>1.0839000000000001</v>
      </c>
      <c r="E1311" s="2">
        <v>3838</v>
      </c>
      <c r="F1311" s="2">
        <v>1.53</v>
      </c>
      <c r="G1311" s="2">
        <v>5872.14</v>
      </c>
      <c r="H1311" s="5">
        <f t="shared" si="20"/>
        <v>0</v>
      </c>
      <c r="I1311" s="4"/>
      <c r="J1311" s="4"/>
      <c r="K1311" s="4"/>
    </row>
    <row r="1312" spans="2:11" ht="13.5" x14ac:dyDescent="0.35">
      <c r="B1312" s="3">
        <v>43915</v>
      </c>
      <c r="C1312" s="2">
        <v>1.56</v>
      </c>
      <c r="D1312" s="2">
        <v>1.1051</v>
      </c>
      <c r="E1312" s="2">
        <v>1101</v>
      </c>
      <c r="F1312" s="2">
        <v>1.5055000000000001</v>
      </c>
      <c r="G1312" s="2">
        <v>1657.5554999999999</v>
      </c>
      <c r="H1312" s="5">
        <f t="shared" si="20"/>
        <v>1.955899990774046E-2</v>
      </c>
      <c r="I1312" s="4"/>
      <c r="J1312" s="4"/>
      <c r="K1312" s="4"/>
    </row>
    <row r="1313" spans="2:11" ht="13.5" x14ac:dyDescent="0.35">
      <c r="B1313" s="3">
        <v>43916</v>
      </c>
      <c r="C1313" s="2">
        <v>1.56</v>
      </c>
      <c r="D1313" s="2">
        <v>1.1051</v>
      </c>
      <c r="E1313" s="2">
        <v>1</v>
      </c>
      <c r="F1313" s="2">
        <v>1.56</v>
      </c>
      <c r="G1313" s="2">
        <v>1.56</v>
      </c>
      <c r="H1313" s="5">
        <f t="shared" si="20"/>
        <v>0</v>
      </c>
      <c r="I1313" s="4"/>
      <c r="J1313" s="4"/>
      <c r="K1313" s="4"/>
    </row>
    <row r="1314" spans="2:11" ht="13.5" x14ac:dyDescent="0.35">
      <c r="B1314" s="3">
        <v>43917</v>
      </c>
      <c r="C1314" s="2">
        <v>1.56</v>
      </c>
      <c r="D1314" s="2">
        <v>1.1051</v>
      </c>
      <c r="E1314" s="2">
        <v>24</v>
      </c>
      <c r="F1314" s="2">
        <v>1.56</v>
      </c>
      <c r="G1314" s="2">
        <v>37.44</v>
      </c>
      <c r="H1314" s="5">
        <f t="shared" si="20"/>
        <v>0</v>
      </c>
      <c r="I1314" s="4"/>
      <c r="J1314" s="4"/>
      <c r="K1314" s="4"/>
    </row>
    <row r="1315" spans="2:11" ht="13.5" x14ac:dyDescent="0.35">
      <c r="B1315" s="3">
        <v>43920</v>
      </c>
      <c r="C1315" s="2">
        <v>1.59</v>
      </c>
      <c r="D1315" s="2">
        <v>1.1264000000000001</v>
      </c>
      <c r="E1315" s="2">
        <v>1340</v>
      </c>
      <c r="F1315" s="2">
        <v>1.5407</v>
      </c>
      <c r="G1315" s="2">
        <v>2064.538</v>
      </c>
      <c r="H1315" s="5">
        <f t="shared" si="20"/>
        <v>1.9274273821373721E-2</v>
      </c>
      <c r="I1315" s="4"/>
      <c r="J1315" s="4"/>
      <c r="K1315" s="4"/>
    </row>
    <row r="1316" spans="2:11" ht="13.5" x14ac:dyDescent="0.35">
      <c r="B1316" s="3">
        <v>43921</v>
      </c>
      <c r="C1316" s="2">
        <v>1.62</v>
      </c>
      <c r="D1316" s="2">
        <v>1.1476</v>
      </c>
      <c r="E1316" s="2">
        <v>5</v>
      </c>
      <c r="F1316" s="2">
        <v>1.62</v>
      </c>
      <c r="G1316" s="2">
        <v>8.1</v>
      </c>
      <c r="H1316" s="5">
        <f t="shared" si="20"/>
        <v>1.8821022727272624E-2</v>
      </c>
      <c r="I1316" s="4"/>
      <c r="J1316" s="4"/>
      <c r="K1316" s="4"/>
    </row>
    <row r="1317" spans="2:11" ht="13.5" x14ac:dyDescent="0.35">
      <c r="B1317" s="3">
        <v>43922</v>
      </c>
      <c r="C1317" s="2">
        <v>1.65</v>
      </c>
      <c r="D1317" s="2">
        <v>1.1689000000000001</v>
      </c>
      <c r="E1317" s="2">
        <v>5</v>
      </c>
      <c r="F1317" s="2">
        <v>1.65</v>
      </c>
      <c r="G1317" s="2">
        <v>8.25</v>
      </c>
      <c r="H1317" s="5">
        <f t="shared" si="20"/>
        <v>1.8560474032764115E-2</v>
      </c>
      <c r="I1317" s="4"/>
      <c r="J1317" s="4"/>
      <c r="K1317" s="4"/>
    </row>
    <row r="1318" spans="2:11" ht="13.5" x14ac:dyDescent="0.35">
      <c r="B1318" s="3">
        <v>43923</v>
      </c>
      <c r="C1318" s="2">
        <v>1.61</v>
      </c>
      <c r="D1318" s="2">
        <v>1.1405000000000001</v>
      </c>
      <c r="E1318" s="2">
        <v>12000</v>
      </c>
      <c r="F1318" s="2">
        <v>1.61</v>
      </c>
      <c r="G1318" s="2">
        <v>19320</v>
      </c>
      <c r="H1318" s="5">
        <f t="shared" si="20"/>
        <v>-2.429634699289929E-2</v>
      </c>
      <c r="I1318" s="4"/>
      <c r="J1318" s="4"/>
      <c r="K1318" s="4"/>
    </row>
    <row r="1319" spans="2:11" ht="13.5" x14ac:dyDescent="0.35">
      <c r="B1319" s="3">
        <v>43924</v>
      </c>
      <c r="C1319" s="2">
        <v>1.6</v>
      </c>
      <c r="D1319" s="2">
        <v>1.1335</v>
      </c>
      <c r="E1319" s="2">
        <v>12166</v>
      </c>
      <c r="F1319" s="2">
        <v>1.6</v>
      </c>
      <c r="G1319" s="2">
        <v>19465.599999999999</v>
      </c>
      <c r="H1319" s="5">
        <f t="shared" si="20"/>
        <v>-6.1376589215257488E-3</v>
      </c>
      <c r="I1319" s="4"/>
      <c r="J1319" s="4"/>
      <c r="K1319" s="4"/>
    </row>
    <row r="1320" spans="2:11" ht="13.5" x14ac:dyDescent="0.35">
      <c r="B1320" s="3">
        <v>43927</v>
      </c>
      <c r="C1320" s="2">
        <v>1.6</v>
      </c>
      <c r="D1320" s="2">
        <v>1.1335</v>
      </c>
      <c r="E1320" s="2">
        <v>0</v>
      </c>
      <c r="F1320" s="2">
        <v>0</v>
      </c>
      <c r="G1320" s="2">
        <v>0</v>
      </c>
      <c r="H1320" s="5">
        <f t="shared" si="20"/>
        <v>0</v>
      </c>
      <c r="I1320" s="4"/>
      <c r="J1320" s="4"/>
      <c r="K1320" s="4"/>
    </row>
    <row r="1321" spans="2:11" ht="13.5" x14ac:dyDescent="0.35">
      <c r="B1321" s="3">
        <v>43928</v>
      </c>
      <c r="C1321" s="2">
        <v>1.6</v>
      </c>
      <c r="D1321" s="2">
        <v>1.1335</v>
      </c>
      <c r="E1321" s="2">
        <v>0</v>
      </c>
      <c r="F1321" s="2">
        <v>0</v>
      </c>
      <c r="G1321" s="2">
        <v>0</v>
      </c>
      <c r="H1321" s="5">
        <f t="shared" si="20"/>
        <v>0</v>
      </c>
      <c r="I1321" s="4"/>
      <c r="J1321" s="4"/>
      <c r="K1321" s="4"/>
    </row>
    <row r="1322" spans="2:11" ht="13.5" x14ac:dyDescent="0.35">
      <c r="B1322" s="3">
        <v>43929</v>
      </c>
      <c r="C1322" s="2">
        <v>1.6</v>
      </c>
      <c r="D1322" s="2">
        <v>1.1335</v>
      </c>
      <c r="E1322" s="2">
        <v>0</v>
      </c>
      <c r="F1322" s="2">
        <v>0</v>
      </c>
      <c r="G1322" s="2">
        <v>0</v>
      </c>
      <c r="H1322" s="5">
        <f t="shared" si="20"/>
        <v>0</v>
      </c>
      <c r="I1322" s="4"/>
      <c r="J1322" s="4"/>
      <c r="K1322" s="4"/>
    </row>
    <row r="1323" spans="2:11" ht="13.5" x14ac:dyDescent="0.35">
      <c r="B1323" s="3">
        <v>43934</v>
      </c>
      <c r="C1323" s="2">
        <v>1.6</v>
      </c>
      <c r="D1323" s="2">
        <v>1.1335</v>
      </c>
      <c r="E1323" s="2">
        <v>0</v>
      </c>
      <c r="F1323" s="2">
        <v>0</v>
      </c>
      <c r="G1323" s="2">
        <v>0</v>
      </c>
      <c r="H1323" s="5">
        <f t="shared" si="20"/>
        <v>0</v>
      </c>
      <c r="I1323" s="4"/>
      <c r="J1323" s="4"/>
      <c r="K1323" s="4"/>
    </row>
    <row r="1324" spans="2:11" ht="13.5" x14ac:dyDescent="0.35">
      <c r="B1324" s="3">
        <v>43935</v>
      </c>
      <c r="C1324" s="2">
        <v>1.6</v>
      </c>
      <c r="D1324" s="2">
        <v>1.1335</v>
      </c>
      <c r="E1324" s="2">
        <v>0</v>
      </c>
      <c r="F1324" s="2">
        <v>0</v>
      </c>
      <c r="G1324" s="2">
        <v>0</v>
      </c>
      <c r="H1324" s="5">
        <f t="shared" si="20"/>
        <v>0</v>
      </c>
      <c r="I1324" s="4"/>
      <c r="J1324" s="4"/>
      <c r="K1324" s="4"/>
    </row>
    <row r="1325" spans="2:11" ht="13.5" x14ac:dyDescent="0.35">
      <c r="B1325" s="3">
        <v>43936</v>
      </c>
      <c r="C1325" s="2">
        <v>1.59</v>
      </c>
      <c r="D1325" s="2">
        <v>1.1264000000000001</v>
      </c>
      <c r="E1325" s="2">
        <v>4394</v>
      </c>
      <c r="F1325" s="2">
        <v>1.59</v>
      </c>
      <c r="G1325" s="2">
        <v>6986.46</v>
      </c>
      <c r="H1325" s="5">
        <f t="shared" si="20"/>
        <v>-6.2637847375384952E-3</v>
      </c>
      <c r="I1325" s="4"/>
      <c r="J1325" s="4"/>
      <c r="K1325" s="4"/>
    </row>
    <row r="1326" spans="2:11" ht="13.5" x14ac:dyDescent="0.35">
      <c r="B1326" s="3">
        <v>43937</v>
      </c>
      <c r="C1326" s="2">
        <v>1.59</v>
      </c>
      <c r="D1326" s="2">
        <v>1.1264000000000001</v>
      </c>
      <c r="E1326" s="2">
        <v>0</v>
      </c>
      <c r="F1326" s="2">
        <v>0</v>
      </c>
      <c r="G1326" s="2">
        <v>0</v>
      </c>
      <c r="H1326" s="5">
        <f t="shared" si="20"/>
        <v>0</v>
      </c>
      <c r="I1326" s="4"/>
      <c r="J1326" s="4"/>
      <c r="K1326" s="4"/>
    </row>
    <row r="1327" spans="2:11" ht="13.5" x14ac:dyDescent="0.35">
      <c r="B1327" s="3">
        <v>43938</v>
      </c>
      <c r="C1327" s="2">
        <v>1.59</v>
      </c>
      <c r="D1327" s="2">
        <v>1.1264000000000001</v>
      </c>
      <c r="E1327" s="2">
        <v>0</v>
      </c>
      <c r="F1327" s="2">
        <v>0</v>
      </c>
      <c r="G1327" s="2">
        <v>0</v>
      </c>
      <c r="H1327" s="5">
        <f t="shared" si="20"/>
        <v>0</v>
      </c>
      <c r="I1327" s="4"/>
      <c r="J1327" s="4"/>
      <c r="K1327" s="4"/>
    </row>
    <row r="1328" spans="2:11" ht="13.5" x14ac:dyDescent="0.35">
      <c r="B1328" s="3">
        <v>43941</v>
      </c>
      <c r="C1328" s="2">
        <v>1.59</v>
      </c>
      <c r="D1328" s="2">
        <v>1.1264000000000001</v>
      </c>
      <c r="E1328" s="2">
        <v>150</v>
      </c>
      <c r="F1328" s="2">
        <v>1.59</v>
      </c>
      <c r="G1328" s="2">
        <v>238.5</v>
      </c>
      <c r="H1328" s="5">
        <f t="shared" si="20"/>
        <v>0</v>
      </c>
      <c r="I1328" s="4"/>
      <c r="J1328" s="4"/>
      <c r="K1328" s="4"/>
    </row>
    <row r="1329" spans="2:11" ht="13.5" x14ac:dyDescent="0.35">
      <c r="B1329" s="3">
        <v>43942</v>
      </c>
      <c r="C1329" s="2">
        <v>1.6</v>
      </c>
      <c r="D1329" s="2">
        <v>1.1335</v>
      </c>
      <c r="E1329" s="2">
        <v>535</v>
      </c>
      <c r="F1329" s="2">
        <v>1.5907</v>
      </c>
      <c r="G1329" s="2">
        <v>851.02449999999999</v>
      </c>
      <c r="H1329" s="5">
        <f t="shared" si="20"/>
        <v>6.3032670454544418E-3</v>
      </c>
      <c r="I1329" s="4"/>
      <c r="J1329" s="4"/>
      <c r="K1329" s="4"/>
    </row>
    <row r="1330" spans="2:11" ht="13.5" x14ac:dyDescent="0.35">
      <c r="B1330" s="3">
        <v>43943</v>
      </c>
      <c r="C1330" s="2">
        <v>1.6</v>
      </c>
      <c r="D1330" s="2">
        <v>1.1335</v>
      </c>
      <c r="E1330" s="2">
        <v>0</v>
      </c>
      <c r="F1330" s="2">
        <v>0</v>
      </c>
      <c r="G1330" s="2">
        <v>0</v>
      </c>
      <c r="H1330" s="5">
        <f t="shared" si="20"/>
        <v>0</v>
      </c>
      <c r="I1330" s="4"/>
      <c r="J1330" s="4"/>
      <c r="K1330" s="4"/>
    </row>
    <row r="1331" spans="2:11" ht="13.5" x14ac:dyDescent="0.35">
      <c r="B1331" s="3">
        <v>43944</v>
      </c>
      <c r="C1331" s="2">
        <v>1.57</v>
      </c>
      <c r="D1331" s="2">
        <v>1.1122000000000001</v>
      </c>
      <c r="E1331" s="2">
        <v>130</v>
      </c>
      <c r="F1331" s="2">
        <v>1.5746</v>
      </c>
      <c r="G1331" s="2">
        <v>204.69800000000001</v>
      </c>
      <c r="H1331" s="5">
        <f t="shared" si="20"/>
        <v>-1.8791354212615682E-2</v>
      </c>
      <c r="I1331" s="4"/>
      <c r="J1331" s="4"/>
      <c r="K1331" s="4"/>
    </row>
    <row r="1332" spans="2:11" ht="13.5" x14ac:dyDescent="0.35">
      <c r="B1332" s="3">
        <v>43945</v>
      </c>
      <c r="C1332" s="2">
        <v>1.57</v>
      </c>
      <c r="D1332" s="2">
        <v>1.1122000000000001</v>
      </c>
      <c r="E1332" s="2">
        <v>0</v>
      </c>
      <c r="F1332" s="2">
        <v>0</v>
      </c>
      <c r="G1332" s="2">
        <v>0</v>
      </c>
      <c r="H1332" s="5">
        <f t="shared" si="20"/>
        <v>0</v>
      </c>
      <c r="I1332" s="4"/>
      <c r="J1332" s="4"/>
      <c r="K1332" s="4"/>
    </row>
    <row r="1333" spans="2:11" ht="13.5" x14ac:dyDescent="0.35">
      <c r="B1333" s="3">
        <v>43948</v>
      </c>
      <c r="C1333" s="2">
        <v>1.59</v>
      </c>
      <c r="D1333" s="2">
        <v>1.1264000000000001</v>
      </c>
      <c r="E1333" s="2">
        <v>33</v>
      </c>
      <c r="F1333" s="2">
        <v>1.59</v>
      </c>
      <c r="G1333" s="2">
        <v>52.47</v>
      </c>
      <c r="H1333" s="5">
        <f t="shared" si="20"/>
        <v>1.2767487861895334E-2</v>
      </c>
      <c r="I1333" s="4"/>
      <c r="J1333" s="4"/>
      <c r="K1333" s="4"/>
    </row>
    <row r="1334" spans="2:11" ht="13.5" x14ac:dyDescent="0.35">
      <c r="B1334" s="3">
        <v>43949</v>
      </c>
      <c r="C1334" s="2">
        <v>1.55</v>
      </c>
      <c r="D1334" s="2">
        <v>1.0980000000000001</v>
      </c>
      <c r="E1334" s="2">
        <v>1</v>
      </c>
      <c r="F1334" s="2">
        <v>1.55</v>
      </c>
      <c r="G1334" s="2">
        <v>1.55</v>
      </c>
      <c r="H1334" s="5">
        <f t="shared" si="20"/>
        <v>-2.5213068181818163E-2</v>
      </c>
      <c r="I1334" s="4"/>
      <c r="J1334" s="4"/>
      <c r="K1334" s="4"/>
    </row>
    <row r="1335" spans="2:11" ht="13.5" x14ac:dyDescent="0.35">
      <c r="B1335" s="3">
        <v>43950</v>
      </c>
      <c r="C1335" s="2">
        <v>1.55</v>
      </c>
      <c r="D1335" s="2">
        <v>1.0980000000000001</v>
      </c>
      <c r="E1335" s="2">
        <v>0</v>
      </c>
      <c r="F1335" s="2">
        <v>0</v>
      </c>
      <c r="G1335" s="2">
        <v>0</v>
      </c>
      <c r="H1335" s="5">
        <f t="shared" si="20"/>
        <v>0</v>
      </c>
      <c r="I1335" s="4"/>
      <c r="J1335" s="4"/>
      <c r="K1335" s="4"/>
    </row>
    <row r="1336" spans="2:11" ht="13.5" x14ac:dyDescent="0.35">
      <c r="B1336" s="3">
        <v>43951</v>
      </c>
      <c r="C1336" s="2">
        <v>1.51</v>
      </c>
      <c r="D1336" s="2">
        <v>1.0697000000000001</v>
      </c>
      <c r="E1336" s="2">
        <v>69</v>
      </c>
      <c r="F1336" s="2">
        <v>1.5455000000000001</v>
      </c>
      <c r="G1336" s="2">
        <v>106.6395</v>
      </c>
      <c r="H1336" s="5">
        <f t="shared" si="20"/>
        <v>-2.5774134790528223E-2</v>
      </c>
      <c r="I1336" s="4"/>
      <c r="J1336" s="4"/>
      <c r="K1336" s="4"/>
    </row>
    <row r="1337" spans="2:11" ht="13.5" x14ac:dyDescent="0.35">
      <c r="B1337" s="3">
        <v>43955</v>
      </c>
      <c r="C1337" s="2">
        <v>1.54</v>
      </c>
      <c r="D1337" s="2">
        <v>1.0909</v>
      </c>
      <c r="E1337" s="2">
        <v>2</v>
      </c>
      <c r="F1337" s="2">
        <v>1.54</v>
      </c>
      <c r="G1337" s="2">
        <v>3.08</v>
      </c>
      <c r="H1337" s="5">
        <f t="shared" si="20"/>
        <v>1.9818640740394394E-2</v>
      </c>
      <c r="I1337" s="4"/>
      <c r="J1337" s="4"/>
      <c r="K1337" s="4"/>
    </row>
    <row r="1338" spans="2:11" ht="13.5" x14ac:dyDescent="0.35">
      <c r="B1338" s="3">
        <v>43956</v>
      </c>
      <c r="C1338" s="2">
        <v>1.58</v>
      </c>
      <c r="D1338" s="2">
        <v>1.1193</v>
      </c>
      <c r="E1338" s="2">
        <v>140</v>
      </c>
      <c r="F1338" s="2">
        <v>1.5525</v>
      </c>
      <c r="G1338" s="2">
        <v>217.35</v>
      </c>
      <c r="H1338" s="5">
        <f t="shared" si="20"/>
        <v>2.6033550279585645E-2</v>
      </c>
      <c r="I1338" s="4"/>
      <c r="J1338" s="4"/>
      <c r="K1338" s="4"/>
    </row>
    <row r="1339" spans="2:11" ht="13.5" x14ac:dyDescent="0.35">
      <c r="B1339" s="3">
        <v>43957</v>
      </c>
      <c r="C1339" s="2">
        <v>1.57</v>
      </c>
      <c r="D1339" s="2">
        <v>1.1122000000000001</v>
      </c>
      <c r="E1339" s="2">
        <v>540</v>
      </c>
      <c r="F1339" s="2">
        <v>1.57</v>
      </c>
      <c r="G1339" s="2">
        <v>847.8</v>
      </c>
      <c r="H1339" s="5">
        <f t="shared" si="20"/>
        <v>-6.3432502456891669E-3</v>
      </c>
      <c r="I1339" s="4"/>
      <c r="J1339" s="4"/>
      <c r="K1339" s="4"/>
    </row>
    <row r="1340" spans="2:11" ht="13.5" x14ac:dyDescent="0.35">
      <c r="B1340" s="3">
        <v>43958</v>
      </c>
      <c r="C1340" s="2">
        <v>1.57</v>
      </c>
      <c r="D1340" s="2">
        <v>1.1122000000000001</v>
      </c>
      <c r="E1340" s="2">
        <v>0</v>
      </c>
      <c r="F1340" s="2">
        <v>0</v>
      </c>
      <c r="G1340" s="2">
        <v>0</v>
      </c>
      <c r="H1340" s="5">
        <f t="shared" si="20"/>
        <v>0</v>
      </c>
      <c r="I1340" s="4"/>
      <c r="J1340" s="4"/>
      <c r="K1340" s="4"/>
    </row>
    <row r="1341" spans="2:11" ht="13.5" x14ac:dyDescent="0.35">
      <c r="B1341" s="3">
        <v>43959</v>
      </c>
      <c r="C1341" s="2">
        <v>1.57</v>
      </c>
      <c r="D1341" s="2">
        <v>1.1122000000000001</v>
      </c>
      <c r="E1341" s="2">
        <v>0</v>
      </c>
      <c r="F1341" s="2">
        <v>0</v>
      </c>
      <c r="G1341" s="2">
        <v>0</v>
      </c>
      <c r="H1341" s="5">
        <f t="shared" si="20"/>
        <v>0</v>
      </c>
      <c r="I1341" s="4"/>
      <c r="J1341" s="4"/>
      <c r="K1341" s="4"/>
    </row>
    <row r="1342" spans="2:11" ht="13.5" x14ac:dyDescent="0.35">
      <c r="B1342" s="3">
        <v>43962</v>
      </c>
      <c r="C1342" s="2">
        <v>1.53</v>
      </c>
      <c r="D1342" s="2">
        <v>1.0839000000000001</v>
      </c>
      <c r="E1342" s="2">
        <v>503</v>
      </c>
      <c r="F1342" s="2">
        <v>1.53</v>
      </c>
      <c r="G1342" s="2">
        <v>769.59</v>
      </c>
      <c r="H1342" s="5">
        <f t="shared" si="20"/>
        <v>-2.5445063837439299E-2</v>
      </c>
      <c r="I1342" s="4"/>
      <c r="J1342" s="4"/>
      <c r="K1342" s="4"/>
    </row>
    <row r="1343" spans="2:11" ht="13.5" x14ac:dyDescent="0.35">
      <c r="B1343" s="3">
        <v>43963</v>
      </c>
      <c r="C1343" s="2">
        <v>1.53</v>
      </c>
      <c r="D1343" s="2">
        <v>1.0839000000000001</v>
      </c>
      <c r="E1343" s="2">
        <v>137</v>
      </c>
      <c r="F1343" s="2">
        <v>1.5387999999999999</v>
      </c>
      <c r="G1343" s="2">
        <v>210.81559999999999</v>
      </c>
      <c r="H1343" s="5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1.57</v>
      </c>
      <c r="D1344" s="2">
        <v>1.1122000000000001</v>
      </c>
      <c r="E1344" s="2">
        <v>2</v>
      </c>
      <c r="F1344" s="2">
        <v>1.57</v>
      </c>
      <c r="G1344" s="2">
        <v>3.14</v>
      </c>
      <c r="H1344" s="5">
        <f t="shared" si="20"/>
        <v>2.6109419688163105E-2</v>
      </c>
      <c r="I1344" s="4"/>
      <c r="J1344" s="4"/>
      <c r="K1344" s="4"/>
    </row>
    <row r="1345" spans="2:11" ht="13.5" x14ac:dyDescent="0.35">
      <c r="B1345" s="3">
        <v>43965</v>
      </c>
      <c r="C1345" s="2">
        <v>1.57</v>
      </c>
      <c r="D1345" s="2">
        <v>1.1122000000000001</v>
      </c>
      <c r="E1345" s="2">
        <v>0</v>
      </c>
      <c r="F1345" s="2">
        <v>0</v>
      </c>
      <c r="G1345" s="2">
        <v>0</v>
      </c>
      <c r="H1345" s="5">
        <f t="shared" si="20"/>
        <v>0</v>
      </c>
      <c r="I1345" s="4"/>
      <c r="J1345" s="4"/>
      <c r="K1345" s="4"/>
    </row>
    <row r="1346" spans="2:11" ht="13.5" x14ac:dyDescent="0.35">
      <c r="B1346" s="3">
        <v>43966</v>
      </c>
      <c r="C1346" s="2">
        <v>1.57</v>
      </c>
      <c r="D1346" s="2">
        <v>1.1122000000000001</v>
      </c>
      <c r="E1346" s="2">
        <v>0</v>
      </c>
      <c r="F1346" s="2">
        <v>0</v>
      </c>
      <c r="G1346" s="2">
        <v>0</v>
      </c>
      <c r="H1346" s="5">
        <f t="shared" si="20"/>
        <v>0</v>
      </c>
      <c r="I1346" s="4"/>
      <c r="J1346" s="4"/>
      <c r="K1346" s="4"/>
    </row>
    <row r="1347" spans="2:11" ht="13.5" x14ac:dyDescent="0.35">
      <c r="B1347" s="3">
        <v>43969</v>
      </c>
      <c r="C1347" s="2">
        <v>1.57</v>
      </c>
      <c r="D1347" s="2">
        <v>1.1122000000000001</v>
      </c>
      <c r="E1347" s="2">
        <v>69</v>
      </c>
      <c r="F1347" s="2">
        <v>1.57</v>
      </c>
      <c r="G1347" s="2">
        <v>108.33</v>
      </c>
      <c r="H1347" s="5">
        <f t="shared" si="20"/>
        <v>0</v>
      </c>
      <c r="I1347" s="4"/>
      <c r="J1347" s="4"/>
      <c r="K1347" s="4"/>
    </row>
    <row r="1348" spans="2:11" ht="13.5" x14ac:dyDescent="0.35">
      <c r="B1348" s="3">
        <v>43970</v>
      </c>
      <c r="C1348" s="2">
        <v>1.57</v>
      </c>
      <c r="D1348" s="2">
        <v>1.1122000000000001</v>
      </c>
      <c r="E1348" s="2">
        <v>0</v>
      </c>
      <c r="F1348" s="2">
        <v>0</v>
      </c>
      <c r="G1348" s="2">
        <v>0</v>
      </c>
      <c r="H1348" s="5">
        <f t="shared" si="20"/>
        <v>0</v>
      </c>
      <c r="I1348" s="4"/>
      <c r="J1348" s="4"/>
      <c r="K1348" s="4"/>
    </row>
    <row r="1349" spans="2:11" ht="13.5" x14ac:dyDescent="0.35">
      <c r="B1349" s="3">
        <v>43971</v>
      </c>
      <c r="C1349" s="2">
        <v>1.56</v>
      </c>
      <c r="D1349" s="2">
        <v>1.1051</v>
      </c>
      <c r="E1349" s="2">
        <v>6</v>
      </c>
      <c r="F1349" s="2">
        <v>1.5667</v>
      </c>
      <c r="G1349" s="2">
        <v>9.4001999999999999</v>
      </c>
      <c r="H1349" s="5">
        <f t="shared" si="20"/>
        <v>-6.3837439309477667E-3</v>
      </c>
      <c r="I1349" s="4"/>
      <c r="J1349" s="4"/>
      <c r="K1349" s="4"/>
    </row>
    <row r="1350" spans="2:11" ht="13.5" x14ac:dyDescent="0.35">
      <c r="B1350" s="3">
        <v>43972</v>
      </c>
      <c r="C1350" s="2">
        <v>1.59</v>
      </c>
      <c r="D1350" s="2">
        <v>1.1264000000000001</v>
      </c>
      <c r="E1350" s="2">
        <v>78</v>
      </c>
      <c r="F1350" s="2">
        <v>1.5208999999999999</v>
      </c>
      <c r="G1350" s="2">
        <v>118.6302</v>
      </c>
      <c r="H1350" s="5">
        <f t="shared" si="20"/>
        <v>1.9274273821373721E-2</v>
      </c>
      <c r="I1350" s="4"/>
      <c r="J1350" s="4"/>
      <c r="K1350" s="4"/>
    </row>
    <row r="1351" spans="2:11" ht="13.5" x14ac:dyDescent="0.35">
      <c r="B1351" s="3">
        <v>43973</v>
      </c>
      <c r="C1351" s="2">
        <v>1.59</v>
      </c>
      <c r="D1351" s="2">
        <v>1.1264000000000001</v>
      </c>
      <c r="E1351" s="2">
        <v>0</v>
      </c>
      <c r="F1351" s="2">
        <v>0</v>
      </c>
      <c r="G1351" s="2">
        <v>0</v>
      </c>
      <c r="H1351" s="5">
        <f t="shared" ref="H1351:H1414" si="21">(D1351-D1350)/D1350</f>
        <v>0</v>
      </c>
      <c r="I1351" s="4"/>
      <c r="J1351" s="4"/>
      <c r="K1351" s="4"/>
    </row>
    <row r="1352" spans="2:11" ht="13.5" x14ac:dyDescent="0.35">
      <c r="B1352" s="3">
        <v>43977</v>
      </c>
      <c r="C1352" s="2">
        <v>1.59</v>
      </c>
      <c r="D1352" s="2">
        <v>1.1264000000000001</v>
      </c>
      <c r="E1352" s="2">
        <v>0</v>
      </c>
      <c r="F1352" s="2">
        <v>0</v>
      </c>
      <c r="G1352" s="2">
        <v>0</v>
      </c>
      <c r="H1352" s="5">
        <f t="shared" si="21"/>
        <v>0</v>
      </c>
      <c r="I1352" s="4"/>
      <c r="J1352" s="4"/>
      <c r="K1352" s="4"/>
    </row>
    <row r="1353" spans="2:11" ht="13.5" x14ac:dyDescent="0.35">
      <c r="B1353" s="3">
        <v>43978</v>
      </c>
      <c r="C1353" s="2">
        <v>1.59</v>
      </c>
      <c r="D1353" s="2">
        <v>1.1264000000000001</v>
      </c>
      <c r="E1353" s="2">
        <v>190</v>
      </c>
      <c r="F1353" s="2">
        <v>1.59</v>
      </c>
      <c r="G1353" s="2">
        <v>302.10000000000002</v>
      </c>
      <c r="H1353" s="5">
        <f t="shared" si="21"/>
        <v>0</v>
      </c>
      <c r="I1353" s="4"/>
      <c r="J1353" s="4"/>
      <c r="K1353" s="4"/>
    </row>
    <row r="1354" spans="2:11" ht="13.5" x14ac:dyDescent="0.35">
      <c r="B1354" s="3">
        <v>43979</v>
      </c>
      <c r="C1354" s="2">
        <v>1.59</v>
      </c>
      <c r="D1354" s="2">
        <v>1.1264000000000001</v>
      </c>
      <c r="E1354" s="2">
        <v>616</v>
      </c>
      <c r="F1354" s="2">
        <v>1.5501</v>
      </c>
      <c r="G1354" s="2">
        <v>954.86159999999995</v>
      </c>
      <c r="H1354" s="5">
        <f t="shared" si="21"/>
        <v>0</v>
      </c>
      <c r="I1354" s="4"/>
      <c r="J1354" s="4"/>
      <c r="K1354" s="4"/>
    </row>
    <row r="1355" spans="2:11" ht="13.5" x14ac:dyDescent="0.35">
      <c r="B1355" s="3">
        <v>43980</v>
      </c>
      <c r="C1355" s="2">
        <v>1.58</v>
      </c>
      <c r="D1355" s="2">
        <v>1.1193</v>
      </c>
      <c r="E1355" s="2">
        <v>7400</v>
      </c>
      <c r="F1355" s="2">
        <v>1.58</v>
      </c>
      <c r="G1355" s="2">
        <v>11692</v>
      </c>
      <c r="H1355" s="5">
        <f t="shared" si="21"/>
        <v>-6.3032670454546396E-3</v>
      </c>
      <c r="I1355" s="4"/>
      <c r="J1355" s="4"/>
      <c r="K1355" s="4"/>
    </row>
    <row r="1356" spans="2:11" ht="13.5" x14ac:dyDescent="0.35">
      <c r="B1356" s="3">
        <v>43983</v>
      </c>
      <c r="C1356" s="2">
        <v>1.58</v>
      </c>
      <c r="D1356" s="2">
        <v>1.1193</v>
      </c>
      <c r="E1356" s="2">
        <v>250</v>
      </c>
      <c r="F1356" s="2">
        <v>1.58</v>
      </c>
      <c r="G1356" s="2">
        <v>395</v>
      </c>
      <c r="H1356" s="5">
        <f t="shared" si="21"/>
        <v>0</v>
      </c>
      <c r="I1356" s="4"/>
      <c r="J1356" s="4"/>
      <c r="K1356" s="4"/>
    </row>
    <row r="1357" spans="2:11" ht="13.5" x14ac:dyDescent="0.35">
      <c r="B1357" s="3">
        <v>43984</v>
      </c>
      <c r="C1357" s="2">
        <v>1.58</v>
      </c>
      <c r="D1357" s="2">
        <v>1.1193</v>
      </c>
      <c r="E1357" s="2">
        <v>0</v>
      </c>
      <c r="F1357" s="2">
        <v>0</v>
      </c>
      <c r="G1357" s="2">
        <v>0</v>
      </c>
      <c r="H1357" s="5">
        <f t="shared" si="21"/>
        <v>0</v>
      </c>
      <c r="I1357" s="4"/>
      <c r="J1357" s="4"/>
      <c r="K1357" s="4"/>
    </row>
    <row r="1358" spans="2:11" ht="13.5" x14ac:dyDescent="0.35">
      <c r="B1358" s="3">
        <v>43985</v>
      </c>
      <c r="C1358" s="2">
        <v>1.58</v>
      </c>
      <c r="D1358" s="2">
        <v>1.1193</v>
      </c>
      <c r="E1358" s="2">
        <v>0</v>
      </c>
      <c r="F1358" s="2">
        <v>0</v>
      </c>
      <c r="G1358" s="2">
        <v>0</v>
      </c>
      <c r="H1358" s="5">
        <f t="shared" si="21"/>
        <v>0</v>
      </c>
      <c r="I1358" s="4"/>
      <c r="J1358" s="4"/>
      <c r="K1358" s="4"/>
    </row>
    <row r="1359" spans="2:11" ht="13.5" x14ac:dyDescent="0.35">
      <c r="B1359" s="3">
        <v>43986</v>
      </c>
      <c r="C1359" s="2">
        <v>1.54</v>
      </c>
      <c r="D1359" s="2">
        <v>1.0909</v>
      </c>
      <c r="E1359" s="2">
        <v>63</v>
      </c>
      <c r="F1359" s="2">
        <v>1.54</v>
      </c>
      <c r="G1359" s="2">
        <v>97.02</v>
      </c>
      <c r="H1359" s="5">
        <f t="shared" si="21"/>
        <v>-2.5373000982757063E-2</v>
      </c>
      <c r="I1359" s="4"/>
      <c r="J1359" s="4"/>
      <c r="K1359" s="4"/>
    </row>
    <row r="1360" spans="2:11" ht="13.5" x14ac:dyDescent="0.35">
      <c r="B1360" s="3">
        <v>43987</v>
      </c>
      <c r="C1360" s="2">
        <v>1.54</v>
      </c>
      <c r="D1360" s="2">
        <v>1.0909</v>
      </c>
      <c r="E1360" s="2">
        <v>135</v>
      </c>
      <c r="F1360" s="2">
        <v>1.54</v>
      </c>
      <c r="G1360" s="2">
        <v>207.9</v>
      </c>
      <c r="H1360" s="5">
        <f t="shared" si="21"/>
        <v>0</v>
      </c>
      <c r="I1360" s="4"/>
      <c r="J1360" s="4"/>
      <c r="K1360" s="4"/>
    </row>
    <row r="1361" spans="2:11" ht="13.5" x14ac:dyDescent="0.35">
      <c r="B1361" s="3">
        <v>43990</v>
      </c>
      <c r="C1361" s="2">
        <v>1.5</v>
      </c>
      <c r="D1361" s="2">
        <v>1.0626</v>
      </c>
      <c r="E1361" s="2">
        <v>2406</v>
      </c>
      <c r="F1361" s="2">
        <v>1.5061</v>
      </c>
      <c r="G1361" s="2">
        <v>3623.6765999999998</v>
      </c>
      <c r="H1361" s="5">
        <f t="shared" si="21"/>
        <v>-2.5941882849023736E-2</v>
      </c>
      <c r="I1361" s="4"/>
      <c r="J1361" s="4"/>
      <c r="K1361" s="4"/>
    </row>
    <row r="1362" spans="2:11" ht="13.5" x14ac:dyDescent="0.35">
      <c r="B1362" s="3">
        <v>43991</v>
      </c>
      <c r="C1362" s="2">
        <v>1.49</v>
      </c>
      <c r="D1362" s="2">
        <v>1.0555000000000001</v>
      </c>
      <c r="E1362" s="2">
        <v>1594</v>
      </c>
      <c r="F1362" s="2">
        <v>1.4931000000000001</v>
      </c>
      <c r="G1362" s="2">
        <v>2380.0014000000001</v>
      </c>
      <c r="H1362" s="5">
        <f t="shared" si="21"/>
        <v>-6.6817240730283117E-3</v>
      </c>
      <c r="I1362" s="4"/>
      <c r="J1362" s="4"/>
      <c r="K1362" s="4"/>
    </row>
    <row r="1363" spans="2:11" ht="13.5" x14ac:dyDescent="0.35">
      <c r="B1363" s="3">
        <v>43992</v>
      </c>
      <c r="C1363" s="2">
        <v>1.47</v>
      </c>
      <c r="D1363" s="2">
        <v>1.0414000000000001</v>
      </c>
      <c r="E1363" s="2">
        <v>626</v>
      </c>
      <c r="F1363" s="2">
        <v>1.47</v>
      </c>
      <c r="G1363" s="2">
        <v>920.22</v>
      </c>
      <c r="H1363" s="5">
        <f t="shared" si="21"/>
        <v>-1.3358597820937944E-2</v>
      </c>
      <c r="I1363" s="4"/>
      <c r="J1363" s="4"/>
      <c r="K1363" s="4"/>
    </row>
    <row r="1364" spans="2:11" ht="13.5" x14ac:dyDescent="0.35">
      <c r="B1364" s="3">
        <v>43993</v>
      </c>
      <c r="C1364" s="2">
        <v>1.47</v>
      </c>
      <c r="D1364" s="2">
        <v>1.0414000000000001</v>
      </c>
      <c r="E1364" s="2">
        <v>423</v>
      </c>
      <c r="F1364" s="2">
        <v>1.47</v>
      </c>
      <c r="G1364" s="2">
        <v>621.80999999999995</v>
      </c>
      <c r="H1364" s="5">
        <f t="shared" si="21"/>
        <v>0</v>
      </c>
      <c r="I1364" s="4"/>
      <c r="J1364" s="4"/>
      <c r="K1364" s="4"/>
    </row>
    <row r="1365" spans="2:11" ht="13.5" x14ac:dyDescent="0.35">
      <c r="B1365" s="3">
        <v>43994</v>
      </c>
      <c r="C1365" s="2">
        <v>1.49</v>
      </c>
      <c r="D1365" s="2">
        <v>1.0555000000000001</v>
      </c>
      <c r="E1365" s="2">
        <v>294</v>
      </c>
      <c r="F1365" s="2">
        <v>1.4527000000000001</v>
      </c>
      <c r="G1365" s="2">
        <v>427.09379999999999</v>
      </c>
      <c r="H1365" s="5">
        <f t="shared" si="21"/>
        <v>1.3539466103322451E-2</v>
      </c>
      <c r="I1365" s="4"/>
      <c r="J1365" s="4"/>
      <c r="K1365" s="4"/>
    </row>
    <row r="1366" spans="2:11" ht="13.5" x14ac:dyDescent="0.35">
      <c r="B1366" s="3">
        <v>43997</v>
      </c>
      <c r="C1366" s="2">
        <v>1.49</v>
      </c>
      <c r="D1366" s="2">
        <v>1.0555000000000001</v>
      </c>
      <c r="E1366" s="2">
        <v>1024</v>
      </c>
      <c r="F1366" s="2">
        <v>1.4543999999999999</v>
      </c>
      <c r="G1366" s="2">
        <v>1489.3055999999999</v>
      </c>
      <c r="H1366" s="5">
        <f t="shared" si="21"/>
        <v>0</v>
      </c>
      <c r="I1366" s="4"/>
      <c r="J1366" s="4"/>
      <c r="K1366" s="4"/>
    </row>
    <row r="1367" spans="2:11" ht="13.5" x14ac:dyDescent="0.35">
      <c r="B1367" s="3">
        <v>43998</v>
      </c>
      <c r="C1367" s="2">
        <v>1.53</v>
      </c>
      <c r="D1367" s="2">
        <v>1.0839000000000001</v>
      </c>
      <c r="E1367" s="2">
        <v>1755</v>
      </c>
      <c r="F1367" s="2">
        <v>1.5277000000000001</v>
      </c>
      <c r="G1367" s="2">
        <v>2681.1134999999999</v>
      </c>
      <c r="H1367" s="5">
        <f t="shared" si="21"/>
        <v>2.6906679298910448E-2</v>
      </c>
      <c r="I1367" s="4"/>
      <c r="J1367" s="4"/>
      <c r="K1367" s="4"/>
    </row>
    <row r="1368" spans="2:11" ht="13.5" x14ac:dyDescent="0.35">
      <c r="B1368" s="3">
        <v>43999</v>
      </c>
      <c r="C1368" s="2">
        <v>1.53</v>
      </c>
      <c r="D1368" s="2">
        <v>1.0839000000000001</v>
      </c>
      <c r="E1368" s="2">
        <v>0</v>
      </c>
      <c r="F1368" s="2">
        <v>0</v>
      </c>
      <c r="G1368" s="2">
        <v>0</v>
      </c>
      <c r="H1368" s="5">
        <f t="shared" si="21"/>
        <v>0</v>
      </c>
      <c r="I1368" s="4"/>
      <c r="J1368" s="4"/>
      <c r="K1368" s="4"/>
    </row>
    <row r="1369" spans="2:11" ht="13.5" x14ac:dyDescent="0.35">
      <c r="B1369" s="3">
        <v>44000</v>
      </c>
      <c r="C1369" s="2">
        <v>1.5</v>
      </c>
      <c r="D1369" s="2">
        <v>1.0626</v>
      </c>
      <c r="E1369" s="2">
        <v>114</v>
      </c>
      <c r="F1369" s="2">
        <v>1.5</v>
      </c>
      <c r="G1369" s="2">
        <v>171</v>
      </c>
      <c r="H1369" s="5">
        <f t="shared" si="21"/>
        <v>-1.9651259341267734E-2</v>
      </c>
      <c r="I1369" s="4"/>
      <c r="J1369" s="4"/>
      <c r="K1369" s="4"/>
    </row>
    <row r="1370" spans="2:11" ht="13.5" x14ac:dyDescent="0.35">
      <c r="B1370" s="3">
        <v>44001</v>
      </c>
      <c r="C1370" s="2">
        <v>1.5</v>
      </c>
      <c r="D1370" s="2">
        <v>1.0626</v>
      </c>
      <c r="E1370" s="2">
        <v>893</v>
      </c>
      <c r="F1370" s="2">
        <v>1.5</v>
      </c>
      <c r="G1370" s="2">
        <v>1339.5</v>
      </c>
      <c r="H1370" s="5">
        <f t="shared" si="21"/>
        <v>0</v>
      </c>
      <c r="I1370" s="4"/>
      <c r="J1370" s="4"/>
      <c r="K1370" s="4"/>
    </row>
    <row r="1371" spans="2:11" ht="13.5" x14ac:dyDescent="0.35">
      <c r="B1371" s="3">
        <v>44004</v>
      </c>
      <c r="C1371" s="2">
        <v>1.48</v>
      </c>
      <c r="D1371" s="2">
        <v>1.0484</v>
      </c>
      <c r="E1371" s="2">
        <v>2435</v>
      </c>
      <c r="F1371" s="2">
        <v>1.4684999999999999</v>
      </c>
      <c r="G1371" s="2">
        <v>3575.7975000000001</v>
      </c>
      <c r="H1371" s="5">
        <f t="shared" si="21"/>
        <v>-1.3363448146056833E-2</v>
      </c>
      <c r="I1371" s="4"/>
      <c r="J1371" s="4"/>
      <c r="K1371" s="4"/>
    </row>
    <row r="1372" spans="2:11" ht="13.5" x14ac:dyDescent="0.35">
      <c r="B1372" s="3">
        <v>44005</v>
      </c>
      <c r="C1372" s="2">
        <v>1.45</v>
      </c>
      <c r="D1372" s="2">
        <v>1.0271999999999999</v>
      </c>
      <c r="E1372" s="2">
        <v>75</v>
      </c>
      <c r="F1372" s="2">
        <v>1.4503999999999999</v>
      </c>
      <c r="G1372" s="2">
        <v>108.78</v>
      </c>
      <c r="H1372" s="5">
        <f t="shared" si="21"/>
        <v>-2.0221289584128298E-2</v>
      </c>
      <c r="I1372" s="4"/>
      <c r="J1372" s="4"/>
      <c r="K1372" s="4"/>
    </row>
    <row r="1373" spans="2:11" ht="13.5" x14ac:dyDescent="0.35">
      <c r="B1373" s="3">
        <v>44006</v>
      </c>
      <c r="C1373" s="2">
        <v>1.41</v>
      </c>
      <c r="D1373" s="2">
        <v>0.99890000000000001</v>
      </c>
      <c r="E1373" s="2">
        <v>5810</v>
      </c>
      <c r="F1373" s="2">
        <v>1.4198999999999999</v>
      </c>
      <c r="G1373" s="2">
        <v>8249.6190000000006</v>
      </c>
      <c r="H1373" s="5">
        <f t="shared" si="21"/>
        <v>-2.755062305295939E-2</v>
      </c>
      <c r="I1373" s="4"/>
      <c r="J1373" s="4"/>
      <c r="K1373" s="4"/>
    </row>
    <row r="1374" spans="2:11" ht="13.5" x14ac:dyDescent="0.35">
      <c r="B1374" s="3">
        <v>44007</v>
      </c>
      <c r="C1374" s="2">
        <v>1.46</v>
      </c>
      <c r="D1374" s="2">
        <v>1.0343</v>
      </c>
      <c r="E1374" s="2">
        <v>2952</v>
      </c>
      <c r="F1374" s="2">
        <v>1.452</v>
      </c>
      <c r="G1374" s="2">
        <v>4286.3040000000001</v>
      </c>
      <c r="H1374" s="5">
        <f t="shared" si="21"/>
        <v>3.543898288116927E-2</v>
      </c>
      <c r="I1374" s="4"/>
      <c r="J1374" s="4"/>
      <c r="K1374" s="4"/>
    </row>
    <row r="1375" spans="2:11" ht="13.5" x14ac:dyDescent="0.35">
      <c r="B1375" s="3">
        <v>44008</v>
      </c>
      <c r="C1375" s="2">
        <v>1.47</v>
      </c>
      <c r="D1375" s="2">
        <v>1.0414000000000001</v>
      </c>
      <c r="E1375" s="2">
        <v>3115</v>
      </c>
      <c r="F1375" s="2">
        <v>1.4207000000000001</v>
      </c>
      <c r="G1375" s="2">
        <v>4425.4804999999997</v>
      </c>
      <c r="H1375" s="5">
        <f t="shared" si="21"/>
        <v>6.8645460698057688E-3</v>
      </c>
      <c r="I1375" s="4"/>
      <c r="J1375" s="4"/>
      <c r="K1375" s="4"/>
    </row>
    <row r="1376" spans="2:11" ht="13.5" x14ac:dyDescent="0.35">
      <c r="B1376" s="3">
        <v>44011</v>
      </c>
      <c r="C1376" s="2">
        <v>1.47</v>
      </c>
      <c r="D1376" s="2">
        <v>1.0414000000000001</v>
      </c>
      <c r="E1376" s="2">
        <v>0</v>
      </c>
      <c r="F1376" s="2">
        <v>0</v>
      </c>
      <c r="G1376" s="2">
        <v>0</v>
      </c>
      <c r="H1376" s="5">
        <f t="shared" si="21"/>
        <v>0</v>
      </c>
      <c r="I1376" s="4"/>
      <c r="J1376" s="4"/>
      <c r="K1376" s="4"/>
    </row>
    <row r="1377" spans="2:11" ht="13.5" x14ac:dyDescent="0.35">
      <c r="B1377" s="3">
        <v>44012</v>
      </c>
      <c r="C1377" s="2">
        <v>1.41</v>
      </c>
      <c r="D1377" s="2">
        <v>0.99890000000000001</v>
      </c>
      <c r="E1377" s="2">
        <v>3388</v>
      </c>
      <c r="F1377" s="2">
        <v>1.41</v>
      </c>
      <c r="G1377" s="2">
        <v>4777.08</v>
      </c>
      <c r="H1377" s="5">
        <f t="shared" si="21"/>
        <v>-4.081044747455357E-2</v>
      </c>
      <c r="I1377" s="4"/>
      <c r="J1377" s="4"/>
      <c r="K1377" s="4"/>
    </row>
    <row r="1378" spans="2:11" ht="13.5" x14ac:dyDescent="0.35">
      <c r="B1378" s="3">
        <v>44013</v>
      </c>
      <c r="C1378" s="2">
        <v>1.42</v>
      </c>
      <c r="D1378" s="2">
        <v>1.0059</v>
      </c>
      <c r="E1378" s="2">
        <v>7069</v>
      </c>
      <c r="F1378" s="2">
        <v>1.3653999999999999</v>
      </c>
      <c r="G1378" s="2">
        <v>9652.0126</v>
      </c>
      <c r="H1378" s="5">
        <f t="shared" si="21"/>
        <v>7.0077084793272659E-3</v>
      </c>
      <c r="I1378" s="4"/>
      <c r="J1378" s="4"/>
      <c r="K1378" s="4"/>
    </row>
    <row r="1379" spans="2:11" ht="13.5" x14ac:dyDescent="0.35">
      <c r="B1379" s="3">
        <v>44014</v>
      </c>
      <c r="C1379" s="2">
        <v>1.38</v>
      </c>
      <c r="D1379" s="2">
        <v>0.97760000000000002</v>
      </c>
      <c r="E1379" s="2">
        <v>2944</v>
      </c>
      <c r="F1379" s="2">
        <v>1.3877999999999999</v>
      </c>
      <c r="G1379" s="2">
        <v>4085.6831999999999</v>
      </c>
      <c r="H1379" s="5">
        <f t="shared" si="21"/>
        <v>-2.8134009344865287E-2</v>
      </c>
      <c r="I1379" s="4"/>
      <c r="J1379" s="4"/>
      <c r="K1379" s="4"/>
    </row>
    <row r="1380" spans="2:11" ht="13.5" x14ac:dyDescent="0.35">
      <c r="B1380" s="3">
        <v>44015</v>
      </c>
      <c r="C1380" s="2">
        <v>1.37</v>
      </c>
      <c r="D1380" s="2">
        <v>0.97050000000000003</v>
      </c>
      <c r="E1380" s="2">
        <v>3453</v>
      </c>
      <c r="F1380" s="2">
        <v>1.3802000000000001</v>
      </c>
      <c r="G1380" s="2">
        <v>4765.8306000000002</v>
      </c>
      <c r="H1380" s="5">
        <f t="shared" si="21"/>
        <v>-7.2626841243862471E-3</v>
      </c>
      <c r="I1380" s="4"/>
      <c r="J1380" s="4"/>
      <c r="K1380" s="4"/>
    </row>
    <row r="1381" spans="2:11" ht="13.5" x14ac:dyDescent="0.35">
      <c r="B1381" s="3">
        <v>44018</v>
      </c>
      <c r="C1381" s="2">
        <v>1.4</v>
      </c>
      <c r="D1381" s="2">
        <v>0.99180000000000001</v>
      </c>
      <c r="E1381" s="2">
        <v>201</v>
      </c>
      <c r="F1381" s="2">
        <v>1.3701000000000001</v>
      </c>
      <c r="G1381" s="2">
        <v>275.39010000000002</v>
      </c>
      <c r="H1381" s="5">
        <f t="shared" si="21"/>
        <v>2.1947449768160727E-2</v>
      </c>
      <c r="I1381" s="4"/>
      <c r="J1381" s="4"/>
      <c r="K1381" s="4"/>
    </row>
    <row r="1382" spans="2:11" ht="13.5" x14ac:dyDescent="0.35">
      <c r="B1382" s="3">
        <v>44019</v>
      </c>
      <c r="C1382" s="2">
        <v>1.38</v>
      </c>
      <c r="D1382" s="2">
        <v>0.97760000000000002</v>
      </c>
      <c r="E1382" s="2">
        <v>698</v>
      </c>
      <c r="F1382" s="2">
        <v>1.38</v>
      </c>
      <c r="G1382" s="2">
        <v>963.24</v>
      </c>
      <c r="H1382" s="5">
        <f t="shared" si="21"/>
        <v>-1.4317402702157683E-2</v>
      </c>
      <c r="I1382" s="4"/>
      <c r="J1382" s="4"/>
      <c r="K1382" s="4"/>
    </row>
    <row r="1383" spans="2:11" ht="13.5" x14ac:dyDescent="0.35">
      <c r="B1383" s="3">
        <v>44020</v>
      </c>
      <c r="C1383" s="2">
        <v>1.42</v>
      </c>
      <c r="D1383" s="2">
        <v>1.0059</v>
      </c>
      <c r="E1383" s="2">
        <v>2313</v>
      </c>
      <c r="F1383" s="2">
        <v>1.3476999999999999</v>
      </c>
      <c r="G1383" s="2">
        <v>3117.2301000000002</v>
      </c>
      <c r="H1383" s="5">
        <f t="shared" si="21"/>
        <v>2.8948445171849416E-2</v>
      </c>
      <c r="I1383" s="4"/>
      <c r="J1383" s="4"/>
      <c r="K1383" s="4"/>
    </row>
    <row r="1384" spans="2:11" ht="13.5" x14ac:dyDescent="0.35">
      <c r="B1384" s="3">
        <v>44021</v>
      </c>
      <c r="C1384" s="2">
        <v>1.4</v>
      </c>
      <c r="D1384" s="2">
        <v>0.99180000000000001</v>
      </c>
      <c r="E1384" s="2">
        <v>1070</v>
      </c>
      <c r="F1384" s="2">
        <v>1.4</v>
      </c>
      <c r="G1384" s="2">
        <v>1498</v>
      </c>
      <c r="H1384" s="5">
        <f t="shared" si="21"/>
        <v>-1.4017297942141366E-2</v>
      </c>
      <c r="I1384" s="4"/>
      <c r="J1384" s="4"/>
      <c r="K1384" s="4"/>
    </row>
    <row r="1385" spans="2:11" ht="13.5" x14ac:dyDescent="0.35">
      <c r="B1385" s="3">
        <v>44022</v>
      </c>
      <c r="C1385" s="2">
        <v>1.4</v>
      </c>
      <c r="D1385" s="2">
        <v>0.99180000000000001</v>
      </c>
      <c r="E1385" s="2">
        <v>0</v>
      </c>
      <c r="F1385" s="2">
        <v>0</v>
      </c>
      <c r="G1385" s="2">
        <v>0</v>
      </c>
      <c r="H1385" s="5">
        <f t="shared" si="21"/>
        <v>0</v>
      </c>
      <c r="I1385" s="4"/>
      <c r="J1385" s="4"/>
      <c r="K1385" s="4"/>
    </row>
    <row r="1386" spans="2:11" ht="13.5" x14ac:dyDescent="0.35">
      <c r="B1386" s="3">
        <v>44025</v>
      </c>
      <c r="C1386" s="2">
        <v>1.4</v>
      </c>
      <c r="D1386" s="2">
        <v>0.99180000000000001</v>
      </c>
      <c r="E1386" s="2">
        <v>280</v>
      </c>
      <c r="F1386" s="2">
        <v>1.4</v>
      </c>
      <c r="G1386" s="2">
        <v>392</v>
      </c>
      <c r="H1386" s="5">
        <f t="shared" si="21"/>
        <v>0</v>
      </c>
      <c r="I1386" s="4"/>
      <c r="J1386" s="4"/>
      <c r="K1386" s="4"/>
    </row>
    <row r="1387" spans="2:11" ht="13.5" x14ac:dyDescent="0.35">
      <c r="B1387" s="3">
        <v>44026</v>
      </c>
      <c r="C1387" s="2">
        <v>1.35</v>
      </c>
      <c r="D1387" s="2">
        <v>0.95640000000000003</v>
      </c>
      <c r="E1387" s="2">
        <v>3733</v>
      </c>
      <c r="F1387" s="2">
        <v>1.353</v>
      </c>
      <c r="G1387" s="2">
        <v>5050.7489999999998</v>
      </c>
      <c r="H1387" s="5">
        <f t="shared" si="21"/>
        <v>-3.5692679975801563E-2</v>
      </c>
      <c r="I1387" s="4"/>
      <c r="J1387" s="4"/>
      <c r="K1387" s="4"/>
    </row>
    <row r="1388" spans="2:11" ht="13.5" x14ac:dyDescent="0.35">
      <c r="B1388" s="3">
        <v>44027</v>
      </c>
      <c r="C1388" s="2">
        <v>1.31</v>
      </c>
      <c r="D1388" s="2">
        <v>0.92800000000000005</v>
      </c>
      <c r="E1388" s="2">
        <v>3830</v>
      </c>
      <c r="F1388" s="2">
        <v>1.3167</v>
      </c>
      <c r="G1388" s="2">
        <v>5042.9610000000002</v>
      </c>
      <c r="H1388" s="5">
        <f t="shared" si="21"/>
        <v>-2.9694688414889148E-2</v>
      </c>
      <c r="I1388" s="4"/>
      <c r="J1388" s="4"/>
      <c r="K1388" s="4"/>
    </row>
    <row r="1389" spans="2:11" ht="13.5" x14ac:dyDescent="0.35">
      <c r="B1389" s="3">
        <v>44028</v>
      </c>
      <c r="C1389" s="2">
        <v>1.31</v>
      </c>
      <c r="D1389" s="2">
        <v>0.92800000000000005</v>
      </c>
      <c r="E1389" s="2">
        <v>3680</v>
      </c>
      <c r="F1389" s="2">
        <v>1.2870999999999999</v>
      </c>
      <c r="G1389" s="2">
        <v>4736.5280000000002</v>
      </c>
      <c r="H1389" s="5">
        <f t="shared" si="21"/>
        <v>0</v>
      </c>
      <c r="I1389" s="4"/>
      <c r="J1389" s="4"/>
      <c r="K1389" s="4"/>
    </row>
    <row r="1390" spans="2:11" ht="13.5" x14ac:dyDescent="0.35">
      <c r="B1390" s="3">
        <v>44029</v>
      </c>
      <c r="C1390" s="2">
        <v>1.25</v>
      </c>
      <c r="D1390" s="2">
        <v>0.88549999999999995</v>
      </c>
      <c r="E1390" s="2">
        <v>12890</v>
      </c>
      <c r="F1390" s="2">
        <v>1.2561</v>
      </c>
      <c r="G1390" s="2">
        <v>16191.129000000001</v>
      </c>
      <c r="H1390" s="5">
        <f t="shared" si="21"/>
        <v>-4.5797413793103543E-2</v>
      </c>
      <c r="I1390" s="4"/>
      <c r="J1390" s="4"/>
      <c r="K1390" s="4"/>
    </row>
    <row r="1391" spans="2:11" ht="13.5" x14ac:dyDescent="0.35">
      <c r="B1391" s="3">
        <v>44032</v>
      </c>
      <c r="C1391" s="2">
        <v>1.23</v>
      </c>
      <c r="D1391" s="2">
        <v>0.87129999999999996</v>
      </c>
      <c r="E1391" s="2">
        <v>370</v>
      </c>
      <c r="F1391" s="2">
        <v>1.2319</v>
      </c>
      <c r="G1391" s="2">
        <v>455.803</v>
      </c>
      <c r="H1391" s="5">
        <f t="shared" si="21"/>
        <v>-1.6036137775268199E-2</v>
      </c>
      <c r="I1391" s="4"/>
      <c r="J1391" s="4"/>
      <c r="K1391" s="4"/>
    </row>
    <row r="1392" spans="2:11" ht="13.5" x14ac:dyDescent="0.35">
      <c r="B1392" s="3">
        <v>44033</v>
      </c>
      <c r="C1392" s="2">
        <v>1.26</v>
      </c>
      <c r="D1392" s="2">
        <v>0.89259999999999995</v>
      </c>
      <c r="E1392" s="2">
        <v>415</v>
      </c>
      <c r="F1392" s="2">
        <v>1.2398</v>
      </c>
      <c r="G1392" s="2">
        <v>514.51700000000005</v>
      </c>
      <c r="H1392" s="5">
        <f t="shared" si="21"/>
        <v>2.444622977160563E-2</v>
      </c>
      <c r="I1392" s="4"/>
      <c r="J1392" s="4"/>
      <c r="K1392" s="4"/>
    </row>
    <row r="1393" spans="2:11" ht="13.5" x14ac:dyDescent="0.35">
      <c r="B1393" s="3">
        <v>44034</v>
      </c>
      <c r="C1393" s="2">
        <v>1.26</v>
      </c>
      <c r="D1393" s="2">
        <v>0.89259999999999995</v>
      </c>
      <c r="E1393" s="2">
        <v>0</v>
      </c>
      <c r="F1393" s="2">
        <v>0</v>
      </c>
      <c r="G1393" s="2">
        <v>0</v>
      </c>
      <c r="H1393" s="5">
        <f t="shared" si="21"/>
        <v>0</v>
      </c>
      <c r="I1393" s="4"/>
      <c r="J1393" s="4"/>
      <c r="K1393" s="4"/>
    </row>
    <row r="1394" spans="2:11" ht="13.5" x14ac:dyDescent="0.35">
      <c r="B1394" s="3">
        <v>44035</v>
      </c>
      <c r="C1394" s="2">
        <v>1.26</v>
      </c>
      <c r="D1394" s="2">
        <v>0.89259999999999995</v>
      </c>
      <c r="E1394" s="2">
        <v>2211</v>
      </c>
      <c r="F1394" s="2">
        <v>1.2605</v>
      </c>
      <c r="G1394" s="2">
        <v>2786.9654999999998</v>
      </c>
      <c r="H1394" s="5">
        <f t="shared" si="21"/>
        <v>0</v>
      </c>
      <c r="I1394" s="4"/>
      <c r="J1394" s="4"/>
      <c r="K1394" s="4"/>
    </row>
    <row r="1395" spans="2:11" ht="13.5" x14ac:dyDescent="0.35">
      <c r="B1395" s="3">
        <v>44036</v>
      </c>
      <c r="C1395" s="2">
        <v>1.26</v>
      </c>
      <c r="D1395" s="2">
        <v>0.89259999999999995</v>
      </c>
      <c r="E1395" s="2">
        <v>0</v>
      </c>
      <c r="F1395" s="2">
        <v>0</v>
      </c>
      <c r="G1395" s="2">
        <v>0</v>
      </c>
      <c r="H1395" s="5">
        <f t="shared" si="21"/>
        <v>0</v>
      </c>
      <c r="I1395" s="4"/>
      <c r="J1395" s="4"/>
      <c r="K1395" s="4"/>
    </row>
    <row r="1396" spans="2:11" ht="13.5" x14ac:dyDescent="0.35">
      <c r="B1396" s="3">
        <v>44039</v>
      </c>
      <c r="C1396" s="2">
        <v>1.26</v>
      </c>
      <c r="D1396" s="2">
        <v>0.89259999999999995</v>
      </c>
      <c r="E1396" s="2">
        <v>0</v>
      </c>
      <c r="F1396" s="2">
        <v>0</v>
      </c>
      <c r="G1396" s="2">
        <v>0</v>
      </c>
      <c r="H1396" s="5">
        <f t="shared" si="21"/>
        <v>0</v>
      </c>
      <c r="I1396" s="4"/>
      <c r="J1396" s="4"/>
      <c r="K1396" s="4"/>
    </row>
    <row r="1397" spans="2:11" ht="13.5" x14ac:dyDescent="0.35">
      <c r="B1397" s="3">
        <v>44040</v>
      </c>
      <c r="C1397" s="2">
        <v>1.28</v>
      </c>
      <c r="D1397" s="2">
        <v>0.90680000000000005</v>
      </c>
      <c r="E1397" s="2">
        <v>720</v>
      </c>
      <c r="F1397" s="2">
        <v>1.28</v>
      </c>
      <c r="G1397" s="2">
        <v>921.6</v>
      </c>
      <c r="H1397" s="5">
        <f t="shared" si="21"/>
        <v>1.5908581671521514E-2</v>
      </c>
      <c r="I1397" s="4"/>
      <c r="J1397" s="4"/>
      <c r="K1397" s="4"/>
    </row>
    <row r="1398" spans="2:11" ht="13.5" x14ac:dyDescent="0.35">
      <c r="B1398" s="3">
        <v>44041</v>
      </c>
      <c r="C1398" s="2">
        <v>1.28</v>
      </c>
      <c r="D1398" s="2">
        <v>0.90680000000000005</v>
      </c>
      <c r="E1398" s="2">
        <v>0</v>
      </c>
      <c r="F1398" s="2">
        <v>0</v>
      </c>
      <c r="G1398" s="2">
        <v>0</v>
      </c>
      <c r="H1398" s="5">
        <f t="shared" si="21"/>
        <v>0</v>
      </c>
      <c r="I1398" s="4"/>
      <c r="J1398" s="4"/>
      <c r="K1398" s="4"/>
    </row>
    <row r="1399" spans="2:11" ht="13.5" x14ac:dyDescent="0.35">
      <c r="B1399" s="3">
        <v>44042</v>
      </c>
      <c r="C1399" s="2">
        <v>1.25</v>
      </c>
      <c r="D1399" s="2">
        <v>0.88549999999999995</v>
      </c>
      <c r="E1399" s="2">
        <v>1271</v>
      </c>
      <c r="F1399" s="2">
        <v>1.25</v>
      </c>
      <c r="G1399" s="2">
        <v>1588.75</v>
      </c>
      <c r="H1399" s="5">
        <f t="shared" si="21"/>
        <v>-2.3489192765769846E-2</v>
      </c>
      <c r="I1399" s="4"/>
      <c r="J1399" s="4"/>
      <c r="K1399" s="4"/>
    </row>
    <row r="1400" spans="2:11" ht="13.5" x14ac:dyDescent="0.35">
      <c r="B1400" s="3">
        <v>44046</v>
      </c>
      <c r="C1400" s="2">
        <v>1.22</v>
      </c>
      <c r="D1400" s="2">
        <v>0.86429999999999996</v>
      </c>
      <c r="E1400" s="2">
        <v>2788</v>
      </c>
      <c r="F1400" s="2">
        <v>1.2222999999999999</v>
      </c>
      <c r="G1400" s="2">
        <v>3407.7723999999998</v>
      </c>
      <c r="H1400" s="5">
        <f t="shared" si="21"/>
        <v>-2.3941276115189158E-2</v>
      </c>
      <c r="I1400" s="4"/>
      <c r="J1400" s="4"/>
      <c r="K1400" s="4"/>
    </row>
    <row r="1401" spans="2:11" ht="13.5" x14ac:dyDescent="0.35">
      <c r="B1401" s="3">
        <v>44047</v>
      </c>
      <c r="C1401" s="2">
        <v>1.19</v>
      </c>
      <c r="D1401" s="2">
        <v>0.84299999999999997</v>
      </c>
      <c r="E1401" s="2">
        <v>3014</v>
      </c>
      <c r="F1401" s="2">
        <v>1.1902999999999999</v>
      </c>
      <c r="G1401" s="2">
        <v>3587.5641999999998</v>
      </c>
      <c r="H1401" s="5">
        <f t="shared" si="21"/>
        <v>-2.4644220756681691E-2</v>
      </c>
      <c r="I1401" s="4"/>
      <c r="J1401" s="4"/>
      <c r="K1401" s="4"/>
    </row>
    <row r="1402" spans="2:11" ht="13.5" x14ac:dyDescent="0.35">
      <c r="B1402" s="3">
        <v>44048</v>
      </c>
      <c r="C1402" s="2">
        <v>1.22</v>
      </c>
      <c r="D1402" s="2">
        <v>0.86429999999999996</v>
      </c>
      <c r="E1402" s="2">
        <v>12684</v>
      </c>
      <c r="F1402" s="2">
        <v>1.1995</v>
      </c>
      <c r="G1402" s="2">
        <v>15214.458000000001</v>
      </c>
      <c r="H1402" s="5">
        <f t="shared" si="21"/>
        <v>2.526690391459073E-2</v>
      </c>
      <c r="I1402" s="4"/>
      <c r="J1402" s="4"/>
      <c r="K1402" s="4"/>
    </row>
    <row r="1403" spans="2:11" ht="13.5" x14ac:dyDescent="0.35">
      <c r="B1403" s="3">
        <v>44049</v>
      </c>
      <c r="C1403" s="2">
        <v>1.25</v>
      </c>
      <c r="D1403" s="2">
        <v>0.88549999999999995</v>
      </c>
      <c r="E1403" s="2">
        <v>2013</v>
      </c>
      <c r="F1403" s="2">
        <v>1.1912</v>
      </c>
      <c r="G1403" s="2">
        <v>2397.8856000000001</v>
      </c>
      <c r="H1403" s="5">
        <f t="shared" si="21"/>
        <v>2.4528520189748926E-2</v>
      </c>
      <c r="I1403" s="4"/>
      <c r="J1403" s="4"/>
      <c r="K1403" s="4"/>
    </row>
    <row r="1404" spans="2:11" ht="13.5" x14ac:dyDescent="0.35">
      <c r="B1404" s="3">
        <v>44050</v>
      </c>
      <c r="C1404" s="2">
        <v>1.22</v>
      </c>
      <c r="D1404" s="2">
        <v>0.86429999999999996</v>
      </c>
      <c r="E1404" s="2">
        <v>252</v>
      </c>
      <c r="F1404" s="2">
        <v>1.2439</v>
      </c>
      <c r="G1404" s="2">
        <v>313.46280000000002</v>
      </c>
      <c r="H1404" s="5">
        <f t="shared" si="21"/>
        <v>-2.3941276115189158E-2</v>
      </c>
      <c r="I1404" s="4"/>
      <c r="J1404" s="4"/>
      <c r="K1404" s="4"/>
    </row>
    <row r="1405" spans="2:11" ht="13.5" x14ac:dyDescent="0.35">
      <c r="B1405" s="3">
        <v>44053</v>
      </c>
      <c r="C1405" s="2">
        <v>1.19</v>
      </c>
      <c r="D1405" s="2">
        <v>0.84299999999999997</v>
      </c>
      <c r="E1405" s="2">
        <v>1053</v>
      </c>
      <c r="F1405" s="2">
        <v>1.1903999999999999</v>
      </c>
      <c r="G1405" s="2">
        <v>1253.4911999999999</v>
      </c>
      <c r="H1405" s="5">
        <f t="shared" si="21"/>
        <v>-2.4644220756681691E-2</v>
      </c>
      <c r="I1405" s="4"/>
      <c r="J1405" s="4"/>
      <c r="K1405" s="4"/>
    </row>
    <row r="1406" spans="2:11" ht="13.5" x14ac:dyDescent="0.35">
      <c r="B1406" s="3">
        <v>44054</v>
      </c>
      <c r="C1406" s="2">
        <v>1.2</v>
      </c>
      <c r="D1406" s="2">
        <v>0.85009999999999997</v>
      </c>
      <c r="E1406" s="2">
        <v>408</v>
      </c>
      <c r="F1406" s="2">
        <v>1.1923999999999999</v>
      </c>
      <c r="G1406" s="2">
        <v>486.49919999999997</v>
      </c>
      <c r="H1406" s="5">
        <f t="shared" si="21"/>
        <v>8.4223013048635772E-3</v>
      </c>
      <c r="I1406" s="4"/>
      <c r="J1406" s="4"/>
      <c r="K1406" s="4"/>
    </row>
    <row r="1407" spans="2:11" ht="13.5" x14ac:dyDescent="0.35">
      <c r="B1407" s="3">
        <v>44055</v>
      </c>
      <c r="C1407" s="2">
        <v>1.21</v>
      </c>
      <c r="D1407" s="2">
        <v>0.85719999999999996</v>
      </c>
      <c r="E1407" s="2">
        <v>2095</v>
      </c>
      <c r="F1407" s="2">
        <v>1.2072000000000001</v>
      </c>
      <c r="G1407" s="2">
        <v>2529.0839999999998</v>
      </c>
      <c r="H1407" s="5">
        <f t="shared" si="21"/>
        <v>8.3519585931066884E-3</v>
      </c>
      <c r="I1407" s="4"/>
      <c r="J1407" s="4"/>
      <c r="K1407" s="4"/>
    </row>
    <row r="1408" spans="2:11" ht="13.5" x14ac:dyDescent="0.35">
      <c r="B1408" s="3">
        <v>44057</v>
      </c>
      <c r="C1408" s="2">
        <v>1.2</v>
      </c>
      <c r="D1408" s="2">
        <v>0.85009999999999997</v>
      </c>
      <c r="E1408" s="2">
        <v>7</v>
      </c>
      <c r="F1408" s="2">
        <v>1.2029000000000001</v>
      </c>
      <c r="G1408" s="2">
        <v>8.4202999999999992</v>
      </c>
      <c r="H1408" s="5">
        <f t="shared" si="21"/>
        <v>-8.2827811479234664E-3</v>
      </c>
      <c r="I1408" s="4"/>
      <c r="J1408" s="4"/>
      <c r="K1408" s="4"/>
    </row>
    <row r="1409" spans="2:11" ht="13.5" x14ac:dyDescent="0.35">
      <c r="B1409" s="3">
        <v>44060</v>
      </c>
      <c r="C1409" s="2">
        <v>1.19</v>
      </c>
      <c r="D1409" s="2">
        <v>0.84299999999999997</v>
      </c>
      <c r="E1409" s="2">
        <v>100</v>
      </c>
      <c r="F1409" s="2">
        <v>1.19</v>
      </c>
      <c r="G1409" s="2">
        <v>119</v>
      </c>
      <c r="H1409" s="5">
        <f t="shared" si="21"/>
        <v>-8.3519585931066884E-3</v>
      </c>
      <c r="I1409" s="4"/>
      <c r="J1409" s="4"/>
      <c r="K1409" s="4"/>
    </row>
    <row r="1410" spans="2:11" ht="13.5" x14ac:dyDescent="0.35">
      <c r="B1410" s="3">
        <v>44061</v>
      </c>
      <c r="C1410" s="2">
        <v>1.19</v>
      </c>
      <c r="D1410" s="2">
        <v>0.84299999999999997</v>
      </c>
      <c r="E1410" s="2">
        <v>0</v>
      </c>
      <c r="F1410" s="2">
        <v>0</v>
      </c>
      <c r="G1410" s="2">
        <v>0</v>
      </c>
      <c r="H1410" s="5">
        <f t="shared" si="21"/>
        <v>0</v>
      </c>
      <c r="I1410" s="4"/>
      <c r="J1410" s="4"/>
      <c r="K1410" s="4"/>
    </row>
    <row r="1411" spans="2:11" ht="13.5" x14ac:dyDescent="0.35">
      <c r="B1411" s="3">
        <v>44062</v>
      </c>
      <c r="C1411" s="2">
        <v>1.1599999999999999</v>
      </c>
      <c r="D1411" s="2">
        <v>0.82179999999999997</v>
      </c>
      <c r="E1411" s="2">
        <v>1450</v>
      </c>
      <c r="F1411" s="2">
        <v>1.1599999999999999</v>
      </c>
      <c r="G1411" s="2">
        <v>1682</v>
      </c>
      <c r="H1411" s="5">
        <f t="shared" si="21"/>
        <v>-2.5148279952550413E-2</v>
      </c>
      <c r="I1411" s="4"/>
      <c r="J1411" s="4"/>
      <c r="K1411" s="4"/>
    </row>
    <row r="1412" spans="2:11" ht="13.5" x14ac:dyDescent="0.35">
      <c r="B1412" s="3">
        <v>44064</v>
      </c>
      <c r="C1412" s="2">
        <v>1.19</v>
      </c>
      <c r="D1412" s="2">
        <v>0.84299999999999997</v>
      </c>
      <c r="E1412" s="2">
        <v>3055</v>
      </c>
      <c r="F1412" s="2">
        <v>1.1848000000000001</v>
      </c>
      <c r="G1412" s="2">
        <v>3619.5639999999999</v>
      </c>
      <c r="H1412" s="5">
        <f t="shared" si="21"/>
        <v>2.5797030907763443E-2</v>
      </c>
      <c r="I1412" s="4"/>
      <c r="J1412" s="4"/>
      <c r="K1412" s="4"/>
    </row>
    <row r="1413" spans="2:11" ht="13.5" x14ac:dyDescent="0.35">
      <c r="B1413" s="3">
        <v>44067</v>
      </c>
      <c r="C1413" s="2">
        <v>1.18</v>
      </c>
      <c r="D1413" s="2">
        <v>0.83589999999999998</v>
      </c>
      <c r="E1413" s="2">
        <v>15032</v>
      </c>
      <c r="F1413" s="2">
        <v>1.2041999999999999</v>
      </c>
      <c r="G1413" s="2">
        <v>18101.5344</v>
      </c>
      <c r="H1413" s="5">
        <f t="shared" si="21"/>
        <v>-8.4223013048635772E-3</v>
      </c>
      <c r="I1413" s="4"/>
      <c r="J1413" s="4"/>
      <c r="K1413" s="4"/>
    </row>
    <row r="1414" spans="2:11" ht="13.5" x14ac:dyDescent="0.35">
      <c r="B1414" s="3">
        <v>44068</v>
      </c>
      <c r="C1414" s="2">
        <v>1.21</v>
      </c>
      <c r="D1414" s="2">
        <v>0.85719999999999996</v>
      </c>
      <c r="E1414" s="2">
        <v>4100</v>
      </c>
      <c r="F1414" s="2">
        <v>1.2190000000000001</v>
      </c>
      <c r="G1414" s="2">
        <v>4997.8999999999996</v>
      </c>
      <c r="H1414" s="5">
        <f t="shared" si="21"/>
        <v>2.5481516927862168E-2</v>
      </c>
      <c r="I1414" s="4"/>
      <c r="J1414" s="4"/>
      <c r="K1414" s="4"/>
    </row>
    <row r="1415" spans="2:11" ht="13.5" x14ac:dyDescent="0.35">
      <c r="B1415" s="3">
        <v>44069</v>
      </c>
      <c r="C1415" s="2">
        <v>1.21</v>
      </c>
      <c r="D1415" s="2">
        <v>0.85719999999999996</v>
      </c>
      <c r="E1415" s="2">
        <v>1842</v>
      </c>
      <c r="F1415" s="2">
        <v>1.2141</v>
      </c>
      <c r="G1415" s="2">
        <v>2236.3721999999998</v>
      </c>
      <c r="H1415" s="5">
        <f t="shared" ref="H1415:H1478" si="22">(D1415-D1414)/D1414</f>
        <v>0</v>
      </c>
      <c r="I1415" s="4"/>
      <c r="J1415" s="4"/>
      <c r="K1415" s="4"/>
    </row>
    <row r="1416" spans="2:11" ht="13.5" x14ac:dyDescent="0.35">
      <c r="B1416" s="3">
        <v>44070</v>
      </c>
      <c r="C1416" s="2">
        <v>1.25</v>
      </c>
      <c r="D1416" s="2">
        <v>0.88549999999999995</v>
      </c>
      <c r="E1416" s="2">
        <v>3412</v>
      </c>
      <c r="F1416" s="2">
        <v>1.2302</v>
      </c>
      <c r="G1416" s="2">
        <v>4197.4423999999999</v>
      </c>
      <c r="H1416" s="5">
        <f t="shared" si="22"/>
        <v>3.3014465702286507E-2</v>
      </c>
      <c r="I1416" s="4"/>
      <c r="J1416" s="4"/>
      <c r="K1416" s="4"/>
    </row>
    <row r="1417" spans="2:11" ht="13.5" x14ac:dyDescent="0.35">
      <c r="B1417" s="3">
        <v>44071</v>
      </c>
      <c r="C1417" s="2">
        <v>1.28</v>
      </c>
      <c r="D1417" s="2">
        <v>0.90680000000000005</v>
      </c>
      <c r="E1417" s="2">
        <v>4755</v>
      </c>
      <c r="F1417" s="2">
        <v>1.2707999999999999</v>
      </c>
      <c r="G1417" s="2">
        <v>6042.6540000000005</v>
      </c>
      <c r="H1417" s="5">
        <f t="shared" si="22"/>
        <v>2.4054206662902426E-2</v>
      </c>
      <c r="I1417" s="4"/>
      <c r="J1417" s="4"/>
      <c r="K1417" s="4"/>
    </row>
    <row r="1418" spans="2:11" ht="13.5" x14ac:dyDescent="0.35">
      <c r="B1418" s="3">
        <v>44074</v>
      </c>
      <c r="C1418" s="2">
        <v>1.3</v>
      </c>
      <c r="D1418" s="2">
        <v>0.92090000000000005</v>
      </c>
      <c r="E1418" s="2">
        <v>7348</v>
      </c>
      <c r="F1418" s="2">
        <v>1.288</v>
      </c>
      <c r="G1418" s="2">
        <v>9464.2240000000002</v>
      </c>
      <c r="H1418" s="5">
        <f t="shared" si="22"/>
        <v>1.5549183943537716E-2</v>
      </c>
      <c r="I1418" s="4"/>
      <c r="J1418" s="4"/>
      <c r="K1418" s="4"/>
    </row>
    <row r="1419" spans="2:11" ht="13.5" x14ac:dyDescent="0.35">
      <c r="B1419" s="3">
        <v>44075</v>
      </c>
      <c r="C1419" s="2">
        <v>1.33</v>
      </c>
      <c r="D1419" s="2">
        <v>0.94220000000000004</v>
      </c>
      <c r="E1419" s="2">
        <v>31409</v>
      </c>
      <c r="F1419" s="2">
        <v>1.3475999999999999</v>
      </c>
      <c r="G1419" s="2">
        <v>42326.768400000001</v>
      </c>
      <c r="H1419" s="5">
        <f t="shared" si="22"/>
        <v>2.3129547182104446E-2</v>
      </c>
      <c r="I1419" s="4"/>
      <c r="J1419" s="4"/>
      <c r="K1419" s="4"/>
    </row>
    <row r="1420" spans="2:11" ht="13.5" x14ac:dyDescent="0.35">
      <c r="B1420" s="3">
        <v>44076</v>
      </c>
      <c r="C1420" s="2">
        <v>1.41</v>
      </c>
      <c r="D1420" s="2">
        <v>0.99890000000000001</v>
      </c>
      <c r="E1420" s="2">
        <v>12680</v>
      </c>
      <c r="F1420" s="2">
        <v>1.4001999999999999</v>
      </c>
      <c r="G1420" s="2">
        <v>17754.536</v>
      </c>
      <c r="H1420" s="5">
        <f t="shared" si="22"/>
        <v>6.0178306092124781E-2</v>
      </c>
      <c r="I1420" s="4"/>
      <c r="J1420" s="4"/>
      <c r="K1420" s="4"/>
    </row>
    <row r="1421" spans="2:11" ht="13.5" x14ac:dyDescent="0.35">
      <c r="B1421" s="3">
        <v>44077</v>
      </c>
      <c r="C1421" s="2">
        <v>1.49</v>
      </c>
      <c r="D1421" s="2">
        <v>1.0555000000000001</v>
      </c>
      <c r="E1421" s="2">
        <v>11531</v>
      </c>
      <c r="F1421" s="2">
        <v>1.4895</v>
      </c>
      <c r="G1421" s="2">
        <v>17175.424500000001</v>
      </c>
      <c r="H1421" s="5">
        <f t="shared" si="22"/>
        <v>5.6662328561417653E-2</v>
      </c>
      <c r="I1421" s="4"/>
      <c r="J1421" s="4"/>
      <c r="K1421" s="4"/>
    </row>
    <row r="1422" spans="2:11" ht="13.5" x14ac:dyDescent="0.35">
      <c r="B1422" s="3">
        <v>44078</v>
      </c>
      <c r="C1422" s="2">
        <v>1.55</v>
      </c>
      <c r="D1422" s="2">
        <v>1.0980000000000001</v>
      </c>
      <c r="E1422" s="2">
        <v>0</v>
      </c>
      <c r="F1422" s="2">
        <v>0</v>
      </c>
      <c r="G1422" s="2">
        <v>0</v>
      </c>
      <c r="H1422" s="5">
        <f t="shared" si="22"/>
        <v>4.026527711984839E-2</v>
      </c>
      <c r="I1422" s="4"/>
      <c r="J1422" s="4"/>
      <c r="K1422" s="4"/>
    </row>
    <row r="1423" spans="2:11" ht="13.5" x14ac:dyDescent="0.35">
      <c r="B1423" s="3">
        <v>44081</v>
      </c>
      <c r="C1423" s="2">
        <v>1.49</v>
      </c>
      <c r="D1423" s="2">
        <v>1.0555000000000001</v>
      </c>
      <c r="E1423" s="2">
        <v>12943</v>
      </c>
      <c r="F1423" s="2">
        <v>1.5632999999999999</v>
      </c>
      <c r="G1423" s="2">
        <v>20233.7919</v>
      </c>
      <c r="H1423" s="5">
        <f t="shared" si="22"/>
        <v>-3.870673952641164E-2</v>
      </c>
      <c r="I1423" s="4"/>
      <c r="J1423" s="4"/>
      <c r="K1423" s="4"/>
    </row>
    <row r="1424" spans="2:11" ht="13.5" x14ac:dyDescent="0.35">
      <c r="B1424" s="3">
        <v>44082</v>
      </c>
      <c r="C1424" s="2">
        <v>1.43</v>
      </c>
      <c r="D1424" s="2">
        <v>1.0129999999999999</v>
      </c>
      <c r="E1424" s="2">
        <v>7314</v>
      </c>
      <c r="F1424" s="2">
        <v>1.5174000000000001</v>
      </c>
      <c r="G1424" s="2">
        <v>11098.2636</v>
      </c>
      <c r="H1424" s="5">
        <f t="shared" si="22"/>
        <v>-4.0265277119848605E-2</v>
      </c>
      <c r="I1424" s="4"/>
      <c r="J1424" s="4"/>
      <c r="K1424" s="4"/>
    </row>
    <row r="1425" spans="2:11" ht="13.5" x14ac:dyDescent="0.35">
      <c r="B1425" s="3">
        <v>44083</v>
      </c>
      <c r="C1425" s="2">
        <v>1.39</v>
      </c>
      <c r="D1425" s="2">
        <v>0.98470000000000002</v>
      </c>
      <c r="E1425" s="2">
        <v>7694</v>
      </c>
      <c r="F1425" s="2">
        <v>1.3984000000000001</v>
      </c>
      <c r="G1425" s="2">
        <v>10759.2896</v>
      </c>
      <c r="H1425" s="5">
        <f t="shared" si="22"/>
        <v>-2.7936821322803437E-2</v>
      </c>
      <c r="I1425" s="4"/>
      <c r="J1425" s="4"/>
      <c r="K1425" s="4"/>
    </row>
    <row r="1426" spans="2:11" ht="13.5" x14ac:dyDescent="0.35">
      <c r="B1426" s="3">
        <v>44084</v>
      </c>
      <c r="C1426" s="2">
        <v>1.37</v>
      </c>
      <c r="D1426" s="2">
        <v>0.97050000000000003</v>
      </c>
      <c r="E1426" s="2">
        <v>4843</v>
      </c>
      <c r="F1426" s="2">
        <v>1.3599000000000001</v>
      </c>
      <c r="G1426" s="2">
        <v>6585.9957000000004</v>
      </c>
      <c r="H1426" s="5">
        <f t="shared" si="22"/>
        <v>-1.4420635726617234E-2</v>
      </c>
      <c r="I1426" s="4"/>
      <c r="J1426" s="4"/>
      <c r="K1426" s="4"/>
    </row>
    <row r="1427" spans="2:11" ht="13.5" x14ac:dyDescent="0.35">
      <c r="B1427" s="3">
        <v>44085</v>
      </c>
      <c r="C1427" s="2">
        <v>1.42</v>
      </c>
      <c r="D1427" s="2">
        <v>1.0059</v>
      </c>
      <c r="E1427" s="2">
        <v>10800</v>
      </c>
      <c r="F1427" s="2">
        <v>1.3512</v>
      </c>
      <c r="G1427" s="2">
        <v>14592.96</v>
      </c>
      <c r="H1427" s="5">
        <f t="shared" si="22"/>
        <v>3.6476043276661499E-2</v>
      </c>
      <c r="I1427" s="4"/>
      <c r="J1427" s="4"/>
      <c r="K1427" s="4"/>
    </row>
    <row r="1428" spans="2:11" ht="13.5" x14ac:dyDescent="0.35">
      <c r="B1428" s="3">
        <v>44088</v>
      </c>
      <c r="C1428" s="2">
        <v>1.46</v>
      </c>
      <c r="D1428" s="2">
        <v>1.0343</v>
      </c>
      <c r="E1428" s="2">
        <v>6401</v>
      </c>
      <c r="F1428" s="2">
        <v>1.4462999999999999</v>
      </c>
      <c r="G1428" s="2">
        <v>9257.7662999999993</v>
      </c>
      <c r="H1428" s="5">
        <f t="shared" si="22"/>
        <v>2.8233422805447838E-2</v>
      </c>
      <c r="I1428" s="4"/>
      <c r="J1428" s="4"/>
      <c r="K1428" s="4"/>
    </row>
    <row r="1429" spans="2:11" ht="13.5" x14ac:dyDescent="0.35">
      <c r="B1429" s="3">
        <v>44089</v>
      </c>
      <c r="C1429" s="2">
        <v>1.54</v>
      </c>
      <c r="D1429" s="2">
        <v>1.0909</v>
      </c>
      <c r="E1429" s="2">
        <v>7731</v>
      </c>
      <c r="F1429" s="2">
        <v>1.5154000000000001</v>
      </c>
      <c r="G1429" s="2">
        <v>11715.5574</v>
      </c>
      <c r="H1429" s="5">
        <f t="shared" si="22"/>
        <v>5.4723001063521209E-2</v>
      </c>
      <c r="I1429" s="4"/>
      <c r="J1429" s="4"/>
      <c r="K1429" s="4"/>
    </row>
    <row r="1430" spans="2:11" ht="13.5" x14ac:dyDescent="0.35">
      <c r="B1430" s="3">
        <v>44090</v>
      </c>
      <c r="C1430" s="2">
        <v>1.6</v>
      </c>
      <c r="D1430" s="2">
        <v>1.1335</v>
      </c>
      <c r="E1430" s="2">
        <v>1310</v>
      </c>
      <c r="F1430" s="2">
        <v>1.5998000000000001</v>
      </c>
      <c r="G1430" s="2">
        <v>2095.7379999999998</v>
      </c>
      <c r="H1430" s="5">
        <f t="shared" si="22"/>
        <v>3.9050325419378466E-2</v>
      </c>
      <c r="I1430" s="4"/>
      <c r="J1430" s="4"/>
      <c r="K1430" s="4"/>
    </row>
    <row r="1431" spans="2:11" ht="13.5" x14ac:dyDescent="0.35">
      <c r="B1431" s="3">
        <v>44091</v>
      </c>
      <c r="C1431" s="2">
        <v>1.69</v>
      </c>
      <c r="D1431" s="2">
        <v>1.1972</v>
      </c>
      <c r="E1431" s="2">
        <v>11708</v>
      </c>
      <c r="F1431" s="2">
        <v>1.6645000000000001</v>
      </c>
      <c r="G1431" s="2">
        <v>19487.966</v>
      </c>
      <c r="H1431" s="5">
        <f t="shared" si="22"/>
        <v>5.6197617997353413E-2</v>
      </c>
      <c r="I1431" s="4"/>
      <c r="J1431" s="4"/>
      <c r="K1431" s="4"/>
    </row>
    <row r="1432" spans="2:11" ht="13.5" x14ac:dyDescent="0.35">
      <c r="B1432" s="3">
        <v>44092</v>
      </c>
      <c r="C1432" s="2">
        <v>1.76</v>
      </c>
      <c r="D1432" s="2">
        <v>1.2467999999999999</v>
      </c>
      <c r="E1432" s="2">
        <v>46189</v>
      </c>
      <c r="F1432" s="2">
        <v>1.7542</v>
      </c>
      <c r="G1432" s="2">
        <v>81024.743799999997</v>
      </c>
      <c r="H1432" s="5">
        <f t="shared" si="22"/>
        <v>4.1430003341129187E-2</v>
      </c>
      <c r="I1432" s="4"/>
      <c r="J1432" s="4"/>
      <c r="K1432" s="4"/>
    </row>
    <row r="1433" spans="2:11" ht="13.5" x14ac:dyDescent="0.35">
      <c r="B1433" s="3">
        <v>44095</v>
      </c>
      <c r="C1433" s="2">
        <v>1.75</v>
      </c>
      <c r="D1433" s="2">
        <v>1.2397</v>
      </c>
      <c r="E1433" s="2">
        <v>12453</v>
      </c>
      <c r="F1433" s="2">
        <v>1.7675000000000001</v>
      </c>
      <c r="G1433" s="2">
        <v>22010.677500000002</v>
      </c>
      <c r="H1433" s="5">
        <f t="shared" si="22"/>
        <v>-5.6945781199870746E-3</v>
      </c>
      <c r="I1433" s="4"/>
      <c r="J1433" s="4"/>
      <c r="K1433" s="4"/>
    </row>
    <row r="1434" spans="2:11" ht="13.5" x14ac:dyDescent="0.35">
      <c r="B1434" s="3">
        <v>44096</v>
      </c>
      <c r="C1434" s="2">
        <v>1.67</v>
      </c>
      <c r="D1434" s="2">
        <v>1.1830000000000001</v>
      </c>
      <c r="E1434" s="2">
        <v>10018</v>
      </c>
      <c r="F1434" s="2">
        <v>1.6998</v>
      </c>
      <c r="G1434" s="2">
        <v>17028.596399999999</v>
      </c>
      <c r="H1434" s="5">
        <f t="shared" si="22"/>
        <v>-4.5736871823828323E-2</v>
      </c>
      <c r="I1434" s="4"/>
      <c r="J1434" s="4"/>
      <c r="K1434" s="4"/>
    </row>
    <row r="1435" spans="2:11" ht="13.5" x14ac:dyDescent="0.35">
      <c r="B1435" s="3">
        <v>44097</v>
      </c>
      <c r="C1435" s="2">
        <v>1.69</v>
      </c>
      <c r="D1435" s="2">
        <v>1.1972</v>
      </c>
      <c r="E1435" s="2">
        <v>10122</v>
      </c>
      <c r="F1435" s="2">
        <v>1.6812</v>
      </c>
      <c r="G1435" s="2">
        <v>17017.106400000001</v>
      </c>
      <c r="H1435" s="5">
        <f t="shared" si="22"/>
        <v>1.2003381234150456E-2</v>
      </c>
      <c r="I1435" s="4"/>
      <c r="J1435" s="4"/>
      <c r="K1435" s="4"/>
    </row>
    <row r="1436" spans="2:11" ht="13.5" x14ac:dyDescent="0.35">
      <c r="B1436" s="3">
        <v>44098</v>
      </c>
      <c r="C1436" s="2">
        <v>1.67</v>
      </c>
      <c r="D1436" s="2">
        <v>1.1830000000000001</v>
      </c>
      <c r="E1436" s="2">
        <v>4873</v>
      </c>
      <c r="F1436" s="2">
        <v>1.6959</v>
      </c>
      <c r="G1436" s="2">
        <v>8264.1206999999995</v>
      </c>
      <c r="H1436" s="5">
        <f t="shared" si="22"/>
        <v>-1.1861009021049106E-2</v>
      </c>
      <c r="I1436" s="4"/>
      <c r="J1436" s="4"/>
      <c r="K1436" s="4"/>
    </row>
    <row r="1437" spans="2:11" ht="13.5" x14ac:dyDescent="0.35">
      <c r="B1437" s="3">
        <v>44099</v>
      </c>
      <c r="C1437" s="2">
        <v>1.67</v>
      </c>
      <c r="D1437" s="2">
        <v>1.1830000000000001</v>
      </c>
      <c r="E1437" s="2">
        <v>1274</v>
      </c>
      <c r="F1437" s="2">
        <v>1.6705000000000001</v>
      </c>
      <c r="G1437" s="2">
        <v>2128.2170000000001</v>
      </c>
      <c r="H1437" s="5">
        <f t="shared" si="22"/>
        <v>0</v>
      </c>
      <c r="I1437" s="4"/>
      <c r="J1437" s="4"/>
      <c r="K1437" s="4"/>
    </row>
    <row r="1438" spans="2:11" ht="13.5" x14ac:dyDescent="0.35">
      <c r="B1438" s="3">
        <v>44102</v>
      </c>
      <c r="C1438" s="2">
        <v>1.67</v>
      </c>
      <c r="D1438" s="2">
        <v>1.1830000000000001</v>
      </c>
      <c r="E1438" s="2">
        <v>6182</v>
      </c>
      <c r="F1438" s="2">
        <v>1.6705000000000001</v>
      </c>
      <c r="G1438" s="2">
        <v>10327.031000000001</v>
      </c>
      <c r="H1438" s="5">
        <f t="shared" si="22"/>
        <v>0</v>
      </c>
      <c r="I1438" s="4"/>
      <c r="J1438" s="4"/>
      <c r="K1438" s="4"/>
    </row>
    <row r="1439" spans="2:11" ht="13.5" x14ac:dyDescent="0.35">
      <c r="B1439" s="3">
        <v>44103</v>
      </c>
      <c r="C1439" s="2">
        <v>1.69</v>
      </c>
      <c r="D1439" s="2">
        <v>1.1972</v>
      </c>
      <c r="E1439" s="2">
        <v>262</v>
      </c>
      <c r="F1439" s="2">
        <v>1.6871</v>
      </c>
      <c r="G1439" s="2">
        <v>442.02019999999999</v>
      </c>
      <c r="H1439" s="5">
        <f t="shared" si="22"/>
        <v>1.2003381234150456E-2</v>
      </c>
      <c r="I1439" s="4"/>
      <c r="J1439" s="4"/>
      <c r="K1439" s="4"/>
    </row>
    <row r="1440" spans="2:11" ht="13.5" x14ac:dyDescent="0.35">
      <c r="B1440" s="3">
        <v>44104</v>
      </c>
      <c r="C1440" s="2">
        <v>1.65</v>
      </c>
      <c r="D1440" s="2">
        <v>1.1689000000000001</v>
      </c>
      <c r="E1440" s="2">
        <v>10744</v>
      </c>
      <c r="F1440" s="2">
        <v>1.6426000000000001</v>
      </c>
      <c r="G1440" s="2">
        <v>17648.094400000002</v>
      </c>
      <c r="H1440" s="5">
        <f t="shared" si="22"/>
        <v>-2.3638489809555623E-2</v>
      </c>
      <c r="I1440" s="4"/>
      <c r="J1440" s="4"/>
      <c r="K1440" s="4"/>
    </row>
    <row r="1441" spans="2:11" ht="13.5" x14ac:dyDescent="0.35">
      <c r="B1441" s="3">
        <v>44105</v>
      </c>
      <c r="C1441" s="2">
        <v>1.64</v>
      </c>
      <c r="D1441" s="2">
        <v>1.1617999999999999</v>
      </c>
      <c r="E1441" s="2">
        <v>31432</v>
      </c>
      <c r="F1441" s="2">
        <v>1.6261000000000001</v>
      </c>
      <c r="G1441" s="2">
        <v>51111.575199999999</v>
      </c>
      <c r="H1441" s="5">
        <f t="shared" si="22"/>
        <v>-6.0740867482249172E-3</v>
      </c>
      <c r="I1441" s="4"/>
      <c r="J1441" s="4"/>
      <c r="K1441" s="4"/>
    </row>
    <row r="1442" spans="2:11" ht="13.5" x14ac:dyDescent="0.35">
      <c r="B1442" s="3">
        <v>44106</v>
      </c>
      <c r="C1442" s="2">
        <v>1.65</v>
      </c>
      <c r="D1442" s="2">
        <v>1.1689000000000001</v>
      </c>
      <c r="E1442" s="2">
        <v>8836</v>
      </c>
      <c r="F1442" s="2">
        <v>1.6249</v>
      </c>
      <c r="G1442" s="2">
        <v>14357.616400000001</v>
      </c>
      <c r="H1442" s="5">
        <f t="shared" si="22"/>
        <v>6.1112067481495147E-3</v>
      </c>
      <c r="I1442" s="4"/>
      <c r="J1442" s="4"/>
      <c r="K1442" s="4"/>
    </row>
    <row r="1443" spans="2:11" ht="13.5" x14ac:dyDescent="0.35">
      <c r="B1443" s="3">
        <v>44109</v>
      </c>
      <c r="C1443" s="2">
        <v>1.65</v>
      </c>
      <c r="D1443" s="2">
        <v>1.1689000000000001</v>
      </c>
      <c r="E1443" s="2">
        <v>1030</v>
      </c>
      <c r="F1443" s="2">
        <v>1.6488</v>
      </c>
      <c r="G1443" s="2">
        <v>1698.2639999999999</v>
      </c>
      <c r="H1443" s="5">
        <f t="shared" si="22"/>
        <v>0</v>
      </c>
      <c r="I1443" s="4"/>
      <c r="J1443" s="4"/>
      <c r="K1443" s="4"/>
    </row>
    <row r="1444" spans="2:11" ht="13.5" x14ac:dyDescent="0.35">
      <c r="B1444" s="3">
        <v>44110</v>
      </c>
      <c r="C1444" s="2">
        <v>1.75</v>
      </c>
      <c r="D1444" s="2">
        <v>1.2397</v>
      </c>
      <c r="E1444" s="2">
        <v>4511</v>
      </c>
      <c r="F1444" s="2">
        <v>1.7343</v>
      </c>
      <c r="G1444" s="2">
        <v>7823.4273000000003</v>
      </c>
      <c r="H1444" s="5">
        <f t="shared" si="22"/>
        <v>6.0569766447086983E-2</v>
      </c>
      <c r="I1444" s="4"/>
      <c r="J1444" s="4"/>
      <c r="K1444" s="4"/>
    </row>
    <row r="1445" spans="2:11" ht="13.5" x14ac:dyDescent="0.35">
      <c r="B1445" s="3">
        <v>44111</v>
      </c>
      <c r="C1445" s="2">
        <v>1.81</v>
      </c>
      <c r="D1445" s="2">
        <v>1.2822</v>
      </c>
      <c r="E1445" s="2">
        <v>33009</v>
      </c>
      <c r="F1445" s="2">
        <v>1.8254999999999999</v>
      </c>
      <c r="G1445" s="2">
        <v>60257.929499999998</v>
      </c>
      <c r="H1445" s="5">
        <f t="shared" si="22"/>
        <v>3.4282487698636753E-2</v>
      </c>
      <c r="I1445" s="4"/>
      <c r="J1445" s="4"/>
      <c r="K1445" s="4"/>
    </row>
    <row r="1446" spans="2:11" ht="13.5" x14ac:dyDescent="0.35">
      <c r="B1446" s="3">
        <v>44112</v>
      </c>
      <c r="C1446" s="2">
        <v>1.81</v>
      </c>
      <c r="D1446" s="2">
        <v>1.2822</v>
      </c>
      <c r="E1446" s="2">
        <v>4795</v>
      </c>
      <c r="F1446" s="2">
        <v>1.81</v>
      </c>
      <c r="G1446" s="2">
        <v>8678.9500000000007</v>
      </c>
      <c r="H1446" s="5">
        <f t="shared" si="22"/>
        <v>0</v>
      </c>
      <c r="I1446" s="4"/>
      <c r="J1446" s="4"/>
      <c r="K1446" s="4"/>
    </row>
    <row r="1447" spans="2:11" ht="13.5" x14ac:dyDescent="0.35">
      <c r="B1447" s="3">
        <v>44113</v>
      </c>
      <c r="C1447" s="2">
        <v>1.83</v>
      </c>
      <c r="D1447" s="2">
        <v>1.2964</v>
      </c>
      <c r="E1447" s="2">
        <v>67249</v>
      </c>
      <c r="F1447" s="2">
        <v>1.8106</v>
      </c>
      <c r="G1447" s="2">
        <v>121761.03939999999</v>
      </c>
      <c r="H1447" s="5">
        <f t="shared" si="22"/>
        <v>1.1074715333021363E-2</v>
      </c>
      <c r="I1447" s="4"/>
      <c r="J1447" s="4"/>
      <c r="K1447" s="4"/>
    </row>
    <row r="1448" spans="2:11" ht="13.5" x14ac:dyDescent="0.35">
      <c r="B1448" s="3">
        <v>44116</v>
      </c>
      <c r="C1448" s="2">
        <v>1.85</v>
      </c>
      <c r="D1448" s="2">
        <v>1.3106</v>
      </c>
      <c r="E1448" s="2">
        <v>2</v>
      </c>
      <c r="F1448" s="2">
        <v>1.85</v>
      </c>
      <c r="G1448" s="2">
        <v>3.7</v>
      </c>
      <c r="H1448" s="5">
        <f t="shared" si="22"/>
        <v>1.0953409441530384E-2</v>
      </c>
      <c r="I1448" s="4"/>
      <c r="J1448" s="4"/>
      <c r="K1448" s="4"/>
    </row>
    <row r="1449" spans="2:11" ht="13.5" x14ac:dyDescent="0.35">
      <c r="B1449" s="3">
        <v>44117</v>
      </c>
      <c r="C1449" s="2">
        <v>1.84</v>
      </c>
      <c r="D1449" s="2">
        <v>1.3035000000000001</v>
      </c>
      <c r="E1449" s="2">
        <v>1657</v>
      </c>
      <c r="F1449" s="2">
        <v>1.7917000000000001</v>
      </c>
      <c r="G1449" s="2">
        <v>2968.8469</v>
      </c>
      <c r="H1449" s="5">
        <f t="shared" si="22"/>
        <v>-5.4173660918662324E-3</v>
      </c>
      <c r="I1449" s="4"/>
      <c r="J1449" s="4"/>
      <c r="K1449" s="4"/>
    </row>
    <row r="1450" spans="2:11" ht="13.5" x14ac:dyDescent="0.35">
      <c r="B1450" s="3">
        <v>44118</v>
      </c>
      <c r="C1450" s="2">
        <v>1.84</v>
      </c>
      <c r="D1450" s="2">
        <v>1.3035000000000001</v>
      </c>
      <c r="E1450" s="2">
        <v>5</v>
      </c>
      <c r="F1450" s="2">
        <v>1.84</v>
      </c>
      <c r="G1450" s="2">
        <v>9.1999999999999993</v>
      </c>
      <c r="H1450" s="5">
        <f t="shared" si="22"/>
        <v>0</v>
      </c>
      <c r="I1450" s="4"/>
      <c r="J1450" s="4"/>
      <c r="K1450" s="4"/>
    </row>
    <row r="1451" spans="2:11" ht="13.5" x14ac:dyDescent="0.35">
      <c r="B1451" s="3">
        <v>44120</v>
      </c>
      <c r="C1451" s="2">
        <v>1.8</v>
      </c>
      <c r="D1451" s="2">
        <v>1.2750999999999999</v>
      </c>
      <c r="E1451" s="2">
        <v>590</v>
      </c>
      <c r="F1451" s="2">
        <v>1.8</v>
      </c>
      <c r="G1451" s="2">
        <v>1062</v>
      </c>
      <c r="H1451" s="5">
        <f t="shared" si="22"/>
        <v>-2.1787495205216879E-2</v>
      </c>
      <c r="I1451" s="4"/>
      <c r="J1451" s="4"/>
      <c r="K1451" s="4"/>
    </row>
    <row r="1452" spans="2:11" ht="13.5" x14ac:dyDescent="0.35">
      <c r="B1452" s="3">
        <v>44123</v>
      </c>
      <c r="C1452" s="2">
        <v>1.8</v>
      </c>
      <c r="D1452" s="2">
        <v>1.2750999999999999</v>
      </c>
      <c r="E1452" s="2">
        <v>4329</v>
      </c>
      <c r="F1452" s="2">
        <v>1.7666999999999999</v>
      </c>
      <c r="G1452" s="2">
        <v>7648.0442999999996</v>
      </c>
      <c r="H1452" s="5">
        <f t="shared" si="22"/>
        <v>0</v>
      </c>
      <c r="I1452" s="4"/>
      <c r="J1452" s="4"/>
      <c r="K1452" s="4"/>
    </row>
    <row r="1453" spans="2:11" ht="13.5" x14ac:dyDescent="0.35">
      <c r="B1453" s="3">
        <v>44124</v>
      </c>
      <c r="C1453" s="2">
        <v>1.79</v>
      </c>
      <c r="D1453" s="2">
        <v>1.2681</v>
      </c>
      <c r="E1453" s="2">
        <v>1572</v>
      </c>
      <c r="F1453" s="2">
        <v>1.79</v>
      </c>
      <c r="G1453" s="2">
        <v>2813.88</v>
      </c>
      <c r="H1453" s="5">
        <f t="shared" si="22"/>
        <v>-5.48976550858748E-3</v>
      </c>
      <c r="I1453" s="4"/>
      <c r="J1453" s="4"/>
      <c r="K1453" s="4"/>
    </row>
    <row r="1454" spans="2:11" ht="13.5" x14ac:dyDescent="0.35">
      <c r="B1454" s="3">
        <v>44125</v>
      </c>
      <c r="C1454" s="2">
        <v>1.8</v>
      </c>
      <c r="D1454" s="2">
        <v>1.2750999999999999</v>
      </c>
      <c r="E1454" s="2">
        <v>380</v>
      </c>
      <c r="F1454" s="2">
        <v>1.7982</v>
      </c>
      <c r="G1454" s="2">
        <v>683.31600000000003</v>
      </c>
      <c r="H1454" s="5">
        <f t="shared" si="22"/>
        <v>5.5200693951580277E-3</v>
      </c>
      <c r="I1454" s="4"/>
      <c r="J1454" s="4"/>
      <c r="K1454" s="4"/>
    </row>
    <row r="1455" spans="2:11" ht="13.5" x14ac:dyDescent="0.35">
      <c r="B1455" s="3">
        <v>44126</v>
      </c>
      <c r="C1455" s="2">
        <v>1.8</v>
      </c>
      <c r="D1455" s="2">
        <v>1.2750999999999999</v>
      </c>
      <c r="E1455" s="2">
        <v>200</v>
      </c>
      <c r="F1455" s="2">
        <v>1.8</v>
      </c>
      <c r="G1455" s="2">
        <v>360</v>
      </c>
      <c r="H1455" s="5">
        <f t="shared" si="22"/>
        <v>0</v>
      </c>
      <c r="I1455" s="4"/>
      <c r="J1455" s="4"/>
      <c r="K1455" s="4"/>
    </row>
    <row r="1456" spans="2:11" ht="13.5" x14ac:dyDescent="0.35">
      <c r="B1456" s="3">
        <v>44127</v>
      </c>
      <c r="C1456" s="2">
        <v>1.82</v>
      </c>
      <c r="D1456" s="2">
        <v>1.2892999999999999</v>
      </c>
      <c r="E1456" s="2">
        <v>2570</v>
      </c>
      <c r="F1456" s="2">
        <v>1.7986</v>
      </c>
      <c r="G1456" s="2">
        <v>4622.402</v>
      </c>
      <c r="H1456" s="5">
        <f t="shared" si="22"/>
        <v>1.1136381460277619E-2</v>
      </c>
      <c r="I1456" s="4"/>
      <c r="J1456" s="4"/>
      <c r="K1456" s="4"/>
    </row>
    <row r="1457" spans="2:11" ht="13.5" x14ac:dyDescent="0.35">
      <c r="B1457" s="3">
        <v>44130</v>
      </c>
      <c r="C1457" s="2">
        <v>1.84</v>
      </c>
      <c r="D1457" s="2">
        <v>1.3035000000000001</v>
      </c>
      <c r="E1457" s="2">
        <v>25247</v>
      </c>
      <c r="F1457" s="2">
        <v>1.7907999999999999</v>
      </c>
      <c r="G1457" s="2">
        <v>45212.327599999997</v>
      </c>
      <c r="H1457" s="5">
        <f t="shared" si="22"/>
        <v>1.101372837974111E-2</v>
      </c>
      <c r="I1457" s="4"/>
      <c r="J1457" s="4"/>
      <c r="K1457" s="4"/>
    </row>
    <row r="1458" spans="2:11" ht="13.5" x14ac:dyDescent="0.35">
      <c r="B1458" s="3">
        <v>44131</v>
      </c>
      <c r="C1458" s="2">
        <v>1.8</v>
      </c>
      <c r="D1458" s="2">
        <v>1.2750999999999999</v>
      </c>
      <c r="E1458" s="2">
        <v>2335</v>
      </c>
      <c r="F1458" s="2">
        <v>1.7999000000000001</v>
      </c>
      <c r="G1458" s="2">
        <v>4202.7664999999997</v>
      </c>
      <c r="H1458" s="5">
        <f t="shared" si="22"/>
        <v>-2.1787495205216879E-2</v>
      </c>
      <c r="I1458" s="4"/>
      <c r="J1458" s="4"/>
      <c r="K1458" s="4"/>
    </row>
    <row r="1459" spans="2:11" ht="13.5" x14ac:dyDescent="0.35">
      <c r="B1459" s="3">
        <v>44132</v>
      </c>
      <c r="C1459" s="2">
        <v>1.84</v>
      </c>
      <c r="D1459" s="2">
        <v>1.3035000000000001</v>
      </c>
      <c r="E1459" s="2">
        <v>15437</v>
      </c>
      <c r="F1459" s="2">
        <v>1.7605999999999999</v>
      </c>
      <c r="G1459" s="2">
        <v>27178.3822</v>
      </c>
      <c r="H1459" s="5">
        <f t="shared" si="22"/>
        <v>2.2272762920555411E-2</v>
      </c>
      <c r="I1459" s="4"/>
      <c r="J1459" s="4"/>
      <c r="K1459" s="4"/>
    </row>
    <row r="1460" spans="2:11" ht="13.5" x14ac:dyDescent="0.35">
      <c r="B1460" s="3">
        <v>44134</v>
      </c>
      <c r="C1460" s="2">
        <v>1.76</v>
      </c>
      <c r="D1460" s="2">
        <v>1.2467999999999999</v>
      </c>
      <c r="E1460" s="2">
        <v>15256</v>
      </c>
      <c r="F1460" s="2">
        <v>1.7721</v>
      </c>
      <c r="G1460" s="2">
        <v>27035.157599999999</v>
      </c>
      <c r="H1460" s="5">
        <f t="shared" si="22"/>
        <v>-4.3498273878020861E-2</v>
      </c>
      <c r="I1460" s="4"/>
      <c r="J1460" s="4"/>
      <c r="K1460" s="4"/>
    </row>
    <row r="1461" spans="2:11" ht="13.5" x14ac:dyDescent="0.35">
      <c r="B1461" s="3">
        <v>44137</v>
      </c>
      <c r="C1461" s="2">
        <v>1.76</v>
      </c>
      <c r="D1461" s="2">
        <v>1.2467999999999999</v>
      </c>
      <c r="E1461" s="2">
        <v>2961</v>
      </c>
      <c r="F1461" s="2">
        <v>1.7209000000000001</v>
      </c>
      <c r="G1461" s="2">
        <v>5095.5848999999998</v>
      </c>
      <c r="H1461" s="5">
        <f t="shared" si="22"/>
        <v>0</v>
      </c>
      <c r="I1461" s="4"/>
      <c r="J1461" s="4"/>
      <c r="K1461" s="4"/>
    </row>
    <row r="1462" spans="2:11" ht="13.5" x14ac:dyDescent="0.35">
      <c r="B1462" s="3">
        <v>44138</v>
      </c>
      <c r="C1462" s="2">
        <v>1.71</v>
      </c>
      <c r="D1462" s="2">
        <v>1.2114</v>
      </c>
      <c r="E1462" s="2">
        <v>411</v>
      </c>
      <c r="F1462" s="2">
        <v>1.7155</v>
      </c>
      <c r="G1462" s="2">
        <v>705.07050000000004</v>
      </c>
      <c r="H1462" s="5">
        <f t="shared" si="22"/>
        <v>-2.8392685274302117E-2</v>
      </c>
      <c r="I1462" s="4"/>
      <c r="J1462" s="4"/>
      <c r="K1462" s="4"/>
    </row>
    <row r="1463" spans="2:11" ht="13.5" x14ac:dyDescent="0.35">
      <c r="B1463" s="3">
        <v>44139</v>
      </c>
      <c r="C1463" s="2">
        <v>1.69</v>
      </c>
      <c r="D1463" s="2">
        <v>1.1972</v>
      </c>
      <c r="E1463" s="2">
        <v>10247</v>
      </c>
      <c r="F1463" s="2">
        <v>1.6544000000000001</v>
      </c>
      <c r="G1463" s="2">
        <v>16952.6368</v>
      </c>
      <c r="H1463" s="5">
        <f t="shared" si="22"/>
        <v>-1.172197457487204E-2</v>
      </c>
      <c r="I1463" s="4"/>
      <c r="J1463" s="4"/>
      <c r="K1463" s="4"/>
    </row>
    <row r="1464" spans="2:11" ht="13.5" x14ac:dyDescent="0.35">
      <c r="B1464" s="3">
        <v>44140</v>
      </c>
      <c r="C1464" s="2">
        <v>1.66</v>
      </c>
      <c r="D1464" s="2">
        <v>1.1759999999999999</v>
      </c>
      <c r="E1464" s="2">
        <v>2042</v>
      </c>
      <c r="F1464" s="2">
        <v>1.66</v>
      </c>
      <c r="G1464" s="2">
        <v>3389.72</v>
      </c>
      <c r="H1464" s="5">
        <f t="shared" si="22"/>
        <v>-1.7707985299031163E-2</v>
      </c>
      <c r="I1464" s="4"/>
      <c r="J1464" s="4"/>
      <c r="K1464" s="4"/>
    </row>
    <row r="1465" spans="2:11" ht="13.5" x14ac:dyDescent="0.35">
      <c r="B1465" s="3">
        <v>44141</v>
      </c>
      <c r="C1465" s="2">
        <v>1.69</v>
      </c>
      <c r="D1465" s="2">
        <v>1.1972</v>
      </c>
      <c r="E1465" s="2">
        <v>4978</v>
      </c>
      <c r="F1465" s="2">
        <v>1.6773</v>
      </c>
      <c r="G1465" s="2">
        <v>8349.5993999999992</v>
      </c>
      <c r="H1465" s="5">
        <f t="shared" si="22"/>
        <v>1.8027210884353835E-2</v>
      </c>
      <c r="I1465" s="4"/>
      <c r="J1465" s="4"/>
      <c r="K1465" s="4"/>
    </row>
    <row r="1466" spans="2:11" ht="13.5" x14ac:dyDescent="0.35">
      <c r="B1466" s="3">
        <v>44144</v>
      </c>
      <c r="C1466" s="2">
        <v>1.7</v>
      </c>
      <c r="D1466" s="2">
        <v>1.2042999999999999</v>
      </c>
      <c r="E1466" s="2">
        <v>2346</v>
      </c>
      <c r="F1466" s="2">
        <v>1.698</v>
      </c>
      <c r="G1466" s="2">
        <v>3983.5079999999998</v>
      </c>
      <c r="H1466" s="5">
        <f t="shared" si="22"/>
        <v>5.93050451052446E-3</v>
      </c>
      <c r="I1466" s="4"/>
      <c r="J1466" s="4"/>
      <c r="K1466" s="4"/>
    </row>
    <row r="1467" spans="2:11" ht="13.5" x14ac:dyDescent="0.35">
      <c r="B1467" s="3">
        <v>44145</v>
      </c>
      <c r="C1467" s="2">
        <v>1.74</v>
      </c>
      <c r="D1467" s="2">
        <v>1.2325999999999999</v>
      </c>
      <c r="E1467" s="2">
        <v>1225</v>
      </c>
      <c r="F1467" s="2">
        <v>1.6798999999999999</v>
      </c>
      <c r="G1467" s="2">
        <v>2057.8775000000001</v>
      </c>
      <c r="H1467" s="5">
        <f t="shared" si="22"/>
        <v>2.3499128124221533E-2</v>
      </c>
      <c r="I1467" s="4"/>
      <c r="J1467" s="4"/>
      <c r="K1467" s="4"/>
    </row>
    <row r="1468" spans="2:11" ht="13.5" x14ac:dyDescent="0.35">
      <c r="B1468" s="3">
        <v>44146</v>
      </c>
      <c r="C1468" s="2">
        <v>1.74</v>
      </c>
      <c r="D1468" s="2">
        <v>1.2325999999999999</v>
      </c>
      <c r="E1468" s="2">
        <v>353</v>
      </c>
      <c r="F1468" s="2">
        <v>1.7399</v>
      </c>
      <c r="G1468" s="2">
        <v>614.18470000000002</v>
      </c>
      <c r="H1468" s="5">
        <f t="shared" si="22"/>
        <v>0</v>
      </c>
      <c r="I1468" s="4"/>
      <c r="J1468" s="4"/>
      <c r="K1468" s="4"/>
    </row>
    <row r="1469" spans="2:11" ht="13.5" x14ac:dyDescent="0.35">
      <c r="B1469" s="3">
        <v>44147</v>
      </c>
      <c r="C1469" s="2">
        <v>1.7</v>
      </c>
      <c r="D1469" s="2">
        <v>1.2042999999999999</v>
      </c>
      <c r="E1469" s="2">
        <v>1389</v>
      </c>
      <c r="F1469" s="2">
        <v>1.7</v>
      </c>
      <c r="G1469" s="2">
        <v>2361.3000000000002</v>
      </c>
      <c r="H1469" s="5">
        <f t="shared" si="22"/>
        <v>-2.2959597598572117E-2</v>
      </c>
      <c r="I1469" s="4"/>
      <c r="J1469" s="4"/>
      <c r="K1469" s="4"/>
    </row>
    <row r="1470" spans="2:11" ht="13.5" x14ac:dyDescent="0.35">
      <c r="B1470" s="3">
        <v>44148</v>
      </c>
      <c r="C1470" s="2">
        <v>1.7</v>
      </c>
      <c r="D1470" s="2">
        <v>1.2042999999999999</v>
      </c>
      <c r="E1470" s="2">
        <v>0</v>
      </c>
      <c r="F1470" s="2">
        <v>0</v>
      </c>
      <c r="G1470" s="2">
        <v>0</v>
      </c>
      <c r="H1470" s="5">
        <f t="shared" si="22"/>
        <v>0</v>
      </c>
      <c r="I1470" s="4"/>
      <c r="J1470" s="4"/>
      <c r="K1470" s="4"/>
    </row>
    <row r="1471" spans="2:11" ht="13.5" x14ac:dyDescent="0.35">
      <c r="B1471" s="3">
        <v>44151</v>
      </c>
      <c r="C1471" s="2">
        <v>1.72</v>
      </c>
      <c r="D1471" s="2">
        <v>1.2184999999999999</v>
      </c>
      <c r="E1471" s="2">
        <v>0</v>
      </c>
      <c r="F1471" s="2">
        <v>0</v>
      </c>
      <c r="G1471" s="2">
        <v>0</v>
      </c>
      <c r="H1471" s="5">
        <f t="shared" si="22"/>
        <v>1.1791081956323168E-2</v>
      </c>
      <c r="I1471" s="4"/>
      <c r="J1471" s="4"/>
      <c r="K1471" s="4"/>
    </row>
    <row r="1472" spans="2:11" ht="13.5" x14ac:dyDescent="0.35">
      <c r="B1472" s="3">
        <v>44152</v>
      </c>
      <c r="C1472" s="2">
        <v>1.73</v>
      </c>
      <c r="D1472" s="2">
        <v>1.2255</v>
      </c>
      <c r="E1472" s="2">
        <v>2989</v>
      </c>
      <c r="F1472" s="2">
        <v>1.7101999999999999</v>
      </c>
      <c r="G1472" s="2">
        <v>5111.7878000000001</v>
      </c>
      <c r="H1472" s="5">
        <f t="shared" si="22"/>
        <v>5.7447681575708807E-3</v>
      </c>
      <c r="I1472" s="4"/>
      <c r="J1472" s="4"/>
      <c r="K1472" s="4"/>
    </row>
    <row r="1473" spans="2:11" ht="13.5" x14ac:dyDescent="0.35">
      <c r="B1473" s="3">
        <v>44153</v>
      </c>
      <c r="C1473" s="2">
        <v>1.7</v>
      </c>
      <c r="D1473" s="2">
        <v>1.2042999999999999</v>
      </c>
      <c r="E1473" s="2">
        <v>1719</v>
      </c>
      <c r="F1473" s="2">
        <v>1.6929000000000001</v>
      </c>
      <c r="G1473" s="2">
        <v>2910.0951</v>
      </c>
      <c r="H1473" s="5">
        <f t="shared" si="22"/>
        <v>-1.7299061607507226E-2</v>
      </c>
      <c r="I1473" s="4"/>
      <c r="J1473" s="4"/>
      <c r="K1473" s="4"/>
    </row>
    <row r="1474" spans="2:11" ht="13.5" x14ac:dyDescent="0.35">
      <c r="B1474" s="3">
        <v>44154</v>
      </c>
      <c r="C1474" s="2">
        <v>1.7</v>
      </c>
      <c r="D1474" s="2">
        <v>1.2042999999999999</v>
      </c>
      <c r="E1474" s="2">
        <v>32609</v>
      </c>
      <c r="F1474" s="2">
        <v>1.6722999999999999</v>
      </c>
      <c r="G1474" s="2">
        <v>54532.030700000003</v>
      </c>
      <c r="H1474" s="5">
        <f t="shared" si="22"/>
        <v>0</v>
      </c>
      <c r="I1474" s="4"/>
      <c r="J1474" s="4"/>
      <c r="K1474" s="4"/>
    </row>
    <row r="1475" spans="2:11" ht="13.5" x14ac:dyDescent="0.35">
      <c r="B1475" s="3">
        <v>44155</v>
      </c>
      <c r="C1475" s="2">
        <v>1.7</v>
      </c>
      <c r="D1475" s="2">
        <v>1.2042999999999999</v>
      </c>
      <c r="E1475" s="2">
        <v>4751</v>
      </c>
      <c r="F1475" s="2">
        <v>1.6513</v>
      </c>
      <c r="G1475" s="2">
        <v>7845.3262999999997</v>
      </c>
      <c r="H1475" s="5">
        <f t="shared" si="22"/>
        <v>0</v>
      </c>
      <c r="I1475" s="4"/>
      <c r="J1475" s="4"/>
      <c r="K1475" s="4"/>
    </row>
    <row r="1476" spans="2:11" ht="13.5" x14ac:dyDescent="0.35">
      <c r="B1476" s="3">
        <v>44158</v>
      </c>
      <c r="C1476" s="2">
        <v>1.65</v>
      </c>
      <c r="D1476" s="2">
        <v>1.1689000000000001</v>
      </c>
      <c r="E1476" s="2">
        <v>6190</v>
      </c>
      <c r="F1476" s="2">
        <v>1.6509</v>
      </c>
      <c r="G1476" s="2">
        <v>10219.071</v>
      </c>
      <c r="H1476" s="5">
        <f t="shared" si="22"/>
        <v>-2.9394669102383027E-2</v>
      </c>
      <c r="I1476" s="4"/>
      <c r="J1476" s="4"/>
      <c r="K1476" s="4"/>
    </row>
    <row r="1477" spans="2:11" ht="13.5" x14ac:dyDescent="0.35">
      <c r="B1477" s="3">
        <v>44159</v>
      </c>
      <c r="C1477" s="2">
        <v>1.61</v>
      </c>
      <c r="D1477" s="2">
        <v>1.1405000000000001</v>
      </c>
      <c r="E1477" s="2">
        <v>8962</v>
      </c>
      <c r="F1477" s="2">
        <v>1.6188</v>
      </c>
      <c r="G1477" s="2">
        <v>14507.685600000001</v>
      </c>
      <c r="H1477" s="5">
        <f t="shared" si="22"/>
        <v>-2.429634699289929E-2</v>
      </c>
      <c r="I1477" s="4"/>
      <c r="J1477" s="4"/>
      <c r="K1477" s="4"/>
    </row>
    <row r="1478" spans="2:11" ht="13.5" x14ac:dyDescent="0.35">
      <c r="B1478" s="3">
        <v>44160</v>
      </c>
      <c r="C1478" s="2">
        <v>1.65</v>
      </c>
      <c r="D1478" s="2">
        <v>1.1689000000000001</v>
      </c>
      <c r="E1478" s="2">
        <v>1179</v>
      </c>
      <c r="F1478" s="2">
        <v>1.6491</v>
      </c>
      <c r="G1478" s="2">
        <v>1944.2889</v>
      </c>
      <c r="H1478" s="5">
        <f t="shared" si="22"/>
        <v>2.4901359053046891E-2</v>
      </c>
      <c r="I1478" s="4"/>
      <c r="J1478" s="4"/>
      <c r="K1478" s="4"/>
    </row>
    <row r="1479" spans="2:11" ht="13.5" x14ac:dyDescent="0.35">
      <c r="B1479" s="3">
        <v>44161</v>
      </c>
      <c r="C1479" s="2">
        <v>1.65</v>
      </c>
      <c r="D1479" s="2">
        <v>1.1689000000000001</v>
      </c>
      <c r="E1479" s="2">
        <v>4526</v>
      </c>
      <c r="F1479" s="2">
        <v>1.6215999999999999</v>
      </c>
      <c r="G1479" s="2">
        <v>7339.3616000000002</v>
      </c>
      <c r="H1479" s="5">
        <f t="shared" ref="H1479:H1542" si="23">(D1479-D1478)/D1478</f>
        <v>0</v>
      </c>
      <c r="I1479" s="4"/>
      <c r="J1479" s="4"/>
      <c r="K1479" s="4"/>
    </row>
    <row r="1480" spans="2:11" ht="13.5" x14ac:dyDescent="0.35">
      <c r="B1480" s="3">
        <v>44162</v>
      </c>
      <c r="C1480" s="2">
        <v>1.6</v>
      </c>
      <c r="D1480" s="2">
        <v>1.1335</v>
      </c>
      <c r="E1480" s="2">
        <v>6997</v>
      </c>
      <c r="F1480" s="2">
        <v>1.6067</v>
      </c>
      <c r="G1480" s="2">
        <v>11242.079900000001</v>
      </c>
      <c r="H1480" s="5">
        <f t="shared" si="23"/>
        <v>-3.0284883223543585E-2</v>
      </c>
      <c r="I1480" s="4"/>
      <c r="J1480" s="4"/>
      <c r="K1480" s="4"/>
    </row>
    <row r="1481" spans="2:11" ht="13.5" x14ac:dyDescent="0.35">
      <c r="B1481" s="3">
        <v>44165</v>
      </c>
      <c r="C1481" s="2">
        <v>1.62</v>
      </c>
      <c r="D1481" s="2">
        <v>1.1476</v>
      </c>
      <c r="E1481" s="2">
        <v>1442</v>
      </c>
      <c r="F1481" s="2">
        <v>1.6188</v>
      </c>
      <c r="G1481" s="2">
        <v>2334.3096</v>
      </c>
      <c r="H1481" s="5">
        <f t="shared" si="23"/>
        <v>1.2439347154830175E-2</v>
      </c>
      <c r="I1481" s="4"/>
      <c r="J1481" s="4"/>
      <c r="K1481" s="4"/>
    </row>
    <row r="1482" spans="2:11" ht="13.5" x14ac:dyDescent="0.35">
      <c r="B1482" s="3">
        <v>44166</v>
      </c>
      <c r="C1482" s="2">
        <v>1.65</v>
      </c>
      <c r="D1482" s="2">
        <v>1.1689000000000001</v>
      </c>
      <c r="E1482" s="2">
        <v>4153</v>
      </c>
      <c r="F1482" s="2">
        <v>1.6503000000000001</v>
      </c>
      <c r="G1482" s="2">
        <v>6853.6958999999997</v>
      </c>
      <c r="H1482" s="5">
        <f t="shared" si="23"/>
        <v>1.8560474032764115E-2</v>
      </c>
      <c r="I1482" s="4"/>
      <c r="J1482" s="4"/>
      <c r="K1482" s="4"/>
    </row>
    <row r="1483" spans="2:11" ht="13.5" x14ac:dyDescent="0.35">
      <c r="B1483" s="3">
        <v>44167</v>
      </c>
      <c r="C1483" s="2">
        <v>1.68</v>
      </c>
      <c r="D1483" s="2">
        <v>1.1900999999999999</v>
      </c>
      <c r="E1483" s="2">
        <v>1</v>
      </c>
      <c r="F1483" s="2">
        <v>1.68</v>
      </c>
      <c r="G1483" s="2">
        <v>1.68</v>
      </c>
      <c r="H1483" s="5">
        <f t="shared" si="23"/>
        <v>1.8136709727093751E-2</v>
      </c>
      <c r="I1483" s="4"/>
      <c r="J1483" s="4"/>
      <c r="K1483" s="4"/>
    </row>
    <row r="1484" spans="2:11" ht="13.5" x14ac:dyDescent="0.35">
      <c r="B1484" s="3">
        <v>44168</v>
      </c>
      <c r="C1484" s="2">
        <v>1.61</v>
      </c>
      <c r="D1484" s="2">
        <v>1.1405000000000001</v>
      </c>
      <c r="E1484" s="2">
        <v>36475</v>
      </c>
      <c r="F1484" s="2">
        <v>1.6124000000000001</v>
      </c>
      <c r="G1484" s="2">
        <v>58812.29</v>
      </c>
      <c r="H1484" s="5">
        <f t="shared" si="23"/>
        <v>-4.1677169985715377E-2</v>
      </c>
      <c r="I1484" s="4"/>
      <c r="J1484" s="4"/>
      <c r="K1484" s="4"/>
    </row>
    <row r="1485" spans="2:11" ht="13.5" x14ac:dyDescent="0.35">
      <c r="B1485" s="3">
        <v>44169</v>
      </c>
      <c r="C1485" s="2">
        <v>1.6</v>
      </c>
      <c r="D1485" s="2">
        <v>1.1335</v>
      </c>
      <c r="E1485" s="2">
        <v>9844</v>
      </c>
      <c r="F1485" s="2">
        <v>1.6025</v>
      </c>
      <c r="G1485" s="2">
        <v>15775.01</v>
      </c>
      <c r="H1485" s="5">
        <f t="shared" si="23"/>
        <v>-6.1376589215257488E-3</v>
      </c>
      <c r="I1485" s="4"/>
      <c r="J1485" s="4"/>
      <c r="K1485" s="4"/>
    </row>
    <row r="1486" spans="2:11" ht="13.5" x14ac:dyDescent="0.35">
      <c r="B1486" s="3">
        <v>44172</v>
      </c>
      <c r="C1486" s="2">
        <v>1.6</v>
      </c>
      <c r="D1486" s="2">
        <v>1.1335</v>
      </c>
      <c r="E1486" s="2">
        <v>23411</v>
      </c>
      <c r="F1486" s="2">
        <v>1.5724</v>
      </c>
      <c r="G1486" s="2">
        <v>36811.456400000003</v>
      </c>
      <c r="H1486" s="5">
        <f t="shared" si="23"/>
        <v>0</v>
      </c>
      <c r="I1486" s="4"/>
      <c r="J1486" s="4"/>
      <c r="K1486" s="4"/>
    </row>
    <row r="1487" spans="2:11" ht="13.5" x14ac:dyDescent="0.35">
      <c r="B1487" s="3">
        <v>44173</v>
      </c>
      <c r="C1487" s="2">
        <v>1.56</v>
      </c>
      <c r="D1487" s="2">
        <v>1.1051</v>
      </c>
      <c r="E1487" s="2">
        <v>4185</v>
      </c>
      <c r="F1487" s="2">
        <v>1.5641</v>
      </c>
      <c r="G1487" s="2">
        <v>6545.7584999999999</v>
      </c>
      <c r="H1487" s="5">
        <f t="shared" si="23"/>
        <v>-2.5055138950154373E-2</v>
      </c>
      <c r="I1487" s="4"/>
      <c r="J1487" s="4"/>
      <c r="K1487" s="4"/>
    </row>
    <row r="1488" spans="2:11" ht="13.5" x14ac:dyDescent="0.35">
      <c r="B1488" s="3">
        <v>44174</v>
      </c>
      <c r="C1488" s="2">
        <v>1.56</v>
      </c>
      <c r="D1488" s="2">
        <v>1.1051</v>
      </c>
      <c r="E1488" s="2">
        <v>12732</v>
      </c>
      <c r="F1488" s="2">
        <v>1.5711999999999999</v>
      </c>
      <c r="G1488" s="2">
        <v>20004.518400000001</v>
      </c>
      <c r="H1488" s="5">
        <f t="shared" si="23"/>
        <v>0</v>
      </c>
      <c r="I1488" s="4"/>
      <c r="J1488" s="4"/>
      <c r="K1488" s="4"/>
    </row>
    <row r="1489" spans="2:11" ht="13.5" x14ac:dyDescent="0.35">
      <c r="B1489" s="3">
        <v>44175</v>
      </c>
      <c r="C1489" s="2">
        <v>1.54</v>
      </c>
      <c r="D1489" s="2">
        <v>1.0909</v>
      </c>
      <c r="E1489" s="2">
        <v>9014</v>
      </c>
      <c r="F1489" s="2">
        <v>1.5407999999999999</v>
      </c>
      <c r="G1489" s="2">
        <v>13888.771199999999</v>
      </c>
      <c r="H1489" s="5">
        <f t="shared" si="23"/>
        <v>-1.2849515880915745E-2</v>
      </c>
      <c r="I1489" s="4"/>
      <c r="J1489" s="4"/>
      <c r="K1489" s="4"/>
    </row>
    <row r="1490" spans="2:11" ht="13.5" x14ac:dyDescent="0.35">
      <c r="B1490" s="3">
        <v>44176</v>
      </c>
      <c r="C1490" s="2">
        <v>1.56</v>
      </c>
      <c r="D1490" s="2">
        <v>1.1051</v>
      </c>
      <c r="E1490" s="2">
        <v>1469</v>
      </c>
      <c r="F1490" s="2">
        <v>1.5401</v>
      </c>
      <c r="G1490" s="2">
        <v>2262.4069</v>
      </c>
      <c r="H1490" s="5">
        <f t="shared" si="23"/>
        <v>1.3016775139792823E-2</v>
      </c>
      <c r="I1490" s="4"/>
      <c r="J1490" s="4"/>
      <c r="K1490" s="4"/>
    </row>
    <row r="1491" spans="2:11" ht="13.5" x14ac:dyDescent="0.35">
      <c r="B1491" s="3">
        <v>44179</v>
      </c>
      <c r="C1491" s="2">
        <v>1.54</v>
      </c>
      <c r="D1491" s="2">
        <v>1.0909</v>
      </c>
      <c r="E1491" s="2">
        <v>1645</v>
      </c>
      <c r="F1491" s="2">
        <v>1.5248999999999999</v>
      </c>
      <c r="G1491" s="2">
        <v>2508.4605000000001</v>
      </c>
      <c r="H1491" s="5">
        <f t="shared" si="23"/>
        <v>-1.2849515880915745E-2</v>
      </c>
      <c r="I1491" s="4"/>
      <c r="J1491" s="4"/>
      <c r="K1491" s="4"/>
    </row>
    <row r="1492" spans="2:11" ht="13.5" x14ac:dyDescent="0.35">
      <c r="B1492" s="3">
        <v>44180</v>
      </c>
      <c r="C1492" s="2">
        <v>1.52</v>
      </c>
      <c r="D1492" s="2">
        <v>1.0768</v>
      </c>
      <c r="E1492" s="2">
        <v>9217</v>
      </c>
      <c r="F1492" s="2">
        <v>1.52</v>
      </c>
      <c r="G1492" s="2">
        <v>14009.84</v>
      </c>
      <c r="H1492" s="5">
        <f t="shared" si="23"/>
        <v>-1.2925107709230912E-2</v>
      </c>
      <c r="I1492" s="4"/>
      <c r="J1492" s="4"/>
      <c r="K1492" s="4"/>
    </row>
    <row r="1493" spans="2:11" ht="13.5" x14ac:dyDescent="0.35">
      <c r="B1493" s="3">
        <v>44181</v>
      </c>
      <c r="C1493" s="2">
        <v>1.6</v>
      </c>
      <c r="D1493" s="2">
        <v>1.1335</v>
      </c>
      <c r="E1493" s="2">
        <v>40167</v>
      </c>
      <c r="F1493" s="2">
        <v>1.5557000000000001</v>
      </c>
      <c r="G1493" s="2">
        <v>62487.801899999999</v>
      </c>
      <c r="H1493" s="5">
        <f t="shared" si="23"/>
        <v>5.2656017830609185E-2</v>
      </c>
      <c r="I1493" s="4"/>
      <c r="J1493" s="4"/>
      <c r="K1493" s="4"/>
    </row>
    <row r="1494" spans="2:11" ht="13.5" x14ac:dyDescent="0.35">
      <c r="B1494" s="3">
        <v>44182</v>
      </c>
      <c r="C1494" s="2">
        <v>1.69</v>
      </c>
      <c r="D1494" s="2">
        <v>1.1972</v>
      </c>
      <c r="E1494" s="2">
        <v>87129</v>
      </c>
      <c r="F1494" s="2">
        <v>1.6126</v>
      </c>
      <c r="G1494" s="2">
        <v>140504.2254</v>
      </c>
      <c r="H1494" s="5">
        <f t="shared" si="23"/>
        <v>5.6197617997353413E-2</v>
      </c>
      <c r="I1494" s="4"/>
      <c r="J1494" s="4"/>
      <c r="K1494" s="4"/>
    </row>
    <row r="1495" spans="2:11" ht="13.5" x14ac:dyDescent="0.35">
      <c r="B1495" s="3">
        <v>44183</v>
      </c>
      <c r="C1495" s="2">
        <v>1.74</v>
      </c>
      <c r="D1495" s="2">
        <v>1.2325999999999999</v>
      </c>
      <c r="E1495" s="2">
        <v>15349</v>
      </c>
      <c r="F1495" s="2">
        <v>1.7556</v>
      </c>
      <c r="G1495" s="2">
        <v>26946.704399999999</v>
      </c>
      <c r="H1495" s="5">
        <f t="shared" si="23"/>
        <v>2.9568994320080082E-2</v>
      </c>
      <c r="I1495" s="4"/>
      <c r="J1495" s="4"/>
      <c r="K1495" s="4"/>
    </row>
    <row r="1496" spans="2:11" ht="13.5" x14ac:dyDescent="0.35">
      <c r="B1496" s="3">
        <v>44186</v>
      </c>
      <c r="C1496" s="2">
        <v>1.69</v>
      </c>
      <c r="D1496" s="2">
        <v>1.1972</v>
      </c>
      <c r="E1496" s="2">
        <v>2670</v>
      </c>
      <c r="F1496" s="2">
        <v>1.7038</v>
      </c>
      <c r="G1496" s="2">
        <v>4549.1459999999997</v>
      </c>
      <c r="H1496" s="5">
        <f t="shared" si="23"/>
        <v>-2.871977932824913E-2</v>
      </c>
      <c r="I1496" s="4"/>
      <c r="J1496" s="4"/>
      <c r="K1496" s="4"/>
    </row>
    <row r="1497" spans="2:11" ht="13.5" x14ac:dyDescent="0.35">
      <c r="B1497" s="3">
        <v>44187</v>
      </c>
      <c r="C1497" s="2">
        <v>1.61</v>
      </c>
      <c r="D1497" s="2">
        <v>1.1405000000000001</v>
      </c>
      <c r="E1497" s="2">
        <v>17597</v>
      </c>
      <c r="F1497" s="2">
        <v>1.6196999999999999</v>
      </c>
      <c r="G1497" s="2">
        <v>28501.8609</v>
      </c>
      <c r="H1497" s="5">
        <f t="shared" si="23"/>
        <v>-4.7360507851653834E-2</v>
      </c>
      <c r="I1497" s="4"/>
      <c r="J1497" s="4"/>
      <c r="K1497" s="4"/>
    </row>
    <row r="1498" spans="2:11" ht="13.5" x14ac:dyDescent="0.35">
      <c r="B1498" s="3">
        <v>44188</v>
      </c>
      <c r="C1498" s="2">
        <v>1.64</v>
      </c>
      <c r="D1498" s="2">
        <v>1.1617999999999999</v>
      </c>
      <c r="E1498" s="2">
        <v>18417</v>
      </c>
      <c r="F1498" s="2">
        <v>1.6306</v>
      </c>
      <c r="G1498" s="2">
        <v>30030.760200000001</v>
      </c>
      <c r="H1498" s="5">
        <f t="shared" si="23"/>
        <v>1.867601928978507E-2</v>
      </c>
      <c r="I1498" s="4"/>
      <c r="J1498" s="4"/>
      <c r="K1498" s="4"/>
    </row>
    <row r="1499" spans="2:11" ht="13.5" x14ac:dyDescent="0.35">
      <c r="B1499" s="3">
        <v>44189</v>
      </c>
      <c r="C1499" s="2">
        <v>1.64</v>
      </c>
      <c r="D1499" s="2">
        <v>1.1617999999999999</v>
      </c>
      <c r="E1499" s="2">
        <v>8285</v>
      </c>
      <c r="F1499" s="2">
        <v>1.6034999999999999</v>
      </c>
      <c r="G1499" s="2">
        <v>13284.997499999999</v>
      </c>
      <c r="H1499" s="5">
        <f t="shared" si="23"/>
        <v>0</v>
      </c>
      <c r="I1499" s="4"/>
      <c r="J1499" s="4"/>
      <c r="K1499" s="4"/>
    </row>
    <row r="1500" spans="2:11" ht="13.5" x14ac:dyDescent="0.35">
      <c r="B1500" s="3">
        <v>44190</v>
      </c>
      <c r="C1500" s="2">
        <v>1.58</v>
      </c>
      <c r="D1500" s="2">
        <v>1.1193</v>
      </c>
      <c r="E1500" s="2">
        <v>5064</v>
      </c>
      <c r="F1500" s="2">
        <v>1.5932999999999999</v>
      </c>
      <c r="G1500" s="2">
        <v>8068.4712</v>
      </c>
      <c r="H1500" s="5">
        <f t="shared" si="23"/>
        <v>-3.6581167154415548E-2</v>
      </c>
      <c r="I1500" s="4"/>
      <c r="J1500" s="4"/>
      <c r="K1500" s="4"/>
    </row>
    <row r="1501" spans="2:11" ht="13.5" x14ac:dyDescent="0.35">
      <c r="B1501" s="3">
        <v>44193</v>
      </c>
      <c r="C1501" s="2">
        <v>1.6</v>
      </c>
      <c r="D1501" s="2">
        <v>1.1335</v>
      </c>
      <c r="E1501" s="2">
        <v>16294</v>
      </c>
      <c r="F1501" s="2">
        <v>1.5550999999999999</v>
      </c>
      <c r="G1501" s="2">
        <v>25338.7994</v>
      </c>
      <c r="H1501" s="5">
        <f t="shared" si="23"/>
        <v>1.2686500491378531E-2</v>
      </c>
      <c r="I1501" s="4"/>
      <c r="J1501" s="4"/>
      <c r="K1501" s="4"/>
    </row>
    <row r="1502" spans="2:11" ht="13.5" x14ac:dyDescent="0.35">
      <c r="B1502" s="3">
        <v>44194</v>
      </c>
      <c r="C1502" s="2">
        <v>1.62</v>
      </c>
      <c r="D1502" s="2">
        <v>1.1476</v>
      </c>
      <c r="E1502" s="2">
        <v>1360</v>
      </c>
      <c r="F1502" s="2">
        <v>1.5924</v>
      </c>
      <c r="G1502" s="2">
        <v>2165.6640000000002</v>
      </c>
      <c r="H1502" s="5">
        <f t="shared" si="23"/>
        <v>1.2439347154830175E-2</v>
      </c>
      <c r="I1502" s="4"/>
      <c r="J1502" s="4"/>
      <c r="K1502" s="4"/>
    </row>
    <row r="1503" spans="2:11" ht="13.5" x14ac:dyDescent="0.35">
      <c r="B1503" s="3">
        <v>44195</v>
      </c>
      <c r="C1503" s="2">
        <v>1.61</v>
      </c>
      <c r="D1503" s="2">
        <v>1.1405000000000001</v>
      </c>
      <c r="E1503" s="2">
        <v>1763</v>
      </c>
      <c r="F1503" s="2">
        <v>1.6034999999999999</v>
      </c>
      <c r="G1503" s="2">
        <v>2826.9704999999999</v>
      </c>
      <c r="H1503" s="5">
        <f t="shared" si="23"/>
        <v>-6.186824677587909E-3</v>
      </c>
      <c r="I1503" s="4"/>
      <c r="J1503" s="4"/>
      <c r="K1503" s="4"/>
    </row>
    <row r="1504" spans="2:11" ht="13.5" x14ac:dyDescent="0.35">
      <c r="B1504" s="3">
        <v>44196</v>
      </c>
      <c r="C1504" s="2">
        <v>1.59</v>
      </c>
      <c r="D1504" s="2">
        <v>1.1264000000000001</v>
      </c>
      <c r="E1504" s="2">
        <v>2320</v>
      </c>
      <c r="F1504" s="2">
        <v>1.6251</v>
      </c>
      <c r="G1504" s="2">
        <v>3770.232</v>
      </c>
      <c r="H1504" s="5">
        <f t="shared" si="23"/>
        <v>-1.2362998684787374E-2</v>
      </c>
      <c r="I1504" s="4"/>
      <c r="J1504" s="4"/>
      <c r="K1504" s="4"/>
    </row>
    <row r="1505" spans="2:11" ht="13.5" x14ac:dyDescent="0.35">
      <c r="B1505" s="3">
        <v>44200</v>
      </c>
      <c r="C1505" s="2">
        <v>1.59</v>
      </c>
      <c r="D1505" s="2">
        <v>1.1264000000000001</v>
      </c>
      <c r="E1505" s="2">
        <v>2026</v>
      </c>
      <c r="F1505" s="2">
        <v>1.5684</v>
      </c>
      <c r="G1505" s="2">
        <v>3177.5783999999999</v>
      </c>
      <c r="H1505" s="5">
        <f t="shared" si="23"/>
        <v>0</v>
      </c>
      <c r="I1505" s="4"/>
      <c r="J1505" s="4"/>
      <c r="K1505" s="4"/>
    </row>
    <row r="1506" spans="2:11" ht="13.5" x14ac:dyDescent="0.35">
      <c r="B1506" s="3">
        <v>44201</v>
      </c>
      <c r="C1506" s="2">
        <v>1.6</v>
      </c>
      <c r="D1506" s="2">
        <v>1.1335</v>
      </c>
      <c r="E1506" s="2">
        <v>2967</v>
      </c>
      <c r="F1506" s="2">
        <v>1.5885</v>
      </c>
      <c r="G1506" s="2">
        <v>4713.0794999999998</v>
      </c>
      <c r="H1506" s="5">
        <f t="shared" si="23"/>
        <v>6.3032670454544418E-3</v>
      </c>
      <c r="I1506" s="4"/>
      <c r="J1506" s="4"/>
      <c r="K1506" s="4"/>
    </row>
    <row r="1507" spans="2:11" ht="13.5" x14ac:dyDescent="0.35">
      <c r="B1507" s="3">
        <v>44202</v>
      </c>
      <c r="C1507" s="2">
        <v>1.57</v>
      </c>
      <c r="D1507" s="2">
        <v>1.1122000000000001</v>
      </c>
      <c r="E1507" s="2">
        <v>1315</v>
      </c>
      <c r="F1507" s="2">
        <v>1.5832999999999999</v>
      </c>
      <c r="G1507" s="2">
        <v>2082.0394999999999</v>
      </c>
      <c r="H1507" s="5">
        <f t="shared" si="23"/>
        <v>-1.8791354212615682E-2</v>
      </c>
      <c r="I1507" s="4"/>
      <c r="J1507" s="4"/>
      <c r="K1507" s="4"/>
    </row>
    <row r="1508" spans="2:11" ht="13.5" x14ac:dyDescent="0.35">
      <c r="B1508" s="3">
        <v>44203</v>
      </c>
      <c r="C1508" s="2">
        <v>1.59</v>
      </c>
      <c r="D1508" s="2">
        <v>1.1264000000000001</v>
      </c>
      <c r="E1508" s="2">
        <v>3444</v>
      </c>
      <c r="F1508" s="2">
        <v>1.5553999999999999</v>
      </c>
      <c r="G1508" s="2">
        <v>5356.7975999999999</v>
      </c>
      <c r="H1508" s="5">
        <f t="shared" si="23"/>
        <v>1.2767487861895334E-2</v>
      </c>
      <c r="I1508" s="4"/>
      <c r="J1508" s="4"/>
      <c r="K1508" s="4"/>
    </row>
    <row r="1509" spans="2:11" ht="13.5" x14ac:dyDescent="0.35">
      <c r="B1509" s="3">
        <v>44204</v>
      </c>
      <c r="C1509" s="2">
        <v>1.6</v>
      </c>
      <c r="D1509" s="2">
        <v>1.1335</v>
      </c>
      <c r="E1509" s="2">
        <v>50</v>
      </c>
      <c r="F1509" s="2">
        <v>1.6</v>
      </c>
      <c r="G1509" s="2">
        <v>80</v>
      </c>
      <c r="H1509" s="5">
        <f t="shared" si="23"/>
        <v>6.3032670454544418E-3</v>
      </c>
      <c r="I1509" s="4"/>
      <c r="J1509" s="4"/>
      <c r="K1509" s="4"/>
    </row>
    <row r="1510" spans="2:11" ht="13.5" x14ac:dyDescent="0.35">
      <c r="B1510" s="3">
        <v>44207</v>
      </c>
      <c r="C1510" s="2">
        <v>1.56</v>
      </c>
      <c r="D1510" s="2">
        <v>1.1051</v>
      </c>
      <c r="E1510" s="2">
        <v>4476</v>
      </c>
      <c r="F1510" s="2">
        <v>1.5576000000000001</v>
      </c>
      <c r="G1510" s="2">
        <v>6971.8176000000003</v>
      </c>
      <c r="H1510" s="5">
        <f t="shared" si="23"/>
        <v>-2.5055138950154373E-2</v>
      </c>
      <c r="I1510" s="4"/>
      <c r="J1510" s="4"/>
      <c r="K1510" s="4"/>
    </row>
    <row r="1511" spans="2:11" ht="13.5" x14ac:dyDescent="0.35">
      <c r="B1511" s="3">
        <v>44208</v>
      </c>
      <c r="C1511" s="2">
        <v>1.57</v>
      </c>
      <c r="D1511" s="2">
        <v>1.1122000000000001</v>
      </c>
      <c r="E1511" s="2">
        <v>761</v>
      </c>
      <c r="F1511" s="2">
        <v>1.5661</v>
      </c>
      <c r="G1511" s="2">
        <v>1191.8021000000001</v>
      </c>
      <c r="H1511" s="5">
        <f t="shared" si="23"/>
        <v>6.4247579404579733E-3</v>
      </c>
      <c r="I1511" s="4"/>
      <c r="J1511" s="4"/>
      <c r="K1511" s="4"/>
    </row>
    <row r="1512" spans="2:11" ht="13.5" x14ac:dyDescent="0.35">
      <c r="B1512" s="3">
        <v>44209</v>
      </c>
      <c r="C1512" s="2">
        <v>1.58</v>
      </c>
      <c r="D1512" s="2">
        <v>1.1193</v>
      </c>
      <c r="E1512" s="2">
        <v>20926</v>
      </c>
      <c r="F1512" s="2">
        <v>1.5745</v>
      </c>
      <c r="G1512" s="2">
        <v>32947.987000000001</v>
      </c>
      <c r="H1512" s="5">
        <f t="shared" si="23"/>
        <v>6.3837439309475663E-3</v>
      </c>
      <c r="I1512" s="4"/>
      <c r="J1512" s="4"/>
      <c r="K1512" s="4"/>
    </row>
    <row r="1513" spans="2:11" ht="13.5" x14ac:dyDescent="0.35">
      <c r="B1513" s="3">
        <v>44211</v>
      </c>
      <c r="C1513" s="2">
        <v>1.61</v>
      </c>
      <c r="D1513" s="2">
        <v>1.1405000000000001</v>
      </c>
      <c r="E1513" s="2">
        <v>320</v>
      </c>
      <c r="F1513" s="2">
        <v>1.5663</v>
      </c>
      <c r="G1513" s="2">
        <v>501.21600000000001</v>
      </c>
      <c r="H1513" s="5">
        <f t="shared" si="23"/>
        <v>1.894040918431172E-2</v>
      </c>
      <c r="I1513" s="4"/>
      <c r="J1513" s="4"/>
      <c r="K1513" s="4"/>
    </row>
    <row r="1514" spans="2:11" ht="13.5" x14ac:dyDescent="0.35">
      <c r="B1514" s="3">
        <v>44214</v>
      </c>
      <c r="C1514" s="2">
        <v>1.61</v>
      </c>
      <c r="D1514" s="2">
        <v>1.1405000000000001</v>
      </c>
      <c r="E1514" s="2">
        <v>0</v>
      </c>
      <c r="F1514" s="2">
        <v>0</v>
      </c>
      <c r="G1514" s="2">
        <v>0</v>
      </c>
      <c r="H1514" s="5">
        <f t="shared" si="23"/>
        <v>0</v>
      </c>
      <c r="I1514" s="4"/>
      <c r="J1514" s="4"/>
      <c r="K1514" s="4"/>
    </row>
    <row r="1515" spans="2:11" ht="13.5" x14ac:dyDescent="0.35">
      <c r="B1515" s="3">
        <v>44215</v>
      </c>
      <c r="C1515" s="2">
        <v>1.59</v>
      </c>
      <c r="D1515" s="2">
        <v>1.1264000000000001</v>
      </c>
      <c r="E1515" s="2">
        <v>3530</v>
      </c>
      <c r="F1515" s="2">
        <v>1.5787</v>
      </c>
      <c r="G1515" s="2">
        <v>5572.8109999999997</v>
      </c>
      <c r="H1515" s="5">
        <f t="shared" si="23"/>
        <v>-1.2362998684787374E-2</v>
      </c>
      <c r="I1515" s="4"/>
      <c r="J1515" s="4"/>
      <c r="K1515" s="4"/>
    </row>
    <row r="1516" spans="2:11" ht="13.5" x14ac:dyDescent="0.35">
      <c r="B1516" s="3">
        <v>44216</v>
      </c>
      <c r="C1516" s="2">
        <v>1.55</v>
      </c>
      <c r="D1516" s="2">
        <v>1.0980000000000001</v>
      </c>
      <c r="E1516" s="2">
        <v>4408</v>
      </c>
      <c r="F1516" s="2">
        <v>1.5641</v>
      </c>
      <c r="G1516" s="2">
        <v>6894.5528000000004</v>
      </c>
      <c r="H1516" s="5">
        <f t="shared" si="23"/>
        <v>-2.5213068181818163E-2</v>
      </c>
      <c r="I1516" s="4"/>
      <c r="J1516" s="4"/>
      <c r="K1516" s="4"/>
    </row>
    <row r="1517" spans="2:11" ht="13.5" x14ac:dyDescent="0.35">
      <c r="B1517" s="3">
        <v>44217</v>
      </c>
      <c r="C1517" s="2">
        <v>1.55</v>
      </c>
      <c r="D1517" s="2">
        <v>1.0980000000000001</v>
      </c>
      <c r="E1517" s="2">
        <v>7243</v>
      </c>
      <c r="F1517" s="2">
        <v>1.536</v>
      </c>
      <c r="G1517" s="2">
        <v>11125.248</v>
      </c>
      <c r="H1517" s="5">
        <f t="shared" si="23"/>
        <v>0</v>
      </c>
      <c r="I1517" s="4"/>
      <c r="J1517" s="4"/>
      <c r="K1517" s="4"/>
    </row>
    <row r="1518" spans="2:11" ht="13.5" x14ac:dyDescent="0.35">
      <c r="B1518" s="3">
        <v>44218</v>
      </c>
      <c r="C1518" s="2">
        <v>1.51</v>
      </c>
      <c r="D1518" s="2">
        <v>1.0697000000000001</v>
      </c>
      <c r="E1518" s="2">
        <v>5365</v>
      </c>
      <c r="F1518" s="2">
        <v>1.5259</v>
      </c>
      <c r="G1518" s="2">
        <v>8186.4534999999996</v>
      </c>
      <c r="H1518" s="5">
        <f t="shared" si="23"/>
        <v>-2.5774134790528223E-2</v>
      </c>
      <c r="I1518" s="4"/>
      <c r="J1518" s="4"/>
      <c r="K1518" s="4"/>
    </row>
    <row r="1519" spans="2:11" ht="13.5" x14ac:dyDescent="0.35">
      <c r="B1519" s="3">
        <v>44221</v>
      </c>
      <c r="C1519" s="2">
        <v>1.53</v>
      </c>
      <c r="D1519" s="2">
        <v>1.0839000000000001</v>
      </c>
      <c r="E1519" s="2">
        <v>4576</v>
      </c>
      <c r="F1519" s="2">
        <v>1.4997</v>
      </c>
      <c r="G1519" s="2">
        <v>6862.6271999999999</v>
      </c>
      <c r="H1519" s="5">
        <f t="shared" si="23"/>
        <v>1.3274749929886875E-2</v>
      </c>
      <c r="I1519" s="4"/>
      <c r="J1519" s="4"/>
      <c r="K1519" s="4"/>
    </row>
    <row r="1520" spans="2:11" ht="13.5" x14ac:dyDescent="0.35">
      <c r="B1520" s="3">
        <v>44222</v>
      </c>
      <c r="C1520" s="2">
        <v>1.5</v>
      </c>
      <c r="D1520" s="2">
        <v>1.0626</v>
      </c>
      <c r="E1520" s="2">
        <v>12692</v>
      </c>
      <c r="F1520" s="2">
        <v>1.4912000000000001</v>
      </c>
      <c r="G1520" s="2">
        <v>18926.310399999998</v>
      </c>
      <c r="H1520" s="5">
        <f t="shared" si="23"/>
        <v>-1.9651259341267734E-2</v>
      </c>
      <c r="I1520" s="4"/>
      <c r="J1520" s="4"/>
      <c r="K1520" s="4"/>
    </row>
    <row r="1521" spans="2:11" ht="13.5" x14ac:dyDescent="0.35">
      <c r="B1521" s="3">
        <v>44223</v>
      </c>
      <c r="C1521" s="2">
        <v>1.47</v>
      </c>
      <c r="D1521" s="2">
        <v>1.0414000000000001</v>
      </c>
      <c r="E1521" s="2">
        <v>53546</v>
      </c>
      <c r="F1521" s="2">
        <v>1.4661999999999999</v>
      </c>
      <c r="G1521" s="2">
        <v>78509.145199999999</v>
      </c>
      <c r="H1521" s="5">
        <f t="shared" si="23"/>
        <v>-1.9951063429324192E-2</v>
      </c>
      <c r="I1521" s="4"/>
      <c r="J1521" s="4"/>
      <c r="K1521" s="4"/>
    </row>
    <row r="1522" spans="2:11" ht="13.5" x14ac:dyDescent="0.35">
      <c r="B1522" s="3">
        <v>44224</v>
      </c>
      <c r="C1522" s="2">
        <v>1.49</v>
      </c>
      <c r="D1522" s="2">
        <v>1.0555000000000001</v>
      </c>
      <c r="E1522" s="2">
        <v>3206</v>
      </c>
      <c r="F1522" s="2">
        <v>1.4524999999999999</v>
      </c>
      <c r="G1522" s="2">
        <v>4656.7150000000001</v>
      </c>
      <c r="H1522" s="5">
        <f t="shared" si="23"/>
        <v>1.3539466103322451E-2</v>
      </c>
      <c r="I1522" s="4"/>
      <c r="J1522" s="4"/>
      <c r="K1522" s="4"/>
    </row>
    <row r="1523" spans="2:11" ht="13.5" x14ac:dyDescent="0.35">
      <c r="B1523" s="3">
        <v>44225</v>
      </c>
      <c r="C1523" s="2">
        <v>1.51</v>
      </c>
      <c r="D1523" s="2">
        <v>1.0697000000000001</v>
      </c>
      <c r="E1523" s="2">
        <v>3124</v>
      </c>
      <c r="F1523" s="2">
        <v>1.5013000000000001</v>
      </c>
      <c r="G1523" s="2">
        <v>4690.0612000000001</v>
      </c>
      <c r="H1523" s="5">
        <f t="shared" si="23"/>
        <v>1.3453339649455224E-2</v>
      </c>
      <c r="I1523" s="4"/>
      <c r="J1523" s="4"/>
      <c r="K1523" s="4"/>
    </row>
    <row r="1524" spans="2:11" ht="13.5" x14ac:dyDescent="0.35">
      <c r="B1524" s="3">
        <v>44228</v>
      </c>
      <c r="C1524" s="2">
        <v>1.51</v>
      </c>
      <c r="D1524" s="2">
        <v>1.0697000000000001</v>
      </c>
      <c r="E1524" s="2">
        <v>989</v>
      </c>
      <c r="F1524" s="2">
        <v>1.4716</v>
      </c>
      <c r="G1524" s="2">
        <v>1455.4123999999999</v>
      </c>
      <c r="H1524" s="5">
        <f t="shared" si="23"/>
        <v>0</v>
      </c>
      <c r="I1524" s="4"/>
      <c r="J1524" s="4"/>
      <c r="K1524" s="4"/>
    </row>
    <row r="1525" spans="2:11" ht="13.5" x14ac:dyDescent="0.35">
      <c r="B1525" s="3">
        <v>44229</v>
      </c>
      <c r="C1525" s="2">
        <v>1.47</v>
      </c>
      <c r="D1525" s="2">
        <v>1.0414000000000001</v>
      </c>
      <c r="E1525" s="2">
        <v>1515</v>
      </c>
      <c r="F1525" s="2">
        <v>1.4796</v>
      </c>
      <c r="G1525" s="2">
        <v>2241.5940000000001</v>
      </c>
      <c r="H1525" s="5">
        <f t="shared" si="23"/>
        <v>-2.6456015705337937E-2</v>
      </c>
      <c r="I1525" s="4"/>
      <c r="J1525" s="4"/>
      <c r="K1525" s="4"/>
    </row>
    <row r="1526" spans="2:11" ht="13.5" x14ac:dyDescent="0.35">
      <c r="B1526" s="3">
        <v>44230</v>
      </c>
      <c r="C1526" s="2">
        <v>1.45</v>
      </c>
      <c r="D1526" s="2">
        <v>1.0271999999999999</v>
      </c>
      <c r="E1526" s="2">
        <v>2250</v>
      </c>
      <c r="F1526" s="2">
        <v>1.45</v>
      </c>
      <c r="G1526" s="2">
        <v>3262.5</v>
      </c>
      <c r="H1526" s="5">
        <f t="shared" si="23"/>
        <v>-1.3635490685615721E-2</v>
      </c>
      <c r="I1526" s="4"/>
      <c r="J1526" s="4"/>
      <c r="K1526" s="4"/>
    </row>
    <row r="1527" spans="2:11" ht="13.5" x14ac:dyDescent="0.35">
      <c r="B1527" s="3">
        <v>44231</v>
      </c>
      <c r="C1527" s="2">
        <v>1.42</v>
      </c>
      <c r="D1527" s="2">
        <v>1.0059</v>
      </c>
      <c r="E1527" s="2">
        <v>4910</v>
      </c>
      <c r="F1527" s="2">
        <v>1.4253</v>
      </c>
      <c r="G1527" s="2">
        <v>6998.223</v>
      </c>
      <c r="H1527" s="5">
        <f t="shared" si="23"/>
        <v>-2.0735981308411096E-2</v>
      </c>
      <c r="I1527" s="4"/>
      <c r="J1527" s="4"/>
      <c r="K1527" s="4"/>
    </row>
    <row r="1528" spans="2:11" ht="13.5" x14ac:dyDescent="0.35">
      <c r="B1528" s="3">
        <v>44232</v>
      </c>
      <c r="C1528" s="2">
        <v>1.43</v>
      </c>
      <c r="D1528" s="2">
        <v>1.0129999999999999</v>
      </c>
      <c r="E1528" s="2">
        <v>75380</v>
      </c>
      <c r="F1528" s="2">
        <v>1.4093</v>
      </c>
      <c r="G1528" s="2">
        <v>106233.034</v>
      </c>
      <c r="H1528" s="5">
        <f t="shared" si="23"/>
        <v>7.0583557013618493E-3</v>
      </c>
      <c r="I1528" s="4"/>
      <c r="J1528" s="4"/>
      <c r="K1528" s="4"/>
    </row>
    <row r="1529" spans="2:11" ht="13.5" x14ac:dyDescent="0.35">
      <c r="B1529" s="3">
        <v>44235</v>
      </c>
      <c r="C1529" s="2">
        <v>1.47</v>
      </c>
      <c r="D1529" s="2">
        <v>1.0414000000000001</v>
      </c>
      <c r="E1529" s="2">
        <v>72666</v>
      </c>
      <c r="F1529" s="2">
        <v>1.4325000000000001</v>
      </c>
      <c r="G1529" s="2">
        <v>104094.045</v>
      </c>
      <c r="H1529" s="5">
        <f t="shared" si="23"/>
        <v>2.8035538005923205E-2</v>
      </c>
      <c r="I1529" s="4"/>
      <c r="J1529" s="4"/>
      <c r="K1529" s="4"/>
    </row>
    <row r="1530" spans="2:11" ht="13.5" x14ac:dyDescent="0.35">
      <c r="B1530" s="3">
        <v>44236</v>
      </c>
      <c r="C1530" s="2">
        <v>1.48</v>
      </c>
      <c r="D1530" s="2">
        <v>1.0484</v>
      </c>
      <c r="E1530" s="2">
        <v>2501</v>
      </c>
      <c r="F1530" s="2">
        <v>1.46</v>
      </c>
      <c r="G1530" s="2">
        <v>3651.46</v>
      </c>
      <c r="H1530" s="5">
        <f t="shared" si="23"/>
        <v>6.7217207605145901E-3</v>
      </c>
      <c r="I1530" s="4"/>
      <c r="J1530" s="4"/>
      <c r="K1530" s="4"/>
    </row>
    <row r="1531" spans="2:11" ht="13.5" x14ac:dyDescent="0.35">
      <c r="B1531" s="3">
        <v>44237</v>
      </c>
      <c r="C1531" s="2">
        <v>1.45</v>
      </c>
      <c r="D1531" s="2">
        <v>1.0271999999999999</v>
      </c>
      <c r="E1531" s="2">
        <v>1140</v>
      </c>
      <c r="F1531" s="2">
        <v>1.4654</v>
      </c>
      <c r="G1531" s="2">
        <v>1670.556</v>
      </c>
      <c r="H1531" s="5">
        <f t="shared" si="23"/>
        <v>-2.0221289584128298E-2</v>
      </c>
      <c r="I1531" s="4"/>
      <c r="J1531" s="4"/>
      <c r="K1531" s="4"/>
    </row>
    <row r="1532" spans="2:11" ht="13.5" x14ac:dyDescent="0.35">
      <c r="B1532" s="3">
        <v>44238</v>
      </c>
      <c r="C1532" s="2">
        <v>1.44</v>
      </c>
      <c r="D1532" s="2">
        <v>1.0201</v>
      </c>
      <c r="E1532" s="2">
        <v>9365</v>
      </c>
      <c r="F1532" s="2">
        <v>1.4427000000000001</v>
      </c>
      <c r="G1532" s="2">
        <v>13510.8855</v>
      </c>
      <c r="H1532" s="5">
        <f t="shared" si="23"/>
        <v>-6.911993769470293E-3</v>
      </c>
      <c r="I1532" s="4"/>
      <c r="J1532" s="4"/>
      <c r="K1532" s="4"/>
    </row>
    <row r="1533" spans="2:11" ht="13.5" x14ac:dyDescent="0.35">
      <c r="B1533" s="3">
        <v>44239</v>
      </c>
      <c r="C1533" s="2">
        <v>1.44</v>
      </c>
      <c r="D1533" s="2">
        <v>1.0201</v>
      </c>
      <c r="E1533" s="2">
        <v>2566</v>
      </c>
      <c r="F1533" s="2">
        <v>1.44</v>
      </c>
      <c r="G1533" s="2">
        <v>3695.04</v>
      </c>
      <c r="H1533" s="5">
        <f t="shared" si="23"/>
        <v>0</v>
      </c>
      <c r="I1533" s="4"/>
      <c r="J1533" s="4"/>
      <c r="K1533" s="4"/>
    </row>
    <row r="1534" spans="2:11" ht="13.5" x14ac:dyDescent="0.35">
      <c r="B1534" s="3">
        <v>44242</v>
      </c>
      <c r="C1534" s="2">
        <v>1.44</v>
      </c>
      <c r="D1534" s="2">
        <v>1.0201</v>
      </c>
      <c r="E1534" s="2">
        <v>1515</v>
      </c>
      <c r="F1534" s="2">
        <v>1.4483999999999999</v>
      </c>
      <c r="G1534" s="2">
        <v>2194.326</v>
      </c>
      <c r="H1534" s="5">
        <f t="shared" si="23"/>
        <v>0</v>
      </c>
      <c r="I1534" s="4"/>
      <c r="J1534" s="4"/>
      <c r="K1534" s="4"/>
    </row>
    <row r="1535" spans="2:11" ht="13.5" x14ac:dyDescent="0.35">
      <c r="B1535" s="3">
        <v>44243</v>
      </c>
      <c r="C1535" s="2">
        <v>1.48</v>
      </c>
      <c r="D1535" s="2">
        <v>1.0484</v>
      </c>
      <c r="E1535" s="2">
        <v>2742</v>
      </c>
      <c r="F1535" s="2">
        <v>1.4351</v>
      </c>
      <c r="G1535" s="2">
        <v>3935.0441999999998</v>
      </c>
      <c r="H1535" s="5">
        <f t="shared" si="23"/>
        <v>2.7742378198215852E-2</v>
      </c>
      <c r="I1535" s="4"/>
      <c r="J1535" s="4"/>
      <c r="K1535" s="4"/>
    </row>
    <row r="1536" spans="2:11" ht="13.5" x14ac:dyDescent="0.35">
      <c r="B1536" s="3">
        <v>44244</v>
      </c>
      <c r="C1536" s="2">
        <v>1.48</v>
      </c>
      <c r="D1536" s="2">
        <v>1.0484</v>
      </c>
      <c r="E1536" s="2">
        <v>696</v>
      </c>
      <c r="F1536" s="2">
        <v>1.4402999999999999</v>
      </c>
      <c r="G1536" s="2">
        <v>1002.4488</v>
      </c>
      <c r="H1536" s="5">
        <f t="shared" si="23"/>
        <v>0</v>
      </c>
      <c r="I1536" s="4"/>
      <c r="J1536" s="4"/>
      <c r="K1536" s="4"/>
    </row>
    <row r="1537" spans="2:11" ht="13.5" x14ac:dyDescent="0.35">
      <c r="B1537" s="3">
        <v>44245</v>
      </c>
      <c r="C1537" s="2">
        <v>1.45</v>
      </c>
      <c r="D1537" s="2">
        <v>1.0271999999999999</v>
      </c>
      <c r="E1537" s="2">
        <v>180</v>
      </c>
      <c r="F1537" s="2">
        <v>1.45</v>
      </c>
      <c r="G1537" s="2">
        <v>261</v>
      </c>
      <c r="H1537" s="5">
        <f t="shared" si="23"/>
        <v>-2.0221289584128298E-2</v>
      </c>
      <c r="I1537" s="4"/>
      <c r="J1537" s="4"/>
      <c r="K1537" s="4"/>
    </row>
    <row r="1538" spans="2:11" ht="13.5" x14ac:dyDescent="0.35">
      <c r="B1538" s="3">
        <v>44246</v>
      </c>
      <c r="C1538" s="2">
        <v>1.44</v>
      </c>
      <c r="D1538" s="2">
        <v>1.0201</v>
      </c>
      <c r="E1538" s="2">
        <v>2215</v>
      </c>
      <c r="F1538" s="2">
        <v>1.4404999999999999</v>
      </c>
      <c r="G1538" s="2">
        <v>3190.7075</v>
      </c>
      <c r="H1538" s="5">
        <f t="shared" si="23"/>
        <v>-6.911993769470293E-3</v>
      </c>
      <c r="I1538" s="4"/>
      <c r="J1538" s="4"/>
      <c r="K1538" s="4"/>
    </row>
    <row r="1539" spans="2:11" ht="13.5" x14ac:dyDescent="0.35">
      <c r="B1539" s="3">
        <v>44249</v>
      </c>
      <c r="C1539" s="2">
        <v>1.46</v>
      </c>
      <c r="D1539" s="2">
        <v>1.0343</v>
      </c>
      <c r="E1539" s="2">
        <v>2</v>
      </c>
      <c r="F1539" s="2">
        <v>1.47</v>
      </c>
      <c r="G1539" s="2">
        <v>2.94</v>
      </c>
      <c r="H1539" s="5">
        <f t="shared" si="23"/>
        <v>1.3920203901578268E-2</v>
      </c>
      <c r="I1539" s="4"/>
      <c r="J1539" s="4"/>
      <c r="K1539" s="4"/>
    </row>
    <row r="1540" spans="2:11" ht="13.5" x14ac:dyDescent="0.35">
      <c r="B1540" s="3">
        <v>44250</v>
      </c>
      <c r="C1540" s="2">
        <v>1.48</v>
      </c>
      <c r="D1540" s="2">
        <v>1.0484</v>
      </c>
      <c r="E1540" s="2">
        <v>251</v>
      </c>
      <c r="F1540" s="2">
        <v>1.4460999999999999</v>
      </c>
      <c r="G1540" s="2">
        <v>362.97109999999998</v>
      </c>
      <c r="H1540" s="5">
        <f t="shared" si="23"/>
        <v>1.363240839214928E-2</v>
      </c>
      <c r="I1540" s="4"/>
      <c r="J1540" s="4"/>
      <c r="K1540" s="4"/>
    </row>
    <row r="1541" spans="2:11" ht="13.5" x14ac:dyDescent="0.35">
      <c r="B1541" s="3">
        <v>44251</v>
      </c>
      <c r="C1541" s="2">
        <v>1.5</v>
      </c>
      <c r="D1541" s="2">
        <v>1.0626</v>
      </c>
      <c r="E1541" s="2">
        <v>618</v>
      </c>
      <c r="F1541" s="2">
        <v>1.4864999999999999</v>
      </c>
      <c r="G1541" s="2">
        <v>918.65700000000004</v>
      </c>
      <c r="H1541" s="5">
        <f t="shared" si="23"/>
        <v>1.3544448683708498E-2</v>
      </c>
      <c r="I1541" s="4"/>
      <c r="J1541" s="4"/>
      <c r="K1541" s="4"/>
    </row>
    <row r="1542" spans="2:11" ht="13.5" x14ac:dyDescent="0.35">
      <c r="B1542" s="3">
        <v>44252</v>
      </c>
      <c r="C1542" s="2">
        <v>1.48</v>
      </c>
      <c r="D1542" s="2">
        <v>1.0484</v>
      </c>
      <c r="E1542" s="2">
        <v>562</v>
      </c>
      <c r="F1542" s="2">
        <v>1.4501999999999999</v>
      </c>
      <c r="G1542" s="2">
        <v>815.01239999999996</v>
      </c>
      <c r="H1542" s="5">
        <f t="shared" si="23"/>
        <v>-1.3363448146056833E-2</v>
      </c>
      <c r="I1542" s="4"/>
      <c r="J1542" s="4"/>
      <c r="K1542" s="4"/>
    </row>
    <row r="1543" spans="2:11" ht="13.5" x14ac:dyDescent="0.35">
      <c r="B1543" s="3">
        <v>44253</v>
      </c>
      <c r="C1543" s="2">
        <v>1.5</v>
      </c>
      <c r="D1543" s="2">
        <v>1.0626</v>
      </c>
      <c r="E1543" s="2">
        <v>3363</v>
      </c>
      <c r="F1543" s="2">
        <v>1.4815</v>
      </c>
      <c r="G1543" s="2">
        <v>4982.2844999999998</v>
      </c>
      <c r="H1543" s="5">
        <f t="shared" ref="H1543:H1606" si="24">(D1543-D1542)/D1542</f>
        <v>1.3544448683708498E-2</v>
      </c>
      <c r="I1543" s="4"/>
      <c r="J1543" s="4"/>
      <c r="K1543" s="4"/>
    </row>
    <row r="1544" spans="2:11" ht="13.5" x14ac:dyDescent="0.35">
      <c r="B1544" s="3">
        <v>44256</v>
      </c>
      <c r="C1544" s="2">
        <v>1.44</v>
      </c>
      <c r="D1544" s="2">
        <v>1.0201</v>
      </c>
      <c r="E1544" s="2">
        <v>38962</v>
      </c>
      <c r="F1544" s="2">
        <v>1.4758</v>
      </c>
      <c r="G1544" s="2">
        <v>57500.119599999998</v>
      </c>
      <c r="H1544" s="5">
        <f t="shared" si="24"/>
        <v>-3.9996235648409546E-2</v>
      </c>
      <c r="I1544" s="4"/>
      <c r="J1544" s="4"/>
      <c r="K1544" s="4"/>
    </row>
    <row r="1545" spans="2:11" ht="13.5" x14ac:dyDescent="0.35">
      <c r="B1545" s="3">
        <v>44257</v>
      </c>
      <c r="C1545" s="2">
        <v>1.4</v>
      </c>
      <c r="D1545" s="2">
        <v>0.99180000000000001</v>
      </c>
      <c r="E1545" s="2">
        <v>10067</v>
      </c>
      <c r="F1545" s="2">
        <v>1.4036</v>
      </c>
      <c r="G1545" s="2">
        <v>14130.0412</v>
      </c>
      <c r="H1545" s="5">
        <f t="shared" si="24"/>
        <v>-2.7742378198215852E-2</v>
      </c>
      <c r="I1545" s="4"/>
      <c r="J1545" s="4"/>
      <c r="K1545" s="4"/>
    </row>
    <row r="1546" spans="2:11" ht="13.5" x14ac:dyDescent="0.35">
      <c r="B1546" s="3">
        <v>44258</v>
      </c>
      <c r="C1546" s="2">
        <v>1.4</v>
      </c>
      <c r="D1546" s="2">
        <v>0.99180000000000001</v>
      </c>
      <c r="E1546" s="2">
        <v>8003</v>
      </c>
      <c r="F1546" s="2">
        <v>1.3954</v>
      </c>
      <c r="G1546" s="2">
        <v>11167.386200000001</v>
      </c>
      <c r="H1546" s="5">
        <f t="shared" si="24"/>
        <v>0</v>
      </c>
      <c r="I1546" s="4"/>
      <c r="J1546" s="4"/>
      <c r="K1546" s="4"/>
    </row>
    <row r="1547" spans="2:11" ht="13.5" x14ac:dyDescent="0.35">
      <c r="B1547" s="3">
        <v>44259</v>
      </c>
      <c r="C1547" s="2">
        <v>1.4</v>
      </c>
      <c r="D1547" s="2">
        <v>0.99180000000000001</v>
      </c>
      <c r="E1547" s="2">
        <v>1069</v>
      </c>
      <c r="F1547" s="2">
        <v>1.4007000000000001</v>
      </c>
      <c r="G1547" s="2">
        <v>1497.3483000000001</v>
      </c>
      <c r="H1547" s="5">
        <f t="shared" si="24"/>
        <v>0</v>
      </c>
      <c r="I1547" s="4"/>
      <c r="J1547" s="4"/>
      <c r="K1547" s="4"/>
    </row>
    <row r="1548" spans="2:11" ht="13.5" x14ac:dyDescent="0.35">
      <c r="B1548" s="3">
        <v>44260</v>
      </c>
      <c r="C1548" s="2">
        <v>1.4</v>
      </c>
      <c r="D1548" s="2">
        <v>0.99180000000000001</v>
      </c>
      <c r="E1548" s="2">
        <v>477</v>
      </c>
      <c r="F1548" s="2">
        <v>1.4</v>
      </c>
      <c r="G1548" s="2">
        <v>667.8</v>
      </c>
      <c r="H1548" s="5">
        <f t="shared" si="24"/>
        <v>0</v>
      </c>
      <c r="I1548" s="4"/>
      <c r="J1548" s="4"/>
      <c r="K1548" s="4"/>
    </row>
    <row r="1549" spans="2:11" ht="13.5" x14ac:dyDescent="0.35">
      <c r="B1549" s="3">
        <v>44263</v>
      </c>
      <c r="C1549" s="2">
        <v>1.4</v>
      </c>
      <c r="D1549" s="2">
        <v>0.99180000000000001</v>
      </c>
      <c r="E1549" s="2">
        <v>8829</v>
      </c>
      <c r="F1549" s="2">
        <v>1.3826000000000001</v>
      </c>
      <c r="G1549" s="2">
        <v>12206.975399999999</v>
      </c>
      <c r="H1549" s="5">
        <f t="shared" si="24"/>
        <v>0</v>
      </c>
      <c r="I1549" s="4"/>
      <c r="J1549" s="4"/>
      <c r="K1549" s="4"/>
    </row>
    <row r="1550" spans="2:11" ht="13.5" x14ac:dyDescent="0.35">
      <c r="B1550" s="3">
        <v>44264</v>
      </c>
      <c r="C1550" s="2">
        <v>1.4</v>
      </c>
      <c r="D1550" s="2">
        <v>0.99180000000000001</v>
      </c>
      <c r="E1550" s="2">
        <v>14590</v>
      </c>
      <c r="F1550" s="2">
        <v>1.3611</v>
      </c>
      <c r="G1550" s="2">
        <v>19858.449000000001</v>
      </c>
      <c r="H1550" s="5">
        <f t="shared" si="24"/>
        <v>0</v>
      </c>
      <c r="I1550" s="4"/>
      <c r="J1550" s="4"/>
      <c r="K1550" s="4"/>
    </row>
    <row r="1551" spans="2:11" ht="13.5" x14ac:dyDescent="0.35">
      <c r="B1551" s="3">
        <v>44265</v>
      </c>
      <c r="C1551" s="2">
        <v>1.44</v>
      </c>
      <c r="D1551" s="2">
        <v>1.0201</v>
      </c>
      <c r="E1551" s="2">
        <v>37569</v>
      </c>
      <c r="F1551" s="2">
        <v>1.4137</v>
      </c>
      <c r="G1551" s="2">
        <v>53111.295299999998</v>
      </c>
      <c r="H1551" s="5">
        <f t="shared" si="24"/>
        <v>2.8533978624722716E-2</v>
      </c>
      <c r="I1551" s="4"/>
      <c r="J1551" s="4"/>
      <c r="K1551" s="4"/>
    </row>
    <row r="1552" spans="2:11" ht="13.5" x14ac:dyDescent="0.35">
      <c r="B1552" s="3">
        <v>44266</v>
      </c>
      <c r="C1552" s="2">
        <v>1.52</v>
      </c>
      <c r="D1552" s="2">
        <v>1.0768</v>
      </c>
      <c r="E1552" s="2">
        <v>10337</v>
      </c>
      <c r="F1552" s="2">
        <v>1.502</v>
      </c>
      <c r="G1552" s="2">
        <v>15526.174000000001</v>
      </c>
      <c r="H1552" s="5">
        <f t="shared" si="24"/>
        <v>5.558278600137239E-2</v>
      </c>
      <c r="I1552" s="4"/>
      <c r="J1552" s="4"/>
      <c r="K1552" s="4"/>
    </row>
    <row r="1553" spans="2:11" ht="13.5" x14ac:dyDescent="0.35">
      <c r="B1553" s="3">
        <v>44267</v>
      </c>
      <c r="C1553" s="2">
        <v>1.55</v>
      </c>
      <c r="D1553" s="2">
        <v>1.0980000000000001</v>
      </c>
      <c r="E1553" s="2">
        <v>12756</v>
      </c>
      <c r="F1553" s="2">
        <v>1.5296000000000001</v>
      </c>
      <c r="G1553" s="2">
        <v>19511.577600000001</v>
      </c>
      <c r="H1553" s="5">
        <f t="shared" si="24"/>
        <v>1.9687964338781675E-2</v>
      </c>
      <c r="I1553" s="4"/>
      <c r="J1553" s="4"/>
      <c r="K1553" s="4"/>
    </row>
    <row r="1554" spans="2:11" ht="13.5" x14ac:dyDescent="0.35">
      <c r="B1554" s="3">
        <v>44270</v>
      </c>
      <c r="C1554" s="2">
        <v>1.55</v>
      </c>
      <c r="D1554" s="2">
        <v>1.0980000000000001</v>
      </c>
      <c r="E1554" s="2">
        <v>1981</v>
      </c>
      <c r="F1554" s="2">
        <v>1.5381</v>
      </c>
      <c r="G1554" s="2">
        <v>3046.9760999999999</v>
      </c>
      <c r="H1554" s="5">
        <f t="shared" si="24"/>
        <v>0</v>
      </c>
      <c r="I1554" s="4"/>
      <c r="J1554" s="4"/>
      <c r="K1554" s="4"/>
    </row>
    <row r="1555" spans="2:11" ht="13.5" x14ac:dyDescent="0.35">
      <c r="B1555" s="3">
        <v>44271</v>
      </c>
      <c r="C1555" s="2">
        <v>1.54</v>
      </c>
      <c r="D1555" s="2">
        <v>1.0909</v>
      </c>
      <c r="E1555" s="2">
        <v>8452</v>
      </c>
      <c r="F1555" s="2">
        <v>1.5479000000000001</v>
      </c>
      <c r="G1555" s="2">
        <v>13082.8508</v>
      </c>
      <c r="H1555" s="5">
        <f t="shared" si="24"/>
        <v>-6.4663023679418083E-3</v>
      </c>
      <c r="I1555" s="4"/>
      <c r="J1555" s="4"/>
      <c r="K1555" s="4"/>
    </row>
    <row r="1556" spans="2:11" ht="13.5" x14ac:dyDescent="0.35">
      <c r="B1556" s="3">
        <v>44272</v>
      </c>
      <c r="C1556" s="2">
        <v>1.53</v>
      </c>
      <c r="D1556" s="2">
        <v>1.0839000000000001</v>
      </c>
      <c r="E1556" s="2">
        <v>808</v>
      </c>
      <c r="F1556" s="2">
        <v>1.5214000000000001</v>
      </c>
      <c r="G1556" s="2">
        <v>1229.2911999999999</v>
      </c>
      <c r="H1556" s="5">
        <f t="shared" si="24"/>
        <v>-6.4167201393343981E-3</v>
      </c>
      <c r="I1556" s="4"/>
      <c r="J1556" s="4"/>
      <c r="K1556" s="4"/>
    </row>
    <row r="1557" spans="2:11" ht="13.5" x14ac:dyDescent="0.35">
      <c r="B1557" s="3">
        <v>44273</v>
      </c>
      <c r="C1557" s="2">
        <v>1.53</v>
      </c>
      <c r="D1557" s="2">
        <v>1.0839000000000001</v>
      </c>
      <c r="E1557" s="2">
        <v>0</v>
      </c>
      <c r="F1557" s="2">
        <v>0</v>
      </c>
      <c r="G1557" s="2">
        <v>0</v>
      </c>
      <c r="H1557" s="5">
        <f t="shared" si="24"/>
        <v>0</v>
      </c>
      <c r="I1557" s="4"/>
      <c r="J1557" s="4"/>
      <c r="K1557" s="4"/>
    </row>
    <row r="1558" spans="2:11" ht="13.5" x14ac:dyDescent="0.35">
      <c r="B1558" s="3">
        <v>44274</v>
      </c>
      <c r="C1558" s="2">
        <v>1.51</v>
      </c>
      <c r="D1558" s="2">
        <v>1.0697000000000001</v>
      </c>
      <c r="E1558" s="2">
        <v>18921</v>
      </c>
      <c r="F1558" s="2">
        <v>1.4826999999999999</v>
      </c>
      <c r="G1558" s="2">
        <v>28054.166700000002</v>
      </c>
      <c r="H1558" s="5">
        <f t="shared" si="24"/>
        <v>-1.3100839560845087E-2</v>
      </c>
      <c r="I1558" s="4"/>
      <c r="J1558" s="4"/>
      <c r="K1558" s="4"/>
    </row>
    <row r="1559" spans="2:11" ht="13.5" x14ac:dyDescent="0.35">
      <c r="B1559" s="3">
        <v>44277</v>
      </c>
      <c r="C1559" s="2">
        <v>1.52</v>
      </c>
      <c r="D1559" s="2">
        <v>1.0768</v>
      </c>
      <c r="E1559" s="2">
        <v>13864</v>
      </c>
      <c r="F1559" s="2">
        <v>1.4789000000000001</v>
      </c>
      <c r="G1559" s="2">
        <v>20503.4696</v>
      </c>
      <c r="H1559" s="5">
        <f t="shared" si="24"/>
        <v>6.6373749649433333E-3</v>
      </c>
      <c r="I1559" s="4"/>
      <c r="J1559" s="4"/>
      <c r="K1559" s="4"/>
    </row>
    <row r="1560" spans="2:11" ht="13.5" x14ac:dyDescent="0.35">
      <c r="B1560" s="3">
        <v>44278</v>
      </c>
      <c r="C1560" s="2">
        <v>1.52</v>
      </c>
      <c r="D1560" s="2">
        <v>1.0768</v>
      </c>
      <c r="E1560" s="2">
        <v>1119</v>
      </c>
      <c r="F1560" s="2">
        <v>1.5036</v>
      </c>
      <c r="G1560" s="2">
        <v>1682.5283999999999</v>
      </c>
      <c r="H1560" s="5">
        <f t="shared" si="24"/>
        <v>0</v>
      </c>
      <c r="I1560" s="4"/>
      <c r="J1560" s="4"/>
      <c r="K1560" s="4"/>
    </row>
    <row r="1561" spans="2:11" ht="13.5" x14ac:dyDescent="0.35">
      <c r="B1561" s="3">
        <v>44279</v>
      </c>
      <c r="C1561" s="2">
        <v>1.52</v>
      </c>
      <c r="D1561" s="2">
        <v>1.0768</v>
      </c>
      <c r="E1561" s="2">
        <v>3980</v>
      </c>
      <c r="F1561" s="2">
        <v>1.5071000000000001</v>
      </c>
      <c r="G1561" s="2">
        <v>5998.2579999999998</v>
      </c>
      <c r="H1561" s="5">
        <f t="shared" si="24"/>
        <v>0</v>
      </c>
      <c r="I1561" s="4"/>
      <c r="J1561" s="4"/>
      <c r="K1561" s="4"/>
    </row>
    <row r="1562" spans="2:11" ht="13.5" x14ac:dyDescent="0.35">
      <c r="B1562" s="3">
        <v>44280</v>
      </c>
      <c r="C1562" s="2">
        <v>1.59</v>
      </c>
      <c r="D1562" s="2">
        <v>1.1264000000000001</v>
      </c>
      <c r="E1562" s="2">
        <v>99651</v>
      </c>
      <c r="F1562" s="2">
        <v>1.5377000000000001</v>
      </c>
      <c r="G1562" s="2">
        <v>153233.34270000001</v>
      </c>
      <c r="H1562" s="5">
        <f t="shared" si="24"/>
        <v>4.6062407132243771E-2</v>
      </c>
      <c r="I1562" s="4"/>
      <c r="J1562" s="4"/>
      <c r="K1562" s="4"/>
    </row>
    <row r="1563" spans="2:11" ht="13.5" x14ac:dyDescent="0.35">
      <c r="B1563" s="3">
        <v>44281</v>
      </c>
      <c r="C1563" s="2">
        <v>1.68</v>
      </c>
      <c r="D1563" s="2">
        <v>1.1900999999999999</v>
      </c>
      <c r="E1563" s="2">
        <v>57876</v>
      </c>
      <c r="F1563" s="2">
        <v>1.6288</v>
      </c>
      <c r="G1563" s="2">
        <v>94268.428799999994</v>
      </c>
      <c r="H1563" s="5">
        <f t="shared" si="24"/>
        <v>5.655184659090897E-2</v>
      </c>
      <c r="I1563" s="4"/>
      <c r="J1563" s="4"/>
      <c r="K1563" s="4"/>
    </row>
    <row r="1564" spans="2:11" ht="13.5" x14ac:dyDescent="0.35">
      <c r="B1564" s="3">
        <v>44284</v>
      </c>
      <c r="C1564" s="2">
        <v>1.68</v>
      </c>
      <c r="D1564" s="2">
        <v>1.1900999999999999</v>
      </c>
      <c r="E1564" s="2">
        <v>22939</v>
      </c>
      <c r="F1564" s="2">
        <v>1.6933</v>
      </c>
      <c r="G1564" s="2">
        <v>38842.608699999997</v>
      </c>
      <c r="H1564" s="5">
        <f t="shared" si="24"/>
        <v>0</v>
      </c>
      <c r="I1564" s="4"/>
      <c r="J1564" s="4"/>
      <c r="K1564" s="4"/>
    </row>
    <row r="1565" spans="2:11" ht="13.5" x14ac:dyDescent="0.35">
      <c r="B1565" s="3">
        <v>44285</v>
      </c>
      <c r="C1565" s="2">
        <v>1.64</v>
      </c>
      <c r="D1565" s="2">
        <v>1.1617999999999999</v>
      </c>
      <c r="E1565" s="2">
        <v>27818</v>
      </c>
      <c r="F1565" s="2">
        <v>1.6457999999999999</v>
      </c>
      <c r="G1565" s="2">
        <v>45782.864399999999</v>
      </c>
      <c r="H1565" s="5">
        <f t="shared" si="24"/>
        <v>-2.3779514326527178E-2</v>
      </c>
      <c r="I1565" s="4"/>
      <c r="J1565" s="4"/>
      <c r="K1565" s="4"/>
    </row>
    <row r="1566" spans="2:11" ht="13.5" x14ac:dyDescent="0.35">
      <c r="B1566" s="3">
        <v>44286</v>
      </c>
      <c r="C1566" s="2">
        <v>1.63</v>
      </c>
      <c r="D1566" s="2">
        <v>1.1547000000000001</v>
      </c>
      <c r="E1566" s="2">
        <v>6806</v>
      </c>
      <c r="F1566" s="2">
        <v>1.6207</v>
      </c>
      <c r="G1566" s="2">
        <v>11030.484200000001</v>
      </c>
      <c r="H1566" s="5">
        <f t="shared" si="24"/>
        <v>-6.1112067481493238E-3</v>
      </c>
      <c r="I1566" s="4"/>
      <c r="J1566" s="4"/>
      <c r="K1566" s="4"/>
    </row>
    <row r="1567" spans="2:11" ht="13.5" x14ac:dyDescent="0.35">
      <c r="B1567" s="3">
        <v>44287</v>
      </c>
      <c r="C1567" s="2">
        <v>1.72</v>
      </c>
      <c r="D1567" s="2">
        <v>1.2184999999999999</v>
      </c>
      <c r="E1567" s="2">
        <v>5389</v>
      </c>
      <c r="F1567" s="2">
        <v>1.6879</v>
      </c>
      <c r="G1567" s="2">
        <v>9096.0931</v>
      </c>
      <c r="H1567" s="5">
        <f t="shared" si="24"/>
        <v>5.5252446522906257E-2</v>
      </c>
      <c r="I1567" s="4"/>
      <c r="J1567" s="4"/>
      <c r="K1567" s="4"/>
    </row>
    <row r="1568" spans="2:11" ht="13.5" x14ac:dyDescent="0.35">
      <c r="B1568" s="3">
        <v>44288</v>
      </c>
      <c r="C1568" s="2">
        <v>1.73</v>
      </c>
      <c r="D1568" s="2">
        <v>1.2255</v>
      </c>
      <c r="E1568" s="2">
        <v>40203</v>
      </c>
      <c r="F1568" s="2">
        <v>1.7625999999999999</v>
      </c>
      <c r="G1568" s="2">
        <v>70861.807799999995</v>
      </c>
      <c r="H1568" s="5">
        <f t="shared" si="24"/>
        <v>5.7447681575708807E-3</v>
      </c>
      <c r="I1568" s="4"/>
      <c r="J1568" s="4"/>
      <c r="K1568" s="4"/>
    </row>
    <row r="1569" spans="2:11" ht="13.5" x14ac:dyDescent="0.35">
      <c r="B1569" s="3">
        <v>44291</v>
      </c>
      <c r="C1569" s="2">
        <v>1.73</v>
      </c>
      <c r="D1569" s="2">
        <v>1.2255</v>
      </c>
      <c r="E1569" s="2">
        <v>7497</v>
      </c>
      <c r="F1569" s="2">
        <v>1.7136</v>
      </c>
      <c r="G1569" s="2">
        <v>12846.859200000001</v>
      </c>
      <c r="H1569" s="5">
        <f t="shared" si="24"/>
        <v>0</v>
      </c>
      <c r="I1569" s="4"/>
      <c r="J1569" s="4"/>
      <c r="K1569" s="4"/>
    </row>
    <row r="1570" spans="2:11" ht="13.5" x14ac:dyDescent="0.35">
      <c r="B1570" s="3">
        <v>44292</v>
      </c>
      <c r="C1570" s="2">
        <v>1.7</v>
      </c>
      <c r="D1570" s="2">
        <v>1.2042999999999999</v>
      </c>
      <c r="E1570" s="2">
        <v>1015</v>
      </c>
      <c r="F1570" s="2">
        <v>1.7</v>
      </c>
      <c r="G1570" s="2">
        <v>1725.5</v>
      </c>
      <c r="H1570" s="5">
        <f t="shared" si="24"/>
        <v>-1.7299061607507226E-2</v>
      </c>
      <c r="I1570" s="4"/>
      <c r="J1570" s="4"/>
      <c r="K1570" s="4"/>
    </row>
    <row r="1571" spans="2:11" ht="13.5" x14ac:dyDescent="0.35">
      <c r="B1571" s="3">
        <v>44293</v>
      </c>
      <c r="C1571" s="2">
        <v>1.7</v>
      </c>
      <c r="D1571" s="2">
        <v>1.2042999999999999</v>
      </c>
      <c r="E1571" s="2">
        <v>3275</v>
      </c>
      <c r="F1571" s="2">
        <v>1.7009000000000001</v>
      </c>
      <c r="G1571" s="2">
        <v>5570.4475000000002</v>
      </c>
      <c r="H1571" s="5">
        <f t="shared" si="24"/>
        <v>0</v>
      </c>
      <c r="I1571" s="4"/>
      <c r="J1571" s="4"/>
      <c r="K1571" s="4"/>
    </row>
    <row r="1572" spans="2:11" ht="13.5" x14ac:dyDescent="0.35">
      <c r="B1572" s="3">
        <v>44294</v>
      </c>
      <c r="C1572" s="2">
        <v>1.69</v>
      </c>
      <c r="D1572" s="2">
        <v>1.1972</v>
      </c>
      <c r="E1572" s="2">
        <v>2670</v>
      </c>
      <c r="F1572" s="2">
        <v>1.6947000000000001</v>
      </c>
      <c r="G1572" s="2">
        <v>4524.8490000000002</v>
      </c>
      <c r="H1572" s="5">
        <f t="shared" si="24"/>
        <v>-5.8955409781614922E-3</v>
      </c>
      <c r="I1572" s="4"/>
      <c r="J1572" s="4"/>
      <c r="K1572" s="4"/>
    </row>
    <row r="1573" spans="2:11" ht="13.5" x14ac:dyDescent="0.35">
      <c r="B1573" s="3">
        <v>44298</v>
      </c>
      <c r="C1573" s="2">
        <v>1.69</v>
      </c>
      <c r="D1573" s="2">
        <v>1.1972</v>
      </c>
      <c r="E1573" s="2">
        <v>3528</v>
      </c>
      <c r="F1573" s="2">
        <v>1.6943999999999999</v>
      </c>
      <c r="G1573" s="2">
        <v>5977.8432000000003</v>
      </c>
      <c r="H1573" s="5">
        <f t="shared" si="24"/>
        <v>0</v>
      </c>
      <c r="I1573" s="4"/>
      <c r="J1573" s="4"/>
      <c r="K1573" s="4"/>
    </row>
    <row r="1574" spans="2:11" ht="13.5" x14ac:dyDescent="0.35">
      <c r="B1574" s="3">
        <v>44299</v>
      </c>
      <c r="C1574" s="2">
        <v>1.69</v>
      </c>
      <c r="D1574" s="2">
        <v>1.1972</v>
      </c>
      <c r="E1574" s="2">
        <v>1323</v>
      </c>
      <c r="F1574" s="2">
        <v>1.6944999999999999</v>
      </c>
      <c r="G1574" s="2">
        <v>2241.8235</v>
      </c>
      <c r="H1574" s="5">
        <f t="shared" si="24"/>
        <v>0</v>
      </c>
      <c r="I1574" s="4"/>
      <c r="J1574" s="4"/>
      <c r="K1574" s="4"/>
    </row>
    <row r="1575" spans="2:11" ht="13.5" x14ac:dyDescent="0.35">
      <c r="B1575" s="3">
        <v>44300</v>
      </c>
      <c r="C1575" s="2">
        <v>1.64</v>
      </c>
      <c r="D1575" s="2">
        <v>1.1617999999999999</v>
      </c>
      <c r="E1575" s="2">
        <v>1832</v>
      </c>
      <c r="F1575" s="2">
        <v>1.6775</v>
      </c>
      <c r="G1575" s="2">
        <v>3073.18</v>
      </c>
      <c r="H1575" s="5">
        <f t="shared" si="24"/>
        <v>-2.9568994320080269E-2</v>
      </c>
      <c r="I1575" s="4"/>
      <c r="J1575" s="4"/>
      <c r="K1575" s="4"/>
    </row>
    <row r="1576" spans="2:11" ht="13.5" x14ac:dyDescent="0.35">
      <c r="B1576" s="3">
        <v>44301</v>
      </c>
      <c r="C1576" s="2">
        <v>1.67</v>
      </c>
      <c r="D1576" s="2">
        <v>1.1830000000000001</v>
      </c>
      <c r="E1576" s="2">
        <v>502</v>
      </c>
      <c r="F1576" s="2">
        <v>1.67</v>
      </c>
      <c r="G1576" s="2">
        <v>838.34</v>
      </c>
      <c r="H1576" s="5">
        <f t="shared" si="24"/>
        <v>1.8247546909967386E-2</v>
      </c>
      <c r="I1576" s="4"/>
      <c r="J1576" s="4"/>
      <c r="K1576" s="4"/>
    </row>
    <row r="1577" spans="2:11" ht="13.5" x14ac:dyDescent="0.35">
      <c r="B1577" s="3">
        <v>44302</v>
      </c>
      <c r="C1577" s="2">
        <v>1.6</v>
      </c>
      <c r="D1577" s="2">
        <v>1.1335</v>
      </c>
      <c r="E1577" s="2">
        <v>6196</v>
      </c>
      <c r="F1577" s="2">
        <v>1.6046</v>
      </c>
      <c r="G1577" s="2">
        <v>9942.1016</v>
      </c>
      <c r="H1577" s="5">
        <f t="shared" si="24"/>
        <v>-4.1842772612003462E-2</v>
      </c>
      <c r="I1577" s="4"/>
      <c r="J1577" s="4"/>
      <c r="K1577" s="4"/>
    </row>
    <row r="1578" spans="2:11" ht="13.5" x14ac:dyDescent="0.35">
      <c r="B1578" s="3">
        <v>44305</v>
      </c>
      <c r="C1578" s="2">
        <v>1.63</v>
      </c>
      <c r="D1578" s="2">
        <v>1.1547000000000001</v>
      </c>
      <c r="E1578" s="2">
        <v>5</v>
      </c>
      <c r="F1578" s="2">
        <v>1.63</v>
      </c>
      <c r="G1578" s="2">
        <v>8.15</v>
      </c>
      <c r="H1578" s="5">
        <f t="shared" si="24"/>
        <v>1.8703131892368864E-2</v>
      </c>
      <c r="I1578" s="4"/>
      <c r="J1578" s="4"/>
      <c r="K1578" s="4"/>
    </row>
    <row r="1579" spans="2:11" ht="13.5" x14ac:dyDescent="0.35">
      <c r="B1579" s="3">
        <v>44306</v>
      </c>
      <c r="C1579" s="2">
        <v>1.62</v>
      </c>
      <c r="D1579" s="2">
        <v>1.1476</v>
      </c>
      <c r="E1579" s="2">
        <v>3127</v>
      </c>
      <c r="F1579" s="2">
        <v>1.6</v>
      </c>
      <c r="G1579" s="2">
        <v>5003.2</v>
      </c>
      <c r="H1579" s="5">
        <f t="shared" si="24"/>
        <v>-6.1487832337404572E-3</v>
      </c>
      <c r="I1579" s="4"/>
      <c r="J1579" s="4"/>
      <c r="K1579" s="4"/>
    </row>
    <row r="1580" spans="2:11" ht="13.5" x14ac:dyDescent="0.35">
      <c r="B1580" s="3">
        <v>44307</v>
      </c>
      <c r="C1580" s="2">
        <v>1.62</v>
      </c>
      <c r="D1580" s="2">
        <v>1.1476</v>
      </c>
      <c r="E1580" s="2">
        <v>2339</v>
      </c>
      <c r="F1580" s="2">
        <v>1.5871999999999999</v>
      </c>
      <c r="G1580" s="2">
        <v>3712.4607999999998</v>
      </c>
      <c r="H1580" s="5">
        <f t="shared" si="24"/>
        <v>0</v>
      </c>
      <c r="I1580" s="4"/>
      <c r="J1580" s="4"/>
      <c r="K1580" s="4"/>
    </row>
    <row r="1581" spans="2:11" ht="13.5" x14ac:dyDescent="0.35">
      <c r="B1581" s="3">
        <v>44308</v>
      </c>
      <c r="C1581" s="2">
        <v>1.58</v>
      </c>
      <c r="D1581" s="2">
        <v>1.1736</v>
      </c>
      <c r="E1581" s="2">
        <v>25</v>
      </c>
      <c r="F1581" s="2">
        <v>1.58</v>
      </c>
      <c r="G1581" s="2">
        <v>39.5</v>
      </c>
      <c r="H1581" s="5">
        <f t="shared" si="24"/>
        <v>2.2655977692575831E-2</v>
      </c>
      <c r="I1581" s="4"/>
      <c r="J1581" s="4"/>
      <c r="K1581" s="4"/>
    </row>
    <row r="1582" spans="2:11" ht="13.5" x14ac:dyDescent="0.35">
      <c r="B1582" s="3">
        <v>44309</v>
      </c>
      <c r="C1582" s="2">
        <v>1.6</v>
      </c>
      <c r="D1582" s="2">
        <v>1.1884999999999999</v>
      </c>
      <c r="E1582" s="2">
        <v>2141</v>
      </c>
      <c r="F1582" s="2">
        <v>1.5809</v>
      </c>
      <c r="G1582" s="2">
        <v>3384.7069000000001</v>
      </c>
      <c r="H1582" s="5">
        <f t="shared" si="24"/>
        <v>1.2695978186775659E-2</v>
      </c>
      <c r="I1582" s="4"/>
      <c r="J1582" s="4"/>
      <c r="K1582" s="4"/>
    </row>
    <row r="1583" spans="2:11" ht="13.5" x14ac:dyDescent="0.35">
      <c r="B1583" s="3">
        <v>44312</v>
      </c>
      <c r="C1583" s="2">
        <v>1.61</v>
      </c>
      <c r="D1583" s="2">
        <v>1.1959</v>
      </c>
      <c r="E1583" s="2">
        <v>6023</v>
      </c>
      <c r="F1583" s="2">
        <v>1.6033999999999999</v>
      </c>
      <c r="G1583" s="2">
        <v>9657.2782000000007</v>
      </c>
      <c r="H1583" s="5">
        <f t="shared" si="24"/>
        <v>6.2263357172907645E-3</v>
      </c>
      <c r="I1583" s="4"/>
      <c r="J1583" s="4"/>
      <c r="K1583" s="4"/>
    </row>
    <row r="1584" spans="2:11" ht="13.5" x14ac:dyDescent="0.35">
      <c r="B1584" s="3">
        <v>44313</v>
      </c>
      <c r="C1584" s="2">
        <v>1.61</v>
      </c>
      <c r="D1584" s="2">
        <v>1.1959</v>
      </c>
      <c r="E1584" s="2">
        <v>0</v>
      </c>
      <c r="F1584" s="2">
        <v>0</v>
      </c>
      <c r="G1584" s="2">
        <v>0</v>
      </c>
      <c r="H1584" s="5">
        <f t="shared" si="24"/>
        <v>0</v>
      </c>
      <c r="I1584" s="4"/>
      <c r="J1584" s="4"/>
      <c r="K1584" s="4"/>
    </row>
    <row r="1585" spans="2:11" ht="13.5" x14ac:dyDescent="0.35">
      <c r="B1585" s="3">
        <v>44314</v>
      </c>
      <c r="C1585" s="2">
        <v>1.57</v>
      </c>
      <c r="D1585" s="2">
        <v>1.1661999999999999</v>
      </c>
      <c r="E1585" s="2">
        <v>1000</v>
      </c>
      <c r="F1585" s="2">
        <v>1.57</v>
      </c>
      <c r="G1585" s="2">
        <v>1570</v>
      </c>
      <c r="H1585" s="5">
        <f t="shared" si="24"/>
        <v>-2.4834852412409115E-2</v>
      </c>
      <c r="I1585" s="4"/>
      <c r="J1585" s="4"/>
      <c r="K1585" s="4"/>
    </row>
    <row r="1586" spans="2:11" ht="13.5" x14ac:dyDescent="0.35">
      <c r="B1586" s="3">
        <v>44315</v>
      </c>
      <c r="C1586" s="2">
        <v>1.57</v>
      </c>
      <c r="D1586" s="2">
        <v>1.1661999999999999</v>
      </c>
      <c r="E1586" s="2">
        <v>500</v>
      </c>
      <c r="F1586" s="2">
        <v>1.57</v>
      </c>
      <c r="G1586" s="2">
        <v>785</v>
      </c>
      <c r="H1586" s="5">
        <f t="shared" si="24"/>
        <v>0</v>
      </c>
      <c r="I1586" s="4"/>
      <c r="J1586" s="4"/>
      <c r="K1586" s="4"/>
    </row>
    <row r="1587" spans="2:11" ht="13.5" x14ac:dyDescent="0.35">
      <c r="B1587" s="3">
        <v>44316</v>
      </c>
      <c r="C1587" s="2">
        <v>1.55</v>
      </c>
      <c r="D1587" s="2">
        <v>1.1513</v>
      </c>
      <c r="E1587" s="2">
        <v>7254</v>
      </c>
      <c r="F1587" s="2">
        <v>1.5606</v>
      </c>
      <c r="G1587" s="2">
        <v>11320.5924</v>
      </c>
      <c r="H1587" s="5">
        <f t="shared" si="24"/>
        <v>-1.277653918710334E-2</v>
      </c>
      <c r="I1587" s="4"/>
      <c r="J1587" s="4"/>
      <c r="K1587" s="4"/>
    </row>
    <row r="1588" spans="2:11" ht="13.5" x14ac:dyDescent="0.35">
      <c r="B1588" s="3">
        <v>44319</v>
      </c>
      <c r="C1588" s="2">
        <v>1.51</v>
      </c>
      <c r="D1588" s="2">
        <v>1.1215999999999999</v>
      </c>
      <c r="E1588" s="2">
        <v>2841</v>
      </c>
      <c r="F1588" s="2">
        <v>1.5144</v>
      </c>
      <c r="G1588" s="2">
        <v>4302.4103999999998</v>
      </c>
      <c r="H1588" s="5">
        <f t="shared" si="24"/>
        <v>-2.5796925214974429E-2</v>
      </c>
      <c r="I1588" s="4"/>
      <c r="J1588" s="4"/>
      <c r="K1588" s="4"/>
    </row>
    <row r="1589" spans="2:11" ht="13.5" x14ac:dyDescent="0.35">
      <c r="B1589" s="3">
        <v>44320</v>
      </c>
      <c r="C1589" s="2">
        <v>1.5</v>
      </c>
      <c r="D1589" s="2">
        <v>1.1142000000000001</v>
      </c>
      <c r="E1589" s="2">
        <v>215</v>
      </c>
      <c r="F1589" s="2">
        <v>1.4983</v>
      </c>
      <c r="G1589" s="2">
        <v>322.1345</v>
      </c>
      <c r="H1589" s="5">
        <f t="shared" si="24"/>
        <v>-6.5977175463622076E-3</v>
      </c>
      <c r="I1589" s="4"/>
      <c r="J1589" s="4"/>
      <c r="K1589" s="4"/>
    </row>
    <row r="1590" spans="2:11" ht="13.5" x14ac:dyDescent="0.35">
      <c r="B1590" s="3">
        <v>44321</v>
      </c>
      <c r="C1590" s="2">
        <v>1.5</v>
      </c>
      <c r="D1590" s="2">
        <v>1.1142000000000001</v>
      </c>
      <c r="E1590" s="2">
        <v>4219</v>
      </c>
      <c r="F1590" s="2">
        <v>1.4901</v>
      </c>
      <c r="G1590" s="2">
        <v>6286.7318999999998</v>
      </c>
      <c r="H1590" s="5">
        <f t="shared" si="24"/>
        <v>0</v>
      </c>
      <c r="I1590" s="4"/>
      <c r="J1590" s="4"/>
      <c r="K1590" s="4"/>
    </row>
    <row r="1591" spans="2:11" ht="13.5" x14ac:dyDescent="0.35">
      <c r="B1591" s="3">
        <v>44322</v>
      </c>
      <c r="C1591" s="2">
        <v>1.5</v>
      </c>
      <c r="D1591" s="2">
        <v>1.1142000000000001</v>
      </c>
      <c r="E1591" s="2">
        <v>5518</v>
      </c>
      <c r="F1591" s="2">
        <v>1.4844999999999999</v>
      </c>
      <c r="G1591" s="2">
        <v>8191.4709999999995</v>
      </c>
      <c r="H1591" s="5">
        <f t="shared" si="24"/>
        <v>0</v>
      </c>
      <c r="I1591" s="4"/>
      <c r="J1591" s="4"/>
      <c r="K1591" s="4"/>
    </row>
    <row r="1592" spans="2:11" ht="13.5" x14ac:dyDescent="0.35">
      <c r="B1592" s="3">
        <v>44323</v>
      </c>
      <c r="C1592" s="2">
        <v>1.47</v>
      </c>
      <c r="D1592" s="2">
        <v>1.0919000000000001</v>
      </c>
      <c r="E1592" s="2">
        <v>10937</v>
      </c>
      <c r="F1592" s="2">
        <v>1.4677</v>
      </c>
      <c r="G1592" s="2">
        <v>16052.234899999999</v>
      </c>
      <c r="H1592" s="5">
        <f t="shared" si="24"/>
        <v>-2.0014360078980421E-2</v>
      </c>
      <c r="I1592" s="4"/>
      <c r="J1592" s="4"/>
      <c r="K1592" s="4"/>
    </row>
    <row r="1593" spans="2:11" ht="13.5" x14ac:dyDescent="0.35">
      <c r="B1593" s="3">
        <v>44326</v>
      </c>
      <c r="C1593" s="2">
        <v>1.52</v>
      </c>
      <c r="D1593" s="2">
        <v>1.1291</v>
      </c>
      <c r="E1593" s="2">
        <v>8183</v>
      </c>
      <c r="F1593" s="2">
        <v>1.5001</v>
      </c>
      <c r="G1593" s="2">
        <v>12275.318300000001</v>
      </c>
      <c r="H1593" s="5">
        <f t="shared" si="24"/>
        <v>3.4069053942668646E-2</v>
      </c>
      <c r="I1593" s="4"/>
      <c r="J1593" s="4"/>
      <c r="K1593" s="4"/>
    </row>
    <row r="1594" spans="2:11" ht="13.5" x14ac:dyDescent="0.35">
      <c r="B1594" s="3">
        <v>44327</v>
      </c>
      <c r="C1594" s="2">
        <v>1.52</v>
      </c>
      <c r="D1594" s="2">
        <v>1.1291</v>
      </c>
      <c r="E1594" s="2">
        <v>0</v>
      </c>
      <c r="F1594" s="2">
        <v>0</v>
      </c>
      <c r="G1594" s="2">
        <v>0</v>
      </c>
      <c r="H1594" s="5">
        <f t="shared" si="24"/>
        <v>0</v>
      </c>
      <c r="I1594" s="4"/>
      <c r="J1594" s="4"/>
      <c r="K1594" s="4"/>
    </row>
    <row r="1595" spans="2:11" ht="13.5" x14ac:dyDescent="0.35">
      <c r="B1595" s="3">
        <v>44333</v>
      </c>
      <c r="C1595" s="2">
        <v>1.52</v>
      </c>
      <c r="D1595" s="2">
        <v>1.1291</v>
      </c>
      <c r="E1595" s="2">
        <v>975</v>
      </c>
      <c r="F1595" s="2">
        <v>1.5170999999999999</v>
      </c>
      <c r="G1595" s="2">
        <v>1479.1724999999999</v>
      </c>
      <c r="H1595" s="5">
        <f t="shared" si="24"/>
        <v>0</v>
      </c>
      <c r="I1595" s="4"/>
      <c r="J1595" s="4"/>
      <c r="K1595" s="4"/>
    </row>
    <row r="1596" spans="2:11" ht="13.5" x14ac:dyDescent="0.35">
      <c r="B1596" s="3">
        <v>44334</v>
      </c>
      <c r="C1596" s="2">
        <v>1.52</v>
      </c>
      <c r="D1596" s="2">
        <v>1.1291</v>
      </c>
      <c r="E1596" s="2">
        <v>558</v>
      </c>
      <c r="F1596" s="2">
        <v>1.5199</v>
      </c>
      <c r="G1596" s="2">
        <v>848.10419999999999</v>
      </c>
      <c r="H1596" s="5">
        <f t="shared" si="24"/>
        <v>0</v>
      </c>
      <c r="I1596" s="4"/>
      <c r="J1596" s="4"/>
      <c r="K1596" s="4"/>
    </row>
    <row r="1597" spans="2:11" ht="13.5" x14ac:dyDescent="0.35">
      <c r="B1597" s="3">
        <v>44335</v>
      </c>
      <c r="C1597" s="2">
        <v>1.51</v>
      </c>
      <c r="D1597" s="2">
        <v>1.1215999999999999</v>
      </c>
      <c r="E1597" s="2">
        <v>2005</v>
      </c>
      <c r="F1597" s="2">
        <v>1.4803999999999999</v>
      </c>
      <c r="G1597" s="2">
        <v>2968.2020000000002</v>
      </c>
      <c r="H1597" s="5">
        <f t="shared" si="24"/>
        <v>-6.6424585953414779E-3</v>
      </c>
      <c r="I1597" s="4"/>
      <c r="J1597" s="4"/>
      <c r="K1597" s="4"/>
    </row>
    <row r="1598" spans="2:11" ht="13.5" x14ac:dyDescent="0.35">
      <c r="B1598" s="3">
        <v>44336</v>
      </c>
      <c r="C1598" s="2">
        <v>1.5</v>
      </c>
      <c r="D1598" s="2">
        <v>1.1142000000000001</v>
      </c>
      <c r="E1598" s="2">
        <v>7218</v>
      </c>
      <c r="F1598" s="2">
        <v>1.4997</v>
      </c>
      <c r="G1598" s="2">
        <v>10824.8346</v>
      </c>
      <c r="H1598" s="5">
        <f t="shared" si="24"/>
        <v>-6.5977175463622076E-3</v>
      </c>
      <c r="I1598" s="4"/>
      <c r="J1598" s="4"/>
      <c r="K1598" s="4"/>
    </row>
    <row r="1599" spans="2:11" ht="13.5" x14ac:dyDescent="0.35">
      <c r="B1599" s="3">
        <v>44337</v>
      </c>
      <c r="C1599" s="2">
        <v>1.54</v>
      </c>
      <c r="D1599" s="2">
        <v>1.1438999999999999</v>
      </c>
      <c r="E1599" s="2">
        <v>8925</v>
      </c>
      <c r="F1599" s="2">
        <v>1.5196000000000001</v>
      </c>
      <c r="G1599" s="2">
        <v>13562.43</v>
      </c>
      <c r="H1599" s="5">
        <f t="shared" si="24"/>
        <v>2.6655896607431194E-2</v>
      </c>
      <c r="I1599" s="4"/>
      <c r="J1599" s="4"/>
      <c r="K1599" s="4"/>
    </row>
    <row r="1600" spans="2:11" ht="13.5" x14ac:dyDescent="0.35">
      <c r="B1600" s="3">
        <v>44340</v>
      </c>
      <c r="C1600" s="2">
        <v>1.56</v>
      </c>
      <c r="D1600" s="2">
        <v>1.1588000000000001</v>
      </c>
      <c r="E1600" s="2">
        <v>2558</v>
      </c>
      <c r="F1600" s="2">
        <v>1.5222</v>
      </c>
      <c r="G1600" s="2">
        <v>3893.7876000000001</v>
      </c>
      <c r="H1600" s="5">
        <f t="shared" si="24"/>
        <v>1.3025614127109132E-2</v>
      </c>
      <c r="I1600" s="4"/>
      <c r="J1600" s="4"/>
      <c r="K1600" s="4"/>
    </row>
    <row r="1601" spans="2:11" ht="13.5" x14ac:dyDescent="0.35">
      <c r="B1601" s="3">
        <v>44341</v>
      </c>
      <c r="C1601" s="2">
        <v>1.6</v>
      </c>
      <c r="D1601" s="2">
        <v>1.1884999999999999</v>
      </c>
      <c r="E1601" s="2">
        <v>20992</v>
      </c>
      <c r="F1601" s="2">
        <v>1.5507</v>
      </c>
      <c r="G1601" s="2">
        <v>32552.294399999999</v>
      </c>
      <c r="H1601" s="5">
        <f t="shared" si="24"/>
        <v>2.5629962029685739E-2</v>
      </c>
      <c r="I1601" s="4"/>
      <c r="J1601" s="4"/>
      <c r="K1601" s="4"/>
    </row>
    <row r="1602" spans="2:11" ht="13.5" x14ac:dyDescent="0.35">
      <c r="B1602" s="3">
        <v>44342</v>
      </c>
      <c r="C1602" s="2">
        <v>1.62</v>
      </c>
      <c r="D1602" s="2">
        <v>1.2033</v>
      </c>
      <c r="E1602" s="2">
        <v>39147</v>
      </c>
      <c r="F1602" s="2">
        <v>1.5965</v>
      </c>
      <c r="G1602" s="2">
        <v>62498.1855</v>
      </c>
      <c r="H1602" s="5">
        <f t="shared" si="24"/>
        <v>1.2452671434581529E-2</v>
      </c>
      <c r="I1602" s="4"/>
      <c r="J1602" s="4"/>
      <c r="K1602" s="4"/>
    </row>
    <row r="1603" spans="2:11" ht="13.5" x14ac:dyDescent="0.35">
      <c r="B1603" s="3">
        <v>44343</v>
      </c>
      <c r="C1603" s="2">
        <v>1.61</v>
      </c>
      <c r="D1603" s="2">
        <v>1.1959</v>
      </c>
      <c r="E1603" s="2">
        <v>2190</v>
      </c>
      <c r="F1603" s="2">
        <v>1.6120000000000001</v>
      </c>
      <c r="G1603" s="2">
        <v>3530.28</v>
      </c>
      <c r="H1603" s="5">
        <f t="shared" si="24"/>
        <v>-6.1497548408543778E-3</v>
      </c>
      <c r="I1603" s="4"/>
      <c r="J1603" s="4"/>
      <c r="K1603" s="4"/>
    </row>
    <row r="1604" spans="2:11" ht="13.5" x14ac:dyDescent="0.35">
      <c r="B1604" s="3">
        <v>44344</v>
      </c>
      <c r="C1604" s="2">
        <v>1.6</v>
      </c>
      <c r="D1604" s="2">
        <v>1.1884999999999999</v>
      </c>
      <c r="E1604" s="2">
        <v>1120</v>
      </c>
      <c r="F1604" s="2">
        <v>1.6</v>
      </c>
      <c r="G1604" s="2">
        <v>1792</v>
      </c>
      <c r="H1604" s="5">
        <f t="shared" si="24"/>
        <v>-6.1878083451794245E-3</v>
      </c>
      <c r="I1604" s="4"/>
      <c r="J1604" s="4"/>
      <c r="K1604" s="4"/>
    </row>
    <row r="1605" spans="2:11" ht="13.5" x14ac:dyDescent="0.35">
      <c r="B1605" s="3">
        <v>44347</v>
      </c>
      <c r="C1605" s="2">
        <v>1.6</v>
      </c>
      <c r="D1605" s="2">
        <v>1.1884999999999999</v>
      </c>
      <c r="E1605" s="2">
        <v>1750</v>
      </c>
      <c r="F1605" s="2">
        <v>1.6032999999999999</v>
      </c>
      <c r="G1605" s="2">
        <v>2805.7750000000001</v>
      </c>
      <c r="H1605" s="5">
        <f t="shared" si="24"/>
        <v>0</v>
      </c>
      <c r="I1605" s="4"/>
      <c r="J1605" s="4"/>
      <c r="K1605" s="4"/>
    </row>
    <row r="1606" spans="2:11" ht="13.5" x14ac:dyDescent="0.35">
      <c r="B1606" s="3">
        <v>44348</v>
      </c>
      <c r="C1606" s="2">
        <v>1.6</v>
      </c>
      <c r="D1606" s="2">
        <v>1.1884999999999999</v>
      </c>
      <c r="E1606" s="2">
        <v>239</v>
      </c>
      <c r="F1606" s="2">
        <v>1.6015999999999999</v>
      </c>
      <c r="G1606" s="2">
        <v>382.7824</v>
      </c>
      <c r="H1606" s="5">
        <f t="shared" si="24"/>
        <v>0</v>
      </c>
      <c r="I1606" s="4"/>
      <c r="J1606" s="4"/>
      <c r="K1606" s="4"/>
    </row>
    <row r="1607" spans="2:11" ht="13.5" x14ac:dyDescent="0.35">
      <c r="B1607" s="3">
        <v>44349</v>
      </c>
      <c r="C1607" s="2">
        <v>1.6</v>
      </c>
      <c r="D1607" s="2">
        <v>1.1884999999999999</v>
      </c>
      <c r="E1607" s="2">
        <v>2320</v>
      </c>
      <c r="F1607" s="2">
        <v>1.5703</v>
      </c>
      <c r="G1607" s="2">
        <v>3643.096</v>
      </c>
      <c r="H1607" s="5">
        <f t="shared" ref="H1607:H1670" si="25">(D1607-D1606)/D1606</f>
        <v>0</v>
      </c>
      <c r="I1607" s="4"/>
      <c r="J1607" s="4"/>
      <c r="K1607" s="4"/>
    </row>
    <row r="1608" spans="2:11" ht="13.5" x14ac:dyDescent="0.35">
      <c r="B1608" s="3">
        <v>44350</v>
      </c>
      <c r="C1608" s="2">
        <v>1.59</v>
      </c>
      <c r="D1608" s="2">
        <v>1.1811</v>
      </c>
      <c r="E1608" s="2">
        <v>29</v>
      </c>
      <c r="F1608" s="2">
        <v>1.5859000000000001</v>
      </c>
      <c r="G1608" s="2">
        <v>45.991100000000003</v>
      </c>
      <c r="H1608" s="5">
        <f t="shared" si="25"/>
        <v>-6.226335717290578E-3</v>
      </c>
      <c r="I1608" s="4"/>
      <c r="J1608" s="4"/>
      <c r="K1608" s="4"/>
    </row>
    <row r="1609" spans="2:11" ht="13.5" x14ac:dyDescent="0.35">
      <c r="B1609" s="3">
        <v>44351</v>
      </c>
      <c r="C1609" s="2">
        <v>1.59</v>
      </c>
      <c r="D1609" s="2">
        <v>1.1811</v>
      </c>
      <c r="E1609" s="2">
        <v>80</v>
      </c>
      <c r="F1609" s="2">
        <v>1.59</v>
      </c>
      <c r="G1609" s="2">
        <v>127.2</v>
      </c>
      <c r="H1609" s="5">
        <f t="shared" si="25"/>
        <v>0</v>
      </c>
      <c r="I1609" s="4"/>
      <c r="J1609" s="4"/>
      <c r="K1609" s="4"/>
    </row>
    <row r="1610" spans="2:11" ht="13.5" x14ac:dyDescent="0.35">
      <c r="B1610" s="3">
        <v>44354</v>
      </c>
      <c r="C1610" s="2">
        <v>1.59</v>
      </c>
      <c r="D1610" s="2">
        <v>1.1811</v>
      </c>
      <c r="E1610" s="2">
        <v>5</v>
      </c>
      <c r="F1610" s="2">
        <v>1.59</v>
      </c>
      <c r="G1610" s="2">
        <v>7.95</v>
      </c>
      <c r="H1610" s="5">
        <f t="shared" si="25"/>
        <v>0</v>
      </c>
      <c r="I1610" s="4"/>
      <c r="J1610" s="4"/>
      <c r="K1610" s="4"/>
    </row>
    <row r="1611" spans="2:11" ht="13.5" x14ac:dyDescent="0.35">
      <c r="B1611" s="3">
        <v>44355</v>
      </c>
      <c r="C1611" s="2">
        <v>1.59</v>
      </c>
      <c r="D1611" s="2">
        <v>1.1811</v>
      </c>
      <c r="E1611" s="2">
        <v>496</v>
      </c>
      <c r="F1611" s="2">
        <v>1.5801000000000001</v>
      </c>
      <c r="G1611" s="2">
        <v>783.7296</v>
      </c>
      <c r="H1611" s="5">
        <f t="shared" si="25"/>
        <v>0</v>
      </c>
      <c r="I1611" s="4"/>
      <c r="J1611" s="4"/>
      <c r="K1611" s="4"/>
    </row>
    <row r="1612" spans="2:11" ht="13.5" x14ac:dyDescent="0.35">
      <c r="B1612" s="3">
        <v>44356</v>
      </c>
      <c r="C1612" s="2">
        <v>1.59</v>
      </c>
      <c r="D1612" s="2">
        <v>1.1811</v>
      </c>
      <c r="E1612" s="2">
        <v>220</v>
      </c>
      <c r="F1612" s="2">
        <v>1.5536000000000001</v>
      </c>
      <c r="G1612" s="2">
        <v>341.79199999999997</v>
      </c>
      <c r="H1612" s="5">
        <f t="shared" si="25"/>
        <v>0</v>
      </c>
      <c r="I1612" s="4"/>
      <c r="J1612" s="4"/>
      <c r="K1612" s="4"/>
    </row>
    <row r="1613" spans="2:11" ht="13.5" x14ac:dyDescent="0.35">
      <c r="B1613" s="3">
        <v>44357</v>
      </c>
      <c r="C1613" s="2">
        <v>1.59</v>
      </c>
      <c r="D1613" s="2">
        <v>1.1811</v>
      </c>
      <c r="E1613" s="2">
        <v>0</v>
      </c>
      <c r="F1613" s="2">
        <v>0</v>
      </c>
      <c r="G1613" s="2">
        <v>0</v>
      </c>
      <c r="H1613" s="5">
        <f t="shared" si="25"/>
        <v>0</v>
      </c>
      <c r="I1613" s="4"/>
      <c r="J1613" s="4"/>
      <c r="K1613" s="4"/>
    </row>
    <row r="1614" spans="2:11" ht="13.5" x14ac:dyDescent="0.35">
      <c r="B1614" s="3">
        <v>44358</v>
      </c>
      <c r="C1614" s="2">
        <v>1.59</v>
      </c>
      <c r="D1614" s="2">
        <v>1.1811</v>
      </c>
      <c r="E1614" s="2">
        <v>0</v>
      </c>
      <c r="F1614" s="2">
        <v>0</v>
      </c>
      <c r="G1614" s="2">
        <v>0</v>
      </c>
      <c r="H1614" s="5">
        <f t="shared" si="25"/>
        <v>0</v>
      </c>
      <c r="I1614" s="4"/>
      <c r="J1614" s="4"/>
      <c r="K1614" s="4"/>
    </row>
    <row r="1615" spans="2:11" ht="13.5" x14ac:dyDescent="0.35">
      <c r="B1615" s="3">
        <v>44361</v>
      </c>
      <c r="C1615" s="2">
        <v>1.58</v>
      </c>
      <c r="D1615" s="2">
        <v>1.1736</v>
      </c>
      <c r="E1615" s="2">
        <v>252</v>
      </c>
      <c r="F1615" s="2">
        <v>1.58</v>
      </c>
      <c r="G1615" s="2">
        <v>398.16</v>
      </c>
      <c r="H1615" s="5">
        <f t="shared" si="25"/>
        <v>-6.3500127000254529E-3</v>
      </c>
      <c r="I1615" s="4"/>
      <c r="J1615" s="4"/>
      <c r="K1615" s="4"/>
    </row>
    <row r="1616" spans="2:11" ht="13.5" x14ac:dyDescent="0.35">
      <c r="B1616" s="3">
        <v>44362</v>
      </c>
      <c r="C1616" s="2">
        <v>1.58</v>
      </c>
      <c r="D1616" s="2">
        <v>1.1736</v>
      </c>
      <c r="E1616" s="2">
        <v>5553</v>
      </c>
      <c r="F1616" s="2">
        <v>1.5606</v>
      </c>
      <c r="G1616" s="2">
        <v>8666.0118000000002</v>
      </c>
      <c r="H1616" s="5">
        <f t="shared" si="25"/>
        <v>0</v>
      </c>
      <c r="I1616" s="4"/>
      <c r="J1616" s="4"/>
      <c r="K1616" s="4"/>
    </row>
    <row r="1617" spans="2:11" ht="13.5" x14ac:dyDescent="0.35">
      <c r="B1617" s="3">
        <v>44363</v>
      </c>
      <c r="C1617" s="2">
        <v>1.57</v>
      </c>
      <c r="D1617" s="2">
        <v>1.1661999999999999</v>
      </c>
      <c r="E1617" s="2">
        <v>1661</v>
      </c>
      <c r="F1617" s="2">
        <v>1.5421</v>
      </c>
      <c r="G1617" s="2">
        <v>2561.4281000000001</v>
      </c>
      <c r="H1617" s="5">
        <f t="shared" si="25"/>
        <v>-6.3053851397410305E-3</v>
      </c>
      <c r="I1617" s="4"/>
      <c r="J1617" s="4"/>
      <c r="K1617" s="4"/>
    </row>
    <row r="1618" spans="2:11" ht="13.5" x14ac:dyDescent="0.35">
      <c r="B1618" s="3">
        <v>44364</v>
      </c>
      <c r="C1618" s="2">
        <v>1.57</v>
      </c>
      <c r="D1618" s="2">
        <v>1.1661999999999999</v>
      </c>
      <c r="E1618" s="2">
        <v>305</v>
      </c>
      <c r="F1618" s="2">
        <v>1.5371999999999999</v>
      </c>
      <c r="G1618" s="2">
        <v>468.846</v>
      </c>
      <c r="H1618" s="5">
        <f t="shared" si="25"/>
        <v>0</v>
      </c>
      <c r="I1618" s="4"/>
      <c r="J1618" s="4"/>
      <c r="K1618" s="4"/>
    </row>
    <row r="1619" spans="2:11" ht="13.5" x14ac:dyDescent="0.35">
      <c r="B1619" s="3">
        <v>44365</v>
      </c>
      <c r="C1619" s="2">
        <v>1.57</v>
      </c>
      <c r="D1619" s="2">
        <v>1.1661999999999999</v>
      </c>
      <c r="E1619" s="2">
        <v>255</v>
      </c>
      <c r="F1619" s="2">
        <v>1.5512999999999999</v>
      </c>
      <c r="G1619" s="2">
        <v>395.58150000000001</v>
      </c>
      <c r="H1619" s="5">
        <f t="shared" si="25"/>
        <v>0</v>
      </c>
      <c r="I1619" s="4"/>
      <c r="J1619" s="4"/>
      <c r="K1619" s="4"/>
    </row>
    <row r="1620" spans="2:11" ht="13.5" x14ac:dyDescent="0.35">
      <c r="B1620" s="3">
        <v>44368</v>
      </c>
      <c r="C1620" s="2">
        <v>1.59</v>
      </c>
      <c r="D1620" s="2">
        <v>1.1811</v>
      </c>
      <c r="E1620" s="2">
        <v>2125</v>
      </c>
      <c r="F1620" s="2">
        <v>1.5886</v>
      </c>
      <c r="G1620" s="2">
        <v>3375.7750000000001</v>
      </c>
      <c r="H1620" s="5">
        <f t="shared" si="25"/>
        <v>1.2776539187103531E-2</v>
      </c>
      <c r="I1620" s="4"/>
      <c r="J1620" s="4"/>
      <c r="K1620" s="4"/>
    </row>
    <row r="1621" spans="2:11" ht="13.5" x14ac:dyDescent="0.35">
      <c r="B1621" s="3">
        <v>44369</v>
      </c>
      <c r="C1621" s="2">
        <v>1.57</v>
      </c>
      <c r="D1621" s="2">
        <v>1.1661999999999999</v>
      </c>
      <c r="E1621" s="2">
        <v>271</v>
      </c>
      <c r="F1621" s="2">
        <v>1.5501</v>
      </c>
      <c r="G1621" s="2">
        <v>420.07709999999997</v>
      </c>
      <c r="H1621" s="5">
        <f t="shared" si="25"/>
        <v>-1.2615358564050575E-2</v>
      </c>
      <c r="I1621" s="4"/>
      <c r="J1621" s="4"/>
      <c r="K1621" s="4"/>
    </row>
    <row r="1622" spans="2:11" ht="13.5" x14ac:dyDescent="0.35">
      <c r="B1622" s="3">
        <v>44370</v>
      </c>
      <c r="C1622" s="2">
        <v>1.58</v>
      </c>
      <c r="D1622" s="2">
        <v>1.1736</v>
      </c>
      <c r="E1622" s="2">
        <v>77</v>
      </c>
      <c r="F1622" s="2">
        <v>1.5636000000000001</v>
      </c>
      <c r="G1622" s="2">
        <v>120.3972</v>
      </c>
      <c r="H1622" s="5">
        <f t="shared" si="25"/>
        <v>6.3453953009775972E-3</v>
      </c>
      <c r="I1622" s="4"/>
      <c r="J1622" s="4"/>
      <c r="K1622" s="4"/>
    </row>
    <row r="1623" spans="2:11" ht="13.5" x14ac:dyDescent="0.35">
      <c r="B1623" s="3">
        <v>44371</v>
      </c>
      <c r="C1623" s="2">
        <v>1.52</v>
      </c>
      <c r="D1623" s="2">
        <v>1.1291</v>
      </c>
      <c r="E1623" s="2">
        <v>288</v>
      </c>
      <c r="F1623" s="2">
        <v>1.5342</v>
      </c>
      <c r="G1623" s="2">
        <v>441.84960000000001</v>
      </c>
      <c r="H1623" s="5">
        <f t="shared" si="25"/>
        <v>-3.7917518745739592E-2</v>
      </c>
      <c r="I1623" s="4"/>
      <c r="J1623" s="4"/>
      <c r="K1623" s="4"/>
    </row>
    <row r="1624" spans="2:11" ht="13.5" x14ac:dyDescent="0.35">
      <c r="B1624" s="3">
        <v>44372</v>
      </c>
      <c r="C1624" s="2">
        <v>1.51</v>
      </c>
      <c r="D1624" s="2">
        <v>1.1215999999999999</v>
      </c>
      <c r="E1624" s="2">
        <v>5930</v>
      </c>
      <c r="F1624" s="2">
        <v>1.5138</v>
      </c>
      <c r="G1624" s="2">
        <v>8976.8340000000007</v>
      </c>
      <c r="H1624" s="5">
        <f t="shared" si="25"/>
        <v>-6.6424585953414779E-3</v>
      </c>
      <c r="I1624" s="4"/>
      <c r="J1624" s="4"/>
      <c r="K1624" s="4"/>
    </row>
    <row r="1625" spans="2:11" ht="13.5" x14ac:dyDescent="0.35">
      <c r="B1625" s="3">
        <v>44375</v>
      </c>
      <c r="C1625" s="2">
        <v>1.57</v>
      </c>
      <c r="D1625" s="2">
        <v>1.1661999999999999</v>
      </c>
      <c r="E1625" s="2">
        <v>1833</v>
      </c>
      <c r="F1625" s="2">
        <v>1.5117</v>
      </c>
      <c r="G1625" s="2">
        <v>2770.9461000000001</v>
      </c>
      <c r="H1625" s="5">
        <f t="shared" si="25"/>
        <v>3.9764621968616243E-2</v>
      </c>
      <c r="I1625" s="4"/>
      <c r="J1625" s="4"/>
      <c r="K1625" s="4"/>
    </row>
    <row r="1626" spans="2:11" ht="13.5" x14ac:dyDescent="0.35">
      <c r="B1626" s="3">
        <v>44376</v>
      </c>
      <c r="C1626" s="2">
        <v>1.57</v>
      </c>
      <c r="D1626" s="2">
        <v>1.1661999999999999</v>
      </c>
      <c r="E1626" s="2">
        <v>735</v>
      </c>
      <c r="F1626" s="2">
        <v>1.5603</v>
      </c>
      <c r="G1626" s="2">
        <v>1146.8205</v>
      </c>
      <c r="H1626" s="5">
        <f t="shared" si="25"/>
        <v>0</v>
      </c>
      <c r="I1626" s="4"/>
      <c r="J1626" s="4"/>
      <c r="K1626" s="4"/>
    </row>
    <row r="1627" spans="2:11" ht="13.5" x14ac:dyDescent="0.35">
      <c r="B1627" s="3">
        <v>44377</v>
      </c>
      <c r="C1627" s="2">
        <v>1.57</v>
      </c>
      <c r="D1627" s="2">
        <v>1.1661999999999999</v>
      </c>
      <c r="E1627" s="2">
        <v>0</v>
      </c>
      <c r="F1627" s="2">
        <v>0</v>
      </c>
      <c r="G1627" s="2">
        <v>0</v>
      </c>
      <c r="H1627" s="5">
        <f t="shared" si="25"/>
        <v>0</v>
      </c>
      <c r="I1627" s="4"/>
      <c r="J1627" s="4"/>
      <c r="K1627" s="4"/>
    </row>
    <row r="1628" spans="2:11" ht="13.5" x14ac:dyDescent="0.35">
      <c r="B1628" s="3">
        <v>44378</v>
      </c>
      <c r="C1628" s="2">
        <v>1.64</v>
      </c>
      <c r="D1628" s="2">
        <v>1.2181999999999999</v>
      </c>
      <c r="E1628" s="2">
        <v>25</v>
      </c>
      <c r="F1628" s="2">
        <v>1.57</v>
      </c>
      <c r="G1628" s="2">
        <v>39.25</v>
      </c>
      <c r="H1628" s="5">
        <f t="shared" si="25"/>
        <v>4.4589264277139468E-2</v>
      </c>
      <c r="I1628" s="4"/>
      <c r="J1628" s="4"/>
      <c r="K1628" s="4"/>
    </row>
    <row r="1629" spans="2:11" ht="13.5" x14ac:dyDescent="0.35">
      <c r="B1629" s="3">
        <v>44379</v>
      </c>
      <c r="C1629" s="2">
        <v>1.64</v>
      </c>
      <c r="D1629" s="2">
        <v>1.2181999999999999</v>
      </c>
      <c r="E1629" s="2">
        <v>0</v>
      </c>
      <c r="F1629" s="2">
        <v>0</v>
      </c>
      <c r="G1629" s="2">
        <v>0</v>
      </c>
      <c r="H1629" s="5">
        <f t="shared" si="25"/>
        <v>0</v>
      </c>
      <c r="I1629" s="4"/>
      <c r="J1629" s="4"/>
      <c r="K1629" s="4"/>
    </row>
    <row r="1630" spans="2:11" ht="13.5" x14ac:dyDescent="0.35">
      <c r="B1630" s="3">
        <v>44382</v>
      </c>
      <c r="C1630" s="2">
        <v>1.64</v>
      </c>
      <c r="D1630" s="2">
        <v>1.2181999999999999</v>
      </c>
      <c r="E1630" s="2">
        <v>0</v>
      </c>
      <c r="F1630" s="2">
        <v>0</v>
      </c>
      <c r="G1630" s="2">
        <v>0</v>
      </c>
      <c r="H1630" s="5">
        <f t="shared" si="25"/>
        <v>0</v>
      </c>
      <c r="I1630" s="4"/>
      <c r="J1630" s="4"/>
      <c r="K1630" s="4"/>
    </row>
    <row r="1631" spans="2:11" ht="13.5" x14ac:dyDescent="0.35">
      <c r="B1631" s="3">
        <v>44383</v>
      </c>
      <c r="C1631" s="2">
        <v>1.64</v>
      </c>
      <c r="D1631" s="2">
        <v>1.2181999999999999</v>
      </c>
      <c r="E1631" s="2">
        <v>0</v>
      </c>
      <c r="F1631" s="2">
        <v>0</v>
      </c>
      <c r="G1631" s="2">
        <v>0</v>
      </c>
      <c r="H1631" s="5">
        <f t="shared" si="25"/>
        <v>0</v>
      </c>
      <c r="I1631" s="4"/>
      <c r="J1631" s="4"/>
      <c r="K1631" s="4"/>
    </row>
    <row r="1632" spans="2:11" ht="13.5" x14ac:dyDescent="0.35">
      <c r="B1632" s="3">
        <v>44384</v>
      </c>
      <c r="C1632" s="2">
        <v>1.64</v>
      </c>
      <c r="D1632" s="2">
        <v>1.2181999999999999</v>
      </c>
      <c r="E1632" s="2">
        <v>0</v>
      </c>
      <c r="F1632" s="2">
        <v>0</v>
      </c>
      <c r="G1632" s="2">
        <v>0</v>
      </c>
      <c r="H1632" s="5">
        <f t="shared" si="25"/>
        <v>0</v>
      </c>
      <c r="I1632" s="4"/>
      <c r="J1632" s="4"/>
      <c r="K1632" s="4"/>
    </row>
    <row r="1633" spans="2:11" ht="13.5" x14ac:dyDescent="0.35">
      <c r="B1633" s="3">
        <v>44385</v>
      </c>
      <c r="C1633" s="2">
        <v>1.64</v>
      </c>
      <c r="D1633" s="2">
        <v>1.2181999999999999</v>
      </c>
      <c r="E1633" s="2">
        <v>0</v>
      </c>
      <c r="F1633" s="2">
        <v>0</v>
      </c>
      <c r="G1633" s="2">
        <v>0</v>
      </c>
      <c r="H1633" s="5">
        <f t="shared" si="25"/>
        <v>0</v>
      </c>
      <c r="I1633" s="4"/>
      <c r="J1633" s="4"/>
      <c r="K1633" s="4"/>
    </row>
    <row r="1634" spans="2:11" ht="13.5" x14ac:dyDescent="0.35">
      <c r="B1634" s="3">
        <v>44386</v>
      </c>
      <c r="C1634" s="2">
        <v>1.6</v>
      </c>
      <c r="D1634" s="2">
        <v>1.1884999999999999</v>
      </c>
      <c r="E1634" s="2">
        <v>0</v>
      </c>
      <c r="F1634" s="2">
        <v>0</v>
      </c>
      <c r="G1634" s="2">
        <v>0</v>
      </c>
      <c r="H1634" s="5">
        <f t="shared" si="25"/>
        <v>-2.4380233130848843E-2</v>
      </c>
      <c r="I1634" s="4"/>
      <c r="J1634" s="4"/>
      <c r="K1634" s="4"/>
    </row>
    <row r="1635" spans="2:11" ht="13.5" x14ac:dyDescent="0.35">
      <c r="B1635" s="3">
        <v>44389</v>
      </c>
      <c r="C1635" s="2">
        <v>1.6</v>
      </c>
      <c r="D1635" s="2">
        <v>1.1884999999999999</v>
      </c>
      <c r="E1635" s="2">
        <v>0</v>
      </c>
      <c r="F1635" s="2">
        <v>0</v>
      </c>
      <c r="G1635" s="2">
        <v>0</v>
      </c>
      <c r="H1635" s="5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1.58</v>
      </c>
      <c r="D1636" s="2">
        <v>1.1736</v>
      </c>
      <c r="E1636" s="2">
        <v>1520</v>
      </c>
      <c r="F1636" s="2">
        <v>1.5718000000000001</v>
      </c>
      <c r="G1636" s="2">
        <v>2389.136</v>
      </c>
      <c r="H1636" s="5">
        <f t="shared" si="25"/>
        <v>-1.2536811106436613E-2</v>
      </c>
      <c r="I1636" s="4"/>
      <c r="J1636" s="4"/>
      <c r="K1636" s="4"/>
    </row>
    <row r="1637" spans="2:11" ht="13.5" x14ac:dyDescent="0.35">
      <c r="B1637" s="3">
        <v>44391</v>
      </c>
      <c r="C1637" s="2">
        <v>1.6</v>
      </c>
      <c r="D1637" s="2">
        <v>1.1884999999999999</v>
      </c>
      <c r="E1637" s="2">
        <v>25</v>
      </c>
      <c r="F1637" s="2">
        <v>1.6</v>
      </c>
      <c r="G1637" s="2">
        <v>40</v>
      </c>
      <c r="H1637" s="5">
        <f t="shared" si="25"/>
        <v>1.2695978186775659E-2</v>
      </c>
      <c r="I1637" s="4"/>
      <c r="J1637" s="4"/>
      <c r="K1637" s="4"/>
    </row>
    <row r="1638" spans="2:11" ht="13.5" x14ac:dyDescent="0.35">
      <c r="B1638" s="3">
        <v>44392</v>
      </c>
      <c r="C1638" s="2">
        <v>1.61</v>
      </c>
      <c r="D1638" s="2">
        <v>1.1959</v>
      </c>
      <c r="E1638" s="2">
        <v>1210</v>
      </c>
      <c r="F1638" s="2">
        <v>1.6076999999999999</v>
      </c>
      <c r="G1638" s="2">
        <v>1945.317</v>
      </c>
      <c r="H1638" s="5">
        <f t="shared" si="25"/>
        <v>6.2263357172907645E-3</v>
      </c>
      <c r="I1638" s="4"/>
      <c r="J1638" s="4"/>
      <c r="K1638" s="4"/>
    </row>
    <row r="1639" spans="2:11" ht="13.5" x14ac:dyDescent="0.35">
      <c r="B1639" s="3">
        <v>44393</v>
      </c>
      <c r="C1639" s="2">
        <v>1.61</v>
      </c>
      <c r="D1639" s="2">
        <v>1.1959</v>
      </c>
      <c r="E1639" s="2">
        <v>197</v>
      </c>
      <c r="F1639" s="2">
        <v>1.61</v>
      </c>
      <c r="G1639" s="2">
        <v>317.17</v>
      </c>
      <c r="H1639" s="5">
        <f t="shared" si="25"/>
        <v>0</v>
      </c>
      <c r="I1639" s="4"/>
      <c r="J1639" s="4"/>
      <c r="K1639" s="4"/>
    </row>
    <row r="1640" spans="2:11" ht="13.5" x14ac:dyDescent="0.35">
      <c r="B1640" s="3">
        <v>44396</v>
      </c>
      <c r="C1640" s="2">
        <v>1.61</v>
      </c>
      <c r="D1640" s="2">
        <v>1.1959</v>
      </c>
      <c r="E1640" s="2">
        <v>197</v>
      </c>
      <c r="F1640" s="2">
        <v>1.61</v>
      </c>
      <c r="G1640" s="2">
        <v>317.17</v>
      </c>
      <c r="H1640" s="5">
        <f t="shared" si="25"/>
        <v>0</v>
      </c>
      <c r="I1640" s="4"/>
      <c r="J1640" s="4"/>
      <c r="K1640" s="4"/>
    </row>
    <row r="1641" spans="2:11" ht="13.5" x14ac:dyDescent="0.35">
      <c r="B1641" s="3">
        <v>44399</v>
      </c>
      <c r="C1641" s="2">
        <v>1.61</v>
      </c>
      <c r="D1641" s="2">
        <v>1.1959</v>
      </c>
      <c r="E1641" s="2">
        <v>197</v>
      </c>
      <c r="F1641" s="2">
        <v>1.61</v>
      </c>
      <c r="G1641" s="2">
        <v>317.17</v>
      </c>
      <c r="H1641" s="5">
        <f t="shared" si="25"/>
        <v>0</v>
      </c>
      <c r="I1641" s="4"/>
      <c r="J1641" s="4"/>
      <c r="K1641" s="4"/>
    </row>
    <row r="1642" spans="2:11" ht="13.5" x14ac:dyDescent="0.35">
      <c r="B1642" s="3">
        <v>44400</v>
      </c>
      <c r="C1642" s="2">
        <v>1.61</v>
      </c>
      <c r="D1642" s="2">
        <v>1.1959</v>
      </c>
      <c r="E1642" s="2">
        <v>2035</v>
      </c>
      <c r="F1642" s="2">
        <v>1.6085</v>
      </c>
      <c r="G1642" s="2">
        <v>3273.2975000000001</v>
      </c>
      <c r="H1642" s="5">
        <f t="shared" si="25"/>
        <v>0</v>
      </c>
      <c r="I1642" s="4"/>
      <c r="J1642" s="4"/>
      <c r="K1642" s="4"/>
    </row>
    <row r="1643" spans="2:11" ht="13.5" x14ac:dyDescent="0.35">
      <c r="B1643" s="3">
        <v>44403</v>
      </c>
      <c r="C1643" s="2">
        <v>1.56</v>
      </c>
      <c r="D1643" s="2">
        <v>1.1588000000000001</v>
      </c>
      <c r="E1643" s="2">
        <v>1767</v>
      </c>
      <c r="F1643" s="2">
        <v>1.5411999999999999</v>
      </c>
      <c r="G1643" s="2">
        <v>2723.3004000000001</v>
      </c>
      <c r="H1643" s="5">
        <f t="shared" si="25"/>
        <v>-3.1022660757588354E-2</v>
      </c>
      <c r="I1643" s="4"/>
      <c r="J1643" s="4"/>
      <c r="K1643" s="4"/>
    </row>
    <row r="1644" spans="2:11" ht="13.5" x14ac:dyDescent="0.35">
      <c r="B1644" s="3">
        <v>44404</v>
      </c>
      <c r="C1644" s="2">
        <v>1.56</v>
      </c>
      <c r="D1644" s="2">
        <v>1.1588000000000001</v>
      </c>
      <c r="E1644" s="2">
        <v>2</v>
      </c>
      <c r="F1644" s="2">
        <v>1.58</v>
      </c>
      <c r="G1644" s="2">
        <v>3.16</v>
      </c>
      <c r="H1644" s="5">
        <f t="shared" si="25"/>
        <v>0</v>
      </c>
      <c r="I1644" s="4"/>
      <c r="J1644" s="4"/>
      <c r="K1644" s="4"/>
    </row>
    <row r="1645" spans="2:11" ht="13.5" x14ac:dyDescent="0.35">
      <c r="B1645" s="3">
        <v>44405</v>
      </c>
      <c r="C1645" s="2">
        <v>1.6</v>
      </c>
      <c r="D1645" s="2">
        <v>1.1884999999999999</v>
      </c>
      <c r="E1645" s="2">
        <v>105</v>
      </c>
      <c r="F1645" s="2">
        <v>1.5619000000000001</v>
      </c>
      <c r="G1645" s="2">
        <v>163.99950000000001</v>
      </c>
      <c r="H1645" s="5">
        <f t="shared" si="25"/>
        <v>2.5629962029685739E-2</v>
      </c>
      <c r="I1645" s="4"/>
      <c r="J1645" s="4"/>
      <c r="K1645" s="4"/>
    </row>
    <row r="1646" spans="2:11" ht="13.5" x14ac:dyDescent="0.35">
      <c r="B1646" s="3">
        <v>44406</v>
      </c>
      <c r="C1646" s="2">
        <v>1.61</v>
      </c>
      <c r="D1646" s="2">
        <v>1.1959</v>
      </c>
      <c r="E1646" s="2">
        <v>1</v>
      </c>
      <c r="F1646" s="2">
        <v>1.61</v>
      </c>
      <c r="G1646" s="2">
        <v>1.61</v>
      </c>
      <c r="H1646" s="5">
        <f t="shared" si="25"/>
        <v>6.2263357172907645E-3</v>
      </c>
      <c r="I1646" s="4"/>
      <c r="J1646" s="4"/>
      <c r="K1646" s="4"/>
    </row>
    <row r="1647" spans="2:11" ht="13.5" x14ac:dyDescent="0.35">
      <c r="B1647" s="3">
        <v>44407</v>
      </c>
      <c r="C1647" s="2">
        <v>1.57</v>
      </c>
      <c r="D1647" s="2">
        <v>1.1661999999999999</v>
      </c>
      <c r="E1647" s="2">
        <v>6099</v>
      </c>
      <c r="F1647" s="2">
        <v>1.5803</v>
      </c>
      <c r="G1647" s="2">
        <v>9638.2497000000003</v>
      </c>
      <c r="H1647" s="5">
        <f t="shared" si="25"/>
        <v>-2.4834852412409115E-2</v>
      </c>
      <c r="I1647" s="4"/>
      <c r="J1647" s="4"/>
      <c r="K1647" s="4"/>
    </row>
    <row r="1648" spans="2:11" ht="13.5" x14ac:dyDescent="0.35">
      <c r="B1648" s="3">
        <v>44410</v>
      </c>
      <c r="C1648" s="2">
        <v>1.6</v>
      </c>
      <c r="D1648" s="2">
        <v>1.1884999999999999</v>
      </c>
      <c r="E1648" s="2">
        <v>1</v>
      </c>
      <c r="F1648" s="2">
        <v>1.6</v>
      </c>
      <c r="G1648" s="2">
        <v>1.6</v>
      </c>
      <c r="H1648" s="5">
        <f t="shared" si="25"/>
        <v>1.9121934488080937E-2</v>
      </c>
      <c r="I1648" s="4"/>
      <c r="J1648" s="4"/>
      <c r="K1648" s="4"/>
    </row>
    <row r="1649" spans="2:11" ht="13.5" x14ac:dyDescent="0.35">
      <c r="B1649" s="3">
        <v>44411</v>
      </c>
      <c r="C1649" s="2">
        <v>1.6</v>
      </c>
      <c r="D1649" s="2">
        <v>1.1884999999999999</v>
      </c>
      <c r="E1649" s="2">
        <v>2040</v>
      </c>
      <c r="F1649" s="2">
        <v>1.5509999999999999</v>
      </c>
      <c r="G1649" s="2">
        <v>3164.04</v>
      </c>
      <c r="H1649" s="5">
        <f t="shared" si="25"/>
        <v>0</v>
      </c>
      <c r="I1649" s="4"/>
      <c r="J1649" s="4"/>
      <c r="K1649" s="4"/>
    </row>
    <row r="1650" spans="2:11" ht="13.5" x14ac:dyDescent="0.35">
      <c r="B1650" s="3">
        <v>44412</v>
      </c>
      <c r="C1650" s="2">
        <v>1.61</v>
      </c>
      <c r="D1650" s="2">
        <v>1.1959</v>
      </c>
      <c r="E1650" s="2">
        <v>490</v>
      </c>
      <c r="F1650" s="2">
        <v>1.5620000000000001</v>
      </c>
      <c r="G1650" s="2">
        <v>765.38</v>
      </c>
      <c r="H1650" s="5">
        <f t="shared" si="25"/>
        <v>6.2263357172907645E-3</v>
      </c>
      <c r="I1650" s="4"/>
      <c r="J1650" s="4"/>
      <c r="K1650" s="4"/>
    </row>
    <row r="1651" spans="2:11" ht="13.5" x14ac:dyDescent="0.35">
      <c r="B1651" s="3">
        <v>44413</v>
      </c>
      <c r="C1651" s="2">
        <v>1.61</v>
      </c>
      <c r="D1651" s="2">
        <v>1.1959</v>
      </c>
      <c r="E1651" s="2">
        <v>0</v>
      </c>
      <c r="F1651" s="2">
        <v>0</v>
      </c>
      <c r="G1651" s="2">
        <v>0</v>
      </c>
      <c r="H1651" s="5">
        <f t="shared" si="25"/>
        <v>0</v>
      </c>
      <c r="I1651" s="4"/>
      <c r="J1651" s="4"/>
      <c r="K1651" s="4"/>
    </row>
    <row r="1652" spans="2:11" ht="13.5" x14ac:dyDescent="0.35">
      <c r="B1652" s="3">
        <v>44414</v>
      </c>
      <c r="C1652" s="2">
        <v>1.6</v>
      </c>
      <c r="D1652" s="2">
        <v>1.1884999999999999</v>
      </c>
      <c r="E1652" s="2">
        <v>31</v>
      </c>
      <c r="F1652" s="2">
        <v>1.6006</v>
      </c>
      <c r="G1652" s="2">
        <v>49.618600000000001</v>
      </c>
      <c r="H1652" s="5">
        <f t="shared" si="25"/>
        <v>-6.1878083451794245E-3</v>
      </c>
      <c r="I1652" s="4"/>
      <c r="J1652" s="4"/>
      <c r="K1652" s="4"/>
    </row>
    <row r="1653" spans="2:11" ht="13.5" x14ac:dyDescent="0.35">
      <c r="B1653" s="3">
        <v>44417</v>
      </c>
      <c r="C1653" s="2">
        <v>1.6</v>
      </c>
      <c r="D1653" s="2">
        <v>1.1884999999999999</v>
      </c>
      <c r="E1653" s="2">
        <v>354</v>
      </c>
      <c r="F1653" s="2">
        <v>1.5624</v>
      </c>
      <c r="G1653" s="2">
        <v>553.08960000000002</v>
      </c>
      <c r="H1653" s="5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1.62</v>
      </c>
      <c r="D1654" s="2">
        <v>1.2033</v>
      </c>
      <c r="E1654" s="2">
        <v>110</v>
      </c>
      <c r="F1654" s="2">
        <v>1.6101000000000001</v>
      </c>
      <c r="G1654" s="2">
        <v>177.11099999999999</v>
      </c>
      <c r="H1654" s="5">
        <f t="shared" si="25"/>
        <v>1.2452671434581529E-2</v>
      </c>
      <c r="I1654" s="4"/>
      <c r="J1654" s="4"/>
      <c r="K1654" s="4"/>
    </row>
    <row r="1655" spans="2:11" ht="13.5" x14ac:dyDescent="0.35">
      <c r="B1655" s="3">
        <v>44420</v>
      </c>
      <c r="C1655" s="2">
        <v>1.61</v>
      </c>
      <c r="D1655" s="2">
        <v>1.1959</v>
      </c>
      <c r="E1655" s="2">
        <v>8240</v>
      </c>
      <c r="F1655" s="2">
        <v>1.6073</v>
      </c>
      <c r="G1655" s="2">
        <v>13244.152</v>
      </c>
      <c r="H1655" s="5">
        <f t="shared" si="25"/>
        <v>-6.1497548408543778E-3</v>
      </c>
      <c r="I1655" s="4"/>
      <c r="J1655" s="4"/>
      <c r="K1655" s="4"/>
    </row>
    <row r="1656" spans="2:11" ht="13.5" x14ac:dyDescent="0.35">
      <c r="B1656" s="3">
        <v>44424</v>
      </c>
      <c r="C1656" s="2">
        <v>1.61</v>
      </c>
      <c r="D1656" s="2">
        <v>1.1959</v>
      </c>
      <c r="E1656" s="2">
        <v>88</v>
      </c>
      <c r="F1656" s="2">
        <v>1.593</v>
      </c>
      <c r="G1656" s="2">
        <v>140.184</v>
      </c>
      <c r="H1656" s="5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1.58</v>
      </c>
      <c r="D1657" s="2">
        <v>1.1736</v>
      </c>
      <c r="E1657" s="2">
        <v>9345</v>
      </c>
      <c r="F1657" s="2">
        <v>1.5807</v>
      </c>
      <c r="G1657" s="2">
        <v>14771.6415</v>
      </c>
      <c r="H1657" s="5">
        <f t="shared" si="25"/>
        <v>-1.8647044067229692E-2</v>
      </c>
      <c r="I1657" s="4"/>
      <c r="J1657" s="4"/>
      <c r="K1657" s="4"/>
    </row>
    <row r="1658" spans="2:11" ht="13.5" x14ac:dyDescent="0.35">
      <c r="B1658" s="3">
        <v>44426</v>
      </c>
      <c r="C1658" s="2">
        <v>1.54</v>
      </c>
      <c r="D1658" s="2">
        <v>1.1438999999999999</v>
      </c>
      <c r="E1658" s="2">
        <v>7884</v>
      </c>
      <c r="F1658" s="2">
        <v>1.5452999999999999</v>
      </c>
      <c r="G1658" s="2">
        <v>12183.145200000001</v>
      </c>
      <c r="H1658" s="5">
        <f t="shared" si="25"/>
        <v>-2.530674846625772E-2</v>
      </c>
      <c r="I1658" s="4"/>
      <c r="J1658" s="4"/>
      <c r="K1658" s="4"/>
    </row>
    <row r="1659" spans="2:11" ht="13.5" x14ac:dyDescent="0.35">
      <c r="B1659" s="3">
        <v>44427</v>
      </c>
      <c r="C1659" s="2">
        <v>1.58</v>
      </c>
      <c r="D1659" s="2">
        <v>1.1736</v>
      </c>
      <c r="E1659" s="2">
        <v>1</v>
      </c>
      <c r="F1659" s="2">
        <v>1.58</v>
      </c>
      <c r="G1659" s="2">
        <v>1.58</v>
      </c>
      <c r="H1659" s="5">
        <f t="shared" si="25"/>
        <v>2.5963808025177081E-2</v>
      </c>
      <c r="I1659" s="4"/>
      <c r="J1659" s="4"/>
      <c r="K1659" s="4"/>
    </row>
    <row r="1660" spans="2:11" ht="13.5" x14ac:dyDescent="0.35">
      <c r="B1660" s="3">
        <v>44428</v>
      </c>
      <c r="C1660" s="2">
        <v>1.58</v>
      </c>
      <c r="D1660" s="2">
        <v>1.1736</v>
      </c>
      <c r="E1660" s="2">
        <v>1200</v>
      </c>
      <c r="F1660" s="2">
        <v>1.58</v>
      </c>
      <c r="G1660" s="2">
        <v>1896</v>
      </c>
      <c r="H1660" s="5">
        <f t="shared" si="25"/>
        <v>0</v>
      </c>
      <c r="I1660" s="4"/>
      <c r="J1660" s="4"/>
      <c r="K1660" s="4"/>
    </row>
    <row r="1661" spans="2:11" ht="13.5" x14ac:dyDescent="0.35">
      <c r="B1661" s="3">
        <v>44431</v>
      </c>
      <c r="C1661" s="2">
        <v>1.59</v>
      </c>
      <c r="D1661" s="2">
        <v>1.1811</v>
      </c>
      <c r="E1661" s="2">
        <v>46842</v>
      </c>
      <c r="F1661" s="2">
        <v>1.5904</v>
      </c>
      <c r="G1661" s="2">
        <v>74497.516799999998</v>
      </c>
      <c r="H1661" s="5">
        <f t="shared" si="25"/>
        <v>6.3905930470348178E-3</v>
      </c>
      <c r="I1661" s="4"/>
      <c r="J1661" s="4"/>
      <c r="K1661" s="4"/>
    </row>
    <row r="1662" spans="2:11" ht="13.5" x14ac:dyDescent="0.35">
      <c r="B1662" s="3">
        <v>44432</v>
      </c>
      <c r="C1662" s="2">
        <v>1.59</v>
      </c>
      <c r="D1662" s="2">
        <v>1.1811</v>
      </c>
      <c r="E1662" s="2">
        <v>0</v>
      </c>
      <c r="F1662" s="2">
        <v>0</v>
      </c>
      <c r="G1662" s="2">
        <v>0</v>
      </c>
      <c r="H1662" s="5">
        <f t="shared" si="25"/>
        <v>0</v>
      </c>
      <c r="I1662" s="4"/>
      <c r="J1662" s="4"/>
      <c r="K1662" s="4"/>
    </row>
    <row r="1663" spans="2:11" ht="13.5" x14ac:dyDescent="0.35">
      <c r="B1663" s="3">
        <v>44433</v>
      </c>
      <c r="C1663" s="2">
        <v>1.59</v>
      </c>
      <c r="D1663" s="2">
        <v>1.1811</v>
      </c>
      <c r="E1663" s="2">
        <v>0</v>
      </c>
      <c r="F1663" s="2">
        <v>0</v>
      </c>
      <c r="G1663" s="2">
        <v>0</v>
      </c>
      <c r="H1663" s="5">
        <f t="shared" si="25"/>
        <v>0</v>
      </c>
      <c r="I1663" s="4"/>
      <c r="J1663" s="4"/>
      <c r="K1663" s="4"/>
    </row>
    <row r="1664" spans="2:11" ht="13.5" x14ac:dyDescent="0.35">
      <c r="B1664" s="3">
        <v>44434</v>
      </c>
      <c r="C1664" s="2">
        <v>1.58</v>
      </c>
      <c r="D1664" s="2">
        <v>1.1736</v>
      </c>
      <c r="E1664" s="2">
        <v>1251</v>
      </c>
      <c r="F1664" s="2">
        <v>1.5740000000000001</v>
      </c>
      <c r="G1664" s="2">
        <v>1969.0740000000001</v>
      </c>
      <c r="H1664" s="5">
        <f t="shared" si="25"/>
        <v>-6.3500127000254529E-3</v>
      </c>
      <c r="I1664" s="4"/>
      <c r="J1664" s="4"/>
      <c r="K1664" s="4"/>
    </row>
    <row r="1665" spans="2:11" ht="13.5" x14ac:dyDescent="0.35">
      <c r="B1665" s="3">
        <v>44435</v>
      </c>
      <c r="C1665" s="2">
        <v>1.59</v>
      </c>
      <c r="D1665" s="2">
        <v>1.1811</v>
      </c>
      <c r="E1665" s="2">
        <v>754</v>
      </c>
      <c r="F1665" s="2">
        <v>1.5403</v>
      </c>
      <c r="G1665" s="2">
        <v>1161.3861999999999</v>
      </c>
      <c r="H1665" s="5">
        <f t="shared" si="25"/>
        <v>6.3905930470348178E-3</v>
      </c>
      <c r="I1665" s="4"/>
      <c r="J1665" s="4"/>
      <c r="K1665" s="4"/>
    </row>
    <row r="1666" spans="2:11" ht="13.5" x14ac:dyDescent="0.35">
      <c r="B1666" s="3">
        <v>44438</v>
      </c>
      <c r="C1666" s="2">
        <v>1.59</v>
      </c>
      <c r="D1666" s="2">
        <v>1.1811</v>
      </c>
      <c r="E1666" s="2">
        <v>0</v>
      </c>
      <c r="F1666" s="2">
        <v>0</v>
      </c>
      <c r="G1666" s="2">
        <v>0</v>
      </c>
      <c r="H1666" s="5">
        <f t="shared" si="25"/>
        <v>0</v>
      </c>
      <c r="I1666" s="4"/>
      <c r="J1666" s="4"/>
      <c r="K1666" s="4"/>
    </row>
    <row r="1667" spans="2:11" ht="13.5" x14ac:dyDescent="0.35">
      <c r="B1667" s="3">
        <v>44439</v>
      </c>
      <c r="C1667" s="2">
        <v>1.6</v>
      </c>
      <c r="D1667" s="2">
        <v>1.1884999999999999</v>
      </c>
      <c r="E1667" s="2">
        <v>151</v>
      </c>
      <c r="F1667" s="2">
        <v>1.6</v>
      </c>
      <c r="G1667" s="2">
        <v>241.6</v>
      </c>
      <c r="H1667" s="5">
        <f t="shared" si="25"/>
        <v>6.2653458640249352E-3</v>
      </c>
      <c r="I1667" s="4"/>
      <c r="J1667" s="4"/>
      <c r="K1667" s="4"/>
    </row>
    <row r="1668" spans="2:11" ht="13.5" x14ac:dyDescent="0.35">
      <c r="B1668" s="3">
        <v>44440</v>
      </c>
      <c r="C1668" s="2">
        <v>1.58</v>
      </c>
      <c r="D1668" s="2">
        <v>1.1736</v>
      </c>
      <c r="E1668" s="2">
        <v>2525</v>
      </c>
      <c r="F1668" s="2">
        <v>1.53</v>
      </c>
      <c r="G1668" s="2">
        <v>3863.25</v>
      </c>
      <c r="H1668" s="5">
        <f t="shared" si="25"/>
        <v>-1.2536811106436613E-2</v>
      </c>
      <c r="I1668" s="4"/>
      <c r="J1668" s="4"/>
      <c r="K1668" s="4"/>
    </row>
    <row r="1669" spans="2:11" ht="13.5" x14ac:dyDescent="0.35">
      <c r="B1669" s="3">
        <v>44441</v>
      </c>
      <c r="C1669" s="2">
        <v>1.56</v>
      </c>
      <c r="D1669" s="2">
        <v>1.1588000000000001</v>
      </c>
      <c r="E1669" s="2">
        <v>12031</v>
      </c>
      <c r="F1669" s="2">
        <v>1.591</v>
      </c>
      <c r="G1669" s="2">
        <v>19141.321</v>
      </c>
      <c r="H1669" s="5">
        <f t="shared" si="25"/>
        <v>-1.2610770279481872E-2</v>
      </c>
      <c r="I1669" s="4"/>
      <c r="J1669" s="4"/>
      <c r="K1669" s="4"/>
    </row>
    <row r="1670" spans="2:11" ht="13.5" x14ac:dyDescent="0.35">
      <c r="B1670" s="3">
        <v>44442</v>
      </c>
      <c r="C1670" s="2">
        <v>1.56</v>
      </c>
      <c r="D1670" s="2">
        <v>1.1588000000000001</v>
      </c>
      <c r="E1670" s="2">
        <v>13</v>
      </c>
      <c r="F1670" s="2">
        <v>1.5580000000000001</v>
      </c>
      <c r="G1670" s="2">
        <v>20.254000000000001</v>
      </c>
      <c r="H1670" s="5">
        <f t="shared" si="25"/>
        <v>0</v>
      </c>
      <c r="I1670" s="4"/>
      <c r="J1670" s="4"/>
      <c r="K1670" s="4"/>
    </row>
    <row r="1671" spans="2:11" ht="13.5" x14ac:dyDescent="0.35">
      <c r="B1671" s="3">
        <v>44445</v>
      </c>
      <c r="C1671" s="2">
        <v>1.54</v>
      </c>
      <c r="D1671" s="2">
        <v>1.1438999999999999</v>
      </c>
      <c r="E1671" s="2">
        <v>9059</v>
      </c>
      <c r="F1671" s="2">
        <v>1.54</v>
      </c>
      <c r="G1671" s="2">
        <v>13950.86</v>
      </c>
      <c r="H1671" s="5">
        <f t="shared" ref="H1671:H1734" si="26">(D1671-D1670)/D1670</f>
        <v>-1.2858129099068118E-2</v>
      </c>
      <c r="I1671" s="4"/>
      <c r="J1671" s="4"/>
      <c r="K1671" s="4"/>
    </row>
    <row r="1672" spans="2:11" ht="13.5" x14ac:dyDescent="0.35">
      <c r="B1672" s="3">
        <v>44446</v>
      </c>
      <c r="C1672" s="2">
        <v>1.58</v>
      </c>
      <c r="D1672" s="2">
        <v>1.1736</v>
      </c>
      <c r="E1672" s="2">
        <v>351</v>
      </c>
      <c r="F1672" s="2">
        <v>1.5620000000000001</v>
      </c>
      <c r="G1672" s="2">
        <v>548.26199999999994</v>
      </c>
      <c r="H1672" s="5">
        <f t="shared" si="26"/>
        <v>2.5963808025177081E-2</v>
      </c>
      <c r="I1672" s="4"/>
      <c r="J1672" s="4"/>
      <c r="K1672" s="4"/>
    </row>
    <row r="1673" spans="2:11" ht="13.5" x14ac:dyDescent="0.35">
      <c r="B1673" s="3">
        <v>44447</v>
      </c>
      <c r="C1673" s="2">
        <v>1.55</v>
      </c>
      <c r="D1673" s="2">
        <v>1.1513</v>
      </c>
      <c r="E1673" s="2">
        <v>2470</v>
      </c>
      <c r="F1673" s="2">
        <v>1.5329999999999999</v>
      </c>
      <c r="G1673" s="2">
        <v>3786.51</v>
      </c>
      <c r="H1673" s="5">
        <f t="shared" si="26"/>
        <v>-1.9001363326516689E-2</v>
      </c>
      <c r="I1673" s="4"/>
      <c r="J1673" s="4"/>
      <c r="K1673" s="4"/>
    </row>
    <row r="1674" spans="2:11" ht="13.5" x14ac:dyDescent="0.35">
      <c r="B1674" s="3">
        <v>44448</v>
      </c>
      <c r="C1674" s="2">
        <v>1.55</v>
      </c>
      <c r="D1674" s="2">
        <v>1.1513</v>
      </c>
      <c r="E1674" s="2">
        <v>16999</v>
      </c>
      <c r="F1674" s="2">
        <v>1.5489999999999999</v>
      </c>
      <c r="G1674" s="2">
        <v>26331.451000000001</v>
      </c>
      <c r="H1674" s="5">
        <f t="shared" si="26"/>
        <v>0</v>
      </c>
      <c r="I1674" s="4"/>
      <c r="J1674" s="4"/>
      <c r="K1674" s="4"/>
    </row>
    <row r="1675" spans="2:11" ht="13.5" x14ac:dyDescent="0.35">
      <c r="B1675" s="3">
        <v>44449</v>
      </c>
      <c r="C1675" s="2">
        <v>1.55</v>
      </c>
      <c r="D1675" s="2">
        <v>1.1513</v>
      </c>
      <c r="E1675" s="2">
        <v>5005</v>
      </c>
      <c r="F1675" s="2">
        <v>1.5640000000000001</v>
      </c>
      <c r="G1675" s="2">
        <v>7827.82</v>
      </c>
      <c r="H1675" s="5">
        <f t="shared" si="26"/>
        <v>0</v>
      </c>
      <c r="I1675" s="4"/>
      <c r="J1675" s="4"/>
      <c r="K1675" s="4"/>
    </row>
    <row r="1676" spans="2:11" ht="13.5" x14ac:dyDescent="0.35">
      <c r="B1676" s="3">
        <v>44452</v>
      </c>
      <c r="C1676" s="2">
        <v>1.57</v>
      </c>
      <c r="D1676" s="2">
        <v>1.1661999999999999</v>
      </c>
      <c r="E1676" s="2">
        <v>7603</v>
      </c>
      <c r="F1676" s="2">
        <v>1.5529999999999999</v>
      </c>
      <c r="G1676" s="2">
        <v>11807.459000000001</v>
      </c>
      <c r="H1676" s="5">
        <f t="shared" si="26"/>
        <v>1.294189177451569E-2</v>
      </c>
      <c r="I1676" s="4"/>
      <c r="J1676" s="4"/>
      <c r="K1676" s="4"/>
    </row>
    <row r="1677" spans="2:11" ht="13.5" x14ac:dyDescent="0.35">
      <c r="B1677" s="3">
        <v>44453</v>
      </c>
      <c r="C1677" s="2">
        <v>1.58</v>
      </c>
      <c r="D1677" s="2">
        <v>1.1736</v>
      </c>
      <c r="E1677" s="2">
        <v>999</v>
      </c>
      <c r="F1677" s="2">
        <v>1.57</v>
      </c>
      <c r="G1677" s="2">
        <v>1568.43</v>
      </c>
      <c r="H1677" s="5">
        <f t="shared" si="26"/>
        <v>6.3453953009775972E-3</v>
      </c>
      <c r="I1677" s="4"/>
      <c r="J1677" s="4"/>
      <c r="K1677" s="4"/>
    </row>
    <row r="1678" spans="2:11" ht="13.5" x14ac:dyDescent="0.35">
      <c r="B1678" s="3">
        <v>44454</v>
      </c>
      <c r="C1678" s="2">
        <v>1.6</v>
      </c>
      <c r="D1678" s="2">
        <v>1.1884999999999999</v>
      </c>
      <c r="E1678" s="2">
        <v>46709</v>
      </c>
      <c r="F1678" s="2">
        <v>1.591</v>
      </c>
      <c r="G1678" s="2">
        <v>74314.019</v>
      </c>
      <c r="H1678" s="5">
        <f t="shared" si="26"/>
        <v>1.2695978186775659E-2</v>
      </c>
      <c r="I1678" s="4"/>
      <c r="J1678" s="4"/>
      <c r="K1678" s="4"/>
    </row>
    <row r="1679" spans="2:11" ht="13.5" x14ac:dyDescent="0.35">
      <c r="B1679" s="3">
        <v>44455</v>
      </c>
      <c r="C1679" s="2">
        <v>1.62</v>
      </c>
      <c r="D1679" s="2">
        <v>1.2033</v>
      </c>
      <c r="E1679" s="2">
        <v>7733</v>
      </c>
      <c r="F1679" s="2">
        <v>1.635</v>
      </c>
      <c r="G1679" s="2">
        <v>12643.455</v>
      </c>
      <c r="H1679" s="5">
        <f t="shared" si="26"/>
        <v>1.2452671434581529E-2</v>
      </c>
      <c r="I1679" s="4"/>
      <c r="J1679" s="4"/>
      <c r="K1679" s="4"/>
    </row>
    <row r="1680" spans="2:11" ht="13.5" x14ac:dyDescent="0.35">
      <c r="B1680" s="3">
        <v>44456</v>
      </c>
      <c r="C1680" s="2">
        <v>1.73</v>
      </c>
      <c r="D1680" s="2">
        <v>1.2849999999999999</v>
      </c>
      <c r="E1680" s="2">
        <v>21389</v>
      </c>
      <c r="F1680" s="2">
        <v>1.647</v>
      </c>
      <c r="G1680" s="2">
        <v>35227.682999999997</v>
      </c>
      <c r="H1680" s="5">
        <f t="shared" si="26"/>
        <v>6.7896617634837425E-2</v>
      </c>
      <c r="I1680" s="4"/>
      <c r="J1680" s="4"/>
      <c r="K1680" s="4"/>
    </row>
    <row r="1681" spans="2:11" ht="13.5" x14ac:dyDescent="0.35">
      <c r="B1681" s="3">
        <v>44459</v>
      </c>
      <c r="C1681" s="2">
        <v>1.84</v>
      </c>
      <c r="D1681" s="2">
        <v>1.3668</v>
      </c>
      <c r="E1681" s="2">
        <v>83227</v>
      </c>
      <c r="F1681" s="2">
        <v>1.7669999999999999</v>
      </c>
      <c r="G1681" s="2">
        <v>147062.109</v>
      </c>
      <c r="H1681" s="5">
        <f t="shared" si="26"/>
        <v>6.3657587548638206E-2</v>
      </c>
      <c r="I1681" s="4"/>
      <c r="J1681" s="4"/>
      <c r="K1681" s="4"/>
    </row>
    <row r="1682" spans="2:11" ht="13.5" x14ac:dyDescent="0.35">
      <c r="B1682" s="3">
        <v>44460</v>
      </c>
      <c r="C1682" s="2">
        <v>1.9</v>
      </c>
      <c r="D1682" s="2">
        <v>1.4113</v>
      </c>
      <c r="E1682" s="2">
        <v>42546</v>
      </c>
      <c r="F1682" s="2">
        <v>1.8959999999999999</v>
      </c>
      <c r="G1682" s="2">
        <v>80667.216</v>
      </c>
      <c r="H1682" s="5">
        <f t="shared" si="26"/>
        <v>3.2557799239098614E-2</v>
      </c>
      <c r="I1682" s="4"/>
      <c r="J1682" s="4"/>
      <c r="K1682" s="4"/>
    </row>
    <row r="1683" spans="2:11" ht="13.5" x14ac:dyDescent="0.35">
      <c r="B1683" s="3">
        <v>44461</v>
      </c>
      <c r="C1683" s="2">
        <v>1.9</v>
      </c>
      <c r="D1683" s="2">
        <v>1.4113</v>
      </c>
      <c r="E1683" s="2">
        <v>54724</v>
      </c>
      <c r="F1683" s="2">
        <v>1.9690000000000001</v>
      </c>
      <c r="G1683" s="2">
        <v>107751.556</v>
      </c>
      <c r="H1683" s="5">
        <f t="shared" si="26"/>
        <v>0</v>
      </c>
      <c r="I1683" s="4"/>
      <c r="J1683" s="4"/>
      <c r="K1683" s="4"/>
    </row>
    <row r="1684" spans="2:11" ht="13.5" x14ac:dyDescent="0.35">
      <c r="B1684" s="3">
        <v>44462</v>
      </c>
      <c r="C1684" s="2">
        <v>1.89</v>
      </c>
      <c r="D1684" s="2">
        <v>1.4038999999999999</v>
      </c>
      <c r="E1684" s="2">
        <v>6248</v>
      </c>
      <c r="F1684" s="2">
        <v>1.87</v>
      </c>
      <c r="G1684" s="2">
        <v>11683.76</v>
      </c>
      <c r="H1684" s="5">
        <f t="shared" si="26"/>
        <v>-5.2433926167363941E-3</v>
      </c>
      <c r="I1684" s="4"/>
      <c r="J1684" s="4"/>
      <c r="K1684" s="4"/>
    </row>
    <row r="1685" spans="2:11" ht="13.5" x14ac:dyDescent="0.35">
      <c r="B1685" s="3">
        <v>44463</v>
      </c>
      <c r="C1685" s="2">
        <v>1.81</v>
      </c>
      <c r="D1685" s="2">
        <v>1.3445</v>
      </c>
      <c r="E1685" s="2">
        <v>10329</v>
      </c>
      <c r="F1685" s="2">
        <v>1.895</v>
      </c>
      <c r="G1685" s="2">
        <v>19573.455000000002</v>
      </c>
      <c r="H1685" s="5">
        <f t="shared" si="26"/>
        <v>-4.2310705890732887E-2</v>
      </c>
      <c r="I1685" s="4"/>
      <c r="J1685" s="4"/>
      <c r="K1685" s="4"/>
    </row>
    <row r="1686" spans="2:11" ht="13.5" x14ac:dyDescent="0.35">
      <c r="B1686" s="3">
        <v>44466</v>
      </c>
      <c r="C1686" s="2">
        <v>1.81</v>
      </c>
      <c r="D1686" s="2">
        <v>1.3445</v>
      </c>
      <c r="E1686" s="2">
        <v>9806</v>
      </c>
      <c r="F1686" s="2">
        <v>1.8120000000000001</v>
      </c>
      <c r="G1686" s="2">
        <v>17768.472000000002</v>
      </c>
      <c r="H1686" s="5">
        <f t="shared" si="26"/>
        <v>0</v>
      </c>
      <c r="I1686" s="4"/>
      <c r="J1686" s="4"/>
      <c r="K1686" s="4"/>
    </row>
    <row r="1687" spans="2:11" ht="13.5" x14ac:dyDescent="0.35">
      <c r="B1687" s="3">
        <v>44467</v>
      </c>
      <c r="C1687" s="2">
        <v>1.79</v>
      </c>
      <c r="D1687" s="2">
        <v>1.3295999999999999</v>
      </c>
      <c r="E1687" s="2">
        <v>26795</v>
      </c>
      <c r="F1687" s="2">
        <v>1.7729999999999999</v>
      </c>
      <c r="G1687" s="2">
        <v>47507.535000000003</v>
      </c>
      <c r="H1687" s="5">
        <f t="shared" si="26"/>
        <v>-1.1082186686500657E-2</v>
      </c>
      <c r="I1687" s="4"/>
      <c r="J1687" s="4"/>
      <c r="K1687" s="4"/>
    </row>
    <row r="1688" spans="2:11" ht="13.5" x14ac:dyDescent="0.35">
      <c r="B1688" s="3">
        <v>44468</v>
      </c>
      <c r="C1688" s="2">
        <v>1.89</v>
      </c>
      <c r="D1688" s="2">
        <v>1.4038999999999999</v>
      </c>
      <c r="E1688" s="2">
        <v>28996</v>
      </c>
      <c r="F1688" s="2">
        <v>1.841</v>
      </c>
      <c r="G1688" s="2">
        <v>53381.635999999999</v>
      </c>
      <c r="H1688" s="5">
        <f t="shared" si="26"/>
        <v>5.5881468110710014E-2</v>
      </c>
      <c r="I1688" s="4"/>
      <c r="J1688" s="4"/>
      <c r="K1688" s="4"/>
    </row>
    <row r="1689" spans="2:11" ht="13.5" x14ac:dyDescent="0.35">
      <c r="B1689" s="3">
        <v>44469</v>
      </c>
      <c r="C1689" s="2">
        <v>1.86</v>
      </c>
      <c r="D1689" s="2">
        <v>1.3815999999999999</v>
      </c>
      <c r="E1689" s="2">
        <v>4514</v>
      </c>
      <c r="F1689" s="2">
        <v>1.845</v>
      </c>
      <c r="G1689" s="2">
        <v>8328.33</v>
      </c>
      <c r="H1689" s="5">
        <f t="shared" si="26"/>
        <v>-1.5884322245174148E-2</v>
      </c>
      <c r="I1689" s="4"/>
      <c r="J1689" s="4"/>
      <c r="K1689" s="4"/>
    </row>
    <row r="1690" spans="2:11" ht="13.5" x14ac:dyDescent="0.35">
      <c r="B1690" s="3">
        <v>44470</v>
      </c>
      <c r="C1690" s="2">
        <v>1.85</v>
      </c>
      <c r="D1690" s="2">
        <v>1.3742000000000001</v>
      </c>
      <c r="E1690" s="2">
        <v>6251</v>
      </c>
      <c r="F1690" s="2">
        <v>1.83</v>
      </c>
      <c r="G1690" s="2">
        <v>11439.33</v>
      </c>
      <c r="H1690" s="5">
        <f t="shared" si="26"/>
        <v>-5.3561088592934654E-3</v>
      </c>
      <c r="I1690" s="4"/>
      <c r="J1690" s="4"/>
      <c r="K1690" s="4"/>
    </row>
    <row r="1691" spans="2:11" ht="13.5" x14ac:dyDescent="0.35">
      <c r="B1691" s="3">
        <v>44473</v>
      </c>
      <c r="C1691" s="2">
        <v>1.83</v>
      </c>
      <c r="D1691" s="2">
        <v>1.3593</v>
      </c>
      <c r="E1691" s="2">
        <v>24982</v>
      </c>
      <c r="F1691" s="2">
        <v>1.8</v>
      </c>
      <c r="G1691" s="2">
        <v>44967.6</v>
      </c>
      <c r="H1691" s="5">
        <f t="shared" si="26"/>
        <v>-1.0842672100131083E-2</v>
      </c>
      <c r="I1691" s="4"/>
      <c r="J1691" s="4"/>
      <c r="K1691" s="4"/>
    </row>
    <row r="1692" spans="2:11" ht="13.5" x14ac:dyDescent="0.35">
      <c r="B1692" s="3">
        <v>44474</v>
      </c>
      <c r="C1692" s="2">
        <v>1.81</v>
      </c>
      <c r="D1692" s="2">
        <v>1.3445</v>
      </c>
      <c r="E1692" s="2">
        <v>12649</v>
      </c>
      <c r="F1692" s="2">
        <v>1.794</v>
      </c>
      <c r="G1692" s="2">
        <v>22692.306</v>
      </c>
      <c r="H1692" s="5">
        <f t="shared" si="26"/>
        <v>-1.0887957036710015E-2</v>
      </c>
      <c r="I1692" s="4"/>
      <c r="J1692" s="4"/>
      <c r="K1692" s="4"/>
    </row>
    <row r="1693" spans="2:11" ht="13.5" x14ac:dyDescent="0.35">
      <c r="B1693" s="3">
        <v>44475</v>
      </c>
      <c r="C1693" s="2">
        <v>1.8</v>
      </c>
      <c r="D1693" s="2">
        <v>1.337</v>
      </c>
      <c r="E1693" s="2">
        <v>4267</v>
      </c>
      <c r="F1693" s="2">
        <v>1.79</v>
      </c>
      <c r="G1693" s="2">
        <v>7637.93</v>
      </c>
      <c r="H1693" s="5">
        <f t="shared" si="26"/>
        <v>-5.578281889178179E-3</v>
      </c>
      <c r="I1693" s="4"/>
      <c r="J1693" s="4"/>
      <c r="K1693" s="4"/>
    </row>
    <row r="1694" spans="2:11" ht="13.5" x14ac:dyDescent="0.35">
      <c r="B1694" s="3">
        <v>44476</v>
      </c>
      <c r="C1694" s="2">
        <v>1.8</v>
      </c>
      <c r="D1694" s="2">
        <v>1.337</v>
      </c>
      <c r="E1694" s="2">
        <v>12258</v>
      </c>
      <c r="F1694" s="2">
        <v>1.782</v>
      </c>
      <c r="G1694" s="2">
        <v>21843.756000000001</v>
      </c>
      <c r="H1694" s="5">
        <f t="shared" si="26"/>
        <v>0</v>
      </c>
      <c r="I1694" s="4"/>
      <c r="J1694" s="4"/>
      <c r="K1694" s="4"/>
    </row>
    <row r="1695" spans="2:11" ht="13.5" x14ac:dyDescent="0.35">
      <c r="B1695" s="3">
        <v>44477</v>
      </c>
      <c r="C1695" s="2">
        <v>1.85</v>
      </c>
      <c r="D1695" s="2">
        <v>1.3742000000000001</v>
      </c>
      <c r="E1695" s="2">
        <v>5970</v>
      </c>
      <c r="F1695" s="2">
        <v>1.8009999999999999</v>
      </c>
      <c r="G1695" s="2">
        <v>10751.97</v>
      </c>
      <c r="H1695" s="5">
        <f t="shared" si="26"/>
        <v>2.7823485415108543E-2</v>
      </c>
      <c r="I1695" s="4"/>
      <c r="J1695" s="4"/>
      <c r="K1695" s="4"/>
    </row>
    <row r="1696" spans="2:11" ht="13.5" x14ac:dyDescent="0.35">
      <c r="B1696" s="3">
        <v>44480</v>
      </c>
      <c r="C1696" s="2">
        <v>1.9</v>
      </c>
      <c r="D1696" s="2">
        <v>1.4113</v>
      </c>
      <c r="E1696" s="2">
        <v>4592</v>
      </c>
      <c r="F1696" s="2">
        <v>1.8740000000000001</v>
      </c>
      <c r="G1696" s="2">
        <v>8605.4079999999994</v>
      </c>
      <c r="H1696" s="5">
        <f t="shared" si="26"/>
        <v>2.6997525833211983E-2</v>
      </c>
      <c r="I1696" s="4"/>
      <c r="J1696" s="4"/>
      <c r="K1696" s="4"/>
    </row>
    <row r="1697" spans="2:11" ht="13.5" x14ac:dyDescent="0.35">
      <c r="B1697" s="3">
        <v>44481</v>
      </c>
      <c r="C1697" s="2">
        <v>1.91</v>
      </c>
      <c r="D1697" s="2">
        <v>1.4187000000000001</v>
      </c>
      <c r="E1697" s="2">
        <v>3150</v>
      </c>
      <c r="F1697" s="2">
        <v>1.8939999999999999</v>
      </c>
      <c r="G1697" s="2">
        <v>5966.1</v>
      </c>
      <c r="H1697" s="5">
        <f t="shared" si="26"/>
        <v>5.2433926167363941E-3</v>
      </c>
      <c r="I1697" s="4"/>
      <c r="J1697" s="4"/>
      <c r="K1697" s="4"/>
    </row>
    <row r="1698" spans="2:11" ht="13.5" x14ac:dyDescent="0.35">
      <c r="B1698" s="3">
        <v>44482</v>
      </c>
      <c r="C1698" s="2">
        <v>1.91</v>
      </c>
      <c r="D1698" s="2">
        <v>1.4187000000000001</v>
      </c>
      <c r="E1698" s="2">
        <v>0</v>
      </c>
      <c r="F1698" s="2">
        <v>0</v>
      </c>
      <c r="G1698" s="2">
        <v>0</v>
      </c>
      <c r="H1698" s="5">
        <f t="shared" si="26"/>
        <v>0</v>
      </c>
      <c r="I1698" s="4"/>
      <c r="J1698" s="4"/>
      <c r="K1698" s="4"/>
    </row>
    <row r="1699" spans="2:11" ht="13.5" x14ac:dyDescent="0.35">
      <c r="B1699" s="3">
        <v>44483</v>
      </c>
      <c r="C1699" s="2">
        <v>1.89</v>
      </c>
      <c r="D1699" s="2">
        <v>1.4038999999999999</v>
      </c>
      <c r="E1699" s="2">
        <v>4360</v>
      </c>
      <c r="F1699" s="2">
        <v>1.8640000000000001</v>
      </c>
      <c r="G1699" s="2">
        <v>8127.04</v>
      </c>
      <c r="H1699" s="5">
        <f t="shared" si="26"/>
        <v>-1.04320857122719E-2</v>
      </c>
      <c r="I1699" s="4"/>
      <c r="J1699" s="4"/>
      <c r="K1699" s="4"/>
    </row>
    <row r="1700" spans="2:11" ht="13.5" x14ac:dyDescent="0.35">
      <c r="B1700" s="3">
        <v>44488</v>
      </c>
      <c r="C1700" s="2">
        <v>1.89</v>
      </c>
      <c r="D1700" s="2">
        <v>1.4038999999999999</v>
      </c>
      <c r="E1700" s="2">
        <v>0</v>
      </c>
      <c r="F1700" s="2">
        <v>0</v>
      </c>
      <c r="G1700" s="2">
        <v>0</v>
      </c>
      <c r="H1700" s="5">
        <f t="shared" si="26"/>
        <v>0</v>
      </c>
      <c r="I1700" s="4"/>
      <c r="J1700" s="4"/>
      <c r="K1700" s="4"/>
    </row>
    <row r="1701" spans="2:11" ht="13.5" x14ac:dyDescent="0.35">
      <c r="B1701" s="3">
        <v>44489</v>
      </c>
      <c r="C1701" s="2">
        <v>1.83</v>
      </c>
      <c r="D1701" s="2">
        <v>1.3593</v>
      </c>
      <c r="E1701" s="2">
        <v>13410</v>
      </c>
      <c r="F1701" s="2">
        <v>1.819</v>
      </c>
      <c r="G1701" s="2">
        <v>24392.79</v>
      </c>
      <c r="H1701" s="5">
        <f t="shared" si="26"/>
        <v>-3.1768644490348295E-2</v>
      </c>
      <c r="I1701" s="4"/>
      <c r="J1701" s="4"/>
      <c r="K1701" s="4"/>
    </row>
    <row r="1702" spans="2:11" ht="13.5" x14ac:dyDescent="0.35">
      <c r="B1702" s="3">
        <v>44490</v>
      </c>
      <c r="C1702" s="2">
        <v>1.86</v>
      </c>
      <c r="D1702" s="2">
        <v>1.3815999999999999</v>
      </c>
      <c r="E1702" s="2">
        <v>8832</v>
      </c>
      <c r="F1702" s="2">
        <v>1.849</v>
      </c>
      <c r="G1702" s="2">
        <v>16330.368</v>
      </c>
      <c r="H1702" s="5">
        <f t="shared" si="26"/>
        <v>1.6405502832340164E-2</v>
      </c>
      <c r="I1702" s="4"/>
      <c r="J1702" s="4"/>
      <c r="K1702" s="4"/>
    </row>
    <row r="1703" spans="2:11" ht="13.5" x14ac:dyDescent="0.35">
      <c r="B1703" s="3">
        <v>44491</v>
      </c>
      <c r="C1703" s="2">
        <v>1.8</v>
      </c>
      <c r="D1703" s="2">
        <v>1.337</v>
      </c>
      <c r="E1703" s="2">
        <v>5610</v>
      </c>
      <c r="F1703" s="2">
        <v>1.8049999999999999</v>
      </c>
      <c r="G1703" s="2">
        <v>10126.049999999999</v>
      </c>
      <c r="H1703" s="5">
        <f t="shared" si="26"/>
        <v>-3.2281412854661247E-2</v>
      </c>
      <c r="I1703" s="4"/>
      <c r="J1703" s="4"/>
      <c r="K1703" s="4"/>
    </row>
    <row r="1704" spans="2:11" ht="13.5" x14ac:dyDescent="0.35">
      <c r="B1704" s="3">
        <v>44494</v>
      </c>
      <c r="C1704" s="2">
        <v>1.83</v>
      </c>
      <c r="D1704" s="2">
        <v>1.3593</v>
      </c>
      <c r="E1704" s="2">
        <v>3718</v>
      </c>
      <c r="F1704" s="2">
        <v>1.8</v>
      </c>
      <c r="G1704" s="2">
        <v>6692.4</v>
      </c>
      <c r="H1704" s="5">
        <f t="shared" si="26"/>
        <v>1.6679132385938659E-2</v>
      </c>
      <c r="I1704" s="4"/>
      <c r="J1704" s="4"/>
      <c r="K1704" s="4"/>
    </row>
    <row r="1705" spans="2:11" ht="13.5" x14ac:dyDescent="0.35">
      <c r="B1705" s="3">
        <v>44495</v>
      </c>
      <c r="C1705" s="2">
        <v>1.86</v>
      </c>
      <c r="D1705" s="2">
        <v>1.3815999999999999</v>
      </c>
      <c r="E1705" s="2">
        <v>14314</v>
      </c>
      <c r="F1705" s="2">
        <v>1.8029999999999999</v>
      </c>
      <c r="G1705" s="2">
        <v>25808.142</v>
      </c>
      <c r="H1705" s="5">
        <f t="shared" si="26"/>
        <v>1.6405502832340164E-2</v>
      </c>
      <c r="I1705" s="4"/>
      <c r="J1705" s="4"/>
      <c r="K1705" s="4"/>
    </row>
    <row r="1706" spans="2:11" ht="13.5" x14ac:dyDescent="0.35">
      <c r="B1706" s="3">
        <v>44496</v>
      </c>
      <c r="C1706" s="2">
        <v>1.84</v>
      </c>
      <c r="D1706" s="2">
        <v>1.3668</v>
      </c>
      <c r="E1706" s="2">
        <v>5995</v>
      </c>
      <c r="F1706" s="2">
        <v>1.8089999999999999</v>
      </c>
      <c r="G1706" s="2">
        <v>10844.955</v>
      </c>
      <c r="H1706" s="5">
        <f t="shared" si="26"/>
        <v>-1.071221771858709E-2</v>
      </c>
      <c r="I1706" s="4"/>
      <c r="J1706" s="4"/>
      <c r="K1706" s="4"/>
    </row>
    <row r="1707" spans="2:11" ht="13.5" x14ac:dyDescent="0.35">
      <c r="B1707" s="3">
        <v>44497</v>
      </c>
      <c r="C1707" s="2">
        <v>1.84</v>
      </c>
      <c r="D1707" s="2">
        <v>1.3668</v>
      </c>
      <c r="E1707" s="2">
        <v>4374</v>
      </c>
      <c r="F1707" s="2">
        <v>1.8009999999999999</v>
      </c>
      <c r="G1707" s="2">
        <v>7877.5739999999996</v>
      </c>
      <c r="H1707" s="5">
        <f t="shared" si="26"/>
        <v>0</v>
      </c>
      <c r="I1707" s="4"/>
      <c r="J1707" s="4"/>
      <c r="K1707" s="4"/>
    </row>
    <row r="1708" spans="2:11" ht="13.5" x14ac:dyDescent="0.35">
      <c r="B1708" s="3">
        <v>44498</v>
      </c>
      <c r="C1708" s="2">
        <v>1.85</v>
      </c>
      <c r="D1708" s="2">
        <v>1.3742000000000001</v>
      </c>
      <c r="E1708" s="2">
        <v>8284</v>
      </c>
      <c r="F1708" s="2">
        <v>1.82</v>
      </c>
      <c r="G1708" s="2">
        <v>15076.88</v>
      </c>
      <c r="H1708" s="5">
        <f t="shared" si="26"/>
        <v>5.4141059408838697E-3</v>
      </c>
      <c r="I1708" s="4"/>
      <c r="J1708" s="4"/>
      <c r="K1708" s="4"/>
    </row>
    <row r="1709" spans="2:11" ht="13.5" x14ac:dyDescent="0.35">
      <c r="B1709" s="3">
        <v>44501</v>
      </c>
      <c r="C1709" s="2">
        <v>1.8</v>
      </c>
      <c r="D1709" s="2">
        <v>1.337</v>
      </c>
      <c r="E1709" s="2">
        <v>19362</v>
      </c>
      <c r="F1709" s="2">
        <v>1.8120000000000001</v>
      </c>
      <c r="G1709" s="2">
        <v>35083.944000000003</v>
      </c>
      <c r="H1709" s="5">
        <f t="shared" si="26"/>
        <v>-2.7070295444622413E-2</v>
      </c>
      <c r="I1709" s="4"/>
      <c r="J1709" s="4"/>
      <c r="K1709" s="4"/>
    </row>
    <row r="1710" spans="2:11" ht="13.5" x14ac:dyDescent="0.35">
      <c r="B1710" s="3">
        <v>44502</v>
      </c>
      <c r="C1710" s="2">
        <v>1.82</v>
      </c>
      <c r="D1710" s="2">
        <v>1.3519000000000001</v>
      </c>
      <c r="E1710" s="2">
        <v>14921</v>
      </c>
      <c r="F1710" s="2">
        <v>1.8</v>
      </c>
      <c r="G1710" s="2">
        <v>26857.8</v>
      </c>
      <c r="H1710" s="5">
        <f t="shared" si="26"/>
        <v>1.1144353029169884E-2</v>
      </c>
      <c r="I1710" s="4"/>
      <c r="J1710" s="4"/>
      <c r="K1710" s="4"/>
    </row>
    <row r="1711" spans="2:11" ht="13.5" x14ac:dyDescent="0.35">
      <c r="B1711" s="3">
        <v>44503</v>
      </c>
      <c r="C1711" s="2">
        <v>1.85</v>
      </c>
      <c r="D1711" s="2">
        <v>1.3742000000000001</v>
      </c>
      <c r="E1711" s="2">
        <v>3626</v>
      </c>
      <c r="F1711" s="2">
        <v>1.81</v>
      </c>
      <c r="G1711" s="2">
        <v>6563.06</v>
      </c>
      <c r="H1711" s="5">
        <f t="shared" si="26"/>
        <v>1.649530290701974E-2</v>
      </c>
      <c r="I1711" s="4"/>
      <c r="J1711" s="4"/>
      <c r="K1711" s="4"/>
    </row>
    <row r="1712" spans="2:11" ht="13.5" x14ac:dyDescent="0.35">
      <c r="B1712" s="3">
        <v>44504</v>
      </c>
      <c r="C1712" s="2">
        <v>1.84</v>
      </c>
      <c r="D1712" s="2">
        <v>1.3668</v>
      </c>
      <c r="E1712" s="2">
        <v>4459</v>
      </c>
      <c r="F1712" s="2">
        <v>1.81</v>
      </c>
      <c r="G1712" s="2">
        <v>8070.79</v>
      </c>
      <c r="H1712" s="5">
        <f t="shared" si="26"/>
        <v>-5.3849512443604084E-3</v>
      </c>
      <c r="I1712" s="4"/>
      <c r="J1712" s="4"/>
      <c r="K1712" s="4"/>
    </row>
    <row r="1713" spans="2:11" ht="13.5" x14ac:dyDescent="0.35">
      <c r="B1713" s="3">
        <v>44505</v>
      </c>
      <c r="C1713" s="2">
        <v>1.82</v>
      </c>
      <c r="D1713" s="2">
        <v>1.3519000000000001</v>
      </c>
      <c r="E1713" s="2">
        <v>893</v>
      </c>
      <c r="F1713" s="2">
        <v>1.8109999999999999</v>
      </c>
      <c r="G1713" s="2">
        <v>1617.223</v>
      </c>
      <c r="H1713" s="5">
        <f t="shared" si="26"/>
        <v>-1.0901375475563297E-2</v>
      </c>
      <c r="I1713" s="4"/>
      <c r="J1713" s="4"/>
      <c r="K1713" s="4"/>
    </row>
    <row r="1714" spans="2:11" ht="13.5" x14ac:dyDescent="0.35">
      <c r="B1714" s="3">
        <v>44508</v>
      </c>
      <c r="C1714" s="2">
        <v>1.84</v>
      </c>
      <c r="D1714" s="2">
        <v>1.3668</v>
      </c>
      <c r="E1714" s="2">
        <v>245</v>
      </c>
      <c r="F1714" s="2">
        <v>1.8280000000000001</v>
      </c>
      <c r="G1714" s="2">
        <v>447.86</v>
      </c>
      <c r="H1714" s="5">
        <f t="shared" si="26"/>
        <v>1.1021525260744073E-2</v>
      </c>
      <c r="I1714" s="4"/>
      <c r="J1714" s="4"/>
      <c r="K1714" s="4"/>
    </row>
    <row r="1715" spans="2:11" ht="13.5" x14ac:dyDescent="0.35">
      <c r="B1715" s="3">
        <v>44509</v>
      </c>
      <c r="C1715" s="2">
        <v>1.9</v>
      </c>
      <c r="D1715" s="2">
        <v>1.4113</v>
      </c>
      <c r="E1715" s="2">
        <v>47901</v>
      </c>
      <c r="F1715" s="2">
        <v>1.883</v>
      </c>
      <c r="G1715" s="2">
        <v>90197.582999999999</v>
      </c>
      <c r="H1715" s="5">
        <f t="shared" si="26"/>
        <v>3.2557799239098614E-2</v>
      </c>
      <c r="I1715" s="4"/>
      <c r="J1715" s="4"/>
      <c r="K1715" s="4"/>
    </row>
    <row r="1716" spans="2:11" ht="13.5" x14ac:dyDescent="0.35">
      <c r="B1716" s="3">
        <v>44510</v>
      </c>
      <c r="C1716" s="2">
        <v>1.88</v>
      </c>
      <c r="D1716" s="2">
        <v>1.3965000000000001</v>
      </c>
      <c r="E1716" s="2">
        <v>3738</v>
      </c>
      <c r="F1716" s="2">
        <v>1.897</v>
      </c>
      <c r="G1716" s="2">
        <v>7090.9859999999999</v>
      </c>
      <c r="H1716" s="5">
        <f t="shared" si="26"/>
        <v>-1.048678523347263E-2</v>
      </c>
      <c r="I1716" s="4"/>
      <c r="J1716" s="4"/>
      <c r="K1716" s="4"/>
    </row>
    <row r="1717" spans="2:11" ht="13.5" x14ac:dyDescent="0.35">
      <c r="B1717" s="3">
        <v>44511</v>
      </c>
      <c r="C1717" s="2">
        <v>1.9</v>
      </c>
      <c r="D1717" s="2">
        <v>1.4113</v>
      </c>
      <c r="E1717" s="2">
        <v>1753</v>
      </c>
      <c r="F1717" s="2">
        <v>1.899</v>
      </c>
      <c r="G1717" s="2">
        <v>3328.9470000000001</v>
      </c>
      <c r="H1717" s="5">
        <f t="shared" si="26"/>
        <v>1.0597923379878213E-2</v>
      </c>
      <c r="I1717" s="4"/>
      <c r="J1717" s="4"/>
      <c r="K1717" s="4"/>
    </row>
    <row r="1718" spans="2:11" ht="13.5" x14ac:dyDescent="0.35">
      <c r="B1718" s="3">
        <v>44512</v>
      </c>
      <c r="C1718" s="2">
        <v>1.91</v>
      </c>
      <c r="D1718" s="2">
        <v>1.4187000000000001</v>
      </c>
      <c r="E1718" s="2">
        <v>1639</v>
      </c>
      <c r="F1718" s="2">
        <v>1.8859999999999999</v>
      </c>
      <c r="G1718" s="2">
        <v>3091.154</v>
      </c>
      <c r="H1718" s="5">
        <f t="shared" si="26"/>
        <v>5.2433926167363941E-3</v>
      </c>
      <c r="I1718" s="4"/>
      <c r="J1718" s="4"/>
      <c r="K1718" s="4"/>
    </row>
    <row r="1719" spans="2:11" ht="13.5" x14ac:dyDescent="0.35">
      <c r="B1719" s="3">
        <v>44515</v>
      </c>
      <c r="C1719" s="2">
        <v>1.9</v>
      </c>
      <c r="D1719" s="2">
        <v>1.4113</v>
      </c>
      <c r="E1719" s="2">
        <v>191</v>
      </c>
      <c r="F1719" s="2">
        <v>1.9</v>
      </c>
      <c r="G1719" s="2">
        <v>362.9</v>
      </c>
      <c r="H1719" s="5">
        <f t="shared" si="26"/>
        <v>-5.2160428561359501E-3</v>
      </c>
      <c r="I1719" s="4"/>
      <c r="J1719" s="4"/>
      <c r="K1719" s="4"/>
    </row>
    <row r="1720" spans="2:11" ht="13.5" x14ac:dyDescent="0.35">
      <c r="B1720" s="3">
        <v>44516</v>
      </c>
      <c r="C1720" s="2">
        <v>1.91</v>
      </c>
      <c r="D1720" s="2">
        <v>1.4187000000000001</v>
      </c>
      <c r="E1720" s="2">
        <v>300</v>
      </c>
      <c r="F1720" s="2">
        <v>1.91</v>
      </c>
      <c r="G1720" s="2">
        <v>573</v>
      </c>
      <c r="H1720" s="5">
        <f t="shared" si="26"/>
        <v>5.2433926167363941E-3</v>
      </c>
      <c r="I1720" s="4"/>
      <c r="J1720" s="4"/>
      <c r="K1720" s="4"/>
    </row>
    <row r="1721" spans="2:11" ht="13.5" x14ac:dyDescent="0.35">
      <c r="B1721" s="3">
        <v>44517</v>
      </c>
      <c r="C1721" s="2">
        <v>1.89</v>
      </c>
      <c r="D1721" s="2">
        <v>1.4038999999999999</v>
      </c>
      <c r="E1721" s="2">
        <v>367</v>
      </c>
      <c r="F1721" s="2">
        <v>1.863</v>
      </c>
      <c r="G1721" s="2">
        <v>683.721</v>
      </c>
      <c r="H1721" s="5">
        <f t="shared" si="26"/>
        <v>-1.04320857122719E-2</v>
      </c>
      <c r="I1721" s="4"/>
      <c r="J1721" s="4"/>
      <c r="K1721" s="4"/>
    </row>
    <row r="1722" spans="2:11" ht="13.5" x14ac:dyDescent="0.35">
      <c r="B1722" s="3">
        <v>44518</v>
      </c>
      <c r="C1722" s="2">
        <v>1.9</v>
      </c>
      <c r="D1722" s="2">
        <v>1.4113</v>
      </c>
      <c r="E1722" s="2">
        <v>519</v>
      </c>
      <c r="F1722" s="2">
        <v>1.9</v>
      </c>
      <c r="G1722" s="2">
        <v>986.1</v>
      </c>
      <c r="H1722" s="5">
        <f t="shared" si="26"/>
        <v>5.271030700192374E-3</v>
      </c>
      <c r="I1722" s="4"/>
      <c r="J1722" s="4"/>
      <c r="K1722" s="4"/>
    </row>
    <row r="1723" spans="2:11" ht="13.5" x14ac:dyDescent="0.35">
      <c r="B1723" s="3">
        <v>44519</v>
      </c>
      <c r="C1723" s="2">
        <v>1.86</v>
      </c>
      <c r="D1723" s="2">
        <v>1.3815999999999999</v>
      </c>
      <c r="E1723" s="2">
        <v>2096</v>
      </c>
      <c r="F1723" s="2">
        <v>1.86</v>
      </c>
      <c r="G1723" s="2">
        <v>3898.56</v>
      </c>
      <c r="H1723" s="5">
        <f t="shared" si="26"/>
        <v>-2.1044427123928334E-2</v>
      </c>
      <c r="I1723" s="4"/>
      <c r="J1723" s="4"/>
      <c r="K1723" s="4"/>
    </row>
    <row r="1724" spans="2:11" ht="13.5" x14ac:dyDescent="0.35">
      <c r="B1724" s="3">
        <v>44522</v>
      </c>
      <c r="C1724" s="2">
        <v>1.87</v>
      </c>
      <c r="D1724" s="2">
        <v>1.389</v>
      </c>
      <c r="E1724" s="2">
        <v>521</v>
      </c>
      <c r="F1724" s="2">
        <v>1.85</v>
      </c>
      <c r="G1724" s="2">
        <v>963.85</v>
      </c>
      <c r="H1724" s="5">
        <f t="shared" si="26"/>
        <v>5.3561088592936259E-3</v>
      </c>
      <c r="I1724" s="4"/>
      <c r="J1724" s="4"/>
      <c r="K1724" s="4"/>
    </row>
    <row r="1725" spans="2:11" ht="13.5" x14ac:dyDescent="0.35">
      <c r="B1725" s="3">
        <v>44523</v>
      </c>
      <c r="C1725" s="2">
        <v>1.87</v>
      </c>
      <c r="D1725" s="2">
        <v>1.389</v>
      </c>
      <c r="E1725" s="2">
        <v>1173</v>
      </c>
      <c r="F1725" s="2">
        <v>1.85</v>
      </c>
      <c r="G1725" s="2">
        <v>2170.0500000000002</v>
      </c>
      <c r="H1725" s="5">
        <f t="shared" si="26"/>
        <v>0</v>
      </c>
      <c r="I1725" s="4"/>
      <c r="J1725" s="4"/>
      <c r="K1725" s="4"/>
    </row>
    <row r="1726" spans="2:11" ht="13.5" x14ac:dyDescent="0.35">
      <c r="B1726" s="3">
        <v>44524</v>
      </c>
      <c r="C1726" s="2">
        <v>1.87</v>
      </c>
      <c r="D1726" s="2">
        <v>1.389</v>
      </c>
      <c r="E1726" s="2">
        <v>0</v>
      </c>
      <c r="F1726" s="2">
        <v>0</v>
      </c>
      <c r="G1726" s="2">
        <v>0</v>
      </c>
      <c r="H1726" s="5">
        <f t="shared" si="26"/>
        <v>0</v>
      </c>
      <c r="I1726" s="4"/>
      <c r="J1726" s="4"/>
      <c r="K1726" s="4"/>
    </row>
    <row r="1727" spans="2:11" ht="13.5" x14ac:dyDescent="0.35">
      <c r="B1727" s="3">
        <v>44525</v>
      </c>
      <c r="C1727" s="2">
        <v>1.87</v>
      </c>
      <c r="D1727" s="2">
        <v>1.389</v>
      </c>
      <c r="E1727" s="2">
        <v>0</v>
      </c>
      <c r="F1727" s="2">
        <v>0</v>
      </c>
      <c r="G1727" s="2">
        <v>0</v>
      </c>
      <c r="H1727" s="5">
        <f t="shared" si="26"/>
        <v>0</v>
      </c>
      <c r="I1727" s="4"/>
      <c r="J1727" s="4"/>
      <c r="K1727" s="4"/>
    </row>
    <row r="1728" spans="2:11" ht="13.5" x14ac:dyDescent="0.35">
      <c r="B1728" s="3">
        <v>44526</v>
      </c>
      <c r="C1728" s="2">
        <v>1.87</v>
      </c>
      <c r="D1728" s="2">
        <v>1.389</v>
      </c>
      <c r="E1728" s="2">
        <v>164</v>
      </c>
      <c r="F1728" s="2">
        <v>1.8440000000000001</v>
      </c>
      <c r="G1728" s="2">
        <v>302.416</v>
      </c>
      <c r="H1728" s="5">
        <f t="shared" si="26"/>
        <v>0</v>
      </c>
      <c r="I1728" s="4"/>
      <c r="J1728" s="4"/>
      <c r="K1728" s="4"/>
    </row>
    <row r="1729" spans="2:11" ht="13.5" x14ac:dyDescent="0.35">
      <c r="B1729" s="3">
        <v>44529</v>
      </c>
      <c r="C1729" s="2">
        <v>1.87</v>
      </c>
      <c r="D1729" s="2">
        <v>1.389</v>
      </c>
      <c r="E1729" s="2">
        <v>2001</v>
      </c>
      <c r="F1729" s="2">
        <v>1.83</v>
      </c>
      <c r="G1729" s="2">
        <v>3661.83</v>
      </c>
      <c r="H1729" s="5">
        <f t="shared" si="26"/>
        <v>0</v>
      </c>
      <c r="I1729" s="4"/>
      <c r="J1729" s="4"/>
      <c r="K1729" s="4"/>
    </row>
    <row r="1730" spans="2:11" ht="13.5" x14ac:dyDescent="0.35">
      <c r="B1730" s="3">
        <v>44530</v>
      </c>
      <c r="C1730" s="2">
        <v>1.87</v>
      </c>
      <c r="D1730" s="2">
        <v>1.389</v>
      </c>
      <c r="E1730" s="2">
        <v>0</v>
      </c>
      <c r="F1730" s="2">
        <v>0</v>
      </c>
      <c r="G1730" s="2">
        <v>0</v>
      </c>
      <c r="H1730" s="5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1.87</v>
      </c>
      <c r="D1731" s="2">
        <v>1.389</v>
      </c>
      <c r="E1731" s="2">
        <v>1149</v>
      </c>
      <c r="F1731" s="2">
        <v>1.806</v>
      </c>
      <c r="G1731" s="2">
        <v>2075.0940000000001</v>
      </c>
      <c r="H1731" s="5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1.87</v>
      </c>
      <c r="D1732" s="2">
        <v>1.389</v>
      </c>
      <c r="E1732" s="2">
        <v>0</v>
      </c>
      <c r="F1732" s="2">
        <v>0</v>
      </c>
      <c r="G1732" s="2">
        <v>0</v>
      </c>
      <c r="H1732" s="5">
        <f t="shared" si="26"/>
        <v>0</v>
      </c>
      <c r="I1732" s="4"/>
      <c r="J1732" s="4"/>
      <c r="K1732" s="4"/>
    </row>
    <row r="1733" spans="2:11" ht="13.5" x14ac:dyDescent="0.35">
      <c r="B1733" s="3">
        <v>44533</v>
      </c>
      <c r="C1733" s="2">
        <v>1.87</v>
      </c>
      <c r="D1733" s="2">
        <v>1.389</v>
      </c>
      <c r="E1733" s="2">
        <v>0</v>
      </c>
      <c r="F1733" s="2">
        <v>0</v>
      </c>
      <c r="G1733" s="2">
        <v>0</v>
      </c>
      <c r="H1733" s="5">
        <f t="shared" si="26"/>
        <v>0</v>
      </c>
      <c r="I1733" s="4"/>
      <c r="J1733" s="4"/>
      <c r="K1733" s="4"/>
    </row>
    <row r="1734" spans="2:11" ht="13.5" x14ac:dyDescent="0.35">
      <c r="B1734" s="3">
        <v>44536</v>
      </c>
      <c r="C1734" s="2">
        <v>1.87</v>
      </c>
      <c r="D1734" s="2">
        <v>1.389</v>
      </c>
      <c r="E1734" s="2">
        <v>0</v>
      </c>
      <c r="F1734" s="2">
        <v>0</v>
      </c>
      <c r="G1734" s="2">
        <v>0</v>
      </c>
      <c r="H1734" s="5">
        <f t="shared" si="26"/>
        <v>0</v>
      </c>
      <c r="I1734" s="4"/>
      <c r="J1734" s="4"/>
      <c r="K1734" s="4"/>
    </row>
    <row r="1735" spans="2:11" ht="13.5" x14ac:dyDescent="0.35">
      <c r="B1735" s="3">
        <v>44537</v>
      </c>
      <c r="C1735" s="2">
        <v>1.85</v>
      </c>
      <c r="D1735" s="2">
        <v>1.3742000000000001</v>
      </c>
      <c r="E1735" s="2">
        <v>40</v>
      </c>
      <c r="F1735" s="2">
        <v>1.85</v>
      </c>
      <c r="G1735" s="2">
        <v>74</v>
      </c>
      <c r="H1735" s="5">
        <f t="shared" ref="H1735:H1798" si="27">(D1735-D1734)/D1734</f>
        <v>-1.065514758819289E-2</v>
      </c>
      <c r="I1735" s="4"/>
      <c r="J1735" s="4"/>
      <c r="K1735" s="4"/>
    </row>
    <row r="1736" spans="2:11" ht="13.5" x14ac:dyDescent="0.35">
      <c r="B1736" s="3">
        <v>44538</v>
      </c>
      <c r="C1736" s="2">
        <v>1.86</v>
      </c>
      <c r="D1736" s="2">
        <v>1.3815999999999999</v>
      </c>
      <c r="E1736" s="2">
        <v>1</v>
      </c>
      <c r="F1736" s="2">
        <v>1.86</v>
      </c>
      <c r="G1736" s="2">
        <v>1.86</v>
      </c>
      <c r="H1736" s="5">
        <f t="shared" si="27"/>
        <v>5.3849512443602462E-3</v>
      </c>
      <c r="I1736" s="4"/>
      <c r="J1736" s="4"/>
      <c r="K1736" s="4"/>
    </row>
    <row r="1737" spans="2:11" ht="13.5" x14ac:dyDescent="0.35">
      <c r="B1737" s="3">
        <v>44539</v>
      </c>
      <c r="C1737" s="2">
        <v>1.86</v>
      </c>
      <c r="D1737" s="2">
        <v>1.3815999999999999</v>
      </c>
      <c r="E1737" s="2">
        <v>4023</v>
      </c>
      <c r="F1737" s="2">
        <v>1.833</v>
      </c>
      <c r="G1737" s="2">
        <v>7374.1589999999997</v>
      </c>
      <c r="H1737" s="5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1.85</v>
      </c>
      <c r="D1738" s="2">
        <v>1.3742000000000001</v>
      </c>
      <c r="E1738" s="2">
        <v>518</v>
      </c>
      <c r="F1738" s="2">
        <v>1.831</v>
      </c>
      <c r="G1738" s="2">
        <v>948.45799999999997</v>
      </c>
      <c r="H1738" s="5">
        <f t="shared" si="27"/>
        <v>-5.3561088592934654E-3</v>
      </c>
      <c r="I1738" s="4"/>
      <c r="J1738" s="4"/>
      <c r="K1738" s="4"/>
    </row>
    <row r="1739" spans="2:11" ht="13.5" x14ac:dyDescent="0.35">
      <c r="B1739" s="3">
        <v>44543</v>
      </c>
      <c r="C1739" s="2">
        <v>1.85</v>
      </c>
      <c r="D1739" s="2">
        <v>1.3742000000000001</v>
      </c>
      <c r="E1739" s="2">
        <v>0</v>
      </c>
      <c r="F1739" s="2">
        <v>0</v>
      </c>
      <c r="G1739" s="2">
        <v>0</v>
      </c>
      <c r="H1739" s="5">
        <f t="shared" si="27"/>
        <v>0</v>
      </c>
      <c r="I1739" s="4"/>
      <c r="J1739" s="4"/>
      <c r="K1739" s="4"/>
    </row>
    <row r="1740" spans="2:11" ht="13.5" x14ac:dyDescent="0.35">
      <c r="B1740" s="3">
        <v>44544</v>
      </c>
      <c r="C1740" s="2">
        <v>1.84</v>
      </c>
      <c r="D1740" s="2">
        <v>1.3668</v>
      </c>
      <c r="E1740" s="2">
        <v>3349</v>
      </c>
      <c r="F1740" s="2">
        <v>1.81</v>
      </c>
      <c r="G1740" s="2">
        <v>6061.69</v>
      </c>
      <c r="H1740" s="5">
        <f t="shared" si="27"/>
        <v>-5.3849512443604084E-3</v>
      </c>
      <c r="I1740" s="4"/>
      <c r="J1740" s="4"/>
      <c r="K1740" s="4"/>
    </row>
    <row r="1741" spans="2:11" ht="13.5" x14ac:dyDescent="0.35">
      <c r="B1741" s="3">
        <v>44545</v>
      </c>
      <c r="C1741" s="2">
        <v>1.84</v>
      </c>
      <c r="D1741" s="2">
        <v>1.3668</v>
      </c>
      <c r="E1741" s="2">
        <v>280</v>
      </c>
      <c r="F1741" s="2">
        <v>1.84</v>
      </c>
      <c r="G1741" s="2">
        <v>515.20000000000005</v>
      </c>
      <c r="H1741" s="5">
        <f t="shared" si="27"/>
        <v>0</v>
      </c>
      <c r="I1741" s="4"/>
      <c r="J1741" s="4"/>
      <c r="K1741" s="4"/>
    </row>
    <row r="1742" spans="2:11" ht="13.5" x14ac:dyDescent="0.35">
      <c r="B1742" s="3">
        <v>44546</v>
      </c>
      <c r="C1742" s="2">
        <v>1.83</v>
      </c>
      <c r="D1742" s="2">
        <v>1.3593</v>
      </c>
      <c r="E1742" s="2">
        <v>1100</v>
      </c>
      <c r="F1742" s="2">
        <v>1.83</v>
      </c>
      <c r="G1742" s="2">
        <v>2013</v>
      </c>
      <c r="H1742" s="5">
        <f t="shared" si="27"/>
        <v>-5.4872695346795891E-3</v>
      </c>
      <c r="I1742" s="4"/>
      <c r="J1742" s="4"/>
      <c r="K1742" s="4"/>
    </row>
    <row r="1743" spans="2:11" ht="13.5" x14ac:dyDescent="0.35">
      <c r="B1743" s="3">
        <v>44550</v>
      </c>
      <c r="C1743" s="2">
        <v>1.84</v>
      </c>
      <c r="D1743" s="2">
        <v>1.3668</v>
      </c>
      <c r="E1743" s="2">
        <v>1501</v>
      </c>
      <c r="F1743" s="2">
        <v>1.83</v>
      </c>
      <c r="G1743" s="2">
        <v>2746.83</v>
      </c>
      <c r="H1743" s="5">
        <f t="shared" si="27"/>
        <v>5.5175457956301499E-3</v>
      </c>
      <c r="I1743" s="4"/>
      <c r="J1743" s="4"/>
      <c r="K1743" s="4"/>
    </row>
    <row r="1744" spans="2:11" ht="13.5" x14ac:dyDescent="0.35">
      <c r="B1744" s="3">
        <v>44551</v>
      </c>
      <c r="C1744" s="2">
        <v>1.8</v>
      </c>
      <c r="D1744" s="2">
        <v>1.337</v>
      </c>
      <c r="E1744" s="2">
        <v>4517</v>
      </c>
      <c r="F1744" s="2">
        <v>1.8009999999999999</v>
      </c>
      <c r="G1744" s="2">
        <v>8135.1170000000002</v>
      </c>
      <c r="H1744" s="5">
        <f t="shared" si="27"/>
        <v>-2.1802750951126756E-2</v>
      </c>
      <c r="I1744" s="4"/>
      <c r="J1744" s="4"/>
      <c r="K1744" s="4"/>
    </row>
    <row r="1745" spans="2:11" ht="13.5" x14ac:dyDescent="0.35">
      <c r="B1745" s="3">
        <v>44552</v>
      </c>
      <c r="C1745" s="2">
        <v>1.84</v>
      </c>
      <c r="D1745" s="2">
        <v>1.3668</v>
      </c>
      <c r="E1745" s="2">
        <v>3001</v>
      </c>
      <c r="F1745" s="2">
        <v>1.8</v>
      </c>
      <c r="G1745" s="2">
        <v>5401.8</v>
      </c>
      <c r="H1745" s="5">
        <f t="shared" si="27"/>
        <v>2.2288706058339602E-2</v>
      </c>
      <c r="I1745" s="4"/>
      <c r="J1745" s="4"/>
      <c r="K1745" s="4"/>
    </row>
    <row r="1746" spans="2:11" ht="13.5" x14ac:dyDescent="0.35">
      <c r="B1746" s="3">
        <v>44553</v>
      </c>
      <c r="C1746" s="2">
        <v>1.84</v>
      </c>
      <c r="D1746" s="2">
        <v>1.3668</v>
      </c>
      <c r="E1746" s="2">
        <v>187</v>
      </c>
      <c r="F1746" s="2">
        <v>1.827</v>
      </c>
      <c r="G1746" s="2">
        <v>341.649</v>
      </c>
      <c r="H1746" s="5">
        <f t="shared" si="27"/>
        <v>0</v>
      </c>
      <c r="I1746" s="4"/>
      <c r="J1746" s="4"/>
      <c r="K1746" s="4"/>
    </row>
    <row r="1747" spans="2:11" ht="13.5" x14ac:dyDescent="0.35">
      <c r="B1747" s="3">
        <v>44554</v>
      </c>
      <c r="C1747" s="2">
        <v>1.8</v>
      </c>
      <c r="D1747" s="2">
        <v>1.337</v>
      </c>
      <c r="E1747" s="2">
        <v>35752</v>
      </c>
      <c r="F1747" s="2">
        <v>1.8</v>
      </c>
      <c r="G1747" s="2">
        <v>64353.599999999999</v>
      </c>
      <c r="H1747" s="5">
        <f t="shared" si="27"/>
        <v>-2.1802750951126756E-2</v>
      </c>
      <c r="I1747" s="4"/>
      <c r="J1747" s="4"/>
      <c r="K1747" s="4"/>
    </row>
    <row r="1748" spans="2:11" ht="13.5" x14ac:dyDescent="0.35">
      <c r="B1748" s="3">
        <v>44557</v>
      </c>
      <c r="C1748" s="2">
        <v>1.8</v>
      </c>
      <c r="D1748" s="2">
        <v>1.337</v>
      </c>
      <c r="E1748" s="2">
        <v>10449</v>
      </c>
      <c r="F1748" s="2">
        <v>1.802</v>
      </c>
      <c r="G1748" s="2">
        <v>18829.098000000002</v>
      </c>
      <c r="H1748" s="5">
        <f t="shared" si="27"/>
        <v>0</v>
      </c>
      <c r="I1748" s="4"/>
      <c r="J1748" s="4"/>
      <c r="K1748" s="4"/>
    </row>
    <row r="1749" spans="2:11" ht="13.5" x14ac:dyDescent="0.35">
      <c r="B1749" s="3">
        <v>44558</v>
      </c>
      <c r="C1749" s="2">
        <v>1.83</v>
      </c>
      <c r="D1749" s="2">
        <v>1.3593</v>
      </c>
      <c r="E1749" s="2">
        <v>1129</v>
      </c>
      <c r="F1749" s="2">
        <v>1.7969999999999999</v>
      </c>
      <c r="G1749" s="2">
        <v>2028.8130000000001</v>
      </c>
      <c r="H1749" s="5">
        <f t="shared" si="27"/>
        <v>1.6679132385938659E-2</v>
      </c>
      <c r="I1749" s="4"/>
      <c r="J1749" s="4"/>
      <c r="K1749" s="4"/>
    </row>
    <row r="1750" spans="2:11" ht="13.5" x14ac:dyDescent="0.35">
      <c r="B1750" s="3">
        <v>44559</v>
      </c>
      <c r="C1750" s="2">
        <v>1.83</v>
      </c>
      <c r="D1750" s="2">
        <v>1.3593</v>
      </c>
      <c r="E1750" s="2">
        <v>10967</v>
      </c>
      <c r="F1750" s="2">
        <v>1.8</v>
      </c>
      <c r="G1750" s="2">
        <v>19740.599999999999</v>
      </c>
      <c r="H1750" s="5">
        <f t="shared" si="27"/>
        <v>0</v>
      </c>
      <c r="I1750" s="4"/>
      <c r="J1750" s="4"/>
      <c r="K1750" s="4"/>
    </row>
    <row r="1751" spans="2:11" ht="13.5" x14ac:dyDescent="0.35">
      <c r="B1751" s="3">
        <v>44560</v>
      </c>
      <c r="C1751" s="2">
        <v>1.83</v>
      </c>
      <c r="D1751" s="2">
        <v>1.3593</v>
      </c>
      <c r="E1751" s="2">
        <v>620</v>
      </c>
      <c r="F1751" s="2">
        <v>1.83</v>
      </c>
      <c r="G1751" s="2">
        <v>1134.5999999999999</v>
      </c>
      <c r="H1751" s="5">
        <f t="shared" si="27"/>
        <v>0</v>
      </c>
      <c r="I1751" s="4"/>
      <c r="J1751" s="4"/>
      <c r="K1751" s="4"/>
    </row>
    <row r="1752" spans="2:11" ht="13.5" x14ac:dyDescent="0.35">
      <c r="B1752" s="3">
        <v>44561</v>
      </c>
      <c r="C1752" s="2">
        <v>1.82</v>
      </c>
      <c r="D1752" s="2">
        <v>1.3519000000000001</v>
      </c>
      <c r="E1752" s="2">
        <v>500</v>
      </c>
      <c r="F1752" s="2">
        <v>1.82</v>
      </c>
      <c r="G1752" s="2">
        <v>910</v>
      </c>
      <c r="H1752" s="5">
        <f t="shared" si="27"/>
        <v>-5.4439785183549262E-3</v>
      </c>
      <c r="I1752" s="4"/>
      <c r="J1752" s="4"/>
      <c r="K1752" s="4"/>
    </row>
    <row r="1753" spans="2:11" ht="13.5" x14ac:dyDescent="0.35">
      <c r="B1753" s="3">
        <v>44564</v>
      </c>
      <c r="C1753" s="2">
        <v>1.83</v>
      </c>
      <c r="D1753" s="2">
        <v>1.3593</v>
      </c>
      <c r="E1753" s="2">
        <v>1</v>
      </c>
      <c r="F1753" s="2">
        <v>1.83</v>
      </c>
      <c r="G1753" s="2">
        <v>1.83</v>
      </c>
      <c r="H1753" s="5">
        <f t="shared" si="27"/>
        <v>5.4737776462755018E-3</v>
      </c>
      <c r="I1753" s="4"/>
      <c r="J1753" s="4"/>
      <c r="K1753" s="4"/>
    </row>
    <row r="1754" spans="2:11" ht="13.5" x14ac:dyDescent="0.35">
      <c r="B1754" s="3">
        <v>44565</v>
      </c>
      <c r="C1754" s="2">
        <v>1.82</v>
      </c>
      <c r="D1754" s="2">
        <v>1.3519000000000001</v>
      </c>
      <c r="E1754" s="2">
        <v>140</v>
      </c>
      <c r="F1754" s="2">
        <v>1.82</v>
      </c>
      <c r="G1754" s="2">
        <v>254.8</v>
      </c>
      <c r="H1754" s="5">
        <f t="shared" si="27"/>
        <v>-5.4439785183549262E-3</v>
      </c>
      <c r="I1754" s="4"/>
      <c r="J1754" s="4"/>
      <c r="K1754" s="4"/>
    </row>
    <row r="1755" spans="2:11" ht="13.5" x14ac:dyDescent="0.35">
      <c r="B1755" s="3">
        <v>44566</v>
      </c>
      <c r="C1755" s="2">
        <v>1.82</v>
      </c>
      <c r="D1755" s="2">
        <v>1.3519000000000001</v>
      </c>
      <c r="E1755" s="2">
        <v>16826</v>
      </c>
      <c r="F1755" s="2">
        <v>1.7909999999999999</v>
      </c>
      <c r="G1755" s="2">
        <v>30135.366000000002</v>
      </c>
      <c r="H1755" s="5">
        <f t="shared" si="27"/>
        <v>0</v>
      </c>
      <c r="I1755" s="4"/>
      <c r="J1755" s="4"/>
      <c r="K1755" s="4"/>
    </row>
    <row r="1756" spans="2:11" ht="13.5" x14ac:dyDescent="0.35">
      <c r="B1756" s="3">
        <v>44567</v>
      </c>
      <c r="C1756" s="2">
        <v>1.82</v>
      </c>
      <c r="D1756" s="2">
        <v>1.3519000000000001</v>
      </c>
      <c r="E1756" s="2">
        <v>500</v>
      </c>
      <c r="F1756" s="2">
        <v>1.8129999999999999</v>
      </c>
      <c r="G1756" s="2">
        <v>906.5</v>
      </c>
      <c r="H1756" s="5">
        <f t="shared" si="27"/>
        <v>0</v>
      </c>
      <c r="I1756" s="4"/>
      <c r="J1756" s="4"/>
      <c r="K1756" s="4"/>
    </row>
    <row r="1757" spans="2:11" ht="13.5" x14ac:dyDescent="0.35">
      <c r="B1757" s="3">
        <v>44568</v>
      </c>
      <c r="C1757" s="2">
        <v>1.81</v>
      </c>
      <c r="D1757" s="2">
        <v>1.3445</v>
      </c>
      <c r="E1757" s="2">
        <v>7</v>
      </c>
      <c r="F1757" s="2">
        <v>1.804</v>
      </c>
      <c r="G1757" s="2">
        <v>12.628</v>
      </c>
      <c r="H1757" s="5">
        <f t="shared" si="27"/>
        <v>-5.4737776462756658E-3</v>
      </c>
      <c r="I1757" s="4"/>
      <c r="J1757" s="4"/>
      <c r="K1757" s="4"/>
    </row>
    <row r="1758" spans="2:11" ht="13.5" x14ac:dyDescent="0.35">
      <c r="B1758" s="3">
        <v>44571</v>
      </c>
      <c r="C1758" s="2">
        <v>1.82</v>
      </c>
      <c r="D1758" s="2">
        <v>1.3519000000000001</v>
      </c>
      <c r="E1758" s="2">
        <v>1</v>
      </c>
      <c r="F1758" s="2">
        <v>1.82</v>
      </c>
      <c r="G1758" s="2">
        <v>1.82</v>
      </c>
      <c r="H1758" s="5">
        <f t="shared" si="27"/>
        <v>5.5039047973224793E-3</v>
      </c>
      <c r="I1758" s="4"/>
      <c r="J1758" s="4"/>
      <c r="K1758" s="4"/>
    </row>
    <row r="1759" spans="2:11" ht="13.5" x14ac:dyDescent="0.35">
      <c r="B1759" s="3">
        <v>44572</v>
      </c>
      <c r="C1759" s="2">
        <v>1.82</v>
      </c>
      <c r="D1759" s="2">
        <v>1.3519000000000001</v>
      </c>
      <c r="E1759" s="2">
        <v>860</v>
      </c>
      <c r="F1759" s="2">
        <v>1.8</v>
      </c>
      <c r="G1759" s="2">
        <v>1548</v>
      </c>
      <c r="H1759" s="5">
        <f t="shared" si="27"/>
        <v>0</v>
      </c>
      <c r="I1759" s="4"/>
      <c r="J1759" s="4"/>
      <c r="K1759" s="4"/>
    </row>
    <row r="1760" spans="2:11" ht="13.5" x14ac:dyDescent="0.35">
      <c r="B1760" s="3">
        <v>44573</v>
      </c>
      <c r="C1760" s="2">
        <v>1.85</v>
      </c>
      <c r="D1760" s="2">
        <v>1.3742000000000001</v>
      </c>
      <c r="E1760" s="2">
        <v>9706</v>
      </c>
      <c r="F1760" s="2">
        <v>1.837</v>
      </c>
      <c r="G1760" s="2">
        <v>17829.921999999999</v>
      </c>
      <c r="H1760" s="5">
        <f t="shared" si="27"/>
        <v>1.649530290701974E-2</v>
      </c>
      <c r="I1760" s="4"/>
      <c r="J1760" s="4"/>
      <c r="K1760" s="4"/>
    </row>
    <row r="1761" spans="2:11" ht="13.5" x14ac:dyDescent="0.35">
      <c r="B1761" s="3">
        <v>44574</v>
      </c>
      <c r="C1761" s="2">
        <v>1.85</v>
      </c>
      <c r="D1761" s="2">
        <v>1.3742000000000001</v>
      </c>
      <c r="E1761" s="2">
        <v>2256</v>
      </c>
      <c r="F1761" s="2">
        <v>1.8420000000000001</v>
      </c>
      <c r="G1761" s="2">
        <v>4155.5519999999997</v>
      </c>
      <c r="H1761" s="5">
        <f t="shared" si="27"/>
        <v>0</v>
      </c>
      <c r="I1761" s="4"/>
      <c r="J1761" s="4"/>
      <c r="K1761" s="4"/>
    </row>
    <row r="1762" spans="2:11" ht="13.5" x14ac:dyDescent="0.35">
      <c r="B1762" s="3">
        <v>44575</v>
      </c>
      <c r="C1762" s="2">
        <v>1.85</v>
      </c>
      <c r="D1762" s="2">
        <v>1.3742000000000001</v>
      </c>
      <c r="E1762" s="2">
        <v>5320</v>
      </c>
      <c r="F1762" s="2">
        <v>1.83</v>
      </c>
      <c r="G1762" s="2">
        <v>9735.6</v>
      </c>
      <c r="H1762" s="5">
        <f t="shared" si="27"/>
        <v>0</v>
      </c>
      <c r="I1762" s="4"/>
      <c r="J1762" s="4"/>
      <c r="K1762" s="4"/>
    </row>
    <row r="1763" spans="2:11" ht="13.5" x14ac:dyDescent="0.35">
      <c r="B1763" s="3">
        <v>44578</v>
      </c>
      <c r="C1763" s="2">
        <v>1.87</v>
      </c>
      <c r="D1763" s="2">
        <v>1.389</v>
      </c>
      <c r="E1763" s="2">
        <v>1484</v>
      </c>
      <c r="F1763" s="2">
        <v>1.83</v>
      </c>
      <c r="G1763" s="2">
        <v>2715.72</v>
      </c>
      <c r="H1763" s="5">
        <f t="shared" si="27"/>
        <v>1.0769902488720654E-2</v>
      </c>
      <c r="I1763" s="4"/>
      <c r="J1763" s="4"/>
      <c r="K1763" s="4"/>
    </row>
    <row r="1764" spans="2:11" ht="13.5" x14ac:dyDescent="0.35">
      <c r="B1764" s="3">
        <v>44579</v>
      </c>
      <c r="C1764" s="2">
        <v>1.9</v>
      </c>
      <c r="D1764" s="2">
        <v>1.4113</v>
      </c>
      <c r="E1764" s="2">
        <v>25251</v>
      </c>
      <c r="F1764" s="2">
        <v>1.87</v>
      </c>
      <c r="G1764" s="2">
        <v>47219.37</v>
      </c>
      <c r="H1764" s="5">
        <f t="shared" si="27"/>
        <v>1.6054715622750172E-2</v>
      </c>
      <c r="I1764" s="4"/>
      <c r="J1764" s="4"/>
      <c r="K1764" s="4"/>
    </row>
    <row r="1765" spans="2:11" ht="13.5" x14ac:dyDescent="0.35">
      <c r="B1765" s="3">
        <v>44580</v>
      </c>
      <c r="C1765" s="2">
        <v>1.9</v>
      </c>
      <c r="D1765" s="2">
        <v>1.4113</v>
      </c>
      <c r="E1765" s="2">
        <v>896</v>
      </c>
      <c r="F1765" s="2">
        <v>1.9</v>
      </c>
      <c r="G1765" s="2">
        <v>1702.4</v>
      </c>
      <c r="H1765" s="5">
        <f t="shared" si="27"/>
        <v>0</v>
      </c>
      <c r="I1765" s="4"/>
      <c r="J1765" s="4"/>
      <c r="K1765" s="4"/>
    </row>
    <row r="1766" spans="2:11" ht="13.5" x14ac:dyDescent="0.35">
      <c r="B1766" s="3">
        <v>44581</v>
      </c>
      <c r="C1766" s="2">
        <v>1.94</v>
      </c>
      <c r="D1766" s="2">
        <v>1.4410000000000001</v>
      </c>
      <c r="E1766" s="2">
        <v>36889</v>
      </c>
      <c r="F1766" s="2">
        <v>1.9159999999999999</v>
      </c>
      <c r="G1766" s="2">
        <v>70679.323999999993</v>
      </c>
      <c r="H1766" s="5">
        <f t="shared" si="27"/>
        <v>2.1044427123928334E-2</v>
      </c>
      <c r="I1766" s="4"/>
      <c r="J1766" s="4"/>
      <c r="K1766" s="4"/>
    </row>
    <row r="1767" spans="2:11" ht="13.5" x14ac:dyDescent="0.35">
      <c r="B1767" s="3">
        <v>44582</v>
      </c>
      <c r="C1767" s="2">
        <v>1.98</v>
      </c>
      <c r="D1767" s="2">
        <v>1.4706999999999999</v>
      </c>
      <c r="E1767" s="2">
        <v>36025</v>
      </c>
      <c r="F1767" s="2">
        <v>1.962</v>
      </c>
      <c r="G1767" s="2">
        <v>70681.05</v>
      </c>
      <c r="H1767" s="5">
        <f t="shared" si="27"/>
        <v>2.0610687022900649E-2</v>
      </c>
      <c r="I1767" s="4"/>
      <c r="J1767" s="4"/>
      <c r="K1767" s="4"/>
    </row>
    <row r="1768" spans="2:11" ht="13.5" x14ac:dyDescent="0.35">
      <c r="B1768" s="3">
        <v>44585</v>
      </c>
      <c r="C1768" s="2">
        <v>1.98</v>
      </c>
      <c r="D1768" s="2">
        <v>1.4706999999999999</v>
      </c>
      <c r="E1768" s="2">
        <v>9297</v>
      </c>
      <c r="F1768" s="2">
        <v>1.98</v>
      </c>
      <c r="G1768" s="2">
        <v>18408.060000000001</v>
      </c>
      <c r="H1768" s="5">
        <f t="shared" si="27"/>
        <v>0</v>
      </c>
      <c r="I1768" s="4"/>
      <c r="J1768" s="4"/>
      <c r="K1768" s="4"/>
    </row>
    <row r="1769" spans="2:11" ht="13.5" x14ac:dyDescent="0.35">
      <c r="B1769" s="3">
        <v>44586</v>
      </c>
      <c r="C1769" s="2">
        <v>2</v>
      </c>
      <c r="D1769" s="2">
        <v>1.4856</v>
      </c>
      <c r="E1769" s="2">
        <v>12394</v>
      </c>
      <c r="F1769" s="2">
        <v>1.9730000000000001</v>
      </c>
      <c r="G1769" s="2">
        <v>24453.362000000001</v>
      </c>
      <c r="H1769" s="5">
        <f t="shared" si="27"/>
        <v>1.0131230026518077E-2</v>
      </c>
      <c r="I1769" s="4"/>
      <c r="J1769" s="4"/>
      <c r="K1769" s="4"/>
    </row>
    <row r="1770" spans="2:11" ht="13.5" x14ac:dyDescent="0.35">
      <c r="B1770" s="3">
        <v>44587</v>
      </c>
      <c r="C1770" s="2">
        <v>2.0299999999999998</v>
      </c>
      <c r="D1770" s="2">
        <v>1.5079</v>
      </c>
      <c r="E1770" s="2">
        <v>19615</v>
      </c>
      <c r="F1770" s="2">
        <v>2.0179999999999998</v>
      </c>
      <c r="G1770" s="2">
        <v>39583.07</v>
      </c>
      <c r="H1770" s="5">
        <f t="shared" si="27"/>
        <v>1.5010770059235316E-2</v>
      </c>
      <c r="I1770" s="4"/>
      <c r="J1770" s="4"/>
      <c r="K1770" s="4"/>
    </row>
    <row r="1771" spans="2:11" ht="13.5" x14ac:dyDescent="0.35">
      <c r="B1771" s="3">
        <v>44588</v>
      </c>
      <c r="C1771" s="2">
        <v>2.06</v>
      </c>
      <c r="D1771" s="2">
        <v>1.5302</v>
      </c>
      <c r="E1771" s="2">
        <v>38114</v>
      </c>
      <c r="F1771" s="2">
        <v>2.0539999999999998</v>
      </c>
      <c r="G1771" s="2">
        <v>78286.156000000003</v>
      </c>
      <c r="H1771" s="5">
        <f t="shared" si="27"/>
        <v>1.478877909675707E-2</v>
      </c>
      <c r="I1771" s="4"/>
      <c r="J1771" s="4"/>
      <c r="K1771" s="4"/>
    </row>
    <row r="1772" spans="2:11" ht="13.5" x14ac:dyDescent="0.35">
      <c r="B1772" s="3">
        <v>44589</v>
      </c>
      <c r="C1772" s="2">
        <v>2.0499999999999998</v>
      </c>
      <c r="D1772" s="2">
        <v>1.5226999999999999</v>
      </c>
      <c r="E1772" s="2">
        <v>3725</v>
      </c>
      <c r="F1772" s="2">
        <v>2.0409999999999999</v>
      </c>
      <c r="G1772" s="2">
        <v>7602.7250000000004</v>
      </c>
      <c r="H1772" s="5">
        <f t="shared" si="27"/>
        <v>-4.9013200888773116E-3</v>
      </c>
      <c r="I1772" s="4"/>
      <c r="J1772" s="4"/>
      <c r="K1772" s="4"/>
    </row>
    <row r="1773" spans="2:11" ht="13.5" x14ac:dyDescent="0.35">
      <c r="B1773" s="3">
        <v>44592</v>
      </c>
      <c r="C1773" s="2">
        <v>2.0299999999999998</v>
      </c>
      <c r="D1773" s="2">
        <v>1.5079</v>
      </c>
      <c r="E1773" s="2">
        <v>9945</v>
      </c>
      <c r="F1773" s="2">
        <v>2.0289999999999999</v>
      </c>
      <c r="G1773" s="2">
        <v>20178.404999999999</v>
      </c>
      <c r="H1773" s="5">
        <f t="shared" si="27"/>
        <v>-9.7195770670518971E-3</v>
      </c>
      <c r="I1773" s="4"/>
      <c r="J1773" s="4"/>
      <c r="K1773" s="4"/>
    </row>
    <row r="1774" spans="2:11" ht="13.5" x14ac:dyDescent="0.35">
      <c r="B1774" s="3">
        <v>44593</v>
      </c>
      <c r="C1774" s="2">
        <v>2.06</v>
      </c>
      <c r="D1774" s="2">
        <v>1.5302</v>
      </c>
      <c r="E1774" s="2">
        <v>15116</v>
      </c>
      <c r="F1774" s="2">
        <v>2.044</v>
      </c>
      <c r="G1774" s="2">
        <v>30897.103999999999</v>
      </c>
      <c r="H1774" s="5">
        <f t="shared" si="27"/>
        <v>1.478877909675707E-2</v>
      </c>
      <c r="I1774" s="4"/>
      <c r="J1774" s="4"/>
      <c r="K1774" s="4"/>
    </row>
    <row r="1775" spans="2:11" ht="13.5" x14ac:dyDescent="0.35">
      <c r="B1775" s="3">
        <v>44594</v>
      </c>
      <c r="C1775" s="2">
        <v>2.06</v>
      </c>
      <c r="D1775" s="2">
        <v>1.5302</v>
      </c>
      <c r="E1775" s="2">
        <v>16954</v>
      </c>
      <c r="F1775" s="2">
        <v>2.0310000000000001</v>
      </c>
      <c r="G1775" s="2">
        <v>34433.574000000001</v>
      </c>
      <c r="H1775" s="5">
        <f t="shared" si="27"/>
        <v>0</v>
      </c>
      <c r="I1775" s="4"/>
      <c r="J1775" s="4"/>
      <c r="K1775" s="4"/>
    </row>
    <row r="1776" spans="2:11" ht="13.5" x14ac:dyDescent="0.35">
      <c r="B1776" s="3">
        <v>44595</v>
      </c>
      <c r="C1776" s="2">
        <v>2.0699999999999998</v>
      </c>
      <c r="D1776" s="2">
        <v>1.5376000000000001</v>
      </c>
      <c r="E1776" s="2">
        <v>15193</v>
      </c>
      <c r="F1776" s="2">
        <v>2.0510000000000002</v>
      </c>
      <c r="G1776" s="2">
        <v>31160.843000000001</v>
      </c>
      <c r="H1776" s="5">
        <f t="shared" si="27"/>
        <v>4.8359691543589552E-3</v>
      </c>
      <c r="I1776" s="4"/>
      <c r="J1776" s="4"/>
      <c r="K1776" s="4"/>
    </row>
    <row r="1777" spans="2:11" ht="13.5" x14ac:dyDescent="0.35">
      <c r="B1777" s="3">
        <v>44596</v>
      </c>
      <c r="C1777" s="2">
        <v>2.08</v>
      </c>
      <c r="D1777" s="2">
        <v>1.5449999999999999</v>
      </c>
      <c r="E1777" s="2">
        <v>23339</v>
      </c>
      <c r="F1777" s="2">
        <v>2.069</v>
      </c>
      <c r="G1777" s="2">
        <v>48288.391000000003</v>
      </c>
      <c r="H1777" s="5">
        <f t="shared" si="27"/>
        <v>4.8126951092610894E-3</v>
      </c>
      <c r="I1777" s="4"/>
      <c r="J1777" s="4"/>
      <c r="K1777" s="4"/>
    </row>
    <row r="1778" spans="2:11" ht="13.5" x14ac:dyDescent="0.35">
      <c r="B1778" s="3">
        <v>44599</v>
      </c>
      <c r="C1778" s="2">
        <v>2.14</v>
      </c>
      <c r="D1778" s="2">
        <v>1.5895999999999999</v>
      </c>
      <c r="E1778" s="2">
        <v>40516</v>
      </c>
      <c r="F1778" s="2">
        <v>2.109</v>
      </c>
      <c r="G1778" s="2">
        <v>85448.244000000006</v>
      </c>
      <c r="H1778" s="5">
        <f t="shared" si="27"/>
        <v>2.886731391585759E-2</v>
      </c>
      <c r="I1778" s="4"/>
      <c r="J1778" s="4"/>
      <c r="K1778" s="4"/>
    </row>
    <row r="1779" spans="2:11" ht="13.5" x14ac:dyDescent="0.35">
      <c r="B1779" s="3">
        <v>44600</v>
      </c>
      <c r="C1779" s="2">
        <v>2.11</v>
      </c>
      <c r="D1779" s="2">
        <v>1.5672999999999999</v>
      </c>
      <c r="E1779" s="2">
        <v>10397</v>
      </c>
      <c r="F1779" s="2">
        <v>2.11</v>
      </c>
      <c r="G1779" s="2">
        <v>21937.67</v>
      </c>
      <c r="H1779" s="5">
        <f t="shared" si="27"/>
        <v>-1.4028686462003013E-2</v>
      </c>
      <c r="I1779" s="4"/>
      <c r="J1779" s="4"/>
      <c r="K1779" s="4"/>
    </row>
    <row r="1780" spans="2:11" ht="13.5" x14ac:dyDescent="0.35">
      <c r="B1780" s="3">
        <v>44601</v>
      </c>
      <c r="C1780" s="2">
        <v>2.12</v>
      </c>
      <c r="D1780" s="2">
        <v>1.5747</v>
      </c>
      <c r="E1780" s="2">
        <v>73806</v>
      </c>
      <c r="F1780" s="2">
        <v>2.0920000000000001</v>
      </c>
      <c r="G1780" s="2">
        <v>154402.152</v>
      </c>
      <c r="H1780" s="5">
        <f t="shared" si="27"/>
        <v>4.7214955656224552E-3</v>
      </c>
      <c r="I1780" s="4"/>
      <c r="J1780" s="4"/>
      <c r="K1780" s="4"/>
    </row>
    <row r="1781" spans="2:11" ht="13.5" x14ac:dyDescent="0.35">
      <c r="B1781" s="3">
        <v>44602</v>
      </c>
      <c r="C1781" s="2">
        <v>2.17</v>
      </c>
      <c r="D1781" s="2">
        <v>1.6119000000000001</v>
      </c>
      <c r="E1781" s="2">
        <v>35618</v>
      </c>
      <c r="F1781" s="2">
        <v>2.14</v>
      </c>
      <c r="G1781" s="2">
        <v>76222.52</v>
      </c>
      <c r="H1781" s="5">
        <f t="shared" si="27"/>
        <v>2.3623547342351E-2</v>
      </c>
      <c r="I1781" s="4"/>
      <c r="J1781" s="4"/>
      <c r="K1781" s="4"/>
    </row>
    <row r="1782" spans="2:11" ht="13.5" x14ac:dyDescent="0.35">
      <c r="B1782" s="3">
        <v>44603</v>
      </c>
      <c r="C1782" s="2">
        <v>2.17</v>
      </c>
      <c r="D1782" s="2">
        <v>1.6119000000000001</v>
      </c>
      <c r="E1782" s="2">
        <v>5788</v>
      </c>
      <c r="F1782" s="2">
        <v>2.1480000000000001</v>
      </c>
      <c r="G1782" s="2">
        <v>12432.624</v>
      </c>
      <c r="H1782" s="5">
        <f t="shared" si="27"/>
        <v>0</v>
      </c>
      <c r="I1782" s="4"/>
      <c r="J1782" s="4"/>
      <c r="K1782" s="4"/>
    </row>
    <row r="1783" spans="2:11" ht="13.5" x14ac:dyDescent="0.35">
      <c r="B1783" s="3">
        <v>44606</v>
      </c>
      <c r="C1783" s="2">
        <v>2.15</v>
      </c>
      <c r="D1783" s="2">
        <v>1.597</v>
      </c>
      <c r="E1783" s="2">
        <v>4965</v>
      </c>
      <c r="F1783" s="2">
        <v>2.1429999999999998</v>
      </c>
      <c r="G1783" s="2">
        <v>10639.995000000001</v>
      </c>
      <c r="H1783" s="5">
        <f t="shared" si="27"/>
        <v>-9.2437496122589075E-3</v>
      </c>
      <c r="I1783" s="4"/>
      <c r="J1783" s="4"/>
      <c r="K1783" s="4"/>
    </row>
    <row r="1784" spans="2:11" ht="13.5" x14ac:dyDescent="0.35">
      <c r="B1784" s="3">
        <v>44607</v>
      </c>
      <c r="C1784" s="2">
        <v>2.12</v>
      </c>
      <c r="D1784" s="2">
        <v>1.5747</v>
      </c>
      <c r="E1784" s="2">
        <v>2723</v>
      </c>
      <c r="F1784" s="2">
        <v>2.1030000000000002</v>
      </c>
      <c r="G1784" s="2">
        <v>5726.4690000000001</v>
      </c>
      <c r="H1784" s="5">
        <f t="shared" si="27"/>
        <v>-1.3963681903569183E-2</v>
      </c>
      <c r="I1784" s="4"/>
      <c r="J1784" s="4"/>
      <c r="K1784" s="4"/>
    </row>
    <row r="1785" spans="2:11" ht="13.5" x14ac:dyDescent="0.35">
      <c r="B1785" s="3">
        <v>44608</v>
      </c>
      <c r="C1785" s="2">
        <v>2.15</v>
      </c>
      <c r="D1785" s="2">
        <v>1.597</v>
      </c>
      <c r="E1785" s="2">
        <v>2901</v>
      </c>
      <c r="F1785" s="2">
        <v>2.1040000000000001</v>
      </c>
      <c r="G1785" s="2">
        <v>6103.7039999999997</v>
      </c>
      <c r="H1785" s="5">
        <f t="shared" si="27"/>
        <v>1.4161427573506056E-2</v>
      </c>
      <c r="I1785" s="4"/>
      <c r="J1785" s="4"/>
      <c r="K1785" s="4"/>
    </row>
    <row r="1786" spans="2:11" ht="13.5" x14ac:dyDescent="0.35">
      <c r="B1786" s="3">
        <v>44609</v>
      </c>
      <c r="C1786" s="2">
        <v>2.27</v>
      </c>
      <c r="D1786" s="2">
        <v>1.6861999999999999</v>
      </c>
      <c r="E1786" s="2">
        <v>29538</v>
      </c>
      <c r="F1786" s="2">
        <v>2.19</v>
      </c>
      <c r="G1786" s="2">
        <v>64688.22</v>
      </c>
      <c r="H1786" s="5">
        <f t="shared" si="27"/>
        <v>5.5854727614276733E-2</v>
      </c>
      <c r="I1786" s="4"/>
      <c r="J1786" s="4"/>
      <c r="K1786" s="4"/>
    </row>
    <row r="1787" spans="2:11" ht="13.5" x14ac:dyDescent="0.35">
      <c r="B1787" s="3">
        <v>44610</v>
      </c>
      <c r="C1787" s="2">
        <v>2.2200000000000002</v>
      </c>
      <c r="D1787" s="2">
        <v>1.649</v>
      </c>
      <c r="E1787" s="2">
        <v>88233</v>
      </c>
      <c r="F1787" s="2">
        <v>2.202</v>
      </c>
      <c r="G1787" s="2">
        <v>194289.06599999999</v>
      </c>
      <c r="H1787" s="5">
        <f t="shared" si="27"/>
        <v>-2.2061439924089609E-2</v>
      </c>
      <c r="I1787" s="4"/>
      <c r="J1787" s="4"/>
      <c r="K1787" s="4"/>
    </row>
    <row r="1788" spans="2:11" ht="13.5" x14ac:dyDescent="0.35">
      <c r="B1788" s="3">
        <v>44613</v>
      </c>
      <c r="C1788" s="2">
        <v>2.23</v>
      </c>
      <c r="D1788" s="2">
        <v>1.6564000000000001</v>
      </c>
      <c r="E1788" s="2">
        <v>26535</v>
      </c>
      <c r="F1788" s="2">
        <v>2.2130000000000001</v>
      </c>
      <c r="G1788" s="2">
        <v>58721.955000000002</v>
      </c>
      <c r="H1788" s="5">
        <f t="shared" si="27"/>
        <v>4.4875682231655988E-3</v>
      </c>
      <c r="I1788" s="4"/>
      <c r="J1788" s="4"/>
      <c r="K1788" s="4"/>
    </row>
    <row r="1789" spans="2:11" ht="13.5" x14ac:dyDescent="0.35">
      <c r="B1789" s="3">
        <v>44614</v>
      </c>
      <c r="C1789" s="2">
        <v>2.2400000000000002</v>
      </c>
      <c r="D1789" s="2">
        <v>1.6638999999999999</v>
      </c>
      <c r="E1789" s="2">
        <v>20420</v>
      </c>
      <c r="F1789" s="2">
        <v>2.2330000000000001</v>
      </c>
      <c r="G1789" s="2">
        <v>45597.86</v>
      </c>
      <c r="H1789" s="5">
        <f t="shared" si="27"/>
        <v>4.5278918135715045E-3</v>
      </c>
      <c r="I1789" s="4"/>
      <c r="J1789" s="4"/>
      <c r="K1789" s="4"/>
    </row>
    <row r="1790" spans="2:11" ht="13.5" x14ac:dyDescent="0.35">
      <c r="B1790" s="3">
        <v>44615</v>
      </c>
      <c r="C1790" s="2">
        <v>2.31</v>
      </c>
      <c r="D1790" s="2">
        <v>1.7159</v>
      </c>
      <c r="E1790" s="2">
        <v>120549</v>
      </c>
      <c r="F1790" s="2">
        <v>2.2749999999999999</v>
      </c>
      <c r="G1790" s="2">
        <v>274248.97499999998</v>
      </c>
      <c r="H1790" s="5">
        <f t="shared" si="27"/>
        <v>3.1251878117675373E-2</v>
      </c>
      <c r="I1790" s="4"/>
      <c r="J1790" s="4"/>
      <c r="K1790" s="4"/>
    </row>
    <row r="1791" spans="2:11" ht="13.5" x14ac:dyDescent="0.35">
      <c r="B1791" s="3">
        <v>44616</v>
      </c>
      <c r="C1791" s="2">
        <v>2.2599999999999998</v>
      </c>
      <c r="D1791" s="2">
        <v>1.6787000000000001</v>
      </c>
      <c r="E1791" s="2">
        <v>30429</v>
      </c>
      <c r="F1791" s="2">
        <v>2.2759999999999998</v>
      </c>
      <c r="G1791" s="2">
        <v>69256.403999999995</v>
      </c>
      <c r="H1791" s="5">
        <f t="shared" si="27"/>
        <v>-2.1679585057404218E-2</v>
      </c>
      <c r="I1791" s="4"/>
      <c r="J1791" s="4"/>
      <c r="K1791" s="4"/>
    </row>
    <row r="1792" spans="2:11" ht="13.5" x14ac:dyDescent="0.35">
      <c r="B1792" s="3">
        <v>44617</v>
      </c>
      <c r="C1792" s="2">
        <v>2.31</v>
      </c>
      <c r="D1792" s="2">
        <v>1.7159</v>
      </c>
      <c r="E1792" s="2">
        <v>40784</v>
      </c>
      <c r="F1792" s="2">
        <v>2.29</v>
      </c>
      <c r="G1792" s="2">
        <v>93395.36</v>
      </c>
      <c r="H1792" s="5">
        <f t="shared" si="27"/>
        <v>2.2160004765592361E-2</v>
      </c>
      <c r="I1792" s="4"/>
      <c r="J1792" s="4"/>
      <c r="K1792" s="4"/>
    </row>
    <row r="1793" spans="2:11" ht="13.5" x14ac:dyDescent="0.35">
      <c r="B1793" s="3">
        <v>44620</v>
      </c>
      <c r="C1793" s="2">
        <v>2.31</v>
      </c>
      <c r="D1793" s="2">
        <v>1.7159</v>
      </c>
      <c r="E1793" s="2">
        <v>17630</v>
      </c>
      <c r="F1793" s="2">
        <v>2.3109999999999999</v>
      </c>
      <c r="G1793" s="2">
        <v>40742.93</v>
      </c>
      <c r="H1793" s="5">
        <f t="shared" si="27"/>
        <v>0</v>
      </c>
      <c r="I1793" s="4"/>
      <c r="J1793" s="4"/>
      <c r="K1793" s="4"/>
    </row>
    <row r="1794" spans="2:11" ht="13.5" x14ac:dyDescent="0.35">
      <c r="B1794" s="3">
        <v>44621</v>
      </c>
      <c r="C1794" s="2">
        <v>2.41</v>
      </c>
      <c r="D1794" s="2">
        <v>1.7901</v>
      </c>
      <c r="E1794" s="2">
        <v>104101</v>
      </c>
      <c r="F1794" s="2">
        <v>2.3780000000000001</v>
      </c>
      <c r="G1794" s="2">
        <v>247552.17800000001</v>
      </c>
      <c r="H1794" s="5">
        <f t="shared" si="27"/>
        <v>4.3242613205897805E-2</v>
      </c>
      <c r="I1794" s="4"/>
      <c r="J1794" s="4"/>
      <c r="K1794" s="4"/>
    </row>
    <row r="1795" spans="2:11" ht="13.5" x14ac:dyDescent="0.35">
      <c r="B1795" s="3">
        <v>44622</v>
      </c>
      <c r="C1795" s="2">
        <v>2.4</v>
      </c>
      <c r="D1795" s="2">
        <v>1.7827</v>
      </c>
      <c r="E1795" s="2">
        <v>38630</v>
      </c>
      <c r="F1795" s="2">
        <v>2.4039999999999999</v>
      </c>
      <c r="G1795" s="2">
        <v>92866.52</v>
      </c>
      <c r="H1795" s="5">
        <f t="shared" si="27"/>
        <v>-4.133847271102214E-3</v>
      </c>
      <c r="I1795" s="4"/>
      <c r="J1795" s="4"/>
      <c r="K1795" s="4"/>
    </row>
    <row r="1796" spans="2:11" ht="13.5" x14ac:dyDescent="0.35">
      <c r="B1796" s="3">
        <v>44623</v>
      </c>
      <c r="C1796" s="2">
        <v>2.38</v>
      </c>
      <c r="D1796" s="2">
        <v>1.7679</v>
      </c>
      <c r="E1796" s="2">
        <v>9016</v>
      </c>
      <c r="F1796" s="2">
        <v>2.3959999999999999</v>
      </c>
      <c r="G1796" s="2">
        <v>21602.335999999999</v>
      </c>
      <c r="H1796" s="5">
        <f t="shared" si="27"/>
        <v>-8.3020137992931651E-3</v>
      </c>
      <c r="I1796" s="4"/>
      <c r="J1796" s="4"/>
      <c r="K1796" s="4"/>
    </row>
    <row r="1797" spans="2:11" ht="13.5" x14ac:dyDescent="0.35">
      <c r="B1797" s="3">
        <v>44624</v>
      </c>
      <c r="C1797" s="2">
        <v>2.37</v>
      </c>
      <c r="D1797" s="2">
        <v>1.7604</v>
      </c>
      <c r="E1797" s="2">
        <v>28947</v>
      </c>
      <c r="F1797" s="2">
        <v>2.387</v>
      </c>
      <c r="G1797" s="2">
        <v>69096.489000000001</v>
      </c>
      <c r="H1797" s="5">
        <f t="shared" si="27"/>
        <v>-4.2423213982691679E-3</v>
      </c>
      <c r="I1797" s="4"/>
      <c r="J1797" s="4"/>
      <c r="K1797" s="4"/>
    </row>
    <row r="1798" spans="2:11" ht="13.5" x14ac:dyDescent="0.35">
      <c r="B1798" s="3">
        <v>44627</v>
      </c>
      <c r="C1798" s="2">
        <v>2.39</v>
      </c>
      <c r="D1798" s="2">
        <v>1.7753000000000001</v>
      </c>
      <c r="E1798" s="2">
        <v>21233</v>
      </c>
      <c r="F1798" s="2">
        <v>2.39</v>
      </c>
      <c r="G1798" s="2">
        <v>50746.87</v>
      </c>
      <c r="H1798" s="5">
        <f t="shared" si="27"/>
        <v>8.463985457850565E-3</v>
      </c>
      <c r="I1798" s="4"/>
      <c r="J1798" s="4"/>
      <c r="K1798" s="4"/>
    </row>
    <row r="1799" spans="2:11" ht="13.5" x14ac:dyDescent="0.35">
      <c r="B1799" s="3">
        <v>44628</v>
      </c>
      <c r="C1799" s="2">
        <v>2.38</v>
      </c>
      <c r="D1799" s="2">
        <v>1.7679</v>
      </c>
      <c r="E1799" s="2">
        <v>935</v>
      </c>
      <c r="F1799" s="2">
        <v>2.3730000000000002</v>
      </c>
      <c r="G1799" s="2">
        <v>2218.7550000000001</v>
      </c>
      <c r="H1799" s="5">
        <f t="shared" ref="H1799:H1862" si="28">(D1799-D1798)/D1798</f>
        <v>-4.1683095814792279E-3</v>
      </c>
      <c r="I1799" s="4"/>
      <c r="J1799" s="4"/>
      <c r="K1799" s="4"/>
    </row>
    <row r="1800" spans="2:11" ht="13.5" x14ac:dyDescent="0.35">
      <c r="B1800" s="3">
        <v>44629</v>
      </c>
      <c r="C1800" s="2">
        <v>2.35</v>
      </c>
      <c r="D1800" s="2">
        <v>1.7456</v>
      </c>
      <c r="E1800" s="2">
        <v>1456</v>
      </c>
      <c r="F1800" s="2">
        <v>2.35</v>
      </c>
      <c r="G1800" s="2">
        <v>3421.6</v>
      </c>
      <c r="H1800" s="5">
        <f t="shared" si="28"/>
        <v>-1.2613835624186881E-2</v>
      </c>
      <c r="I1800" s="4"/>
      <c r="J1800" s="4"/>
      <c r="K1800" s="4"/>
    </row>
    <row r="1801" spans="2:11" ht="13.5" x14ac:dyDescent="0.35">
      <c r="B1801" s="3">
        <v>44630</v>
      </c>
      <c r="C1801" s="2">
        <v>2.38</v>
      </c>
      <c r="D1801" s="2">
        <v>1.7679</v>
      </c>
      <c r="E1801" s="2">
        <v>11945</v>
      </c>
      <c r="F1801" s="2">
        <v>2.3519999999999999</v>
      </c>
      <c r="G1801" s="2">
        <v>28094.639999999999</v>
      </c>
      <c r="H1801" s="5">
        <f t="shared" si="28"/>
        <v>1.2774977085242889E-2</v>
      </c>
      <c r="I1801" s="4"/>
      <c r="J1801" s="4"/>
      <c r="K1801" s="4"/>
    </row>
    <row r="1802" spans="2:11" ht="13.5" x14ac:dyDescent="0.35">
      <c r="B1802" s="3">
        <v>44631</v>
      </c>
      <c r="C1802" s="2">
        <v>2.38</v>
      </c>
      <c r="D1802" s="2">
        <v>1.7679</v>
      </c>
      <c r="E1802" s="2">
        <v>14763</v>
      </c>
      <c r="F1802" s="2">
        <v>2.3370000000000002</v>
      </c>
      <c r="G1802" s="2">
        <v>34501.131000000001</v>
      </c>
      <c r="H1802" s="5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2.38</v>
      </c>
      <c r="D1803" s="2">
        <v>1.7679</v>
      </c>
      <c r="E1803" s="2">
        <v>0</v>
      </c>
      <c r="F1803" s="2">
        <v>0</v>
      </c>
      <c r="G1803" s="2">
        <v>0</v>
      </c>
      <c r="H1803" s="5">
        <f t="shared" si="28"/>
        <v>0</v>
      </c>
      <c r="I1803" s="4"/>
      <c r="J1803" s="4"/>
      <c r="K1803" s="4"/>
    </row>
    <row r="1804" spans="2:11" ht="13.5" x14ac:dyDescent="0.35">
      <c r="B1804" s="3">
        <v>44635</v>
      </c>
      <c r="C1804" s="2">
        <v>2.37</v>
      </c>
      <c r="D1804" s="2">
        <v>1.7604</v>
      </c>
      <c r="E1804" s="2">
        <v>1500</v>
      </c>
      <c r="F1804" s="2">
        <v>2.35</v>
      </c>
      <c r="G1804" s="2">
        <v>3525</v>
      </c>
      <c r="H1804" s="5">
        <f t="shared" si="28"/>
        <v>-4.2423213982691679E-3</v>
      </c>
      <c r="I1804" s="4"/>
      <c r="J1804" s="4"/>
      <c r="K1804" s="4"/>
    </row>
    <row r="1805" spans="2:11" ht="13.5" x14ac:dyDescent="0.35">
      <c r="B1805" s="3">
        <v>44636</v>
      </c>
      <c r="C1805" s="2">
        <v>2.4900000000000002</v>
      </c>
      <c r="D1805" s="2">
        <v>1.8495999999999999</v>
      </c>
      <c r="E1805" s="2">
        <v>70759</v>
      </c>
      <c r="F1805" s="2">
        <v>2.3969999999999998</v>
      </c>
      <c r="G1805" s="2">
        <v>169609.323</v>
      </c>
      <c r="H1805" s="5">
        <f t="shared" si="28"/>
        <v>5.0670302204044504E-2</v>
      </c>
      <c r="I1805" s="4"/>
      <c r="J1805" s="4"/>
      <c r="K1805" s="4"/>
    </row>
    <row r="1806" spans="2:11" ht="13.5" x14ac:dyDescent="0.35">
      <c r="B1806" s="3">
        <v>44637</v>
      </c>
      <c r="C1806" s="2">
        <v>2.4900000000000002</v>
      </c>
      <c r="D1806" s="2">
        <v>1.8495999999999999</v>
      </c>
      <c r="E1806" s="2">
        <v>5206</v>
      </c>
      <c r="F1806" s="2">
        <v>2.4820000000000002</v>
      </c>
      <c r="G1806" s="2">
        <v>12921.291999999999</v>
      </c>
      <c r="H1806" s="5">
        <f t="shared" si="28"/>
        <v>0</v>
      </c>
      <c r="I1806" s="4"/>
      <c r="J1806" s="4"/>
      <c r="K1806" s="4"/>
    </row>
    <row r="1807" spans="2:11" ht="13.5" x14ac:dyDescent="0.35">
      <c r="B1807" s="3">
        <v>44638</v>
      </c>
      <c r="C1807" s="2">
        <v>2.4900000000000002</v>
      </c>
      <c r="D1807" s="2">
        <v>1.8495999999999999</v>
      </c>
      <c r="E1807" s="2">
        <v>13596</v>
      </c>
      <c r="F1807" s="2">
        <v>2.4889999999999999</v>
      </c>
      <c r="G1807" s="2">
        <v>33840.444000000003</v>
      </c>
      <c r="H1807" s="5">
        <f t="shared" si="28"/>
        <v>0</v>
      </c>
      <c r="I1807" s="4"/>
      <c r="J1807" s="4"/>
      <c r="K1807" s="4"/>
    </row>
    <row r="1808" spans="2:11" ht="13.5" x14ac:dyDescent="0.35">
      <c r="B1808" s="3">
        <v>44641</v>
      </c>
      <c r="C1808" s="2">
        <v>2.5</v>
      </c>
      <c r="D1808" s="2">
        <v>1.857</v>
      </c>
      <c r="E1808" s="2">
        <v>24074</v>
      </c>
      <c r="F1808" s="2">
        <v>2.4809999999999999</v>
      </c>
      <c r="G1808" s="2">
        <v>59727.593999999997</v>
      </c>
      <c r="H1808" s="5">
        <f t="shared" si="28"/>
        <v>4.0008650519031538E-3</v>
      </c>
      <c r="I1808" s="4"/>
      <c r="J1808" s="4"/>
      <c r="K1808" s="4"/>
    </row>
    <row r="1809" spans="2:11" ht="13.5" x14ac:dyDescent="0.35">
      <c r="B1809" s="3">
        <v>44642</v>
      </c>
      <c r="C1809" s="2">
        <v>2.58</v>
      </c>
      <c r="D1809" s="2">
        <v>1.9164000000000001</v>
      </c>
      <c r="E1809" s="2">
        <v>70782</v>
      </c>
      <c r="F1809" s="2">
        <v>2.5630000000000002</v>
      </c>
      <c r="G1809" s="2">
        <v>181414.266</v>
      </c>
      <c r="H1809" s="5">
        <f t="shared" si="28"/>
        <v>3.1987075928917676E-2</v>
      </c>
      <c r="I1809" s="4"/>
      <c r="J1809" s="4"/>
      <c r="K1809" s="4"/>
    </row>
    <row r="1810" spans="2:11" ht="13.5" x14ac:dyDescent="0.35">
      <c r="B1810" s="3">
        <v>44643</v>
      </c>
      <c r="C1810" s="2">
        <v>2.5499999999999998</v>
      </c>
      <c r="D1810" s="2">
        <v>1.8940999999999999</v>
      </c>
      <c r="E1810" s="2">
        <v>1549</v>
      </c>
      <c r="F1810" s="2">
        <v>2.5249999999999999</v>
      </c>
      <c r="G1810" s="2">
        <v>3911.2249999999999</v>
      </c>
      <c r="H1810" s="5">
        <f t="shared" si="28"/>
        <v>-1.1636401586307769E-2</v>
      </c>
      <c r="I1810" s="4"/>
      <c r="J1810" s="4"/>
      <c r="K1810" s="4"/>
    </row>
    <row r="1811" spans="2:11" ht="13.5" x14ac:dyDescent="0.35">
      <c r="B1811" s="3">
        <v>44644</v>
      </c>
      <c r="C1811" s="2">
        <v>2.5</v>
      </c>
      <c r="D1811" s="2">
        <v>1.857</v>
      </c>
      <c r="E1811" s="2">
        <v>7593</v>
      </c>
      <c r="F1811" s="2">
        <v>2.5019999999999998</v>
      </c>
      <c r="G1811" s="2">
        <v>18997.686000000002</v>
      </c>
      <c r="H1811" s="5">
        <f t="shared" si="28"/>
        <v>-1.9587139010611855E-2</v>
      </c>
      <c r="I1811" s="4"/>
      <c r="J1811" s="4"/>
      <c r="K1811" s="4"/>
    </row>
    <row r="1812" spans="2:11" ht="13.5" x14ac:dyDescent="0.35">
      <c r="B1812" s="3">
        <v>44645</v>
      </c>
      <c r="C1812" s="2">
        <v>2.48</v>
      </c>
      <c r="D1812" s="2">
        <v>1.8421000000000001</v>
      </c>
      <c r="E1812" s="2">
        <v>9947</v>
      </c>
      <c r="F1812" s="2">
        <v>2.4550000000000001</v>
      </c>
      <c r="G1812" s="2">
        <v>24419.884999999998</v>
      </c>
      <c r="H1812" s="5">
        <f t="shared" si="28"/>
        <v>-8.0236941303176695E-3</v>
      </c>
      <c r="I1812" s="4"/>
      <c r="J1812" s="4"/>
      <c r="K1812" s="4"/>
    </row>
    <row r="1813" spans="2:11" ht="13.5" x14ac:dyDescent="0.35">
      <c r="B1813" s="3">
        <v>44648</v>
      </c>
      <c r="C1813" s="2">
        <v>2.4500000000000002</v>
      </c>
      <c r="D1813" s="2">
        <v>1.8199000000000001</v>
      </c>
      <c r="E1813" s="2">
        <v>9752</v>
      </c>
      <c r="F1813" s="2">
        <v>2.44</v>
      </c>
      <c r="G1813" s="2">
        <v>23794.880000000001</v>
      </c>
      <c r="H1813" s="5">
        <f t="shared" si="28"/>
        <v>-1.2051463004180011E-2</v>
      </c>
      <c r="I1813" s="4"/>
      <c r="J1813" s="4"/>
      <c r="K1813" s="4"/>
    </row>
    <row r="1814" spans="2:11" ht="13.5" x14ac:dyDescent="0.35">
      <c r="B1814" s="3">
        <v>44649</v>
      </c>
      <c r="C1814" s="2">
        <v>2.42</v>
      </c>
      <c r="D1814" s="2">
        <v>1.7976000000000001</v>
      </c>
      <c r="E1814" s="2">
        <v>6791</v>
      </c>
      <c r="F1814" s="2">
        <v>2.4289999999999998</v>
      </c>
      <c r="G1814" s="2">
        <v>16495.339</v>
      </c>
      <c r="H1814" s="5">
        <f t="shared" si="28"/>
        <v>-1.2253420517610849E-2</v>
      </c>
      <c r="I1814" s="4"/>
      <c r="J1814" s="4"/>
      <c r="K1814" s="4"/>
    </row>
    <row r="1815" spans="2:11" ht="13.5" x14ac:dyDescent="0.35">
      <c r="B1815" s="3">
        <v>44650</v>
      </c>
      <c r="C1815" s="2">
        <v>2.38</v>
      </c>
      <c r="D1815" s="2">
        <v>1.7679</v>
      </c>
      <c r="E1815" s="2">
        <v>10381</v>
      </c>
      <c r="F1815" s="2">
        <v>2.3980000000000001</v>
      </c>
      <c r="G1815" s="2">
        <v>24893.637999999999</v>
      </c>
      <c r="H1815" s="5">
        <f t="shared" si="28"/>
        <v>-1.6522029372496694E-2</v>
      </c>
      <c r="I1815" s="4"/>
      <c r="J1815" s="4"/>
      <c r="K1815" s="4"/>
    </row>
    <row r="1816" spans="2:11" ht="13.5" x14ac:dyDescent="0.35">
      <c r="B1816" s="3">
        <v>44651</v>
      </c>
      <c r="C1816" s="2">
        <v>2.4300000000000002</v>
      </c>
      <c r="D1816" s="2">
        <v>1.8049999999999999</v>
      </c>
      <c r="E1816" s="2">
        <v>4156</v>
      </c>
      <c r="F1816" s="2">
        <v>2.4220000000000002</v>
      </c>
      <c r="G1816" s="2">
        <v>10065.832</v>
      </c>
      <c r="H1816" s="5">
        <f t="shared" si="28"/>
        <v>2.0985349850104595E-2</v>
      </c>
      <c r="I1816" s="4"/>
      <c r="J1816" s="4"/>
      <c r="K1816" s="4"/>
    </row>
    <row r="1817" spans="2:11" ht="13.5" x14ac:dyDescent="0.35">
      <c r="B1817" s="3">
        <v>44652</v>
      </c>
      <c r="C1817" s="2">
        <v>2.5</v>
      </c>
      <c r="D1817" s="2">
        <v>1.857</v>
      </c>
      <c r="E1817" s="2">
        <v>1356</v>
      </c>
      <c r="F1817" s="2">
        <v>2.536</v>
      </c>
      <c r="G1817" s="2">
        <v>3438.8159999999998</v>
      </c>
      <c r="H1817" s="5">
        <f t="shared" si="28"/>
        <v>2.8808864265928005E-2</v>
      </c>
      <c r="I1817" s="4"/>
      <c r="J1817" s="4"/>
      <c r="K1817" s="4"/>
    </row>
    <row r="1818" spans="2:11" ht="13.5" x14ac:dyDescent="0.35">
      <c r="B1818" s="3">
        <v>44655</v>
      </c>
      <c r="C1818" s="2">
        <v>2.52</v>
      </c>
      <c r="D1818" s="2">
        <v>1.8718999999999999</v>
      </c>
      <c r="E1818" s="2">
        <v>10732</v>
      </c>
      <c r="F1818" s="2">
        <v>2.4929999999999999</v>
      </c>
      <c r="G1818" s="2">
        <v>26754.876</v>
      </c>
      <c r="H1818" s="5">
        <f t="shared" si="28"/>
        <v>8.0236941303176695E-3</v>
      </c>
      <c r="I1818" s="4"/>
      <c r="J1818" s="4"/>
      <c r="K1818" s="4"/>
    </row>
    <row r="1819" spans="2:11" ht="13.5" x14ac:dyDescent="0.35">
      <c r="B1819" s="3">
        <v>44656</v>
      </c>
      <c r="C1819" s="2">
        <v>2.5</v>
      </c>
      <c r="D1819" s="2">
        <v>1.857</v>
      </c>
      <c r="E1819" s="2">
        <v>45993</v>
      </c>
      <c r="F1819" s="2">
        <v>2.5</v>
      </c>
      <c r="G1819" s="2">
        <v>114982.5</v>
      </c>
      <c r="H1819" s="5">
        <f t="shared" si="28"/>
        <v>-7.9598269138308215E-3</v>
      </c>
      <c r="I1819" s="4"/>
      <c r="J1819" s="4"/>
      <c r="K1819" s="4"/>
    </row>
    <row r="1820" spans="2:11" ht="13.5" x14ac:dyDescent="0.35">
      <c r="B1820" s="3">
        <v>44657</v>
      </c>
      <c r="C1820" s="2">
        <v>2.5</v>
      </c>
      <c r="D1820" s="2">
        <v>1.857</v>
      </c>
      <c r="E1820" s="2">
        <v>25454</v>
      </c>
      <c r="F1820" s="2">
        <v>2.496</v>
      </c>
      <c r="G1820" s="2">
        <v>63533.184000000001</v>
      </c>
      <c r="H1820" s="5">
        <f t="shared" si="28"/>
        <v>0</v>
      </c>
      <c r="I1820" s="4"/>
      <c r="J1820" s="4"/>
      <c r="K1820" s="4"/>
    </row>
    <row r="1821" spans="2:11" ht="13.5" x14ac:dyDescent="0.35">
      <c r="B1821" s="3">
        <v>44658</v>
      </c>
      <c r="C1821" s="2">
        <v>2.5099999999999998</v>
      </c>
      <c r="D1821" s="2">
        <v>1.8644000000000001</v>
      </c>
      <c r="E1821" s="2">
        <v>129675</v>
      </c>
      <c r="F1821" s="2">
        <v>2.488</v>
      </c>
      <c r="G1821" s="2">
        <v>322631.40000000002</v>
      </c>
      <c r="H1821" s="5">
        <f t="shared" si="28"/>
        <v>3.9849219170705833E-3</v>
      </c>
      <c r="I1821" s="4"/>
      <c r="J1821" s="4"/>
      <c r="K1821" s="4"/>
    </row>
    <row r="1822" spans="2:11" ht="13.5" x14ac:dyDescent="0.35">
      <c r="B1822" s="3">
        <v>44659</v>
      </c>
      <c r="C1822" s="2">
        <v>2.5</v>
      </c>
      <c r="D1822" s="2">
        <v>1.857</v>
      </c>
      <c r="E1822" s="2">
        <v>3445</v>
      </c>
      <c r="F1822" s="2">
        <v>2.4630000000000001</v>
      </c>
      <c r="G1822" s="2">
        <v>8485.0349999999999</v>
      </c>
      <c r="H1822" s="5">
        <f t="shared" si="28"/>
        <v>-3.9691053422012835E-3</v>
      </c>
      <c r="I1822" s="4"/>
      <c r="J1822" s="4"/>
      <c r="K1822" s="4"/>
    </row>
    <row r="1823" spans="2:11" ht="13.5" x14ac:dyDescent="0.35">
      <c r="B1823" s="3">
        <v>44662</v>
      </c>
      <c r="C1823" s="2">
        <v>2.5</v>
      </c>
      <c r="D1823" s="2">
        <v>1.857</v>
      </c>
      <c r="E1823" s="2">
        <v>0</v>
      </c>
      <c r="F1823" s="2">
        <v>0</v>
      </c>
      <c r="G1823" s="2">
        <v>0</v>
      </c>
      <c r="H1823" s="5">
        <f t="shared" si="28"/>
        <v>0</v>
      </c>
      <c r="I1823" s="4"/>
      <c r="J1823" s="4"/>
      <c r="K1823" s="4"/>
    </row>
    <row r="1824" spans="2:11" ht="13.5" x14ac:dyDescent="0.35">
      <c r="B1824" s="3">
        <v>44663</v>
      </c>
      <c r="C1824" s="2">
        <v>2.46</v>
      </c>
      <c r="D1824" s="2">
        <v>1.8272999999999999</v>
      </c>
      <c r="E1824" s="2">
        <v>11150</v>
      </c>
      <c r="F1824" s="2">
        <v>2.48</v>
      </c>
      <c r="G1824" s="2">
        <v>27652</v>
      </c>
      <c r="H1824" s="5">
        <f t="shared" si="28"/>
        <v>-1.5993537964458838E-2</v>
      </c>
      <c r="I1824" s="4"/>
      <c r="J1824" s="4"/>
      <c r="K1824" s="4"/>
    </row>
    <row r="1825" spans="2:11" ht="13.5" x14ac:dyDescent="0.35">
      <c r="B1825" s="3">
        <v>44664</v>
      </c>
      <c r="C1825" s="2">
        <v>2.4900000000000002</v>
      </c>
      <c r="D1825" s="2">
        <v>1.8495999999999999</v>
      </c>
      <c r="E1825" s="2">
        <v>3030</v>
      </c>
      <c r="F1825" s="2">
        <v>2.4900000000000002</v>
      </c>
      <c r="G1825" s="2">
        <v>7544.7</v>
      </c>
      <c r="H1825" s="5">
        <f t="shared" si="28"/>
        <v>1.2203797953264373E-2</v>
      </c>
      <c r="I1825" s="4"/>
      <c r="J1825" s="4"/>
      <c r="K1825" s="4"/>
    </row>
    <row r="1826" spans="2:11" ht="13.5" x14ac:dyDescent="0.35">
      <c r="B1826" s="3">
        <v>44665</v>
      </c>
      <c r="C1826" s="2">
        <v>2.46</v>
      </c>
      <c r="D1826" s="2">
        <v>1.8272999999999999</v>
      </c>
      <c r="E1826" s="2">
        <v>32641</v>
      </c>
      <c r="F1826" s="2">
        <v>2.472</v>
      </c>
      <c r="G1826" s="2">
        <v>80688.551999999996</v>
      </c>
      <c r="H1826" s="5">
        <f t="shared" si="28"/>
        <v>-1.2056660899653973E-2</v>
      </c>
      <c r="I1826" s="4"/>
      <c r="J1826" s="4"/>
      <c r="K1826" s="4"/>
    </row>
    <row r="1827" spans="2:11" ht="13.5" x14ac:dyDescent="0.35">
      <c r="B1827" s="3">
        <v>44666</v>
      </c>
      <c r="C1827" s="2">
        <v>2.46</v>
      </c>
      <c r="D1827" s="2">
        <v>1.8272999999999999</v>
      </c>
      <c r="E1827" s="2">
        <v>7505</v>
      </c>
      <c r="F1827" s="2">
        <v>2.4470000000000001</v>
      </c>
      <c r="G1827" s="2">
        <v>18364.735000000001</v>
      </c>
      <c r="H1827" s="5">
        <f t="shared" si="28"/>
        <v>0</v>
      </c>
      <c r="I1827" s="4"/>
      <c r="J1827" s="4"/>
      <c r="K1827" s="4"/>
    </row>
    <row r="1828" spans="2:11" ht="13.5" x14ac:dyDescent="0.35">
      <c r="B1828" s="3">
        <v>44669</v>
      </c>
      <c r="C1828" s="2">
        <v>2.48</v>
      </c>
      <c r="D1828" s="2">
        <v>1.8421000000000001</v>
      </c>
      <c r="E1828" s="2">
        <v>5</v>
      </c>
      <c r="F1828" s="2">
        <v>2.48</v>
      </c>
      <c r="G1828" s="2">
        <v>12.4</v>
      </c>
      <c r="H1828" s="5">
        <f t="shared" si="28"/>
        <v>8.0993816012697138E-3</v>
      </c>
      <c r="I1828" s="4"/>
      <c r="J1828" s="4"/>
      <c r="K1828" s="4"/>
    </row>
    <row r="1829" spans="2:11" ht="13.5" x14ac:dyDescent="0.35">
      <c r="B1829" s="3">
        <v>44670</v>
      </c>
      <c r="C1829" s="2">
        <v>2.4700000000000002</v>
      </c>
      <c r="D1829" s="2">
        <v>1.8347</v>
      </c>
      <c r="E1829" s="2">
        <v>3646</v>
      </c>
      <c r="F1829" s="2">
        <v>2.4700000000000002</v>
      </c>
      <c r="G1829" s="2">
        <v>9005.6200000000008</v>
      </c>
      <c r="H1829" s="5">
        <f t="shared" si="28"/>
        <v>-4.0171543347267101E-3</v>
      </c>
      <c r="I1829" s="4"/>
      <c r="J1829" s="4"/>
      <c r="K1829" s="4"/>
    </row>
    <row r="1830" spans="2:11" ht="13.5" x14ac:dyDescent="0.35">
      <c r="B1830" s="3">
        <v>44671</v>
      </c>
      <c r="C1830" s="2">
        <v>2.46</v>
      </c>
      <c r="D1830" s="2">
        <v>1.8272999999999999</v>
      </c>
      <c r="E1830" s="2">
        <v>2025</v>
      </c>
      <c r="F1830" s="2">
        <v>2.4500000000000002</v>
      </c>
      <c r="G1830" s="2">
        <v>4961.25</v>
      </c>
      <c r="H1830" s="5">
        <f t="shared" si="28"/>
        <v>-4.0333569520902999E-3</v>
      </c>
      <c r="I1830" s="4"/>
      <c r="J1830" s="4"/>
      <c r="K1830" s="4"/>
    </row>
    <row r="1831" spans="2:11" ht="13.5" x14ac:dyDescent="0.35">
      <c r="B1831" s="3">
        <v>44672</v>
      </c>
      <c r="C1831" s="2">
        <v>2.5</v>
      </c>
      <c r="D1831" s="2">
        <v>1.857</v>
      </c>
      <c r="E1831" s="2">
        <v>123091</v>
      </c>
      <c r="F1831" s="2">
        <v>2.4820000000000002</v>
      </c>
      <c r="G1831" s="2">
        <v>305511.86200000002</v>
      </c>
      <c r="H1831" s="5">
        <f t="shared" si="28"/>
        <v>1.6253488753899228E-2</v>
      </c>
      <c r="I1831" s="4"/>
      <c r="J1831" s="4"/>
      <c r="K1831" s="4"/>
    </row>
    <row r="1832" spans="2:11" ht="13.5" x14ac:dyDescent="0.35">
      <c r="B1832" s="3">
        <v>44673</v>
      </c>
      <c r="C1832" s="2">
        <v>2.5099999999999998</v>
      </c>
      <c r="D1832" s="2">
        <v>1.8644000000000001</v>
      </c>
      <c r="E1832" s="2">
        <v>43153</v>
      </c>
      <c r="F1832" s="2">
        <v>2.5110000000000001</v>
      </c>
      <c r="G1832" s="2">
        <v>108357.183</v>
      </c>
      <c r="H1832" s="5">
        <f t="shared" si="28"/>
        <v>3.9849219170705833E-3</v>
      </c>
      <c r="I1832" s="4"/>
      <c r="J1832" s="4"/>
      <c r="K1832" s="4"/>
    </row>
    <row r="1833" spans="2:11" ht="13.5" x14ac:dyDescent="0.35">
      <c r="B1833" s="3">
        <v>44676</v>
      </c>
      <c r="C1833" s="2">
        <v>2.5</v>
      </c>
      <c r="D1833" s="2">
        <v>1.857</v>
      </c>
      <c r="E1833" s="2">
        <v>8770</v>
      </c>
      <c r="F1833" s="2">
        <v>2.5</v>
      </c>
      <c r="G1833" s="2">
        <v>21925</v>
      </c>
      <c r="H1833" s="5">
        <f t="shared" si="28"/>
        <v>-3.9691053422012835E-3</v>
      </c>
      <c r="I1833" s="4"/>
      <c r="J1833" s="4"/>
      <c r="K1833" s="4"/>
    </row>
    <row r="1834" spans="2:11" ht="13.5" x14ac:dyDescent="0.35">
      <c r="B1834" s="3">
        <v>44677</v>
      </c>
      <c r="C1834" s="2">
        <v>2.46</v>
      </c>
      <c r="D1834" s="2">
        <v>1.8272999999999999</v>
      </c>
      <c r="E1834" s="2">
        <v>4545</v>
      </c>
      <c r="F1834" s="2">
        <v>2.46</v>
      </c>
      <c r="G1834" s="2">
        <v>11180.7</v>
      </c>
      <c r="H1834" s="5">
        <f t="shared" si="28"/>
        <v>-1.5993537964458838E-2</v>
      </c>
      <c r="I1834" s="4"/>
      <c r="J1834" s="4"/>
      <c r="K1834" s="4"/>
    </row>
    <row r="1835" spans="2:11" ht="13.5" x14ac:dyDescent="0.35">
      <c r="B1835" s="3">
        <v>44678</v>
      </c>
      <c r="C1835" s="2">
        <v>2.46</v>
      </c>
      <c r="D1835" s="2">
        <v>1.8272999999999999</v>
      </c>
      <c r="E1835" s="2">
        <v>27101</v>
      </c>
      <c r="F1835" s="2">
        <v>2.4609999999999999</v>
      </c>
      <c r="G1835" s="2">
        <v>66695.561000000002</v>
      </c>
      <c r="H1835" s="5">
        <f t="shared" si="28"/>
        <v>0</v>
      </c>
      <c r="I1835" s="4"/>
      <c r="J1835" s="4"/>
      <c r="K1835" s="4"/>
    </row>
    <row r="1836" spans="2:11" ht="13.5" x14ac:dyDescent="0.35">
      <c r="B1836" s="3">
        <v>44679</v>
      </c>
      <c r="C1836" s="2">
        <v>2.2599999999999998</v>
      </c>
      <c r="D1836" s="2">
        <v>1.8274999999999999</v>
      </c>
      <c r="E1836" s="2">
        <v>0</v>
      </c>
      <c r="F1836" s="2">
        <v>0</v>
      </c>
      <c r="G1836" s="2">
        <v>0</v>
      </c>
      <c r="H1836" s="5">
        <f t="shared" si="28"/>
        <v>1.0945110271984785E-4</v>
      </c>
      <c r="I1836" s="4"/>
      <c r="J1836" s="4"/>
      <c r="K1836" s="4"/>
    </row>
    <row r="1837" spans="2:11" ht="13.5" x14ac:dyDescent="0.35">
      <c r="B1837" s="3">
        <v>44680</v>
      </c>
      <c r="C1837" s="2">
        <v>2.2599999999999998</v>
      </c>
      <c r="D1837" s="2">
        <v>1.8274999999999999</v>
      </c>
      <c r="E1837" s="2">
        <v>15868</v>
      </c>
      <c r="F1837" s="2">
        <v>2.2549999999999999</v>
      </c>
      <c r="G1837" s="2">
        <v>35782.339999999997</v>
      </c>
      <c r="H1837" s="5">
        <f t="shared" si="28"/>
        <v>0</v>
      </c>
      <c r="I1837" s="4"/>
      <c r="J1837" s="4"/>
      <c r="K1837" s="4"/>
    </row>
    <row r="1838" spans="2:11" ht="13.5" x14ac:dyDescent="0.35">
      <c r="B1838" s="3">
        <v>44685</v>
      </c>
      <c r="C1838" s="2">
        <v>2.25</v>
      </c>
      <c r="D1838" s="2">
        <v>1.8193999999999999</v>
      </c>
      <c r="E1838" s="2">
        <v>452</v>
      </c>
      <c r="F1838" s="2">
        <v>2.19</v>
      </c>
      <c r="G1838" s="2">
        <v>989.88</v>
      </c>
      <c r="H1838" s="5">
        <f t="shared" si="28"/>
        <v>-4.4322845417236641E-3</v>
      </c>
      <c r="I1838" s="4"/>
      <c r="J1838" s="4"/>
      <c r="K1838" s="4"/>
    </row>
    <row r="1839" spans="2:11" ht="13.5" x14ac:dyDescent="0.35">
      <c r="B1839" s="3">
        <v>44686</v>
      </c>
      <c r="C1839" s="2">
        <v>2.2400000000000002</v>
      </c>
      <c r="D1839" s="2">
        <v>1.8112999999999999</v>
      </c>
      <c r="E1839" s="2">
        <v>2528</v>
      </c>
      <c r="F1839" s="2">
        <v>2.2370000000000001</v>
      </c>
      <c r="G1839" s="2">
        <v>5655.1360000000004</v>
      </c>
      <c r="H1839" s="5">
        <f t="shared" si="28"/>
        <v>-4.4520171485104964E-3</v>
      </c>
      <c r="I1839" s="4"/>
      <c r="J1839" s="4"/>
      <c r="K1839" s="4"/>
    </row>
    <row r="1840" spans="2:11" ht="13.5" x14ac:dyDescent="0.35">
      <c r="B1840" s="3">
        <v>44687</v>
      </c>
      <c r="C1840" s="2">
        <v>2.27</v>
      </c>
      <c r="D1840" s="2">
        <v>1.8355999999999999</v>
      </c>
      <c r="E1840" s="2">
        <v>3750</v>
      </c>
      <c r="F1840" s="2">
        <v>2.214</v>
      </c>
      <c r="G1840" s="2">
        <v>8302.5</v>
      </c>
      <c r="H1840" s="5">
        <f t="shared" si="28"/>
        <v>1.3415778722464522E-2</v>
      </c>
      <c r="I1840" s="4"/>
      <c r="J1840" s="4"/>
      <c r="K1840" s="4"/>
    </row>
    <row r="1841" spans="2:11" ht="13.5" x14ac:dyDescent="0.35">
      <c r="B1841" s="3">
        <v>44690</v>
      </c>
      <c r="C1841" s="2">
        <v>2.25</v>
      </c>
      <c r="D1841" s="2">
        <v>1.8193999999999999</v>
      </c>
      <c r="E1841" s="2">
        <v>2608</v>
      </c>
      <c r="F1841" s="2">
        <v>2.2669999999999999</v>
      </c>
      <c r="G1841" s="2">
        <v>5912.3360000000002</v>
      </c>
      <c r="H1841" s="5">
        <f t="shared" si="28"/>
        <v>-8.825452168228368E-3</v>
      </c>
      <c r="I1841" s="4"/>
      <c r="J1841" s="4"/>
      <c r="K1841" s="4"/>
    </row>
    <row r="1842" spans="2:11" ht="13.5" x14ac:dyDescent="0.35">
      <c r="B1842" s="3">
        <v>44691</v>
      </c>
      <c r="C1842" s="2">
        <v>2.2000000000000002</v>
      </c>
      <c r="D1842" s="2">
        <v>1.7789999999999999</v>
      </c>
      <c r="E1842" s="2">
        <v>6220</v>
      </c>
      <c r="F1842" s="2">
        <v>2.2000000000000002</v>
      </c>
      <c r="G1842" s="2">
        <v>13684</v>
      </c>
      <c r="H1842" s="5">
        <f t="shared" si="28"/>
        <v>-2.2205122567879518E-2</v>
      </c>
      <c r="I1842" s="4"/>
      <c r="J1842" s="4"/>
      <c r="K1842" s="4"/>
    </row>
    <row r="1843" spans="2:11" ht="13.5" x14ac:dyDescent="0.35">
      <c r="B1843" s="3">
        <v>44692</v>
      </c>
      <c r="C1843" s="2">
        <v>2.2200000000000002</v>
      </c>
      <c r="D1843" s="2">
        <v>1.7950999999999999</v>
      </c>
      <c r="E1843" s="2">
        <v>58413</v>
      </c>
      <c r="F1843" s="2">
        <v>2.2000000000000002</v>
      </c>
      <c r="G1843" s="2">
        <v>128508.6</v>
      </c>
      <c r="H1843" s="5">
        <f t="shared" si="28"/>
        <v>9.0500281056773487E-3</v>
      </c>
      <c r="I1843" s="4"/>
      <c r="J1843" s="4"/>
      <c r="K1843" s="4"/>
    </row>
    <row r="1844" spans="2:11" ht="13.5" x14ac:dyDescent="0.35">
      <c r="B1844" s="3">
        <v>44693</v>
      </c>
      <c r="C1844" s="2">
        <v>2.2000000000000002</v>
      </c>
      <c r="D1844" s="2">
        <v>1.7789999999999999</v>
      </c>
      <c r="E1844" s="2">
        <v>63972</v>
      </c>
      <c r="F1844" s="2">
        <v>2.2000000000000002</v>
      </c>
      <c r="G1844" s="2">
        <v>140738.4</v>
      </c>
      <c r="H1844" s="5">
        <f t="shared" si="28"/>
        <v>-8.9688596735557936E-3</v>
      </c>
      <c r="I1844" s="4"/>
      <c r="J1844" s="4"/>
      <c r="K1844" s="4"/>
    </row>
    <row r="1845" spans="2:11" ht="13.5" x14ac:dyDescent="0.35">
      <c r="B1845" s="3">
        <v>44694</v>
      </c>
      <c r="C1845" s="2">
        <v>2.1800000000000002</v>
      </c>
      <c r="D1845" s="2">
        <v>1.7627999999999999</v>
      </c>
      <c r="E1845" s="2">
        <v>39657</v>
      </c>
      <c r="F1845" s="2">
        <v>2.1629999999999998</v>
      </c>
      <c r="G1845" s="2">
        <v>85778.091</v>
      </c>
      <c r="H1845" s="5">
        <f t="shared" si="28"/>
        <v>-9.1062394603709917E-3</v>
      </c>
      <c r="I1845" s="4"/>
      <c r="J1845" s="4"/>
      <c r="K1845" s="4"/>
    </row>
    <row r="1846" spans="2:11" ht="13.5" x14ac:dyDescent="0.35">
      <c r="B1846" s="3">
        <v>44697</v>
      </c>
      <c r="C1846" s="2">
        <v>2.1800000000000002</v>
      </c>
      <c r="D1846" s="2">
        <v>1.7627999999999999</v>
      </c>
      <c r="E1846" s="2">
        <v>2022</v>
      </c>
      <c r="F1846" s="2">
        <v>2.1800000000000002</v>
      </c>
      <c r="G1846" s="2">
        <v>4407.96</v>
      </c>
      <c r="H1846" s="5">
        <f t="shared" si="28"/>
        <v>0</v>
      </c>
      <c r="I1846" s="4"/>
      <c r="J1846" s="4"/>
      <c r="K1846" s="4"/>
    </row>
    <row r="1847" spans="2:11" ht="13.5" x14ac:dyDescent="0.35">
      <c r="B1847" s="3">
        <v>44698</v>
      </c>
      <c r="C1847" s="2">
        <v>2.2000000000000002</v>
      </c>
      <c r="D1847" s="2">
        <v>1.7789999999999999</v>
      </c>
      <c r="E1847" s="2">
        <v>2150</v>
      </c>
      <c r="F1847" s="2">
        <v>2.1800000000000002</v>
      </c>
      <c r="G1847" s="2">
        <v>4687</v>
      </c>
      <c r="H1847" s="5">
        <f t="shared" si="28"/>
        <v>9.1899251191286547E-3</v>
      </c>
      <c r="I1847" s="4"/>
      <c r="J1847" s="4"/>
      <c r="K1847" s="4"/>
    </row>
    <row r="1848" spans="2:11" ht="13.5" x14ac:dyDescent="0.35">
      <c r="B1848" s="3">
        <v>44699</v>
      </c>
      <c r="C1848" s="2">
        <v>2.2000000000000002</v>
      </c>
      <c r="D1848" s="2">
        <v>1.7789999999999999</v>
      </c>
      <c r="E1848" s="2">
        <v>8370</v>
      </c>
      <c r="F1848" s="2">
        <v>2.12</v>
      </c>
      <c r="G1848" s="2">
        <v>17744.400000000001</v>
      </c>
      <c r="H1848" s="5">
        <f t="shared" si="28"/>
        <v>0</v>
      </c>
      <c r="I1848" s="4"/>
      <c r="J1848" s="4"/>
      <c r="K1848" s="4"/>
    </row>
    <row r="1849" spans="2:11" ht="13.5" x14ac:dyDescent="0.35">
      <c r="B1849" s="3">
        <v>44700</v>
      </c>
      <c r="C1849" s="2">
        <v>2.19</v>
      </c>
      <c r="D1849" s="2">
        <v>1.7708999999999999</v>
      </c>
      <c r="E1849" s="2">
        <v>2613</v>
      </c>
      <c r="F1849" s="2">
        <v>2.15</v>
      </c>
      <c r="G1849" s="2">
        <v>5617.95</v>
      </c>
      <c r="H1849" s="5">
        <f t="shared" si="28"/>
        <v>-4.5531197301854958E-3</v>
      </c>
      <c r="I1849" s="4"/>
      <c r="J1849" s="4"/>
      <c r="K1849" s="4"/>
    </row>
    <row r="1850" spans="2:11" ht="13.5" x14ac:dyDescent="0.35">
      <c r="B1850" s="3">
        <v>44701</v>
      </c>
      <c r="C1850" s="2">
        <v>2.1800000000000002</v>
      </c>
      <c r="D1850" s="2">
        <v>1.7627999999999999</v>
      </c>
      <c r="E1850" s="2">
        <v>583</v>
      </c>
      <c r="F1850" s="2">
        <v>2.181</v>
      </c>
      <c r="G1850" s="2">
        <v>1271.5229999999999</v>
      </c>
      <c r="H1850" s="5">
        <f t="shared" si="28"/>
        <v>-4.573945451465355E-3</v>
      </c>
      <c r="I1850" s="4"/>
      <c r="J1850" s="4"/>
      <c r="K1850" s="4"/>
    </row>
    <row r="1851" spans="2:11" ht="13.5" x14ac:dyDescent="0.35">
      <c r="B1851" s="3">
        <v>44704</v>
      </c>
      <c r="C1851" s="2">
        <v>2.2000000000000002</v>
      </c>
      <c r="D1851" s="2">
        <v>1.7789999999999999</v>
      </c>
      <c r="E1851" s="2">
        <v>5</v>
      </c>
      <c r="F1851" s="2">
        <v>2.2000000000000002</v>
      </c>
      <c r="G1851" s="2">
        <v>11</v>
      </c>
      <c r="H1851" s="5">
        <f t="shared" si="28"/>
        <v>9.1899251191286547E-3</v>
      </c>
      <c r="I1851" s="4"/>
      <c r="J1851" s="4"/>
      <c r="K1851" s="4"/>
    </row>
    <row r="1852" spans="2:11" ht="13.5" x14ac:dyDescent="0.35">
      <c r="B1852" s="3">
        <v>44705</v>
      </c>
      <c r="C1852" s="2">
        <v>2.1800000000000002</v>
      </c>
      <c r="D1852" s="2">
        <v>1.7627999999999999</v>
      </c>
      <c r="E1852" s="2">
        <v>569</v>
      </c>
      <c r="F1852" s="2">
        <v>2.1800000000000002</v>
      </c>
      <c r="G1852" s="2">
        <v>1240.42</v>
      </c>
      <c r="H1852" s="5">
        <f t="shared" si="28"/>
        <v>-9.1062394603709917E-3</v>
      </c>
      <c r="I1852" s="4"/>
      <c r="J1852" s="4"/>
      <c r="K1852" s="4"/>
    </row>
    <row r="1853" spans="2:11" ht="13.5" x14ac:dyDescent="0.35">
      <c r="B1853" s="3">
        <v>44706</v>
      </c>
      <c r="C1853" s="2">
        <v>2.17</v>
      </c>
      <c r="D1853" s="2">
        <v>1.7546999999999999</v>
      </c>
      <c r="E1853" s="2">
        <v>2473</v>
      </c>
      <c r="F1853" s="2">
        <v>2.1320000000000001</v>
      </c>
      <c r="G1853" s="2">
        <v>5272.4359999999997</v>
      </c>
      <c r="H1853" s="5">
        <f t="shared" si="28"/>
        <v>-4.5949625595643273E-3</v>
      </c>
      <c r="I1853" s="4"/>
      <c r="J1853" s="4"/>
      <c r="K1853" s="4"/>
    </row>
    <row r="1854" spans="2:11" ht="13.5" x14ac:dyDescent="0.35">
      <c r="B1854" s="3">
        <v>44707</v>
      </c>
      <c r="C1854" s="2">
        <v>2.17</v>
      </c>
      <c r="D1854" s="2">
        <v>1.7546999999999999</v>
      </c>
      <c r="E1854" s="2">
        <v>99</v>
      </c>
      <c r="F1854" s="2">
        <v>2.17</v>
      </c>
      <c r="G1854" s="2">
        <v>214.83</v>
      </c>
      <c r="H1854" s="5">
        <f t="shared" si="28"/>
        <v>0</v>
      </c>
      <c r="I1854" s="4"/>
      <c r="J1854" s="4"/>
      <c r="K1854" s="4"/>
    </row>
    <row r="1855" spans="2:11" ht="13.5" x14ac:dyDescent="0.35">
      <c r="B1855" s="3">
        <v>44708</v>
      </c>
      <c r="C1855" s="2">
        <v>2.1800000000000002</v>
      </c>
      <c r="D1855" s="2">
        <v>1.7627999999999999</v>
      </c>
      <c r="E1855" s="2">
        <v>16393</v>
      </c>
      <c r="F1855" s="2">
        <v>2.12</v>
      </c>
      <c r="G1855" s="2">
        <v>34753.160000000003</v>
      </c>
      <c r="H1855" s="5">
        <f t="shared" si="28"/>
        <v>4.6161737049068199E-3</v>
      </c>
      <c r="I1855" s="4"/>
      <c r="J1855" s="4"/>
      <c r="K1855" s="4"/>
    </row>
    <row r="1856" spans="2:11" ht="13.5" x14ac:dyDescent="0.35">
      <c r="B1856" s="3">
        <v>44711</v>
      </c>
      <c r="C1856" s="2">
        <v>2.1800000000000002</v>
      </c>
      <c r="D1856" s="2">
        <v>1.7627999999999999</v>
      </c>
      <c r="E1856" s="2">
        <v>24456</v>
      </c>
      <c r="F1856" s="2">
        <v>2.12</v>
      </c>
      <c r="G1856" s="2">
        <v>51846.720000000001</v>
      </c>
      <c r="H1856" s="5">
        <f t="shared" si="28"/>
        <v>0</v>
      </c>
      <c r="I1856" s="4"/>
      <c r="J1856" s="4"/>
      <c r="K1856" s="4"/>
    </row>
    <row r="1857" spans="2:11" ht="13.5" x14ac:dyDescent="0.35">
      <c r="B1857" s="3">
        <v>44712</v>
      </c>
      <c r="C1857" s="2">
        <v>2.17</v>
      </c>
      <c r="D1857" s="2">
        <v>1.7546999999999999</v>
      </c>
      <c r="E1857" s="2">
        <v>2932</v>
      </c>
      <c r="F1857" s="2">
        <v>2.17</v>
      </c>
      <c r="G1857" s="2">
        <v>6362.44</v>
      </c>
      <c r="H1857" s="5">
        <f t="shared" si="28"/>
        <v>-4.5949625595643273E-3</v>
      </c>
      <c r="I1857" s="4"/>
      <c r="J1857" s="4"/>
      <c r="K1857" s="4"/>
    </row>
    <row r="1858" spans="2:11" ht="13.5" x14ac:dyDescent="0.35">
      <c r="B1858" s="3">
        <v>44713</v>
      </c>
      <c r="C1858" s="2">
        <v>2.15</v>
      </c>
      <c r="D1858" s="2">
        <v>1.7384999999999999</v>
      </c>
      <c r="E1858" s="2">
        <v>425</v>
      </c>
      <c r="F1858" s="2">
        <v>2.15</v>
      </c>
      <c r="G1858" s="2">
        <v>913.75</v>
      </c>
      <c r="H1858" s="5">
        <f t="shared" si="28"/>
        <v>-9.2323474098136397E-3</v>
      </c>
      <c r="I1858" s="4"/>
      <c r="J1858" s="4"/>
      <c r="K1858" s="4"/>
    </row>
    <row r="1859" spans="2:11" ht="13.5" x14ac:dyDescent="0.35">
      <c r="B1859" s="3">
        <v>44714</v>
      </c>
      <c r="C1859" s="2">
        <v>2.15</v>
      </c>
      <c r="D1859" s="2">
        <v>1.7384999999999999</v>
      </c>
      <c r="E1859" s="2">
        <v>15004</v>
      </c>
      <c r="F1859" s="2">
        <v>2.1</v>
      </c>
      <c r="G1859" s="2">
        <v>31508.400000000001</v>
      </c>
      <c r="H1859" s="5">
        <f t="shared" si="28"/>
        <v>0</v>
      </c>
      <c r="I1859" s="4"/>
      <c r="J1859" s="4"/>
      <c r="K1859" s="4"/>
    </row>
    <row r="1860" spans="2:11" ht="13.5" x14ac:dyDescent="0.35">
      <c r="B1860" s="3">
        <v>44715</v>
      </c>
      <c r="C1860" s="2">
        <v>2.15</v>
      </c>
      <c r="D1860" s="2">
        <v>1.7384999999999999</v>
      </c>
      <c r="E1860" s="2">
        <v>15603</v>
      </c>
      <c r="F1860" s="2">
        <v>2.1110000000000002</v>
      </c>
      <c r="G1860" s="2">
        <v>32937.932999999997</v>
      </c>
      <c r="H1860" s="5">
        <f t="shared" si="28"/>
        <v>0</v>
      </c>
      <c r="I1860" s="4"/>
      <c r="J1860" s="4"/>
      <c r="K1860" s="4"/>
    </row>
    <row r="1861" spans="2:11" ht="13.5" x14ac:dyDescent="0.35">
      <c r="B1861" s="3">
        <v>44718</v>
      </c>
      <c r="C1861" s="2">
        <v>2.17</v>
      </c>
      <c r="D1861" s="2">
        <v>1.7546999999999999</v>
      </c>
      <c r="E1861" s="2">
        <v>25</v>
      </c>
      <c r="F1861" s="2">
        <v>2.17</v>
      </c>
      <c r="G1861" s="2">
        <v>54.25</v>
      </c>
      <c r="H1861" s="5">
        <f t="shared" si="28"/>
        <v>9.3183779119930931E-3</v>
      </c>
      <c r="I1861" s="4"/>
      <c r="J1861" s="4"/>
      <c r="K1861" s="4"/>
    </row>
    <row r="1862" spans="2:11" ht="13.5" x14ac:dyDescent="0.35">
      <c r="B1862" s="3">
        <v>44719</v>
      </c>
      <c r="C1862" s="2">
        <v>2.16</v>
      </c>
      <c r="D1862" s="2">
        <v>1.7465999999999999</v>
      </c>
      <c r="E1862" s="2">
        <v>17758</v>
      </c>
      <c r="F1862" s="2">
        <v>2.1139999999999999</v>
      </c>
      <c r="G1862" s="2">
        <v>37540.411999999997</v>
      </c>
      <c r="H1862" s="5">
        <f t="shared" si="28"/>
        <v>-4.6161737049068199E-3</v>
      </c>
      <c r="I1862" s="4"/>
      <c r="J1862" s="4"/>
      <c r="K1862" s="4"/>
    </row>
    <row r="1863" spans="2:11" ht="13.5" x14ac:dyDescent="0.35">
      <c r="B1863" s="3">
        <v>44720</v>
      </c>
      <c r="C1863" s="2">
        <v>2.15</v>
      </c>
      <c r="D1863" s="2">
        <v>1.7384999999999999</v>
      </c>
      <c r="E1863" s="2">
        <v>5806</v>
      </c>
      <c r="F1863" s="2">
        <v>2.1190000000000002</v>
      </c>
      <c r="G1863" s="2">
        <v>12302.914000000001</v>
      </c>
      <c r="H1863" s="5">
        <f t="shared" ref="H1863:H1926" si="29">(D1863-D1862)/D1862</f>
        <v>-4.6375815870834747E-3</v>
      </c>
      <c r="I1863" s="4"/>
      <c r="J1863" s="4"/>
      <c r="K1863" s="4"/>
    </row>
    <row r="1864" spans="2:11" ht="13.5" x14ac:dyDescent="0.35">
      <c r="B1864" s="3">
        <v>44721</v>
      </c>
      <c r="C1864" s="2">
        <v>2.1</v>
      </c>
      <c r="D1864" s="2">
        <v>1.6980999999999999</v>
      </c>
      <c r="E1864" s="2">
        <v>46276</v>
      </c>
      <c r="F1864" s="2">
        <v>2.1030000000000002</v>
      </c>
      <c r="G1864" s="2">
        <v>97318.428</v>
      </c>
      <c r="H1864" s="5">
        <f t="shared" si="29"/>
        <v>-2.3238423928674139E-2</v>
      </c>
      <c r="I1864" s="4"/>
      <c r="J1864" s="4"/>
      <c r="K1864" s="4"/>
    </row>
    <row r="1865" spans="2:11" ht="13.5" x14ac:dyDescent="0.35">
      <c r="B1865" s="3">
        <v>44722</v>
      </c>
      <c r="C1865" s="2">
        <v>2.1</v>
      </c>
      <c r="D1865" s="2">
        <v>1.6980999999999999</v>
      </c>
      <c r="E1865" s="2">
        <v>21460</v>
      </c>
      <c r="F1865" s="2">
        <v>2.1</v>
      </c>
      <c r="G1865" s="2">
        <v>45066</v>
      </c>
      <c r="H1865" s="5">
        <f t="shared" si="29"/>
        <v>0</v>
      </c>
      <c r="I1865" s="4"/>
      <c r="J1865" s="4"/>
      <c r="K1865" s="4"/>
    </row>
    <row r="1866" spans="2:11" ht="13.5" x14ac:dyDescent="0.35">
      <c r="B1866" s="3">
        <v>44725</v>
      </c>
      <c r="C1866" s="2">
        <v>2.1</v>
      </c>
      <c r="D1866" s="2">
        <v>1.6980999999999999</v>
      </c>
      <c r="E1866" s="2">
        <v>17020</v>
      </c>
      <c r="F1866" s="2">
        <v>2.1</v>
      </c>
      <c r="G1866" s="2">
        <v>35742</v>
      </c>
      <c r="H1866" s="5">
        <f t="shared" si="29"/>
        <v>0</v>
      </c>
      <c r="I1866" s="4"/>
      <c r="J1866" s="4"/>
      <c r="K1866" s="4"/>
    </row>
    <row r="1867" spans="2:11" ht="13.5" x14ac:dyDescent="0.35">
      <c r="B1867" s="3">
        <v>44726</v>
      </c>
      <c r="C1867" s="2">
        <v>2.1</v>
      </c>
      <c r="D1867" s="2">
        <v>1.6980999999999999</v>
      </c>
      <c r="E1867" s="2">
        <v>11005</v>
      </c>
      <c r="F1867" s="2">
        <v>2.1</v>
      </c>
      <c r="G1867" s="2">
        <v>23110.5</v>
      </c>
      <c r="H1867" s="5">
        <f t="shared" si="29"/>
        <v>0</v>
      </c>
      <c r="I1867" s="4"/>
      <c r="J1867" s="4"/>
      <c r="K1867" s="4"/>
    </row>
    <row r="1868" spans="2:11" ht="13.5" x14ac:dyDescent="0.35">
      <c r="B1868" s="3">
        <v>44727</v>
      </c>
      <c r="C1868" s="2">
        <v>2.14</v>
      </c>
      <c r="D1868" s="2">
        <v>1.7304999999999999</v>
      </c>
      <c r="E1868" s="2">
        <v>14112</v>
      </c>
      <c r="F1868" s="2">
        <v>2.1</v>
      </c>
      <c r="G1868" s="2">
        <v>29635.200000000001</v>
      </c>
      <c r="H1868" s="5">
        <f t="shared" si="29"/>
        <v>1.9080148401154223E-2</v>
      </c>
      <c r="I1868" s="4"/>
      <c r="J1868" s="4"/>
      <c r="K1868" s="4"/>
    </row>
    <row r="1869" spans="2:11" ht="13.5" x14ac:dyDescent="0.35">
      <c r="B1869" s="3">
        <v>44728</v>
      </c>
      <c r="C1869" s="2">
        <v>2.14</v>
      </c>
      <c r="D1869" s="2">
        <v>1.7304999999999999</v>
      </c>
      <c r="E1869" s="2">
        <v>25192</v>
      </c>
      <c r="F1869" s="2">
        <v>2.1</v>
      </c>
      <c r="G1869" s="2">
        <v>52903.199999999997</v>
      </c>
      <c r="H1869" s="5">
        <f t="shared" si="29"/>
        <v>0</v>
      </c>
      <c r="I1869" s="4"/>
      <c r="J1869" s="4"/>
      <c r="K1869" s="4"/>
    </row>
    <row r="1870" spans="2:11" ht="13.5" x14ac:dyDescent="0.35">
      <c r="B1870" s="3">
        <v>44729</v>
      </c>
      <c r="C1870" s="2">
        <v>2.14</v>
      </c>
      <c r="D1870" s="2">
        <v>1.7304999999999999</v>
      </c>
      <c r="E1870" s="2">
        <v>3966</v>
      </c>
      <c r="F1870" s="2">
        <v>2.1</v>
      </c>
      <c r="G1870" s="2">
        <v>8328.6</v>
      </c>
      <c r="H1870" s="5">
        <f t="shared" si="29"/>
        <v>0</v>
      </c>
      <c r="I1870" s="4"/>
      <c r="J1870" s="4"/>
      <c r="K1870" s="4"/>
    </row>
    <row r="1871" spans="2:11" ht="13.5" x14ac:dyDescent="0.35">
      <c r="B1871" s="3">
        <v>44732</v>
      </c>
      <c r="C1871" s="2">
        <v>2.14</v>
      </c>
      <c r="D1871" s="2">
        <v>1.7304999999999999</v>
      </c>
      <c r="E1871" s="2">
        <v>2778</v>
      </c>
      <c r="F1871" s="2">
        <v>2.1019999999999999</v>
      </c>
      <c r="G1871" s="2">
        <v>5839.3559999999998</v>
      </c>
      <c r="H1871" s="5">
        <f t="shared" si="29"/>
        <v>0</v>
      </c>
      <c r="I1871" s="4"/>
      <c r="J1871" s="4"/>
      <c r="K1871" s="4"/>
    </row>
    <row r="1872" spans="2:11" ht="13.5" x14ac:dyDescent="0.35">
      <c r="B1872" s="3">
        <v>44733</v>
      </c>
      <c r="C1872" s="2">
        <v>2.14</v>
      </c>
      <c r="D1872" s="2">
        <v>1.7304999999999999</v>
      </c>
      <c r="E1872" s="2">
        <v>0</v>
      </c>
      <c r="F1872" s="2">
        <v>0</v>
      </c>
      <c r="G1872" s="2">
        <v>0</v>
      </c>
      <c r="H1872" s="5">
        <f t="shared" si="29"/>
        <v>0</v>
      </c>
      <c r="I1872" s="4"/>
      <c r="J1872" s="4"/>
      <c r="K1872" s="4"/>
    </row>
    <row r="1873" spans="2:11" ht="13.5" x14ac:dyDescent="0.35">
      <c r="B1873" s="3">
        <v>44734</v>
      </c>
      <c r="C1873" s="2">
        <v>2.14</v>
      </c>
      <c r="D1873" s="2">
        <v>1.7304999999999999</v>
      </c>
      <c r="E1873" s="2">
        <v>6000</v>
      </c>
      <c r="F1873" s="2">
        <v>2.14</v>
      </c>
      <c r="G1873" s="2">
        <v>12840</v>
      </c>
      <c r="H1873" s="5">
        <f t="shared" si="29"/>
        <v>0</v>
      </c>
      <c r="I1873" s="4"/>
      <c r="J1873" s="4"/>
      <c r="K1873" s="4"/>
    </row>
    <row r="1874" spans="2:11" ht="13.5" x14ac:dyDescent="0.35">
      <c r="B1874" s="3">
        <v>44735</v>
      </c>
      <c r="C1874" s="2">
        <v>2.14</v>
      </c>
      <c r="D1874" s="2">
        <v>1.7304999999999999</v>
      </c>
      <c r="E1874" s="2">
        <v>7651</v>
      </c>
      <c r="F1874" s="2">
        <v>2.1</v>
      </c>
      <c r="G1874" s="2">
        <v>16067.1</v>
      </c>
      <c r="H1874" s="5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2.14</v>
      </c>
      <c r="D1875" s="2">
        <v>1.7304999999999999</v>
      </c>
      <c r="E1875" s="2">
        <v>27240</v>
      </c>
      <c r="F1875" s="2">
        <v>2.1</v>
      </c>
      <c r="G1875" s="2">
        <v>57204</v>
      </c>
      <c r="H1875" s="5">
        <f t="shared" si="29"/>
        <v>0</v>
      </c>
      <c r="I1875" s="4"/>
      <c r="J1875" s="4"/>
      <c r="K1875" s="4"/>
    </row>
    <row r="1876" spans="2:11" ht="13.5" x14ac:dyDescent="0.35">
      <c r="B1876" s="3">
        <v>44739</v>
      </c>
      <c r="C1876" s="2">
        <v>2.14</v>
      </c>
      <c r="D1876" s="2">
        <v>1.7304999999999999</v>
      </c>
      <c r="E1876" s="2">
        <v>6950</v>
      </c>
      <c r="F1876" s="2">
        <v>2.1120000000000001</v>
      </c>
      <c r="G1876" s="2">
        <v>14678.4</v>
      </c>
      <c r="H1876" s="5">
        <f t="shared" si="29"/>
        <v>0</v>
      </c>
      <c r="I1876" s="4"/>
      <c r="J1876" s="4"/>
      <c r="K1876" s="4"/>
    </row>
    <row r="1877" spans="2:11" ht="13.5" x14ac:dyDescent="0.35">
      <c r="B1877" s="3">
        <v>44740</v>
      </c>
      <c r="C1877" s="2">
        <v>2.1</v>
      </c>
      <c r="D1877" s="2">
        <v>1.6980999999999999</v>
      </c>
      <c r="E1877" s="2">
        <v>11318</v>
      </c>
      <c r="F1877" s="2">
        <v>2.1</v>
      </c>
      <c r="G1877" s="2">
        <v>23767.8</v>
      </c>
      <c r="H1877" s="5">
        <f t="shared" si="29"/>
        <v>-1.8722912453048243E-2</v>
      </c>
      <c r="I1877" s="4"/>
      <c r="J1877" s="4"/>
      <c r="K1877" s="4"/>
    </row>
    <row r="1878" spans="2:11" ht="13.5" x14ac:dyDescent="0.35">
      <c r="B1878" s="3">
        <v>44741</v>
      </c>
      <c r="C1878" s="2">
        <v>2.13</v>
      </c>
      <c r="D1878" s="2">
        <v>1.7223999999999999</v>
      </c>
      <c r="E1878" s="2">
        <v>1850</v>
      </c>
      <c r="F1878" s="2">
        <v>2.1</v>
      </c>
      <c r="G1878" s="2">
        <v>3885</v>
      </c>
      <c r="H1878" s="5">
        <f t="shared" si="29"/>
        <v>1.4310111300865668E-2</v>
      </c>
      <c r="I1878" s="4"/>
      <c r="J1878" s="4"/>
      <c r="K1878" s="4"/>
    </row>
    <row r="1879" spans="2:11" ht="13.5" x14ac:dyDescent="0.35">
      <c r="B1879" s="3">
        <v>44742</v>
      </c>
      <c r="C1879" s="2">
        <v>2.13</v>
      </c>
      <c r="D1879" s="2">
        <v>1.7223999999999999</v>
      </c>
      <c r="E1879" s="2">
        <v>4351</v>
      </c>
      <c r="F1879" s="2">
        <v>2.13</v>
      </c>
      <c r="G1879" s="2">
        <v>9267.6299999999992</v>
      </c>
      <c r="H1879" s="5">
        <f t="shared" si="29"/>
        <v>0</v>
      </c>
      <c r="I1879" s="4"/>
      <c r="J1879" s="4"/>
      <c r="K1879" s="4"/>
    </row>
    <row r="1880" spans="2:11" ht="13.5" x14ac:dyDescent="0.35">
      <c r="B1880" s="3">
        <v>44743</v>
      </c>
      <c r="C1880" s="2">
        <v>2.12</v>
      </c>
      <c r="D1880" s="2">
        <v>1.7142999999999999</v>
      </c>
      <c r="E1880" s="2">
        <v>2708</v>
      </c>
      <c r="F1880" s="2">
        <v>2.0910000000000002</v>
      </c>
      <c r="G1880" s="2">
        <v>5662.4279999999999</v>
      </c>
      <c r="H1880" s="5">
        <f t="shared" si="29"/>
        <v>-4.7027403622851814E-3</v>
      </c>
      <c r="I1880" s="4"/>
      <c r="J1880" s="4"/>
      <c r="K1880" s="4"/>
    </row>
    <row r="1881" spans="2:11" ht="13.5" x14ac:dyDescent="0.35">
      <c r="B1881" s="3">
        <v>44746</v>
      </c>
      <c r="C1881" s="2">
        <v>2.12</v>
      </c>
      <c r="D1881" s="2">
        <v>1.7142999999999999</v>
      </c>
      <c r="E1881" s="2">
        <v>3855</v>
      </c>
      <c r="F1881" s="2">
        <v>2.08</v>
      </c>
      <c r="G1881" s="2">
        <v>8018.4</v>
      </c>
      <c r="H1881" s="5">
        <f t="shared" si="29"/>
        <v>0</v>
      </c>
      <c r="I1881" s="4"/>
      <c r="J1881" s="4"/>
      <c r="K1881" s="4"/>
    </row>
    <row r="1882" spans="2:11" ht="13.5" x14ac:dyDescent="0.35">
      <c r="B1882" s="3">
        <v>44747</v>
      </c>
      <c r="C1882" s="2">
        <v>2.12</v>
      </c>
      <c r="D1882" s="2">
        <v>1.7142999999999999</v>
      </c>
      <c r="E1882" s="2">
        <v>0</v>
      </c>
      <c r="F1882" s="2">
        <v>0</v>
      </c>
      <c r="G1882" s="2">
        <v>0</v>
      </c>
      <c r="H1882" s="5">
        <f t="shared" si="29"/>
        <v>0</v>
      </c>
      <c r="I1882" s="4"/>
      <c r="J1882" s="4"/>
      <c r="K1882" s="4"/>
    </row>
    <row r="1883" spans="2:11" ht="13.5" x14ac:dyDescent="0.35">
      <c r="B1883" s="3">
        <v>44748</v>
      </c>
      <c r="C1883" s="2">
        <v>2.12</v>
      </c>
      <c r="D1883" s="2">
        <v>1.7142999999999999</v>
      </c>
      <c r="E1883" s="2">
        <v>8172</v>
      </c>
      <c r="F1883" s="2">
        <v>2.121</v>
      </c>
      <c r="G1883" s="2">
        <v>17332.812000000002</v>
      </c>
      <c r="H1883" s="5">
        <f t="shared" si="29"/>
        <v>0</v>
      </c>
      <c r="I1883" s="4"/>
      <c r="J1883" s="4"/>
      <c r="K1883" s="4"/>
    </row>
    <row r="1884" spans="2:11" ht="13.5" x14ac:dyDescent="0.35">
      <c r="B1884" s="3">
        <v>44749</v>
      </c>
      <c r="C1884" s="2">
        <v>2.14</v>
      </c>
      <c r="D1884" s="2">
        <v>1.7304999999999999</v>
      </c>
      <c r="E1884" s="2">
        <v>1462</v>
      </c>
      <c r="F1884" s="2">
        <v>2.1269999999999998</v>
      </c>
      <c r="G1884" s="2">
        <v>3109.674</v>
      </c>
      <c r="H1884" s="5">
        <f t="shared" si="29"/>
        <v>9.4499212506562406E-3</v>
      </c>
      <c r="I1884" s="4"/>
      <c r="J1884" s="4"/>
      <c r="K1884" s="4"/>
    </row>
    <row r="1885" spans="2:11" ht="13.5" x14ac:dyDescent="0.35">
      <c r="B1885" s="3">
        <v>44750</v>
      </c>
      <c r="C1885" s="2">
        <v>2.14</v>
      </c>
      <c r="D1885" s="2">
        <v>1.7304999999999999</v>
      </c>
      <c r="E1885" s="2">
        <v>0</v>
      </c>
      <c r="F1885" s="2">
        <v>0</v>
      </c>
      <c r="G1885" s="2">
        <v>0</v>
      </c>
      <c r="H1885" s="5">
        <f t="shared" si="29"/>
        <v>0</v>
      </c>
      <c r="I1885" s="4"/>
      <c r="J1885" s="4"/>
      <c r="K1885" s="4"/>
    </row>
    <row r="1886" spans="2:11" ht="13.5" x14ac:dyDescent="0.35">
      <c r="B1886" s="3">
        <v>44753</v>
      </c>
      <c r="C1886" s="2">
        <v>2.16</v>
      </c>
      <c r="D1886" s="2">
        <v>1.7465999999999999</v>
      </c>
      <c r="E1886" s="2">
        <v>501</v>
      </c>
      <c r="F1886" s="2">
        <v>2.16</v>
      </c>
      <c r="G1886" s="2">
        <v>1082.1600000000001</v>
      </c>
      <c r="H1886" s="5">
        <f t="shared" si="29"/>
        <v>9.3036694596937315E-3</v>
      </c>
      <c r="I1886" s="4"/>
      <c r="J1886" s="4"/>
      <c r="K1886" s="4"/>
    </row>
    <row r="1887" spans="2:11" ht="13.5" x14ac:dyDescent="0.35">
      <c r="B1887" s="3">
        <v>44754</v>
      </c>
      <c r="C1887" s="2">
        <v>2.16</v>
      </c>
      <c r="D1887" s="2">
        <v>1.7465999999999999</v>
      </c>
      <c r="E1887" s="2">
        <v>581</v>
      </c>
      <c r="F1887" s="2">
        <v>2.1589999999999998</v>
      </c>
      <c r="G1887" s="2">
        <v>1254.3789999999999</v>
      </c>
      <c r="H1887" s="5">
        <f t="shared" si="29"/>
        <v>0</v>
      </c>
      <c r="I1887" s="4"/>
      <c r="J1887" s="4"/>
      <c r="K1887" s="4"/>
    </row>
    <row r="1888" spans="2:11" ht="13.5" x14ac:dyDescent="0.35">
      <c r="B1888" s="3">
        <v>44755</v>
      </c>
      <c r="C1888" s="2">
        <v>2.16</v>
      </c>
      <c r="D1888" s="2">
        <v>1.7465999999999999</v>
      </c>
      <c r="E1888" s="2">
        <v>1753</v>
      </c>
      <c r="F1888" s="2">
        <v>2.1459999999999999</v>
      </c>
      <c r="G1888" s="2">
        <v>3761.9380000000001</v>
      </c>
      <c r="H1888" s="5">
        <f t="shared" si="29"/>
        <v>0</v>
      </c>
      <c r="I1888" s="4"/>
      <c r="J1888" s="4"/>
      <c r="K1888" s="4"/>
    </row>
    <row r="1889" spans="2:11" ht="13.5" x14ac:dyDescent="0.35">
      <c r="B1889" s="3">
        <v>44756</v>
      </c>
      <c r="C1889" s="2">
        <v>2.15</v>
      </c>
      <c r="D1889" s="2">
        <v>1.7384999999999999</v>
      </c>
      <c r="E1889" s="2">
        <v>883</v>
      </c>
      <c r="F1889" s="2">
        <v>2.121</v>
      </c>
      <c r="G1889" s="2">
        <v>1872.8430000000001</v>
      </c>
      <c r="H1889" s="5">
        <f t="shared" si="29"/>
        <v>-4.6375815870834747E-3</v>
      </c>
      <c r="I1889" s="4"/>
      <c r="J1889" s="4"/>
      <c r="K1889" s="4"/>
    </row>
    <row r="1890" spans="2:11" ht="13.5" x14ac:dyDescent="0.35">
      <c r="B1890" s="3">
        <v>44757</v>
      </c>
      <c r="C1890" s="2">
        <v>2.1</v>
      </c>
      <c r="D1890" s="2">
        <v>1.6980999999999999</v>
      </c>
      <c r="E1890" s="2">
        <v>6068</v>
      </c>
      <c r="F1890" s="2">
        <v>2.1</v>
      </c>
      <c r="G1890" s="2">
        <v>12742.8</v>
      </c>
      <c r="H1890" s="5">
        <f t="shared" si="29"/>
        <v>-2.3238423928674139E-2</v>
      </c>
      <c r="I1890" s="4"/>
      <c r="J1890" s="4"/>
      <c r="K1890" s="4"/>
    </row>
    <row r="1891" spans="2:11" ht="13.5" x14ac:dyDescent="0.35">
      <c r="B1891" s="3">
        <v>44760</v>
      </c>
      <c r="C1891" s="2">
        <v>2.1</v>
      </c>
      <c r="D1891" s="2">
        <v>1.6980999999999999</v>
      </c>
      <c r="E1891" s="2">
        <v>8377</v>
      </c>
      <c r="F1891" s="2">
        <v>2.0960000000000001</v>
      </c>
      <c r="G1891" s="2">
        <v>17558.191999999999</v>
      </c>
      <c r="H1891" s="5">
        <f t="shared" si="29"/>
        <v>0</v>
      </c>
      <c r="I1891" s="4"/>
      <c r="J1891" s="4"/>
      <c r="K1891" s="4"/>
    </row>
    <row r="1892" spans="2:11" ht="13.5" x14ac:dyDescent="0.35">
      <c r="B1892" s="3">
        <v>44761</v>
      </c>
      <c r="C1892" s="2">
        <v>2.14</v>
      </c>
      <c r="D1892" s="2">
        <v>1.7304999999999999</v>
      </c>
      <c r="E1892" s="2">
        <v>4886</v>
      </c>
      <c r="F1892" s="2">
        <v>2.08</v>
      </c>
      <c r="G1892" s="2">
        <v>10162.879999999999</v>
      </c>
      <c r="H1892" s="5">
        <f t="shared" si="29"/>
        <v>1.9080148401154223E-2</v>
      </c>
      <c r="I1892" s="4"/>
      <c r="J1892" s="4"/>
      <c r="K1892" s="4"/>
    </row>
    <row r="1893" spans="2:11" ht="13.5" x14ac:dyDescent="0.35">
      <c r="B1893" s="3">
        <v>44762</v>
      </c>
      <c r="C1893" s="2">
        <v>2.13</v>
      </c>
      <c r="D1893" s="2">
        <v>1.7223999999999999</v>
      </c>
      <c r="E1893" s="2">
        <v>107</v>
      </c>
      <c r="F1893" s="2">
        <v>2.13</v>
      </c>
      <c r="G1893" s="2">
        <v>227.91</v>
      </c>
      <c r="H1893" s="5">
        <f t="shared" si="29"/>
        <v>-4.6807281132620606E-3</v>
      </c>
      <c r="I1893" s="4"/>
      <c r="J1893" s="4"/>
      <c r="K1893" s="4"/>
    </row>
    <row r="1894" spans="2:11" ht="13.5" x14ac:dyDescent="0.35">
      <c r="B1894" s="3">
        <v>44763</v>
      </c>
      <c r="C1894" s="2">
        <v>2.06</v>
      </c>
      <c r="D1894" s="2">
        <v>1.6657999999999999</v>
      </c>
      <c r="E1894" s="2">
        <v>6491</v>
      </c>
      <c r="F1894" s="2">
        <v>2.0990000000000002</v>
      </c>
      <c r="G1894" s="2">
        <v>13624.609</v>
      </c>
      <c r="H1894" s="5">
        <f t="shared" si="29"/>
        <v>-3.2861124013005102E-2</v>
      </c>
      <c r="I1894" s="4"/>
      <c r="J1894" s="4"/>
      <c r="K1894" s="4"/>
    </row>
    <row r="1895" spans="2:11" ht="13.5" x14ac:dyDescent="0.35">
      <c r="B1895" s="3">
        <v>44764</v>
      </c>
      <c r="C1895" s="2">
        <v>2.13</v>
      </c>
      <c r="D1895" s="2">
        <v>1.7223999999999999</v>
      </c>
      <c r="E1895" s="2">
        <v>32</v>
      </c>
      <c r="F1895" s="2">
        <v>2.13</v>
      </c>
      <c r="G1895" s="2">
        <v>68.16</v>
      </c>
      <c r="H1895" s="5">
        <f t="shared" si="29"/>
        <v>3.397766838756152E-2</v>
      </c>
      <c r="I1895" s="4"/>
      <c r="J1895" s="4"/>
      <c r="K1895" s="4"/>
    </row>
    <row r="1896" spans="2:11" ht="13.5" x14ac:dyDescent="0.35">
      <c r="B1896" s="3">
        <v>44768</v>
      </c>
      <c r="C1896" s="2">
        <v>2.1</v>
      </c>
      <c r="D1896" s="2">
        <v>1.6980999999999999</v>
      </c>
      <c r="E1896" s="2">
        <v>4742</v>
      </c>
      <c r="F1896" s="2">
        <v>2.1349999999999998</v>
      </c>
      <c r="G1896" s="2">
        <v>10124.17</v>
      </c>
      <c r="H1896" s="5">
        <f t="shared" si="29"/>
        <v>-1.4108221086855544E-2</v>
      </c>
      <c r="I1896" s="4"/>
      <c r="J1896" s="4"/>
      <c r="K1896" s="4"/>
    </row>
    <row r="1897" spans="2:11" ht="13.5" x14ac:dyDescent="0.35">
      <c r="B1897" s="3">
        <v>44769</v>
      </c>
      <c r="C1897" s="2">
        <v>2.15</v>
      </c>
      <c r="D1897" s="2">
        <v>1.7384999999999999</v>
      </c>
      <c r="E1897" s="2">
        <v>104</v>
      </c>
      <c r="F1897" s="2">
        <v>2.1019999999999999</v>
      </c>
      <c r="G1897" s="2">
        <v>218.608</v>
      </c>
      <c r="H1897" s="5">
        <f t="shared" si="29"/>
        <v>2.3791296154525642E-2</v>
      </c>
      <c r="I1897" s="4"/>
      <c r="J1897" s="4"/>
      <c r="K1897" s="4"/>
    </row>
    <row r="1898" spans="2:11" ht="13.5" x14ac:dyDescent="0.35">
      <c r="B1898" s="3">
        <v>44770</v>
      </c>
      <c r="C1898" s="2">
        <v>2.16</v>
      </c>
      <c r="D1898" s="2">
        <v>1.7465999999999999</v>
      </c>
      <c r="E1898" s="2">
        <v>2025</v>
      </c>
      <c r="F1898" s="2">
        <v>2.1019999999999999</v>
      </c>
      <c r="G1898" s="2">
        <v>4256.55</v>
      </c>
      <c r="H1898" s="5">
        <f t="shared" si="29"/>
        <v>4.6591889559965466E-3</v>
      </c>
      <c r="I1898" s="4"/>
      <c r="J1898" s="4"/>
      <c r="K1898" s="4"/>
    </row>
    <row r="1899" spans="2:11" ht="13.5" x14ac:dyDescent="0.35">
      <c r="B1899" s="3">
        <v>44771</v>
      </c>
      <c r="C1899" s="2">
        <v>2.27</v>
      </c>
      <c r="D1899" s="2">
        <v>1.8355999999999999</v>
      </c>
      <c r="E1899" s="2">
        <v>671</v>
      </c>
      <c r="F1899" s="2">
        <v>2.1659999999999999</v>
      </c>
      <c r="G1899" s="2">
        <v>1453.386</v>
      </c>
      <c r="H1899" s="5">
        <f t="shared" si="29"/>
        <v>5.0956143364250528E-2</v>
      </c>
      <c r="I1899" s="4"/>
      <c r="J1899" s="4"/>
      <c r="K1899" s="4"/>
    </row>
    <row r="1900" spans="2:11" ht="13.5" x14ac:dyDescent="0.35">
      <c r="B1900" s="3">
        <v>44774</v>
      </c>
      <c r="C1900" s="2">
        <v>2.21</v>
      </c>
      <c r="D1900" s="2">
        <v>1.7870999999999999</v>
      </c>
      <c r="E1900" s="2">
        <v>2</v>
      </c>
      <c r="F1900" s="2">
        <v>2.21</v>
      </c>
      <c r="G1900" s="2">
        <v>4.42</v>
      </c>
      <c r="H1900" s="5">
        <f t="shared" si="29"/>
        <v>-2.6421878404881232E-2</v>
      </c>
      <c r="I1900" s="4"/>
      <c r="J1900" s="4"/>
      <c r="K1900" s="4"/>
    </row>
    <row r="1901" spans="2:11" ht="13.5" x14ac:dyDescent="0.35">
      <c r="B1901" s="3">
        <v>44775</v>
      </c>
      <c r="C1901" s="2">
        <v>2.15</v>
      </c>
      <c r="D1901" s="2">
        <v>1.7384999999999999</v>
      </c>
      <c r="E1901" s="2">
        <v>637</v>
      </c>
      <c r="F1901" s="2">
        <v>2.1840000000000002</v>
      </c>
      <c r="G1901" s="2">
        <v>1391.2080000000001</v>
      </c>
      <c r="H1901" s="5">
        <f t="shared" si="29"/>
        <v>-2.7194896760114138E-2</v>
      </c>
      <c r="I1901" s="4"/>
      <c r="J1901" s="4"/>
      <c r="K1901" s="4"/>
    </row>
    <row r="1902" spans="2:11" ht="13.5" x14ac:dyDescent="0.35">
      <c r="B1902" s="3">
        <v>44776</v>
      </c>
      <c r="C1902" s="2">
        <v>2.17</v>
      </c>
      <c r="D1902" s="2">
        <v>1.7546999999999999</v>
      </c>
      <c r="E1902" s="2">
        <v>2</v>
      </c>
      <c r="F1902" s="2">
        <v>2.17</v>
      </c>
      <c r="G1902" s="2">
        <v>4.34</v>
      </c>
      <c r="H1902" s="5">
        <f t="shared" si="29"/>
        <v>9.3183779119930931E-3</v>
      </c>
      <c r="I1902" s="4"/>
      <c r="J1902" s="4"/>
      <c r="K1902" s="4"/>
    </row>
    <row r="1903" spans="2:11" ht="13.5" x14ac:dyDescent="0.35">
      <c r="B1903" s="3">
        <v>44777</v>
      </c>
      <c r="C1903" s="2">
        <v>2.16</v>
      </c>
      <c r="D1903" s="2">
        <v>1.7465999999999999</v>
      </c>
      <c r="E1903" s="2">
        <v>2</v>
      </c>
      <c r="F1903" s="2">
        <v>2.16</v>
      </c>
      <c r="G1903" s="2">
        <v>4.32</v>
      </c>
      <c r="H1903" s="5">
        <f t="shared" si="29"/>
        <v>-4.6161737049068199E-3</v>
      </c>
      <c r="I1903" s="4"/>
      <c r="J1903" s="4"/>
      <c r="K1903" s="4"/>
    </row>
    <row r="1904" spans="2:11" ht="13.5" x14ac:dyDescent="0.35">
      <c r="B1904" s="3">
        <v>44778</v>
      </c>
      <c r="C1904" s="2">
        <v>2.12</v>
      </c>
      <c r="D1904" s="2">
        <v>1.7142999999999999</v>
      </c>
      <c r="E1904" s="2">
        <v>2384</v>
      </c>
      <c r="F1904" s="2">
        <v>2.12</v>
      </c>
      <c r="G1904" s="2">
        <v>5054.08</v>
      </c>
      <c r="H1904" s="5">
        <f t="shared" si="29"/>
        <v>-1.8493072254666208E-2</v>
      </c>
      <c r="I1904" s="4"/>
      <c r="J1904" s="4"/>
      <c r="K1904" s="4"/>
    </row>
    <row r="1905" spans="2:11" ht="13.5" x14ac:dyDescent="0.35">
      <c r="B1905" s="3">
        <v>44781</v>
      </c>
      <c r="C1905" s="2">
        <v>2.12</v>
      </c>
      <c r="D1905" s="2">
        <v>1.7142999999999999</v>
      </c>
      <c r="E1905" s="2">
        <v>807</v>
      </c>
      <c r="F1905" s="2">
        <v>2.1179999999999999</v>
      </c>
      <c r="G1905" s="2">
        <v>1709.2260000000001</v>
      </c>
      <c r="H1905" s="5">
        <f t="shared" si="29"/>
        <v>0</v>
      </c>
      <c r="I1905" s="4"/>
      <c r="J1905" s="4"/>
      <c r="K1905" s="4"/>
    </row>
    <row r="1906" spans="2:11" ht="13.5" x14ac:dyDescent="0.35">
      <c r="B1906" s="3">
        <v>44782</v>
      </c>
      <c r="C1906" s="2">
        <v>2.2400000000000002</v>
      </c>
      <c r="D1906" s="2">
        <v>1.8112999999999999</v>
      </c>
      <c r="E1906" s="2">
        <v>5299</v>
      </c>
      <c r="F1906" s="2">
        <v>2.181</v>
      </c>
      <c r="G1906" s="2">
        <v>11557.119000000001</v>
      </c>
      <c r="H1906" s="5">
        <f t="shared" si="29"/>
        <v>5.6582861809484908E-2</v>
      </c>
      <c r="I1906" s="4"/>
      <c r="J1906" s="4"/>
      <c r="K1906" s="4"/>
    </row>
    <row r="1907" spans="2:11" ht="13.5" x14ac:dyDescent="0.35">
      <c r="B1907" s="3">
        <v>44783</v>
      </c>
      <c r="C1907" s="2">
        <v>2.34</v>
      </c>
      <c r="D1907" s="2">
        <v>1.8922000000000001</v>
      </c>
      <c r="E1907" s="2">
        <v>7266</v>
      </c>
      <c r="F1907" s="2">
        <v>2.2890000000000001</v>
      </c>
      <c r="G1907" s="2">
        <v>16631.874</v>
      </c>
      <c r="H1907" s="5">
        <f t="shared" si="29"/>
        <v>4.4664053442279132E-2</v>
      </c>
      <c r="I1907" s="4"/>
      <c r="J1907" s="4"/>
      <c r="K1907" s="4"/>
    </row>
    <row r="1908" spans="2:11" ht="13.5" x14ac:dyDescent="0.35">
      <c r="B1908" s="3">
        <v>44784</v>
      </c>
      <c r="C1908" s="2">
        <v>2.39</v>
      </c>
      <c r="D1908" s="2">
        <v>1.9326000000000001</v>
      </c>
      <c r="E1908" s="2">
        <v>908</v>
      </c>
      <c r="F1908" s="2">
        <v>2.3759999999999999</v>
      </c>
      <c r="G1908" s="2">
        <v>2157.4079999999999</v>
      </c>
      <c r="H1908" s="5">
        <f t="shared" si="29"/>
        <v>2.1350808582602257E-2</v>
      </c>
      <c r="I1908" s="4"/>
      <c r="J1908" s="4"/>
      <c r="K1908" s="4"/>
    </row>
    <row r="1909" spans="2:11" ht="13.5" x14ac:dyDescent="0.35">
      <c r="B1909" s="3">
        <v>44785</v>
      </c>
      <c r="C1909" s="2">
        <v>2.2999999999999998</v>
      </c>
      <c r="D1909" s="2">
        <v>1.8597999999999999</v>
      </c>
      <c r="E1909" s="2">
        <v>1231</v>
      </c>
      <c r="F1909" s="2">
        <v>2.2999999999999998</v>
      </c>
      <c r="G1909" s="2">
        <v>2831.3</v>
      </c>
      <c r="H1909" s="5">
        <f t="shared" si="29"/>
        <v>-3.7669460829970088E-2</v>
      </c>
      <c r="I1909" s="4"/>
      <c r="J1909" s="4"/>
      <c r="K1909" s="4"/>
    </row>
    <row r="1910" spans="2:11" ht="13.5" x14ac:dyDescent="0.35">
      <c r="B1910" s="3">
        <v>44788</v>
      </c>
      <c r="C1910" s="2">
        <v>2.38</v>
      </c>
      <c r="D1910" s="2">
        <v>1.9245000000000001</v>
      </c>
      <c r="E1910" s="2">
        <v>1740</v>
      </c>
      <c r="F1910" s="2">
        <v>2.3010000000000002</v>
      </c>
      <c r="G1910" s="2">
        <v>4003.74</v>
      </c>
      <c r="H1910" s="5">
        <f t="shared" si="29"/>
        <v>3.4788686955586734E-2</v>
      </c>
      <c r="I1910" s="4"/>
      <c r="J1910" s="4"/>
      <c r="K1910" s="4"/>
    </row>
    <row r="1911" spans="2:11" ht="13.5" x14ac:dyDescent="0.35">
      <c r="B1911" s="3">
        <v>44789</v>
      </c>
      <c r="C1911" s="2">
        <v>2.2999999999999998</v>
      </c>
      <c r="D1911" s="2">
        <v>1.8597999999999999</v>
      </c>
      <c r="E1911" s="2">
        <v>899</v>
      </c>
      <c r="F1911" s="2">
        <v>2.3029999999999999</v>
      </c>
      <c r="G1911" s="2">
        <v>2070.3969999999999</v>
      </c>
      <c r="H1911" s="5">
        <f t="shared" si="29"/>
        <v>-3.3619121849831228E-2</v>
      </c>
      <c r="I1911" s="4"/>
      <c r="J1911" s="4"/>
      <c r="K1911" s="4"/>
    </row>
    <row r="1912" spans="2:11" ht="13.5" x14ac:dyDescent="0.35">
      <c r="B1912" s="3">
        <v>44790</v>
      </c>
      <c r="C1912" s="2">
        <v>2.2999999999999998</v>
      </c>
      <c r="D1912" s="2">
        <v>1.8597999999999999</v>
      </c>
      <c r="E1912" s="2">
        <v>2977</v>
      </c>
      <c r="F1912" s="2">
        <v>2.286</v>
      </c>
      <c r="G1912" s="2">
        <v>6805.4219999999996</v>
      </c>
      <c r="H1912" s="5">
        <f t="shared" si="29"/>
        <v>0</v>
      </c>
      <c r="I1912" s="4"/>
      <c r="J1912" s="4"/>
      <c r="K1912" s="4"/>
    </row>
    <row r="1913" spans="2:11" ht="13.5" x14ac:dyDescent="0.35">
      <c r="B1913" s="3">
        <v>44791</v>
      </c>
      <c r="C1913" s="2">
        <v>2.2999999999999998</v>
      </c>
      <c r="D1913" s="2">
        <v>1.8597999999999999</v>
      </c>
      <c r="E1913" s="2">
        <v>1230</v>
      </c>
      <c r="F1913" s="2">
        <v>2.2999999999999998</v>
      </c>
      <c r="G1913" s="2">
        <v>2829</v>
      </c>
      <c r="H1913" s="5">
        <f t="shared" si="29"/>
        <v>0</v>
      </c>
      <c r="I1913" s="4"/>
      <c r="J1913" s="4"/>
      <c r="K1913" s="4"/>
    </row>
    <row r="1914" spans="2:11" ht="13.5" x14ac:dyDescent="0.35">
      <c r="B1914" s="3">
        <v>44792</v>
      </c>
      <c r="C1914" s="2">
        <v>2.2999999999999998</v>
      </c>
      <c r="D1914" s="2">
        <v>1.8597999999999999</v>
      </c>
      <c r="E1914" s="2">
        <v>1320</v>
      </c>
      <c r="F1914" s="2">
        <v>2.2959999999999998</v>
      </c>
      <c r="G1914" s="2">
        <v>3030.72</v>
      </c>
      <c r="H1914" s="5">
        <f t="shared" si="29"/>
        <v>0</v>
      </c>
      <c r="I1914" s="4"/>
      <c r="J1914" s="4"/>
      <c r="K1914" s="4"/>
    </row>
    <row r="1915" spans="2:11" ht="13.5" x14ac:dyDescent="0.35">
      <c r="B1915" s="3">
        <v>44795</v>
      </c>
      <c r="C1915" s="2">
        <v>2.34</v>
      </c>
      <c r="D1915" s="2">
        <v>1.8922000000000001</v>
      </c>
      <c r="E1915" s="2">
        <v>1763</v>
      </c>
      <c r="F1915" s="2">
        <v>2.2749999999999999</v>
      </c>
      <c r="G1915" s="2">
        <v>4010.8249999999998</v>
      </c>
      <c r="H1915" s="5">
        <f t="shared" si="29"/>
        <v>1.7421228089041944E-2</v>
      </c>
      <c r="I1915" s="4"/>
      <c r="J1915" s="4"/>
      <c r="K1915" s="4"/>
    </row>
    <row r="1916" spans="2:11" ht="13.5" x14ac:dyDescent="0.35">
      <c r="B1916" s="3">
        <v>44796</v>
      </c>
      <c r="C1916" s="2">
        <v>2.35</v>
      </c>
      <c r="D1916" s="2">
        <v>1.9003000000000001</v>
      </c>
      <c r="E1916" s="2">
        <v>515</v>
      </c>
      <c r="F1916" s="2">
        <v>2.302</v>
      </c>
      <c r="G1916" s="2">
        <v>1185.53</v>
      </c>
      <c r="H1916" s="5">
        <f t="shared" si="29"/>
        <v>4.2807314237395602E-3</v>
      </c>
      <c r="I1916" s="4"/>
      <c r="J1916" s="4"/>
      <c r="K1916" s="4"/>
    </row>
    <row r="1917" spans="2:11" ht="13.5" x14ac:dyDescent="0.35">
      <c r="B1917" s="3">
        <v>44797</v>
      </c>
      <c r="C1917" s="2">
        <v>2.35</v>
      </c>
      <c r="D1917" s="2">
        <v>1.9003000000000001</v>
      </c>
      <c r="E1917" s="2">
        <v>437</v>
      </c>
      <c r="F1917" s="2">
        <v>2.3340000000000001</v>
      </c>
      <c r="G1917" s="2">
        <v>1019.958</v>
      </c>
      <c r="H1917" s="5">
        <f t="shared" si="29"/>
        <v>0</v>
      </c>
      <c r="I1917" s="4"/>
      <c r="J1917" s="4"/>
      <c r="K1917" s="4"/>
    </row>
    <row r="1918" spans="2:11" ht="13.5" x14ac:dyDescent="0.35">
      <c r="B1918" s="3">
        <v>44798</v>
      </c>
      <c r="C1918" s="2">
        <v>2.35</v>
      </c>
      <c r="D1918" s="2">
        <v>1.9003000000000001</v>
      </c>
      <c r="E1918" s="2">
        <v>7</v>
      </c>
      <c r="F1918" s="2">
        <v>2.35</v>
      </c>
      <c r="G1918" s="2">
        <v>16.45</v>
      </c>
      <c r="H1918" s="5">
        <f t="shared" si="29"/>
        <v>0</v>
      </c>
      <c r="I1918" s="4"/>
      <c r="J1918" s="4"/>
      <c r="K1918" s="4"/>
    </row>
    <row r="1919" spans="2:11" ht="13.5" x14ac:dyDescent="0.35">
      <c r="B1919" s="3">
        <v>44799</v>
      </c>
      <c r="C1919" s="2">
        <v>2.35</v>
      </c>
      <c r="D1919" s="2">
        <v>1.9003000000000001</v>
      </c>
      <c r="E1919" s="2">
        <v>5699</v>
      </c>
      <c r="F1919" s="2">
        <v>2.2999999999999998</v>
      </c>
      <c r="G1919" s="2">
        <v>13107.7</v>
      </c>
      <c r="H1919" s="5">
        <f t="shared" si="29"/>
        <v>0</v>
      </c>
      <c r="I1919" s="4"/>
      <c r="J1919" s="4"/>
      <c r="K1919" s="4"/>
    </row>
    <row r="1920" spans="2:11" ht="13.5" x14ac:dyDescent="0.35">
      <c r="B1920" s="3">
        <v>44802</v>
      </c>
      <c r="C1920" s="2">
        <v>2.39</v>
      </c>
      <c r="D1920" s="2">
        <v>1.9326000000000001</v>
      </c>
      <c r="E1920" s="2">
        <v>1085</v>
      </c>
      <c r="F1920" s="2">
        <v>2.36</v>
      </c>
      <c r="G1920" s="2">
        <v>2560.6</v>
      </c>
      <c r="H1920" s="5">
        <f t="shared" si="29"/>
        <v>1.6997316213229488E-2</v>
      </c>
      <c r="I1920" s="4"/>
      <c r="J1920" s="4"/>
      <c r="K1920" s="4"/>
    </row>
    <row r="1921" spans="2:11" ht="13.5" x14ac:dyDescent="0.35">
      <c r="B1921" s="3">
        <v>44803</v>
      </c>
      <c r="C1921" s="2">
        <v>2.5299999999999998</v>
      </c>
      <c r="D1921" s="2">
        <v>2.0457999999999998</v>
      </c>
      <c r="E1921" s="2">
        <v>30819</v>
      </c>
      <c r="F1921" s="2">
        <v>2.4849999999999999</v>
      </c>
      <c r="G1921" s="2">
        <v>76585.214999999997</v>
      </c>
      <c r="H1921" s="5">
        <f t="shared" si="29"/>
        <v>5.8573941840008144E-2</v>
      </c>
      <c r="I1921" s="4"/>
      <c r="J1921" s="4"/>
      <c r="K1921" s="4"/>
    </row>
    <row r="1922" spans="2:11" ht="13.5" x14ac:dyDescent="0.35">
      <c r="B1922" s="3">
        <v>44804</v>
      </c>
      <c r="C1922" s="2">
        <v>2.57</v>
      </c>
      <c r="D1922" s="2">
        <v>2.0781999999999998</v>
      </c>
      <c r="E1922" s="2">
        <v>17246</v>
      </c>
      <c r="F1922" s="2">
        <v>2.5910000000000002</v>
      </c>
      <c r="G1922" s="2">
        <v>44684.385999999999</v>
      </c>
      <c r="H1922" s="5">
        <f t="shared" si="29"/>
        <v>1.5837325251735257E-2</v>
      </c>
      <c r="I1922" s="4"/>
      <c r="J1922" s="4"/>
      <c r="K1922" s="4"/>
    </row>
    <row r="1923" spans="2:11" ht="13.5" x14ac:dyDescent="0.35">
      <c r="B1923" s="3">
        <v>44805</v>
      </c>
      <c r="C1923" s="2">
        <v>2.62</v>
      </c>
      <c r="D1923" s="2">
        <v>2.1185999999999998</v>
      </c>
      <c r="E1923" s="2">
        <v>113445</v>
      </c>
      <c r="F1923" s="2">
        <v>2.621</v>
      </c>
      <c r="G1923" s="2">
        <v>297339.34499999997</v>
      </c>
      <c r="H1923" s="5">
        <f t="shared" si="29"/>
        <v>1.9439899913386582E-2</v>
      </c>
      <c r="I1923" s="4"/>
      <c r="J1923" s="4"/>
      <c r="K1923" s="4"/>
    </row>
    <row r="1924" spans="2:11" ht="13.5" x14ac:dyDescent="0.35">
      <c r="B1924" s="3">
        <v>44806</v>
      </c>
      <c r="C1924" s="2">
        <v>2.62</v>
      </c>
      <c r="D1924" s="2">
        <v>2.1185999999999998</v>
      </c>
      <c r="E1924" s="2">
        <v>36507</v>
      </c>
      <c r="F1924" s="2">
        <v>2.613</v>
      </c>
      <c r="G1924" s="2">
        <v>95392.790999999997</v>
      </c>
      <c r="H1924" s="5">
        <f t="shared" si="29"/>
        <v>0</v>
      </c>
      <c r="I1924" s="4"/>
      <c r="J1924" s="4"/>
      <c r="K1924" s="4"/>
    </row>
    <row r="1925" spans="2:11" ht="13.5" x14ac:dyDescent="0.35">
      <c r="B1925" s="3">
        <v>44809</v>
      </c>
      <c r="C1925" s="2">
        <v>2.58</v>
      </c>
      <c r="D1925" s="2">
        <v>2.0861999999999998</v>
      </c>
      <c r="E1925" s="2">
        <v>4139</v>
      </c>
      <c r="F1925" s="2">
        <v>2.625</v>
      </c>
      <c r="G1925" s="2">
        <v>10864.875</v>
      </c>
      <c r="H1925" s="5">
        <f t="shared" si="29"/>
        <v>-1.5293118096856408E-2</v>
      </c>
      <c r="I1925" s="4"/>
      <c r="J1925" s="4"/>
      <c r="K1925" s="4"/>
    </row>
    <row r="1926" spans="2:11" ht="13.5" x14ac:dyDescent="0.35">
      <c r="B1926" s="3">
        <v>44810</v>
      </c>
      <c r="C1926" s="2">
        <v>2.63</v>
      </c>
      <c r="D1926" s="2">
        <v>2.1267</v>
      </c>
      <c r="E1926" s="2">
        <v>18895</v>
      </c>
      <c r="F1926" s="2">
        <v>2.6240000000000001</v>
      </c>
      <c r="G1926" s="2">
        <v>49580.480000000003</v>
      </c>
      <c r="H1926" s="5">
        <f t="shared" si="29"/>
        <v>1.9413287316652386E-2</v>
      </c>
      <c r="I1926" s="4"/>
      <c r="J1926" s="4"/>
      <c r="K1926" s="4"/>
    </row>
    <row r="1927" spans="2:11" ht="13.5" x14ac:dyDescent="0.35">
      <c r="B1927" s="3">
        <v>44811</v>
      </c>
      <c r="C1927" s="2">
        <v>2.63</v>
      </c>
      <c r="D1927" s="2">
        <v>2.1267</v>
      </c>
      <c r="E1927" s="2">
        <v>9729</v>
      </c>
      <c r="F1927" s="2">
        <v>2.629</v>
      </c>
      <c r="G1927" s="2">
        <v>25577.541000000001</v>
      </c>
      <c r="H1927" s="5">
        <f t="shared" ref="H1927:H1990" si="30">(D1927-D1926)/D1926</f>
        <v>0</v>
      </c>
      <c r="I1927" s="4"/>
      <c r="J1927" s="4"/>
      <c r="K1927" s="4"/>
    </row>
    <row r="1928" spans="2:11" ht="13.5" x14ac:dyDescent="0.35">
      <c r="B1928" s="3">
        <v>44812</v>
      </c>
      <c r="C1928" s="2">
        <v>2.6</v>
      </c>
      <c r="D1928" s="2">
        <v>2.1023999999999998</v>
      </c>
      <c r="E1928" s="2">
        <v>6254</v>
      </c>
      <c r="F1928" s="2">
        <v>2.6040000000000001</v>
      </c>
      <c r="G1928" s="2">
        <v>16285.415999999999</v>
      </c>
      <c r="H1928" s="5">
        <f t="shared" si="30"/>
        <v>-1.1426153195091085E-2</v>
      </c>
      <c r="I1928" s="4"/>
      <c r="J1928" s="4"/>
      <c r="K1928" s="4"/>
    </row>
    <row r="1929" spans="2:11" ht="13.5" x14ac:dyDescent="0.35">
      <c r="B1929" s="3">
        <v>44813</v>
      </c>
      <c r="C1929" s="2">
        <v>2.6</v>
      </c>
      <c r="D1929" s="2">
        <v>2.1023999999999998</v>
      </c>
      <c r="E1929" s="2">
        <v>2869</v>
      </c>
      <c r="F1929" s="2">
        <v>2.593</v>
      </c>
      <c r="G1929" s="2">
        <v>7439.317</v>
      </c>
      <c r="H1929" s="5">
        <f t="shared" si="30"/>
        <v>0</v>
      </c>
      <c r="I1929" s="4"/>
      <c r="J1929" s="4"/>
      <c r="K1929" s="4"/>
    </row>
    <row r="1930" spans="2:11" ht="13.5" x14ac:dyDescent="0.35">
      <c r="B1930" s="3">
        <v>44816</v>
      </c>
      <c r="C1930" s="2">
        <v>2.58</v>
      </c>
      <c r="D1930" s="2">
        <v>2.0861999999999998</v>
      </c>
      <c r="E1930" s="2">
        <v>12845</v>
      </c>
      <c r="F1930" s="2">
        <v>2.5819999999999999</v>
      </c>
      <c r="G1930" s="2">
        <v>33165.79</v>
      </c>
      <c r="H1930" s="5">
        <f t="shared" si="30"/>
        <v>-7.7054794520547915E-3</v>
      </c>
      <c r="I1930" s="4"/>
      <c r="J1930" s="4"/>
      <c r="K1930" s="4"/>
    </row>
    <row r="1931" spans="2:11" ht="13.5" x14ac:dyDescent="0.35">
      <c r="B1931" s="3">
        <v>44817</v>
      </c>
      <c r="C1931" s="2">
        <v>2.62</v>
      </c>
      <c r="D1931" s="2">
        <v>2.1185999999999998</v>
      </c>
      <c r="E1931" s="2">
        <v>42150</v>
      </c>
      <c r="F1931" s="2">
        <v>2.5979999999999999</v>
      </c>
      <c r="G1931" s="2">
        <v>109505.7</v>
      </c>
      <c r="H1931" s="5">
        <f t="shared" si="30"/>
        <v>1.5530629853321824E-2</v>
      </c>
      <c r="I1931" s="4"/>
      <c r="J1931" s="4"/>
      <c r="K1931" s="4"/>
    </row>
    <row r="1932" spans="2:11" ht="13.5" x14ac:dyDescent="0.35">
      <c r="B1932" s="3">
        <v>44818</v>
      </c>
      <c r="C1932" s="2">
        <v>2.57</v>
      </c>
      <c r="D1932" s="2">
        <v>2.0781999999999998</v>
      </c>
      <c r="E1932" s="2">
        <v>19012</v>
      </c>
      <c r="F1932" s="2">
        <v>2.5960000000000001</v>
      </c>
      <c r="G1932" s="2">
        <v>49355.152000000002</v>
      </c>
      <c r="H1932" s="5">
        <f t="shared" si="30"/>
        <v>-1.9069196639290093E-2</v>
      </c>
      <c r="I1932" s="4"/>
      <c r="J1932" s="4"/>
      <c r="K1932" s="4"/>
    </row>
    <row r="1933" spans="2:11" ht="13.5" x14ac:dyDescent="0.35">
      <c r="B1933" s="3">
        <v>44819</v>
      </c>
      <c r="C1933" s="2">
        <v>2.61</v>
      </c>
      <c r="D1933" s="2">
        <v>2.1105</v>
      </c>
      <c r="E1933" s="2">
        <v>25692</v>
      </c>
      <c r="F1933" s="2">
        <v>2.61</v>
      </c>
      <c r="G1933" s="2">
        <v>67056.12</v>
      </c>
      <c r="H1933" s="5">
        <f t="shared" si="30"/>
        <v>1.5542296217880964E-2</v>
      </c>
      <c r="I1933" s="4"/>
      <c r="J1933" s="4"/>
      <c r="K1933" s="4"/>
    </row>
    <row r="1934" spans="2:11" ht="13.5" x14ac:dyDescent="0.35">
      <c r="B1934" s="3">
        <v>44820</v>
      </c>
      <c r="C1934" s="2">
        <v>2.67</v>
      </c>
      <c r="D1934" s="2">
        <v>2.1589999999999998</v>
      </c>
      <c r="E1934" s="2">
        <v>30999</v>
      </c>
      <c r="F1934" s="2">
        <v>2.6160000000000001</v>
      </c>
      <c r="G1934" s="2">
        <v>81093.384000000005</v>
      </c>
      <c r="H1934" s="5">
        <f t="shared" si="30"/>
        <v>2.2980336413172122E-2</v>
      </c>
      <c r="I1934" s="4"/>
      <c r="J1934" s="4"/>
      <c r="K1934" s="4"/>
    </row>
    <row r="1935" spans="2:11" ht="13.5" x14ac:dyDescent="0.35">
      <c r="B1935" s="3">
        <v>44823</v>
      </c>
      <c r="C1935" s="2">
        <v>2.67</v>
      </c>
      <c r="D1935" s="2">
        <v>2.1589999999999998</v>
      </c>
      <c r="E1935" s="2">
        <v>2000</v>
      </c>
      <c r="F1935" s="2">
        <v>2.67</v>
      </c>
      <c r="G1935" s="2">
        <v>5340</v>
      </c>
      <c r="H1935" s="5">
        <f t="shared" si="30"/>
        <v>0</v>
      </c>
      <c r="I1935" s="4"/>
      <c r="J1935" s="4"/>
      <c r="K1935" s="4"/>
    </row>
    <row r="1936" spans="2:11" ht="13.5" x14ac:dyDescent="0.35">
      <c r="B1936" s="3">
        <v>44824</v>
      </c>
      <c r="C1936" s="2">
        <v>2.65</v>
      </c>
      <c r="D1936" s="2">
        <v>2.1427999999999998</v>
      </c>
      <c r="E1936" s="2">
        <v>7501</v>
      </c>
      <c r="F1936" s="2">
        <v>2.6349999999999998</v>
      </c>
      <c r="G1936" s="2">
        <v>19765.134999999998</v>
      </c>
      <c r="H1936" s="5">
        <f t="shared" si="30"/>
        <v>-7.50347383047707E-3</v>
      </c>
      <c r="I1936" s="4"/>
      <c r="J1936" s="4"/>
      <c r="K1936" s="4"/>
    </row>
    <row r="1937" spans="2:11" ht="13.5" x14ac:dyDescent="0.35">
      <c r="B1937" s="3">
        <v>44825</v>
      </c>
      <c r="C1937" s="2">
        <v>2.65</v>
      </c>
      <c r="D1937" s="2">
        <v>2.1427999999999998</v>
      </c>
      <c r="E1937" s="2">
        <v>4150</v>
      </c>
      <c r="F1937" s="2">
        <v>2.6110000000000002</v>
      </c>
      <c r="G1937" s="2">
        <v>10835.65</v>
      </c>
      <c r="H1937" s="5">
        <f t="shared" si="30"/>
        <v>0</v>
      </c>
      <c r="I1937" s="4"/>
      <c r="J1937" s="4"/>
      <c r="K1937" s="4"/>
    </row>
    <row r="1938" spans="2:11" ht="13.5" x14ac:dyDescent="0.35">
      <c r="B1938" s="3">
        <v>44826</v>
      </c>
      <c r="C1938" s="2">
        <v>2.65</v>
      </c>
      <c r="D1938" s="2">
        <v>2.1427999999999998</v>
      </c>
      <c r="E1938" s="2">
        <v>520</v>
      </c>
      <c r="F1938" s="2">
        <v>2.65</v>
      </c>
      <c r="G1938" s="2">
        <v>1378</v>
      </c>
      <c r="H1938" s="5">
        <f t="shared" si="30"/>
        <v>0</v>
      </c>
      <c r="I1938" s="4"/>
      <c r="J1938" s="4"/>
      <c r="K1938" s="4"/>
    </row>
    <row r="1939" spans="2:11" ht="13.5" x14ac:dyDescent="0.35">
      <c r="B1939" s="3">
        <v>44827</v>
      </c>
      <c r="C1939" s="2">
        <v>2.65</v>
      </c>
      <c r="D1939" s="2">
        <v>2.1427999999999998</v>
      </c>
      <c r="E1939" s="2">
        <v>919</v>
      </c>
      <c r="F1939" s="2">
        <v>2.65</v>
      </c>
      <c r="G1939" s="2">
        <v>2435.35</v>
      </c>
      <c r="H1939" s="5">
        <f t="shared" si="30"/>
        <v>0</v>
      </c>
      <c r="I1939" s="4"/>
      <c r="J1939" s="4"/>
      <c r="K1939" s="4"/>
    </row>
    <row r="1940" spans="2:11" ht="13.5" x14ac:dyDescent="0.35">
      <c r="B1940" s="3">
        <v>44830</v>
      </c>
      <c r="C1940" s="2">
        <v>2.68</v>
      </c>
      <c r="D1940" s="2">
        <v>2.1671</v>
      </c>
      <c r="E1940" s="2">
        <v>5059</v>
      </c>
      <c r="F1940" s="2">
        <v>2.6789999999999998</v>
      </c>
      <c r="G1940" s="2">
        <v>13553.061</v>
      </c>
      <c r="H1940" s="5">
        <f t="shared" si="30"/>
        <v>1.1340302408064315E-2</v>
      </c>
      <c r="I1940" s="4"/>
      <c r="J1940" s="4"/>
      <c r="K1940" s="4"/>
    </row>
    <row r="1941" spans="2:11" ht="13.5" x14ac:dyDescent="0.35">
      <c r="B1941" s="3">
        <v>44831</v>
      </c>
      <c r="C1941" s="2">
        <v>2.75</v>
      </c>
      <c r="D1941" s="2">
        <v>2.2237</v>
      </c>
      <c r="E1941" s="2">
        <v>26296</v>
      </c>
      <c r="F1941" s="2">
        <v>2.6989999999999998</v>
      </c>
      <c r="G1941" s="2">
        <v>70972.903999999995</v>
      </c>
      <c r="H1941" s="5">
        <f t="shared" si="30"/>
        <v>2.6117853352406434E-2</v>
      </c>
      <c r="I1941" s="4"/>
      <c r="J1941" s="4"/>
      <c r="K1941" s="4"/>
    </row>
    <row r="1942" spans="2:11" ht="13.5" x14ac:dyDescent="0.35">
      <c r="B1942" s="3">
        <v>44832</v>
      </c>
      <c r="C1942" s="2">
        <v>2.73</v>
      </c>
      <c r="D1942" s="2">
        <v>2.2075</v>
      </c>
      <c r="E1942" s="2">
        <v>18666</v>
      </c>
      <c r="F1942" s="2">
        <v>2.7109999999999999</v>
      </c>
      <c r="G1942" s="2">
        <v>50603.525999999998</v>
      </c>
      <c r="H1942" s="5">
        <f t="shared" si="30"/>
        <v>-7.2851553716778306E-3</v>
      </c>
      <c r="I1942" s="4"/>
      <c r="J1942" s="4"/>
      <c r="K1942" s="4"/>
    </row>
    <row r="1943" spans="2:11" ht="13.5" x14ac:dyDescent="0.35">
      <c r="B1943" s="3">
        <v>44833</v>
      </c>
      <c r="C1943" s="2">
        <v>2.77</v>
      </c>
      <c r="D1943" s="2">
        <v>2.2399</v>
      </c>
      <c r="E1943" s="2">
        <v>6133</v>
      </c>
      <c r="F1943" s="2">
        <v>2.7360000000000002</v>
      </c>
      <c r="G1943" s="2">
        <v>16779.887999999999</v>
      </c>
      <c r="H1943" s="5">
        <f t="shared" si="30"/>
        <v>1.4677236693091726E-2</v>
      </c>
      <c r="I1943" s="4"/>
      <c r="J1943" s="4"/>
      <c r="K1943" s="4"/>
    </row>
    <row r="1944" spans="2:11" ht="13.5" x14ac:dyDescent="0.35">
      <c r="B1944" s="3">
        <v>44834</v>
      </c>
      <c r="C1944" s="2">
        <v>2.77</v>
      </c>
      <c r="D1944" s="2">
        <v>2.2399</v>
      </c>
      <c r="E1944" s="2">
        <v>2564</v>
      </c>
      <c r="F1944" s="2">
        <v>2.762</v>
      </c>
      <c r="G1944" s="2">
        <v>7081.768</v>
      </c>
      <c r="H1944" s="5">
        <f t="shared" si="30"/>
        <v>0</v>
      </c>
      <c r="I1944" s="4"/>
      <c r="J1944" s="4"/>
      <c r="K1944" s="4"/>
    </row>
    <row r="1945" spans="2:11" ht="13.5" x14ac:dyDescent="0.35">
      <c r="B1945" s="3">
        <v>44837</v>
      </c>
      <c r="C1945" s="2">
        <v>2.77</v>
      </c>
      <c r="D1945" s="2">
        <v>2.2399</v>
      </c>
      <c r="E1945" s="2">
        <v>0</v>
      </c>
      <c r="F1945" s="2">
        <v>0</v>
      </c>
      <c r="G1945" s="2">
        <v>0</v>
      </c>
      <c r="H1945" s="5">
        <f t="shared" si="30"/>
        <v>0</v>
      </c>
      <c r="I1945" s="4"/>
      <c r="J1945" s="4"/>
      <c r="K1945" s="4"/>
    </row>
    <row r="1946" spans="2:11" ht="13.5" x14ac:dyDescent="0.35">
      <c r="B1946" s="3">
        <v>44838</v>
      </c>
      <c r="C1946" s="2">
        <v>2.74</v>
      </c>
      <c r="D1946" s="2">
        <v>2.2155999999999998</v>
      </c>
      <c r="E1946" s="2">
        <v>649</v>
      </c>
      <c r="F1946" s="2">
        <v>2.7029999999999998</v>
      </c>
      <c r="G1946" s="2">
        <v>1754.2470000000001</v>
      </c>
      <c r="H1946" s="5">
        <f t="shared" si="30"/>
        <v>-1.0848698602616282E-2</v>
      </c>
      <c r="I1946" s="4"/>
      <c r="J1946" s="4"/>
      <c r="K1946" s="4"/>
    </row>
    <row r="1947" spans="2:11" ht="13.5" x14ac:dyDescent="0.35">
      <c r="B1947" s="3">
        <v>44839</v>
      </c>
      <c r="C1947" s="2">
        <v>2.78</v>
      </c>
      <c r="D1947" s="2">
        <v>2.2480000000000002</v>
      </c>
      <c r="E1947" s="2">
        <v>21158</v>
      </c>
      <c r="F1947" s="2">
        <v>2.7469999999999999</v>
      </c>
      <c r="G1947" s="2">
        <v>58121.025999999998</v>
      </c>
      <c r="H1947" s="5">
        <f t="shared" si="30"/>
        <v>1.4623578263224603E-2</v>
      </c>
      <c r="I1947" s="4"/>
      <c r="J1947" s="4"/>
      <c r="K1947" s="4"/>
    </row>
    <row r="1948" spans="2:11" ht="13.5" x14ac:dyDescent="0.35">
      <c r="B1948" s="3">
        <v>44840</v>
      </c>
      <c r="C1948" s="2">
        <v>2.79</v>
      </c>
      <c r="D1948" s="2">
        <v>2.2561</v>
      </c>
      <c r="E1948" s="2">
        <v>4156</v>
      </c>
      <c r="F1948" s="2">
        <v>2.7869999999999999</v>
      </c>
      <c r="G1948" s="2">
        <v>11582.772000000001</v>
      </c>
      <c r="H1948" s="5">
        <f t="shared" si="30"/>
        <v>3.6032028469749882E-3</v>
      </c>
      <c r="I1948" s="4"/>
      <c r="J1948" s="4"/>
      <c r="K1948" s="4"/>
    </row>
    <row r="1949" spans="2:11" ht="13.5" x14ac:dyDescent="0.35">
      <c r="B1949" s="3">
        <v>44841</v>
      </c>
      <c r="C1949" s="2">
        <v>2.79</v>
      </c>
      <c r="D1949" s="2">
        <v>2.2561</v>
      </c>
      <c r="E1949" s="2">
        <v>11778</v>
      </c>
      <c r="F1949" s="2">
        <v>2.77</v>
      </c>
      <c r="G1949" s="2">
        <v>32625.06</v>
      </c>
      <c r="H1949" s="5">
        <f t="shared" si="30"/>
        <v>0</v>
      </c>
      <c r="I1949" s="4"/>
      <c r="J1949" s="4"/>
      <c r="K1949" s="4"/>
    </row>
    <row r="1950" spans="2:11" ht="13.5" x14ac:dyDescent="0.35">
      <c r="B1950" s="3">
        <v>44844</v>
      </c>
      <c r="C1950" s="2">
        <v>2.79</v>
      </c>
      <c r="D1950" s="2">
        <v>2.2561</v>
      </c>
      <c r="E1950" s="2">
        <v>3122</v>
      </c>
      <c r="F1950" s="2">
        <v>2.798</v>
      </c>
      <c r="G1950" s="2">
        <v>8735.3559999999998</v>
      </c>
      <c r="H1950" s="5">
        <f t="shared" si="30"/>
        <v>0</v>
      </c>
      <c r="I1950" s="4"/>
      <c r="J1950" s="4"/>
      <c r="K1950" s="4"/>
    </row>
    <row r="1951" spans="2:11" ht="13.5" x14ac:dyDescent="0.35">
      <c r="B1951" s="3">
        <v>44845</v>
      </c>
      <c r="C1951" s="2">
        <v>2.77</v>
      </c>
      <c r="D1951" s="2">
        <v>2.2399</v>
      </c>
      <c r="E1951" s="2">
        <v>21605</v>
      </c>
      <c r="F1951" s="2">
        <v>2.7639999999999998</v>
      </c>
      <c r="G1951" s="2">
        <v>59716.22</v>
      </c>
      <c r="H1951" s="5">
        <f t="shared" si="30"/>
        <v>-7.1805327778023988E-3</v>
      </c>
      <c r="I1951" s="4"/>
      <c r="J1951" s="4"/>
      <c r="K1951" s="4"/>
    </row>
    <row r="1952" spans="2:11" ht="13.5" x14ac:dyDescent="0.35">
      <c r="B1952" s="3">
        <v>44846</v>
      </c>
      <c r="C1952" s="2">
        <v>2.77</v>
      </c>
      <c r="D1952" s="2">
        <v>2.2399</v>
      </c>
      <c r="E1952" s="2">
        <v>5578</v>
      </c>
      <c r="F1952" s="2">
        <v>2.766</v>
      </c>
      <c r="G1952" s="2">
        <v>15428.748</v>
      </c>
      <c r="H1952" s="5">
        <f t="shared" si="30"/>
        <v>0</v>
      </c>
      <c r="I1952" s="4"/>
      <c r="J1952" s="4"/>
      <c r="K1952" s="4"/>
    </row>
    <row r="1953" spans="2:11" ht="13.5" x14ac:dyDescent="0.35">
      <c r="B1953" s="3">
        <v>44847</v>
      </c>
      <c r="C1953" s="2">
        <v>2.76</v>
      </c>
      <c r="D1953" s="2">
        <v>2.2317999999999998</v>
      </c>
      <c r="E1953" s="2">
        <v>6922</v>
      </c>
      <c r="F1953" s="2">
        <v>2.7530000000000001</v>
      </c>
      <c r="G1953" s="2">
        <v>19056.266</v>
      </c>
      <c r="H1953" s="5">
        <f t="shared" si="30"/>
        <v>-3.6162328675388268E-3</v>
      </c>
      <c r="I1953" s="4"/>
      <c r="J1953" s="4"/>
      <c r="K1953" s="4"/>
    </row>
    <row r="1954" spans="2:11" ht="13.5" x14ac:dyDescent="0.35">
      <c r="B1954" s="3">
        <v>44848</v>
      </c>
      <c r="C1954" s="2">
        <v>2.71</v>
      </c>
      <c r="D1954" s="2">
        <v>2.1913999999999998</v>
      </c>
      <c r="E1954" s="2">
        <v>3351</v>
      </c>
      <c r="F1954" s="2">
        <v>2.722</v>
      </c>
      <c r="G1954" s="2">
        <v>9121.4220000000005</v>
      </c>
      <c r="H1954" s="5">
        <f t="shared" si="30"/>
        <v>-1.8101980464199297E-2</v>
      </c>
      <c r="I1954" s="4"/>
      <c r="J1954" s="4"/>
      <c r="K1954" s="4"/>
    </row>
    <row r="1955" spans="2:11" ht="13.5" x14ac:dyDescent="0.35">
      <c r="B1955" s="3">
        <v>44851</v>
      </c>
      <c r="C1955" s="2">
        <v>2.75</v>
      </c>
      <c r="D1955" s="2">
        <v>2.2237</v>
      </c>
      <c r="E1955" s="2">
        <v>5040</v>
      </c>
      <c r="F1955" s="2">
        <v>2.75</v>
      </c>
      <c r="G1955" s="2">
        <v>13860</v>
      </c>
      <c r="H1955" s="5">
        <f t="shared" si="30"/>
        <v>1.4739435977001105E-2</v>
      </c>
      <c r="I1955" s="4"/>
      <c r="J1955" s="4"/>
      <c r="K1955" s="4"/>
    </row>
    <row r="1956" spans="2:11" ht="13.5" x14ac:dyDescent="0.35">
      <c r="B1956" s="3">
        <v>44852</v>
      </c>
      <c r="C1956" s="2">
        <v>2.75</v>
      </c>
      <c r="D1956" s="2">
        <v>2.2237</v>
      </c>
      <c r="E1956" s="2">
        <v>3100</v>
      </c>
      <c r="F1956" s="2">
        <v>2.7570000000000001</v>
      </c>
      <c r="G1956" s="2">
        <v>8546.7000000000007</v>
      </c>
      <c r="H1956" s="5">
        <f t="shared" si="30"/>
        <v>0</v>
      </c>
      <c r="I1956" s="4"/>
      <c r="J1956" s="4"/>
      <c r="K1956" s="4"/>
    </row>
    <row r="1957" spans="2:11" ht="13.5" x14ac:dyDescent="0.35">
      <c r="B1957" s="3">
        <v>44853</v>
      </c>
      <c r="C1957" s="2">
        <v>2.76</v>
      </c>
      <c r="D1957" s="2">
        <v>2.2317999999999998</v>
      </c>
      <c r="E1957" s="2">
        <v>400</v>
      </c>
      <c r="F1957" s="2">
        <v>2.76</v>
      </c>
      <c r="G1957" s="2">
        <v>1104</v>
      </c>
      <c r="H1957" s="5">
        <f t="shared" si="30"/>
        <v>3.6425776858388156E-3</v>
      </c>
      <c r="I1957" s="4"/>
      <c r="J1957" s="4"/>
      <c r="K1957" s="4"/>
    </row>
    <row r="1958" spans="2:11" ht="13.5" x14ac:dyDescent="0.35">
      <c r="B1958" s="3">
        <v>44854</v>
      </c>
      <c r="C1958" s="2">
        <v>2.74</v>
      </c>
      <c r="D1958" s="2">
        <v>2.2155999999999998</v>
      </c>
      <c r="E1958" s="2">
        <v>901</v>
      </c>
      <c r="F1958" s="2">
        <v>2.74</v>
      </c>
      <c r="G1958" s="2">
        <v>2468.7399999999998</v>
      </c>
      <c r="H1958" s="5">
        <f t="shared" si="30"/>
        <v>-7.2587149386145683E-3</v>
      </c>
      <c r="I1958" s="4"/>
      <c r="J1958" s="4"/>
      <c r="K1958" s="4"/>
    </row>
    <row r="1959" spans="2:11" ht="13.5" x14ac:dyDescent="0.35">
      <c r="B1959" s="3">
        <v>44855</v>
      </c>
      <c r="C1959" s="2">
        <v>2.71</v>
      </c>
      <c r="D1959" s="2">
        <v>2.1913999999999998</v>
      </c>
      <c r="E1959" s="2">
        <v>2910</v>
      </c>
      <c r="F1959" s="2">
        <v>2.71</v>
      </c>
      <c r="G1959" s="2">
        <v>7886.1</v>
      </c>
      <c r="H1959" s="5">
        <f t="shared" si="30"/>
        <v>-1.0922549196605886E-2</v>
      </c>
      <c r="I1959" s="4"/>
      <c r="J1959" s="4"/>
      <c r="K1959" s="4"/>
    </row>
    <row r="1960" spans="2:11" ht="13.5" x14ac:dyDescent="0.35">
      <c r="B1960" s="3">
        <v>44858</v>
      </c>
      <c r="C1960" s="2">
        <v>2.76</v>
      </c>
      <c r="D1960" s="2">
        <v>2.2317999999999998</v>
      </c>
      <c r="E1960" s="2">
        <v>1048</v>
      </c>
      <c r="F1960" s="2">
        <v>2.76</v>
      </c>
      <c r="G1960" s="2">
        <v>2892.48</v>
      </c>
      <c r="H1960" s="5">
        <f t="shared" si="30"/>
        <v>1.8435703203431596E-2</v>
      </c>
      <c r="I1960" s="4"/>
      <c r="J1960" s="4"/>
      <c r="K1960" s="4"/>
    </row>
    <row r="1961" spans="2:11" ht="13.5" x14ac:dyDescent="0.35">
      <c r="B1961" s="3">
        <v>44859</v>
      </c>
      <c r="C1961" s="2">
        <v>2.76</v>
      </c>
      <c r="D1961" s="2">
        <v>2.2317999999999998</v>
      </c>
      <c r="E1961" s="2">
        <v>11</v>
      </c>
      <c r="F1961" s="2">
        <v>2.7610000000000001</v>
      </c>
      <c r="G1961" s="2">
        <v>30.370999999999999</v>
      </c>
      <c r="H1961" s="5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2.82</v>
      </c>
      <c r="D1962" s="2">
        <v>2.2803</v>
      </c>
      <c r="E1962" s="2">
        <v>10645</v>
      </c>
      <c r="F1962" s="2">
        <v>2.7959999999999998</v>
      </c>
      <c r="G1962" s="2">
        <v>29763.42</v>
      </c>
      <c r="H1962" s="5">
        <f t="shared" si="30"/>
        <v>2.1731337933506682E-2</v>
      </c>
      <c r="I1962" s="4"/>
      <c r="J1962" s="4"/>
      <c r="K1962" s="4"/>
    </row>
    <row r="1963" spans="2:11" ht="13.5" x14ac:dyDescent="0.35">
      <c r="B1963" s="3">
        <v>44861</v>
      </c>
      <c r="C1963" s="2">
        <v>2.8</v>
      </c>
      <c r="D1963" s="2">
        <v>2.2641</v>
      </c>
      <c r="E1963" s="2">
        <v>10509</v>
      </c>
      <c r="F1963" s="2">
        <v>2.8</v>
      </c>
      <c r="G1963" s="2">
        <v>29425.200000000001</v>
      </c>
      <c r="H1963" s="5">
        <f t="shared" si="30"/>
        <v>-7.1043283778450166E-3</v>
      </c>
      <c r="I1963" s="4"/>
      <c r="J1963" s="4"/>
      <c r="K1963" s="4"/>
    </row>
    <row r="1964" spans="2:11" ht="13.5" x14ac:dyDescent="0.35">
      <c r="B1964" s="3">
        <v>44862</v>
      </c>
      <c r="C1964" s="2">
        <v>2.82</v>
      </c>
      <c r="D1964" s="2">
        <v>2.2803</v>
      </c>
      <c r="E1964" s="2">
        <v>1723</v>
      </c>
      <c r="F1964" s="2">
        <v>2.8159999999999998</v>
      </c>
      <c r="G1964" s="2">
        <v>4851.9679999999998</v>
      </c>
      <c r="H1964" s="5">
        <f t="shared" si="30"/>
        <v>7.1551609911222969E-3</v>
      </c>
      <c r="I1964" s="4"/>
      <c r="J1964" s="4"/>
      <c r="K1964" s="4"/>
    </row>
    <row r="1965" spans="2:11" ht="13.5" x14ac:dyDescent="0.35">
      <c r="B1965" s="3">
        <v>44865</v>
      </c>
      <c r="C1965" s="2">
        <v>2.82</v>
      </c>
      <c r="D1965" s="2">
        <v>2.2803</v>
      </c>
      <c r="E1965" s="2">
        <v>621</v>
      </c>
      <c r="F1965" s="2">
        <v>2.806</v>
      </c>
      <c r="G1965" s="2">
        <v>1742.5260000000001</v>
      </c>
      <c r="H1965" s="5">
        <f t="shared" si="30"/>
        <v>0</v>
      </c>
      <c r="I1965" s="4"/>
      <c r="J1965" s="4"/>
      <c r="K1965" s="4"/>
    </row>
    <row r="1966" spans="2:11" ht="13.5" x14ac:dyDescent="0.35">
      <c r="B1966" s="3">
        <v>44866</v>
      </c>
      <c r="C1966" s="2">
        <v>2.85</v>
      </c>
      <c r="D1966" s="2">
        <v>2.3046000000000002</v>
      </c>
      <c r="E1966" s="2">
        <v>555</v>
      </c>
      <c r="F1966" s="2">
        <v>2.84</v>
      </c>
      <c r="G1966" s="2">
        <v>1576.2</v>
      </c>
      <c r="H1966" s="5">
        <f t="shared" si="30"/>
        <v>1.0656492566767622E-2</v>
      </c>
      <c r="I1966" s="4"/>
      <c r="J1966" s="4"/>
      <c r="K1966" s="4"/>
    </row>
    <row r="1967" spans="2:11" ht="13.5" x14ac:dyDescent="0.35">
      <c r="B1967" s="3">
        <v>44867</v>
      </c>
      <c r="C1967" s="2">
        <v>2.84</v>
      </c>
      <c r="D1967" s="2">
        <v>2.2965</v>
      </c>
      <c r="E1967" s="2">
        <v>4579</v>
      </c>
      <c r="F1967" s="2">
        <v>2.8010000000000002</v>
      </c>
      <c r="G1967" s="2">
        <v>12825.779</v>
      </c>
      <c r="H1967" s="5">
        <f t="shared" si="30"/>
        <v>-3.5147097110128514E-3</v>
      </c>
      <c r="I1967" s="4"/>
      <c r="J1967" s="4"/>
      <c r="K1967" s="4"/>
    </row>
    <row r="1968" spans="2:11" ht="13.5" x14ac:dyDescent="0.35">
      <c r="B1968" s="3">
        <v>44868</v>
      </c>
      <c r="C1968" s="2">
        <v>2.9</v>
      </c>
      <c r="D1968" s="2">
        <v>2.3450000000000002</v>
      </c>
      <c r="E1968" s="2">
        <v>12712</v>
      </c>
      <c r="F1968" s="2">
        <v>2.87</v>
      </c>
      <c r="G1968" s="2">
        <v>36483.440000000002</v>
      </c>
      <c r="H1968" s="5">
        <f t="shared" si="30"/>
        <v>2.1119094273895148E-2</v>
      </c>
      <c r="I1968" s="4"/>
      <c r="J1968" s="4"/>
      <c r="K1968" s="4"/>
    </row>
    <row r="1969" spans="2:11" ht="13.5" x14ac:dyDescent="0.35">
      <c r="B1969" s="3">
        <v>44869</v>
      </c>
      <c r="C1969" s="2">
        <v>2.95</v>
      </c>
      <c r="D1969" s="2">
        <v>2.3854000000000002</v>
      </c>
      <c r="E1969" s="2">
        <v>1</v>
      </c>
      <c r="F1969" s="2">
        <v>2.95</v>
      </c>
      <c r="G1969" s="2">
        <v>2.95</v>
      </c>
      <c r="H1969" s="5">
        <f t="shared" si="30"/>
        <v>1.7228144989339014E-2</v>
      </c>
      <c r="I1969" s="4"/>
      <c r="J1969" s="4"/>
      <c r="K1969" s="4"/>
    </row>
    <row r="1970" spans="2:11" ht="13.5" x14ac:dyDescent="0.35">
      <c r="B1970" s="3">
        <v>44872</v>
      </c>
      <c r="C1970" s="2">
        <v>2.94</v>
      </c>
      <c r="D1970" s="2">
        <v>2.3773</v>
      </c>
      <c r="E1970" s="2">
        <v>13490</v>
      </c>
      <c r="F1970" s="2">
        <v>2.9</v>
      </c>
      <c r="G1970" s="2">
        <v>39121</v>
      </c>
      <c r="H1970" s="5">
        <f t="shared" si="30"/>
        <v>-3.3956569128868186E-3</v>
      </c>
      <c r="I1970" s="4"/>
      <c r="J1970" s="4"/>
      <c r="K1970" s="4"/>
    </row>
    <row r="1971" spans="2:11" ht="13.5" x14ac:dyDescent="0.35">
      <c r="B1971" s="3">
        <v>44873</v>
      </c>
      <c r="C1971" s="2">
        <v>2.94</v>
      </c>
      <c r="D1971" s="2">
        <v>2.3773</v>
      </c>
      <c r="E1971" s="2">
        <v>4562</v>
      </c>
      <c r="F1971" s="2">
        <v>2.9</v>
      </c>
      <c r="G1971" s="2">
        <v>13229.8</v>
      </c>
      <c r="H1971" s="5">
        <f t="shared" si="30"/>
        <v>0</v>
      </c>
      <c r="I1971" s="4"/>
      <c r="J1971" s="4"/>
      <c r="K1971" s="4"/>
    </row>
    <row r="1972" spans="2:11" ht="13.5" x14ac:dyDescent="0.35">
      <c r="B1972" s="3">
        <v>44874</v>
      </c>
      <c r="C1972" s="2">
        <v>2.93</v>
      </c>
      <c r="D1972" s="2">
        <v>2.3693</v>
      </c>
      <c r="E1972" s="2">
        <v>7515</v>
      </c>
      <c r="F1972" s="2">
        <v>2.9</v>
      </c>
      <c r="G1972" s="2">
        <v>21793.5</v>
      </c>
      <c r="H1972" s="5">
        <f t="shared" si="30"/>
        <v>-3.3651621587515281E-3</v>
      </c>
      <c r="I1972" s="4"/>
      <c r="J1972" s="4"/>
      <c r="K1972" s="4"/>
    </row>
    <row r="1973" spans="2:11" ht="13.5" x14ac:dyDescent="0.35">
      <c r="B1973" s="3">
        <v>44875</v>
      </c>
      <c r="C1973" s="2">
        <v>2.92</v>
      </c>
      <c r="D1973" s="2">
        <v>2.3612000000000002</v>
      </c>
      <c r="E1973" s="2">
        <v>16350</v>
      </c>
      <c r="F1973" s="2">
        <v>2.9039999999999999</v>
      </c>
      <c r="G1973" s="2">
        <v>47480.4</v>
      </c>
      <c r="H1973" s="5">
        <f t="shared" si="30"/>
        <v>-3.418731270839393E-3</v>
      </c>
      <c r="I1973" s="4"/>
      <c r="J1973" s="4"/>
      <c r="K1973" s="4"/>
    </row>
    <row r="1974" spans="2:11" ht="13.5" x14ac:dyDescent="0.35">
      <c r="B1974" s="3">
        <v>44876</v>
      </c>
      <c r="C1974" s="2">
        <v>2.93</v>
      </c>
      <c r="D1974" s="2">
        <v>2.3693</v>
      </c>
      <c r="E1974" s="2">
        <v>5220</v>
      </c>
      <c r="F1974" s="2">
        <v>2.9119999999999999</v>
      </c>
      <c r="G1974" s="2">
        <v>15200.64</v>
      </c>
      <c r="H1974" s="5">
        <f t="shared" si="30"/>
        <v>3.4304590885989215E-3</v>
      </c>
      <c r="I1974" s="4"/>
      <c r="J1974" s="4"/>
      <c r="K1974" s="4"/>
    </row>
    <row r="1975" spans="2:11" ht="13.5" x14ac:dyDescent="0.35">
      <c r="B1975" s="3">
        <v>44879</v>
      </c>
      <c r="C1975" s="2">
        <v>2.92</v>
      </c>
      <c r="D1975" s="2">
        <v>2.3612000000000002</v>
      </c>
      <c r="E1975" s="2">
        <v>2982</v>
      </c>
      <c r="F1975" s="2">
        <v>2.9119999999999999</v>
      </c>
      <c r="G1975" s="2">
        <v>8683.5840000000007</v>
      </c>
      <c r="H1975" s="5">
        <f t="shared" si="30"/>
        <v>-3.418731270839393E-3</v>
      </c>
      <c r="I1975" s="4"/>
      <c r="J1975" s="4"/>
      <c r="K1975" s="4"/>
    </row>
    <row r="1976" spans="2:11" ht="13.5" x14ac:dyDescent="0.35">
      <c r="B1976" s="3">
        <v>44880</v>
      </c>
      <c r="C1976" s="2">
        <v>2.93</v>
      </c>
      <c r="D1976" s="2">
        <v>2.3693</v>
      </c>
      <c r="E1976" s="2">
        <v>1541</v>
      </c>
      <c r="F1976" s="2">
        <v>2.92</v>
      </c>
      <c r="G1976" s="2">
        <v>4499.72</v>
      </c>
      <c r="H1976" s="5">
        <f t="shared" si="30"/>
        <v>3.4304590885989215E-3</v>
      </c>
      <c r="I1976" s="4"/>
      <c r="J1976" s="4"/>
      <c r="K1976" s="4"/>
    </row>
    <row r="1977" spans="2:11" ht="13.5" x14ac:dyDescent="0.35">
      <c r="B1977" s="3">
        <v>44881</v>
      </c>
      <c r="C1977" s="2">
        <v>2.93</v>
      </c>
      <c r="D1977" s="2">
        <v>2.3693</v>
      </c>
      <c r="E1977" s="2">
        <v>2011</v>
      </c>
      <c r="F1977" s="2">
        <v>2.9049999999999998</v>
      </c>
      <c r="G1977" s="2">
        <v>5841.9549999999999</v>
      </c>
      <c r="H1977" s="5">
        <f t="shared" si="30"/>
        <v>0</v>
      </c>
      <c r="I1977" s="4"/>
      <c r="J1977" s="4"/>
      <c r="K1977" s="4"/>
    </row>
    <row r="1978" spans="2:11" ht="13.5" x14ac:dyDescent="0.35">
      <c r="B1978" s="3">
        <v>44882</v>
      </c>
      <c r="C1978" s="2">
        <v>2.9</v>
      </c>
      <c r="D1978" s="2">
        <v>2.3450000000000002</v>
      </c>
      <c r="E1978" s="2">
        <v>11163</v>
      </c>
      <c r="F1978" s="2">
        <v>2.9</v>
      </c>
      <c r="G1978" s="2">
        <v>32372.7</v>
      </c>
      <c r="H1978" s="5">
        <f t="shared" si="30"/>
        <v>-1.0256193812518367E-2</v>
      </c>
      <c r="I1978" s="4"/>
      <c r="J1978" s="4"/>
      <c r="K1978" s="4"/>
    </row>
    <row r="1979" spans="2:11" ht="13.5" x14ac:dyDescent="0.35">
      <c r="B1979" s="3">
        <v>44883</v>
      </c>
      <c r="C1979" s="2">
        <v>2.94</v>
      </c>
      <c r="D1979" s="2">
        <v>2.3773</v>
      </c>
      <c r="E1979" s="2">
        <v>9</v>
      </c>
      <c r="F1979" s="2">
        <v>2.94</v>
      </c>
      <c r="G1979" s="2">
        <v>26.46</v>
      </c>
      <c r="H1979" s="5">
        <f t="shared" si="30"/>
        <v>1.377398720682293E-2</v>
      </c>
      <c r="I1979" s="4"/>
      <c r="J1979" s="4"/>
      <c r="K1979" s="4"/>
    </row>
    <row r="1980" spans="2:11" ht="13.5" x14ac:dyDescent="0.35">
      <c r="B1980" s="3">
        <v>44886</v>
      </c>
      <c r="C1980" s="2">
        <v>2.92</v>
      </c>
      <c r="D1980" s="2">
        <v>2.3612000000000002</v>
      </c>
      <c r="E1980" s="2">
        <v>8386</v>
      </c>
      <c r="F1980" s="2">
        <v>2.9009999999999998</v>
      </c>
      <c r="G1980" s="2">
        <v>24327.786</v>
      </c>
      <c r="H1980" s="5">
        <f t="shared" si="30"/>
        <v>-6.7723888444873514E-3</v>
      </c>
      <c r="I1980" s="4"/>
      <c r="J1980" s="4"/>
      <c r="K1980" s="4"/>
    </row>
    <row r="1981" spans="2:11" ht="13.5" x14ac:dyDescent="0.35">
      <c r="B1981" s="3">
        <v>44887</v>
      </c>
      <c r="C1981" s="2">
        <v>2.93</v>
      </c>
      <c r="D1981" s="2">
        <v>2.3693</v>
      </c>
      <c r="E1981" s="2">
        <v>46662</v>
      </c>
      <c r="F1981" s="2">
        <v>2.9</v>
      </c>
      <c r="G1981" s="2">
        <v>135319.79999999999</v>
      </c>
      <c r="H1981" s="5">
        <f t="shared" si="30"/>
        <v>3.4304590885989215E-3</v>
      </c>
      <c r="I1981" s="4"/>
      <c r="J1981" s="4"/>
      <c r="K1981" s="4"/>
    </row>
    <row r="1982" spans="2:11" ht="13.5" x14ac:dyDescent="0.35">
      <c r="B1982" s="3">
        <v>44888</v>
      </c>
      <c r="C1982" s="2">
        <v>2.92</v>
      </c>
      <c r="D1982" s="2">
        <v>2.3612000000000002</v>
      </c>
      <c r="E1982" s="2">
        <v>8029</v>
      </c>
      <c r="F1982" s="2">
        <v>2.903</v>
      </c>
      <c r="G1982" s="2">
        <v>23308.187000000002</v>
      </c>
      <c r="H1982" s="5">
        <f t="shared" si="30"/>
        <v>-3.418731270839393E-3</v>
      </c>
      <c r="I1982" s="4"/>
      <c r="J1982" s="4"/>
      <c r="K1982" s="4"/>
    </row>
    <row r="1983" spans="2:11" ht="13.5" x14ac:dyDescent="0.35">
      <c r="B1983" s="3">
        <v>44889</v>
      </c>
      <c r="C1983" s="2">
        <v>2.9</v>
      </c>
      <c r="D1983" s="2">
        <v>2.3450000000000002</v>
      </c>
      <c r="E1983" s="2">
        <v>6558</v>
      </c>
      <c r="F1983" s="2">
        <v>2.9</v>
      </c>
      <c r="G1983" s="2">
        <v>19018.2</v>
      </c>
      <c r="H1983" s="5">
        <f t="shared" si="30"/>
        <v>-6.8609181771980311E-3</v>
      </c>
      <c r="I1983" s="4"/>
      <c r="J1983" s="4"/>
      <c r="K1983" s="4"/>
    </row>
    <row r="1984" spans="2:11" ht="13.5" x14ac:dyDescent="0.35">
      <c r="B1984" s="3">
        <v>44890</v>
      </c>
      <c r="C1984" s="2">
        <v>2.93</v>
      </c>
      <c r="D1984" s="2">
        <v>2.3693</v>
      </c>
      <c r="E1984" s="2">
        <v>207</v>
      </c>
      <c r="F1984" s="2">
        <v>2.9</v>
      </c>
      <c r="G1984" s="2">
        <v>600.29999999999995</v>
      </c>
      <c r="H1984" s="5">
        <f t="shared" si="30"/>
        <v>1.0362473347547875E-2</v>
      </c>
      <c r="I1984" s="4"/>
      <c r="J1984" s="4"/>
      <c r="K1984" s="4"/>
    </row>
    <row r="1985" spans="2:11" ht="13.5" x14ac:dyDescent="0.35">
      <c r="B1985" s="3">
        <v>44893</v>
      </c>
      <c r="C1985" s="2">
        <v>2.93</v>
      </c>
      <c r="D1985" s="2">
        <v>2.3693</v>
      </c>
      <c r="E1985" s="2">
        <v>8394</v>
      </c>
      <c r="F1985" s="2">
        <v>2.919</v>
      </c>
      <c r="G1985" s="2">
        <v>24502.085999999999</v>
      </c>
      <c r="H1985" s="5">
        <f t="shared" si="30"/>
        <v>0</v>
      </c>
      <c r="I1985" s="4"/>
      <c r="J1985" s="4"/>
      <c r="K1985" s="4"/>
    </row>
    <row r="1986" spans="2:11" ht="13.5" x14ac:dyDescent="0.35">
      <c r="B1986" s="3">
        <v>44894</v>
      </c>
      <c r="C1986" s="2">
        <v>2.92</v>
      </c>
      <c r="D1986" s="2">
        <v>2.3612000000000002</v>
      </c>
      <c r="E1986" s="2">
        <v>1001</v>
      </c>
      <c r="F1986" s="2">
        <v>2.85</v>
      </c>
      <c r="G1986" s="2">
        <v>2852.85</v>
      </c>
      <c r="H1986" s="5">
        <f t="shared" si="30"/>
        <v>-3.418731270839393E-3</v>
      </c>
      <c r="I1986" s="4"/>
      <c r="J1986" s="4"/>
      <c r="K1986" s="4"/>
    </row>
    <row r="1987" spans="2:11" ht="13.5" x14ac:dyDescent="0.35">
      <c r="B1987" s="3">
        <v>44895</v>
      </c>
      <c r="C1987" s="2">
        <v>2.9</v>
      </c>
      <c r="D1987" s="2">
        <v>2.3450000000000002</v>
      </c>
      <c r="E1987" s="2">
        <v>8200</v>
      </c>
      <c r="F1987" s="2">
        <v>2.9</v>
      </c>
      <c r="G1987" s="2">
        <v>23780</v>
      </c>
      <c r="H1987" s="5">
        <f t="shared" si="30"/>
        <v>-6.8609181771980311E-3</v>
      </c>
      <c r="I1987" s="4"/>
      <c r="J1987" s="4"/>
      <c r="K1987" s="4"/>
    </row>
    <row r="1988" spans="2:11" ht="13.5" x14ac:dyDescent="0.35">
      <c r="B1988" s="3">
        <v>44896</v>
      </c>
      <c r="C1988" s="2">
        <v>2.9</v>
      </c>
      <c r="D1988" s="2">
        <v>2.3450000000000002</v>
      </c>
      <c r="E1988" s="2">
        <v>0</v>
      </c>
      <c r="F1988" s="2">
        <v>0</v>
      </c>
      <c r="G1988" s="2">
        <v>0</v>
      </c>
      <c r="H1988" s="5">
        <f t="shared" si="30"/>
        <v>0</v>
      </c>
      <c r="I1988" s="4"/>
      <c r="J1988" s="4"/>
      <c r="K1988" s="4"/>
    </row>
    <row r="1989" spans="2:11" ht="13.5" x14ac:dyDescent="0.35">
      <c r="B1989" s="3">
        <v>44897</v>
      </c>
      <c r="C1989" s="2">
        <v>2.89</v>
      </c>
      <c r="D1989" s="2">
        <v>2.3369</v>
      </c>
      <c r="E1989" s="2">
        <v>80</v>
      </c>
      <c r="F1989" s="2">
        <v>2.8639999999999999</v>
      </c>
      <c r="G1989" s="2">
        <v>229.12</v>
      </c>
      <c r="H1989" s="5">
        <f t="shared" si="30"/>
        <v>-3.4541577825160843E-3</v>
      </c>
      <c r="I1989" s="4"/>
      <c r="J1989" s="4"/>
      <c r="K1989" s="4"/>
    </row>
    <row r="1990" spans="2:11" ht="13.5" x14ac:dyDescent="0.35">
      <c r="B1990" s="3">
        <v>44900</v>
      </c>
      <c r="C1990" s="2">
        <v>2.85</v>
      </c>
      <c r="D1990" s="2">
        <v>2.3046000000000002</v>
      </c>
      <c r="E1990" s="2">
        <v>411</v>
      </c>
      <c r="F1990" s="2">
        <v>2.85</v>
      </c>
      <c r="G1990" s="2">
        <v>1171.3499999999999</v>
      </c>
      <c r="H1990" s="5">
        <f t="shared" si="30"/>
        <v>-1.38217296418331E-2</v>
      </c>
      <c r="I1990" s="4"/>
      <c r="J1990" s="4"/>
      <c r="K1990" s="4"/>
    </row>
    <row r="1991" spans="2:11" ht="13.5" x14ac:dyDescent="0.35">
      <c r="B1991" s="3">
        <v>44901</v>
      </c>
      <c r="C1991" s="2">
        <v>2.85</v>
      </c>
      <c r="D1991" s="2">
        <v>2.3046000000000002</v>
      </c>
      <c r="E1991" s="2">
        <v>3538</v>
      </c>
      <c r="F1991" s="2">
        <v>2.827</v>
      </c>
      <c r="G1991" s="2">
        <v>10001.925999999999</v>
      </c>
      <c r="H1991" s="5">
        <f t="shared" ref="H1991:H2054" si="31">(D1991-D1990)/D1990</f>
        <v>0</v>
      </c>
      <c r="I1991" s="4"/>
      <c r="J1991" s="4"/>
      <c r="K1991" s="4"/>
    </row>
    <row r="1992" spans="2:11" ht="13.5" x14ac:dyDescent="0.35">
      <c r="B1992" s="3">
        <v>44902</v>
      </c>
      <c r="C1992" s="2">
        <v>2.85</v>
      </c>
      <c r="D1992" s="2">
        <v>2.3046000000000002</v>
      </c>
      <c r="E1992" s="2">
        <v>11962</v>
      </c>
      <c r="F1992" s="2">
        <v>2.7559999999999998</v>
      </c>
      <c r="G1992" s="2">
        <v>32967.271999999997</v>
      </c>
      <c r="H1992" s="5">
        <f t="shared" si="31"/>
        <v>0</v>
      </c>
      <c r="I1992" s="4"/>
      <c r="J1992" s="4"/>
      <c r="K1992" s="4"/>
    </row>
    <row r="1993" spans="2:11" ht="13.5" x14ac:dyDescent="0.35">
      <c r="B1993" s="3">
        <v>44903</v>
      </c>
      <c r="C1993" s="2">
        <v>2.85</v>
      </c>
      <c r="D1993" s="2">
        <v>2.3046000000000002</v>
      </c>
      <c r="E1993" s="2">
        <v>101</v>
      </c>
      <c r="F1993" s="2">
        <v>2.8</v>
      </c>
      <c r="G1993" s="2">
        <v>282.8</v>
      </c>
      <c r="H1993" s="5">
        <f t="shared" si="31"/>
        <v>0</v>
      </c>
      <c r="I1993" s="4"/>
      <c r="J1993" s="4"/>
      <c r="K1993" s="4"/>
    </row>
    <row r="1994" spans="2:11" ht="13.5" x14ac:dyDescent="0.35">
      <c r="B1994" s="3">
        <v>44904</v>
      </c>
      <c r="C1994" s="2">
        <v>2.86</v>
      </c>
      <c r="D1994" s="2">
        <v>2.3127</v>
      </c>
      <c r="E1994" s="2">
        <v>150</v>
      </c>
      <c r="F1994" s="2">
        <v>2.86</v>
      </c>
      <c r="G1994" s="2">
        <v>429</v>
      </c>
      <c r="H1994" s="5">
        <f t="shared" si="31"/>
        <v>3.5147097110126589E-3</v>
      </c>
      <c r="I1994" s="4"/>
      <c r="J1994" s="4"/>
      <c r="K1994" s="4"/>
    </row>
    <row r="1995" spans="2:11" ht="13.5" x14ac:dyDescent="0.35">
      <c r="B1995" s="3">
        <v>44907</v>
      </c>
      <c r="C1995" s="2">
        <v>2.77</v>
      </c>
      <c r="D1995" s="2">
        <v>2.2399</v>
      </c>
      <c r="E1995" s="2">
        <v>1184</v>
      </c>
      <c r="F1995" s="2">
        <v>2.8719999999999999</v>
      </c>
      <c r="G1995" s="2">
        <v>3400.4479999999999</v>
      </c>
      <c r="H1995" s="5">
        <f t="shared" si="31"/>
        <v>-3.1478358628442935E-2</v>
      </c>
      <c r="I1995" s="4"/>
      <c r="J1995" s="4"/>
      <c r="K1995" s="4"/>
    </row>
    <row r="1996" spans="2:11" ht="13.5" x14ac:dyDescent="0.35">
      <c r="B1996" s="3">
        <v>44908</v>
      </c>
      <c r="C1996" s="2">
        <v>2.75</v>
      </c>
      <c r="D1996" s="2">
        <v>2.2237</v>
      </c>
      <c r="E1996" s="2">
        <v>174</v>
      </c>
      <c r="F1996" s="2">
        <v>2.7240000000000002</v>
      </c>
      <c r="G1996" s="2">
        <v>473.976</v>
      </c>
      <c r="H1996" s="5">
        <f t="shared" si="31"/>
        <v>-7.2324657350774551E-3</v>
      </c>
      <c r="I1996" s="4"/>
      <c r="J1996" s="4"/>
      <c r="K1996" s="4"/>
    </row>
    <row r="1997" spans="2:11" ht="13.5" x14ac:dyDescent="0.35">
      <c r="B1997" s="3">
        <v>44909</v>
      </c>
      <c r="C1997" s="2">
        <v>2.86</v>
      </c>
      <c r="D1997" s="2">
        <v>2.3127</v>
      </c>
      <c r="E1997" s="2">
        <v>12348</v>
      </c>
      <c r="F1997" s="2">
        <v>2.806</v>
      </c>
      <c r="G1997" s="2">
        <v>34648.487999999998</v>
      </c>
      <c r="H1997" s="5">
        <f t="shared" si="31"/>
        <v>4.0023384449341171E-2</v>
      </c>
      <c r="I1997" s="4"/>
      <c r="J1997" s="4"/>
      <c r="K1997" s="4"/>
    </row>
    <row r="1998" spans="2:11" ht="13.5" x14ac:dyDescent="0.35">
      <c r="B1998" s="3">
        <v>44910</v>
      </c>
      <c r="C1998" s="2">
        <v>2.8</v>
      </c>
      <c r="D1998" s="2">
        <v>2.2641</v>
      </c>
      <c r="E1998" s="2">
        <v>12713</v>
      </c>
      <c r="F1998" s="2">
        <v>2.8</v>
      </c>
      <c r="G1998" s="2">
        <v>35596.400000000001</v>
      </c>
      <c r="H1998" s="5">
        <f t="shared" si="31"/>
        <v>-2.1014398754702287E-2</v>
      </c>
      <c r="I1998" s="4"/>
      <c r="J1998" s="4"/>
      <c r="K1998" s="4"/>
    </row>
    <row r="1999" spans="2:11" ht="13.5" x14ac:dyDescent="0.35">
      <c r="B1999" s="3">
        <v>44911</v>
      </c>
      <c r="C1999" s="2">
        <v>2.84</v>
      </c>
      <c r="D1999" s="2">
        <v>2.2965</v>
      </c>
      <c r="E1999" s="2">
        <v>2405</v>
      </c>
      <c r="F1999" s="2">
        <v>2.83</v>
      </c>
      <c r="G1999" s="2">
        <v>6806.15</v>
      </c>
      <c r="H1999" s="5">
        <f t="shared" si="31"/>
        <v>1.4310321982244594E-2</v>
      </c>
      <c r="I1999" s="4"/>
      <c r="J1999" s="4"/>
      <c r="K1999" s="4"/>
    </row>
    <row r="2000" spans="2:11" ht="13.5" x14ac:dyDescent="0.35">
      <c r="B2000" s="3">
        <v>44914</v>
      </c>
      <c r="C2000" s="2">
        <v>2.84</v>
      </c>
      <c r="D2000" s="2">
        <v>2.2965</v>
      </c>
      <c r="E2000" s="2">
        <v>1860</v>
      </c>
      <c r="F2000" s="2">
        <v>2.83</v>
      </c>
      <c r="G2000" s="2">
        <v>5263.8</v>
      </c>
      <c r="H2000" s="5">
        <f t="shared" si="31"/>
        <v>0</v>
      </c>
      <c r="I2000" s="4"/>
      <c r="J2000" s="4"/>
      <c r="K2000" s="4"/>
    </row>
    <row r="2001" spans="2:11" ht="13.5" x14ac:dyDescent="0.35">
      <c r="B2001" s="3">
        <v>44915</v>
      </c>
      <c r="C2001" s="2">
        <v>2.84</v>
      </c>
      <c r="D2001" s="2">
        <v>2.2965</v>
      </c>
      <c r="E2001" s="2">
        <v>9107</v>
      </c>
      <c r="F2001" s="2">
        <v>2.8180000000000001</v>
      </c>
      <c r="G2001" s="2">
        <v>25663.526000000002</v>
      </c>
      <c r="H2001" s="5">
        <f t="shared" si="31"/>
        <v>0</v>
      </c>
      <c r="I2001" s="4"/>
      <c r="J2001" s="4"/>
      <c r="K2001" s="4"/>
    </row>
    <row r="2002" spans="2:11" ht="13.5" x14ac:dyDescent="0.35">
      <c r="B2002" s="3">
        <v>44916</v>
      </c>
      <c r="C2002" s="2">
        <v>2.83</v>
      </c>
      <c r="D2002" s="2">
        <v>2.2884000000000002</v>
      </c>
      <c r="E2002" s="2">
        <v>15192</v>
      </c>
      <c r="F2002" s="2">
        <v>2.8010000000000002</v>
      </c>
      <c r="G2002" s="2">
        <v>42552.792000000001</v>
      </c>
      <c r="H2002" s="5">
        <f t="shared" si="31"/>
        <v>-3.5271064663617568E-3</v>
      </c>
      <c r="I2002" s="4"/>
      <c r="J2002" s="4"/>
      <c r="K2002" s="4"/>
    </row>
    <row r="2003" spans="2:11" ht="13.5" x14ac:dyDescent="0.35">
      <c r="B2003" s="3">
        <v>44917</v>
      </c>
      <c r="C2003" s="2">
        <v>2.84</v>
      </c>
      <c r="D2003" s="2">
        <v>2.2965</v>
      </c>
      <c r="E2003" s="2">
        <v>10330</v>
      </c>
      <c r="F2003" s="2">
        <v>2.8010000000000002</v>
      </c>
      <c r="G2003" s="2">
        <v>28934.33</v>
      </c>
      <c r="H2003" s="5">
        <f t="shared" si="31"/>
        <v>3.5395909805976985E-3</v>
      </c>
      <c r="I2003" s="4"/>
      <c r="J2003" s="4"/>
      <c r="K2003" s="4"/>
    </row>
    <row r="2004" spans="2:11" ht="13.5" x14ac:dyDescent="0.35">
      <c r="B2004" s="3">
        <v>44918</v>
      </c>
      <c r="C2004" s="2">
        <v>2.81</v>
      </c>
      <c r="D2004" s="2">
        <v>2.2722000000000002</v>
      </c>
      <c r="E2004" s="2">
        <v>15626</v>
      </c>
      <c r="F2004" s="2">
        <v>2.806</v>
      </c>
      <c r="G2004" s="2">
        <v>43846.555999999997</v>
      </c>
      <c r="H2004" s="5">
        <f t="shared" si="31"/>
        <v>-1.0581319399085463E-2</v>
      </c>
      <c r="I2004" s="4"/>
      <c r="J2004" s="4"/>
      <c r="K2004" s="4"/>
    </row>
    <row r="2005" spans="2:11" ht="13.5" x14ac:dyDescent="0.35">
      <c r="B2005" s="3">
        <v>44921</v>
      </c>
      <c r="C2005" s="2">
        <v>2.8</v>
      </c>
      <c r="D2005" s="2">
        <v>2.2641</v>
      </c>
      <c r="E2005" s="2">
        <v>9660</v>
      </c>
      <c r="F2005" s="2">
        <v>2.806</v>
      </c>
      <c r="G2005" s="2">
        <v>27105.96</v>
      </c>
      <c r="H2005" s="5">
        <f t="shared" si="31"/>
        <v>-3.5648270398733464E-3</v>
      </c>
      <c r="I2005" s="4"/>
      <c r="J2005" s="4"/>
      <c r="K2005" s="4"/>
    </row>
    <row r="2006" spans="2:11" ht="13.5" x14ac:dyDescent="0.35">
      <c r="B2006" s="3">
        <v>44922</v>
      </c>
      <c r="C2006" s="2">
        <v>2.94</v>
      </c>
      <c r="D2006" s="2">
        <v>2.3773</v>
      </c>
      <c r="E2006" s="2">
        <v>28565</v>
      </c>
      <c r="F2006" s="2">
        <v>2.8839999999999999</v>
      </c>
      <c r="G2006" s="2">
        <v>82381.460000000006</v>
      </c>
      <c r="H2006" s="5">
        <f t="shared" si="31"/>
        <v>4.9997791616978031E-2</v>
      </c>
      <c r="I2006" s="4"/>
      <c r="J2006" s="4"/>
      <c r="K2006" s="4"/>
    </row>
    <row r="2007" spans="2:11" ht="13.5" x14ac:dyDescent="0.35">
      <c r="B2007" s="3">
        <v>44923</v>
      </c>
      <c r="C2007" s="2">
        <v>2.99</v>
      </c>
      <c r="D2007" s="2">
        <v>2.4178000000000002</v>
      </c>
      <c r="E2007" s="2">
        <v>20092</v>
      </c>
      <c r="F2007" s="2">
        <v>2.9830000000000001</v>
      </c>
      <c r="G2007" s="2">
        <v>59934.436000000002</v>
      </c>
      <c r="H2007" s="5">
        <f t="shared" si="31"/>
        <v>1.703613342867968E-2</v>
      </c>
      <c r="I2007" s="4"/>
      <c r="J2007" s="4"/>
      <c r="K2007" s="4"/>
    </row>
    <row r="2008" spans="2:11" ht="13.5" x14ac:dyDescent="0.35">
      <c r="B2008" s="3">
        <v>44924</v>
      </c>
      <c r="C2008" s="2">
        <v>2.99</v>
      </c>
      <c r="D2008" s="2">
        <v>2.4178000000000002</v>
      </c>
      <c r="E2008" s="2">
        <v>18241</v>
      </c>
      <c r="F2008" s="2">
        <v>2.9990000000000001</v>
      </c>
      <c r="G2008" s="2">
        <v>54704.758999999998</v>
      </c>
      <c r="H2008" s="5">
        <f t="shared" si="31"/>
        <v>0</v>
      </c>
      <c r="I2008" s="4"/>
      <c r="J2008" s="4"/>
      <c r="K2008" s="4"/>
    </row>
    <row r="2009" spans="2:11" ht="13.5" x14ac:dyDescent="0.35">
      <c r="B2009" s="3">
        <v>44925</v>
      </c>
      <c r="C2009" s="2">
        <v>3</v>
      </c>
      <c r="D2009" s="2">
        <v>2.4258999999999999</v>
      </c>
      <c r="E2009" s="2">
        <v>31054</v>
      </c>
      <c r="F2009" s="2">
        <v>2.9980000000000002</v>
      </c>
      <c r="G2009" s="2">
        <v>93099.892000000007</v>
      </c>
      <c r="H2009" s="5">
        <f t="shared" si="31"/>
        <v>3.3501530316816003E-3</v>
      </c>
      <c r="I2009" s="4"/>
      <c r="J2009" s="4"/>
      <c r="K2009" s="4"/>
    </row>
    <row r="2010" spans="2:11" ht="13.5" x14ac:dyDescent="0.35">
      <c r="B2010" s="3">
        <v>44928</v>
      </c>
      <c r="C2010" s="2">
        <v>3.12</v>
      </c>
      <c r="D2010" s="2">
        <v>2.5228999999999999</v>
      </c>
      <c r="E2010" s="2">
        <v>6116</v>
      </c>
      <c r="F2010" s="2">
        <v>3.0750000000000002</v>
      </c>
      <c r="G2010" s="2">
        <v>18806.7</v>
      </c>
      <c r="H2010" s="5">
        <f t="shared" si="31"/>
        <v>3.9985160146749653E-2</v>
      </c>
      <c r="I2010" s="4"/>
      <c r="J2010" s="4"/>
      <c r="K2010" s="4"/>
    </row>
    <row r="2011" spans="2:11" ht="13.5" x14ac:dyDescent="0.35">
      <c r="B2011" s="3">
        <v>44929</v>
      </c>
      <c r="C2011" s="2">
        <v>3.14</v>
      </c>
      <c r="D2011" s="2">
        <v>2.5390999999999999</v>
      </c>
      <c r="E2011" s="2">
        <v>4270</v>
      </c>
      <c r="F2011" s="2">
        <v>3.1139999999999999</v>
      </c>
      <c r="G2011" s="2">
        <v>13296.78</v>
      </c>
      <c r="H2011" s="5">
        <f t="shared" si="31"/>
        <v>6.421181973126161E-3</v>
      </c>
      <c r="I2011" s="4"/>
      <c r="J2011" s="4"/>
      <c r="K2011" s="4"/>
    </row>
    <row r="2012" spans="2:11" ht="13.5" x14ac:dyDescent="0.35">
      <c r="B2012" s="3">
        <v>44930</v>
      </c>
      <c r="C2012" s="2">
        <v>3.13</v>
      </c>
      <c r="D2012" s="2">
        <v>2.5310000000000001</v>
      </c>
      <c r="E2012" s="2">
        <v>3064</v>
      </c>
      <c r="F2012" s="2">
        <v>3.13</v>
      </c>
      <c r="G2012" s="2">
        <v>9590.32</v>
      </c>
      <c r="H2012" s="5">
        <f t="shared" si="31"/>
        <v>-3.1901067307312726E-3</v>
      </c>
      <c r="I2012" s="4"/>
      <c r="J2012" s="4"/>
      <c r="K2012" s="4"/>
    </row>
    <row r="2013" spans="2:11" ht="13.5" x14ac:dyDescent="0.35">
      <c r="B2013" s="3">
        <v>44931</v>
      </c>
      <c r="C2013" s="2">
        <v>3.28</v>
      </c>
      <c r="D2013" s="2">
        <v>2.6522999999999999</v>
      </c>
      <c r="E2013" s="2">
        <v>41682</v>
      </c>
      <c r="F2013" s="2">
        <v>3.214</v>
      </c>
      <c r="G2013" s="2">
        <v>133965.948</v>
      </c>
      <c r="H2013" s="5">
        <f t="shared" si="31"/>
        <v>4.7925721058869906E-2</v>
      </c>
      <c r="I2013" s="4"/>
      <c r="J2013" s="4"/>
      <c r="K2013" s="4"/>
    </row>
    <row r="2014" spans="2:11" ht="13.5" x14ac:dyDescent="0.35">
      <c r="B2014" s="3">
        <v>44932</v>
      </c>
      <c r="C2014" s="2">
        <v>3.47</v>
      </c>
      <c r="D2014" s="2">
        <v>2.8058999999999998</v>
      </c>
      <c r="E2014" s="2">
        <v>33172</v>
      </c>
      <c r="F2014" s="2">
        <v>3.4039999999999999</v>
      </c>
      <c r="G2014" s="2">
        <v>112917.488</v>
      </c>
      <c r="H2014" s="5">
        <f t="shared" si="31"/>
        <v>5.7912000904875E-2</v>
      </c>
      <c r="I2014" s="4"/>
      <c r="J2014" s="4"/>
      <c r="K2014" s="4"/>
    </row>
    <row r="2015" spans="2:11" ht="13.5" x14ac:dyDescent="0.35">
      <c r="B2015" s="3">
        <v>44935</v>
      </c>
      <c r="C2015" s="2">
        <v>3.36</v>
      </c>
      <c r="D2015" s="2">
        <v>2.7170000000000001</v>
      </c>
      <c r="E2015" s="2">
        <v>15918</v>
      </c>
      <c r="F2015" s="2">
        <v>3.3919999999999999</v>
      </c>
      <c r="G2015" s="2">
        <v>53993.856</v>
      </c>
      <c r="H2015" s="5">
        <f t="shared" si="31"/>
        <v>-3.1683238889482788E-2</v>
      </c>
      <c r="I2015" s="4"/>
      <c r="J2015" s="4"/>
      <c r="K2015" s="4"/>
    </row>
    <row r="2016" spans="2:11" ht="13.5" x14ac:dyDescent="0.35">
      <c r="B2016" s="3">
        <v>44936</v>
      </c>
      <c r="C2016" s="2">
        <v>3.3</v>
      </c>
      <c r="D2016" s="2">
        <v>2.6684999999999999</v>
      </c>
      <c r="E2016" s="2">
        <v>4036</v>
      </c>
      <c r="F2016" s="2">
        <v>3.3149999999999999</v>
      </c>
      <c r="G2016" s="2">
        <v>13379.34</v>
      </c>
      <c r="H2016" s="5">
        <f t="shared" si="31"/>
        <v>-1.7850570482149507E-2</v>
      </c>
      <c r="I2016" s="4"/>
      <c r="J2016" s="4"/>
      <c r="K2016" s="4"/>
    </row>
    <row r="2017" spans="2:11" ht="13.5" x14ac:dyDescent="0.35">
      <c r="B2017" s="3">
        <v>44937</v>
      </c>
      <c r="C2017" s="2">
        <v>3.22</v>
      </c>
      <c r="D2017" s="2">
        <v>2.6038000000000001</v>
      </c>
      <c r="E2017" s="2">
        <v>8816</v>
      </c>
      <c r="F2017" s="2">
        <v>3.2269999999999999</v>
      </c>
      <c r="G2017" s="2">
        <v>28449.232</v>
      </c>
      <c r="H2017" s="5">
        <f t="shared" si="31"/>
        <v>-2.4245830991193464E-2</v>
      </c>
      <c r="I2017" s="4"/>
      <c r="J2017" s="4"/>
      <c r="K2017" s="4"/>
    </row>
    <row r="2018" spans="2:11" ht="13.5" x14ac:dyDescent="0.35">
      <c r="B2018" s="3">
        <v>44938</v>
      </c>
      <c r="C2018" s="2">
        <v>3.26</v>
      </c>
      <c r="D2018" s="2">
        <v>2.6360999999999999</v>
      </c>
      <c r="E2018" s="2">
        <v>14123</v>
      </c>
      <c r="F2018" s="2">
        <v>3.19</v>
      </c>
      <c r="G2018" s="2">
        <v>45052.37</v>
      </c>
      <c r="H2018" s="5">
        <f t="shared" si="31"/>
        <v>1.2404946616483514E-2</v>
      </c>
      <c r="I2018" s="4"/>
      <c r="J2018" s="4"/>
      <c r="K2018" s="4"/>
    </row>
    <row r="2019" spans="2:11" ht="13.5" x14ac:dyDescent="0.35">
      <c r="B2019" s="3">
        <v>44939</v>
      </c>
      <c r="C2019" s="2">
        <v>3.19</v>
      </c>
      <c r="D2019" s="2">
        <v>2.5794999999999999</v>
      </c>
      <c r="E2019" s="2">
        <v>13204</v>
      </c>
      <c r="F2019" s="2">
        <v>3.161</v>
      </c>
      <c r="G2019" s="2">
        <v>41737.843999999997</v>
      </c>
      <c r="H2019" s="5">
        <f t="shared" si="31"/>
        <v>-2.1471112628504225E-2</v>
      </c>
      <c r="I2019" s="4"/>
      <c r="J2019" s="4"/>
      <c r="K2019" s="4"/>
    </row>
    <row r="2020" spans="2:11" ht="13.5" x14ac:dyDescent="0.35">
      <c r="B2020" s="3">
        <v>44942</v>
      </c>
      <c r="C2020" s="2">
        <v>3.17</v>
      </c>
      <c r="D2020" s="2">
        <v>2.5632999999999999</v>
      </c>
      <c r="E2020" s="2">
        <v>17128</v>
      </c>
      <c r="F2020" s="2">
        <v>3.1280000000000001</v>
      </c>
      <c r="G2020" s="2">
        <v>53576.383999999998</v>
      </c>
      <c r="H2020" s="5">
        <f t="shared" si="31"/>
        <v>-6.2802868773018002E-3</v>
      </c>
      <c r="I2020" s="4"/>
      <c r="J2020" s="4"/>
      <c r="K2020" s="4"/>
    </row>
    <row r="2021" spans="2:11" ht="13.5" x14ac:dyDescent="0.35">
      <c r="B2021" s="3">
        <v>44943</v>
      </c>
      <c r="C2021" s="2">
        <v>3.1</v>
      </c>
      <c r="D2021" s="2">
        <v>2.5066999999999999</v>
      </c>
      <c r="E2021" s="2">
        <v>10603</v>
      </c>
      <c r="F2021" s="2">
        <v>3.11</v>
      </c>
      <c r="G2021" s="2">
        <v>32975.33</v>
      </c>
      <c r="H2021" s="5">
        <f t="shared" si="31"/>
        <v>-2.2080911325244795E-2</v>
      </c>
      <c r="I2021" s="4"/>
      <c r="J2021" s="4"/>
      <c r="K2021" s="4"/>
    </row>
    <row r="2022" spans="2:11" ht="13.5" x14ac:dyDescent="0.35">
      <c r="B2022" s="3">
        <v>44944</v>
      </c>
      <c r="C2022" s="2">
        <v>3.04</v>
      </c>
      <c r="D2022" s="2">
        <v>2.4582000000000002</v>
      </c>
      <c r="E2022" s="2">
        <v>19486</v>
      </c>
      <c r="F2022" s="2">
        <v>3.0819999999999999</v>
      </c>
      <c r="G2022" s="2">
        <v>60055.851999999999</v>
      </c>
      <c r="H2022" s="5">
        <f t="shared" si="31"/>
        <v>-1.9348146966130676E-2</v>
      </c>
      <c r="I2022" s="4"/>
      <c r="J2022" s="4"/>
      <c r="K2022" s="4"/>
    </row>
    <row r="2023" spans="2:11" ht="13.5" x14ac:dyDescent="0.35">
      <c r="B2023" s="3">
        <v>44945</v>
      </c>
      <c r="C2023" s="2">
        <v>3.1</v>
      </c>
      <c r="D2023" s="2">
        <v>2.5066999999999999</v>
      </c>
      <c r="E2023" s="2">
        <v>4064</v>
      </c>
      <c r="F2023" s="2">
        <v>3.0659999999999998</v>
      </c>
      <c r="G2023" s="2">
        <v>12460.224</v>
      </c>
      <c r="H2023" s="5">
        <f t="shared" si="31"/>
        <v>1.9729883654706598E-2</v>
      </c>
      <c r="I2023" s="4"/>
      <c r="J2023" s="4"/>
      <c r="K2023" s="4"/>
    </row>
    <row r="2024" spans="2:11" ht="13.5" x14ac:dyDescent="0.35">
      <c r="B2024" s="3">
        <v>44946</v>
      </c>
      <c r="C2024" s="2">
        <v>3.17</v>
      </c>
      <c r="D2024" s="2">
        <v>2.5632999999999999</v>
      </c>
      <c r="E2024" s="2">
        <v>6150</v>
      </c>
      <c r="F2024" s="2">
        <v>3.1339999999999999</v>
      </c>
      <c r="G2024" s="2">
        <v>19274.099999999999</v>
      </c>
      <c r="H2024" s="5">
        <f t="shared" si="31"/>
        <v>2.2579486974907241E-2</v>
      </c>
      <c r="I2024" s="4"/>
      <c r="J2024" s="4"/>
      <c r="K2024" s="4"/>
    </row>
    <row r="2025" spans="2:11" ht="13.5" x14ac:dyDescent="0.35">
      <c r="B2025" s="3">
        <v>44949</v>
      </c>
      <c r="C2025" s="2">
        <v>3.2</v>
      </c>
      <c r="D2025" s="2">
        <v>2.5876000000000001</v>
      </c>
      <c r="E2025" s="2">
        <v>7427</v>
      </c>
      <c r="F2025" s="2">
        <v>3.1720000000000002</v>
      </c>
      <c r="G2025" s="2">
        <v>23558.444</v>
      </c>
      <c r="H2025" s="5">
        <f t="shared" si="31"/>
        <v>9.4799672297429926E-3</v>
      </c>
      <c r="I2025" s="4"/>
      <c r="J2025" s="4"/>
      <c r="K2025" s="4"/>
    </row>
    <row r="2026" spans="2:11" ht="13.5" x14ac:dyDescent="0.35">
      <c r="B2026" s="3">
        <v>44950</v>
      </c>
      <c r="C2026" s="2">
        <v>3.25</v>
      </c>
      <c r="D2026" s="2">
        <v>2.6280000000000001</v>
      </c>
      <c r="E2026" s="2">
        <v>18524</v>
      </c>
      <c r="F2026" s="2">
        <v>3.24</v>
      </c>
      <c r="G2026" s="2">
        <v>60017.760000000002</v>
      </c>
      <c r="H2026" s="5">
        <f t="shared" si="31"/>
        <v>1.5612923172051318E-2</v>
      </c>
      <c r="I2026" s="4"/>
      <c r="J2026" s="4"/>
      <c r="K2026" s="4"/>
    </row>
    <row r="2027" spans="2:11" ht="13.5" x14ac:dyDescent="0.35">
      <c r="B2027" s="3">
        <v>44951</v>
      </c>
      <c r="C2027" s="2">
        <v>3.25</v>
      </c>
      <c r="D2027" s="2">
        <v>2.6280000000000001</v>
      </c>
      <c r="E2027" s="2">
        <v>21372</v>
      </c>
      <c r="F2027" s="2">
        <v>3.2989999999999999</v>
      </c>
      <c r="G2027" s="2">
        <v>70506.228000000003</v>
      </c>
      <c r="H2027" s="5">
        <f t="shared" si="31"/>
        <v>0</v>
      </c>
      <c r="I2027" s="4"/>
      <c r="J2027" s="4"/>
      <c r="K2027" s="4"/>
    </row>
    <row r="2028" spans="2:11" ht="13.5" x14ac:dyDescent="0.35">
      <c r="B2028" s="3">
        <v>44952</v>
      </c>
      <c r="C2028" s="2">
        <v>3.21</v>
      </c>
      <c r="D2028" s="2">
        <v>2.5956999999999999</v>
      </c>
      <c r="E2028" s="2">
        <v>3129</v>
      </c>
      <c r="F2028" s="2">
        <v>3.2349999999999999</v>
      </c>
      <c r="G2028" s="2">
        <v>10122.315000000001</v>
      </c>
      <c r="H2028" s="5">
        <f t="shared" si="31"/>
        <v>-1.2290715372907235E-2</v>
      </c>
      <c r="I2028" s="4"/>
      <c r="J2028" s="4"/>
      <c r="K2028" s="4"/>
    </row>
    <row r="2029" spans="2:11" ht="13.5" x14ac:dyDescent="0.35">
      <c r="B2029" s="3">
        <v>44953</v>
      </c>
      <c r="C2029" s="2">
        <v>3.29</v>
      </c>
      <c r="D2029" s="2">
        <v>2.6604000000000001</v>
      </c>
      <c r="E2029" s="2">
        <v>4836</v>
      </c>
      <c r="F2029" s="2">
        <v>3.2509999999999999</v>
      </c>
      <c r="G2029" s="2">
        <v>15721.835999999999</v>
      </c>
      <c r="H2029" s="5">
        <f t="shared" si="31"/>
        <v>2.4925838887390764E-2</v>
      </c>
      <c r="I2029" s="4"/>
      <c r="J2029" s="4"/>
      <c r="K2029" s="4"/>
    </row>
    <row r="2030" spans="2:11" ht="13.5" x14ac:dyDescent="0.35">
      <c r="B2030" s="3">
        <v>44956</v>
      </c>
      <c r="C2030" s="2">
        <v>3.34</v>
      </c>
      <c r="D2030" s="2">
        <v>2.7008000000000001</v>
      </c>
      <c r="E2030" s="2">
        <v>13400</v>
      </c>
      <c r="F2030" s="2">
        <v>3.294</v>
      </c>
      <c r="G2030" s="2">
        <v>44139.6</v>
      </c>
      <c r="H2030" s="5">
        <f t="shared" si="31"/>
        <v>1.5185686362952935E-2</v>
      </c>
      <c r="I2030" s="4"/>
      <c r="J2030" s="4"/>
      <c r="K2030" s="4"/>
    </row>
    <row r="2031" spans="2:11" ht="13.5" x14ac:dyDescent="0.35">
      <c r="B2031" s="3">
        <v>44957</v>
      </c>
      <c r="C2031" s="2">
        <v>3.35</v>
      </c>
      <c r="D2031" s="2">
        <v>2.7088999999999999</v>
      </c>
      <c r="E2031" s="2">
        <v>3744</v>
      </c>
      <c r="F2031" s="2">
        <v>3.302</v>
      </c>
      <c r="G2031" s="2">
        <v>12362.688</v>
      </c>
      <c r="H2031" s="5">
        <f t="shared" si="31"/>
        <v>2.999111374407499E-3</v>
      </c>
      <c r="I2031" s="4"/>
      <c r="J2031" s="4"/>
      <c r="K2031" s="4"/>
    </row>
    <row r="2032" spans="2:11" ht="13.5" x14ac:dyDescent="0.35">
      <c r="B2032" s="3">
        <v>44958</v>
      </c>
      <c r="C2032" s="2">
        <v>3.33</v>
      </c>
      <c r="D2032" s="2">
        <v>2.6926999999999999</v>
      </c>
      <c r="E2032" s="2">
        <v>7945</v>
      </c>
      <c r="F2032" s="2">
        <v>3.3</v>
      </c>
      <c r="G2032" s="2">
        <v>26218.5</v>
      </c>
      <c r="H2032" s="5">
        <f t="shared" si="31"/>
        <v>-5.9802872014470794E-3</v>
      </c>
      <c r="I2032" s="4"/>
      <c r="J2032" s="4"/>
      <c r="K2032" s="4"/>
    </row>
    <row r="2033" spans="2:11" ht="13.5" x14ac:dyDescent="0.35">
      <c r="B2033" s="3">
        <v>44959</v>
      </c>
      <c r="C2033" s="2">
        <v>3.33</v>
      </c>
      <c r="D2033" s="2">
        <v>2.6926999999999999</v>
      </c>
      <c r="E2033" s="2">
        <v>4090</v>
      </c>
      <c r="F2033" s="2">
        <v>3.3</v>
      </c>
      <c r="G2033" s="2">
        <v>13497</v>
      </c>
      <c r="H2033" s="5">
        <f t="shared" si="31"/>
        <v>0</v>
      </c>
      <c r="I2033" s="4"/>
      <c r="J2033" s="4"/>
      <c r="K2033" s="4"/>
    </row>
    <row r="2034" spans="2:11" ht="13.5" x14ac:dyDescent="0.35">
      <c r="B2034" s="3">
        <v>44960</v>
      </c>
      <c r="C2034" s="2">
        <v>3.34</v>
      </c>
      <c r="D2034" s="2">
        <v>2.7008000000000001</v>
      </c>
      <c r="E2034" s="2">
        <v>1084</v>
      </c>
      <c r="F2034" s="2">
        <v>3.3010000000000002</v>
      </c>
      <c r="G2034" s="2">
        <v>3578.2840000000001</v>
      </c>
      <c r="H2034" s="5">
        <f t="shared" si="31"/>
        <v>3.0081331006054216E-3</v>
      </c>
      <c r="I2034" s="4"/>
      <c r="J2034" s="4"/>
      <c r="K2034" s="4"/>
    </row>
    <row r="2035" spans="2:11" ht="13.5" x14ac:dyDescent="0.35">
      <c r="B2035" s="3">
        <v>44963</v>
      </c>
      <c r="C2035" s="2">
        <v>3.34</v>
      </c>
      <c r="D2035" s="2">
        <v>2.7008000000000001</v>
      </c>
      <c r="E2035" s="2">
        <v>5700</v>
      </c>
      <c r="F2035" s="2">
        <v>3.3010000000000002</v>
      </c>
      <c r="G2035" s="2">
        <v>18815.7</v>
      </c>
      <c r="H2035" s="5">
        <f t="shared" si="31"/>
        <v>0</v>
      </c>
      <c r="I2035" s="4"/>
      <c r="J2035" s="4"/>
      <c r="K2035" s="4"/>
    </row>
    <row r="2036" spans="2:11" ht="13.5" x14ac:dyDescent="0.35">
      <c r="B2036" s="3">
        <v>44964</v>
      </c>
      <c r="C2036" s="2">
        <v>3.33</v>
      </c>
      <c r="D2036" s="2">
        <v>2.6926999999999999</v>
      </c>
      <c r="E2036" s="2">
        <v>9563</v>
      </c>
      <c r="F2036" s="2">
        <v>3.3</v>
      </c>
      <c r="G2036" s="2">
        <v>31557.9</v>
      </c>
      <c r="H2036" s="5">
        <f t="shared" si="31"/>
        <v>-2.9991113744076638E-3</v>
      </c>
      <c r="I2036" s="4"/>
      <c r="J2036" s="4"/>
      <c r="K2036" s="4"/>
    </row>
    <row r="2037" spans="2:11" ht="13.5" x14ac:dyDescent="0.35">
      <c r="B2037" s="3">
        <v>44965</v>
      </c>
      <c r="C2037" s="2">
        <v>3.33</v>
      </c>
      <c r="D2037" s="2">
        <v>2.6926999999999999</v>
      </c>
      <c r="E2037" s="2">
        <v>1975</v>
      </c>
      <c r="F2037" s="2">
        <v>3.3</v>
      </c>
      <c r="G2037" s="2">
        <v>6517.5</v>
      </c>
      <c r="H2037" s="5">
        <f t="shared" si="31"/>
        <v>0</v>
      </c>
      <c r="I2037" s="4"/>
      <c r="J2037" s="4"/>
      <c r="K2037" s="4"/>
    </row>
    <row r="2038" spans="2:11" ht="13.5" x14ac:dyDescent="0.35">
      <c r="B2038" s="3">
        <v>44966</v>
      </c>
      <c r="C2038" s="2">
        <v>3.3</v>
      </c>
      <c r="D2038" s="2">
        <v>2.6684999999999999</v>
      </c>
      <c r="E2038" s="2">
        <v>578</v>
      </c>
      <c r="F2038" s="2">
        <v>3.3</v>
      </c>
      <c r="G2038" s="2">
        <v>1907.4</v>
      </c>
      <c r="H2038" s="5">
        <f t="shared" si="31"/>
        <v>-8.9872618561295352E-3</v>
      </c>
      <c r="I2038" s="4"/>
      <c r="J2038" s="4"/>
      <c r="K2038" s="4"/>
    </row>
    <row r="2039" spans="2:11" ht="13.5" x14ac:dyDescent="0.35">
      <c r="B2039" s="3">
        <v>44967</v>
      </c>
      <c r="C2039" s="2">
        <v>3.3</v>
      </c>
      <c r="D2039" s="2">
        <v>2.6684999999999999</v>
      </c>
      <c r="E2039" s="2">
        <v>2695</v>
      </c>
      <c r="F2039" s="2">
        <v>3.3130000000000002</v>
      </c>
      <c r="G2039" s="2">
        <v>8928.5349999999999</v>
      </c>
      <c r="H2039" s="5">
        <f t="shared" si="31"/>
        <v>0</v>
      </c>
      <c r="I2039" s="4"/>
      <c r="J2039" s="4"/>
      <c r="K2039" s="4"/>
    </row>
    <row r="2040" spans="2:11" ht="13.5" x14ac:dyDescent="0.35">
      <c r="B2040" s="3">
        <v>44970</v>
      </c>
      <c r="C2040" s="2">
        <v>3.34</v>
      </c>
      <c r="D2040" s="2">
        <v>2.7008000000000001</v>
      </c>
      <c r="E2040" s="2">
        <v>7905</v>
      </c>
      <c r="F2040" s="2">
        <v>3.2850000000000001</v>
      </c>
      <c r="G2040" s="2">
        <v>25967.924999999999</v>
      </c>
      <c r="H2040" s="5">
        <f t="shared" si="31"/>
        <v>1.2104178377365644E-2</v>
      </c>
      <c r="I2040" s="4"/>
      <c r="J2040" s="4"/>
      <c r="K2040" s="4"/>
    </row>
    <row r="2041" spans="2:11" ht="13.5" x14ac:dyDescent="0.35">
      <c r="B2041" s="3">
        <v>44971</v>
      </c>
      <c r="C2041" s="2">
        <v>3.46</v>
      </c>
      <c r="D2041" s="2">
        <v>2.7978000000000001</v>
      </c>
      <c r="E2041" s="2">
        <v>27421</v>
      </c>
      <c r="F2041" s="2">
        <v>3.42</v>
      </c>
      <c r="G2041" s="2">
        <v>93779.82</v>
      </c>
      <c r="H2041" s="5">
        <f t="shared" si="31"/>
        <v>3.5915284360189564E-2</v>
      </c>
      <c r="I2041" s="4"/>
      <c r="J2041" s="4"/>
      <c r="K2041" s="4"/>
    </row>
    <row r="2042" spans="2:11" ht="13.5" x14ac:dyDescent="0.35">
      <c r="B2042" s="3">
        <v>44972</v>
      </c>
      <c r="C2042" s="2">
        <v>3.44</v>
      </c>
      <c r="D2042" s="2">
        <v>2.7816999999999998</v>
      </c>
      <c r="E2042" s="2">
        <v>1020</v>
      </c>
      <c r="F2042" s="2">
        <v>3.4359999999999999</v>
      </c>
      <c r="G2042" s="2">
        <v>3504.72</v>
      </c>
      <c r="H2042" s="5">
        <f t="shared" si="31"/>
        <v>-5.7545214096791138E-3</v>
      </c>
      <c r="I2042" s="4"/>
      <c r="J2042" s="4"/>
      <c r="K2042" s="4"/>
    </row>
    <row r="2043" spans="2:11" ht="13.5" x14ac:dyDescent="0.35">
      <c r="B2043" s="3">
        <v>44973</v>
      </c>
      <c r="C2043" s="2">
        <v>3.42</v>
      </c>
      <c r="D2043" s="2">
        <v>2.7654999999999998</v>
      </c>
      <c r="E2043" s="2">
        <v>3487</v>
      </c>
      <c r="F2043" s="2">
        <v>3.4049999999999998</v>
      </c>
      <c r="G2043" s="2">
        <v>11873.235000000001</v>
      </c>
      <c r="H2043" s="5">
        <f t="shared" si="31"/>
        <v>-5.8237768271201043E-3</v>
      </c>
      <c r="I2043" s="4"/>
      <c r="J2043" s="4"/>
      <c r="K2043" s="4"/>
    </row>
    <row r="2044" spans="2:11" ht="13.5" x14ac:dyDescent="0.35">
      <c r="B2044" s="3">
        <v>44974</v>
      </c>
      <c r="C2044" s="2">
        <v>3.44</v>
      </c>
      <c r="D2044" s="2">
        <v>2.7816999999999998</v>
      </c>
      <c r="E2044" s="2">
        <v>1844</v>
      </c>
      <c r="F2044" s="2">
        <v>3.4020000000000001</v>
      </c>
      <c r="G2044" s="2">
        <v>6273.2879999999996</v>
      </c>
      <c r="H2044" s="5">
        <f t="shared" si="31"/>
        <v>5.8578918821189634E-3</v>
      </c>
      <c r="I2044" s="4"/>
      <c r="J2044" s="4"/>
      <c r="K2044" s="4"/>
    </row>
    <row r="2045" spans="2:11" ht="13.5" x14ac:dyDescent="0.35">
      <c r="B2045" s="3">
        <v>44977</v>
      </c>
      <c r="C2045" s="2">
        <v>3.44</v>
      </c>
      <c r="D2045" s="2">
        <v>2.7816999999999998</v>
      </c>
      <c r="E2045" s="2">
        <v>5449</v>
      </c>
      <c r="F2045" s="2">
        <v>3.41</v>
      </c>
      <c r="G2045" s="2">
        <v>18581.09</v>
      </c>
      <c r="H2045" s="5">
        <f t="shared" si="31"/>
        <v>0</v>
      </c>
      <c r="I2045" s="4"/>
      <c r="J2045" s="4"/>
      <c r="K2045" s="4"/>
    </row>
    <row r="2046" spans="2:11" ht="13.5" x14ac:dyDescent="0.35">
      <c r="B2046" s="3">
        <v>44978</v>
      </c>
      <c r="C2046" s="2">
        <v>3.44</v>
      </c>
      <c r="D2046" s="2">
        <v>2.7816999999999998</v>
      </c>
      <c r="E2046" s="2">
        <v>1793</v>
      </c>
      <c r="F2046" s="2">
        <v>3.4089999999999998</v>
      </c>
      <c r="G2046" s="2">
        <v>6112.3370000000004</v>
      </c>
      <c r="H2046" s="5">
        <f t="shared" si="31"/>
        <v>0</v>
      </c>
      <c r="I2046" s="4"/>
      <c r="J2046" s="4"/>
      <c r="K2046" s="4"/>
    </row>
    <row r="2047" spans="2:11" ht="13.5" x14ac:dyDescent="0.35">
      <c r="B2047" s="3">
        <v>44979</v>
      </c>
      <c r="C2047" s="2">
        <v>3.47</v>
      </c>
      <c r="D2047" s="2">
        <v>2.8058999999999998</v>
      </c>
      <c r="E2047" s="2">
        <v>5276</v>
      </c>
      <c r="F2047" s="2">
        <v>3.4390000000000001</v>
      </c>
      <c r="G2047" s="2">
        <v>18144.164000000001</v>
      </c>
      <c r="H2047" s="5">
        <f t="shared" si="31"/>
        <v>8.6997160010065782E-3</v>
      </c>
      <c r="I2047" s="4"/>
      <c r="J2047" s="4"/>
      <c r="K2047" s="4"/>
    </row>
    <row r="2048" spans="2:11" ht="13.5" x14ac:dyDescent="0.35">
      <c r="B2048" s="3">
        <v>44980</v>
      </c>
      <c r="C2048" s="2">
        <v>3.46</v>
      </c>
      <c r="D2048" s="2">
        <v>2.7978000000000001</v>
      </c>
      <c r="E2048" s="2">
        <v>2220</v>
      </c>
      <c r="F2048" s="2">
        <v>3.46</v>
      </c>
      <c r="G2048" s="2">
        <v>7681.2</v>
      </c>
      <c r="H2048" s="5">
        <f t="shared" si="31"/>
        <v>-2.8867742970169197E-3</v>
      </c>
      <c r="I2048" s="4"/>
      <c r="J2048" s="4"/>
      <c r="K2048" s="4"/>
    </row>
    <row r="2049" spans="2:11" ht="13.5" x14ac:dyDescent="0.35">
      <c r="B2049" s="3">
        <v>44981</v>
      </c>
      <c r="C2049" s="2">
        <v>3.45</v>
      </c>
      <c r="D2049" s="2">
        <v>2.7896999999999998</v>
      </c>
      <c r="E2049" s="2">
        <v>352</v>
      </c>
      <c r="F2049" s="2">
        <v>3.4009999999999998</v>
      </c>
      <c r="G2049" s="2">
        <v>1197.152</v>
      </c>
      <c r="H2049" s="5">
        <f t="shared" si="31"/>
        <v>-2.8951318893417036E-3</v>
      </c>
      <c r="I2049" s="4"/>
      <c r="J2049" s="4"/>
      <c r="K2049" s="4"/>
    </row>
    <row r="2050" spans="2:11" ht="13.5" x14ac:dyDescent="0.35">
      <c r="B2050" s="3">
        <v>44984</v>
      </c>
      <c r="C2050" s="2">
        <v>3.41</v>
      </c>
      <c r="D2050" s="2">
        <v>2.7574000000000001</v>
      </c>
      <c r="E2050" s="2">
        <v>6425</v>
      </c>
      <c r="F2050" s="2">
        <v>3.4020000000000001</v>
      </c>
      <c r="G2050" s="2">
        <v>21857.85</v>
      </c>
      <c r="H2050" s="5">
        <f t="shared" si="31"/>
        <v>-1.157830591102978E-2</v>
      </c>
      <c r="I2050" s="4"/>
      <c r="J2050" s="4"/>
      <c r="K2050" s="4"/>
    </row>
    <row r="2051" spans="2:11" ht="13.5" x14ac:dyDescent="0.35">
      <c r="B2051" s="3">
        <v>44985</v>
      </c>
      <c r="C2051" s="2">
        <v>3.42</v>
      </c>
      <c r="D2051" s="2">
        <v>2.7654999999999998</v>
      </c>
      <c r="E2051" s="2">
        <v>5872</v>
      </c>
      <c r="F2051" s="2">
        <v>3.4140000000000001</v>
      </c>
      <c r="G2051" s="2">
        <v>20047.008000000002</v>
      </c>
      <c r="H2051" s="5">
        <f t="shared" si="31"/>
        <v>2.9375498658155415E-3</v>
      </c>
      <c r="I2051" s="4"/>
      <c r="J2051" s="4"/>
      <c r="K2051" s="4"/>
    </row>
    <row r="2052" spans="2:11" ht="13.5" x14ac:dyDescent="0.35">
      <c r="B2052" s="3">
        <v>44986</v>
      </c>
      <c r="C2052" s="2">
        <v>3.39</v>
      </c>
      <c r="D2052" s="2">
        <v>2.7412000000000001</v>
      </c>
      <c r="E2052" s="2">
        <v>2733</v>
      </c>
      <c r="F2052" s="2">
        <v>3.3650000000000002</v>
      </c>
      <c r="G2052" s="2">
        <v>9196.5450000000001</v>
      </c>
      <c r="H2052" s="5">
        <f t="shared" si="31"/>
        <v>-8.7868378231783645E-3</v>
      </c>
      <c r="I2052" s="4"/>
      <c r="J2052" s="4"/>
      <c r="K2052" s="4"/>
    </row>
    <row r="2053" spans="2:11" ht="13.5" x14ac:dyDescent="0.35">
      <c r="B2053" s="3">
        <v>44987</v>
      </c>
      <c r="C2053" s="2">
        <v>3.35</v>
      </c>
      <c r="D2053" s="2">
        <v>2.7088999999999999</v>
      </c>
      <c r="E2053" s="2">
        <v>4144</v>
      </c>
      <c r="F2053" s="2">
        <v>3.323</v>
      </c>
      <c r="G2053" s="2">
        <v>13770.512000000001</v>
      </c>
      <c r="H2053" s="5">
        <f t="shared" si="31"/>
        <v>-1.1783160659565233E-2</v>
      </c>
      <c r="I2053" s="4"/>
      <c r="J2053" s="4"/>
      <c r="K2053" s="4"/>
    </row>
    <row r="2054" spans="2:11" ht="13.5" x14ac:dyDescent="0.35">
      <c r="B2054" s="3">
        <v>44988</v>
      </c>
      <c r="C2054" s="2">
        <v>3.35</v>
      </c>
      <c r="D2054" s="2">
        <v>2.7088999999999999</v>
      </c>
      <c r="E2054" s="2">
        <v>1424</v>
      </c>
      <c r="F2054" s="2">
        <v>3.2810000000000001</v>
      </c>
      <c r="G2054" s="2">
        <v>4672.1440000000002</v>
      </c>
      <c r="H2054" s="5">
        <f t="shared" si="31"/>
        <v>0</v>
      </c>
      <c r="I2054" s="4"/>
      <c r="J2054" s="4"/>
      <c r="K2054" s="4"/>
    </row>
    <row r="2055" spans="2:11" ht="13.5" x14ac:dyDescent="0.35">
      <c r="B2055" s="3">
        <v>44991</v>
      </c>
      <c r="C2055" s="2">
        <v>3.3</v>
      </c>
      <c r="D2055" s="2">
        <v>2.6684999999999999</v>
      </c>
      <c r="E2055" s="2">
        <v>40</v>
      </c>
      <c r="F2055" s="2">
        <v>3.3</v>
      </c>
      <c r="G2055" s="2">
        <v>132</v>
      </c>
      <c r="H2055" s="5">
        <f t="shared" ref="H2055:H2118" si="32">(D2055-D2054)/D2054</f>
        <v>-1.491380265052235E-2</v>
      </c>
      <c r="I2055" s="4"/>
      <c r="J2055" s="4"/>
      <c r="K2055" s="4"/>
    </row>
    <row r="2056" spans="2:11" ht="13.5" x14ac:dyDescent="0.35">
      <c r="B2056" s="3">
        <v>44992</v>
      </c>
      <c r="C2056" s="2">
        <v>3.35</v>
      </c>
      <c r="D2056" s="2">
        <v>2.7088999999999999</v>
      </c>
      <c r="E2056" s="2">
        <v>4097</v>
      </c>
      <c r="F2056" s="2">
        <v>3.3</v>
      </c>
      <c r="G2056" s="2">
        <v>13520.1</v>
      </c>
      <c r="H2056" s="5">
        <f t="shared" si="32"/>
        <v>1.5139591530822557E-2</v>
      </c>
      <c r="I2056" s="4"/>
      <c r="J2056" s="4"/>
      <c r="K2056" s="4"/>
    </row>
    <row r="2057" spans="2:11" ht="13.5" x14ac:dyDescent="0.35">
      <c r="B2057" s="3">
        <v>44993</v>
      </c>
      <c r="C2057" s="2">
        <v>3.35</v>
      </c>
      <c r="D2057" s="2">
        <v>2.7088999999999999</v>
      </c>
      <c r="E2057" s="2">
        <v>8471</v>
      </c>
      <c r="F2057" s="2">
        <v>3.3180000000000001</v>
      </c>
      <c r="G2057" s="2">
        <v>28106.777999999998</v>
      </c>
      <c r="H2057" s="5">
        <f t="shared" si="32"/>
        <v>0</v>
      </c>
      <c r="I2057" s="4"/>
      <c r="J2057" s="4"/>
      <c r="K2057" s="4"/>
    </row>
    <row r="2058" spans="2:11" ht="13.5" x14ac:dyDescent="0.35">
      <c r="B2058" s="3">
        <v>44994</v>
      </c>
      <c r="C2058" s="2">
        <v>3.38</v>
      </c>
      <c r="D2058" s="2">
        <v>2.7330999999999999</v>
      </c>
      <c r="E2058" s="2">
        <v>1</v>
      </c>
      <c r="F2058" s="2">
        <v>3.38</v>
      </c>
      <c r="G2058" s="2">
        <v>3.38</v>
      </c>
      <c r="H2058" s="5">
        <f t="shared" si="32"/>
        <v>8.9335154490752713E-3</v>
      </c>
      <c r="I2058" s="4"/>
      <c r="J2058" s="4"/>
      <c r="K2058" s="4"/>
    </row>
    <row r="2059" spans="2:11" ht="13.5" x14ac:dyDescent="0.35">
      <c r="B2059" s="3">
        <v>44995</v>
      </c>
      <c r="C2059" s="2">
        <v>3.35</v>
      </c>
      <c r="D2059" s="2">
        <v>2.7088999999999999</v>
      </c>
      <c r="E2059" s="2">
        <v>500</v>
      </c>
      <c r="F2059" s="2">
        <v>3.35</v>
      </c>
      <c r="G2059" s="2">
        <v>1675</v>
      </c>
      <c r="H2059" s="5">
        <f t="shared" si="32"/>
        <v>-8.8544144012293741E-3</v>
      </c>
      <c r="I2059" s="4"/>
      <c r="J2059" s="4"/>
      <c r="K2059" s="4"/>
    </row>
    <row r="2060" spans="2:11" ht="13.5" x14ac:dyDescent="0.35">
      <c r="B2060" s="3">
        <v>44998</v>
      </c>
      <c r="C2060" s="2">
        <v>3.35</v>
      </c>
      <c r="D2060" s="2">
        <v>2.7088999999999999</v>
      </c>
      <c r="E2060" s="2">
        <v>8645</v>
      </c>
      <c r="F2060" s="2">
        <v>3.3050000000000002</v>
      </c>
      <c r="G2060" s="2">
        <v>28571.724999999999</v>
      </c>
      <c r="H2060" s="5">
        <f t="shared" si="32"/>
        <v>0</v>
      </c>
      <c r="I2060" s="4"/>
      <c r="J2060" s="4"/>
      <c r="K2060" s="4"/>
    </row>
    <row r="2061" spans="2:11" ht="13.5" x14ac:dyDescent="0.35">
      <c r="B2061" s="3">
        <v>44999</v>
      </c>
      <c r="C2061" s="2">
        <v>3.38</v>
      </c>
      <c r="D2061" s="2">
        <v>2.7330999999999999</v>
      </c>
      <c r="E2061" s="2">
        <v>23195</v>
      </c>
      <c r="F2061" s="2">
        <v>3.37</v>
      </c>
      <c r="G2061" s="2">
        <v>78167.149999999994</v>
      </c>
      <c r="H2061" s="5">
        <f t="shared" si="32"/>
        <v>8.9335154490752713E-3</v>
      </c>
      <c r="I2061" s="4"/>
      <c r="J2061" s="4"/>
      <c r="K2061" s="4"/>
    </row>
    <row r="2062" spans="2:11" ht="13.5" x14ac:dyDescent="0.35">
      <c r="B2062" s="3">
        <v>45000</v>
      </c>
      <c r="C2062" s="2">
        <v>3.4</v>
      </c>
      <c r="D2062" s="2">
        <v>2.7492999999999999</v>
      </c>
      <c r="E2062" s="2">
        <v>571</v>
      </c>
      <c r="F2062" s="2">
        <v>3.3969999999999998</v>
      </c>
      <c r="G2062" s="2">
        <v>1939.6869999999999</v>
      </c>
      <c r="H2062" s="5">
        <f t="shared" si="32"/>
        <v>5.9273352603270981E-3</v>
      </c>
      <c r="I2062" s="4"/>
      <c r="J2062" s="4"/>
      <c r="K2062" s="4"/>
    </row>
    <row r="2063" spans="2:11" ht="13.5" x14ac:dyDescent="0.35">
      <c r="B2063" s="3">
        <v>45001</v>
      </c>
      <c r="C2063" s="2">
        <v>3.31</v>
      </c>
      <c r="D2063" s="2">
        <v>2.6764999999999999</v>
      </c>
      <c r="E2063" s="2">
        <v>7918</v>
      </c>
      <c r="F2063" s="2">
        <v>3.3359999999999999</v>
      </c>
      <c r="G2063" s="2">
        <v>26414.448</v>
      </c>
      <c r="H2063" s="5">
        <f t="shared" si="32"/>
        <v>-2.6479467500818383E-2</v>
      </c>
      <c r="I2063" s="4"/>
      <c r="J2063" s="4"/>
      <c r="K2063" s="4"/>
    </row>
    <row r="2064" spans="2:11" ht="13.5" x14ac:dyDescent="0.35">
      <c r="B2064" s="3">
        <v>45002</v>
      </c>
      <c r="C2064" s="2">
        <v>3.34</v>
      </c>
      <c r="D2064" s="2">
        <v>2.7008000000000001</v>
      </c>
      <c r="E2064" s="2">
        <v>309</v>
      </c>
      <c r="F2064" s="2">
        <v>3.3010000000000002</v>
      </c>
      <c r="G2064" s="2">
        <v>1020.009</v>
      </c>
      <c r="H2064" s="5">
        <f t="shared" si="32"/>
        <v>9.0790211096582144E-3</v>
      </c>
      <c r="I2064" s="4"/>
      <c r="J2064" s="4"/>
      <c r="K2064" s="4"/>
    </row>
    <row r="2065" spans="2:11" ht="13.5" x14ac:dyDescent="0.35">
      <c r="B2065" s="3">
        <v>45006</v>
      </c>
      <c r="C2065" s="2">
        <v>3.35</v>
      </c>
      <c r="D2065" s="2">
        <v>2.7088999999999999</v>
      </c>
      <c r="E2065" s="2">
        <v>5117</v>
      </c>
      <c r="F2065" s="2">
        <v>3.31</v>
      </c>
      <c r="G2065" s="2">
        <v>16937.27</v>
      </c>
      <c r="H2065" s="5">
        <f t="shared" si="32"/>
        <v>2.999111374407499E-3</v>
      </c>
      <c r="I2065" s="4"/>
      <c r="J2065" s="4"/>
      <c r="K2065" s="4"/>
    </row>
    <row r="2066" spans="2:11" ht="13.5" x14ac:dyDescent="0.35">
      <c r="B2066" s="3">
        <v>45007</v>
      </c>
      <c r="C2066" s="2">
        <v>3.35</v>
      </c>
      <c r="D2066" s="2">
        <v>2.7088999999999999</v>
      </c>
      <c r="E2066" s="2">
        <v>9196</v>
      </c>
      <c r="F2066" s="2">
        <v>3.3090000000000002</v>
      </c>
      <c r="G2066" s="2">
        <v>30429.563999999998</v>
      </c>
      <c r="H2066" s="5">
        <f t="shared" si="32"/>
        <v>0</v>
      </c>
      <c r="I2066" s="4"/>
      <c r="J2066" s="4"/>
      <c r="K2066" s="4"/>
    </row>
    <row r="2067" spans="2:11" ht="13.5" x14ac:dyDescent="0.35">
      <c r="B2067" s="3">
        <v>45008</v>
      </c>
      <c r="C2067" s="2">
        <v>3.35</v>
      </c>
      <c r="D2067" s="2">
        <v>2.7088999999999999</v>
      </c>
      <c r="E2067" s="2">
        <v>19542</v>
      </c>
      <c r="F2067" s="2">
        <v>3.3</v>
      </c>
      <c r="G2067" s="2">
        <v>64488.6</v>
      </c>
      <c r="H2067" s="5">
        <f t="shared" si="32"/>
        <v>0</v>
      </c>
      <c r="I2067" s="4"/>
      <c r="J2067" s="4"/>
      <c r="K2067" s="4"/>
    </row>
    <row r="2068" spans="2:11" ht="13.5" x14ac:dyDescent="0.35">
      <c r="B2068" s="3">
        <v>45009</v>
      </c>
      <c r="C2068" s="2">
        <v>3.35</v>
      </c>
      <c r="D2068" s="2">
        <v>2.7088999999999999</v>
      </c>
      <c r="E2068" s="2">
        <v>90601</v>
      </c>
      <c r="F2068" s="2">
        <v>3.335</v>
      </c>
      <c r="G2068" s="2">
        <v>302154.33500000002</v>
      </c>
      <c r="H2068" s="5">
        <f t="shared" si="32"/>
        <v>0</v>
      </c>
      <c r="I2068" s="4"/>
      <c r="J2068" s="4"/>
      <c r="K2068" s="4"/>
    </row>
    <row r="2069" spans="2:11" ht="13.5" x14ac:dyDescent="0.35">
      <c r="B2069" s="3">
        <v>45012</v>
      </c>
      <c r="C2069" s="2">
        <v>3.35</v>
      </c>
      <c r="D2069" s="2">
        <v>2.7088999999999999</v>
      </c>
      <c r="E2069" s="2">
        <v>1518</v>
      </c>
      <c r="F2069" s="2">
        <v>3.35</v>
      </c>
      <c r="G2069" s="2">
        <v>5085.3</v>
      </c>
      <c r="H2069" s="5">
        <f t="shared" si="32"/>
        <v>0</v>
      </c>
      <c r="I2069" s="4"/>
      <c r="J2069" s="4"/>
      <c r="K2069" s="4"/>
    </row>
    <row r="2070" spans="2:11" ht="13.5" x14ac:dyDescent="0.35">
      <c r="B2070" s="3">
        <v>45013</v>
      </c>
      <c r="C2070" s="2">
        <v>3.35</v>
      </c>
      <c r="D2070" s="2">
        <v>2.7088999999999999</v>
      </c>
      <c r="E2070" s="2">
        <v>3001</v>
      </c>
      <c r="F2070" s="2">
        <v>3.3170000000000002</v>
      </c>
      <c r="G2070" s="2">
        <v>9954.3169999999991</v>
      </c>
      <c r="H2070" s="5">
        <f t="shared" si="32"/>
        <v>0</v>
      </c>
      <c r="I2070" s="4"/>
      <c r="J2070" s="4"/>
      <c r="K2070" s="4"/>
    </row>
    <row r="2071" spans="2:11" ht="13.5" x14ac:dyDescent="0.35">
      <c r="B2071" s="3">
        <v>45014</v>
      </c>
      <c r="C2071" s="2">
        <v>3.45</v>
      </c>
      <c r="D2071" s="2">
        <v>2.7896999999999998</v>
      </c>
      <c r="E2071" s="2">
        <v>3330</v>
      </c>
      <c r="F2071" s="2">
        <v>3.35</v>
      </c>
      <c r="G2071" s="2">
        <v>11155.5</v>
      </c>
      <c r="H2071" s="5">
        <f t="shared" si="32"/>
        <v>2.98276053010447E-2</v>
      </c>
      <c r="I2071" s="4"/>
      <c r="J2071" s="4"/>
      <c r="K2071" s="4"/>
    </row>
    <row r="2072" spans="2:11" ht="13.5" x14ac:dyDescent="0.35">
      <c r="B2072" s="3">
        <v>45015</v>
      </c>
      <c r="C2072" s="2">
        <v>3.48</v>
      </c>
      <c r="D2072" s="2">
        <v>2.8140000000000001</v>
      </c>
      <c r="E2072" s="2">
        <v>1736</v>
      </c>
      <c r="F2072" s="2">
        <v>3.3929999999999998</v>
      </c>
      <c r="G2072" s="2">
        <v>5890.2479999999996</v>
      </c>
      <c r="H2072" s="5">
        <f t="shared" si="32"/>
        <v>8.7106140445209913E-3</v>
      </c>
      <c r="I2072" s="4"/>
      <c r="J2072" s="4"/>
      <c r="K2072" s="4"/>
    </row>
    <row r="2073" spans="2:11" ht="13.5" x14ac:dyDescent="0.35">
      <c r="B2073" s="3">
        <v>45016</v>
      </c>
      <c r="C2073" s="2">
        <v>3.48</v>
      </c>
      <c r="D2073" s="2">
        <v>2.8140000000000001</v>
      </c>
      <c r="E2073" s="2">
        <v>28411</v>
      </c>
      <c r="F2073" s="2">
        <v>3.4590000000000001</v>
      </c>
      <c r="G2073" s="2">
        <v>98273.649000000005</v>
      </c>
      <c r="H2073" s="5">
        <f t="shared" si="32"/>
        <v>0</v>
      </c>
      <c r="I2073" s="4"/>
      <c r="J2073" s="4"/>
      <c r="K2073" s="4"/>
    </row>
    <row r="2074" spans="2:11" ht="13.5" x14ac:dyDescent="0.35">
      <c r="B2074" s="3">
        <v>45019</v>
      </c>
      <c r="C2074" s="2">
        <v>3.46</v>
      </c>
      <c r="D2074" s="2">
        <v>2.7978000000000001</v>
      </c>
      <c r="E2074" s="2">
        <v>3459</v>
      </c>
      <c r="F2074" s="2">
        <v>3.4510000000000001</v>
      </c>
      <c r="G2074" s="2">
        <v>11937.009</v>
      </c>
      <c r="H2074" s="5">
        <f t="shared" si="32"/>
        <v>-5.7569296375266496E-3</v>
      </c>
      <c r="I2074" s="4"/>
      <c r="J2074" s="4"/>
      <c r="K2074" s="4"/>
    </row>
    <row r="2075" spans="2:11" ht="13.5" x14ac:dyDescent="0.35">
      <c r="B2075" s="3">
        <v>45020</v>
      </c>
      <c r="C2075" s="2">
        <v>3.46</v>
      </c>
      <c r="D2075" s="2">
        <v>2.7978000000000001</v>
      </c>
      <c r="E2075" s="2">
        <v>1127</v>
      </c>
      <c r="F2075" s="2">
        <v>3.45</v>
      </c>
      <c r="G2075" s="2">
        <v>3888.15</v>
      </c>
      <c r="H2075" s="5">
        <f t="shared" si="32"/>
        <v>0</v>
      </c>
      <c r="I2075" s="4"/>
      <c r="J2075" s="4"/>
      <c r="K2075" s="4"/>
    </row>
    <row r="2076" spans="2:11" ht="13.5" x14ac:dyDescent="0.35">
      <c r="B2076" s="3">
        <v>45021</v>
      </c>
      <c r="C2076" s="2">
        <v>3.46</v>
      </c>
      <c r="D2076" s="2">
        <v>2.7978000000000001</v>
      </c>
      <c r="E2076" s="2">
        <v>2798</v>
      </c>
      <c r="F2076" s="2">
        <v>3.45</v>
      </c>
      <c r="G2076" s="2">
        <v>9653.1</v>
      </c>
      <c r="H2076" s="5">
        <f t="shared" si="32"/>
        <v>0</v>
      </c>
      <c r="I2076" s="4"/>
      <c r="J2076" s="4"/>
      <c r="K2076" s="4"/>
    </row>
    <row r="2077" spans="2:11" ht="13.5" x14ac:dyDescent="0.35">
      <c r="B2077" s="3">
        <v>45022</v>
      </c>
      <c r="C2077" s="2">
        <v>3.45</v>
      </c>
      <c r="D2077" s="2">
        <v>2.7896999999999998</v>
      </c>
      <c r="E2077" s="2">
        <v>3854</v>
      </c>
      <c r="F2077" s="2">
        <v>3.45</v>
      </c>
      <c r="G2077" s="2">
        <v>13296.3</v>
      </c>
      <c r="H2077" s="5">
        <f t="shared" si="32"/>
        <v>-2.8951318893417036E-3</v>
      </c>
      <c r="I2077" s="4"/>
      <c r="J2077" s="4"/>
      <c r="K2077" s="4"/>
    </row>
    <row r="2078" spans="2:11" ht="13.5" x14ac:dyDescent="0.35">
      <c r="B2078" s="3">
        <v>45023</v>
      </c>
      <c r="C2078" s="2">
        <v>3.46</v>
      </c>
      <c r="D2078" s="2">
        <v>2.7978000000000001</v>
      </c>
      <c r="E2078" s="2">
        <v>913</v>
      </c>
      <c r="F2078" s="2">
        <v>3.45</v>
      </c>
      <c r="G2078" s="2">
        <v>3149.85</v>
      </c>
      <c r="H2078" s="5">
        <f t="shared" si="32"/>
        <v>2.9035380148403839E-3</v>
      </c>
      <c r="I2078" s="4"/>
      <c r="J2078" s="4"/>
      <c r="K2078" s="4"/>
    </row>
    <row r="2079" spans="2:11" ht="13.5" x14ac:dyDescent="0.35">
      <c r="B2079" s="3">
        <v>45026</v>
      </c>
      <c r="C2079" s="2">
        <v>3.48</v>
      </c>
      <c r="D2079" s="2">
        <v>2.8140000000000001</v>
      </c>
      <c r="E2079" s="2">
        <v>3109</v>
      </c>
      <c r="F2079" s="2">
        <v>3.468</v>
      </c>
      <c r="G2079" s="2">
        <v>10782.012000000001</v>
      </c>
      <c r="H2079" s="5">
        <f t="shared" si="32"/>
        <v>5.7902637786832484E-3</v>
      </c>
      <c r="I2079" s="4"/>
      <c r="J2079" s="4"/>
      <c r="K2079" s="4"/>
    </row>
    <row r="2080" spans="2:11" ht="13.5" x14ac:dyDescent="0.35">
      <c r="B2080" s="3">
        <v>45027</v>
      </c>
      <c r="C2080" s="2">
        <v>3.48</v>
      </c>
      <c r="D2080" s="2">
        <v>2.8140000000000001</v>
      </c>
      <c r="E2080" s="2">
        <v>4</v>
      </c>
      <c r="F2080" s="2">
        <v>3.48</v>
      </c>
      <c r="G2080" s="2">
        <v>13.92</v>
      </c>
      <c r="H2080" s="5">
        <f t="shared" si="32"/>
        <v>0</v>
      </c>
      <c r="I2080" s="4"/>
      <c r="J2080" s="4"/>
      <c r="K2080" s="4"/>
    </row>
    <row r="2081" spans="2:11" ht="13.5" x14ac:dyDescent="0.35">
      <c r="B2081" s="3">
        <v>45028</v>
      </c>
      <c r="C2081" s="2">
        <v>3.48</v>
      </c>
      <c r="D2081" s="2">
        <v>2.8140000000000001</v>
      </c>
      <c r="E2081" s="2">
        <v>253</v>
      </c>
      <c r="F2081" s="2">
        <v>3.3519999999999999</v>
      </c>
      <c r="G2081" s="2">
        <v>848.05600000000004</v>
      </c>
      <c r="H2081" s="5">
        <f t="shared" si="32"/>
        <v>0</v>
      </c>
      <c r="I2081" s="4"/>
      <c r="J2081" s="4"/>
      <c r="K2081" s="4"/>
    </row>
    <row r="2082" spans="2:11" ht="13.5" x14ac:dyDescent="0.35">
      <c r="B2082" s="3">
        <v>45029</v>
      </c>
      <c r="C2082" s="2">
        <v>3.48</v>
      </c>
      <c r="D2082" s="2">
        <v>2.8140000000000001</v>
      </c>
      <c r="E2082" s="2">
        <v>0</v>
      </c>
      <c r="F2082" s="2">
        <v>0</v>
      </c>
      <c r="G2082" s="2">
        <v>0</v>
      </c>
      <c r="H2082" s="5">
        <f t="shared" si="32"/>
        <v>0</v>
      </c>
      <c r="I2082" s="4"/>
      <c r="J2082" s="4"/>
      <c r="K2082" s="4"/>
    </row>
    <row r="2083" spans="2:11" ht="13.5" x14ac:dyDescent="0.35">
      <c r="B2083" s="3">
        <v>45030</v>
      </c>
      <c r="C2083" s="2">
        <v>3.48</v>
      </c>
      <c r="D2083" s="2">
        <v>2.8140000000000001</v>
      </c>
      <c r="E2083" s="2">
        <v>0</v>
      </c>
      <c r="F2083" s="2">
        <v>0</v>
      </c>
      <c r="G2083" s="2">
        <v>0</v>
      </c>
      <c r="H2083" s="5">
        <f t="shared" si="32"/>
        <v>0</v>
      </c>
      <c r="I2083" s="4"/>
      <c r="J2083" s="4"/>
      <c r="K2083" s="4"/>
    </row>
    <row r="2084" spans="2:11" ht="13.5" x14ac:dyDescent="0.35">
      <c r="B2084" s="3">
        <v>45033</v>
      </c>
      <c r="C2084" s="2">
        <v>3.48</v>
      </c>
      <c r="D2084" s="2">
        <v>2.8140000000000001</v>
      </c>
      <c r="E2084" s="2">
        <v>0</v>
      </c>
      <c r="F2084" s="2">
        <v>0</v>
      </c>
      <c r="G2084" s="2">
        <v>0</v>
      </c>
      <c r="H2084" s="5">
        <f t="shared" si="32"/>
        <v>0</v>
      </c>
      <c r="I2084" s="4"/>
      <c r="J2084" s="4"/>
      <c r="K2084" s="4"/>
    </row>
    <row r="2085" spans="2:11" ht="13.5" x14ac:dyDescent="0.35">
      <c r="B2085" s="3">
        <v>45034</v>
      </c>
      <c r="C2085" s="2">
        <v>3.45</v>
      </c>
      <c r="D2085" s="2">
        <v>2.7896999999999998</v>
      </c>
      <c r="E2085" s="2">
        <v>100</v>
      </c>
      <c r="F2085" s="2">
        <v>3.45</v>
      </c>
      <c r="G2085" s="2">
        <v>345</v>
      </c>
      <c r="H2085" s="5">
        <f t="shared" si="32"/>
        <v>-8.6353944562900537E-3</v>
      </c>
      <c r="I2085" s="4"/>
      <c r="J2085" s="4"/>
      <c r="K2085" s="4"/>
    </row>
    <row r="2086" spans="2:11" ht="13.5" x14ac:dyDescent="0.35">
      <c r="B2086" s="3">
        <v>45035</v>
      </c>
      <c r="C2086" s="2">
        <v>3.44</v>
      </c>
      <c r="D2086" s="2">
        <v>2.7816999999999998</v>
      </c>
      <c r="E2086" s="2">
        <v>1245</v>
      </c>
      <c r="F2086" s="2">
        <v>3.44</v>
      </c>
      <c r="G2086" s="2">
        <v>4282.8</v>
      </c>
      <c r="H2086" s="5">
        <f t="shared" si="32"/>
        <v>-2.8676918665089465E-3</v>
      </c>
      <c r="I2086" s="4"/>
      <c r="J2086" s="4"/>
      <c r="K2086" s="4"/>
    </row>
    <row r="2087" spans="2:11" ht="13.5" x14ac:dyDescent="0.35">
      <c r="B2087" s="3">
        <v>45036</v>
      </c>
      <c r="C2087" s="2">
        <v>3.43</v>
      </c>
      <c r="D2087" s="2">
        <v>2.7736000000000001</v>
      </c>
      <c r="E2087" s="2">
        <v>1470</v>
      </c>
      <c r="F2087" s="2">
        <v>3.4409999999999998</v>
      </c>
      <c r="G2087" s="2">
        <v>5058.2700000000004</v>
      </c>
      <c r="H2087" s="5">
        <f t="shared" si="32"/>
        <v>-2.9118884135599724E-3</v>
      </c>
      <c r="I2087" s="4"/>
      <c r="J2087" s="4"/>
      <c r="K2087" s="4"/>
    </row>
    <row r="2088" spans="2:11" ht="13.5" x14ac:dyDescent="0.35">
      <c r="B2088" s="3">
        <v>45040</v>
      </c>
      <c r="C2088" s="2">
        <v>3.5</v>
      </c>
      <c r="D2088" s="2">
        <v>2.8302</v>
      </c>
      <c r="E2088" s="2">
        <v>1573</v>
      </c>
      <c r="F2088" s="2">
        <v>3.4630000000000001</v>
      </c>
      <c r="G2088" s="2">
        <v>5447.299</v>
      </c>
      <c r="H2088" s="5">
        <f t="shared" si="32"/>
        <v>2.0406691664263045E-2</v>
      </c>
      <c r="I2088" s="4"/>
      <c r="J2088" s="4"/>
      <c r="K2088" s="4"/>
    </row>
    <row r="2089" spans="2:11" ht="13.5" x14ac:dyDescent="0.35">
      <c r="B2089" s="3">
        <v>45041</v>
      </c>
      <c r="C2089" s="2">
        <v>3.51</v>
      </c>
      <c r="D2089" s="2">
        <v>2.8382999999999998</v>
      </c>
      <c r="E2089" s="2">
        <v>11365</v>
      </c>
      <c r="F2089" s="2">
        <v>3.5190000000000001</v>
      </c>
      <c r="G2089" s="2">
        <v>39993.434999999998</v>
      </c>
      <c r="H2089" s="5">
        <f t="shared" si="32"/>
        <v>2.8619885520457119E-3</v>
      </c>
      <c r="I2089" s="4"/>
      <c r="J2089" s="4"/>
      <c r="K2089" s="4"/>
    </row>
    <row r="2090" spans="2:11" ht="13.5" x14ac:dyDescent="0.35">
      <c r="B2090" s="3">
        <v>45042</v>
      </c>
      <c r="C2090" s="2">
        <v>3.55</v>
      </c>
      <c r="D2090" s="2">
        <v>2.8706</v>
      </c>
      <c r="E2090" s="2">
        <v>5797</v>
      </c>
      <c r="F2090" s="2">
        <v>3.5960000000000001</v>
      </c>
      <c r="G2090" s="2">
        <v>20846.011999999999</v>
      </c>
      <c r="H2090" s="5">
        <f t="shared" si="32"/>
        <v>1.1380051439241878E-2</v>
      </c>
      <c r="I2090" s="4"/>
      <c r="J2090" s="4"/>
      <c r="K2090" s="4"/>
    </row>
    <row r="2091" spans="2:11" ht="13.5" x14ac:dyDescent="0.35">
      <c r="B2091" s="3">
        <v>45043</v>
      </c>
      <c r="C2091" s="2">
        <v>3.54</v>
      </c>
      <c r="D2091" s="2">
        <v>2.8624999999999998</v>
      </c>
      <c r="E2091" s="2">
        <v>26</v>
      </c>
      <c r="F2091" s="2">
        <v>3.552</v>
      </c>
      <c r="G2091" s="2">
        <v>92.352000000000004</v>
      </c>
      <c r="H2091" s="5">
        <f t="shared" si="32"/>
        <v>-2.8217097470912764E-3</v>
      </c>
      <c r="I2091" s="4"/>
      <c r="J2091" s="4"/>
      <c r="K2091" s="4"/>
    </row>
    <row r="2092" spans="2:11" ht="13.5" x14ac:dyDescent="0.35">
      <c r="B2092" s="3">
        <v>45044</v>
      </c>
      <c r="C2092" s="2">
        <v>3.62</v>
      </c>
      <c r="D2092" s="2">
        <v>2.9272</v>
      </c>
      <c r="E2092" s="2">
        <v>24164</v>
      </c>
      <c r="F2092" s="2">
        <v>3.6230000000000002</v>
      </c>
      <c r="G2092" s="2">
        <v>87546.172000000006</v>
      </c>
      <c r="H2092" s="5">
        <f t="shared" si="32"/>
        <v>2.2602620087336316E-2</v>
      </c>
      <c r="I2092" s="4"/>
      <c r="J2092" s="4"/>
      <c r="K2092" s="4"/>
    </row>
    <row r="2093" spans="2:11" ht="13.5" x14ac:dyDescent="0.35">
      <c r="B2093" s="3">
        <v>45048</v>
      </c>
      <c r="C2093" s="2">
        <v>3.63</v>
      </c>
      <c r="D2093" s="2">
        <v>2.9352999999999998</v>
      </c>
      <c r="E2093" s="2">
        <v>1337</v>
      </c>
      <c r="F2093" s="2">
        <v>3.6259999999999999</v>
      </c>
      <c r="G2093" s="2">
        <v>4847.9620000000004</v>
      </c>
      <c r="H2093" s="5">
        <f t="shared" si="32"/>
        <v>2.7671494943972991E-3</v>
      </c>
      <c r="I2093" s="4"/>
      <c r="J2093" s="4"/>
      <c r="K2093" s="4"/>
    </row>
    <row r="2094" spans="2:11" ht="13.5" x14ac:dyDescent="0.35">
      <c r="B2094" s="3">
        <v>45049</v>
      </c>
      <c r="C2094" s="2">
        <v>3.6</v>
      </c>
      <c r="D2094" s="2">
        <v>2.911</v>
      </c>
      <c r="E2094" s="2">
        <v>317332</v>
      </c>
      <c r="F2094" s="2">
        <v>3.64</v>
      </c>
      <c r="G2094" s="2">
        <v>1155088.48</v>
      </c>
      <c r="H2094" s="5">
        <f t="shared" si="32"/>
        <v>-8.2785405239668066E-3</v>
      </c>
      <c r="I2094" s="4"/>
      <c r="J2094" s="4"/>
      <c r="K2094" s="4"/>
    </row>
    <row r="2095" spans="2:11" ht="13.5" x14ac:dyDescent="0.35">
      <c r="B2095" s="3">
        <v>45050</v>
      </c>
      <c r="C2095" s="2">
        <v>3.6</v>
      </c>
      <c r="D2095" s="2">
        <v>2.911</v>
      </c>
      <c r="E2095" s="2">
        <v>8352</v>
      </c>
      <c r="F2095" s="2">
        <v>3.63</v>
      </c>
      <c r="G2095" s="2">
        <v>30317.759999999998</v>
      </c>
      <c r="H2095" s="5">
        <f t="shared" si="32"/>
        <v>0</v>
      </c>
      <c r="I2095" s="4"/>
      <c r="J2095" s="4"/>
      <c r="K2095" s="4"/>
    </row>
    <row r="2096" spans="2:11" ht="13.5" x14ac:dyDescent="0.35">
      <c r="B2096" s="3">
        <v>45051</v>
      </c>
      <c r="C2096" s="2">
        <v>3.63</v>
      </c>
      <c r="D2096" s="2">
        <v>2.9352999999999998</v>
      </c>
      <c r="E2096" s="2">
        <v>3781</v>
      </c>
      <c r="F2096" s="2">
        <v>3.6480000000000001</v>
      </c>
      <c r="G2096" s="2">
        <v>13793.088</v>
      </c>
      <c r="H2096" s="5">
        <f t="shared" si="32"/>
        <v>8.347646856750178E-3</v>
      </c>
      <c r="I2096" s="4"/>
      <c r="J2096" s="4"/>
      <c r="K2096" s="4"/>
    </row>
    <row r="2097" spans="2:11" ht="13.5" x14ac:dyDescent="0.35">
      <c r="B2097" s="3">
        <v>45054</v>
      </c>
      <c r="C2097" s="2">
        <v>3.66</v>
      </c>
      <c r="D2097" s="2">
        <v>2.9596</v>
      </c>
      <c r="E2097" s="2">
        <v>1836</v>
      </c>
      <c r="F2097" s="2">
        <v>3.6640000000000001</v>
      </c>
      <c r="G2097" s="2">
        <v>6727.1040000000003</v>
      </c>
      <c r="H2097" s="5">
        <f t="shared" si="32"/>
        <v>8.2785405239669575E-3</v>
      </c>
      <c r="I2097" s="4"/>
      <c r="J2097" s="4"/>
      <c r="K2097" s="4"/>
    </row>
    <row r="2098" spans="2:11" ht="13.5" x14ac:dyDescent="0.35">
      <c r="B2098" s="3">
        <v>45055</v>
      </c>
      <c r="C2098" s="2">
        <v>3.76</v>
      </c>
      <c r="D2098" s="2">
        <v>3.0404</v>
      </c>
      <c r="E2098" s="2">
        <v>8941</v>
      </c>
      <c r="F2098" s="2">
        <v>3.7349999999999999</v>
      </c>
      <c r="G2098" s="2">
        <v>33394.635000000002</v>
      </c>
      <c r="H2098" s="5">
        <f t="shared" si="32"/>
        <v>2.7300986619813481E-2</v>
      </c>
      <c r="I2098" s="4"/>
      <c r="J2098" s="4"/>
      <c r="K2098" s="4"/>
    </row>
    <row r="2099" spans="2:11" ht="13.5" x14ac:dyDescent="0.35">
      <c r="B2099" s="3">
        <v>45056</v>
      </c>
      <c r="C2099" s="2">
        <v>3.87</v>
      </c>
      <c r="D2099" s="2">
        <v>3.1294</v>
      </c>
      <c r="E2099" s="2">
        <v>1533</v>
      </c>
      <c r="F2099" s="2">
        <v>3.7789999999999999</v>
      </c>
      <c r="G2099" s="2">
        <v>5793.2070000000003</v>
      </c>
      <c r="H2099" s="5">
        <f t="shared" si="32"/>
        <v>2.927246414945401E-2</v>
      </c>
      <c r="I2099" s="4"/>
      <c r="J2099" s="4"/>
      <c r="K2099" s="4"/>
    </row>
    <row r="2100" spans="2:11" ht="13.5" x14ac:dyDescent="0.35">
      <c r="B2100" s="3">
        <v>45057</v>
      </c>
      <c r="C2100" s="2">
        <v>3.8</v>
      </c>
      <c r="D2100" s="2">
        <v>3.0728</v>
      </c>
      <c r="E2100" s="2">
        <v>2066</v>
      </c>
      <c r="F2100" s="2">
        <v>3.8</v>
      </c>
      <c r="G2100" s="2">
        <v>7850.8</v>
      </c>
      <c r="H2100" s="5">
        <f t="shared" si="32"/>
        <v>-1.8086534159902853E-2</v>
      </c>
      <c r="I2100" s="4"/>
      <c r="J2100" s="4"/>
      <c r="K2100" s="4"/>
    </row>
    <row r="2101" spans="2:11" ht="13.5" x14ac:dyDescent="0.35">
      <c r="B2101" s="3">
        <v>45058</v>
      </c>
      <c r="C2101" s="2">
        <v>3.81</v>
      </c>
      <c r="D2101" s="2">
        <v>3.0808</v>
      </c>
      <c r="E2101" s="2">
        <v>4684</v>
      </c>
      <c r="F2101" s="2">
        <v>3.8010000000000002</v>
      </c>
      <c r="G2101" s="2">
        <v>17803.883999999998</v>
      </c>
      <c r="H2101" s="5">
        <f t="shared" si="32"/>
        <v>2.6034886748242669E-3</v>
      </c>
      <c r="I2101" s="4"/>
      <c r="J2101" s="4"/>
      <c r="K2101" s="4"/>
    </row>
    <row r="2102" spans="2:11" ht="13.5" x14ac:dyDescent="0.35">
      <c r="B2102" s="3">
        <v>45061</v>
      </c>
      <c r="C2102" s="2">
        <v>3.83</v>
      </c>
      <c r="D2102" s="2">
        <v>3.097</v>
      </c>
      <c r="E2102" s="2">
        <v>574</v>
      </c>
      <c r="F2102" s="2">
        <v>3.8530000000000002</v>
      </c>
      <c r="G2102" s="2">
        <v>2211.6219999999998</v>
      </c>
      <c r="H2102" s="5">
        <f t="shared" si="32"/>
        <v>5.2583744481952714E-3</v>
      </c>
      <c r="I2102" s="4"/>
      <c r="J2102" s="4"/>
      <c r="K2102" s="4"/>
    </row>
    <row r="2103" spans="2:11" ht="13.5" x14ac:dyDescent="0.35">
      <c r="B2103" s="3">
        <v>45062</v>
      </c>
      <c r="C2103" s="2">
        <v>3.94</v>
      </c>
      <c r="D2103" s="2">
        <v>3.1859999999999999</v>
      </c>
      <c r="E2103" s="2">
        <v>5793</v>
      </c>
      <c r="F2103" s="2">
        <v>3.9289999999999998</v>
      </c>
      <c r="G2103" s="2">
        <v>22760.697</v>
      </c>
      <c r="H2103" s="5">
        <f t="shared" si="32"/>
        <v>2.8737487891507901E-2</v>
      </c>
      <c r="I2103" s="4"/>
      <c r="J2103" s="4"/>
      <c r="K2103" s="4"/>
    </row>
    <row r="2104" spans="2:11" ht="13.5" x14ac:dyDescent="0.35">
      <c r="B2104" s="3">
        <v>45063</v>
      </c>
      <c r="C2104" s="2">
        <v>4</v>
      </c>
      <c r="D2104" s="2">
        <v>3.2345000000000002</v>
      </c>
      <c r="E2104" s="2">
        <v>18883</v>
      </c>
      <c r="F2104" s="2">
        <v>4.05</v>
      </c>
      <c r="G2104" s="2">
        <v>76476.149999999994</v>
      </c>
      <c r="H2104" s="5">
        <f t="shared" si="32"/>
        <v>1.5222849968612747E-2</v>
      </c>
      <c r="I2104" s="4"/>
      <c r="J2104" s="4"/>
      <c r="K2104" s="4"/>
    </row>
    <row r="2105" spans="2:11" ht="13.5" x14ac:dyDescent="0.35">
      <c r="B2105" s="3">
        <v>45064</v>
      </c>
      <c r="C2105" s="2">
        <v>4.12</v>
      </c>
      <c r="D2105" s="2">
        <v>3.3315000000000001</v>
      </c>
      <c r="E2105" s="2">
        <v>3177</v>
      </c>
      <c r="F2105" s="2">
        <v>4.0629999999999997</v>
      </c>
      <c r="G2105" s="2">
        <v>12908.151</v>
      </c>
      <c r="H2105" s="5">
        <f t="shared" si="32"/>
        <v>2.9989179162157976E-2</v>
      </c>
      <c r="I2105" s="4"/>
      <c r="J2105" s="4"/>
      <c r="K2105" s="4"/>
    </row>
    <row r="2106" spans="2:11" ht="13.5" x14ac:dyDescent="0.35">
      <c r="B2106" s="3">
        <v>45065</v>
      </c>
      <c r="C2106" s="2">
        <v>4.05</v>
      </c>
      <c r="D2106" s="2">
        <v>3.2749000000000001</v>
      </c>
      <c r="E2106" s="2">
        <v>9161</v>
      </c>
      <c r="F2106" s="2">
        <v>4.0279999999999996</v>
      </c>
      <c r="G2106" s="2">
        <v>36900.508000000002</v>
      </c>
      <c r="H2106" s="5">
        <f t="shared" si="32"/>
        <v>-1.6989344139276597E-2</v>
      </c>
      <c r="I2106" s="4"/>
      <c r="J2106" s="4"/>
      <c r="K2106" s="4"/>
    </row>
    <row r="2107" spans="2:11" ht="13.5" x14ac:dyDescent="0.35">
      <c r="B2107" s="3">
        <v>45068</v>
      </c>
      <c r="C2107" s="2">
        <v>4</v>
      </c>
      <c r="D2107" s="2">
        <v>3.2345000000000002</v>
      </c>
      <c r="E2107" s="2">
        <v>15871</v>
      </c>
      <c r="F2107" s="2">
        <v>4.0019999999999998</v>
      </c>
      <c r="G2107" s="2">
        <v>63515.741999999998</v>
      </c>
      <c r="H2107" s="5">
        <f t="shared" si="32"/>
        <v>-1.233625454212342E-2</v>
      </c>
      <c r="I2107" s="4"/>
      <c r="J2107" s="4"/>
      <c r="K2107" s="4"/>
    </row>
    <row r="2108" spans="2:11" ht="13.5" x14ac:dyDescent="0.35">
      <c r="B2108" s="3">
        <v>45069</v>
      </c>
      <c r="C2108" s="2">
        <v>3.92</v>
      </c>
      <c r="D2108" s="2">
        <v>3.1698</v>
      </c>
      <c r="E2108" s="2">
        <v>925</v>
      </c>
      <c r="F2108" s="2">
        <v>3.9289999999999998</v>
      </c>
      <c r="G2108" s="2">
        <v>3634.3249999999998</v>
      </c>
      <c r="H2108" s="5">
        <f t="shared" si="32"/>
        <v>-2.0003091667954925E-2</v>
      </c>
      <c r="I2108" s="4"/>
      <c r="J2108" s="4"/>
      <c r="K2108" s="4"/>
    </row>
    <row r="2109" spans="2:11" ht="13.5" x14ac:dyDescent="0.35">
      <c r="B2109" s="3">
        <v>45070</v>
      </c>
      <c r="C2109" s="2">
        <v>4</v>
      </c>
      <c r="D2109" s="2">
        <v>3.2345000000000002</v>
      </c>
      <c r="E2109" s="2">
        <v>2971</v>
      </c>
      <c r="F2109" s="2">
        <v>3.9169999999999998</v>
      </c>
      <c r="G2109" s="2">
        <v>11637.406999999999</v>
      </c>
      <c r="H2109" s="5">
        <f t="shared" si="32"/>
        <v>2.0411382421603952E-2</v>
      </c>
      <c r="I2109" s="4"/>
      <c r="J2109" s="4"/>
      <c r="K2109" s="4"/>
    </row>
    <row r="2110" spans="2:11" ht="13.5" x14ac:dyDescent="0.35">
      <c r="B2110" s="3">
        <v>45071</v>
      </c>
      <c r="C2110" s="2">
        <v>3.92</v>
      </c>
      <c r="D2110" s="2">
        <v>3.1698</v>
      </c>
      <c r="E2110" s="2">
        <v>2181</v>
      </c>
      <c r="F2110" s="2">
        <v>3.92</v>
      </c>
      <c r="G2110" s="2">
        <v>8549.52</v>
      </c>
      <c r="H2110" s="5">
        <f t="shared" si="32"/>
        <v>-2.0003091667954925E-2</v>
      </c>
      <c r="I2110" s="4"/>
      <c r="J2110" s="4"/>
      <c r="K2110" s="4"/>
    </row>
    <row r="2111" spans="2:11" ht="13.5" x14ac:dyDescent="0.35">
      <c r="B2111" s="3">
        <v>45072</v>
      </c>
      <c r="C2111" s="2">
        <v>4</v>
      </c>
      <c r="D2111" s="2">
        <v>3.2345000000000002</v>
      </c>
      <c r="E2111" s="2">
        <v>1680</v>
      </c>
      <c r="F2111" s="2">
        <v>3.9510000000000001</v>
      </c>
      <c r="G2111" s="2">
        <v>6637.68</v>
      </c>
      <c r="H2111" s="5">
        <f t="shared" si="32"/>
        <v>2.0411382421603952E-2</v>
      </c>
      <c r="I2111" s="4"/>
      <c r="J2111" s="4"/>
      <c r="K2111" s="4"/>
    </row>
    <row r="2112" spans="2:11" ht="13.5" x14ac:dyDescent="0.35">
      <c r="B2112" s="3">
        <v>45075</v>
      </c>
      <c r="C2112" s="2">
        <v>3.95</v>
      </c>
      <c r="D2112" s="2">
        <v>3.1941000000000002</v>
      </c>
      <c r="E2112" s="2">
        <v>1580</v>
      </c>
      <c r="F2112" s="2">
        <v>3.9420000000000002</v>
      </c>
      <c r="G2112" s="2">
        <v>6228.36</v>
      </c>
      <c r="H2112" s="5">
        <f t="shared" si="32"/>
        <v>-1.2490338537641053E-2</v>
      </c>
      <c r="I2112" s="4"/>
      <c r="J2112" s="4"/>
      <c r="K2112" s="4"/>
    </row>
    <row r="2113" spans="2:11" ht="13.5" x14ac:dyDescent="0.35">
      <c r="B2113" s="3">
        <v>45076</v>
      </c>
      <c r="C2113" s="2">
        <v>4</v>
      </c>
      <c r="D2113" s="2">
        <v>3.2345000000000002</v>
      </c>
      <c r="E2113" s="2">
        <v>3905</v>
      </c>
      <c r="F2113" s="2">
        <v>3.9340000000000002</v>
      </c>
      <c r="G2113" s="2">
        <v>15362.27</v>
      </c>
      <c r="H2113" s="5">
        <f t="shared" si="32"/>
        <v>1.264832034062803E-2</v>
      </c>
      <c r="I2113" s="4"/>
      <c r="J2113" s="4"/>
      <c r="K2113" s="4"/>
    </row>
    <row r="2114" spans="2:11" ht="13.5" x14ac:dyDescent="0.35">
      <c r="B2114" s="3">
        <v>45077</v>
      </c>
      <c r="C2114" s="2">
        <v>3.99</v>
      </c>
      <c r="D2114" s="2">
        <v>3.2263999999999999</v>
      </c>
      <c r="E2114" s="2">
        <v>3247</v>
      </c>
      <c r="F2114" s="2">
        <v>3.9470000000000001</v>
      </c>
      <c r="G2114" s="2">
        <v>12815.909</v>
      </c>
      <c r="H2114" s="5">
        <f t="shared" si="32"/>
        <v>-2.5042510434380022E-3</v>
      </c>
      <c r="I2114" s="4"/>
      <c r="J2114" s="4"/>
      <c r="K2114" s="4"/>
    </row>
    <row r="2115" spans="2:11" ht="13.5" x14ac:dyDescent="0.35">
      <c r="B2115" s="3">
        <v>45078</v>
      </c>
      <c r="C2115" s="2">
        <v>3.98</v>
      </c>
      <c r="D2115" s="2">
        <v>3.2183000000000002</v>
      </c>
      <c r="E2115" s="2">
        <v>5053</v>
      </c>
      <c r="F2115" s="2">
        <v>3.9380000000000002</v>
      </c>
      <c r="G2115" s="2">
        <v>19898.714</v>
      </c>
      <c r="H2115" s="5">
        <f t="shared" si="32"/>
        <v>-2.5105380609967065E-3</v>
      </c>
      <c r="I2115" s="4"/>
      <c r="J2115" s="4"/>
      <c r="K2115" s="4"/>
    </row>
    <row r="2116" spans="2:11" ht="13.5" x14ac:dyDescent="0.35">
      <c r="B2116" s="3">
        <v>45079</v>
      </c>
      <c r="C2116" s="2">
        <v>3.96</v>
      </c>
      <c r="D2116" s="2">
        <v>3.2021000000000002</v>
      </c>
      <c r="E2116" s="2">
        <v>3312</v>
      </c>
      <c r="F2116" s="2">
        <v>3.9609999999999999</v>
      </c>
      <c r="G2116" s="2">
        <v>13118.832</v>
      </c>
      <c r="H2116" s="5">
        <f t="shared" si="32"/>
        <v>-5.0337134512009416E-3</v>
      </c>
      <c r="I2116" s="4"/>
      <c r="J2116" s="4"/>
      <c r="K2116" s="4"/>
    </row>
    <row r="2117" spans="2:11" ht="13.5" x14ac:dyDescent="0.35">
      <c r="B2117" s="3">
        <v>45082</v>
      </c>
      <c r="C2117" s="2">
        <v>3.96</v>
      </c>
      <c r="D2117" s="2">
        <v>3.2021000000000002</v>
      </c>
      <c r="E2117" s="2">
        <v>1786</v>
      </c>
      <c r="F2117" s="2">
        <v>3.9319999999999999</v>
      </c>
      <c r="G2117" s="2">
        <v>7022.5519999999997</v>
      </c>
      <c r="H2117" s="5">
        <f t="shared" si="32"/>
        <v>0</v>
      </c>
      <c r="I2117" s="4"/>
      <c r="J2117" s="4"/>
      <c r="K2117" s="4"/>
    </row>
    <row r="2118" spans="2:11" ht="13.5" x14ac:dyDescent="0.35">
      <c r="B2118" s="3">
        <v>45083</v>
      </c>
      <c r="C2118" s="2">
        <v>3.96</v>
      </c>
      <c r="D2118" s="2">
        <v>3.2021000000000002</v>
      </c>
      <c r="E2118" s="2">
        <v>7008</v>
      </c>
      <c r="F2118" s="2">
        <v>3.9430000000000001</v>
      </c>
      <c r="G2118" s="2">
        <v>27632.544000000002</v>
      </c>
      <c r="H2118" s="5">
        <f t="shared" si="32"/>
        <v>0</v>
      </c>
      <c r="I2118" s="4"/>
      <c r="J2118" s="4"/>
      <c r="K2118" s="4"/>
    </row>
    <row r="2119" spans="2:11" ht="13.5" x14ac:dyDescent="0.35">
      <c r="B2119" s="3">
        <v>45084</v>
      </c>
      <c r="C2119" s="2">
        <v>3.95</v>
      </c>
      <c r="D2119" s="2">
        <v>3.1941000000000002</v>
      </c>
      <c r="E2119" s="2">
        <v>501</v>
      </c>
      <c r="F2119" s="2">
        <v>3.91</v>
      </c>
      <c r="G2119" s="2">
        <v>1958.91</v>
      </c>
      <c r="H2119" s="5">
        <f t="shared" ref="H2119:H2182" si="33">(D2119-D2118)/D2118</f>
        <v>-2.4983604509540634E-3</v>
      </c>
      <c r="I2119" s="4"/>
      <c r="J2119" s="4"/>
      <c r="K2119" s="4"/>
    </row>
    <row r="2120" spans="2:11" ht="13.5" x14ac:dyDescent="0.35">
      <c r="B2120" s="3">
        <v>45085</v>
      </c>
      <c r="C2120" s="2">
        <v>3.94</v>
      </c>
      <c r="D2120" s="2">
        <v>3.1859999999999999</v>
      </c>
      <c r="E2120" s="2">
        <v>1177</v>
      </c>
      <c r="F2120" s="2">
        <v>3.9220000000000002</v>
      </c>
      <c r="G2120" s="2">
        <v>4616.1940000000004</v>
      </c>
      <c r="H2120" s="5">
        <f t="shared" si="33"/>
        <v>-2.5359256128487579E-3</v>
      </c>
      <c r="I2120" s="4"/>
      <c r="J2120" s="4"/>
      <c r="K2120" s="4"/>
    </row>
    <row r="2121" spans="2:11" ht="13.5" x14ac:dyDescent="0.35">
      <c r="B2121" s="3">
        <v>45086</v>
      </c>
      <c r="C2121" s="2">
        <v>3.97</v>
      </c>
      <c r="D2121" s="2">
        <v>3.2101999999999999</v>
      </c>
      <c r="E2121" s="2">
        <v>506</v>
      </c>
      <c r="F2121" s="2">
        <v>3.9460000000000002</v>
      </c>
      <c r="G2121" s="2">
        <v>1996.6759999999999</v>
      </c>
      <c r="H2121" s="5">
        <f t="shared" si="33"/>
        <v>7.5957313245448837E-3</v>
      </c>
      <c r="I2121" s="4"/>
      <c r="J2121" s="4"/>
      <c r="K2121" s="4"/>
    </row>
    <row r="2122" spans="2:11" ht="13.5" x14ac:dyDescent="0.35">
      <c r="B2122" s="3">
        <v>45089</v>
      </c>
      <c r="C2122" s="2">
        <v>4</v>
      </c>
      <c r="D2122" s="2">
        <v>3.2345000000000002</v>
      </c>
      <c r="E2122" s="2">
        <v>7368</v>
      </c>
      <c r="F2122" s="2">
        <v>3.996</v>
      </c>
      <c r="G2122" s="2">
        <v>29442.527999999998</v>
      </c>
      <c r="H2122" s="5">
        <f t="shared" si="33"/>
        <v>7.5696218304156159E-3</v>
      </c>
      <c r="I2122" s="4"/>
      <c r="J2122" s="4"/>
      <c r="K2122" s="4"/>
    </row>
    <row r="2123" spans="2:11" ht="13.5" x14ac:dyDescent="0.35">
      <c r="B2123" s="3">
        <v>45090</v>
      </c>
      <c r="C2123" s="2">
        <v>3.93</v>
      </c>
      <c r="D2123" s="2">
        <v>3.1779000000000002</v>
      </c>
      <c r="E2123" s="2">
        <v>3084</v>
      </c>
      <c r="F2123" s="2">
        <v>3.97</v>
      </c>
      <c r="G2123" s="2">
        <v>12243.48</v>
      </c>
      <c r="H2123" s="5">
        <f t="shared" si="33"/>
        <v>-1.7498840624516922E-2</v>
      </c>
      <c r="I2123" s="4"/>
      <c r="J2123" s="4"/>
      <c r="K2123" s="4"/>
    </row>
    <row r="2124" spans="2:11" ht="13.5" x14ac:dyDescent="0.35">
      <c r="B2124" s="3">
        <v>45091</v>
      </c>
      <c r="C2124" s="2">
        <v>4</v>
      </c>
      <c r="D2124" s="2">
        <v>3.2345000000000002</v>
      </c>
      <c r="E2124" s="2">
        <v>18414</v>
      </c>
      <c r="F2124" s="2">
        <v>3.988</v>
      </c>
      <c r="G2124" s="2">
        <v>73435.032000000007</v>
      </c>
      <c r="H2124" s="5">
        <f t="shared" si="33"/>
        <v>1.7810503791812198E-2</v>
      </c>
      <c r="I2124" s="4"/>
      <c r="J2124" s="4"/>
      <c r="K2124" s="4"/>
    </row>
    <row r="2125" spans="2:11" ht="13.5" x14ac:dyDescent="0.35">
      <c r="B2125" s="3">
        <v>45092</v>
      </c>
      <c r="C2125" s="2">
        <v>3.8</v>
      </c>
      <c r="D2125" s="2">
        <v>3.2997999999999998</v>
      </c>
      <c r="E2125" s="2">
        <v>502</v>
      </c>
      <c r="F2125" s="2">
        <v>3.8</v>
      </c>
      <c r="G2125" s="2">
        <v>1907.6</v>
      </c>
      <c r="H2125" s="5">
        <f t="shared" si="33"/>
        <v>2.0188591745246464E-2</v>
      </c>
      <c r="I2125" s="4"/>
      <c r="J2125" s="4"/>
      <c r="K2125" s="4"/>
    </row>
    <row r="2126" spans="2:11" ht="13.5" x14ac:dyDescent="0.35">
      <c r="B2126" s="3">
        <v>45093</v>
      </c>
      <c r="C2126" s="2">
        <v>3.8</v>
      </c>
      <c r="D2126" s="2">
        <v>3.2997999999999998</v>
      </c>
      <c r="E2126" s="2">
        <v>0</v>
      </c>
      <c r="F2126" s="2">
        <v>0</v>
      </c>
      <c r="G2126" s="2">
        <v>0</v>
      </c>
      <c r="H2126" s="5">
        <f t="shared" si="33"/>
        <v>0</v>
      </c>
      <c r="I2126" s="4"/>
      <c r="J2126" s="4"/>
      <c r="K2126" s="4"/>
    </row>
    <row r="2127" spans="2:11" ht="13.5" x14ac:dyDescent="0.35">
      <c r="B2127" s="3">
        <v>45096</v>
      </c>
      <c r="C2127" s="2">
        <v>3.74</v>
      </c>
      <c r="D2127" s="2">
        <v>3.2477</v>
      </c>
      <c r="E2127" s="2">
        <v>3934</v>
      </c>
      <c r="F2127" s="2">
        <v>3.661</v>
      </c>
      <c r="G2127" s="2">
        <v>14402.374</v>
      </c>
      <c r="H2127" s="5">
        <f t="shared" si="33"/>
        <v>-1.5788835687011279E-2</v>
      </c>
      <c r="I2127" s="4"/>
      <c r="J2127" s="4"/>
      <c r="K2127" s="4"/>
    </row>
    <row r="2128" spans="2:11" ht="13.5" x14ac:dyDescent="0.35">
      <c r="B2128" s="3">
        <v>45097</v>
      </c>
      <c r="C2128" s="2">
        <v>3.7</v>
      </c>
      <c r="D2128" s="2">
        <v>3.2130000000000001</v>
      </c>
      <c r="E2128" s="2">
        <v>220</v>
      </c>
      <c r="F2128" s="2">
        <v>3.7090000000000001</v>
      </c>
      <c r="G2128" s="2">
        <v>815.98</v>
      </c>
      <c r="H2128" s="5">
        <f t="shared" si="33"/>
        <v>-1.0684484404347678E-2</v>
      </c>
      <c r="I2128" s="4"/>
      <c r="J2128" s="4"/>
      <c r="K2128" s="4"/>
    </row>
    <row r="2129" spans="2:11" ht="13.5" x14ac:dyDescent="0.35">
      <c r="B2129" s="3">
        <v>45098</v>
      </c>
      <c r="C2129" s="2">
        <v>3.65</v>
      </c>
      <c r="D2129" s="2">
        <v>3.1695000000000002</v>
      </c>
      <c r="E2129" s="2">
        <v>1714</v>
      </c>
      <c r="F2129" s="2">
        <v>3.66</v>
      </c>
      <c r="G2129" s="2">
        <v>6273.24</v>
      </c>
      <c r="H2129" s="5">
        <f t="shared" si="33"/>
        <v>-1.353874883286644E-2</v>
      </c>
      <c r="I2129" s="4"/>
      <c r="J2129" s="4"/>
      <c r="K2129" s="4"/>
    </row>
    <row r="2130" spans="2:11" ht="13.5" x14ac:dyDescent="0.35">
      <c r="B2130" s="3">
        <v>45099</v>
      </c>
      <c r="C2130" s="2">
        <v>3.61</v>
      </c>
      <c r="D2130" s="2">
        <v>3.1347999999999998</v>
      </c>
      <c r="E2130" s="2">
        <v>2200</v>
      </c>
      <c r="F2130" s="2">
        <v>3.6019999999999999</v>
      </c>
      <c r="G2130" s="2">
        <v>7924.4</v>
      </c>
      <c r="H2130" s="5">
        <f t="shared" si="33"/>
        <v>-1.0948099069253951E-2</v>
      </c>
      <c r="I2130" s="4"/>
      <c r="J2130" s="4"/>
      <c r="K2130" s="4"/>
    </row>
    <row r="2131" spans="2:11" ht="13.5" x14ac:dyDescent="0.35">
      <c r="B2131" s="3">
        <v>45100</v>
      </c>
      <c r="C2131" s="2">
        <v>3.61</v>
      </c>
      <c r="D2131" s="2">
        <v>3.1347999999999998</v>
      </c>
      <c r="E2131" s="2">
        <v>2193</v>
      </c>
      <c r="F2131" s="2">
        <v>3.5990000000000002</v>
      </c>
      <c r="G2131" s="2">
        <v>7892.607</v>
      </c>
      <c r="H2131" s="5">
        <f t="shared" si="33"/>
        <v>0</v>
      </c>
      <c r="I2131" s="4"/>
      <c r="J2131" s="4"/>
      <c r="K2131" s="4"/>
    </row>
    <row r="2132" spans="2:11" ht="13.5" x14ac:dyDescent="0.35">
      <c r="B2132" s="3">
        <v>45103</v>
      </c>
      <c r="C2132" s="2">
        <v>3.59</v>
      </c>
      <c r="D2132" s="2">
        <v>3.1173999999999999</v>
      </c>
      <c r="E2132" s="2">
        <v>795</v>
      </c>
      <c r="F2132" s="2">
        <v>3.581</v>
      </c>
      <c r="G2132" s="2">
        <v>2846.895</v>
      </c>
      <c r="H2132" s="5">
        <f t="shared" si="33"/>
        <v>-5.5505933392879488E-3</v>
      </c>
      <c r="I2132" s="4"/>
      <c r="J2132" s="4"/>
      <c r="K2132" s="4"/>
    </row>
    <row r="2133" spans="2:11" ht="13.5" x14ac:dyDescent="0.35">
      <c r="B2133" s="3">
        <v>45104</v>
      </c>
      <c r="C2133" s="2">
        <v>3.55</v>
      </c>
      <c r="D2133" s="2">
        <v>3.0827</v>
      </c>
      <c r="E2133" s="2">
        <v>3160</v>
      </c>
      <c r="F2133" s="2">
        <v>3.5329999999999999</v>
      </c>
      <c r="G2133" s="2">
        <v>11164.28</v>
      </c>
      <c r="H2133" s="5">
        <f t="shared" si="33"/>
        <v>-1.1131070764098272E-2</v>
      </c>
      <c r="I2133" s="4"/>
      <c r="J2133" s="4"/>
      <c r="K2133" s="4"/>
    </row>
    <row r="2134" spans="2:11" ht="13.5" x14ac:dyDescent="0.35">
      <c r="B2134" s="3">
        <v>45107</v>
      </c>
      <c r="C2134" s="2">
        <v>3.62</v>
      </c>
      <c r="D2134" s="2">
        <v>3.1435</v>
      </c>
      <c r="E2134" s="2">
        <v>266</v>
      </c>
      <c r="F2134" s="2">
        <v>3.552</v>
      </c>
      <c r="G2134" s="2">
        <v>944.83199999999999</v>
      </c>
      <c r="H2134" s="5">
        <f t="shared" si="33"/>
        <v>1.9722970123592944E-2</v>
      </c>
      <c r="I2134" s="4"/>
      <c r="J2134" s="4"/>
      <c r="K2134" s="4"/>
    </row>
    <row r="2135" spans="2:11" ht="13.5" x14ac:dyDescent="0.35">
      <c r="B2135" s="3">
        <v>45110</v>
      </c>
      <c r="C2135" s="2">
        <v>3.6</v>
      </c>
      <c r="D2135" s="2">
        <v>3.1261000000000001</v>
      </c>
      <c r="E2135" s="2">
        <v>5364</v>
      </c>
      <c r="F2135" s="2">
        <v>3.536</v>
      </c>
      <c r="G2135" s="2">
        <v>18967.103999999999</v>
      </c>
      <c r="H2135" s="5">
        <f t="shared" si="33"/>
        <v>-5.5352314299347413E-3</v>
      </c>
      <c r="I2135" s="4"/>
      <c r="J2135" s="4"/>
      <c r="K2135" s="4"/>
    </row>
    <row r="2136" spans="2:11" ht="13.5" x14ac:dyDescent="0.35">
      <c r="B2136" s="3">
        <v>45111</v>
      </c>
      <c r="C2136" s="2">
        <v>3.6</v>
      </c>
      <c r="D2136" s="2">
        <v>3.1261000000000001</v>
      </c>
      <c r="E2136" s="2">
        <v>5255</v>
      </c>
      <c r="F2136" s="2">
        <v>3.5819999999999999</v>
      </c>
      <c r="G2136" s="2">
        <v>18823.41</v>
      </c>
      <c r="H2136" s="5">
        <f t="shared" si="33"/>
        <v>0</v>
      </c>
      <c r="I2136" s="4"/>
      <c r="J2136" s="4"/>
      <c r="K2136" s="4"/>
    </row>
    <row r="2137" spans="2:11" ht="13.5" x14ac:dyDescent="0.35">
      <c r="B2137" s="3">
        <v>45112</v>
      </c>
      <c r="C2137" s="2">
        <v>3.73</v>
      </c>
      <c r="D2137" s="2">
        <v>3.2389999999999999</v>
      </c>
      <c r="E2137" s="2">
        <v>8262</v>
      </c>
      <c r="F2137" s="2">
        <v>3.7010000000000001</v>
      </c>
      <c r="G2137" s="2">
        <v>30577.662</v>
      </c>
      <c r="H2137" s="5">
        <f t="shared" si="33"/>
        <v>3.6115287418828503E-2</v>
      </c>
      <c r="I2137" s="4"/>
      <c r="J2137" s="4"/>
      <c r="K2137" s="4"/>
    </row>
    <row r="2138" spans="2:11" ht="13.5" x14ac:dyDescent="0.35">
      <c r="B2138" s="3">
        <v>45113</v>
      </c>
      <c r="C2138" s="2">
        <v>3.73</v>
      </c>
      <c r="D2138" s="2">
        <v>3.2389999999999999</v>
      </c>
      <c r="E2138" s="2">
        <v>34800</v>
      </c>
      <c r="F2138" s="2">
        <v>3.722</v>
      </c>
      <c r="G2138" s="2">
        <v>129525.6</v>
      </c>
      <c r="H2138" s="5">
        <f t="shared" si="33"/>
        <v>0</v>
      </c>
      <c r="I2138" s="4"/>
      <c r="J2138" s="4"/>
      <c r="K2138" s="4"/>
    </row>
    <row r="2139" spans="2:11" ht="13.5" x14ac:dyDescent="0.35">
      <c r="B2139" s="3">
        <v>45114</v>
      </c>
      <c r="C2139" s="2">
        <v>3.72</v>
      </c>
      <c r="D2139" s="2">
        <v>3.2303000000000002</v>
      </c>
      <c r="E2139" s="2">
        <v>41560</v>
      </c>
      <c r="F2139" s="2">
        <v>3.7210000000000001</v>
      </c>
      <c r="G2139" s="2">
        <v>154644.76</v>
      </c>
      <c r="H2139" s="5">
        <f t="shared" si="33"/>
        <v>-2.686014201914081E-3</v>
      </c>
      <c r="I2139" s="4"/>
      <c r="J2139" s="4"/>
      <c r="K2139" s="4"/>
    </row>
    <row r="2140" spans="2:11" ht="13.5" x14ac:dyDescent="0.35">
      <c r="B2140" s="3">
        <v>45117</v>
      </c>
      <c r="C2140" s="2">
        <v>3.93</v>
      </c>
      <c r="D2140" s="2">
        <v>3.4127000000000001</v>
      </c>
      <c r="E2140" s="2">
        <v>67259</v>
      </c>
      <c r="F2140" s="2">
        <v>3.7450000000000001</v>
      </c>
      <c r="G2140" s="2">
        <v>251884.95499999999</v>
      </c>
      <c r="H2140" s="5">
        <f t="shared" si="33"/>
        <v>5.6465343776119829E-2</v>
      </c>
      <c r="I2140" s="4"/>
      <c r="J2140" s="4"/>
      <c r="K2140" s="4"/>
    </row>
    <row r="2141" spans="2:11" ht="13.5" x14ac:dyDescent="0.35">
      <c r="B2141" s="3">
        <v>45118</v>
      </c>
      <c r="C2141" s="2">
        <v>3.96</v>
      </c>
      <c r="D2141" s="2">
        <v>3.4386999999999999</v>
      </c>
      <c r="E2141" s="2">
        <v>1036</v>
      </c>
      <c r="F2141" s="2">
        <v>3.9929999999999999</v>
      </c>
      <c r="G2141" s="2">
        <v>4136.7479999999996</v>
      </c>
      <c r="H2141" s="5">
        <f t="shared" si="33"/>
        <v>7.6186011076273333E-3</v>
      </c>
      <c r="I2141" s="4"/>
      <c r="J2141" s="4"/>
      <c r="K2141" s="4"/>
    </row>
    <row r="2142" spans="2:11" ht="13.5" x14ac:dyDescent="0.35">
      <c r="B2142" s="3">
        <v>45119</v>
      </c>
      <c r="C2142" s="2">
        <v>3.94</v>
      </c>
      <c r="D2142" s="2">
        <v>3.4214000000000002</v>
      </c>
      <c r="E2142" s="2">
        <v>152</v>
      </c>
      <c r="F2142" s="2">
        <v>3.93</v>
      </c>
      <c r="G2142" s="2">
        <v>597.36</v>
      </c>
      <c r="H2142" s="5">
        <f t="shared" si="33"/>
        <v>-5.0309710064849068E-3</v>
      </c>
      <c r="I2142" s="4"/>
      <c r="J2142" s="4"/>
      <c r="K2142" s="4"/>
    </row>
    <row r="2143" spans="2:11" ht="13.5" x14ac:dyDescent="0.35">
      <c r="B2143" s="3">
        <v>45120</v>
      </c>
      <c r="C2143" s="2">
        <v>3.94</v>
      </c>
      <c r="D2143" s="2">
        <v>3.4214000000000002</v>
      </c>
      <c r="E2143" s="2">
        <v>1014</v>
      </c>
      <c r="F2143" s="2">
        <v>3.851</v>
      </c>
      <c r="G2143" s="2">
        <v>3904.9140000000002</v>
      </c>
      <c r="H2143" s="5">
        <f t="shared" si="33"/>
        <v>0</v>
      </c>
      <c r="I2143" s="4"/>
      <c r="J2143" s="4"/>
      <c r="K2143" s="4"/>
    </row>
    <row r="2144" spans="2:11" ht="13.5" x14ac:dyDescent="0.35">
      <c r="B2144" s="3">
        <v>45121</v>
      </c>
      <c r="C2144" s="2">
        <v>3.93</v>
      </c>
      <c r="D2144" s="2">
        <v>3.4127000000000001</v>
      </c>
      <c r="E2144" s="2">
        <v>4375</v>
      </c>
      <c r="F2144" s="2">
        <v>3.879</v>
      </c>
      <c r="G2144" s="2">
        <v>16970.625</v>
      </c>
      <c r="H2144" s="5">
        <f t="shared" si="33"/>
        <v>-2.5428187291752359E-3</v>
      </c>
      <c r="I2144" s="4"/>
      <c r="J2144" s="4"/>
      <c r="K2144" s="4"/>
    </row>
    <row r="2145" spans="2:11" ht="13.5" x14ac:dyDescent="0.35">
      <c r="B2145" s="3">
        <v>45124</v>
      </c>
      <c r="C2145" s="2">
        <v>3.93</v>
      </c>
      <c r="D2145" s="2">
        <v>3.4127000000000001</v>
      </c>
      <c r="E2145" s="2">
        <v>0</v>
      </c>
      <c r="F2145" s="2">
        <v>0</v>
      </c>
      <c r="G2145" s="2">
        <v>0</v>
      </c>
      <c r="H2145" s="5">
        <f t="shared" si="33"/>
        <v>0</v>
      </c>
      <c r="I2145" s="4"/>
      <c r="J2145" s="4"/>
      <c r="K2145" s="4"/>
    </row>
    <row r="2146" spans="2:11" ht="13.5" x14ac:dyDescent="0.35">
      <c r="B2146" s="3">
        <v>45125</v>
      </c>
      <c r="C2146" s="2">
        <v>3.9</v>
      </c>
      <c r="D2146" s="2">
        <v>3.3866000000000001</v>
      </c>
      <c r="E2146" s="2">
        <v>1103</v>
      </c>
      <c r="F2146" s="2">
        <v>3.8889999999999998</v>
      </c>
      <c r="G2146" s="2">
        <v>4289.567</v>
      </c>
      <c r="H2146" s="5">
        <f t="shared" si="33"/>
        <v>-7.6479034195798086E-3</v>
      </c>
      <c r="I2146" s="4"/>
      <c r="J2146" s="4"/>
      <c r="K2146" s="4"/>
    </row>
    <row r="2147" spans="2:11" ht="13.5" x14ac:dyDescent="0.35">
      <c r="B2147" s="3">
        <v>45127</v>
      </c>
      <c r="C2147" s="2">
        <v>3.9</v>
      </c>
      <c r="D2147" s="2">
        <v>3.3866000000000001</v>
      </c>
      <c r="E2147" s="2">
        <v>0</v>
      </c>
      <c r="F2147" s="2">
        <v>0</v>
      </c>
      <c r="G2147" s="2">
        <v>0</v>
      </c>
      <c r="H2147" s="5">
        <f t="shared" si="33"/>
        <v>0</v>
      </c>
      <c r="I2147" s="4"/>
      <c r="J2147" s="4"/>
      <c r="K2147" s="4"/>
    </row>
    <row r="2148" spans="2:11" ht="13.5" x14ac:dyDescent="0.35">
      <c r="B2148" s="3">
        <v>45128</v>
      </c>
      <c r="C2148" s="2">
        <v>3.9</v>
      </c>
      <c r="D2148" s="2">
        <v>3.3866000000000001</v>
      </c>
      <c r="E2148" s="2">
        <v>24</v>
      </c>
      <c r="F2148" s="2">
        <v>3.9</v>
      </c>
      <c r="G2148" s="2">
        <v>93.6</v>
      </c>
      <c r="H2148" s="5">
        <f t="shared" si="33"/>
        <v>0</v>
      </c>
      <c r="I2148" s="4"/>
      <c r="J2148" s="4"/>
      <c r="K2148" s="4"/>
    </row>
    <row r="2149" spans="2:11" ht="13.5" x14ac:dyDescent="0.35">
      <c r="B2149" s="3">
        <v>45131</v>
      </c>
      <c r="C2149" s="2">
        <v>3.9</v>
      </c>
      <c r="D2149" s="2">
        <v>3.3866000000000001</v>
      </c>
      <c r="E2149" s="2">
        <v>0</v>
      </c>
      <c r="F2149" s="2">
        <v>0</v>
      </c>
      <c r="G2149" s="2">
        <v>0</v>
      </c>
      <c r="H2149" s="5">
        <f t="shared" si="33"/>
        <v>0</v>
      </c>
      <c r="I2149" s="4"/>
      <c r="J2149" s="4"/>
      <c r="K2149" s="4"/>
    </row>
    <row r="2150" spans="2:11" ht="13.5" x14ac:dyDescent="0.35">
      <c r="B2150" s="3">
        <v>45133</v>
      </c>
      <c r="C2150" s="2">
        <v>3.9</v>
      </c>
      <c r="D2150" s="2">
        <v>3.3866000000000001</v>
      </c>
      <c r="E2150" s="2">
        <v>0</v>
      </c>
      <c r="F2150" s="2">
        <v>0</v>
      </c>
      <c r="G2150" s="2">
        <v>0</v>
      </c>
      <c r="H2150" s="5">
        <f t="shared" si="33"/>
        <v>0</v>
      </c>
      <c r="I2150" s="4"/>
      <c r="J2150" s="4"/>
      <c r="K2150" s="4"/>
    </row>
    <row r="2151" spans="2:11" ht="13.5" x14ac:dyDescent="0.35">
      <c r="B2151" s="3">
        <v>45134</v>
      </c>
      <c r="C2151" s="2">
        <v>3.8</v>
      </c>
      <c r="D2151" s="2">
        <v>3.2997999999999998</v>
      </c>
      <c r="E2151" s="2">
        <v>5348</v>
      </c>
      <c r="F2151" s="2">
        <v>3.8239999999999998</v>
      </c>
      <c r="G2151" s="2">
        <v>20450.752</v>
      </c>
      <c r="H2151" s="5">
        <f t="shared" si="33"/>
        <v>-2.5630425795783444E-2</v>
      </c>
      <c r="I2151" s="4"/>
      <c r="J2151" s="4"/>
      <c r="K2151" s="4"/>
    </row>
    <row r="2152" spans="2:11" ht="13.5" x14ac:dyDescent="0.35">
      <c r="B2152" s="3">
        <v>45135</v>
      </c>
      <c r="C2152" s="2">
        <v>3.86</v>
      </c>
      <c r="D2152" s="2">
        <v>3.3519000000000001</v>
      </c>
      <c r="E2152" s="2">
        <v>1292</v>
      </c>
      <c r="F2152" s="2">
        <v>3.8130000000000002</v>
      </c>
      <c r="G2152" s="2">
        <v>4926.3959999999997</v>
      </c>
      <c r="H2152" s="5">
        <f t="shared" si="33"/>
        <v>1.5788835687011414E-2</v>
      </c>
      <c r="I2152" s="4"/>
      <c r="J2152" s="4"/>
      <c r="K2152" s="4"/>
    </row>
    <row r="2153" spans="2:11" ht="13.5" x14ac:dyDescent="0.35">
      <c r="B2153" s="3">
        <v>45138</v>
      </c>
      <c r="C2153" s="2">
        <v>3.88</v>
      </c>
      <c r="D2153" s="2">
        <v>3.3693</v>
      </c>
      <c r="E2153" s="2">
        <v>2464</v>
      </c>
      <c r="F2153" s="2">
        <v>3.8540000000000001</v>
      </c>
      <c r="G2153" s="2">
        <v>9496.2559999999994</v>
      </c>
      <c r="H2153" s="5">
        <f t="shared" si="33"/>
        <v>5.1910856529132311E-3</v>
      </c>
      <c r="I2153" s="4"/>
      <c r="J2153" s="4"/>
      <c r="K2153" s="4"/>
    </row>
    <row r="2154" spans="2:11" ht="13.5" x14ac:dyDescent="0.35">
      <c r="B2154" s="3">
        <v>45139</v>
      </c>
      <c r="C2154" s="2">
        <v>3.88</v>
      </c>
      <c r="D2154" s="2">
        <v>3.3693</v>
      </c>
      <c r="E2154" s="2">
        <v>220</v>
      </c>
      <c r="F2154" s="2">
        <v>3.8769999999999998</v>
      </c>
      <c r="G2154" s="2">
        <v>852.94</v>
      </c>
      <c r="H2154" s="5">
        <f t="shared" si="33"/>
        <v>0</v>
      </c>
      <c r="I2154" s="4"/>
      <c r="J2154" s="4"/>
      <c r="K2154" s="4"/>
    </row>
    <row r="2155" spans="2:11" ht="13.5" x14ac:dyDescent="0.35">
      <c r="B2155" s="3">
        <v>45140</v>
      </c>
      <c r="C2155" s="2">
        <v>3.88</v>
      </c>
      <c r="D2155" s="2">
        <v>3.3693</v>
      </c>
      <c r="E2155" s="2">
        <v>0</v>
      </c>
      <c r="F2155" s="2">
        <v>0</v>
      </c>
      <c r="G2155" s="2">
        <v>0</v>
      </c>
      <c r="H2155" s="5">
        <f t="shared" si="33"/>
        <v>0</v>
      </c>
      <c r="I2155" s="4"/>
      <c r="J2155" s="4"/>
      <c r="K2155" s="4"/>
    </row>
    <row r="2156" spans="2:11" ht="13.5" x14ac:dyDescent="0.35">
      <c r="B2156" s="3">
        <v>45141</v>
      </c>
      <c r="C2156" s="2">
        <v>3.88</v>
      </c>
      <c r="D2156" s="2">
        <v>3.3693</v>
      </c>
      <c r="E2156" s="2">
        <v>0</v>
      </c>
      <c r="F2156" s="2">
        <v>0</v>
      </c>
      <c r="G2156" s="2">
        <v>0</v>
      </c>
      <c r="H2156" s="5">
        <f t="shared" si="33"/>
        <v>0</v>
      </c>
      <c r="I2156" s="4"/>
      <c r="J2156" s="4"/>
      <c r="K2156" s="4"/>
    </row>
    <row r="2157" spans="2:11" ht="13.5" x14ac:dyDescent="0.35">
      <c r="B2157" s="3">
        <v>45142</v>
      </c>
      <c r="C2157" s="2">
        <v>3.76</v>
      </c>
      <c r="D2157" s="2">
        <v>3.2650999999999999</v>
      </c>
      <c r="E2157" s="2">
        <v>4179</v>
      </c>
      <c r="F2157" s="2">
        <v>3.7629999999999999</v>
      </c>
      <c r="G2157" s="2">
        <v>15725.576999999999</v>
      </c>
      <c r="H2157" s="5">
        <f t="shared" si="33"/>
        <v>-3.0926305167245444E-2</v>
      </c>
      <c r="I2157" s="4"/>
      <c r="J2157" s="4"/>
      <c r="K2157" s="4"/>
    </row>
    <row r="2158" spans="2:11" ht="13.5" x14ac:dyDescent="0.35">
      <c r="B2158" s="3">
        <v>45145</v>
      </c>
      <c r="C2158" s="2">
        <v>3.84</v>
      </c>
      <c r="D2158" s="2">
        <v>3.3344999999999998</v>
      </c>
      <c r="E2158" s="2">
        <v>5</v>
      </c>
      <c r="F2158" s="2">
        <v>3.84</v>
      </c>
      <c r="G2158" s="2">
        <v>19.2</v>
      </c>
      <c r="H2158" s="5">
        <f t="shared" si="33"/>
        <v>2.1255091727665282E-2</v>
      </c>
      <c r="I2158" s="4"/>
      <c r="J2158" s="4"/>
      <c r="K2158" s="4"/>
    </row>
    <row r="2159" spans="2:11" ht="13.5" x14ac:dyDescent="0.35">
      <c r="B2159" s="3">
        <v>45146</v>
      </c>
      <c r="C2159" s="2">
        <v>3.84</v>
      </c>
      <c r="D2159" s="2">
        <v>3.3344999999999998</v>
      </c>
      <c r="E2159" s="2">
        <v>0</v>
      </c>
      <c r="F2159" s="2">
        <v>0</v>
      </c>
      <c r="G2159" s="2">
        <v>0</v>
      </c>
      <c r="H2159" s="5">
        <f t="shared" si="33"/>
        <v>0</v>
      </c>
      <c r="I2159" s="4"/>
      <c r="J2159" s="4"/>
      <c r="K2159" s="4"/>
    </row>
    <row r="2160" spans="2:11" ht="13.5" x14ac:dyDescent="0.35">
      <c r="B2160" s="3">
        <v>45147</v>
      </c>
      <c r="C2160" s="2">
        <v>3.8</v>
      </c>
      <c r="D2160" s="2">
        <v>3.2997999999999998</v>
      </c>
      <c r="E2160" s="2">
        <v>1001</v>
      </c>
      <c r="F2160" s="2">
        <v>3.67</v>
      </c>
      <c r="G2160" s="2">
        <v>3673.67</v>
      </c>
      <c r="H2160" s="5">
        <f t="shared" si="33"/>
        <v>-1.0406357774778814E-2</v>
      </c>
      <c r="I2160" s="4"/>
      <c r="J2160" s="4"/>
      <c r="K2160" s="4"/>
    </row>
    <row r="2161" spans="2:11" ht="13.5" x14ac:dyDescent="0.35">
      <c r="B2161" s="3">
        <v>45148</v>
      </c>
      <c r="C2161" s="2">
        <v>3.72</v>
      </c>
      <c r="D2161" s="2">
        <v>3.2303000000000002</v>
      </c>
      <c r="E2161" s="2">
        <v>10058</v>
      </c>
      <c r="F2161" s="2">
        <v>3.6080000000000001</v>
      </c>
      <c r="G2161" s="2">
        <v>36289.264000000003</v>
      </c>
      <c r="H2161" s="5">
        <f t="shared" si="33"/>
        <v>-2.1061882538335557E-2</v>
      </c>
      <c r="I2161" s="4"/>
      <c r="J2161" s="4"/>
      <c r="K2161" s="4"/>
    </row>
    <row r="2162" spans="2:11" ht="13.5" x14ac:dyDescent="0.35">
      <c r="B2162" s="3">
        <v>45149</v>
      </c>
      <c r="C2162" s="2">
        <v>3.69</v>
      </c>
      <c r="D2162" s="2">
        <v>3.2042999999999999</v>
      </c>
      <c r="E2162" s="2">
        <v>338</v>
      </c>
      <c r="F2162" s="2">
        <v>3.653</v>
      </c>
      <c r="G2162" s="2">
        <v>1234.7139999999999</v>
      </c>
      <c r="H2162" s="5">
        <f t="shared" si="33"/>
        <v>-8.0487880382627761E-3</v>
      </c>
      <c r="I2162" s="4"/>
      <c r="J2162" s="4"/>
      <c r="K2162" s="4"/>
    </row>
    <row r="2163" spans="2:11" ht="13.5" x14ac:dyDescent="0.35">
      <c r="B2163" s="3">
        <v>45152</v>
      </c>
      <c r="C2163" s="2">
        <v>3.69</v>
      </c>
      <c r="D2163" s="2">
        <v>3.2042999999999999</v>
      </c>
      <c r="E2163" s="2">
        <v>0</v>
      </c>
      <c r="F2163" s="2">
        <v>0</v>
      </c>
      <c r="G2163" s="2">
        <v>0</v>
      </c>
      <c r="H2163" s="5">
        <f t="shared" si="33"/>
        <v>0</v>
      </c>
      <c r="I2163" s="4"/>
      <c r="J2163" s="4"/>
      <c r="K2163" s="4"/>
    </row>
    <row r="2164" spans="2:11" ht="13.5" x14ac:dyDescent="0.35">
      <c r="B2164" s="3">
        <v>45153</v>
      </c>
      <c r="C2164" s="2">
        <v>3.7</v>
      </c>
      <c r="D2164" s="2">
        <v>3.2130000000000001</v>
      </c>
      <c r="E2164" s="2">
        <v>533</v>
      </c>
      <c r="F2164" s="2">
        <v>3.6949999999999998</v>
      </c>
      <c r="G2164" s="2">
        <v>1969.4349999999999</v>
      </c>
      <c r="H2164" s="5">
        <f t="shared" si="33"/>
        <v>2.7151015822489007E-3</v>
      </c>
      <c r="I2164" s="4"/>
      <c r="J2164" s="4"/>
      <c r="K2164" s="4"/>
    </row>
    <row r="2165" spans="2:11" ht="13.5" x14ac:dyDescent="0.35">
      <c r="B2165" s="3">
        <v>45154</v>
      </c>
      <c r="C2165" s="2">
        <v>3.69</v>
      </c>
      <c r="D2165" s="2">
        <v>3.2042999999999999</v>
      </c>
      <c r="E2165" s="2">
        <v>2009</v>
      </c>
      <c r="F2165" s="2">
        <v>3.6509999999999998</v>
      </c>
      <c r="G2165" s="2">
        <v>7334.8590000000004</v>
      </c>
      <c r="H2165" s="5">
        <f t="shared" si="33"/>
        <v>-2.7077497665733432E-3</v>
      </c>
      <c r="I2165" s="4"/>
      <c r="J2165" s="4"/>
      <c r="K2165" s="4"/>
    </row>
    <row r="2166" spans="2:11" ht="13.5" x14ac:dyDescent="0.35">
      <c r="B2166" s="3">
        <v>45155</v>
      </c>
      <c r="C2166" s="2">
        <v>3.65</v>
      </c>
      <c r="D2166" s="2">
        <v>3.1695000000000002</v>
      </c>
      <c r="E2166" s="2">
        <v>808</v>
      </c>
      <c r="F2166" s="2">
        <v>3.68</v>
      </c>
      <c r="G2166" s="2">
        <v>2973.44</v>
      </c>
      <c r="H2166" s="5">
        <f t="shared" si="33"/>
        <v>-1.0860406328995325E-2</v>
      </c>
      <c r="I2166" s="4"/>
      <c r="J2166" s="4"/>
      <c r="K2166" s="4"/>
    </row>
    <row r="2167" spans="2:11" ht="13.5" x14ac:dyDescent="0.35">
      <c r="B2167" s="3">
        <v>45156</v>
      </c>
      <c r="C2167" s="2">
        <v>3.69</v>
      </c>
      <c r="D2167" s="2">
        <v>3.2042999999999999</v>
      </c>
      <c r="E2167" s="2">
        <v>221</v>
      </c>
      <c r="F2167" s="2">
        <v>3.657</v>
      </c>
      <c r="G2167" s="2">
        <v>808.197</v>
      </c>
      <c r="H2167" s="5">
        <f t="shared" si="33"/>
        <v>1.0979649787032565E-2</v>
      </c>
      <c r="I2167" s="4"/>
      <c r="J2167" s="4"/>
      <c r="K2167" s="4"/>
    </row>
    <row r="2168" spans="2:11" ht="13.5" x14ac:dyDescent="0.35">
      <c r="B2168" s="3">
        <v>45159</v>
      </c>
      <c r="C2168" s="2">
        <v>3.69</v>
      </c>
      <c r="D2168" s="2">
        <v>3.2042999999999999</v>
      </c>
      <c r="E2168" s="2">
        <v>55</v>
      </c>
      <c r="F2168" s="2">
        <v>3.6259999999999999</v>
      </c>
      <c r="G2168" s="2">
        <v>199.43</v>
      </c>
      <c r="H2168" s="5">
        <f t="shared" si="33"/>
        <v>0</v>
      </c>
      <c r="I2168" s="4"/>
      <c r="J2168" s="4"/>
      <c r="K2168" s="4"/>
    </row>
    <row r="2169" spans="2:11" ht="13.5" x14ac:dyDescent="0.35">
      <c r="B2169" s="3">
        <v>45160</v>
      </c>
      <c r="C2169" s="2">
        <v>3.6</v>
      </c>
      <c r="D2169" s="2">
        <v>3.1261000000000001</v>
      </c>
      <c r="E2169" s="2">
        <v>5609</v>
      </c>
      <c r="F2169" s="2">
        <v>3.6019999999999999</v>
      </c>
      <c r="G2169" s="2">
        <v>20203.617999999999</v>
      </c>
      <c r="H2169" s="5">
        <f t="shared" si="33"/>
        <v>-2.4404706176075843E-2</v>
      </c>
      <c r="I2169" s="4"/>
      <c r="J2169" s="4"/>
      <c r="K2169" s="4"/>
    </row>
    <row r="2170" spans="2:11" ht="13.5" x14ac:dyDescent="0.35">
      <c r="B2170" s="3">
        <v>45161</v>
      </c>
      <c r="C2170" s="2">
        <v>3.6</v>
      </c>
      <c r="D2170" s="2">
        <v>3.1261000000000001</v>
      </c>
      <c r="E2170" s="2">
        <v>720</v>
      </c>
      <c r="F2170" s="2">
        <v>3.5920000000000001</v>
      </c>
      <c r="G2170" s="2">
        <v>2586.2399999999998</v>
      </c>
      <c r="H2170" s="5">
        <f t="shared" si="33"/>
        <v>0</v>
      </c>
      <c r="I2170" s="4"/>
      <c r="J2170" s="4"/>
      <c r="K2170" s="4"/>
    </row>
    <row r="2171" spans="2:11" ht="13.5" x14ac:dyDescent="0.35">
      <c r="B2171" s="3">
        <v>45162</v>
      </c>
      <c r="C2171" s="2">
        <v>3.7</v>
      </c>
      <c r="D2171" s="2">
        <v>3.2130000000000001</v>
      </c>
      <c r="E2171" s="2">
        <v>24042</v>
      </c>
      <c r="F2171" s="2">
        <v>3.722</v>
      </c>
      <c r="G2171" s="2">
        <v>89484.323999999993</v>
      </c>
      <c r="H2171" s="5">
        <f t="shared" si="33"/>
        <v>2.7798215028310026E-2</v>
      </c>
      <c r="I2171" s="4"/>
      <c r="J2171" s="4"/>
      <c r="K2171" s="4"/>
    </row>
    <row r="2172" spans="2:11" ht="13.5" x14ac:dyDescent="0.35">
      <c r="B2172" s="3">
        <v>45163</v>
      </c>
      <c r="C2172" s="2">
        <v>3.7</v>
      </c>
      <c r="D2172" s="2">
        <v>3.2130000000000001</v>
      </c>
      <c r="E2172" s="2">
        <v>1445</v>
      </c>
      <c r="F2172" s="2">
        <v>3.7</v>
      </c>
      <c r="G2172" s="2">
        <v>5346.5</v>
      </c>
      <c r="H2172" s="5">
        <f t="shared" si="33"/>
        <v>0</v>
      </c>
      <c r="I2172" s="4"/>
      <c r="J2172" s="4"/>
      <c r="K2172" s="4"/>
    </row>
    <row r="2173" spans="2:11" ht="13.5" x14ac:dyDescent="0.35">
      <c r="B2173" s="3">
        <v>45166</v>
      </c>
      <c r="C2173" s="2">
        <v>3.74</v>
      </c>
      <c r="D2173" s="2">
        <v>3.2477</v>
      </c>
      <c r="E2173" s="2">
        <v>968</v>
      </c>
      <c r="F2173" s="2">
        <v>3.7170000000000001</v>
      </c>
      <c r="G2173" s="2">
        <v>3598.056</v>
      </c>
      <c r="H2173" s="5">
        <f t="shared" si="33"/>
        <v>1.0799875505757844E-2</v>
      </c>
      <c r="I2173" s="4"/>
      <c r="J2173" s="4"/>
      <c r="K2173" s="4"/>
    </row>
    <row r="2174" spans="2:11" ht="13.5" x14ac:dyDescent="0.35">
      <c r="B2174" s="3">
        <v>45167</v>
      </c>
      <c r="C2174" s="2">
        <v>3.83</v>
      </c>
      <c r="D2174" s="2">
        <v>3.3258000000000001</v>
      </c>
      <c r="E2174" s="2">
        <v>1969</v>
      </c>
      <c r="F2174" s="2">
        <v>3.81</v>
      </c>
      <c r="G2174" s="2">
        <v>7501.89</v>
      </c>
      <c r="H2174" s="5">
        <f t="shared" si="33"/>
        <v>2.4047787665116869E-2</v>
      </c>
      <c r="I2174" s="4"/>
      <c r="J2174" s="4"/>
      <c r="K2174" s="4"/>
    </row>
    <row r="2175" spans="2:11" ht="13.5" x14ac:dyDescent="0.35">
      <c r="B2175" s="3">
        <v>45168</v>
      </c>
      <c r="C2175" s="2">
        <v>3.83</v>
      </c>
      <c r="D2175" s="2">
        <v>3.3258000000000001</v>
      </c>
      <c r="E2175" s="2">
        <v>300</v>
      </c>
      <c r="F2175" s="2">
        <v>3.83</v>
      </c>
      <c r="G2175" s="2">
        <v>1149</v>
      </c>
      <c r="H2175" s="5">
        <f t="shared" si="33"/>
        <v>0</v>
      </c>
      <c r="I2175" s="4"/>
      <c r="J2175" s="4"/>
      <c r="K2175" s="4"/>
    </row>
    <row r="2176" spans="2:11" ht="13.5" x14ac:dyDescent="0.35">
      <c r="B2176" s="3">
        <v>45169</v>
      </c>
      <c r="C2176" s="2">
        <v>3.85</v>
      </c>
      <c r="D2176" s="2">
        <v>3.3431999999999999</v>
      </c>
      <c r="E2176" s="2">
        <v>652</v>
      </c>
      <c r="F2176" s="2">
        <v>3.8079999999999998</v>
      </c>
      <c r="G2176" s="2">
        <v>2482.8159999999998</v>
      </c>
      <c r="H2176" s="5">
        <f t="shared" si="33"/>
        <v>5.231823922063822E-3</v>
      </c>
      <c r="I2176" s="4"/>
      <c r="J2176" s="4"/>
      <c r="K2176" s="4"/>
    </row>
    <row r="2177" spans="2:11" ht="13.5" x14ac:dyDescent="0.35">
      <c r="B2177" s="3">
        <v>45170</v>
      </c>
      <c r="C2177" s="2">
        <v>3.85</v>
      </c>
      <c r="D2177" s="2">
        <v>3.3431999999999999</v>
      </c>
      <c r="E2177" s="2">
        <v>447</v>
      </c>
      <c r="F2177" s="2">
        <v>3.85</v>
      </c>
      <c r="G2177" s="2">
        <v>1720.95</v>
      </c>
      <c r="H2177" s="5">
        <f t="shared" si="33"/>
        <v>0</v>
      </c>
      <c r="I2177" s="4"/>
      <c r="J2177" s="4"/>
      <c r="K2177" s="4"/>
    </row>
    <row r="2178" spans="2:11" ht="13.5" x14ac:dyDescent="0.35">
      <c r="B2178" s="3">
        <v>45173</v>
      </c>
      <c r="C2178" s="2">
        <v>3.9</v>
      </c>
      <c r="D2178" s="2">
        <v>3.3866000000000001</v>
      </c>
      <c r="E2178" s="2">
        <v>18572</v>
      </c>
      <c r="F2178" s="2">
        <v>3.867</v>
      </c>
      <c r="G2178" s="2">
        <v>71817.923999999999</v>
      </c>
      <c r="H2178" s="5">
        <f t="shared" si="33"/>
        <v>1.2981574539363517E-2</v>
      </c>
      <c r="I2178" s="4"/>
      <c r="J2178" s="4"/>
      <c r="K2178" s="4"/>
    </row>
    <row r="2179" spans="2:11" ht="13.5" x14ac:dyDescent="0.35">
      <c r="B2179" s="3">
        <v>45174</v>
      </c>
      <c r="C2179" s="2">
        <v>3.9</v>
      </c>
      <c r="D2179" s="2">
        <v>3.3866000000000001</v>
      </c>
      <c r="E2179" s="2">
        <v>2783</v>
      </c>
      <c r="F2179" s="2">
        <v>3.9039999999999999</v>
      </c>
      <c r="G2179" s="2">
        <v>10864.832</v>
      </c>
      <c r="H2179" s="5">
        <f t="shared" si="33"/>
        <v>0</v>
      </c>
      <c r="I2179" s="4"/>
      <c r="J2179" s="4"/>
      <c r="K2179" s="4"/>
    </row>
    <row r="2180" spans="2:11" ht="13.5" x14ac:dyDescent="0.35">
      <c r="B2180" s="3">
        <v>45175</v>
      </c>
      <c r="C2180" s="2">
        <v>3.88</v>
      </c>
      <c r="D2180" s="2">
        <v>3.3693</v>
      </c>
      <c r="E2180" s="2">
        <v>2455</v>
      </c>
      <c r="F2180" s="2">
        <v>3.8460000000000001</v>
      </c>
      <c r="G2180" s="2">
        <v>9441.93</v>
      </c>
      <c r="H2180" s="5">
        <f t="shared" si="33"/>
        <v>-5.1083682749660702E-3</v>
      </c>
      <c r="I2180" s="4"/>
      <c r="J2180" s="4"/>
      <c r="K2180" s="4"/>
    </row>
    <row r="2181" spans="2:11" ht="13.5" x14ac:dyDescent="0.35">
      <c r="B2181" s="3">
        <v>45176</v>
      </c>
      <c r="C2181" s="2">
        <v>3.94</v>
      </c>
      <c r="D2181" s="2">
        <v>3.4214000000000002</v>
      </c>
      <c r="E2181" s="2">
        <v>6350</v>
      </c>
      <c r="F2181" s="2">
        <v>3.859</v>
      </c>
      <c r="G2181" s="2">
        <v>24504.65</v>
      </c>
      <c r="H2181" s="5">
        <f t="shared" si="33"/>
        <v>1.5463152583622788E-2</v>
      </c>
      <c r="I2181" s="4"/>
      <c r="J2181" s="4"/>
      <c r="K2181" s="4"/>
    </row>
    <row r="2182" spans="2:11" ht="13.5" x14ac:dyDescent="0.35">
      <c r="B2182" s="3">
        <v>45177</v>
      </c>
      <c r="C2182" s="2">
        <v>3.85</v>
      </c>
      <c r="D2182" s="2">
        <v>3.3431999999999999</v>
      </c>
      <c r="E2182" s="2">
        <v>2681</v>
      </c>
      <c r="F2182" s="2">
        <v>3.8849999999999998</v>
      </c>
      <c r="G2182" s="2">
        <v>10415.684999999999</v>
      </c>
      <c r="H2182" s="5">
        <f t="shared" si="33"/>
        <v>-2.2856140761092027E-2</v>
      </c>
      <c r="I2182" s="4"/>
      <c r="J2182" s="4"/>
      <c r="K2182" s="4"/>
    </row>
    <row r="2183" spans="2:11" ht="13.5" x14ac:dyDescent="0.35">
      <c r="B2183" s="3">
        <v>45180</v>
      </c>
      <c r="C2183" s="2">
        <v>3.9</v>
      </c>
      <c r="D2183" s="2">
        <v>3.3866000000000001</v>
      </c>
      <c r="E2183" s="2">
        <v>2017</v>
      </c>
      <c r="F2183" s="2">
        <v>3.85</v>
      </c>
      <c r="G2183" s="2">
        <v>7765.45</v>
      </c>
      <c r="H2183" s="5">
        <f t="shared" ref="H2183:H2246" si="34">(D2183-D2182)/D2182</f>
        <v>1.2981574539363517E-2</v>
      </c>
      <c r="I2183" s="4"/>
      <c r="J2183" s="4"/>
      <c r="K2183" s="4"/>
    </row>
    <row r="2184" spans="2:11" ht="13.5" x14ac:dyDescent="0.35">
      <c r="B2184" s="3">
        <v>45181</v>
      </c>
      <c r="C2184" s="2">
        <v>3.93</v>
      </c>
      <c r="D2184" s="2">
        <v>3.4127000000000001</v>
      </c>
      <c r="E2184" s="2">
        <v>4208</v>
      </c>
      <c r="F2184" s="2">
        <v>3.9169999999999998</v>
      </c>
      <c r="G2184" s="2">
        <v>16482.736000000001</v>
      </c>
      <c r="H2184" s="5">
        <f t="shared" si="34"/>
        <v>7.7068446229256512E-3</v>
      </c>
      <c r="I2184" s="4"/>
      <c r="J2184" s="4"/>
      <c r="K2184" s="4"/>
    </row>
    <row r="2185" spans="2:11" ht="13.5" x14ac:dyDescent="0.35">
      <c r="B2185" s="3">
        <v>45182</v>
      </c>
      <c r="C2185" s="2">
        <v>3.93</v>
      </c>
      <c r="D2185" s="2">
        <v>3.4127000000000001</v>
      </c>
      <c r="E2185" s="2">
        <v>1146</v>
      </c>
      <c r="F2185" s="2">
        <v>3.9249999999999998</v>
      </c>
      <c r="G2185" s="2">
        <v>4498.05</v>
      </c>
      <c r="H2185" s="5">
        <f t="shared" si="34"/>
        <v>0</v>
      </c>
      <c r="I2185" s="4"/>
      <c r="J2185" s="4"/>
      <c r="K2185" s="4"/>
    </row>
    <row r="2186" spans="2:11" ht="13.5" x14ac:dyDescent="0.35">
      <c r="B2186" s="3">
        <v>45183</v>
      </c>
      <c r="C2186" s="2">
        <v>3.93</v>
      </c>
      <c r="D2186" s="2">
        <v>3.4127000000000001</v>
      </c>
      <c r="E2186" s="2">
        <v>3356</v>
      </c>
      <c r="F2186" s="2">
        <v>3.9260000000000002</v>
      </c>
      <c r="G2186" s="2">
        <v>13175.656000000001</v>
      </c>
      <c r="H2186" s="5">
        <f t="shared" si="34"/>
        <v>0</v>
      </c>
      <c r="I2186" s="4"/>
      <c r="J2186" s="4"/>
      <c r="K2186" s="4"/>
    </row>
    <row r="2187" spans="2:11" ht="13.5" x14ac:dyDescent="0.35">
      <c r="B2187" s="3">
        <v>45184</v>
      </c>
      <c r="C2187" s="2">
        <v>3.92</v>
      </c>
      <c r="D2187" s="2">
        <v>3.4039999999999999</v>
      </c>
      <c r="E2187" s="2">
        <v>315</v>
      </c>
      <c r="F2187" s="2">
        <v>3.9</v>
      </c>
      <c r="G2187" s="2">
        <v>1228.5</v>
      </c>
      <c r="H2187" s="5">
        <f t="shared" si="34"/>
        <v>-2.5493011398599794E-3</v>
      </c>
      <c r="I2187" s="4"/>
      <c r="J2187" s="4"/>
      <c r="K2187" s="4"/>
    </row>
    <row r="2188" spans="2:11" ht="13.5" x14ac:dyDescent="0.35">
      <c r="B2188" s="3">
        <v>45187</v>
      </c>
      <c r="C2188" s="2">
        <v>3.93</v>
      </c>
      <c r="D2188" s="2">
        <v>3.4127000000000001</v>
      </c>
      <c r="E2188" s="2">
        <v>3182</v>
      </c>
      <c r="F2188" s="2">
        <v>3.9159999999999999</v>
      </c>
      <c r="G2188" s="2">
        <v>12460.712</v>
      </c>
      <c r="H2188" s="5">
        <f t="shared" si="34"/>
        <v>2.5558166862515138E-3</v>
      </c>
      <c r="I2188" s="4"/>
      <c r="J2188" s="4"/>
      <c r="K2188" s="4"/>
    </row>
    <row r="2189" spans="2:11" ht="13.5" x14ac:dyDescent="0.35">
      <c r="B2189" s="3">
        <v>45188</v>
      </c>
      <c r="C2189" s="2">
        <v>3.91</v>
      </c>
      <c r="D2189" s="2">
        <v>3.3953000000000002</v>
      </c>
      <c r="E2189" s="2">
        <v>1706</v>
      </c>
      <c r="F2189" s="2">
        <v>3.9089999999999998</v>
      </c>
      <c r="G2189" s="2">
        <v>6668.7539999999999</v>
      </c>
      <c r="H2189" s="5">
        <f t="shared" si="34"/>
        <v>-5.0986022797198287E-3</v>
      </c>
      <c r="I2189" s="4"/>
      <c r="J2189" s="4"/>
      <c r="K2189" s="4"/>
    </row>
    <row r="2190" spans="2:11" ht="13.5" x14ac:dyDescent="0.35">
      <c r="B2190" s="3">
        <v>45189</v>
      </c>
      <c r="C2190" s="2">
        <v>3.92</v>
      </c>
      <c r="D2190" s="2">
        <v>3.4039999999999999</v>
      </c>
      <c r="E2190" s="2">
        <v>4970</v>
      </c>
      <c r="F2190" s="2">
        <v>3.91</v>
      </c>
      <c r="G2190" s="2">
        <v>19432.7</v>
      </c>
      <c r="H2190" s="5">
        <f t="shared" si="34"/>
        <v>2.5623656230670949E-3</v>
      </c>
      <c r="I2190" s="4"/>
      <c r="J2190" s="4"/>
      <c r="K2190" s="4"/>
    </row>
    <row r="2191" spans="2:11" ht="13.5" x14ac:dyDescent="0.35">
      <c r="B2191" s="3">
        <v>45190</v>
      </c>
      <c r="C2191" s="2">
        <v>3.9</v>
      </c>
      <c r="D2191" s="2">
        <v>3.3866000000000001</v>
      </c>
      <c r="E2191" s="2">
        <v>4539</v>
      </c>
      <c r="F2191" s="2">
        <v>3.8109999999999999</v>
      </c>
      <c r="G2191" s="2">
        <v>17298.129000000001</v>
      </c>
      <c r="H2191" s="5">
        <f t="shared" si="34"/>
        <v>-5.1116333725028966E-3</v>
      </c>
      <c r="I2191" s="4"/>
      <c r="J2191" s="4"/>
      <c r="K2191" s="4"/>
    </row>
    <row r="2192" spans="2:11" ht="13.5" x14ac:dyDescent="0.35">
      <c r="B2192" s="3">
        <v>45191</v>
      </c>
      <c r="C2192" s="2">
        <v>3.89</v>
      </c>
      <c r="D2192" s="2">
        <v>3.3778999999999999</v>
      </c>
      <c r="E2192" s="2">
        <v>380</v>
      </c>
      <c r="F2192" s="2">
        <v>3.8919999999999999</v>
      </c>
      <c r="G2192" s="2">
        <v>1478.96</v>
      </c>
      <c r="H2192" s="5">
        <f t="shared" si="34"/>
        <v>-2.5689482076419277E-3</v>
      </c>
      <c r="I2192" s="4"/>
      <c r="J2192" s="4"/>
      <c r="K2192" s="4"/>
    </row>
    <row r="2193" spans="2:11" ht="13.5" x14ac:dyDescent="0.35">
      <c r="B2193" s="3">
        <v>45194</v>
      </c>
      <c r="C2193" s="2">
        <v>3.85</v>
      </c>
      <c r="D2193" s="2">
        <v>3.3431999999999999</v>
      </c>
      <c r="E2193" s="2">
        <v>301</v>
      </c>
      <c r="F2193" s="2">
        <v>3.85</v>
      </c>
      <c r="G2193" s="2">
        <v>1158.8499999999999</v>
      </c>
      <c r="H2193" s="5">
        <f t="shared" si="34"/>
        <v>-1.0272654607892465E-2</v>
      </c>
      <c r="I2193" s="4"/>
      <c r="J2193" s="4"/>
      <c r="K2193" s="4"/>
    </row>
    <row r="2194" spans="2:11" ht="13.5" x14ac:dyDescent="0.35">
      <c r="B2194" s="3">
        <v>45195</v>
      </c>
      <c r="C2194" s="2">
        <v>3.84</v>
      </c>
      <c r="D2194" s="2">
        <v>3.3344999999999998</v>
      </c>
      <c r="E2194" s="2">
        <v>445</v>
      </c>
      <c r="F2194" s="2">
        <v>3.742</v>
      </c>
      <c r="G2194" s="2">
        <v>1665.19</v>
      </c>
      <c r="H2194" s="5">
        <f t="shared" si="34"/>
        <v>-2.6022972002871956E-3</v>
      </c>
      <c r="I2194" s="4"/>
      <c r="J2194" s="4"/>
      <c r="K2194" s="4"/>
    </row>
    <row r="2195" spans="2:11" ht="13.5" x14ac:dyDescent="0.35">
      <c r="B2195" s="3">
        <v>45197</v>
      </c>
      <c r="C2195" s="2">
        <v>3.8</v>
      </c>
      <c r="D2195" s="2">
        <v>3.2997999999999998</v>
      </c>
      <c r="E2195" s="2">
        <v>2395</v>
      </c>
      <c r="F2195" s="2">
        <v>3.7450000000000001</v>
      </c>
      <c r="G2195" s="2">
        <v>8969.2749999999996</v>
      </c>
      <c r="H2195" s="5">
        <f t="shared" si="34"/>
        <v>-1.0406357774778814E-2</v>
      </c>
      <c r="I2195" s="4"/>
      <c r="J2195" s="4"/>
      <c r="K2195" s="4"/>
    </row>
    <row r="2196" spans="2:11" ht="13.5" x14ac:dyDescent="0.35">
      <c r="B2196" s="3">
        <v>45198</v>
      </c>
      <c r="C2196" s="2">
        <v>3.8</v>
      </c>
      <c r="D2196" s="2">
        <v>3.2997999999999998</v>
      </c>
      <c r="E2196" s="2">
        <v>0</v>
      </c>
      <c r="F2196" s="2">
        <v>0</v>
      </c>
      <c r="G2196" s="2">
        <v>0</v>
      </c>
      <c r="H2196" s="5">
        <f t="shared" si="34"/>
        <v>0</v>
      </c>
      <c r="I2196" s="4"/>
      <c r="J2196" s="4"/>
      <c r="K2196" s="4"/>
    </row>
    <row r="2197" spans="2:11" ht="13.5" x14ac:dyDescent="0.35">
      <c r="B2197" s="3">
        <v>45201</v>
      </c>
      <c r="C2197" s="2">
        <v>3.8</v>
      </c>
      <c r="D2197" s="2">
        <v>3.2997999999999998</v>
      </c>
      <c r="E2197" s="2">
        <v>0</v>
      </c>
      <c r="F2197" s="2">
        <v>0</v>
      </c>
      <c r="G2197" s="2">
        <v>0</v>
      </c>
      <c r="H2197" s="5">
        <f t="shared" si="34"/>
        <v>0</v>
      </c>
      <c r="I2197" s="4"/>
      <c r="J2197" s="4"/>
      <c r="K2197" s="4"/>
    </row>
    <row r="2198" spans="2:11" ht="13.5" x14ac:dyDescent="0.35">
      <c r="B2198" s="3">
        <v>45202</v>
      </c>
      <c r="C2198" s="2">
        <v>3.78</v>
      </c>
      <c r="D2198" s="2">
        <v>3.2824</v>
      </c>
      <c r="E2198" s="2">
        <v>78</v>
      </c>
      <c r="F2198" s="2">
        <v>3.7130000000000001</v>
      </c>
      <c r="G2198" s="2">
        <v>289.61399999999998</v>
      </c>
      <c r="H2198" s="5">
        <f t="shared" si="34"/>
        <v>-5.2730468513242802E-3</v>
      </c>
      <c r="I2198" s="4"/>
      <c r="J2198" s="4"/>
      <c r="K2198" s="4"/>
    </row>
    <row r="2199" spans="2:11" ht="13.5" x14ac:dyDescent="0.35">
      <c r="B2199" s="3">
        <v>45203</v>
      </c>
      <c r="C2199" s="2">
        <v>3.78</v>
      </c>
      <c r="D2199" s="2">
        <v>3.2824</v>
      </c>
      <c r="E2199" s="2">
        <v>0</v>
      </c>
      <c r="F2199" s="2">
        <v>0</v>
      </c>
      <c r="G2199" s="2">
        <v>0</v>
      </c>
      <c r="H2199" s="5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3.78</v>
      </c>
      <c r="D2200" s="2">
        <v>3.2824</v>
      </c>
      <c r="E2200" s="2">
        <v>1850</v>
      </c>
      <c r="F2200" s="2">
        <v>3.78</v>
      </c>
      <c r="G2200" s="2">
        <v>6993</v>
      </c>
      <c r="H2200" s="5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3.78</v>
      </c>
      <c r="D2201" s="2">
        <v>3.2824</v>
      </c>
      <c r="E2201" s="2">
        <v>62</v>
      </c>
      <c r="F2201" s="2">
        <v>3.78</v>
      </c>
      <c r="G2201" s="2">
        <v>234.36</v>
      </c>
      <c r="H2201" s="5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3.76</v>
      </c>
      <c r="D2202" s="2">
        <v>3.2650999999999999</v>
      </c>
      <c r="E2202" s="2">
        <v>98</v>
      </c>
      <c r="F2202" s="2">
        <v>3.76</v>
      </c>
      <c r="G2202" s="2">
        <v>368.48</v>
      </c>
      <c r="H2202" s="5">
        <f t="shared" si="34"/>
        <v>-5.2705337557884761E-3</v>
      </c>
      <c r="I2202" s="4"/>
      <c r="J2202" s="4"/>
      <c r="K2202" s="4"/>
    </row>
    <row r="2203" spans="2:11" ht="13.5" x14ac:dyDescent="0.35">
      <c r="B2203" s="3">
        <v>45209</v>
      </c>
      <c r="C2203" s="2">
        <v>3.76</v>
      </c>
      <c r="D2203" s="2">
        <v>3.2650999999999999</v>
      </c>
      <c r="E2203" s="2">
        <v>0</v>
      </c>
      <c r="F2203" s="2">
        <v>0</v>
      </c>
      <c r="G2203" s="2">
        <v>0</v>
      </c>
      <c r="H2203" s="5">
        <f t="shared" si="34"/>
        <v>0</v>
      </c>
      <c r="I2203" s="4"/>
      <c r="J2203" s="4"/>
      <c r="K2203" s="4"/>
    </row>
    <row r="2204" spans="2:11" ht="13.5" x14ac:dyDescent="0.35">
      <c r="B2204" s="3">
        <v>45210</v>
      </c>
      <c r="C2204" s="2">
        <v>3.75</v>
      </c>
      <c r="D2204" s="2">
        <v>3.2564000000000002</v>
      </c>
      <c r="E2204" s="2">
        <v>1767</v>
      </c>
      <c r="F2204" s="2">
        <v>3.7589999999999999</v>
      </c>
      <c r="G2204" s="2">
        <v>6642.1530000000002</v>
      </c>
      <c r="H2204" s="5">
        <f t="shared" si="34"/>
        <v>-2.6645431992893659E-3</v>
      </c>
      <c r="I2204" s="4"/>
      <c r="J2204" s="4"/>
      <c r="K2204" s="4"/>
    </row>
    <row r="2205" spans="2:11" ht="13.5" x14ac:dyDescent="0.35">
      <c r="B2205" s="3">
        <v>45211</v>
      </c>
      <c r="C2205" s="2">
        <v>3.75</v>
      </c>
      <c r="D2205" s="2">
        <v>3.2564000000000002</v>
      </c>
      <c r="E2205" s="2">
        <v>504</v>
      </c>
      <c r="F2205" s="2">
        <v>3.75</v>
      </c>
      <c r="G2205" s="2">
        <v>1890</v>
      </c>
      <c r="H2205" s="5">
        <f t="shared" si="34"/>
        <v>0</v>
      </c>
      <c r="I2205" s="4"/>
      <c r="J2205" s="4"/>
      <c r="K2205" s="4"/>
    </row>
    <row r="2206" spans="2:11" ht="13.5" x14ac:dyDescent="0.35">
      <c r="B2206" s="3">
        <v>45212</v>
      </c>
      <c r="C2206" s="2">
        <v>3.76</v>
      </c>
      <c r="D2206" s="2">
        <v>3.2650999999999999</v>
      </c>
      <c r="E2206" s="2">
        <v>1368</v>
      </c>
      <c r="F2206" s="2">
        <v>3.7</v>
      </c>
      <c r="G2206" s="2">
        <v>5061.6000000000004</v>
      </c>
      <c r="H2206" s="5">
        <f t="shared" si="34"/>
        <v>2.6716619579903291E-3</v>
      </c>
      <c r="I2206" s="4"/>
      <c r="J2206" s="4"/>
      <c r="K2206" s="4"/>
    </row>
    <row r="2207" spans="2:11" ht="13.5" x14ac:dyDescent="0.35">
      <c r="B2207" s="3">
        <v>45215</v>
      </c>
      <c r="C2207" s="2">
        <v>3.75</v>
      </c>
      <c r="D2207" s="2">
        <v>3.2564000000000002</v>
      </c>
      <c r="E2207" s="2">
        <v>135364</v>
      </c>
      <c r="F2207" s="2">
        <v>3.6520000000000001</v>
      </c>
      <c r="G2207" s="2">
        <v>494349.32799999998</v>
      </c>
      <c r="H2207" s="5">
        <f t="shared" si="34"/>
        <v>-2.6645431992893659E-3</v>
      </c>
      <c r="I2207" s="4"/>
      <c r="J2207" s="4"/>
      <c r="K2207" s="4"/>
    </row>
    <row r="2208" spans="2:11" ht="13.5" x14ac:dyDescent="0.35">
      <c r="B2208" s="3">
        <v>45216</v>
      </c>
      <c r="C2208" s="2">
        <v>3.75</v>
      </c>
      <c r="D2208" s="2">
        <v>3.2564000000000002</v>
      </c>
      <c r="E2208" s="2">
        <v>653</v>
      </c>
      <c r="F2208" s="2">
        <v>3.63</v>
      </c>
      <c r="G2208" s="2">
        <v>2370.39</v>
      </c>
      <c r="H2208" s="5">
        <f t="shared" si="34"/>
        <v>0</v>
      </c>
      <c r="I2208" s="4"/>
      <c r="J2208" s="4"/>
      <c r="K2208" s="4"/>
    </row>
    <row r="2209" spans="2:11" ht="13.5" x14ac:dyDescent="0.35">
      <c r="B2209" s="3">
        <v>45217</v>
      </c>
      <c r="C2209" s="2">
        <v>3.74</v>
      </c>
      <c r="D2209" s="2">
        <v>3.2477</v>
      </c>
      <c r="E2209" s="2">
        <v>1000</v>
      </c>
      <c r="F2209" s="2">
        <v>3.74</v>
      </c>
      <c r="G2209" s="2">
        <v>3740</v>
      </c>
      <c r="H2209" s="5">
        <f t="shared" si="34"/>
        <v>-2.6716619579904653E-3</v>
      </c>
      <c r="I2209" s="4"/>
      <c r="J2209" s="4"/>
      <c r="K2209" s="4"/>
    </row>
    <row r="2210" spans="2:11" ht="13.5" x14ac:dyDescent="0.35">
      <c r="B2210" s="3">
        <v>45218</v>
      </c>
      <c r="C2210" s="2">
        <v>3.74</v>
      </c>
      <c r="D2210" s="2">
        <v>3.2477</v>
      </c>
      <c r="E2210" s="2">
        <v>0</v>
      </c>
      <c r="F2210" s="2">
        <v>0</v>
      </c>
      <c r="G2210" s="2">
        <v>0</v>
      </c>
      <c r="H2210" s="5">
        <f t="shared" si="34"/>
        <v>0</v>
      </c>
      <c r="I2210" s="4"/>
      <c r="J2210" s="4"/>
      <c r="K2210" s="4"/>
    </row>
    <row r="2211" spans="2:11" ht="13.5" x14ac:dyDescent="0.35">
      <c r="B2211" s="3">
        <v>45219</v>
      </c>
      <c r="C2211" s="2">
        <v>3.74</v>
      </c>
      <c r="D2211" s="2">
        <v>3.2477</v>
      </c>
      <c r="E2211" s="2">
        <v>2961</v>
      </c>
      <c r="F2211" s="2">
        <v>3.6859999999999999</v>
      </c>
      <c r="G2211" s="2">
        <v>10914.245999999999</v>
      </c>
      <c r="H2211" s="5">
        <f t="shared" si="34"/>
        <v>0</v>
      </c>
      <c r="I2211" s="4"/>
      <c r="J2211" s="4"/>
      <c r="K2211" s="4"/>
    </row>
    <row r="2212" spans="2:11" ht="13.5" x14ac:dyDescent="0.35">
      <c r="B2212" s="3">
        <v>45222</v>
      </c>
      <c r="C2212" s="2">
        <v>3.74</v>
      </c>
      <c r="D2212" s="2">
        <v>3.2477</v>
      </c>
      <c r="E2212" s="2">
        <v>0</v>
      </c>
      <c r="F2212" s="2">
        <v>0</v>
      </c>
      <c r="G2212" s="2">
        <v>0</v>
      </c>
      <c r="H2212" s="5">
        <f t="shared" si="34"/>
        <v>0</v>
      </c>
      <c r="I2212" s="4"/>
      <c r="J2212" s="4"/>
      <c r="K2212" s="4"/>
    </row>
    <row r="2213" spans="2:11" ht="13.5" x14ac:dyDescent="0.35">
      <c r="B2213" s="3">
        <v>45223</v>
      </c>
      <c r="C2213" s="2">
        <v>3.7</v>
      </c>
      <c r="D2213" s="2">
        <v>3.2130000000000001</v>
      </c>
      <c r="E2213" s="2">
        <v>1532</v>
      </c>
      <c r="F2213" s="2">
        <v>3.702</v>
      </c>
      <c r="G2213" s="2">
        <v>5671.4639999999999</v>
      </c>
      <c r="H2213" s="5">
        <f t="shared" si="34"/>
        <v>-1.0684484404347678E-2</v>
      </c>
      <c r="I2213" s="4"/>
      <c r="J2213" s="4"/>
      <c r="K2213" s="4"/>
    </row>
    <row r="2214" spans="2:11" ht="13.5" x14ac:dyDescent="0.35">
      <c r="B2214" s="3">
        <v>45224</v>
      </c>
      <c r="C2214" s="2">
        <v>3.7</v>
      </c>
      <c r="D2214" s="2">
        <v>3.2130000000000001</v>
      </c>
      <c r="E2214" s="2">
        <v>500</v>
      </c>
      <c r="F2214" s="2">
        <v>3.7</v>
      </c>
      <c r="G2214" s="2">
        <v>1850</v>
      </c>
      <c r="H2214" s="5">
        <f t="shared" si="34"/>
        <v>0</v>
      </c>
      <c r="I2214" s="4"/>
      <c r="J2214" s="4"/>
      <c r="K2214" s="4"/>
    </row>
    <row r="2215" spans="2:11" ht="13.5" x14ac:dyDescent="0.35">
      <c r="B2215" s="3">
        <v>45225</v>
      </c>
      <c r="C2215" s="2">
        <v>3.7</v>
      </c>
      <c r="D2215" s="2">
        <v>3.2130000000000001</v>
      </c>
      <c r="E2215" s="2">
        <v>722</v>
      </c>
      <c r="F2215" s="2">
        <v>3.6709999999999998</v>
      </c>
      <c r="G2215" s="2">
        <v>2650.462</v>
      </c>
      <c r="H2215" s="5">
        <f t="shared" si="34"/>
        <v>0</v>
      </c>
      <c r="I2215" s="4"/>
      <c r="J2215" s="4"/>
      <c r="K2215" s="4"/>
    </row>
    <row r="2216" spans="2:11" ht="13.5" x14ac:dyDescent="0.35">
      <c r="B2216" s="3">
        <v>45226</v>
      </c>
      <c r="C2216" s="2">
        <v>3.65</v>
      </c>
      <c r="D2216" s="2">
        <v>3.1695000000000002</v>
      </c>
      <c r="E2216" s="2">
        <v>8627</v>
      </c>
      <c r="F2216" s="2">
        <v>3.653</v>
      </c>
      <c r="G2216" s="2">
        <v>31514.431</v>
      </c>
      <c r="H2216" s="5">
        <f t="shared" si="34"/>
        <v>-1.353874883286644E-2</v>
      </c>
      <c r="I2216" s="4"/>
      <c r="J2216" s="4"/>
      <c r="K2216" s="4"/>
    </row>
    <row r="2217" spans="2:11" ht="13.5" x14ac:dyDescent="0.35">
      <c r="B2217" s="3">
        <v>45229</v>
      </c>
      <c r="C2217" s="2">
        <v>3.69</v>
      </c>
      <c r="D2217" s="2">
        <v>3.2042999999999999</v>
      </c>
      <c r="E2217" s="2">
        <v>76</v>
      </c>
      <c r="F2217" s="2">
        <v>3.6579999999999999</v>
      </c>
      <c r="G2217" s="2">
        <v>278.00799999999998</v>
      </c>
      <c r="H2217" s="5">
        <f t="shared" si="34"/>
        <v>1.0979649787032565E-2</v>
      </c>
      <c r="I2217" s="4"/>
      <c r="J2217" s="4"/>
      <c r="K2217" s="4"/>
    </row>
    <row r="2218" spans="2:11" ht="13.5" x14ac:dyDescent="0.35">
      <c r="B2218" s="3">
        <v>45230</v>
      </c>
      <c r="C2218" s="2">
        <v>3.69</v>
      </c>
      <c r="D2218" s="2">
        <v>3.2042999999999999</v>
      </c>
      <c r="E2218" s="2">
        <v>45</v>
      </c>
      <c r="F2218" s="2">
        <v>3.69</v>
      </c>
      <c r="G2218" s="2">
        <v>166.05</v>
      </c>
      <c r="H2218" s="5">
        <f t="shared" si="34"/>
        <v>0</v>
      </c>
      <c r="I2218" s="4"/>
      <c r="J2218" s="4"/>
      <c r="K2218" s="4"/>
    </row>
    <row r="2219" spans="2:11" ht="13.5" x14ac:dyDescent="0.35">
      <c r="B2219" s="3">
        <v>45231</v>
      </c>
      <c r="C2219" s="2">
        <v>3.69</v>
      </c>
      <c r="D2219" s="2">
        <v>3.2042999999999999</v>
      </c>
      <c r="E2219" s="2">
        <v>0</v>
      </c>
      <c r="F2219" s="2">
        <v>0</v>
      </c>
      <c r="G2219" s="2">
        <v>0</v>
      </c>
      <c r="H2219" s="5">
        <f t="shared" si="34"/>
        <v>0</v>
      </c>
      <c r="I2219" s="4"/>
      <c r="J2219" s="4"/>
      <c r="K2219" s="4"/>
    </row>
    <row r="2220" spans="2:11" ht="13.5" x14ac:dyDescent="0.35">
      <c r="B2220" s="3">
        <v>45232</v>
      </c>
      <c r="C2220" s="2">
        <v>3.64</v>
      </c>
      <c r="D2220" s="2">
        <v>3.1608000000000001</v>
      </c>
      <c r="E2220" s="2">
        <v>566</v>
      </c>
      <c r="F2220" s="2">
        <v>3.6</v>
      </c>
      <c r="G2220" s="2">
        <v>2037.6</v>
      </c>
      <c r="H2220" s="5">
        <f t="shared" si="34"/>
        <v>-1.3575507911244226E-2</v>
      </c>
      <c r="I2220" s="4"/>
      <c r="J2220" s="4"/>
      <c r="K2220" s="4"/>
    </row>
    <row r="2221" spans="2:11" ht="13.5" x14ac:dyDescent="0.35">
      <c r="B2221" s="3">
        <v>45233</v>
      </c>
      <c r="C2221" s="2">
        <v>3.64</v>
      </c>
      <c r="D2221" s="2">
        <v>3.1608000000000001</v>
      </c>
      <c r="E2221" s="2">
        <v>0</v>
      </c>
      <c r="F2221" s="2">
        <v>0</v>
      </c>
      <c r="G2221" s="2">
        <v>0</v>
      </c>
      <c r="H2221" s="5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3.64</v>
      </c>
      <c r="D2222" s="2">
        <v>3.1608000000000001</v>
      </c>
      <c r="E2222" s="2">
        <v>0</v>
      </c>
      <c r="F2222" s="2">
        <v>0</v>
      </c>
      <c r="G2222" s="2">
        <v>0</v>
      </c>
      <c r="H2222" s="5">
        <f t="shared" si="34"/>
        <v>0</v>
      </c>
      <c r="I2222" s="4"/>
      <c r="J2222" s="4"/>
      <c r="K2222" s="4"/>
    </row>
    <row r="2223" spans="2:11" ht="13.5" x14ac:dyDescent="0.35">
      <c r="B2223" s="3">
        <v>45237</v>
      </c>
      <c r="C2223" s="2">
        <v>3.67</v>
      </c>
      <c r="D2223" s="2">
        <v>3.1869000000000001</v>
      </c>
      <c r="E2223" s="2">
        <v>5077</v>
      </c>
      <c r="F2223" s="2">
        <v>3.6320000000000001</v>
      </c>
      <c r="G2223" s="2">
        <v>18439.664000000001</v>
      </c>
      <c r="H2223" s="5">
        <f t="shared" si="34"/>
        <v>8.2574031890660631E-3</v>
      </c>
      <c r="I2223" s="4"/>
      <c r="J2223" s="4"/>
      <c r="K2223" s="4"/>
    </row>
    <row r="2224" spans="2:11" ht="13.5" x14ac:dyDescent="0.35">
      <c r="B2224" s="3">
        <v>45238</v>
      </c>
      <c r="C2224" s="2">
        <v>3.63</v>
      </c>
      <c r="D2224" s="2">
        <v>3.1522000000000001</v>
      </c>
      <c r="E2224" s="2">
        <v>19651</v>
      </c>
      <c r="F2224" s="2">
        <v>3.6309999999999998</v>
      </c>
      <c r="G2224" s="2">
        <v>71352.781000000003</v>
      </c>
      <c r="H2224" s="5">
        <f t="shared" si="34"/>
        <v>-1.0888324076688931E-2</v>
      </c>
      <c r="I2224" s="4"/>
      <c r="J2224" s="4"/>
      <c r="K2224" s="4"/>
    </row>
    <row r="2225" spans="2:11" ht="13.5" x14ac:dyDescent="0.35">
      <c r="B2225" s="3">
        <v>45239</v>
      </c>
      <c r="C2225" s="2">
        <v>3.67</v>
      </c>
      <c r="D2225" s="2">
        <v>3.1869000000000001</v>
      </c>
      <c r="E2225" s="2">
        <v>30811</v>
      </c>
      <c r="F2225" s="2">
        <v>3.6309999999999998</v>
      </c>
      <c r="G2225" s="2">
        <v>111874.74099999999</v>
      </c>
      <c r="H2225" s="5">
        <f t="shared" si="34"/>
        <v>1.1008184759850248E-2</v>
      </c>
      <c r="I2225" s="4"/>
      <c r="J2225" s="4"/>
      <c r="K2225" s="4"/>
    </row>
    <row r="2226" spans="2:11" ht="13.5" x14ac:dyDescent="0.35">
      <c r="B2226" s="3">
        <v>45240</v>
      </c>
      <c r="C2226" s="2">
        <v>3.7</v>
      </c>
      <c r="D2226" s="2">
        <v>3.2130000000000001</v>
      </c>
      <c r="E2226" s="2">
        <v>5847</v>
      </c>
      <c r="F2226" s="2">
        <v>3.6720000000000002</v>
      </c>
      <c r="G2226" s="2">
        <v>21470.184000000001</v>
      </c>
      <c r="H2226" s="5">
        <f t="shared" si="34"/>
        <v>8.1897768991810258E-3</v>
      </c>
      <c r="I2226" s="4"/>
      <c r="J2226" s="4"/>
      <c r="K2226" s="4"/>
    </row>
    <row r="2227" spans="2:11" ht="13.5" x14ac:dyDescent="0.35">
      <c r="B2227" s="3">
        <v>45243</v>
      </c>
      <c r="C2227" s="2">
        <v>3.7</v>
      </c>
      <c r="D2227" s="2">
        <v>3.2130000000000001</v>
      </c>
      <c r="E2227" s="2">
        <v>2264</v>
      </c>
      <c r="F2227" s="2">
        <v>3.6850000000000001</v>
      </c>
      <c r="G2227" s="2">
        <v>8342.84</v>
      </c>
      <c r="H2227" s="5">
        <f t="shared" si="34"/>
        <v>0</v>
      </c>
      <c r="I2227" s="4"/>
      <c r="J2227" s="4"/>
      <c r="K2227" s="4"/>
    </row>
    <row r="2228" spans="2:11" ht="13.5" x14ac:dyDescent="0.35">
      <c r="B2228" s="3">
        <v>45244</v>
      </c>
      <c r="C2228" s="2">
        <v>3.67</v>
      </c>
      <c r="D2228" s="2">
        <v>3.1869000000000001</v>
      </c>
      <c r="E2228" s="2">
        <v>4321</v>
      </c>
      <c r="F2228" s="2">
        <v>3.6549999999999998</v>
      </c>
      <c r="G2228" s="2">
        <v>15793.254999999999</v>
      </c>
      <c r="H2228" s="5">
        <f t="shared" si="34"/>
        <v>-8.1232492997198921E-3</v>
      </c>
      <c r="I2228" s="4"/>
      <c r="J2228" s="4"/>
      <c r="K2228" s="4"/>
    </row>
    <row r="2229" spans="2:11" ht="13.5" x14ac:dyDescent="0.35">
      <c r="B2229" s="3">
        <v>45245</v>
      </c>
      <c r="C2229" s="2">
        <v>3.7</v>
      </c>
      <c r="D2229" s="2">
        <v>3.2130000000000001</v>
      </c>
      <c r="E2229" s="2">
        <v>2971</v>
      </c>
      <c r="F2229" s="2">
        <v>3.641</v>
      </c>
      <c r="G2229" s="2">
        <v>10817.411</v>
      </c>
      <c r="H2229" s="5">
        <f t="shared" si="34"/>
        <v>8.1897768991810258E-3</v>
      </c>
      <c r="I2229" s="4"/>
      <c r="J2229" s="4"/>
      <c r="K2229" s="4"/>
    </row>
    <row r="2230" spans="2:11" ht="13.5" x14ac:dyDescent="0.35">
      <c r="B2230" s="3">
        <v>45246</v>
      </c>
      <c r="C2230" s="2">
        <v>3.7</v>
      </c>
      <c r="D2230" s="2">
        <v>3.2130000000000001</v>
      </c>
      <c r="E2230" s="2">
        <v>1001</v>
      </c>
      <c r="F2230" s="2">
        <v>3.68</v>
      </c>
      <c r="G2230" s="2">
        <v>3683.68</v>
      </c>
      <c r="H2230" s="5">
        <f t="shared" si="34"/>
        <v>0</v>
      </c>
      <c r="I2230" s="4"/>
      <c r="J2230" s="4"/>
      <c r="K2230" s="4"/>
    </row>
    <row r="2231" spans="2:11" ht="13.5" x14ac:dyDescent="0.35">
      <c r="B2231" s="3">
        <v>45247</v>
      </c>
      <c r="C2231" s="2">
        <v>3.7</v>
      </c>
      <c r="D2231" s="2">
        <v>3.2130000000000001</v>
      </c>
      <c r="E2231" s="2">
        <v>1078</v>
      </c>
      <c r="F2231" s="2">
        <v>3.68</v>
      </c>
      <c r="G2231" s="2">
        <v>3967.04</v>
      </c>
      <c r="H2231" s="5">
        <f t="shared" si="34"/>
        <v>0</v>
      </c>
      <c r="I2231" s="4"/>
      <c r="J2231" s="4"/>
      <c r="K2231" s="4"/>
    </row>
    <row r="2232" spans="2:11" ht="13.5" x14ac:dyDescent="0.35">
      <c r="B2232" s="3">
        <v>45250</v>
      </c>
      <c r="C2232" s="2">
        <v>3.7</v>
      </c>
      <c r="D2232" s="2">
        <v>3.2130000000000001</v>
      </c>
      <c r="E2232" s="2">
        <v>3778</v>
      </c>
      <c r="F2232" s="2">
        <v>3.6970000000000001</v>
      </c>
      <c r="G2232" s="2">
        <v>13967.266</v>
      </c>
      <c r="H2232" s="5">
        <f t="shared" si="34"/>
        <v>0</v>
      </c>
      <c r="I2232" s="4"/>
      <c r="J2232" s="4"/>
      <c r="K2232" s="4"/>
    </row>
    <row r="2233" spans="2:11" ht="13.5" x14ac:dyDescent="0.35">
      <c r="B2233" s="3">
        <v>45251</v>
      </c>
      <c r="C2233" s="2">
        <v>3.7</v>
      </c>
      <c r="D2233" s="2">
        <v>3.2130000000000001</v>
      </c>
      <c r="E2233" s="2">
        <v>0</v>
      </c>
      <c r="F2233" s="2">
        <v>0</v>
      </c>
      <c r="G2233" s="2">
        <v>0</v>
      </c>
      <c r="H2233" s="5">
        <f t="shared" si="34"/>
        <v>0</v>
      </c>
      <c r="I2233" s="4"/>
      <c r="J2233" s="4"/>
      <c r="K2233" s="4"/>
    </row>
    <row r="2234" spans="2:11" ht="13.5" x14ac:dyDescent="0.35">
      <c r="B2234" s="3">
        <v>45252</v>
      </c>
      <c r="C2234" s="2">
        <v>3.6</v>
      </c>
      <c r="D2234" s="2">
        <v>3.1261000000000001</v>
      </c>
      <c r="E2234" s="2">
        <v>4032</v>
      </c>
      <c r="F2234" s="2">
        <v>3.601</v>
      </c>
      <c r="G2234" s="2">
        <v>14519.232</v>
      </c>
      <c r="H2234" s="5">
        <f t="shared" si="34"/>
        <v>-2.7046374105197626E-2</v>
      </c>
      <c r="I2234" s="4"/>
      <c r="J2234" s="4"/>
      <c r="K2234" s="4"/>
    </row>
    <row r="2235" spans="2:11" ht="13.5" x14ac:dyDescent="0.35">
      <c r="B2235" s="3">
        <v>45253</v>
      </c>
      <c r="C2235" s="2">
        <v>3.65</v>
      </c>
      <c r="D2235" s="2">
        <v>3.1695000000000002</v>
      </c>
      <c r="E2235" s="2">
        <v>15905</v>
      </c>
      <c r="F2235" s="2">
        <v>3.6480000000000001</v>
      </c>
      <c r="G2235" s="2">
        <v>58021.440000000002</v>
      </c>
      <c r="H2235" s="5">
        <f t="shared" si="34"/>
        <v>1.3883113144173283E-2</v>
      </c>
      <c r="I2235" s="4"/>
      <c r="J2235" s="4"/>
      <c r="K2235" s="4"/>
    </row>
    <row r="2236" spans="2:11" ht="13.5" x14ac:dyDescent="0.35">
      <c r="B2236" s="3">
        <v>45254</v>
      </c>
      <c r="C2236" s="2">
        <v>3.6</v>
      </c>
      <c r="D2236" s="2">
        <v>3.1261000000000001</v>
      </c>
      <c r="E2236" s="2">
        <v>7700</v>
      </c>
      <c r="F2236" s="2">
        <v>3.5720000000000001</v>
      </c>
      <c r="G2236" s="2">
        <v>27504.400000000001</v>
      </c>
      <c r="H2236" s="5">
        <f t="shared" si="34"/>
        <v>-1.3693011516012021E-2</v>
      </c>
      <c r="I2236" s="4"/>
      <c r="J2236" s="4"/>
      <c r="K2236" s="4"/>
    </row>
    <row r="2237" spans="2:11" ht="13.5" x14ac:dyDescent="0.35">
      <c r="B2237" s="3">
        <v>45257</v>
      </c>
      <c r="C2237" s="2">
        <v>3.63</v>
      </c>
      <c r="D2237" s="2">
        <v>3.1522000000000001</v>
      </c>
      <c r="E2237" s="2">
        <v>5101</v>
      </c>
      <c r="F2237" s="2">
        <v>3.601</v>
      </c>
      <c r="G2237" s="2">
        <v>18368.701000000001</v>
      </c>
      <c r="H2237" s="5">
        <f t="shared" si="34"/>
        <v>8.3490611304820744E-3</v>
      </c>
      <c r="I2237" s="4"/>
      <c r="J2237" s="4"/>
      <c r="K2237" s="4"/>
    </row>
    <row r="2238" spans="2:11" ht="13.5" x14ac:dyDescent="0.35">
      <c r="B2238" s="3">
        <v>45258</v>
      </c>
      <c r="C2238" s="2">
        <v>3.63</v>
      </c>
      <c r="D2238" s="2">
        <v>3.1522000000000001</v>
      </c>
      <c r="E2238" s="2">
        <v>379</v>
      </c>
      <c r="F2238" s="2">
        <v>3.6309999999999998</v>
      </c>
      <c r="G2238" s="2">
        <v>1376.1489999999999</v>
      </c>
      <c r="H2238" s="5">
        <f t="shared" si="34"/>
        <v>0</v>
      </c>
      <c r="I2238" s="4"/>
      <c r="J2238" s="4"/>
      <c r="K2238" s="4"/>
    </row>
    <row r="2239" spans="2:11" ht="13.5" x14ac:dyDescent="0.35">
      <c r="B2239" s="3">
        <v>45259</v>
      </c>
      <c r="C2239" s="2">
        <v>3.64</v>
      </c>
      <c r="D2239" s="2">
        <v>3.1608000000000001</v>
      </c>
      <c r="E2239" s="2">
        <v>20</v>
      </c>
      <c r="F2239" s="2">
        <v>3.6339999999999999</v>
      </c>
      <c r="G2239" s="2">
        <v>72.680000000000007</v>
      </c>
      <c r="H2239" s="5">
        <f t="shared" si="34"/>
        <v>2.7282532834210838E-3</v>
      </c>
      <c r="I2239" s="4"/>
      <c r="J2239" s="4"/>
      <c r="K2239" s="4"/>
    </row>
    <row r="2240" spans="2:11" ht="13.5" x14ac:dyDescent="0.35">
      <c r="B2240" s="3">
        <v>45260</v>
      </c>
      <c r="C2240" s="2">
        <v>3.6</v>
      </c>
      <c r="D2240" s="2">
        <v>3.1261000000000001</v>
      </c>
      <c r="E2240" s="2">
        <v>2248</v>
      </c>
      <c r="F2240" s="2">
        <v>3.5680000000000001</v>
      </c>
      <c r="G2240" s="2">
        <v>8020.8639999999996</v>
      </c>
      <c r="H2240" s="5">
        <f t="shared" si="34"/>
        <v>-1.0978233358643367E-2</v>
      </c>
      <c r="I2240" s="4"/>
      <c r="J2240" s="4"/>
      <c r="K2240" s="4"/>
    </row>
    <row r="2241" spans="2:11" ht="13.5" x14ac:dyDescent="0.35">
      <c r="B2241" s="3">
        <v>45261</v>
      </c>
      <c r="C2241" s="2">
        <v>3.57</v>
      </c>
      <c r="D2241" s="2">
        <v>3.1000999999999999</v>
      </c>
      <c r="E2241" s="2">
        <v>3709</v>
      </c>
      <c r="F2241" s="2">
        <v>3.5910000000000002</v>
      </c>
      <c r="G2241" s="2">
        <v>13319.019</v>
      </c>
      <c r="H2241" s="5">
        <f t="shared" si="34"/>
        <v>-8.3170723905186157E-3</v>
      </c>
      <c r="I2241" s="4"/>
      <c r="J2241" s="4"/>
      <c r="K2241" s="4"/>
    </row>
    <row r="2242" spans="2:11" ht="13.5" x14ac:dyDescent="0.35">
      <c r="B2242" s="3">
        <v>45264</v>
      </c>
      <c r="C2242" s="2">
        <v>3.58</v>
      </c>
      <c r="D2242" s="2">
        <v>3.1086999999999998</v>
      </c>
      <c r="E2242" s="2">
        <v>1363</v>
      </c>
      <c r="F2242" s="2">
        <v>3.5659999999999998</v>
      </c>
      <c r="G2242" s="2">
        <v>4860.4579999999996</v>
      </c>
      <c r="H2242" s="5">
        <f t="shared" si="34"/>
        <v>2.7741040611592984E-3</v>
      </c>
      <c r="I2242" s="4"/>
      <c r="J2242" s="4"/>
      <c r="K2242" s="4"/>
    </row>
    <row r="2243" spans="2:11" ht="13.5" x14ac:dyDescent="0.35">
      <c r="B2243" s="3">
        <v>45265</v>
      </c>
      <c r="C2243" s="2">
        <v>3.58</v>
      </c>
      <c r="D2243" s="2">
        <v>3.1086999999999998</v>
      </c>
      <c r="E2243" s="2">
        <v>17992</v>
      </c>
      <c r="F2243" s="2">
        <v>3.5150000000000001</v>
      </c>
      <c r="G2243" s="2">
        <v>63241.88</v>
      </c>
      <c r="H2243" s="5">
        <f t="shared" si="34"/>
        <v>0</v>
      </c>
      <c r="I2243" s="4"/>
      <c r="J2243" s="4"/>
      <c r="K2243" s="4"/>
    </row>
    <row r="2244" spans="2:11" ht="13.5" x14ac:dyDescent="0.35">
      <c r="B2244" s="3">
        <v>45266</v>
      </c>
      <c r="C2244" s="2">
        <v>3.64</v>
      </c>
      <c r="D2244" s="2">
        <v>3.1608000000000001</v>
      </c>
      <c r="E2244" s="2">
        <v>17529</v>
      </c>
      <c r="F2244" s="2">
        <v>3.62</v>
      </c>
      <c r="G2244" s="2">
        <v>63454.98</v>
      </c>
      <c r="H2244" s="5">
        <f t="shared" si="34"/>
        <v>1.6759417119696422E-2</v>
      </c>
      <c r="I2244" s="4"/>
      <c r="J2244" s="4"/>
      <c r="K2244" s="4"/>
    </row>
    <row r="2245" spans="2:11" ht="13.5" x14ac:dyDescent="0.35">
      <c r="B2245" s="3">
        <v>45267</v>
      </c>
      <c r="C2245" s="2">
        <v>3.59</v>
      </c>
      <c r="D2245" s="2">
        <v>3.1173999999999999</v>
      </c>
      <c r="E2245" s="2">
        <v>2619</v>
      </c>
      <c r="F2245" s="2">
        <v>3.593</v>
      </c>
      <c r="G2245" s="2">
        <v>9410.0669999999991</v>
      </c>
      <c r="H2245" s="5">
        <f t="shared" si="34"/>
        <v>-1.3730701088332102E-2</v>
      </c>
      <c r="I2245" s="4"/>
      <c r="J2245" s="4"/>
      <c r="K2245" s="4"/>
    </row>
    <row r="2246" spans="2:11" ht="13.5" x14ac:dyDescent="0.35">
      <c r="B2246" s="3">
        <v>45268</v>
      </c>
      <c r="C2246" s="2">
        <v>3.64</v>
      </c>
      <c r="D2246" s="2">
        <v>3.1608000000000001</v>
      </c>
      <c r="E2246" s="2">
        <v>2964</v>
      </c>
      <c r="F2246" s="2">
        <v>3.5819999999999999</v>
      </c>
      <c r="G2246" s="2">
        <v>10617.048000000001</v>
      </c>
      <c r="H2246" s="5">
        <f t="shared" si="34"/>
        <v>1.392185795855524E-2</v>
      </c>
      <c r="I2246" s="4"/>
      <c r="J2246" s="4"/>
      <c r="K2246" s="4"/>
    </row>
    <row r="2247" spans="2:11" ht="13.5" x14ac:dyDescent="0.35">
      <c r="B2247" s="3">
        <v>45271</v>
      </c>
      <c r="C2247" s="2">
        <v>3.6</v>
      </c>
      <c r="D2247" s="2">
        <v>3.1261000000000001</v>
      </c>
      <c r="E2247" s="2">
        <v>7587</v>
      </c>
      <c r="F2247" s="2">
        <v>3.6</v>
      </c>
      <c r="G2247" s="2">
        <v>27313.200000000001</v>
      </c>
      <c r="H2247" s="5">
        <f t="shared" ref="H2247:H2310" si="35">(D2247-D2246)/D2246</f>
        <v>-1.0978233358643367E-2</v>
      </c>
      <c r="I2247" s="4"/>
      <c r="J2247" s="4"/>
      <c r="K2247" s="4"/>
    </row>
    <row r="2248" spans="2:11" ht="13.5" x14ac:dyDescent="0.35">
      <c r="B2248" s="3">
        <v>45272</v>
      </c>
      <c r="C2248" s="2">
        <v>3.65</v>
      </c>
      <c r="D2248" s="2">
        <v>3.1695000000000002</v>
      </c>
      <c r="E2248" s="2">
        <v>1383</v>
      </c>
      <c r="F2248" s="2">
        <v>3.6</v>
      </c>
      <c r="G2248" s="2">
        <v>4978.8</v>
      </c>
      <c r="H2248" s="5">
        <f t="shared" si="35"/>
        <v>1.3883113144173283E-2</v>
      </c>
      <c r="I2248" s="4"/>
      <c r="J2248" s="4"/>
      <c r="K2248" s="4"/>
    </row>
    <row r="2249" spans="2:11" ht="13.5" x14ac:dyDescent="0.35">
      <c r="B2249" s="3">
        <v>45273</v>
      </c>
      <c r="C2249" s="2">
        <v>3.6</v>
      </c>
      <c r="D2249" s="2">
        <v>3.1261000000000001</v>
      </c>
      <c r="E2249" s="2">
        <v>7407</v>
      </c>
      <c r="F2249" s="2">
        <v>3.6040000000000001</v>
      </c>
      <c r="G2249" s="2">
        <v>26694.828000000001</v>
      </c>
      <c r="H2249" s="5">
        <f t="shared" si="35"/>
        <v>-1.3693011516012021E-2</v>
      </c>
      <c r="I2249" s="4"/>
      <c r="J2249" s="4"/>
      <c r="K2249" s="4"/>
    </row>
    <row r="2250" spans="2:11" ht="13.5" x14ac:dyDescent="0.35">
      <c r="B2250" s="3">
        <v>45274</v>
      </c>
      <c r="C2250" s="2">
        <v>3.59</v>
      </c>
      <c r="D2250" s="2">
        <v>3.1173999999999999</v>
      </c>
      <c r="E2250" s="2">
        <v>3385</v>
      </c>
      <c r="F2250" s="2">
        <v>3.59</v>
      </c>
      <c r="G2250" s="2">
        <v>12152.15</v>
      </c>
      <c r="H2250" s="5">
        <f t="shared" si="35"/>
        <v>-2.7830203768274054E-3</v>
      </c>
      <c r="I2250" s="4"/>
      <c r="J2250" s="4"/>
      <c r="K2250" s="4"/>
    </row>
    <row r="2251" spans="2:11" ht="13.5" x14ac:dyDescent="0.35">
      <c r="B2251" s="3">
        <v>45275</v>
      </c>
      <c r="C2251" s="2">
        <v>3.65</v>
      </c>
      <c r="D2251" s="2">
        <v>3.1695000000000002</v>
      </c>
      <c r="E2251" s="2">
        <v>5</v>
      </c>
      <c r="F2251" s="2">
        <v>3.65</v>
      </c>
      <c r="G2251" s="2">
        <v>18.25</v>
      </c>
      <c r="H2251" s="5">
        <f t="shared" si="35"/>
        <v>1.6712645153012209E-2</v>
      </c>
      <c r="I2251" s="4"/>
      <c r="J2251" s="4"/>
      <c r="K2251" s="4"/>
    </row>
    <row r="2252" spans="2:11" ht="13.5" x14ac:dyDescent="0.35">
      <c r="B2252" s="3">
        <v>45278</v>
      </c>
      <c r="C2252" s="2">
        <v>3.6</v>
      </c>
      <c r="D2252" s="2">
        <v>3.1261000000000001</v>
      </c>
      <c r="E2252" s="2">
        <v>6520</v>
      </c>
      <c r="F2252" s="2">
        <v>3.5990000000000002</v>
      </c>
      <c r="G2252" s="2">
        <v>23465.48</v>
      </c>
      <c r="H2252" s="5">
        <f t="shared" si="35"/>
        <v>-1.3693011516012021E-2</v>
      </c>
      <c r="I2252" s="4"/>
      <c r="J2252" s="4"/>
      <c r="K2252" s="4"/>
    </row>
    <row r="2253" spans="2:11" ht="13.5" x14ac:dyDescent="0.35">
      <c r="B2253" s="3">
        <v>45279</v>
      </c>
      <c r="C2253" s="2">
        <v>3.6</v>
      </c>
      <c r="D2253" s="2">
        <v>3.1261000000000001</v>
      </c>
      <c r="E2253" s="2">
        <v>5</v>
      </c>
      <c r="F2253" s="2">
        <v>3.6080000000000001</v>
      </c>
      <c r="G2253" s="2">
        <v>18.04</v>
      </c>
      <c r="H2253" s="5">
        <f t="shared" si="35"/>
        <v>0</v>
      </c>
      <c r="I2253" s="4"/>
      <c r="J2253" s="4"/>
      <c r="K2253" s="4"/>
    </row>
    <row r="2254" spans="2:11" ht="13.5" x14ac:dyDescent="0.35">
      <c r="B2254" s="3">
        <v>45280</v>
      </c>
      <c r="C2254" s="2">
        <v>3.62</v>
      </c>
      <c r="D2254" s="2">
        <v>3.1435</v>
      </c>
      <c r="E2254" s="2">
        <v>570</v>
      </c>
      <c r="F2254" s="2">
        <v>3.6</v>
      </c>
      <c r="G2254" s="2">
        <v>2052</v>
      </c>
      <c r="H2254" s="5">
        <f t="shared" si="35"/>
        <v>5.5660407536546686E-3</v>
      </c>
      <c r="I2254" s="4"/>
      <c r="J2254" s="4"/>
      <c r="K2254" s="4"/>
    </row>
    <row r="2255" spans="2:11" ht="13.5" x14ac:dyDescent="0.35">
      <c r="B2255" s="3">
        <v>45281</v>
      </c>
      <c r="C2255" s="2">
        <v>3.6</v>
      </c>
      <c r="D2255" s="2">
        <v>3.1261000000000001</v>
      </c>
      <c r="E2255" s="2">
        <v>32</v>
      </c>
      <c r="F2255" s="2">
        <v>3.6</v>
      </c>
      <c r="G2255" s="2">
        <v>115.2</v>
      </c>
      <c r="H2255" s="5">
        <f t="shared" si="35"/>
        <v>-5.5352314299347413E-3</v>
      </c>
      <c r="I2255" s="4"/>
      <c r="J2255" s="4"/>
      <c r="K2255" s="4"/>
    </row>
    <row r="2256" spans="2:11" ht="13.5" x14ac:dyDescent="0.35">
      <c r="B2256" s="3">
        <v>45282</v>
      </c>
      <c r="C2256" s="2">
        <v>3.6</v>
      </c>
      <c r="D2256" s="2">
        <v>3.1261000000000001</v>
      </c>
      <c r="E2256" s="2">
        <v>3063</v>
      </c>
      <c r="F2256" s="2">
        <v>3.5859999999999999</v>
      </c>
      <c r="G2256" s="2">
        <v>10983.918</v>
      </c>
      <c r="H2256" s="5">
        <f t="shared" si="35"/>
        <v>0</v>
      </c>
      <c r="I2256" s="4"/>
      <c r="J2256" s="4"/>
      <c r="K2256" s="4"/>
    </row>
    <row r="2257" spans="2:11" ht="13.5" x14ac:dyDescent="0.35">
      <c r="B2257" s="3">
        <v>45285</v>
      </c>
      <c r="C2257" s="2">
        <v>3.6</v>
      </c>
      <c r="D2257" s="2">
        <v>3.1261000000000001</v>
      </c>
      <c r="E2257" s="2">
        <v>3757</v>
      </c>
      <c r="F2257" s="2">
        <v>3.5750000000000002</v>
      </c>
      <c r="G2257" s="2">
        <v>13431.275</v>
      </c>
      <c r="H2257" s="5">
        <f t="shared" si="35"/>
        <v>0</v>
      </c>
      <c r="I2257" s="4"/>
      <c r="J2257" s="4"/>
      <c r="K2257" s="4"/>
    </row>
    <row r="2258" spans="2:11" ht="13.5" x14ac:dyDescent="0.35">
      <c r="B2258" s="3">
        <v>45286</v>
      </c>
      <c r="C2258" s="2">
        <v>3.6</v>
      </c>
      <c r="D2258" s="2">
        <v>3.1261000000000001</v>
      </c>
      <c r="E2258" s="2">
        <v>5351</v>
      </c>
      <c r="F2258" s="2">
        <v>3.5990000000000002</v>
      </c>
      <c r="G2258" s="2">
        <v>19258.249</v>
      </c>
      <c r="H2258" s="5">
        <f t="shared" si="35"/>
        <v>0</v>
      </c>
      <c r="I2258" s="4"/>
      <c r="J2258" s="4"/>
      <c r="K2258" s="4"/>
    </row>
    <row r="2259" spans="2:11" ht="13.5" x14ac:dyDescent="0.35">
      <c r="B2259" s="3">
        <v>45287</v>
      </c>
      <c r="C2259" s="2">
        <v>3.6</v>
      </c>
      <c r="D2259" s="2">
        <v>3.1261000000000001</v>
      </c>
      <c r="E2259" s="2">
        <v>7307</v>
      </c>
      <c r="F2259" s="2">
        <v>3.617</v>
      </c>
      <c r="G2259" s="2">
        <v>26429.419000000002</v>
      </c>
      <c r="H2259" s="5">
        <f t="shared" si="35"/>
        <v>0</v>
      </c>
      <c r="I2259" s="4"/>
      <c r="J2259" s="4"/>
      <c r="K2259" s="4"/>
    </row>
    <row r="2260" spans="2:11" ht="13.5" x14ac:dyDescent="0.35">
      <c r="B2260" s="3">
        <v>45288</v>
      </c>
      <c r="C2260" s="2">
        <v>3.6</v>
      </c>
      <c r="D2260" s="2">
        <v>3.1261000000000001</v>
      </c>
      <c r="E2260" s="2">
        <v>4950</v>
      </c>
      <c r="F2260" s="2">
        <v>3.6</v>
      </c>
      <c r="G2260" s="2">
        <v>17820</v>
      </c>
      <c r="H2260" s="5">
        <f t="shared" si="35"/>
        <v>0</v>
      </c>
      <c r="I2260" s="4"/>
      <c r="J2260" s="4"/>
      <c r="K2260" s="4"/>
    </row>
    <row r="2261" spans="2:11" ht="13.5" x14ac:dyDescent="0.35">
      <c r="B2261" s="3">
        <v>45289</v>
      </c>
      <c r="C2261" s="2">
        <v>3.6</v>
      </c>
      <c r="D2261" s="2">
        <v>3.1261000000000001</v>
      </c>
      <c r="E2261" s="2">
        <v>12151</v>
      </c>
      <c r="F2261" s="2">
        <v>3.5990000000000002</v>
      </c>
      <c r="G2261" s="2">
        <v>43731.449000000001</v>
      </c>
      <c r="H2261" s="5">
        <f t="shared" si="35"/>
        <v>0</v>
      </c>
      <c r="I2261" s="4"/>
      <c r="J2261" s="4"/>
      <c r="K2261" s="4"/>
    </row>
    <row r="2262" spans="2:11" ht="13.5" x14ac:dyDescent="0.35">
      <c r="B2262" s="3">
        <v>45293</v>
      </c>
      <c r="C2262" s="2">
        <v>3.63</v>
      </c>
      <c r="D2262" s="2">
        <v>3.1522000000000001</v>
      </c>
      <c r="E2262" s="2">
        <v>225</v>
      </c>
      <c r="F2262" s="2">
        <v>3.544</v>
      </c>
      <c r="G2262" s="2">
        <v>797.4</v>
      </c>
      <c r="H2262" s="5">
        <f t="shared" si="35"/>
        <v>8.3490611304820744E-3</v>
      </c>
      <c r="I2262" s="4"/>
      <c r="J2262" s="4"/>
      <c r="K2262" s="4"/>
    </row>
    <row r="2263" spans="2:11" ht="13.5" x14ac:dyDescent="0.35">
      <c r="B2263" s="3">
        <v>45294</v>
      </c>
      <c r="C2263" s="2">
        <v>3.65</v>
      </c>
      <c r="D2263" s="2">
        <v>3.1695000000000002</v>
      </c>
      <c r="E2263" s="2">
        <v>7649</v>
      </c>
      <c r="F2263" s="2">
        <v>3.569</v>
      </c>
      <c r="G2263" s="2">
        <v>27299.280999999999</v>
      </c>
      <c r="H2263" s="5">
        <f t="shared" si="35"/>
        <v>5.488230442230852E-3</v>
      </c>
      <c r="I2263" s="4"/>
      <c r="J2263" s="4"/>
      <c r="K2263" s="4"/>
    </row>
    <row r="2264" spans="2:11" ht="13.5" x14ac:dyDescent="0.35">
      <c r="B2264" s="3">
        <v>45295</v>
      </c>
      <c r="C2264" s="2">
        <v>3.65</v>
      </c>
      <c r="D2264" s="2">
        <v>3.1695000000000002</v>
      </c>
      <c r="E2264" s="2">
        <v>0</v>
      </c>
      <c r="F2264" s="2">
        <v>0</v>
      </c>
      <c r="G2264" s="2">
        <v>0</v>
      </c>
      <c r="H2264" s="5">
        <f t="shared" si="35"/>
        <v>0</v>
      </c>
      <c r="I2264" s="4"/>
      <c r="J2264" s="4"/>
      <c r="K2264" s="4"/>
    </row>
    <row r="2265" spans="2:11" ht="13.5" x14ac:dyDescent="0.35">
      <c r="B2265" s="3">
        <v>45296</v>
      </c>
      <c r="C2265" s="2">
        <v>3.65</v>
      </c>
      <c r="D2265" s="2">
        <v>3.1695000000000002</v>
      </c>
      <c r="E2265" s="2">
        <v>0</v>
      </c>
      <c r="F2265" s="2">
        <v>0</v>
      </c>
      <c r="G2265" s="2">
        <v>0</v>
      </c>
      <c r="H2265" s="5">
        <f t="shared" si="35"/>
        <v>0</v>
      </c>
      <c r="I2265" s="4"/>
      <c r="J2265" s="4"/>
      <c r="K2265" s="4"/>
    </row>
    <row r="2266" spans="2:11" ht="13.5" x14ac:dyDescent="0.35">
      <c r="B2266" s="3">
        <v>45299</v>
      </c>
      <c r="C2266" s="2">
        <v>3.65</v>
      </c>
      <c r="D2266" s="2">
        <v>3.1695000000000002</v>
      </c>
      <c r="E2266" s="2">
        <v>3150</v>
      </c>
      <c r="F2266" s="2">
        <v>3.649</v>
      </c>
      <c r="G2266" s="2">
        <v>11494.35</v>
      </c>
      <c r="H2266" s="5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3.64</v>
      </c>
      <c r="D2267" s="2">
        <v>3.1608000000000001</v>
      </c>
      <c r="E2267" s="2">
        <v>6775</v>
      </c>
      <c r="F2267" s="2">
        <v>3.5950000000000002</v>
      </c>
      <c r="G2267" s="2">
        <v>24356.125</v>
      </c>
      <c r="H2267" s="5">
        <f t="shared" si="35"/>
        <v>-2.7449124467582115E-3</v>
      </c>
      <c r="I2267" s="4"/>
      <c r="J2267" s="4"/>
      <c r="K2267" s="4"/>
    </row>
    <row r="2268" spans="2:11" ht="13.5" x14ac:dyDescent="0.35">
      <c r="B2268" s="3">
        <v>45301</v>
      </c>
      <c r="C2268" s="2">
        <v>3.51</v>
      </c>
      <c r="D2268" s="2">
        <v>3.048</v>
      </c>
      <c r="E2268" s="2">
        <v>647</v>
      </c>
      <c r="F2268" s="2">
        <v>3.544</v>
      </c>
      <c r="G2268" s="2">
        <v>2292.9679999999998</v>
      </c>
      <c r="H2268" s="5">
        <f t="shared" si="35"/>
        <v>-3.5687167805618834E-2</v>
      </c>
      <c r="I2268" s="4"/>
      <c r="J2268" s="4"/>
      <c r="K2268" s="4"/>
    </row>
    <row r="2269" spans="2:11" ht="13.5" x14ac:dyDescent="0.35">
      <c r="B2269" s="3">
        <v>45302</v>
      </c>
      <c r="C2269" s="2">
        <v>3.63</v>
      </c>
      <c r="D2269" s="2">
        <v>3.1522000000000001</v>
      </c>
      <c r="E2269" s="2">
        <v>1622</v>
      </c>
      <c r="F2269" s="2">
        <v>3.5129999999999999</v>
      </c>
      <c r="G2269" s="2">
        <v>5698.0860000000002</v>
      </c>
      <c r="H2269" s="5">
        <f t="shared" si="35"/>
        <v>3.4186351706036767E-2</v>
      </c>
      <c r="I2269" s="4"/>
      <c r="J2269" s="4"/>
      <c r="K2269" s="4"/>
    </row>
    <row r="2270" spans="2:11" ht="13.5" x14ac:dyDescent="0.35">
      <c r="B2270" s="3">
        <v>45303</v>
      </c>
      <c r="C2270" s="2">
        <v>3.6</v>
      </c>
      <c r="D2270" s="2">
        <v>3.1261000000000001</v>
      </c>
      <c r="E2270" s="2">
        <v>4822</v>
      </c>
      <c r="F2270" s="2">
        <v>3.6</v>
      </c>
      <c r="G2270" s="2">
        <v>17359.2</v>
      </c>
      <c r="H2270" s="5">
        <f t="shared" si="35"/>
        <v>-8.2799314764291643E-3</v>
      </c>
      <c r="I2270" s="4"/>
      <c r="J2270" s="4"/>
      <c r="K2270" s="4"/>
    </row>
    <row r="2271" spans="2:11" ht="13.5" x14ac:dyDescent="0.35">
      <c r="B2271" s="3">
        <v>45306</v>
      </c>
      <c r="C2271" s="2">
        <v>3.59</v>
      </c>
      <c r="D2271" s="2">
        <v>3.1173999999999999</v>
      </c>
      <c r="E2271" s="2">
        <v>584</v>
      </c>
      <c r="F2271" s="2">
        <v>3.5750000000000002</v>
      </c>
      <c r="G2271" s="2">
        <v>2087.8000000000002</v>
      </c>
      <c r="H2271" s="5">
        <f t="shared" si="35"/>
        <v>-2.7830203768274054E-3</v>
      </c>
      <c r="I2271" s="4"/>
      <c r="J2271" s="4"/>
      <c r="K2271" s="4"/>
    </row>
    <row r="2272" spans="2:11" ht="13.5" x14ac:dyDescent="0.35">
      <c r="B2272" s="3">
        <v>45307</v>
      </c>
      <c r="C2272" s="2">
        <v>3.64</v>
      </c>
      <c r="D2272" s="2">
        <v>3.1608000000000001</v>
      </c>
      <c r="E2272" s="2">
        <v>442</v>
      </c>
      <c r="F2272" s="2">
        <v>3.5760000000000001</v>
      </c>
      <c r="G2272" s="2">
        <v>1580.5920000000001</v>
      </c>
      <c r="H2272" s="5">
        <f t="shared" si="35"/>
        <v>1.392185795855524E-2</v>
      </c>
      <c r="I2272" s="4"/>
      <c r="J2272" s="4"/>
      <c r="K2272" s="4"/>
    </row>
    <row r="2273" spans="2:11" ht="13.5" x14ac:dyDescent="0.35">
      <c r="B2273" s="3">
        <v>45308</v>
      </c>
      <c r="C2273" s="2">
        <v>3.62</v>
      </c>
      <c r="D2273" s="2">
        <v>3.1435</v>
      </c>
      <c r="E2273" s="2">
        <v>34177</v>
      </c>
      <c r="F2273" s="2">
        <v>3.5990000000000002</v>
      </c>
      <c r="G2273" s="2">
        <v>123003.023</v>
      </c>
      <c r="H2273" s="5">
        <f t="shared" si="35"/>
        <v>-5.4732978992660377E-3</v>
      </c>
      <c r="I2273" s="4"/>
      <c r="J2273" s="4"/>
      <c r="K2273" s="4"/>
    </row>
    <row r="2274" spans="2:11" ht="13.5" x14ac:dyDescent="0.35">
      <c r="B2274" s="3">
        <v>45309</v>
      </c>
      <c r="C2274" s="2">
        <v>3.65</v>
      </c>
      <c r="D2274" s="2">
        <v>3.1695000000000002</v>
      </c>
      <c r="E2274" s="2">
        <v>534</v>
      </c>
      <c r="F2274" s="2">
        <v>3.6349999999999998</v>
      </c>
      <c r="G2274" s="2">
        <v>1941.09</v>
      </c>
      <c r="H2274" s="5">
        <f t="shared" si="35"/>
        <v>8.2710354700175747E-3</v>
      </c>
      <c r="I2274" s="4"/>
      <c r="J2274" s="4"/>
      <c r="K2274" s="4"/>
    </row>
    <row r="2275" spans="2:11" ht="13.5" x14ac:dyDescent="0.35">
      <c r="B2275" s="3">
        <v>45310</v>
      </c>
      <c r="C2275" s="2">
        <v>3.65</v>
      </c>
      <c r="D2275" s="2">
        <v>3.1695000000000002</v>
      </c>
      <c r="E2275" s="2">
        <v>322</v>
      </c>
      <c r="F2275" s="2">
        <v>3.573</v>
      </c>
      <c r="G2275" s="2">
        <v>1150.5060000000001</v>
      </c>
      <c r="H2275" s="5">
        <f t="shared" si="35"/>
        <v>0</v>
      </c>
      <c r="I2275" s="4"/>
      <c r="J2275" s="4"/>
      <c r="K2275" s="4"/>
    </row>
    <row r="2276" spans="2:11" ht="13.5" x14ac:dyDescent="0.35">
      <c r="B2276" s="3">
        <v>45313</v>
      </c>
      <c r="C2276" s="2">
        <v>3.65</v>
      </c>
      <c r="D2276" s="2">
        <v>3.1695000000000002</v>
      </c>
      <c r="E2276" s="2">
        <v>81</v>
      </c>
      <c r="F2276" s="2">
        <v>3.64</v>
      </c>
      <c r="G2276" s="2">
        <v>294.83999999999997</v>
      </c>
      <c r="H2276" s="5">
        <f t="shared" si="35"/>
        <v>0</v>
      </c>
      <c r="I2276" s="4"/>
      <c r="J2276" s="4"/>
      <c r="K2276" s="4"/>
    </row>
    <row r="2277" spans="2:11" ht="13.5" x14ac:dyDescent="0.35">
      <c r="B2277" s="3">
        <v>45314</v>
      </c>
      <c r="C2277" s="2">
        <v>3.6</v>
      </c>
      <c r="D2277" s="2">
        <v>3.1261000000000001</v>
      </c>
      <c r="E2277" s="2">
        <v>2283</v>
      </c>
      <c r="F2277" s="2">
        <v>3.5790000000000002</v>
      </c>
      <c r="G2277" s="2">
        <v>8170.857</v>
      </c>
      <c r="H2277" s="5">
        <f t="shared" si="35"/>
        <v>-1.3693011516012021E-2</v>
      </c>
      <c r="I2277" s="4"/>
      <c r="J2277" s="4"/>
      <c r="K2277" s="4"/>
    </row>
    <row r="2278" spans="2:11" ht="13.5" x14ac:dyDescent="0.35">
      <c r="B2278" s="3">
        <v>45315</v>
      </c>
      <c r="C2278" s="2">
        <v>3.64</v>
      </c>
      <c r="D2278" s="2">
        <v>3.1608000000000001</v>
      </c>
      <c r="E2278" s="2">
        <v>3464</v>
      </c>
      <c r="F2278" s="2">
        <v>3.581</v>
      </c>
      <c r="G2278" s="2">
        <v>12404.584000000001</v>
      </c>
      <c r="H2278" s="5">
        <f t="shared" si="35"/>
        <v>1.1100092767345878E-2</v>
      </c>
      <c r="I2278" s="4"/>
      <c r="J2278" s="4"/>
      <c r="K2278" s="4"/>
    </row>
    <row r="2279" spans="2:11" ht="13.5" x14ac:dyDescent="0.35">
      <c r="B2279" s="3">
        <v>45316</v>
      </c>
      <c r="C2279" s="2">
        <v>3.64</v>
      </c>
      <c r="D2279" s="2">
        <v>3.1608000000000001</v>
      </c>
      <c r="E2279" s="2">
        <v>1211</v>
      </c>
      <c r="F2279" s="2">
        <v>3.5840000000000001</v>
      </c>
      <c r="G2279" s="2">
        <v>4340.2240000000002</v>
      </c>
      <c r="H2279" s="5">
        <f t="shared" si="35"/>
        <v>0</v>
      </c>
      <c r="I2279" s="4"/>
      <c r="J2279" s="4"/>
      <c r="K2279" s="4"/>
    </row>
    <row r="2280" spans="2:11" ht="13.5" x14ac:dyDescent="0.35">
      <c r="B2280" s="3">
        <v>45317</v>
      </c>
      <c r="C2280" s="2">
        <v>3.6</v>
      </c>
      <c r="D2280" s="2">
        <v>3.1261000000000001</v>
      </c>
      <c r="E2280" s="2">
        <v>5053</v>
      </c>
      <c r="F2280" s="2">
        <v>3.5760000000000001</v>
      </c>
      <c r="G2280" s="2">
        <v>18069.527999999998</v>
      </c>
      <c r="H2280" s="5">
        <f t="shared" si="35"/>
        <v>-1.0978233358643367E-2</v>
      </c>
      <c r="I2280" s="4"/>
      <c r="J2280" s="4"/>
      <c r="K2280" s="4"/>
    </row>
    <row r="2281" spans="2:11" ht="13.5" x14ac:dyDescent="0.35">
      <c r="B2281" s="3">
        <v>45320</v>
      </c>
      <c r="C2281" s="2">
        <v>3.6</v>
      </c>
      <c r="D2281" s="2">
        <v>3.1261000000000001</v>
      </c>
      <c r="E2281" s="2">
        <v>656</v>
      </c>
      <c r="F2281" s="2">
        <v>3.55</v>
      </c>
      <c r="G2281" s="2">
        <v>2328.8000000000002</v>
      </c>
      <c r="H2281" s="5">
        <f t="shared" si="35"/>
        <v>0</v>
      </c>
      <c r="I2281" s="4"/>
      <c r="J2281" s="4"/>
      <c r="K2281" s="4"/>
    </row>
    <row r="2282" spans="2:11" ht="13.5" x14ac:dyDescent="0.35">
      <c r="B2282" s="3">
        <v>45321</v>
      </c>
      <c r="C2282" s="2">
        <v>3.63</v>
      </c>
      <c r="D2282" s="2">
        <v>3.1522000000000001</v>
      </c>
      <c r="E2282" s="2">
        <v>4272</v>
      </c>
      <c r="F2282" s="2">
        <v>3.5510000000000002</v>
      </c>
      <c r="G2282" s="2">
        <v>15169.871999999999</v>
      </c>
      <c r="H2282" s="5">
        <f t="shared" si="35"/>
        <v>8.3490611304820744E-3</v>
      </c>
      <c r="I2282" s="4"/>
      <c r="J2282" s="4"/>
      <c r="K2282" s="4"/>
    </row>
    <row r="2283" spans="2:11" ht="13.5" x14ac:dyDescent="0.35">
      <c r="B2283" s="3">
        <v>45322</v>
      </c>
      <c r="C2283" s="2">
        <v>3.62</v>
      </c>
      <c r="D2283" s="2">
        <v>3.1435</v>
      </c>
      <c r="E2283" s="2">
        <v>2011</v>
      </c>
      <c r="F2283" s="2">
        <v>3.5859999999999999</v>
      </c>
      <c r="G2283" s="2">
        <v>7211.4459999999999</v>
      </c>
      <c r="H2283" s="5">
        <f t="shared" si="35"/>
        <v>-2.7599771588097686E-3</v>
      </c>
      <c r="I2283" s="4"/>
      <c r="J2283" s="4"/>
      <c r="K2283" s="4"/>
    </row>
    <row r="2284" spans="2:11" ht="13.5" x14ac:dyDescent="0.35">
      <c r="B2284" s="3">
        <v>45323</v>
      </c>
      <c r="C2284" s="2">
        <v>3.62</v>
      </c>
      <c r="D2284" s="2">
        <v>3.1435</v>
      </c>
      <c r="E2284" s="2">
        <v>7777</v>
      </c>
      <c r="F2284" s="2">
        <v>3.601</v>
      </c>
      <c r="G2284" s="2">
        <v>28004.976999999999</v>
      </c>
      <c r="H2284" s="5">
        <f t="shared" si="35"/>
        <v>0</v>
      </c>
      <c r="I2284" s="4"/>
      <c r="J2284" s="4"/>
      <c r="K2284" s="4"/>
    </row>
    <row r="2285" spans="2:11" ht="13.5" x14ac:dyDescent="0.35">
      <c r="B2285" s="3">
        <v>45324</v>
      </c>
      <c r="C2285" s="2">
        <v>3.62</v>
      </c>
      <c r="D2285" s="2">
        <v>3.1435</v>
      </c>
      <c r="E2285" s="2">
        <v>1099</v>
      </c>
      <c r="F2285" s="2">
        <v>3.6139999999999999</v>
      </c>
      <c r="G2285" s="2">
        <v>3971.7860000000001</v>
      </c>
      <c r="H2285" s="5">
        <f t="shared" si="35"/>
        <v>0</v>
      </c>
      <c r="I2285" s="4"/>
      <c r="J2285" s="4"/>
      <c r="K2285" s="4"/>
    </row>
    <row r="2286" spans="2:11" ht="13.5" x14ac:dyDescent="0.35">
      <c r="B2286" s="3">
        <v>45327</v>
      </c>
      <c r="C2286" s="2">
        <v>3.63</v>
      </c>
      <c r="D2286" s="2">
        <v>3.1522000000000001</v>
      </c>
      <c r="E2286" s="2">
        <v>303</v>
      </c>
      <c r="F2286" s="2">
        <v>3.62</v>
      </c>
      <c r="G2286" s="2">
        <v>1096.8599999999999</v>
      </c>
      <c r="H2286" s="5">
        <f t="shared" si="35"/>
        <v>2.7676157149674413E-3</v>
      </c>
      <c r="I2286" s="4"/>
      <c r="J2286" s="4"/>
      <c r="K2286" s="4"/>
    </row>
    <row r="2287" spans="2:11" ht="13.5" x14ac:dyDescent="0.35">
      <c r="B2287" s="3">
        <v>45328</v>
      </c>
      <c r="C2287" s="2">
        <v>3.63</v>
      </c>
      <c r="D2287" s="2">
        <v>3.1522000000000001</v>
      </c>
      <c r="E2287" s="2">
        <v>0</v>
      </c>
      <c r="F2287" s="2">
        <v>0</v>
      </c>
      <c r="G2287" s="2">
        <v>0</v>
      </c>
      <c r="H2287" s="5">
        <f t="shared" si="35"/>
        <v>0</v>
      </c>
      <c r="I2287" s="4"/>
      <c r="J2287" s="4"/>
      <c r="K2287" s="4"/>
    </row>
    <row r="2288" spans="2:11" ht="13.5" x14ac:dyDescent="0.35">
      <c r="B2288" s="3">
        <v>45329</v>
      </c>
      <c r="C2288" s="2">
        <v>3.64</v>
      </c>
      <c r="D2288" s="2">
        <v>3.1608000000000001</v>
      </c>
      <c r="E2288" s="2">
        <v>1028</v>
      </c>
      <c r="F2288" s="2">
        <v>3.5710000000000002</v>
      </c>
      <c r="G2288" s="2">
        <v>3670.9879999999998</v>
      </c>
      <c r="H2288" s="5">
        <f t="shared" si="35"/>
        <v>2.7282532834210838E-3</v>
      </c>
      <c r="I2288" s="4"/>
      <c r="J2288" s="4"/>
      <c r="K2288" s="4"/>
    </row>
    <row r="2289" spans="2:11" ht="13.5" x14ac:dyDescent="0.35">
      <c r="B2289" s="3">
        <v>45330</v>
      </c>
      <c r="C2289" s="2">
        <v>3.6</v>
      </c>
      <c r="D2289" s="2">
        <v>3.1261000000000001</v>
      </c>
      <c r="E2289" s="2">
        <v>9</v>
      </c>
      <c r="F2289" s="2">
        <v>3.6</v>
      </c>
      <c r="G2289" s="2">
        <v>32.4</v>
      </c>
      <c r="H2289" s="5">
        <f t="shared" si="35"/>
        <v>-1.0978233358643367E-2</v>
      </c>
      <c r="I2289" s="4"/>
      <c r="J2289" s="4"/>
      <c r="K2289" s="4"/>
    </row>
    <row r="2290" spans="2:11" ht="13.5" x14ac:dyDescent="0.35">
      <c r="B2290" s="3">
        <v>45331</v>
      </c>
      <c r="C2290" s="2">
        <v>3.6</v>
      </c>
      <c r="D2290" s="2">
        <v>3.1261000000000001</v>
      </c>
      <c r="E2290" s="2">
        <v>376</v>
      </c>
      <c r="F2290" s="2">
        <v>3.6</v>
      </c>
      <c r="G2290" s="2">
        <v>1353.6</v>
      </c>
      <c r="H2290" s="5">
        <f t="shared" si="35"/>
        <v>0</v>
      </c>
      <c r="I2290" s="4"/>
      <c r="J2290" s="4"/>
      <c r="K2290" s="4"/>
    </row>
    <row r="2291" spans="2:11" ht="13.5" x14ac:dyDescent="0.35">
      <c r="B2291" s="3">
        <v>45334</v>
      </c>
      <c r="C2291" s="2">
        <v>3.6</v>
      </c>
      <c r="D2291" s="2">
        <v>3.1261000000000001</v>
      </c>
      <c r="E2291" s="2">
        <v>1047</v>
      </c>
      <c r="F2291" s="2">
        <v>3.581</v>
      </c>
      <c r="G2291" s="2">
        <v>3749.3069999999998</v>
      </c>
      <c r="H2291" s="5">
        <f t="shared" si="35"/>
        <v>0</v>
      </c>
      <c r="I2291" s="4"/>
      <c r="J2291" s="4"/>
      <c r="K2291" s="4"/>
    </row>
    <row r="2292" spans="2:11" ht="13.5" x14ac:dyDescent="0.35">
      <c r="B2292" s="3">
        <v>45335</v>
      </c>
      <c r="C2292" s="2">
        <v>3.68</v>
      </c>
      <c r="D2292" s="2">
        <v>3.1956000000000002</v>
      </c>
      <c r="E2292" s="2">
        <v>766</v>
      </c>
      <c r="F2292" s="2">
        <v>3.6349999999999998</v>
      </c>
      <c r="G2292" s="2">
        <v>2784.41</v>
      </c>
      <c r="H2292" s="5">
        <f t="shared" si="35"/>
        <v>2.2232174274655358E-2</v>
      </c>
      <c r="I2292" s="4"/>
      <c r="J2292" s="4"/>
      <c r="K2292" s="4"/>
    </row>
    <row r="2293" spans="2:11" ht="13.5" x14ac:dyDescent="0.35">
      <c r="B2293" s="3">
        <v>45336</v>
      </c>
      <c r="C2293" s="2">
        <v>3.67</v>
      </c>
      <c r="D2293" s="2">
        <v>3.1869000000000001</v>
      </c>
      <c r="E2293" s="2">
        <v>12</v>
      </c>
      <c r="F2293" s="2">
        <v>3.67</v>
      </c>
      <c r="G2293" s="2">
        <v>44.04</v>
      </c>
      <c r="H2293" s="5">
        <f t="shared" si="35"/>
        <v>-2.7224934284641854E-3</v>
      </c>
      <c r="I2293" s="4"/>
      <c r="J2293" s="4"/>
      <c r="K2293" s="4"/>
    </row>
    <row r="2294" spans="2:11" ht="13.5" x14ac:dyDescent="0.35">
      <c r="B2294" s="3">
        <v>45337</v>
      </c>
      <c r="C2294" s="2">
        <v>3.67</v>
      </c>
      <c r="D2294" s="2">
        <v>3.1869000000000001</v>
      </c>
      <c r="E2294" s="2">
        <v>452</v>
      </c>
      <c r="F2294" s="2">
        <v>3.6760000000000002</v>
      </c>
      <c r="G2294" s="2">
        <v>1661.5519999999999</v>
      </c>
      <c r="H2294" s="5">
        <f t="shared" si="35"/>
        <v>0</v>
      </c>
      <c r="I2294" s="4"/>
      <c r="J2294" s="4"/>
      <c r="K2294" s="4"/>
    </row>
    <row r="2295" spans="2:11" ht="13.5" x14ac:dyDescent="0.35">
      <c r="B2295" s="3">
        <v>45338</v>
      </c>
      <c r="C2295" s="2">
        <v>3.84</v>
      </c>
      <c r="D2295" s="2">
        <v>3.3344999999999998</v>
      </c>
      <c r="E2295" s="2">
        <v>1491</v>
      </c>
      <c r="F2295" s="2">
        <v>3.8050000000000002</v>
      </c>
      <c r="G2295" s="2">
        <v>5673.2550000000001</v>
      </c>
      <c r="H2295" s="5">
        <f t="shared" si="35"/>
        <v>4.6314600395368458E-2</v>
      </c>
      <c r="I2295" s="4"/>
      <c r="J2295" s="4"/>
      <c r="K2295" s="4"/>
    </row>
    <row r="2296" spans="2:11" ht="13.5" x14ac:dyDescent="0.35">
      <c r="B2296" s="3">
        <v>45341</v>
      </c>
      <c r="C2296" s="2">
        <v>3.83</v>
      </c>
      <c r="D2296" s="2">
        <v>3.3258000000000001</v>
      </c>
      <c r="E2296" s="2">
        <v>344</v>
      </c>
      <c r="F2296" s="2">
        <v>3.839</v>
      </c>
      <c r="G2296" s="2">
        <v>1320.616</v>
      </c>
      <c r="H2296" s="5">
        <f t="shared" si="35"/>
        <v>-2.609086819613048E-3</v>
      </c>
      <c r="I2296" s="4"/>
      <c r="J2296" s="4"/>
      <c r="K2296" s="4"/>
    </row>
    <row r="2297" spans="2:11" ht="13.5" x14ac:dyDescent="0.35">
      <c r="B2297" s="3">
        <v>45342</v>
      </c>
      <c r="C2297" s="2">
        <v>3.82</v>
      </c>
      <c r="D2297" s="2">
        <v>3.3172000000000001</v>
      </c>
      <c r="E2297" s="2">
        <v>100</v>
      </c>
      <c r="F2297" s="2">
        <v>3.83</v>
      </c>
      <c r="G2297" s="2">
        <v>383</v>
      </c>
      <c r="H2297" s="5">
        <f t="shared" si="35"/>
        <v>-2.5858440074568345E-3</v>
      </c>
      <c r="I2297" s="4"/>
      <c r="J2297" s="4"/>
      <c r="K2297" s="4"/>
    </row>
    <row r="2298" spans="2:11" ht="13.5" x14ac:dyDescent="0.35">
      <c r="B2298" s="3">
        <v>45343</v>
      </c>
      <c r="C2298" s="2">
        <v>3.81</v>
      </c>
      <c r="D2298" s="2">
        <v>3.3085</v>
      </c>
      <c r="E2298" s="2">
        <v>33</v>
      </c>
      <c r="F2298" s="2">
        <v>3.81</v>
      </c>
      <c r="G2298" s="2">
        <v>125.73</v>
      </c>
      <c r="H2298" s="5">
        <f t="shared" si="35"/>
        <v>-2.6226938381768215E-3</v>
      </c>
      <c r="I2298" s="4"/>
      <c r="J2298" s="4"/>
      <c r="K2298" s="4"/>
    </row>
    <row r="2299" spans="2:11" ht="13.5" x14ac:dyDescent="0.35">
      <c r="B2299" s="3">
        <v>45344</v>
      </c>
      <c r="C2299" s="2">
        <v>3.8</v>
      </c>
      <c r="D2299" s="2">
        <v>3.2997999999999998</v>
      </c>
      <c r="E2299" s="2">
        <v>54</v>
      </c>
      <c r="F2299" s="2">
        <v>3.8</v>
      </c>
      <c r="G2299" s="2">
        <v>205.2</v>
      </c>
      <c r="H2299" s="5">
        <f t="shared" si="35"/>
        <v>-2.6295904488439327E-3</v>
      </c>
      <c r="I2299" s="4"/>
      <c r="J2299" s="4"/>
      <c r="K2299" s="4"/>
    </row>
    <row r="2300" spans="2:11" ht="13.5" x14ac:dyDescent="0.35">
      <c r="B2300" s="3">
        <v>45345</v>
      </c>
      <c r="C2300" s="2">
        <v>3.8</v>
      </c>
      <c r="D2300" s="2">
        <v>3.2997999999999998</v>
      </c>
      <c r="E2300" s="2">
        <v>511</v>
      </c>
      <c r="F2300" s="2">
        <v>3.702</v>
      </c>
      <c r="G2300" s="2">
        <v>1891.722</v>
      </c>
      <c r="H2300" s="5">
        <f t="shared" si="35"/>
        <v>0</v>
      </c>
      <c r="I2300" s="4"/>
      <c r="J2300" s="4"/>
      <c r="K2300" s="4"/>
    </row>
    <row r="2301" spans="2:11" ht="13.5" x14ac:dyDescent="0.35">
      <c r="B2301" s="3">
        <v>45348</v>
      </c>
      <c r="C2301" s="2">
        <v>3.81</v>
      </c>
      <c r="D2301" s="2">
        <v>3.3085</v>
      </c>
      <c r="E2301" s="2">
        <v>8997</v>
      </c>
      <c r="F2301" s="2">
        <v>3.7970000000000002</v>
      </c>
      <c r="G2301" s="2">
        <v>34161.608999999997</v>
      </c>
      <c r="H2301" s="5">
        <f t="shared" si="35"/>
        <v>2.6365234256622077E-3</v>
      </c>
      <c r="I2301" s="4"/>
      <c r="J2301" s="4"/>
      <c r="K2301" s="4"/>
    </row>
    <row r="2302" spans="2:11" ht="13.5" x14ac:dyDescent="0.35">
      <c r="B2302" s="3">
        <v>45349</v>
      </c>
      <c r="C2302" s="2">
        <v>3.8</v>
      </c>
      <c r="D2302" s="2">
        <v>3.2997999999999998</v>
      </c>
      <c r="E2302" s="2">
        <v>5012</v>
      </c>
      <c r="F2302" s="2">
        <v>3.786</v>
      </c>
      <c r="G2302" s="2">
        <v>18975.432000000001</v>
      </c>
      <c r="H2302" s="5">
        <f t="shared" si="35"/>
        <v>-2.6295904488439327E-3</v>
      </c>
      <c r="I2302" s="4"/>
      <c r="J2302" s="4"/>
      <c r="K2302" s="4"/>
    </row>
    <row r="2303" spans="2:11" ht="13.5" x14ac:dyDescent="0.35">
      <c r="B2303" s="3">
        <v>45350</v>
      </c>
      <c r="C2303" s="2">
        <v>3.81</v>
      </c>
      <c r="D2303" s="2">
        <v>3.3085</v>
      </c>
      <c r="E2303" s="2">
        <v>1041</v>
      </c>
      <c r="F2303" s="2">
        <v>3.7989999999999999</v>
      </c>
      <c r="G2303" s="2">
        <v>3954.759</v>
      </c>
      <c r="H2303" s="5">
        <f t="shared" si="35"/>
        <v>2.6365234256622077E-3</v>
      </c>
      <c r="I2303" s="4"/>
      <c r="J2303" s="4"/>
      <c r="K2303" s="4"/>
    </row>
    <row r="2304" spans="2:11" ht="13.5" x14ac:dyDescent="0.35">
      <c r="B2304" s="3">
        <v>45351</v>
      </c>
      <c r="C2304" s="2">
        <v>3.8</v>
      </c>
      <c r="D2304" s="2">
        <v>3.2997999999999998</v>
      </c>
      <c r="E2304" s="2">
        <v>71</v>
      </c>
      <c r="F2304" s="2">
        <v>3.8</v>
      </c>
      <c r="G2304" s="2">
        <v>269.8</v>
      </c>
      <c r="H2304" s="5">
        <f t="shared" si="35"/>
        <v>-2.6295904488439327E-3</v>
      </c>
      <c r="I2304" s="4"/>
      <c r="J2304" s="4"/>
      <c r="K2304" s="4"/>
    </row>
    <row r="2305" spans="2:11" ht="13.5" x14ac:dyDescent="0.35">
      <c r="B2305" s="3">
        <v>45352</v>
      </c>
      <c r="C2305" s="2">
        <v>3.79</v>
      </c>
      <c r="D2305" s="2">
        <v>3.2911000000000001</v>
      </c>
      <c r="E2305" s="2">
        <v>600</v>
      </c>
      <c r="F2305" s="2">
        <v>3.7919999999999998</v>
      </c>
      <c r="G2305" s="2">
        <v>2275.1999999999998</v>
      </c>
      <c r="H2305" s="5">
        <f t="shared" si="35"/>
        <v>-2.6365234256620729E-3</v>
      </c>
      <c r="I2305" s="4"/>
      <c r="J2305" s="4"/>
      <c r="K2305" s="4"/>
    </row>
    <row r="2306" spans="2:11" ht="13.5" x14ac:dyDescent="0.35">
      <c r="B2306" s="3">
        <v>45355</v>
      </c>
      <c r="C2306" s="2">
        <v>3.75</v>
      </c>
      <c r="D2306" s="2">
        <v>3.2564000000000002</v>
      </c>
      <c r="E2306" s="2">
        <v>4034</v>
      </c>
      <c r="F2306" s="2">
        <v>3.75</v>
      </c>
      <c r="G2306" s="2">
        <v>15127.5</v>
      </c>
      <c r="H2306" s="5">
        <f t="shared" si="35"/>
        <v>-1.0543587250463357E-2</v>
      </c>
      <c r="I2306" s="4"/>
      <c r="J2306" s="4"/>
      <c r="K2306" s="4"/>
    </row>
    <row r="2307" spans="2:11" ht="13.5" x14ac:dyDescent="0.35">
      <c r="B2307" s="3">
        <v>45356</v>
      </c>
      <c r="C2307" s="2">
        <v>3.84</v>
      </c>
      <c r="D2307" s="2">
        <v>3.3344999999999998</v>
      </c>
      <c r="E2307" s="2">
        <v>12277</v>
      </c>
      <c r="F2307" s="2">
        <v>3.8029999999999999</v>
      </c>
      <c r="G2307" s="2">
        <v>46689.430999999997</v>
      </c>
      <c r="H2307" s="5">
        <f t="shared" si="35"/>
        <v>2.398354010563801E-2</v>
      </c>
      <c r="I2307" s="4"/>
      <c r="J2307" s="4"/>
      <c r="K2307" s="4"/>
    </row>
    <row r="2308" spans="2:11" ht="13.5" x14ac:dyDescent="0.35">
      <c r="B2308" s="3">
        <v>45357</v>
      </c>
      <c r="C2308" s="2">
        <v>3.83</v>
      </c>
      <c r="D2308" s="2">
        <v>3.3258000000000001</v>
      </c>
      <c r="E2308" s="2">
        <v>610</v>
      </c>
      <c r="F2308" s="2">
        <v>3.8</v>
      </c>
      <c r="G2308" s="2">
        <v>2318</v>
      </c>
      <c r="H2308" s="5">
        <f t="shared" si="35"/>
        <v>-2.609086819613048E-3</v>
      </c>
      <c r="I2308" s="4"/>
      <c r="J2308" s="4"/>
      <c r="K2308" s="4"/>
    </row>
    <row r="2309" spans="2:11" ht="13.5" x14ac:dyDescent="0.35">
      <c r="B2309" s="3">
        <v>45358</v>
      </c>
      <c r="C2309" s="2">
        <v>3.82</v>
      </c>
      <c r="D2309" s="2">
        <v>3.3172000000000001</v>
      </c>
      <c r="E2309" s="2">
        <v>26237</v>
      </c>
      <c r="F2309" s="2">
        <v>3.8</v>
      </c>
      <c r="G2309" s="2">
        <v>99700.6</v>
      </c>
      <c r="H2309" s="5">
        <f t="shared" si="35"/>
        <v>-2.5858440074568345E-3</v>
      </c>
      <c r="I2309" s="4"/>
      <c r="J2309" s="4"/>
      <c r="K2309" s="4"/>
    </row>
    <row r="2310" spans="2:11" ht="13.5" x14ac:dyDescent="0.35">
      <c r="B2310" s="3">
        <v>45359</v>
      </c>
      <c r="C2310" s="2">
        <v>3.82</v>
      </c>
      <c r="D2310" s="2">
        <v>3.3172000000000001</v>
      </c>
      <c r="E2310" s="2">
        <v>1519</v>
      </c>
      <c r="F2310" s="2">
        <v>3.8159999999999998</v>
      </c>
      <c r="G2310" s="2">
        <v>5796.5039999999999</v>
      </c>
      <c r="H2310" s="5">
        <f t="shared" si="35"/>
        <v>0</v>
      </c>
      <c r="I2310" s="4"/>
      <c r="J2310" s="4"/>
      <c r="K2310" s="4"/>
    </row>
    <row r="2311" spans="2:11" ht="13.5" x14ac:dyDescent="0.35">
      <c r="B2311" s="3">
        <v>45362</v>
      </c>
      <c r="C2311" s="2">
        <v>3.84</v>
      </c>
      <c r="D2311" s="2">
        <v>3.3344999999999998</v>
      </c>
      <c r="E2311" s="2">
        <v>11</v>
      </c>
      <c r="F2311" s="2">
        <v>3.8149999999999999</v>
      </c>
      <c r="G2311" s="2">
        <v>41.965000000000003</v>
      </c>
      <c r="H2311" s="5">
        <f t="shared" ref="H2311:H2374" si="36">(D2311-D2310)/D2310</f>
        <v>5.2152417701675051E-3</v>
      </c>
      <c r="I2311" s="4"/>
      <c r="J2311" s="4"/>
      <c r="K2311" s="4"/>
    </row>
    <row r="2312" spans="2:11" ht="13.5" x14ac:dyDescent="0.35">
      <c r="B2312" s="3">
        <v>45363</v>
      </c>
      <c r="C2312" s="2">
        <v>3.83</v>
      </c>
      <c r="D2312" s="2">
        <v>3.3258000000000001</v>
      </c>
      <c r="E2312" s="2">
        <v>2073</v>
      </c>
      <c r="F2312" s="2">
        <v>3.8290000000000002</v>
      </c>
      <c r="G2312" s="2">
        <v>7937.5169999999998</v>
      </c>
      <c r="H2312" s="5">
        <f t="shared" si="36"/>
        <v>-2.609086819613048E-3</v>
      </c>
      <c r="I2312" s="4"/>
      <c r="J2312" s="4"/>
      <c r="K2312" s="4"/>
    </row>
    <row r="2313" spans="2:11" ht="13.5" x14ac:dyDescent="0.35">
      <c r="B2313" s="3">
        <v>45364</v>
      </c>
      <c r="C2313" s="2">
        <v>3.83</v>
      </c>
      <c r="D2313" s="2">
        <v>3.3258000000000001</v>
      </c>
      <c r="E2313" s="2">
        <v>576</v>
      </c>
      <c r="F2313" s="2">
        <v>3.81</v>
      </c>
      <c r="G2313" s="2">
        <v>2194.56</v>
      </c>
      <c r="H2313" s="5">
        <f t="shared" si="36"/>
        <v>0</v>
      </c>
      <c r="I2313" s="4"/>
      <c r="J2313" s="4"/>
      <c r="K2313" s="4"/>
    </row>
    <row r="2314" spans="2:11" ht="13.5" x14ac:dyDescent="0.35">
      <c r="B2314" s="3">
        <v>45365</v>
      </c>
      <c r="C2314" s="2">
        <v>3.91</v>
      </c>
      <c r="D2314" s="2">
        <v>3.3953000000000002</v>
      </c>
      <c r="E2314" s="2">
        <v>16818</v>
      </c>
      <c r="F2314" s="2">
        <v>3.8380000000000001</v>
      </c>
      <c r="G2314" s="2">
        <v>64547.483999999997</v>
      </c>
      <c r="H2314" s="5">
        <f t="shared" si="36"/>
        <v>2.0897227734680411E-2</v>
      </c>
      <c r="I2314" s="4"/>
      <c r="J2314" s="4"/>
      <c r="K2314" s="4"/>
    </row>
    <row r="2315" spans="2:11" ht="13.5" x14ac:dyDescent="0.35">
      <c r="B2315" s="3">
        <v>45366</v>
      </c>
      <c r="C2315" s="2">
        <v>3.9</v>
      </c>
      <c r="D2315" s="2">
        <v>3.3866000000000001</v>
      </c>
      <c r="E2315" s="2">
        <v>178</v>
      </c>
      <c r="F2315" s="2">
        <v>3.8410000000000002</v>
      </c>
      <c r="G2315" s="2">
        <v>683.69799999999998</v>
      </c>
      <c r="H2315" s="5">
        <f t="shared" si="36"/>
        <v>-2.5623656230672259E-3</v>
      </c>
      <c r="I2315" s="4"/>
      <c r="J2315" s="4"/>
      <c r="K2315" s="4"/>
    </row>
    <row r="2316" spans="2:11" ht="13.5" x14ac:dyDescent="0.35">
      <c r="B2316" s="3">
        <v>45369</v>
      </c>
      <c r="C2316" s="2">
        <v>3.9</v>
      </c>
      <c r="D2316" s="2">
        <v>3.3866000000000001</v>
      </c>
      <c r="E2316" s="2">
        <v>0</v>
      </c>
      <c r="F2316" s="2">
        <v>0</v>
      </c>
      <c r="G2316" s="2">
        <v>0</v>
      </c>
      <c r="H2316" s="5">
        <f t="shared" si="36"/>
        <v>0</v>
      </c>
      <c r="I2316" s="4"/>
      <c r="J2316" s="4"/>
      <c r="K2316" s="4"/>
    </row>
    <row r="2317" spans="2:11" ht="13.5" x14ac:dyDescent="0.35">
      <c r="B2317" s="3">
        <v>45370</v>
      </c>
      <c r="C2317" s="2">
        <v>3.9</v>
      </c>
      <c r="D2317" s="2">
        <v>3.3866000000000001</v>
      </c>
      <c r="E2317" s="2">
        <v>9</v>
      </c>
      <c r="F2317" s="2">
        <v>3.9</v>
      </c>
      <c r="G2317" s="2">
        <v>35.1</v>
      </c>
      <c r="H2317" s="5">
        <f t="shared" si="36"/>
        <v>0</v>
      </c>
      <c r="I2317" s="4"/>
      <c r="J2317" s="4"/>
      <c r="K2317" s="4"/>
    </row>
    <row r="2318" spans="2:11" ht="13.5" x14ac:dyDescent="0.35">
      <c r="B2318" s="3">
        <v>45372</v>
      </c>
      <c r="C2318" s="2">
        <v>3.9</v>
      </c>
      <c r="D2318" s="2">
        <v>3.3866000000000001</v>
      </c>
      <c r="E2318" s="2">
        <v>43</v>
      </c>
      <c r="F2318" s="2">
        <v>3.9</v>
      </c>
      <c r="G2318" s="2">
        <v>167.7</v>
      </c>
      <c r="H2318" s="5">
        <f t="shared" si="36"/>
        <v>0</v>
      </c>
      <c r="I2318" s="4"/>
      <c r="J2318" s="4"/>
      <c r="K2318" s="4"/>
    </row>
    <row r="2319" spans="2:11" ht="13.5" x14ac:dyDescent="0.35">
      <c r="B2319" s="3">
        <v>45373</v>
      </c>
      <c r="C2319" s="2">
        <v>3.9</v>
      </c>
      <c r="D2319" s="2">
        <v>3.3866000000000001</v>
      </c>
      <c r="E2319" s="2">
        <v>25782</v>
      </c>
      <c r="F2319" s="2">
        <v>3.9319999999999999</v>
      </c>
      <c r="G2319" s="2">
        <v>101374.82399999999</v>
      </c>
      <c r="H2319" s="5">
        <f t="shared" si="36"/>
        <v>0</v>
      </c>
      <c r="I2319" s="4"/>
      <c r="J2319" s="4"/>
      <c r="K2319" s="4"/>
    </row>
    <row r="2320" spans="2:11" ht="13.5" x14ac:dyDescent="0.35">
      <c r="B2320" s="3">
        <v>45376</v>
      </c>
      <c r="C2320" s="2">
        <v>3.89</v>
      </c>
      <c r="D2320" s="2">
        <v>3.3778999999999999</v>
      </c>
      <c r="E2320" s="2">
        <v>6401</v>
      </c>
      <c r="F2320" s="2">
        <v>3.8820000000000001</v>
      </c>
      <c r="G2320" s="2">
        <v>24848.682000000001</v>
      </c>
      <c r="H2320" s="5">
        <f t="shared" si="36"/>
        <v>-2.5689482076419277E-3</v>
      </c>
      <c r="I2320" s="4"/>
      <c r="J2320" s="4"/>
      <c r="K2320" s="4"/>
    </row>
    <row r="2321" spans="2:11" ht="13.5" x14ac:dyDescent="0.35">
      <c r="B2321" s="3">
        <v>45377</v>
      </c>
      <c r="C2321" s="2">
        <v>3.92</v>
      </c>
      <c r="D2321" s="2">
        <v>3.4039999999999999</v>
      </c>
      <c r="E2321" s="2">
        <v>14388</v>
      </c>
      <c r="F2321" s="2">
        <v>3.895</v>
      </c>
      <c r="G2321" s="2">
        <v>56041.26</v>
      </c>
      <c r="H2321" s="5">
        <f t="shared" si="36"/>
        <v>7.7266940998845478E-3</v>
      </c>
      <c r="I2321" s="4"/>
      <c r="J2321" s="4"/>
      <c r="K2321" s="4"/>
    </row>
    <row r="2322" spans="2:11" ht="13.5" x14ac:dyDescent="0.35">
      <c r="B2322" s="3">
        <v>45378</v>
      </c>
      <c r="C2322" s="2">
        <v>3.9</v>
      </c>
      <c r="D2322" s="2">
        <v>3.3866000000000001</v>
      </c>
      <c r="E2322" s="2">
        <v>3000</v>
      </c>
      <c r="F2322" s="2">
        <v>3.9</v>
      </c>
      <c r="G2322" s="2">
        <v>11700</v>
      </c>
      <c r="H2322" s="5">
        <f t="shared" si="36"/>
        <v>-5.1116333725028966E-3</v>
      </c>
      <c r="I2322" s="4"/>
      <c r="J2322" s="4"/>
      <c r="K2322" s="4"/>
    </row>
    <row r="2323" spans="2:11" ht="13.5" x14ac:dyDescent="0.35">
      <c r="B2323" s="3">
        <v>45379</v>
      </c>
      <c r="C2323" s="2">
        <v>3.9</v>
      </c>
      <c r="D2323" s="2">
        <v>3.3866000000000001</v>
      </c>
      <c r="E2323" s="2">
        <v>2500</v>
      </c>
      <c r="F2323" s="2">
        <v>3.9</v>
      </c>
      <c r="G2323" s="2">
        <v>9750</v>
      </c>
      <c r="H2323" s="5">
        <f t="shared" si="36"/>
        <v>0</v>
      </c>
      <c r="I2323" s="4"/>
      <c r="J2323" s="4"/>
      <c r="K2323" s="4"/>
    </row>
    <row r="2324" spans="2:11" ht="13.5" x14ac:dyDescent="0.35">
      <c r="B2324" s="3">
        <v>45380</v>
      </c>
      <c r="C2324" s="2">
        <v>3.89</v>
      </c>
      <c r="D2324" s="2">
        <v>3.3778999999999999</v>
      </c>
      <c r="E2324" s="2">
        <v>12324</v>
      </c>
      <c r="F2324" s="2">
        <v>3.843</v>
      </c>
      <c r="G2324" s="2">
        <v>47361.131999999998</v>
      </c>
      <c r="H2324" s="5">
        <f t="shared" si="36"/>
        <v>-2.5689482076419277E-3</v>
      </c>
      <c r="I2324" s="4"/>
      <c r="J2324" s="4"/>
      <c r="K2324" s="4"/>
    </row>
    <row r="2325" spans="2:11" ht="13.5" x14ac:dyDescent="0.35">
      <c r="B2325" s="3">
        <v>45383</v>
      </c>
      <c r="C2325" s="2">
        <v>3.88</v>
      </c>
      <c r="D2325" s="2">
        <v>3.3693</v>
      </c>
      <c r="E2325" s="2">
        <v>10</v>
      </c>
      <c r="F2325" s="2">
        <v>3.88</v>
      </c>
      <c r="G2325" s="2">
        <v>38.799999999999997</v>
      </c>
      <c r="H2325" s="5">
        <f t="shared" si="36"/>
        <v>-2.5459605080079164E-3</v>
      </c>
      <c r="I2325" s="4"/>
      <c r="J2325" s="4"/>
      <c r="K2325" s="4"/>
    </row>
    <row r="2326" spans="2:11" ht="13.5" x14ac:dyDescent="0.35">
      <c r="B2326" s="3">
        <v>45384</v>
      </c>
      <c r="C2326" s="2">
        <v>3.84</v>
      </c>
      <c r="D2326" s="2">
        <v>3.3344999999999998</v>
      </c>
      <c r="E2326" s="2">
        <v>1570</v>
      </c>
      <c r="F2326" s="2">
        <v>3.84</v>
      </c>
      <c r="G2326" s="2">
        <v>6028.8</v>
      </c>
      <c r="H2326" s="5">
        <f t="shared" si="36"/>
        <v>-1.0328554892707733E-2</v>
      </c>
      <c r="I2326" s="4"/>
      <c r="J2326" s="4"/>
      <c r="K2326" s="4"/>
    </row>
    <row r="2327" spans="2:11" ht="13.5" x14ac:dyDescent="0.35">
      <c r="B2327" s="3">
        <v>45385</v>
      </c>
      <c r="C2327" s="2">
        <v>3.84</v>
      </c>
      <c r="D2327" s="2">
        <v>3.3344999999999998</v>
      </c>
      <c r="E2327" s="2">
        <v>2509</v>
      </c>
      <c r="F2327" s="2">
        <v>3.84</v>
      </c>
      <c r="G2327" s="2">
        <v>9634.56</v>
      </c>
      <c r="H2327" s="5">
        <f t="shared" si="36"/>
        <v>0</v>
      </c>
      <c r="I2327" s="4"/>
      <c r="J2327" s="4"/>
      <c r="K2327" s="4"/>
    </row>
    <row r="2328" spans="2:11" ht="13.5" x14ac:dyDescent="0.35">
      <c r="B2328" s="3">
        <v>45386</v>
      </c>
      <c r="C2328" s="2">
        <v>3.83</v>
      </c>
      <c r="D2328" s="2">
        <v>3.3258000000000001</v>
      </c>
      <c r="E2328" s="2">
        <v>10</v>
      </c>
      <c r="F2328" s="2">
        <v>3.83</v>
      </c>
      <c r="G2328" s="2">
        <v>38.299999999999997</v>
      </c>
      <c r="H2328" s="5">
        <f t="shared" si="36"/>
        <v>-2.609086819613048E-3</v>
      </c>
      <c r="I2328" s="4"/>
      <c r="J2328" s="4"/>
      <c r="K2328" s="4"/>
    </row>
    <row r="2329" spans="2:11" ht="13.5" x14ac:dyDescent="0.35">
      <c r="B2329" s="3">
        <v>45387</v>
      </c>
      <c r="C2329" s="2">
        <v>3.83</v>
      </c>
      <c r="D2329" s="2">
        <v>3.3258000000000001</v>
      </c>
      <c r="E2329" s="2">
        <v>2890</v>
      </c>
      <c r="F2329" s="2">
        <v>3.8210000000000002</v>
      </c>
      <c r="G2329" s="2">
        <v>11042.69</v>
      </c>
      <c r="H2329" s="5">
        <f t="shared" si="36"/>
        <v>0</v>
      </c>
      <c r="I2329" s="4"/>
      <c r="J2329" s="4"/>
      <c r="K2329" s="4"/>
    </row>
    <row r="2330" spans="2:11" ht="13.5" x14ac:dyDescent="0.35">
      <c r="B2330" s="3">
        <v>45390</v>
      </c>
      <c r="C2330" s="2">
        <v>3.83</v>
      </c>
      <c r="D2330" s="2">
        <v>3.3258000000000001</v>
      </c>
      <c r="E2330" s="2">
        <v>2004</v>
      </c>
      <c r="F2330" s="2">
        <v>3.8</v>
      </c>
      <c r="G2330" s="2">
        <v>7615.2</v>
      </c>
      <c r="H2330" s="5">
        <f t="shared" si="36"/>
        <v>0</v>
      </c>
      <c r="I2330" s="4"/>
      <c r="J2330" s="4"/>
      <c r="K2330" s="4"/>
    </row>
    <row r="2331" spans="2:11" ht="13.5" x14ac:dyDescent="0.35">
      <c r="B2331" s="3">
        <v>45394</v>
      </c>
      <c r="C2331" s="2">
        <v>3.8</v>
      </c>
      <c r="D2331" s="2">
        <v>3.2997999999999998</v>
      </c>
      <c r="E2331" s="2">
        <v>8146</v>
      </c>
      <c r="F2331" s="2">
        <v>3.7959999999999998</v>
      </c>
      <c r="G2331" s="2">
        <v>30922.216</v>
      </c>
      <c r="H2331" s="5">
        <f t="shared" si="36"/>
        <v>-7.8176679295207906E-3</v>
      </c>
      <c r="I2331" s="4"/>
      <c r="J2331" s="4"/>
      <c r="K2331" s="4"/>
    </row>
    <row r="2332" spans="2:11" ht="13.5" x14ac:dyDescent="0.35">
      <c r="B2332" s="3">
        <v>45397</v>
      </c>
      <c r="C2332" s="2">
        <v>3.9</v>
      </c>
      <c r="D2332" s="2">
        <v>3.3866000000000001</v>
      </c>
      <c r="E2332" s="2">
        <v>85762</v>
      </c>
      <c r="F2332" s="2">
        <v>3.8519999999999999</v>
      </c>
      <c r="G2332" s="2">
        <v>330355.22399999999</v>
      </c>
      <c r="H2332" s="5">
        <f t="shared" si="36"/>
        <v>2.6304624522698411E-2</v>
      </c>
      <c r="I2332" s="4"/>
      <c r="J2332" s="4"/>
      <c r="K2332" s="4"/>
    </row>
    <row r="2333" spans="2:11" ht="13.5" x14ac:dyDescent="0.35">
      <c r="B2333" s="3">
        <v>45398</v>
      </c>
      <c r="C2333" s="2">
        <v>3.91</v>
      </c>
      <c r="D2333" s="2">
        <v>3.3953000000000002</v>
      </c>
      <c r="E2333" s="2">
        <v>12232</v>
      </c>
      <c r="F2333" s="2">
        <v>3.9</v>
      </c>
      <c r="G2333" s="2">
        <v>47704.800000000003</v>
      </c>
      <c r="H2333" s="5">
        <f t="shared" si="36"/>
        <v>2.5689482076419277E-3</v>
      </c>
      <c r="I2333" s="4"/>
      <c r="J2333" s="4"/>
      <c r="K2333" s="4"/>
    </row>
    <row r="2334" spans="2:11" ht="13.5" x14ac:dyDescent="0.35">
      <c r="B2334" s="3">
        <v>45399</v>
      </c>
      <c r="C2334" s="2">
        <v>3.93</v>
      </c>
      <c r="D2334" s="2">
        <v>3.4127000000000001</v>
      </c>
      <c r="E2334" s="2">
        <v>3930</v>
      </c>
      <c r="F2334" s="2">
        <v>3.9079999999999999</v>
      </c>
      <c r="G2334" s="2">
        <v>15358.44</v>
      </c>
      <c r="H2334" s="5">
        <f t="shared" si="36"/>
        <v>5.1247312461343208E-3</v>
      </c>
      <c r="I2334" s="4"/>
      <c r="J2334" s="4"/>
      <c r="K2334" s="4"/>
    </row>
    <row r="2335" spans="2:11" ht="13.5" x14ac:dyDescent="0.35">
      <c r="B2335" s="3">
        <v>45400</v>
      </c>
      <c r="C2335" s="2">
        <v>3.93</v>
      </c>
      <c r="D2335" s="2">
        <v>3.4127000000000001</v>
      </c>
      <c r="E2335" s="2">
        <v>1319</v>
      </c>
      <c r="F2335" s="2">
        <v>3.9020000000000001</v>
      </c>
      <c r="G2335" s="2">
        <v>5146.7380000000003</v>
      </c>
      <c r="H2335" s="5">
        <f t="shared" si="36"/>
        <v>0</v>
      </c>
      <c r="I2335" s="4"/>
      <c r="J2335" s="4"/>
      <c r="K2335" s="4"/>
    </row>
    <row r="2336" spans="2:11" ht="13.5" x14ac:dyDescent="0.35">
      <c r="B2336" s="3">
        <v>45401</v>
      </c>
      <c r="C2336" s="2">
        <v>3.9</v>
      </c>
      <c r="D2336" s="2">
        <v>3.3866000000000001</v>
      </c>
      <c r="E2336" s="2">
        <v>7001</v>
      </c>
      <c r="F2336" s="2">
        <v>3.9009999999999998</v>
      </c>
      <c r="G2336" s="2">
        <v>27310.901000000002</v>
      </c>
      <c r="H2336" s="5">
        <f t="shared" si="36"/>
        <v>-7.6479034195798086E-3</v>
      </c>
      <c r="I2336" s="4"/>
      <c r="J2336" s="4"/>
      <c r="K2336" s="4"/>
    </row>
    <row r="2337" spans="2:11" ht="13.5" x14ac:dyDescent="0.35">
      <c r="B2337" s="3">
        <v>45404</v>
      </c>
      <c r="C2337" s="2">
        <v>3.92</v>
      </c>
      <c r="D2337" s="2">
        <v>3.4039999999999999</v>
      </c>
      <c r="E2337" s="2">
        <v>8692</v>
      </c>
      <c r="F2337" s="2">
        <v>3.8969999999999998</v>
      </c>
      <c r="G2337" s="2">
        <v>33872.724000000002</v>
      </c>
      <c r="H2337" s="5">
        <f t="shared" si="36"/>
        <v>5.1378964152837244E-3</v>
      </c>
      <c r="I2337" s="4"/>
      <c r="J2337" s="4"/>
      <c r="K2337" s="4"/>
    </row>
    <row r="2338" spans="2:11" ht="13.5" x14ac:dyDescent="0.35">
      <c r="B2338" s="3">
        <v>45405</v>
      </c>
      <c r="C2338" s="2">
        <v>3.92</v>
      </c>
      <c r="D2338" s="2">
        <v>3.4039999999999999</v>
      </c>
      <c r="E2338" s="2">
        <v>6901</v>
      </c>
      <c r="F2338" s="2">
        <v>3.9</v>
      </c>
      <c r="G2338" s="2">
        <v>26913.9</v>
      </c>
      <c r="H2338" s="5">
        <f t="shared" si="36"/>
        <v>0</v>
      </c>
      <c r="I2338" s="4"/>
      <c r="J2338" s="4"/>
      <c r="K2338" s="4"/>
    </row>
    <row r="2339" spans="2:11" ht="13.5" x14ac:dyDescent="0.35">
      <c r="B2339" s="3">
        <v>45406</v>
      </c>
      <c r="C2339" s="2">
        <v>3.92</v>
      </c>
      <c r="D2339" s="2">
        <v>3.4039999999999999</v>
      </c>
      <c r="E2339" s="2">
        <v>24</v>
      </c>
      <c r="F2339" s="2">
        <v>3.911</v>
      </c>
      <c r="G2339" s="2">
        <v>93.864000000000004</v>
      </c>
      <c r="H2339" s="5">
        <f t="shared" si="36"/>
        <v>0</v>
      </c>
      <c r="I2339" s="4"/>
      <c r="J2339" s="4"/>
      <c r="K2339" s="4"/>
    </row>
    <row r="2340" spans="2:11" ht="13.5" x14ac:dyDescent="0.35">
      <c r="B2340" s="3">
        <v>45407</v>
      </c>
      <c r="C2340" s="2">
        <v>3.9</v>
      </c>
      <c r="D2340" s="2">
        <v>3.3866000000000001</v>
      </c>
      <c r="E2340" s="2">
        <v>18057</v>
      </c>
      <c r="F2340" s="2">
        <v>3.9</v>
      </c>
      <c r="G2340" s="2">
        <v>70422.3</v>
      </c>
      <c r="H2340" s="5">
        <f t="shared" si="36"/>
        <v>-5.1116333725028966E-3</v>
      </c>
      <c r="I2340" s="4"/>
      <c r="J2340" s="4"/>
      <c r="K2340" s="4"/>
    </row>
    <row r="2341" spans="2:11" ht="13.5" x14ac:dyDescent="0.35">
      <c r="B2341" s="3">
        <v>45408</v>
      </c>
      <c r="C2341" s="2">
        <v>3.89</v>
      </c>
      <c r="D2341" s="2">
        <v>3.3778999999999999</v>
      </c>
      <c r="E2341" s="2">
        <v>92</v>
      </c>
      <c r="F2341" s="2">
        <v>3.8809999999999998</v>
      </c>
      <c r="G2341" s="2">
        <v>357.05200000000002</v>
      </c>
      <c r="H2341" s="5">
        <f t="shared" si="36"/>
        <v>-2.5689482076419277E-3</v>
      </c>
      <c r="I2341" s="4"/>
      <c r="J2341" s="4"/>
      <c r="K2341" s="4"/>
    </row>
    <row r="2342" spans="2:11" ht="13.5" x14ac:dyDescent="0.35">
      <c r="B2342" s="3">
        <v>45411</v>
      </c>
      <c r="C2342" s="2">
        <v>3.9</v>
      </c>
      <c r="D2342" s="2">
        <v>3.3866000000000001</v>
      </c>
      <c r="E2342" s="2">
        <v>1007</v>
      </c>
      <c r="F2342" s="2">
        <v>3.89</v>
      </c>
      <c r="G2342" s="2">
        <v>3917.23</v>
      </c>
      <c r="H2342" s="5">
        <f t="shared" si="36"/>
        <v>2.5755646999615594E-3</v>
      </c>
      <c r="I2342" s="4"/>
      <c r="J2342" s="4"/>
      <c r="K2342" s="4"/>
    </row>
    <row r="2343" spans="2:11" ht="13.5" x14ac:dyDescent="0.35">
      <c r="B2343" s="3">
        <v>45412</v>
      </c>
      <c r="C2343" s="2">
        <v>3.9</v>
      </c>
      <c r="D2343" s="2">
        <v>3.3866000000000001</v>
      </c>
      <c r="E2343" s="2">
        <v>0</v>
      </c>
      <c r="F2343" s="2">
        <v>0</v>
      </c>
      <c r="G2343" s="2">
        <v>0</v>
      </c>
      <c r="H2343" s="5">
        <f t="shared" si="36"/>
        <v>0</v>
      </c>
      <c r="I2343" s="4"/>
      <c r="J2343" s="4"/>
      <c r="K2343" s="4"/>
    </row>
    <row r="2344" spans="2:11" ht="13.5" x14ac:dyDescent="0.35">
      <c r="B2344" s="3">
        <v>45414</v>
      </c>
      <c r="C2344" s="2">
        <v>3.9</v>
      </c>
      <c r="D2344" s="2">
        <v>3.3866000000000001</v>
      </c>
      <c r="E2344" s="2">
        <v>9934</v>
      </c>
      <c r="F2344" s="2">
        <v>3.9</v>
      </c>
      <c r="G2344" s="2">
        <v>38742.6</v>
      </c>
      <c r="H2344" s="5">
        <f t="shared" si="36"/>
        <v>0</v>
      </c>
      <c r="I2344" s="4"/>
      <c r="J2344" s="4"/>
      <c r="K2344" s="4"/>
    </row>
    <row r="2345" spans="2:11" ht="13.5" x14ac:dyDescent="0.35">
      <c r="B2345" s="3">
        <v>45415</v>
      </c>
      <c r="C2345" s="2">
        <v>3.96</v>
      </c>
      <c r="D2345" s="2">
        <v>3.4386999999999999</v>
      </c>
      <c r="E2345" s="2">
        <v>8797</v>
      </c>
      <c r="F2345" s="2">
        <v>3.9020000000000001</v>
      </c>
      <c r="G2345" s="2">
        <v>34325.894</v>
      </c>
      <c r="H2345" s="5">
        <f t="shared" si="36"/>
        <v>1.5384161105533518E-2</v>
      </c>
      <c r="I2345" s="4"/>
      <c r="J2345" s="4"/>
      <c r="K2345" s="4"/>
    </row>
    <row r="2346" spans="2:11" ht="13.5" x14ac:dyDescent="0.35">
      <c r="B2346" s="3">
        <v>45418</v>
      </c>
      <c r="C2346" s="2">
        <v>3.94</v>
      </c>
      <c r="D2346" s="2">
        <v>3.4214000000000002</v>
      </c>
      <c r="E2346" s="2">
        <v>3213</v>
      </c>
      <c r="F2346" s="2">
        <v>3.9</v>
      </c>
      <c r="G2346" s="2">
        <v>12530.7</v>
      </c>
      <c r="H2346" s="5">
        <f t="shared" si="36"/>
        <v>-5.0309710064849068E-3</v>
      </c>
      <c r="I2346" s="4"/>
      <c r="J2346" s="4"/>
      <c r="K2346" s="4"/>
    </row>
    <row r="2347" spans="2:11" ht="13.5" x14ac:dyDescent="0.35">
      <c r="B2347" s="3">
        <v>45419</v>
      </c>
      <c r="C2347" s="2">
        <v>3.9</v>
      </c>
      <c r="D2347" s="2">
        <v>3.3866000000000001</v>
      </c>
      <c r="E2347" s="2">
        <v>12105</v>
      </c>
      <c r="F2347" s="2">
        <v>3.9</v>
      </c>
      <c r="G2347" s="2">
        <v>47209.5</v>
      </c>
      <c r="H2347" s="5">
        <f t="shared" si="36"/>
        <v>-1.0171274916700813E-2</v>
      </c>
      <c r="I2347" s="4"/>
      <c r="J2347" s="4"/>
      <c r="K2347" s="4"/>
    </row>
    <row r="2348" spans="2:11" ht="13.5" x14ac:dyDescent="0.35">
      <c r="B2348" s="3">
        <v>45420</v>
      </c>
      <c r="C2348" s="2">
        <v>3.94</v>
      </c>
      <c r="D2348" s="2">
        <v>3.4214000000000002</v>
      </c>
      <c r="E2348" s="2">
        <v>2883</v>
      </c>
      <c r="F2348" s="2">
        <v>3.9</v>
      </c>
      <c r="G2348" s="2">
        <v>11243.7</v>
      </c>
      <c r="H2348" s="5">
        <f t="shared" si="36"/>
        <v>1.0275792830567579E-2</v>
      </c>
      <c r="I2348" s="4"/>
      <c r="J2348" s="4"/>
      <c r="K2348" s="4"/>
    </row>
    <row r="2349" spans="2:11" ht="13.5" x14ac:dyDescent="0.35">
      <c r="B2349" s="3">
        <v>45421</v>
      </c>
      <c r="C2349" s="2">
        <v>3.94</v>
      </c>
      <c r="D2349" s="2">
        <v>3.4214000000000002</v>
      </c>
      <c r="E2349" s="2">
        <v>300</v>
      </c>
      <c r="F2349" s="2">
        <v>3.9009999999999998</v>
      </c>
      <c r="G2349" s="2">
        <v>1170.3</v>
      </c>
      <c r="H2349" s="5">
        <f t="shared" si="36"/>
        <v>0</v>
      </c>
      <c r="I2349" s="4"/>
      <c r="J2349" s="4"/>
      <c r="K2349" s="4"/>
    </row>
    <row r="2350" spans="2:11" ht="13.5" x14ac:dyDescent="0.35">
      <c r="B2350" s="3">
        <v>45422</v>
      </c>
      <c r="C2350" s="2">
        <v>3.94</v>
      </c>
      <c r="D2350" s="2">
        <v>3.4214000000000002</v>
      </c>
      <c r="E2350" s="2">
        <v>9085</v>
      </c>
      <c r="F2350" s="2">
        <v>3.9</v>
      </c>
      <c r="G2350" s="2">
        <v>35431.5</v>
      </c>
      <c r="H2350" s="5">
        <f t="shared" si="36"/>
        <v>0</v>
      </c>
      <c r="I2350" s="4"/>
      <c r="J2350" s="4"/>
      <c r="K2350" s="4"/>
    </row>
    <row r="2351" spans="2:11" ht="13.5" x14ac:dyDescent="0.35">
      <c r="B2351" s="3">
        <v>45425</v>
      </c>
      <c r="C2351" s="2">
        <v>3.93</v>
      </c>
      <c r="D2351" s="2">
        <v>3.4127000000000001</v>
      </c>
      <c r="E2351" s="2">
        <v>7032</v>
      </c>
      <c r="F2351" s="2">
        <v>3.9</v>
      </c>
      <c r="G2351" s="2">
        <v>27424.799999999999</v>
      </c>
      <c r="H2351" s="5">
        <f t="shared" si="36"/>
        <v>-2.5428187291752359E-3</v>
      </c>
      <c r="I2351" s="4"/>
      <c r="J2351" s="4"/>
      <c r="K2351" s="4"/>
    </row>
    <row r="2352" spans="2:11" ht="13.5" x14ac:dyDescent="0.35">
      <c r="B2352" s="3">
        <v>45426</v>
      </c>
      <c r="C2352" s="2">
        <v>3.93</v>
      </c>
      <c r="D2352" s="2">
        <v>3.4127000000000001</v>
      </c>
      <c r="E2352" s="2">
        <v>1540</v>
      </c>
      <c r="F2352" s="2">
        <v>3.9</v>
      </c>
      <c r="G2352" s="2">
        <v>6006</v>
      </c>
      <c r="H2352" s="5">
        <f t="shared" si="36"/>
        <v>0</v>
      </c>
      <c r="I2352" s="4"/>
      <c r="J2352" s="4"/>
      <c r="K2352" s="4"/>
    </row>
    <row r="2353" spans="2:11" ht="13.5" x14ac:dyDescent="0.35">
      <c r="B2353" s="3">
        <v>45427</v>
      </c>
      <c r="C2353" s="2">
        <v>3.92</v>
      </c>
      <c r="D2353" s="2">
        <v>3.4039999999999999</v>
      </c>
      <c r="E2353" s="2">
        <v>1062</v>
      </c>
      <c r="F2353" s="2">
        <v>3.9009999999999998</v>
      </c>
      <c r="G2353" s="2">
        <v>4142.8620000000001</v>
      </c>
      <c r="H2353" s="5">
        <f t="shared" si="36"/>
        <v>-2.5493011398599794E-3</v>
      </c>
      <c r="I2353" s="4"/>
      <c r="J2353" s="4"/>
      <c r="K2353" s="4"/>
    </row>
    <row r="2354" spans="2:11" ht="13.5" x14ac:dyDescent="0.35">
      <c r="B2354" s="3">
        <v>45428</v>
      </c>
      <c r="C2354" s="2">
        <v>3.9</v>
      </c>
      <c r="D2354" s="2">
        <v>3.3866000000000001</v>
      </c>
      <c r="E2354" s="2">
        <v>5389</v>
      </c>
      <c r="F2354" s="2">
        <v>3.9</v>
      </c>
      <c r="G2354" s="2">
        <v>21017.1</v>
      </c>
      <c r="H2354" s="5">
        <f t="shared" si="36"/>
        <v>-5.1116333725028966E-3</v>
      </c>
      <c r="I2354" s="4"/>
      <c r="J2354" s="4"/>
      <c r="K2354" s="4"/>
    </row>
    <row r="2355" spans="2:11" ht="13.5" x14ac:dyDescent="0.35">
      <c r="B2355" s="3">
        <v>45429</v>
      </c>
      <c r="C2355" s="2">
        <v>3.92</v>
      </c>
      <c r="D2355" s="2">
        <v>3.4039999999999999</v>
      </c>
      <c r="E2355" s="2">
        <v>2504</v>
      </c>
      <c r="F2355" s="2">
        <v>3.907</v>
      </c>
      <c r="G2355" s="2">
        <v>9783.1280000000006</v>
      </c>
      <c r="H2355" s="5">
        <f t="shared" si="36"/>
        <v>5.1378964152837244E-3</v>
      </c>
      <c r="I2355" s="4"/>
      <c r="J2355" s="4"/>
      <c r="K2355" s="4"/>
    </row>
    <row r="2356" spans="2:11" ht="13.5" x14ac:dyDescent="0.35">
      <c r="B2356" s="3">
        <v>45432</v>
      </c>
      <c r="C2356" s="2">
        <v>3.92</v>
      </c>
      <c r="D2356" s="2">
        <v>3.4039999999999999</v>
      </c>
      <c r="E2356" s="2">
        <v>5175</v>
      </c>
      <c r="F2356" s="2">
        <v>3.9</v>
      </c>
      <c r="G2356" s="2">
        <v>20182.5</v>
      </c>
      <c r="H2356" s="5">
        <f t="shared" si="36"/>
        <v>0</v>
      </c>
      <c r="I2356" s="4"/>
      <c r="J2356" s="4"/>
      <c r="K2356" s="4"/>
    </row>
    <row r="2357" spans="2:11" ht="13.5" x14ac:dyDescent="0.35">
      <c r="B2357" s="3">
        <v>45433</v>
      </c>
      <c r="C2357" s="2">
        <v>3.92</v>
      </c>
      <c r="D2357" s="2">
        <v>3.4039999999999999</v>
      </c>
      <c r="E2357" s="2">
        <v>595</v>
      </c>
      <c r="F2357" s="2">
        <v>3.9</v>
      </c>
      <c r="G2357" s="2">
        <v>2320.5</v>
      </c>
      <c r="H2357" s="5">
        <f t="shared" si="36"/>
        <v>0</v>
      </c>
      <c r="I2357" s="4"/>
      <c r="J2357" s="4"/>
      <c r="K2357" s="4"/>
    </row>
    <row r="2358" spans="2:11" ht="13.5" x14ac:dyDescent="0.35">
      <c r="B2358" s="3">
        <v>45434</v>
      </c>
      <c r="C2358" s="2">
        <v>3.92</v>
      </c>
      <c r="D2358" s="2">
        <v>3.4039999999999999</v>
      </c>
      <c r="E2358" s="2">
        <v>667</v>
      </c>
      <c r="F2358" s="2">
        <v>3.92</v>
      </c>
      <c r="G2358" s="2">
        <v>2614.64</v>
      </c>
      <c r="H2358" s="5">
        <f t="shared" si="36"/>
        <v>0</v>
      </c>
      <c r="I2358" s="4"/>
      <c r="J2358" s="4"/>
      <c r="K2358" s="4"/>
    </row>
    <row r="2359" spans="2:11" ht="13.5" x14ac:dyDescent="0.35">
      <c r="B2359" s="3">
        <v>45435</v>
      </c>
      <c r="C2359" s="2">
        <v>3.92</v>
      </c>
      <c r="D2359" s="2">
        <v>3.4039999999999999</v>
      </c>
      <c r="E2359" s="2">
        <v>2329</v>
      </c>
      <c r="F2359" s="2">
        <v>3.9249999999999998</v>
      </c>
      <c r="G2359" s="2">
        <v>9141.3250000000007</v>
      </c>
      <c r="H2359" s="5">
        <f t="shared" si="36"/>
        <v>0</v>
      </c>
      <c r="I2359" s="4"/>
      <c r="J2359" s="4"/>
      <c r="K2359" s="4"/>
    </row>
    <row r="2360" spans="2:11" ht="13.5" x14ac:dyDescent="0.35">
      <c r="B2360" s="3">
        <v>45436</v>
      </c>
      <c r="C2360" s="2">
        <v>3.92</v>
      </c>
      <c r="D2360" s="2">
        <v>3.4039999999999999</v>
      </c>
      <c r="E2360" s="2">
        <v>3635</v>
      </c>
      <c r="F2360" s="2">
        <v>3.9060000000000001</v>
      </c>
      <c r="G2360" s="2">
        <v>14198.31</v>
      </c>
      <c r="H2360" s="5">
        <f t="shared" si="36"/>
        <v>0</v>
      </c>
      <c r="I2360" s="4"/>
      <c r="J2360" s="4"/>
      <c r="K2360" s="4"/>
    </row>
    <row r="2361" spans="2:11" ht="13.5" x14ac:dyDescent="0.35">
      <c r="B2361" s="3">
        <v>45439</v>
      </c>
      <c r="C2361" s="2">
        <v>3.92</v>
      </c>
      <c r="D2361" s="2">
        <v>3.4039999999999999</v>
      </c>
      <c r="E2361" s="2">
        <v>4002</v>
      </c>
      <c r="F2361" s="2">
        <v>3.89</v>
      </c>
      <c r="G2361" s="2">
        <v>15567.78</v>
      </c>
      <c r="H2361" s="5">
        <f t="shared" si="36"/>
        <v>0</v>
      </c>
      <c r="I2361" s="4"/>
      <c r="J2361" s="4"/>
      <c r="K2361" s="4"/>
    </row>
    <row r="2362" spans="2:11" ht="13.5" x14ac:dyDescent="0.35">
      <c r="B2362" s="3">
        <v>45440</v>
      </c>
      <c r="C2362" s="2">
        <v>3.92</v>
      </c>
      <c r="D2362" s="2">
        <v>3.4039999999999999</v>
      </c>
      <c r="E2362" s="2">
        <v>194</v>
      </c>
      <c r="F2362" s="2">
        <v>3.871</v>
      </c>
      <c r="G2362" s="2">
        <v>750.97400000000005</v>
      </c>
      <c r="H2362" s="5">
        <f t="shared" si="36"/>
        <v>0</v>
      </c>
      <c r="I2362" s="4"/>
      <c r="J2362" s="4"/>
      <c r="K2362" s="4"/>
    </row>
    <row r="2363" spans="2:11" ht="13.5" x14ac:dyDescent="0.35">
      <c r="B2363" s="3">
        <v>45441</v>
      </c>
      <c r="C2363" s="2">
        <v>3.91</v>
      </c>
      <c r="D2363" s="2">
        <v>3.3953000000000002</v>
      </c>
      <c r="E2363" s="2">
        <v>49</v>
      </c>
      <c r="F2363" s="2">
        <v>3.8730000000000002</v>
      </c>
      <c r="G2363" s="2">
        <v>189.77699999999999</v>
      </c>
      <c r="H2363" s="5">
        <f t="shared" si="36"/>
        <v>-2.5558166862513832E-3</v>
      </c>
      <c r="I2363" s="4"/>
      <c r="J2363" s="4"/>
      <c r="K2363" s="4"/>
    </row>
    <row r="2364" spans="2:11" ht="13.5" x14ac:dyDescent="0.35">
      <c r="B2364" s="3">
        <v>45442</v>
      </c>
      <c r="C2364" s="2">
        <v>3.92</v>
      </c>
      <c r="D2364" s="2">
        <v>3.4039999999999999</v>
      </c>
      <c r="E2364" s="2">
        <v>2950</v>
      </c>
      <c r="F2364" s="2">
        <v>3.92</v>
      </c>
      <c r="G2364" s="2">
        <v>11564</v>
      </c>
      <c r="H2364" s="5">
        <f t="shared" si="36"/>
        <v>2.5623656230670949E-3</v>
      </c>
      <c r="I2364" s="4"/>
      <c r="J2364" s="4"/>
      <c r="K2364" s="4"/>
    </row>
    <row r="2365" spans="2:11" ht="13.5" x14ac:dyDescent="0.35">
      <c r="B2365" s="3">
        <v>45443</v>
      </c>
      <c r="C2365" s="2">
        <v>3.92</v>
      </c>
      <c r="D2365" s="2">
        <v>3.4039999999999999</v>
      </c>
      <c r="E2365" s="2">
        <v>504</v>
      </c>
      <c r="F2365" s="2">
        <v>3.9</v>
      </c>
      <c r="G2365" s="2">
        <v>1965.6</v>
      </c>
      <c r="H2365" s="5">
        <f t="shared" si="36"/>
        <v>0</v>
      </c>
      <c r="I2365" s="4"/>
      <c r="J2365" s="4"/>
      <c r="K2365" s="4"/>
    </row>
    <row r="2366" spans="2:11" ht="13.5" x14ac:dyDescent="0.35">
      <c r="B2366" s="3">
        <v>45446</v>
      </c>
      <c r="C2366" s="2">
        <v>3.92</v>
      </c>
      <c r="D2366" s="2">
        <v>3.4039999999999999</v>
      </c>
      <c r="E2366" s="2">
        <v>0</v>
      </c>
      <c r="F2366" s="2">
        <v>0</v>
      </c>
      <c r="G2366" s="2">
        <v>0</v>
      </c>
      <c r="H2366" s="5">
        <f t="shared" si="36"/>
        <v>0</v>
      </c>
      <c r="I2366" s="4"/>
      <c r="J2366" s="4"/>
      <c r="K2366" s="4"/>
    </row>
    <row r="2367" spans="2:11" ht="13.5" x14ac:dyDescent="0.35">
      <c r="B2367" s="3">
        <v>45447</v>
      </c>
      <c r="C2367" s="2">
        <v>3.92</v>
      </c>
      <c r="D2367" s="2">
        <v>3.4039999999999999</v>
      </c>
      <c r="E2367" s="2">
        <v>0</v>
      </c>
      <c r="F2367" s="2">
        <v>0</v>
      </c>
      <c r="G2367" s="2">
        <v>0</v>
      </c>
      <c r="H2367" s="5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3.92</v>
      </c>
      <c r="D2368" s="2">
        <v>3.4039999999999999</v>
      </c>
      <c r="E2368" s="2">
        <v>1000</v>
      </c>
      <c r="F2368" s="2">
        <v>3.92</v>
      </c>
      <c r="G2368" s="2">
        <v>3920</v>
      </c>
      <c r="H2368" s="5">
        <f t="shared" si="36"/>
        <v>0</v>
      </c>
      <c r="I2368" s="4"/>
      <c r="J2368" s="4"/>
      <c r="K2368" s="4"/>
    </row>
    <row r="2369" spans="2:11" ht="13.5" x14ac:dyDescent="0.35">
      <c r="B2369" s="3">
        <v>45449</v>
      </c>
      <c r="C2369" s="2">
        <v>3.92</v>
      </c>
      <c r="D2369" s="2">
        <v>3.4039999999999999</v>
      </c>
      <c r="E2369" s="2">
        <v>0</v>
      </c>
      <c r="F2369" s="2">
        <v>0</v>
      </c>
      <c r="G2369" s="2">
        <v>0</v>
      </c>
      <c r="H2369" s="5">
        <f t="shared" si="36"/>
        <v>0</v>
      </c>
      <c r="I2369" s="4"/>
      <c r="J2369" s="4"/>
      <c r="K2369" s="4"/>
    </row>
    <row r="2370" spans="2:11" ht="13.5" x14ac:dyDescent="0.35">
      <c r="B2370" s="3">
        <v>45450</v>
      </c>
      <c r="C2370" s="2">
        <v>3.92</v>
      </c>
      <c r="D2370" s="2">
        <v>3.4039999999999999</v>
      </c>
      <c r="E2370" s="2">
        <v>982</v>
      </c>
      <c r="F2370" s="2">
        <v>3.9</v>
      </c>
      <c r="G2370" s="2">
        <v>3829.8</v>
      </c>
      <c r="H2370" s="5">
        <f t="shared" si="36"/>
        <v>0</v>
      </c>
      <c r="I2370" s="4"/>
      <c r="J2370" s="4"/>
      <c r="K2370" s="4"/>
    </row>
    <row r="2371" spans="2:11" ht="13.5" x14ac:dyDescent="0.35">
      <c r="B2371" s="3">
        <v>45453</v>
      </c>
      <c r="C2371" s="2">
        <v>3.92</v>
      </c>
      <c r="D2371" s="2">
        <v>3.4039999999999999</v>
      </c>
      <c r="E2371" s="2">
        <v>1293</v>
      </c>
      <c r="F2371" s="2">
        <v>3.9060000000000001</v>
      </c>
      <c r="G2371" s="2">
        <v>5050.4579999999996</v>
      </c>
      <c r="H2371" s="5">
        <f t="shared" si="36"/>
        <v>0</v>
      </c>
      <c r="I2371" s="4"/>
      <c r="J2371" s="4"/>
      <c r="K2371" s="4"/>
    </row>
    <row r="2372" spans="2:11" ht="13.5" x14ac:dyDescent="0.35">
      <c r="B2372" s="3">
        <v>45454</v>
      </c>
      <c r="C2372" s="2">
        <v>3.93</v>
      </c>
      <c r="D2372" s="2">
        <v>3.4127000000000001</v>
      </c>
      <c r="E2372" s="2">
        <v>13879</v>
      </c>
      <c r="F2372" s="2">
        <v>3.9</v>
      </c>
      <c r="G2372" s="2">
        <v>54128.1</v>
      </c>
      <c r="H2372" s="5">
        <f t="shared" si="36"/>
        <v>2.5558166862515138E-3</v>
      </c>
      <c r="I2372" s="4"/>
      <c r="J2372" s="4"/>
      <c r="K2372" s="4"/>
    </row>
    <row r="2373" spans="2:11" ht="13.5" x14ac:dyDescent="0.35">
      <c r="B2373" s="3">
        <v>45455</v>
      </c>
      <c r="C2373" s="2">
        <v>3.93</v>
      </c>
      <c r="D2373" s="2">
        <v>3.4127000000000001</v>
      </c>
      <c r="E2373" s="2">
        <v>324</v>
      </c>
      <c r="F2373" s="2">
        <v>3.9</v>
      </c>
      <c r="G2373" s="2">
        <v>1263.5999999999999</v>
      </c>
      <c r="H2373" s="5">
        <f t="shared" si="36"/>
        <v>0</v>
      </c>
      <c r="I2373" s="4"/>
      <c r="J2373" s="4"/>
      <c r="K2373" s="4"/>
    </row>
    <row r="2374" spans="2:11" ht="13.5" x14ac:dyDescent="0.35">
      <c r="B2374" s="3">
        <v>45456</v>
      </c>
      <c r="C2374" s="2">
        <v>3.9</v>
      </c>
      <c r="D2374" s="2">
        <v>3.3866000000000001</v>
      </c>
      <c r="E2374" s="2">
        <v>9357</v>
      </c>
      <c r="F2374" s="2">
        <v>3.9</v>
      </c>
      <c r="G2374" s="2">
        <v>36492.300000000003</v>
      </c>
      <c r="H2374" s="5">
        <f t="shared" si="36"/>
        <v>-7.6479034195798086E-3</v>
      </c>
      <c r="I2374" s="4"/>
      <c r="J2374" s="4"/>
      <c r="K2374" s="4"/>
    </row>
    <row r="2375" spans="2:11" ht="13.5" x14ac:dyDescent="0.35">
      <c r="B2375" s="3">
        <v>45457</v>
      </c>
      <c r="C2375" s="2">
        <v>3.9</v>
      </c>
      <c r="D2375" s="2">
        <v>3.3866000000000001</v>
      </c>
      <c r="E2375" s="2">
        <v>1502</v>
      </c>
      <c r="F2375" s="2">
        <v>3.9</v>
      </c>
      <c r="G2375" s="2">
        <v>5857.8</v>
      </c>
      <c r="H2375" s="5">
        <f t="shared" ref="H2375:H2438" si="37">(D2375-D2374)/D2374</f>
        <v>0</v>
      </c>
      <c r="I2375" s="4"/>
      <c r="J2375" s="4"/>
      <c r="K2375" s="4"/>
    </row>
    <row r="2376" spans="2:11" ht="13.5" x14ac:dyDescent="0.35">
      <c r="B2376" s="3">
        <v>45461</v>
      </c>
      <c r="C2376" s="2">
        <v>3.92</v>
      </c>
      <c r="D2376" s="2">
        <v>3.4039999999999999</v>
      </c>
      <c r="E2376" s="2">
        <v>294</v>
      </c>
      <c r="F2376" s="2">
        <v>3.8809999999999998</v>
      </c>
      <c r="G2376" s="2">
        <v>1141.0139999999999</v>
      </c>
      <c r="H2376" s="5">
        <f t="shared" si="37"/>
        <v>5.1378964152837244E-3</v>
      </c>
      <c r="I2376" s="4"/>
      <c r="J2376" s="4"/>
      <c r="K2376" s="4"/>
    </row>
    <row r="2377" spans="2:11" ht="13.5" x14ac:dyDescent="0.35">
      <c r="B2377" s="3">
        <v>45462</v>
      </c>
      <c r="C2377" s="2">
        <v>3.92</v>
      </c>
      <c r="D2377" s="2">
        <v>3.4039999999999999</v>
      </c>
      <c r="E2377" s="2">
        <v>707</v>
      </c>
      <c r="F2377" s="2">
        <v>3.8849999999999998</v>
      </c>
      <c r="G2377" s="2">
        <v>2746.6950000000002</v>
      </c>
      <c r="H2377" s="5">
        <f t="shared" si="37"/>
        <v>0</v>
      </c>
      <c r="I2377" s="4"/>
      <c r="J2377" s="4"/>
      <c r="K2377" s="4"/>
    </row>
    <row r="2378" spans="2:11" ht="13.5" x14ac:dyDescent="0.35">
      <c r="B2378" s="3">
        <v>45463</v>
      </c>
      <c r="C2378" s="2">
        <v>3.7</v>
      </c>
      <c r="D2378" s="2">
        <v>3.4794999999999998</v>
      </c>
      <c r="E2378" s="2">
        <v>1503</v>
      </c>
      <c r="F2378" s="2">
        <v>3.7410000000000001</v>
      </c>
      <c r="G2378" s="2">
        <v>5622.723</v>
      </c>
      <c r="H2378" s="5">
        <f t="shared" si="37"/>
        <v>2.2179788484136282E-2</v>
      </c>
      <c r="I2378" s="4"/>
      <c r="J2378" s="4"/>
      <c r="K2378" s="4"/>
    </row>
    <row r="2379" spans="2:11" ht="13.5" x14ac:dyDescent="0.35">
      <c r="B2379" s="3">
        <v>45464</v>
      </c>
      <c r="C2379" s="2">
        <v>3.6</v>
      </c>
      <c r="D2379" s="2">
        <v>3.3854000000000002</v>
      </c>
      <c r="E2379" s="2">
        <v>3985</v>
      </c>
      <c r="F2379" s="2">
        <v>3.6110000000000002</v>
      </c>
      <c r="G2379" s="2">
        <v>14389.834999999999</v>
      </c>
      <c r="H2379" s="5">
        <f t="shared" si="37"/>
        <v>-2.7044115533840965E-2</v>
      </c>
      <c r="I2379" s="4"/>
      <c r="J2379" s="4"/>
      <c r="K2379" s="4"/>
    </row>
    <row r="2380" spans="2:11" ht="13.5" x14ac:dyDescent="0.35">
      <c r="B2380" s="3">
        <v>45467</v>
      </c>
      <c r="C2380" s="2">
        <v>3.6</v>
      </c>
      <c r="D2380" s="2">
        <v>3.3854000000000002</v>
      </c>
      <c r="E2380" s="2">
        <v>22</v>
      </c>
      <c r="F2380" s="2">
        <v>3.5590000000000002</v>
      </c>
      <c r="G2380" s="2">
        <v>78.298000000000002</v>
      </c>
      <c r="H2380" s="5">
        <f t="shared" si="37"/>
        <v>0</v>
      </c>
      <c r="I2380" s="4"/>
      <c r="J2380" s="4"/>
      <c r="K2380" s="4"/>
    </row>
    <row r="2381" spans="2:11" ht="13.5" x14ac:dyDescent="0.35">
      <c r="B2381" s="3">
        <v>45468</v>
      </c>
      <c r="C2381" s="2">
        <v>3.6</v>
      </c>
      <c r="D2381" s="2">
        <v>3.3854000000000002</v>
      </c>
      <c r="E2381" s="2">
        <v>953</v>
      </c>
      <c r="F2381" s="2">
        <v>3.5779999999999998</v>
      </c>
      <c r="G2381" s="2">
        <v>3409.8339999999998</v>
      </c>
      <c r="H2381" s="5">
        <f t="shared" si="37"/>
        <v>0</v>
      </c>
      <c r="I2381" s="4"/>
      <c r="J2381" s="4"/>
      <c r="K2381" s="4"/>
    </row>
    <row r="2382" spans="2:11" ht="13.5" x14ac:dyDescent="0.35">
      <c r="B2382" s="3">
        <v>45469</v>
      </c>
      <c r="C2382" s="2">
        <v>3.57</v>
      </c>
      <c r="D2382" s="2">
        <v>3.3572000000000002</v>
      </c>
      <c r="E2382" s="2">
        <v>3961</v>
      </c>
      <c r="F2382" s="2">
        <v>3.5579999999999998</v>
      </c>
      <c r="G2382" s="2">
        <v>14093.237999999999</v>
      </c>
      <c r="H2382" s="5">
        <f t="shared" si="37"/>
        <v>-8.3298871625214158E-3</v>
      </c>
      <c r="I2382" s="4"/>
      <c r="J2382" s="4"/>
      <c r="K2382" s="4"/>
    </row>
    <row r="2383" spans="2:11" ht="13.5" x14ac:dyDescent="0.35">
      <c r="B2383" s="3">
        <v>45470</v>
      </c>
      <c r="C2383" s="2">
        <v>3.57</v>
      </c>
      <c r="D2383" s="2">
        <v>3.3572000000000002</v>
      </c>
      <c r="E2383" s="2">
        <v>1760</v>
      </c>
      <c r="F2383" s="2">
        <v>3.56</v>
      </c>
      <c r="G2383" s="2">
        <v>6265.6</v>
      </c>
      <c r="H2383" s="5">
        <f t="shared" si="37"/>
        <v>0</v>
      </c>
      <c r="I2383" s="4"/>
      <c r="J2383" s="4"/>
      <c r="K2383" s="4"/>
    </row>
    <row r="2384" spans="2:11" ht="13.5" x14ac:dyDescent="0.35">
      <c r="B2384" s="3">
        <v>45471</v>
      </c>
      <c r="C2384" s="2">
        <v>3.57</v>
      </c>
      <c r="D2384" s="2">
        <v>3.3572000000000002</v>
      </c>
      <c r="E2384" s="2">
        <v>320</v>
      </c>
      <c r="F2384" s="2">
        <v>3.57</v>
      </c>
      <c r="G2384" s="2">
        <v>1142.4000000000001</v>
      </c>
      <c r="H2384" s="5">
        <f t="shared" si="37"/>
        <v>0</v>
      </c>
      <c r="I2384" s="4"/>
      <c r="J2384" s="4"/>
      <c r="K2384" s="4"/>
    </row>
    <row r="2385" spans="2:11" ht="13.5" x14ac:dyDescent="0.35">
      <c r="B2385" s="3">
        <v>45474</v>
      </c>
      <c r="C2385" s="2">
        <v>3.68</v>
      </c>
      <c r="D2385" s="2">
        <v>3.4607000000000001</v>
      </c>
      <c r="E2385" s="2">
        <v>1504</v>
      </c>
      <c r="F2385" s="2">
        <v>3.68</v>
      </c>
      <c r="G2385" s="2">
        <v>5534.72</v>
      </c>
      <c r="H2385" s="5">
        <f t="shared" si="37"/>
        <v>3.0829262480638605E-2</v>
      </c>
      <c r="I2385" s="4"/>
      <c r="J2385" s="4"/>
      <c r="K2385" s="4"/>
    </row>
    <row r="2386" spans="2:11" ht="13.5" x14ac:dyDescent="0.35">
      <c r="B2386" s="3">
        <v>45475</v>
      </c>
      <c r="C2386" s="2">
        <v>3.68</v>
      </c>
      <c r="D2386" s="2">
        <v>3.4607000000000001</v>
      </c>
      <c r="E2386" s="2">
        <v>0</v>
      </c>
      <c r="F2386" s="2">
        <v>0</v>
      </c>
      <c r="G2386" s="2">
        <v>0</v>
      </c>
      <c r="H2386" s="5">
        <f t="shared" si="37"/>
        <v>0</v>
      </c>
      <c r="I2386" s="4"/>
      <c r="J2386" s="4"/>
      <c r="K2386" s="4"/>
    </row>
    <row r="2387" spans="2:11" ht="13.5" x14ac:dyDescent="0.35">
      <c r="B2387" s="3">
        <v>45476</v>
      </c>
      <c r="C2387" s="2">
        <v>3.67</v>
      </c>
      <c r="D2387" s="2">
        <v>3.4512999999999998</v>
      </c>
      <c r="E2387" s="2">
        <v>2000</v>
      </c>
      <c r="F2387" s="2">
        <v>3.67</v>
      </c>
      <c r="G2387" s="2">
        <v>7340</v>
      </c>
      <c r="H2387" s="5">
        <f t="shared" si="37"/>
        <v>-2.7162134828214802E-3</v>
      </c>
      <c r="I2387" s="4"/>
      <c r="J2387" s="4"/>
      <c r="K2387" s="4"/>
    </row>
    <row r="2388" spans="2:11" ht="13.5" x14ac:dyDescent="0.35">
      <c r="B2388" s="3">
        <v>45477</v>
      </c>
      <c r="C2388" s="2">
        <v>3.6</v>
      </c>
      <c r="D2388" s="2">
        <v>3.3854000000000002</v>
      </c>
      <c r="E2388" s="2">
        <v>817</v>
      </c>
      <c r="F2388" s="2">
        <v>3.6150000000000002</v>
      </c>
      <c r="G2388" s="2">
        <v>2953.4549999999999</v>
      </c>
      <c r="H2388" s="5">
        <f t="shared" si="37"/>
        <v>-1.9094254338944638E-2</v>
      </c>
      <c r="I2388" s="4"/>
      <c r="J2388" s="4"/>
      <c r="K2388" s="4"/>
    </row>
    <row r="2389" spans="2:11" ht="13.5" x14ac:dyDescent="0.35">
      <c r="B2389" s="3">
        <v>45478</v>
      </c>
      <c r="C2389" s="2">
        <v>3.6</v>
      </c>
      <c r="D2389" s="2">
        <v>3.3854000000000002</v>
      </c>
      <c r="E2389" s="2">
        <v>498</v>
      </c>
      <c r="F2389" s="2">
        <v>3.585</v>
      </c>
      <c r="G2389" s="2">
        <v>1785.33</v>
      </c>
      <c r="H2389" s="5">
        <f t="shared" si="37"/>
        <v>0</v>
      </c>
      <c r="I2389" s="4"/>
      <c r="J2389" s="4"/>
      <c r="K2389" s="4"/>
    </row>
    <row r="2390" spans="2:11" ht="13.5" x14ac:dyDescent="0.35">
      <c r="B2390" s="3">
        <v>45481</v>
      </c>
      <c r="C2390" s="2">
        <v>3.6</v>
      </c>
      <c r="D2390" s="2">
        <v>3.3854000000000002</v>
      </c>
      <c r="E2390" s="2">
        <v>4265</v>
      </c>
      <c r="F2390" s="2">
        <v>3.6</v>
      </c>
      <c r="G2390" s="2">
        <v>15354</v>
      </c>
      <c r="H2390" s="5">
        <f t="shared" si="37"/>
        <v>0</v>
      </c>
      <c r="I2390" s="4"/>
      <c r="J2390" s="4"/>
      <c r="K2390" s="4"/>
    </row>
    <row r="2391" spans="2:11" ht="13.5" x14ac:dyDescent="0.35">
      <c r="B2391" s="3">
        <v>45482</v>
      </c>
      <c r="C2391" s="2">
        <v>3.6</v>
      </c>
      <c r="D2391" s="2">
        <v>3.3854000000000002</v>
      </c>
      <c r="E2391" s="2">
        <v>539</v>
      </c>
      <c r="F2391" s="2">
        <v>3.5590000000000002</v>
      </c>
      <c r="G2391" s="2">
        <v>1918.3009999999999</v>
      </c>
      <c r="H2391" s="5">
        <f t="shared" si="37"/>
        <v>0</v>
      </c>
      <c r="I2391" s="4"/>
      <c r="J2391" s="4"/>
      <c r="K2391" s="4"/>
    </row>
    <row r="2392" spans="2:11" ht="13.5" x14ac:dyDescent="0.35">
      <c r="B2392" s="3">
        <v>45483</v>
      </c>
      <c r="C2392" s="2">
        <v>3.6</v>
      </c>
      <c r="D2392" s="2">
        <v>3.3854000000000002</v>
      </c>
      <c r="E2392" s="2">
        <v>0</v>
      </c>
      <c r="F2392" s="2">
        <v>0</v>
      </c>
      <c r="G2392" s="2">
        <v>0</v>
      </c>
      <c r="H2392" s="5">
        <f t="shared" si="37"/>
        <v>0</v>
      </c>
      <c r="I2392" s="4"/>
      <c r="J2392" s="4"/>
      <c r="K2392" s="4"/>
    </row>
    <row r="2393" spans="2:11" ht="13.5" x14ac:dyDescent="0.35">
      <c r="B2393" s="3">
        <v>45484</v>
      </c>
      <c r="C2393" s="2">
        <v>3.57</v>
      </c>
      <c r="D2393" s="2">
        <v>3.3572000000000002</v>
      </c>
      <c r="E2393" s="2">
        <v>5048</v>
      </c>
      <c r="F2393" s="2">
        <v>3.5939999999999999</v>
      </c>
      <c r="G2393" s="2">
        <v>18142.511999999999</v>
      </c>
      <c r="H2393" s="5">
        <f t="shared" si="37"/>
        <v>-8.3298871625214158E-3</v>
      </c>
      <c r="I2393" s="4"/>
      <c r="J2393" s="4"/>
      <c r="K2393" s="4"/>
    </row>
    <row r="2394" spans="2:11" ht="13.5" x14ac:dyDescent="0.35">
      <c r="B2394" s="3">
        <v>45485</v>
      </c>
      <c r="C2394" s="2">
        <v>3.57</v>
      </c>
      <c r="D2394" s="2">
        <v>3.3572000000000002</v>
      </c>
      <c r="E2394" s="2">
        <v>501</v>
      </c>
      <c r="F2394" s="2">
        <v>3.57</v>
      </c>
      <c r="G2394" s="2">
        <v>1788.57</v>
      </c>
      <c r="H2394" s="5">
        <f t="shared" si="37"/>
        <v>0</v>
      </c>
      <c r="I2394" s="4"/>
      <c r="J2394" s="4"/>
      <c r="K2394" s="4"/>
    </row>
    <row r="2395" spans="2:11" ht="13.5" x14ac:dyDescent="0.35">
      <c r="B2395" s="3">
        <v>45488</v>
      </c>
      <c r="C2395" s="2">
        <v>3.57</v>
      </c>
      <c r="D2395" s="2">
        <v>3.3572000000000002</v>
      </c>
      <c r="E2395" s="2">
        <v>0</v>
      </c>
      <c r="F2395" s="2">
        <v>0</v>
      </c>
      <c r="G2395" s="2">
        <v>0</v>
      </c>
      <c r="H2395" s="5">
        <f t="shared" si="37"/>
        <v>0</v>
      </c>
      <c r="I2395" s="4"/>
      <c r="J2395" s="4"/>
      <c r="K2395" s="4"/>
    </row>
    <row r="2396" spans="2:11" ht="13.5" x14ac:dyDescent="0.35">
      <c r="B2396" s="3">
        <v>45489</v>
      </c>
      <c r="C2396" s="2">
        <v>3.57</v>
      </c>
      <c r="D2396" s="2">
        <v>3.3572000000000002</v>
      </c>
      <c r="E2396" s="2">
        <v>1069</v>
      </c>
      <c r="F2396" s="2">
        <v>3.5640000000000001</v>
      </c>
      <c r="G2396" s="2">
        <v>3809.9160000000002</v>
      </c>
      <c r="H2396" s="5">
        <f t="shared" si="37"/>
        <v>0</v>
      </c>
      <c r="I2396" s="4"/>
      <c r="J2396" s="4"/>
      <c r="K2396" s="4"/>
    </row>
    <row r="2397" spans="2:11" ht="13.5" x14ac:dyDescent="0.35">
      <c r="B2397" s="3">
        <v>45490</v>
      </c>
      <c r="C2397" s="2">
        <v>3.52</v>
      </c>
      <c r="D2397" s="2">
        <v>3.3102</v>
      </c>
      <c r="E2397" s="2">
        <v>6374</v>
      </c>
      <c r="F2397" s="2">
        <v>3.52</v>
      </c>
      <c r="G2397" s="2">
        <v>22436.48</v>
      </c>
      <c r="H2397" s="5">
        <f t="shared" si="37"/>
        <v>-1.3999761706183769E-2</v>
      </c>
      <c r="I2397" s="4"/>
      <c r="J2397" s="4"/>
      <c r="K2397" s="4"/>
    </row>
    <row r="2398" spans="2:11" ht="13.5" x14ac:dyDescent="0.35">
      <c r="B2398" s="3">
        <v>45491</v>
      </c>
      <c r="C2398" s="2">
        <v>3.57</v>
      </c>
      <c r="D2398" s="2">
        <v>3.3572000000000002</v>
      </c>
      <c r="E2398" s="2">
        <v>35</v>
      </c>
      <c r="F2398" s="2">
        <v>3.57</v>
      </c>
      <c r="G2398" s="2">
        <v>124.95</v>
      </c>
      <c r="H2398" s="5">
        <f t="shared" si="37"/>
        <v>1.4198537852697769E-2</v>
      </c>
      <c r="I2398" s="4"/>
      <c r="J2398" s="4"/>
      <c r="K2398" s="4"/>
    </row>
    <row r="2399" spans="2:11" ht="13.5" x14ac:dyDescent="0.35">
      <c r="B2399" s="3">
        <v>45492</v>
      </c>
      <c r="C2399" s="2">
        <v>3.62</v>
      </c>
      <c r="D2399" s="2">
        <v>3.4041999999999999</v>
      </c>
      <c r="E2399" s="2">
        <v>5119</v>
      </c>
      <c r="F2399" s="2">
        <v>3.6459999999999999</v>
      </c>
      <c r="G2399" s="2">
        <v>18663.874</v>
      </c>
      <c r="H2399" s="5">
        <f t="shared" si="37"/>
        <v>1.3999761706183637E-2</v>
      </c>
      <c r="I2399" s="4"/>
      <c r="J2399" s="4"/>
      <c r="K2399" s="4"/>
    </row>
    <row r="2400" spans="2:11" ht="13.5" x14ac:dyDescent="0.35">
      <c r="B2400" s="3">
        <v>45495</v>
      </c>
      <c r="C2400" s="2">
        <v>3.79</v>
      </c>
      <c r="D2400" s="2">
        <v>3.5640999999999998</v>
      </c>
      <c r="E2400" s="2">
        <v>15225</v>
      </c>
      <c r="F2400" s="2">
        <v>3.734</v>
      </c>
      <c r="G2400" s="2">
        <v>56850.15</v>
      </c>
      <c r="H2400" s="5">
        <f t="shared" si="37"/>
        <v>4.6971388285059611E-2</v>
      </c>
      <c r="I2400" s="4"/>
      <c r="J2400" s="4"/>
      <c r="K2400" s="4"/>
    </row>
    <row r="2401" spans="2:11" ht="13.5" x14ac:dyDescent="0.35">
      <c r="B2401" s="3">
        <v>45496</v>
      </c>
      <c r="C2401" s="2">
        <v>3.85</v>
      </c>
      <c r="D2401" s="2">
        <v>3.6204999999999998</v>
      </c>
      <c r="E2401" s="2">
        <v>11294</v>
      </c>
      <c r="F2401" s="2">
        <v>3.7909999999999999</v>
      </c>
      <c r="G2401" s="2">
        <v>42815.553999999996</v>
      </c>
      <c r="H2401" s="5">
        <f t="shared" si="37"/>
        <v>1.5824471816166776E-2</v>
      </c>
      <c r="I2401" s="4"/>
      <c r="J2401" s="4"/>
      <c r="K2401" s="4"/>
    </row>
    <row r="2402" spans="2:11" ht="13.5" x14ac:dyDescent="0.35">
      <c r="B2402" s="3">
        <v>45497</v>
      </c>
      <c r="C2402" s="2">
        <v>3.8</v>
      </c>
      <c r="D2402" s="2">
        <v>3.5735000000000001</v>
      </c>
      <c r="E2402" s="2">
        <v>2919</v>
      </c>
      <c r="F2402" s="2">
        <v>3.7909999999999999</v>
      </c>
      <c r="G2402" s="2">
        <v>11065.929</v>
      </c>
      <c r="H2402" s="5">
        <f t="shared" si="37"/>
        <v>-1.2981632371219364E-2</v>
      </c>
      <c r="I2402" s="4"/>
      <c r="J2402" s="4"/>
      <c r="K2402" s="4"/>
    </row>
    <row r="2403" spans="2:11" ht="13.5" x14ac:dyDescent="0.35">
      <c r="B2403" s="3">
        <v>45499</v>
      </c>
      <c r="C2403" s="2">
        <v>3.85</v>
      </c>
      <c r="D2403" s="2">
        <v>3.6204999999999998</v>
      </c>
      <c r="E2403" s="2">
        <v>135</v>
      </c>
      <c r="F2403" s="2">
        <v>3.8130000000000002</v>
      </c>
      <c r="G2403" s="2">
        <v>514.755</v>
      </c>
      <c r="H2403" s="5">
        <f t="shared" si="37"/>
        <v>1.3152371624457733E-2</v>
      </c>
      <c r="I2403" s="4"/>
      <c r="J2403" s="4"/>
      <c r="K2403" s="4"/>
    </row>
    <row r="2404" spans="2:11" ht="13.5" x14ac:dyDescent="0.35">
      <c r="B2404" s="3">
        <v>45502</v>
      </c>
      <c r="C2404" s="2">
        <v>3.85</v>
      </c>
      <c r="D2404" s="2">
        <v>3.6204999999999998</v>
      </c>
      <c r="E2404" s="2">
        <v>2804</v>
      </c>
      <c r="F2404" s="2">
        <v>3.8159999999999998</v>
      </c>
      <c r="G2404" s="2">
        <v>10700.064</v>
      </c>
      <c r="H2404" s="5">
        <f t="shared" si="37"/>
        <v>0</v>
      </c>
      <c r="I2404" s="4"/>
      <c r="J2404" s="4"/>
      <c r="K2404" s="4"/>
    </row>
    <row r="2405" spans="2:11" ht="13.5" x14ac:dyDescent="0.35">
      <c r="B2405" s="3">
        <v>45503</v>
      </c>
      <c r="C2405" s="2">
        <v>3.85</v>
      </c>
      <c r="D2405" s="2">
        <v>3.6204999999999998</v>
      </c>
      <c r="E2405" s="2">
        <v>2560</v>
      </c>
      <c r="F2405" s="2">
        <v>3.85</v>
      </c>
      <c r="G2405" s="2">
        <v>9856</v>
      </c>
      <c r="H2405" s="5">
        <f t="shared" si="37"/>
        <v>0</v>
      </c>
      <c r="I2405" s="4"/>
      <c r="J2405" s="4"/>
      <c r="K2405" s="4"/>
    </row>
    <row r="2406" spans="2:11" ht="13.5" x14ac:dyDescent="0.35">
      <c r="B2406" s="3">
        <v>45504</v>
      </c>
      <c r="C2406" s="2">
        <v>3.85</v>
      </c>
      <c r="D2406" s="2">
        <v>3.6204999999999998</v>
      </c>
      <c r="E2406" s="2">
        <v>6460</v>
      </c>
      <c r="F2406" s="2">
        <v>3.8570000000000002</v>
      </c>
      <c r="G2406" s="2">
        <v>24916.22</v>
      </c>
      <c r="H2406" s="5">
        <f t="shared" si="37"/>
        <v>0</v>
      </c>
      <c r="I2406" s="4"/>
      <c r="J2406" s="4"/>
      <c r="K2406" s="4"/>
    </row>
    <row r="2407" spans="2:11" ht="13.5" x14ac:dyDescent="0.35">
      <c r="B2407" s="3">
        <v>45505</v>
      </c>
      <c r="C2407" s="2">
        <v>3.85</v>
      </c>
      <c r="D2407" s="2">
        <v>3.6204999999999998</v>
      </c>
      <c r="E2407" s="2">
        <v>100</v>
      </c>
      <c r="F2407" s="2">
        <v>3.85</v>
      </c>
      <c r="G2407" s="2">
        <v>385</v>
      </c>
      <c r="H2407" s="5">
        <f t="shared" si="37"/>
        <v>0</v>
      </c>
      <c r="I2407" s="4"/>
      <c r="J2407" s="4"/>
      <c r="K2407" s="4"/>
    </row>
    <row r="2408" spans="2:11" ht="13.5" x14ac:dyDescent="0.35">
      <c r="B2408" s="3">
        <v>45506</v>
      </c>
      <c r="C2408" s="2">
        <v>3.85</v>
      </c>
      <c r="D2408" s="2">
        <v>3.6204999999999998</v>
      </c>
      <c r="E2408" s="2">
        <v>441</v>
      </c>
      <c r="F2408" s="2">
        <v>3.8330000000000002</v>
      </c>
      <c r="G2408" s="2">
        <v>1690.3530000000001</v>
      </c>
      <c r="H2408" s="5">
        <f t="shared" si="37"/>
        <v>0</v>
      </c>
      <c r="I2408" s="4"/>
      <c r="J2408" s="4"/>
      <c r="K2408" s="4"/>
    </row>
    <row r="2409" spans="2:11" ht="13.5" x14ac:dyDescent="0.35">
      <c r="B2409" s="3">
        <v>45509</v>
      </c>
      <c r="C2409" s="2">
        <v>3.86</v>
      </c>
      <c r="D2409" s="2">
        <v>3.6299000000000001</v>
      </c>
      <c r="E2409" s="2">
        <v>291</v>
      </c>
      <c r="F2409" s="2">
        <v>3.85</v>
      </c>
      <c r="G2409" s="2">
        <v>1120.3499999999999</v>
      </c>
      <c r="H2409" s="5">
        <f t="shared" si="37"/>
        <v>2.5963264742439713E-3</v>
      </c>
      <c r="I2409" s="4"/>
      <c r="J2409" s="4"/>
      <c r="K2409" s="4"/>
    </row>
    <row r="2410" spans="2:11" ht="13.5" x14ac:dyDescent="0.35">
      <c r="B2410" s="3">
        <v>45510</v>
      </c>
      <c r="C2410" s="2">
        <v>3.86</v>
      </c>
      <c r="D2410" s="2">
        <v>3.6299000000000001</v>
      </c>
      <c r="E2410" s="2">
        <v>331</v>
      </c>
      <c r="F2410" s="2">
        <v>3.8370000000000002</v>
      </c>
      <c r="G2410" s="2">
        <v>1270.047</v>
      </c>
      <c r="H2410" s="5">
        <f t="shared" si="37"/>
        <v>0</v>
      </c>
      <c r="I2410" s="4"/>
      <c r="J2410" s="4"/>
      <c r="K2410" s="4"/>
    </row>
    <row r="2411" spans="2:11" ht="13.5" x14ac:dyDescent="0.35">
      <c r="B2411" s="3">
        <v>45511</v>
      </c>
      <c r="C2411" s="2">
        <v>3.85</v>
      </c>
      <c r="D2411" s="2">
        <v>3.6204999999999998</v>
      </c>
      <c r="E2411" s="2">
        <v>100</v>
      </c>
      <c r="F2411" s="2">
        <v>3.85</v>
      </c>
      <c r="G2411" s="2">
        <v>385</v>
      </c>
      <c r="H2411" s="5">
        <f t="shared" si="37"/>
        <v>-2.5896030193670065E-3</v>
      </c>
      <c r="I2411" s="4"/>
      <c r="J2411" s="4"/>
      <c r="K2411" s="4"/>
    </row>
    <row r="2412" spans="2:11" ht="13.5" x14ac:dyDescent="0.35">
      <c r="B2412" s="3">
        <v>45512</v>
      </c>
      <c r="C2412" s="2">
        <v>3.85</v>
      </c>
      <c r="D2412" s="2">
        <v>3.6204999999999998</v>
      </c>
      <c r="E2412" s="2">
        <v>0</v>
      </c>
      <c r="F2412" s="2">
        <v>0</v>
      </c>
      <c r="G2412" s="2">
        <v>0</v>
      </c>
      <c r="H2412" s="5">
        <f t="shared" si="37"/>
        <v>0</v>
      </c>
      <c r="I2412" s="4"/>
      <c r="J2412" s="4"/>
      <c r="K2412" s="4"/>
    </row>
    <row r="2413" spans="2:11" ht="13.5" x14ac:dyDescent="0.35">
      <c r="B2413" s="3">
        <v>45513</v>
      </c>
      <c r="C2413" s="2">
        <v>3.89</v>
      </c>
      <c r="D2413" s="2">
        <v>3.6581999999999999</v>
      </c>
      <c r="E2413" s="2">
        <v>3970</v>
      </c>
      <c r="F2413" s="2">
        <v>3.85</v>
      </c>
      <c r="G2413" s="2">
        <v>15284.5</v>
      </c>
      <c r="H2413" s="5">
        <f t="shared" si="37"/>
        <v>1.0412926391382424E-2</v>
      </c>
      <c r="I2413" s="4"/>
      <c r="J2413" s="4"/>
      <c r="K2413" s="4"/>
    </row>
    <row r="2414" spans="2:11" ht="13.5" x14ac:dyDescent="0.35">
      <c r="B2414" s="3">
        <v>45516</v>
      </c>
      <c r="C2414" s="2">
        <v>3.87</v>
      </c>
      <c r="D2414" s="2">
        <v>3.6393</v>
      </c>
      <c r="E2414" s="2">
        <v>234</v>
      </c>
      <c r="F2414" s="2">
        <v>3.8610000000000002</v>
      </c>
      <c r="G2414" s="2">
        <v>903.47400000000005</v>
      </c>
      <c r="H2414" s="5">
        <f t="shared" si="37"/>
        <v>-5.1664753157290248E-3</v>
      </c>
      <c r="I2414" s="4"/>
      <c r="J2414" s="4"/>
      <c r="K2414" s="4"/>
    </row>
    <row r="2415" spans="2:11" ht="13.5" x14ac:dyDescent="0.35">
      <c r="B2415" s="3">
        <v>45518</v>
      </c>
      <c r="C2415" s="2">
        <v>3.87</v>
      </c>
      <c r="D2415" s="2">
        <v>3.6393</v>
      </c>
      <c r="E2415" s="2">
        <v>1022</v>
      </c>
      <c r="F2415" s="2">
        <v>3.8239999999999998</v>
      </c>
      <c r="G2415" s="2">
        <v>3908.1280000000002</v>
      </c>
      <c r="H2415" s="5">
        <f t="shared" si="37"/>
        <v>0</v>
      </c>
      <c r="I2415" s="4"/>
      <c r="J2415" s="4"/>
      <c r="K2415" s="4"/>
    </row>
    <row r="2416" spans="2:11" ht="13.5" x14ac:dyDescent="0.35">
      <c r="B2416" s="3">
        <v>45519</v>
      </c>
      <c r="C2416" s="2">
        <v>3.86</v>
      </c>
      <c r="D2416" s="2">
        <v>3.6299000000000001</v>
      </c>
      <c r="E2416" s="2">
        <v>416</v>
      </c>
      <c r="F2416" s="2">
        <v>3.8079999999999998</v>
      </c>
      <c r="G2416" s="2">
        <v>1584.1279999999999</v>
      </c>
      <c r="H2416" s="5">
        <f t="shared" si="37"/>
        <v>-2.5829142967053699E-3</v>
      </c>
      <c r="I2416" s="4"/>
      <c r="J2416" s="4"/>
      <c r="K2416" s="4"/>
    </row>
    <row r="2417" spans="2:11" ht="13.5" x14ac:dyDescent="0.35">
      <c r="B2417" s="3">
        <v>45520</v>
      </c>
      <c r="C2417" s="2">
        <v>3.86</v>
      </c>
      <c r="D2417" s="2">
        <v>3.6299000000000001</v>
      </c>
      <c r="E2417" s="2">
        <v>223</v>
      </c>
      <c r="F2417" s="2">
        <v>3.86</v>
      </c>
      <c r="G2417" s="2">
        <v>860.78</v>
      </c>
      <c r="H2417" s="5">
        <f t="shared" si="37"/>
        <v>0</v>
      </c>
      <c r="I2417" s="4"/>
      <c r="J2417" s="4"/>
      <c r="K2417" s="4"/>
    </row>
    <row r="2418" spans="2:11" ht="13.5" x14ac:dyDescent="0.35">
      <c r="B2418" s="3">
        <v>45523</v>
      </c>
      <c r="C2418" s="2">
        <v>3.86</v>
      </c>
      <c r="D2418" s="2">
        <v>3.6299000000000001</v>
      </c>
      <c r="E2418" s="2">
        <v>414</v>
      </c>
      <c r="F2418" s="2">
        <v>3.84</v>
      </c>
      <c r="G2418" s="2">
        <v>1589.76</v>
      </c>
      <c r="H2418" s="5">
        <f t="shared" si="37"/>
        <v>0</v>
      </c>
      <c r="I2418" s="4"/>
      <c r="J2418" s="4"/>
      <c r="K2418" s="4"/>
    </row>
    <row r="2419" spans="2:11" ht="13.5" x14ac:dyDescent="0.35">
      <c r="B2419" s="3">
        <v>45524</v>
      </c>
      <c r="C2419" s="2">
        <v>3.87</v>
      </c>
      <c r="D2419" s="2">
        <v>3.6393</v>
      </c>
      <c r="E2419" s="2">
        <v>5790</v>
      </c>
      <c r="F2419" s="2">
        <v>3.86</v>
      </c>
      <c r="G2419" s="2">
        <v>22349.4</v>
      </c>
      <c r="H2419" s="5">
        <f t="shared" si="37"/>
        <v>2.5896030193668842E-3</v>
      </c>
      <c r="I2419" s="4"/>
      <c r="J2419" s="4"/>
      <c r="K2419" s="4"/>
    </row>
    <row r="2420" spans="2:11" ht="13.5" x14ac:dyDescent="0.35">
      <c r="B2420" s="3">
        <v>45525</v>
      </c>
      <c r="C2420" s="2">
        <v>3.88</v>
      </c>
      <c r="D2420" s="2">
        <v>3.6488</v>
      </c>
      <c r="E2420" s="2">
        <v>2323</v>
      </c>
      <c r="F2420" s="2">
        <v>3.8610000000000002</v>
      </c>
      <c r="G2420" s="2">
        <v>8969.1029999999992</v>
      </c>
      <c r="H2420" s="5">
        <f t="shared" si="37"/>
        <v>2.6103921083725067E-3</v>
      </c>
      <c r="I2420" s="4"/>
      <c r="J2420" s="4"/>
      <c r="K2420" s="4"/>
    </row>
    <row r="2421" spans="2:11" ht="13.5" x14ac:dyDescent="0.35">
      <c r="B2421" s="3">
        <v>45526</v>
      </c>
      <c r="C2421" s="2">
        <v>3.89</v>
      </c>
      <c r="D2421" s="2">
        <v>3.6581999999999999</v>
      </c>
      <c r="E2421" s="2">
        <v>1198</v>
      </c>
      <c r="F2421" s="2">
        <v>3.8839999999999999</v>
      </c>
      <c r="G2421" s="2">
        <v>4653.0320000000002</v>
      </c>
      <c r="H2421" s="5">
        <f t="shared" si="37"/>
        <v>2.576189432142034E-3</v>
      </c>
      <c r="I2421" s="4"/>
      <c r="J2421" s="4"/>
      <c r="K2421" s="4"/>
    </row>
    <row r="2422" spans="2:11" ht="13.5" x14ac:dyDescent="0.35">
      <c r="B2422" s="3">
        <v>45527</v>
      </c>
      <c r="C2422" s="2">
        <v>3.88</v>
      </c>
      <c r="D2422" s="2">
        <v>3.6488</v>
      </c>
      <c r="E2422" s="2">
        <v>119</v>
      </c>
      <c r="F2422" s="2">
        <v>3.887</v>
      </c>
      <c r="G2422" s="2">
        <v>462.553</v>
      </c>
      <c r="H2422" s="5">
        <f t="shared" si="37"/>
        <v>-2.5695697337487981E-3</v>
      </c>
      <c r="I2422" s="4"/>
      <c r="J2422" s="4"/>
      <c r="K2422" s="4"/>
    </row>
    <row r="2423" spans="2:11" ht="13.5" x14ac:dyDescent="0.35">
      <c r="B2423" s="3">
        <v>45530</v>
      </c>
      <c r="C2423" s="2">
        <v>3.89</v>
      </c>
      <c r="D2423" s="2">
        <v>3.6581999999999999</v>
      </c>
      <c r="E2423" s="2">
        <v>1230</v>
      </c>
      <c r="F2423" s="2">
        <v>3.8940000000000001</v>
      </c>
      <c r="G2423" s="2">
        <v>4789.62</v>
      </c>
      <c r="H2423" s="5">
        <f t="shared" si="37"/>
        <v>2.576189432142034E-3</v>
      </c>
      <c r="I2423" s="4"/>
      <c r="J2423" s="4"/>
      <c r="K2423" s="4"/>
    </row>
    <row r="2424" spans="2:11" ht="13.5" x14ac:dyDescent="0.35">
      <c r="B2424" s="3">
        <v>45531</v>
      </c>
      <c r="C2424" s="2">
        <v>3.9</v>
      </c>
      <c r="D2424" s="2">
        <v>3.6676000000000002</v>
      </c>
      <c r="E2424" s="2">
        <v>562</v>
      </c>
      <c r="F2424" s="2">
        <v>3.9009999999999998</v>
      </c>
      <c r="G2424" s="2">
        <v>2192.3620000000001</v>
      </c>
      <c r="H2424" s="5">
        <f t="shared" si="37"/>
        <v>2.5695697337489195E-3</v>
      </c>
      <c r="I2424" s="4"/>
      <c r="J2424" s="4"/>
      <c r="K2424" s="4"/>
    </row>
    <row r="2425" spans="2:11" ht="13.5" x14ac:dyDescent="0.35">
      <c r="B2425" s="3">
        <v>45532</v>
      </c>
      <c r="C2425" s="2">
        <v>3.9</v>
      </c>
      <c r="D2425" s="2">
        <v>3.6676000000000002</v>
      </c>
      <c r="E2425" s="2">
        <v>0</v>
      </c>
      <c r="F2425" s="2">
        <v>0</v>
      </c>
      <c r="G2425" s="2">
        <v>0</v>
      </c>
      <c r="H2425" s="5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3.88</v>
      </c>
      <c r="D2426" s="2">
        <v>3.6488</v>
      </c>
      <c r="E2426" s="2">
        <v>11680</v>
      </c>
      <c r="F2426" s="2">
        <v>3.8820000000000001</v>
      </c>
      <c r="G2426" s="2">
        <v>45341.760000000002</v>
      </c>
      <c r="H2426" s="5">
        <f t="shared" si="37"/>
        <v>-5.1259679354346572E-3</v>
      </c>
      <c r="I2426" s="4"/>
      <c r="J2426" s="4"/>
      <c r="K2426" s="4"/>
    </row>
    <row r="2427" spans="2:11" ht="13.5" x14ac:dyDescent="0.35">
      <c r="B2427" s="3">
        <v>45534</v>
      </c>
      <c r="C2427" s="2">
        <v>3.88</v>
      </c>
      <c r="D2427" s="2">
        <v>3.6488</v>
      </c>
      <c r="E2427" s="2">
        <v>360</v>
      </c>
      <c r="F2427" s="2">
        <v>3.879</v>
      </c>
      <c r="G2427" s="2">
        <v>1396.44</v>
      </c>
      <c r="H2427" s="5">
        <f t="shared" si="37"/>
        <v>0</v>
      </c>
      <c r="I2427" s="4"/>
      <c r="J2427" s="4"/>
      <c r="K2427" s="4"/>
    </row>
    <row r="2428" spans="2:11" ht="13.5" x14ac:dyDescent="0.35">
      <c r="B2428" s="3">
        <v>45537</v>
      </c>
      <c r="C2428" s="2">
        <v>3.89</v>
      </c>
      <c r="D2428" s="2">
        <v>3.6581999999999999</v>
      </c>
      <c r="E2428" s="2">
        <v>373</v>
      </c>
      <c r="F2428" s="2">
        <v>3.88</v>
      </c>
      <c r="G2428" s="2">
        <v>1447.24</v>
      </c>
      <c r="H2428" s="5">
        <f t="shared" si="37"/>
        <v>2.576189432142034E-3</v>
      </c>
      <c r="I2428" s="4"/>
      <c r="J2428" s="4"/>
      <c r="K2428" s="4"/>
    </row>
    <row r="2429" spans="2:11" ht="13.5" x14ac:dyDescent="0.35">
      <c r="B2429" s="3">
        <v>45538</v>
      </c>
      <c r="C2429" s="2">
        <v>3.89</v>
      </c>
      <c r="D2429" s="2">
        <v>3.6581999999999999</v>
      </c>
      <c r="E2429" s="2">
        <v>0</v>
      </c>
      <c r="F2429" s="2">
        <v>0</v>
      </c>
      <c r="G2429" s="2">
        <v>0</v>
      </c>
      <c r="H2429" s="5">
        <f t="shared" si="37"/>
        <v>0</v>
      </c>
      <c r="I2429" s="4"/>
      <c r="J2429" s="4"/>
      <c r="K2429" s="4"/>
    </row>
    <row r="2430" spans="2:11" ht="13.5" x14ac:dyDescent="0.35">
      <c r="B2430" s="3">
        <v>45539</v>
      </c>
      <c r="C2430" s="2">
        <v>3.9</v>
      </c>
      <c r="D2430" s="2">
        <v>3.6676000000000002</v>
      </c>
      <c r="E2430" s="2">
        <v>4798</v>
      </c>
      <c r="F2430" s="2">
        <v>3.8849999999999998</v>
      </c>
      <c r="G2430" s="2">
        <v>18640.23</v>
      </c>
      <c r="H2430" s="5">
        <f t="shared" si="37"/>
        <v>2.5695697337489195E-3</v>
      </c>
      <c r="I2430" s="4"/>
      <c r="J2430" s="4"/>
      <c r="K2430" s="4"/>
    </row>
    <row r="2431" spans="2:11" ht="13.5" x14ac:dyDescent="0.35">
      <c r="B2431" s="3">
        <v>45540</v>
      </c>
      <c r="C2431" s="2">
        <v>3.9</v>
      </c>
      <c r="D2431" s="2">
        <v>3.6676000000000002</v>
      </c>
      <c r="E2431" s="2">
        <v>8512</v>
      </c>
      <c r="F2431" s="2">
        <v>3.9</v>
      </c>
      <c r="G2431" s="2">
        <v>33196.800000000003</v>
      </c>
      <c r="H2431" s="5">
        <f t="shared" si="37"/>
        <v>0</v>
      </c>
      <c r="I2431" s="4"/>
      <c r="J2431" s="4"/>
      <c r="K2431" s="4"/>
    </row>
    <row r="2432" spans="2:11" ht="13.5" x14ac:dyDescent="0.35">
      <c r="B2432" s="3">
        <v>45541</v>
      </c>
      <c r="C2432" s="2">
        <v>3.9</v>
      </c>
      <c r="D2432" s="2">
        <v>3.6676000000000002</v>
      </c>
      <c r="E2432" s="2">
        <v>0</v>
      </c>
      <c r="F2432" s="2">
        <v>0</v>
      </c>
      <c r="G2432" s="2">
        <v>0</v>
      </c>
      <c r="H2432" s="5">
        <f t="shared" si="37"/>
        <v>0</v>
      </c>
      <c r="I2432" s="4"/>
      <c r="J2432" s="4"/>
      <c r="K2432" s="4"/>
    </row>
    <row r="2433" spans="2:11" ht="13.5" x14ac:dyDescent="0.35">
      <c r="B2433" s="3">
        <v>45544</v>
      </c>
      <c r="C2433" s="2">
        <v>3.85</v>
      </c>
      <c r="D2433" s="2">
        <v>3.6204999999999998</v>
      </c>
      <c r="E2433" s="2">
        <v>1377</v>
      </c>
      <c r="F2433" s="2">
        <v>3.8530000000000002</v>
      </c>
      <c r="G2433" s="2">
        <v>5305.5810000000001</v>
      </c>
      <c r="H2433" s="5">
        <f t="shared" si="37"/>
        <v>-1.2842185625477251E-2</v>
      </c>
      <c r="I2433" s="4"/>
      <c r="J2433" s="4"/>
      <c r="K2433" s="4"/>
    </row>
    <row r="2434" spans="2:11" ht="13.5" x14ac:dyDescent="0.35">
      <c r="B2434" s="3">
        <v>45545</v>
      </c>
      <c r="C2434" s="2">
        <v>3.9</v>
      </c>
      <c r="D2434" s="2">
        <v>3.6676000000000002</v>
      </c>
      <c r="E2434" s="2">
        <v>160</v>
      </c>
      <c r="F2434" s="2">
        <v>3.8530000000000002</v>
      </c>
      <c r="G2434" s="2">
        <v>616.48</v>
      </c>
      <c r="H2434" s="5">
        <f t="shared" si="37"/>
        <v>1.3009252865626396E-2</v>
      </c>
      <c r="I2434" s="4"/>
      <c r="J2434" s="4"/>
      <c r="K2434" s="4"/>
    </row>
    <row r="2435" spans="2:11" ht="13.5" x14ac:dyDescent="0.35">
      <c r="B2435" s="3">
        <v>45546</v>
      </c>
      <c r="C2435" s="2">
        <v>3.9</v>
      </c>
      <c r="D2435" s="2">
        <v>3.6676000000000002</v>
      </c>
      <c r="E2435" s="2">
        <v>0</v>
      </c>
      <c r="F2435" s="2">
        <v>0</v>
      </c>
      <c r="G2435" s="2">
        <v>0</v>
      </c>
      <c r="H2435" s="5">
        <f t="shared" si="37"/>
        <v>0</v>
      </c>
      <c r="I2435" s="4"/>
      <c r="J2435" s="4"/>
      <c r="K2435" s="4"/>
    </row>
    <row r="2436" spans="2:11" ht="13.5" x14ac:dyDescent="0.35">
      <c r="B2436" s="3">
        <v>45547</v>
      </c>
      <c r="C2436" s="2">
        <v>3.89</v>
      </c>
      <c r="D2436" s="2">
        <v>3.6581999999999999</v>
      </c>
      <c r="E2436" s="2">
        <v>925</v>
      </c>
      <c r="F2436" s="2">
        <v>3.8420000000000001</v>
      </c>
      <c r="G2436" s="2">
        <v>3553.85</v>
      </c>
      <c r="H2436" s="5">
        <f t="shared" si="37"/>
        <v>-2.5629839677173893E-3</v>
      </c>
      <c r="I2436" s="4"/>
      <c r="J2436" s="4"/>
      <c r="K2436" s="4"/>
    </row>
    <row r="2437" spans="2:11" ht="13.5" x14ac:dyDescent="0.35">
      <c r="B2437" s="3">
        <v>45548</v>
      </c>
      <c r="C2437" s="2">
        <v>3.89</v>
      </c>
      <c r="D2437" s="2">
        <v>3.6581999999999999</v>
      </c>
      <c r="E2437" s="2">
        <v>0</v>
      </c>
      <c r="F2437" s="2">
        <v>0</v>
      </c>
      <c r="G2437" s="2">
        <v>0</v>
      </c>
      <c r="H2437" s="5">
        <f t="shared" si="37"/>
        <v>0</v>
      </c>
      <c r="I2437" s="4"/>
      <c r="J2437" s="4"/>
      <c r="K2437" s="4"/>
    </row>
    <row r="2438" spans="2:11" ht="13.5" x14ac:dyDescent="0.35">
      <c r="B2438" s="3">
        <v>45551</v>
      </c>
      <c r="C2438" s="2">
        <v>3.89</v>
      </c>
      <c r="D2438" s="2">
        <v>3.6581999999999999</v>
      </c>
      <c r="E2438" s="2">
        <v>65</v>
      </c>
      <c r="F2438" s="2">
        <v>3.8559999999999999</v>
      </c>
      <c r="G2438" s="2">
        <v>250.64</v>
      </c>
      <c r="H2438" s="5">
        <f t="shared" si="37"/>
        <v>0</v>
      </c>
      <c r="I2438" s="4"/>
      <c r="J2438" s="4"/>
      <c r="K2438" s="4"/>
    </row>
    <row r="2439" spans="2:11" ht="13.5" x14ac:dyDescent="0.35">
      <c r="B2439" s="3">
        <v>45552</v>
      </c>
      <c r="C2439" s="2">
        <v>3.86</v>
      </c>
      <c r="D2439" s="2">
        <v>3.6299000000000001</v>
      </c>
      <c r="E2439" s="2">
        <v>1068</v>
      </c>
      <c r="F2439" s="2">
        <v>3.86</v>
      </c>
      <c r="G2439" s="2">
        <v>4122.4799999999996</v>
      </c>
      <c r="H2439" s="5">
        <f t="shared" ref="H2439:H2502" si="38">(D2439-D2438)/D2438</f>
        <v>-7.7360450494778224E-3</v>
      </c>
      <c r="I2439" s="4"/>
      <c r="J2439" s="4"/>
      <c r="K2439" s="4"/>
    </row>
    <row r="2440" spans="2:11" ht="13.5" x14ac:dyDescent="0.35">
      <c r="B2440" s="3">
        <v>45553</v>
      </c>
      <c r="C2440" s="2">
        <v>3.89</v>
      </c>
      <c r="D2440" s="2">
        <v>3.6581999999999999</v>
      </c>
      <c r="E2440" s="2">
        <v>1439</v>
      </c>
      <c r="F2440" s="2">
        <v>3.859</v>
      </c>
      <c r="G2440" s="2">
        <v>5553.1009999999997</v>
      </c>
      <c r="H2440" s="5">
        <f t="shared" si="38"/>
        <v>7.7963580263918477E-3</v>
      </c>
      <c r="I2440" s="4"/>
      <c r="J2440" s="4"/>
      <c r="K2440" s="4"/>
    </row>
    <row r="2441" spans="2:11" ht="13.5" x14ac:dyDescent="0.35">
      <c r="B2441" s="3">
        <v>45554</v>
      </c>
      <c r="C2441" s="2">
        <v>3.89</v>
      </c>
      <c r="D2441" s="2">
        <v>3.6581999999999999</v>
      </c>
      <c r="E2441" s="2">
        <v>0</v>
      </c>
      <c r="F2441" s="2">
        <v>0</v>
      </c>
      <c r="G2441" s="2">
        <v>0</v>
      </c>
      <c r="H2441" s="5">
        <f t="shared" si="38"/>
        <v>0</v>
      </c>
      <c r="I2441" s="4"/>
      <c r="J2441" s="4"/>
      <c r="K2441" s="4"/>
    </row>
    <row r="2442" spans="2:11" ht="13.5" x14ac:dyDescent="0.35">
      <c r="B2442" s="3">
        <v>45555</v>
      </c>
      <c r="C2442" s="2">
        <v>3.9</v>
      </c>
      <c r="D2442" s="2">
        <v>3.6676000000000002</v>
      </c>
      <c r="E2442" s="2">
        <v>1874</v>
      </c>
      <c r="F2442" s="2">
        <v>3.8889999999999998</v>
      </c>
      <c r="G2442" s="2">
        <v>7287.9859999999999</v>
      </c>
      <c r="H2442" s="5">
        <f t="shared" si="38"/>
        <v>2.5695697337489195E-3</v>
      </c>
      <c r="I2442" s="4"/>
      <c r="J2442" s="4"/>
      <c r="K2442" s="4"/>
    </row>
    <row r="2443" spans="2:11" ht="13.5" x14ac:dyDescent="0.35">
      <c r="B2443" s="3">
        <v>45558</v>
      </c>
      <c r="C2443" s="2">
        <v>3.92</v>
      </c>
      <c r="D2443" s="2">
        <v>3.6863999999999999</v>
      </c>
      <c r="E2443" s="2">
        <v>5629</v>
      </c>
      <c r="F2443" s="2">
        <v>3.9</v>
      </c>
      <c r="G2443" s="2">
        <v>21953.1</v>
      </c>
      <c r="H2443" s="5">
        <f t="shared" si="38"/>
        <v>5.1259679354345358E-3</v>
      </c>
      <c r="I2443" s="4"/>
      <c r="J2443" s="4"/>
      <c r="K2443" s="4"/>
    </row>
    <row r="2444" spans="2:11" ht="13.5" x14ac:dyDescent="0.35">
      <c r="B2444" s="3">
        <v>45559</v>
      </c>
      <c r="C2444" s="2">
        <v>3.92</v>
      </c>
      <c r="D2444" s="2">
        <v>3.6863999999999999</v>
      </c>
      <c r="E2444" s="2">
        <v>110</v>
      </c>
      <c r="F2444" s="2">
        <v>3.8650000000000002</v>
      </c>
      <c r="G2444" s="2">
        <v>425.15</v>
      </c>
      <c r="H2444" s="5">
        <f t="shared" si="38"/>
        <v>0</v>
      </c>
      <c r="I2444" s="4"/>
      <c r="J2444" s="4"/>
      <c r="K2444" s="4"/>
    </row>
    <row r="2445" spans="2:11" ht="13.5" x14ac:dyDescent="0.35">
      <c r="B2445" s="3">
        <v>45560</v>
      </c>
      <c r="C2445" s="2">
        <v>3.92</v>
      </c>
      <c r="D2445" s="2">
        <v>3.6863999999999999</v>
      </c>
      <c r="E2445" s="2">
        <v>780</v>
      </c>
      <c r="F2445" s="2">
        <v>3.92</v>
      </c>
      <c r="G2445" s="2">
        <v>3057.6</v>
      </c>
      <c r="H2445" s="5">
        <f t="shared" si="38"/>
        <v>0</v>
      </c>
      <c r="I2445" s="4"/>
      <c r="J2445" s="4"/>
      <c r="K2445" s="4"/>
    </row>
    <row r="2446" spans="2:11" ht="13.5" x14ac:dyDescent="0.35">
      <c r="B2446" s="3">
        <v>45561</v>
      </c>
      <c r="C2446" s="2">
        <v>3.92</v>
      </c>
      <c r="D2446" s="2">
        <v>3.6863999999999999</v>
      </c>
      <c r="E2446" s="2">
        <v>332</v>
      </c>
      <c r="F2446" s="2">
        <v>3.8919999999999999</v>
      </c>
      <c r="G2446" s="2">
        <v>1292.144</v>
      </c>
      <c r="H2446" s="5">
        <f t="shared" si="38"/>
        <v>0</v>
      </c>
      <c r="I2446" s="4"/>
      <c r="J2446" s="4"/>
      <c r="K2446" s="4"/>
    </row>
    <row r="2447" spans="2:11" ht="13.5" x14ac:dyDescent="0.35">
      <c r="B2447" s="3">
        <v>45562</v>
      </c>
      <c r="C2447" s="2">
        <v>3.9</v>
      </c>
      <c r="D2447" s="2">
        <v>3.6676000000000002</v>
      </c>
      <c r="E2447" s="2">
        <v>13283</v>
      </c>
      <c r="F2447" s="2">
        <v>3.8559999999999999</v>
      </c>
      <c r="G2447" s="2">
        <v>51219.248</v>
      </c>
      <c r="H2447" s="5">
        <f t="shared" si="38"/>
        <v>-5.0998263888888092E-3</v>
      </c>
      <c r="I2447" s="4"/>
      <c r="J2447" s="4"/>
      <c r="K2447" s="4"/>
    </row>
    <row r="2448" spans="2:11" ht="13.5" x14ac:dyDescent="0.35">
      <c r="B2448" s="3">
        <v>45565</v>
      </c>
      <c r="C2448" s="2">
        <v>3.9</v>
      </c>
      <c r="D2448" s="2">
        <v>3.6676000000000002</v>
      </c>
      <c r="E2448" s="2">
        <v>1720</v>
      </c>
      <c r="F2448" s="2">
        <v>3.8650000000000002</v>
      </c>
      <c r="G2448" s="2">
        <v>6647.8</v>
      </c>
      <c r="H2448" s="5">
        <f t="shared" si="38"/>
        <v>0</v>
      </c>
      <c r="I2448" s="4"/>
      <c r="J2448" s="4"/>
      <c r="K2448" s="4"/>
    </row>
    <row r="2449" spans="2:11" ht="13.5" x14ac:dyDescent="0.35">
      <c r="B2449" s="3">
        <v>45566</v>
      </c>
      <c r="C2449" s="2">
        <v>4.05</v>
      </c>
      <c r="D2449" s="2">
        <v>3.8086000000000002</v>
      </c>
      <c r="E2449" s="2">
        <v>34688</v>
      </c>
      <c r="F2449" s="2">
        <v>3.927</v>
      </c>
      <c r="G2449" s="2">
        <v>136219.77600000001</v>
      </c>
      <c r="H2449" s="5">
        <f t="shared" si="38"/>
        <v>3.8444759515759624E-2</v>
      </c>
      <c r="I2449" s="4"/>
      <c r="J2449" s="4"/>
      <c r="K2449" s="4"/>
    </row>
    <row r="2450" spans="2:11" ht="13.5" x14ac:dyDescent="0.35">
      <c r="B2450" s="3">
        <v>45567</v>
      </c>
      <c r="C2450" s="2">
        <v>4</v>
      </c>
      <c r="D2450" s="2">
        <v>3.7616000000000001</v>
      </c>
      <c r="E2450" s="2">
        <v>225</v>
      </c>
      <c r="F2450" s="2">
        <v>3.9510000000000001</v>
      </c>
      <c r="G2450" s="2">
        <v>888.97500000000002</v>
      </c>
      <c r="H2450" s="5">
        <f t="shared" si="38"/>
        <v>-1.2340492569448131E-2</v>
      </c>
      <c r="I2450" s="4"/>
      <c r="J2450" s="4"/>
      <c r="K2450" s="4"/>
    </row>
    <row r="2451" spans="2:11" ht="13.5" x14ac:dyDescent="0.35">
      <c r="B2451" s="3">
        <v>45568</v>
      </c>
      <c r="C2451" s="2">
        <v>3.99</v>
      </c>
      <c r="D2451" s="2">
        <v>3.7522000000000002</v>
      </c>
      <c r="E2451" s="2">
        <v>6685</v>
      </c>
      <c r="F2451" s="2">
        <v>3.948</v>
      </c>
      <c r="G2451" s="2">
        <v>26392.38</v>
      </c>
      <c r="H2451" s="5">
        <f t="shared" si="38"/>
        <v>-2.4989366227136998E-3</v>
      </c>
      <c r="I2451" s="4"/>
      <c r="J2451" s="4"/>
      <c r="K2451" s="4"/>
    </row>
    <row r="2452" spans="2:11" ht="13.5" x14ac:dyDescent="0.35">
      <c r="B2452" s="3">
        <v>45569</v>
      </c>
      <c r="C2452" s="2">
        <v>3.97</v>
      </c>
      <c r="D2452" s="2">
        <v>3.7334000000000001</v>
      </c>
      <c r="E2452" s="2">
        <v>12</v>
      </c>
      <c r="F2452" s="2">
        <v>3.9670000000000001</v>
      </c>
      <c r="G2452" s="2">
        <v>47.603999999999999</v>
      </c>
      <c r="H2452" s="5">
        <f t="shared" si="38"/>
        <v>-5.0103939022440565E-3</v>
      </c>
      <c r="I2452" s="4"/>
      <c r="J2452" s="4"/>
      <c r="K2452" s="4"/>
    </row>
    <row r="2453" spans="2:11" ht="13.5" x14ac:dyDescent="0.35">
      <c r="B2453" s="3">
        <v>45572</v>
      </c>
      <c r="C2453" s="2">
        <v>3.97</v>
      </c>
      <c r="D2453" s="2">
        <v>3.7334000000000001</v>
      </c>
      <c r="E2453" s="2">
        <v>25</v>
      </c>
      <c r="F2453" s="2">
        <v>3.9620000000000002</v>
      </c>
      <c r="G2453" s="2">
        <v>99.05</v>
      </c>
      <c r="H2453" s="5">
        <f t="shared" si="38"/>
        <v>0</v>
      </c>
      <c r="I2453" s="4"/>
      <c r="J2453" s="4"/>
      <c r="K2453" s="4"/>
    </row>
    <row r="2454" spans="2:11" ht="13.5" x14ac:dyDescent="0.35">
      <c r="B2454" s="3">
        <v>45573</v>
      </c>
      <c r="C2454" s="2">
        <v>3.97</v>
      </c>
      <c r="D2454" s="2">
        <v>3.7334000000000001</v>
      </c>
      <c r="E2454" s="2">
        <v>26</v>
      </c>
      <c r="F2454" s="2">
        <v>3.9689999999999999</v>
      </c>
      <c r="G2454" s="2">
        <v>103.194</v>
      </c>
      <c r="H2454" s="5">
        <f t="shared" si="38"/>
        <v>0</v>
      </c>
      <c r="I2454" s="4"/>
      <c r="J2454" s="4"/>
      <c r="K2454" s="4"/>
    </row>
    <row r="2455" spans="2:11" ht="13.5" x14ac:dyDescent="0.35">
      <c r="B2455" s="3">
        <v>45574</v>
      </c>
      <c r="C2455" s="2">
        <v>3.97</v>
      </c>
      <c r="D2455" s="2">
        <v>3.7334000000000001</v>
      </c>
      <c r="E2455" s="2">
        <v>5276</v>
      </c>
      <c r="F2455" s="2">
        <v>3.9380000000000002</v>
      </c>
      <c r="G2455" s="2">
        <v>20776.887999999999</v>
      </c>
      <c r="H2455" s="5">
        <f t="shared" si="38"/>
        <v>0</v>
      </c>
      <c r="I2455" s="4"/>
      <c r="J2455" s="4"/>
      <c r="K2455" s="4"/>
    </row>
    <row r="2456" spans="2:11" ht="13.5" x14ac:dyDescent="0.35">
      <c r="B2456" s="3">
        <v>45575</v>
      </c>
      <c r="C2456" s="2">
        <v>3.97</v>
      </c>
      <c r="D2456" s="2">
        <v>3.7334000000000001</v>
      </c>
      <c r="E2456" s="2">
        <v>0</v>
      </c>
      <c r="F2456" s="2">
        <v>0</v>
      </c>
      <c r="G2456" s="2">
        <v>0</v>
      </c>
      <c r="H2456" s="5">
        <f t="shared" si="38"/>
        <v>0</v>
      </c>
      <c r="I2456" s="4"/>
      <c r="J2456" s="4"/>
      <c r="K2456" s="4"/>
    </row>
    <row r="2457" spans="2:11" ht="13.5" x14ac:dyDescent="0.35">
      <c r="B2457" s="3">
        <v>45576</v>
      </c>
      <c r="C2457" s="2">
        <v>3.97</v>
      </c>
      <c r="D2457" s="2">
        <v>3.7334000000000001</v>
      </c>
      <c r="E2457" s="2">
        <v>1408</v>
      </c>
      <c r="F2457" s="2">
        <v>3.883</v>
      </c>
      <c r="G2457" s="2">
        <v>5467.2640000000001</v>
      </c>
      <c r="H2457" s="5">
        <f t="shared" si="38"/>
        <v>0</v>
      </c>
      <c r="I2457" s="4"/>
      <c r="J2457" s="4"/>
      <c r="K2457" s="4"/>
    </row>
    <row r="2458" spans="2:11" ht="13.5" x14ac:dyDescent="0.35">
      <c r="B2458" s="3">
        <v>45579</v>
      </c>
      <c r="C2458" s="2">
        <v>3.97</v>
      </c>
      <c r="D2458" s="2">
        <v>3.7334000000000001</v>
      </c>
      <c r="E2458" s="2">
        <v>321</v>
      </c>
      <c r="F2458" s="2">
        <v>3.8959999999999999</v>
      </c>
      <c r="G2458" s="2">
        <v>1250.616</v>
      </c>
      <c r="H2458" s="5">
        <f t="shared" si="38"/>
        <v>0</v>
      </c>
      <c r="I2458" s="4"/>
      <c r="J2458" s="4"/>
      <c r="K2458" s="4"/>
    </row>
    <row r="2459" spans="2:11" ht="13.5" x14ac:dyDescent="0.35">
      <c r="B2459" s="3">
        <v>45581</v>
      </c>
      <c r="C2459" s="2">
        <v>3.97</v>
      </c>
      <c r="D2459" s="2">
        <v>3.7334000000000001</v>
      </c>
      <c r="E2459" s="2">
        <v>0</v>
      </c>
      <c r="F2459" s="2">
        <v>0</v>
      </c>
      <c r="G2459" s="2">
        <v>0</v>
      </c>
      <c r="H2459" s="5">
        <f t="shared" si="38"/>
        <v>0</v>
      </c>
      <c r="I2459" s="4"/>
      <c r="J2459" s="4"/>
      <c r="K2459" s="4"/>
    </row>
    <row r="2460" spans="2:11" ht="13.5" x14ac:dyDescent="0.35">
      <c r="B2460" s="3">
        <v>45582</v>
      </c>
      <c r="C2460" s="2">
        <v>3.97</v>
      </c>
      <c r="D2460" s="2">
        <v>3.7334000000000001</v>
      </c>
      <c r="E2460" s="2">
        <v>0</v>
      </c>
      <c r="F2460" s="2">
        <v>0</v>
      </c>
      <c r="G2460" s="2">
        <v>0</v>
      </c>
      <c r="H2460" s="5">
        <f t="shared" si="38"/>
        <v>0</v>
      </c>
      <c r="I2460" s="4"/>
      <c r="J2460" s="4"/>
      <c r="K2460" s="4"/>
    </row>
    <row r="2461" spans="2:11" ht="13.5" x14ac:dyDescent="0.35">
      <c r="B2461" s="3">
        <v>45583</v>
      </c>
      <c r="C2461" s="2">
        <v>3.97</v>
      </c>
      <c r="D2461" s="2">
        <v>3.7334000000000001</v>
      </c>
      <c r="E2461" s="2">
        <v>66774</v>
      </c>
      <c r="F2461" s="2">
        <v>3.8</v>
      </c>
      <c r="G2461" s="2">
        <v>253741.2</v>
      </c>
      <c r="H2461" s="5">
        <f t="shared" si="38"/>
        <v>0</v>
      </c>
      <c r="I2461" s="4"/>
      <c r="J2461" s="4"/>
      <c r="K2461" s="4"/>
    </row>
    <row r="2462" spans="2:11" ht="13.5" x14ac:dyDescent="0.35">
      <c r="B2462" s="3">
        <v>45586</v>
      </c>
      <c r="C2462" s="2">
        <v>3.98</v>
      </c>
      <c r="D2462" s="2">
        <v>3.7427999999999999</v>
      </c>
      <c r="E2462" s="2">
        <v>1808</v>
      </c>
      <c r="F2462" s="2">
        <v>3.9670000000000001</v>
      </c>
      <c r="G2462" s="2">
        <v>7172.3360000000002</v>
      </c>
      <c r="H2462" s="5">
        <f t="shared" si="38"/>
        <v>2.5178121819252833E-3</v>
      </c>
      <c r="I2462" s="4"/>
      <c r="J2462" s="4"/>
      <c r="K2462" s="4"/>
    </row>
    <row r="2463" spans="2:11" ht="13.5" x14ac:dyDescent="0.35">
      <c r="B2463" s="3">
        <v>45587</v>
      </c>
      <c r="C2463" s="2">
        <v>3.97</v>
      </c>
      <c r="D2463" s="2">
        <v>3.7334000000000001</v>
      </c>
      <c r="E2463" s="2">
        <v>7998</v>
      </c>
      <c r="F2463" s="2">
        <v>3.968</v>
      </c>
      <c r="G2463" s="2">
        <v>31736.063999999998</v>
      </c>
      <c r="H2463" s="5">
        <f t="shared" si="38"/>
        <v>-2.5114887250186632E-3</v>
      </c>
      <c r="I2463" s="4"/>
      <c r="J2463" s="4"/>
      <c r="K2463" s="4"/>
    </row>
    <row r="2464" spans="2:11" ht="13.5" x14ac:dyDescent="0.35">
      <c r="B2464" s="3">
        <v>45588</v>
      </c>
      <c r="C2464" s="2">
        <v>4</v>
      </c>
      <c r="D2464" s="2">
        <v>3.7616000000000001</v>
      </c>
      <c r="E2464" s="2">
        <v>867</v>
      </c>
      <c r="F2464" s="2">
        <v>3.9889999999999999</v>
      </c>
      <c r="G2464" s="2">
        <v>3458.4630000000002</v>
      </c>
      <c r="H2464" s="5">
        <f t="shared" si="38"/>
        <v>7.5534365457759689E-3</v>
      </c>
      <c r="I2464" s="4"/>
      <c r="J2464" s="4"/>
      <c r="K2464" s="4"/>
    </row>
    <row r="2465" spans="2:11" ht="13.5" x14ac:dyDescent="0.35">
      <c r="B2465" s="3">
        <v>45589</v>
      </c>
      <c r="C2465" s="2">
        <v>4.05</v>
      </c>
      <c r="D2465" s="2">
        <v>3.8086000000000002</v>
      </c>
      <c r="E2465" s="2">
        <v>183</v>
      </c>
      <c r="F2465" s="2">
        <v>4.016</v>
      </c>
      <c r="G2465" s="2">
        <v>734.928</v>
      </c>
      <c r="H2465" s="5">
        <f t="shared" si="38"/>
        <v>1.2494683113568734E-2</v>
      </c>
      <c r="I2465" s="4"/>
      <c r="J2465" s="4"/>
      <c r="K2465" s="4"/>
    </row>
    <row r="2466" spans="2:11" ht="13.5" x14ac:dyDescent="0.35">
      <c r="B2466" s="3">
        <v>45590</v>
      </c>
      <c r="C2466" s="2">
        <v>4.1399999999999997</v>
      </c>
      <c r="D2466" s="2">
        <v>3.8933</v>
      </c>
      <c r="E2466" s="2">
        <v>301</v>
      </c>
      <c r="F2466" s="2">
        <v>4.0510000000000002</v>
      </c>
      <c r="G2466" s="2">
        <v>1219.3510000000001</v>
      </c>
      <c r="H2466" s="5">
        <f t="shared" si="38"/>
        <v>2.2239142992175543E-2</v>
      </c>
      <c r="I2466" s="4"/>
      <c r="J2466" s="4"/>
      <c r="K2466" s="4"/>
    </row>
    <row r="2467" spans="2:11" ht="13.5" x14ac:dyDescent="0.35">
      <c r="B2467" s="3">
        <v>45593</v>
      </c>
      <c r="C2467" s="2">
        <v>4.1399999999999997</v>
      </c>
      <c r="D2467" s="2">
        <v>3.8933</v>
      </c>
      <c r="E2467" s="2">
        <v>330</v>
      </c>
      <c r="F2467" s="2">
        <v>4.1159999999999997</v>
      </c>
      <c r="G2467" s="2">
        <v>1358.28</v>
      </c>
      <c r="H2467" s="5">
        <f t="shared" si="38"/>
        <v>0</v>
      </c>
      <c r="I2467" s="4"/>
      <c r="J2467" s="4"/>
      <c r="K2467" s="4"/>
    </row>
    <row r="2468" spans="2:11" ht="13.5" x14ac:dyDescent="0.35">
      <c r="B2468" s="3">
        <v>45594</v>
      </c>
      <c r="C2468" s="2">
        <v>4.13</v>
      </c>
      <c r="D2468" s="2">
        <v>3.8839000000000001</v>
      </c>
      <c r="E2468" s="2">
        <v>1083</v>
      </c>
      <c r="F2468" s="2">
        <v>4.0640000000000001</v>
      </c>
      <c r="G2468" s="2">
        <v>4401.3119999999999</v>
      </c>
      <c r="H2468" s="5">
        <f t="shared" si="38"/>
        <v>-2.4144042329129153E-3</v>
      </c>
      <c r="I2468" s="4"/>
      <c r="J2468" s="4"/>
      <c r="K2468" s="4"/>
    </row>
    <row r="2469" spans="2:11" ht="13.5" x14ac:dyDescent="0.35">
      <c r="B2469" s="3">
        <v>45595</v>
      </c>
      <c r="C2469" s="2">
        <v>4.1399999999999997</v>
      </c>
      <c r="D2469" s="2">
        <v>3.8933</v>
      </c>
      <c r="E2469" s="2">
        <v>712</v>
      </c>
      <c r="F2469" s="2">
        <v>4.1399999999999997</v>
      </c>
      <c r="G2469" s="2">
        <v>2947.68</v>
      </c>
      <c r="H2469" s="5">
        <f t="shared" si="38"/>
        <v>2.4202476891783654E-3</v>
      </c>
      <c r="I2469" s="4"/>
      <c r="J2469" s="4"/>
      <c r="K2469" s="4"/>
    </row>
    <row r="2470" spans="2:11" ht="13.5" x14ac:dyDescent="0.35">
      <c r="B2470" s="3">
        <v>45596</v>
      </c>
      <c r="C2470" s="2">
        <v>4.12</v>
      </c>
      <c r="D2470" s="2">
        <v>3.8744000000000001</v>
      </c>
      <c r="E2470" s="2">
        <v>1452</v>
      </c>
      <c r="F2470" s="2">
        <v>4.1180000000000003</v>
      </c>
      <c r="G2470" s="2">
        <v>5979.3360000000002</v>
      </c>
      <c r="H2470" s="5">
        <f t="shared" si="38"/>
        <v>-4.8544936172398526E-3</v>
      </c>
      <c r="I2470" s="4"/>
      <c r="J2470" s="4"/>
      <c r="K2470" s="4"/>
    </row>
    <row r="2471" spans="2:11" ht="13.5" x14ac:dyDescent="0.35">
      <c r="B2471" s="3">
        <v>45597</v>
      </c>
      <c r="C2471" s="2">
        <v>4.1399999999999997</v>
      </c>
      <c r="D2471" s="2">
        <v>3.8933</v>
      </c>
      <c r="E2471" s="2">
        <v>433</v>
      </c>
      <c r="F2471" s="2">
        <v>4.1399999999999997</v>
      </c>
      <c r="G2471" s="2">
        <v>1792.62</v>
      </c>
      <c r="H2471" s="5">
        <f t="shared" si="38"/>
        <v>4.8781746851125117E-3</v>
      </c>
      <c r="I2471" s="4"/>
      <c r="J2471" s="4"/>
      <c r="K2471" s="4"/>
    </row>
    <row r="2472" spans="2:11" ht="13.5" x14ac:dyDescent="0.35">
      <c r="B2472" s="3">
        <v>45600</v>
      </c>
      <c r="C2472" s="2">
        <v>4.1399999999999997</v>
      </c>
      <c r="D2472" s="2">
        <v>3.8933</v>
      </c>
      <c r="E2472" s="2">
        <v>1470</v>
      </c>
      <c r="F2472" s="2">
        <v>4.1100000000000003</v>
      </c>
      <c r="G2472" s="2">
        <v>6041.7</v>
      </c>
      <c r="H2472" s="5">
        <f t="shared" si="38"/>
        <v>0</v>
      </c>
      <c r="I2472" s="4"/>
      <c r="J2472" s="4"/>
      <c r="K2472" s="4"/>
    </row>
    <row r="2473" spans="2:11" ht="13.5" x14ac:dyDescent="0.35">
      <c r="B2473" s="3">
        <v>45601</v>
      </c>
      <c r="C2473" s="2">
        <v>4.1500000000000004</v>
      </c>
      <c r="D2473" s="2">
        <v>3.9026999999999998</v>
      </c>
      <c r="E2473" s="2">
        <v>5259</v>
      </c>
      <c r="F2473" s="2">
        <v>4.1369999999999996</v>
      </c>
      <c r="G2473" s="2">
        <v>21756.483</v>
      </c>
      <c r="H2473" s="5">
        <f t="shared" si="38"/>
        <v>2.4144042329129153E-3</v>
      </c>
      <c r="I2473" s="4"/>
      <c r="J2473" s="4"/>
      <c r="K2473" s="4"/>
    </row>
    <row r="2474" spans="2:11" ht="13.5" x14ac:dyDescent="0.35">
      <c r="B2474" s="3">
        <v>45602</v>
      </c>
      <c r="C2474" s="2">
        <v>4.1500000000000004</v>
      </c>
      <c r="D2474" s="2">
        <v>3.9026999999999998</v>
      </c>
      <c r="E2474" s="2">
        <v>8</v>
      </c>
      <c r="F2474" s="2">
        <v>4.1500000000000004</v>
      </c>
      <c r="G2474" s="2">
        <v>33.200000000000003</v>
      </c>
      <c r="H2474" s="5">
        <f t="shared" si="38"/>
        <v>0</v>
      </c>
      <c r="I2474" s="4"/>
      <c r="J2474" s="4"/>
      <c r="K2474" s="4"/>
    </row>
    <row r="2475" spans="2:11" ht="13.5" x14ac:dyDescent="0.35">
      <c r="B2475" s="3">
        <v>45603</v>
      </c>
      <c r="C2475" s="2">
        <v>4.2</v>
      </c>
      <c r="D2475" s="2">
        <v>3.9497</v>
      </c>
      <c r="E2475" s="2">
        <v>10177</v>
      </c>
      <c r="F2475" s="2">
        <v>4.165</v>
      </c>
      <c r="G2475" s="2">
        <v>42387.205000000002</v>
      </c>
      <c r="H2475" s="5">
        <f t="shared" si="38"/>
        <v>1.2042944628078037E-2</v>
      </c>
      <c r="I2475" s="4"/>
      <c r="J2475" s="4"/>
      <c r="K2475" s="4"/>
    </row>
    <row r="2476" spans="2:11" ht="13.5" x14ac:dyDescent="0.35">
      <c r="B2476" s="3">
        <v>45604</v>
      </c>
      <c r="C2476" s="2">
        <v>4.2</v>
      </c>
      <c r="D2476" s="2">
        <v>3.9497</v>
      </c>
      <c r="E2476" s="2">
        <v>1804</v>
      </c>
      <c r="F2476" s="2">
        <v>4.1779999999999999</v>
      </c>
      <c r="G2476" s="2">
        <v>7537.1120000000001</v>
      </c>
      <c r="H2476" s="5">
        <f t="shared" si="38"/>
        <v>0</v>
      </c>
      <c r="I2476" s="4"/>
      <c r="J2476" s="4"/>
      <c r="K2476" s="4"/>
    </row>
    <row r="2477" spans="2:11" ht="13.5" x14ac:dyDescent="0.35">
      <c r="B2477" s="3">
        <v>45607</v>
      </c>
      <c r="C2477" s="2">
        <v>4.16</v>
      </c>
      <c r="D2477" s="2">
        <v>3.9121000000000001</v>
      </c>
      <c r="E2477" s="2">
        <v>4679</v>
      </c>
      <c r="F2477" s="2">
        <v>4.1509999999999998</v>
      </c>
      <c r="G2477" s="2">
        <v>19422.528999999999</v>
      </c>
      <c r="H2477" s="5">
        <f t="shared" si="38"/>
        <v>-9.5197103577486526E-3</v>
      </c>
      <c r="I2477" s="4"/>
      <c r="J2477" s="4"/>
      <c r="K2477" s="4"/>
    </row>
    <row r="2478" spans="2:11" ht="13.5" x14ac:dyDescent="0.35">
      <c r="B2478" s="3">
        <v>45608</v>
      </c>
      <c r="C2478" s="2">
        <v>4.0999999999999996</v>
      </c>
      <c r="D2478" s="2">
        <v>3.8555999999999999</v>
      </c>
      <c r="E2478" s="2">
        <v>20061</v>
      </c>
      <c r="F2478" s="2">
        <v>4.1219999999999999</v>
      </c>
      <c r="G2478" s="2">
        <v>82691.441999999995</v>
      </c>
      <c r="H2478" s="5">
        <f t="shared" si="38"/>
        <v>-1.4442371105033157E-2</v>
      </c>
      <c r="I2478" s="4"/>
      <c r="J2478" s="4"/>
      <c r="K2478" s="4"/>
    </row>
    <row r="2479" spans="2:11" ht="13.5" x14ac:dyDescent="0.35">
      <c r="B2479" s="3">
        <v>45609</v>
      </c>
      <c r="C2479" s="2">
        <v>4.0999999999999996</v>
      </c>
      <c r="D2479" s="2">
        <v>3.8555999999999999</v>
      </c>
      <c r="E2479" s="2">
        <v>23720</v>
      </c>
      <c r="F2479" s="2">
        <v>4.0999999999999996</v>
      </c>
      <c r="G2479" s="2">
        <v>97252</v>
      </c>
      <c r="H2479" s="5">
        <f t="shared" si="38"/>
        <v>0</v>
      </c>
      <c r="I2479" s="4"/>
      <c r="J2479" s="4"/>
      <c r="K2479" s="4"/>
    </row>
    <row r="2480" spans="2:11" ht="13.5" x14ac:dyDescent="0.35">
      <c r="B2480" s="3">
        <v>45610</v>
      </c>
      <c r="C2480" s="2">
        <v>4.0999999999999996</v>
      </c>
      <c r="D2480" s="2">
        <v>3.8555999999999999</v>
      </c>
      <c r="E2480" s="2">
        <v>2255</v>
      </c>
      <c r="F2480" s="2">
        <v>4.07</v>
      </c>
      <c r="G2480" s="2">
        <v>9177.85</v>
      </c>
      <c r="H2480" s="5">
        <f t="shared" si="38"/>
        <v>0</v>
      </c>
      <c r="I2480" s="4"/>
      <c r="J2480" s="4"/>
      <c r="K2480" s="4"/>
    </row>
    <row r="2481" spans="2:11" ht="13.5" x14ac:dyDescent="0.35">
      <c r="B2481" s="3">
        <v>45611</v>
      </c>
      <c r="C2481" s="2">
        <v>4.0999999999999996</v>
      </c>
      <c r="D2481" s="2">
        <v>3.8555999999999999</v>
      </c>
      <c r="E2481" s="2">
        <v>2704</v>
      </c>
      <c r="F2481" s="2">
        <v>4.0990000000000002</v>
      </c>
      <c r="G2481" s="2">
        <v>11083.696</v>
      </c>
      <c r="H2481" s="5">
        <f t="shared" si="38"/>
        <v>0</v>
      </c>
      <c r="I2481" s="4"/>
      <c r="J2481" s="4"/>
      <c r="K2481" s="4"/>
    </row>
    <row r="2482" spans="2:11" ht="13.5" x14ac:dyDescent="0.35">
      <c r="B2482" s="3">
        <v>45614</v>
      </c>
      <c r="C2482" s="2">
        <v>4.0999999999999996</v>
      </c>
      <c r="D2482" s="2">
        <v>3.8555999999999999</v>
      </c>
      <c r="E2482" s="2">
        <v>12410</v>
      </c>
      <c r="F2482" s="2">
        <v>4.0999999999999996</v>
      </c>
      <c r="G2482" s="2">
        <v>50881</v>
      </c>
      <c r="H2482" s="5">
        <f t="shared" si="38"/>
        <v>0</v>
      </c>
      <c r="I2482" s="4"/>
      <c r="J2482" s="4"/>
      <c r="K2482" s="4"/>
    </row>
    <row r="2483" spans="2:11" ht="13.5" x14ac:dyDescent="0.35">
      <c r="B2483" s="3">
        <v>45615</v>
      </c>
      <c r="C2483" s="2">
        <v>4.0999999999999996</v>
      </c>
      <c r="D2483" s="2">
        <v>3.8555999999999999</v>
      </c>
      <c r="E2483" s="2">
        <v>679</v>
      </c>
      <c r="F2483" s="2">
        <v>4.0999999999999996</v>
      </c>
      <c r="G2483" s="2">
        <v>2783.9</v>
      </c>
      <c r="H2483" s="5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4.1500000000000004</v>
      </c>
      <c r="D2484" s="2">
        <v>3.9026999999999998</v>
      </c>
      <c r="E2484" s="2">
        <v>5011</v>
      </c>
      <c r="F2484" s="2">
        <v>4.0999999999999996</v>
      </c>
      <c r="G2484" s="2">
        <v>20545.099999999999</v>
      </c>
      <c r="H2484" s="5">
        <f t="shared" si="38"/>
        <v>1.2215997510115137E-2</v>
      </c>
      <c r="I2484" s="4"/>
      <c r="J2484" s="4"/>
      <c r="K2484" s="4"/>
    </row>
    <row r="2485" spans="2:11" ht="13.5" x14ac:dyDescent="0.35">
      <c r="B2485" s="3">
        <v>45617</v>
      </c>
      <c r="C2485" s="2">
        <v>4.0999999999999996</v>
      </c>
      <c r="D2485" s="2">
        <v>3.8555999999999999</v>
      </c>
      <c r="E2485" s="2">
        <v>8838</v>
      </c>
      <c r="F2485" s="2">
        <v>4.0999999999999996</v>
      </c>
      <c r="G2485" s="2">
        <v>36235.800000000003</v>
      </c>
      <c r="H2485" s="5">
        <f t="shared" si="38"/>
        <v>-1.2068567914520696E-2</v>
      </c>
      <c r="I2485" s="4"/>
      <c r="J2485" s="4"/>
      <c r="K2485" s="4"/>
    </row>
    <row r="2486" spans="2:11" ht="13.5" x14ac:dyDescent="0.35">
      <c r="B2486" s="3">
        <v>45618</v>
      </c>
      <c r="C2486" s="2">
        <v>4.0999999999999996</v>
      </c>
      <c r="D2486" s="2">
        <v>3.8555999999999999</v>
      </c>
      <c r="E2486" s="2">
        <v>0</v>
      </c>
      <c r="F2486" s="2">
        <v>0</v>
      </c>
      <c r="G2486" s="2">
        <v>0</v>
      </c>
      <c r="H2486" s="5">
        <f t="shared" si="38"/>
        <v>0</v>
      </c>
      <c r="I2486" s="4"/>
      <c r="J2486" s="4"/>
      <c r="K2486" s="4"/>
    </row>
    <row r="2487" spans="2:11" ht="13.5" x14ac:dyDescent="0.35">
      <c r="B2487" s="3">
        <v>45621</v>
      </c>
      <c r="C2487" s="2">
        <v>4.0999999999999996</v>
      </c>
      <c r="D2487" s="2">
        <v>3.8555999999999999</v>
      </c>
      <c r="E2487" s="2">
        <v>4536</v>
      </c>
      <c r="F2487" s="2">
        <v>4.1020000000000003</v>
      </c>
      <c r="G2487" s="2">
        <v>18606.671999999999</v>
      </c>
      <c r="H2487" s="5">
        <f t="shared" si="38"/>
        <v>0</v>
      </c>
      <c r="I2487" s="4"/>
      <c r="J2487" s="4"/>
      <c r="K2487" s="4"/>
    </row>
    <row r="2488" spans="2:11" ht="13.5" x14ac:dyDescent="0.35">
      <c r="B2488" s="3">
        <v>45622</v>
      </c>
      <c r="C2488" s="2">
        <v>4.0999999999999996</v>
      </c>
      <c r="D2488" s="2">
        <v>3.8555999999999999</v>
      </c>
      <c r="E2488" s="2">
        <v>8950</v>
      </c>
      <c r="F2488" s="2">
        <v>4.0999999999999996</v>
      </c>
      <c r="G2488" s="2">
        <v>36695</v>
      </c>
      <c r="H2488" s="5">
        <f t="shared" si="38"/>
        <v>0</v>
      </c>
      <c r="I2488" s="4"/>
      <c r="J2488" s="4"/>
      <c r="K2488" s="4"/>
    </row>
    <row r="2489" spans="2:11" ht="13.5" x14ac:dyDescent="0.35">
      <c r="B2489" s="3">
        <v>45623</v>
      </c>
      <c r="C2489" s="2">
        <v>4.1500000000000004</v>
      </c>
      <c r="D2489" s="2">
        <v>3.9026999999999998</v>
      </c>
      <c r="E2489" s="2">
        <v>235</v>
      </c>
      <c r="F2489" s="2">
        <v>4.1429999999999998</v>
      </c>
      <c r="G2489" s="2">
        <v>973.60500000000002</v>
      </c>
      <c r="H2489" s="5">
        <f t="shared" si="38"/>
        <v>1.2215997510115137E-2</v>
      </c>
      <c r="I2489" s="4"/>
      <c r="J2489" s="4"/>
      <c r="K2489" s="4"/>
    </row>
    <row r="2490" spans="2:11" ht="13.5" x14ac:dyDescent="0.35">
      <c r="B2490" s="3">
        <v>45624</v>
      </c>
      <c r="C2490" s="2">
        <v>4.1500000000000004</v>
      </c>
      <c r="D2490" s="2">
        <v>3.9026999999999998</v>
      </c>
      <c r="E2490" s="2">
        <v>53864</v>
      </c>
      <c r="F2490" s="2">
        <v>4.141</v>
      </c>
      <c r="G2490" s="2">
        <v>223050.82399999999</v>
      </c>
      <c r="H2490" s="5">
        <f t="shared" si="38"/>
        <v>0</v>
      </c>
      <c r="I2490" s="4"/>
      <c r="J2490" s="4"/>
      <c r="K2490" s="4"/>
    </row>
    <row r="2491" spans="2:11" ht="13.5" x14ac:dyDescent="0.35">
      <c r="B2491" s="3">
        <v>45625</v>
      </c>
      <c r="C2491" s="2">
        <v>4.2</v>
      </c>
      <c r="D2491" s="2">
        <v>3.9497</v>
      </c>
      <c r="E2491" s="2">
        <v>137</v>
      </c>
      <c r="F2491" s="2">
        <v>4.2</v>
      </c>
      <c r="G2491" s="2">
        <v>575.4</v>
      </c>
      <c r="H2491" s="5">
        <f t="shared" si="38"/>
        <v>1.2042944628078037E-2</v>
      </c>
      <c r="I2491" s="4"/>
      <c r="J2491" s="4"/>
      <c r="K2491" s="4"/>
    </row>
    <row r="2492" spans="2:11" ht="13.5" x14ac:dyDescent="0.35">
      <c r="B2492" s="3">
        <v>45628</v>
      </c>
      <c r="C2492" s="2">
        <v>4.2</v>
      </c>
      <c r="D2492" s="2">
        <v>3.9497</v>
      </c>
      <c r="E2492" s="2">
        <v>5465</v>
      </c>
      <c r="F2492" s="2">
        <v>4.1070000000000002</v>
      </c>
      <c r="G2492" s="2">
        <v>22444.755000000001</v>
      </c>
      <c r="H2492" s="5">
        <f t="shared" si="38"/>
        <v>0</v>
      </c>
      <c r="I2492" s="4"/>
      <c r="J2492" s="4"/>
      <c r="K2492" s="4"/>
    </row>
    <row r="2493" spans="2:11" ht="13.5" x14ac:dyDescent="0.35">
      <c r="B2493" s="3">
        <v>45629</v>
      </c>
      <c r="C2493" s="2">
        <v>4.1500000000000004</v>
      </c>
      <c r="D2493" s="2">
        <v>3.9026999999999998</v>
      </c>
      <c r="E2493" s="2">
        <v>4</v>
      </c>
      <c r="F2493" s="2">
        <v>4.1500000000000004</v>
      </c>
      <c r="G2493" s="2">
        <v>16.600000000000001</v>
      </c>
      <c r="H2493" s="5">
        <f t="shared" si="38"/>
        <v>-1.18996379471859E-2</v>
      </c>
      <c r="I2493" s="4"/>
      <c r="J2493" s="4"/>
      <c r="K2493" s="4"/>
    </row>
    <row r="2494" spans="2:11" ht="13.5" x14ac:dyDescent="0.35">
      <c r="B2494" s="3">
        <v>45630</v>
      </c>
      <c r="C2494" s="2">
        <v>4.1500000000000004</v>
      </c>
      <c r="D2494" s="2">
        <v>3.9026999999999998</v>
      </c>
      <c r="E2494" s="2">
        <v>1500</v>
      </c>
      <c r="F2494" s="2">
        <v>4.117</v>
      </c>
      <c r="G2494" s="2">
        <v>6175.5</v>
      </c>
      <c r="H2494" s="5">
        <f t="shared" si="38"/>
        <v>0</v>
      </c>
      <c r="I2494" s="4"/>
      <c r="J2494" s="4"/>
      <c r="K2494" s="4"/>
    </row>
    <row r="2495" spans="2:11" ht="13.5" x14ac:dyDescent="0.35">
      <c r="B2495" s="3">
        <v>45631</v>
      </c>
      <c r="C2495" s="2">
        <v>4.1500000000000004</v>
      </c>
      <c r="D2495" s="2">
        <v>3.9026999999999998</v>
      </c>
      <c r="E2495" s="2">
        <v>4300</v>
      </c>
      <c r="F2495" s="2">
        <v>4.1509999999999998</v>
      </c>
      <c r="G2495" s="2">
        <v>17849.3</v>
      </c>
      <c r="H2495" s="5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4.25</v>
      </c>
      <c r="D2496" s="2">
        <v>3.9967000000000001</v>
      </c>
      <c r="E2496" s="2">
        <v>8698</v>
      </c>
      <c r="F2496" s="2">
        <v>4.1840000000000002</v>
      </c>
      <c r="G2496" s="2">
        <v>36392.432000000001</v>
      </c>
      <c r="H2496" s="5">
        <f t="shared" si="38"/>
        <v>2.4085889256156075E-2</v>
      </c>
      <c r="I2496" s="4"/>
      <c r="J2496" s="4"/>
      <c r="K2496" s="4"/>
    </row>
    <row r="2497" spans="2:11" ht="13.5" x14ac:dyDescent="0.35">
      <c r="B2497" s="3">
        <v>45635</v>
      </c>
      <c r="C2497" s="2">
        <v>4.18</v>
      </c>
      <c r="D2497" s="2">
        <v>3.9308999999999998</v>
      </c>
      <c r="E2497" s="2">
        <v>2050</v>
      </c>
      <c r="F2497" s="2">
        <v>4.1239999999999997</v>
      </c>
      <c r="G2497" s="2">
        <v>8454.2000000000007</v>
      </c>
      <c r="H2497" s="5">
        <f t="shared" si="38"/>
        <v>-1.6463582455525885E-2</v>
      </c>
      <c r="I2497" s="4"/>
      <c r="J2497" s="4"/>
      <c r="K2497" s="4"/>
    </row>
    <row r="2498" spans="2:11" ht="13.5" x14ac:dyDescent="0.35">
      <c r="B2498" s="3">
        <v>45636</v>
      </c>
      <c r="C2498" s="2">
        <v>4.18</v>
      </c>
      <c r="D2498" s="2">
        <v>3.9308999999999998</v>
      </c>
      <c r="E2498" s="2">
        <v>100</v>
      </c>
      <c r="F2498" s="2">
        <v>4.18</v>
      </c>
      <c r="G2498" s="2">
        <v>418</v>
      </c>
      <c r="H2498" s="5">
        <f t="shared" si="38"/>
        <v>0</v>
      </c>
      <c r="I2498" s="4"/>
      <c r="J2498" s="4"/>
      <c r="K2498" s="4"/>
    </row>
    <row r="2499" spans="2:11" ht="13.5" x14ac:dyDescent="0.35">
      <c r="B2499" s="3">
        <v>45637</v>
      </c>
      <c r="C2499" s="2">
        <v>4.1500000000000004</v>
      </c>
      <c r="D2499" s="2">
        <v>3.9026999999999998</v>
      </c>
      <c r="E2499" s="2">
        <v>1000</v>
      </c>
      <c r="F2499" s="2">
        <v>4.1500000000000004</v>
      </c>
      <c r="G2499" s="2">
        <v>4150</v>
      </c>
      <c r="H2499" s="5">
        <f t="shared" si="38"/>
        <v>-7.173929634434863E-3</v>
      </c>
      <c r="I2499" s="4"/>
      <c r="J2499" s="4"/>
      <c r="K2499" s="4"/>
    </row>
    <row r="2500" spans="2:11" ht="13.5" x14ac:dyDescent="0.35">
      <c r="B2500" s="3">
        <v>45638</v>
      </c>
      <c r="C2500" s="2">
        <v>4.24</v>
      </c>
      <c r="D2500" s="2">
        <v>3.9872999999999998</v>
      </c>
      <c r="E2500" s="2">
        <v>2356</v>
      </c>
      <c r="F2500" s="2">
        <v>4.1399999999999997</v>
      </c>
      <c r="G2500" s="2">
        <v>9753.84</v>
      </c>
      <c r="H2500" s="5">
        <f t="shared" si="38"/>
        <v>2.1677300330540397E-2</v>
      </c>
      <c r="I2500" s="4"/>
      <c r="J2500" s="4"/>
      <c r="K2500" s="4"/>
    </row>
    <row r="2501" spans="2:11" ht="13.5" x14ac:dyDescent="0.35">
      <c r="B2501" s="3">
        <v>45639</v>
      </c>
      <c r="C2501" s="2">
        <v>4.1900000000000004</v>
      </c>
      <c r="D2501" s="2">
        <v>3.9403000000000001</v>
      </c>
      <c r="E2501" s="2">
        <v>15304</v>
      </c>
      <c r="F2501" s="2">
        <v>4.234</v>
      </c>
      <c r="G2501" s="2">
        <v>64797.135999999999</v>
      </c>
      <c r="H2501" s="5">
        <f t="shared" si="38"/>
        <v>-1.1787425074611821E-2</v>
      </c>
      <c r="I2501" s="4"/>
      <c r="J2501" s="4"/>
      <c r="K2501" s="4"/>
    </row>
    <row r="2502" spans="2:11" ht="13.5" x14ac:dyDescent="0.35">
      <c r="B2502" s="3">
        <v>45642</v>
      </c>
      <c r="C2502" s="2">
        <v>4.2</v>
      </c>
      <c r="D2502" s="2">
        <v>3.9497</v>
      </c>
      <c r="E2502" s="2">
        <v>14918</v>
      </c>
      <c r="F2502" s="2">
        <v>4.1719999999999997</v>
      </c>
      <c r="G2502" s="2">
        <v>62237.896000000001</v>
      </c>
      <c r="H2502" s="5">
        <f t="shared" si="38"/>
        <v>2.385605156967706E-3</v>
      </c>
      <c r="I2502" s="4"/>
      <c r="J2502" s="4"/>
      <c r="K2502" s="4"/>
    </row>
    <row r="2503" spans="2:11" ht="13.5" x14ac:dyDescent="0.35">
      <c r="B2503" s="3">
        <v>45644</v>
      </c>
      <c r="C2503" s="2">
        <v>4.2</v>
      </c>
      <c r="D2503" s="2">
        <v>3.9497</v>
      </c>
      <c r="E2503" s="2">
        <v>0</v>
      </c>
      <c r="F2503" s="2">
        <v>0</v>
      </c>
      <c r="G2503" s="2">
        <v>0</v>
      </c>
      <c r="H2503" s="5">
        <f t="shared" ref="H2503:H2566" si="39">(D2503-D2502)/D2502</f>
        <v>0</v>
      </c>
      <c r="I2503" s="4"/>
      <c r="J2503" s="4"/>
      <c r="K2503" s="4"/>
    </row>
    <row r="2504" spans="2:11" ht="13.5" x14ac:dyDescent="0.35">
      <c r="B2504" s="3">
        <v>45645</v>
      </c>
      <c r="C2504" s="2">
        <v>4.2</v>
      </c>
      <c r="D2504" s="2">
        <v>3.9497</v>
      </c>
      <c r="E2504" s="2">
        <v>55542</v>
      </c>
      <c r="F2504" s="2">
        <v>4.1909999999999998</v>
      </c>
      <c r="G2504" s="2">
        <v>232776.522</v>
      </c>
      <c r="H2504" s="5">
        <f t="shared" si="39"/>
        <v>0</v>
      </c>
      <c r="I2504" s="4"/>
      <c r="J2504" s="4"/>
      <c r="K2504" s="4"/>
    </row>
    <row r="2505" spans="2:11" ht="13.5" x14ac:dyDescent="0.35">
      <c r="B2505" s="3">
        <v>45646</v>
      </c>
      <c r="C2505" s="2">
        <v>4.17</v>
      </c>
      <c r="D2505" s="2">
        <v>3.9215</v>
      </c>
      <c r="E2505" s="2">
        <v>6546</v>
      </c>
      <c r="F2505" s="2">
        <v>4.16</v>
      </c>
      <c r="G2505" s="2">
        <v>27231.360000000001</v>
      </c>
      <c r="H2505" s="5">
        <f t="shared" si="39"/>
        <v>-7.1397827683115185E-3</v>
      </c>
      <c r="I2505" s="4"/>
      <c r="J2505" s="4"/>
      <c r="K2505" s="4"/>
    </row>
    <row r="2506" spans="2:11" ht="13.5" x14ac:dyDescent="0.35">
      <c r="B2506" s="3">
        <v>45649</v>
      </c>
      <c r="C2506" s="2">
        <v>4.2</v>
      </c>
      <c r="D2506" s="2">
        <v>3.9497</v>
      </c>
      <c r="E2506" s="2">
        <v>8</v>
      </c>
      <c r="F2506" s="2">
        <v>4.2</v>
      </c>
      <c r="G2506" s="2">
        <v>33.6</v>
      </c>
      <c r="H2506" s="5">
        <f t="shared" si="39"/>
        <v>7.1911258447022834E-3</v>
      </c>
      <c r="I2506" s="4"/>
      <c r="J2506" s="4"/>
      <c r="K2506" s="4"/>
    </row>
    <row r="2507" spans="2:11" ht="13.5" x14ac:dyDescent="0.35">
      <c r="B2507" s="3">
        <v>45650</v>
      </c>
      <c r="C2507" s="2">
        <v>4.2</v>
      </c>
      <c r="D2507" s="2">
        <v>3.9497</v>
      </c>
      <c r="E2507" s="2">
        <v>2124</v>
      </c>
      <c r="F2507" s="2">
        <v>4.2</v>
      </c>
      <c r="G2507" s="2">
        <v>8920.7999999999993</v>
      </c>
      <c r="H2507" s="5">
        <f t="shared" si="39"/>
        <v>0</v>
      </c>
      <c r="I2507" s="4"/>
      <c r="J2507" s="4"/>
      <c r="K2507" s="4"/>
    </row>
    <row r="2508" spans="2:11" ht="13.5" x14ac:dyDescent="0.35">
      <c r="B2508" s="3">
        <v>45651</v>
      </c>
      <c r="C2508" s="2">
        <v>4.2</v>
      </c>
      <c r="D2508" s="2">
        <v>3.9497</v>
      </c>
      <c r="E2508" s="2">
        <v>14184</v>
      </c>
      <c r="F2508" s="2">
        <v>4.2</v>
      </c>
      <c r="G2508" s="2">
        <v>59572.800000000003</v>
      </c>
      <c r="H2508" s="5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4.21</v>
      </c>
      <c r="D2509" s="2">
        <v>3.9590999999999998</v>
      </c>
      <c r="E2509" s="2">
        <v>3690</v>
      </c>
      <c r="F2509" s="2">
        <v>4.2</v>
      </c>
      <c r="G2509" s="2">
        <v>15498</v>
      </c>
      <c r="H2509" s="5">
        <f t="shared" si="39"/>
        <v>2.3799275894371354E-3</v>
      </c>
      <c r="I2509" s="4"/>
      <c r="J2509" s="4"/>
      <c r="K2509" s="4"/>
    </row>
    <row r="2510" spans="2:11" ht="13.5" x14ac:dyDescent="0.35">
      <c r="B2510" s="3">
        <v>45653</v>
      </c>
      <c r="C2510" s="2">
        <v>4.22</v>
      </c>
      <c r="D2510" s="2">
        <v>3.9685000000000001</v>
      </c>
      <c r="E2510" s="2">
        <v>1519</v>
      </c>
      <c r="F2510" s="2">
        <v>4.2</v>
      </c>
      <c r="G2510" s="2">
        <v>6379.8</v>
      </c>
      <c r="H2510" s="5">
        <f t="shared" si="39"/>
        <v>2.3742769821424813E-3</v>
      </c>
      <c r="I2510" s="4"/>
      <c r="J2510" s="4"/>
      <c r="K2510" s="4"/>
    </row>
    <row r="2511" spans="2:11" ht="13.5" x14ac:dyDescent="0.35">
      <c r="B2511" s="3">
        <v>45656</v>
      </c>
      <c r="C2511" s="2">
        <v>4.22</v>
      </c>
      <c r="D2511" s="2">
        <v>3.9685000000000001</v>
      </c>
      <c r="E2511" s="2">
        <v>0</v>
      </c>
      <c r="F2511" s="2">
        <v>0</v>
      </c>
      <c r="G2511" s="2">
        <v>0</v>
      </c>
      <c r="H2511" s="5">
        <f t="shared" si="39"/>
        <v>0</v>
      </c>
      <c r="I2511" s="7"/>
      <c r="J2511" s="7"/>
      <c r="K2511" s="7"/>
    </row>
    <row r="2512" spans="2:11" ht="13.5" x14ac:dyDescent="0.35">
      <c r="B2512" s="3">
        <v>45657</v>
      </c>
      <c r="C2512" s="2">
        <v>4.25</v>
      </c>
      <c r="D2512" s="2">
        <v>3.9967000000000001</v>
      </c>
      <c r="E2512" s="2">
        <v>3007</v>
      </c>
      <c r="F2512" s="2">
        <v>4.2370000000000001</v>
      </c>
      <c r="G2512" s="2">
        <v>12740.659</v>
      </c>
      <c r="H2512" s="5">
        <f t="shared" si="39"/>
        <v>7.1059594305153085E-3</v>
      </c>
      <c r="I2512" s="8"/>
      <c r="J2512" s="9"/>
      <c r="K2512" s="10"/>
    </row>
    <row r="2513" spans="2:11" ht="13.5" x14ac:dyDescent="0.35">
      <c r="B2513" s="3">
        <v>45659</v>
      </c>
      <c r="C2513" s="2">
        <v>4.28</v>
      </c>
      <c r="D2513" s="2">
        <v>4.0248999999999997</v>
      </c>
      <c r="E2513" s="2">
        <v>30</v>
      </c>
      <c r="F2513" s="2">
        <v>4.28</v>
      </c>
      <c r="G2513" s="2">
        <v>128.4</v>
      </c>
      <c r="H2513" s="5">
        <f t="shared" si="39"/>
        <v>7.0558210523680928E-3</v>
      </c>
      <c r="I2513" s="4"/>
      <c r="J2513" s="4"/>
      <c r="K2513" s="4"/>
    </row>
    <row r="2514" spans="2:11" ht="13.5" x14ac:dyDescent="0.35">
      <c r="B2514" s="3">
        <v>45660</v>
      </c>
      <c r="C2514" s="2">
        <v>4.18</v>
      </c>
      <c r="D2514" s="2">
        <v>3.9308999999999998</v>
      </c>
      <c r="E2514" s="2">
        <v>5652</v>
      </c>
      <c r="F2514" s="2">
        <v>4.1870000000000003</v>
      </c>
      <c r="G2514" s="2">
        <v>23664.923999999999</v>
      </c>
      <c r="H2514" s="5">
        <f t="shared" si="39"/>
        <v>-2.3354617506024963E-2</v>
      </c>
      <c r="I2514" s="4"/>
      <c r="J2514" s="4"/>
      <c r="K2514" s="4"/>
    </row>
    <row r="2515" spans="2:11" ht="13.5" x14ac:dyDescent="0.35">
      <c r="B2515" s="3">
        <v>45663</v>
      </c>
      <c r="C2515" s="2">
        <v>4.24</v>
      </c>
      <c r="D2515" s="2">
        <v>3.9872999999999998</v>
      </c>
      <c r="E2515" s="2">
        <v>3546</v>
      </c>
      <c r="F2515" s="2">
        <v>4.16</v>
      </c>
      <c r="G2515" s="2">
        <v>14751.36</v>
      </c>
      <c r="H2515" s="5">
        <f t="shared" si="39"/>
        <v>1.4347859268869726E-2</v>
      </c>
      <c r="I2515" s="4"/>
      <c r="J2515" s="4"/>
      <c r="K2515" s="4"/>
    </row>
    <row r="2516" spans="2:11" ht="13.5" x14ac:dyDescent="0.35">
      <c r="B2516" s="3">
        <v>45664</v>
      </c>
      <c r="C2516" s="2">
        <v>4.24</v>
      </c>
      <c r="D2516" s="2">
        <v>3.9872999999999998</v>
      </c>
      <c r="E2516" s="2">
        <v>7402</v>
      </c>
      <c r="F2516" s="2">
        <v>4.2089999999999996</v>
      </c>
      <c r="G2516" s="2">
        <v>31155.018</v>
      </c>
      <c r="H2516" s="5">
        <f t="shared" si="39"/>
        <v>0</v>
      </c>
      <c r="I2516" s="4"/>
      <c r="J2516" s="4"/>
      <c r="K2516" s="4"/>
    </row>
    <row r="2517" spans="2:11" ht="13.5" x14ac:dyDescent="0.35">
      <c r="B2517" s="3">
        <v>45665</v>
      </c>
      <c r="C2517" s="2">
        <v>4.2699999999999996</v>
      </c>
      <c r="D2517" s="2">
        <v>4.0155000000000003</v>
      </c>
      <c r="E2517" s="2">
        <v>8982</v>
      </c>
      <c r="F2517" s="2">
        <v>4.2270000000000003</v>
      </c>
      <c r="G2517" s="2">
        <v>37966.913999999997</v>
      </c>
      <c r="H2517" s="5">
        <f t="shared" si="39"/>
        <v>7.0724550447672481E-3</v>
      </c>
      <c r="I2517" s="4"/>
      <c r="J2517" s="4"/>
      <c r="K2517" s="4"/>
    </row>
    <row r="2518" spans="2:11" ht="13.5" x14ac:dyDescent="0.35">
      <c r="B2518" s="3">
        <v>45666</v>
      </c>
      <c r="C2518" s="2">
        <v>4.29</v>
      </c>
      <c r="D2518" s="2">
        <v>4.0343</v>
      </c>
      <c r="E2518" s="2">
        <v>10018</v>
      </c>
      <c r="F2518" s="2">
        <v>4.266</v>
      </c>
      <c r="G2518" s="2">
        <v>42736.788</v>
      </c>
      <c r="H2518" s="5">
        <f t="shared" si="39"/>
        <v>4.6818578010209702E-3</v>
      </c>
      <c r="I2518" s="4"/>
      <c r="J2518" s="4"/>
      <c r="K2518" s="4"/>
    </row>
    <row r="2519" spans="2:11" ht="13.5" x14ac:dyDescent="0.35">
      <c r="B2519" s="3">
        <v>45667</v>
      </c>
      <c r="C2519" s="2">
        <v>4.45</v>
      </c>
      <c r="D2519" s="2">
        <v>4.1848000000000001</v>
      </c>
      <c r="E2519" s="2">
        <v>19746</v>
      </c>
      <c r="F2519" s="2">
        <v>4.3230000000000004</v>
      </c>
      <c r="G2519" s="2">
        <v>85361.957999999999</v>
      </c>
      <c r="H2519" s="5">
        <f t="shared" si="39"/>
        <v>3.7305108692957903E-2</v>
      </c>
      <c r="I2519" s="4"/>
      <c r="J2519" s="4"/>
      <c r="K2519" s="4"/>
    </row>
    <row r="2520" spans="2:11" ht="13.5" x14ac:dyDescent="0.35">
      <c r="B2520" s="3">
        <v>45670</v>
      </c>
      <c r="C2520" s="2">
        <v>4.4000000000000004</v>
      </c>
      <c r="D2520" s="2">
        <v>4.1378000000000004</v>
      </c>
      <c r="E2520" s="2">
        <v>6775</v>
      </c>
      <c r="F2520" s="2">
        <v>4.3369999999999997</v>
      </c>
      <c r="G2520" s="2">
        <v>29383.174999999999</v>
      </c>
      <c r="H2520" s="5">
        <f t="shared" si="39"/>
        <v>-1.1231122156375384E-2</v>
      </c>
      <c r="I2520" s="4"/>
      <c r="J2520" s="4"/>
      <c r="K2520" s="4"/>
    </row>
    <row r="2521" spans="2:11" ht="13.5" x14ac:dyDescent="0.35">
      <c r="B2521" s="3">
        <v>45671</v>
      </c>
      <c r="C2521" s="2">
        <v>4.3</v>
      </c>
      <c r="D2521" s="2">
        <v>4.0437000000000003</v>
      </c>
      <c r="E2521" s="2">
        <v>550</v>
      </c>
      <c r="F2521" s="2">
        <v>4.3819999999999997</v>
      </c>
      <c r="G2521" s="2">
        <v>2410.1</v>
      </c>
      <c r="H2521" s="5">
        <f t="shared" si="39"/>
        <v>-2.2741553482526961E-2</v>
      </c>
      <c r="I2521" s="4"/>
      <c r="J2521" s="4"/>
      <c r="K2521" s="4"/>
    </row>
    <row r="2522" spans="2:11" ht="13.5" x14ac:dyDescent="0.35">
      <c r="B2522" s="3">
        <v>45672</v>
      </c>
      <c r="C2522" s="2">
        <v>4.38</v>
      </c>
      <c r="D2522" s="2">
        <v>4.1189999999999998</v>
      </c>
      <c r="E2522" s="2">
        <v>2217</v>
      </c>
      <c r="F2522" s="2">
        <v>4.3049999999999997</v>
      </c>
      <c r="G2522" s="2">
        <v>9544.1849999999995</v>
      </c>
      <c r="H2522" s="5">
        <f t="shared" si="39"/>
        <v>1.8621559462868035E-2</v>
      </c>
      <c r="I2522" s="4"/>
      <c r="J2522" s="4"/>
      <c r="K2522" s="4"/>
    </row>
    <row r="2523" spans="2:11" ht="13.5" x14ac:dyDescent="0.35">
      <c r="B2523" s="3">
        <v>45673</v>
      </c>
      <c r="C2523" s="2">
        <v>4.38</v>
      </c>
      <c r="D2523" s="2">
        <v>4.1189999999999998</v>
      </c>
      <c r="E2523" s="2">
        <v>0</v>
      </c>
      <c r="F2523" s="2">
        <v>0</v>
      </c>
      <c r="G2523" s="2">
        <v>0</v>
      </c>
      <c r="H2523" s="5">
        <f t="shared" si="39"/>
        <v>0</v>
      </c>
      <c r="I2523" s="4"/>
      <c r="J2523" s="4"/>
      <c r="K2523" s="4"/>
    </row>
    <row r="2524" spans="2:11" ht="13.5" x14ac:dyDescent="0.35">
      <c r="B2524" s="3">
        <v>45674</v>
      </c>
      <c r="C2524" s="2">
        <v>4.46</v>
      </c>
      <c r="D2524" s="2">
        <v>4.1942000000000004</v>
      </c>
      <c r="E2524" s="2">
        <v>10609</v>
      </c>
      <c r="F2524" s="2">
        <v>4.3890000000000002</v>
      </c>
      <c r="G2524" s="2">
        <v>46562.900999999998</v>
      </c>
      <c r="H2524" s="5">
        <f t="shared" si="39"/>
        <v>1.82568584607916E-2</v>
      </c>
      <c r="I2524" s="4"/>
      <c r="J2524" s="4"/>
      <c r="K2524" s="4"/>
    </row>
    <row r="2525" spans="2:11" ht="13.5" x14ac:dyDescent="0.35">
      <c r="B2525" s="3">
        <v>45677</v>
      </c>
      <c r="C2525" s="2">
        <v>4.41</v>
      </c>
      <c r="D2525" s="2">
        <v>4.1471999999999998</v>
      </c>
      <c r="E2525" s="2">
        <v>1411</v>
      </c>
      <c r="F2525" s="2">
        <v>4.4450000000000003</v>
      </c>
      <c r="G2525" s="2">
        <v>6271.8950000000004</v>
      </c>
      <c r="H2525" s="5">
        <f t="shared" si="39"/>
        <v>-1.1205951075294596E-2</v>
      </c>
      <c r="I2525" s="4"/>
      <c r="J2525" s="4"/>
      <c r="K2525" s="4"/>
    </row>
    <row r="2526" spans="2:11" ht="13.5" x14ac:dyDescent="0.35">
      <c r="B2526" s="3">
        <v>45678</v>
      </c>
      <c r="C2526" s="2">
        <v>4.4000000000000004</v>
      </c>
      <c r="D2526" s="2">
        <v>4.1378000000000004</v>
      </c>
      <c r="E2526" s="2">
        <v>1004</v>
      </c>
      <c r="F2526" s="2">
        <v>4.38</v>
      </c>
      <c r="G2526" s="2">
        <v>4397.5200000000004</v>
      </c>
      <c r="H2526" s="5">
        <f t="shared" si="39"/>
        <v>-2.2665895061726969E-3</v>
      </c>
      <c r="I2526" s="4"/>
      <c r="J2526" s="4"/>
      <c r="K2526" s="4"/>
    </row>
    <row r="2527" spans="2:11" ht="13.5" x14ac:dyDescent="0.35">
      <c r="B2527" s="3">
        <v>45679</v>
      </c>
      <c r="C2527" s="2">
        <v>4.41</v>
      </c>
      <c r="D2527" s="2">
        <v>4.1471999999999998</v>
      </c>
      <c r="E2527" s="2">
        <v>5818</v>
      </c>
      <c r="F2527" s="2">
        <v>4.3940000000000001</v>
      </c>
      <c r="G2527" s="2">
        <v>25564.292000000001</v>
      </c>
      <c r="H2527" s="5">
        <f t="shared" si="39"/>
        <v>2.2717386050556836E-3</v>
      </c>
      <c r="I2527" s="4"/>
      <c r="J2527" s="4"/>
      <c r="K2527" s="4"/>
    </row>
    <row r="2528" spans="2:11" ht="13.5" x14ac:dyDescent="0.35">
      <c r="B2528" s="3">
        <v>45680</v>
      </c>
      <c r="C2528" s="2">
        <v>4.67</v>
      </c>
      <c r="D2528" s="2">
        <v>4.3917000000000002</v>
      </c>
      <c r="E2528" s="2">
        <v>147562</v>
      </c>
      <c r="F2528" s="2">
        <v>4.593</v>
      </c>
      <c r="G2528" s="2">
        <v>677752.26599999995</v>
      </c>
      <c r="H2528" s="5">
        <f t="shared" si="39"/>
        <v>5.8955439814814908E-2</v>
      </c>
      <c r="I2528" s="4"/>
      <c r="J2528" s="4"/>
      <c r="K2528" s="4"/>
    </row>
    <row r="2529" spans="2:11" ht="13.5" x14ac:dyDescent="0.35">
      <c r="B2529" s="3">
        <v>45681</v>
      </c>
      <c r="C2529" s="2">
        <v>4.8</v>
      </c>
      <c r="D2529" s="2">
        <v>4.5138999999999996</v>
      </c>
      <c r="E2529" s="2">
        <v>13452</v>
      </c>
      <c r="F2529" s="2">
        <v>4.694</v>
      </c>
      <c r="G2529" s="2">
        <v>63143.688000000002</v>
      </c>
      <c r="H2529" s="5">
        <f t="shared" si="39"/>
        <v>2.7825215747887929E-2</v>
      </c>
      <c r="I2529" s="4"/>
      <c r="J2529" s="4"/>
      <c r="K2529" s="4"/>
    </row>
    <row r="2530" spans="2:11" ht="13.5" x14ac:dyDescent="0.35">
      <c r="B2530" s="3">
        <v>45684</v>
      </c>
      <c r="C2530" s="2">
        <v>4.8</v>
      </c>
      <c r="D2530" s="2">
        <v>4.5138999999999996</v>
      </c>
      <c r="E2530" s="2">
        <v>14618</v>
      </c>
      <c r="F2530" s="2">
        <v>4.8250000000000002</v>
      </c>
      <c r="G2530" s="2">
        <v>70531.850000000006</v>
      </c>
      <c r="H2530" s="5">
        <f t="shared" si="39"/>
        <v>0</v>
      </c>
      <c r="I2530" s="4"/>
      <c r="J2530" s="4"/>
      <c r="K2530" s="4"/>
    </row>
    <row r="2531" spans="2:11" ht="13.5" x14ac:dyDescent="0.35">
      <c r="B2531" s="3">
        <v>45685</v>
      </c>
      <c r="C2531" s="2">
        <v>4.8</v>
      </c>
      <c r="D2531" s="2">
        <v>4.5138999999999996</v>
      </c>
      <c r="E2531" s="2">
        <v>2115</v>
      </c>
      <c r="F2531" s="2">
        <v>4.7590000000000003</v>
      </c>
      <c r="G2531" s="2">
        <v>10065.285</v>
      </c>
      <c r="H2531" s="5">
        <f t="shared" si="39"/>
        <v>0</v>
      </c>
      <c r="I2531" s="4"/>
      <c r="J2531" s="4"/>
      <c r="K2531" s="4"/>
    </row>
    <row r="2532" spans="2:11" ht="13.5" x14ac:dyDescent="0.35">
      <c r="B2532" s="3">
        <v>45686</v>
      </c>
      <c r="C2532" s="2">
        <v>4.8</v>
      </c>
      <c r="D2532" s="2">
        <v>4.5138999999999996</v>
      </c>
      <c r="E2532" s="2">
        <v>28</v>
      </c>
      <c r="F2532" s="2">
        <v>4.8</v>
      </c>
      <c r="G2532" s="2">
        <v>134.4</v>
      </c>
      <c r="H2532" s="5">
        <f t="shared" si="39"/>
        <v>0</v>
      </c>
      <c r="I2532" s="4"/>
      <c r="J2532" s="4"/>
      <c r="K2532" s="4"/>
    </row>
    <row r="2533" spans="2:11" ht="13.5" x14ac:dyDescent="0.35">
      <c r="B2533" s="3">
        <v>45687</v>
      </c>
      <c r="C2533" s="2">
        <v>4.78</v>
      </c>
      <c r="D2533" s="2">
        <v>4.4950999999999999</v>
      </c>
      <c r="E2533" s="2">
        <v>3553</v>
      </c>
      <c r="F2533" s="2">
        <v>4.6989999999999998</v>
      </c>
      <c r="G2533" s="2">
        <v>16695.546999999999</v>
      </c>
      <c r="H2533" s="5">
        <f t="shared" si="39"/>
        <v>-4.1649128248299047E-3</v>
      </c>
      <c r="I2533" s="4"/>
      <c r="J2533" s="4"/>
      <c r="K2533" s="4"/>
    </row>
    <row r="2534" spans="2:11" ht="13.5" x14ac:dyDescent="0.35">
      <c r="B2534" s="3">
        <v>45688</v>
      </c>
      <c r="C2534" s="2">
        <v>4.74</v>
      </c>
      <c r="D2534" s="2">
        <v>4.4574999999999996</v>
      </c>
      <c r="E2534" s="2">
        <v>23750</v>
      </c>
      <c r="F2534" s="2">
        <v>4.7030000000000003</v>
      </c>
      <c r="G2534" s="2">
        <v>111696.25</v>
      </c>
      <c r="H2534" s="5">
        <f t="shared" si="39"/>
        <v>-8.3646637449668083E-3</v>
      </c>
      <c r="I2534" s="4"/>
      <c r="J2534" s="4"/>
      <c r="K2534" s="4"/>
    </row>
    <row r="2535" spans="2:11" ht="13.5" x14ac:dyDescent="0.35">
      <c r="B2535" s="3">
        <v>45691</v>
      </c>
      <c r="C2535" s="2">
        <v>4.7</v>
      </c>
      <c r="D2535" s="2">
        <v>4.4199000000000002</v>
      </c>
      <c r="E2535" s="2">
        <v>27620</v>
      </c>
      <c r="F2535" s="2">
        <v>4.6950000000000003</v>
      </c>
      <c r="G2535" s="2">
        <v>129675.9</v>
      </c>
      <c r="H2535" s="5">
        <f t="shared" si="39"/>
        <v>-8.4352215367357077E-3</v>
      </c>
      <c r="I2535" s="4"/>
      <c r="J2535" s="4"/>
      <c r="K2535" s="4"/>
    </row>
    <row r="2536" spans="2:11" ht="13.5" x14ac:dyDescent="0.35">
      <c r="B2536" s="3">
        <v>45692</v>
      </c>
      <c r="C2536" s="2">
        <v>4.7</v>
      </c>
      <c r="D2536" s="2">
        <v>4.4199000000000002</v>
      </c>
      <c r="E2536" s="2">
        <v>2505</v>
      </c>
      <c r="F2536" s="2">
        <v>4.5620000000000003</v>
      </c>
      <c r="G2536" s="2">
        <v>11427.81</v>
      </c>
      <c r="H2536" s="5">
        <f t="shared" si="39"/>
        <v>0</v>
      </c>
      <c r="I2536" s="4"/>
      <c r="J2536" s="4"/>
      <c r="K2536" s="4"/>
    </row>
    <row r="2537" spans="2:11" ht="13.5" x14ac:dyDescent="0.35">
      <c r="B2537" s="3">
        <v>45693</v>
      </c>
      <c r="C2537" s="2">
        <v>4.7</v>
      </c>
      <c r="D2537" s="2">
        <v>4.4199000000000002</v>
      </c>
      <c r="E2537" s="2">
        <v>4706</v>
      </c>
      <c r="F2537" s="2">
        <v>4.7050000000000001</v>
      </c>
      <c r="G2537" s="2">
        <v>22141.73</v>
      </c>
      <c r="H2537" s="5">
        <f t="shared" si="39"/>
        <v>0</v>
      </c>
      <c r="I2537" s="4"/>
      <c r="J2537" s="4"/>
      <c r="K2537" s="4"/>
    </row>
    <row r="2538" spans="2:11" ht="13.5" x14ac:dyDescent="0.35">
      <c r="B2538" s="3">
        <v>45694</v>
      </c>
      <c r="C2538" s="2">
        <v>4.7</v>
      </c>
      <c r="D2538" s="2">
        <v>4.4199000000000002</v>
      </c>
      <c r="E2538" s="2">
        <v>9351</v>
      </c>
      <c r="F2538" s="2">
        <v>4.7</v>
      </c>
      <c r="G2538" s="2">
        <v>43949.7</v>
      </c>
      <c r="H2538" s="5">
        <f t="shared" si="39"/>
        <v>0</v>
      </c>
      <c r="I2538" s="4"/>
      <c r="J2538" s="4"/>
      <c r="K2538" s="4"/>
    </row>
    <row r="2539" spans="2:11" ht="13.5" x14ac:dyDescent="0.35">
      <c r="B2539" s="3">
        <v>45695</v>
      </c>
      <c r="C2539" s="2">
        <v>4.7</v>
      </c>
      <c r="D2539" s="2">
        <v>4.4199000000000002</v>
      </c>
      <c r="E2539" s="2">
        <v>11239</v>
      </c>
      <c r="F2539" s="2">
        <v>4.6980000000000004</v>
      </c>
      <c r="G2539" s="2">
        <v>52800.822</v>
      </c>
      <c r="H2539" s="5">
        <f t="shared" si="39"/>
        <v>0</v>
      </c>
      <c r="I2539" s="4"/>
      <c r="J2539" s="4"/>
      <c r="K2539" s="4"/>
    </row>
    <row r="2540" spans="2:11" ht="13.5" x14ac:dyDescent="0.35">
      <c r="B2540" s="3">
        <v>45698</v>
      </c>
      <c r="C2540" s="2">
        <v>4.6900000000000004</v>
      </c>
      <c r="D2540" s="2">
        <v>4.4104999999999999</v>
      </c>
      <c r="E2540" s="2">
        <v>2599</v>
      </c>
      <c r="F2540" s="2">
        <v>4.7039999999999997</v>
      </c>
      <c r="G2540" s="2">
        <v>12225.696</v>
      </c>
      <c r="H2540" s="5">
        <f t="shared" si="39"/>
        <v>-2.1267449489808135E-3</v>
      </c>
      <c r="I2540" s="4"/>
      <c r="J2540" s="4"/>
      <c r="K2540" s="4"/>
    </row>
    <row r="2541" spans="2:11" ht="13.5" x14ac:dyDescent="0.35">
      <c r="B2541" s="3">
        <v>45699</v>
      </c>
      <c r="C2541" s="2">
        <v>4.6500000000000004</v>
      </c>
      <c r="D2541" s="2">
        <v>4.3728999999999996</v>
      </c>
      <c r="E2541" s="2">
        <v>5301</v>
      </c>
      <c r="F2541" s="2">
        <v>4.62</v>
      </c>
      <c r="G2541" s="2">
        <v>24490.62</v>
      </c>
      <c r="H2541" s="5">
        <f t="shared" si="39"/>
        <v>-8.5251105316858176E-3</v>
      </c>
      <c r="I2541" s="4"/>
      <c r="J2541" s="4"/>
      <c r="K2541" s="4"/>
    </row>
    <row r="2542" spans="2:11" ht="13.5" x14ac:dyDescent="0.35">
      <c r="B2542" s="3">
        <v>45700</v>
      </c>
      <c r="C2542" s="2">
        <v>4.6900000000000004</v>
      </c>
      <c r="D2542" s="2">
        <v>4.4104999999999999</v>
      </c>
      <c r="E2542" s="2">
        <v>5728</v>
      </c>
      <c r="F2542" s="2">
        <v>4.6660000000000004</v>
      </c>
      <c r="G2542" s="2">
        <v>26726.848000000002</v>
      </c>
      <c r="H2542" s="5">
        <f t="shared" si="39"/>
        <v>8.5984129525029859E-3</v>
      </c>
      <c r="I2542" s="4"/>
      <c r="J2542" s="4"/>
      <c r="K2542" s="4"/>
    </row>
    <row r="2543" spans="2:11" ht="13.5" x14ac:dyDescent="0.35">
      <c r="B2543" s="3">
        <v>45701</v>
      </c>
      <c r="C2543" s="2">
        <v>4.6900000000000004</v>
      </c>
      <c r="D2543" s="2">
        <v>4.4104999999999999</v>
      </c>
      <c r="E2543" s="2">
        <v>3336</v>
      </c>
      <c r="F2543" s="2">
        <v>4.673</v>
      </c>
      <c r="G2543" s="2">
        <v>15589.128000000001</v>
      </c>
      <c r="H2543" s="5">
        <f t="shared" si="39"/>
        <v>0</v>
      </c>
      <c r="I2543" s="4"/>
      <c r="J2543" s="4"/>
      <c r="K2543" s="4"/>
    </row>
    <row r="2544" spans="2:11" ht="13.5" x14ac:dyDescent="0.35">
      <c r="B2544" s="3">
        <v>45702</v>
      </c>
      <c r="C2544" s="2">
        <v>4.79</v>
      </c>
      <c r="D2544" s="2">
        <v>4.5045000000000002</v>
      </c>
      <c r="E2544" s="2">
        <v>9257</v>
      </c>
      <c r="F2544" s="2">
        <v>4.7549999999999999</v>
      </c>
      <c r="G2544" s="2">
        <v>44017.035000000003</v>
      </c>
      <c r="H2544" s="5">
        <f t="shared" si="39"/>
        <v>2.1312776329214446E-2</v>
      </c>
      <c r="I2544" s="4"/>
      <c r="J2544" s="4"/>
      <c r="K2544" s="4"/>
    </row>
    <row r="2545" spans="2:11" ht="13.5" x14ac:dyDescent="0.35">
      <c r="B2545" s="3">
        <v>45705</v>
      </c>
      <c r="C2545" s="2">
        <v>4.79</v>
      </c>
      <c r="D2545" s="2">
        <v>4.5045000000000002</v>
      </c>
      <c r="E2545" s="2">
        <v>198</v>
      </c>
      <c r="F2545" s="2">
        <v>4.7329999999999997</v>
      </c>
      <c r="G2545" s="2">
        <v>937.13400000000001</v>
      </c>
      <c r="H2545" s="5">
        <f t="shared" si="39"/>
        <v>0</v>
      </c>
      <c r="I2545" s="4"/>
      <c r="J2545" s="4"/>
      <c r="K2545" s="4"/>
    </row>
    <row r="2546" spans="2:11" ht="13.5" x14ac:dyDescent="0.35">
      <c r="B2546" s="3">
        <v>45706</v>
      </c>
      <c r="C2546" s="2">
        <v>4.8</v>
      </c>
      <c r="D2546" s="2">
        <v>4.5138999999999996</v>
      </c>
      <c r="E2546" s="2">
        <v>11301</v>
      </c>
      <c r="F2546" s="2">
        <v>4.79</v>
      </c>
      <c r="G2546" s="2">
        <v>54131.79</v>
      </c>
      <c r="H2546" s="5">
        <f t="shared" si="39"/>
        <v>2.0868020868019554E-3</v>
      </c>
      <c r="I2546" s="4"/>
      <c r="J2546" s="4"/>
      <c r="K2546" s="4"/>
    </row>
    <row r="2547" spans="2:11" ht="13.5" x14ac:dyDescent="0.35">
      <c r="B2547" s="3">
        <v>45707</v>
      </c>
      <c r="C2547" s="2">
        <v>4.8</v>
      </c>
      <c r="D2547" s="2">
        <v>4.5138999999999996</v>
      </c>
      <c r="E2547" s="2">
        <v>685</v>
      </c>
      <c r="F2547" s="2">
        <v>4.8</v>
      </c>
      <c r="G2547" s="2">
        <v>3288</v>
      </c>
      <c r="H2547" s="5">
        <f t="shared" si="39"/>
        <v>0</v>
      </c>
      <c r="I2547" s="4"/>
      <c r="J2547" s="4"/>
      <c r="K2547" s="4"/>
    </row>
    <row r="2548" spans="2:11" ht="13.5" x14ac:dyDescent="0.35">
      <c r="B2548" s="3">
        <v>45708</v>
      </c>
      <c r="C2548" s="2">
        <v>4.75</v>
      </c>
      <c r="D2548" s="2">
        <v>4.4668999999999999</v>
      </c>
      <c r="E2548" s="2">
        <v>779</v>
      </c>
      <c r="F2548" s="2">
        <v>4.7439999999999998</v>
      </c>
      <c r="G2548" s="2">
        <v>3695.576</v>
      </c>
      <c r="H2548" s="5">
        <f t="shared" si="39"/>
        <v>-1.0412282062074861E-2</v>
      </c>
      <c r="I2548" s="4"/>
      <c r="J2548" s="4"/>
      <c r="K2548" s="4"/>
    </row>
    <row r="2549" spans="2:11" ht="13.5" x14ac:dyDescent="0.35">
      <c r="B2549" s="3">
        <v>45709</v>
      </c>
      <c r="C2549" s="2">
        <v>4.66</v>
      </c>
      <c r="D2549" s="2">
        <v>4.3822999999999999</v>
      </c>
      <c r="E2549" s="2">
        <v>18290</v>
      </c>
      <c r="F2549" s="2">
        <v>4.6509999999999998</v>
      </c>
      <c r="G2549" s="2">
        <v>85066.79</v>
      </c>
      <c r="H2549" s="5">
        <f t="shared" si="39"/>
        <v>-1.8939309140567285E-2</v>
      </c>
      <c r="I2549" s="4"/>
      <c r="J2549" s="4"/>
      <c r="K2549" s="4"/>
    </row>
    <row r="2550" spans="2:11" ht="13.5" x14ac:dyDescent="0.35">
      <c r="B2550" s="3">
        <v>45712</v>
      </c>
      <c r="C2550" s="2">
        <v>4.6500000000000004</v>
      </c>
      <c r="D2550" s="2">
        <v>4.3728999999999996</v>
      </c>
      <c r="E2550" s="2">
        <v>38783</v>
      </c>
      <c r="F2550" s="2">
        <v>4.6180000000000003</v>
      </c>
      <c r="G2550" s="2">
        <v>179099.894</v>
      </c>
      <c r="H2550" s="5">
        <f t="shared" si="39"/>
        <v>-2.1449923556124176E-3</v>
      </c>
      <c r="I2550" s="4"/>
      <c r="J2550" s="4"/>
      <c r="K2550" s="4"/>
    </row>
    <row r="2551" spans="2:11" ht="13.5" x14ac:dyDescent="0.35">
      <c r="B2551" s="3">
        <v>45713</v>
      </c>
      <c r="C2551" s="2">
        <v>4.74</v>
      </c>
      <c r="D2551" s="2">
        <v>4.4574999999999996</v>
      </c>
      <c r="E2551" s="2">
        <v>5004</v>
      </c>
      <c r="F2551" s="2">
        <v>4.7</v>
      </c>
      <c r="G2551" s="2">
        <v>23518.799999999999</v>
      </c>
      <c r="H2551" s="5">
        <f t="shared" si="39"/>
        <v>1.9346429143131564E-2</v>
      </c>
      <c r="I2551" s="4"/>
      <c r="J2551" s="4"/>
      <c r="K2551" s="4"/>
    </row>
    <row r="2552" spans="2:11" ht="13.5" x14ac:dyDescent="0.35">
      <c r="B2552" s="3">
        <v>45714</v>
      </c>
      <c r="C2552" s="2">
        <v>4.74</v>
      </c>
      <c r="D2552" s="2">
        <v>4.4574999999999996</v>
      </c>
      <c r="E2552" s="2">
        <v>11207</v>
      </c>
      <c r="F2552" s="2">
        <v>4.62</v>
      </c>
      <c r="G2552" s="2">
        <v>51776.34</v>
      </c>
      <c r="H2552" s="5">
        <f t="shared" si="39"/>
        <v>0</v>
      </c>
      <c r="I2552" s="4"/>
      <c r="J2552" s="4"/>
      <c r="K2552" s="4"/>
    </row>
    <row r="2553" spans="2:11" ht="13.5" x14ac:dyDescent="0.35">
      <c r="B2553" s="3">
        <v>45715</v>
      </c>
      <c r="C2553" s="2">
        <v>4.57</v>
      </c>
      <c r="D2553" s="2">
        <v>4.2976000000000001</v>
      </c>
      <c r="E2553" s="2">
        <v>9841</v>
      </c>
      <c r="F2553" s="2">
        <v>4.5979999999999999</v>
      </c>
      <c r="G2553" s="2">
        <v>45248.917999999998</v>
      </c>
      <c r="H2553" s="5">
        <f t="shared" si="39"/>
        <v>-3.587212563095895E-2</v>
      </c>
      <c r="I2553" s="4"/>
      <c r="J2553" s="4"/>
      <c r="K2553" s="4"/>
    </row>
    <row r="2554" spans="2:11" ht="13.5" x14ac:dyDescent="0.35">
      <c r="B2554" s="3">
        <v>45716</v>
      </c>
      <c r="C2554" s="2">
        <v>4.78</v>
      </c>
      <c r="D2554" s="2">
        <v>4.4950999999999999</v>
      </c>
      <c r="E2554" s="2">
        <v>5</v>
      </c>
      <c r="F2554" s="2">
        <v>4.78</v>
      </c>
      <c r="G2554" s="2">
        <v>23.9</v>
      </c>
      <c r="H2554" s="5">
        <f t="shared" si="39"/>
        <v>4.5955882352941124E-2</v>
      </c>
      <c r="I2554" s="4"/>
      <c r="J2554" s="4"/>
      <c r="K2554" s="4"/>
    </row>
    <row r="2555" spans="2:11" ht="13.5" x14ac:dyDescent="0.35">
      <c r="B2555" s="3">
        <v>45719</v>
      </c>
      <c r="C2555" s="2">
        <v>4.7</v>
      </c>
      <c r="D2555" s="2">
        <v>4.4199000000000002</v>
      </c>
      <c r="E2555" s="2">
        <v>4052</v>
      </c>
      <c r="F2555" s="2">
        <v>4.6109999999999998</v>
      </c>
      <c r="G2555" s="2">
        <v>18683.772000000001</v>
      </c>
      <c r="H2555" s="5">
        <f t="shared" si="39"/>
        <v>-1.6729327489933419E-2</v>
      </c>
      <c r="I2555" s="4"/>
      <c r="J2555" s="4"/>
      <c r="K2555" s="4"/>
    </row>
    <row r="2556" spans="2:11" ht="13.5" x14ac:dyDescent="0.35">
      <c r="B2556" s="3">
        <v>45720</v>
      </c>
      <c r="C2556" s="2">
        <v>4.5999999999999996</v>
      </c>
      <c r="D2556" s="2">
        <v>4.3258000000000001</v>
      </c>
      <c r="E2556" s="2">
        <v>2309</v>
      </c>
      <c r="F2556" s="2">
        <v>4.5570000000000004</v>
      </c>
      <c r="G2556" s="2">
        <v>10522.112999999999</v>
      </c>
      <c r="H2556" s="5">
        <f t="shared" si="39"/>
        <v>-2.1290074436073229E-2</v>
      </c>
      <c r="I2556" s="4"/>
      <c r="J2556" s="4"/>
      <c r="K2556" s="4"/>
    </row>
    <row r="2557" spans="2:11" ht="13.5" x14ac:dyDescent="0.35">
      <c r="B2557" s="3">
        <v>45721</v>
      </c>
      <c r="C2557" s="2">
        <v>4.6500000000000004</v>
      </c>
      <c r="D2557" s="2">
        <v>4.3728999999999996</v>
      </c>
      <c r="E2557" s="2">
        <v>5216</v>
      </c>
      <c r="F2557" s="2">
        <v>4.6020000000000003</v>
      </c>
      <c r="G2557" s="2">
        <v>24004.031999999999</v>
      </c>
      <c r="H2557" s="5">
        <f t="shared" si="39"/>
        <v>1.0888159415599305E-2</v>
      </c>
      <c r="I2557" s="4"/>
      <c r="J2557" s="4"/>
      <c r="K2557" s="4"/>
    </row>
    <row r="2558" spans="2:11" ht="13.5" x14ac:dyDescent="0.35">
      <c r="B2558" s="3">
        <v>45722</v>
      </c>
      <c r="C2558" s="2">
        <v>4.74</v>
      </c>
      <c r="D2558" s="2">
        <v>4.4574999999999996</v>
      </c>
      <c r="E2558" s="2">
        <v>7744</v>
      </c>
      <c r="F2558" s="2">
        <v>4.6319999999999997</v>
      </c>
      <c r="G2558" s="2">
        <v>35870.207999999999</v>
      </c>
      <c r="H2558" s="5">
        <f t="shared" si="39"/>
        <v>1.9346429143131564E-2</v>
      </c>
      <c r="I2558" s="4"/>
      <c r="J2558" s="4"/>
      <c r="K2558" s="4"/>
    </row>
    <row r="2559" spans="2:11" ht="13.5" x14ac:dyDescent="0.35">
      <c r="B2559" s="3">
        <v>45723</v>
      </c>
      <c r="C2559" s="2">
        <v>4.7699999999999996</v>
      </c>
      <c r="D2559" s="2">
        <v>4.4856999999999996</v>
      </c>
      <c r="E2559" s="2">
        <v>4185</v>
      </c>
      <c r="F2559" s="2">
        <v>4.6920000000000002</v>
      </c>
      <c r="G2559" s="2">
        <v>19636.02</v>
      </c>
      <c r="H2559" s="5">
        <f t="shared" si="39"/>
        <v>6.3264161525518805E-3</v>
      </c>
      <c r="I2559" s="4"/>
      <c r="J2559" s="4"/>
      <c r="K2559" s="4"/>
    </row>
    <row r="2560" spans="2:11" ht="13.5" x14ac:dyDescent="0.35">
      <c r="B2560" s="3">
        <v>45726</v>
      </c>
      <c r="C2560" s="2">
        <v>4.68</v>
      </c>
      <c r="D2560" s="2">
        <v>4.4010999999999996</v>
      </c>
      <c r="E2560" s="2">
        <v>5510</v>
      </c>
      <c r="F2560" s="2">
        <v>4.6529999999999996</v>
      </c>
      <c r="G2560" s="2">
        <v>25638.03</v>
      </c>
      <c r="H2560" s="5">
        <f t="shared" si="39"/>
        <v>-1.8859932674944829E-2</v>
      </c>
      <c r="I2560" s="4"/>
      <c r="J2560" s="4"/>
      <c r="K2560" s="4"/>
    </row>
    <row r="2561" spans="2:11" ht="13.5" x14ac:dyDescent="0.35">
      <c r="B2561" s="3">
        <v>45727</v>
      </c>
      <c r="C2561" s="2">
        <v>4.72</v>
      </c>
      <c r="D2561" s="2">
        <v>4.4386999999999999</v>
      </c>
      <c r="E2561" s="2">
        <v>5101</v>
      </c>
      <c r="F2561" s="2">
        <v>4.6859999999999999</v>
      </c>
      <c r="G2561" s="2">
        <v>23903.286</v>
      </c>
      <c r="H2561" s="5">
        <f t="shared" si="39"/>
        <v>8.5433187157756708E-3</v>
      </c>
      <c r="I2561" s="4"/>
      <c r="J2561" s="4"/>
      <c r="K2561" s="4"/>
    </row>
    <row r="2562" spans="2:11" ht="13.5" x14ac:dyDescent="0.35">
      <c r="B2562" s="3">
        <v>45728</v>
      </c>
      <c r="C2562" s="2">
        <v>4.5999999999999996</v>
      </c>
      <c r="D2562" s="2">
        <v>4.3258000000000001</v>
      </c>
      <c r="E2562" s="2">
        <v>14321</v>
      </c>
      <c r="F2562" s="2">
        <v>4.609</v>
      </c>
      <c r="G2562" s="2">
        <v>66005.489000000001</v>
      </c>
      <c r="H2562" s="5">
        <f t="shared" si="39"/>
        <v>-2.5435375222475E-2</v>
      </c>
      <c r="I2562" s="4"/>
      <c r="J2562" s="4"/>
      <c r="K2562" s="4"/>
    </row>
    <row r="2563" spans="2:11" ht="13.5" x14ac:dyDescent="0.35">
      <c r="B2563" s="3">
        <v>45729</v>
      </c>
      <c r="C2563" s="2">
        <v>4.5999999999999996</v>
      </c>
      <c r="D2563" s="2">
        <v>4.3258000000000001</v>
      </c>
      <c r="E2563" s="2">
        <v>15003</v>
      </c>
      <c r="F2563" s="2">
        <v>4.5999999999999996</v>
      </c>
      <c r="G2563" s="2">
        <v>69013.8</v>
      </c>
      <c r="H2563" s="5">
        <f t="shared" si="39"/>
        <v>0</v>
      </c>
      <c r="I2563" s="4"/>
      <c r="J2563" s="4"/>
      <c r="K2563" s="4"/>
    </row>
    <row r="2564" spans="2:11" ht="13.5" x14ac:dyDescent="0.35">
      <c r="B2564" s="3">
        <v>45730</v>
      </c>
      <c r="C2564" s="2">
        <v>4.72</v>
      </c>
      <c r="D2564" s="2">
        <v>4.4386999999999999</v>
      </c>
      <c r="E2564" s="2">
        <v>19055</v>
      </c>
      <c r="F2564" s="2">
        <v>4.617</v>
      </c>
      <c r="G2564" s="2">
        <v>87976.934999999998</v>
      </c>
      <c r="H2564" s="5">
        <f t="shared" si="39"/>
        <v>2.6099218641638489E-2</v>
      </c>
      <c r="I2564" s="4"/>
      <c r="J2564" s="4"/>
      <c r="K2564" s="4"/>
    </row>
    <row r="2565" spans="2:11" ht="13.5" x14ac:dyDescent="0.35">
      <c r="B2565" s="3">
        <v>45733</v>
      </c>
      <c r="C2565" s="2">
        <v>4.72</v>
      </c>
      <c r="D2565" s="2">
        <v>4.4386999999999999</v>
      </c>
      <c r="E2565" s="2">
        <v>6504</v>
      </c>
      <c r="F2565" s="2">
        <v>4.609</v>
      </c>
      <c r="G2565" s="2">
        <v>29976.936000000002</v>
      </c>
      <c r="H2565" s="5">
        <f t="shared" si="39"/>
        <v>0</v>
      </c>
      <c r="I2565" s="4"/>
      <c r="J2565" s="4"/>
      <c r="K2565" s="4"/>
    </row>
    <row r="2566" spans="2:11" ht="13.5" x14ac:dyDescent="0.35">
      <c r="B2566" s="3">
        <v>45734</v>
      </c>
      <c r="C2566" s="2">
        <v>4.5999999999999996</v>
      </c>
      <c r="D2566" s="2">
        <v>4.3258000000000001</v>
      </c>
      <c r="E2566" s="2">
        <v>25660</v>
      </c>
      <c r="F2566" s="2">
        <v>4.5999999999999996</v>
      </c>
      <c r="G2566" s="2">
        <v>118036</v>
      </c>
      <c r="H2566" s="5">
        <f t="shared" si="39"/>
        <v>-2.5435375222475E-2</v>
      </c>
      <c r="I2566" s="4"/>
      <c r="J2566" s="4"/>
      <c r="K2566" s="4"/>
    </row>
    <row r="2567" spans="2:11" ht="13.5" x14ac:dyDescent="0.35">
      <c r="B2567" s="3">
        <v>45735</v>
      </c>
      <c r="C2567" s="2">
        <v>4.5999999999999996</v>
      </c>
      <c r="D2567" s="2">
        <v>4.3258000000000001</v>
      </c>
      <c r="E2567" s="2">
        <v>11398</v>
      </c>
      <c r="F2567" s="2">
        <v>4.5880000000000001</v>
      </c>
      <c r="G2567" s="2">
        <v>52294.023999999998</v>
      </c>
      <c r="H2567" s="5">
        <f t="shared" ref="H2567:H2630" si="40">(D2567-D2566)/D2566</f>
        <v>0</v>
      </c>
      <c r="I2567" s="4"/>
      <c r="J2567" s="4"/>
      <c r="K2567" s="4"/>
    </row>
    <row r="2568" spans="2:11" ht="13.5" x14ac:dyDescent="0.35">
      <c r="B2568" s="3">
        <v>45737</v>
      </c>
      <c r="C2568" s="2">
        <v>4.5999999999999996</v>
      </c>
      <c r="D2568" s="2">
        <v>4.3258000000000001</v>
      </c>
      <c r="E2568" s="2">
        <v>5808</v>
      </c>
      <c r="F2568" s="2">
        <v>4.5620000000000003</v>
      </c>
      <c r="G2568" s="2">
        <v>26496.096000000001</v>
      </c>
      <c r="H2568" s="5">
        <f t="shared" si="40"/>
        <v>0</v>
      </c>
      <c r="I2568" s="4"/>
      <c r="J2568" s="4"/>
      <c r="K2568" s="4"/>
    </row>
    <row r="2569" spans="2:11" ht="13.5" x14ac:dyDescent="0.35">
      <c r="B2569" s="3">
        <v>45740</v>
      </c>
      <c r="C2569" s="2">
        <v>4.58</v>
      </c>
      <c r="D2569" s="2">
        <v>4.3070000000000004</v>
      </c>
      <c r="E2569" s="2">
        <v>5406</v>
      </c>
      <c r="F2569" s="2">
        <v>4.5599999999999996</v>
      </c>
      <c r="G2569" s="2">
        <v>24651.360000000001</v>
      </c>
      <c r="H2569" s="5">
        <f t="shared" si="40"/>
        <v>-4.3460169217253933E-3</v>
      </c>
      <c r="I2569" s="4"/>
      <c r="J2569" s="4"/>
      <c r="K2569" s="4"/>
    </row>
    <row r="2570" spans="2:11" ht="13.5" x14ac:dyDescent="0.35">
      <c r="B2570" s="3">
        <v>45741</v>
      </c>
      <c r="C2570" s="2">
        <v>4.59</v>
      </c>
      <c r="D2570" s="2">
        <v>4.3163999999999998</v>
      </c>
      <c r="E2570" s="2">
        <v>13</v>
      </c>
      <c r="F2570" s="2">
        <v>4.59</v>
      </c>
      <c r="G2570" s="2">
        <v>59.67</v>
      </c>
      <c r="H2570" s="5">
        <f t="shared" si="40"/>
        <v>2.1824936150451378E-3</v>
      </c>
      <c r="I2570" s="4"/>
      <c r="J2570" s="4"/>
      <c r="K2570" s="4"/>
    </row>
    <row r="2571" spans="2:11" ht="13.5" x14ac:dyDescent="0.35">
      <c r="B2571" s="3">
        <v>45742</v>
      </c>
      <c r="C2571" s="2">
        <v>4.59</v>
      </c>
      <c r="D2571" s="2">
        <v>4.3163999999999998</v>
      </c>
      <c r="E2571" s="2">
        <v>16177</v>
      </c>
      <c r="F2571" s="2">
        <v>4.5670000000000002</v>
      </c>
      <c r="G2571" s="2">
        <v>73880.358999999997</v>
      </c>
      <c r="H2571" s="5">
        <f t="shared" si="40"/>
        <v>0</v>
      </c>
      <c r="I2571" s="4"/>
      <c r="J2571" s="4"/>
      <c r="K2571" s="4"/>
    </row>
    <row r="2572" spans="2:11" ht="13.5" x14ac:dyDescent="0.35">
      <c r="B2572" s="3">
        <v>45743</v>
      </c>
      <c r="C2572" s="2">
        <v>4.5999999999999996</v>
      </c>
      <c r="D2572" s="2">
        <v>4.3258000000000001</v>
      </c>
      <c r="E2572" s="2">
        <v>16958</v>
      </c>
      <c r="F2572" s="2">
        <v>4.59</v>
      </c>
      <c r="G2572" s="2">
        <v>77837.22</v>
      </c>
      <c r="H2572" s="5">
        <f t="shared" si="40"/>
        <v>2.1777407098508704E-3</v>
      </c>
      <c r="I2572" s="4"/>
      <c r="J2572" s="4"/>
      <c r="K2572" s="4"/>
    </row>
    <row r="2573" spans="2:11" ht="13.5" x14ac:dyDescent="0.35">
      <c r="B2573" s="3">
        <v>45744</v>
      </c>
      <c r="C2573" s="2">
        <v>4.5999999999999996</v>
      </c>
      <c r="D2573" s="2">
        <v>4.3258000000000001</v>
      </c>
      <c r="E2573" s="2">
        <v>18010</v>
      </c>
      <c r="F2573" s="2">
        <v>4.5890000000000004</v>
      </c>
      <c r="G2573" s="2">
        <v>82647.89</v>
      </c>
      <c r="H2573" s="5">
        <f t="shared" si="40"/>
        <v>0</v>
      </c>
      <c r="I2573" s="4"/>
      <c r="J2573" s="4"/>
      <c r="K2573" s="4"/>
    </row>
    <row r="2574" spans="2:11" ht="13.5" x14ac:dyDescent="0.35">
      <c r="B2574" s="3">
        <v>45749</v>
      </c>
      <c r="C2574" s="2">
        <v>4.7</v>
      </c>
      <c r="D2574" s="2">
        <v>4.4199000000000002</v>
      </c>
      <c r="E2574" s="2">
        <v>2451</v>
      </c>
      <c r="F2574" s="2">
        <v>4.5940000000000003</v>
      </c>
      <c r="G2574" s="2">
        <v>11259.894</v>
      </c>
      <c r="H2574" s="5">
        <f t="shared" si="40"/>
        <v>2.1753201719913098E-2</v>
      </c>
      <c r="I2574" s="4"/>
      <c r="J2574" s="4"/>
      <c r="K2574" s="4"/>
    </row>
    <row r="2575" spans="2:11" ht="13.5" x14ac:dyDescent="0.35">
      <c r="B2575" s="3">
        <v>45750</v>
      </c>
      <c r="C2575" s="2">
        <v>4.6900000000000004</v>
      </c>
      <c r="D2575" s="2">
        <v>4.4104999999999999</v>
      </c>
      <c r="E2575" s="2">
        <v>16655</v>
      </c>
      <c r="F2575" s="2">
        <v>4.601</v>
      </c>
      <c r="G2575" s="2">
        <v>76629.654999999999</v>
      </c>
      <c r="H2575" s="5">
        <f t="shared" si="40"/>
        <v>-2.1267449489808135E-3</v>
      </c>
      <c r="I2575" s="4"/>
      <c r="J2575" s="4"/>
      <c r="K2575" s="4"/>
    </row>
    <row r="2576" spans="2:11" ht="13.5" x14ac:dyDescent="0.35">
      <c r="B2576" s="3">
        <v>45751</v>
      </c>
      <c r="C2576" s="2">
        <v>4.7</v>
      </c>
      <c r="D2576" s="2">
        <v>4.4199000000000002</v>
      </c>
      <c r="E2576" s="2">
        <v>1655</v>
      </c>
      <c r="F2576" s="2">
        <v>4.6970000000000001</v>
      </c>
      <c r="G2576" s="2">
        <v>7773.5349999999999</v>
      </c>
      <c r="H2576" s="5">
        <f t="shared" si="40"/>
        <v>2.1312776329215047E-3</v>
      </c>
      <c r="I2576" s="4"/>
      <c r="J2576" s="4"/>
      <c r="K2576" s="4"/>
    </row>
    <row r="2577" spans="2:11" ht="13.5" x14ac:dyDescent="0.35">
      <c r="B2577" s="3">
        <v>45754</v>
      </c>
      <c r="C2577" s="2">
        <v>4.74</v>
      </c>
      <c r="D2577" s="2">
        <v>4.4574999999999996</v>
      </c>
      <c r="E2577" s="2">
        <v>3172</v>
      </c>
      <c r="F2577" s="2">
        <v>4.734</v>
      </c>
      <c r="G2577" s="2">
        <v>15016.248</v>
      </c>
      <c r="H2577" s="5">
        <f t="shared" si="40"/>
        <v>8.5069797959228515E-3</v>
      </c>
      <c r="I2577" s="4"/>
      <c r="J2577" s="4"/>
      <c r="K2577" s="4"/>
    </row>
    <row r="2578" spans="2:11" ht="13.5" x14ac:dyDescent="0.35">
      <c r="B2578" s="3">
        <v>45755</v>
      </c>
      <c r="C2578" s="2">
        <v>4.83</v>
      </c>
      <c r="D2578" s="2">
        <v>4.5420999999999996</v>
      </c>
      <c r="E2578" s="2">
        <v>10880</v>
      </c>
      <c r="F2578" s="2">
        <v>4.7809999999999997</v>
      </c>
      <c r="G2578" s="2">
        <v>52017.279999999999</v>
      </c>
      <c r="H2578" s="5">
        <f t="shared" si="40"/>
        <v>1.897924845765564E-2</v>
      </c>
      <c r="I2578" s="4"/>
      <c r="J2578" s="4"/>
      <c r="K2578" s="4"/>
    </row>
    <row r="2579" spans="2:11" ht="13.5" x14ac:dyDescent="0.35">
      <c r="B2579" s="3">
        <v>45757</v>
      </c>
      <c r="C2579" s="2">
        <v>5.09</v>
      </c>
      <c r="D2579" s="2">
        <v>4.7866</v>
      </c>
      <c r="E2579" s="2">
        <v>5513</v>
      </c>
      <c r="F2579" s="2">
        <v>4.8780000000000001</v>
      </c>
      <c r="G2579" s="2">
        <v>26892.414000000001</v>
      </c>
      <c r="H2579" s="5">
        <f t="shared" si="40"/>
        <v>5.3829726338037558E-2</v>
      </c>
      <c r="I2579" s="4"/>
      <c r="J2579" s="4"/>
      <c r="K2579" s="4"/>
    </row>
    <row r="2580" spans="2:11" ht="13.5" x14ac:dyDescent="0.35">
      <c r="B2580" s="3">
        <v>45758</v>
      </c>
      <c r="C2580" s="2">
        <v>5</v>
      </c>
      <c r="D2580" s="2">
        <v>4.702</v>
      </c>
      <c r="E2580" s="2">
        <v>204</v>
      </c>
      <c r="F2580" s="2">
        <v>5.0449999999999999</v>
      </c>
      <c r="G2580" s="2">
        <v>1029.18</v>
      </c>
      <c r="H2580" s="5">
        <f t="shared" si="40"/>
        <v>-1.767434086825722E-2</v>
      </c>
      <c r="I2580" s="4"/>
      <c r="J2580" s="4"/>
      <c r="K2580" s="4"/>
    </row>
    <row r="2581" spans="2:11" ht="13.5" x14ac:dyDescent="0.35">
      <c r="B2581" s="3">
        <v>45761</v>
      </c>
      <c r="C2581" s="2">
        <v>4.8600000000000003</v>
      </c>
      <c r="D2581" s="2">
        <v>4.5702999999999996</v>
      </c>
      <c r="E2581" s="2">
        <v>3405</v>
      </c>
      <c r="F2581" s="2">
        <v>4.9359999999999999</v>
      </c>
      <c r="G2581" s="2">
        <v>16807.080000000002</v>
      </c>
      <c r="H2581" s="5">
        <f t="shared" si="40"/>
        <v>-2.8009357720119178E-2</v>
      </c>
      <c r="I2581" s="4"/>
      <c r="J2581" s="4"/>
      <c r="K2581" s="4"/>
    </row>
    <row r="2582" spans="2:11" ht="13.5" x14ac:dyDescent="0.35">
      <c r="B2582" s="3">
        <v>45762</v>
      </c>
      <c r="C2582" s="2">
        <v>4.95</v>
      </c>
      <c r="D2582" s="2">
        <v>4.6550000000000002</v>
      </c>
      <c r="E2582" s="2">
        <v>2019</v>
      </c>
      <c r="F2582" s="2">
        <v>4.8959999999999999</v>
      </c>
      <c r="G2582" s="2">
        <v>9885.0239999999994</v>
      </c>
      <c r="H2582" s="5">
        <f t="shared" si="40"/>
        <v>1.8532700260376928E-2</v>
      </c>
      <c r="I2582" s="4"/>
      <c r="J2582" s="4"/>
      <c r="K2582" s="4"/>
    </row>
    <row r="2583" spans="2:11" ht="13.5" x14ac:dyDescent="0.35">
      <c r="B2583" s="3">
        <v>45763</v>
      </c>
      <c r="C2583" s="2">
        <v>4.9000000000000004</v>
      </c>
      <c r="D2583" s="2">
        <v>4.6079999999999997</v>
      </c>
      <c r="E2583" s="2">
        <v>5810</v>
      </c>
      <c r="F2583" s="2">
        <v>4.9000000000000004</v>
      </c>
      <c r="G2583" s="2">
        <v>28469</v>
      </c>
      <c r="H2583" s="5">
        <f t="shared" si="40"/>
        <v>-1.0096670247046314E-2</v>
      </c>
      <c r="I2583" s="4"/>
      <c r="J2583" s="4"/>
      <c r="K2583" s="4"/>
    </row>
    <row r="2584" spans="2:11" ht="13.5" x14ac:dyDescent="0.35">
      <c r="B2584" s="3">
        <v>45764</v>
      </c>
      <c r="C2584" s="2">
        <v>4.9000000000000004</v>
      </c>
      <c r="D2584" s="2">
        <v>4.6079999999999997</v>
      </c>
      <c r="E2584" s="2">
        <v>7485</v>
      </c>
      <c r="F2584" s="2">
        <v>4.9000000000000004</v>
      </c>
      <c r="G2584" s="2">
        <v>36676.5</v>
      </c>
      <c r="H2584" s="5">
        <f t="shared" si="40"/>
        <v>0</v>
      </c>
      <c r="I2584" s="4"/>
      <c r="J2584" s="4"/>
      <c r="K2584" s="4"/>
    </row>
    <row r="2585" spans="2:11" ht="13.5" x14ac:dyDescent="0.35">
      <c r="B2585" s="3">
        <v>45765</v>
      </c>
      <c r="C2585" s="2">
        <v>4.9000000000000004</v>
      </c>
      <c r="D2585" s="2">
        <v>4.6079999999999997</v>
      </c>
      <c r="E2585" s="2">
        <v>2370</v>
      </c>
      <c r="F2585" s="2">
        <v>4.9020000000000001</v>
      </c>
      <c r="G2585" s="2">
        <v>11617.74</v>
      </c>
      <c r="H2585" s="5">
        <f t="shared" si="40"/>
        <v>0</v>
      </c>
      <c r="I2585" s="4"/>
      <c r="J2585" s="4"/>
      <c r="K2585" s="4"/>
    </row>
    <row r="2586" spans="2:11" ht="13.5" x14ac:dyDescent="0.35">
      <c r="B2586" s="3">
        <v>45768</v>
      </c>
      <c r="C2586" s="2">
        <v>4.9400000000000004</v>
      </c>
      <c r="D2586" s="2">
        <v>4.6456</v>
      </c>
      <c r="E2586" s="2">
        <v>826925</v>
      </c>
      <c r="F2586" s="2">
        <v>4.8899999999999997</v>
      </c>
      <c r="G2586" s="2">
        <v>4043663.25</v>
      </c>
      <c r="H2586" s="5">
        <f t="shared" si="40"/>
        <v>8.1597222222222886E-3</v>
      </c>
      <c r="I2586" s="4"/>
      <c r="J2586" s="4"/>
      <c r="K2586" s="4"/>
    </row>
    <row r="2587" spans="2:11" ht="13.5" x14ac:dyDescent="0.35">
      <c r="B2587" s="3">
        <v>45769</v>
      </c>
      <c r="C2587" s="2">
        <v>5.05</v>
      </c>
      <c r="D2587" s="2">
        <v>4.7489999999999997</v>
      </c>
      <c r="E2587" s="2">
        <v>8246</v>
      </c>
      <c r="F2587" s="2">
        <v>4.9779999999999998</v>
      </c>
      <c r="G2587" s="2">
        <v>41048.588000000003</v>
      </c>
      <c r="H2587" s="5">
        <f t="shared" si="40"/>
        <v>2.2257620113655872E-2</v>
      </c>
      <c r="I2587" s="4"/>
      <c r="J2587" s="4"/>
      <c r="K2587" s="4"/>
    </row>
    <row r="2588" spans="2:11" ht="13.5" x14ac:dyDescent="0.35">
      <c r="B2588" s="3">
        <v>45770</v>
      </c>
      <c r="C2588" s="2">
        <v>5.03</v>
      </c>
      <c r="D2588" s="2">
        <v>4.7302</v>
      </c>
      <c r="E2588" s="2">
        <v>13500</v>
      </c>
      <c r="F2588" s="2">
        <v>5.0019999999999998</v>
      </c>
      <c r="G2588" s="2">
        <v>67527</v>
      </c>
      <c r="H2588" s="5">
        <f t="shared" si="40"/>
        <v>-3.9587281532953694E-3</v>
      </c>
      <c r="I2588" s="4"/>
      <c r="J2588" s="4"/>
      <c r="K2588" s="4"/>
    </row>
    <row r="2589" spans="2:11" ht="13.5" x14ac:dyDescent="0.35">
      <c r="B2589" s="3">
        <v>45771</v>
      </c>
      <c r="C2589" s="2">
        <v>5</v>
      </c>
      <c r="D2589" s="2">
        <v>4.702</v>
      </c>
      <c r="E2589" s="2">
        <v>1626</v>
      </c>
      <c r="F2589" s="2">
        <v>4.9909999999999997</v>
      </c>
      <c r="G2589" s="2">
        <v>8115.366</v>
      </c>
      <c r="H2589" s="5">
        <f t="shared" si="40"/>
        <v>-5.9616929516722343E-3</v>
      </c>
      <c r="I2589" s="4"/>
      <c r="J2589" s="4"/>
      <c r="K2589" s="4"/>
    </row>
    <row r="2590" spans="2:11" ht="13.5" x14ac:dyDescent="0.35">
      <c r="B2590" s="3">
        <v>45772</v>
      </c>
      <c r="C2590" s="2">
        <v>4.95</v>
      </c>
      <c r="D2590" s="2">
        <v>4.6550000000000002</v>
      </c>
      <c r="E2590" s="2">
        <v>590</v>
      </c>
      <c r="F2590" s="2">
        <v>4.96</v>
      </c>
      <c r="G2590" s="2">
        <v>2926.4</v>
      </c>
      <c r="H2590" s="5">
        <f t="shared" si="40"/>
        <v>-9.995746490854893E-3</v>
      </c>
      <c r="I2590" s="4"/>
      <c r="J2590" s="4"/>
      <c r="K2590" s="4"/>
    </row>
    <row r="2591" spans="2:11" ht="13.5" x14ac:dyDescent="0.35">
      <c r="B2591" s="3">
        <v>45775</v>
      </c>
      <c r="C2591" s="2">
        <v>4.99</v>
      </c>
      <c r="D2591" s="2">
        <v>4.6925999999999997</v>
      </c>
      <c r="E2591" s="2">
        <v>8433</v>
      </c>
      <c r="F2591" s="2">
        <v>4.8390000000000004</v>
      </c>
      <c r="G2591" s="2">
        <v>40807.286999999997</v>
      </c>
      <c r="H2591" s="5">
        <f t="shared" si="40"/>
        <v>8.0773361976368228E-3</v>
      </c>
      <c r="I2591" s="4"/>
      <c r="J2591" s="4"/>
      <c r="K2591" s="4"/>
    </row>
    <row r="2592" spans="2:11" ht="13.5" x14ac:dyDescent="0.35">
      <c r="B2592" s="3">
        <v>45776</v>
      </c>
      <c r="C2592" s="2">
        <v>4.99</v>
      </c>
      <c r="D2592" s="2">
        <v>4.6925999999999997</v>
      </c>
      <c r="E2592" s="2">
        <v>367</v>
      </c>
      <c r="F2592" s="2">
        <v>4.99</v>
      </c>
      <c r="G2592" s="2">
        <v>1831.33</v>
      </c>
      <c r="H2592" s="5">
        <f t="shared" si="40"/>
        <v>0</v>
      </c>
      <c r="I2592" s="4"/>
      <c r="J2592" s="4"/>
      <c r="K2592" s="4"/>
    </row>
    <row r="2593" spans="2:11" ht="13.5" x14ac:dyDescent="0.35">
      <c r="B2593" s="3">
        <v>45777</v>
      </c>
      <c r="C2593" s="2">
        <v>4.9800000000000004</v>
      </c>
      <c r="D2593" s="2">
        <v>4.6832000000000003</v>
      </c>
      <c r="E2593" s="2">
        <v>3737</v>
      </c>
      <c r="F2593" s="2">
        <v>4.9260000000000002</v>
      </c>
      <c r="G2593" s="2">
        <v>18408.462</v>
      </c>
      <c r="H2593" s="5">
        <f t="shared" si="40"/>
        <v>-2.0031539018879533E-3</v>
      </c>
      <c r="I2593" s="4"/>
      <c r="J2593" s="4"/>
      <c r="K2593" s="4"/>
    </row>
    <row r="2594" spans="2:11" ht="13.5" x14ac:dyDescent="0.35">
      <c r="B2594" s="3">
        <v>45779</v>
      </c>
      <c r="C2594" s="2">
        <v>4.95</v>
      </c>
      <c r="D2594" s="2">
        <v>4.6550000000000002</v>
      </c>
      <c r="E2594" s="2">
        <v>10835</v>
      </c>
      <c r="F2594" s="2">
        <v>4.944</v>
      </c>
      <c r="G2594" s="2">
        <v>53568.24</v>
      </c>
      <c r="H2594" s="5">
        <f t="shared" si="40"/>
        <v>-6.0215237444482409E-3</v>
      </c>
      <c r="I2594" s="4"/>
      <c r="J2594" s="4"/>
      <c r="K2594" s="4"/>
    </row>
    <row r="2595" spans="2:11" ht="13.5" x14ac:dyDescent="0.35">
      <c r="B2595" s="3">
        <v>45782</v>
      </c>
      <c r="C2595" s="2">
        <v>4.95</v>
      </c>
      <c r="D2595" s="2">
        <v>4.6550000000000002</v>
      </c>
      <c r="E2595" s="2">
        <v>357</v>
      </c>
      <c r="F2595" s="2">
        <v>4.95</v>
      </c>
      <c r="G2595" s="2">
        <v>1767.15</v>
      </c>
      <c r="H2595" s="5">
        <f t="shared" si="40"/>
        <v>0</v>
      </c>
      <c r="I2595" s="4"/>
      <c r="J2595" s="4"/>
      <c r="K2595" s="4"/>
    </row>
    <row r="2596" spans="2:11" ht="13.5" x14ac:dyDescent="0.35">
      <c r="B2596" s="3">
        <v>45783</v>
      </c>
      <c r="C2596" s="2">
        <v>4.95</v>
      </c>
      <c r="D2596" s="2">
        <v>4.6550000000000002</v>
      </c>
      <c r="E2596" s="2">
        <v>2604</v>
      </c>
      <c r="F2596" s="2">
        <v>4.9029999999999996</v>
      </c>
      <c r="G2596" s="2">
        <v>12767.412</v>
      </c>
      <c r="H2596" s="5">
        <f t="shared" si="40"/>
        <v>0</v>
      </c>
      <c r="I2596" s="4"/>
      <c r="J2596" s="4"/>
      <c r="K2596" s="4"/>
    </row>
    <row r="2597" spans="2:11" ht="13.5" x14ac:dyDescent="0.35">
      <c r="B2597" s="3">
        <v>45784</v>
      </c>
      <c r="C2597" s="2">
        <v>4.93</v>
      </c>
      <c r="D2597" s="2">
        <v>4.6361999999999997</v>
      </c>
      <c r="E2597" s="2">
        <v>679</v>
      </c>
      <c r="F2597" s="2">
        <v>4.9189999999999996</v>
      </c>
      <c r="G2597" s="2">
        <v>3340.0010000000002</v>
      </c>
      <c r="H2597" s="5">
        <f t="shared" si="40"/>
        <v>-4.0386680988186022E-3</v>
      </c>
      <c r="I2597" s="4"/>
      <c r="J2597" s="4"/>
      <c r="K2597" s="4"/>
    </row>
    <row r="2598" spans="2:11" ht="13.5" x14ac:dyDescent="0.35">
      <c r="B2598" s="3">
        <v>45785</v>
      </c>
      <c r="C2598" s="2">
        <v>4.9000000000000004</v>
      </c>
      <c r="D2598" s="2">
        <v>4.6079999999999997</v>
      </c>
      <c r="E2598" s="2">
        <v>2041</v>
      </c>
      <c r="F2598" s="2">
        <v>4.9000000000000004</v>
      </c>
      <c r="G2598" s="2">
        <v>10000.9</v>
      </c>
      <c r="H2598" s="5">
        <f t="shared" si="40"/>
        <v>-6.0825676200336491E-3</v>
      </c>
      <c r="I2598" s="4"/>
      <c r="J2598" s="4"/>
      <c r="K2598" s="4"/>
    </row>
    <row r="2599" spans="2:11" ht="13.5" x14ac:dyDescent="0.35">
      <c r="B2599" s="3">
        <v>45786</v>
      </c>
      <c r="C2599" s="2">
        <v>4.92</v>
      </c>
      <c r="D2599" s="2">
        <v>4.6268000000000002</v>
      </c>
      <c r="E2599" s="2">
        <v>2520</v>
      </c>
      <c r="F2599" s="2">
        <v>4.92</v>
      </c>
      <c r="G2599" s="2">
        <v>12398.4</v>
      </c>
      <c r="H2599" s="5">
        <f t="shared" si="40"/>
        <v>4.0798611111112406E-3</v>
      </c>
      <c r="I2599" s="4"/>
      <c r="J2599" s="4"/>
      <c r="K2599" s="4"/>
    </row>
    <row r="2600" spans="2:11" ht="13.5" x14ac:dyDescent="0.35">
      <c r="B2600" s="3">
        <v>45789</v>
      </c>
      <c r="C2600" s="2">
        <v>5</v>
      </c>
      <c r="D2600" s="2">
        <v>4.702</v>
      </c>
      <c r="E2600" s="2">
        <v>20798</v>
      </c>
      <c r="F2600" s="2">
        <v>4.95</v>
      </c>
      <c r="G2600" s="2">
        <v>102950.1</v>
      </c>
      <c r="H2600" s="5">
        <f t="shared" si="40"/>
        <v>1.625313391544906E-2</v>
      </c>
      <c r="I2600" s="4"/>
      <c r="J2600" s="4"/>
      <c r="K2600" s="4"/>
    </row>
    <row r="2601" spans="2:11" ht="13.5" x14ac:dyDescent="0.35">
      <c r="B2601" s="3">
        <v>45790</v>
      </c>
      <c r="C2601" s="2">
        <v>5</v>
      </c>
      <c r="D2601" s="2">
        <v>4.702</v>
      </c>
      <c r="E2601" s="2">
        <v>1438</v>
      </c>
      <c r="F2601" s="2">
        <v>4.95</v>
      </c>
      <c r="G2601" s="2">
        <v>7118.1</v>
      </c>
      <c r="H2601" s="5">
        <f t="shared" si="40"/>
        <v>0</v>
      </c>
      <c r="I2601" s="4"/>
      <c r="J2601" s="4"/>
      <c r="K2601" s="4"/>
    </row>
    <row r="2602" spans="2:11" ht="13.5" x14ac:dyDescent="0.35">
      <c r="B2602" s="3">
        <v>45791</v>
      </c>
      <c r="C2602" s="2">
        <v>4.9400000000000004</v>
      </c>
      <c r="D2602" s="2">
        <v>4.6456</v>
      </c>
      <c r="E2602" s="2">
        <v>4134</v>
      </c>
      <c r="F2602" s="2">
        <v>4.9400000000000004</v>
      </c>
      <c r="G2602" s="2">
        <v>20421.96</v>
      </c>
      <c r="H2602" s="5">
        <f t="shared" si="40"/>
        <v>-1.1994895789025947E-2</v>
      </c>
      <c r="I2602" s="4"/>
      <c r="J2602" s="4"/>
      <c r="K2602" s="4"/>
    </row>
    <row r="2603" spans="2:11" ht="13.5" x14ac:dyDescent="0.35">
      <c r="B2603" s="3">
        <v>45792</v>
      </c>
      <c r="C2603" s="2">
        <v>5.09</v>
      </c>
      <c r="D2603" s="2">
        <v>4.7866</v>
      </c>
      <c r="E2603" s="2">
        <v>8717</v>
      </c>
      <c r="F2603" s="2">
        <v>5.0860000000000003</v>
      </c>
      <c r="G2603" s="2">
        <v>44334.661999999997</v>
      </c>
      <c r="H2603" s="5">
        <f t="shared" si="40"/>
        <v>3.0351300154985366E-2</v>
      </c>
      <c r="I2603" s="4"/>
      <c r="J2603" s="4"/>
      <c r="K2603" s="4"/>
    </row>
    <row r="2604" spans="2:11" ht="13.5" x14ac:dyDescent="0.35">
      <c r="B2604" s="3">
        <v>45793</v>
      </c>
      <c r="C2604" s="2">
        <v>5.0999999999999996</v>
      </c>
      <c r="D2604" s="2">
        <v>4.7960000000000003</v>
      </c>
      <c r="E2604" s="2">
        <v>8972</v>
      </c>
      <c r="F2604" s="2">
        <v>5.0789999999999997</v>
      </c>
      <c r="G2604" s="2">
        <v>45568.788</v>
      </c>
      <c r="H2604" s="5">
        <f t="shared" si="40"/>
        <v>1.9638156520286418E-3</v>
      </c>
      <c r="I2604" s="4"/>
      <c r="J2604" s="4"/>
      <c r="K2604" s="4"/>
    </row>
    <row r="2605" spans="2:11" ht="13.5" x14ac:dyDescent="0.35">
      <c r="B2605" s="3">
        <v>45796</v>
      </c>
      <c r="C2605" s="2">
        <v>5.22</v>
      </c>
      <c r="D2605" s="2">
        <v>4.9089</v>
      </c>
      <c r="E2605" s="2">
        <v>6106</v>
      </c>
      <c r="F2605" s="2">
        <v>5.1749999999999998</v>
      </c>
      <c r="G2605" s="2">
        <v>31598.55</v>
      </c>
      <c r="H2605" s="5">
        <f t="shared" si="40"/>
        <v>2.3540450375312712E-2</v>
      </c>
      <c r="I2605" s="4"/>
      <c r="J2605" s="4"/>
      <c r="K2605" s="4"/>
    </row>
    <row r="2606" spans="2:11" ht="13.5" x14ac:dyDescent="0.35">
      <c r="B2606" s="3">
        <v>45797</v>
      </c>
      <c r="C2606" s="2">
        <v>5.39</v>
      </c>
      <c r="D2606" s="2">
        <v>5.0688000000000004</v>
      </c>
      <c r="E2606" s="2">
        <v>3160</v>
      </c>
      <c r="F2606" s="2">
        <v>5.359</v>
      </c>
      <c r="G2606" s="2">
        <v>16934.439999999999</v>
      </c>
      <c r="H2606" s="5">
        <f t="shared" si="40"/>
        <v>3.2573488969015539E-2</v>
      </c>
      <c r="I2606" s="4"/>
      <c r="J2606" s="4"/>
      <c r="K2606" s="4"/>
    </row>
    <row r="2607" spans="2:11" ht="13.5" x14ac:dyDescent="0.35">
      <c r="B2607" s="3">
        <v>45798</v>
      </c>
      <c r="C2607" s="2">
        <v>5.44</v>
      </c>
      <c r="D2607" s="2">
        <v>5.1158000000000001</v>
      </c>
      <c r="E2607" s="2">
        <v>1328</v>
      </c>
      <c r="F2607" s="2">
        <v>5.4290000000000003</v>
      </c>
      <c r="G2607" s="2">
        <v>7209.7120000000004</v>
      </c>
      <c r="H2607" s="5">
        <f t="shared" si="40"/>
        <v>9.2724116161615588E-3</v>
      </c>
      <c r="I2607" s="4"/>
      <c r="J2607" s="4"/>
      <c r="K2607" s="4"/>
    </row>
    <row r="2608" spans="2:11" ht="13.5" x14ac:dyDescent="0.35">
      <c r="B2608" s="3">
        <v>45799</v>
      </c>
      <c r="C2608" s="2">
        <v>5.4</v>
      </c>
      <c r="D2608" s="2">
        <v>5.0781999999999998</v>
      </c>
      <c r="E2608" s="2">
        <v>913</v>
      </c>
      <c r="F2608" s="2">
        <v>5.399</v>
      </c>
      <c r="G2608" s="2">
        <v>4929.2870000000003</v>
      </c>
      <c r="H2608" s="5">
        <f t="shared" si="40"/>
        <v>-7.3497791156808901E-3</v>
      </c>
      <c r="I2608" s="4"/>
      <c r="J2608" s="4"/>
      <c r="K2608" s="4"/>
    </row>
    <row r="2609" spans="2:11" ht="13.5" x14ac:dyDescent="0.35">
      <c r="B2609" s="3">
        <v>45800</v>
      </c>
      <c r="C2609" s="2">
        <v>5.4</v>
      </c>
      <c r="D2609" s="2">
        <v>5.0781999999999998</v>
      </c>
      <c r="E2609" s="2">
        <v>3600</v>
      </c>
      <c r="F2609" s="2">
        <v>5.3949999999999996</v>
      </c>
      <c r="G2609" s="2">
        <v>19422</v>
      </c>
      <c r="H2609" s="5">
        <f t="shared" si="40"/>
        <v>0</v>
      </c>
      <c r="I2609" s="4"/>
      <c r="J2609" s="4"/>
      <c r="K2609" s="4"/>
    </row>
    <row r="2610" spans="2:11" ht="13.5" x14ac:dyDescent="0.35">
      <c r="B2610" s="3">
        <v>45803</v>
      </c>
      <c r="C2610" s="2">
        <v>5.32</v>
      </c>
      <c r="D2610" s="2">
        <v>5.0029000000000003</v>
      </c>
      <c r="E2610" s="2">
        <v>758</v>
      </c>
      <c r="F2610" s="2">
        <v>5.4009999999999998</v>
      </c>
      <c r="G2610" s="2">
        <v>4093.9580000000001</v>
      </c>
      <c r="H2610" s="5">
        <f t="shared" si="40"/>
        <v>-1.4828088692843818E-2</v>
      </c>
      <c r="I2610" s="4"/>
      <c r="J2610" s="4"/>
      <c r="K2610" s="4"/>
    </row>
    <row r="2611" spans="2:11" ht="13.5" x14ac:dyDescent="0.35">
      <c r="B2611" s="3">
        <v>45804</v>
      </c>
      <c r="C2611" s="2">
        <v>5.4</v>
      </c>
      <c r="D2611" s="2">
        <v>5.0781999999999998</v>
      </c>
      <c r="E2611" s="2">
        <v>7212</v>
      </c>
      <c r="F2611" s="2">
        <v>5.3209999999999997</v>
      </c>
      <c r="G2611" s="2">
        <v>38375.052000000003</v>
      </c>
      <c r="H2611" s="5">
        <f t="shared" si="40"/>
        <v>1.5051270263247211E-2</v>
      </c>
      <c r="I2611" s="4"/>
      <c r="J2611" s="4"/>
      <c r="K2611" s="4"/>
    </row>
    <row r="2612" spans="2:11" ht="13.5" x14ac:dyDescent="0.35">
      <c r="B2612" s="3">
        <v>45805</v>
      </c>
      <c r="C2612" s="2">
        <v>5.39</v>
      </c>
      <c r="D2612" s="2">
        <v>5.0688000000000004</v>
      </c>
      <c r="E2612" s="2">
        <v>4630</v>
      </c>
      <c r="F2612" s="2">
        <v>5.3</v>
      </c>
      <c r="G2612" s="2">
        <v>24539</v>
      </c>
      <c r="H2612" s="5">
        <f t="shared" si="40"/>
        <v>-1.851049584498328E-3</v>
      </c>
      <c r="I2612" s="4"/>
      <c r="J2612" s="4"/>
      <c r="K2612" s="4"/>
    </row>
    <row r="2613" spans="2:11" ht="13.5" x14ac:dyDescent="0.35">
      <c r="B2613" s="3">
        <v>45806</v>
      </c>
      <c r="C2613" s="2">
        <v>5.44</v>
      </c>
      <c r="D2613" s="2">
        <v>5.1158000000000001</v>
      </c>
      <c r="E2613" s="2">
        <v>25493</v>
      </c>
      <c r="F2613" s="2">
        <v>5.3959999999999999</v>
      </c>
      <c r="G2613" s="2">
        <v>137560.228</v>
      </c>
      <c r="H2613" s="5">
        <f t="shared" si="40"/>
        <v>9.2724116161615588E-3</v>
      </c>
      <c r="I2613" s="4"/>
      <c r="J2613" s="4"/>
      <c r="K2613" s="4"/>
    </row>
    <row r="2614" spans="2:11" ht="13.5" x14ac:dyDescent="0.35">
      <c r="B2614" s="3">
        <v>45807</v>
      </c>
      <c r="C2614" s="2">
        <v>5.51</v>
      </c>
      <c r="D2614" s="2">
        <v>5.1816000000000004</v>
      </c>
      <c r="E2614" s="2">
        <v>8426</v>
      </c>
      <c r="F2614" s="2">
        <v>5.4450000000000003</v>
      </c>
      <c r="G2614" s="2">
        <v>45879.57</v>
      </c>
      <c r="H2614" s="5">
        <f t="shared" si="40"/>
        <v>1.2862113452441514E-2</v>
      </c>
      <c r="I2614" s="4"/>
      <c r="J2614" s="4"/>
      <c r="K2614" s="4"/>
    </row>
    <row r="2615" spans="2:11" ht="13.5" x14ac:dyDescent="0.35">
      <c r="B2615" s="3">
        <v>45810</v>
      </c>
      <c r="C2615" s="2">
        <v>5.68</v>
      </c>
      <c r="D2615" s="2">
        <v>5.3414999999999999</v>
      </c>
      <c r="E2615" s="2">
        <v>5809</v>
      </c>
      <c r="F2615" s="2">
        <v>5.601</v>
      </c>
      <c r="G2615" s="2">
        <v>32536.208999999999</v>
      </c>
      <c r="H2615" s="5">
        <f t="shared" si="40"/>
        <v>3.0859194071329216E-2</v>
      </c>
      <c r="I2615" s="4"/>
      <c r="J2615" s="4"/>
      <c r="K2615" s="4"/>
    </row>
    <row r="2616" spans="2:11" ht="13.5" x14ac:dyDescent="0.35">
      <c r="B2616" s="3">
        <v>45811</v>
      </c>
      <c r="C2616" s="2">
        <v>5.91</v>
      </c>
      <c r="D2616" s="2">
        <v>5.5578000000000003</v>
      </c>
      <c r="E2616" s="2">
        <v>198758</v>
      </c>
      <c r="F2616" s="2">
        <v>5.9009999999999998</v>
      </c>
      <c r="G2616" s="2">
        <v>1172870.9580000001</v>
      </c>
      <c r="H2616" s="5">
        <f t="shared" si="40"/>
        <v>4.0494243190115208E-2</v>
      </c>
      <c r="I2616" s="4"/>
      <c r="J2616" s="4"/>
      <c r="K2616" s="4"/>
    </row>
    <row r="2617" spans="2:11" ht="13.5" x14ac:dyDescent="0.35">
      <c r="B2617" s="3">
        <v>45812</v>
      </c>
      <c r="C2617" s="2">
        <v>6</v>
      </c>
      <c r="D2617" s="2">
        <v>5.6424000000000003</v>
      </c>
      <c r="E2617" s="2">
        <v>33667</v>
      </c>
      <c r="F2617" s="2">
        <v>5.9539999999999997</v>
      </c>
      <c r="G2617" s="2">
        <v>200453.318</v>
      </c>
      <c r="H2617" s="5">
        <f t="shared" si="40"/>
        <v>1.5221850372449532E-2</v>
      </c>
      <c r="I2617" s="4"/>
      <c r="J2617" s="4"/>
      <c r="K2617" s="4"/>
    </row>
    <row r="2618" spans="2:11" ht="13.5" x14ac:dyDescent="0.35">
      <c r="B2618" s="3">
        <v>45813</v>
      </c>
      <c r="C2618" s="2">
        <v>6</v>
      </c>
      <c r="D2618" s="2">
        <v>5.6424000000000003</v>
      </c>
      <c r="E2618" s="2">
        <v>8547</v>
      </c>
      <c r="F2618" s="2">
        <v>5.992</v>
      </c>
      <c r="G2618" s="2">
        <v>51213.624000000003</v>
      </c>
      <c r="H2618" s="5">
        <f t="shared" si="40"/>
        <v>0</v>
      </c>
      <c r="I2618" s="4"/>
      <c r="J2618" s="4"/>
      <c r="K2618" s="4"/>
    </row>
    <row r="2619" spans="2:11" ht="13.5" x14ac:dyDescent="0.35">
      <c r="B2619" s="3">
        <v>45817</v>
      </c>
      <c r="C2619" s="2">
        <v>5.93</v>
      </c>
      <c r="D2619" s="2">
        <v>5.5766</v>
      </c>
      <c r="E2619" s="2">
        <v>2435</v>
      </c>
      <c r="F2619" s="2">
        <v>5.9779999999999998</v>
      </c>
      <c r="G2619" s="2">
        <v>14556.43</v>
      </c>
      <c r="H2619" s="5">
        <f t="shared" si="40"/>
        <v>-1.1661704239330835E-2</v>
      </c>
      <c r="I2619" s="4"/>
      <c r="J2619" s="4"/>
      <c r="K2619" s="4"/>
    </row>
    <row r="2620" spans="2:11" ht="13.5" x14ac:dyDescent="0.35">
      <c r="B2620" s="3">
        <v>45818</v>
      </c>
      <c r="C2620" s="2">
        <v>5.77</v>
      </c>
      <c r="D2620" s="2">
        <v>5.4260999999999999</v>
      </c>
      <c r="E2620" s="2">
        <v>7698</v>
      </c>
      <c r="F2620" s="2">
        <v>5.8550000000000004</v>
      </c>
      <c r="G2620" s="2">
        <v>45071.79</v>
      </c>
      <c r="H2620" s="5">
        <f t="shared" si="40"/>
        <v>-2.6987770326005106E-2</v>
      </c>
      <c r="I2620" s="4"/>
      <c r="J2620" s="4"/>
      <c r="K2620" s="4"/>
    </row>
    <row r="2621" spans="2:11" ht="13.5" x14ac:dyDescent="0.35">
      <c r="B2621" s="3">
        <v>45819</v>
      </c>
      <c r="C2621" s="2">
        <v>5.88</v>
      </c>
      <c r="D2621" s="2">
        <v>5.5296000000000003</v>
      </c>
      <c r="E2621" s="2">
        <v>2191</v>
      </c>
      <c r="F2621" s="2">
        <v>5.806</v>
      </c>
      <c r="G2621" s="2">
        <v>12720.946</v>
      </c>
      <c r="H2621" s="5">
        <f t="shared" si="40"/>
        <v>1.907447337866983E-2</v>
      </c>
      <c r="I2621" s="4"/>
      <c r="J2621" s="4"/>
      <c r="K2621" s="4"/>
    </row>
    <row r="2622" spans="2:11" ht="13.5" x14ac:dyDescent="0.35">
      <c r="B2622" s="3">
        <v>45820</v>
      </c>
      <c r="C2622" s="2">
        <v>6</v>
      </c>
      <c r="D2622" s="2">
        <v>5.6424000000000003</v>
      </c>
      <c r="E2622" s="2">
        <v>2675</v>
      </c>
      <c r="F2622" s="2">
        <v>5.883</v>
      </c>
      <c r="G2622" s="2">
        <v>15737.025</v>
      </c>
      <c r="H2622" s="5">
        <f t="shared" si="40"/>
        <v>2.0399305555555556E-2</v>
      </c>
      <c r="I2622" s="4"/>
      <c r="J2622" s="4"/>
      <c r="K2622" s="4"/>
    </row>
    <row r="2623" spans="2:11" ht="13.5" x14ac:dyDescent="0.35">
      <c r="B2623" s="3">
        <v>45821</v>
      </c>
      <c r="C2623" s="2">
        <v>5.93</v>
      </c>
      <c r="D2623" s="2">
        <v>5.5766</v>
      </c>
      <c r="E2623" s="2">
        <v>5115</v>
      </c>
      <c r="F2623" s="2">
        <v>5.9459999999999997</v>
      </c>
      <c r="G2623" s="2">
        <v>30413.79</v>
      </c>
      <c r="H2623" s="5">
        <f t="shared" si="40"/>
        <v>-1.1661704239330835E-2</v>
      </c>
      <c r="I2623" s="4"/>
      <c r="J2623" s="4"/>
      <c r="K2623" s="4"/>
    </row>
    <row r="2624" spans="2:11" ht="13.5" x14ac:dyDescent="0.35">
      <c r="B2624" s="3">
        <v>45824</v>
      </c>
      <c r="C2624" s="2">
        <v>5.93</v>
      </c>
      <c r="D2624" s="2">
        <v>5.5766</v>
      </c>
      <c r="E2624" s="2">
        <v>10791</v>
      </c>
      <c r="F2624" s="2">
        <v>6</v>
      </c>
      <c r="G2624" s="2">
        <v>64746</v>
      </c>
      <c r="H2624" s="5">
        <f t="shared" si="40"/>
        <v>0</v>
      </c>
      <c r="I2624" s="4"/>
      <c r="J2624" s="4"/>
      <c r="K2624" s="4"/>
    </row>
    <row r="2625" spans="2:11" ht="13.5" x14ac:dyDescent="0.35">
      <c r="B2625" s="3">
        <v>45825</v>
      </c>
      <c r="C2625" s="2">
        <v>5.93</v>
      </c>
      <c r="D2625" s="2">
        <v>5.5766</v>
      </c>
      <c r="E2625" s="2">
        <v>2785</v>
      </c>
      <c r="F2625" s="2">
        <v>5.9029999999999996</v>
      </c>
      <c r="G2625" s="2">
        <v>16439.855</v>
      </c>
      <c r="H2625" s="5">
        <f t="shared" si="40"/>
        <v>0</v>
      </c>
      <c r="I2625" s="4"/>
      <c r="J2625" s="4"/>
      <c r="K2625" s="4"/>
    </row>
    <row r="2626" spans="2:11" ht="13.5" x14ac:dyDescent="0.35">
      <c r="B2626" s="3">
        <v>45826</v>
      </c>
      <c r="C2626" s="2">
        <v>5.88</v>
      </c>
      <c r="D2626" s="2">
        <v>5.5296000000000003</v>
      </c>
      <c r="E2626" s="2">
        <v>4384</v>
      </c>
      <c r="F2626" s="2">
        <v>5.8440000000000003</v>
      </c>
      <c r="G2626" s="2">
        <v>25620.096000000001</v>
      </c>
      <c r="H2626" s="5">
        <f t="shared" si="40"/>
        <v>-8.428074453968315E-3</v>
      </c>
      <c r="I2626" s="4"/>
      <c r="J2626" s="4"/>
      <c r="K2626" s="4"/>
    </row>
    <row r="2627" spans="2:11" ht="13.5" x14ac:dyDescent="0.35">
      <c r="B2627" s="3">
        <v>45827</v>
      </c>
      <c r="C2627" s="2">
        <v>5.89</v>
      </c>
      <c r="D2627" s="2">
        <v>5.5389999999999997</v>
      </c>
      <c r="E2627" s="2">
        <v>8729</v>
      </c>
      <c r="F2627" s="2">
        <v>5.8730000000000002</v>
      </c>
      <c r="G2627" s="2">
        <v>51265.417000000001</v>
      </c>
      <c r="H2627" s="5">
        <f t="shared" si="40"/>
        <v>1.6999421296295227E-3</v>
      </c>
      <c r="I2627" s="4"/>
      <c r="J2627" s="4"/>
      <c r="K2627" s="4"/>
    </row>
    <row r="2628" spans="2:11" ht="13.5" x14ac:dyDescent="0.35">
      <c r="B2628" s="3">
        <v>45828</v>
      </c>
      <c r="C2628" s="2">
        <v>5.85</v>
      </c>
      <c r="D2628" s="2">
        <v>5.85</v>
      </c>
      <c r="E2628" s="2">
        <v>31152</v>
      </c>
      <c r="F2628" s="2">
        <v>5.75</v>
      </c>
      <c r="G2628" s="2">
        <v>179124</v>
      </c>
      <c r="H2628" s="5">
        <f t="shared" si="40"/>
        <v>5.6147319010651738E-2</v>
      </c>
      <c r="I2628" s="4"/>
      <c r="J2628" s="4"/>
      <c r="K2628" s="4"/>
    </row>
    <row r="2629" spans="2:11" ht="13.5" x14ac:dyDescent="0.35">
      <c r="B2629" s="3">
        <v>45831</v>
      </c>
      <c r="C2629" s="2">
        <v>5.89</v>
      </c>
      <c r="D2629" s="2">
        <v>5.89</v>
      </c>
      <c r="E2629" s="2">
        <v>61842</v>
      </c>
      <c r="F2629" s="2">
        <v>5.843</v>
      </c>
      <c r="G2629" s="2">
        <v>361342.80599999998</v>
      </c>
      <c r="H2629" s="5">
        <f t="shared" si="40"/>
        <v>6.8376068376068437E-3</v>
      </c>
      <c r="I2629" s="4"/>
      <c r="J2629" s="4"/>
      <c r="K2629" s="4"/>
    </row>
    <row r="2630" spans="2:11" ht="13.5" x14ac:dyDescent="0.35">
      <c r="B2630" s="3">
        <v>45832</v>
      </c>
      <c r="C2630" s="2">
        <v>5.9</v>
      </c>
      <c r="D2630" s="2">
        <v>5.9</v>
      </c>
      <c r="E2630" s="2">
        <v>11388</v>
      </c>
      <c r="F2630" s="2">
        <v>5.8540000000000001</v>
      </c>
      <c r="G2630" s="2">
        <v>66665.351999999999</v>
      </c>
      <c r="H2630" s="5">
        <f t="shared" si="40"/>
        <v>1.6977928692700638E-3</v>
      </c>
      <c r="I2630" s="4"/>
      <c r="J2630" s="4"/>
      <c r="K2630" s="4"/>
    </row>
    <row r="2631" spans="2:11" ht="13.5" x14ac:dyDescent="0.35">
      <c r="B2631" s="3">
        <v>45833</v>
      </c>
      <c r="C2631" s="2">
        <v>6.18</v>
      </c>
      <c r="D2631" s="2">
        <v>6.18</v>
      </c>
      <c r="E2631" s="2">
        <v>36010</v>
      </c>
      <c r="F2631" s="2">
        <v>5.93</v>
      </c>
      <c r="G2631" s="2">
        <v>213539.3</v>
      </c>
      <c r="H2631" s="5">
        <f t="shared" ref="H2631:H2696" si="41">(D2631-D2630)/D2630</f>
        <v>4.7457627118643958E-2</v>
      </c>
      <c r="I2631" s="4"/>
      <c r="J2631" s="4"/>
      <c r="K2631" s="4"/>
    </row>
    <row r="2632" spans="2:11" ht="13.5" x14ac:dyDescent="0.35">
      <c r="B2632" s="3">
        <v>45835</v>
      </c>
      <c r="C2632" s="2">
        <v>6.14</v>
      </c>
      <c r="D2632" s="2">
        <v>6.14</v>
      </c>
      <c r="E2632" s="2">
        <v>19738</v>
      </c>
      <c r="F2632" s="2">
        <v>6.1</v>
      </c>
      <c r="G2632" s="2">
        <v>120401.8</v>
      </c>
      <c r="H2632" s="5">
        <f t="shared" si="41"/>
        <v>-6.4724919093851196E-3</v>
      </c>
      <c r="I2632" s="4"/>
      <c r="J2632" s="4"/>
      <c r="K2632" s="4"/>
    </row>
    <row r="2633" spans="2:11" ht="13.5" x14ac:dyDescent="0.35">
      <c r="B2633" s="3">
        <v>45838</v>
      </c>
      <c r="C2633" s="2">
        <v>6</v>
      </c>
      <c r="D2633" s="2">
        <v>6</v>
      </c>
      <c r="E2633" s="2">
        <v>14706</v>
      </c>
      <c r="F2633" s="2">
        <v>5.9660000000000002</v>
      </c>
      <c r="G2633" s="2">
        <v>87735.995999999999</v>
      </c>
      <c r="H2633" s="5">
        <f t="shared" si="41"/>
        <v>-2.2801302931596039E-2</v>
      </c>
      <c r="I2633" s="4"/>
      <c r="J2633" s="4"/>
      <c r="K2633" s="4"/>
    </row>
    <row r="2634" spans="2:11" ht="13.5" x14ac:dyDescent="0.35">
      <c r="B2634" s="3">
        <v>45839</v>
      </c>
      <c r="C2634" s="2">
        <v>6</v>
      </c>
      <c r="D2634" s="2">
        <v>6</v>
      </c>
      <c r="E2634" s="2">
        <v>1598</v>
      </c>
      <c r="F2634" s="2">
        <v>5.9930000000000003</v>
      </c>
      <c r="G2634" s="2">
        <v>9576.8140000000003</v>
      </c>
      <c r="H2634" s="5">
        <f t="shared" si="41"/>
        <v>0</v>
      </c>
      <c r="I2634" s="4"/>
      <c r="J2634" s="4"/>
      <c r="K2634" s="4"/>
    </row>
    <row r="2635" spans="2:11" ht="13.5" x14ac:dyDescent="0.35">
      <c r="B2635" s="3">
        <v>45840</v>
      </c>
      <c r="C2635" s="2">
        <v>6</v>
      </c>
      <c r="D2635" s="2">
        <v>6</v>
      </c>
      <c r="E2635" s="2">
        <v>475</v>
      </c>
      <c r="F2635" s="2">
        <v>6.0039999999999996</v>
      </c>
      <c r="G2635" s="2">
        <v>2851.9</v>
      </c>
      <c r="H2635" s="5">
        <f t="shared" si="41"/>
        <v>0</v>
      </c>
      <c r="I2635" s="4"/>
      <c r="J2635" s="4"/>
      <c r="K2635" s="4"/>
    </row>
    <row r="2636" spans="2:11" ht="13.5" x14ac:dyDescent="0.35">
      <c r="B2636" s="3">
        <v>45841</v>
      </c>
      <c r="C2636" s="2">
        <v>6</v>
      </c>
      <c r="D2636" s="2">
        <v>6</v>
      </c>
      <c r="E2636" s="2">
        <v>13150</v>
      </c>
      <c r="F2636" s="2">
        <v>6</v>
      </c>
      <c r="G2636" s="2">
        <v>78900</v>
      </c>
      <c r="H2636" s="5">
        <f t="shared" si="41"/>
        <v>0</v>
      </c>
      <c r="I2636" s="4"/>
      <c r="J2636" s="4"/>
      <c r="K2636" s="4"/>
    </row>
    <row r="2637" spans="2:11" ht="13.5" x14ac:dyDescent="0.35">
      <c r="B2637" s="3">
        <v>45842</v>
      </c>
      <c r="C2637" s="2">
        <v>5.98</v>
      </c>
      <c r="D2637" s="2">
        <v>5.98</v>
      </c>
      <c r="E2637" s="2">
        <v>7330</v>
      </c>
      <c r="F2637" s="2">
        <v>5.9950000000000001</v>
      </c>
      <c r="G2637" s="2">
        <v>43943.35</v>
      </c>
      <c r="H2637" s="5">
        <f t="shared" si="41"/>
        <v>-3.3333333333332624E-3</v>
      </c>
      <c r="I2637" s="4"/>
      <c r="J2637" s="4"/>
      <c r="K2637" s="4"/>
    </row>
    <row r="2638" spans="2:11" ht="13.5" x14ac:dyDescent="0.35">
      <c r="B2638" s="3">
        <v>45845</v>
      </c>
      <c r="C2638" s="2">
        <v>5.98</v>
      </c>
      <c r="D2638" s="2">
        <v>5.98</v>
      </c>
      <c r="E2638" s="2">
        <v>6780</v>
      </c>
      <c r="F2638" s="2">
        <v>5.9889999999999999</v>
      </c>
      <c r="G2638" s="2">
        <v>40605.42</v>
      </c>
      <c r="H2638" s="5">
        <f t="shared" si="41"/>
        <v>0</v>
      </c>
      <c r="I2638" s="4"/>
      <c r="J2638" s="4"/>
      <c r="K2638" s="4"/>
    </row>
    <row r="2639" spans="2:11" ht="13.5" x14ac:dyDescent="0.35">
      <c r="B2639" s="3">
        <v>45846</v>
      </c>
      <c r="C2639" s="2">
        <v>5.97</v>
      </c>
      <c r="D2639" s="2">
        <v>5.97</v>
      </c>
      <c r="E2639" s="2">
        <v>672</v>
      </c>
      <c r="F2639" s="2">
        <v>5.9790000000000001</v>
      </c>
      <c r="G2639" s="2">
        <v>4017.8879999999999</v>
      </c>
      <c r="H2639" s="5">
        <f t="shared" si="41"/>
        <v>-1.672240802675698E-3</v>
      </c>
      <c r="I2639" s="4"/>
      <c r="J2639" s="4"/>
      <c r="K2639" s="4"/>
    </row>
    <row r="2640" spans="2:11" ht="13.5" x14ac:dyDescent="0.35">
      <c r="B2640" s="3">
        <v>45847</v>
      </c>
      <c r="C2640" s="2">
        <v>5.97</v>
      </c>
      <c r="D2640" s="2">
        <v>5.97</v>
      </c>
      <c r="E2640" s="2">
        <v>12012</v>
      </c>
      <c r="F2640" s="2">
        <v>5.9610000000000003</v>
      </c>
      <c r="G2640" s="2">
        <v>71603.532000000007</v>
      </c>
      <c r="H2640" s="5">
        <f t="shared" si="41"/>
        <v>0</v>
      </c>
      <c r="I2640" s="4"/>
      <c r="J2640" s="4"/>
      <c r="K2640" s="4"/>
    </row>
    <row r="2641" spans="2:11" ht="13.5" x14ac:dyDescent="0.35">
      <c r="B2641" s="3">
        <v>45848</v>
      </c>
      <c r="C2641" s="2">
        <v>5.96</v>
      </c>
      <c r="D2641" s="2">
        <v>5.96</v>
      </c>
      <c r="E2641" s="2">
        <v>3406</v>
      </c>
      <c r="F2641" s="2">
        <v>5.9660000000000002</v>
      </c>
      <c r="G2641" s="2">
        <v>20320.196</v>
      </c>
      <c r="H2641" s="5">
        <f t="shared" si="41"/>
        <v>-1.6750418760468656E-3</v>
      </c>
      <c r="I2641" s="4"/>
      <c r="J2641" s="4"/>
      <c r="K2641" s="4"/>
    </row>
    <row r="2642" spans="2:11" ht="13.5" x14ac:dyDescent="0.35">
      <c r="B2642" s="3">
        <v>45849</v>
      </c>
      <c r="C2642" s="2">
        <v>5.96</v>
      </c>
      <c r="D2642" s="2">
        <v>5.96</v>
      </c>
      <c r="E2642" s="2">
        <v>4700</v>
      </c>
      <c r="F2642" s="2">
        <v>5.9409999999999998</v>
      </c>
      <c r="G2642" s="2">
        <v>27922.7</v>
      </c>
      <c r="H2642" s="5">
        <f t="shared" si="41"/>
        <v>0</v>
      </c>
      <c r="I2642" s="4"/>
      <c r="J2642" s="4"/>
      <c r="K2642" s="4"/>
    </row>
    <row r="2643" spans="2:11" ht="13.5" x14ac:dyDescent="0.35">
      <c r="B2643" s="3">
        <v>45852</v>
      </c>
      <c r="C2643" s="2">
        <v>5.95</v>
      </c>
      <c r="D2643" s="2">
        <v>5.95</v>
      </c>
      <c r="E2643" s="2">
        <v>3273</v>
      </c>
      <c r="F2643" s="2">
        <v>5.91</v>
      </c>
      <c r="G2643" s="2">
        <v>19343.43</v>
      </c>
      <c r="H2643" s="5">
        <f t="shared" si="41"/>
        <v>-1.6778523489932528E-3</v>
      </c>
      <c r="I2643" s="4"/>
      <c r="J2643" s="4"/>
      <c r="K2643" s="4"/>
    </row>
    <row r="2644" spans="2:11" ht="13.5" x14ac:dyDescent="0.35">
      <c r="B2644" s="3">
        <v>45853</v>
      </c>
      <c r="C2644" s="2">
        <v>5.99</v>
      </c>
      <c r="D2644" s="2">
        <v>5.99</v>
      </c>
      <c r="E2644" s="2">
        <v>700</v>
      </c>
      <c r="F2644" s="2">
        <v>5.9480000000000004</v>
      </c>
      <c r="G2644" s="2">
        <v>4163.6000000000004</v>
      </c>
      <c r="H2644" s="5">
        <f t="shared" si="41"/>
        <v>6.7226890756302577E-3</v>
      </c>
      <c r="I2644" s="4"/>
      <c r="J2644" s="4"/>
      <c r="K2644" s="4"/>
    </row>
    <row r="2645" spans="2:11" ht="13.5" x14ac:dyDescent="0.35">
      <c r="B2645" s="3">
        <v>45854</v>
      </c>
      <c r="C2645" s="2">
        <v>5.99</v>
      </c>
      <c r="D2645" s="2">
        <v>5.99</v>
      </c>
      <c r="E2645" s="2">
        <v>10</v>
      </c>
      <c r="F2645" s="2">
        <v>5.99</v>
      </c>
      <c r="G2645" s="2">
        <v>59.9</v>
      </c>
      <c r="H2645" s="5">
        <f t="shared" si="41"/>
        <v>0</v>
      </c>
      <c r="I2645" s="4"/>
      <c r="J2645" s="4"/>
      <c r="K2645" s="4"/>
    </row>
    <row r="2646" spans="2:11" ht="13.5" x14ac:dyDescent="0.35">
      <c r="B2646" s="3">
        <v>45855</v>
      </c>
      <c r="C2646" s="2">
        <v>6</v>
      </c>
      <c r="D2646" s="2">
        <v>6</v>
      </c>
      <c r="E2646" s="2">
        <v>3520</v>
      </c>
      <c r="F2646" s="2">
        <v>5.9989999999999997</v>
      </c>
      <c r="G2646" s="2">
        <v>21116.48</v>
      </c>
      <c r="H2646" s="5">
        <f t="shared" si="41"/>
        <v>1.6694490818029693E-3</v>
      </c>
      <c r="I2646" s="4"/>
      <c r="J2646" s="4"/>
      <c r="K2646" s="4"/>
    </row>
    <row r="2647" spans="2:11" ht="13.5" x14ac:dyDescent="0.35">
      <c r="B2647" s="3">
        <v>45856</v>
      </c>
      <c r="C2647" s="2">
        <v>6</v>
      </c>
      <c r="D2647" s="2">
        <v>6</v>
      </c>
      <c r="E2647" s="2">
        <v>0</v>
      </c>
      <c r="F2647" s="2">
        <v>0</v>
      </c>
      <c r="G2647" s="2">
        <v>0</v>
      </c>
      <c r="H2647" s="5">
        <f t="shared" si="41"/>
        <v>0</v>
      </c>
      <c r="I2647" s="4"/>
      <c r="J2647" s="4"/>
      <c r="K2647" s="4"/>
    </row>
    <row r="2648" spans="2:11" ht="13.5" x14ac:dyDescent="0.35">
      <c r="B2648" s="3">
        <v>45859</v>
      </c>
      <c r="C2648" s="2">
        <v>6</v>
      </c>
      <c r="D2648" s="2">
        <v>6</v>
      </c>
      <c r="E2648" s="2">
        <v>10910</v>
      </c>
      <c r="F2648" s="2">
        <v>5.9989999999999997</v>
      </c>
      <c r="G2648" s="2">
        <v>65449.09</v>
      </c>
      <c r="H2648" s="5">
        <f t="shared" si="41"/>
        <v>0</v>
      </c>
      <c r="I2648" s="4"/>
      <c r="J2648" s="4"/>
      <c r="K2648" s="4"/>
    </row>
    <row r="2649" spans="2:11" ht="13.5" x14ac:dyDescent="0.35">
      <c r="B2649" s="3">
        <v>45860</v>
      </c>
      <c r="C2649" s="2">
        <v>5.99</v>
      </c>
      <c r="D2649" s="2">
        <v>5.99</v>
      </c>
      <c r="E2649" s="2">
        <v>1812</v>
      </c>
      <c r="F2649" s="2">
        <v>5.9589999999999996</v>
      </c>
      <c r="G2649" s="2">
        <v>10797.708000000001</v>
      </c>
      <c r="H2649" s="5">
        <f t="shared" si="41"/>
        <v>-1.6666666666666312E-3</v>
      </c>
      <c r="I2649" s="4"/>
      <c r="J2649" s="4"/>
      <c r="K2649" s="4"/>
    </row>
    <row r="2650" spans="2:11" ht="13.5" x14ac:dyDescent="0.35">
      <c r="B2650" s="3">
        <v>45861</v>
      </c>
      <c r="C2650" s="2">
        <v>6</v>
      </c>
      <c r="D2650" s="2">
        <v>6</v>
      </c>
      <c r="E2650" s="2">
        <v>15054</v>
      </c>
      <c r="F2650" s="2">
        <v>6.016</v>
      </c>
      <c r="G2650" s="2">
        <v>90564.864000000001</v>
      </c>
      <c r="H2650" s="5">
        <f t="shared" si="41"/>
        <v>1.6694490818029693E-3</v>
      </c>
      <c r="I2650" s="4"/>
      <c r="J2650" s="4"/>
      <c r="K2650" s="4"/>
    </row>
    <row r="2651" spans="2:11" ht="13.5" x14ac:dyDescent="0.35">
      <c r="B2651" s="3">
        <v>45862</v>
      </c>
      <c r="C2651" s="2">
        <v>6</v>
      </c>
      <c r="D2651" s="2">
        <v>6</v>
      </c>
      <c r="E2651" s="2">
        <v>26760</v>
      </c>
      <c r="F2651" s="2">
        <v>5.9980000000000002</v>
      </c>
      <c r="G2651" s="2">
        <v>160506.48000000001</v>
      </c>
      <c r="H2651" s="5">
        <f t="shared" si="41"/>
        <v>0</v>
      </c>
      <c r="I2651" s="4"/>
      <c r="J2651" s="4"/>
      <c r="K2651" s="4"/>
    </row>
    <row r="2652" spans="2:11" ht="13.5" x14ac:dyDescent="0.35">
      <c r="B2652" s="3">
        <v>45866</v>
      </c>
      <c r="C2652" s="2">
        <v>6</v>
      </c>
      <c r="D2652" s="2">
        <v>6</v>
      </c>
      <c r="E2652" s="2">
        <v>183</v>
      </c>
      <c r="F2652" s="2">
        <v>6</v>
      </c>
      <c r="G2652" s="2">
        <v>1098</v>
      </c>
      <c r="H2652" s="5">
        <f t="shared" si="41"/>
        <v>0</v>
      </c>
      <c r="I2652" s="4"/>
      <c r="J2652" s="4"/>
      <c r="K2652" s="4"/>
    </row>
    <row r="2653" spans="2:11" ht="13.5" x14ac:dyDescent="0.35">
      <c r="B2653" s="3">
        <v>45867</v>
      </c>
      <c r="C2653" s="2">
        <v>6</v>
      </c>
      <c r="D2653" s="2">
        <v>6</v>
      </c>
      <c r="E2653" s="2">
        <v>5110</v>
      </c>
      <c r="F2653" s="2">
        <v>5.9989999999999997</v>
      </c>
      <c r="G2653" s="2">
        <v>30654.89</v>
      </c>
      <c r="H2653" s="5">
        <f t="shared" si="41"/>
        <v>0</v>
      </c>
      <c r="I2653" s="4"/>
      <c r="J2653" s="4"/>
      <c r="K2653" s="4"/>
    </row>
    <row r="2654" spans="2:11" ht="13.5" x14ac:dyDescent="0.35">
      <c r="B2654" s="3">
        <v>45868</v>
      </c>
      <c r="C2654" s="2">
        <v>6</v>
      </c>
      <c r="D2654" s="2">
        <v>6</v>
      </c>
      <c r="E2654" s="2">
        <v>3028</v>
      </c>
      <c r="F2654" s="2">
        <v>5.95</v>
      </c>
      <c r="G2654" s="2">
        <v>18016.599999999999</v>
      </c>
      <c r="H2654" s="5">
        <f t="shared" si="41"/>
        <v>0</v>
      </c>
      <c r="I2654" s="4"/>
      <c r="J2654" s="4"/>
      <c r="K2654" s="4"/>
    </row>
    <row r="2655" spans="2:11" ht="13.5" x14ac:dyDescent="0.35">
      <c r="B2655" s="3">
        <v>45869</v>
      </c>
      <c r="C2655" s="2">
        <v>6</v>
      </c>
      <c r="D2655" s="2">
        <v>6</v>
      </c>
      <c r="E2655" s="2">
        <v>0</v>
      </c>
      <c r="F2655" s="2">
        <v>0</v>
      </c>
      <c r="G2655" s="2">
        <v>0</v>
      </c>
      <c r="H2655" s="5">
        <f t="shared" si="41"/>
        <v>0</v>
      </c>
      <c r="I2655" s="4"/>
      <c r="J2655" s="4"/>
      <c r="K2655" s="4"/>
    </row>
    <row r="2656" spans="2:11" ht="13.5" x14ac:dyDescent="0.35">
      <c r="B2656" s="3">
        <v>45870</v>
      </c>
      <c r="C2656" s="2">
        <v>5.99</v>
      </c>
      <c r="D2656" s="2">
        <v>5.99</v>
      </c>
      <c r="E2656" s="2">
        <v>216</v>
      </c>
      <c r="F2656" s="2">
        <v>5.9020000000000001</v>
      </c>
      <c r="G2656" s="2">
        <v>1274.8320000000001</v>
      </c>
      <c r="H2656" s="5">
        <f t="shared" si="41"/>
        <v>-1.6666666666666312E-3</v>
      </c>
      <c r="I2656" s="4"/>
      <c r="J2656" s="4"/>
      <c r="K2656" s="4"/>
    </row>
    <row r="2657" spans="2:11" ht="13.5" x14ac:dyDescent="0.35">
      <c r="B2657" s="3">
        <v>45873</v>
      </c>
      <c r="C2657" s="2">
        <v>5.99</v>
      </c>
      <c r="D2657" s="2">
        <v>5.99</v>
      </c>
      <c r="E2657" s="2">
        <v>10290</v>
      </c>
      <c r="F2657" s="2">
        <v>5.9029999999999996</v>
      </c>
      <c r="G2657" s="2">
        <v>60741.87</v>
      </c>
      <c r="H2657" s="5">
        <f t="shared" si="41"/>
        <v>0</v>
      </c>
      <c r="I2657" s="4"/>
      <c r="J2657" s="4"/>
      <c r="K2657" s="4"/>
    </row>
    <row r="2658" spans="2:11" ht="13.5" x14ac:dyDescent="0.35">
      <c r="B2658" s="3">
        <v>45874</v>
      </c>
      <c r="C2658" s="2">
        <v>5.97</v>
      </c>
      <c r="D2658" s="2">
        <v>5.97</v>
      </c>
      <c r="E2658" s="2">
        <v>2267</v>
      </c>
      <c r="F2658" s="2">
        <v>5.952</v>
      </c>
      <c r="G2658" s="2">
        <v>13493.183999999999</v>
      </c>
      <c r="H2658" s="5">
        <f t="shared" si="41"/>
        <v>-3.3388981636060869E-3</v>
      </c>
      <c r="I2658" s="4"/>
      <c r="J2658" s="4"/>
      <c r="K2658" s="4"/>
    </row>
    <row r="2659" spans="2:11" ht="13.5" x14ac:dyDescent="0.35">
      <c r="B2659" s="3">
        <v>45875</v>
      </c>
      <c r="C2659" s="2">
        <v>5.99</v>
      </c>
      <c r="D2659" s="2">
        <v>5.99</v>
      </c>
      <c r="E2659" s="2">
        <v>1801</v>
      </c>
      <c r="F2659" s="2">
        <v>5.9770000000000003</v>
      </c>
      <c r="G2659" s="2">
        <v>10764.576999999999</v>
      </c>
      <c r="H2659" s="5">
        <f t="shared" si="41"/>
        <v>3.35008375209388E-3</v>
      </c>
      <c r="I2659" s="4"/>
      <c r="J2659" s="4"/>
      <c r="K2659" s="4"/>
    </row>
    <row r="2660" spans="2:11" ht="13.5" x14ac:dyDescent="0.35">
      <c r="B2660" s="3">
        <v>45876</v>
      </c>
      <c r="C2660" s="2">
        <v>5.99</v>
      </c>
      <c r="D2660" s="2">
        <v>5.99</v>
      </c>
      <c r="E2660" s="2">
        <v>102</v>
      </c>
      <c r="F2660" s="2">
        <v>5.97</v>
      </c>
      <c r="G2660" s="2">
        <v>608.94000000000005</v>
      </c>
      <c r="H2660" s="5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5.99</v>
      </c>
      <c r="D2661" s="2">
        <v>5.99</v>
      </c>
      <c r="E2661" s="2">
        <v>647</v>
      </c>
      <c r="F2661" s="2">
        <v>5.98</v>
      </c>
      <c r="G2661" s="2">
        <v>3869.06</v>
      </c>
      <c r="H2661" s="5">
        <f t="shared" si="41"/>
        <v>0</v>
      </c>
      <c r="I2661" s="4"/>
      <c r="J2661" s="4"/>
      <c r="K2661" s="4"/>
    </row>
    <row r="2662" spans="2:11" ht="13.5" x14ac:dyDescent="0.35">
      <c r="B2662" s="3">
        <v>45880</v>
      </c>
      <c r="C2662" s="2">
        <v>5.91</v>
      </c>
      <c r="D2662" s="2">
        <v>5.91</v>
      </c>
      <c r="E2662" s="2">
        <v>83</v>
      </c>
      <c r="F2662" s="2">
        <v>5.9160000000000004</v>
      </c>
      <c r="G2662" s="2">
        <v>491.02800000000002</v>
      </c>
      <c r="H2662" s="5">
        <f t="shared" si="41"/>
        <v>-1.3355592654424051E-2</v>
      </c>
      <c r="I2662" s="4"/>
      <c r="J2662" s="4"/>
      <c r="K2662" s="4"/>
    </row>
    <row r="2663" spans="2:11" ht="13.5" x14ac:dyDescent="0.35">
      <c r="B2663" s="3">
        <v>45881</v>
      </c>
      <c r="C2663" s="2">
        <v>5.98</v>
      </c>
      <c r="D2663" s="2">
        <v>5.98</v>
      </c>
      <c r="E2663" s="2">
        <v>421</v>
      </c>
      <c r="F2663" s="2">
        <v>5.9130000000000003</v>
      </c>
      <c r="G2663" s="2">
        <v>2489.373</v>
      </c>
      <c r="H2663" s="5">
        <f t="shared" si="41"/>
        <v>1.1844331641286003E-2</v>
      </c>
      <c r="I2663" s="4"/>
      <c r="J2663" s="4"/>
      <c r="K2663" s="4"/>
    </row>
    <row r="2664" spans="2:11" ht="13.5" x14ac:dyDescent="0.35">
      <c r="B2664" s="3">
        <v>45883</v>
      </c>
      <c r="C2664" s="2">
        <v>5.97</v>
      </c>
      <c r="D2664" s="2">
        <v>5.97</v>
      </c>
      <c r="E2664" s="2">
        <v>2472</v>
      </c>
      <c r="F2664" s="2">
        <v>5.9119999999999999</v>
      </c>
      <c r="G2664" s="2">
        <v>14614.464</v>
      </c>
      <c r="H2664" s="5">
        <f t="shared" si="41"/>
        <v>-1.672240802675698E-3</v>
      </c>
      <c r="I2664" s="4"/>
      <c r="J2664" s="4"/>
      <c r="K2664" s="4"/>
    </row>
    <row r="2665" spans="2:11" ht="13.5" x14ac:dyDescent="0.35">
      <c r="B2665" s="3">
        <v>45884</v>
      </c>
      <c r="C2665" s="2">
        <v>5.93</v>
      </c>
      <c r="D2665" s="2">
        <v>5.93</v>
      </c>
      <c r="E2665" s="2">
        <v>573</v>
      </c>
      <c r="F2665" s="2">
        <v>5.8479999999999999</v>
      </c>
      <c r="G2665" s="2">
        <v>3350.904</v>
      </c>
      <c r="H2665" s="5">
        <f t="shared" si="41"/>
        <v>-6.7001675041876109E-3</v>
      </c>
      <c r="I2665" s="4"/>
      <c r="J2665" s="4"/>
      <c r="K2665" s="4"/>
    </row>
    <row r="2666" spans="2:11" ht="13.5" x14ac:dyDescent="0.35">
      <c r="B2666" s="3">
        <v>45887</v>
      </c>
      <c r="C2666" s="2">
        <v>5.99</v>
      </c>
      <c r="D2666" s="2">
        <v>5.99</v>
      </c>
      <c r="E2666" s="2">
        <v>5888</v>
      </c>
      <c r="F2666" s="2">
        <v>5.97</v>
      </c>
      <c r="G2666" s="2">
        <v>35151.360000000001</v>
      </c>
      <c r="H2666" s="5">
        <f t="shared" si="41"/>
        <v>1.0118043844856746E-2</v>
      </c>
      <c r="I2666" s="4"/>
      <c r="J2666" s="4"/>
      <c r="K2666" s="4"/>
    </row>
    <row r="2667" spans="2:11" ht="13.5" x14ac:dyDescent="0.35">
      <c r="B2667" s="3">
        <v>45888</v>
      </c>
      <c r="C2667" s="2">
        <v>5.98</v>
      </c>
      <c r="D2667" s="2">
        <v>5.98</v>
      </c>
      <c r="E2667" s="2">
        <v>5105</v>
      </c>
      <c r="F2667" s="2">
        <v>5.99</v>
      </c>
      <c r="G2667" s="2">
        <v>30578.95</v>
      </c>
      <c r="H2667" s="5">
        <f t="shared" si="41"/>
        <v>-1.6694490818029693E-3</v>
      </c>
      <c r="I2667" s="4"/>
      <c r="J2667" s="4"/>
      <c r="K2667" s="4"/>
    </row>
    <row r="2668" spans="2:11" ht="13.5" x14ac:dyDescent="0.35">
      <c r="B2668" s="3">
        <v>45889</v>
      </c>
      <c r="C2668" s="2">
        <v>5.95</v>
      </c>
      <c r="D2668" s="2">
        <v>5.95</v>
      </c>
      <c r="E2668" s="2">
        <v>2111</v>
      </c>
      <c r="F2668" s="2">
        <v>5.9379999999999997</v>
      </c>
      <c r="G2668" s="2">
        <v>12535.118</v>
      </c>
      <c r="H2668" s="5">
        <f t="shared" si="41"/>
        <v>-5.0167224080267967E-3</v>
      </c>
      <c r="I2668" s="4"/>
      <c r="J2668" s="4"/>
      <c r="K2668" s="4"/>
    </row>
    <row r="2669" spans="2:11" ht="13.5" x14ac:dyDescent="0.35">
      <c r="B2669" s="3">
        <v>45890</v>
      </c>
      <c r="C2669" s="2">
        <v>5.95</v>
      </c>
      <c r="D2669" s="2">
        <v>5.95</v>
      </c>
      <c r="E2669" s="2">
        <v>2358</v>
      </c>
      <c r="F2669" s="2">
        <v>5.91</v>
      </c>
      <c r="G2669" s="2">
        <v>13935.78</v>
      </c>
      <c r="H2669" s="5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5.98</v>
      </c>
      <c r="D2670" s="2">
        <v>5.98</v>
      </c>
      <c r="E2670" s="2">
        <v>21977</v>
      </c>
      <c r="F2670" s="2">
        <v>5.95</v>
      </c>
      <c r="G2670" s="2">
        <v>130763.15</v>
      </c>
      <c r="H2670" s="5">
        <f t="shared" si="41"/>
        <v>5.042016806722731E-3</v>
      </c>
      <c r="I2670" s="4"/>
      <c r="J2670" s="4"/>
      <c r="K2670" s="4"/>
    </row>
    <row r="2671" spans="2:11" ht="13.5" x14ac:dyDescent="0.35">
      <c r="B2671" s="3">
        <v>45894</v>
      </c>
      <c r="C2671" s="2">
        <v>5.97</v>
      </c>
      <c r="D2671" s="2">
        <v>5.97</v>
      </c>
      <c r="E2671" s="2">
        <v>5934</v>
      </c>
      <c r="F2671" s="2">
        <v>5.952</v>
      </c>
      <c r="G2671" s="2">
        <v>35319.167999999998</v>
      </c>
      <c r="H2671" s="5">
        <f t="shared" si="41"/>
        <v>-1.672240802675698E-3</v>
      </c>
      <c r="I2671" s="4"/>
      <c r="J2671" s="4"/>
      <c r="K2671" s="4"/>
    </row>
    <row r="2672" spans="2:11" ht="13.5" x14ac:dyDescent="0.35">
      <c r="B2672" s="3">
        <v>45895</v>
      </c>
      <c r="C2672" s="2">
        <v>6</v>
      </c>
      <c r="D2672" s="2">
        <v>6</v>
      </c>
      <c r="E2672" s="2">
        <v>19995</v>
      </c>
      <c r="F2672" s="2">
        <v>5.9980000000000002</v>
      </c>
      <c r="G2672" s="2">
        <v>119930.01</v>
      </c>
      <c r="H2672" s="5">
        <f t="shared" si="41"/>
        <v>5.0251256281407452E-3</v>
      </c>
      <c r="I2672" s="4"/>
      <c r="J2672" s="4"/>
      <c r="K2672" s="4"/>
    </row>
    <row r="2673" spans="2:11" ht="13.5" x14ac:dyDescent="0.35">
      <c r="B2673" s="3">
        <v>45896</v>
      </c>
      <c r="C2673" s="2">
        <v>6.08</v>
      </c>
      <c r="D2673" s="2">
        <v>6.08</v>
      </c>
      <c r="E2673" s="2">
        <v>459</v>
      </c>
      <c r="F2673" s="2">
        <v>6.0179999999999998</v>
      </c>
      <c r="G2673" s="2">
        <v>2762.2620000000002</v>
      </c>
      <c r="H2673" s="5">
        <f t="shared" si="41"/>
        <v>1.3333333333333345E-2</v>
      </c>
      <c r="I2673" s="4"/>
      <c r="J2673" s="4"/>
      <c r="K2673" s="4"/>
    </row>
    <row r="2674" spans="2:11" ht="13.5" x14ac:dyDescent="0.35">
      <c r="B2674" s="3">
        <v>45897</v>
      </c>
      <c r="C2674" s="2">
        <v>6.03</v>
      </c>
      <c r="D2674" s="2">
        <v>6.03</v>
      </c>
      <c r="E2674" s="2">
        <v>46678</v>
      </c>
      <c r="F2674" s="2">
        <v>6.01</v>
      </c>
      <c r="G2674" s="2">
        <v>280534.78000000003</v>
      </c>
      <c r="H2674" s="5">
        <f t="shared" si="41"/>
        <v>-8.2236842105262858E-3</v>
      </c>
      <c r="I2674" s="4"/>
      <c r="J2674" s="4"/>
      <c r="K2674" s="4"/>
    </row>
    <row r="2675" spans="2:11" ht="13.5" x14ac:dyDescent="0.35">
      <c r="B2675" s="3">
        <v>45898</v>
      </c>
      <c r="C2675" s="2">
        <v>6</v>
      </c>
      <c r="D2675" s="2">
        <v>6</v>
      </c>
      <c r="E2675" s="2">
        <v>34103</v>
      </c>
      <c r="F2675" s="2">
        <v>6.0019999999999998</v>
      </c>
      <c r="G2675" s="2">
        <v>204686.20600000001</v>
      </c>
      <c r="H2675" s="5">
        <f t="shared" si="41"/>
        <v>-4.9751243781094934E-3</v>
      </c>
      <c r="I2675" s="4"/>
      <c r="J2675" s="4"/>
      <c r="K2675" s="4"/>
    </row>
    <row r="2676" spans="2:11" ht="13.5" x14ac:dyDescent="0.35">
      <c r="B2676" s="3">
        <v>45901</v>
      </c>
      <c r="C2676" s="2">
        <v>6.17</v>
      </c>
      <c r="D2676" s="2">
        <v>6.17</v>
      </c>
      <c r="E2676" s="2">
        <v>13884</v>
      </c>
      <c r="F2676" s="2">
        <v>6.0279999999999996</v>
      </c>
      <c r="G2676" s="2">
        <v>83692.751999999993</v>
      </c>
      <c r="H2676" s="5">
        <f t="shared" si="41"/>
        <v>2.8333333333333321E-2</v>
      </c>
      <c r="I2676" s="4"/>
      <c r="J2676" s="4"/>
      <c r="K2676" s="4"/>
    </row>
    <row r="2677" spans="2:11" ht="13.5" x14ac:dyDescent="0.35">
      <c r="B2677" s="3">
        <v>45902</v>
      </c>
      <c r="C2677" s="2">
        <v>6.1</v>
      </c>
      <c r="D2677" s="2">
        <v>6.1</v>
      </c>
      <c r="E2677" s="2">
        <v>15565</v>
      </c>
      <c r="F2677" s="2">
        <v>6.101</v>
      </c>
      <c r="G2677" s="2">
        <v>94962.065000000002</v>
      </c>
      <c r="H2677" s="5">
        <f t="shared" si="41"/>
        <v>-1.1345218800648345E-2</v>
      </c>
      <c r="I2677" s="4"/>
      <c r="J2677" s="4"/>
      <c r="K2677" s="4"/>
    </row>
    <row r="2678" spans="2:11" ht="13.5" x14ac:dyDescent="0.35">
      <c r="B2678" s="3">
        <v>45903</v>
      </c>
      <c r="C2678" s="2">
        <v>6.23</v>
      </c>
      <c r="D2678" s="2">
        <v>6.23</v>
      </c>
      <c r="E2678" s="2">
        <v>2033</v>
      </c>
      <c r="F2678" s="2">
        <v>6.0979999999999999</v>
      </c>
      <c r="G2678" s="2">
        <v>12397.234</v>
      </c>
      <c r="H2678" s="5">
        <f t="shared" si="41"/>
        <v>2.1311475409836196E-2</v>
      </c>
      <c r="I2678" s="4"/>
      <c r="J2678" s="4"/>
      <c r="K2678" s="4"/>
    </row>
    <row r="2679" spans="2:11" ht="13.5" x14ac:dyDescent="0.35">
      <c r="B2679" s="3">
        <v>45905</v>
      </c>
      <c r="C2679" s="2">
        <v>6.19</v>
      </c>
      <c r="D2679" s="2">
        <v>6.19</v>
      </c>
      <c r="E2679" s="2">
        <v>30</v>
      </c>
      <c r="F2679" s="2">
        <v>6.1239999999999997</v>
      </c>
      <c r="G2679" s="2">
        <v>183.72</v>
      </c>
      <c r="H2679" s="5">
        <f t="shared" si="41"/>
        <v>-6.4205457463884482E-3</v>
      </c>
      <c r="I2679" s="4"/>
      <c r="J2679" s="4"/>
      <c r="K2679" s="4"/>
    </row>
    <row r="2680" spans="2:11" ht="13.5" x14ac:dyDescent="0.35">
      <c r="B2680" s="3">
        <v>45908</v>
      </c>
      <c r="C2680" s="2">
        <v>6.17</v>
      </c>
      <c r="D2680" s="2">
        <v>6.17</v>
      </c>
      <c r="E2680" s="2">
        <v>563</v>
      </c>
      <c r="F2680" s="2">
        <v>6.1150000000000002</v>
      </c>
      <c r="G2680" s="2">
        <v>3442.7449999999999</v>
      </c>
      <c r="H2680" s="5">
        <f t="shared" si="41"/>
        <v>-3.2310177705978126E-3</v>
      </c>
      <c r="I2680" s="4"/>
      <c r="J2680" s="4"/>
      <c r="K2680" s="4"/>
    </row>
    <row r="2681" spans="2:11" ht="13.5" x14ac:dyDescent="0.35">
      <c r="B2681" s="3">
        <v>45909</v>
      </c>
      <c r="C2681" s="2">
        <v>6.1</v>
      </c>
      <c r="D2681" s="2">
        <v>6.1</v>
      </c>
      <c r="E2681" s="2">
        <v>691</v>
      </c>
      <c r="F2681" s="2">
        <v>6.1</v>
      </c>
      <c r="G2681" s="2">
        <v>4215.1000000000004</v>
      </c>
      <c r="H2681" s="5">
        <f t="shared" si="41"/>
        <v>-1.1345218800648345E-2</v>
      </c>
      <c r="I2681" s="4"/>
      <c r="J2681" s="4"/>
      <c r="K2681" s="4"/>
    </row>
    <row r="2682" spans="2:11" ht="13.5" x14ac:dyDescent="0.35">
      <c r="B2682" s="3">
        <v>45910</v>
      </c>
      <c r="C2682" s="2">
        <v>6.14</v>
      </c>
      <c r="D2682" s="2">
        <v>6.14</v>
      </c>
      <c r="E2682" s="2">
        <v>511</v>
      </c>
      <c r="F2682" s="2">
        <v>6.08</v>
      </c>
      <c r="G2682" s="2">
        <v>3106.88</v>
      </c>
      <c r="H2682" s="5">
        <f t="shared" si="41"/>
        <v>6.5573770491803339E-3</v>
      </c>
      <c r="I2682" s="4"/>
      <c r="J2682" s="4"/>
      <c r="K2682" s="4"/>
    </row>
    <row r="2683" spans="2:11" ht="13.5" x14ac:dyDescent="0.35">
      <c r="B2683" s="3">
        <v>45911</v>
      </c>
      <c r="C2683" s="2">
        <v>6.1</v>
      </c>
      <c r="D2683" s="2">
        <v>6.1</v>
      </c>
      <c r="E2683" s="2">
        <v>1113</v>
      </c>
      <c r="F2683" s="2">
        <v>6.08</v>
      </c>
      <c r="G2683" s="2">
        <v>6767.04</v>
      </c>
      <c r="H2683" s="5">
        <f t="shared" si="41"/>
        <v>-6.5146579804560324E-3</v>
      </c>
      <c r="I2683" s="4"/>
      <c r="J2683" s="4"/>
      <c r="K2683" s="4"/>
    </row>
    <row r="2684" spans="2:11" ht="13.5" x14ac:dyDescent="0.35">
      <c r="B2684" s="3">
        <v>45912</v>
      </c>
      <c r="C2684" s="2">
        <v>6.09</v>
      </c>
      <c r="D2684" s="2">
        <v>6.09</v>
      </c>
      <c r="E2684" s="2">
        <v>35</v>
      </c>
      <c r="F2684" s="2">
        <v>6.09</v>
      </c>
      <c r="G2684" s="2">
        <v>213.15</v>
      </c>
      <c r="H2684" s="5">
        <f t="shared" si="41"/>
        <v>-1.6393442622950471E-3</v>
      </c>
      <c r="I2684" s="4"/>
      <c r="J2684" s="4"/>
      <c r="K2684" s="4"/>
    </row>
    <row r="2685" spans="2:11" ht="13.5" x14ac:dyDescent="0.35">
      <c r="B2685" s="3">
        <v>45915</v>
      </c>
      <c r="C2685" s="2">
        <v>6.05</v>
      </c>
      <c r="D2685" s="2">
        <v>6.05</v>
      </c>
      <c r="E2685" s="2">
        <v>10380</v>
      </c>
      <c r="F2685" s="2">
        <v>6.0010000000000003</v>
      </c>
      <c r="G2685" s="2">
        <v>62290.38</v>
      </c>
      <c r="H2685" s="5">
        <f t="shared" si="41"/>
        <v>-6.5681444991789878E-3</v>
      </c>
      <c r="I2685" s="4"/>
      <c r="J2685" s="4"/>
      <c r="K2685" s="4"/>
    </row>
    <row r="2686" spans="2:11" ht="13.5" x14ac:dyDescent="0.35">
      <c r="B2686" s="3">
        <v>45916</v>
      </c>
      <c r="C2686" s="2">
        <v>5.99</v>
      </c>
      <c r="D2686" s="2">
        <v>5.99</v>
      </c>
      <c r="E2686" s="2">
        <v>8929</v>
      </c>
      <c r="F2686" s="2">
        <v>6</v>
      </c>
      <c r="G2686" s="2">
        <v>53574</v>
      </c>
      <c r="H2686" s="5">
        <f t="shared" si="41"/>
        <v>-9.9173553719007629E-3</v>
      </c>
      <c r="I2686" s="4"/>
      <c r="J2686" s="4"/>
      <c r="K2686" s="4"/>
    </row>
    <row r="2687" spans="2:11" ht="13.5" x14ac:dyDescent="0.35">
      <c r="B2687" s="3">
        <v>45917</v>
      </c>
      <c r="C2687" s="2">
        <v>6.28</v>
      </c>
      <c r="D2687" s="2">
        <v>6.28</v>
      </c>
      <c r="E2687" s="2">
        <v>15020</v>
      </c>
      <c r="F2687" s="2">
        <v>6.1929999999999996</v>
      </c>
      <c r="G2687" s="2">
        <v>93018.86</v>
      </c>
      <c r="H2687" s="5">
        <f t="shared" si="41"/>
        <v>4.8414023372287146E-2</v>
      </c>
      <c r="I2687" s="4"/>
      <c r="J2687" s="4"/>
      <c r="K2687" s="4"/>
    </row>
    <row r="2688" spans="2:11" ht="13.5" x14ac:dyDescent="0.35">
      <c r="B2688" s="3">
        <v>45918</v>
      </c>
      <c r="C2688" s="11">
        <v>6.47</v>
      </c>
      <c r="D2688" s="11">
        <v>6.47</v>
      </c>
      <c r="E2688" s="11">
        <v>34713</v>
      </c>
      <c r="F2688" s="11">
        <v>6.42</v>
      </c>
      <c r="G2688" s="11">
        <f>E2688*F2688</f>
        <v>222857.46</v>
      </c>
      <c r="H2688" s="5">
        <f t="shared" si="41"/>
        <v>3.0254777070063615E-2</v>
      </c>
      <c r="I2688" s="4"/>
      <c r="J2688" s="4"/>
      <c r="K2688" s="4"/>
    </row>
    <row r="2689" spans="2:11" ht="13.5" x14ac:dyDescent="0.35">
      <c r="B2689" s="3">
        <v>45919</v>
      </c>
      <c r="C2689" s="11">
        <v>6.45</v>
      </c>
      <c r="D2689" s="11">
        <v>6.45</v>
      </c>
      <c r="E2689" s="11">
        <v>1400</v>
      </c>
      <c r="F2689" s="11">
        <v>6.4409999999999998</v>
      </c>
      <c r="G2689" s="11">
        <f t="shared" ref="G2689:G2696" si="42">E2689*F2689</f>
        <v>9017.4</v>
      </c>
      <c r="H2689" s="5">
        <f t="shared" si="41"/>
        <v>-3.0911901081915878E-3</v>
      </c>
      <c r="I2689" s="4"/>
      <c r="J2689" s="4"/>
      <c r="K2689" s="4"/>
    </row>
    <row r="2690" spans="2:11" ht="13.5" x14ac:dyDescent="0.35">
      <c r="B2690" s="3">
        <v>45922</v>
      </c>
      <c r="C2690" s="11">
        <v>6.48</v>
      </c>
      <c r="D2690" s="11">
        <v>6.48</v>
      </c>
      <c r="E2690" s="11">
        <v>11400</v>
      </c>
      <c r="F2690" s="11">
        <v>6.4710000000000001</v>
      </c>
      <c r="G2690" s="11">
        <f t="shared" si="42"/>
        <v>73769.399999999994</v>
      </c>
      <c r="H2690" s="5">
        <f t="shared" si="41"/>
        <v>4.6511627906977125E-3</v>
      </c>
      <c r="I2690" s="4"/>
      <c r="J2690" s="4"/>
      <c r="K2690" s="4"/>
    </row>
    <row r="2691" spans="2:11" ht="13.5" x14ac:dyDescent="0.35">
      <c r="B2691" s="3">
        <v>45923</v>
      </c>
      <c r="C2691" s="11">
        <v>6.47</v>
      </c>
      <c r="D2691" s="11">
        <v>6.47</v>
      </c>
      <c r="E2691" s="11">
        <v>3172</v>
      </c>
      <c r="F2691" s="11">
        <v>6.4420000000000002</v>
      </c>
      <c r="G2691" s="11">
        <f t="shared" si="42"/>
        <v>20434.024000000001</v>
      </c>
      <c r="H2691" s="5">
        <f t="shared" si="41"/>
        <v>-1.5432098765433139E-3</v>
      </c>
      <c r="I2691" s="4"/>
      <c r="J2691" s="4"/>
      <c r="K2691" s="4"/>
    </row>
    <row r="2692" spans="2:11" ht="13.5" x14ac:dyDescent="0.35">
      <c r="B2692" s="3">
        <v>45924</v>
      </c>
      <c r="C2692" s="11">
        <v>6.47</v>
      </c>
      <c r="D2692" s="11">
        <v>6.47</v>
      </c>
      <c r="E2692" s="11">
        <v>67</v>
      </c>
      <c r="F2692" s="11">
        <v>6.47</v>
      </c>
      <c r="G2692" s="11">
        <f t="shared" si="42"/>
        <v>433.49</v>
      </c>
      <c r="H2692" s="5">
        <f t="shared" si="41"/>
        <v>0</v>
      </c>
      <c r="I2692" s="4"/>
      <c r="J2692" s="4"/>
      <c r="K2692" s="4"/>
    </row>
    <row r="2693" spans="2:11" ht="13.5" x14ac:dyDescent="0.35">
      <c r="B2693" s="3">
        <v>45925</v>
      </c>
      <c r="C2693" s="11">
        <v>6.4</v>
      </c>
      <c r="D2693" s="11">
        <v>6.4</v>
      </c>
      <c r="E2693" s="11">
        <v>42835</v>
      </c>
      <c r="F2693" s="11">
        <v>6.4</v>
      </c>
      <c r="G2693" s="11">
        <f t="shared" si="42"/>
        <v>274144</v>
      </c>
      <c r="H2693" s="5">
        <f t="shared" si="41"/>
        <v>-1.0819165378670696E-2</v>
      </c>
      <c r="I2693" s="4"/>
      <c r="J2693" s="4"/>
      <c r="K2693" s="4"/>
    </row>
    <row r="2694" spans="2:11" ht="13.5" x14ac:dyDescent="0.35">
      <c r="B2694" s="3">
        <v>45926</v>
      </c>
      <c r="C2694" s="11">
        <v>6.38</v>
      </c>
      <c r="D2694" s="11">
        <v>6.38</v>
      </c>
      <c r="E2694" s="11">
        <v>3563</v>
      </c>
      <c r="F2694" s="11">
        <v>6.3730000000000002</v>
      </c>
      <c r="G2694" s="11">
        <f t="shared" si="42"/>
        <v>22706.999</v>
      </c>
      <c r="H2694" s="5">
        <f t="shared" si="41"/>
        <v>-3.1250000000000722E-3</v>
      </c>
      <c r="I2694" s="4"/>
      <c r="J2694" s="4"/>
      <c r="K2694" s="4"/>
    </row>
    <row r="2695" spans="2:11" ht="13.5" x14ac:dyDescent="0.35">
      <c r="B2695" s="3">
        <v>45929</v>
      </c>
      <c r="C2695" s="11">
        <v>6.11</v>
      </c>
      <c r="D2695" s="11">
        <v>6.11</v>
      </c>
      <c r="E2695" s="11">
        <v>1869</v>
      </c>
      <c r="F2695" s="11">
        <v>6.3760000000000003</v>
      </c>
      <c r="G2695" s="11">
        <f t="shared" si="42"/>
        <v>11916.744000000001</v>
      </c>
      <c r="H2695" s="5">
        <f t="shared" si="41"/>
        <v>-4.2319749216300877E-2</v>
      </c>
      <c r="I2695" s="12" t="s">
        <v>13</v>
      </c>
      <c r="J2695" s="12" t="s">
        <v>14</v>
      </c>
      <c r="K2695" s="12" t="s">
        <v>12</v>
      </c>
    </row>
    <row r="2696" spans="2:11" ht="13.5" x14ac:dyDescent="0.35">
      <c r="B2696" s="3">
        <v>45930</v>
      </c>
      <c r="C2696" s="11">
        <v>6.29</v>
      </c>
      <c r="D2696" s="11">
        <v>6.29</v>
      </c>
      <c r="E2696" s="11">
        <v>26522</v>
      </c>
      <c r="F2696" s="11">
        <v>6.0259999999999998</v>
      </c>
      <c r="G2696" s="11">
        <f t="shared" si="42"/>
        <v>159821.57199999999</v>
      </c>
      <c r="H2696" s="5">
        <f t="shared" si="41"/>
        <v>2.9459901800327284E-2</v>
      </c>
      <c r="I2696" s="13">
        <v>32500000</v>
      </c>
      <c r="J2696" s="14">
        <f>I2696*D2696</f>
        <v>204425000</v>
      </c>
      <c r="K2696" s="15">
        <f>SUM(E2513:E2696)/184</f>
        <v>14410.027173913044</v>
      </c>
    </row>
  </sheetData>
  <mergeCells count="1">
    <mergeCell ref="B2:G2"/>
  </mergeCells>
  <phoneticPr fontId="0" type="noConversion"/>
  <conditionalFormatting sqref="H6:H2696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584F-F835-4E1B-90D9-4E682A20FF1A}">
  <dimension ref="A1:K2693"/>
  <sheetViews>
    <sheetView workbookViewId="0">
      <selection activeCell="D1" sqref="D1:H65536"/>
    </sheetView>
  </sheetViews>
  <sheetFormatPr defaultRowHeight="12.5" x14ac:dyDescent="0.25"/>
  <cols>
    <col min="1" max="1" width="19.81640625" customWidth="1"/>
    <col min="2" max="2" width="11.0898437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1.2548999999999999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1.2548999999999999</v>
      </c>
      <c r="C3" s="2">
        <f>B3-B2</f>
        <v>0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1.2689999999999999</v>
      </c>
      <c r="C4" s="2">
        <f t="shared" ref="C4:C67" si="0">B4-B3</f>
        <v>1.4100000000000001E-2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1.2502</v>
      </c>
      <c r="C5" s="2">
        <f t="shared" si="0"/>
        <v>-1.8799999999999928E-2</v>
      </c>
      <c r="D5" s="2">
        <f>AVERAGE(B1:B5)</f>
        <v>1.25725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1.2455000000000001</v>
      </c>
      <c r="C6" s="2">
        <f t="shared" si="0"/>
        <v>-4.6999999999999265E-3</v>
      </c>
      <c r="D6" s="2">
        <f t="shared" ref="D6:D69" si="1">AVERAGE(B2:B6)</f>
        <v>1.2548999999999999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1.2455000000000001</v>
      </c>
      <c r="C7" s="2">
        <f t="shared" si="0"/>
        <v>0</v>
      </c>
      <c r="D7" s="2">
        <f t="shared" si="1"/>
        <v>1.2530199999999998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1.2455000000000001</v>
      </c>
      <c r="C8" s="2">
        <f t="shared" si="0"/>
        <v>0</v>
      </c>
      <c r="D8" s="2">
        <f t="shared" si="1"/>
        <v>1.2511399999999999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1.2455000000000001</v>
      </c>
      <c r="C9" s="2">
        <f t="shared" si="0"/>
        <v>0</v>
      </c>
      <c r="D9" s="2">
        <f t="shared" si="1"/>
        <v>1.24644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1.2455000000000001</v>
      </c>
      <c r="C10" s="2">
        <f t="shared" si="0"/>
        <v>0</v>
      </c>
      <c r="D10" s="2">
        <f t="shared" si="1"/>
        <v>1.2455000000000001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1.2548999999999999</v>
      </c>
      <c r="C11" s="2">
        <f t="shared" si="0"/>
        <v>9.3999999999998529E-3</v>
      </c>
      <c r="D11" s="2">
        <f t="shared" si="1"/>
        <v>1.2473800000000002</v>
      </c>
      <c r="E11" s="2">
        <f>AVERAGE(B2:B11)</f>
        <v>1.2511399999999999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1.2830999999999999</v>
      </c>
      <c r="C12" s="2">
        <f t="shared" si="0"/>
        <v>2.8200000000000003E-2</v>
      </c>
      <c r="D12" s="2">
        <f t="shared" si="1"/>
        <v>1.2549000000000001</v>
      </c>
      <c r="E12" s="2">
        <f t="shared" ref="E12:E75" si="2">AVERAGE(B3:B12)</f>
        <v>1.2539599999999997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1.3207</v>
      </c>
      <c r="C13" s="2">
        <f t="shared" si="0"/>
        <v>3.7600000000000078E-2</v>
      </c>
      <c r="D13" s="2">
        <f t="shared" si="1"/>
        <v>1.2699400000000001</v>
      </c>
      <c r="E13" s="2">
        <f t="shared" si="2"/>
        <v>1.2605399999999998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1.3489</v>
      </c>
      <c r="C14" s="2">
        <f t="shared" si="0"/>
        <v>2.8200000000000003E-2</v>
      </c>
      <c r="D14" s="2">
        <f t="shared" si="1"/>
        <v>1.2906200000000001</v>
      </c>
      <c r="E14" s="2">
        <f t="shared" si="2"/>
        <v>1.2685299999999999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1.3489</v>
      </c>
      <c r="C15" s="2">
        <f t="shared" si="0"/>
        <v>0</v>
      </c>
      <c r="D15" s="2">
        <f t="shared" si="1"/>
        <v>1.3112999999999999</v>
      </c>
      <c r="E15" s="2">
        <f t="shared" si="2"/>
        <v>1.2784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1.363</v>
      </c>
      <c r="C16" s="2">
        <f t="shared" si="0"/>
        <v>1.4100000000000001E-2</v>
      </c>
      <c r="D16" s="2">
        <f t="shared" si="1"/>
        <v>1.3329200000000001</v>
      </c>
      <c r="E16" s="2">
        <f t="shared" si="2"/>
        <v>1.2901500000000001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1.363</v>
      </c>
      <c r="C17" s="2">
        <f t="shared" si="0"/>
        <v>0</v>
      </c>
      <c r="D17" s="2">
        <f t="shared" si="1"/>
        <v>1.3488999999999998</v>
      </c>
      <c r="E17" s="2">
        <f t="shared" si="2"/>
        <v>1.3019000000000001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1.3583000000000001</v>
      </c>
      <c r="C18" s="2">
        <f t="shared" si="0"/>
        <v>-4.6999999999999265E-3</v>
      </c>
      <c r="D18" s="2">
        <f t="shared" si="1"/>
        <v>1.35642</v>
      </c>
      <c r="E18" s="2">
        <f t="shared" si="2"/>
        <v>1.31318</v>
      </c>
      <c r="F18" s="2"/>
      <c r="G18" s="2"/>
      <c r="H18" s="2"/>
      <c r="I18" s="2">
        <f t="array" ref="I18">SUMPRODUCT(B2:B21, (ROW(B2:B21)-ROW(B2)+1)) / (20*21/2)</f>
        <v>1.31976</v>
      </c>
      <c r="J18" s="2"/>
      <c r="K18" s="2"/>
    </row>
    <row r="19" spans="1:11" ht="13.5" x14ac:dyDescent="0.25">
      <c r="A19" s="3">
        <v>42032</v>
      </c>
      <c r="B19" s="2">
        <v>1.3394999999999999</v>
      </c>
      <c r="C19" s="2">
        <f t="shared" si="0"/>
        <v>-1.880000000000015E-2</v>
      </c>
      <c r="D19" s="2">
        <f t="shared" si="1"/>
        <v>1.3545399999999999</v>
      </c>
      <c r="E19" s="2">
        <f t="shared" si="2"/>
        <v>1.3225799999999999</v>
      </c>
      <c r="F19" s="2"/>
      <c r="G19" s="2"/>
      <c r="H19" s="2"/>
      <c r="I19" s="2">
        <f t="array" ref="I19">SUMPRODUCT(B3:B22, (ROW(B3:B22)-ROW(B3)+1)) / (20*21/2)</f>
        <v>1.3251761904761903</v>
      </c>
      <c r="J19" s="2"/>
      <c r="K19" s="2"/>
    </row>
    <row r="20" spans="1:11" ht="13.5" x14ac:dyDescent="0.25">
      <c r="A20" s="3">
        <v>42033</v>
      </c>
      <c r="B20" s="2">
        <v>1.3583000000000001</v>
      </c>
      <c r="C20" s="2">
        <f t="shared" si="0"/>
        <v>1.880000000000015E-2</v>
      </c>
      <c r="D20" s="2">
        <f t="shared" si="1"/>
        <v>1.35642</v>
      </c>
      <c r="E20" s="2">
        <f t="shared" si="2"/>
        <v>1.3338599999999998</v>
      </c>
      <c r="F20" s="2">
        <f t="shared" ref="F20:F83" si="3">AVERAGE(B1:B20)</f>
        <v>1.2944789473684211</v>
      </c>
      <c r="G20" s="2"/>
      <c r="H20" s="2"/>
      <c r="I20" s="2">
        <f t="array" ref="I20">SUMPRODUCT(B4:B23, (ROW(B4:B23)-ROW(B4)+1)) / (20*21/2)</f>
        <v>1.3296747619047617</v>
      </c>
      <c r="J20" s="2">
        <f>F20</f>
        <v>1.2944789473684211</v>
      </c>
      <c r="K20" s="2"/>
    </row>
    <row r="21" spans="1:11" ht="13.5" x14ac:dyDescent="0.25">
      <c r="A21" s="3">
        <v>42034</v>
      </c>
      <c r="B21" s="2">
        <v>1.3394999999999999</v>
      </c>
      <c r="C21" s="2">
        <f t="shared" si="0"/>
        <v>-1.880000000000015E-2</v>
      </c>
      <c r="D21" s="2">
        <f t="shared" si="1"/>
        <v>1.35172</v>
      </c>
      <c r="E21" s="2">
        <f t="shared" si="2"/>
        <v>1.3423199999999997</v>
      </c>
      <c r="F21" s="2">
        <f t="shared" si="3"/>
        <v>1.2967299999999999</v>
      </c>
      <c r="G21" s="2"/>
      <c r="H21" s="2"/>
      <c r="I21" s="2">
        <f t="array" ref="I21">SUMPRODUCT(B5:B24, (ROW(B5:B24)-ROW(B5)+1)) / (20*21/2)</f>
        <v>1.3328304761904763</v>
      </c>
      <c r="J21" s="2">
        <f t="shared" ref="J21:J84" si="4">$J$4*B21+J20*(1-$J$4)</f>
        <v>1.2987666666666668</v>
      </c>
      <c r="K21" s="2"/>
    </row>
    <row r="22" spans="1:11" ht="13.5" x14ac:dyDescent="0.25">
      <c r="A22" s="3">
        <v>42037</v>
      </c>
      <c r="B22" s="2">
        <v>1.3535999999999999</v>
      </c>
      <c r="C22" s="2">
        <f t="shared" si="0"/>
        <v>1.4100000000000001E-2</v>
      </c>
      <c r="D22" s="2">
        <f t="shared" si="1"/>
        <v>1.3498399999999999</v>
      </c>
      <c r="E22" s="2">
        <f t="shared" si="2"/>
        <v>1.3493699999999997</v>
      </c>
      <c r="F22" s="2">
        <f t="shared" si="3"/>
        <v>1.3016650000000001</v>
      </c>
      <c r="G22" s="2"/>
      <c r="H22" s="2"/>
      <c r="I22" s="2">
        <f t="array" ref="I22">SUMPRODUCT(B6:B25, (ROW(B6:B25)-ROW(B6)+1)) / (20*21/2)</f>
        <v>1.3334123809523812</v>
      </c>
      <c r="J22" s="2">
        <f t="shared" si="4"/>
        <v>1.3039888888888891</v>
      </c>
      <c r="K22" s="2"/>
    </row>
    <row r="23" spans="1:11" ht="13.5" x14ac:dyDescent="0.25">
      <c r="A23" s="3">
        <v>42038</v>
      </c>
      <c r="B23" s="2">
        <v>1.3489</v>
      </c>
      <c r="C23" s="2">
        <f t="shared" si="0"/>
        <v>-4.6999999999999265E-3</v>
      </c>
      <c r="D23" s="2">
        <f t="shared" si="1"/>
        <v>1.34796</v>
      </c>
      <c r="E23" s="2">
        <f t="shared" si="2"/>
        <v>1.3521899999999998</v>
      </c>
      <c r="F23" s="2">
        <f t="shared" si="3"/>
        <v>1.306365</v>
      </c>
      <c r="G23" s="2"/>
      <c r="H23" s="2"/>
      <c r="I23" s="2">
        <f t="array" ref="I23">SUMPRODUCT(B7:B26, (ROW(B7:B26)-ROW(B7)+1)) / (20*21/2)</f>
        <v>1.3332333333333333</v>
      </c>
      <c r="J23" s="2">
        <f t="shared" si="4"/>
        <v>1.3082661375661377</v>
      </c>
      <c r="K23" s="2"/>
    </row>
    <row r="24" spans="1:11" ht="13.5" x14ac:dyDescent="0.25">
      <c r="A24" s="3">
        <v>42039</v>
      </c>
      <c r="B24" s="2">
        <v>1.3394999999999999</v>
      </c>
      <c r="C24" s="2">
        <f t="shared" si="0"/>
        <v>-9.400000000000075E-3</v>
      </c>
      <c r="D24" s="2">
        <f t="shared" si="1"/>
        <v>1.34796</v>
      </c>
      <c r="E24" s="2">
        <f t="shared" si="2"/>
        <v>1.3512499999999998</v>
      </c>
      <c r="F24" s="2">
        <f t="shared" si="3"/>
        <v>1.3098900000000002</v>
      </c>
      <c r="G24" s="2"/>
      <c r="H24" s="2"/>
      <c r="I24" s="2">
        <f t="array" ref="I24">SUMPRODUCT(B8:B27, (ROW(B8:B27)-ROW(B8)+1)) / (20*21/2)</f>
        <v>1.3322933333333331</v>
      </c>
      <c r="J24" s="2">
        <f t="shared" si="4"/>
        <v>1.3112407911312673</v>
      </c>
      <c r="K24" s="2"/>
    </row>
    <row r="25" spans="1:11" ht="13.5" x14ac:dyDescent="0.25">
      <c r="A25" s="3">
        <v>42040</v>
      </c>
      <c r="B25" s="2">
        <v>1.3160000000000001</v>
      </c>
      <c r="C25" s="2">
        <f t="shared" si="0"/>
        <v>-2.3499999999999854E-2</v>
      </c>
      <c r="D25" s="2">
        <f t="shared" si="1"/>
        <v>1.3394999999999999</v>
      </c>
      <c r="E25" s="2">
        <f t="shared" si="2"/>
        <v>1.34796</v>
      </c>
      <c r="F25" s="2">
        <f t="shared" si="3"/>
        <v>1.3131800000000002</v>
      </c>
      <c r="G25" s="2"/>
      <c r="H25" s="2"/>
      <c r="I25" s="2">
        <f t="array" ref="I25">SUMPRODUCT(B9:B28, (ROW(B9:B28)-ROW(B9)+1)) / (20*21/2)</f>
        <v>1.3292719047619046</v>
      </c>
      <c r="J25" s="2">
        <f t="shared" si="4"/>
        <v>1.3116940491187656</v>
      </c>
      <c r="K25" s="2"/>
    </row>
    <row r="26" spans="1:11" ht="13.5" x14ac:dyDescent="0.25">
      <c r="A26" s="3">
        <v>42041</v>
      </c>
      <c r="B26" s="2">
        <v>1.3112999999999999</v>
      </c>
      <c r="C26" s="2">
        <f t="shared" si="0"/>
        <v>-4.7000000000001485E-3</v>
      </c>
      <c r="D26" s="2">
        <f t="shared" si="1"/>
        <v>1.33386</v>
      </c>
      <c r="E26" s="2">
        <f t="shared" si="2"/>
        <v>1.3427899999999999</v>
      </c>
      <c r="F26" s="2">
        <f t="shared" si="3"/>
        <v>1.31647</v>
      </c>
      <c r="G26" s="2"/>
      <c r="H26" s="2"/>
      <c r="I26" s="2">
        <f t="array" ref="I26">SUMPRODUCT(B10:B29, (ROW(B10:B29)-ROW(B10)+1)) / (20*21/2)</f>
        <v>1.3296300000000001</v>
      </c>
      <c r="J26" s="2">
        <f t="shared" si="4"/>
        <v>1.311656520631264</v>
      </c>
      <c r="K26" s="2"/>
    </row>
    <row r="27" spans="1:11" ht="13.5" x14ac:dyDescent="0.25">
      <c r="A27" s="3">
        <v>42044</v>
      </c>
      <c r="B27" s="2">
        <v>1.3066</v>
      </c>
      <c r="C27" s="2">
        <f t="shared" si="0"/>
        <v>-4.6999999999999265E-3</v>
      </c>
      <c r="D27" s="2">
        <f t="shared" si="1"/>
        <v>1.3244599999999997</v>
      </c>
      <c r="E27" s="2">
        <f t="shared" si="2"/>
        <v>1.3371499999999998</v>
      </c>
      <c r="F27" s="2">
        <f t="shared" si="3"/>
        <v>1.3195250000000001</v>
      </c>
      <c r="G27" s="2"/>
      <c r="H27" s="2"/>
      <c r="I27" s="2">
        <f t="array" ref="I27">SUMPRODUCT(B11:B30, (ROW(B11:B30)-ROW(B11)+1)) / (20*21/2)</f>
        <v>1.3287123809523809</v>
      </c>
      <c r="J27" s="2">
        <f t="shared" si="4"/>
        <v>1.3111749472378103</v>
      </c>
      <c r="K27" s="2"/>
    </row>
    <row r="28" spans="1:11" ht="13.5" x14ac:dyDescent="0.25">
      <c r="A28" s="3">
        <v>42045</v>
      </c>
      <c r="B28" s="2">
        <v>1.2878000000000001</v>
      </c>
      <c r="C28" s="2">
        <f t="shared" si="0"/>
        <v>-1.8799999999999928E-2</v>
      </c>
      <c r="D28" s="2">
        <f t="shared" si="1"/>
        <v>1.3122400000000001</v>
      </c>
      <c r="E28" s="2">
        <f t="shared" si="2"/>
        <v>1.3301000000000001</v>
      </c>
      <c r="F28" s="2">
        <f t="shared" si="3"/>
        <v>1.3216399999999999</v>
      </c>
      <c r="G28" s="2"/>
      <c r="H28" s="2"/>
      <c r="I28" s="2">
        <f t="array" ref="I28">SUMPRODUCT(B12:B31, (ROW(B12:B31)-ROW(B12)+1)) / (20*21/2)</f>
        <v>1.3252209523809524</v>
      </c>
      <c r="J28" s="2">
        <f t="shared" si="4"/>
        <v>1.3089487617865903</v>
      </c>
      <c r="K28" s="2"/>
    </row>
    <row r="29" spans="1:11" ht="13.5" x14ac:dyDescent="0.25">
      <c r="A29" s="3">
        <v>42046</v>
      </c>
      <c r="B29" s="2">
        <v>1.3253999999999999</v>
      </c>
      <c r="C29" s="2">
        <f t="shared" si="0"/>
        <v>3.7599999999999856E-2</v>
      </c>
      <c r="D29" s="2">
        <f t="shared" si="1"/>
        <v>1.30942</v>
      </c>
      <c r="E29" s="2">
        <f t="shared" si="2"/>
        <v>1.3286899999999999</v>
      </c>
      <c r="F29" s="2">
        <f t="shared" si="3"/>
        <v>1.3256349999999997</v>
      </c>
      <c r="G29" s="2"/>
      <c r="H29" s="2"/>
      <c r="I29" s="2">
        <f t="array" ref="I29">SUMPRODUCT(B13:B32, (ROW(B13:B32)-ROW(B13)+1)) / (20*21/2)</f>
        <v>1.3215504761904764</v>
      </c>
      <c r="J29" s="2">
        <f t="shared" si="4"/>
        <v>1.3105155463783436</v>
      </c>
      <c r="K29" s="2"/>
    </row>
    <row r="30" spans="1:11" ht="13.5" x14ac:dyDescent="0.25">
      <c r="A30" s="3">
        <v>42047</v>
      </c>
      <c r="B30" s="2">
        <v>1.3160000000000001</v>
      </c>
      <c r="C30" s="2">
        <f t="shared" si="0"/>
        <v>-9.3999999999998529E-3</v>
      </c>
      <c r="D30" s="2">
        <f t="shared" si="1"/>
        <v>1.3094199999999998</v>
      </c>
      <c r="E30" s="2">
        <f t="shared" si="2"/>
        <v>1.32446</v>
      </c>
      <c r="F30" s="2">
        <f t="shared" si="3"/>
        <v>1.3291599999999997</v>
      </c>
      <c r="G30" s="2"/>
      <c r="H30" s="2"/>
      <c r="I30" s="2">
        <f t="array" ref="I30">SUMPRODUCT(B14:B33, (ROW(B14:B33)-ROW(B14)+1)) / (20*21/2)</f>
        <v>1.3178352380952383</v>
      </c>
      <c r="J30" s="2">
        <f t="shared" si="4"/>
        <v>1.3110378752946918</v>
      </c>
      <c r="K30" s="2"/>
    </row>
    <row r="31" spans="1:11" ht="13.5" x14ac:dyDescent="0.25">
      <c r="A31" s="3">
        <v>42048</v>
      </c>
      <c r="B31" s="2">
        <v>1.2925</v>
      </c>
      <c r="C31" s="2">
        <f t="shared" si="0"/>
        <v>-2.3500000000000076E-2</v>
      </c>
      <c r="D31" s="2">
        <f t="shared" si="1"/>
        <v>1.30566</v>
      </c>
      <c r="E31" s="2">
        <f t="shared" si="2"/>
        <v>1.31976</v>
      </c>
      <c r="F31" s="2">
        <f t="shared" si="3"/>
        <v>1.3310399999999998</v>
      </c>
      <c r="G31" s="2"/>
      <c r="H31" s="2"/>
      <c r="I31" s="2">
        <f t="array" ref="I31">SUMPRODUCT(B15:B34, (ROW(B15:B34)-ROW(B15)+1)) / (20*21/2)</f>
        <v>1.3124638095238095</v>
      </c>
      <c r="J31" s="2">
        <f t="shared" si="4"/>
        <v>1.3092723633618641</v>
      </c>
      <c r="K31" s="2"/>
    </row>
    <row r="32" spans="1:11" ht="13.5" x14ac:dyDescent="0.25">
      <c r="A32" s="3">
        <v>42051</v>
      </c>
      <c r="B32" s="2">
        <v>1.2925</v>
      </c>
      <c r="C32" s="2">
        <f t="shared" si="0"/>
        <v>0</v>
      </c>
      <c r="D32" s="2">
        <f t="shared" si="1"/>
        <v>1.3028400000000002</v>
      </c>
      <c r="E32" s="2">
        <f t="shared" si="2"/>
        <v>1.31365</v>
      </c>
      <c r="F32" s="2">
        <f t="shared" si="3"/>
        <v>1.3315099999999997</v>
      </c>
      <c r="G32" s="2"/>
      <c r="H32" s="2"/>
      <c r="I32" s="2">
        <f t="array" ref="I32">SUMPRODUCT(B16:B35, (ROW(B16:B35)-ROW(B16)+1)) / (20*21/2)</f>
        <v>1.3087933333333335</v>
      </c>
      <c r="J32" s="2">
        <f t="shared" si="4"/>
        <v>1.307674995422639</v>
      </c>
      <c r="K32" s="2"/>
    </row>
    <row r="33" spans="1:11" ht="13.5" x14ac:dyDescent="0.25">
      <c r="A33" s="3">
        <v>42052</v>
      </c>
      <c r="B33" s="2">
        <v>1.2925</v>
      </c>
      <c r="C33" s="2">
        <f t="shared" si="0"/>
        <v>0</v>
      </c>
      <c r="D33" s="2">
        <f t="shared" si="1"/>
        <v>1.3037800000000002</v>
      </c>
      <c r="E33" s="2">
        <f t="shared" si="2"/>
        <v>1.3080100000000001</v>
      </c>
      <c r="F33" s="2">
        <f t="shared" si="3"/>
        <v>1.3300999999999998</v>
      </c>
      <c r="G33" s="2"/>
      <c r="H33" s="2"/>
      <c r="I33" s="2">
        <f t="array" ref="I33">SUMPRODUCT(B17:B36, (ROW(B17:B36)-ROW(B17)+1)) / (20*21/2)</f>
        <v>1.3054138095238095</v>
      </c>
      <c r="J33" s="2">
        <f t="shared" si="4"/>
        <v>1.3062297577633402</v>
      </c>
      <c r="K33" s="2"/>
    </row>
    <row r="34" spans="1:11" ht="13.5" x14ac:dyDescent="0.25">
      <c r="A34" s="3">
        <v>42053</v>
      </c>
      <c r="B34" s="2">
        <v>1.2737000000000001</v>
      </c>
      <c r="C34" s="2">
        <f t="shared" si="0"/>
        <v>-1.8799999999999928E-2</v>
      </c>
      <c r="D34" s="2">
        <f t="shared" si="1"/>
        <v>1.2934399999999999</v>
      </c>
      <c r="E34" s="2">
        <f t="shared" si="2"/>
        <v>1.3014300000000001</v>
      </c>
      <c r="F34" s="2">
        <f t="shared" si="3"/>
        <v>1.3263400000000001</v>
      </c>
      <c r="G34" s="2"/>
      <c r="H34" s="2"/>
      <c r="I34" s="2">
        <f t="array" ref="I34">SUMPRODUCT(B18:B37, (ROW(B18:B37)-ROW(B18)+1)) / (20*21/2)</f>
        <v>1.3041828571428571</v>
      </c>
      <c r="J34" s="2">
        <f t="shared" si="4"/>
        <v>1.3031316855954029</v>
      </c>
      <c r="K34" s="2"/>
    </row>
    <row r="35" spans="1:11" ht="13.5" x14ac:dyDescent="0.25">
      <c r="A35" s="3">
        <v>42054</v>
      </c>
      <c r="B35" s="2">
        <v>1.2878000000000001</v>
      </c>
      <c r="C35" s="2">
        <f t="shared" si="0"/>
        <v>1.4100000000000001E-2</v>
      </c>
      <c r="D35" s="2">
        <f t="shared" si="1"/>
        <v>1.2878000000000001</v>
      </c>
      <c r="E35" s="2">
        <f t="shared" si="2"/>
        <v>1.29861</v>
      </c>
      <c r="F35" s="2">
        <f t="shared" si="3"/>
        <v>1.323285</v>
      </c>
      <c r="G35" s="2"/>
      <c r="H35" s="2"/>
      <c r="I35" s="2">
        <f t="array" ref="I35">SUMPRODUCT(B19:B38, (ROW(B19:B38)-ROW(B19)+1)) / (20*21/2)</f>
        <v>1.2996395238095235</v>
      </c>
      <c r="J35" s="2">
        <f t="shared" si="4"/>
        <v>1.3016715250625075</v>
      </c>
      <c r="K35" s="2"/>
    </row>
    <row r="36" spans="1:11" ht="13.5" x14ac:dyDescent="0.25">
      <c r="A36" s="3">
        <v>42055</v>
      </c>
      <c r="B36" s="2">
        <v>1.2878000000000001</v>
      </c>
      <c r="C36" s="2">
        <f t="shared" si="0"/>
        <v>0</v>
      </c>
      <c r="D36" s="2">
        <f t="shared" si="1"/>
        <v>1.2868599999999999</v>
      </c>
      <c r="E36" s="2">
        <f t="shared" si="2"/>
        <v>1.2962600000000002</v>
      </c>
      <c r="F36" s="2">
        <f t="shared" si="3"/>
        <v>1.3195250000000001</v>
      </c>
      <c r="G36" s="2"/>
      <c r="H36" s="2"/>
      <c r="I36" s="2">
        <f t="array" ref="I36">SUMPRODUCT(B20:B39, (ROW(B20:B39)-ROW(B20)+1)) / (20*21/2)</f>
        <v>1.2968642857142858</v>
      </c>
      <c r="J36" s="2">
        <f t="shared" si="4"/>
        <v>1.3003504274375068</v>
      </c>
      <c r="K36" s="2"/>
    </row>
    <row r="37" spans="1:11" ht="13.5" x14ac:dyDescent="0.25">
      <c r="A37" s="3">
        <v>42058</v>
      </c>
      <c r="B37" s="2">
        <v>1.3066</v>
      </c>
      <c r="C37" s="2">
        <f t="shared" si="0"/>
        <v>1.8799999999999928E-2</v>
      </c>
      <c r="D37" s="2">
        <f t="shared" si="1"/>
        <v>1.2896799999999999</v>
      </c>
      <c r="E37" s="2">
        <f t="shared" si="2"/>
        <v>1.2962600000000002</v>
      </c>
      <c r="F37" s="2">
        <f t="shared" si="3"/>
        <v>1.3167050000000002</v>
      </c>
      <c r="G37" s="2"/>
      <c r="H37" s="2"/>
      <c r="I37" s="2">
        <f t="array" ref="I37">SUMPRODUCT(B21:B40, (ROW(B21:B40)-ROW(B21)+1)) / (20*21/2)</f>
        <v>1.2965957142857143</v>
      </c>
      <c r="J37" s="2">
        <f t="shared" si="4"/>
        <v>1.3009456248244109</v>
      </c>
      <c r="K37" s="2"/>
    </row>
    <row r="38" spans="1:11" ht="13.5" x14ac:dyDescent="0.25">
      <c r="A38" s="3">
        <v>42059</v>
      </c>
      <c r="B38" s="2">
        <v>1.2689999999999999</v>
      </c>
      <c r="C38" s="2">
        <f t="shared" si="0"/>
        <v>-3.7600000000000078E-2</v>
      </c>
      <c r="D38" s="2">
        <f t="shared" si="1"/>
        <v>1.2849800000000002</v>
      </c>
      <c r="E38" s="2">
        <f t="shared" si="2"/>
        <v>1.2943800000000001</v>
      </c>
      <c r="F38" s="2">
        <f t="shared" si="3"/>
        <v>1.3122400000000001</v>
      </c>
      <c r="G38" s="2"/>
      <c r="H38" s="2"/>
      <c r="I38" s="2">
        <f t="array" ref="I38">SUMPRODUCT(B22:B41, (ROW(B22:B41)-ROW(B22)+1)) / (20*21/2)</f>
        <v>1.2970209523809526</v>
      </c>
      <c r="J38" s="2">
        <f t="shared" si="4"/>
        <v>1.2979031843649431</v>
      </c>
      <c r="K38" s="2"/>
    </row>
    <row r="39" spans="1:11" ht="13.5" x14ac:dyDescent="0.25">
      <c r="A39" s="3">
        <v>42060</v>
      </c>
      <c r="B39" s="2">
        <v>1.2830999999999999</v>
      </c>
      <c r="C39" s="2">
        <f t="shared" si="0"/>
        <v>1.4100000000000001E-2</v>
      </c>
      <c r="D39" s="2">
        <f t="shared" si="1"/>
        <v>1.2868600000000001</v>
      </c>
      <c r="E39" s="2">
        <f t="shared" si="2"/>
        <v>1.2901499999999999</v>
      </c>
      <c r="F39" s="2">
        <f t="shared" si="3"/>
        <v>1.30942</v>
      </c>
      <c r="G39" s="2"/>
      <c r="H39" s="2"/>
      <c r="I39" s="2">
        <f t="array" ref="I39">SUMPRODUCT(B23:B42, (ROW(B23:B42)-ROW(B23)+1)) / (20*21/2)</f>
        <v>1.3002661904761905</v>
      </c>
      <c r="J39" s="2">
        <f t="shared" si="4"/>
        <v>1.2964933572825676</v>
      </c>
      <c r="K39" s="2"/>
    </row>
    <row r="40" spans="1:11" ht="13.5" x14ac:dyDescent="0.25">
      <c r="A40" s="3">
        <v>42061</v>
      </c>
      <c r="B40" s="2">
        <v>1.3066</v>
      </c>
      <c r="C40" s="2">
        <f t="shared" si="0"/>
        <v>2.3500000000000076E-2</v>
      </c>
      <c r="D40" s="2">
        <f t="shared" si="1"/>
        <v>1.2906200000000001</v>
      </c>
      <c r="E40" s="2">
        <f t="shared" si="2"/>
        <v>1.28921</v>
      </c>
      <c r="F40" s="2">
        <f t="shared" si="3"/>
        <v>1.306835</v>
      </c>
      <c r="G40" s="2"/>
      <c r="H40" s="2"/>
      <c r="I40" s="2">
        <f t="array" ref="I40">SUMPRODUCT(B24:B43, (ROW(B24:B43)-ROW(B24)+1)) / (20*21/2)</f>
        <v>1.3031309523809524</v>
      </c>
      <c r="J40" s="2">
        <f t="shared" si="4"/>
        <v>1.2974558946842278</v>
      </c>
      <c r="K40" s="2"/>
    </row>
    <row r="41" spans="1:11" ht="13.5" x14ac:dyDescent="0.25">
      <c r="A41" s="3">
        <v>42062</v>
      </c>
      <c r="B41" s="2">
        <v>1.3112999999999999</v>
      </c>
      <c r="C41" s="2">
        <f t="shared" si="0"/>
        <v>4.6999999999999265E-3</v>
      </c>
      <c r="D41" s="2">
        <f t="shared" si="1"/>
        <v>1.29532</v>
      </c>
      <c r="E41" s="2">
        <f t="shared" si="2"/>
        <v>1.2910899999999998</v>
      </c>
      <c r="F41" s="2">
        <f t="shared" si="3"/>
        <v>1.3054250000000001</v>
      </c>
      <c r="G41" s="2"/>
      <c r="H41" s="2"/>
      <c r="I41" s="2">
        <f t="array" ref="I41">SUMPRODUCT(B25:B44, (ROW(B25:B44)-ROW(B25)+1)) / (20*21/2)</f>
        <v>1.3038247619047618</v>
      </c>
      <c r="J41" s="2">
        <f t="shared" si="4"/>
        <v>1.2987743809047776</v>
      </c>
      <c r="K41" s="2"/>
    </row>
    <row r="42" spans="1:11" ht="13.5" x14ac:dyDescent="0.25">
      <c r="A42" s="3">
        <v>42065</v>
      </c>
      <c r="B42" s="2">
        <v>1.3394999999999999</v>
      </c>
      <c r="C42" s="2">
        <f t="shared" si="0"/>
        <v>2.8200000000000003E-2</v>
      </c>
      <c r="D42" s="2">
        <f t="shared" si="1"/>
        <v>1.3019000000000001</v>
      </c>
      <c r="E42" s="2">
        <f t="shared" si="2"/>
        <v>1.2957899999999998</v>
      </c>
      <c r="F42" s="2">
        <f t="shared" si="3"/>
        <v>1.3047200000000001</v>
      </c>
      <c r="G42" s="2"/>
      <c r="H42" s="2"/>
      <c r="I42" s="2">
        <f t="array" ref="I42">SUMPRODUCT(B26:B45, (ROW(B26:B45)-ROW(B26)+1)) / (20*21/2)</f>
        <v>1.3046528571428568</v>
      </c>
      <c r="J42" s="2">
        <f t="shared" si="4"/>
        <v>1.3026530112947987</v>
      </c>
      <c r="K42" s="2"/>
    </row>
    <row r="43" spans="1:11" ht="13.5" x14ac:dyDescent="0.25">
      <c r="A43" s="3">
        <v>42066</v>
      </c>
      <c r="B43" s="2">
        <v>1.3348</v>
      </c>
      <c r="C43" s="2">
        <f t="shared" si="0"/>
        <v>-4.6999999999999265E-3</v>
      </c>
      <c r="D43" s="2">
        <f t="shared" si="1"/>
        <v>1.3150600000000001</v>
      </c>
      <c r="E43" s="2">
        <f t="shared" si="2"/>
        <v>1.30002</v>
      </c>
      <c r="F43" s="2">
        <f t="shared" si="3"/>
        <v>1.3040150000000001</v>
      </c>
      <c r="G43" s="2"/>
      <c r="H43" s="2"/>
      <c r="I43" s="2">
        <f t="array" ref="I43">SUMPRODUCT(B27:B46, (ROW(B27:B46)-ROW(B27)+1)) / (20*21/2)</f>
        <v>1.3059509523809523</v>
      </c>
      <c r="J43" s="2">
        <f t="shared" si="4"/>
        <v>1.3057146292667228</v>
      </c>
      <c r="K43" s="2"/>
    </row>
    <row r="44" spans="1:11" ht="13.5" x14ac:dyDescent="0.25">
      <c r="A44" s="3">
        <v>42067</v>
      </c>
      <c r="B44" s="2">
        <v>1.3112999999999999</v>
      </c>
      <c r="C44" s="2">
        <f t="shared" si="0"/>
        <v>-2.3500000000000076E-2</v>
      </c>
      <c r="D44" s="2">
        <f t="shared" si="1"/>
        <v>1.3207</v>
      </c>
      <c r="E44" s="2">
        <f t="shared" si="2"/>
        <v>1.3037799999999997</v>
      </c>
      <c r="F44" s="2">
        <f t="shared" si="3"/>
        <v>1.3026050000000002</v>
      </c>
      <c r="G44" s="2"/>
      <c r="H44" s="2"/>
      <c r="I44" s="2">
        <f t="array" ref="I44">SUMPRODUCT(B28:B47, (ROW(B28:B47)-ROW(B28)+1)) / (20*21/2)</f>
        <v>1.3099123809523809</v>
      </c>
      <c r="J44" s="2">
        <f t="shared" si="4"/>
        <v>1.3062465693365586</v>
      </c>
      <c r="K44" s="2"/>
    </row>
    <row r="45" spans="1:11" ht="13.5" x14ac:dyDescent="0.25">
      <c r="A45" s="3">
        <v>42068</v>
      </c>
      <c r="B45" s="2">
        <v>1.3112999999999999</v>
      </c>
      <c r="C45" s="2">
        <f t="shared" si="0"/>
        <v>0</v>
      </c>
      <c r="D45" s="2">
        <f t="shared" si="1"/>
        <v>1.3216399999999999</v>
      </c>
      <c r="E45" s="2">
        <f t="shared" si="2"/>
        <v>1.30613</v>
      </c>
      <c r="F45" s="2">
        <f t="shared" si="3"/>
        <v>1.30237</v>
      </c>
      <c r="G45" s="2"/>
      <c r="H45" s="2"/>
      <c r="I45" s="2">
        <f t="array" ref="I45">SUMPRODUCT(B29:B48, (ROW(B29:B48)-ROW(B29)+1)) / (20*21/2)</f>
        <v>1.3145899999999999</v>
      </c>
      <c r="J45" s="2">
        <f t="shared" si="4"/>
        <v>1.3067278484473626</v>
      </c>
      <c r="K45" s="2"/>
    </row>
    <row r="46" spans="1:11" ht="13.5" x14ac:dyDescent="0.25">
      <c r="A46" s="3">
        <v>42069</v>
      </c>
      <c r="B46" s="2">
        <v>1.3160000000000001</v>
      </c>
      <c r="C46" s="2">
        <f t="shared" si="0"/>
        <v>4.7000000000001485E-3</v>
      </c>
      <c r="D46" s="2">
        <f t="shared" si="1"/>
        <v>1.3225799999999999</v>
      </c>
      <c r="E46" s="2">
        <f t="shared" si="2"/>
        <v>1.3089499999999998</v>
      </c>
      <c r="F46" s="2">
        <f t="shared" si="3"/>
        <v>1.302605</v>
      </c>
      <c r="G46" s="2"/>
      <c r="H46" s="2"/>
      <c r="I46" s="2">
        <f t="array" ref="I46">SUMPRODUCT(B30:B49, (ROW(B30:B49)-ROW(B30)+1)) / (20*21/2)</f>
        <v>1.3189542857142855</v>
      </c>
      <c r="J46" s="2">
        <f t="shared" si="4"/>
        <v>1.3076109104999947</v>
      </c>
      <c r="K46" s="2"/>
    </row>
    <row r="47" spans="1:11" ht="13.5" x14ac:dyDescent="0.25">
      <c r="A47" s="3">
        <v>42072</v>
      </c>
      <c r="B47" s="2">
        <v>1.3442000000000001</v>
      </c>
      <c r="C47" s="2">
        <f t="shared" si="0"/>
        <v>2.8200000000000003E-2</v>
      </c>
      <c r="D47" s="2">
        <f t="shared" si="1"/>
        <v>1.3235199999999998</v>
      </c>
      <c r="E47" s="2">
        <f t="shared" si="2"/>
        <v>1.31271</v>
      </c>
      <c r="F47" s="2">
        <f t="shared" si="3"/>
        <v>1.3044850000000001</v>
      </c>
      <c r="G47" s="2"/>
      <c r="H47" s="2"/>
      <c r="I47" s="2">
        <f t="array" ref="I47">SUMPRODUCT(B31:B50, (ROW(B31:B50)-ROW(B31)+1)) / (20*21/2)</f>
        <v>1.3231842857142859</v>
      </c>
      <c r="J47" s="2">
        <f t="shared" si="4"/>
        <v>1.3110955856904714</v>
      </c>
      <c r="K47" s="2"/>
    </row>
    <row r="48" spans="1:11" ht="13.5" x14ac:dyDescent="0.25">
      <c r="A48" s="3">
        <v>42073</v>
      </c>
      <c r="B48" s="2">
        <v>1.3535999999999999</v>
      </c>
      <c r="C48" s="2">
        <f t="shared" si="0"/>
        <v>9.3999999999998529E-3</v>
      </c>
      <c r="D48" s="2">
        <f t="shared" si="1"/>
        <v>1.32728</v>
      </c>
      <c r="E48" s="2">
        <f t="shared" si="2"/>
        <v>1.3211700000000002</v>
      </c>
      <c r="F48" s="2">
        <f t="shared" si="3"/>
        <v>1.3077749999999999</v>
      </c>
      <c r="G48" s="2"/>
      <c r="H48" s="2"/>
      <c r="I48" s="2">
        <f t="array" ref="I48">SUMPRODUCT(B32:B51, (ROW(B32:B51)-ROW(B32)+1)) / (20*21/2)</f>
        <v>1.325892380952381</v>
      </c>
      <c r="J48" s="2">
        <f t="shared" si="4"/>
        <v>1.3151436251485218</v>
      </c>
      <c r="K48" s="2"/>
    </row>
    <row r="49" spans="1:11" ht="13.5" x14ac:dyDescent="0.25">
      <c r="A49" s="3">
        <v>42074</v>
      </c>
      <c r="B49" s="2">
        <v>1.3535999999999999</v>
      </c>
      <c r="C49" s="2">
        <f t="shared" si="0"/>
        <v>0</v>
      </c>
      <c r="D49" s="2">
        <f t="shared" si="1"/>
        <v>1.3357399999999999</v>
      </c>
      <c r="E49" s="2">
        <f t="shared" si="2"/>
        <v>1.3282200000000002</v>
      </c>
      <c r="F49" s="2">
        <f t="shared" si="3"/>
        <v>1.3091849999999998</v>
      </c>
      <c r="G49" s="2"/>
      <c r="H49" s="2"/>
      <c r="I49" s="2">
        <f t="array" ref="I49">SUMPRODUCT(B33:B52, (ROW(B33:B52)-ROW(B33)+1)) / (20*21/2)</f>
        <v>1.3274814285714285</v>
      </c>
      <c r="J49" s="2">
        <f t="shared" si="4"/>
        <v>1.3188061370391388</v>
      </c>
      <c r="K49" s="2"/>
    </row>
    <row r="50" spans="1:11" ht="13.5" x14ac:dyDescent="0.25">
      <c r="A50" s="3">
        <v>42075</v>
      </c>
      <c r="B50" s="2">
        <v>1.3535999999999999</v>
      </c>
      <c r="C50" s="2">
        <f t="shared" si="0"/>
        <v>0</v>
      </c>
      <c r="D50" s="2">
        <f t="shared" si="1"/>
        <v>1.3442000000000001</v>
      </c>
      <c r="E50" s="2">
        <f t="shared" si="2"/>
        <v>1.3329200000000001</v>
      </c>
      <c r="F50" s="2">
        <f t="shared" si="3"/>
        <v>1.3110649999999997</v>
      </c>
      <c r="G50" s="2">
        <f t="shared" ref="G50:G113" si="5">AVERAGE(B1:B50)</f>
        <v>1.3073673469387757</v>
      </c>
      <c r="H50" s="2"/>
      <c r="I50" s="2">
        <f t="array" ref="I50">SUMPRODUCT(B34:B53, (ROW(B34:B53)-ROW(B34)+1)) / (20*21/2)</f>
        <v>1.3284438095238096</v>
      </c>
      <c r="J50" s="2">
        <f t="shared" si="4"/>
        <v>1.3221198382735067</v>
      </c>
      <c r="K50" s="2">
        <f>G50</f>
        <v>1.3073673469387757</v>
      </c>
    </row>
    <row r="51" spans="1:11" ht="13.5" x14ac:dyDescent="0.25">
      <c r="A51" s="3">
        <v>42076</v>
      </c>
      <c r="B51" s="2">
        <v>1.3394999999999999</v>
      </c>
      <c r="C51" s="2">
        <f t="shared" si="0"/>
        <v>-1.4100000000000001E-2</v>
      </c>
      <c r="D51" s="2">
        <f t="shared" si="1"/>
        <v>1.3489</v>
      </c>
      <c r="E51" s="2">
        <f t="shared" si="2"/>
        <v>1.3357399999999999</v>
      </c>
      <c r="F51" s="2">
        <f t="shared" si="3"/>
        <v>1.3134149999999998</v>
      </c>
      <c r="G51" s="2">
        <f t="shared" si="5"/>
        <v>1.3080100000000001</v>
      </c>
      <c r="H51" s="2"/>
      <c r="I51" s="2">
        <f t="array" ref="I51">SUMPRODUCT(B35:B54, (ROW(B35:B54)-ROW(B35)+1)) / (20*21/2)</f>
        <v>1.3256685714285714</v>
      </c>
      <c r="J51" s="2">
        <f t="shared" si="4"/>
        <v>1.3237750917712678</v>
      </c>
      <c r="K51" s="2">
        <f t="shared" ref="K51:K114" si="6">$K$4*B51+(1-$K$4)*K50</f>
        <v>1.3086274509803923</v>
      </c>
    </row>
    <row r="52" spans="1:11" ht="13.5" x14ac:dyDescent="0.25">
      <c r="A52" s="3">
        <v>42079</v>
      </c>
      <c r="B52" s="2">
        <v>1.3301000000000001</v>
      </c>
      <c r="C52" s="2">
        <f t="shared" si="0"/>
        <v>-9.3999999999998529E-3</v>
      </c>
      <c r="D52" s="2">
        <f t="shared" si="1"/>
        <v>1.3460799999999999</v>
      </c>
      <c r="E52" s="2">
        <f t="shared" si="2"/>
        <v>1.3348</v>
      </c>
      <c r="F52" s="2">
        <f t="shared" si="3"/>
        <v>1.3152949999999999</v>
      </c>
      <c r="G52" s="2">
        <f t="shared" si="5"/>
        <v>1.3095140000000001</v>
      </c>
      <c r="H52" s="2"/>
      <c r="I52" s="2">
        <f t="array" ref="I52">SUMPRODUCT(B36:B55, (ROW(B36:B55)-ROW(B36)+1)) / (20*21/2)</f>
        <v>1.3232738095238095</v>
      </c>
      <c r="J52" s="2">
        <f t="shared" si="4"/>
        <v>1.324377463983528</v>
      </c>
      <c r="K52" s="2">
        <f t="shared" si="6"/>
        <v>1.3094695117262594</v>
      </c>
    </row>
    <row r="53" spans="1:11" ht="13.5" x14ac:dyDescent="0.25">
      <c r="A53" s="3">
        <v>42080</v>
      </c>
      <c r="B53" s="2">
        <v>1.3253999999999999</v>
      </c>
      <c r="C53" s="2">
        <f t="shared" si="0"/>
        <v>-4.7000000000001485E-3</v>
      </c>
      <c r="D53" s="2">
        <f t="shared" si="1"/>
        <v>1.3404399999999999</v>
      </c>
      <c r="E53" s="2">
        <f t="shared" si="2"/>
        <v>1.33386</v>
      </c>
      <c r="F53" s="2">
        <f t="shared" si="3"/>
        <v>1.31694</v>
      </c>
      <c r="G53" s="2">
        <f t="shared" si="5"/>
        <v>1.310924</v>
      </c>
      <c r="H53" s="2"/>
      <c r="I53" s="2">
        <f t="array" ref="I53">SUMPRODUCT(B37:B56, (ROW(B37:B56)-ROW(B37)+1)) / (20*21/2)</f>
        <v>1.3195138095238095</v>
      </c>
      <c r="J53" s="2">
        <f t="shared" si="4"/>
        <v>1.3244748483660491</v>
      </c>
      <c r="K53" s="2">
        <f t="shared" si="6"/>
        <v>1.3100942367566022</v>
      </c>
    </row>
    <row r="54" spans="1:11" ht="13.5" x14ac:dyDescent="0.25">
      <c r="A54" s="3">
        <v>42081</v>
      </c>
      <c r="B54" s="2">
        <v>1.2878000000000001</v>
      </c>
      <c r="C54" s="2">
        <f t="shared" si="0"/>
        <v>-3.7599999999999856E-2</v>
      </c>
      <c r="D54" s="2">
        <f t="shared" si="1"/>
        <v>1.32728</v>
      </c>
      <c r="E54" s="2">
        <f t="shared" si="2"/>
        <v>1.33151</v>
      </c>
      <c r="F54" s="2">
        <f t="shared" si="3"/>
        <v>1.317645</v>
      </c>
      <c r="G54" s="2">
        <f t="shared" si="5"/>
        <v>1.3113000000000001</v>
      </c>
      <c r="H54" s="2"/>
      <c r="I54" s="2">
        <f t="array" ref="I54">SUMPRODUCT(B38:B57, (ROW(B38:B57)-ROW(B38)+1)) / (20*21/2)</f>
        <v>1.3157985714285714</v>
      </c>
      <c r="J54" s="2">
        <f t="shared" si="4"/>
        <v>1.3209820056645207</v>
      </c>
      <c r="K54" s="2">
        <f t="shared" si="6"/>
        <v>1.3092199529622257</v>
      </c>
    </row>
    <row r="55" spans="1:11" ht="13.5" x14ac:dyDescent="0.25">
      <c r="A55" s="3">
        <v>42082</v>
      </c>
      <c r="B55" s="2">
        <v>1.2925</v>
      </c>
      <c r="C55" s="2">
        <f t="shared" si="0"/>
        <v>4.6999999999999265E-3</v>
      </c>
      <c r="D55" s="2">
        <f t="shared" si="1"/>
        <v>1.3150600000000001</v>
      </c>
      <c r="E55" s="2">
        <f t="shared" si="2"/>
        <v>1.3296300000000001</v>
      </c>
      <c r="F55" s="2">
        <f t="shared" si="3"/>
        <v>1.3178800000000002</v>
      </c>
      <c r="G55" s="2">
        <f t="shared" si="5"/>
        <v>1.3121460000000003</v>
      </c>
      <c r="H55" s="2"/>
      <c r="I55" s="2">
        <f t="array" ref="I55">SUMPRODUCT(B39:B58, (ROW(B39:B58)-ROW(B39)+1)) / (20*21/2)</f>
        <v>1.3157985714285714</v>
      </c>
      <c r="J55" s="2">
        <f t="shared" si="4"/>
        <v>1.3182694336964711</v>
      </c>
      <c r="K55" s="2">
        <f t="shared" si="6"/>
        <v>1.3085642685323347</v>
      </c>
    </row>
    <row r="56" spans="1:11" ht="13.5" x14ac:dyDescent="0.25">
      <c r="A56" s="3">
        <v>42086</v>
      </c>
      <c r="B56" s="2">
        <v>1.2784</v>
      </c>
      <c r="C56" s="2">
        <f t="shared" si="0"/>
        <v>-1.4100000000000001E-2</v>
      </c>
      <c r="D56" s="2">
        <f t="shared" si="1"/>
        <v>1.3028399999999998</v>
      </c>
      <c r="E56" s="2">
        <f t="shared" si="2"/>
        <v>1.3258700000000001</v>
      </c>
      <c r="F56" s="2">
        <f t="shared" si="3"/>
        <v>1.3174100000000002</v>
      </c>
      <c r="G56" s="2">
        <f t="shared" si="5"/>
        <v>1.3128040000000001</v>
      </c>
      <c r="H56" s="2"/>
      <c r="I56" s="2">
        <f t="array" ref="I56">SUMPRODUCT(B40:B59, (ROW(B40:B59)-ROW(B40)+1)) / (20*21/2)</f>
        <v>1.3155747619047617</v>
      </c>
      <c r="J56" s="2">
        <f t="shared" si="4"/>
        <v>1.3144723447729976</v>
      </c>
      <c r="K56" s="2">
        <f t="shared" si="6"/>
        <v>1.3073813560408707</v>
      </c>
    </row>
    <row r="57" spans="1:11" ht="13.5" x14ac:dyDescent="0.25">
      <c r="A57" s="3">
        <v>42087</v>
      </c>
      <c r="B57" s="2">
        <v>1.2784</v>
      </c>
      <c r="C57" s="2">
        <f t="shared" si="0"/>
        <v>0</v>
      </c>
      <c r="D57" s="2">
        <f t="shared" si="1"/>
        <v>1.2925</v>
      </c>
      <c r="E57" s="2">
        <f t="shared" si="2"/>
        <v>1.3192900000000001</v>
      </c>
      <c r="F57" s="2">
        <f t="shared" si="3"/>
        <v>1.3160000000000003</v>
      </c>
      <c r="G57" s="2">
        <f t="shared" si="5"/>
        <v>1.3134620000000001</v>
      </c>
      <c r="H57" s="2"/>
      <c r="I57" s="2">
        <f t="array" ref="I57">SUMPRODUCT(B41:B60, (ROW(B41:B60)-ROW(B41)+1)) / (20*21/2)</f>
        <v>1.3156419047619046</v>
      </c>
      <c r="J57" s="2">
        <f t="shared" si="4"/>
        <v>1.3110368833660453</v>
      </c>
      <c r="K57" s="2">
        <f t="shared" si="6"/>
        <v>1.3062448322745621</v>
      </c>
    </row>
    <row r="58" spans="1:11" ht="13.5" x14ac:dyDescent="0.25">
      <c r="A58" s="3">
        <v>42088</v>
      </c>
      <c r="B58" s="2">
        <v>1.3160000000000001</v>
      </c>
      <c r="C58" s="2">
        <f t="shared" si="0"/>
        <v>3.7600000000000078E-2</v>
      </c>
      <c r="D58" s="2">
        <f t="shared" si="1"/>
        <v>1.2906200000000001</v>
      </c>
      <c r="E58" s="2">
        <f t="shared" si="2"/>
        <v>1.3155299999999999</v>
      </c>
      <c r="F58" s="2">
        <f t="shared" si="3"/>
        <v>1.3183500000000001</v>
      </c>
      <c r="G58" s="2">
        <f t="shared" si="5"/>
        <v>1.314872</v>
      </c>
      <c r="H58" s="2"/>
      <c r="I58" s="2">
        <f t="array" ref="I58">SUMPRODUCT(B42:B61, (ROW(B42:B61)-ROW(B42)+1)) / (20*21/2)</f>
        <v>1.3169847619047617</v>
      </c>
      <c r="J58" s="2">
        <f t="shared" si="4"/>
        <v>1.3115095611407077</v>
      </c>
      <c r="K58" s="2">
        <f t="shared" si="6"/>
        <v>1.3066273878716381</v>
      </c>
    </row>
    <row r="59" spans="1:11" ht="13.5" x14ac:dyDescent="0.25">
      <c r="A59" s="3">
        <v>42089</v>
      </c>
      <c r="B59" s="2">
        <v>1.3160000000000001</v>
      </c>
      <c r="C59" s="2">
        <f t="shared" si="0"/>
        <v>0</v>
      </c>
      <c r="D59" s="2">
        <f t="shared" si="1"/>
        <v>1.29626</v>
      </c>
      <c r="E59" s="2">
        <f t="shared" si="2"/>
        <v>1.3117700000000001</v>
      </c>
      <c r="F59" s="2">
        <f t="shared" si="3"/>
        <v>1.319995</v>
      </c>
      <c r="G59" s="2">
        <f t="shared" si="5"/>
        <v>1.316282</v>
      </c>
      <c r="H59" s="2"/>
      <c r="I59" s="2">
        <f t="array" ref="I59">SUMPRODUCT(B43:B62, (ROW(B43:B62)-ROW(B43)+1)) / (20*21/2)</f>
        <v>1.3164252380952381</v>
      </c>
      <c r="J59" s="2">
        <f t="shared" si="4"/>
        <v>1.3119372219844498</v>
      </c>
      <c r="K59" s="2">
        <f t="shared" si="6"/>
        <v>1.3069949412884365</v>
      </c>
    </row>
    <row r="60" spans="1:11" ht="13.5" x14ac:dyDescent="0.25">
      <c r="A60" s="3">
        <v>42090</v>
      </c>
      <c r="B60" s="2">
        <v>1.3207</v>
      </c>
      <c r="C60" s="2">
        <f t="shared" si="0"/>
        <v>4.6999999999999265E-3</v>
      </c>
      <c r="D60" s="2">
        <f t="shared" si="1"/>
        <v>1.3018999999999998</v>
      </c>
      <c r="E60" s="2">
        <f t="shared" si="2"/>
        <v>1.3084800000000001</v>
      </c>
      <c r="F60" s="2">
        <f t="shared" si="3"/>
        <v>1.3207</v>
      </c>
      <c r="G60" s="2">
        <f t="shared" si="5"/>
        <v>1.3177860000000001</v>
      </c>
      <c r="H60" s="2"/>
      <c r="I60" s="2">
        <f t="array" ref="I60">SUMPRODUCT(B44:B63, (ROW(B44:B63)-ROW(B44)+1)) / (20*21/2)</f>
        <v>1.3150823809523811</v>
      </c>
      <c r="J60" s="2">
        <f t="shared" si="4"/>
        <v>1.312771772271645</v>
      </c>
      <c r="K60" s="2">
        <f t="shared" si="6"/>
        <v>1.3075323945712429</v>
      </c>
    </row>
    <row r="61" spans="1:11" ht="13.5" x14ac:dyDescent="0.25">
      <c r="A61" s="3">
        <v>42093</v>
      </c>
      <c r="B61" s="2">
        <v>1.3348</v>
      </c>
      <c r="C61" s="2">
        <f t="shared" si="0"/>
        <v>1.4100000000000001E-2</v>
      </c>
      <c r="D61" s="2">
        <f t="shared" si="1"/>
        <v>1.3131799999999998</v>
      </c>
      <c r="E61" s="2">
        <f t="shared" si="2"/>
        <v>1.3080099999999999</v>
      </c>
      <c r="F61" s="2">
        <f t="shared" si="3"/>
        <v>1.3218749999999999</v>
      </c>
      <c r="G61" s="2">
        <f t="shared" si="5"/>
        <v>1.3193840000000003</v>
      </c>
      <c r="H61" s="2"/>
      <c r="I61" s="2">
        <f t="array" ref="I61">SUMPRODUCT(B45:B64, (ROW(B45:B64)-ROW(B45)+1)) / (20*21/2)</f>
        <v>1.3170071428571428</v>
      </c>
      <c r="J61" s="2">
        <f t="shared" si="4"/>
        <v>1.3148696987219646</v>
      </c>
      <c r="K61" s="2">
        <f t="shared" si="6"/>
        <v>1.3086017124311942</v>
      </c>
    </row>
    <row r="62" spans="1:11" ht="13.5" x14ac:dyDescent="0.25">
      <c r="A62" s="3">
        <v>42094</v>
      </c>
      <c r="B62" s="2">
        <v>1.3160000000000001</v>
      </c>
      <c r="C62" s="2">
        <f t="shared" si="0"/>
        <v>-1.8799999999999928E-2</v>
      </c>
      <c r="D62" s="2">
        <f t="shared" si="1"/>
        <v>1.3207</v>
      </c>
      <c r="E62" s="2">
        <f t="shared" si="2"/>
        <v>1.3066</v>
      </c>
      <c r="F62" s="2">
        <f t="shared" si="3"/>
        <v>1.3207</v>
      </c>
      <c r="G62" s="2">
        <f t="shared" si="5"/>
        <v>1.3200420000000002</v>
      </c>
      <c r="H62" s="2"/>
      <c r="I62" s="2">
        <f t="array" ref="I62">SUMPRODUCT(B46:B65, (ROW(B46:B65)-ROW(B46)+1)) / (20*21/2)</f>
        <v>1.3170071428571428</v>
      </c>
      <c r="J62" s="2">
        <f t="shared" si="4"/>
        <v>1.3149773464627299</v>
      </c>
      <c r="K62" s="2">
        <f t="shared" si="6"/>
        <v>1.3088918413554611</v>
      </c>
    </row>
    <row r="63" spans="1:11" ht="13.5" x14ac:dyDescent="0.25">
      <c r="A63" s="3">
        <v>42095</v>
      </c>
      <c r="B63" s="2">
        <v>1.3066</v>
      </c>
      <c r="C63" s="2">
        <f t="shared" si="0"/>
        <v>-9.400000000000075E-3</v>
      </c>
      <c r="D63" s="2">
        <f t="shared" si="1"/>
        <v>1.3188200000000001</v>
      </c>
      <c r="E63" s="2">
        <f t="shared" si="2"/>
        <v>1.3047200000000001</v>
      </c>
      <c r="F63" s="2">
        <f t="shared" si="3"/>
        <v>1.3192900000000001</v>
      </c>
      <c r="G63" s="2">
        <f t="shared" si="5"/>
        <v>1.3197600000000003</v>
      </c>
      <c r="H63" s="2"/>
      <c r="I63" s="2">
        <f t="array" ref="I63">SUMPRODUCT(B47:B66, (ROW(B47:B66)-ROW(B47)+1)) / (20*21/2)</f>
        <v>1.3156195238095238</v>
      </c>
      <c r="J63" s="2">
        <f t="shared" si="4"/>
        <v>1.31417950394247</v>
      </c>
      <c r="K63" s="2">
        <f t="shared" si="6"/>
        <v>1.3088019652238743</v>
      </c>
    </row>
    <row r="64" spans="1:11" ht="13.5" x14ac:dyDescent="0.25">
      <c r="A64" s="3">
        <v>42096</v>
      </c>
      <c r="B64" s="2">
        <v>1.3394999999999999</v>
      </c>
      <c r="C64" s="2">
        <f t="shared" si="0"/>
        <v>3.2899999999999929E-2</v>
      </c>
      <c r="D64" s="2">
        <f t="shared" si="1"/>
        <v>1.32352</v>
      </c>
      <c r="E64" s="2">
        <f t="shared" si="2"/>
        <v>1.3098899999999998</v>
      </c>
      <c r="F64" s="2">
        <f t="shared" si="3"/>
        <v>1.3207</v>
      </c>
      <c r="G64" s="2">
        <f t="shared" si="5"/>
        <v>1.3195720000000006</v>
      </c>
      <c r="H64" s="2"/>
      <c r="I64" s="2">
        <f t="array" ref="I64">SUMPRODUCT(B48:B67, (ROW(B48:B67)-ROW(B48)+1)) / (20*21/2)</f>
        <v>1.3151719047619048</v>
      </c>
      <c r="J64" s="2">
        <f t="shared" si="4"/>
        <v>1.3165909797574726</v>
      </c>
      <c r="K64" s="2">
        <f t="shared" si="6"/>
        <v>1.310005809724899</v>
      </c>
    </row>
    <row r="65" spans="1:11" ht="13.5" x14ac:dyDescent="0.25">
      <c r="A65" s="3">
        <v>42097</v>
      </c>
      <c r="B65" s="2">
        <v>1.3207</v>
      </c>
      <c r="C65" s="2">
        <f t="shared" si="0"/>
        <v>-1.8799999999999928E-2</v>
      </c>
      <c r="D65" s="2">
        <f t="shared" si="1"/>
        <v>1.3235199999999998</v>
      </c>
      <c r="E65" s="2">
        <f t="shared" si="2"/>
        <v>1.3127099999999998</v>
      </c>
      <c r="F65" s="2">
        <f t="shared" si="3"/>
        <v>1.32117</v>
      </c>
      <c r="G65" s="2">
        <f t="shared" si="5"/>
        <v>1.3190080000000006</v>
      </c>
      <c r="H65" s="2"/>
      <c r="I65" s="2">
        <f t="array" ref="I65">SUMPRODUCT(B49:B68, (ROW(B49:B68)-ROW(B49)+1)) / (20*21/2)</f>
        <v>1.3144109523809524</v>
      </c>
      <c r="J65" s="2">
        <f t="shared" si="4"/>
        <v>1.3169823150186657</v>
      </c>
      <c r="K65" s="2">
        <f t="shared" si="6"/>
        <v>1.3104251897356873</v>
      </c>
    </row>
    <row r="66" spans="1:11" ht="13.5" x14ac:dyDescent="0.25">
      <c r="A66" s="3">
        <v>42100</v>
      </c>
      <c r="B66" s="2">
        <v>1.3066</v>
      </c>
      <c r="C66" s="2">
        <f t="shared" si="0"/>
        <v>-1.4100000000000001E-2</v>
      </c>
      <c r="D66" s="2">
        <f t="shared" si="1"/>
        <v>1.3178799999999999</v>
      </c>
      <c r="E66" s="2">
        <f t="shared" si="2"/>
        <v>1.3155299999999999</v>
      </c>
      <c r="F66" s="2">
        <f t="shared" si="3"/>
        <v>1.3207</v>
      </c>
      <c r="G66" s="2">
        <f t="shared" si="5"/>
        <v>1.3178800000000004</v>
      </c>
      <c r="H66" s="2"/>
      <c r="I66" s="2">
        <f t="array" ref="I66">SUMPRODUCT(B50:B69, (ROW(B50:B69)-ROW(B50)+1)) / (20*21/2)</f>
        <v>1.3174323809523809</v>
      </c>
      <c r="J66" s="2">
        <f t="shared" si="4"/>
        <v>1.315993523112126</v>
      </c>
      <c r="K66" s="2">
        <f t="shared" si="6"/>
        <v>1.310275182295072</v>
      </c>
    </row>
    <row r="67" spans="1:11" ht="13.5" x14ac:dyDescent="0.25">
      <c r="A67" s="3">
        <v>42101</v>
      </c>
      <c r="B67" s="2">
        <v>1.3160000000000001</v>
      </c>
      <c r="C67" s="2">
        <f t="shared" si="0"/>
        <v>9.400000000000075E-3</v>
      </c>
      <c r="D67" s="2">
        <f t="shared" si="1"/>
        <v>1.3178799999999999</v>
      </c>
      <c r="E67" s="2">
        <f t="shared" si="2"/>
        <v>1.3192900000000001</v>
      </c>
      <c r="F67" s="2">
        <f t="shared" si="3"/>
        <v>1.3192900000000001</v>
      </c>
      <c r="G67" s="2">
        <f t="shared" si="5"/>
        <v>1.3169400000000004</v>
      </c>
      <c r="H67" s="2"/>
      <c r="I67" s="2">
        <f t="array" ref="I67">SUMPRODUCT(B51:B70, (ROW(B51:B70)-ROW(B51)+1)) / (20*21/2)</f>
        <v>1.3204761904761904</v>
      </c>
      <c r="J67" s="2">
        <f t="shared" si="4"/>
        <v>1.3159941399585902</v>
      </c>
      <c r="K67" s="2">
        <f t="shared" si="6"/>
        <v>1.3104996849501671</v>
      </c>
    </row>
    <row r="68" spans="1:11" ht="13.5" x14ac:dyDescent="0.25">
      <c r="A68" s="3">
        <v>42102</v>
      </c>
      <c r="B68" s="2">
        <v>1.3112999999999999</v>
      </c>
      <c r="C68" s="2">
        <f t="shared" ref="C68:C131" si="7">B68-B67</f>
        <v>-4.7000000000001485E-3</v>
      </c>
      <c r="D68" s="2">
        <f t="shared" si="1"/>
        <v>1.3188200000000001</v>
      </c>
      <c r="E68" s="2">
        <f t="shared" si="2"/>
        <v>1.3188200000000001</v>
      </c>
      <c r="F68" s="2">
        <f t="shared" si="3"/>
        <v>1.3171749999999998</v>
      </c>
      <c r="G68" s="2">
        <f t="shared" si="5"/>
        <v>1.3160000000000005</v>
      </c>
      <c r="H68" s="2"/>
      <c r="I68" s="2">
        <f t="array" ref="I68">SUMPRODUCT(B52:B71, (ROW(B52:B71)-ROW(B52)+1)) / (20*21/2)</f>
        <v>1.323542380952381</v>
      </c>
      <c r="J68" s="2">
        <f t="shared" si="4"/>
        <v>1.3155470790101529</v>
      </c>
      <c r="K68" s="2">
        <f t="shared" si="6"/>
        <v>1.3105310698540822</v>
      </c>
    </row>
    <row r="69" spans="1:11" ht="13.5" x14ac:dyDescent="0.25">
      <c r="A69" s="3">
        <v>42104</v>
      </c>
      <c r="B69" s="2">
        <v>1.3489</v>
      </c>
      <c r="C69" s="2">
        <f t="shared" si="7"/>
        <v>3.7600000000000078E-2</v>
      </c>
      <c r="D69" s="2">
        <f t="shared" si="1"/>
        <v>1.3207</v>
      </c>
      <c r="E69" s="2">
        <f t="shared" si="2"/>
        <v>1.3221099999999999</v>
      </c>
      <c r="F69" s="2">
        <f t="shared" si="3"/>
        <v>1.31694</v>
      </c>
      <c r="G69" s="2">
        <f t="shared" si="5"/>
        <v>1.3161880000000006</v>
      </c>
      <c r="H69" s="2"/>
      <c r="I69" s="2">
        <f t="array" ref="I69">SUMPRODUCT(B53:B72, (ROW(B53:B72)-ROW(B53)+1)) / (20*21/2)</f>
        <v>1.3252209523809522</v>
      </c>
      <c r="J69" s="2">
        <f t="shared" si="4"/>
        <v>1.3187235476758528</v>
      </c>
      <c r="K69" s="2">
        <f t="shared" si="6"/>
        <v>1.3120357337813733</v>
      </c>
    </row>
    <row r="70" spans="1:11" ht="13.5" x14ac:dyDescent="0.25">
      <c r="A70" s="3">
        <v>42107</v>
      </c>
      <c r="B70" s="2">
        <v>1.3489</v>
      </c>
      <c r="C70" s="2">
        <f t="shared" si="7"/>
        <v>0</v>
      </c>
      <c r="D70" s="2">
        <f t="shared" ref="D70:D133" si="8">AVERAGE(B66:B70)</f>
        <v>1.3263400000000001</v>
      </c>
      <c r="E70" s="2">
        <f t="shared" si="2"/>
        <v>1.3249299999999999</v>
      </c>
      <c r="F70" s="2">
        <f t="shared" si="3"/>
        <v>1.316705</v>
      </c>
      <c r="G70" s="2">
        <f t="shared" si="5"/>
        <v>1.3160000000000005</v>
      </c>
      <c r="H70" s="2"/>
      <c r="I70" s="2">
        <f t="array" ref="I70">SUMPRODUCT(B54:B73, (ROW(B54:B73)-ROW(B54)+1)) / (20*21/2)</f>
        <v>1.32822</v>
      </c>
      <c r="J70" s="2">
        <f t="shared" si="4"/>
        <v>1.3215974955162477</v>
      </c>
      <c r="K70" s="2">
        <f t="shared" si="6"/>
        <v>1.3134813912801431</v>
      </c>
    </row>
    <row r="71" spans="1:11" ht="13.5" x14ac:dyDescent="0.25">
      <c r="A71" s="3">
        <v>42108</v>
      </c>
      <c r="B71" s="2">
        <v>1.3489</v>
      </c>
      <c r="C71" s="2">
        <f t="shared" si="7"/>
        <v>0</v>
      </c>
      <c r="D71" s="2">
        <f t="shared" si="8"/>
        <v>1.3348</v>
      </c>
      <c r="E71" s="2">
        <f t="shared" si="2"/>
        <v>1.3263400000000001</v>
      </c>
      <c r="F71" s="2">
        <f t="shared" si="3"/>
        <v>1.317175</v>
      </c>
      <c r="G71" s="2">
        <f t="shared" si="5"/>
        <v>1.3161880000000006</v>
      </c>
      <c r="H71" s="2"/>
      <c r="I71" s="2">
        <f t="array" ref="I71">SUMPRODUCT(B55:B74, (ROW(B55:B74)-ROW(B55)+1)) / (20*21/2)</f>
        <v>1.3297642857142857</v>
      </c>
      <c r="J71" s="2">
        <f t="shared" si="4"/>
        <v>1.3241977340385098</v>
      </c>
      <c r="K71" s="2">
        <f t="shared" si="6"/>
        <v>1.3148703563279807</v>
      </c>
    </row>
    <row r="72" spans="1:11" ht="13.5" x14ac:dyDescent="0.25">
      <c r="A72" s="3">
        <v>42109</v>
      </c>
      <c r="B72" s="2">
        <v>1.3348</v>
      </c>
      <c r="C72" s="2">
        <f t="shared" si="7"/>
        <v>-1.4100000000000001E-2</v>
      </c>
      <c r="D72" s="2">
        <f t="shared" si="8"/>
        <v>1.33856</v>
      </c>
      <c r="E72" s="2">
        <f t="shared" si="2"/>
        <v>1.32822</v>
      </c>
      <c r="F72" s="2">
        <f t="shared" si="3"/>
        <v>1.31741</v>
      </c>
      <c r="G72" s="2">
        <f t="shared" si="5"/>
        <v>1.3158120000000002</v>
      </c>
      <c r="H72" s="2"/>
      <c r="I72" s="2">
        <f t="array" ref="I72">SUMPRODUCT(B56:B75, (ROW(B56:B75)-ROW(B56)+1)) / (20*21/2)</f>
        <v>1.3310847619047617</v>
      </c>
      <c r="J72" s="2">
        <f t="shared" si="4"/>
        <v>1.3252074736538897</v>
      </c>
      <c r="K72" s="2">
        <f t="shared" si="6"/>
        <v>1.3156519109817855</v>
      </c>
    </row>
    <row r="73" spans="1:11" ht="13.5" x14ac:dyDescent="0.25">
      <c r="A73" s="3">
        <v>42110</v>
      </c>
      <c r="B73" s="2">
        <v>1.3489</v>
      </c>
      <c r="C73" s="2">
        <f t="shared" si="7"/>
        <v>1.4100000000000001E-2</v>
      </c>
      <c r="D73" s="2">
        <f t="shared" si="8"/>
        <v>1.3460799999999999</v>
      </c>
      <c r="E73" s="2">
        <f t="shared" si="2"/>
        <v>1.3324500000000001</v>
      </c>
      <c r="F73" s="2">
        <f t="shared" si="3"/>
        <v>1.3185850000000001</v>
      </c>
      <c r="G73" s="2">
        <f t="shared" si="5"/>
        <v>1.3158120000000002</v>
      </c>
      <c r="H73" s="2"/>
      <c r="I73" s="2">
        <f t="array" ref="I73">SUMPRODUCT(B57:B76, (ROW(B57:B76)-ROW(B57)+1)) / (20*21/2)</f>
        <v>1.3326514285714284</v>
      </c>
      <c r="J73" s="2">
        <f t="shared" si="4"/>
        <v>1.3274639047344716</v>
      </c>
      <c r="K73" s="2">
        <f t="shared" si="6"/>
        <v>1.3169557576099509</v>
      </c>
    </row>
    <row r="74" spans="1:11" ht="13.5" x14ac:dyDescent="0.25">
      <c r="A74" s="3">
        <v>42111</v>
      </c>
      <c r="B74" s="2">
        <v>1.3348</v>
      </c>
      <c r="C74" s="2">
        <f t="shared" si="7"/>
        <v>-1.4100000000000001E-2</v>
      </c>
      <c r="D74" s="2">
        <f t="shared" si="8"/>
        <v>1.3432600000000001</v>
      </c>
      <c r="E74" s="2">
        <f t="shared" si="2"/>
        <v>1.3319800000000002</v>
      </c>
      <c r="F74" s="2">
        <f t="shared" si="3"/>
        <v>1.320935</v>
      </c>
      <c r="G74" s="2">
        <f t="shared" si="5"/>
        <v>1.3157180000000006</v>
      </c>
      <c r="H74" s="2"/>
      <c r="I74" s="2">
        <f t="array" ref="I74">SUMPRODUCT(B58:B77, (ROW(B58:B77)-ROW(B58)+1)) / (20*21/2)</f>
        <v>1.3325842857142856</v>
      </c>
      <c r="J74" s="2">
        <f t="shared" si="4"/>
        <v>1.3281625804740456</v>
      </c>
      <c r="K74" s="2">
        <f t="shared" si="6"/>
        <v>1.3176555318213254</v>
      </c>
    </row>
    <row r="75" spans="1:11" ht="13.5" x14ac:dyDescent="0.25">
      <c r="A75" s="3">
        <v>42114</v>
      </c>
      <c r="B75" s="2">
        <v>1.3348</v>
      </c>
      <c r="C75" s="2">
        <f t="shared" si="7"/>
        <v>0</v>
      </c>
      <c r="D75" s="2">
        <f t="shared" si="8"/>
        <v>1.3404399999999999</v>
      </c>
      <c r="E75" s="2">
        <f t="shared" si="2"/>
        <v>1.3333900000000001</v>
      </c>
      <c r="F75" s="2">
        <f t="shared" si="3"/>
        <v>1.3230500000000003</v>
      </c>
      <c r="G75" s="2">
        <f t="shared" si="5"/>
        <v>1.3160940000000005</v>
      </c>
      <c r="H75" s="2"/>
      <c r="I75" s="2">
        <f t="array" ref="I75">SUMPRODUCT(B59:B78, (ROW(B59:B78)-ROW(B59)+1)) / (20*21/2)</f>
        <v>1.331398095238095</v>
      </c>
      <c r="J75" s="2">
        <f t="shared" si="4"/>
        <v>1.3287947156669935</v>
      </c>
      <c r="K75" s="2">
        <f t="shared" si="6"/>
        <v>1.3183278639067637</v>
      </c>
    </row>
    <row r="76" spans="1:11" ht="13.5" x14ac:dyDescent="0.25">
      <c r="A76" s="3">
        <v>42115</v>
      </c>
      <c r="B76" s="2">
        <v>1.3394999999999999</v>
      </c>
      <c r="C76" s="2">
        <f t="shared" si="7"/>
        <v>4.6999999999999265E-3</v>
      </c>
      <c r="D76" s="2">
        <f t="shared" si="8"/>
        <v>1.3385599999999998</v>
      </c>
      <c r="E76" s="2">
        <f t="shared" ref="E76:E139" si="9">AVERAGE(B67:B76)</f>
        <v>1.3366799999999999</v>
      </c>
      <c r="F76" s="2">
        <f t="shared" si="3"/>
        <v>1.3261050000000003</v>
      </c>
      <c r="G76" s="2">
        <f t="shared" si="5"/>
        <v>1.3166580000000006</v>
      </c>
      <c r="H76" s="2"/>
      <c r="I76" s="2">
        <f t="array" ref="I76">SUMPRODUCT(B60:B79, (ROW(B60:B79)-ROW(B60)+1)) / (20*21/2)</f>
        <v>1.3297642857142857</v>
      </c>
      <c r="J76" s="2">
        <f t="shared" si="4"/>
        <v>1.3298142665558514</v>
      </c>
      <c r="K76" s="2">
        <f t="shared" si="6"/>
        <v>1.3191581437535573</v>
      </c>
    </row>
    <row r="77" spans="1:11" ht="13.5" x14ac:dyDescent="0.25">
      <c r="A77" s="3">
        <v>42116</v>
      </c>
      <c r="B77" s="2">
        <v>1.3253999999999999</v>
      </c>
      <c r="C77" s="2">
        <f t="shared" si="7"/>
        <v>-1.4100000000000001E-2</v>
      </c>
      <c r="D77" s="2">
        <f t="shared" si="8"/>
        <v>1.3366799999999999</v>
      </c>
      <c r="E77" s="2">
        <f t="shared" si="9"/>
        <v>1.3376199999999998</v>
      </c>
      <c r="F77" s="2">
        <f t="shared" si="3"/>
        <v>1.3284550000000002</v>
      </c>
      <c r="G77" s="2">
        <f t="shared" si="5"/>
        <v>1.3170340000000005</v>
      </c>
      <c r="H77" s="2"/>
      <c r="I77" s="2">
        <f t="array" ref="I77">SUMPRODUCT(B61:B80, (ROW(B61:B80)-ROW(B61)+1)) / (20*21/2)</f>
        <v>1.3281528571428571</v>
      </c>
      <c r="J77" s="2">
        <f t="shared" si="4"/>
        <v>1.3293938602171989</v>
      </c>
      <c r="K77" s="2">
        <f t="shared" si="6"/>
        <v>1.3194029224298884</v>
      </c>
    </row>
    <row r="78" spans="1:11" ht="13.5" x14ac:dyDescent="0.25">
      <c r="A78" s="3">
        <v>42117</v>
      </c>
      <c r="B78" s="2">
        <v>1.3160000000000001</v>
      </c>
      <c r="C78" s="2">
        <f t="shared" si="7"/>
        <v>-9.3999999999998529E-3</v>
      </c>
      <c r="D78" s="2">
        <f t="shared" si="8"/>
        <v>1.3301000000000001</v>
      </c>
      <c r="E78" s="2">
        <f t="shared" si="9"/>
        <v>1.3380899999999998</v>
      </c>
      <c r="F78" s="2">
        <f t="shared" si="3"/>
        <v>1.3284550000000002</v>
      </c>
      <c r="G78" s="2">
        <f t="shared" si="5"/>
        <v>1.3175980000000005</v>
      </c>
      <c r="H78" s="2"/>
      <c r="I78" s="2">
        <f t="array" ref="I78">SUMPRODUCT(B62:B81, (ROW(B62:B81)-ROW(B62)+1)) / (20*21/2)</f>
        <v>1.3247957142857143</v>
      </c>
      <c r="J78" s="2">
        <f t="shared" si="4"/>
        <v>1.3281182544822274</v>
      </c>
      <c r="K78" s="2">
        <f t="shared" si="6"/>
        <v>1.3192694744914615</v>
      </c>
    </row>
    <row r="79" spans="1:11" ht="13.5" x14ac:dyDescent="0.25">
      <c r="A79" s="3">
        <v>42118</v>
      </c>
      <c r="B79" s="2">
        <v>1.3112999999999999</v>
      </c>
      <c r="C79" s="2">
        <f t="shared" si="7"/>
        <v>-4.7000000000001485E-3</v>
      </c>
      <c r="D79" s="2">
        <f t="shared" si="8"/>
        <v>1.3253999999999999</v>
      </c>
      <c r="E79" s="2">
        <f t="shared" si="9"/>
        <v>1.33433</v>
      </c>
      <c r="F79" s="2">
        <f t="shared" si="3"/>
        <v>1.3282200000000002</v>
      </c>
      <c r="G79" s="2">
        <f t="shared" si="5"/>
        <v>1.3173160000000004</v>
      </c>
      <c r="H79" s="2"/>
      <c r="I79" s="2">
        <f t="array" ref="I79">SUMPRODUCT(B63:B82, (ROW(B63:B82)-ROW(B63)+1)) / (20*21/2)</f>
        <v>1.3238780952380953</v>
      </c>
      <c r="J79" s="2">
        <f t="shared" si="4"/>
        <v>1.3265165159601104</v>
      </c>
      <c r="K79" s="2">
        <f t="shared" si="6"/>
        <v>1.3189569460800317</v>
      </c>
    </row>
    <row r="80" spans="1:11" ht="13.5" x14ac:dyDescent="0.25">
      <c r="A80" s="3">
        <v>42121</v>
      </c>
      <c r="B80" s="2">
        <v>1.3112999999999999</v>
      </c>
      <c r="C80" s="2">
        <f t="shared" si="7"/>
        <v>0</v>
      </c>
      <c r="D80" s="2">
        <f t="shared" si="8"/>
        <v>1.3207</v>
      </c>
      <c r="E80" s="2">
        <f t="shared" si="9"/>
        <v>1.3305699999999998</v>
      </c>
      <c r="F80" s="2">
        <f t="shared" si="3"/>
        <v>1.32775</v>
      </c>
      <c r="G80" s="2">
        <f t="shared" si="5"/>
        <v>1.3172220000000008</v>
      </c>
      <c r="H80" s="2"/>
      <c r="I80" s="2">
        <f t="array" ref="I80">SUMPRODUCT(B64:B83, (ROW(B64:B83)-ROW(B64)+1)) / (20*21/2)</f>
        <v>1.3225128571428573</v>
      </c>
      <c r="J80" s="2">
        <f t="shared" si="4"/>
        <v>1.3250673239639095</v>
      </c>
      <c r="K80" s="2">
        <f t="shared" si="6"/>
        <v>1.3186566736847363</v>
      </c>
    </row>
    <row r="81" spans="1:11" ht="13.5" x14ac:dyDescent="0.25">
      <c r="A81" s="3">
        <v>42122</v>
      </c>
      <c r="B81" s="2">
        <v>1.2925</v>
      </c>
      <c r="C81" s="2">
        <f t="shared" si="7"/>
        <v>-1.8799999999999928E-2</v>
      </c>
      <c r="D81" s="2">
        <f t="shared" si="8"/>
        <v>1.3112999999999999</v>
      </c>
      <c r="E81" s="2">
        <f t="shared" si="9"/>
        <v>1.3249299999999997</v>
      </c>
      <c r="F81" s="2">
        <f t="shared" si="3"/>
        <v>1.3256349999999999</v>
      </c>
      <c r="G81" s="2">
        <f t="shared" si="5"/>
        <v>1.3172220000000008</v>
      </c>
      <c r="H81" s="2"/>
      <c r="I81" s="2">
        <f t="array" ref="I81">SUMPRODUCT(B65:B84, (ROW(B65:B84)-ROW(B65)+1)) / (20*21/2)</f>
        <v>1.3193347619047617</v>
      </c>
      <c r="J81" s="2">
        <f t="shared" si="4"/>
        <v>1.3219656740625849</v>
      </c>
      <c r="K81" s="2">
        <f t="shared" si="6"/>
        <v>1.3176309217755311</v>
      </c>
    </row>
    <row r="82" spans="1:11" ht="13.5" x14ac:dyDescent="0.25">
      <c r="A82" s="3">
        <v>42123</v>
      </c>
      <c r="B82" s="2">
        <v>1.3160000000000001</v>
      </c>
      <c r="C82" s="2">
        <f t="shared" si="7"/>
        <v>2.3500000000000076E-2</v>
      </c>
      <c r="D82" s="2">
        <f t="shared" si="8"/>
        <v>1.3094199999999998</v>
      </c>
      <c r="E82" s="2">
        <f t="shared" si="9"/>
        <v>1.3230499999999998</v>
      </c>
      <c r="F82" s="2">
        <f t="shared" si="3"/>
        <v>1.3256349999999997</v>
      </c>
      <c r="G82" s="2">
        <f t="shared" si="5"/>
        <v>1.317692000000001</v>
      </c>
      <c r="H82" s="2"/>
      <c r="I82" s="2">
        <f t="array" ref="I82">SUMPRODUCT(B66:B85, (ROW(B66:B85)-ROW(B66)+1)) / (20*21/2)</f>
        <v>1.3186185714285714</v>
      </c>
      <c r="J82" s="2">
        <f t="shared" si="4"/>
        <v>1.321397514628053</v>
      </c>
      <c r="K82" s="2">
        <f t="shared" si="6"/>
        <v>1.3175669640588437</v>
      </c>
    </row>
    <row r="83" spans="1:11" ht="13.5" x14ac:dyDescent="0.25">
      <c r="A83" s="3">
        <v>42124</v>
      </c>
      <c r="B83" s="2">
        <v>1.3112999999999999</v>
      </c>
      <c r="C83" s="2">
        <f t="shared" si="7"/>
        <v>-4.7000000000001485E-3</v>
      </c>
      <c r="D83" s="2">
        <f t="shared" si="8"/>
        <v>1.3084799999999999</v>
      </c>
      <c r="E83" s="2">
        <f t="shared" si="9"/>
        <v>1.3192900000000001</v>
      </c>
      <c r="F83" s="2">
        <f t="shared" si="3"/>
        <v>1.3258699999999997</v>
      </c>
      <c r="G83" s="2">
        <f t="shared" si="5"/>
        <v>1.3180680000000009</v>
      </c>
      <c r="H83" s="2"/>
      <c r="I83" s="2">
        <f t="array" ref="I83">SUMPRODUCT(B67:B86, (ROW(B67:B86)-ROW(B67)+1)) / (20*21/2)</f>
        <v>1.3161342857142857</v>
      </c>
      <c r="J83" s="2">
        <f t="shared" si="4"/>
        <v>1.3204358465682384</v>
      </c>
      <c r="K83" s="2">
        <f t="shared" si="6"/>
        <v>1.3173212007624184</v>
      </c>
    </row>
    <row r="84" spans="1:11" ht="13.5" x14ac:dyDescent="0.25">
      <c r="A84" s="3">
        <v>42128</v>
      </c>
      <c r="B84" s="2">
        <v>1.2925</v>
      </c>
      <c r="C84" s="2">
        <f t="shared" si="7"/>
        <v>-1.8799999999999928E-2</v>
      </c>
      <c r="D84" s="2">
        <f t="shared" si="8"/>
        <v>1.3047200000000001</v>
      </c>
      <c r="E84" s="2">
        <f t="shared" si="9"/>
        <v>1.3150600000000001</v>
      </c>
      <c r="F84" s="2">
        <f t="shared" ref="F84:F147" si="10">AVERAGE(B65:B84)</f>
        <v>1.3235199999999998</v>
      </c>
      <c r="G84" s="2">
        <f t="shared" si="5"/>
        <v>1.3184440000000008</v>
      </c>
      <c r="H84" s="2"/>
      <c r="I84" s="2">
        <f t="array" ref="I84">SUMPRODUCT(B68:B87, (ROW(B68:B87)-ROW(B68)+1)) / (20*21/2)</f>
        <v>1.3136947619047619</v>
      </c>
      <c r="J84" s="2">
        <f t="shared" si="4"/>
        <v>1.3177752897522157</v>
      </c>
      <c r="K84" s="2">
        <f t="shared" si="6"/>
        <v>1.3163478203403629</v>
      </c>
    </row>
    <row r="85" spans="1:11" ht="13.5" x14ac:dyDescent="0.25">
      <c r="A85" s="3">
        <v>42129</v>
      </c>
      <c r="B85" s="2">
        <v>1.3160000000000001</v>
      </c>
      <c r="C85" s="2">
        <f t="shared" si="7"/>
        <v>2.3500000000000076E-2</v>
      </c>
      <c r="D85" s="2">
        <f t="shared" si="8"/>
        <v>1.30566</v>
      </c>
      <c r="E85" s="2">
        <f t="shared" si="9"/>
        <v>1.3131800000000002</v>
      </c>
      <c r="F85" s="2">
        <f t="shared" si="10"/>
        <v>1.3232849999999998</v>
      </c>
      <c r="G85" s="2">
        <f t="shared" si="5"/>
        <v>1.3190080000000008</v>
      </c>
      <c r="H85" s="2"/>
      <c r="I85" s="2">
        <f t="array" ref="I85">SUMPRODUCT(B69:B88, (ROW(B69:B88)-ROW(B69)+1)) / (20*21/2)</f>
        <v>1.3144780952380952</v>
      </c>
      <c r="J85" s="2">
        <f t="shared" ref="J85:J148" si="11">$J$4*B85+J84*(1-$J$4)</f>
        <v>1.317606214537719</v>
      </c>
      <c r="K85" s="2">
        <f t="shared" si="6"/>
        <v>1.3163341803270154</v>
      </c>
    </row>
    <row r="86" spans="1:11" ht="13.5" x14ac:dyDescent="0.25">
      <c r="A86" s="3">
        <v>42130</v>
      </c>
      <c r="B86" s="2">
        <v>1.2971999999999999</v>
      </c>
      <c r="C86" s="2">
        <f t="shared" si="7"/>
        <v>-1.880000000000015E-2</v>
      </c>
      <c r="D86" s="2">
        <f t="shared" si="8"/>
        <v>1.3066</v>
      </c>
      <c r="E86" s="2">
        <f t="shared" si="9"/>
        <v>1.3089500000000001</v>
      </c>
      <c r="F86" s="2">
        <f t="shared" si="10"/>
        <v>1.3228149999999999</v>
      </c>
      <c r="G86" s="2">
        <f t="shared" si="5"/>
        <v>1.3191960000000007</v>
      </c>
      <c r="H86" s="2"/>
      <c r="I86" s="2">
        <f t="array" ref="I86">SUMPRODUCT(B70:B89, (ROW(B70:B89)-ROW(B70)+1)) / (20*21/2)</f>
        <v>1.3133814285714287</v>
      </c>
      <c r="J86" s="2">
        <f t="shared" si="11"/>
        <v>1.3156627655341266</v>
      </c>
      <c r="K86" s="2">
        <f t="shared" si="6"/>
        <v>1.3155838203141914</v>
      </c>
    </row>
    <row r="87" spans="1:11" ht="13.5" x14ac:dyDescent="0.25">
      <c r="A87" s="3">
        <v>42131</v>
      </c>
      <c r="B87" s="2">
        <v>1.2971999999999999</v>
      </c>
      <c r="C87" s="2">
        <f t="shared" si="7"/>
        <v>0</v>
      </c>
      <c r="D87" s="2">
        <f t="shared" si="8"/>
        <v>1.30284</v>
      </c>
      <c r="E87" s="2">
        <f t="shared" si="9"/>
        <v>1.30613</v>
      </c>
      <c r="F87" s="2">
        <f t="shared" si="10"/>
        <v>1.3218749999999999</v>
      </c>
      <c r="G87" s="2">
        <f t="shared" si="5"/>
        <v>1.3190080000000008</v>
      </c>
      <c r="H87" s="2"/>
      <c r="I87" s="2">
        <f t="array" ref="I87">SUMPRODUCT(B71:B90, (ROW(B71:B90)-ROW(B71)+1)) / (20*21/2)</f>
        <v>1.3129114285714287</v>
      </c>
      <c r="J87" s="2">
        <f t="shared" si="11"/>
        <v>1.3139044069118289</v>
      </c>
      <c r="K87" s="2">
        <f t="shared" si="6"/>
        <v>1.3148628861842231</v>
      </c>
    </row>
    <row r="88" spans="1:11" ht="13.5" x14ac:dyDescent="0.25">
      <c r="A88" s="3">
        <v>42132</v>
      </c>
      <c r="B88" s="2">
        <v>1.3301000000000001</v>
      </c>
      <c r="C88" s="2">
        <f t="shared" si="7"/>
        <v>3.2900000000000151E-2</v>
      </c>
      <c r="D88" s="2">
        <f t="shared" si="8"/>
        <v>1.3066</v>
      </c>
      <c r="E88" s="2">
        <f t="shared" si="9"/>
        <v>1.3075399999999999</v>
      </c>
      <c r="F88" s="2">
        <f t="shared" si="10"/>
        <v>1.3228149999999999</v>
      </c>
      <c r="G88" s="2">
        <f t="shared" si="5"/>
        <v>1.3202300000000005</v>
      </c>
      <c r="H88" s="2"/>
      <c r="I88" s="2">
        <f t="array" ref="I88">SUMPRODUCT(B72:B91, (ROW(B72:B91)-ROW(B72)+1)) / (20*21/2)</f>
        <v>1.3125980952380953</v>
      </c>
      <c r="J88" s="2">
        <f t="shared" si="11"/>
        <v>1.3154468443487974</v>
      </c>
      <c r="K88" s="2">
        <f t="shared" si="6"/>
        <v>1.3154604200593516</v>
      </c>
    </row>
    <row r="89" spans="1:11" ht="13.5" x14ac:dyDescent="0.25">
      <c r="A89" s="3">
        <v>42135</v>
      </c>
      <c r="B89" s="2">
        <v>1.3112999999999999</v>
      </c>
      <c r="C89" s="2">
        <f t="shared" si="7"/>
        <v>-1.880000000000015E-2</v>
      </c>
      <c r="D89" s="2">
        <f t="shared" si="8"/>
        <v>1.31036</v>
      </c>
      <c r="E89" s="2">
        <f t="shared" si="9"/>
        <v>1.3075399999999999</v>
      </c>
      <c r="F89" s="2">
        <f t="shared" si="10"/>
        <v>1.320935</v>
      </c>
      <c r="G89" s="2">
        <f t="shared" si="5"/>
        <v>1.3207940000000005</v>
      </c>
      <c r="H89" s="2"/>
      <c r="I89" s="2">
        <f t="array" ref="I89">SUMPRODUCT(B73:B92, (ROW(B73:B92)-ROW(B73)+1)) / (20*21/2)</f>
        <v>1.3102033333333334</v>
      </c>
      <c r="J89" s="2">
        <f t="shared" si="11"/>
        <v>1.3150519067917692</v>
      </c>
      <c r="K89" s="2">
        <f t="shared" si="6"/>
        <v>1.3152972663315339</v>
      </c>
    </row>
    <row r="90" spans="1:11" ht="13.5" x14ac:dyDescent="0.25">
      <c r="A90" s="3">
        <v>42136</v>
      </c>
      <c r="B90" s="2">
        <v>1.3160000000000001</v>
      </c>
      <c r="C90" s="2">
        <f t="shared" si="7"/>
        <v>4.7000000000001485E-3</v>
      </c>
      <c r="D90" s="2">
        <f t="shared" si="8"/>
        <v>1.31036</v>
      </c>
      <c r="E90" s="2">
        <f t="shared" si="9"/>
        <v>1.3080099999999999</v>
      </c>
      <c r="F90" s="2">
        <f t="shared" si="10"/>
        <v>1.3192900000000001</v>
      </c>
      <c r="G90" s="2">
        <f t="shared" si="5"/>
        <v>1.3209820000000005</v>
      </c>
      <c r="H90" s="2"/>
      <c r="I90" s="2">
        <f t="array" ref="I90">SUMPRODUCT(B74:B93, (ROW(B74:B93)-ROW(B74)+1)) / (20*21/2)</f>
        <v>1.3071147619047616</v>
      </c>
      <c r="J90" s="2">
        <f t="shared" si="11"/>
        <v>1.3151422013830292</v>
      </c>
      <c r="K90" s="2">
        <f t="shared" si="6"/>
        <v>1.315324824514611</v>
      </c>
    </row>
    <row r="91" spans="1:11" ht="13.5" x14ac:dyDescent="0.25">
      <c r="A91" s="3">
        <v>42137</v>
      </c>
      <c r="B91" s="2">
        <v>1.3160000000000001</v>
      </c>
      <c r="C91" s="2">
        <f t="shared" si="7"/>
        <v>0</v>
      </c>
      <c r="D91" s="2">
        <f t="shared" si="8"/>
        <v>1.31412</v>
      </c>
      <c r="E91" s="2">
        <f t="shared" si="9"/>
        <v>1.3103600000000002</v>
      </c>
      <c r="F91" s="2">
        <f t="shared" si="10"/>
        <v>1.3176449999999997</v>
      </c>
      <c r="G91" s="2">
        <f t="shared" si="5"/>
        <v>1.3210760000000006</v>
      </c>
      <c r="H91" s="2"/>
      <c r="I91" s="2">
        <f t="array" ref="I91">SUMPRODUCT(B75:B94, (ROW(B75:B94)-ROW(B75)+1)) / (20*21/2)</f>
        <v>1.3034442857142854</v>
      </c>
      <c r="J91" s="2">
        <f t="shared" si="11"/>
        <v>1.3152238964894074</v>
      </c>
      <c r="K91" s="2">
        <f t="shared" si="6"/>
        <v>1.3153513019846261</v>
      </c>
    </row>
    <row r="92" spans="1:11" ht="13.5" x14ac:dyDescent="0.25">
      <c r="A92" s="3">
        <v>42138</v>
      </c>
      <c r="B92" s="2">
        <v>1.2925</v>
      </c>
      <c r="C92" s="2">
        <f t="shared" si="7"/>
        <v>-2.3500000000000076E-2</v>
      </c>
      <c r="D92" s="2">
        <f t="shared" si="8"/>
        <v>1.3131799999999998</v>
      </c>
      <c r="E92" s="2">
        <f t="shared" si="9"/>
        <v>1.3080100000000001</v>
      </c>
      <c r="F92" s="2">
        <f t="shared" si="10"/>
        <v>1.3155299999999999</v>
      </c>
      <c r="G92" s="2">
        <f t="shared" si="5"/>
        <v>1.3201360000000006</v>
      </c>
      <c r="H92" s="2"/>
      <c r="I92" s="2">
        <f t="array" ref="I92">SUMPRODUCT(B76:B95, (ROW(B76:B95)-ROW(B76)+1)) / (20*21/2)</f>
        <v>1.3036457142857143</v>
      </c>
      <c r="J92" s="2">
        <f t="shared" si="11"/>
        <v>1.3130597158713686</v>
      </c>
      <c r="K92" s="2">
        <f t="shared" si="6"/>
        <v>1.3144551724950331</v>
      </c>
    </row>
    <row r="93" spans="1:11" ht="13.5" x14ac:dyDescent="0.25">
      <c r="A93" s="3">
        <v>42139</v>
      </c>
      <c r="B93" s="2">
        <v>1.2830999999999999</v>
      </c>
      <c r="C93" s="2">
        <f t="shared" si="7"/>
        <v>-9.400000000000075E-3</v>
      </c>
      <c r="D93" s="2">
        <f t="shared" si="8"/>
        <v>1.3037799999999999</v>
      </c>
      <c r="E93" s="2">
        <f t="shared" si="9"/>
        <v>1.3051900000000001</v>
      </c>
      <c r="F93" s="2">
        <f t="shared" si="10"/>
        <v>1.3122400000000001</v>
      </c>
      <c r="G93" s="2">
        <f t="shared" si="5"/>
        <v>1.3191020000000007</v>
      </c>
      <c r="H93" s="2"/>
      <c r="I93" s="2">
        <f t="array" ref="I93">SUMPRODUCT(B77:B96, (ROW(B77:B96)-ROW(B77)+1)) / (20*21/2)</f>
        <v>1.3044066666666667</v>
      </c>
      <c r="J93" s="2">
        <f t="shared" si="11"/>
        <v>1.3102064095979051</v>
      </c>
      <c r="K93" s="2">
        <f t="shared" si="6"/>
        <v>1.3132255578873848</v>
      </c>
    </row>
    <row r="94" spans="1:11" ht="13.5" x14ac:dyDescent="0.25">
      <c r="A94" s="3">
        <v>42142</v>
      </c>
      <c r="B94" s="2">
        <v>1.2737000000000001</v>
      </c>
      <c r="C94" s="2">
        <f t="shared" si="7"/>
        <v>-9.3999999999998529E-3</v>
      </c>
      <c r="D94" s="2">
        <f t="shared" si="8"/>
        <v>1.29626</v>
      </c>
      <c r="E94" s="2">
        <f t="shared" si="9"/>
        <v>1.30331</v>
      </c>
      <c r="F94" s="2">
        <f t="shared" si="10"/>
        <v>1.309185</v>
      </c>
      <c r="G94" s="2">
        <f t="shared" si="5"/>
        <v>1.3183500000000004</v>
      </c>
      <c r="H94" s="2"/>
      <c r="I94" s="2">
        <f t="array" ref="I94">SUMPRODUCT(B78:B97, (ROW(B78:B97)-ROW(B78)+1)) / (20*21/2)</f>
        <v>1.3052795238095236</v>
      </c>
      <c r="J94" s="2">
        <f t="shared" si="11"/>
        <v>1.3067296086838189</v>
      </c>
      <c r="K94" s="2">
        <f t="shared" si="6"/>
        <v>1.3116755360094483</v>
      </c>
    </row>
    <row r="95" spans="1:11" ht="13.5" x14ac:dyDescent="0.25">
      <c r="A95" s="3">
        <v>42143</v>
      </c>
      <c r="B95" s="2">
        <v>1.3112999999999999</v>
      </c>
      <c r="C95" s="2">
        <f t="shared" si="7"/>
        <v>3.7599999999999856E-2</v>
      </c>
      <c r="D95" s="2">
        <f t="shared" si="8"/>
        <v>1.29532</v>
      </c>
      <c r="E95" s="2">
        <f t="shared" si="9"/>
        <v>1.3028399999999998</v>
      </c>
      <c r="F95" s="2">
        <f t="shared" si="10"/>
        <v>1.3080100000000001</v>
      </c>
      <c r="G95" s="2">
        <f t="shared" si="5"/>
        <v>1.3183500000000004</v>
      </c>
      <c r="H95" s="2"/>
      <c r="I95" s="2">
        <f t="array" ref="I95">SUMPRODUCT(B79:B98, (ROW(B79:B98)-ROW(B79)+1)) / (20*21/2)</f>
        <v>1.3075399999999999</v>
      </c>
      <c r="J95" s="2">
        <f t="shared" si="11"/>
        <v>1.3071648840472647</v>
      </c>
      <c r="K95" s="2">
        <f t="shared" si="6"/>
        <v>1.3116608091071169</v>
      </c>
    </row>
    <row r="96" spans="1:11" ht="13.5" x14ac:dyDescent="0.25">
      <c r="A96" s="3">
        <v>42144</v>
      </c>
      <c r="B96" s="2">
        <v>1.3160000000000001</v>
      </c>
      <c r="C96" s="2">
        <f t="shared" si="7"/>
        <v>4.7000000000001485E-3</v>
      </c>
      <c r="D96" s="2">
        <f t="shared" si="8"/>
        <v>1.2953199999999998</v>
      </c>
      <c r="E96" s="2">
        <f t="shared" si="9"/>
        <v>1.3047199999999999</v>
      </c>
      <c r="F96" s="2">
        <f t="shared" si="10"/>
        <v>1.306835</v>
      </c>
      <c r="G96" s="2">
        <f t="shared" si="5"/>
        <v>1.3183500000000001</v>
      </c>
      <c r="H96" s="2"/>
      <c r="I96" s="2">
        <f t="array" ref="I96">SUMPRODUCT(B80:B99, (ROW(B80:B99)-ROW(B80)+1)) / (20*21/2)</f>
        <v>1.3097333333333332</v>
      </c>
      <c r="J96" s="2">
        <f t="shared" si="11"/>
        <v>1.3080063236618109</v>
      </c>
      <c r="K96" s="2">
        <f t="shared" si="6"/>
        <v>1.3118309734558575</v>
      </c>
    </row>
    <row r="97" spans="1:11" ht="13.5" x14ac:dyDescent="0.25">
      <c r="A97" s="3">
        <v>42145</v>
      </c>
      <c r="B97" s="2">
        <v>1.3160000000000001</v>
      </c>
      <c r="C97" s="2">
        <f t="shared" si="7"/>
        <v>0</v>
      </c>
      <c r="D97" s="2">
        <f t="shared" si="8"/>
        <v>1.30002</v>
      </c>
      <c r="E97" s="2">
        <f t="shared" si="9"/>
        <v>1.3066</v>
      </c>
      <c r="F97" s="2">
        <f t="shared" si="10"/>
        <v>1.306365</v>
      </c>
      <c r="G97" s="2">
        <f t="shared" si="5"/>
        <v>1.3177860000000003</v>
      </c>
      <c r="H97" s="2"/>
      <c r="I97" s="2">
        <f t="array" ref="I97">SUMPRODUCT(B81:B100, (ROW(B81:B100)-ROW(B81)+1)) / (20*21/2)</f>
        <v>1.3113895238095237</v>
      </c>
      <c r="J97" s="2">
        <f t="shared" si="11"/>
        <v>1.3087676261702099</v>
      </c>
      <c r="K97" s="2">
        <f t="shared" si="6"/>
        <v>1.3119944646928827</v>
      </c>
    </row>
    <row r="98" spans="1:11" ht="13.5" x14ac:dyDescent="0.25">
      <c r="A98" s="3">
        <v>42146</v>
      </c>
      <c r="B98" s="2">
        <v>1.3301000000000001</v>
      </c>
      <c r="C98" s="2">
        <f t="shared" si="7"/>
        <v>1.4100000000000001E-2</v>
      </c>
      <c r="D98" s="2">
        <f t="shared" si="8"/>
        <v>1.3094199999999998</v>
      </c>
      <c r="E98" s="2">
        <f t="shared" si="9"/>
        <v>1.3066</v>
      </c>
      <c r="F98" s="2">
        <f t="shared" si="10"/>
        <v>1.30707</v>
      </c>
      <c r="G98" s="2">
        <f t="shared" si="5"/>
        <v>1.3173160000000002</v>
      </c>
      <c r="H98" s="2"/>
      <c r="I98" s="2">
        <f t="array" ref="I98">SUMPRODUCT(B82:B101, (ROW(B82:B101)-ROW(B82)+1)) / (20*21/2)</f>
        <v>1.3138738095238096</v>
      </c>
      <c r="J98" s="2">
        <f t="shared" si="11"/>
        <v>1.3107992808206661</v>
      </c>
      <c r="K98" s="2">
        <f t="shared" si="6"/>
        <v>1.3127044856853187</v>
      </c>
    </row>
    <row r="99" spans="1:11" ht="13.5" x14ac:dyDescent="0.25">
      <c r="A99" s="3">
        <v>42149</v>
      </c>
      <c r="B99" s="2">
        <v>1.3301000000000001</v>
      </c>
      <c r="C99" s="2">
        <f t="shared" si="7"/>
        <v>0</v>
      </c>
      <c r="D99" s="2">
        <f t="shared" si="8"/>
        <v>1.3207</v>
      </c>
      <c r="E99" s="2">
        <f t="shared" si="9"/>
        <v>1.3084800000000001</v>
      </c>
      <c r="F99" s="2">
        <f t="shared" si="10"/>
        <v>1.3080100000000001</v>
      </c>
      <c r="G99" s="2">
        <f t="shared" si="5"/>
        <v>1.3168460000000004</v>
      </c>
      <c r="H99" s="2"/>
      <c r="I99" s="2">
        <f t="array" ref="I99">SUMPRODUCT(B83:B102, (ROW(B83:B102)-ROW(B83)+1)) / (20*21/2)</f>
        <v>1.3152614285714286</v>
      </c>
      <c r="J99" s="2">
        <f t="shared" si="11"/>
        <v>1.3126374445520312</v>
      </c>
      <c r="K99" s="2">
        <f t="shared" si="6"/>
        <v>1.313386662717267</v>
      </c>
    </row>
    <row r="100" spans="1:11" ht="13.5" x14ac:dyDescent="0.25">
      <c r="A100" s="3">
        <v>42150</v>
      </c>
      <c r="B100" s="2">
        <v>1.3253999999999999</v>
      </c>
      <c r="C100" s="2">
        <f t="shared" si="7"/>
        <v>-4.7000000000001485E-3</v>
      </c>
      <c r="D100" s="2">
        <f t="shared" si="8"/>
        <v>1.32352</v>
      </c>
      <c r="E100" s="2">
        <f t="shared" si="9"/>
        <v>1.30942</v>
      </c>
      <c r="F100" s="2">
        <f t="shared" si="10"/>
        <v>1.3087150000000001</v>
      </c>
      <c r="G100" s="2">
        <f t="shared" si="5"/>
        <v>1.3162820000000004</v>
      </c>
      <c r="H100" s="2"/>
      <c r="I100" s="2">
        <f t="array" ref="I100">SUMPRODUCT(B84:B103, (ROW(B84:B103)-ROW(B84)+1)) / (20*21/2)</f>
        <v>1.3161566666666666</v>
      </c>
      <c r="J100" s="2">
        <f t="shared" si="11"/>
        <v>1.3138529260232663</v>
      </c>
      <c r="K100" s="2">
        <f t="shared" si="6"/>
        <v>1.3138577739832566</v>
      </c>
    </row>
    <row r="101" spans="1:11" ht="13.5" x14ac:dyDescent="0.25">
      <c r="A101" s="3">
        <v>42151</v>
      </c>
      <c r="B101" s="2">
        <v>1.3348</v>
      </c>
      <c r="C101" s="2">
        <f t="shared" si="7"/>
        <v>9.400000000000075E-3</v>
      </c>
      <c r="D101" s="2">
        <f t="shared" si="8"/>
        <v>1.32728</v>
      </c>
      <c r="E101" s="2">
        <f t="shared" si="9"/>
        <v>1.3112999999999999</v>
      </c>
      <c r="F101" s="2">
        <f t="shared" si="10"/>
        <v>1.3108300000000002</v>
      </c>
      <c r="G101" s="2">
        <f t="shared" si="5"/>
        <v>1.3161880000000006</v>
      </c>
      <c r="H101" s="2"/>
      <c r="I101" s="2">
        <f t="array" ref="I101">SUMPRODUCT(B85:B104, (ROW(B85:B104)-ROW(B85)+1)) / (20*21/2)</f>
        <v>1.3179023809523809</v>
      </c>
      <c r="J101" s="2">
        <f t="shared" si="11"/>
        <v>1.3158478854496218</v>
      </c>
      <c r="K101" s="2">
        <f t="shared" si="6"/>
        <v>1.3146790377486193</v>
      </c>
    </row>
    <row r="102" spans="1:11" ht="13.5" x14ac:dyDescent="0.25">
      <c r="A102" s="3">
        <v>42152</v>
      </c>
      <c r="B102" s="2">
        <v>1.3253999999999999</v>
      </c>
      <c r="C102" s="2">
        <f t="shared" si="7"/>
        <v>-9.400000000000075E-3</v>
      </c>
      <c r="D102" s="2">
        <f t="shared" si="8"/>
        <v>1.3291599999999999</v>
      </c>
      <c r="E102" s="2">
        <f t="shared" si="9"/>
        <v>1.3145899999999999</v>
      </c>
      <c r="F102" s="2">
        <f t="shared" si="10"/>
        <v>1.3112999999999999</v>
      </c>
      <c r="G102" s="2">
        <f t="shared" si="5"/>
        <v>1.3160940000000005</v>
      </c>
      <c r="H102" s="2"/>
      <c r="I102" s="2">
        <f t="array" ref="I102">SUMPRODUCT(B86:B105, (ROW(B86:B105)-ROW(B86)+1)) / (20*21/2)</f>
        <v>1.3199166666666666</v>
      </c>
      <c r="J102" s="2">
        <f t="shared" si="11"/>
        <v>1.3167576106448959</v>
      </c>
      <c r="K102" s="2">
        <f t="shared" si="6"/>
        <v>1.3150994676408303</v>
      </c>
    </row>
    <row r="103" spans="1:11" ht="13.5" x14ac:dyDescent="0.25">
      <c r="A103" s="3">
        <v>42153</v>
      </c>
      <c r="B103" s="2">
        <v>1.3207</v>
      </c>
      <c r="C103" s="2">
        <f t="shared" si="7"/>
        <v>-4.6999999999999265E-3</v>
      </c>
      <c r="D103" s="2">
        <f t="shared" si="8"/>
        <v>1.32728</v>
      </c>
      <c r="E103" s="2">
        <f t="shared" si="9"/>
        <v>1.3183499999999999</v>
      </c>
      <c r="F103" s="2">
        <f t="shared" si="10"/>
        <v>1.3117699999999999</v>
      </c>
      <c r="G103" s="2">
        <f t="shared" si="5"/>
        <v>1.3160000000000005</v>
      </c>
      <c r="H103" s="2"/>
      <c r="I103" s="2">
        <f t="array" ref="I103">SUMPRODUCT(B87:B106, (ROW(B87:B106)-ROW(B87)+1)) / (20*21/2)</f>
        <v>1.3218414285714284</v>
      </c>
      <c r="J103" s="2">
        <f t="shared" si="11"/>
        <v>1.3171330762977629</v>
      </c>
      <c r="K103" s="2">
        <f t="shared" si="6"/>
        <v>1.3153190963607977</v>
      </c>
    </row>
    <row r="104" spans="1:11" ht="13.5" x14ac:dyDescent="0.25">
      <c r="A104" s="3">
        <v>42156</v>
      </c>
      <c r="B104" s="2">
        <v>1.3301000000000001</v>
      </c>
      <c r="C104" s="2">
        <f t="shared" si="7"/>
        <v>9.400000000000075E-3</v>
      </c>
      <c r="D104" s="2">
        <f t="shared" si="8"/>
        <v>1.32728</v>
      </c>
      <c r="E104" s="2">
        <f t="shared" si="9"/>
        <v>1.32399</v>
      </c>
      <c r="F104" s="2">
        <f t="shared" si="10"/>
        <v>1.31365</v>
      </c>
      <c r="G104" s="2">
        <f t="shared" si="5"/>
        <v>1.3168460000000004</v>
      </c>
      <c r="H104" s="2"/>
      <c r="I104" s="2">
        <f t="array" ref="I104">SUMPRODUCT(B88:B107, (ROW(B88:B107)-ROW(B88)+1)) / (20*21/2)</f>
        <v>1.3226919047619048</v>
      </c>
      <c r="J104" s="2">
        <f t="shared" si="11"/>
        <v>1.3183680214122615</v>
      </c>
      <c r="K104" s="2">
        <f t="shared" si="6"/>
        <v>1.3158987396407664</v>
      </c>
    </row>
    <row r="105" spans="1:11" ht="13.5" x14ac:dyDescent="0.25">
      <c r="A105" s="3">
        <v>42157</v>
      </c>
      <c r="B105" s="2">
        <v>1.3348</v>
      </c>
      <c r="C105" s="2">
        <f t="shared" si="7"/>
        <v>4.6999999999999265E-3</v>
      </c>
      <c r="D105" s="2">
        <f t="shared" si="8"/>
        <v>1.3291599999999999</v>
      </c>
      <c r="E105" s="2">
        <f t="shared" si="9"/>
        <v>1.3263400000000001</v>
      </c>
      <c r="F105" s="2">
        <f t="shared" si="10"/>
        <v>1.3145900000000001</v>
      </c>
      <c r="G105" s="2">
        <f t="shared" si="5"/>
        <v>1.3176920000000003</v>
      </c>
      <c r="H105" s="2"/>
      <c r="I105" s="2">
        <f t="array" ref="I105">SUMPRODUCT(B89:B108, (ROW(B89:B108)-ROW(B89)+1)) / (20*21/2)</f>
        <v>1.322512857142857</v>
      </c>
      <c r="J105" s="2">
        <f t="shared" si="11"/>
        <v>1.3199329717539507</v>
      </c>
      <c r="K105" s="2">
        <f t="shared" si="6"/>
        <v>1.316639965537207</v>
      </c>
    </row>
    <row r="106" spans="1:11" ht="13.5" x14ac:dyDescent="0.25">
      <c r="A106" s="3">
        <v>42158</v>
      </c>
      <c r="B106" s="2">
        <v>1.3348</v>
      </c>
      <c r="C106" s="2">
        <f t="shared" si="7"/>
        <v>0</v>
      </c>
      <c r="D106" s="2">
        <f t="shared" si="8"/>
        <v>1.3291599999999999</v>
      </c>
      <c r="E106" s="2">
        <f t="shared" si="9"/>
        <v>1.32822</v>
      </c>
      <c r="F106" s="2">
        <f t="shared" si="10"/>
        <v>1.31647</v>
      </c>
      <c r="G106" s="2">
        <f t="shared" si="5"/>
        <v>1.3188200000000003</v>
      </c>
      <c r="H106" s="2"/>
      <c r="I106" s="2">
        <f t="array" ref="I106">SUMPRODUCT(B90:B109, (ROW(B90:B109)-ROW(B90)+1)) / (20*21/2)</f>
        <v>1.3224009523809521</v>
      </c>
      <c r="J106" s="2">
        <f t="shared" si="11"/>
        <v>1.3213488792059556</v>
      </c>
      <c r="K106" s="2">
        <f t="shared" si="6"/>
        <v>1.3173521237514343</v>
      </c>
    </row>
    <row r="107" spans="1:11" ht="13.5" x14ac:dyDescent="0.25">
      <c r="A107" s="3">
        <v>42159</v>
      </c>
      <c r="B107" s="2">
        <v>1.3253999999999999</v>
      </c>
      <c r="C107" s="2">
        <f t="shared" si="7"/>
        <v>-9.400000000000075E-3</v>
      </c>
      <c r="D107" s="2">
        <f t="shared" si="8"/>
        <v>1.3291600000000001</v>
      </c>
      <c r="E107" s="2">
        <f t="shared" si="9"/>
        <v>1.3291599999999999</v>
      </c>
      <c r="F107" s="2">
        <f t="shared" si="10"/>
        <v>1.3178800000000002</v>
      </c>
      <c r="G107" s="2">
        <f t="shared" si="5"/>
        <v>1.3197600000000003</v>
      </c>
      <c r="H107" s="2"/>
      <c r="I107" s="2">
        <f t="array" ref="I107">SUMPRODUCT(B91:B110, (ROW(B91:B110)-ROW(B91)+1)) / (20*21/2)</f>
        <v>1.3218190476190477</v>
      </c>
      <c r="J107" s="2">
        <f t="shared" si="11"/>
        <v>1.3217347002339597</v>
      </c>
      <c r="K107" s="2">
        <f t="shared" si="6"/>
        <v>1.3176677267415742</v>
      </c>
    </row>
    <row r="108" spans="1:11" ht="13.5" x14ac:dyDescent="0.25">
      <c r="A108" s="3">
        <v>42160</v>
      </c>
      <c r="B108" s="2">
        <v>1.3160000000000001</v>
      </c>
      <c r="C108" s="2">
        <f t="shared" si="7"/>
        <v>-9.3999999999998529E-3</v>
      </c>
      <c r="D108" s="2">
        <f t="shared" si="8"/>
        <v>1.32822</v>
      </c>
      <c r="E108" s="2">
        <f t="shared" si="9"/>
        <v>1.32775</v>
      </c>
      <c r="F108" s="2">
        <f t="shared" si="10"/>
        <v>1.317175</v>
      </c>
      <c r="G108" s="2">
        <f t="shared" si="5"/>
        <v>1.3197600000000003</v>
      </c>
      <c r="H108" s="2"/>
      <c r="I108" s="2">
        <f t="array" ref="I108">SUMPRODUCT(B92:B111, (ROW(B92:B111)-ROW(B92)+1)) / (20*21/2)</f>
        <v>1.3234976190476191</v>
      </c>
      <c r="J108" s="2">
        <f t="shared" si="11"/>
        <v>1.321188538306916</v>
      </c>
      <c r="K108" s="2">
        <f t="shared" si="6"/>
        <v>1.317602325692885</v>
      </c>
    </row>
    <row r="109" spans="1:11" ht="13.5" x14ac:dyDescent="0.25">
      <c r="A109" s="3">
        <v>42163</v>
      </c>
      <c r="B109" s="2">
        <v>1.3160000000000001</v>
      </c>
      <c r="C109" s="2">
        <f t="shared" si="7"/>
        <v>0</v>
      </c>
      <c r="D109" s="2">
        <f t="shared" si="8"/>
        <v>1.3253999999999999</v>
      </c>
      <c r="E109" s="2">
        <f t="shared" si="9"/>
        <v>1.3263400000000001</v>
      </c>
      <c r="F109" s="2">
        <f t="shared" si="10"/>
        <v>1.31741</v>
      </c>
      <c r="G109" s="2">
        <f t="shared" si="5"/>
        <v>1.3197600000000005</v>
      </c>
      <c r="H109" s="2"/>
      <c r="I109" s="2">
        <f t="array" ref="I109">SUMPRODUCT(B93:B112, (ROW(B93:B112)-ROW(B93)+1)) / (20*21/2)</f>
        <v>1.3250866666666665</v>
      </c>
      <c r="J109" s="2">
        <f t="shared" si="11"/>
        <v>1.3206943918014953</v>
      </c>
      <c r="K109" s="2">
        <f t="shared" si="6"/>
        <v>1.3175394893912034</v>
      </c>
    </row>
    <row r="110" spans="1:11" ht="13.5" x14ac:dyDescent="0.25">
      <c r="A110" s="3">
        <v>42164</v>
      </c>
      <c r="B110" s="2">
        <v>1.3112999999999999</v>
      </c>
      <c r="C110" s="2">
        <f t="shared" si="7"/>
        <v>-4.7000000000001485E-3</v>
      </c>
      <c r="D110" s="2">
        <f t="shared" si="8"/>
        <v>1.3207</v>
      </c>
      <c r="E110" s="2">
        <f t="shared" si="9"/>
        <v>1.3249299999999999</v>
      </c>
      <c r="F110" s="2">
        <f t="shared" si="10"/>
        <v>1.317175</v>
      </c>
      <c r="G110" s="2">
        <f t="shared" si="5"/>
        <v>1.3195720000000006</v>
      </c>
      <c r="H110" s="2"/>
      <c r="I110" s="2">
        <f t="array" ref="I110">SUMPRODUCT(B94:B113, (ROW(B94:B113)-ROW(B94)+1)) / (20*21/2)</f>
        <v>1.3260266666666667</v>
      </c>
      <c r="J110" s="2">
        <f t="shared" si="11"/>
        <v>1.3197996878204006</v>
      </c>
      <c r="K110" s="2">
        <f t="shared" si="6"/>
        <v>1.3172948035327248</v>
      </c>
    </row>
    <row r="111" spans="1:11" ht="13.5" x14ac:dyDescent="0.25">
      <c r="A111" s="3">
        <v>42165</v>
      </c>
      <c r="B111" s="2">
        <v>1.3348</v>
      </c>
      <c r="C111" s="2">
        <f t="shared" si="7"/>
        <v>2.3500000000000076E-2</v>
      </c>
      <c r="D111" s="2">
        <f t="shared" si="8"/>
        <v>1.3207</v>
      </c>
      <c r="E111" s="2">
        <f t="shared" si="9"/>
        <v>1.3249299999999999</v>
      </c>
      <c r="F111" s="2">
        <f t="shared" si="10"/>
        <v>1.3181150000000001</v>
      </c>
      <c r="G111" s="2">
        <f t="shared" si="5"/>
        <v>1.3195720000000006</v>
      </c>
      <c r="H111" s="2"/>
      <c r="I111" s="2">
        <f t="array" ref="I111">SUMPRODUCT(B95:B114, (ROW(B95:B114)-ROW(B95)+1)) / (20*21/2)</f>
        <v>1.3262380952380952</v>
      </c>
      <c r="J111" s="2">
        <f t="shared" si="11"/>
        <v>1.3212282889803624</v>
      </c>
      <c r="K111" s="2">
        <f t="shared" si="6"/>
        <v>1.3179812818255592</v>
      </c>
    </row>
    <row r="112" spans="1:11" ht="13.5" x14ac:dyDescent="0.25">
      <c r="A112" s="3">
        <v>42166</v>
      </c>
      <c r="B112" s="2">
        <v>1.3348</v>
      </c>
      <c r="C112" s="2">
        <f t="shared" si="7"/>
        <v>0</v>
      </c>
      <c r="D112" s="2">
        <f t="shared" si="8"/>
        <v>1.3225799999999999</v>
      </c>
      <c r="E112" s="2">
        <f t="shared" si="9"/>
        <v>1.3258699999999999</v>
      </c>
      <c r="F112" s="2">
        <f t="shared" si="10"/>
        <v>1.32023</v>
      </c>
      <c r="G112" s="2">
        <f t="shared" si="5"/>
        <v>1.3199480000000006</v>
      </c>
      <c r="H112" s="2"/>
      <c r="I112" s="2">
        <f t="array" ref="I112">SUMPRODUCT(B96:B115, (ROW(B96:B115)-ROW(B96)+1)) / (20*21/2)</f>
        <v>1.3252442857142857</v>
      </c>
      <c r="J112" s="2">
        <f t="shared" si="11"/>
        <v>1.3225208328869944</v>
      </c>
      <c r="K112" s="2">
        <f t="shared" si="6"/>
        <v>1.3186408394010276</v>
      </c>
    </row>
    <row r="113" spans="1:11" ht="13.5" x14ac:dyDescent="0.25">
      <c r="A113" s="3">
        <v>42167</v>
      </c>
      <c r="B113" s="2">
        <v>1.3301000000000001</v>
      </c>
      <c r="C113" s="2">
        <f t="shared" si="7"/>
        <v>-4.6999999999999265E-3</v>
      </c>
      <c r="D113" s="2">
        <f t="shared" si="8"/>
        <v>1.3253999999999999</v>
      </c>
      <c r="E113" s="2">
        <f t="shared" si="9"/>
        <v>1.3268099999999998</v>
      </c>
      <c r="F113" s="2">
        <f t="shared" si="10"/>
        <v>1.3225799999999999</v>
      </c>
      <c r="G113" s="2">
        <f t="shared" si="5"/>
        <v>1.3204180000000005</v>
      </c>
      <c r="H113" s="2"/>
      <c r="I113" s="2">
        <f t="array" ref="I113">SUMPRODUCT(B97:B116, (ROW(B97:B116)-ROW(B97)+1)) / (20*21/2)</f>
        <v>1.3242342857142857</v>
      </c>
      <c r="J113" s="2">
        <f t="shared" si="11"/>
        <v>1.3232426583263281</v>
      </c>
      <c r="K113" s="2">
        <f t="shared" si="6"/>
        <v>1.3190902182480462</v>
      </c>
    </row>
    <row r="114" spans="1:11" ht="13.5" x14ac:dyDescent="0.25">
      <c r="A114" s="3">
        <v>42170</v>
      </c>
      <c r="B114" s="2">
        <v>1.3248</v>
      </c>
      <c r="C114" s="2">
        <f t="shared" si="7"/>
        <v>-5.3000000000000824E-3</v>
      </c>
      <c r="D114" s="2">
        <f t="shared" si="8"/>
        <v>1.3271599999999999</v>
      </c>
      <c r="E114" s="2">
        <f t="shared" si="9"/>
        <v>1.3262799999999999</v>
      </c>
      <c r="F114" s="2">
        <f t="shared" si="10"/>
        <v>1.325135</v>
      </c>
      <c r="G114" s="2">
        <f t="shared" ref="G114:G177" si="12">AVERAGE(B65:B114)</f>
        <v>1.3201240000000005</v>
      </c>
      <c r="H114" s="2"/>
      <c r="I114" s="2">
        <f t="array" ref="I114">SUMPRODUCT(B98:B117, (ROW(B98:B117)-ROW(B98)+1)) / (20*21/2)</f>
        <v>1.3232304761904763</v>
      </c>
      <c r="J114" s="2">
        <f t="shared" si="11"/>
        <v>1.3233909765809635</v>
      </c>
      <c r="K114" s="2">
        <f t="shared" si="6"/>
        <v>1.3193141312579266</v>
      </c>
    </row>
    <row r="115" spans="1:11" ht="13.5" x14ac:dyDescent="0.25">
      <c r="A115" s="3">
        <v>42171</v>
      </c>
      <c r="B115" s="2">
        <v>1.3147</v>
      </c>
      <c r="C115" s="2">
        <f t="shared" si="7"/>
        <v>-1.0099999999999998E-2</v>
      </c>
      <c r="D115" s="2">
        <f t="shared" si="8"/>
        <v>1.3278399999999999</v>
      </c>
      <c r="E115" s="2">
        <f t="shared" si="9"/>
        <v>1.3242699999999998</v>
      </c>
      <c r="F115" s="2">
        <f t="shared" si="10"/>
        <v>1.325305</v>
      </c>
      <c r="G115" s="2">
        <f t="shared" si="12"/>
        <v>1.3200040000000006</v>
      </c>
      <c r="H115" s="2"/>
      <c r="I115" s="2">
        <f t="array" ref="I115">SUMPRODUCT(B99:B118, (ROW(B99:B118)-ROW(B99)+1)) / (20*21/2)</f>
        <v>1.3222328571428572</v>
      </c>
      <c r="J115" s="2">
        <f t="shared" si="11"/>
        <v>1.3225632645256338</v>
      </c>
      <c r="K115" s="2">
        <f t="shared" ref="K115:K178" si="13">$K$4*B115+(1-$K$4)*K114</f>
        <v>1.3191331849340864</v>
      </c>
    </row>
    <row r="116" spans="1:11" ht="13.5" x14ac:dyDescent="0.25">
      <c r="A116" s="3">
        <v>42172</v>
      </c>
      <c r="B116" s="2">
        <v>1.3147</v>
      </c>
      <c r="C116" s="2">
        <f t="shared" si="7"/>
        <v>0</v>
      </c>
      <c r="D116" s="2">
        <f t="shared" si="8"/>
        <v>1.32382</v>
      </c>
      <c r="E116" s="2">
        <f t="shared" si="9"/>
        <v>1.32226</v>
      </c>
      <c r="F116" s="2">
        <f t="shared" si="10"/>
        <v>1.32524</v>
      </c>
      <c r="G116" s="2">
        <f t="shared" si="12"/>
        <v>1.3201660000000006</v>
      </c>
      <c r="H116" s="2"/>
      <c r="I116" s="2">
        <f t="array" ref="I116">SUMPRODUCT(B100:B119, (ROW(B100:B119)-ROW(B100)+1)) / (20*21/2)</f>
        <v>1.321784761904762</v>
      </c>
      <c r="J116" s="2">
        <f t="shared" si="11"/>
        <v>1.3218143821898591</v>
      </c>
      <c r="K116" s="2">
        <f t="shared" si="13"/>
        <v>1.3189593345445143</v>
      </c>
    </row>
    <row r="117" spans="1:11" ht="13.5" x14ac:dyDescent="0.25">
      <c r="A117" s="3">
        <v>42173</v>
      </c>
      <c r="B117" s="2">
        <v>1.3147</v>
      </c>
      <c r="C117" s="2">
        <f t="shared" si="7"/>
        <v>0</v>
      </c>
      <c r="D117" s="2">
        <f t="shared" si="8"/>
        <v>1.3198000000000001</v>
      </c>
      <c r="E117" s="2">
        <f t="shared" si="9"/>
        <v>1.3211900000000001</v>
      </c>
      <c r="F117" s="2">
        <f t="shared" si="10"/>
        <v>1.325175</v>
      </c>
      <c r="G117" s="2">
        <f t="shared" si="12"/>
        <v>1.3201400000000008</v>
      </c>
      <c r="H117" s="2"/>
      <c r="I117" s="2">
        <f t="array" ref="I117">SUMPRODUCT(B101:B120, (ROW(B101:B120)-ROW(B101)+1)) / (20*21/2)</f>
        <v>1.3247576190476189</v>
      </c>
      <c r="J117" s="2">
        <f t="shared" si="11"/>
        <v>1.3211368219813011</v>
      </c>
      <c r="K117" s="2">
        <f t="shared" si="13"/>
        <v>1.3187923018172785</v>
      </c>
    </row>
    <row r="118" spans="1:11" ht="13.5" x14ac:dyDescent="0.25">
      <c r="A118" s="3">
        <v>42174</v>
      </c>
      <c r="B118" s="2">
        <v>1.3147</v>
      </c>
      <c r="C118" s="2">
        <f t="shared" si="7"/>
        <v>0</v>
      </c>
      <c r="D118" s="2">
        <f t="shared" si="8"/>
        <v>1.3167200000000001</v>
      </c>
      <c r="E118" s="2">
        <f t="shared" si="9"/>
        <v>1.3210599999999999</v>
      </c>
      <c r="F118" s="2">
        <f t="shared" si="10"/>
        <v>1.3244049999999998</v>
      </c>
      <c r="G118" s="2">
        <f t="shared" si="12"/>
        <v>1.3202080000000007</v>
      </c>
      <c r="H118" s="2"/>
      <c r="I118" s="2">
        <f t="array" ref="I118">SUMPRODUCT(B102:B121, (ROW(B102:B121)-ROW(B102)+1)) / (20*21/2)</f>
        <v>1.3280747619047617</v>
      </c>
      <c r="J118" s="2">
        <f t="shared" si="11"/>
        <v>1.3205237913164154</v>
      </c>
      <c r="K118" s="2">
        <f t="shared" si="13"/>
        <v>1.3186318193930715</v>
      </c>
    </row>
    <row r="119" spans="1:11" ht="13.5" x14ac:dyDescent="0.25">
      <c r="A119" s="3">
        <v>42177</v>
      </c>
      <c r="B119" s="2">
        <v>1.3197000000000001</v>
      </c>
      <c r="C119" s="2">
        <f t="shared" si="7"/>
        <v>5.0000000000001155E-3</v>
      </c>
      <c r="D119" s="2">
        <f t="shared" si="8"/>
        <v>1.3157000000000001</v>
      </c>
      <c r="E119" s="2">
        <f t="shared" si="9"/>
        <v>1.3214300000000001</v>
      </c>
      <c r="F119" s="2">
        <f t="shared" si="10"/>
        <v>1.3238849999999998</v>
      </c>
      <c r="G119" s="2">
        <f t="shared" si="12"/>
        <v>1.3196240000000008</v>
      </c>
      <c r="H119" s="2"/>
      <c r="I119" s="2">
        <f t="array" ref="I119">SUMPRODUCT(B103:B122, (ROW(B103:B122)-ROW(B103)+1)) / (20*21/2)</f>
        <v>1.3312709523809523</v>
      </c>
      <c r="J119" s="2">
        <f t="shared" si="11"/>
        <v>1.3204453350005663</v>
      </c>
      <c r="K119" s="2">
        <f t="shared" si="13"/>
        <v>1.3186737088286373</v>
      </c>
    </row>
    <row r="120" spans="1:11" ht="13.5" x14ac:dyDescent="0.25">
      <c r="A120" s="3">
        <v>42178</v>
      </c>
      <c r="B120" s="2">
        <v>1.3551</v>
      </c>
      <c r="C120" s="2">
        <f t="shared" si="7"/>
        <v>3.5399999999999876E-2</v>
      </c>
      <c r="D120" s="2">
        <f t="shared" si="8"/>
        <v>1.32378</v>
      </c>
      <c r="E120" s="2">
        <f t="shared" si="9"/>
        <v>1.3258099999999999</v>
      </c>
      <c r="F120" s="2">
        <f t="shared" si="10"/>
        <v>1.3253699999999997</v>
      </c>
      <c r="G120" s="2">
        <f t="shared" si="12"/>
        <v>1.3197480000000008</v>
      </c>
      <c r="H120" s="2"/>
      <c r="I120" s="2">
        <f t="array" ref="I120">SUMPRODUCT(B104:B123, (ROW(B104:B123)-ROW(B104)+1)) / (20*21/2)</f>
        <v>1.334777619047619</v>
      </c>
      <c r="J120" s="2">
        <f t="shared" si="11"/>
        <v>1.3237457792862266</v>
      </c>
      <c r="K120" s="2">
        <f t="shared" si="13"/>
        <v>1.3201021908353574</v>
      </c>
    </row>
    <row r="121" spans="1:11" ht="13.5" x14ac:dyDescent="0.25">
      <c r="A121" s="3">
        <v>42179</v>
      </c>
      <c r="B121" s="2">
        <v>1.3602000000000001</v>
      </c>
      <c r="C121" s="2">
        <f t="shared" si="7"/>
        <v>5.1000000000001044E-3</v>
      </c>
      <c r="D121" s="2">
        <f t="shared" si="8"/>
        <v>1.3328799999999998</v>
      </c>
      <c r="E121" s="2">
        <f t="shared" si="9"/>
        <v>1.3283500000000001</v>
      </c>
      <c r="F121" s="2">
        <f t="shared" si="10"/>
        <v>1.3266399999999998</v>
      </c>
      <c r="G121" s="2">
        <f t="shared" si="12"/>
        <v>1.3199740000000009</v>
      </c>
      <c r="H121" s="2"/>
      <c r="I121" s="2">
        <f t="array" ref="I121">SUMPRODUCT(B105:B124, (ROW(B105:B124)-ROW(B105)+1)) / (20*21/2)</f>
        <v>1.3380723809523807</v>
      </c>
      <c r="J121" s="2">
        <f t="shared" si="11"/>
        <v>1.3272176098303956</v>
      </c>
      <c r="K121" s="2">
        <f t="shared" si="13"/>
        <v>1.3216746539398532</v>
      </c>
    </row>
    <row r="122" spans="1:11" ht="13.5" x14ac:dyDescent="0.25">
      <c r="A122" s="3">
        <v>42180</v>
      </c>
      <c r="B122" s="2">
        <v>1.3602000000000001</v>
      </c>
      <c r="C122" s="2">
        <f t="shared" si="7"/>
        <v>0</v>
      </c>
      <c r="D122" s="2">
        <f t="shared" si="8"/>
        <v>1.34198</v>
      </c>
      <c r="E122" s="2">
        <f t="shared" si="9"/>
        <v>1.3308900000000001</v>
      </c>
      <c r="F122" s="2">
        <f t="shared" si="10"/>
        <v>1.3283799999999997</v>
      </c>
      <c r="G122" s="2">
        <f t="shared" si="12"/>
        <v>1.320482000000001</v>
      </c>
      <c r="H122" s="2"/>
      <c r="I122" s="2">
        <f t="array" ref="I122">SUMPRODUCT(B106:B125, (ROW(B106:B125)-ROW(B106)+1)) / (20*21/2)</f>
        <v>1.3431238095238096</v>
      </c>
      <c r="J122" s="2">
        <f t="shared" si="11"/>
        <v>1.3303587898465485</v>
      </c>
      <c r="K122" s="2">
        <f t="shared" si="13"/>
        <v>1.3231854518245649</v>
      </c>
    </row>
    <row r="123" spans="1:11" ht="13.5" x14ac:dyDescent="0.25">
      <c r="A123" s="3">
        <v>42181</v>
      </c>
      <c r="B123" s="2">
        <v>1.3652</v>
      </c>
      <c r="C123" s="2">
        <f t="shared" si="7"/>
        <v>4.9999999999998934E-3</v>
      </c>
      <c r="D123" s="2">
        <f t="shared" si="8"/>
        <v>1.3520799999999999</v>
      </c>
      <c r="E123" s="2">
        <f t="shared" si="9"/>
        <v>1.3344</v>
      </c>
      <c r="F123" s="2">
        <f t="shared" si="10"/>
        <v>1.3306049999999998</v>
      </c>
      <c r="G123" s="2">
        <f t="shared" si="12"/>
        <v>1.3208080000000006</v>
      </c>
      <c r="H123" s="2"/>
      <c r="I123" s="2">
        <f t="array" ref="I123">SUMPRODUCT(B107:B126, (ROW(B107:B126)-ROW(B107)+1)) / (20*21/2)</f>
        <v>1.3479342857142855</v>
      </c>
      <c r="J123" s="2">
        <f t="shared" si="11"/>
        <v>1.3336770003373535</v>
      </c>
      <c r="K123" s="2">
        <f t="shared" si="13"/>
        <v>1.3248330811647782</v>
      </c>
    </row>
    <row r="124" spans="1:11" ht="13.5" x14ac:dyDescent="0.25">
      <c r="A124" s="3">
        <v>42184</v>
      </c>
      <c r="B124" s="2">
        <v>1.3652</v>
      </c>
      <c r="C124" s="2">
        <f t="shared" si="7"/>
        <v>0</v>
      </c>
      <c r="D124" s="2">
        <f t="shared" si="8"/>
        <v>1.3611799999999998</v>
      </c>
      <c r="E124" s="2">
        <f t="shared" si="9"/>
        <v>1.3384400000000001</v>
      </c>
      <c r="F124" s="2">
        <f t="shared" si="10"/>
        <v>1.33236</v>
      </c>
      <c r="G124" s="2">
        <f t="shared" si="12"/>
        <v>1.3214160000000006</v>
      </c>
      <c r="H124" s="2"/>
      <c r="I124" s="2">
        <f t="array" ref="I124">SUMPRODUCT(B108:B127, (ROW(B108:B127)-ROW(B108)+1)) / (20*21/2)</f>
        <v>1.3510657142857143</v>
      </c>
      <c r="J124" s="2">
        <f t="shared" si="11"/>
        <v>1.3366791907814151</v>
      </c>
      <c r="K124" s="2">
        <f t="shared" si="13"/>
        <v>1.3264160975896888</v>
      </c>
    </row>
    <row r="125" spans="1:11" ht="13.5" x14ac:dyDescent="0.25">
      <c r="A125" s="3">
        <v>42185</v>
      </c>
      <c r="B125" s="2">
        <v>1.3854</v>
      </c>
      <c r="C125" s="2">
        <f t="shared" si="7"/>
        <v>2.0199999999999996E-2</v>
      </c>
      <c r="D125" s="2">
        <f t="shared" si="8"/>
        <v>1.36724</v>
      </c>
      <c r="E125" s="2">
        <f t="shared" si="9"/>
        <v>1.34551</v>
      </c>
      <c r="F125" s="2">
        <f t="shared" si="10"/>
        <v>1.3348900000000001</v>
      </c>
      <c r="G125" s="2">
        <f t="shared" si="12"/>
        <v>1.3224280000000008</v>
      </c>
      <c r="H125" s="2"/>
      <c r="I125" s="2">
        <f t="array" ref="I125">SUMPRODUCT(B109:B128, (ROW(B109:B128)-ROW(B109)+1)) / (20*21/2)</f>
        <v>1.3534976190476189</v>
      </c>
      <c r="J125" s="2">
        <f t="shared" si="11"/>
        <v>1.3413192678498518</v>
      </c>
      <c r="K125" s="2">
        <f t="shared" si="13"/>
        <v>1.328729191801858</v>
      </c>
    </row>
    <row r="126" spans="1:11" ht="13.5" x14ac:dyDescent="0.25">
      <c r="A126" s="3">
        <v>42186</v>
      </c>
      <c r="B126" s="2">
        <v>1.3854</v>
      </c>
      <c r="C126" s="2">
        <f t="shared" si="7"/>
        <v>0</v>
      </c>
      <c r="D126" s="2">
        <f t="shared" si="8"/>
        <v>1.3722799999999999</v>
      </c>
      <c r="E126" s="2">
        <f t="shared" si="9"/>
        <v>1.3525800000000001</v>
      </c>
      <c r="F126" s="2">
        <f t="shared" si="10"/>
        <v>1.3374200000000003</v>
      </c>
      <c r="G126" s="2">
        <f t="shared" si="12"/>
        <v>1.3233460000000008</v>
      </c>
      <c r="H126" s="2"/>
      <c r="I126" s="2">
        <f t="array" ref="I126">SUMPRODUCT(B110:B129, (ROW(B110:B129)-ROW(B110)+1)) / (20*21/2)</f>
        <v>1.3556952380952378</v>
      </c>
      <c r="J126" s="2">
        <f t="shared" si="11"/>
        <v>1.3455174328165325</v>
      </c>
      <c r="K126" s="2">
        <f t="shared" si="13"/>
        <v>1.3309515764370794</v>
      </c>
    </row>
    <row r="127" spans="1:11" ht="13.5" x14ac:dyDescent="0.25">
      <c r="A127" s="3">
        <v>42187</v>
      </c>
      <c r="B127" s="2">
        <v>1.3703000000000001</v>
      </c>
      <c r="C127" s="2">
        <f t="shared" si="7"/>
        <v>-1.5099999999999891E-2</v>
      </c>
      <c r="D127" s="2">
        <f t="shared" si="8"/>
        <v>1.3743000000000001</v>
      </c>
      <c r="E127" s="2">
        <f t="shared" si="9"/>
        <v>1.3581400000000001</v>
      </c>
      <c r="F127" s="2">
        <f t="shared" si="10"/>
        <v>1.3396650000000001</v>
      </c>
      <c r="G127" s="2">
        <f t="shared" si="12"/>
        <v>1.3242440000000004</v>
      </c>
      <c r="H127" s="2"/>
      <c r="I127" s="2">
        <f t="array" ref="I127">SUMPRODUCT(B111:B130, (ROW(B111:B130)-ROW(B111)+1)) / (20*21/2)</f>
        <v>1.3576585714285714</v>
      </c>
      <c r="J127" s="2">
        <f t="shared" si="11"/>
        <v>1.3478776773101961</v>
      </c>
      <c r="K127" s="2">
        <f t="shared" si="13"/>
        <v>1.3324946518709195</v>
      </c>
    </row>
    <row r="128" spans="1:11" ht="13.5" x14ac:dyDescent="0.25">
      <c r="A128" s="3">
        <v>42188</v>
      </c>
      <c r="B128" s="2">
        <v>1.3652</v>
      </c>
      <c r="C128" s="2">
        <f t="shared" si="7"/>
        <v>-5.1000000000001044E-3</v>
      </c>
      <c r="D128" s="2">
        <f t="shared" si="8"/>
        <v>1.3743000000000001</v>
      </c>
      <c r="E128" s="2">
        <f t="shared" si="9"/>
        <v>1.3631900000000001</v>
      </c>
      <c r="F128" s="2">
        <f t="shared" si="10"/>
        <v>1.3421250000000002</v>
      </c>
      <c r="G128" s="2">
        <f t="shared" si="12"/>
        <v>1.3252280000000005</v>
      </c>
      <c r="H128" s="2"/>
      <c r="I128" s="2">
        <f t="array" ref="I128">SUMPRODUCT(B112:B131, (ROW(B112:B131)-ROW(B112)+1)) / (20*21/2)</f>
        <v>1.3584033333333334</v>
      </c>
      <c r="J128" s="2">
        <f t="shared" si="11"/>
        <v>1.3495274223282727</v>
      </c>
      <c r="K128" s="2">
        <f t="shared" si="13"/>
        <v>1.3337772145426483</v>
      </c>
    </row>
    <row r="129" spans="1:11" ht="13.5" x14ac:dyDescent="0.25">
      <c r="A129" s="3">
        <v>42191</v>
      </c>
      <c r="B129" s="2">
        <v>1.3652</v>
      </c>
      <c r="C129" s="2">
        <f t="shared" si="7"/>
        <v>0</v>
      </c>
      <c r="D129" s="2">
        <f t="shared" si="8"/>
        <v>1.3742999999999999</v>
      </c>
      <c r="E129" s="2">
        <f t="shared" si="9"/>
        <v>1.36774</v>
      </c>
      <c r="F129" s="2">
        <f t="shared" si="10"/>
        <v>1.3445850000000006</v>
      </c>
      <c r="G129" s="2">
        <f t="shared" si="12"/>
        <v>1.3263060000000004</v>
      </c>
      <c r="H129" s="2"/>
      <c r="I129" s="2">
        <f t="array" ref="I129">SUMPRODUCT(B113:B132, (ROW(B113:B132)-ROW(B113)+1)) / (20*21/2)</f>
        <v>1.3576038095238094</v>
      </c>
      <c r="J129" s="2">
        <f t="shared" si="11"/>
        <v>1.3510200487731991</v>
      </c>
      <c r="K129" s="2">
        <f t="shared" si="13"/>
        <v>1.3350094806390151</v>
      </c>
    </row>
    <row r="130" spans="1:11" ht="13.5" x14ac:dyDescent="0.25">
      <c r="A130" s="3">
        <v>42192</v>
      </c>
      <c r="B130" s="2">
        <v>1.3652</v>
      </c>
      <c r="C130" s="2">
        <f t="shared" si="7"/>
        <v>0</v>
      </c>
      <c r="D130" s="2">
        <f t="shared" si="8"/>
        <v>1.3702599999999998</v>
      </c>
      <c r="E130" s="2">
        <f t="shared" si="9"/>
        <v>1.3687499999999999</v>
      </c>
      <c r="F130" s="2">
        <f t="shared" si="10"/>
        <v>1.3472800000000005</v>
      </c>
      <c r="G130" s="2">
        <f t="shared" si="12"/>
        <v>1.3273840000000003</v>
      </c>
      <c r="H130" s="2"/>
      <c r="I130" s="2">
        <f t="array" ref="I130">SUMPRODUCT(B114:B133, (ROW(B114:B133)-ROW(B114)+1)) / (20*21/2)</f>
        <v>1.3538942857142859</v>
      </c>
      <c r="J130" s="2">
        <f t="shared" si="11"/>
        <v>1.3523705203186089</v>
      </c>
      <c r="K130" s="2">
        <f t="shared" si="13"/>
        <v>1.3361934225747401</v>
      </c>
    </row>
    <row r="131" spans="1:11" ht="13.5" x14ac:dyDescent="0.25">
      <c r="A131" s="3">
        <v>42193</v>
      </c>
      <c r="B131" s="2">
        <v>1.3551</v>
      </c>
      <c r="C131" s="2">
        <f t="shared" si="7"/>
        <v>-1.0099999999999998E-2</v>
      </c>
      <c r="D131" s="2">
        <f t="shared" si="8"/>
        <v>1.3641999999999999</v>
      </c>
      <c r="E131" s="2">
        <f t="shared" si="9"/>
        <v>1.3682399999999999</v>
      </c>
      <c r="F131" s="2">
        <f t="shared" si="10"/>
        <v>1.3482950000000007</v>
      </c>
      <c r="G131" s="2">
        <f t="shared" si="12"/>
        <v>1.3286360000000002</v>
      </c>
      <c r="H131" s="2"/>
      <c r="I131" s="2">
        <f t="array" ref="I131">SUMPRODUCT(B115:B134, (ROW(B115:B134)-ROW(B115)+1)) / (20*21/2)</f>
        <v>1.3493204761904762</v>
      </c>
      <c r="J131" s="2">
        <f t="shared" si="11"/>
        <v>1.3526304707644556</v>
      </c>
      <c r="K131" s="2">
        <f t="shared" si="13"/>
        <v>1.3369348569835737</v>
      </c>
    </row>
    <row r="132" spans="1:11" ht="13.5" x14ac:dyDescent="0.25">
      <c r="A132" s="3">
        <v>42194</v>
      </c>
      <c r="B132" s="2">
        <v>1.3399000000000001</v>
      </c>
      <c r="C132" s="2">
        <f t="shared" ref="C132:C195" si="14">B132-B131</f>
        <v>-1.519999999999988E-2</v>
      </c>
      <c r="D132" s="2">
        <f t="shared" si="8"/>
        <v>1.35812</v>
      </c>
      <c r="E132" s="2">
        <f t="shared" si="9"/>
        <v>1.3662100000000001</v>
      </c>
      <c r="F132" s="2">
        <f t="shared" si="10"/>
        <v>1.3485500000000004</v>
      </c>
      <c r="G132" s="2">
        <f t="shared" si="12"/>
        <v>1.3291140000000004</v>
      </c>
      <c r="H132" s="2"/>
      <c r="I132" s="2">
        <f t="array" ref="I132">SUMPRODUCT(B116:B135, (ROW(B116:B135)-ROW(B116)+1)) / (20*21/2)</f>
        <v>1.3463147619047617</v>
      </c>
      <c r="J132" s="2">
        <f t="shared" si="11"/>
        <v>1.3514180449773647</v>
      </c>
      <c r="K132" s="2">
        <f t="shared" si="13"/>
        <v>1.337051137101865</v>
      </c>
    </row>
    <row r="133" spans="1:11" ht="13.5" x14ac:dyDescent="0.25">
      <c r="A133" s="3">
        <v>42195</v>
      </c>
      <c r="B133" s="2">
        <v>1.3096000000000001</v>
      </c>
      <c r="C133" s="2">
        <f t="shared" si="14"/>
        <v>-3.0299999999999994E-2</v>
      </c>
      <c r="D133" s="2">
        <f t="shared" si="8"/>
        <v>1.347</v>
      </c>
      <c r="E133" s="2">
        <f t="shared" si="9"/>
        <v>1.3606500000000001</v>
      </c>
      <c r="F133" s="2">
        <f t="shared" si="10"/>
        <v>1.3475250000000003</v>
      </c>
      <c r="G133" s="2">
        <f t="shared" si="12"/>
        <v>1.3290800000000005</v>
      </c>
      <c r="H133" s="2"/>
      <c r="I133" s="2">
        <f t="array" ref="I133">SUMPRODUCT(B117:B136, (ROW(B117:B136)-ROW(B117)+1)) / (20*21/2)</f>
        <v>1.3404138095238094</v>
      </c>
      <c r="J133" s="2">
        <f t="shared" si="11"/>
        <v>1.3474353740271394</v>
      </c>
      <c r="K133" s="2">
        <f t="shared" si="13"/>
        <v>1.3359746219213997</v>
      </c>
    </row>
    <row r="134" spans="1:11" ht="13.5" x14ac:dyDescent="0.25">
      <c r="A134" s="3">
        <v>42198</v>
      </c>
      <c r="B134" s="2">
        <v>1.2995000000000001</v>
      </c>
      <c r="C134" s="2">
        <f t="shared" si="14"/>
        <v>-1.0099999999999998E-2</v>
      </c>
      <c r="D134" s="2">
        <f t="shared" ref="D134:D197" si="15">AVERAGE(B130:B134)</f>
        <v>1.33386</v>
      </c>
      <c r="E134" s="2">
        <f t="shared" si="9"/>
        <v>1.35408</v>
      </c>
      <c r="F134" s="2">
        <f t="shared" si="10"/>
        <v>1.3462600000000002</v>
      </c>
      <c r="G134" s="2">
        <f t="shared" si="12"/>
        <v>1.3292200000000003</v>
      </c>
      <c r="H134" s="2"/>
      <c r="I134" s="2">
        <f t="array" ref="I134">SUMPRODUCT(B118:B137, (ROW(B118:B137)-ROW(B118)+1)) / (20*21/2)</f>
        <v>1.3375528571428572</v>
      </c>
      <c r="J134" s="2">
        <f t="shared" si="11"/>
        <v>1.342870100310269</v>
      </c>
      <c r="K134" s="2">
        <f t="shared" si="13"/>
        <v>1.3345442445911486</v>
      </c>
    </row>
    <row r="135" spans="1:11" ht="13.5" x14ac:dyDescent="0.25">
      <c r="A135" s="3">
        <v>42199</v>
      </c>
      <c r="B135" s="2">
        <v>1.3147</v>
      </c>
      <c r="C135" s="2">
        <f t="shared" si="14"/>
        <v>1.519999999999988E-2</v>
      </c>
      <c r="D135" s="2">
        <f t="shared" si="15"/>
        <v>1.32376</v>
      </c>
      <c r="E135" s="2">
        <f t="shared" si="9"/>
        <v>1.3470099999999998</v>
      </c>
      <c r="F135" s="2">
        <f t="shared" si="10"/>
        <v>1.34626</v>
      </c>
      <c r="G135" s="2">
        <f t="shared" si="12"/>
        <v>1.3291940000000002</v>
      </c>
      <c r="H135" s="2"/>
      <c r="I135" s="2">
        <f t="array" ref="I135">SUMPRODUCT(B119:B138, (ROW(B119:B138)-ROW(B119)+1)) / (20*21/2)</f>
        <v>1.3346919047619048</v>
      </c>
      <c r="J135" s="2">
        <f t="shared" si="11"/>
        <v>1.340187233614053</v>
      </c>
      <c r="K135" s="2">
        <f t="shared" si="13"/>
        <v>1.3337660389209074</v>
      </c>
    </row>
    <row r="136" spans="1:11" ht="13.5" x14ac:dyDescent="0.25">
      <c r="A136" s="3">
        <v>42200</v>
      </c>
      <c r="B136" s="2">
        <v>1.2843</v>
      </c>
      <c r="C136" s="2">
        <f t="shared" si="14"/>
        <v>-3.0399999999999983E-2</v>
      </c>
      <c r="D136" s="2">
        <f t="shared" si="15"/>
        <v>1.3096000000000001</v>
      </c>
      <c r="E136" s="2">
        <f t="shared" si="9"/>
        <v>1.3369</v>
      </c>
      <c r="F136" s="2">
        <f t="shared" si="10"/>
        <v>1.3447400000000003</v>
      </c>
      <c r="G136" s="2">
        <f t="shared" si="12"/>
        <v>1.3289360000000001</v>
      </c>
      <c r="H136" s="2"/>
      <c r="I136" s="2">
        <f t="array" ref="I136">SUMPRODUCT(B120:B139, (ROW(B120:B139)-ROW(B120)+1)) / (20*21/2)</f>
        <v>1.3318309523809524</v>
      </c>
      <c r="J136" s="2">
        <f t="shared" si="11"/>
        <v>1.3348646399365243</v>
      </c>
      <c r="K136" s="2">
        <f t="shared" si="13"/>
        <v>1.3318261942573424</v>
      </c>
    </row>
    <row r="137" spans="1:11" ht="13.5" x14ac:dyDescent="0.25">
      <c r="A137" s="3">
        <v>42201</v>
      </c>
      <c r="B137" s="2">
        <v>1.3147</v>
      </c>
      <c r="C137" s="2">
        <f t="shared" si="14"/>
        <v>3.0399999999999983E-2</v>
      </c>
      <c r="D137" s="2">
        <f t="shared" si="15"/>
        <v>1.3045599999999999</v>
      </c>
      <c r="E137" s="2">
        <f t="shared" si="9"/>
        <v>1.3313400000000002</v>
      </c>
      <c r="F137" s="2">
        <f t="shared" si="10"/>
        <v>1.34474</v>
      </c>
      <c r="G137" s="2">
        <f t="shared" si="12"/>
        <v>1.3292860000000004</v>
      </c>
      <c r="H137" s="2"/>
      <c r="I137" s="2">
        <f t="array" ref="I137">SUMPRODUCT(B121:B140, (ROW(B121:B140)-ROW(B121)+1)) / (20*21/2)</f>
        <v>1.333803333333333</v>
      </c>
      <c r="J137" s="2">
        <f t="shared" si="11"/>
        <v>1.3329441980378078</v>
      </c>
      <c r="K137" s="2">
        <f t="shared" si="13"/>
        <v>1.3311545787962702</v>
      </c>
    </row>
    <row r="138" spans="1:11" ht="13.5" x14ac:dyDescent="0.25">
      <c r="A138" s="3">
        <v>42205</v>
      </c>
      <c r="B138" s="2">
        <v>1.3147</v>
      </c>
      <c r="C138" s="2">
        <f t="shared" si="14"/>
        <v>0</v>
      </c>
      <c r="D138" s="2">
        <f t="shared" si="15"/>
        <v>1.3055800000000002</v>
      </c>
      <c r="E138" s="2">
        <f t="shared" si="9"/>
        <v>1.32629</v>
      </c>
      <c r="F138" s="2">
        <f t="shared" si="10"/>
        <v>1.3447399999999998</v>
      </c>
      <c r="G138" s="2">
        <f t="shared" si="12"/>
        <v>1.3289780000000004</v>
      </c>
      <c r="H138" s="2"/>
      <c r="I138" s="2">
        <f t="array" ref="I138">SUMPRODUCT(B122:B141, (ROW(B122:B141)-ROW(B122)+1)) / (20*21/2)</f>
        <v>1.3357276190476191</v>
      </c>
      <c r="J138" s="2">
        <f t="shared" si="11"/>
        <v>1.3312066553675406</v>
      </c>
      <c r="K138" s="2">
        <f t="shared" si="13"/>
        <v>1.3305093011964164</v>
      </c>
    </row>
    <row r="139" spans="1:11" ht="13.5" x14ac:dyDescent="0.25">
      <c r="A139" s="3">
        <v>42206</v>
      </c>
      <c r="B139" s="2">
        <v>1.3147</v>
      </c>
      <c r="C139" s="2">
        <f t="shared" si="14"/>
        <v>0</v>
      </c>
      <c r="D139" s="2">
        <f t="shared" si="15"/>
        <v>1.3086200000000001</v>
      </c>
      <c r="E139" s="2">
        <f t="shared" si="9"/>
        <v>1.32124</v>
      </c>
      <c r="F139" s="2">
        <f t="shared" si="10"/>
        <v>1.3444899999999995</v>
      </c>
      <c r="G139" s="2">
        <f t="shared" si="12"/>
        <v>1.3290460000000004</v>
      </c>
      <c r="H139" s="2"/>
      <c r="I139" s="2">
        <f t="array" ref="I139">SUMPRODUCT(B123:B142, (ROW(B123:B142)-ROW(B123)+1)) / (20*21/2)</f>
        <v>1.33619</v>
      </c>
      <c r="J139" s="2">
        <f t="shared" si="11"/>
        <v>1.3296345929515845</v>
      </c>
      <c r="K139" s="2">
        <f t="shared" si="13"/>
        <v>1.3298893286004785</v>
      </c>
    </row>
    <row r="140" spans="1:11" ht="13.5" x14ac:dyDescent="0.25">
      <c r="A140" s="3">
        <v>42207</v>
      </c>
      <c r="B140" s="2">
        <v>1.3652</v>
      </c>
      <c r="C140" s="2">
        <f t="shared" si="14"/>
        <v>5.0499999999999989E-2</v>
      </c>
      <c r="D140" s="2">
        <f t="shared" si="15"/>
        <v>1.3187200000000001</v>
      </c>
      <c r="E140" s="2">
        <f t="shared" ref="E140:E203" si="16">AVERAGE(B131:B140)</f>
        <v>1.32124</v>
      </c>
      <c r="F140" s="2">
        <f t="shared" si="10"/>
        <v>1.3449949999999995</v>
      </c>
      <c r="G140" s="2">
        <f t="shared" si="12"/>
        <v>1.3300300000000005</v>
      </c>
      <c r="H140" s="2"/>
      <c r="I140" s="2">
        <f t="array" ref="I140">SUMPRODUCT(B124:B143, (ROW(B124:B143)-ROW(B124)+1)) / (20*21/2)</f>
        <v>1.336214761904762</v>
      </c>
      <c r="J140" s="2">
        <f t="shared" si="11"/>
        <v>1.3330217745752433</v>
      </c>
      <c r="K140" s="2">
        <f t="shared" si="13"/>
        <v>1.3312740608122244</v>
      </c>
    </row>
    <row r="141" spans="1:11" ht="13.5" x14ac:dyDescent="0.25">
      <c r="A141" s="3">
        <v>42208</v>
      </c>
      <c r="B141" s="2">
        <v>1.3652</v>
      </c>
      <c r="C141" s="2">
        <f t="shared" si="14"/>
        <v>0</v>
      </c>
      <c r="D141" s="2">
        <f t="shared" si="15"/>
        <v>1.3348999999999998</v>
      </c>
      <c r="E141" s="2">
        <f t="shared" si="16"/>
        <v>1.3222499999999999</v>
      </c>
      <c r="F141" s="2">
        <f t="shared" si="10"/>
        <v>1.3452449999999998</v>
      </c>
      <c r="G141" s="2">
        <f t="shared" si="12"/>
        <v>1.3310140000000004</v>
      </c>
      <c r="H141" s="2"/>
      <c r="I141" s="2">
        <f t="array" ref="I141">SUMPRODUCT(B125:B144, (ROW(B125:B144)-ROW(B125)+1)) / (20*21/2)</f>
        <v>1.3363357142857144</v>
      </c>
      <c r="J141" s="2">
        <f t="shared" si="11"/>
        <v>1.3360863674728392</v>
      </c>
      <c r="K141" s="2">
        <f t="shared" si="13"/>
        <v>1.3326044897999805</v>
      </c>
    </row>
    <row r="142" spans="1:11" ht="13.5" x14ac:dyDescent="0.25">
      <c r="A142" s="3">
        <v>42209</v>
      </c>
      <c r="B142" s="2">
        <v>1.3501000000000001</v>
      </c>
      <c r="C142" s="2">
        <f t="shared" si="14"/>
        <v>-1.5099999999999891E-2</v>
      </c>
      <c r="D142" s="2">
        <f t="shared" si="15"/>
        <v>1.34198</v>
      </c>
      <c r="E142" s="2">
        <f t="shared" si="16"/>
        <v>1.3232699999999999</v>
      </c>
      <c r="F142" s="2">
        <f t="shared" si="10"/>
        <v>1.3447399999999998</v>
      </c>
      <c r="G142" s="2">
        <f t="shared" si="12"/>
        <v>1.3321660000000002</v>
      </c>
      <c r="H142" s="2"/>
      <c r="I142" s="2">
        <f t="array" ref="I142">SUMPRODUCT(B126:B145, (ROW(B126:B145)-ROW(B126)+1)) / (20*21/2)</f>
        <v>1.3384766666666668</v>
      </c>
      <c r="J142" s="2">
        <f t="shared" si="11"/>
        <v>1.3374209991420927</v>
      </c>
      <c r="K142" s="2">
        <f t="shared" si="13"/>
        <v>1.333290588239197</v>
      </c>
    </row>
    <row r="143" spans="1:11" ht="13.5" x14ac:dyDescent="0.25">
      <c r="A143" s="3">
        <v>42212</v>
      </c>
      <c r="B143" s="2">
        <v>1.345</v>
      </c>
      <c r="C143" s="2">
        <f t="shared" si="14"/>
        <v>-5.1000000000001044E-3</v>
      </c>
      <c r="D143" s="2">
        <f t="shared" si="15"/>
        <v>1.3480399999999999</v>
      </c>
      <c r="E143" s="2">
        <f t="shared" si="16"/>
        <v>1.32681</v>
      </c>
      <c r="F143" s="2">
        <f t="shared" si="10"/>
        <v>1.3437300000000001</v>
      </c>
      <c r="G143" s="2">
        <f t="shared" si="12"/>
        <v>1.3334040000000003</v>
      </c>
      <c r="H143" s="2"/>
      <c r="I143" s="2">
        <f t="array" ref="I143">SUMPRODUCT(B127:B146, (ROW(B127:B146)-ROW(B127)+1)) / (20*21/2)</f>
        <v>1.3407138095238094</v>
      </c>
      <c r="J143" s="2">
        <f t="shared" si="11"/>
        <v>1.3381428087476077</v>
      </c>
      <c r="K143" s="2">
        <f t="shared" si="13"/>
        <v>1.3337497808572678</v>
      </c>
    </row>
    <row r="144" spans="1:11" ht="13.5" x14ac:dyDescent="0.25">
      <c r="A144" s="3">
        <v>42213</v>
      </c>
      <c r="B144" s="2">
        <v>1.345</v>
      </c>
      <c r="C144" s="2">
        <f t="shared" si="14"/>
        <v>0</v>
      </c>
      <c r="D144" s="2">
        <f t="shared" si="15"/>
        <v>1.3540999999999999</v>
      </c>
      <c r="E144" s="2">
        <f t="shared" si="16"/>
        <v>1.3313600000000001</v>
      </c>
      <c r="F144" s="2">
        <f t="shared" si="10"/>
        <v>1.3427199999999999</v>
      </c>
      <c r="G144" s="2">
        <f t="shared" si="12"/>
        <v>1.3348300000000004</v>
      </c>
      <c r="H144" s="2"/>
      <c r="I144" s="2">
        <f t="array" ref="I144">SUMPRODUCT(B128:B147, (ROW(B128:B147)-ROW(B128)+1)) / (20*21/2)</f>
        <v>1.3430471428571429</v>
      </c>
      <c r="J144" s="2">
        <f t="shared" si="11"/>
        <v>1.3387958745811688</v>
      </c>
      <c r="K144" s="2">
        <f t="shared" si="13"/>
        <v>1.3341909659216886</v>
      </c>
    </row>
    <row r="145" spans="1:11" ht="13.5" x14ac:dyDescent="0.25">
      <c r="A145" s="3">
        <v>42214</v>
      </c>
      <c r="B145" s="2">
        <v>1.3652</v>
      </c>
      <c r="C145" s="2">
        <f t="shared" si="14"/>
        <v>2.0199999999999996E-2</v>
      </c>
      <c r="D145" s="2">
        <f t="shared" si="15"/>
        <v>1.3540999999999999</v>
      </c>
      <c r="E145" s="2">
        <f t="shared" si="16"/>
        <v>1.3364100000000001</v>
      </c>
      <c r="F145" s="2">
        <f t="shared" si="10"/>
        <v>1.34171</v>
      </c>
      <c r="G145" s="2">
        <f t="shared" si="12"/>
        <v>1.3359080000000003</v>
      </c>
      <c r="H145" s="2"/>
      <c r="I145" s="2">
        <f t="array" ref="I145">SUMPRODUCT(B129:B148, (ROW(B129:B148)-ROW(B129)+1)) / (20*21/2)</f>
        <v>1.345404761904762</v>
      </c>
      <c r="J145" s="2">
        <f t="shared" si="11"/>
        <v>1.341310553192486</v>
      </c>
      <c r="K145" s="2">
        <f t="shared" si="13"/>
        <v>1.3354070064737793</v>
      </c>
    </row>
    <row r="146" spans="1:11" ht="13.5" x14ac:dyDescent="0.25">
      <c r="A146" s="3">
        <v>42215</v>
      </c>
      <c r="B146" s="2">
        <v>1.3652</v>
      </c>
      <c r="C146" s="2">
        <f t="shared" si="14"/>
        <v>0</v>
      </c>
      <c r="D146" s="2">
        <f t="shared" si="15"/>
        <v>1.3540999999999999</v>
      </c>
      <c r="E146" s="2">
        <f t="shared" si="16"/>
        <v>1.3445</v>
      </c>
      <c r="F146" s="2">
        <f t="shared" si="10"/>
        <v>1.3407000000000002</v>
      </c>
      <c r="G146" s="2">
        <f t="shared" si="12"/>
        <v>1.3368920000000002</v>
      </c>
      <c r="H146" s="2"/>
      <c r="I146" s="2">
        <f t="array" ref="I146">SUMPRODUCT(B130:B149, (ROW(B130:B149)-ROW(B130)+1)) / (20*21/2)</f>
        <v>1.3496861904761908</v>
      </c>
      <c r="J146" s="2">
        <f t="shared" si="11"/>
        <v>1.3435857386027255</v>
      </c>
      <c r="K146" s="2">
        <f t="shared" si="13"/>
        <v>1.3365753591610821</v>
      </c>
    </row>
    <row r="147" spans="1:11" ht="13.5" x14ac:dyDescent="0.25">
      <c r="A147" s="3">
        <v>42216</v>
      </c>
      <c r="B147" s="2">
        <v>1.3652</v>
      </c>
      <c r="C147" s="2">
        <f t="shared" si="14"/>
        <v>0</v>
      </c>
      <c r="D147" s="2">
        <f t="shared" si="15"/>
        <v>1.3571199999999999</v>
      </c>
      <c r="E147" s="2">
        <f t="shared" si="16"/>
        <v>1.34955</v>
      </c>
      <c r="F147" s="2">
        <f t="shared" si="10"/>
        <v>1.3404450000000003</v>
      </c>
      <c r="G147" s="2">
        <f t="shared" si="12"/>
        <v>1.3378760000000003</v>
      </c>
      <c r="H147" s="2"/>
      <c r="I147" s="2">
        <f t="array" ref="I147">SUMPRODUCT(B131:B150, (ROW(B131:B150)-ROW(B131)+1)) / (20*21/2)</f>
        <v>1.3533952380952381</v>
      </c>
      <c r="J147" s="2">
        <f t="shared" si="11"/>
        <v>1.3456442396881803</v>
      </c>
      <c r="K147" s="2">
        <f t="shared" si="13"/>
        <v>1.3376978940959416</v>
      </c>
    </row>
    <row r="148" spans="1:11" ht="13.5" x14ac:dyDescent="0.25">
      <c r="A148" s="3">
        <v>42219</v>
      </c>
      <c r="B148" s="2">
        <v>1.3652</v>
      </c>
      <c r="C148" s="2">
        <f t="shared" si="14"/>
        <v>0</v>
      </c>
      <c r="D148" s="2">
        <f t="shared" si="15"/>
        <v>1.3611599999999999</v>
      </c>
      <c r="E148" s="2">
        <f t="shared" si="16"/>
        <v>1.3546</v>
      </c>
      <c r="F148" s="2">
        <f t="shared" ref="F148:F211" si="17">AVERAGE(B129:B148)</f>
        <v>1.3404450000000003</v>
      </c>
      <c r="G148" s="2">
        <f t="shared" si="12"/>
        <v>1.3385780000000003</v>
      </c>
      <c r="H148" s="2"/>
      <c r="I148" s="2">
        <f t="array" ref="I148">SUMPRODUCT(B132:B151, (ROW(B132:B151)-ROW(B132)+1)) / (20*21/2)</f>
        <v>1.3604033333333332</v>
      </c>
      <c r="J148" s="2">
        <f t="shared" si="11"/>
        <v>1.3475066930512107</v>
      </c>
      <c r="K148" s="2">
        <f t="shared" si="13"/>
        <v>1.3387764080529636</v>
      </c>
    </row>
    <row r="149" spans="1:11" ht="13.5" x14ac:dyDescent="0.25">
      <c r="A149" s="3">
        <v>42220</v>
      </c>
      <c r="B149" s="2">
        <v>1.3854</v>
      </c>
      <c r="C149" s="2">
        <f t="shared" si="14"/>
        <v>2.0199999999999996E-2</v>
      </c>
      <c r="D149" s="2">
        <f t="shared" si="15"/>
        <v>1.36924</v>
      </c>
      <c r="E149" s="2">
        <f t="shared" si="16"/>
        <v>1.3616699999999999</v>
      </c>
      <c r="F149" s="2">
        <f t="shared" si="17"/>
        <v>1.3414550000000003</v>
      </c>
      <c r="G149" s="2">
        <f t="shared" si="12"/>
        <v>1.3396840000000003</v>
      </c>
      <c r="H149" s="2"/>
      <c r="I149" s="2">
        <f t="array" ref="I149">SUMPRODUCT(B133:B152, (ROW(B133:B152)-ROW(B133)+1)) / (20*21/2)</f>
        <v>1.3671223809523807</v>
      </c>
      <c r="J149" s="2">
        <f t="shared" ref="J149:J212" si="18">$J$4*B149+J148*(1-$J$4)</f>
        <v>1.351115579427286</v>
      </c>
      <c r="K149" s="2">
        <f t="shared" si="13"/>
        <v>1.3406047842077495</v>
      </c>
    </row>
    <row r="150" spans="1:11" ht="13.5" x14ac:dyDescent="0.25">
      <c r="A150" s="3">
        <v>42221</v>
      </c>
      <c r="B150" s="2">
        <v>1.3804000000000001</v>
      </c>
      <c r="C150" s="2">
        <f t="shared" si="14"/>
        <v>-4.9999999999998934E-3</v>
      </c>
      <c r="D150" s="2">
        <f t="shared" si="15"/>
        <v>1.3722799999999999</v>
      </c>
      <c r="E150" s="2">
        <f t="shared" si="16"/>
        <v>1.3631899999999999</v>
      </c>
      <c r="F150" s="2">
        <f t="shared" si="17"/>
        <v>1.3422150000000004</v>
      </c>
      <c r="G150" s="2">
        <f t="shared" si="12"/>
        <v>1.3407840000000002</v>
      </c>
      <c r="H150" s="2"/>
      <c r="I150" s="2">
        <f t="array" ref="I150">SUMPRODUCT(B134:B153, (ROW(B134:B153)-ROW(B134)+1)) / (20*21/2)</f>
        <v>1.3749276190476192</v>
      </c>
      <c r="J150" s="2">
        <f t="shared" si="18"/>
        <v>1.3539045718627825</v>
      </c>
      <c r="K150" s="2">
        <f t="shared" si="13"/>
        <v>1.342165380905485</v>
      </c>
    </row>
    <row r="151" spans="1:11" ht="13.5" x14ac:dyDescent="0.25">
      <c r="A151" s="3">
        <v>42222</v>
      </c>
      <c r="B151" s="2">
        <v>1.4157999999999999</v>
      </c>
      <c r="C151" s="2">
        <f t="shared" si="14"/>
        <v>3.5399999999999876E-2</v>
      </c>
      <c r="D151" s="2">
        <f t="shared" si="15"/>
        <v>1.3824000000000001</v>
      </c>
      <c r="E151" s="2">
        <f t="shared" si="16"/>
        <v>1.3682500000000002</v>
      </c>
      <c r="F151" s="2">
        <f t="shared" si="17"/>
        <v>1.3452500000000005</v>
      </c>
      <c r="G151" s="2">
        <f t="shared" si="12"/>
        <v>1.3424040000000002</v>
      </c>
      <c r="H151" s="2"/>
      <c r="I151" s="2">
        <f t="array" ref="I151">SUMPRODUCT(B135:B154, (ROW(B135:B154)-ROW(B135)+1)) / (20*21/2)</f>
        <v>1.3816690476190474</v>
      </c>
      <c r="J151" s="2">
        <f t="shared" si="18"/>
        <v>1.3597993745425174</v>
      </c>
      <c r="K151" s="2">
        <f t="shared" si="13"/>
        <v>1.3450530130268386</v>
      </c>
    </row>
    <row r="152" spans="1:11" ht="13.5" x14ac:dyDescent="0.25">
      <c r="A152" s="3">
        <v>42223</v>
      </c>
      <c r="B152" s="2">
        <v>1.4157999999999999</v>
      </c>
      <c r="C152" s="2">
        <f t="shared" si="14"/>
        <v>0</v>
      </c>
      <c r="D152" s="2">
        <f t="shared" si="15"/>
        <v>1.39252</v>
      </c>
      <c r="E152" s="2">
        <f t="shared" si="16"/>
        <v>1.3748200000000002</v>
      </c>
      <c r="F152" s="2">
        <f t="shared" si="17"/>
        <v>1.3490450000000005</v>
      </c>
      <c r="G152" s="2">
        <f t="shared" si="12"/>
        <v>1.3442120000000006</v>
      </c>
      <c r="H152" s="2"/>
      <c r="I152" s="2">
        <f t="array" ref="I152">SUMPRODUCT(B136:B155, (ROW(B136:B155)-ROW(B136)+1)) / (20*21/2)</f>
        <v>1.3878085714285713</v>
      </c>
      <c r="J152" s="2">
        <f t="shared" si="18"/>
        <v>1.3651327674432301</v>
      </c>
      <c r="K152" s="2">
        <f t="shared" si="13"/>
        <v>1.3478274046728449</v>
      </c>
    </row>
    <row r="153" spans="1:11" ht="13.5" x14ac:dyDescent="0.25">
      <c r="A153" s="3">
        <v>42226</v>
      </c>
      <c r="B153" s="2">
        <v>1.431</v>
      </c>
      <c r="C153" s="2">
        <f t="shared" si="14"/>
        <v>1.5200000000000102E-2</v>
      </c>
      <c r="D153" s="2">
        <f t="shared" si="15"/>
        <v>1.4056799999999998</v>
      </c>
      <c r="E153" s="2">
        <f t="shared" si="16"/>
        <v>1.3834200000000003</v>
      </c>
      <c r="F153" s="2">
        <f t="shared" si="17"/>
        <v>1.3551150000000005</v>
      </c>
      <c r="G153" s="2">
        <f t="shared" si="12"/>
        <v>1.3464180000000006</v>
      </c>
      <c r="H153" s="2"/>
      <c r="I153" s="2">
        <f t="array" ref="I153">SUMPRODUCT(B137:B156, (ROW(B137:B156)-ROW(B137)+1)) / (20*21/2)</f>
        <v>1.3934185714285712</v>
      </c>
      <c r="J153" s="2">
        <f t="shared" si="18"/>
        <v>1.3714058372105415</v>
      </c>
      <c r="K153" s="2">
        <f t="shared" si="13"/>
        <v>1.3510890750778315</v>
      </c>
    </row>
    <row r="154" spans="1:11" ht="13.5" x14ac:dyDescent="0.25">
      <c r="A154" s="3">
        <v>42227</v>
      </c>
      <c r="B154" s="2">
        <v>1.4258999999999999</v>
      </c>
      <c r="C154" s="2">
        <f t="shared" si="14"/>
        <v>-5.1000000000001044E-3</v>
      </c>
      <c r="D154" s="2">
        <f t="shared" si="15"/>
        <v>1.4137799999999998</v>
      </c>
      <c r="E154" s="2">
        <f t="shared" si="16"/>
        <v>1.39151</v>
      </c>
      <c r="F154" s="2">
        <f t="shared" si="17"/>
        <v>1.3614350000000004</v>
      </c>
      <c r="G154" s="2">
        <f t="shared" si="12"/>
        <v>1.3483340000000004</v>
      </c>
      <c r="H154" s="2"/>
      <c r="I154" s="2">
        <f t="array" ref="I154">SUMPRODUCT(B138:B157, (ROW(B138:B157)-ROW(B138)+1)) / (20*21/2)</f>
        <v>1.3978685714285712</v>
      </c>
      <c r="J154" s="2">
        <f t="shared" si="18"/>
        <v>1.3765957574762042</v>
      </c>
      <c r="K154" s="2">
        <f t="shared" si="13"/>
        <v>1.3540228368394853</v>
      </c>
    </row>
    <row r="155" spans="1:11" ht="13.5" x14ac:dyDescent="0.25">
      <c r="A155" s="3">
        <v>42228</v>
      </c>
      <c r="B155" s="2">
        <v>1.4258999999999999</v>
      </c>
      <c r="C155" s="2">
        <f t="shared" si="14"/>
        <v>0</v>
      </c>
      <c r="D155" s="2">
        <f t="shared" si="15"/>
        <v>1.4228799999999999</v>
      </c>
      <c r="E155" s="2">
        <f t="shared" si="16"/>
        <v>1.3975800000000003</v>
      </c>
      <c r="F155" s="2">
        <f t="shared" si="17"/>
        <v>1.3669950000000002</v>
      </c>
      <c r="G155" s="2">
        <f t="shared" si="12"/>
        <v>1.3501560000000004</v>
      </c>
      <c r="H155" s="2"/>
      <c r="I155" s="2">
        <f t="array" ref="I155">SUMPRODUCT(B139:B158, (ROW(B139:B158)-ROW(B139)+1)) / (20*21/2)</f>
        <v>1.4013371428571428</v>
      </c>
      <c r="J155" s="2">
        <f t="shared" si="18"/>
        <v>1.3812913996213276</v>
      </c>
      <c r="K155" s="2">
        <f t="shared" si="13"/>
        <v>1.3568415491202899</v>
      </c>
    </row>
    <row r="156" spans="1:11" ht="13.5" x14ac:dyDescent="0.25">
      <c r="A156" s="3">
        <v>42230</v>
      </c>
      <c r="B156" s="2">
        <v>1.4258999999999999</v>
      </c>
      <c r="C156" s="2">
        <f t="shared" si="14"/>
        <v>0</v>
      </c>
      <c r="D156" s="2">
        <f t="shared" si="15"/>
        <v>1.4249000000000003</v>
      </c>
      <c r="E156" s="2">
        <f t="shared" si="16"/>
        <v>1.4036500000000003</v>
      </c>
      <c r="F156" s="2">
        <f t="shared" si="17"/>
        <v>1.3740749999999999</v>
      </c>
      <c r="G156" s="2">
        <f t="shared" si="12"/>
        <v>1.3519780000000003</v>
      </c>
      <c r="H156" s="2"/>
      <c r="I156" s="2">
        <f t="array" ref="I156">SUMPRODUCT(B140:B159, (ROW(B140:B159)-ROW(B140)+1)) / (20*21/2)</f>
        <v>1.4043242857142855</v>
      </c>
      <c r="J156" s="2">
        <f t="shared" si="18"/>
        <v>1.3855398377526298</v>
      </c>
      <c r="K156" s="2">
        <f t="shared" si="13"/>
        <v>1.3595497236645924</v>
      </c>
    </row>
    <row r="157" spans="1:11" ht="13.5" x14ac:dyDescent="0.25">
      <c r="A157" s="3">
        <v>42233</v>
      </c>
      <c r="B157" s="2">
        <v>1.4208000000000001</v>
      </c>
      <c r="C157" s="2">
        <f t="shared" si="14"/>
        <v>-5.0999999999998824E-3</v>
      </c>
      <c r="D157" s="2">
        <f t="shared" si="15"/>
        <v>1.4258999999999999</v>
      </c>
      <c r="E157" s="2">
        <f t="shared" si="16"/>
        <v>1.4092100000000001</v>
      </c>
      <c r="F157" s="2">
        <f t="shared" si="17"/>
        <v>1.3793799999999998</v>
      </c>
      <c r="G157" s="2">
        <f t="shared" si="12"/>
        <v>1.3538860000000001</v>
      </c>
      <c r="H157" s="2"/>
      <c r="I157" s="2">
        <f t="array" ref="I157">SUMPRODUCT(B141:B160, (ROW(B141:B160)-ROW(B141)+1)) / (20*21/2)</f>
        <v>1.40683</v>
      </c>
      <c r="J157" s="2">
        <f t="shared" si="18"/>
        <v>1.3888979484428556</v>
      </c>
      <c r="K157" s="2">
        <f t="shared" si="13"/>
        <v>1.3619516952855888</v>
      </c>
    </row>
    <row r="158" spans="1:11" ht="13.5" x14ac:dyDescent="0.25">
      <c r="A158" s="3">
        <v>42234</v>
      </c>
      <c r="B158" s="2">
        <v>1.4157999999999999</v>
      </c>
      <c r="C158" s="2">
        <f t="shared" si="14"/>
        <v>-5.0000000000001155E-3</v>
      </c>
      <c r="D158" s="2">
        <f t="shared" si="15"/>
        <v>1.4228599999999998</v>
      </c>
      <c r="E158" s="2">
        <f t="shared" si="16"/>
        <v>1.4142700000000001</v>
      </c>
      <c r="F158" s="2">
        <f t="shared" si="17"/>
        <v>1.3844350000000001</v>
      </c>
      <c r="G158" s="2">
        <f t="shared" si="12"/>
        <v>1.3558820000000005</v>
      </c>
      <c r="H158" s="2"/>
      <c r="I158" s="2">
        <f t="array" ref="I158">SUMPRODUCT(B142:B161, (ROW(B142:B161)-ROW(B142)+1)) / (20*21/2)</f>
        <v>1.4052376190476188</v>
      </c>
      <c r="J158" s="2">
        <f t="shared" si="18"/>
        <v>1.391460048591155</v>
      </c>
      <c r="K158" s="2">
        <f t="shared" si="13"/>
        <v>1.3640633935096835</v>
      </c>
    </row>
    <row r="159" spans="1:11" ht="13.5" x14ac:dyDescent="0.25">
      <c r="A159" s="3">
        <v>42235</v>
      </c>
      <c r="B159" s="2">
        <v>1.4157999999999999</v>
      </c>
      <c r="C159" s="2">
        <f t="shared" si="14"/>
        <v>0</v>
      </c>
      <c r="D159" s="2">
        <f t="shared" si="15"/>
        <v>1.4208399999999999</v>
      </c>
      <c r="E159" s="2">
        <f t="shared" si="16"/>
        <v>1.4173100000000001</v>
      </c>
      <c r="F159" s="2">
        <f t="shared" si="17"/>
        <v>1.3894899999999999</v>
      </c>
      <c r="G159" s="2">
        <f t="shared" si="12"/>
        <v>1.3578780000000006</v>
      </c>
      <c r="H159" s="2"/>
      <c r="I159" s="2">
        <f t="array" ref="I159">SUMPRODUCT(B143:B162, (ROW(B143:B162)-ROW(B143)+1)) / (20*21/2)</f>
        <v>1.4021590476190475</v>
      </c>
      <c r="J159" s="2">
        <f t="shared" si="18"/>
        <v>1.3937781392015212</v>
      </c>
      <c r="K159" s="2">
        <f t="shared" si="13"/>
        <v>1.3660922800387156</v>
      </c>
    </row>
    <row r="160" spans="1:11" ht="13.5" x14ac:dyDescent="0.25">
      <c r="A160" s="3">
        <v>42236</v>
      </c>
      <c r="B160" s="2">
        <v>1.4157999999999999</v>
      </c>
      <c r="C160" s="2">
        <f t="shared" si="14"/>
        <v>0</v>
      </c>
      <c r="D160" s="2">
        <f t="shared" si="15"/>
        <v>1.41882</v>
      </c>
      <c r="E160" s="2">
        <f t="shared" si="16"/>
        <v>1.4208500000000002</v>
      </c>
      <c r="F160" s="2">
        <f t="shared" si="17"/>
        <v>1.39202</v>
      </c>
      <c r="G160" s="2">
        <f t="shared" si="12"/>
        <v>1.3599680000000003</v>
      </c>
      <c r="H160" s="2"/>
      <c r="I160" s="2">
        <f t="array" ref="I160">SUMPRODUCT(B144:B163, (ROW(B144:B163)-ROW(B144)+1)) / (20*21/2)</f>
        <v>1.3995085714285713</v>
      </c>
      <c r="J160" s="2">
        <f t="shared" si="18"/>
        <v>1.3958754592775668</v>
      </c>
      <c r="K160" s="2">
        <f t="shared" si="13"/>
        <v>1.3680416023901387</v>
      </c>
    </row>
    <row r="161" spans="1:11" ht="13.5" x14ac:dyDescent="0.25">
      <c r="A161" s="3">
        <v>42237</v>
      </c>
      <c r="B161" s="2">
        <v>1.3753</v>
      </c>
      <c r="C161" s="2">
        <f t="shared" si="14"/>
        <v>-4.049999999999998E-2</v>
      </c>
      <c r="D161" s="2">
        <f t="shared" si="15"/>
        <v>1.4087000000000001</v>
      </c>
      <c r="E161" s="2">
        <f t="shared" si="16"/>
        <v>1.4168000000000003</v>
      </c>
      <c r="F161" s="2">
        <f t="shared" si="17"/>
        <v>1.392525</v>
      </c>
      <c r="G161" s="2">
        <f t="shared" si="12"/>
        <v>1.3607780000000003</v>
      </c>
      <c r="H161" s="2"/>
      <c r="I161" s="2">
        <f t="array" ref="I161">SUMPRODUCT(B145:B164, (ROW(B145:B164)-ROW(B145)+1)) / (20*21/2)</f>
        <v>1.3967619047619046</v>
      </c>
      <c r="J161" s="2">
        <f t="shared" si="18"/>
        <v>1.3939158917273224</v>
      </c>
      <c r="K161" s="2">
        <f t="shared" si="13"/>
        <v>1.3683262454336629</v>
      </c>
    </row>
    <row r="162" spans="1:11" ht="13.5" x14ac:dyDescent="0.25">
      <c r="A162" s="3">
        <v>42240</v>
      </c>
      <c r="B162" s="2">
        <v>1.3602000000000001</v>
      </c>
      <c r="C162" s="2">
        <f t="shared" si="14"/>
        <v>-1.5099999999999891E-2</v>
      </c>
      <c r="D162" s="2">
        <f t="shared" si="15"/>
        <v>1.3965799999999999</v>
      </c>
      <c r="E162" s="2">
        <f t="shared" si="16"/>
        <v>1.4112400000000003</v>
      </c>
      <c r="F162" s="2">
        <f t="shared" si="17"/>
        <v>1.39303</v>
      </c>
      <c r="G162" s="2">
        <f t="shared" si="12"/>
        <v>1.361286</v>
      </c>
      <c r="H162" s="2"/>
      <c r="I162" s="2">
        <f t="array" ref="I162">SUMPRODUCT(B146:B165, (ROW(B146:B165)-ROW(B146)+1)) / (20*21/2)</f>
        <v>1.3944047619047619</v>
      </c>
      <c r="J162" s="2">
        <f t="shared" si="18"/>
        <v>1.3907048544199585</v>
      </c>
      <c r="K162" s="2">
        <f t="shared" si="13"/>
        <v>1.3680075691421467</v>
      </c>
    </row>
    <row r="163" spans="1:11" ht="13.5" x14ac:dyDescent="0.25">
      <c r="A163" s="3">
        <v>42241</v>
      </c>
      <c r="B163" s="2">
        <v>1.3652</v>
      </c>
      <c r="C163" s="2">
        <f t="shared" si="14"/>
        <v>4.9999999999998934E-3</v>
      </c>
      <c r="D163" s="2">
        <f t="shared" si="15"/>
        <v>1.38646</v>
      </c>
      <c r="E163" s="2">
        <f t="shared" si="16"/>
        <v>1.4046599999999998</v>
      </c>
      <c r="F163" s="2">
        <f t="shared" si="17"/>
        <v>1.3940400000000002</v>
      </c>
      <c r="G163" s="2">
        <f t="shared" si="12"/>
        <v>1.361988</v>
      </c>
      <c r="H163" s="2"/>
      <c r="I163" s="2">
        <f t="array" ref="I163">SUMPRODUCT(B147:B166, (ROW(B147:B166)-ROW(B147)+1)) / (20*21/2)</f>
        <v>1.3939471428571428</v>
      </c>
      <c r="J163" s="2">
        <f t="shared" si="18"/>
        <v>1.3882758206656769</v>
      </c>
      <c r="K163" s="2">
        <f t="shared" si="13"/>
        <v>1.3678974683914744</v>
      </c>
    </row>
    <row r="164" spans="1:11" ht="13.5" x14ac:dyDescent="0.25">
      <c r="A164" s="3">
        <v>42242</v>
      </c>
      <c r="B164" s="2">
        <v>1.3652</v>
      </c>
      <c r="C164" s="2">
        <f t="shared" si="14"/>
        <v>0</v>
      </c>
      <c r="D164" s="2">
        <f t="shared" si="15"/>
        <v>1.3763399999999999</v>
      </c>
      <c r="E164" s="2">
        <f t="shared" si="16"/>
        <v>1.39859</v>
      </c>
      <c r="F164" s="2">
        <f t="shared" si="17"/>
        <v>1.3950500000000001</v>
      </c>
      <c r="G164" s="2">
        <f t="shared" si="12"/>
        <v>1.3627959999999999</v>
      </c>
      <c r="H164" s="2"/>
      <c r="I164" s="2">
        <f t="array" ref="I164">SUMPRODUCT(B148:B167, (ROW(B148:B167)-ROW(B148)+1)) / (20*21/2)</f>
        <v>1.3938547619047619</v>
      </c>
      <c r="J164" s="2">
        <f t="shared" si="18"/>
        <v>1.3860781234594219</v>
      </c>
      <c r="K164" s="2">
        <f t="shared" si="13"/>
        <v>1.3677916853172991</v>
      </c>
    </row>
    <row r="165" spans="1:11" ht="13.5" x14ac:dyDescent="0.25">
      <c r="A165" s="3">
        <v>42243</v>
      </c>
      <c r="B165" s="2">
        <v>1.3703000000000001</v>
      </c>
      <c r="C165" s="2">
        <f t="shared" si="14"/>
        <v>5.1000000000001044E-3</v>
      </c>
      <c r="D165" s="2">
        <f t="shared" si="15"/>
        <v>1.36724</v>
      </c>
      <c r="E165" s="2">
        <f t="shared" si="16"/>
        <v>1.39303</v>
      </c>
      <c r="F165" s="2">
        <f t="shared" si="17"/>
        <v>1.3953050000000005</v>
      </c>
      <c r="G165" s="2">
        <f t="shared" si="12"/>
        <v>1.3639079999999999</v>
      </c>
      <c r="H165" s="2"/>
      <c r="I165" s="2">
        <f t="array" ref="I165">SUMPRODUCT(B149:B168, (ROW(B149:B168)-ROW(B149)+1)) / (20*21/2)</f>
        <v>1.391208095238095</v>
      </c>
      <c r="J165" s="2">
        <f t="shared" si="18"/>
        <v>1.3845754450347152</v>
      </c>
      <c r="K165" s="2">
        <f t="shared" si="13"/>
        <v>1.3678900505989737</v>
      </c>
    </row>
    <row r="166" spans="1:11" ht="13.5" x14ac:dyDescent="0.25">
      <c r="A166" s="3">
        <v>42244</v>
      </c>
      <c r="B166" s="2">
        <v>1.3905000000000001</v>
      </c>
      <c r="C166" s="2">
        <f t="shared" si="14"/>
        <v>2.0199999999999996E-2</v>
      </c>
      <c r="D166" s="2">
        <f t="shared" si="15"/>
        <v>1.3702800000000002</v>
      </c>
      <c r="E166" s="2">
        <f t="shared" si="16"/>
        <v>1.3894899999999999</v>
      </c>
      <c r="F166" s="2">
        <f t="shared" si="17"/>
        <v>1.3965700000000001</v>
      </c>
      <c r="G166" s="2">
        <f t="shared" si="12"/>
        <v>1.3654239999999995</v>
      </c>
      <c r="H166" s="2"/>
      <c r="I166" s="2">
        <f t="array" ref="I166">SUMPRODUCT(B150:B169, (ROW(B150:B169)-ROW(B150)+1)) / (20*21/2)</f>
        <v>1.3890133333333334</v>
      </c>
      <c r="J166" s="2">
        <f t="shared" si="18"/>
        <v>1.3851396883647422</v>
      </c>
      <c r="K166" s="2">
        <f t="shared" si="13"/>
        <v>1.368776715281367</v>
      </c>
    </row>
    <row r="167" spans="1:11" ht="13.5" x14ac:dyDescent="0.25">
      <c r="A167" s="3">
        <v>42247</v>
      </c>
      <c r="B167" s="2">
        <v>1.3956</v>
      </c>
      <c r="C167" s="2">
        <f t="shared" si="14"/>
        <v>5.0999999999998824E-3</v>
      </c>
      <c r="D167" s="2">
        <f t="shared" si="15"/>
        <v>1.3773599999999999</v>
      </c>
      <c r="E167" s="2">
        <f t="shared" si="16"/>
        <v>1.38697</v>
      </c>
      <c r="F167" s="2">
        <f t="shared" si="17"/>
        <v>1.3980900000000003</v>
      </c>
      <c r="G167" s="2">
        <f t="shared" si="12"/>
        <v>1.3670419999999996</v>
      </c>
      <c r="H167" s="2"/>
      <c r="I167" s="2">
        <f t="array" ref="I167">SUMPRODUCT(B151:B170, (ROW(B151:B170)-ROW(B151)+1)) / (20*21/2)</f>
        <v>1.3868666666666665</v>
      </c>
      <c r="J167" s="2">
        <f t="shared" si="18"/>
        <v>1.3861359085204812</v>
      </c>
      <c r="K167" s="2">
        <f t="shared" si="13"/>
        <v>1.3698286087997449</v>
      </c>
    </row>
    <row r="168" spans="1:11" ht="13.5" x14ac:dyDescent="0.25">
      <c r="A168" s="3">
        <v>42248</v>
      </c>
      <c r="B168" s="2">
        <v>1.3703000000000001</v>
      </c>
      <c r="C168" s="2">
        <f t="shared" si="14"/>
        <v>-2.5299999999999878E-2</v>
      </c>
      <c r="D168" s="2">
        <f t="shared" si="15"/>
        <v>1.3783800000000002</v>
      </c>
      <c r="E168" s="2">
        <f t="shared" si="16"/>
        <v>1.38242</v>
      </c>
      <c r="F168" s="2">
        <f t="shared" si="17"/>
        <v>1.3983450000000002</v>
      </c>
      <c r="G168" s="2">
        <f t="shared" si="12"/>
        <v>1.3681539999999999</v>
      </c>
      <c r="H168" s="2"/>
      <c r="I168" s="2">
        <f t="array" ref="I168">SUMPRODUCT(B152:B171, (ROW(B152:B171)-ROW(B152)+1)) / (20*21/2)</f>
        <v>1.3847442857142855</v>
      </c>
      <c r="J168" s="2">
        <f t="shared" si="18"/>
        <v>1.3846277267566258</v>
      </c>
      <c r="K168" s="2">
        <f t="shared" si="13"/>
        <v>1.3698470947291668</v>
      </c>
    </row>
    <row r="169" spans="1:11" ht="13.5" x14ac:dyDescent="0.25">
      <c r="A169" s="3">
        <v>42249</v>
      </c>
      <c r="B169" s="2">
        <v>1.3753</v>
      </c>
      <c r="C169" s="2">
        <f t="shared" si="14"/>
        <v>4.9999999999998934E-3</v>
      </c>
      <c r="D169" s="2">
        <f t="shared" si="15"/>
        <v>1.3804000000000001</v>
      </c>
      <c r="E169" s="2">
        <f t="shared" si="16"/>
        <v>1.3783699999999999</v>
      </c>
      <c r="F169" s="2">
        <f t="shared" si="17"/>
        <v>1.3978400000000002</v>
      </c>
      <c r="G169" s="2">
        <f t="shared" si="12"/>
        <v>1.3692659999999994</v>
      </c>
      <c r="H169" s="2"/>
      <c r="I169" s="2">
        <f t="array" ref="I169">SUMPRODUCT(B153:B172, (ROW(B153:B172)-ROW(B153)+1)) / (20*21/2)</f>
        <v>1.3828147619047622</v>
      </c>
      <c r="J169" s="2">
        <f t="shared" si="18"/>
        <v>1.3837393718274233</v>
      </c>
      <c r="K169" s="2">
        <f t="shared" si="13"/>
        <v>1.3700609341515524</v>
      </c>
    </row>
    <row r="170" spans="1:11" ht="13.5" x14ac:dyDescent="0.25">
      <c r="A170" s="3">
        <v>42250</v>
      </c>
      <c r="B170" s="2">
        <v>1.3753</v>
      </c>
      <c r="C170" s="2">
        <f t="shared" si="14"/>
        <v>0</v>
      </c>
      <c r="D170" s="2">
        <f t="shared" si="15"/>
        <v>1.3814000000000002</v>
      </c>
      <c r="E170" s="2">
        <f t="shared" si="16"/>
        <v>1.3743199999999998</v>
      </c>
      <c r="F170" s="2">
        <f t="shared" si="17"/>
        <v>1.3975850000000001</v>
      </c>
      <c r="G170" s="2">
        <f t="shared" si="12"/>
        <v>1.3696699999999995</v>
      </c>
      <c r="H170" s="2"/>
      <c r="I170" s="2">
        <f t="array" ref="I170">SUMPRODUCT(B154:B173, (ROW(B154:B173)-ROW(B154)+1)) / (20*21/2)</f>
        <v>1.3844495238095238</v>
      </c>
      <c r="J170" s="2">
        <f t="shared" si="18"/>
        <v>1.3829356221295737</v>
      </c>
      <c r="K170" s="2">
        <f t="shared" si="13"/>
        <v>1.3702663877142367</v>
      </c>
    </row>
    <row r="171" spans="1:11" ht="13.5" x14ac:dyDescent="0.25">
      <c r="A171" s="3">
        <v>42251</v>
      </c>
      <c r="B171" s="2">
        <v>1.3753</v>
      </c>
      <c r="C171" s="2">
        <f t="shared" si="14"/>
        <v>0</v>
      </c>
      <c r="D171" s="2">
        <f t="shared" si="15"/>
        <v>1.3783600000000003</v>
      </c>
      <c r="E171" s="2">
        <f t="shared" si="16"/>
        <v>1.3743199999999998</v>
      </c>
      <c r="F171" s="2">
        <f t="shared" si="17"/>
        <v>1.3955600000000001</v>
      </c>
      <c r="G171" s="2">
        <f t="shared" si="12"/>
        <v>1.3699719999999993</v>
      </c>
      <c r="H171" s="2"/>
      <c r="I171" s="2">
        <f t="array" ref="I171">SUMPRODUCT(B155:B174, (ROW(B155:B174)-ROW(B155)+1)) / (20*21/2)</f>
        <v>1.3823333333333334</v>
      </c>
      <c r="J171" s="2">
        <f t="shared" si="18"/>
        <v>1.3822084200219953</v>
      </c>
      <c r="K171" s="2">
        <f t="shared" si="13"/>
        <v>1.3704637842744629</v>
      </c>
    </row>
    <row r="172" spans="1:11" ht="13.5" x14ac:dyDescent="0.25">
      <c r="A172" s="3">
        <v>42254</v>
      </c>
      <c r="B172" s="2">
        <v>1.3753</v>
      </c>
      <c r="C172" s="2">
        <f t="shared" si="14"/>
        <v>0</v>
      </c>
      <c r="D172" s="2">
        <f t="shared" si="15"/>
        <v>1.3743000000000001</v>
      </c>
      <c r="E172" s="2">
        <f t="shared" si="16"/>
        <v>1.3758299999999997</v>
      </c>
      <c r="F172" s="2">
        <f t="shared" si="17"/>
        <v>1.393535</v>
      </c>
      <c r="G172" s="2">
        <f t="shared" si="12"/>
        <v>1.3702739999999993</v>
      </c>
      <c r="H172" s="2"/>
      <c r="I172" s="2">
        <f t="array" ref="I172">SUMPRODUCT(B156:B175, (ROW(B156:B175)-ROW(B156)+1)) / (20*21/2)</f>
        <v>1.3804819047619048</v>
      </c>
      <c r="J172" s="2">
        <f t="shared" si="18"/>
        <v>1.3815504752579957</v>
      </c>
      <c r="K172" s="2">
        <f t="shared" si="13"/>
        <v>1.3706534397931116</v>
      </c>
    </row>
    <row r="173" spans="1:11" ht="13.5" x14ac:dyDescent="0.25">
      <c r="A173" s="3">
        <v>42255</v>
      </c>
      <c r="B173" s="2">
        <v>1.4107000000000001</v>
      </c>
      <c r="C173" s="2">
        <f t="shared" si="14"/>
        <v>3.5400000000000098E-2</v>
      </c>
      <c r="D173" s="2">
        <f t="shared" si="15"/>
        <v>1.3823799999999999</v>
      </c>
      <c r="E173" s="2">
        <f t="shared" si="16"/>
        <v>1.3803799999999999</v>
      </c>
      <c r="F173" s="2">
        <f t="shared" si="17"/>
        <v>1.3925199999999998</v>
      </c>
      <c r="G173" s="2">
        <f t="shared" si="12"/>
        <v>1.3711839999999997</v>
      </c>
      <c r="H173" s="2"/>
      <c r="I173" s="2">
        <f t="array" ref="I173">SUMPRODUCT(B157:B176, (ROW(B157:B176)-ROW(B157)+1)) / (20*21/2)</f>
        <v>1.3788952380952384</v>
      </c>
      <c r="J173" s="2">
        <f t="shared" si="18"/>
        <v>1.3843266204715199</v>
      </c>
      <c r="K173" s="2">
        <f t="shared" si="13"/>
        <v>1.3722238931345583</v>
      </c>
    </row>
    <row r="174" spans="1:11" ht="13.5" x14ac:dyDescent="0.25">
      <c r="A174" s="3">
        <v>42256</v>
      </c>
      <c r="B174" s="2">
        <v>1.3703000000000001</v>
      </c>
      <c r="C174" s="2">
        <f t="shared" si="14"/>
        <v>-4.0399999999999991E-2</v>
      </c>
      <c r="D174" s="2">
        <f t="shared" si="15"/>
        <v>1.3813800000000001</v>
      </c>
      <c r="E174" s="2">
        <f t="shared" si="16"/>
        <v>1.38089</v>
      </c>
      <c r="F174" s="2">
        <f t="shared" si="17"/>
        <v>1.3897399999999998</v>
      </c>
      <c r="G174" s="2">
        <f t="shared" si="12"/>
        <v>1.371286</v>
      </c>
      <c r="H174" s="2"/>
      <c r="I174" s="2">
        <f t="array" ref="I174">SUMPRODUCT(B158:B177, (ROW(B158:B177)-ROW(B158)+1)) / (20*21/2)</f>
        <v>1.3775733333333335</v>
      </c>
      <c r="J174" s="2">
        <f t="shared" si="18"/>
        <v>1.3829907518551847</v>
      </c>
      <c r="K174" s="2">
        <f t="shared" si="13"/>
        <v>1.3721484463449678</v>
      </c>
    </row>
    <row r="175" spans="1:11" ht="13.5" x14ac:dyDescent="0.25">
      <c r="A175" s="3">
        <v>42257</v>
      </c>
      <c r="B175" s="2">
        <v>1.3703000000000001</v>
      </c>
      <c r="C175" s="2">
        <f t="shared" si="14"/>
        <v>0</v>
      </c>
      <c r="D175" s="2">
        <f t="shared" si="15"/>
        <v>1.3803800000000002</v>
      </c>
      <c r="E175" s="2">
        <f t="shared" si="16"/>
        <v>1.3808900000000002</v>
      </c>
      <c r="F175" s="2">
        <f t="shared" si="17"/>
        <v>1.3869599999999997</v>
      </c>
      <c r="G175" s="2">
        <f t="shared" si="12"/>
        <v>1.3709840000000002</v>
      </c>
      <c r="H175" s="2"/>
      <c r="I175" s="2">
        <f t="array" ref="I175">SUMPRODUCT(B159:B178, (ROW(B159:B178)-ROW(B159)+1)) / (20*21/2)</f>
        <v>1.3769680952380954</v>
      </c>
      <c r="J175" s="2">
        <f t="shared" si="18"/>
        <v>1.3817821088213575</v>
      </c>
      <c r="K175" s="2">
        <f t="shared" si="13"/>
        <v>1.3720759582530084</v>
      </c>
    </row>
    <row r="176" spans="1:11" ht="13.5" x14ac:dyDescent="0.25">
      <c r="A176" s="3">
        <v>42258</v>
      </c>
      <c r="B176" s="2">
        <v>1.3703000000000001</v>
      </c>
      <c r="C176" s="2">
        <f t="shared" si="14"/>
        <v>0</v>
      </c>
      <c r="D176" s="2">
        <f t="shared" si="15"/>
        <v>1.3793800000000001</v>
      </c>
      <c r="E176" s="2">
        <f t="shared" si="16"/>
        <v>1.3788700000000003</v>
      </c>
      <c r="F176" s="2">
        <f t="shared" si="17"/>
        <v>1.3841799999999997</v>
      </c>
      <c r="G176" s="2">
        <f t="shared" si="12"/>
        <v>1.3706820000000002</v>
      </c>
      <c r="H176" s="2"/>
      <c r="I176" s="2">
        <f t="array" ref="I176">SUMPRODUCT(B160:B179, (ROW(B160:B179)-ROW(B160)+1)) / (20*21/2)</f>
        <v>1.3770414285714285</v>
      </c>
      <c r="J176" s="2">
        <f t="shared" si="18"/>
        <v>1.380688574647895</v>
      </c>
      <c r="K176" s="2">
        <f t="shared" si="13"/>
        <v>1.3720063128313218</v>
      </c>
    </row>
    <row r="177" spans="1:11" ht="13.5" x14ac:dyDescent="0.25">
      <c r="A177" s="3">
        <v>42261</v>
      </c>
      <c r="B177" s="2">
        <v>1.3703000000000001</v>
      </c>
      <c r="C177" s="2">
        <f t="shared" si="14"/>
        <v>0</v>
      </c>
      <c r="D177" s="2">
        <f t="shared" si="15"/>
        <v>1.3783800000000002</v>
      </c>
      <c r="E177" s="2">
        <f t="shared" si="16"/>
        <v>1.3763400000000001</v>
      </c>
      <c r="F177" s="2">
        <f t="shared" si="17"/>
        <v>1.3816549999999999</v>
      </c>
      <c r="G177" s="2">
        <f t="shared" si="12"/>
        <v>1.3706820000000002</v>
      </c>
      <c r="H177" s="2"/>
      <c r="I177" s="2">
        <f t="array" ref="I177">SUMPRODUCT(B161:B180, (ROW(B161:B180)-ROW(B161)+1)) / (20*21/2)</f>
        <v>1.3772833333333334</v>
      </c>
      <c r="J177" s="2">
        <f t="shared" si="18"/>
        <v>1.3796991865861907</v>
      </c>
      <c r="K177" s="2">
        <f t="shared" si="13"/>
        <v>1.3719393986026425</v>
      </c>
    </row>
    <row r="178" spans="1:11" ht="13.5" x14ac:dyDescent="0.25">
      <c r="A178" s="3">
        <v>42262</v>
      </c>
      <c r="B178" s="2">
        <v>1.3753</v>
      </c>
      <c r="C178" s="2">
        <f t="shared" si="14"/>
        <v>4.9999999999998934E-3</v>
      </c>
      <c r="D178" s="2">
        <f t="shared" si="15"/>
        <v>1.3713000000000002</v>
      </c>
      <c r="E178" s="2">
        <f t="shared" si="16"/>
        <v>1.3768400000000001</v>
      </c>
      <c r="F178" s="2">
        <f t="shared" si="17"/>
        <v>1.3796299999999999</v>
      </c>
      <c r="G178" s="2">
        <f t="shared" ref="G178:G241" si="19">AVERAGE(B129:B178)</f>
        <v>1.370884</v>
      </c>
      <c r="H178" s="2"/>
      <c r="I178" s="2">
        <f t="array" ref="I178">SUMPRODUCT(B162:B181, (ROW(B162:B181)-ROW(B162)+1)) / (20*21/2)</f>
        <v>1.3791414285714285</v>
      </c>
      <c r="J178" s="2">
        <f t="shared" si="18"/>
        <v>1.379280216435125</v>
      </c>
      <c r="K178" s="2">
        <f t="shared" si="13"/>
        <v>1.3720711868927351</v>
      </c>
    </row>
    <row r="179" spans="1:11" ht="13.5" x14ac:dyDescent="0.25">
      <c r="A179" s="3">
        <v>42263</v>
      </c>
      <c r="B179" s="2">
        <v>1.3804000000000001</v>
      </c>
      <c r="C179" s="2">
        <f t="shared" si="14"/>
        <v>5.1000000000001044E-3</v>
      </c>
      <c r="D179" s="2">
        <f t="shared" si="15"/>
        <v>1.3733200000000001</v>
      </c>
      <c r="E179" s="2">
        <f t="shared" si="16"/>
        <v>1.3773500000000001</v>
      </c>
      <c r="F179" s="2">
        <f t="shared" si="17"/>
        <v>1.3778599999999999</v>
      </c>
      <c r="G179" s="2">
        <f t="shared" si="19"/>
        <v>1.3711879999999999</v>
      </c>
      <c r="H179" s="2"/>
      <c r="I179" s="2">
        <f t="array" ref="I179">SUMPRODUCT(B163:B182, (ROW(B163:B182)-ROW(B163)+1)) / (20*21/2)</f>
        <v>1.3809028571428568</v>
      </c>
      <c r="J179" s="2">
        <f t="shared" si="18"/>
        <v>1.3793868624889225</v>
      </c>
      <c r="K179" s="2">
        <f t="shared" ref="K179:K242" si="20">$K$4*B179+(1-$K$4)*K178</f>
        <v>1.3723978070145888</v>
      </c>
    </row>
    <row r="180" spans="1:11" ht="13.5" x14ac:dyDescent="0.25">
      <c r="A180" s="3">
        <v>42264</v>
      </c>
      <c r="B180" s="2">
        <v>1.3804000000000001</v>
      </c>
      <c r="C180" s="2">
        <f t="shared" si="14"/>
        <v>0</v>
      </c>
      <c r="D180" s="2">
        <f t="shared" si="15"/>
        <v>1.37534</v>
      </c>
      <c r="E180" s="2">
        <f t="shared" si="16"/>
        <v>1.3778599999999999</v>
      </c>
      <c r="F180" s="2">
        <f t="shared" si="17"/>
        <v>1.37609</v>
      </c>
      <c r="G180" s="2">
        <f t="shared" si="19"/>
        <v>1.3714920000000002</v>
      </c>
      <c r="H180" s="2"/>
      <c r="I180" s="2">
        <f t="array" ref="I180">SUMPRODUCT(B164:B183, (ROW(B164:B183)-ROW(B164)+1)) / (20*21/2)</f>
        <v>1.3800861904761905</v>
      </c>
      <c r="J180" s="2">
        <f t="shared" si="18"/>
        <v>1.3794833517756917</v>
      </c>
      <c r="K180" s="2">
        <f t="shared" si="20"/>
        <v>1.3727116185042127</v>
      </c>
    </row>
    <row r="181" spans="1:11" ht="13.5" x14ac:dyDescent="0.25">
      <c r="A181" s="3">
        <v>42265</v>
      </c>
      <c r="B181" s="2">
        <v>1.3956</v>
      </c>
      <c r="C181" s="2">
        <f t="shared" si="14"/>
        <v>1.519999999999988E-2</v>
      </c>
      <c r="D181" s="2">
        <f t="shared" si="15"/>
        <v>1.3804000000000001</v>
      </c>
      <c r="E181" s="2">
        <f t="shared" si="16"/>
        <v>1.3798900000000001</v>
      </c>
      <c r="F181" s="2">
        <f t="shared" si="17"/>
        <v>1.3771049999999998</v>
      </c>
      <c r="G181" s="2">
        <f t="shared" si="19"/>
        <v>1.3723020000000004</v>
      </c>
      <c r="H181" s="2"/>
      <c r="I181" s="2">
        <f t="array" ref="I181">SUMPRODUCT(B165:B184, (ROW(B165:B184)-ROW(B165)+1)) / (20*21/2)</f>
        <v>1.3816547619047619</v>
      </c>
      <c r="J181" s="2">
        <f t="shared" si="18"/>
        <v>1.3810182706541974</v>
      </c>
      <c r="K181" s="2">
        <f t="shared" si="20"/>
        <v>1.373609202092283</v>
      </c>
    </row>
    <row r="182" spans="1:11" ht="13.5" x14ac:dyDescent="0.25">
      <c r="A182" s="3">
        <v>42268</v>
      </c>
      <c r="B182" s="2">
        <v>1.3956</v>
      </c>
      <c r="C182" s="2">
        <f t="shared" si="14"/>
        <v>0</v>
      </c>
      <c r="D182" s="2">
        <f t="shared" si="15"/>
        <v>1.3854599999999999</v>
      </c>
      <c r="E182" s="2">
        <f t="shared" si="16"/>
        <v>1.38192</v>
      </c>
      <c r="F182" s="2">
        <f t="shared" si="17"/>
        <v>1.3788750000000001</v>
      </c>
      <c r="G182" s="2">
        <f t="shared" si="19"/>
        <v>1.3734160000000002</v>
      </c>
      <c r="H182" s="2"/>
      <c r="I182" s="2">
        <f t="array" ref="I182">SUMPRODUCT(B166:B185, (ROW(B166:B185)-ROW(B166)+1)) / (20*21/2)</f>
        <v>1.3830785714285712</v>
      </c>
      <c r="J182" s="2">
        <f t="shared" si="18"/>
        <v>1.3824070067823691</v>
      </c>
      <c r="K182" s="2">
        <f t="shared" si="20"/>
        <v>1.3744715863239583</v>
      </c>
    </row>
    <row r="183" spans="1:11" ht="13.5" x14ac:dyDescent="0.25">
      <c r="A183" s="3">
        <v>42269</v>
      </c>
      <c r="B183" s="2">
        <v>1.3703000000000001</v>
      </c>
      <c r="C183" s="2">
        <f t="shared" si="14"/>
        <v>-2.5299999999999878E-2</v>
      </c>
      <c r="D183" s="2">
        <f t="shared" si="15"/>
        <v>1.38446</v>
      </c>
      <c r="E183" s="2">
        <f t="shared" si="16"/>
        <v>1.37788</v>
      </c>
      <c r="F183" s="2">
        <f t="shared" si="17"/>
        <v>1.3791300000000004</v>
      </c>
      <c r="G183" s="2">
        <f t="shared" si="19"/>
        <v>1.3746300000000005</v>
      </c>
      <c r="H183" s="2"/>
      <c r="I183" s="2">
        <f t="array" ref="I183">SUMPRODUCT(B167:B186, (ROW(B167:B186)-ROW(B167)+1)) / (20*21/2)</f>
        <v>1.3824485714285715</v>
      </c>
      <c r="J183" s="2">
        <f t="shared" si="18"/>
        <v>1.3812539585173815</v>
      </c>
      <c r="K183" s="2">
        <f t="shared" si="20"/>
        <v>1.3743079947034109</v>
      </c>
    </row>
    <row r="184" spans="1:11" ht="13.5" x14ac:dyDescent="0.25">
      <c r="A184" s="3">
        <v>42270</v>
      </c>
      <c r="B184" s="2">
        <v>1.3956</v>
      </c>
      <c r="C184" s="2">
        <f t="shared" si="14"/>
        <v>2.5299999999999878E-2</v>
      </c>
      <c r="D184" s="2">
        <f t="shared" si="15"/>
        <v>1.3875</v>
      </c>
      <c r="E184" s="2">
        <f t="shared" si="16"/>
        <v>1.3804099999999999</v>
      </c>
      <c r="F184" s="2">
        <f t="shared" si="17"/>
        <v>1.3806500000000004</v>
      </c>
      <c r="G184" s="2">
        <f t="shared" si="19"/>
        <v>1.3765520000000007</v>
      </c>
      <c r="H184" s="2"/>
      <c r="I184" s="2">
        <f t="array" ref="I184">SUMPRODUCT(B168:B187, (ROW(B168:B187)-ROW(B168)+1)) / (20*21/2)</f>
        <v>1.3828528571428571</v>
      </c>
      <c r="J184" s="2">
        <f t="shared" si="18"/>
        <v>1.3826202481823928</v>
      </c>
      <c r="K184" s="2">
        <f t="shared" si="20"/>
        <v>1.3751429753032773</v>
      </c>
    </row>
    <row r="185" spans="1:11" ht="13.5" x14ac:dyDescent="0.25">
      <c r="A185" s="3">
        <v>42275</v>
      </c>
      <c r="B185" s="2">
        <v>1.3956</v>
      </c>
      <c r="C185" s="2">
        <f t="shared" si="14"/>
        <v>0</v>
      </c>
      <c r="D185" s="2">
        <f t="shared" si="15"/>
        <v>1.3905400000000001</v>
      </c>
      <c r="E185" s="2">
        <f t="shared" si="16"/>
        <v>1.3829400000000001</v>
      </c>
      <c r="F185" s="2">
        <f t="shared" si="17"/>
        <v>1.3819150000000004</v>
      </c>
      <c r="G185" s="2">
        <f t="shared" si="19"/>
        <v>1.3781700000000006</v>
      </c>
      <c r="H185" s="2"/>
      <c r="I185" s="2">
        <f t="array" ref="I185">SUMPRODUCT(B169:B188, (ROW(B169:B188)-ROW(B169)+1)) / (20*21/2)</f>
        <v>1.3818676190476191</v>
      </c>
      <c r="J185" s="2">
        <f t="shared" si="18"/>
        <v>1.3838564150221651</v>
      </c>
      <c r="K185" s="2">
        <f t="shared" si="20"/>
        <v>1.3759452115658939</v>
      </c>
    </row>
    <row r="186" spans="1:11" ht="13.5" x14ac:dyDescent="0.25">
      <c r="A186" s="3">
        <v>42276</v>
      </c>
      <c r="B186" s="2">
        <v>1.3753</v>
      </c>
      <c r="C186" s="2">
        <f t="shared" si="14"/>
        <v>-2.0299999999999985E-2</v>
      </c>
      <c r="D186" s="2">
        <f t="shared" si="15"/>
        <v>1.3864800000000002</v>
      </c>
      <c r="E186" s="2">
        <f t="shared" si="16"/>
        <v>1.3834399999999998</v>
      </c>
      <c r="F186" s="2">
        <f t="shared" si="17"/>
        <v>1.3811550000000006</v>
      </c>
      <c r="G186" s="2">
        <f t="shared" si="19"/>
        <v>1.3799900000000005</v>
      </c>
      <c r="H186" s="2"/>
      <c r="I186" s="2">
        <f t="array" ref="I186">SUMPRODUCT(B170:B189, (ROW(B170:B189)-ROW(B170)+1)) / (20*21/2)</f>
        <v>1.3808823809523809</v>
      </c>
      <c r="J186" s="2">
        <f t="shared" si="18"/>
        <v>1.3830415183533875</v>
      </c>
      <c r="K186" s="2">
        <f t="shared" si="20"/>
        <v>1.3759199091515453</v>
      </c>
    </row>
    <row r="187" spans="1:11" ht="13.5" x14ac:dyDescent="0.25">
      <c r="A187" s="3">
        <v>42277</v>
      </c>
      <c r="B187" s="2">
        <v>1.3854</v>
      </c>
      <c r="C187" s="2">
        <f t="shared" si="14"/>
        <v>1.0099999999999998E-2</v>
      </c>
      <c r="D187" s="2">
        <f t="shared" si="15"/>
        <v>1.3844400000000001</v>
      </c>
      <c r="E187" s="2">
        <f t="shared" si="16"/>
        <v>1.3849499999999999</v>
      </c>
      <c r="F187" s="2">
        <f t="shared" si="17"/>
        <v>1.3806450000000006</v>
      </c>
      <c r="G187" s="2">
        <f t="shared" si="19"/>
        <v>1.3814040000000005</v>
      </c>
      <c r="H187" s="2"/>
      <c r="I187" s="2">
        <f t="array" ref="I187">SUMPRODUCT(B171:B190, (ROW(B171:B190)-ROW(B171)+1)) / (20*21/2)</f>
        <v>1.3799209523809526</v>
      </c>
      <c r="J187" s="2">
        <f t="shared" si="18"/>
        <v>1.3832661356530649</v>
      </c>
      <c r="K187" s="2">
        <f t="shared" si="20"/>
        <v>1.3762916774201122</v>
      </c>
    </row>
    <row r="188" spans="1:11" ht="13.5" x14ac:dyDescent="0.25">
      <c r="A188" s="3">
        <v>42278</v>
      </c>
      <c r="B188" s="2">
        <v>1.3703000000000001</v>
      </c>
      <c r="C188" s="2">
        <f t="shared" si="14"/>
        <v>-1.5099999999999891E-2</v>
      </c>
      <c r="D188" s="2">
        <f t="shared" si="15"/>
        <v>1.3844400000000001</v>
      </c>
      <c r="E188" s="2">
        <f t="shared" si="16"/>
        <v>1.38445</v>
      </c>
      <c r="F188" s="2">
        <f t="shared" si="17"/>
        <v>1.3806450000000001</v>
      </c>
      <c r="G188" s="2">
        <f t="shared" si="19"/>
        <v>1.3825160000000005</v>
      </c>
      <c r="H188" s="2"/>
      <c r="I188" s="2">
        <f t="array" ref="I188">SUMPRODUCT(B172:B191, (ROW(B172:B191)-ROW(B172)+1)) / (20*21/2)</f>
        <v>1.3784976190476192</v>
      </c>
      <c r="J188" s="2">
        <f t="shared" si="18"/>
        <v>1.3820312655908682</v>
      </c>
      <c r="K188" s="2">
        <f t="shared" si="20"/>
        <v>1.3760567096781471</v>
      </c>
    </row>
    <row r="189" spans="1:11" ht="13.5" x14ac:dyDescent="0.25">
      <c r="A189" s="3">
        <v>42279</v>
      </c>
      <c r="B189" s="2">
        <v>1.3703000000000001</v>
      </c>
      <c r="C189" s="2">
        <f t="shared" si="14"/>
        <v>0</v>
      </c>
      <c r="D189" s="2">
        <f t="shared" si="15"/>
        <v>1.3793800000000001</v>
      </c>
      <c r="E189" s="2">
        <f t="shared" si="16"/>
        <v>1.38344</v>
      </c>
      <c r="F189" s="2">
        <f t="shared" si="17"/>
        <v>1.3803950000000005</v>
      </c>
      <c r="G189" s="2">
        <f t="shared" si="19"/>
        <v>1.3836280000000007</v>
      </c>
      <c r="H189" s="2"/>
      <c r="I189" s="2">
        <f t="array" ref="I189">SUMPRODUCT(B173:B192, (ROW(B173:B192)-ROW(B173)+1)) / (20*21/2)</f>
        <v>1.3771223809523809</v>
      </c>
      <c r="J189" s="2">
        <f t="shared" si="18"/>
        <v>1.3809140022012618</v>
      </c>
      <c r="K189" s="2">
        <f t="shared" si="20"/>
        <v>1.3758309563574356</v>
      </c>
    </row>
    <row r="190" spans="1:11" ht="13.5" x14ac:dyDescent="0.25">
      <c r="A190" s="3">
        <v>42282</v>
      </c>
      <c r="B190" s="2">
        <v>1.3703000000000001</v>
      </c>
      <c r="C190" s="2">
        <f t="shared" si="14"/>
        <v>0</v>
      </c>
      <c r="D190" s="2">
        <f t="shared" si="15"/>
        <v>1.3743200000000002</v>
      </c>
      <c r="E190" s="2">
        <f t="shared" si="16"/>
        <v>1.38243</v>
      </c>
      <c r="F190" s="2">
        <f t="shared" si="17"/>
        <v>1.3801450000000002</v>
      </c>
      <c r="G190" s="2">
        <f t="shared" si="19"/>
        <v>1.3837300000000008</v>
      </c>
      <c r="H190" s="2"/>
      <c r="I190" s="2">
        <f t="array" ref="I190">SUMPRODUCT(B174:B193, (ROW(B174:B193)-ROW(B174)+1)) / (20*21/2)</f>
        <v>1.3738714285714284</v>
      </c>
      <c r="J190" s="2">
        <f t="shared" si="18"/>
        <v>1.3799031448487606</v>
      </c>
      <c r="K190" s="2">
        <f t="shared" si="20"/>
        <v>1.3756140561081245</v>
      </c>
    </row>
    <row r="191" spans="1:11" ht="13.5" x14ac:dyDescent="0.25">
      <c r="A191" s="3">
        <v>42283</v>
      </c>
      <c r="B191" s="2">
        <v>1.3652</v>
      </c>
      <c r="C191" s="2">
        <f t="shared" si="14"/>
        <v>-5.1000000000001044E-3</v>
      </c>
      <c r="D191" s="2">
        <f t="shared" si="15"/>
        <v>1.3723000000000001</v>
      </c>
      <c r="E191" s="2">
        <f t="shared" si="16"/>
        <v>1.3793900000000001</v>
      </c>
      <c r="F191" s="2">
        <f t="shared" si="17"/>
        <v>1.3796400000000002</v>
      </c>
      <c r="G191" s="2">
        <f t="shared" si="19"/>
        <v>1.3837300000000006</v>
      </c>
      <c r="H191" s="2"/>
      <c r="I191" s="2">
        <f t="array" ref="I191">SUMPRODUCT(B175:B194, (ROW(B175:B194)-ROW(B175)+1)) / (20*21/2)</f>
        <v>1.3685238095238095</v>
      </c>
      <c r="J191" s="2">
        <f t="shared" si="18"/>
        <v>1.3785028453393549</v>
      </c>
      <c r="K191" s="2">
        <f t="shared" si="20"/>
        <v>1.3752056617509432</v>
      </c>
    </row>
    <row r="192" spans="1:11" ht="13.5" x14ac:dyDescent="0.25">
      <c r="A192" s="3">
        <v>42284</v>
      </c>
      <c r="B192" s="2">
        <v>1.3652</v>
      </c>
      <c r="C192" s="2">
        <f t="shared" si="14"/>
        <v>0</v>
      </c>
      <c r="D192" s="2">
        <f t="shared" si="15"/>
        <v>1.3682599999999998</v>
      </c>
      <c r="E192" s="2">
        <f t="shared" si="16"/>
        <v>1.37635</v>
      </c>
      <c r="F192" s="2">
        <f t="shared" si="17"/>
        <v>1.3791350000000002</v>
      </c>
      <c r="G192" s="2">
        <f t="shared" si="19"/>
        <v>1.3840320000000006</v>
      </c>
      <c r="H192" s="2"/>
      <c r="I192" s="2">
        <f t="array" ref="I192">SUMPRODUCT(B176:B195, (ROW(B176:B195)-ROW(B176)+1)) / (20*21/2)</f>
        <v>1.3639028571428571</v>
      </c>
      <c r="J192" s="2">
        <f t="shared" si="18"/>
        <v>1.3772359076879879</v>
      </c>
      <c r="K192" s="2">
        <f t="shared" si="20"/>
        <v>1.3748132828587494</v>
      </c>
    </row>
    <row r="193" spans="1:11" ht="13.5" x14ac:dyDescent="0.25">
      <c r="A193" s="3">
        <v>42285</v>
      </c>
      <c r="B193" s="2">
        <v>1.345</v>
      </c>
      <c r="C193" s="2">
        <f t="shared" si="14"/>
        <v>-2.0199999999999996E-2</v>
      </c>
      <c r="D193" s="2">
        <f t="shared" si="15"/>
        <v>1.3632</v>
      </c>
      <c r="E193" s="2">
        <f t="shared" si="16"/>
        <v>1.37382</v>
      </c>
      <c r="F193" s="2">
        <f t="shared" si="17"/>
        <v>1.3758500000000002</v>
      </c>
      <c r="G193" s="2">
        <f t="shared" si="19"/>
        <v>1.3840320000000006</v>
      </c>
      <c r="H193" s="2"/>
      <c r="I193" s="2">
        <f t="array" ref="I193">SUMPRODUCT(B177:B196, (ROW(B177:B196)-ROW(B177)+1)) / (20*21/2)</f>
        <v>1.3619080952380955</v>
      </c>
      <c r="J193" s="2">
        <f t="shared" si="18"/>
        <v>1.3741658212415129</v>
      </c>
      <c r="K193" s="2">
        <f t="shared" si="20"/>
        <v>1.3736441345113475</v>
      </c>
    </row>
    <row r="194" spans="1:11" ht="13.5" x14ac:dyDescent="0.25">
      <c r="A194" s="3">
        <v>42286</v>
      </c>
      <c r="B194" s="2">
        <v>1.3197000000000001</v>
      </c>
      <c r="C194" s="2">
        <f t="shared" si="14"/>
        <v>-2.5299999999999878E-2</v>
      </c>
      <c r="D194" s="2">
        <f t="shared" si="15"/>
        <v>1.3530799999999998</v>
      </c>
      <c r="E194" s="2">
        <f t="shared" si="16"/>
        <v>1.3662300000000003</v>
      </c>
      <c r="F194" s="2">
        <f t="shared" si="17"/>
        <v>1.3733200000000001</v>
      </c>
      <c r="G194" s="2">
        <f t="shared" si="19"/>
        <v>1.3835260000000005</v>
      </c>
      <c r="H194" s="2"/>
      <c r="I194" s="2">
        <f t="array" ref="I194">SUMPRODUCT(B178:B197, (ROW(B178:B197)-ROW(B178)+1)) / (20*21/2)</f>
        <v>1.360009523809524</v>
      </c>
      <c r="J194" s="2">
        <f t="shared" si="18"/>
        <v>1.3689786001708928</v>
      </c>
      <c r="K194" s="2">
        <f t="shared" si="20"/>
        <v>1.3715286782560006</v>
      </c>
    </row>
    <row r="195" spans="1:11" ht="13.5" x14ac:dyDescent="0.25">
      <c r="A195" s="3">
        <v>42289</v>
      </c>
      <c r="B195" s="2">
        <v>1.3248</v>
      </c>
      <c r="C195" s="2">
        <f t="shared" si="14"/>
        <v>5.0999999999998824E-3</v>
      </c>
      <c r="D195" s="2">
        <f t="shared" si="15"/>
        <v>1.34398</v>
      </c>
      <c r="E195" s="2">
        <f t="shared" si="16"/>
        <v>1.3591500000000001</v>
      </c>
      <c r="F195" s="2">
        <f t="shared" si="17"/>
        <v>1.3710450000000001</v>
      </c>
      <c r="G195" s="2">
        <f t="shared" si="19"/>
        <v>1.3827180000000003</v>
      </c>
      <c r="H195" s="2"/>
      <c r="I195" s="2">
        <f t="array" ref="I195">SUMPRODUCT(B179:B198, (ROW(B179:B198)-ROW(B179)+1)) / (20*21/2)</f>
        <v>1.3591690476190477</v>
      </c>
      <c r="J195" s="2">
        <f t="shared" si="18"/>
        <v>1.3647711144403316</v>
      </c>
      <c r="K195" s="2">
        <f t="shared" si="20"/>
        <v>1.3696961810694908</v>
      </c>
    </row>
    <row r="196" spans="1:11" ht="13.5" x14ac:dyDescent="0.25">
      <c r="A196" s="3">
        <v>42290</v>
      </c>
      <c r="B196" s="2">
        <v>1.3501000000000001</v>
      </c>
      <c r="C196" s="2">
        <f t="shared" ref="C196:C259" si="21">B196-B195</f>
        <v>2.53000000000001E-2</v>
      </c>
      <c r="D196" s="2">
        <f t="shared" si="15"/>
        <v>1.3409599999999999</v>
      </c>
      <c r="E196" s="2">
        <f t="shared" si="16"/>
        <v>1.35663</v>
      </c>
      <c r="F196" s="2">
        <f t="shared" si="17"/>
        <v>1.3700350000000001</v>
      </c>
      <c r="G196" s="2">
        <f t="shared" si="19"/>
        <v>1.3824160000000005</v>
      </c>
      <c r="H196" s="2"/>
      <c r="I196" s="2">
        <f t="array" ref="I196">SUMPRODUCT(B180:B199, (ROW(B180:B199)-ROW(B180)+1)) / (20*21/2)</f>
        <v>1.3569528571428573</v>
      </c>
      <c r="J196" s="2">
        <f t="shared" si="18"/>
        <v>1.3633738654460144</v>
      </c>
      <c r="K196" s="2">
        <f t="shared" si="20"/>
        <v>1.3689277033804912</v>
      </c>
    </row>
    <row r="197" spans="1:11" ht="13.5" x14ac:dyDescent="0.25">
      <c r="A197" s="3">
        <v>42293</v>
      </c>
      <c r="B197" s="2">
        <v>1.3501000000000001</v>
      </c>
      <c r="C197" s="2">
        <f t="shared" si="21"/>
        <v>0</v>
      </c>
      <c r="D197" s="2">
        <f t="shared" si="15"/>
        <v>1.3379400000000001</v>
      </c>
      <c r="E197" s="2">
        <f t="shared" si="16"/>
        <v>1.3531</v>
      </c>
      <c r="F197" s="2">
        <f t="shared" si="17"/>
        <v>1.3690250000000002</v>
      </c>
      <c r="G197" s="2">
        <f t="shared" si="19"/>
        <v>1.3821140000000003</v>
      </c>
      <c r="H197" s="2"/>
      <c r="I197" s="2">
        <f t="array" ref="I197">SUMPRODUCT(B181:B200, (ROW(B181:B200)-ROW(B181)+1)) / (20*21/2)</f>
        <v>1.3563528571428571</v>
      </c>
      <c r="J197" s="2">
        <f t="shared" si="18"/>
        <v>1.3621096877844894</v>
      </c>
      <c r="K197" s="2">
        <f t="shared" si="20"/>
        <v>1.3681893620714523</v>
      </c>
    </row>
    <row r="198" spans="1:11" ht="13.5" x14ac:dyDescent="0.25">
      <c r="A198" s="3">
        <v>42296</v>
      </c>
      <c r="B198" s="2">
        <v>1.3602000000000001</v>
      </c>
      <c r="C198" s="2">
        <f t="shared" si="21"/>
        <v>1.0099999999999998E-2</v>
      </c>
      <c r="D198" s="2">
        <f t="shared" ref="D198:D261" si="22">AVERAGE(B194:B198)</f>
        <v>1.3409800000000001</v>
      </c>
      <c r="E198" s="2">
        <f t="shared" si="16"/>
        <v>1.35209</v>
      </c>
      <c r="F198" s="2">
        <f t="shared" si="17"/>
        <v>1.3682700000000003</v>
      </c>
      <c r="G198" s="2">
        <f t="shared" si="19"/>
        <v>1.3820140000000003</v>
      </c>
      <c r="H198" s="2"/>
      <c r="I198" s="2">
        <f t="array" ref="I198">SUMPRODUCT(B182:B201, (ROW(B182:B201)-ROW(B182)+1)) / (20*21/2)</f>
        <v>1.356325238095238</v>
      </c>
      <c r="J198" s="2">
        <f t="shared" si="18"/>
        <v>1.3619278127573953</v>
      </c>
      <c r="K198" s="2">
        <f t="shared" si="20"/>
        <v>1.3678760537549248</v>
      </c>
    </row>
    <row r="199" spans="1:11" ht="13.5" x14ac:dyDescent="0.25">
      <c r="A199" s="3">
        <v>42297</v>
      </c>
      <c r="B199" s="2">
        <v>1.345</v>
      </c>
      <c r="C199" s="2">
        <f t="shared" si="21"/>
        <v>-1.5200000000000102E-2</v>
      </c>
      <c r="D199" s="2">
        <f t="shared" si="22"/>
        <v>1.3460399999999999</v>
      </c>
      <c r="E199" s="2">
        <f t="shared" si="16"/>
        <v>1.3495599999999999</v>
      </c>
      <c r="F199" s="2">
        <f t="shared" si="17"/>
        <v>1.3665</v>
      </c>
      <c r="G199" s="2">
        <f t="shared" si="19"/>
        <v>1.3812060000000006</v>
      </c>
      <c r="H199" s="2"/>
      <c r="I199" s="2">
        <f t="array" ref="I199">SUMPRODUCT(B183:B202, (ROW(B183:B202)-ROW(B183)+1)) / (20*21/2)</f>
        <v>1.3559661904761906</v>
      </c>
      <c r="J199" s="2">
        <f t="shared" si="18"/>
        <v>1.3603156401138339</v>
      </c>
      <c r="K199" s="2">
        <f t="shared" si="20"/>
        <v>1.3669789536076729</v>
      </c>
    </row>
    <row r="200" spans="1:11" ht="13.5" x14ac:dyDescent="0.25">
      <c r="A200" s="3">
        <v>42298</v>
      </c>
      <c r="B200" s="2">
        <v>1.3602000000000001</v>
      </c>
      <c r="C200" s="2">
        <f t="shared" si="21"/>
        <v>1.5200000000000102E-2</v>
      </c>
      <c r="D200" s="2">
        <f t="shared" si="22"/>
        <v>1.3531200000000001</v>
      </c>
      <c r="E200" s="2">
        <f t="shared" si="16"/>
        <v>1.3485500000000001</v>
      </c>
      <c r="F200" s="2">
        <f t="shared" si="17"/>
        <v>1.3654899999999999</v>
      </c>
      <c r="G200" s="2">
        <f t="shared" si="19"/>
        <v>1.3808020000000005</v>
      </c>
      <c r="H200" s="2"/>
      <c r="I200" s="2">
        <f t="array" ref="I200">SUMPRODUCT(B184:B203, (ROW(B184:B203)-ROW(B184)+1)) / (20*21/2)</f>
        <v>1.3557757142857143</v>
      </c>
      <c r="J200" s="2">
        <f t="shared" si="18"/>
        <v>1.3603046267696592</v>
      </c>
      <c r="K200" s="2">
        <f t="shared" si="20"/>
        <v>1.3667131122897249</v>
      </c>
    </row>
    <row r="201" spans="1:11" ht="13.5" x14ac:dyDescent="0.25">
      <c r="A201" s="3">
        <v>42299</v>
      </c>
      <c r="B201" s="2">
        <v>1.3652</v>
      </c>
      <c r="C201" s="2">
        <f t="shared" si="21"/>
        <v>4.9999999999998934E-3</v>
      </c>
      <c r="D201" s="2">
        <f t="shared" si="22"/>
        <v>1.3561399999999999</v>
      </c>
      <c r="E201" s="2">
        <f t="shared" si="16"/>
        <v>1.3485500000000001</v>
      </c>
      <c r="F201" s="2">
        <f t="shared" si="17"/>
        <v>1.3639700000000001</v>
      </c>
      <c r="G201" s="2">
        <f t="shared" si="19"/>
        <v>1.3797900000000005</v>
      </c>
      <c r="H201" s="2">
        <f>AVERAGE(B2:B201)</f>
        <v>1.3365979999999991</v>
      </c>
      <c r="I201" s="2">
        <f t="array" ref="I201">SUMPRODUCT(B185:B204, (ROW(B185:B204)-ROW(B185)+1)) / (20*21/2)</f>
        <v>1.3556333333333335</v>
      </c>
      <c r="J201" s="2">
        <f t="shared" si="18"/>
        <v>1.3607708527915965</v>
      </c>
      <c r="K201" s="2">
        <f t="shared" si="20"/>
        <v>1.3666537745528731</v>
      </c>
    </row>
    <row r="202" spans="1:11" ht="13.5" x14ac:dyDescent="0.25">
      <c r="A202" s="3">
        <v>42300</v>
      </c>
      <c r="B202" s="2">
        <v>1.3602000000000001</v>
      </c>
      <c r="C202" s="2">
        <f t="shared" si="21"/>
        <v>-4.9999999999998934E-3</v>
      </c>
      <c r="D202" s="2">
        <f t="shared" si="22"/>
        <v>1.35816</v>
      </c>
      <c r="E202" s="2">
        <f t="shared" si="16"/>
        <v>1.3480500000000002</v>
      </c>
      <c r="F202" s="2">
        <f t="shared" si="17"/>
        <v>1.3622000000000001</v>
      </c>
      <c r="G202" s="2">
        <f t="shared" si="19"/>
        <v>1.3786780000000005</v>
      </c>
      <c r="H202" s="2">
        <f t="shared" ref="H202:H265" si="23">AVERAGE(B3:B202)</f>
        <v>1.3371244999999989</v>
      </c>
      <c r="I202" s="2">
        <f t="array" ref="I202">SUMPRODUCT(B186:B205, (ROW(B186:B205)-ROW(B186)+1)) / (20*21/2)</f>
        <v>1.3551738095238095</v>
      </c>
      <c r="J202" s="2">
        <f t="shared" si="18"/>
        <v>1.3607164858590635</v>
      </c>
      <c r="K202" s="2">
        <f t="shared" si="20"/>
        <v>1.3664006853547213</v>
      </c>
    </row>
    <row r="203" spans="1:11" ht="13.5" x14ac:dyDescent="0.25">
      <c r="A203" s="3">
        <v>42303</v>
      </c>
      <c r="B203" s="2">
        <v>1.3602000000000001</v>
      </c>
      <c r="C203" s="2">
        <f t="shared" si="21"/>
        <v>0</v>
      </c>
      <c r="D203" s="2">
        <f t="shared" si="22"/>
        <v>1.35816</v>
      </c>
      <c r="E203" s="2">
        <f t="shared" si="16"/>
        <v>1.3495700000000004</v>
      </c>
      <c r="F203" s="2">
        <f t="shared" si="17"/>
        <v>1.3616949999999999</v>
      </c>
      <c r="G203" s="2">
        <f t="shared" si="19"/>
        <v>1.3772620000000004</v>
      </c>
      <c r="H203" s="2">
        <f t="shared" si="23"/>
        <v>1.3376509999999993</v>
      </c>
      <c r="I203" s="2">
        <f t="array" ref="I203">SUMPRODUCT(B187:B206, (ROW(B187:B206)-ROW(B187)+1)) / (20*21/2)</f>
        <v>1.3558690476190476</v>
      </c>
      <c r="J203" s="2">
        <f t="shared" si="18"/>
        <v>1.3606672967296289</v>
      </c>
      <c r="K203" s="2">
        <f t="shared" si="20"/>
        <v>1.3661575212231636</v>
      </c>
    </row>
    <row r="204" spans="1:11" ht="13.5" x14ac:dyDescent="0.25">
      <c r="A204" s="3">
        <v>42304</v>
      </c>
      <c r="B204" s="2">
        <v>1.3602000000000001</v>
      </c>
      <c r="C204" s="2">
        <f t="shared" si="21"/>
        <v>0</v>
      </c>
      <c r="D204" s="2">
        <f t="shared" si="22"/>
        <v>1.3612</v>
      </c>
      <c r="E204" s="2">
        <f t="shared" ref="E204:E267" si="24">AVERAGE(B195:B204)</f>
        <v>1.3536200000000003</v>
      </c>
      <c r="F204" s="2">
        <f t="shared" si="17"/>
        <v>1.3599250000000001</v>
      </c>
      <c r="G204" s="2">
        <f t="shared" si="19"/>
        <v>1.3759480000000004</v>
      </c>
      <c r="H204" s="2">
        <f t="shared" si="23"/>
        <v>1.3381069999999997</v>
      </c>
      <c r="I204" s="2">
        <f t="array" ref="I204">SUMPRODUCT(B188:B207, (ROW(B188:B207)-ROW(B188)+1)) / (20*21/2)</f>
        <v>1.355650476190476</v>
      </c>
      <c r="J204" s="2">
        <f t="shared" si="18"/>
        <v>1.360622792279188</v>
      </c>
      <c r="K204" s="2">
        <f t="shared" si="20"/>
        <v>1.3659238929399022</v>
      </c>
    </row>
    <row r="205" spans="1:11" ht="13.5" x14ac:dyDescent="0.25">
      <c r="A205" s="3">
        <v>42305</v>
      </c>
      <c r="B205" s="2">
        <v>1.3551</v>
      </c>
      <c r="C205" s="2">
        <f t="shared" si="21"/>
        <v>-5.1000000000001044E-3</v>
      </c>
      <c r="D205" s="2">
        <f t="shared" si="22"/>
        <v>1.3601800000000002</v>
      </c>
      <c r="E205" s="2">
        <f t="shared" si="24"/>
        <v>1.3566500000000004</v>
      </c>
      <c r="F205" s="2">
        <f t="shared" si="17"/>
        <v>1.3578999999999997</v>
      </c>
      <c r="G205" s="2">
        <f t="shared" si="19"/>
        <v>1.3745320000000001</v>
      </c>
      <c r="H205" s="2">
        <f t="shared" si="23"/>
        <v>1.3386314999999995</v>
      </c>
      <c r="I205" s="2">
        <f t="array" ref="I205">SUMPRODUCT(B189:B208, (ROW(B189:B208)-ROW(B189)+1)) / (20*21/2)</f>
        <v>1.3555761904761905</v>
      </c>
      <c r="J205" s="2">
        <f t="shared" si="18"/>
        <v>1.3600968120621224</v>
      </c>
      <c r="K205" s="2">
        <f t="shared" si="20"/>
        <v>1.3654994265501021</v>
      </c>
    </row>
    <row r="206" spans="1:11" ht="13.5" x14ac:dyDescent="0.25">
      <c r="A206" s="3">
        <v>42306</v>
      </c>
      <c r="B206" s="2">
        <v>1.3652</v>
      </c>
      <c r="C206" s="2">
        <f t="shared" si="21"/>
        <v>1.0099999999999998E-2</v>
      </c>
      <c r="D206" s="2">
        <f t="shared" si="22"/>
        <v>1.3601800000000002</v>
      </c>
      <c r="E206" s="2">
        <f t="shared" si="24"/>
        <v>1.3581600000000003</v>
      </c>
      <c r="F206" s="2">
        <f t="shared" si="17"/>
        <v>1.3573949999999999</v>
      </c>
      <c r="G206" s="2">
        <f t="shared" si="19"/>
        <v>1.3733180000000003</v>
      </c>
      <c r="H206" s="2">
        <f t="shared" si="23"/>
        <v>1.3392299999999995</v>
      </c>
      <c r="I206" s="2">
        <f t="array" ref="I206">SUMPRODUCT(B190:B209, (ROW(B190:B209)-ROW(B190)+1)) / (20*21/2)</f>
        <v>1.3565361904761903</v>
      </c>
      <c r="J206" s="2">
        <f t="shared" si="18"/>
        <v>1.3605828299609679</v>
      </c>
      <c r="K206" s="2">
        <f t="shared" si="20"/>
        <v>1.365487684332451</v>
      </c>
    </row>
    <row r="207" spans="1:11" ht="13.5" x14ac:dyDescent="0.25">
      <c r="A207" s="3">
        <v>42307</v>
      </c>
      <c r="B207" s="2">
        <v>1.3551</v>
      </c>
      <c r="C207" s="2">
        <f t="shared" si="21"/>
        <v>-1.0099999999999998E-2</v>
      </c>
      <c r="D207" s="2">
        <f t="shared" si="22"/>
        <v>1.3591599999999999</v>
      </c>
      <c r="E207" s="2">
        <f t="shared" si="24"/>
        <v>1.35866</v>
      </c>
      <c r="F207" s="2">
        <f t="shared" si="17"/>
        <v>1.35588</v>
      </c>
      <c r="G207" s="2">
        <f t="shared" si="19"/>
        <v>1.3720039999999998</v>
      </c>
      <c r="H207" s="2">
        <f t="shared" si="23"/>
        <v>1.3397779999999995</v>
      </c>
      <c r="I207" s="2">
        <f t="array" ref="I207">SUMPRODUCT(B191:B210, (ROW(B191:B210)-ROW(B191)+1)) / (20*21/2)</f>
        <v>1.3575204761904762</v>
      </c>
      <c r="J207" s="2">
        <f t="shared" si="18"/>
        <v>1.3600606556789709</v>
      </c>
      <c r="K207" s="2">
        <f t="shared" si="20"/>
        <v>1.3650803241625511</v>
      </c>
    </row>
    <row r="208" spans="1:11" ht="13.5" x14ac:dyDescent="0.25">
      <c r="A208" s="3">
        <v>42310</v>
      </c>
      <c r="B208" s="2">
        <v>1.3551</v>
      </c>
      <c r="C208" s="2">
        <f t="shared" si="21"/>
        <v>0</v>
      </c>
      <c r="D208" s="2">
        <f t="shared" si="22"/>
        <v>1.3581400000000001</v>
      </c>
      <c r="E208" s="2">
        <f t="shared" si="24"/>
        <v>1.35815</v>
      </c>
      <c r="F208" s="2">
        <f t="shared" si="17"/>
        <v>1.3551199999999999</v>
      </c>
      <c r="G208" s="2">
        <f t="shared" si="19"/>
        <v>1.3707899999999997</v>
      </c>
      <c r="H208" s="2">
        <f t="shared" si="23"/>
        <v>1.3403259999999992</v>
      </c>
      <c r="I208" s="2">
        <f t="array" ref="I208">SUMPRODUCT(B192:B211, (ROW(B192:B211)-ROW(B192)+1)) / (20*21/2)</f>
        <v>1.3594909523809524</v>
      </c>
      <c r="J208" s="2">
        <f t="shared" si="18"/>
        <v>1.3595882122809737</v>
      </c>
      <c r="K208" s="2">
        <f t="shared" si="20"/>
        <v>1.3646889389012746</v>
      </c>
    </row>
    <row r="209" spans="1:11" ht="13.5" x14ac:dyDescent="0.25">
      <c r="A209" s="3">
        <v>42311</v>
      </c>
      <c r="B209" s="2">
        <v>1.3652</v>
      </c>
      <c r="C209" s="2">
        <f t="shared" si="21"/>
        <v>1.0099999999999998E-2</v>
      </c>
      <c r="D209" s="2">
        <f t="shared" si="22"/>
        <v>1.35914</v>
      </c>
      <c r="E209" s="2">
        <f t="shared" si="24"/>
        <v>1.3601699999999999</v>
      </c>
      <c r="F209" s="2">
        <f t="shared" si="17"/>
        <v>1.354865</v>
      </c>
      <c r="G209" s="2">
        <f t="shared" si="19"/>
        <v>1.3697779999999997</v>
      </c>
      <c r="H209" s="2">
        <f t="shared" si="23"/>
        <v>1.340924499999999</v>
      </c>
      <c r="I209" s="2">
        <f t="array" ref="I209">SUMPRODUCT(B193:B212, (ROW(B193:B212)-ROW(B193)+1)) / (20*21/2)</f>
        <v>1.3594895238095237</v>
      </c>
      <c r="J209" s="2">
        <f t="shared" si="18"/>
        <v>1.3601226682542145</v>
      </c>
      <c r="K209" s="2">
        <f t="shared" si="20"/>
        <v>1.3647089805129895</v>
      </c>
    </row>
    <row r="210" spans="1:11" ht="13.5" x14ac:dyDescent="0.25">
      <c r="A210" s="3">
        <v>42312</v>
      </c>
      <c r="B210" s="2">
        <v>1.3652</v>
      </c>
      <c r="C210" s="2">
        <f t="shared" si="21"/>
        <v>0</v>
      </c>
      <c r="D210" s="2">
        <f t="shared" si="22"/>
        <v>1.3611599999999999</v>
      </c>
      <c r="E210" s="2">
        <f t="shared" si="24"/>
        <v>1.36067</v>
      </c>
      <c r="F210" s="2">
        <f t="shared" si="17"/>
        <v>1.3546100000000003</v>
      </c>
      <c r="G210" s="2">
        <f t="shared" si="19"/>
        <v>1.3687659999999999</v>
      </c>
      <c r="H210" s="2">
        <f t="shared" si="23"/>
        <v>1.3415229999999991</v>
      </c>
      <c r="I210" s="2">
        <f t="array" ref="I210">SUMPRODUCT(B194:B213, (ROW(B194:B213)-ROW(B194)+1)) / (20*21/2)</f>
        <v>1.3595361904761905</v>
      </c>
      <c r="J210" s="2">
        <f t="shared" si="18"/>
        <v>1.360606223658575</v>
      </c>
      <c r="K210" s="2">
        <f t="shared" si="20"/>
        <v>1.3647282361791468</v>
      </c>
    </row>
    <row r="211" spans="1:11" ht="13.5" x14ac:dyDescent="0.25">
      <c r="A211" s="3">
        <v>42313</v>
      </c>
      <c r="B211" s="2">
        <v>1.3753</v>
      </c>
      <c r="C211" s="2">
        <f t="shared" si="21"/>
        <v>1.0099999999999998E-2</v>
      </c>
      <c r="D211" s="2">
        <f t="shared" si="22"/>
        <v>1.3631800000000001</v>
      </c>
      <c r="E211" s="2">
        <f t="shared" si="24"/>
        <v>1.36168</v>
      </c>
      <c r="F211" s="2">
        <f t="shared" si="17"/>
        <v>1.3551150000000003</v>
      </c>
      <c r="G211" s="2">
        <f t="shared" si="19"/>
        <v>1.3687659999999999</v>
      </c>
      <c r="H211" s="2">
        <f t="shared" si="23"/>
        <v>1.3421249999999989</v>
      </c>
      <c r="I211" s="2">
        <f t="array" ref="I211">SUMPRODUCT(B195:B214, (ROW(B195:B214)-ROW(B195)+1)) / (20*21/2)</f>
        <v>1.3600204761904764</v>
      </c>
      <c r="J211" s="2">
        <f t="shared" si="18"/>
        <v>1.362005630929187</v>
      </c>
      <c r="K211" s="2">
        <f t="shared" si="20"/>
        <v>1.3651428151525138</v>
      </c>
    </row>
    <row r="212" spans="1:11" ht="13.5" x14ac:dyDescent="0.25">
      <c r="A212" s="3">
        <v>42314</v>
      </c>
      <c r="B212" s="2">
        <v>1.3551</v>
      </c>
      <c r="C212" s="2">
        <f t="shared" si="21"/>
        <v>-2.0199999999999996E-2</v>
      </c>
      <c r="D212" s="2">
        <f t="shared" si="22"/>
        <v>1.3631800000000001</v>
      </c>
      <c r="E212" s="2">
        <f t="shared" si="24"/>
        <v>1.36117</v>
      </c>
      <c r="F212" s="2">
        <f t="shared" ref="F212:F275" si="25">AVERAGE(B193:B212)</f>
        <v>1.3546100000000005</v>
      </c>
      <c r="G212" s="2">
        <f t="shared" si="19"/>
        <v>1.3686639999999997</v>
      </c>
      <c r="H212" s="2">
        <f t="shared" si="23"/>
        <v>1.3424849999999986</v>
      </c>
      <c r="I212" s="2">
        <f t="array" ref="I212">SUMPRODUCT(B196:B215, (ROW(B196:B215)-ROW(B196)+1)) / (20*21/2)</f>
        <v>1.3603119047619048</v>
      </c>
      <c r="J212" s="2">
        <f t="shared" si="18"/>
        <v>1.361347951793074</v>
      </c>
      <c r="K212" s="2">
        <f t="shared" si="20"/>
        <v>1.36474897926418</v>
      </c>
    </row>
    <row r="213" spans="1:11" ht="13.5" x14ac:dyDescent="0.25">
      <c r="A213" s="3">
        <v>42317</v>
      </c>
      <c r="B213" s="2">
        <v>1.3551</v>
      </c>
      <c r="C213" s="2">
        <f t="shared" si="21"/>
        <v>0</v>
      </c>
      <c r="D213" s="2">
        <f t="shared" si="22"/>
        <v>1.3631800000000001</v>
      </c>
      <c r="E213" s="2">
        <f t="shared" si="24"/>
        <v>1.36066</v>
      </c>
      <c r="F213" s="2">
        <f t="shared" si="25"/>
        <v>1.3551150000000003</v>
      </c>
      <c r="G213" s="2">
        <f t="shared" si="19"/>
        <v>1.3684619999999998</v>
      </c>
      <c r="H213" s="2">
        <f t="shared" si="23"/>
        <v>1.3426569999999987</v>
      </c>
      <c r="I213" s="2">
        <f t="array" ref="I213">SUMPRODUCT(B197:B216, (ROW(B197:B216)-ROW(B197)+1)) / (20*21/2)</f>
        <v>1.3613966666666668</v>
      </c>
      <c r="J213" s="2">
        <f t="shared" ref="J213:J276" si="26">$J$4*B213+J212*(1-$J$4)</f>
        <v>1.3607529087651622</v>
      </c>
      <c r="K213" s="2">
        <f t="shared" si="20"/>
        <v>1.3643705879204868</v>
      </c>
    </row>
    <row r="214" spans="1:11" ht="13.5" x14ac:dyDescent="0.25">
      <c r="A214" s="3">
        <v>42318</v>
      </c>
      <c r="B214" s="2">
        <v>1.3602000000000001</v>
      </c>
      <c r="C214" s="2">
        <f t="shared" si="21"/>
        <v>5.1000000000001044E-3</v>
      </c>
      <c r="D214" s="2">
        <f t="shared" si="22"/>
        <v>1.3621799999999999</v>
      </c>
      <c r="E214" s="2">
        <f t="shared" si="24"/>
        <v>1.36066</v>
      </c>
      <c r="F214" s="2">
        <f t="shared" si="25"/>
        <v>1.3571400000000002</v>
      </c>
      <c r="G214" s="2">
        <f t="shared" si="19"/>
        <v>1.3683619999999999</v>
      </c>
      <c r="H214" s="2">
        <f t="shared" si="23"/>
        <v>1.3427134999999988</v>
      </c>
      <c r="I214" s="2">
        <f t="array" ref="I214">SUMPRODUCT(B198:B217, (ROW(B198:B217)-ROW(B198)+1)) / (20*21/2)</f>
        <v>1.360937619047619</v>
      </c>
      <c r="J214" s="2">
        <f t="shared" si="26"/>
        <v>1.3607002507875277</v>
      </c>
      <c r="K214" s="2">
        <f t="shared" si="20"/>
        <v>1.3642070354530167</v>
      </c>
    </row>
    <row r="215" spans="1:11" ht="13.5" x14ac:dyDescent="0.25">
      <c r="A215" s="3">
        <v>42319</v>
      </c>
      <c r="B215" s="2">
        <v>1.3602000000000001</v>
      </c>
      <c r="C215" s="2">
        <f t="shared" si="21"/>
        <v>0</v>
      </c>
      <c r="D215" s="2">
        <f t="shared" si="22"/>
        <v>1.3611799999999998</v>
      </c>
      <c r="E215" s="2">
        <f t="shared" si="24"/>
        <v>1.36117</v>
      </c>
      <c r="F215" s="2">
        <f t="shared" si="25"/>
        <v>1.3589100000000003</v>
      </c>
      <c r="G215" s="2">
        <f t="shared" si="19"/>
        <v>1.3681600000000003</v>
      </c>
      <c r="H215" s="2">
        <f t="shared" si="23"/>
        <v>1.3427699999999987</v>
      </c>
      <c r="I215" s="2">
        <f t="array" ref="I215">SUMPRODUCT(B199:B218, (ROW(B199:B218)-ROW(B199)+1)) / (20*21/2)</f>
        <v>1.3604547619047618</v>
      </c>
      <c r="J215" s="2">
        <f t="shared" si="26"/>
        <v>1.3606526078553822</v>
      </c>
      <c r="K215" s="2">
        <f t="shared" si="20"/>
        <v>1.3640498968078003</v>
      </c>
    </row>
    <row r="216" spans="1:11" ht="13.5" x14ac:dyDescent="0.25">
      <c r="A216" s="3">
        <v>42320</v>
      </c>
      <c r="B216" s="2">
        <v>1.3703000000000001</v>
      </c>
      <c r="C216" s="2">
        <f t="shared" si="21"/>
        <v>1.0099999999999998E-2</v>
      </c>
      <c r="D216" s="2">
        <f t="shared" si="22"/>
        <v>1.3601800000000002</v>
      </c>
      <c r="E216" s="2">
        <f t="shared" si="24"/>
        <v>1.3616800000000002</v>
      </c>
      <c r="F216" s="2">
        <f t="shared" si="25"/>
        <v>1.3599200000000002</v>
      </c>
      <c r="G216" s="2">
        <f t="shared" si="19"/>
        <v>1.3677560000000006</v>
      </c>
      <c r="H216" s="2">
        <f t="shared" si="23"/>
        <v>1.3428064999999987</v>
      </c>
      <c r="I216" s="2">
        <f t="array" ref="I216">SUMPRODUCT(B200:B219, (ROW(B200:B219)-ROW(B200)+1)) / (20*21/2)</f>
        <v>1.3604819047619046</v>
      </c>
      <c r="J216" s="2">
        <f t="shared" si="26"/>
        <v>1.3615714071072507</v>
      </c>
      <c r="K216" s="2">
        <f t="shared" si="20"/>
        <v>1.3642949988937689</v>
      </c>
    </row>
    <row r="217" spans="1:11" ht="13.5" x14ac:dyDescent="0.25">
      <c r="A217" s="3">
        <v>42321</v>
      </c>
      <c r="B217" s="2">
        <v>1.3551</v>
      </c>
      <c r="C217" s="2">
        <f t="shared" si="21"/>
        <v>-1.5200000000000102E-2</v>
      </c>
      <c r="D217" s="2">
        <f t="shared" si="22"/>
        <v>1.3601800000000002</v>
      </c>
      <c r="E217" s="2">
        <f t="shared" si="24"/>
        <v>1.3616800000000002</v>
      </c>
      <c r="F217" s="2">
        <f t="shared" si="25"/>
        <v>1.3601700000000001</v>
      </c>
      <c r="G217" s="2">
        <f t="shared" si="19"/>
        <v>1.3669460000000004</v>
      </c>
      <c r="H217" s="2">
        <f t="shared" si="23"/>
        <v>1.3427669999999987</v>
      </c>
      <c r="I217" s="2">
        <f t="array" ref="I217">SUMPRODUCT(B201:B220, (ROW(B201:B220)-ROW(B201)+1)) / (20*21/2)</f>
        <v>1.3599509523809521</v>
      </c>
      <c r="J217" s="2">
        <f t="shared" si="26"/>
        <v>1.3609550826208459</v>
      </c>
      <c r="K217" s="2">
        <f t="shared" si="20"/>
        <v>1.3639344107018565</v>
      </c>
    </row>
    <row r="218" spans="1:11" ht="13.5" x14ac:dyDescent="0.25">
      <c r="A218" s="3">
        <v>42324</v>
      </c>
      <c r="B218" s="2">
        <v>1.3551</v>
      </c>
      <c r="C218" s="2">
        <f t="shared" si="21"/>
        <v>0</v>
      </c>
      <c r="D218" s="2">
        <f t="shared" si="22"/>
        <v>1.3601800000000002</v>
      </c>
      <c r="E218" s="2">
        <f t="shared" si="24"/>
        <v>1.3616800000000002</v>
      </c>
      <c r="F218" s="2">
        <f t="shared" si="25"/>
        <v>1.359915</v>
      </c>
      <c r="G218" s="2">
        <f t="shared" si="19"/>
        <v>1.3666419999999999</v>
      </c>
      <c r="H218" s="2">
        <f t="shared" si="23"/>
        <v>1.3427509999999987</v>
      </c>
      <c r="I218" s="2">
        <f t="array" ref="I218">SUMPRODUCT(B202:B221, (ROW(B202:B221)-ROW(B202)+1)) / (20*21/2)</f>
        <v>1.3579966666666665</v>
      </c>
      <c r="J218" s="2">
        <f t="shared" si="26"/>
        <v>1.3603974557045748</v>
      </c>
      <c r="K218" s="2">
        <f t="shared" si="20"/>
        <v>1.3635879632233523</v>
      </c>
    </row>
    <row r="219" spans="1:11" ht="13.5" x14ac:dyDescent="0.25">
      <c r="A219" s="3">
        <v>42325</v>
      </c>
      <c r="B219" s="2">
        <v>1.3602000000000001</v>
      </c>
      <c r="C219" s="2">
        <f t="shared" si="21"/>
        <v>5.1000000000001044E-3</v>
      </c>
      <c r="D219" s="2">
        <f t="shared" si="22"/>
        <v>1.3601800000000002</v>
      </c>
      <c r="E219" s="2">
        <f t="shared" si="24"/>
        <v>1.3611800000000003</v>
      </c>
      <c r="F219" s="2">
        <f t="shared" si="25"/>
        <v>1.3606749999999999</v>
      </c>
      <c r="G219" s="2">
        <f t="shared" si="19"/>
        <v>1.3663399999999999</v>
      </c>
      <c r="H219" s="2">
        <f t="shared" si="23"/>
        <v>1.3428544999999985</v>
      </c>
      <c r="I219" s="2">
        <f t="array" ref="I219">SUMPRODUCT(B203:B222, (ROW(B203:B222)-ROW(B203)+1)) / (20*21/2)</f>
        <v>1.3585723809523809</v>
      </c>
      <c r="J219" s="2">
        <f t="shared" si="26"/>
        <v>1.3603786503993773</v>
      </c>
      <c r="K219" s="2">
        <f t="shared" si="20"/>
        <v>1.3634551019204757</v>
      </c>
    </row>
    <row r="220" spans="1:11" ht="13.5" x14ac:dyDescent="0.25">
      <c r="A220" s="3">
        <v>42326</v>
      </c>
      <c r="B220" s="2">
        <v>1.3551</v>
      </c>
      <c r="C220" s="2">
        <f t="shared" si="21"/>
        <v>-5.1000000000001044E-3</v>
      </c>
      <c r="D220" s="2">
        <f t="shared" si="22"/>
        <v>1.3591599999999999</v>
      </c>
      <c r="E220" s="2">
        <f t="shared" si="24"/>
        <v>1.3601700000000001</v>
      </c>
      <c r="F220" s="2">
        <f t="shared" si="25"/>
        <v>1.36042</v>
      </c>
      <c r="G220" s="2">
        <f t="shared" si="19"/>
        <v>1.3659359999999998</v>
      </c>
      <c r="H220" s="2">
        <f t="shared" si="23"/>
        <v>1.3428384999999985</v>
      </c>
      <c r="I220" s="2">
        <f t="array" ref="I220">SUMPRODUCT(B204:B223, (ROW(B204:B223)-ROW(B204)+1)) / (20*21/2)</f>
        <v>1.3581623809523808</v>
      </c>
      <c r="J220" s="2">
        <f t="shared" si="26"/>
        <v>1.3598759217899128</v>
      </c>
      <c r="K220" s="2">
        <f t="shared" si="20"/>
        <v>1.3631274508647708</v>
      </c>
    </row>
    <row r="221" spans="1:11" ht="13.5" x14ac:dyDescent="0.25">
      <c r="A221" s="3">
        <v>42327</v>
      </c>
      <c r="B221" s="2">
        <v>1.3399000000000001</v>
      </c>
      <c r="C221" s="2">
        <f t="shared" si="21"/>
        <v>-1.519999999999988E-2</v>
      </c>
      <c r="D221" s="2">
        <f t="shared" si="22"/>
        <v>1.3530800000000001</v>
      </c>
      <c r="E221" s="2">
        <f t="shared" si="24"/>
        <v>1.3566300000000002</v>
      </c>
      <c r="F221" s="2">
        <f t="shared" si="25"/>
        <v>1.3591549999999999</v>
      </c>
      <c r="G221" s="2">
        <f t="shared" si="19"/>
        <v>1.3652279999999999</v>
      </c>
      <c r="H221" s="2">
        <f t="shared" si="23"/>
        <v>1.3428404999999985</v>
      </c>
      <c r="I221" s="2">
        <f t="array" ref="I221">SUMPRODUCT(B205:B224, (ROW(B205:B224)-ROW(B205)+1)) / (20*21/2)</f>
        <v>1.3577766666666664</v>
      </c>
      <c r="J221" s="2">
        <f t="shared" si="26"/>
        <v>1.3579734530480163</v>
      </c>
      <c r="K221" s="2">
        <f t="shared" si="20"/>
        <v>1.3622165704387015</v>
      </c>
    </row>
    <row r="222" spans="1:11" ht="13.5" x14ac:dyDescent="0.25">
      <c r="A222" s="3">
        <v>42328</v>
      </c>
      <c r="B222" s="2">
        <v>1.3652</v>
      </c>
      <c r="C222" s="2">
        <f t="shared" si="21"/>
        <v>2.5299999999999878E-2</v>
      </c>
      <c r="D222" s="2">
        <f t="shared" si="22"/>
        <v>1.3551</v>
      </c>
      <c r="E222" s="2">
        <f t="shared" si="24"/>
        <v>1.3576400000000002</v>
      </c>
      <c r="F222" s="2">
        <f t="shared" si="25"/>
        <v>1.359405</v>
      </c>
      <c r="G222" s="2">
        <f t="shared" si="19"/>
        <v>1.3650260000000001</v>
      </c>
      <c r="H222" s="2">
        <f t="shared" si="23"/>
        <v>1.3428984999999989</v>
      </c>
      <c r="I222" s="2">
        <f t="array" ref="I222">SUMPRODUCT(B206:B225, (ROW(B206:B225)-ROW(B206)+1)) / (20*21/2)</f>
        <v>1.3583771428571429</v>
      </c>
      <c r="J222" s="2">
        <f t="shared" si="26"/>
        <v>1.358661695614872</v>
      </c>
      <c r="K222" s="2">
        <f t="shared" si="20"/>
        <v>1.3623335676763995</v>
      </c>
    </row>
    <row r="223" spans="1:11" ht="13.5" x14ac:dyDescent="0.25">
      <c r="A223" s="3">
        <v>42331</v>
      </c>
      <c r="B223" s="2">
        <v>1.3551</v>
      </c>
      <c r="C223" s="2">
        <f t="shared" si="21"/>
        <v>-1.0099999999999998E-2</v>
      </c>
      <c r="D223" s="2">
        <f t="shared" si="22"/>
        <v>1.3551</v>
      </c>
      <c r="E223" s="2">
        <f t="shared" si="24"/>
        <v>1.3576400000000002</v>
      </c>
      <c r="F223" s="2">
        <f t="shared" si="25"/>
        <v>1.3591500000000001</v>
      </c>
      <c r="G223" s="2">
        <f t="shared" si="19"/>
        <v>1.3639140000000001</v>
      </c>
      <c r="H223" s="2">
        <f t="shared" si="23"/>
        <v>1.3429294999999986</v>
      </c>
      <c r="I223" s="2">
        <f t="array" ref="I223">SUMPRODUCT(B207:B226, (ROW(B207:B226)-ROW(B207)+1)) / (20*21/2)</f>
        <v>1.3589295238095236</v>
      </c>
      <c r="J223" s="2">
        <f t="shared" si="26"/>
        <v>1.3583224865086936</v>
      </c>
      <c r="K223" s="2">
        <f t="shared" si="20"/>
        <v>1.3620498983557563</v>
      </c>
    </row>
    <row r="224" spans="1:11" ht="13.5" x14ac:dyDescent="0.25">
      <c r="A224" s="3">
        <v>42332</v>
      </c>
      <c r="B224" s="2">
        <v>1.3551</v>
      </c>
      <c r="C224" s="2">
        <f t="shared" si="21"/>
        <v>0</v>
      </c>
      <c r="D224" s="2">
        <f t="shared" si="22"/>
        <v>1.3540800000000002</v>
      </c>
      <c r="E224" s="2">
        <f t="shared" si="24"/>
        <v>1.3571300000000002</v>
      </c>
      <c r="F224" s="2">
        <f t="shared" si="25"/>
        <v>1.358895</v>
      </c>
      <c r="G224" s="2">
        <f t="shared" si="19"/>
        <v>1.36361</v>
      </c>
      <c r="H224" s="2">
        <f t="shared" si="23"/>
        <v>1.3430074999999986</v>
      </c>
      <c r="I224" s="2">
        <f t="array" ref="I224">SUMPRODUCT(B208:B227, (ROW(B208:B227)-ROW(B208)+1)) / (20*21/2)</f>
        <v>1.3594819047619047</v>
      </c>
      <c r="J224" s="2">
        <f t="shared" si="26"/>
        <v>1.3580155830316751</v>
      </c>
      <c r="K224" s="2">
        <f t="shared" si="20"/>
        <v>1.3617773533221973</v>
      </c>
    </row>
    <row r="225" spans="1:11" ht="13.5" x14ac:dyDescent="0.25">
      <c r="A225" s="3">
        <v>42333</v>
      </c>
      <c r="B225" s="2">
        <v>1.3652</v>
      </c>
      <c r="C225" s="2">
        <f t="shared" si="21"/>
        <v>1.0099999999999998E-2</v>
      </c>
      <c r="D225" s="2">
        <f t="shared" si="22"/>
        <v>1.3561000000000001</v>
      </c>
      <c r="E225" s="2">
        <f t="shared" si="24"/>
        <v>1.3576299999999999</v>
      </c>
      <c r="F225" s="2">
        <f t="shared" si="25"/>
        <v>1.3594000000000002</v>
      </c>
      <c r="G225" s="2">
        <f t="shared" si="19"/>
        <v>1.3635079999999999</v>
      </c>
      <c r="H225" s="2">
        <f t="shared" si="23"/>
        <v>1.3432534999999988</v>
      </c>
      <c r="I225" s="2">
        <f t="array" ref="I225">SUMPRODUCT(B209:B228, (ROW(B209:B228)-ROW(B209)+1)) / (20*21/2)</f>
        <v>1.3599861904761905</v>
      </c>
      <c r="J225" s="2">
        <f t="shared" si="26"/>
        <v>1.3586998132191348</v>
      </c>
      <c r="K225" s="2">
        <f t="shared" si="20"/>
        <v>1.3619115747605426</v>
      </c>
    </row>
    <row r="226" spans="1:11" ht="13.5" x14ac:dyDescent="0.25">
      <c r="A226" s="3">
        <v>42334</v>
      </c>
      <c r="B226" s="2">
        <v>1.3652</v>
      </c>
      <c r="C226" s="2">
        <f t="shared" si="21"/>
        <v>0</v>
      </c>
      <c r="D226" s="2">
        <f t="shared" si="22"/>
        <v>1.3611599999999999</v>
      </c>
      <c r="E226" s="2">
        <f t="shared" si="24"/>
        <v>1.3571200000000001</v>
      </c>
      <c r="F226" s="2">
        <f t="shared" si="25"/>
        <v>1.3594000000000004</v>
      </c>
      <c r="G226" s="2">
        <f t="shared" si="19"/>
        <v>1.3634059999999999</v>
      </c>
      <c r="H226" s="2">
        <f t="shared" si="23"/>
        <v>1.3435229999999987</v>
      </c>
      <c r="I226" s="2">
        <f t="array" ref="I226">SUMPRODUCT(B210:B229, (ROW(B210:B229)-ROW(B210)+1)) / (20*21/2)</f>
        <v>1.3604423809523809</v>
      </c>
      <c r="J226" s="2">
        <f t="shared" si="26"/>
        <v>1.3593188786268364</v>
      </c>
      <c r="K226" s="2">
        <f t="shared" si="20"/>
        <v>1.3620405326130705</v>
      </c>
    </row>
    <row r="227" spans="1:11" ht="13.5" x14ac:dyDescent="0.25">
      <c r="A227" s="3">
        <v>42335</v>
      </c>
      <c r="B227" s="2">
        <v>1.3652</v>
      </c>
      <c r="C227" s="2">
        <f t="shared" si="21"/>
        <v>0</v>
      </c>
      <c r="D227" s="2">
        <f t="shared" si="22"/>
        <v>1.3611599999999999</v>
      </c>
      <c r="E227" s="2">
        <f t="shared" si="24"/>
        <v>1.3581299999999998</v>
      </c>
      <c r="F227" s="2">
        <f t="shared" si="25"/>
        <v>1.3599050000000004</v>
      </c>
      <c r="G227" s="2">
        <f t="shared" si="19"/>
        <v>1.3633040000000003</v>
      </c>
      <c r="H227" s="2">
        <f t="shared" si="23"/>
        <v>1.3438159999999988</v>
      </c>
      <c r="I227" s="2">
        <f t="array" ref="I227">SUMPRODUCT(B211:B230, (ROW(B211:B230)-ROW(B211)+1)) / (20*21/2)</f>
        <v>1.3642700000000001</v>
      </c>
      <c r="J227" s="2">
        <f t="shared" si="26"/>
        <v>1.3598789854242808</v>
      </c>
      <c r="K227" s="2">
        <f t="shared" si="20"/>
        <v>1.362164433294911</v>
      </c>
    </row>
    <row r="228" spans="1:11" ht="13.5" x14ac:dyDescent="0.25">
      <c r="A228" s="3">
        <v>42338</v>
      </c>
      <c r="B228" s="2">
        <v>1.3652</v>
      </c>
      <c r="C228" s="2">
        <f t="shared" si="21"/>
        <v>0</v>
      </c>
      <c r="D228" s="2">
        <f t="shared" si="22"/>
        <v>1.3631799999999998</v>
      </c>
      <c r="E228" s="2">
        <f t="shared" si="24"/>
        <v>1.3591399999999998</v>
      </c>
      <c r="F228" s="2">
        <f t="shared" si="25"/>
        <v>1.3604100000000003</v>
      </c>
      <c r="G228" s="2">
        <f t="shared" si="19"/>
        <v>1.3631020000000005</v>
      </c>
      <c r="H228" s="2">
        <f t="shared" si="23"/>
        <v>1.3442029999999989</v>
      </c>
      <c r="I228" s="2">
        <f t="array" ref="I228">SUMPRODUCT(B212:B231, (ROW(B212:B231)-ROW(B212)+1)) / (20*21/2)</f>
        <v>1.3679290476190478</v>
      </c>
      <c r="J228" s="2">
        <f t="shared" si="26"/>
        <v>1.3603857487172064</v>
      </c>
      <c r="K228" s="2">
        <f t="shared" si="20"/>
        <v>1.3622834751264832</v>
      </c>
    </row>
    <row r="229" spans="1:11" ht="13.5" x14ac:dyDescent="0.25">
      <c r="A229" s="3">
        <v>42339</v>
      </c>
      <c r="B229" s="2">
        <v>1.3652</v>
      </c>
      <c r="C229" s="2">
        <f t="shared" si="21"/>
        <v>0</v>
      </c>
      <c r="D229" s="2">
        <f t="shared" si="22"/>
        <v>1.3652</v>
      </c>
      <c r="E229" s="2">
        <f t="shared" si="24"/>
        <v>1.35964</v>
      </c>
      <c r="F229" s="2">
        <f t="shared" si="25"/>
        <v>1.3604100000000006</v>
      </c>
      <c r="G229" s="2">
        <f t="shared" si="19"/>
        <v>1.3627980000000002</v>
      </c>
      <c r="H229" s="2">
        <f t="shared" si="23"/>
        <v>1.344401999999999</v>
      </c>
      <c r="I229" s="2">
        <f t="array" ref="I229">SUMPRODUCT(B213:B232, (ROW(B213:B232)-ROW(B213)+1)) / (20*21/2)</f>
        <v>1.3724295238095237</v>
      </c>
      <c r="J229" s="2">
        <f t="shared" si="26"/>
        <v>1.3608442488393773</v>
      </c>
      <c r="K229" s="2">
        <f t="shared" si="20"/>
        <v>1.3623978486509349</v>
      </c>
    </row>
    <row r="230" spans="1:11" ht="13.5" x14ac:dyDescent="0.25">
      <c r="A230" s="3">
        <v>42340</v>
      </c>
      <c r="B230" s="2">
        <v>1.4006000000000001</v>
      </c>
      <c r="C230" s="2">
        <f t="shared" si="21"/>
        <v>3.5400000000000098E-2</v>
      </c>
      <c r="D230" s="2">
        <f t="shared" si="22"/>
        <v>1.3722799999999999</v>
      </c>
      <c r="E230" s="2">
        <f t="shared" si="24"/>
        <v>1.36419</v>
      </c>
      <c r="F230" s="2">
        <f t="shared" si="25"/>
        <v>1.3621800000000006</v>
      </c>
      <c r="G230" s="2">
        <f t="shared" si="19"/>
        <v>1.3632020000000002</v>
      </c>
      <c r="H230" s="2">
        <f t="shared" si="23"/>
        <v>1.3448249999999988</v>
      </c>
      <c r="I230" s="2">
        <f t="array" ref="I230">SUMPRODUCT(B214:B233, (ROW(B214:B233)-ROW(B214)+1)) / (20*21/2)</f>
        <v>1.376665238095238</v>
      </c>
      <c r="J230" s="2">
        <f t="shared" si="26"/>
        <v>1.3646305108546748</v>
      </c>
      <c r="K230" s="2">
        <f t="shared" si="20"/>
        <v>1.3638959722332513</v>
      </c>
    </row>
    <row r="231" spans="1:11" ht="13.5" x14ac:dyDescent="0.25">
      <c r="A231" s="3">
        <v>42341</v>
      </c>
      <c r="B231" s="2">
        <v>1.4006000000000001</v>
      </c>
      <c r="C231" s="2">
        <f t="shared" si="21"/>
        <v>0</v>
      </c>
      <c r="D231" s="2">
        <f t="shared" si="22"/>
        <v>1.3793599999999999</v>
      </c>
      <c r="E231" s="2">
        <f t="shared" si="24"/>
        <v>1.37026</v>
      </c>
      <c r="F231" s="2">
        <f t="shared" si="25"/>
        <v>1.3634450000000005</v>
      </c>
      <c r="G231" s="2">
        <f t="shared" si="19"/>
        <v>1.3633020000000002</v>
      </c>
      <c r="H231" s="2">
        <f t="shared" si="23"/>
        <v>1.3453654999999989</v>
      </c>
      <c r="I231" s="2">
        <f t="array" ref="I231">SUMPRODUCT(B215:B234, (ROW(B215:B234)-ROW(B215)+1)) / (20*21/2)</f>
        <v>1.3806361904761906</v>
      </c>
      <c r="J231" s="2">
        <f t="shared" si="26"/>
        <v>1.3680561764875629</v>
      </c>
      <c r="K231" s="2">
        <f t="shared" si="20"/>
        <v>1.3653353458711632</v>
      </c>
    </row>
    <row r="232" spans="1:11" ht="13.5" x14ac:dyDescent="0.25">
      <c r="A232" s="3">
        <v>42342</v>
      </c>
      <c r="B232" s="2">
        <v>1.4107000000000001</v>
      </c>
      <c r="C232" s="2">
        <f t="shared" si="21"/>
        <v>1.0099999999999998E-2</v>
      </c>
      <c r="D232" s="2">
        <f t="shared" si="22"/>
        <v>1.38846</v>
      </c>
      <c r="E232" s="2">
        <f t="shared" si="24"/>
        <v>1.3748100000000001</v>
      </c>
      <c r="F232" s="2">
        <f t="shared" si="25"/>
        <v>1.3662250000000005</v>
      </c>
      <c r="G232" s="2">
        <f t="shared" si="19"/>
        <v>1.3636040000000003</v>
      </c>
      <c r="H232" s="2">
        <f t="shared" si="23"/>
        <v>1.3459564999999991</v>
      </c>
      <c r="I232" s="2">
        <f t="array" ref="I232">SUMPRODUCT(B216:B235, (ROW(B216:B235)-ROW(B216)+1)) / (20*21/2)</f>
        <v>1.3843666666666665</v>
      </c>
      <c r="J232" s="2">
        <f t="shared" si="26"/>
        <v>1.372117493012557</v>
      </c>
      <c r="K232" s="2">
        <f t="shared" si="20"/>
        <v>1.3671143519154314</v>
      </c>
    </row>
    <row r="233" spans="1:11" ht="13.5" x14ac:dyDescent="0.25">
      <c r="A233" s="3">
        <v>42345</v>
      </c>
      <c r="B233" s="2">
        <v>1.4107000000000001</v>
      </c>
      <c r="C233" s="2">
        <f t="shared" si="21"/>
        <v>0</v>
      </c>
      <c r="D233" s="2">
        <f t="shared" si="22"/>
        <v>1.3975600000000001</v>
      </c>
      <c r="E233" s="2">
        <f t="shared" si="24"/>
        <v>1.3803700000000001</v>
      </c>
      <c r="F233" s="2">
        <f t="shared" si="25"/>
        <v>1.3690050000000002</v>
      </c>
      <c r="G233" s="2">
        <f t="shared" si="19"/>
        <v>1.3644120000000004</v>
      </c>
      <c r="H233" s="2">
        <f t="shared" si="23"/>
        <v>1.3465474999999991</v>
      </c>
      <c r="I233" s="2">
        <f t="array" ref="I233">SUMPRODUCT(B217:B236, (ROW(B217:B236)-ROW(B217)+1)) / (20*21/2)</f>
        <v>1.3878566666666665</v>
      </c>
      <c r="J233" s="2">
        <f t="shared" si="26"/>
        <v>1.3757920174875518</v>
      </c>
      <c r="K233" s="2">
        <f t="shared" si="20"/>
        <v>1.3688235930167871</v>
      </c>
    </row>
    <row r="234" spans="1:11" ht="13.5" x14ac:dyDescent="0.25">
      <c r="A234" s="3">
        <v>42346</v>
      </c>
      <c r="B234" s="2">
        <v>1.4107000000000001</v>
      </c>
      <c r="C234" s="2">
        <f t="shared" si="21"/>
        <v>0</v>
      </c>
      <c r="D234" s="2">
        <f t="shared" si="22"/>
        <v>1.40666</v>
      </c>
      <c r="E234" s="2">
        <f t="shared" si="24"/>
        <v>1.3859300000000001</v>
      </c>
      <c r="F234" s="2">
        <f t="shared" si="25"/>
        <v>1.3715300000000001</v>
      </c>
      <c r="G234" s="2">
        <f t="shared" si="19"/>
        <v>1.3647140000000004</v>
      </c>
      <c r="H234" s="2">
        <f t="shared" si="23"/>
        <v>1.3472324999999992</v>
      </c>
      <c r="I234" s="2">
        <f t="array" ref="I234">SUMPRODUCT(B218:B237, (ROW(B218:B237)-ROW(B218)+1)) / (20*21/2)</f>
        <v>1.3887447619047617</v>
      </c>
      <c r="J234" s="2">
        <f t="shared" si="26"/>
        <v>1.3791165872506421</v>
      </c>
      <c r="K234" s="2">
        <f t="shared" si="20"/>
        <v>1.3704658050553447</v>
      </c>
    </row>
    <row r="235" spans="1:11" ht="13.5" x14ac:dyDescent="0.25">
      <c r="A235" s="3">
        <v>42347</v>
      </c>
      <c r="B235" s="2">
        <v>1.4107000000000001</v>
      </c>
      <c r="C235" s="2">
        <f t="shared" si="21"/>
        <v>0</v>
      </c>
      <c r="D235" s="2">
        <f t="shared" si="22"/>
        <v>1.4086800000000002</v>
      </c>
      <c r="E235" s="2">
        <f t="shared" si="24"/>
        <v>1.3904800000000002</v>
      </c>
      <c r="F235" s="2">
        <f t="shared" si="25"/>
        <v>1.3740549999999998</v>
      </c>
      <c r="G235" s="2">
        <f t="shared" si="19"/>
        <v>1.3650160000000005</v>
      </c>
      <c r="H235" s="2">
        <f t="shared" si="23"/>
        <v>1.3478469999999994</v>
      </c>
      <c r="I235" s="2">
        <f t="array" ref="I235">SUMPRODUCT(B219:B238, (ROW(B219:B238)-ROW(B219)+1)) / (20*21/2)</f>
        <v>1.3899742857142861</v>
      </c>
      <c r="J235" s="2">
        <f t="shared" si="26"/>
        <v>1.3821245313220096</v>
      </c>
      <c r="K235" s="2">
        <f t="shared" si="20"/>
        <v>1.372043616621802</v>
      </c>
    </row>
    <row r="236" spans="1:11" ht="13.5" x14ac:dyDescent="0.25">
      <c r="A236" s="3">
        <v>42348</v>
      </c>
      <c r="B236" s="2">
        <v>1.4107000000000001</v>
      </c>
      <c r="C236" s="2">
        <f t="shared" si="21"/>
        <v>0</v>
      </c>
      <c r="D236" s="2">
        <f t="shared" si="22"/>
        <v>1.4107000000000001</v>
      </c>
      <c r="E236" s="2">
        <f t="shared" si="24"/>
        <v>1.39503</v>
      </c>
      <c r="F236" s="2">
        <f t="shared" si="25"/>
        <v>1.3760749999999997</v>
      </c>
      <c r="G236" s="2">
        <f t="shared" si="19"/>
        <v>1.3657240000000004</v>
      </c>
      <c r="H236" s="2">
        <f t="shared" si="23"/>
        <v>1.3484614999999991</v>
      </c>
      <c r="I236" s="2">
        <f t="array" ref="I236">SUMPRODUCT(B220:B239, (ROW(B220:B239)-ROW(B220)+1)) / (20*21/2)</f>
        <v>1.3929590476190477</v>
      </c>
      <c r="J236" s="2">
        <f t="shared" si="26"/>
        <v>1.3848460045294373</v>
      </c>
      <c r="K236" s="2">
        <f t="shared" si="20"/>
        <v>1.3735595532248688</v>
      </c>
    </row>
    <row r="237" spans="1:11" ht="13.5" x14ac:dyDescent="0.25">
      <c r="A237" s="3">
        <v>42349</v>
      </c>
      <c r="B237" s="2">
        <v>1.3854</v>
      </c>
      <c r="C237" s="2">
        <f t="shared" si="21"/>
        <v>-2.53000000000001E-2</v>
      </c>
      <c r="D237" s="2">
        <f t="shared" si="22"/>
        <v>1.40564</v>
      </c>
      <c r="E237" s="2">
        <f t="shared" si="24"/>
        <v>1.3970500000000001</v>
      </c>
      <c r="F237" s="2">
        <f t="shared" si="25"/>
        <v>1.3775899999999996</v>
      </c>
      <c r="G237" s="2">
        <f t="shared" si="19"/>
        <v>1.3657240000000004</v>
      </c>
      <c r="H237" s="2">
        <f t="shared" si="23"/>
        <v>1.3488554999999991</v>
      </c>
      <c r="I237" s="2">
        <f t="array" ref="I237">SUMPRODUCT(B221:B240, (ROW(B221:B240)-ROW(B221)+1)) / (20*21/2)</f>
        <v>1.3937795238095236</v>
      </c>
      <c r="J237" s="2">
        <f t="shared" si="26"/>
        <v>1.3848987660028242</v>
      </c>
      <c r="K237" s="2">
        <f t="shared" si="20"/>
        <v>1.3740238844709525</v>
      </c>
    </row>
    <row r="238" spans="1:11" ht="13.5" x14ac:dyDescent="0.25">
      <c r="A238" s="3">
        <v>42352</v>
      </c>
      <c r="B238" s="2">
        <v>1.3905000000000001</v>
      </c>
      <c r="C238" s="2">
        <f t="shared" si="21"/>
        <v>5.1000000000001044E-3</v>
      </c>
      <c r="D238" s="2">
        <f t="shared" si="22"/>
        <v>1.4016</v>
      </c>
      <c r="E238" s="2">
        <f t="shared" si="24"/>
        <v>1.39958</v>
      </c>
      <c r="F238" s="2">
        <f t="shared" si="25"/>
        <v>1.3793599999999997</v>
      </c>
      <c r="G238" s="2">
        <f t="shared" si="19"/>
        <v>1.3661280000000002</v>
      </c>
      <c r="H238" s="2">
        <f t="shared" si="23"/>
        <v>1.3494629999999987</v>
      </c>
      <c r="I238" s="2">
        <f t="array" ref="I238">SUMPRODUCT(B222:B241, (ROW(B222:B241)-ROW(B222)+1)) / (20*21/2)</f>
        <v>1.3958790476190477</v>
      </c>
      <c r="J238" s="2">
        <f t="shared" si="26"/>
        <v>1.385432216859698</v>
      </c>
      <c r="K238" s="2">
        <f t="shared" si="20"/>
        <v>1.3746700066485622</v>
      </c>
    </row>
    <row r="239" spans="1:11" ht="13.5" x14ac:dyDescent="0.25">
      <c r="A239" s="3">
        <v>42353</v>
      </c>
      <c r="B239" s="2">
        <v>1.4107000000000001</v>
      </c>
      <c r="C239" s="2">
        <f t="shared" si="21"/>
        <v>2.0199999999999996E-2</v>
      </c>
      <c r="D239" s="2">
        <f t="shared" si="22"/>
        <v>1.4016000000000002</v>
      </c>
      <c r="E239" s="2">
        <f t="shared" si="24"/>
        <v>1.4041300000000001</v>
      </c>
      <c r="F239" s="2">
        <f t="shared" si="25"/>
        <v>1.3818849999999996</v>
      </c>
      <c r="G239" s="2">
        <f t="shared" si="19"/>
        <v>1.3669360000000004</v>
      </c>
      <c r="H239" s="2">
        <f t="shared" si="23"/>
        <v>1.3501009999999989</v>
      </c>
      <c r="I239" s="2">
        <f t="array" ref="I239">SUMPRODUCT(B223:B242, (ROW(B223:B242)-ROW(B223)+1)) / (20*21/2)</f>
        <v>1.3981414285714284</v>
      </c>
      <c r="J239" s="2">
        <f t="shared" si="26"/>
        <v>1.3878386723968696</v>
      </c>
      <c r="K239" s="2">
        <f t="shared" si="20"/>
        <v>1.376082947564305</v>
      </c>
    </row>
    <row r="240" spans="1:11" ht="13.5" x14ac:dyDescent="0.25">
      <c r="A240" s="3">
        <v>42354</v>
      </c>
      <c r="B240" s="2">
        <v>1.3905000000000001</v>
      </c>
      <c r="C240" s="2">
        <f t="shared" si="21"/>
        <v>-2.0199999999999996E-2</v>
      </c>
      <c r="D240" s="2">
        <f t="shared" si="22"/>
        <v>1.3975600000000001</v>
      </c>
      <c r="E240" s="2">
        <f t="shared" si="24"/>
        <v>1.4031199999999999</v>
      </c>
      <c r="F240" s="2">
        <f t="shared" si="25"/>
        <v>1.3836549999999996</v>
      </c>
      <c r="G240" s="2">
        <f t="shared" si="19"/>
        <v>1.3673400000000004</v>
      </c>
      <c r="H240" s="2">
        <f t="shared" si="23"/>
        <v>1.3505204999999987</v>
      </c>
      <c r="I240" s="2">
        <f t="array" ref="I240">SUMPRODUCT(B224:B243, (ROW(B224:B243)-ROW(B224)+1)) / (20*21/2)</f>
        <v>1.4006728571428568</v>
      </c>
      <c r="J240" s="2">
        <f t="shared" si="26"/>
        <v>1.3880921321685962</v>
      </c>
      <c r="K240" s="2">
        <f t="shared" si="20"/>
        <v>1.3766483221696264</v>
      </c>
    </row>
    <row r="241" spans="1:11" ht="13.5" x14ac:dyDescent="0.25">
      <c r="A241" s="3">
        <v>42355</v>
      </c>
      <c r="B241" s="2">
        <v>1.4056999999999999</v>
      </c>
      <c r="C241" s="2">
        <f t="shared" si="21"/>
        <v>1.519999999999988E-2</v>
      </c>
      <c r="D241" s="2">
        <f t="shared" si="22"/>
        <v>1.3965600000000002</v>
      </c>
      <c r="E241" s="2">
        <f t="shared" si="24"/>
        <v>1.4036299999999999</v>
      </c>
      <c r="F241" s="2">
        <f t="shared" si="25"/>
        <v>1.3869449999999997</v>
      </c>
      <c r="G241" s="2">
        <f t="shared" si="19"/>
        <v>1.36815</v>
      </c>
      <c r="H241" s="2">
        <f t="shared" si="23"/>
        <v>1.3509924999999989</v>
      </c>
      <c r="I241" s="2">
        <f t="array" ref="I241">SUMPRODUCT(B225:B244, (ROW(B225:B244)-ROW(B225)+1)) / (20*21/2)</f>
        <v>1.4029152380952379</v>
      </c>
      <c r="J241" s="2">
        <f t="shared" si="26"/>
        <v>1.3897690719620632</v>
      </c>
      <c r="K241" s="2">
        <f t="shared" si="20"/>
        <v>1.3777876036531707</v>
      </c>
    </row>
    <row r="242" spans="1:11" ht="13.5" x14ac:dyDescent="0.25">
      <c r="A242" s="3">
        <v>42356</v>
      </c>
      <c r="B242" s="2">
        <v>1.4107000000000001</v>
      </c>
      <c r="C242" s="2">
        <f t="shared" si="21"/>
        <v>5.0000000000001155E-3</v>
      </c>
      <c r="D242" s="2">
        <f t="shared" si="22"/>
        <v>1.4016200000000001</v>
      </c>
      <c r="E242" s="2">
        <f t="shared" si="24"/>
        <v>1.4036299999999999</v>
      </c>
      <c r="F242" s="2">
        <f t="shared" si="25"/>
        <v>1.3892199999999997</v>
      </c>
      <c r="G242" s="2">
        <f t="shared" ref="G242:G305" si="27">AVERAGE(B193:B242)</f>
        <v>1.3690600000000002</v>
      </c>
      <c r="H242" s="2">
        <f t="shared" si="23"/>
        <v>1.351348499999999</v>
      </c>
      <c r="I242" s="2">
        <f t="array" ref="I242">SUMPRODUCT(B226:B245, (ROW(B226:B245)-ROW(B226)+1)) / (20*21/2)</f>
        <v>1.4024590476190475</v>
      </c>
      <c r="J242" s="2">
        <f t="shared" si="26"/>
        <v>1.391762493679962</v>
      </c>
      <c r="K242" s="2">
        <f t="shared" si="20"/>
        <v>1.3790782858628503</v>
      </c>
    </row>
    <row r="243" spans="1:11" ht="13.5" x14ac:dyDescent="0.25">
      <c r="A243" s="3">
        <v>42359</v>
      </c>
      <c r="B243" s="2">
        <v>1.4157999999999999</v>
      </c>
      <c r="C243" s="2">
        <f t="shared" si="21"/>
        <v>5.0999999999998824E-3</v>
      </c>
      <c r="D243" s="2">
        <f t="shared" si="22"/>
        <v>1.4066800000000002</v>
      </c>
      <c r="E243" s="2">
        <f t="shared" si="24"/>
        <v>1.4041399999999999</v>
      </c>
      <c r="F243" s="2">
        <f t="shared" si="25"/>
        <v>1.3922549999999998</v>
      </c>
      <c r="G243" s="2">
        <f t="shared" si="27"/>
        <v>1.3704760000000002</v>
      </c>
      <c r="H243" s="2">
        <f t="shared" si="23"/>
        <v>1.3517534999999987</v>
      </c>
      <c r="I243" s="2">
        <f t="array" ref="I243">SUMPRODUCT(B227:B246, (ROW(B227:B246)-ROW(B227)+1)) / (20*21/2)</f>
        <v>1.401882380952381</v>
      </c>
      <c r="J243" s="2">
        <f t="shared" si="26"/>
        <v>1.394051779996156</v>
      </c>
      <c r="K243" s="2">
        <f t="shared" ref="K243:K306" si="28">$K$4*B243+(1-$K$4)*K242</f>
        <v>1.3805183530839151</v>
      </c>
    </row>
    <row r="244" spans="1:11" ht="13.5" x14ac:dyDescent="0.25">
      <c r="A244" s="3">
        <v>42360</v>
      </c>
      <c r="B244" s="2">
        <v>1.4157999999999999</v>
      </c>
      <c r="C244" s="2">
        <f t="shared" si="21"/>
        <v>0</v>
      </c>
      <c r="D244" s="2">
        <f t="shared" si="22"/>
        <v>1.4077</v>
      </c>
      <c r="E244" s="2">
        <f t="shared" si="24"/>
        <v>1.4046500000000002</v>
      </c>
      <c r="F244" s="2">
        <f t="shared" si="25"/>
        <v>1.3952899999999999</v>
      </c>
      <c r="G244" s="2">
        <f t="shared" si="27"/>
        <v>1.3723980000000002</v>
      </c>
      <c r="H244" s="2">
        <f t="shared" si="23"/>
        <v>1.3522759999999985</v>
      </c>
      <c r="I244" s="2">
        <f t="array" ref="I244">SUMPRODUCT(B228:B247, (ROW(B228:B247)-ROW(B228)+1)) / (20*21/2)</f>
        <v>1.4050423809523811</v>
      </c>
      <c r="J244" s="2">
        <f t="shared" si="26"/>
        <v>1.3961230390441413</v>
      </c>
      <c r="K244" s="2">
        <f t="shared" si="28"/>
        <v>1.3819019470806244</v>
      </c>
    </row>
    <row r="245" spans="1:11" ht="13.5" x14ac:dyDescent="0.25">
      <c r="A245" s="3">
        <v>42361</v>
      </c>
      <c r="B245" s="2">
        <v>1.3905000000000001</v>
      </c>
      <c r="C245" s="2">
        <f t="shared" si="21"/>
        <v>-2.5299999999999878E-2</v>
      </c>
      <c r="D245" s="2">
        <f t="shared" si="22"/>
        <v>1.4077</v>
      </c>
      <c r="E245" s="2">
        <f t="shared" si="24"/>
        <v>1.4026300000000003</v>
      </c>
      <c r="F245" s="2">
        <f t="shared" si="25"/>
        <v>1.3965549999999998</v>
      </c>
      <c r="G245" s="2">
        <f t="shared" si="27"/>
        <v>1.3737120000000005</v>
      </c>
      <c r="H245" s="2">
        <f t="shared" si="23"/>
        <v>1.3526719999999983</v>
      </c>
      <c r="I245" s="2">
        <f t="array" ref="I245">SUMPRODUCT(B229:B248, (ROW(B229:B248)-ROW(B229)+1)) / (20*21/2)</f>
        <v>1.4083652380952383</v>
      </c>
      <c r="J245" s="2">
        <f t="shared" si="26"/>
        <v>1.3955875115161278</v>
      </c>
      <c r="K245" s="2">
        <f t="shared" si="28"/>
        <v>1.3822391256264823</v>
      </c>
    </row>
    <row r="246" spans="1:11" ht="13.5" x14ac:dyDescent="0.25">
      <c r="A246" s="3">
        <v>42363</v>
      </c>
      <c r="B246" s="2">
        <v>1.3905000000000001</v>
      </c>
      <c r="C246" s="2">
        <f t="shared" si="21"/>
        <v>0</v>
      </c>
      <c r="D246" s="2">
        <f t="shared" si="22"/>
        <v>1.4046600000000002</v>
      </c>
      <c r="E246" s="2">
        <f t="shared" si="24"/>
        <v>1.4006099999999999</v>
      </c>
      <c r="F246" s="2">
        <f t="shared" si="25"/>
        <v>1.3978199999999998</v>
      </c>
      <c r="G246" s="2">
        <f t="shared" si="27"/>
        <v>1.3745200000000002</v>
      </c>
      <c r="H246" s="2">
        <f t="shared" si="23"/>
        <v>1.353044499999998</v>
      </c>
      <c r="I246" s="2">
        <f t="array" ref="I246">SUMPRODUCT(B230:B249, (ROW(B230:B249)-ROW(B230)+1)) / (20*21/2)</f>
        <v>1.4113509523809522</v>
      </c>
      <c r="J246" s="2">
        <f t="shared" si="26"/>
        <v>1.3951029866098299</v>
      </c>
      <c r="K246" s="2">
        <f t="shared" si="28"/>
        <v>1.3825630814842673</v>
      </c>
    </row>
    <row r="247" spans="1:11" ht="13.5" x14ac:dyDescent="0.25">
      <c r="A247" s="3">
        <v>42366</v>
      </c>
      <c r="B247" s="2">
        <v>1.431</v>
      </c>
      <c r="C247" s="2">
        <f t="shared" si="21"/>
        <v>4.049999999999998E-2</v>
      </c>
      <c r="D247" s="2">
        <f t="shared" si="22"/>
        <v>1.4087200000000002</v>
      </c>
      <c r="E247" s="2">
        <f t="shared" si="24"/>
        <v>1.40517</v>
      </c>
      <c r="F247" s="2">
        <f t="shared" si="25"/>
        <v>1.4011099999999999</v>
      </c>
      <c r="G247" s="2">
        <f t="shared" si="27"/>
        <v>1.3761380000000001</v>
      </c>
      <c r="H247" s="2">
        <f t="shared" si="23"/>
        <v>1.353478499999998</v>
      </c>
      <c r="I247" s="2">
        <f t="array" ref="I247">SUMPRODUCT(B231:B250, (ROW(B231:B250)-ROW(B231)+1)) / (20*21/2)</f>
        <v>1.4139995238095235</v>
      </c>
      <c r="J247" s="2">
        <f t="shared" si="26"/>
        <v>1.3985217497898461</v>
      </c>
      <c r="K247" s="2">
        <f t="shared" si="28"/>
        <v>1.3844625684848844</v>
      </c>
    </row>
    <row r="248" spans="1:11" ht="13.5" x14ac:dyDescent="0.25">
      <c r="A248" s="3">
        <v>42367</v>
      </c>
      <c r="B248" s="2">
        <v>1.4359999999999999</v>
      </c>
      <c r="C248" s="2">
        <f t="shared" si="21"/>
        <v>4.9999999999998934E-3</v>
      </c>
      <c r="D248" s="2">
        <f t="shared" si="22"/>
        <v>1.41276</v>
      </c>
      <c r="E248" s="2">
        <f t="shared" si="24"/>
        <v>1.4097200000000001</v>
      </c>
      <c r="F248" s="2">
        <f t="shared" si="25"/>
        <v>1.40465</v>
      </c>
      <c r="G248" s="2">
        <f t="shared" si="27"/>
        <v>1.3776539999999999</v>
      </c>
      <c r="H248" s="2">
        <f t="shared" si="23"/>
        <v>1.3538904999999977</v>
      </c>
      <c r="I248" s="2">
        <f t="array" ref="I248">SUMPRODUCT(B232:B251, (ROW(B232:B251)-ROW(B232)+1)) / (20*21/2)</f>
        <v>1.4160033333333333</v>
      </c>
      <c r="J248" s="2">
        <f t="shared" si="26"/>
        <v>1.4020911069527178</v>
      </c>
      <c r="K248" s="2">
        <f t="shared" si="28"/>
        <v>1.386483644230575</v>
      </c>
    </row>
    <row r="249" spans="1:11" ht="13.5" x14ac:dyDescent="0.25">
      <c r="A249" s="3">
        <v>42368</v>
      </c>
      <c r="B249" s="2">
        <v>1.4359999999999999</v>
      </c>
      <c r="C249" s="2">
        <f t="shared" si="21"/>
        <v>0</v>
      </c>
      <c r="D249" s="2">
        <f t="shared" si="22"/>
        <v>1.4167999999999998</v>
      </c>
      <c r="E249" s="2">
        <f t="shared" si="24"/>
        <v>1.4122499999999998</v>
      </c>
      <c r="F249" s="2">
        <f t="shared" si="25"/>
        <v>1.4081900000000001</v>
      </c>
      <c r="G249" s="2">
        <f t="shared" si="27"/>
        <v>1.3794740000000001</v>
      </c>
      <c r="H249" s="2">
        <f t="shared" si="23"/>
        <v>1.3543024999999977</v>
      </c>
      <c r="I249" s="2">
        <f t="array" ref="I249">SUMPRODUCT(B233:B252, (ROW(B233:B252)-ROW(B233)+1)) / (20*21/2)</f>
        <v>1.4173766666666665</v>
      </c>
      <c r="J249" s="2">
        <f t="shared" si="26"/>
        <v>1.4053205253381731</v>
      </c>
      <c r="K249" s="2">
        <f t="shared" si="28"/>
        <v>1.3884254621038858</v>
      </c>
    </row>
    <row r="250" spans="1:11" ht="13.5" x14ac:dyDescent="0.25">
      <c r="A250" s="3">
        <v>42369</v>
      </c>
      <c r="B250" s="2">
        <v>1.4359999999999999</v>
      </c>
      <c r="C250" s="2">
        <f t="shared" si="21"/>
        <v>0</v>
      </c>
      <c r="D250" s="2">
        <f t="shared" si="22"/>
        <v>1.4258999999999999</v>
      </c>
      <c r="E250" s="2">
        <f t="shared" si="24"/>
        <v>1.4167999999999998</v>
      </c>
      <c r="F250" s="2">
        <f t="shared" si="25"/>
        <v>1.4099600000000001</v>
      </c>
      <c r="G250" s="2">
        <f t="shared" si="27"/>
        <v>1.3809900000000004</v>
      </c>
      <c r="H250" s="2">
        <f t="shared" si="23"/>
        <v>1.3547144999999978</v>
      </c>
      <c r="I250" s="2">
        <f t="array" ref="I250">SUMPRODUCT(B234:B253, (ROW(B234:B253)-ROW(B234)+1)) / (20*21/2)</f>
        <v>1.4177157142857144</v>
      </c>
      <c r="J250" s="2">
        <f t="shared" si="26"/>
        <v>1.4082423800678709</v>
      </c>
      <c r="K250" s="2">
        <f t="shared" si="28"/>
        <v>1.3902911302566745</v>
      </c>
    </row>
    <row r="251" spans="1:11" ht="13.5" x14ac:dyDescent="0.25">
      <c r="A251" s="3">
        <v>42373</v>
      </c>
      <c r="B251" s="2">
        <v>1.431</v>
      </c>
      <c r="C251" s="2">
        <f t="shared" si="21"/>
        <v>-4.9999999999998934E-3</v>
      </c>
      <c r="D251" s="2">
        <f t="shared" si="22"/>
        <v>1.4339999999999999</v>
      </c>
      <c r="E251" s="2">
        <f t="shared" si="24"/>
        <v>1.41933</v>
      </c>
      <c r="F251" s="2">
        <f t="shared" si="25"/>
        <v>1.4114800000000001</v>
      </c>
      <c r="G251" s="2">
        <f t="shared" si="27"/>
        <v>1.382306</v>
      </c>
      <c r="H251" s="2">
        <f t="shared" si="23"/>
        <v>1.3551719999999978</v>
      </c>
      <c r="I251" s="2">
        <f t="array" ref="I251">SUMPRODUCT(B235:B254, (ROW(B235:B254)-ROW(B235)+1)) / (20*21/2)</f>
        <v>1.4204400000000001</v>
      </c>
      <c r="J251" s="2">
        <f t="shared" si="26"/>
        <v>1.4104097724423594</v>
      </c>
      <c r="K251" s="2">
        <f t="shared" si="28"/>
        <v>1.3918875565211188</v>
      </c>
    </row>
    <row r="252" spans="1:11" ht="13.5" x14ac:dyDescent="0.25">
      <c r="A252" s="3">
        <v>42374</v>
      </c>
      <c r="B252" s="2">
        <v>1.4258999999999999</v>
      </c>
      <c r="C252" s="2">
        <f t="shared" si="21"/>
        <v>-5.1000000000001044E-3</v>
      </c>
      <c r="D252" s="2">
        <f t="shared" si="22"/>
        <v>1.4329799999999999</v>
      </c>
      <c r="E252" s="2">
        <f t="shared" si="24"/>
        <v>1.4208500000000002</v>
      </c>
      <c r="F252" s="2">
        <f t="shared" si="25"/>
        <v>1.4122399999999999</v>
      </c>
      <c r="G252" s="2">
        <f t="shared" si="27"/>
        <v>1.3836199999999996</v>
      </c>
      <c r="H252" s="2">
        <f t="shared" si="23"/>
        <v>1.3556509999999977</v>
      </c>
      <c r="I252" s="2">
        <f t="array" ref="I252">SUMPRODUCT(B236:B255, (ROW(B236:B255)-ROW(B236)+1)) / (20*21/2)</f>
        <v>1.4230195238095238</v>
      </c>
      <c r="J252" s="2">
        <f t="shared" si="26"/>
        <v>1.4118850322097538</v>
      </c>
      <c r="K252" s="2">
        <f t="shared" si="28"/>
        <v>1.3932213778340163</v>
      </c>
    </row>
    <row r="253" spans="1:11" ht="13.5" x14ac:dyDescent="0.25">
      <c r="A253" s="3">
        <v>42375</v>
      </c>
      <c r="B253" s="2">
        <v>1.4157999999999999</v>
      </c>
      <c r="C253" s="2">
        <f t="shared" si="21"/>
        <v>-1.0099999999999998E-2</v>
      </c>
      <c r="D253" s="2">
        <f t="shared" si="22"/>
        <v>1.4289399999999999</v>
      </c>
      <c r="E253" s="2">
        <f t="shared" si="24"/>
        <v>1.4208500000000002</v>
      </c>
      <c r="F253" s="2">
        <f t="shared" si="25"/>
        <v>1.4124950000000001</v>
      </c>
      <c r="G253" s="2">
        <f t="shared" si="27"/>
        <v>1.3847319999999999</v>
      </c>
      <c r="H253" s="2">
        <f t="shared" si="23"/>
        <v>1.3561029999999976</v>
      </c>
      <c r="I253" s="2">
        <f t="array" ref="I253">SUMPRODUCT(B237:B256, (ROW(B237:B256)-ROW(B237)+1)) / (20*21/2)</f>
        <v>1.4293019047619047</v>
      </c>
      <c r="J253" s="2">
        <f t="shared" si="26"/>
        <v>1.4122578862850153</v>
      </c>
      <c r="K253" s="2">
        <f t="shared" si="28"/>
        <v>1.3941068139973884</v>
      </c>
    </row>
    <row r="254" spans="1:11" ht="13.5" x14ac:dyDescent="0.25">
      <c r="A254" s="3">
        <v>42376</v>
      </c>
      <c r="B254" s="2">
        <v>1.4411</v>
      </c>
      <c r="C254" s="2">
        <f t="shared" si="21"/>
        <v>2.53000000000001E-2</v>
      </c>
      <c r="D254" s="2">
        <f t="shared" si="22"/>
        <v>1.4299599999999999</v>
      </c>
      <c r="E254" s="2">
        <f t="shared" si="24"/>
        <v>1.4233800000000001</v>
      </c>
      <c r="F254" s="2">
        <f t="shared" si="25"/>
        <v>1.414015</v>
      </c>
      <c r="G254" s="2">
        <f t="shared" si="27"/>
        <v>1.3863500000000002</v>
      </c>
      <c r="H254" s="2">
        <f t="shared" si="23"/>
        <v>1.3568694999999977</v>
      </c>
      <c r="I254" s="2">
        <f t="array" ref="I254">SUMPRODUCT(B238:B257, (ROW(B238:B257)-ROW(B238)+1)) / (20*21/2)</f>
        <v>1.4338090476190473</v>
      </c>
      <c r="J254" s="2">
        <f t="shared" si="26"/>
        <v>1.415004754257871</v>
      </c>
      <c r="K254" s="2">
        <f t="shared" si="28"/>
        <v>1.3959496840367067</v>
      </c>
    </row>
    <row r="255" spans="1:11" ht="13.5" x14ac:dyDescent="0.25">
      <c r="A255" s="3">
        <v>42377</v>
      </c>
      <c r="B255" s="2">
        <v>1.4411</v>
      </c>
      <c r="C255" s="2">
        <f t="shared" si="21"/>
        <v>0</v>
      </c>
      <c r="D255" s="2">
        <f t="shared" si="22"/>
        <v>1.4309800000000004</v>
      </c>
      <c r="E255" s="2">
        <f t="shared" si="24"/>
        <v>1.4284400000000002</v>
      </c>
      <c r="F255" s="2">
        <f t="shared" si="25"/>
        <v>1.415535</v>
      </c>
      <c r="G255" s="2">
        <f t="shared" si="27"/>
        <v>1.3880700000000001</v>
      </c>
      <c r="H255" s="2">
        <f t="shared" si="23"/>
        <v>1.3576124999999977</v>
      </c>
      <c r="I255" s="2">
        <f t="array" ref="I255">SUMPRODUCT(B239:B258, (ROW(B239:B258)-ROW(B239)+1)) / (20*21/2)</f>
        <v>1.4374447619047619</v>
      </c>
      <c r="J255" s="2">
        <f t="shared" si="26"/>
        <v>1.4174900157571213</v>
      </c>
      <c r="K255" s="2">
        <f t="shared" si="28"/>
        <v>1.3977202846627184</v>
      </c>
    </row>
    <row r="256" spans="1:11" ht="13.5" x14ac:dyDescent="0.25">
      <c r="A256" s="3">
        <v>42380</v>
      </c>
      <c r="B256" s="2">
        <v>1.4815</v>
      </c>
      <c r="C256" s="2">
        <f t="shared" si="21"/>
        <v>4.0399999999999991E-2</v>
      </c>
      <c r="D256" s="2">
        <f t="shared" si="22"/>
        <v>1.4410800000000001</v>
      </c>
      <c r="E256" s="2">
        <f t="shared" si="24"/>
        <v>1.4375400000000003</v>
      </c>
      <c r="F256" s="2">
        <f t="shared" si="25"/>
        <v>1.4190749999999999</v>
      </c>
      <c r="G256" s="2">
        <f t="shared" si="27"/>
        <v>1.390396</v>
      </c>
      <c r="H256" s="2">
        <f t="shared" si="23"/>
        <v>1.3586279999999977</v>
      </c>
      <c r="I256" s="2">
        <f t="array" ref="I256">SUMPRODUCT(B240:B259, (ROW(B240:B259)-ROW(B240)+1)) / (20*21/2)</f>
        <v>1.440743333333333</v>
      </c>
      <c r="J256" s="2">
        <f t="shared" si="26"/>
        <v>1.4235862047326335</v>
      </c>
      <c r="K256" s="2">
        <f t="shared" si="28"/>
        <v>1.4010057636955529</v>
      </c>
    </row>
    <row r="257" spans="1:11" ht="13.5" x14ac:dyDescent="0.25">
      <c r="A257" s="3">
        <v>42381</v>
      </c>
      <c r="B257" s="2">
        <v>1.4663999999999999</v>
      </c>
      <c r="C257" s="2">
        <f t="shared" si="21"/>
        <v>-1.5100000000000113E-2</v>
      </c>
      <c r="D257" s="2">
        <f t="shared" si="22"/>
        <v>1.4491800000000001</v>
      </c>
      <c r="E257" s="2">
        <f t="shared" si="24"/>
        <v>1.4410800000000001</v>
      </c>
      <c r="F257" s="2">
        <f t="shared" si="25"/>
        <v>1.423125</v>
      </c>
      <c r="G257" s="2">
        <f t="shared" si="27"/>
        <v>1.3926219999999998</v>
      </c>
      <c r="H257" s="2">
        <f t="shared" si="23"/>
        <v>1.3595679999999979</v>
      </c>
      <c r="I257" s="2">
        <f t="array" ref="I257">SUMPRODUCT(B241:B260, (ROW(B241:B260)-ROW(B241)+1)) / (20*21/2)</f>
        <v>1.4418771428571429</v>
      </c>
      <c r="J257" s="2">
        <f t="shared" si="26"/>
        <v>1.4276637090438113</v>
      </c>
      <c r="K257" s="2">
        <f t="shared" si="28"/>
        <v>1.4035702435506292</v>
      </c>
    </row>
    <row r="258" spans="1:11" ht="13.5" x14ac:dyDescent="0.25">
      <c r="A258" s="3">
        <v>42382</v>
      </c>
      <c r="B258" s="2">
        <v>1.4613</v>
      </c>
      <c r="C258" s="2">
        <f t="shared" si="21"/>
        <v>-5.0999999999998824E-3</v>
      </c>
      <c r="D258" s="2">
        <f t="shared" si="22"/>
        <v>1.4582799999999998</v>
      </c>
      <c r="E258" s="2">
        <f t="shared" si="24"/>
        <v>1.4436100000000001</v>
      </c>
      <c r="F258" s="2">
        <f t="shared" si="25"/>
        <v>1.4266650000000001</v>
      </c>
      <c r="G258" s="2">
        <f t="shared" si="27"/>
        <v>1.3947459999999998</v>
      </c>
      <c r="H258" s="2">
        <f t="shared" si="23"/>
        <v>1.360294499999998</v>
      </c>
      <c r="I258" s="2">
        <f t="array" ref="I258">SUMPRODUCT(B242:B261, (ROW(B242:B261)-ROW(B242)+1)) / (20*21/2)</f>
        <v>1.4427699999999999</v>
      </c>
      <c r="J258" s="2">
        <f t="shared" si="26"/>
        <v>1.4308671653253531</v>
      </c>
      <c r="K258" s="2">
        <f t="shared" si="28"/>
        <v>1.4058341555682516</v>
      </c>
    </row>
    <row r="259" spans="1:11" ht="13.5" x14ac:dyDescent="0.25">
      <c r="A259" s="3">
        <v>42384</v>
      </c>
      <c r="B259" s="2">
        <v>1.4613</v>
      </c>
      <c r="C259" s="2">
        <f t="shared" si="21"/>
        <v>0</v>
      </c>
      <c r="D259" s="2">
        <f t="shared" si="22"/>
        <v>1.4623200000000001</v>
      </c>
      <c r="E259" s="2">
        <f t="shared" si="24"/>
        <v>1.44614</v>
      </c>
      <c r="F259" s="2">
        <f t="shared" si="25"/>
        <v>1.429195</v>
      </c>
      <c r="G259" s="2">
        <f t="shared" si="27"/>
        <v>1.3966679999999996</v>
      </c>
      <c r="H259" s="2">
        <f t="shared" si="23"/>
        <v>1.361020999999998</v>
      </c>
      <c r="I259" s="2">
        <f t="array" ref="I259">SUMPRODUCT(B243:B262, (ROW(B243:B262)-ROW(B243)+1)) / (20*21/2)</f>
        <v>1.4430085714285714</v>
      </c>
      <c r="J259" s="2">
        <f t="shared" si="26"/>
        <v>1.4337655305324621</v>
      </c>
      <c r="K259" s="2">
        <f t="shared" si="28"/>
        <v>1.4080092867224379</v>
      </c>
    </row>
    <row r="260" spans="1:11" ht="13.5" x14ac:dyDescent="0.25">
      <c r="A260" s="3">
        <v>42387</v>
      </c>
      <c r="B260" s="2">
        <v>1.4411</v>
      </c>
      <c r="C260" s="2">
        <f t="shared" ref="C260:C323" si="29">B260-B259</f>
        <v>-2.0199999999999996E-2</v>
      </c>
      <c r="D260" s="2">
        <f t="shared" si="22"/>
        <v>1.4623200000000001</v>
      </c>
      <c r="E260" s="2">
        <f t="shared" si="24"/>
        <v>1.4466500000000002</v>
      </c>
      <c r="F260" s="2">
        <f t="shared" si="25"/>
        <v>1.4317249999999999</v>
      </c>
      <c r="G260" s="2">
        <f t="shared" si="27"/>
        <v>1.3981859999999997</v>
      </c>
      <c r="H260" s="2">
        <f t="shared" si="23"/>
        <v>1.3616229999999983</v>
      </c>
      <c r="I260" s="2">
        <f t="array" ref="I260">SUMPRODUCT(B244:B263, (ROW(B244:B263)-ROW(B244)+1)) / (20*21/2)</f>
        <v>1.4469838095238092</v>
      </c>
      <c r="J260" s="2">
        <f t="shared" si="26"/>
        <v>1.4344640514341325</v>
      </c>
      <c r="K260" s="2">
        <f t="shared" si="28"/>
        <v>1.4093069617529306</v>
      </c>
    </row>
    <row r="261" spans="1:11" ht="13.5" x14ac:dyDescent="0.25">
      <c r="A261" s="3">
        <v>42388</v>
      </c>
      <c r="B261" s="2">
        <v>1.4411</v>
      </c>
      <c r="C261" s="2">
        <f t="shared" si="29"/>
        <v>0</v>
      </c>
      <c r="D261" s="2">
        <f t="shared" si="22"/>
        <v>1.45424</v>
      </c>
      <c r="E261" s="2">
        <f t="shared" si="24"/>
        <v>1.4476600000000002</v>
      </c>
      <c r="F261" s="2">
        <f t="shared" si="25"/>
        <v>1.433495</v>
      </c>
      <c r="G261" s="2">
        <f t="shared" si="27"/>
        <v>1.3995019999999996</v>
      </c>
      <c r="H261" s="2">
        <f t="shared" si="23"/>
        <v>1.3621544999999982</v>
      </c>
      <c r="I261" s="2">
        <f t="array" ref="I261">SUMPRODUCT(B245:B264, (ROW(B245:B264)-ROW(B245)+1)) / (20*21/2)</f>
        <v>1.4497080952380952</v>
      </c>
      <c r="J261" s="2">
        <f t="shared" si="26"/>
        <v>1.4350960465356437</v>
      </c>
      <c r="K261" s="2">
        <f t="shared" si="28"/>
        <v>1.4105537475665413</v>
      </c>
    </row>
    <row r="262" spans="1:11" ht="13.5" x14ac:dyDescent="0.25">
      <c r="A262" s="3">
        <v>42389</v>
      </c>
      <c r="B262" s="2">
        <v>1.4359999999999999</v>
      </c>
      <c r="C262" s="2">
        <f t="shared" si="29"/>
        <v>-5.1000000000001044E-3</v>
      </c>
      <c r="D262" s="2">
        <f t="shared" ref="D262:D325" si="30">AVERAGE(B258:B262)</f>
        <v>1.4481600000000001</v>
      </c>
      <c r="E262" s="2">
        <f t="shared" si="24"/>
        <v>1.4486700000000001</v>
      </c>
      <c r="F262" s="2">
        <f t="shared" si="25"/>
        <v>1.43476</v>
      </c>
      <c r="G262" s="2">
        <f t="shared" si="27"/>
        <v>1.4011199999999997</v>
      </c>
      <c r="H262" s="2">
        <f t="shared" si="23"/>
        <v>1.3627544999999981</v>
      </c>
      <c r="I262" s="2">
        <f t="array" ref="I262">SUMPRODUCT(B246:B265, (ROW(B246:B265)-ROW(B246)+1)) / (20*21/2)</f>
        <v>1.4521914285714286</v>
      </c>
      <c r="J262" s="2">
        <f t="shared" si="26"/>
        <v>1.4351821373417728</v>
      </c>
      <c r="K262" s="2">
        <f t="shared" si="28"/>
        <v>1.4115516398188337</v>
      </c>
    </row>
    <row r="263" spans="1:11" ht="13.5" x14ac:dyDescent="0.25">
      <c r="A263" s="3">
        <v>42390</v>
      </c>
      <c r="B263" s="2">
        <v>1.4764999999999999</v>
      </c>
      <c r="C263" s="2">
        <f t="shared" si="29"/>
        <v>4.049999999999998E-2</v>
      </c>
      <c r="D263" s="2">
        <f t="shared" si="30"/>
        <v>1.4512</v>
      </c>
      <c r="E263" s="2">
        <f t="shared" si="24"/>
        <v>1.4547399999999999</v>
      </c>
      <c r="F263" s="2">
        <f t="shared" si="25"/>
        <v>1.4377950000000002</v>
      </c>
      <c r="G263" s="2">
        <f t="shared" si="27"/>
        <v>1.4035479999999998</v>
      </c>
      <c r="H263" s="2">
        <f t="shared" si="23"/>
        <v>1.3636039999999983</v>
      </c>
      <c r="I263" s="2">
        <f t="array" ref="I263">SUMPRODUCT(B247:B266, (ROW(B247:B266)-ROW(B247)+1)) / (20*21/2)</f>
        <v>1.4552752380952378</v>
      </c>
      <c r="J263" s="2">
        <f t="shared" si="26"/>
        <v>1.4391171718806517</v>
      </c>
      <c r="K263" s="2">
        <f t="shared" si="28"/>
        <v>1.4140986343357422</v>
      </c>
    </row>
    <row r="264" spans="1:11" ht="13.5" x14ac:dyDescent="0.25">
      <c r="A264" s="3">
        <v>42391</v>
      </c>
      <c r="B264" s="2">
        <v>1.4663999999999999</v>
      </c>
      <c r="C264" s="2">
        <f t="shared" si="29"/>
        <v>-1.0099999999999998E-2</v>
      </c>
      <c r="D264" s="2">
        <f t="shared" si="30"/>
        <v>1.4522200000000001</v>
      </c>
      <c r="E264" s="2">
        <f t="shared" si="24"/>
        <v>1.4572700000000001</v>
      </c>
      <c r="F264" s="2">
        <f t="shared" si="25"/>
        <v>1.4403250000000001</v>
      </c>
      <c r="G264" s="2">
        <f t="shared" si="27"/>
        <v>1.4056719999999998</v>
      </c>
      <c r="H264" s="2">
        <f t="shared" si="23"/>
        <v>1.3642384999999984</v>
      </c>
      <c r="I264" s="2">
        <f t="array" ref="I264">SUMPRODUCT(B248:B267, (ROW(B248:B267)-ROW(B248)+1)) / (20*21/2)</f>
        <v>1.4584257142857142</v>
      </c>
      <c r="J264" s="2">
        <f t="shared" si="26"/>
        <v>1.4417155364634469</v>
      </c>
      <c r="K264" s="2">
        <f t="shared" si="28"/>
        <v>1.4161496682833601</v>
      </c>
    </row>
    <row r="265" spans="1:11" ht="13.5" x14ac:dyDescent="0.25">
      <c r="A265" s="3">
        <v>42394</v>
      </c>
      <c r="B265" s="2">
        <v>1.4663999999999999</v>
      </c>
      <c r="C265" s="2">
        <f t="shared" si="29"/>
        <v>0</v>
      </c>
      <c r="D265" s="2">
        <f t="shared" si="30"/>
        <v>1.4572800000000001</v>
      </c>
      <c r="E265" s="2">
        <f t="shared" si="24"/>
        <v>1.4598</v>
      </c>
      <c r="F265" s="2">
        <f t="shared" si="25"/>
        <v>1.4441200000000003</v>
      </c>
      <c r="G265" s="2">
        <f t="shared" si="27"/>
        <v>1.4077959999999994</v>
      </c>
      <c r="H265" s="2">
        <f t="shared" si="23"/>
        <v>1.3649669999999987</v>
      </c>
      <c r="I265" s="2">
        <f t="array" ref="I265">SUMPRODUCT(B249:B268, (ROW(B249:B268)-ROW(B249)+1)) / (20*21/2)</f>
        <v>1.4661547619047619</v>
      </c>
      <c r="J265" s="2">
        <f t="shared" si="26"/>
        <v>1.4440664377526424</v>
      </c>
      <c r="K265" s="2">
        <f t="shared" si="28"/>
        <v>1.4181202695271498</v>
      </c>
    </row>
    <row r="266" spans="1:11" ht="13.5" x14ac:dyDescent="0.25">
      <c r="A266" s="3">
        <v>42395</v>
      </c>
      <c r="B266" s="2">
        <v>1.4764999999999999</v>
      </c>
      <c r="C266" s="2">
        <f t="shared" si="29"/>
        <v>1.0099999999999998E-2</v>
      </c>
      <c r="D266" s="2">
        <f t="shared" si="30"/>
        <v>1.4643599999999999</v>
      </c>
      <c r="E266" s="2">
        <f t="shared" si="24"/>
        <v>1.4593</v>
      </c>
      <c r="F266" s="2">
        <f t="shared" si="25"/>
        <v>1.4484200000000003</v>
      </c>
      <c r="G266" s="2">
        <f t="shared" si="27"/>
        <v>1.4099199999999996</v>
      </c>
      <c r="H266" s="2">
        <f t="shared" ref="H266:H329" si="31">AVERAGE(B67:B266)</f>
        <v>1.3658164999999984</v>
      </c>
      <c r="I266" s="2">
        <f t="array" ref="I266">SUMPRODUCT(B250:B269, (ROW(B250:B269)-ROW(B250)+1)) / (20*21/2)</f>
        <v>1.4729404761904765</v>
      </c>
      <c r="J266" s="2">
        <f t="shared" si="26"/>
        <v>1.447155348442867</v>
      </c>
      <c r="K266" s="2">
        <f t="shared" si="28"/>
        <v>1.4204096707221634</v>
      </c>
    </row>
    <row r="267" spans="1:11" ht="13.5" x14ac:dyDescent="0.25">
      <c r="A267" s="3">
        <v>42396</v>
      </c>
      <c r="B267" s="2">
        <v>1.4815</v>
      </c>
      <c r="C267" s="2">
        <f t="shared" si="29"/>
        <v>5.0000000000001155E-3</v>
      </c>
      <c r="D267" s="2">
        <f t="shared" si="30"/>
        <v>1.47346</v>
      </c>
      <c r="E267" s="2">
        <f t="shared" si="24"/>
        <v>1.4608099999999999</v>
      </c>
      <c r="F267" s="2">
        <f t="shared" si="25"/>
        <v>1.4509450000000002</v>
      </c>
      <c r="G267" s="2">
        <f t="shared" si="27"/>
        <v>1.412447999999999</v>
      </c>
      <c r="H267" s="2">
        <f t="shared" si="31"/>
        <v>1.3666439999999986</v>
      </c>
      <c r="I267" s="2">
        <f t="array" ref="I267">SUMPRODUCT(B251:B270, (ROW(B251:B270)-ROW(B251)+1)) / (20*21/2)</f>
        <v>1.4797785714285714</v>
      </c>
      <c r="J267" s="2">
        <f t="shared" si="26"/>
        <v>1.4504262676387845</v>
      </c>
      <c r="K267" s="2">
        <f t="shared" si="28"/>
        <v>1.4228053699095295</v>
      </c>
    </row>
    <row r="268" spans="1:11" ht="13.5" x14ac:dyDescent="0.25">
      <c r="A268" s="3">
        <v>42397</v>
      </c>
      <c r="B268" s="2">
        <v>1.5321</v>
      </c>
      <c r="C268" s="2">
        <f t="shared" si="29"/>
        <v>5.0599999999999978E-2</v>
      </c>
      <c r="D268" s="2">
        <f t="shared" si="30"/>
        <v>1.48458</v>
      </c>
      <c r="E268" s="2">
        <f t="shared" ref="E268:E331" si="32">AVERAGE(B259:B268)</f>
        <v>1.4678900000000001</v>
      </c>
      <c r="F268" s="2">
        <f t="shared" si="25"/>
        <v>1.4557500000000001</v>
      </c>
      <c r="G268" s="2">
        <f t="shared" si="27"/>
        <v>1.4159879999999994</v>
      </c>
      <c r="H268" s="2">
        <f t="shared" si="31"/>
        <v>1.3677479999999986</v>
      </c>
      <c r="I268" s="2">
        <f t="array" ref="I268">SUMPRODUCT(B252:B271, (ROW(B252:B271)-ROW(B252)+1)) / (20*21/2)</f>
        <v>1.4861590476190478</v>
      </c>
      <c r="J268" s="2">
        <f t="shared" si="26"/>
        <v>1.4582047183398525</v>
      </c>
      <c r="K268" s="2">
        <f t="shared" si="28"/>
        <v>1.4270914338346461</v>
      </c>
    </row>
    <row r="269" spans="1:11" ht="13.5" x14ac:dyDescent="0.25">
      <c r="A269" s="3">
        <v>42398</v>
      </c>
      <c r="B269" s="2">
        <v>1.5269999999999999</v>
      </c>
      <c r="C269" s="2">
        <f t="shared" si="29"/>
        <v>-5.1000000000001044E-3</v>
      </c>
      <c r="D269" s="2">
        <f t="shared" si="30"/>
        <v>1.4967000000000001</v>
      </c>
      <c r="E269" s="2">
        <f t="shared" si="32"/>
        <v>1.4744599999999999</v>
      </c>
      <c r="F269" s="2">
        <f t="shared" si="25"/>
        <v>1.4603000000000002</v>
      </c>
      <c r="G269" s="2">
        <f t="shared" si="27"/>
        <v>1.4193239999999994</v>
      </c>
      <c r="H269" s="2">
        <f t="shared" si="31"/>
        <v>1.3686384999999988</v>
      </c>
      <c r="I269" s="2">
        <f t="array" ref="I269">SUMPRODUCT(B253:B272, (ROW(B253:B272)-ROW(B253)+1)) / (20*21/2)</f>
        <v>1.4920580952380953</v>
      </c>
      <c r="J269" s="2">
        <f t="shared" si="26"/>
        <v>1.4647566499265332</v>
      </c>
      <c r="K269" s="2">
        <f t="shared" si="28"/>
        <v>1.4310094168215228</v>
      </c>
    </row>
    <row r="270" spans="1:11" ht="13.5" x14ac:dyDescent="0.25">
      <c r="A270" s="3">
        <v>42401</v>
      </c>
      <c r="B270" s="2">
        <v>1.5321</v>
      </c>
      <c r="C270" s="2">
        <f t="shared" si="29"/>
        <v>5.1000000000001044E-3</v>
      </c>
      <c r="D270" s="2">
        <f t="shared" si="30"/>
        <v>1.5098400000000001</v>
      </c>
      <c r="E270" s="2">
        <f t="shared" si="32"/>
        <v>1.48356</v>
      </c>
      <c r="F270" s="2">
        <f t="shared" si="25"/>
        <v>1.4651050000000003</v>
      </c>
      <c r="G270" s="2">
        <f t="shared" si="27"/>
        <v>1.4228639999999997</v>
      </c>
      <c r="H270" s="2">
        <f t="shared" si="31"/>
        <v>1.3695544999999987</v>
      </c>
      <c r="I270" s="2">
        <f t="array" ref="I270">SUMPRODUCT(B254:B273, (ROW(B254:B273)-ROW(B254)+1)) / (20*21/2)</f>
        <v>1.4955276190476192</v>
      </c>
      <c r="J270" s="2">
        <f t="shared" si="26"/>
        <v>1.4711703023144824</v>
      </c>
      <c r="K270" s="2">
        <f t="shared" si="28"/>
        <v>1.4349737534167573</v>
      </c>
    </row>
    <row r="271" spans="1:11" ht="13.5" x14ac:dyDescent="0.25">
      <c r="A271" s="3">
        <v>42402</v>
      </c>
      <c r="B271" s="2">
        <v>1.5321</v>
      </c>
      <c r="C271" s="2">
        <f t="shared" si="29"/>
        <v>0</v>
      </c>
      <c r="D271" s="2">
        <f t="shared" si="30"/>
        <v>1.5209600000000001</v>
      </c>
      <c r="E271" s="2">
        <f t="shared" si="32"/>
        <v>1.4926599999999999</v>
      </c>
      <c r="F271" s="2">
        <f t="shared" si="25"/>
        <v>1.4701600000000004</v>
      </c>
      <c r="G271" s="2">
        <f t="shared" si="27"/>
        <v>1.4267079999999999</v>
      </c>
      <c r="H271" s="2">
        <f t="shared" si="31"/>
        <v>1.370470499999999</v>
      </c>
      <c r="I271" s="2">
        <f t="array" ref="I271">SUMPRODUCT(B255:B274, (ROW(B255:B274)-ROW(B255)+1)) / (20*21/2)</f>
        <v>1.5004633333333333</v>
      </c>
      <c r="J271" s="2">
        <f t="shared" si="26"/>
        <v>1.4769731306654841</v>
      </c>
      <c r="K271" s="2">
        <f t="shared" si="28"/>
        <v>1.4387826258317864</v>
      </c>
    </row>
    <row r="272" spans="1:11" ht="13.5" x14ac:dyDescent="0.25">
      <c r="A272" s="3">
        <v>42403</v>
      </c>
      <c r="B272" s="2">
        <v>1.5321</v>
      </c>
      <c r="C272" s="2">
        <f t="shared" si="29"/>
        <v>0</v>
      </c>
      <c r="D272" s="2">
        <f t="shared" si="30"/>
        <v>1.5310799999999998</v>
      </c>
      <c r="E272" s="2">
        <f t="shared" si="32"/>
        <v>1.5022699999999998</v>
      </c>
      <c r="F272" s="2">
        <f t="shared" si="25"/>
        <v>1.4754700000000001</v>
      </c>
      <c r="G272" s="2">
        <f t="shared" si="27"/>
        <v>1.4300459999999999</v>
      </c>
      <c r="H272" s="2">
        <f t="shared" si="31"/>
        <v>1.3714569999999988</v>
      </c>
      <c r="I272" s="2">
        <f t="array" ref="I272">SUMPRODUCT(B256:B275, (ROW(B256:B275)-ROW(B256)+1)) / (20*21/2)</f>
        <v>1.5049657142857142</v>
      </c>
      <c r="J272" s="2">
        <f t="shared" si="26"/>
        <v>1.4822233086973426</v>
      </c>
      <c r="K272" s="2">
        <f t="shared" si="28"/>
        <v>1.4424421307011281</v>
      </c>
    </row>
    <row r="273" spans="1:11" ht="13.5" x14ac:dyDescent="0.25">
      <c r="A273" s="3">
        <v>42404</v>
      </c>
      <c r="B273" s="2">
        <v>1.5119</v>
      </c>
      <c r="C273" s="2">
        <f t="shared" si="29"/>
        <v>-2.0199999999999996E-2</v>
      </c>
      <c r="D273" s="2">
        <f t="shared" si="30"/>
        <v>1.52704</v>
      </c>
      <c r="E273" s="2">
        <f t="shared" si="32"/>
        <v>1.5058099999999999</v>
      </c>
      <c r="F273" s="2">
        <f t="shared" si="25"/>
        <v>1.4802750000000002</v>
      </c>
      <c r="G273" s="2">
        <f t="shared" si="27"/>
        <v>1.4331819999999995</v>
      </c>
      <c r="H273" s="2">
        <f t="shared" si="31"/>
        <v>1.372271999999999</v>
      </c>
      <c r="I273" s="2">
        <f t="array" ref="I273">SUMPRODUCT(B257:B276, (ROW(B257:B276)-ROW(B257)+1)) / (20*21/2)</f>
        <v>1.5090347619047617</v>
      </c>
      <c r="J273" s="2">
        <f t="shared" si="26"/>
        <v>1.4850496602499768</v>
      </c>
      <c r="K273" s="2">
        <f t="shared" si="28"/>
        <v>1.4451659687128486</v>
      </c>
    </row>
    <row r="274" spans="1:11" ht="13.5" x14ac:dyDescent="0.25">
      <c r="A274" s="3">
        <v>42405</v>
      </c>
      <c r="B274" s="2">
        <v>1.5321</v>
      </c>
      <c r="C274" s="2">
        <f t="shared" si="29"/>
        <v>2.0199999999999996E-2</v>
      </c>
      <c r="D274" s="2">
        <f t="shared" si="30"/>
        <v>1.52806</v>
      </c>
      <c r="E274" s="2">
        <f t="shared" si="32"/>
        <v>1.5123800000000001</v>
      </c>
      <c r="F274" s="2">
        <f t="shared" si="25"/>
        <v>1.4848250000000003</v>
      </c>
      <c r="G274" s="2">
        <f t="shared" si="27"/>
        <v>1.4367219999999994</v>
      </c>
      <c r="H274" s="2">
        <f t="shared" si="31"/>
        <v>1.3732584999999993</v>
      </c>
      <c r="I274" s="2">
        <f t="array" ref="I274">SUMPRODUCT(B258:B277, (ROW(B258:B277)-ROW(B258)+1)) / (20*21/2)</f>
        <v>1.5104533333333336</v>
      </c>
      <c r="J274" s="2">
        <f t="shared" si="26"/>
        <v>1.4895306449880741</v>
      </c>
      <c r="K274" s="2">
        <f t="shared" si="28"/>
        <v>1.448575146410384</v>
      </c>
    </row>
    <row r="275" spans="1:11" ht="13.5" x14ac:dyDescent="0.25">
      <c r="A275" s="3">
        <v>42408</v>
      </c>
      <c r="B275" s="2">
        <v>1.5321</v>
      </c>
      <c r="C275" s="2">
        <f t="shared" si="29"/>
        <v>0</v>
      </c>
      <c r="D275" s="2">
        <f t="shared" si="30"/>
        <v>1.52806</v>
      </c>
      <c r="E275" s="2">
        <f t="shared" si="32"/>
        <v>1.51895</v>
      </c>
      <c r="F275" s="2">
        <f t="shared" si="25"/>
        <v>1.4893750000000001</v>
      </c>
      <c r="G275" s="2">
        <f t="shared" si="27"/>
        <v>1.4400599999999997</v>
      </c>
      <c r="H275" s="2">
        <f t="shared" si="31"/>
        <v>1.3742449999999991</v>
      </c>
      <c r="I275" s="2">
        <f t="array" ref="I275">SUMPRODUCT(B259:B278, (ROW(B259:B278)-ROW(B259)+1)) / (20*21/2)</f>
        <v>1.5126414285714285</v>
      </c>
      <c r="J275" s="2">
        <f t="shared" si="26"/>
        <v>1.4935848692749241</v>
      </c>
      <c r="K275" s="2">
        <f t="shared" si="28"/>
        <v>1.4518506308648789</v>
      </c>
    </row>
    <row r="276" spans="1:11" ht="13.5" x14ac:dyDescent="0.25">
      <c r="A276" s="3">
        <v>42409</v>
      </c>
      <c r="B276" s="2">
        <v>1.5321</v>
      </c>
      <c r="C276" s="2">
        <f t="shared" si="29"/>
        <v>0</v>
      </c>
      <c r="D276" s="2">
        <f t="shared" si="30"/>
        <v>1.52806</v>
      </c>
      <c r="E276" s="2">
        <f t="shared" si="32"/>
        <v>1.52451</v>
      </c>
      <c r="F276" s="2">
        <f t="shared" ref="F276:F339" si="33">AVERAGE(B257:B276)</f>
        <v>1.491905</v>
      </c>
      <c r="G276" s="2">
        <f t="shared" si="27"/>
        <v>1.4433979999999997</v>
      </c>
      <c r="H276" s="2">
        <f t="shared" si="31"/>
        <v>1.3752079999999989</v>
      </c>
      <c r="I276" s="2">
        <f t="array" ref="I276">SUMPRODUCT(B260:B279, (ROW(B260:B279)-ROW(B260)+1)) / (20*21/2)</f>
        <v>1.5136028571428572</v>
      </c>
      <c r="J276" s="2">
        <f t="shared" si="26"/>
        <v>1.4972529769630265</v>
      </c>
      <c r="K276" s="2">
        <f t="shared" si="28"/>
        <v>1.4549976649486092</v>
      </c>
    </row>
    <row r="277" spans="1:11" ht="13.5" x14ac:dyDescent="0.25">
      <c r="A277" s="3">
        <v>42410</v>
      </c>
      <c r="B277" s="2">
        <v>1.5067999999999999</v>
      </c>
      <c r="C277" s="2">
        <f t="shared" si="29"/>
        <v>-2.53000000000001E-2</v>
      </c>
      <c r="D277" s="2">
        <f t="shared" si="30"/>
        <v>1.5230000000000001</v>
      </c>
      <c r="E277" s="2">
        <f t="shared" si="32"/>
        <v>1.52704</v>
      </c>
      <c r="F277" s="2">
        <f t="shared" si="33"/>
        <v>1.4939249999999999</v>
      </c>
      <c r="G277" s="2">
        <f t="shared" si="27"/>
        <v>1.4462299999999997</v>
      </c>
      <c r="H277" s="2">
        <f t="shared" si="31"/>
        <v>1.3761149999999989</v>
      </c>
      <c r="I277" s="2">
        <f t="array" ref="I277">SUMPRODUCT(B261:B280, (ROW(B261:B280)-ROW(B261)+1)) / (20*21/2)</f>
        <v>1.514833333333333</v>
      </c>
      <c r="J277" s="2">
        <f t="shared" ref="J277:J340" si="34">$J$4*B277+J276*(1-$J$4)</f>
        <v>1.498162217252262</v>
      </c>
      <c r="K277" s="2">
        <f t="shared" si="28"/>
        <v>1.4570291290682715</v>
      </c>
    </row>
    <row r="278" spans="1:11" ht="13.5" x14ac:dyDescent="0.25">
      <c r="A278" s="3">
        <v>42411</v>
      </c>
      <c r="B278" s="2">
        <v>1.5168999999999999</v>
      </c>
      <c r="C278" s="2">
        <f t="shared" si="29"/>
        <v>1.0099999999999998E-2</v>
      </c>
      <c r="D278" s="2">
        <f t="shared" si="30"/>
        <v>1.524</v>
      </c>
      <c r="E278" s="2">
        <f t="shared" si="32"/>
        <v>1.5255199999999998</v>
      </c>
      <c r="F278" s="2">
        <f t="shared" si="33"/>
        <v>1.496705</v>
      </c>
      <c r="G278" s="2">
        <f t="shared" si="27"/>
        <v>1.4492640000000001</v>
      </c>
      <c r="H278" s="2">
        <f t="shared" si="31"/>
        <v>1.3771194999999989</v>
      </c>
      <c r="I278" s="2">
        <f t="array" ref="I278">SUMPRODUCT(B262:B281, (ROW(B262:B281)-ROW(B262)+1)) / (20*21/2)</f>
        <v>1.5157266666666667</v>
      </c>
      <c r="J278" s="2">
        <f t="shared" si="34"/>
        <v>1.4999467679901419</v>
      </c>
      <c r="K278" s="2">
        <f t="shared" si="28"/>
        <v>1.459377006359712</v>
      </c>
    </row>
    <row r="279" spans="1:11" ht="13.5" x14ac:dyDescent="0.25">
      <c r="A279" s="3">
        <v>42412</v>
      </c>
      <c r="B279" s="2">
        <v>1.5067999999999999</v>
      </c>
      <c r="C279" s="2">
        <f t="shared" si="29"/>
        <v>-1.0099999999999998E-2</v>
      </c>
      <c r="D279" s="2">
        <f t="shared" si="30"/>
        <v>1.51894</v>
      </c>
      <c r="E279" s="2">
        <f t="shared" si="32"/>
        <v>1.5234999999999999</v>
      </c>
      <c r="F279" s="2">
        <f t="shared" si="33"/>
        <v>1.4989799999999998</v>
      </c>
      <c r="G279" s="2">
        <f t="shared" si="27"/>
        <v>1.4520960000000001</v>
      </c>
      <c r="H279" s="2">
        <f t="shared" si="31"/>
        <v>1.378096999999999</v>
      </c>
      <c r="I279" s="2">
        <f t="array" ref="I279">SUMPRODUCT(B263:B282, (ROW(B263:B282)-ROW(B263)+1)) / (20*21/2)</f>
        <v>1.5196542857142856</v>
      </c>
      <c r="J279" s="2">
        <f t="shared" si="34"/>
        <v>1.5005994567529854</v>
      </c>
      <c r="K279" s="2">
        <f t="shared" si="28"/>
        <v>1.4612367316005077</v>
      </c>
    </row>
    <row r="280" spans="1:11" ht="13.5" x14ac:dyDescent="0.25">
      <c r="A280" s="3">
        <v>42415</v>
      </c>
      <c r="B280" s="2">
        <v>1.5119</v>
      </c>
      <c r="C280" s="2">
        <f t="shared" si="29"/>
        <v>5.1000000000001044E-3</v>
      </c>
      <c r="D280" s="2">
        <f t="shared" si="30"/>
        <v>1.5148999999999999</v>
      </c>
      <c r="E280" s="2">
        <f t="shared" si="32"/>
        <v>1.5214799999999999</v>
      </c>
      <c r="F280" s="2">
        <f t="shared" si="33"/>
        <v>1.5025199999999999</v>
      </c>
      <c r="G280" s="2">
        <f t="shared" si="27"/>
        <v>1.4543219999999999</v>
      </c>
      <c r="H280" s="2">
        <f t="shared" si="31"/>
        <v>1.3790999999999991</v>
      </c>
      <c r="I280" s="2">
        <f t="array" ref="I280">SUMPRODUCT(B264:B283, (ROW(B264:B283)-ROW(B264)+1)) / (20*21/2)</f>
        <v>1.5225661904761905</v>
      </c>
      <c r="J280" s="2">
        <f t="shared" si="34"/>
        <v>1.5016756989669868</v>
      </c>
      <c r="K280" s="2">
        <f t="shared" si="28"/>
        <v>1.4632235264397035</v>
      </c>
    </row>
    <row r="281" spans="1:11" ht="13.5" x14ac:dyDescent="0.25">
      <c r="A281" s="3">
        <v>42416</v>
      </c>
      <c r="B281" s="2">
        <v>1.5119</v>
      </c>
      <c r="C281" s="2">
        <f t="shared" si="29"/>
        <v>0</v>
      </c>
      <c r="D281" s="2">
        <f t="shared" si="30"/>
        <v>1.5108599999999999</v>
      </c>
      <c r="E281" s="2">
        <f t="shared" si="32"/>
        <v>1.51946</v>
      </c>
      <c r="F281" s="2">
        <f t="shared" si="33"/>
        <v>1.50606</v>
      </c>
      <c r="G281" s="2">
        <f t="shared" si="27"/>
        <v>1.456548</v>
      </c>
      <c r="H281" s="2">
        <f t="shared" si="31"/>
        <v>1.3801969999999995</v>
      </c>
      <c r="I281" s="2">
        <f t="array" ref="I281">SUMPRODUCT(B265:B284, (ROW(B265:B284)-ROW(B265)+1)) / (20*21/2)</f>
        <v>1.5246795238095241</v>
      </c>
      <c r="J281" s="2">
        <f t="shared" si="34"/>
        <v>1.502649441922512</v>
      </c>
      <c r="K281" s="2">
        <f t="shared" si="28"/>
        <v>1.4651324077557937</v>
      </c>
    </row>
    <row r="282" spans="1:11" ht="13.5" x14ac:dyDescent="0.25">
      <c r="A282" s="3">
        <v>42417</v>
      </c>
      <c r="B282" s="2">
        <v>1.5472999999999999</v>
      </c>
      <c r="C282" s="2">
        <f t="shared" si="29"/>
        <v>3.5399999999999876E-2</v>
      </c>
      <c r="D282" s="2">
        <f t="shared" si="30"/>
        <v>1.5189599999999999</v>
      </c>
      <c r="E282" s="2">
        <f t="shared" si="32"/>
        <v>1.5209800000000002</v>
      </c>
      <c r="F282" s="2">
        <f t="shared" si="33"/>
        <v>1.5116249999999998</v>
      </c>
      <c r="G282" s="2">
        <f t="shared" si="27"/>
        <v>1.4592799999999999</v>
      </c>
      <c r="H282" s="2">
        <f t="shared" si="31"/>
        <v>1.3813534999999997</v>
      </c>
      <c r="I282" s="2">
        <f t="array" ref="I282">SUMPRODUCT(B266:B285, (ROW(B266:B285)-ROW(B266)+1)) / (20*21/2)</f>
        <v>1.5264561904761906</v>
      </c>
      <c r="J282" s="2">
        <f t="shared" si="34"/>
        <v>1.50690187602513</v>
      </c>
      <c r="K282" s="2">
        <f t="shared" si="28"/>
        <v>1.4683546662751743</v>
      </c>
    </row>
    <row r="283" spans="1:11" ht="13.5" x14ac:dyDescent="0.25">
      <c r="A283" s="3">
        <v>42418</v>
      </c>
      <c r="B283" s="2">
        <v>1.5422</v>
      </c>
      <c r="C283" s="2">
        <f t="shared" si="29"/>
        <v>-5.0999999999998824E-3</v>
      </c>
      <c r="D283" s="2">
        <f t="shared" si="30"/>
        <v>1.5240199999999999</v>
      </c>
      <c r="E283" s="2">
        <f t="shared" si="32"/>
        <v>1.5240100000000001</v>
      </c>
      <c r="F283" s="2">
        <f t="shared" si="33"/>
        <v>1.51491</v>
      </c>
      <c r="G283" s="2">
        <f t="shared" si="27"/>
        <v>1.4619099999999994</v>
      </c>
      <c r="H283" s="2">
        <f t="shared" si="31"/>
        <v>1.3825079999999994</v>
      </c>
      <c r="I283" s="2">
        <f t="array" ref="I283">SUMPRODUCT(B267:B286, (ROW(B267:B286)-ROW(B267)+1)) / (20*21/2)</f>
        <v>1.5259723809523811</v>
      </c>
      <c r="J283" s="2">
        <f t="shared" si="34"/>
        <v>1.5102636021179747</v>
      </c>
      <c r="K283" s="2">
        <f t="shared" si="28"/>
        <v>1.4712505617153637</v>
      </c>
    </row>
    <row r="284" spans="1:11" ht="13.5" x14ac:dyDescent="0.25">
      <c r="A284" s="3">
        <v>42419</v>
      </c>
      <c r="B284" s="2">
        <v>1.5370999999999999</v>
      </c>
      <c r="C284" s="2">
        <f t="shared" si="29"/>
        <v>-5.1000000000001044E-3</v>
      </c>
      <c r="D284" s="2">
        <f t="shared" si="30"/>
        <v>1.5300799999999999</v>
      </c>
      <c r="E284" s="2">
        <f t="shared" si="32"/>
        <v>1.52451</v>
      </c>
      <c r="F284" s="2">
        <f t="shared" si="33"/>
        <v>1.518445</v>
      </c>
      <c r="G284" s="2">
        <f t="shared" si="27"/>
        <v>1.4644379999999995</v>
      </c>
      <c r="H284" s="2">
        <f t="shared" si="31"/>
        <v>1.3837309999999994</v>
      </c>
      <c r="I284" s="2">
        <f t="array" ref="I284">SUMPRODUCT(B268:B287, (ROW(B268:B287)-ROW(B268)+1)) / (20*21/2)</f>
        <v>1.5272199999999998</v>
      </c>
      <c r="J284" s="2">
        <f t="shared" si="34"/>
        <v>1.5128194495353104</v>
      </c>
      <c r="K284" s="2">
        <f t="shared" si="28"/>
        <v>1.4738328926284867</v>
      </c>
    </row>
    <row r="285" spans="1:11" ht="13.5" x14ac:dyDescent="0.25">
      <c r="A285" s="3">
        <v>42422</v>
      </c>
      <c r="B285" s="2">
        <v>1.5370999999999999</v>
      </c>
      <c r="C285" s="2">
        <f t="shared" si="29"/>
        <v>0</v>
      </c>
      <c r="D285" s="2">
        <f t="shared" si="30"/>
        <v>1.5351199999999998</v>
      </c>
      <c r="E285" s="2">
        <f t="shared" si="32"/>
        <v>1.52501</v>
      </c>
      <c r="F285" s="2">
        <f t="shared" si="33"/>
        <v>1.5219799999999999</v>
      </c>
      <c r="G285" s="2">
        <f t="shared" si="27"/>
        <v>1.4669659999999995</v>
      </c>
      <c r="H285" s="2">
        <f t="shared" si="31"/>
        <v>1.3848364999999994</v>
      </c>
      <c r="I285" s="2">
        <f t="array" ref="I285">SUMPRODUCT(B269:B288, (ROW(B269:B288)-ROW(B269)+1)) / (20*21/2)</f>
        <v>1.5282028571428572</v>
      </c>
      <c r="J285" s="2">
        <f t="shared" si="34"/>
        <v>1.5151318829128999</v>
      </c>
      <c r="K285" s="2">
        <f t="shared" si="28"/>
        <v>1.4763139556626639</v>
      </c>
    </row>
    <row r="286" spans="1:11" ht="13.5" x14ac:dyDescent="0.25">
      <c r="A286" s="3">
        <v>42423</v>
      </c>
      <c r="B286" s="2">
        <v>1.5168999999999999</v>
      </c>
      <c r="C286" s="2">
        <f t="shared" si="29"/>
        <v>-2.0199999999999996E-2</v>
      </c>
      <c r="D286" s="2">
        <f t="shared" si="30"/>
        <v>1.5361199999999999</v>
      </c>
      <c r="E286" s="2">
        <f t="shared" si="32"/>
        <v>1.52349</v>
      </c>
      <c r="F286" s="2">
        <f t="shared" si="33"/>
        <v>1.5239999999999998</v>
      </c>
      <c r="G286" s="2">
        <f t="shared" si="27"/>
        <v>1.4690899999999993</v>
      </c>
      <c r="H286" s="2">
        <f t="shared" si="31"/>
        <v>1.3859349999999993</v>
      </c>
      <c r="I286" s="2">
        <f t="array" ref="I286">SUMPRODUCT(B270:B289, (ROW(B270:B289)-ROW(B270)+1)) / (20*21/2)</f>
        <v>1.5291619047619049</v>
      </c>
      <c r="J286" s="2">
        <f t="shared" si="34"/>
        <v>1.5153002750164333</v>
      </c>
      <c r="K286" s="2">
        <f t="shared" si="28"/>
        <v>1.4779055652445203</v>
      </c>
    </row>
    <row r="287" spans="1:11" ht="13.5" x14ac:dyDescent="0.25">
      <c r="A287" s="3">
        <v>42424</v>
      </c>
      <c r="B287" s="2">
        <v>1.5370999999999999</v>
      </c>
      <c r="C287" s="2">
        <f t="shared" si="29"/>
        <v>2.0199999999999996E-2</v>
      </c>
      <c r="D287" s="2">
        <f t="shared" si="30"/>
        <v>1.5340799999999999</v>
      </c>
      <c r="E287" s="2">
        <f t="shared" si="32"/>
        <v>1.5265200000000001</v>
      </c>
      <c r="F287" s="2">
        <f t="shared" si="33"/>
        <v>1.5267799999999998</v>
      </c>
      <c r="G287" s="2">
        <f t="shared" si="27"/>
        <v>1.4721239999999998</v>
      </c>
      <c r="H287" s="2">
        <f t="shared" si="31"/>
        <v>1.3871344999999993</v>
      </c>
      <c r="I287" s="2">
        <f t="array" ref="I287">SUMPRODUCT(B271:B290, (ROW(B271:B290)-ROW(B271)+1)) / (20*21/2)</f>
        <v>1.5281490476190476</v>
      </c>
      <c r="J287" s="2">
        <f t="shared" si="34"/>
        <v>1.5173764393005824</v>
      </c>
      <c r="K287" s="2">
        <f t="shared" si="28"/>
        <v>1.4802269156270882</v>
      </c>
    </row>
    <row r="288" spans="1:11" ht="13.5" x14ac:dyDescent="0.25">
      <c r="A288" s="3">
        <v>42425</v>
      </c>
      <c r="B288" s="2">
        <v>1.5370999999999999</v>
      </c>
      <c r="C288" s="2">
        <f t="shared" si="29"/>
        <v>0</v>
      </c>
      <c r="D288" s="2">
        <f t="shared" si="30"/>
        <v>1.5330599999999999</v>
      </c>
      <c r="E288" s="2">
        <f t="shared" si="32"/>
        <v>1.52854</v>
      </c>
      <c r="F288" s="2">
        <f t="shared" si="33"/>
        <v>1.5270299999999997</v>
      </c>
      <c r="G288" s="2">
        <f t="shared" si="27"/>
        <v>1.4750559999999995</v>
      </c>
      <c r="H288" s="2">
        <f t="shared" si="31"/>
        <v>1.3881694999999994</v>
      </c>
      <c r="I288" s="2">
        <f t="array" ref="I288">SUMPRODUCT(B272:B291, (ROW(B272:B291)-ROW(B272)+1)) / (20*21/2)</f>
        <v>1.5228752380952379</v>
      </c>
      <c r="J288" s="2">
        <f t="shared" si="34"/>
        <v>1.5192548736529079</v>
      </c>
      <c r="K288" s="2">
        <f t="shared" si="28"/>
        <v>1.4824572326613201</v>
      </c>
    </row>
    <row r="289" spans="1:11" ht="13.5" x14ac:dyDescent="0.25">
      <c r="A289" s="3">
        <v>42426</v>
      </c>
      <c r="B289" s="2">
        <v>1.5370999999999999</v>
      </c>
      <c r="C289" s="2">
        <f t="shared" si="29"/>
        <v>0</v>
      </c>
      <c r="D289" s="2">
        <f t="shared" si="30"/>
        <v>1.5330599999999999</v>
      </c>
      <c r="E289" s="2">
        <f t="shared" si="32"/>
        <v>1.5315700000000001</v>
      </c>
      <c r="F289" s="2">
        <f t="shared" si="33"/>
        <v>1.5275349999999999</v>
      </c>
      <c r="G289" s="2">
        <f t="shared" si="27"/>
        <v>1.4775839999999993</v>
      </c>
      <c r="H289" s="2">
        <f t="shared" si="31"/>
        <v>1.3892984999999993</v>
      </c>
      <c r="I289" s="2">
        <f t="array" ref="I289">SUMPRODUCT(B273:B292, (ROW(B273:B292)-ROW(B273)+1)) / (20*21/2)</f>
        <v>1.5207761904761905</v>
      </c>
      <c r="J289" s="2">
        <f t="shared" si="34"/>
        <v>1.5209544094954881</v>
      </c>
      <c r="K289" s="2">
        <f t="shared" si="28"/>
        <v>1.4846000862824449</v>
      </c>
    </row>
    <row r="290" spans="1:11" ht="13.5" x14ac:dyDescent="0.25">
      <c r="A290" s="3">
        <v>42429</v>
      </c>
      <c r="B290" s="2">
        <v>1.5168999999999999</v>
      </c>
      <c r="C290" s="2">
        <f t="shared" si="29"/>
        <v>-2.0199999999999996E-2</v>
      </c>
      <c r="D290" s="2">
        <f t="shared" si="30"/>
        <v>1.5290199999999998</v>
      </c>
      <c r="E290" s="2">
        <f t="shared" si="32"/>
        <v>1.53207</v>
      </c>
      <c r="F290" s="2">
        <f t="shared" si="33"/>
        <v>1.5267749999999998</v>
      </c>
      <c r="G290" s="2">
        <f t="shared" si="27"/>
        <v>1.4801119999999994</v>
      </c>
      <c r="H290" s="2">
        <f t="shared" si="31"/>
        <v>1.3903029999999996</v>
      </c>
      <c r="I290" s="2">
        <f t="array" ref="I290">SUMPRODUCT(B274:B293, (ROW(B274:B293)-ROW(B274)+1)) / (20*21/2)</f>
        <v>1.5217171428571428</v>
      </c>
      <c r="J290" s="2">
        <f t="shared" si="34"/>
        <v>1.5205682752578227</v>
      </c>
      <c r="K290" s="2">
        <f t="shared" si="28"/>
        <v>1.4858667495654863</v>
      </c>
    </row>
    <row r="291" spans="1:11" ht="13.5" x14ac:dyDescent="0.25">
      <c r="A291" s="3">
        <v>42430</v>
      </c>
      <c r="B291" s="2">
        <v>1.4714</v>
      </c>
      <c r="C291" s="2">
        <f t="shared" si="29"/>
        <v>-4.5499999999999874E-2</v>
      </c>
      <c r="D291" s="2">
        <f t="shared" si="30"/>
        <v>1.5199199999999999</v>
      </c>
      <c r="E291" s="2">
        <f t="shared" si="32"/>
        <v>1.5280200000000002</v>
      </c>
      <c r="F291" s="2">
        <f t="shared" si="33"/>
        <v>1.5237399999999997</v>
      </c>
      <c r="G291" s="2">
        <f t="shared" si="27"/>
        <v>1.4814259999999999</v>
      </c>
      <c r="H291" s="2">
        <f t="shared" si="31"/>
        <v>1.3910799999999997</v>
      </c>
      <c r="I291" s="2">
        <f t="array" ref="I291">SUMPRODUCT(B275:B294, (ROW(B275:B294)-ROW(B275)+1)) / (20*21/2)</f>
        <v>1.5211142857142856</v>
      </c>
      <c r="J291" s="2">
        <f t="shared" si="34"/>
        <v>1.5158855823761255</v>
      </c>
      <c r="K291" s="2">
        <f t="shared" si="28"/>
        <v>1.4852994260531143</v>
      </c>
    </row>
    <row r="292" spans="1:11" ht="13.5" x14ac:dyDescent="0.25">
      <c r="A292" s="3">
        <v>42431</v>
      </c>
      <c r="B292" s="2">
        <v>1.5017</v>
      </c>
      <c r="C292" s="2">
        <f t="shared" si="29"/>
        <v>3.0299999999999994E-2</v>
      </c>
      <c r="D292" s="2">
        <f t="shared" si="30"/>
        <v>1.51284</v>
      </c>
      <c r="E292" s="2">
        <f t="shared" si="32"/>
        <v>1.52346</v>
      </c>
      <c r="F292" s="2">
        <f t="shared" si="33"/>
        <v>1.5222199999999997</v>
      </c>
      <c r="G292" s="2">
        <f t="shared" si="27"/>
        <v>1.4832459999999998</v>
      </c>
      <c r="H292" s="2">
        <f t="shared" si="31"/>
        <v>1.3921259999999995</v>
      </c>
      <c r="I292" s="2">
        <f t="array" ref="I292">SUMPRODUCT(B276:B295, (ROW(B276:B295)-ROW(B276)+1)) / (20*21/2)</f>
        <v>1.5205838095238096</v>
      </c>
      <c r="J292" s="2">
        <f t="shared" si="34"/>
        <v>1.5145345745307801</v>
      </c>
      <c r="K292" s="2">
        <f t="shared" si="28"/>
        <v>1.4859425858157373</v>
      </c>
    </row>
    <row r="293" spans="1:11" ht="13.5" x14ac:dyDescent="0.25">
      <c r="A293" s="3">
        <v>42432</v>
      </c>
      <c r="B293" s="2">
        <v>1.5321</v>
      </c>
      <c r="C293" s="2">
        <f t="shared" si="29"/>
        <v>3.0399999999999983E-2</v>
      </c>
      <c r="D293" s="2">
        <f t="shared" si="30"/>
        <v>1.5118399999999999</v>
      </c>
      <c r="E293" s="2">
        <f t="shared" si="32"/>
        <v>1.5224499999999999</v>
      </c>
      <c r="F293" s="2">
        <f t="shared" si="33"/>
        <v>1.5232299999999996</v>
      </c>
      <c r="G293" s="2">
        <f t="shared" si="27"/>
        <v>1.4855719999999999</v>
      </c>
      <c r="H293" s="2">
        <f t="shared" si="31"/>
        <v>1.3933709999999997</v>
      </c>
      <c r="I293" s="2">
        <f t="array" ref="I293">SUMPRODUCT(B277:B296, (ROW(B277:B296)-ROW(B277)+1)) / (20*21/2)</f>
        <v>1.5201257142857143</v>
      </c>
      <c r="J293" s="2">
        <f t="shared" si="34"/>
        <v>1.5162074721945153</v>
      </c>
      <c r="K293" s="2">
        <f t="shared" si="28"/>
        <v>1.4877526804896299</v>
      </c>
    </row>
    <row r="294" spans="1:11" ht="13.5" x14ac:dyDescent="0.25">
      <c r="A294" s="3">
        <v>42433</v>
      </c>
      <c r="B294" s="2">
        <v>1.5168999999999999</v>
      </c>
      <c r="C294" s="2">
        <f t="shared" si="29"/>
        <v>-1.5200000000000102E-2</v>
      </c>
      <c r="D294" s="2">
        <f t="shared" si="30"/>
        <v>1.5078</v>
      </c>
      <c r="E294" s="2">
        <f t="shared" si="32"/>
        <v>1.5204299999999999</v>
      </c>
      <c r="F294" s="2">
        <f t="shared" si="33"/>
        <v>1.5224699999999998</v>
      </c>
      <c r="G294" s="2">
        <f t="shared" si="27"/>
        <v>1.4875940000000003</v>
      </c>
      <c r="H294" s="2">
        <f t="shared" si="31"/>
        <v>1.394587</v>
      </c>
      <c r="I294" s="2">
        <f t="array" ref="I294">SUMPRODUCT(B278:B297, (ROW(B278:B297)-ROW(B278)+1)) / (20*21/2)</f>
        <v>1.5226352380952379</v>
      </c>
      <c r="J294" s="2">
        <f t="shared" si="34"/>
        <v>1.5162734272236091</v>
      </c>
      <c r="K294" s="2">
        <f t="shared" si="28"/>
        <v>1.4888957126272915</v>
      </c>
    </row>
    <row r="295" spans="1:11" ht="13.5" x14ac:dyDescent="0.25">
      <c r="A295" s="3">
        <v>42436</v>
      </c>
      <c r="B295" s="2">
        <v>1.5168999999999999</v>
      </c>
      <c r="C295" s="2">
        <f t="shared" si="29"/>
        <v>0</v>
      </c>
      <c r="D295" s="2">
        <f t="shared" si="30"/>
        <v>1.5078</v>
      </c>
      <c r="E295" s="2">
        <f t="shared" si="32"/>
        <v>1.5184099999999998</v>
      </c>
      <c r="F295" s="2">
        <f t="shared" si="33"/>
        <v>1.5217099999999997</v>
      </c>
      <c r="G295" s="2">
        <f t="shared" si="27"/>
        <v>1.4901220000000006</v>
      </c>
      <c r="H295" s="2">
        <f t="shared" si="31"/>
        <v>1.395615</v>
      </c>
      <c r="I295" s="2">
        <f t="array" ref="I295">SUMPRODUCT(B279:B298, (ROW(B279:B298)-ROW(B279)+1)) / (20*21/2)</f>
        <v>1.5244661904761903</v>
      </c>
      <c r="J295" s="2">
        <f t="shared" si="34"/>
        <v>1.5163331008213607</v>
      </c>
      <c r="K295" s="2">
        <f t="shared" si="28"/>
        <v>1.4899939199752408</v>
      </c>
    </row>
    <row r="296" spans="1:11" ht="13.5" x14ac:dyDescent="0.25">
      <c r="A296" s="3">
        <v>42437</v>
      </c>
      <c r="B296" s="2">
        <v>1.5168999999999999</v>
      </c>
      <c r="C296" s="2">
        <f t="shared" si="29"/>
        <v>0</v>
      </c>
      <c r="D296" s="2">
        <f t="shared" si="30"/>
        <v>1.5168999999999999</v>
      </c>
      <c r="E296" s="2">
        <f t="shared" si="32"/>
        <v>1.5184099999999998</v>
      </c>
      <c r="F296" s="2">
        <f t="shared" si="33"/>
        <v>1.5209499999999996</v>
      </c>
      <c r="G296" s="2">
        <f t="shared" si="27"/>
        <v>1.4926500000000007</v>
      </c>
      <c r="H296" s="2">
        <f t="shared" si="31"/>
        <v>1.3966194999999999</v>
      </c>
      <c r="I296" s="2">
        <f t="array" ref="I296">SUMPRODUCT(B280:B299, (ROW(B280:B299)-ROW(B280)+1)) / (20*21/2)</f>
        <v>1.5261766666666665</v>
      </c>
      <c r="J296" s="2">
        <f t="shared" si="34"/>
        <v>1.5163870912193265</v>
      </c>
      <c r="K296" s="2">
        <f t="shared" si="28"/>
        <v>1.4910490603683686</v>
      </c>
    </row>
    <row r="297" spans="1:11" ht="13.5" x14ac:dyDescent="0.25">
      <c r="A297" s="3">
        <v>42438</v>
      </c>
      <c r="B297" s="2">
        <v>1.5472999999999999</v>
      </c>
      <c r="C297" s="2">
        <f t="shared" si="29"/>
        <v>3.0399999999999983E-2</v>
      </c>
      <c r="D297" s="2">
        <f t="shared" si="30"/>
        <v>1.5260199999999999</v>
      </c>
      <c r="E297" s="2">
        <f t="shared" si="32"/>
        <v>1.5194299999999998</v>
      </c>
      <c r="F297" s="2">
        <f t="shared" si="33"/>
        <v>1.5229749999999997</v>
      </c>
      <c r="G297" s="2">
        <f t="shared" si="27"/>
        <v>1.4949760000000003</v>
      </c>
      <c r="H297" s="2">
        <f t="shared" si="31"/>
        <v>1.3977760000000001</v>
      </c>
      <c r="I297" s="2">
        <f t="array" ref="I297">SUMPRODUCT(B281:B300, (ROW(B281:B300)-ROW(B281)+1)) / (20*21/2)</f>
        <v>1.5267566666666665</v>
      </c>
      <c r="J297" s="2">
        <f t="shared" si="34"/>
        <v>1.5193311777698668</v>
      </c>
      <c r="K297" s="2">
        <f t="shared" si="28"/>
        <v>1.4932549795696091</v>
      </c>
    </row>
    <row r="298" spans="1:11" ht="13.5" x14ac:dyDescent="0.25">
      <c r="A298" s="3">
        <v>42439</v>
      </c>
      <c r="B298" s="2">
        <v>1.5422</v>
      </c>
      <c r="C298" s="2">
        <f t="shared" si="29"/>
        <v>-5.0999999999998824E-3</v>
      </c>
      <c r="D298" s="2">
        <f t="shared" si="30"/>
        <v>1.5280400000000001</v>
      </c>
      <c r="E298" s="2">
        <f t="shared" si="32"/>
        <v>1.5199399999999996</v>
      </c>
      <c r="F298" s="2">
        <f t="shared" si="33"/>
        <v>1.52424</v>
      </c>
      <c r="G298" s="2">
        <f t="shared" si="27"/>
        <v>1.4971000000000001</v>
      </c>
      <c r="H298" s="2">
        <f t="shared" si="31"/>
        <v>1.3988365000000003</v>
      </c>
      <c r="I298" s="2">
        <f t="array" ref="I298">SUMPRODUCT(B282:B301, (ROW(B282:B301)-ROW(B282)+1)) / (20*21/2)</f>
        <v>1.5286880952380952</v>
      </c>
      <c r="J298" s="2">
        <f t="shared" si="34"/>
        <v>1.5215091608394031</v>
      </c>
      <c r="K298" s="2">
        <f t="shared" si="28"/>
        <v>1.4951743921355067</v>
      </c>
    </row>
    <row r="299" spans="1:11" ht="13.5" x14ac:dyDescent="0.25">
      <c r="A299" s="3">
        <v>42440</v>
      </c>
      <c r="B299" s="2">
        <v>1.5422</v>
      </c>
      <c r="C299" s="2">
        <f t="shared" si="29"/>
        <v>0</v>
      </c>
      <c r="D299" s="2">
        <f t="shared" si="30"/>
        <v>1.5330999999999999</v>
      </c>
      <c r="E299" s="2">
        <f t="shared" si="32"/>
        <v>1.5204499999999999</v>
      </c>
      <c r="F299" s="2">
        <f t="shared" si="33"/>
        <v>1.5260100000000001</v>
      </c>
      <c r="G299" s="2">
        <f t="shared" si="27"/>
        <v>1.4992240000000003</v>
      </c>
      <c r="H299" s="2">
        <f t="shared" si="31"/>
        <v>1.3998969999999999</v>
      </c>
      <c r="I299" s="2">
        <f t="array" ref="I299">SUMPRODUCT(B283:B302, (ROW(B283:B302)-ROW(B283)+1)) / (20*21/2)</f>
        <v>1.529965238095238</v>
      </c>
      <c r="J299" s="2">
        <f t="shared" si="34"/>
        <v>1.5234797169499361</v>
      </c>
      <c r="K299" s="2">
        <f t="shared" si="28"/>
        <v>1.4970185336203889</v>
      </c>
    </row>
    <row r="300" spans="1:11" ht="13.5" x14ac:dyDescent="0.25">
      <c r="A300" s="3">
        <v>42443</v>
      </c>
      <c r="B300" s="2">
        <v>1.5321</v>
      </c>
      <c r="C300" s="2">
        <f t="shared" si="29"/>
        <v>-1.0099999999999998E-2</v>
      </c>
      <c r="D300" s="2">
        <f t="shared" si="30"/>
        <v>1.5361400000000001</v>
      </c>
      <c r="E300" s="2">
        <f t="shared" si="32"/>
        <v>1.5219699999999998</v>
      </c>
      <c r="F300" s="2">
        <f t="shared" si="33"/>
        <v>1.52702</v>
      </c>
      <c r="G300" s="2">
        <f t="shared" si="27"/>
        <v>1.5011460000000003</v>
      </c>
      <c r="H300" s="2">
        <f t="shared" si="31"/>
        <v>1.4009304999999999</v>
      </c>
      <c r="I300" s="2">
        <f t="array" ref="I300">SUMPRODUCT(B284:B303, (ROW(B284:B303)-ROW(B284)+1)) / (20*21/2)</f>
        <v>1.531752380952381</v>
      </c>
      <c r="J300" s="2">
        <f t="shared" si="34"/>
        <v>1.5243006962880374</v>
      </c>
      <c r="K300" s="2">
        <f t="shared" si="28"/>
        <v>1.4983942773999817</v>
      </c>
    </row>
    <row r="301" spans="1:11" ht="13.5" x14ac:dyDescent="0.25">
      <c r="A301" s="3">
        <v>42444</v>
      </c>
      <c r="B301" s="2">
        <v>1.5472999999999999</v>
      </c>
      <c r="C301" s="2">
        <f t="shared" si="29"/>
        <v>1.519999999999988E-2</v>
      </c>
      <c r="D301" s="2">
        <f t="shared" si="30"/>
        <v>1.5422199999999999</v>
      </c>
      <c r="E301" s="2">
        <f t="shared" si="32"/>
        <v>1.5295599999999996</v>
      </c>
      <c r="F301" s="2">
        <f t="shared" si="33"/>
        <v>1.5287900000000001</v>
      </c>
      <c r="G301" s="2">
        <f t="shared" si="27"/>
        <v>1.5034719999999999</v>
      </c>
      <c r="H301" s="2">
        <f t="shared" si="31"/>
        <v>1.401993</v>
      </c>
      <c r="I301" s="2">
        <f t="array" ref="I301">SUMPRODUCT(B285:B304, (ROW(B285:B304)-ROW(B285)+1)) / (20*21/2)</f>
        <v>1.5344771428571427</v>
      </c>
      <c r="J301" s="2">
        <f t="shared" si="34"/>
        <v>1.5264911061653672</v>
      </c>
      <c r="K301" s="2">
        <f t="shared" si="28"/>
        <v>1.5003121488744922</v>
      </c>
    </row>
    <row r="302" spans="1:11" ht="13.5" x14ac:dyDescent="0.25">
      <c r="A302" s="3">
        <v>42445</v>
      </c>
      <c r="B302" s="2">
        <v>1.5422</v>
      </c>
      <c r="C302" s="2">
        <f t="shared" si="29"/>
        <v>-5.0999999999998824E-3</v>
      </c>
      <c r="D302" s="2">
        <f t="shared" si="30"/>
        <v>1.5412000000000001</v>
      </c>
      <c r="E302" s="2">
        <f t="shared" si="32"/>
        <v>1.5336099999999999</v>
      </c>
      <c r="F302" s="2">
        <f t="shared" si="33"/>
        <v>1.5285350000000002</v>
      </c>
      <c r="G302" s="2">
        <f t="shared" si="27"/>
        <v>1.505798</v>
      </c>
      <c r="H302" s="2">
        <f t="shared" si="31"/>
        <v>1.4030769999999999</v>
      </c>
      <c r="I302" s="2">
        <f t="array" ref="I302">SUMPRODUCT(B286:B305, (ROW(B286:B305)-ROW(B286)+1)) / (20*21/2)</f>
        <v>1.5371052380952381</v>
      </c>
      <c r="J302" s="2">
        <f t="shared" si="34"/>
        <v>1.527987191292475</v>
      </c>
      <c r="K302" s="2">
        <f t="shared" si="28"/>
        <v>1.5019548097029436</v>
      </c>
    </row>
    <row r="303" spans="1:11" ht="13.5" x14ac:dyDescent="0.25">
      <c r="A303" s="3">
        <v>42446</v>
      </c>
      <c r="B303" s="2">
        <v>1.5472999999999999</v>
      </c>
      <c r="C303" s="2">
        <f t="shared" si="29"/>
        <v>5.0999999999998824E-3</v>
      </c>
      <c r="D303" s="2">
        <f t="shared" si="30"/>
        <v>1.5422199999999999</v>
      </c>
      <c r="E303" s="2">
        <f t="shared" si="32"/>
        <v>1.5351299999999999</v>
      </c>
      <c r="F303" s="2">
        <f t="shared" si="33"/>
        <v>1.5287900000000001</v>
      </c>
      <c r="G303" s="2">
        <f t="shared" si="27"/>
        <v>1.5084279999999994</v>
      </c>
      <c r="H303" s="2">
        <f t="shared" si="31"/>
        <v>1.4042099999999997</v>
      </c>
      <c r="I303" s="2">
        <f t="array" ref="I303">SUMPRODUCT(B287:B306, (ROW(B287:B306)-ROW(B287)+1)) / (20*21/2)</f>
        <v>1.5401128571428571</v>
      </c>
      <c r="J303" s="2">
        <f t="shared" si="34"/>
        <v>1.5298265064074774</v>
      </c>
      <c r="K303" s="2">
        <f t="shared" si="28"/>
        <v>1.503733052459691</v>
      </c>
    </row>
    <row r="304" spans="1:11" ht="13.5" x14ac:dyDescent="0.25">
      <c r="A304" s="3">
        <v>42447</v>
      </c>
      <c r="B304" s="2">
        <v>1.5573999999999999</v>
      </c>
      <c r="C304" s="2">
        <f t="shared" si="29"/>
        <v>1.0099999999999998E-2</v>
      </c>
      <c r="D304" s="2">
        <f t="shared" si="30"/>
        <v>1.5452600000000001</v>
      </c>
      <c r="E304" s="2">
        <f t="shared" si="32"/>
        <v>1.5391799999999998</v>
      </c>
      <c r="F304" s="2">
        <f t="shared" si="33"/>
        <v>1.5298050000000001</v>
      </c>
      <c r="G304" s="2">
        <f t="shared" si="27"/>
        <v>1.5107539999999995</v>
      </c>
      <c r="H304" s="2">
        <f t="shared" si="31"/>
        <v>1.4053464999999996</v>
      </c>
      <c r="I304" s="2">
        <f t="array" ref="I304">SUMPRODUCT(B288:B307, (ROW(B288:B307)-ROW(B288)+1)) / (20*21/2)</f>
        <v>1.5433895238095239</v>
      </c>
      <c r="J304" s="2">
        <f t="shared" si="34"/>
        <v>1.5324525534162892</v>
      </c>
      <c r="K304" s="2">
        <f t="shared" si="28"/>
        <v>1.5058376386377423</v>
      </c>
    </row>
    <row r="305" spans="1:11" ht="13.5" x14ac:dyDescent="0.25">
      <c r="A305" s="3">
        <v>42450</v>
      </c>
      <c r="B305" s="2">
        <v>1.5573999999999999</v>
      </c>
      <c r="C305" s="2">
        <f t="shared" si="29"/>
        <v>0</v>
      </c>
      <c r="D305" s="2">
        <f t="shared" si="30"/>
        <v>1.5503199999999999</v>
      </c>
      <c r="E305" s="2">
        <f t="shared" si="32"/>
        <v>1.5432299999999999</v>
      </c>
      <c r="F305" s="2">
        <f t="shared" si="33"/>
        <v>1.5308200000000001</v>
      </c>
      <c r="G305" s="2">
        <f t="shared" si="27"/>
        <v>1.51308</v>
      </c>
      <c r="H305" s="2">
        <f t="shared" si="31"/>
        <v>1.4064594999999995</v>
      </c>
      <c r="I305" s="2">
        <f t="array" ref="I305">SUMPRODUCT(B289:B308, (ROW(B289:B308)-ROW(B289)+1)) / (20*21/2)</f>
        <v>1.5460357142857142</v>
      </c>
      <c r="J305" s="2">
        <f t="shared" si="34"/>
        <v>1.534828500709976</v>
      </c>
      <c r="K305" s="2">
        <f t="shared" si="28"/>
        <v>1.5078596920244975</v>
      </c>
    </row>
    <row r="306" spans="1:11" ht="13.5" x14ac:dyDescent="0.25">
      <c r="A306" s="3">
        <v>42451</v>
      </c>
      <c r="B306" s="2">
        <v>1.5624</v>
      </c>
      <c r="C306" s="2">
        <f t="shared" si="29"/>
        <v>5.0000000000001155E-3</v>
      </c>
      <c r="D306" s="2">
        <f t="shared" si="30"/>
        <v>1.5533399999999999</v>
      </c>
      <c r="E306" s="2">
        <f t="shared" si="32"/>
        <v>1.5477799999999999</v>
      </c>
      <c r="F306" s="2">
        <f t="shared" si="33"/>
        <v>1.5330950000000003</v>
      </c>
      <c r="G306" s="2">
        <f t="shared" ref="G306:G369" si="35">AVERAGE(B257:B306)</f>
        <v>1.5146979999999997</v>
      </c>
      <c r="H306" s="2">
        <f t="shared" si="31"/>
        <v>1.4075974999999996</v>
      </c>
      <c r="I306" s="2">
        <f t="array" ref="I306">SUMPRODUCT(B290:B309, (ROW(B290:B309)-ROW(B290)+1)) / (20*21/2)</f>
        <v>1.5490471428571428</v>
      </c>
      <c r="J306" s="2">
        <f t="shared" si="34"/>
        <v>1.5374543577852164</v>
      </c>
      <c r="K306" s="2">
        <f t="shared" si="28"/>
        <v>1.5099985276313801</v>
      </c>
    </row>
    <row r="307" spans="1:11" ht="13.5" x14ac:dyDescent="0.25">
      <c r="A307" s="3">
        <v>42452</v>
      </c>
      <c r="B307" s="2">
        <v>1.5674999999999999</v>
      </c>
      <c r="C307" s="2">
        <f t="shared" si="29"/>
        <v>5.0999999999998824E-3</v>
      </c>
      <c r="D307" s="2">
        <f t="shared" si="30"/>
        <v>1.5584</v>
      </c>
      <c r="E307" s="2">
        <f t="shared" si="32"/>
        <v>1.5497999999999998</v>
      </c>
      <c r="F307" s="2">
        <f t="shared" si="33"/>
        <v>1.5346150000000001</v>
      </c>
      <c r="G307" s="2">
        <f t="shared" si="35"/>
        <v>1.5167199999999996</v>
      </c>
      <c r="H307" s="2">
        <f t="shared" si="31"/>
        <v>1.4088079999999996</v>
      </c>
      <c r="I307" s="2">
        <f t="array" ref="I307">SUMPRODUCT(B291:B310, (ROW(B291:B310)-ROW(B291)+1)) / (20*21/2)</f>
        <v>1.5499899999999998</v>
      </c>
      <c r="J307" s="2">
        <f t="shared" si="34"/>
        <v>1.5403158475199576</v>
      </c>
      <c r="K307" s="2">
        <f t="shared" ref="K307:K370" si="36">$K$4*B307+(1-$K$4)*K306</f>
        <v>1.5122534873321103</v>
      </c>
    </row>
    <row r="308" spans="1:11" ht="13.5" x14ac:dyDescent="0.25">
      <c r="A308" s="3">
        <v>42453</v>
      </c>
      <c r="B308" s="2">
        <v>1.5624</v>
      </c>
      <c r="C308" s="2">
        <f t="shared" si="29"/>
        <v>-5.0999999999998824E-3</v>
      </c>
      <c r="D308" s="2">
        <f t="shared" si="30"/>
        <v>1.56142</v>
      </c>
      <c r="E308" s="2">
        <f t="shared" si="32"/>
        <v>1.55182</v>
      </c>
      <c r="F308" s="2">
        <f t="shared" si="33"/>
        <v>1.5358800000000001</v>
      </c>
      <c r="G308" s="2">
        <f t="shared" si="35"/>
        <v>1.5187419999999998</v>
      </c>
      <c r="H308" s="2">
        <f t="shared" si="31"/>
        <v>1.4100399999999995</v>
      </c>
      <c r="I308" s="2">
        <f t="array" ref="I308">SUMPRODUCT(B292:B311, (ROW(B292:B311)-ROW(B292)+1)) / (20*21/2)</f>
        <v>1.5522261904761907</v>
      </c>
      <c r="J308" s="2">
        <f t="shared" si="34"/>
        <v>1.5424191001371046</v>
      </c>
      <c r="K308" s="2">
        <f t="shared" si="36"/>
        <v>1.514220017240655</v>
      </c>
    </row>
    <row r="309" spans="1:11" ht="13.5" x14ac:dyDescent="0.25">
      <c r="A309" s="3">
        <v>42454</v>
      </c>
      <c r="B309" s="2">
        <v>1.5674999999999999</v>
      </c>
      <c r="C309" s="2">
        <f t="shared" si="29"/>
        <v>5.0999999999998824E-3</v>
      </c>
      <c r="D309" s="2">
        <f t="shared" si="30"/>
        <v>1.5634399999999999</v>
      </c>
      <c r="E309" s="2">
        <f t="shared" si="32"/>
        <v>1.5543499999999999</v>
      </c>
      <c r="F309" s="2">
        <f t="shared" si="33"/>
        <v>1.5374000000000001</v>
      </c>
      <c r="G309" s="2">
        <f t="shared" si="35"/>
        <v>1.5208659999999998</v>
      </c>
      <c r="H309" s="2">
        <f t="shared" si="31"/>
        <v>1.4112974999999996</v>
      </c>
      <c r="I309" s="2">
        <f t="array" ref="I309">SUMPRODUCT(B293:B312, (ROW(B293:B312)-ROW(B293)+1)) / (20*21/2)</f>
        <v>1.5540290476190477</v>
      </c>
      <c r="J309" s="2">
        <f t="shared" si="34"/>
        <v>1.5448077572669041</v>
      </c>
      <c r="K309" s="2">
        <f t="shared" si="36"/>
        <v>1.5163094283292569</v>
      </c>
    </row>
    <row r="310" spans="1:11" ht="13.5" x14ac:dyDescent="0.25">
      <c r="A310" s="3">
        <v>42457</v>
      </c>
      <c r="B310" s="2">
        <v>1.5472999999999999</v>
      </c>
      <c r="C310" s="2">
        <f t="shared" si="29"/>
        <v>-2.0199999999999996E-2</v>
      </c>
      <c r="D310" s="2">
        <f t="shared" si="30"/>
        <v>1.56142</v>
      </c>
      <c r="E310" s="2">
        <f t="shared" si="32"/>
        <v>1.5558699999999999</v>
      </c>
      <c r="F310" s="2">
        <f t="shared" si="33"/>
        <v>1.5389199999999998</v>
      </c>
      <c r="G310" s="2">
        <f t="shared" si="35"/>
        <v>1.5229900000000003</v>
      </c>
      <c r="H310" s="2">
        <f t="shared" si="31"/>
        <v>1.4124774999999996</v>
      </c>
      <c r="I310" s="2">
        <f t="array" ref="I310">SUMPRODUCT(B294:B313, (ROW(B294:B313)-ROW(B294)+1)) / (20*21/2)</f>
        <v>1.5555428571428573</v>
      </c>
      <c r="J310" s="2">
        <f t="shared" si="34"/>
        <v>1.5450451137176753</v>
      </c>
      <c r="K310" s="2">
        <f t="shared" si="36"/>
        <v>1.5175247448653644</v>
      </c>
    </row>
    <row r="311" spans="1:11" ht="13.5" x14ac:dyDescent="0.25">
      <c r="A311" s="3">
        <v>42458</v>
      </c>
      <c r="B311" s="2">
        <v>1.5624</v>
      </c>
      <c r="C311" s="2">
        <f t="shared" si="29"/>
        <v>1.5100000000000113E-2</v>
      </c>
      <c r="D311" s="2">
        <f t="shared" si="30"/>
        <v>1.56142</v>
      </c>
      <c r="E311" s="2">
        <f t="shared" si="32"/>
        <v>1.5573799999999998</v>
      </c>
      <c r="F311" s="2">
        <f t="shared" si="33"/>
        <v>1.5434699999999999</v>
      </c>
      <c r="G311" s="2">
        <f t="shared" si="35"/>
        <v>1.5254159999999997</v>
      </c>
      <c r="H311" s="2">
        <f t="shared" si="31"/>
        <v>1.4136154999999997</v>
      </c>
      <c r="I311" s="2">
        <f t="array" ref="I311">SUMPRODUCT(B295:B314, (ROW(B295:B314)-ROW(B295)+1)) / (20*21/2)</f>
        <v>1.5573980952380957</v>
      </c>
      <c r="J311" s="2">
        <f t="shared" si="34"/>
        <v>1.5466979600302777</v>
      </c>
      <c r="K311" s="2">
        <f t="shared" si="36"/>
        <v>1.519284558792213</v>
      </c>
    </row>
    <row r="312" spans="1:11" ht="13.5" x14ac:dyDescent="0.25">
      <c r="A312" s="3">
        <v>42459</v>
      </c>
      <c r="B312" s="2">
        <v>1.5624</v>
      </c>
      <c r="C312" s="2">
        <f t="shared" si="29"/>
        <v>0</v>
      </c>
      <c r="D312" s="2">
        <f t="shared" si="30"/>
        <v>1.5604</v>
      </c>
      <c r="E312" s="2">
        <f t="shared" si="32"/>
        <v>1.5594000000000001</v>
      </c>
      <c r="F312" s="2">
        <f t="shared" si="33"/>
        <v>1.546505</v>
      </c>
      <c r="G312" s="2">
        <f t="shared" si="35"/>
        <v>1.527944</v>
      </c>
      <c r="H312" s="2">
        <f t="shared" si="31"/>
        <v>1.4147534999999996</v>
      </c>
      <c r="I312" s="2">
        <f t="array" ref="I312">SUMPRODUCT(B296:B315, (ROW(B296:B315)-ROW(B296)+1)) / (20*21/2)</f>
        <v>1.559012380952381</v>
      </c>
      <c r="J312" s="2">
        <f t="shared" si="34"/>
        <v>1.5481933924083466</v>
      </c>
      <c r="K312" s="2">
        <f t="shared" si="36"/>
        <v>1.5209753604082048</v>
      </c>
    </row>
    <row r="313" spans="1:11" ht="13.5" x14ac:dyDescent="0.25">
      <c r="A313" s="3">
        <v>42460</v>
      </c>
      <c r="B313" s="2">
        <v>1.5624</v>
      </c>
      <c r="C313" s="2">
        <f t="shared" si="29"/>
        <v>0</v>
      </c>
      <c r="D313" s="2">
        <f t="shared" si="30"/>
        <v>1.5604</v>
      </c>
      <c r="E313" s="2">
        <f t="shared" si="32"/>
        <v>1.5609100000000002</v>
      </c>
      <c r="F313" s="2">
        <f t="shared" si="33"/>
        <v>1.54802</v>
      </c>
      <c r="G313" s="2">
        <f t="shared" si="35"/>
        <v>1.5296619999999996</v>
      </c>
      <c r="H313" s="2">
        <f t="shared" si="31"/>
        <v>1.4159149999999996</v>
      </c>
      <c r="I313" s="2">
        <f t="array" ref="I313">SUMPRODUCT(B297:B316, (ROW(B297:B316)-ROW(B297)+1)) / (20*21/2)</f>
        <v>1.5599000000000001</v>
      </c>
      <c r="J313" s="2">
        <f t="shared" si="34"/>
        <v>1.5495464026551709</v>
      </c>
      <c r="K313" s="2">
        <f t="shared" si="36"/>
        <v>1.5225998560784715</v>
      </c>
    </row>
    <row r="314" spans="1:11" ht="13.5" x14ac:dyDescent="0.25">
      <c r="A314" s="3">
        <v>42461</v>
      </c>
      <c r="B314" s="2">
        <v>1.5674999999999999</v>
      </c>
      <c r="C314" s="2">
        <f t="shared" si="29"/>
        <v>5.0999999999998824E-3</v>
      </c>
      <c r="D314" s="2">
        <f t="shared" si="30"/>
        <v>1.5604</v>
      </c>
      <c r="E314" s="2">
        <f t="shared" si="32"/>
        <v>1.56192</v>
      </c>
      <c r="F314" s="2">
        <f t="shared" si="33"/>
        <v>1.5505499999999999</v>
      </c>
      <c r="G314" s="2">
        <f t="shared" si="35"/>
        <v>1.5316839999999996</v>
      </c>
      <c r="H314" s="2">
        <f t="shared" si="31"/>
        <v>1.4171284999999996</v>
      </c>
      <c r="I314" s="2">
        <f t="array" ref="I314">SUMPRODUCT(B298:B317, (ROW(B298:B317)-ROW(B298)+1)) / (20*21/2)</f>
        <v>1.561056666666667</v>
      </c>
      <c r="J314" s="2">
        <f t="shared" si="34"/>
        <v>1.551256269068964</v>
      </c>
      <c r="K314" s="2">
        <f t="shared" si="36"/>
        <v>1.5243606460361785</v>
      </c>
    </row>
    <row r="315" spans="1:11" ht="13.5" x14ac:dyDescent="0.25">
      <c r="A315" s="3">
        <v>42464</v>
      </c>
      <c r="B315" s="2">
        <v>1.5674999999999999</v>
      </c>
      <c r="C315" s="2">
        <f t="shared" si="29"/>
        <v>0</v>
      </c>
      <c r="D315" s="2">
        <f t="shared" si="30"/>
        <v>1.5644399999999998</v>
      </c>
      <c r="E315" s="2">
        <f t="shared" si="32"/>
        <v>1.5629300000000002</v>
      </c>
      <c r="F315" s="2">
        <f t="shared" si="33"/>
        <v>1.5530799999999998</v>
      </c>
      <c r="G315" s="2">
        <f t="shared" si="35"/>
        <v>1.5337059999999996</v>
      </c>
      <c r="H315" s="2">
        <f t="shared" si="31"/>
        <v>1.4183924999999997</v>
      </c>
      <c r="I315" s="2">
        <f t="array" ref="I315">SUMPRODUCT(B299:B318, (ROW(B299:B318)-ROW(B299)+1)) / (20*21/2)</f>
        <v>1.5640409523809526</v>
      </c>
      <c r="J315" s="2">
        <f t="shared" si="34"/>
        <v>1.5528032910623959</v>
      </c>
      <c r="K315" s="2">
        <f t="shared" si="36"/>
        <v>1.5260523854073089</v>
      </c>
    </row>
    <row r="316" spans="1:11" ht="13.5" x14ac:dyDescent="0.25">
      <c r="A316" s="3">
        <v>42465</v>
      </c>
      <c r="B316" s="2">
        <v>1.5624</v>
      </c>
      <c r="C316" s="2">
        <f t="shared" si="29"/>
        <v>-5.0999999999998824E-3</v>
      </c>
      <c r="D316" s="2">
        <f t="shared" si="30"/>
        <v>1.5644399999999998</v>
      </c>
      <c r="E316" s="2">
        <f t="shared" si="32"/>
        <v>1.5629300000000002</v>
      </c>
      <c r="F316" s="2">
        <f t="shared" si="33"/>
        <v>1.5553549999999998</v>
      </c>
      <c r="G316" s="2">
        <f t="shared" si="35"/>
        <v>1.5354239999999999</v>
      </c>
      <c r="H316" s="2">
        <f t="shared" si="31"/>
        <v>1.4196309999999999</v>
      </c>
      <c r="I316" s="2">
        <f t="array" ref="I316">SUMPRODUCT(B300:B319, (ROW(B300:B319)-ROW(B300)+1)) / (20*21/2)</f>
        <v>1.5658466666666666</v>
      </c>
      <c r="J316" s="2">
        <f t="shared" si="34"/>
        <v>1.5537172633421679</v>
      </c>
      <c r="K316" s="2">
        <f t="shared" si="36"/>
        <v>1.5274777820580028</v>
      </c>
    </row>
    <row r="317" spans="1:11" ht="13.5" x14ac:dyDescent="0.25">
      <c r="A317" s="3">
        <v>42466</v>
      </c>
      <c r="B317" s="2">
        <v>1.5674999999999999</v>
      </c>
      <c r="C317" s="2">
        <f t="shared" si="29"/>
        <v>5.0999999999998824E-3</v>
      </c>
      <c r="D317" s="2">
        <f t="shared" si="30"/>
        <v>1.5654600000000001</v>
      </c>
      <c r="E317" s="2">
        <f t="shared" si="32"/>
        <v>1.5629299999999997</v>
      </c>
      <c r="F317" s="2">
        <f t="shared" si="33"/>
        <v>1.5563649999999998</v>
      </c>
      <c r="G317" s="2">
        <f t="shared" si="35"/>
        <v>1.5371439999999996</v>
      </c>
      <c r="H317" s="2">
        <f t="shared" si="31"/>
        <v>1.4208949999999998</v>
      </c>
      <c r="I317" s="2">
        <f t="array" ref="I317">SUMPRODUCT(B301:B320, (ROW(B301:B320)-ROW(B301)+1)) / (20*21/2)</f>
        <v>1.5674838095238095</v>
      </c>
      <c r="J317" s="2">
        <f t="shared" si="34"/>
        <v>1.555029904928628</v>
      </c>
      <c r="K317" s="2">
        <f t="shared" si="36"/>
        <v>1.5290472808008262</v>
      </c>
    </row>
    <row r="318" spans="1:11" ht="13.5" x14ac:dyDescent="0.25">
      <c r="A318" s="3">
        <v>42467</v>
      </c>
      <c r="B318" s="2">
        <v>1.5876999999999999</v>
      </c>
      <c r="C318" s="2">
        <f t="shared" si="29"/>
        <v>2.0199999999999996E-2</v>
      </c>
      <c r="D318" s="2">
        <f t="shared" si="30"/>
        <v>1.5705199999999999</v>
      </c>
      <c r="E318" s="2">
        <f t="shared" si="32"/>
        <v>1.5654600000000001</v>
      </c>
      <c r="F318" s="2">
        <f t="shared" si="33"/>
        <v>1.5586399999999998</v>
      </c>
      <c r="G318" s="2">
        <f t="shared" si="35"/>
        <v>1.5382559999999992</v>
      </c>
      <c r="H318" s="2">
        <f t="shared" si="31"/>
        <v>1.4222599999999996</v>
      </c>
      <c r="I318" s="2">
        <f t="array" ref="I318">SUMPRODUCT(B302:B321, (ROW(B302:B321)-ROW(B302)+1)) / (20*21/2)</f>
        <v>1.5679423809523809</v>
      </c>
      <c r="J318" s="2">
        <f t="shared" si="34"/>
        <v>1.5581413425544728</v>
      </c>
      <c r="K318" s="2">
        <f t="shared" si="36"/>
        <v>1.5313473874360881</v>
      </c>
    </row>
    <row r="319" spans="1:11" ht="13.5" x14ac:dyDescent="0.25">
      <c r="A319" s="3">
        <v>42468</v>
      </c>
      <c r="B319" s="2">
        <v>1.5775999999999999</v>
      </c>
      <c r="C319" s="2">
        <f t="shared" si="29"/>
        <v>-1.0099999999999998E-2</v>
      </c>
      <c r="D319" s="2">
        <f t="shared" si="30"/>
        <v>1.57254</v>
      </c>
      <c r="E319" s="2">
        <f t="shared" si="32"/>
        <v>1.5664700000000003</v>
      </c>
      <c r="F319" s="2">
        <f t="shared" si="33"/>
        <v>1.5604099999999996</v>
      </c>
      <c r="G319" s="2">
        <f t="shared" si="35"/>
        <v>1.5392679999999996</v>
      </c>
      <c r="H319" s="2">
        <f t="shared" si="31"/>
        <v>1.4235494999999998</v>
      </c>
      <c r="I319" s="2">
        <f t="array" ref="I319">SUMPRODUCT(B303:B322, (ROW(B303:B322)-ROW(B303)+1)) / (20*21/2)</f>
        <v>1.5687809523809524</v>
      </c>
      <c r="J319" s="2">
        <f t="shared" si="34"/>
        <v>1.5599945480254753</v>
      </c>
      <c r="K319" s="2">
        <f t="shared" si="36"/>
        <v>1.5331612153797711</v>
      </c>
    </row>
    <row r="320" spans="1:11" ht="13.5" x14ac:dyDescent="0.25">
      <c r="A320" s="3">
        <v>42471</v>
      </c>
      <c r="B320" s="2">
        <v>1.5775999999999999</v>
      </c>
      <c r="C320" s="2">
        <f t="shared" si="29"/>
        <v>0</v>
      </c>
      <c r="D320" s="2">
        <f t="shared" si="30"/>
        <v>1.57456</v>
      </c>
      <c r="E320" s="2">
        <f t="shared" si="32"/>
        <v>1.5694999999999999</v>
      </c>
      <c r="F320" s="2">
        <f t="shared" si="33"/>
        <v>1.5626849999999997</v>
      </c>
      <c r="G320" s="2">
        <f t="shared" si="35"/>
        <v>1.5401779999999996</v>
      </c>
      <c r="H320" s="2">
        <f t="shared" si="31"/>
        <v>1.4246620000000001</v>
      </c>
      <c r="I320" s="2">
        <f t="array" ref="I320">SUMPRODUCT(B304:B323, (ROW(B304:B323)-ROW(B304)+1)) / (20*21/2)</f>
        <v>1.5694752380952379</v>
      </c>
      <c r="J320" s="2">
        <f t="shared" si="34"/>
        <v>1.5616712577373348</v>
      </c>
      <c r="K320" s="2">
        <f t="shared" si="36"/>
        <v>1.5349039128158586</v>
      </c>
    </row>
    <row r="321" spans="1:11" ht="13.5" x14ac:dyDescent="0.25">
      <c r="A321" s="3">
        <v>42472</v>
      </c>
      <c r="B321" s="2">
        <v>1.5674999999999999</v>
      </c>
      <c r="C321" s="2">
        <f t="shared" si="29"/>
        <v>-1.0099999999999998E-2</v>
      </c>
      <c r="D321" s="2">
        <f t="shared" si="30"/>
        <v>1.57558</v>
      </c>
      <c r="E321" s="2">
        <f t="shared" si="32"/>
        <v>1.5700099999999999</v>
      </c>
      <c r="F321" s="2">
        <f t="shared" si="33"/>
        <v>1.5636949999999996</v>
      </c>
      <c r="G321" s="2">
        <f t="shared" si="35"/>
        <v>1.5408859999999995</v>
      </c>
      <c r="H321" s="2">
        <f t="shared" si="31"/>
        <v>1.4256985</v>
      </c>
      <c r="I321" s="2">
        <f t="array" ref="I321">SUMPRODUCT(B305:B324, (ROW(B305:B324)-ROW(B305)+1)) / (20*21/2)</f>
        <v>1.5705352380952382</v>
      </c>
      <c r="J321" s="2">
        <f t="shared" si="34"/>
        <v>1.5622263760480648</v>
      </c>
      <c r="K321" s="2">
        <f t="shared" si="36"/>
        <v>1.5361821907446485</v>
      </c>
    </row>
    <row r="322" spans="1:11" ht="13.5" x14ac:dyDescent="0.25">
      <c r="A322" s="3">
        <v>42473</v>
      </c>
      <c r="B322" s="2">
        <v>1.5725</v>
      </c>
      <c r="C322" s="2">
        <f t="shared" si="29"/>
        <v>5.0000000000001155E-3</v>
      </c>
      <c r="D322" s="2">
        <f t="shared" si="30"/>
        <v>1.5765799999999999</v>
      </c>
      <c r="E322" s="2">
        <f t="shared" si="32"/>
        <v>1.5710199999999999</v>
      </c>
      <c r="F322" s="2">
        <f t="shared" si="33"/>
        <v>1.56521</v>
      </c>
      <c r="G322" s="2">
        <f t="shared" si="35"/>
        <v>1.5416939999999997</v>
      </c>
      <c r="H322" s="2">
        <f t="shared" si="31"/>
        <v>1.4267600000000005</v>
      </c>
      <c r="I322" s="2">
        <f t="array" ref="I322">SUMPRODUCT(B306:B325, (ROW(B306:B325)-ROW(B306)+1)) / (20*21/2)</f>
        <v>1.5705371428571431</v>
      </c>
      <c r="J322" s="2">
        <f t="shared" si="34"/>
        <v>1.5632048164244396</v>
      </c>
      <c r="K322" s="2">
        <f t="shared" si="36"/>
        <v>1.537606418558584</v>
      </c>
    </row>
    <row r="323" spans="1:11" ht="13.5" x14ac:dyDescent="0.25">
      <c r="A323" s="3">
        <v>42474</v>
      </c>
      <c r="B323" s="2">
        <v>1.5725</v>
      </c>
      <c r="C323" s="2">
        <f t="shared" si="29"/>
        <v>0</v>
      </c>
      <c r="D323" s="2">
        <f t="shared" si="30"/>
        <v>1.5735399999999999</v>
      </c>
      <c r="E323" s="2">
        <f t="shared" si="32"/>
        <v>1.5720299999999998</v>
      </c>
      <c r="F323" s="2">
        <f t="shared" si="33"/>
        <v>1.5664700000000003</v>
      </c>
      <c r="G323" s="2">
        <f t="shared" si="35"/>
        <v>1.5429059999999999</v>
      </c>
      <c r="H323" s="2">
        <f t="shared" si="31"/>
        <v>1.4277965000000006</v>
      </c>
      <c r="I323" s="2">
        <f t="array" ref="I323">SUMPRODUCT(B307:B326, (ROW(B307:B326)-ROW(B307)+1)) / (20*21/2)</f>
        <v>1.5704909523809523</v>
      </c>
      <c r="J323" s="2">
        <f t="shared" si="34"/>
        <v>1.5640900720030644</v>
      </c>
      <c r="K323" s="2">
        <f t="shared" si="36"/>
        <v>1.5389747943013847</v>
      </c>
    </row>
    <row r="324" spans="1:11" ht="13.5" x14ac:dyDescent="0.25">
      <c r="A324" s="3">
        <v>42475</v>
      </c>
      <c r="B324" s="2">
        <v>1.5775999999999999</v>
      </c>
      <c r="C324" s="2">
        <f t="shared" ref="C324:C387" si="37">B324-B323</f>
        <v>5.0999999999998824E-3</v>
      </c>
      <c r="D324" s="2">
        <f t="shared" si="30"/>
        <v>1.5735399999999999</v>
      </c>
      <c r="E324" s="2">
        <f t="shared" si="32"/>
        <v>1.57304</v>
      </c>
      <c r="F324" s="2">
        <f t="shared" si="33"/>
        <v>1.5674800000000002</v>
      </c>
      <c r="G324" s="2">
        <f t="shared" si="35"/>
        <v>1.5438160000000003</v>
      </c>
      <c r="H324" s="2">
        <f t="shared" si="31"/>
        <v>1.4288585000000007</v>
      </c>
      <c r="I324" s="2">
        <f t="array" ref="I324">SUMPRODUCT(B308:B327, (ROW(B308:B327)-ROW(B308)+1)) / (20*21/2)</f>
        <v>1.5708966666666668</v>
      </c>
      <c r="J324" s="2">
        <f t="shared" si="34"/>
        <v>1.5653767318122962</v>
      </c>
      <c r="K324" s="2">
        <f t="shared" si="36"/>
        <v>1.5404895082503502</v>
      </c>
    </row>
    <row r="325" spans="1:11" ht="13.5" x14ac:dyDescent="0.25">
      <c r="A325" s="3">
        <v>42478</v>
      </c>
      <c r="B325" s="2">
        <v>1.5674999999999999</v>
      </c>
      <c r="C325" s="2">
        <f t="shared" si="37"/>
        <v>-1.0099999999999998E-2</v>
      </c>
      <c r="D325" s="2">
        <f t="shared" si="30"/>
        <v>1.5715199999999998</v>
      </c>
      <c r="E325" s="2">
        <f t="shared" si="32"/>
        <v>1.57304</v>
      </c>
      <c r="F325" s="2">
        <f t="shared" si="33"/>
        <v>1.567985</v>
      </c>
      <c r="G325" s="2">
        <f t="shared" si="35"/>
        <v>1.5445239999999998</v>
      </c>
      <c r="H325" s="2">
        <f t="shared" si="31"/>
        <v>1.429769000000001</v>
      </c>
      <c r="I325" s="2">
        <f t="array" ref="I325">SUMPRODUCT(B309:B328, (ROW(B309:B328)-ROW(B309)+1)) / (20*21/2)</f>
        <v>1.5712785714285711</v>
      </c>
      <c r="J325" s="2">
        <f t="shared" si="34"/>
        <v>1.5655789478301727</v>
      </c>
      <c r="K325" s="2">
        <f t="shared" si="36"/>
        <v>1.5415487432209249</v>
      </c>
    </row>
    <row r="326" spans="1:11" ht="13.5" x14ac:dyDescent="0.25">
      <c r="A326" s="3">
        <v>42479</v>
      </c>
      <c r="B326" s="2">
        <v>1.5674999999999999</v>
      </c>
      <c r="C326" s="2">
        <f t="shared" si="37"/>
        <v>0</v>
      </c>
      <c r="D326" s="2">
        <f t="shared" ref="D326:D389" si="38">AVERAGE(B322:B326)</f>
        <v>1.57152</v>
      </c>
      <c r="E326" s="2">
        <f t="shared" si="32"/>
        <v>1.5735499999999998</v>
      </c>
      <c r="F326" s="2">
        <f t="shared" si="33"/>
        <v>1.5682400000000001</v>
      </c>
      <c r="G326" s="2">
        <f t="shared" si="35"/>
        <v>1.5452319999999999</v>
      </c>
      <c r="H326" s="2">
        <f t="shared" si="31"/>
        <v>1.4306795000000008</v>
      </c>
      <c r="I326" s="2">
        <f t="array" ref="I326">SUMPRODUCT(B310:B329, (ROW(B310:B329)-ROW(B310)+1)) / (20*21/2)</f>
        <v>1.5735457142857139</v>
      </c>
      <c r="J326" s="2">
        <f t="shared" si="34"/>
        <v>1.5657619051796801</v>
      </c>
      <c r="K326" s="2">
        <f t="shared" si="36"/>
        <v>1.5425664395652026</v>
      </c>
    </row>
    <row r="327" spans="1:11" ht="13.5" x14ac:dyDescent="0.25">
      <c r="A327" s="3">
        <v>42480</v>
      </c>
      <c r="B327" s="2">
        <v>1.5725</v>
      </c>
      <c r="C327" s="2">
        <f t="shared" si="37"/>
        <v>5.0000000000001155E-3</v>
      </c>
      <c r="D327" s="2">
        <f t="shared" si="38"/>
        <v>1.57152</v>
      </c>
      <c r="E327" s="2">
        <f t="shared" si="32"/>
        <v>1.5740499999999999</v>
      </c>
      <c r="F327" s="2">
        <f t="shared" si="33"/>
        <v>1.5684900000000002</v>
      </c>
      <c r="G327" s="2">
        <f t="shared" si="35"/>
        <v>1.546546</v>
      </c>
      <c r="H327" s="2">
        <f t="shared" si="31"/>
        <v>1.4316905000000006</v>
      </c>
      <c r="I327" s="2">
        <f t="array" ref="I327">SUMPRODUCT(B311:B330, (ROW(B311:B330)-ROW(B311)+1)) / (20*21/2)</f>
        <v>1.5766542857142858</v>
      </c>
      <c r="J327" s="2">
        <f t="shared" si="34"/>
        <v>1.5664036284959011</v>
      </c>
      <c r="K327" s="2">
        <f t="shared" si="36"/>
        <v>1.5437403046802929</v>
      </c>
    </row>
    <row r="328" spans="1:11" ht="13.5" x14ac:dyDescent="0.25">
      <c r="A328" s="3">
        <v>42481</v>
      </c>
      <c r="B328" s="2">
        <v>1.5725</v>
      </c>
      <c r="C328" s="2">
        <f t="shared" si="37"/>
        <v>0</v>
      </c>
      <c r="D328" s="2">
        <f t="shared" si="38"/>
        <v>1.57152</v>
      </c>
      <c r="E328" s="2">
        <f t="shared" si="32"/>
        <v>1.5725299999999998</v>
      </c>
      <c r="F328" s="2">
        <f t="shared" si="33"/>
        <v>1.5689950000000001</v>
      </c>
      <c r="G328" s="2">
        <f t="shared" si="35"/>
        <v>1.5476580000000002</v>
      </c>
      <c r="H328" s="2">
        <f t="shared" si="31"/>
        <v>1.4327270000000005</v>
      </c>
      <c r="I328" s="2">
        <f t="array" ref="I328">SUMPRODUCT(B312:B331, (ROW(B312:B331)-ROW(B312)+1)) / (20*21/2)</f>
        <v>1.5794980952380955</v>
      </c>
      <c r="J328" s="2">
        <f t="shared" si="34"/>
        <v>1.5669842353058152</v>
      </c>
      <c r="K328" s="2">
        <f t="shared" si="36"/>
        <v>1.5448681358693011</v>
      </c>
    </row>
    <row r="329" spans="1:11" ht="13.5" x14ac:dyDescent="0.25">
      <c r="A329" s="3">
        <v>42482</v>
      </c>
      <c r="B329" s="2">
        <v>1.5928</v>
      </c>
      <c r="C329" s="2">
        <f t="shared" si="37"/>
        <v>2.0299999999999985E-2</v>
      </c>
      <c r="D329" s="2">
        <f t="shared" si="38"/>
        <v>1.57456</v>
      </c>
      <c r="E329" s="2">
        <f t="shared" si="32"/>
        <v>1.5740499999999997</v>
      </c>
      <c r="F329" s="2">
        <f t="shared" si="33"/>
        <v>1.5702600000000002</v>
      </c>
      <c r="G329" s="2">
        <f t="shared" si="35"/>
        <v>1.5493780000000001</v>
      </c>
      <c r="H329" s="2">
        <f t="shared" si="31"/>
        <v>1.4338650000000004</v>
      </c>
      <c r="I329" s="2">
        <f t="array" ref="I329">SUMPRODUCT(B313:B332, (ROW(B313:B332)-ROW(B313)+1)) / (20*21/2)</f>
        <v>1.5821490476190474</v>
      </c>
      <c r="J329" s="2">
        <f t="shared" si="34"/>
        <v>1.5694428795624042</v>
      </c>
      <c r="K329" s="2">
        <f t="shared" si="36"/>
        <v>1.546747816815603</v>
      </c>
    </row>
    <row r="330" spans="1:11" ht="13.5" x14ac:dyDescent="0.25">
      <c r="A330" s="3">
        <v>42485</v>
      </c>
      <c r="B330" s="2">
        <v>1.6029</v>
      </c>
      <c r="C330" s="2">
        <f t="shared" si="37"/>
        <v>1.0099999999999998E-2</v>
      </c>
      <c r="D330" s="2">
        <f t="shared" si="38"/>
        <v>1.5816399999999997</v>
      </c>
      <c r="E330" s="2">
        <f t="shared" si="32"/>
        <v>1.5765799999999999</v>
      </c>
      <c r="F330" s="2">
        <f t="shared" si="33"/>
        <v>1.5730400000000002</v>
      </c>
      <c r="G330" s="2">
        <f t="shared" si="35"/>
        <v>1.5511980000000001</v>
      </c>
      <c r="H330" s="2">
        <f t="shared" ref="H330:H393" si="39">AVERAGE(B131:B330)</f>
        <v>1.4350535000000004</v>
      </c>
      <c r="I330" s="2">
        <f t="array" ref="I330">SUMPRODUCT(B314:B333, (ROW(B314:B333)-ROW(B314)+1)) / (20*21/2)</f>
        <v>1.5836452380952384</v>
      </c>
      <c r="J330" s="2">
        <f t="shared" si="34"/>
        <v>1.5726292719850323</v>
      </c>
      <c r="K330" s="2">
        <f t="shared" si="36"/>
        <v>1.5489498632149912</v>
      </c>
    </row>
    <row r="331" spans="1:11" ht="13.5" x14ac:dyDescent="0.25">
      <c r="A331" s="3">
        <v>42486</v>
      </c>
      <c r="B331" s="2">
        <v>1.6029</v>
      </c>
      <c r="C331" s="2">
        <f t="shared" si="37"/>
        <v>0</v>
      </c>
      <c r="D331" s="2">
        <f t="shared" si="38"/>
        <v>1.5887199999999999</v>
      </c>
      <c r="E331" s="2">
        <f t="shared" si="32"/>
        <v>1.58012</v>
      </c>
      <c r="F331" s="2">
        <f t="shared" si="33"/>
        <v>1.5750649999999999</v>
      </c>
      <c r="G331" s="2">
        <f t="shared" si="35"/>
        <v>1.5530180000000002</v>
      </c>
      <c r="H331" s="2">
        <f t="shared" si="39"/>
        <v>1.4362925000000002</v>
      </c>
      <c r="I331" s="2">
        <f t="array" ref="I331">SUMPRODUCT(B315:B334, (ROW(B315:B334)-ROW(B315)+1)) / (20*21/2)</f>
        <v>1.5835490476190477</v>
      </c>
      <c r="J331" s="2">
        <f t="shared" si="34"/>
        <v>1.5755121984626483</v>
      </c>
      <c r="K331" s="2">
        <f t="shared" si="36"/>
        <v>1.5510655548536192</v>
      </c>
    </row>
    <row r="332" spans="1:11" ht="13.5" x14ac:dyDescent="0.25">
      <c r="A332" s="3">
        <v>42487</v>
      </c>
      <c r="B332" s="2">
        <v>1.6029</v>
      </c>
      <c r="C332" s="2">
        <f t="shared" si="37"/>
        <v>0</v>
      </c>
      <c r="D332" s="2">
        <f t="shared" si="38"/>
        <v>1.5948</v>
      </c>
      <c r="E332" s="2">
        <f t="shared" ref="E332:E395" si="40">AVERAGE(B323:B332)</f>
        <v>1.5831599999999999</v>
      </c>
      <c r="F332" s="2">
        <f t="shared" si="33"/>
        <v>1.5770899999999997</v>
      </c>
      <c r="G332" s="2">
        <f t="shared" si="35"/>
        <v>1.55413</v>
      </c>
      <c r="H332" s="2">
        <f t="shared" si="39"/>
        <v>1.4376074999999999</v>
      </c>
      <c r="I332" s="2">
        <f t="array" ref="I332">SUMPRODUCT(B316:B335, (ROW(B316:B335)-ROW(B316)+1)) / (20*21/2)</f>
        <v>1.5858142857142856</v>
      </c>
      <c r="J332" s="2">
        <f t="shared" si="34"/>
        <v>1.5781205605138247</v>
      </c>
      <c r="K332" s="2">
        <f t="shared" si="36"/>
        <v>1.553098278192693</v>
      </c>
    </row>
    <row r="333" spans="1:11" ht="13.5" x14ac:dyDescent="0.25">
      <c r="A333" s="3">
        <v>42488</v>
      </c>
      <c r="B333" s="2">
        <v>1.5928</v>
      </c>
      <c r="C333" s="2">
        <f t="shared" si="37"/>
        <v>-1.0099999999999998E-2</v>
      </c>
      <c r="D333" s="2">
        <f t="shared" si="38"/>
        <v>1.5988600000000002</v>
      </c>
      <c r="E333" s="2">
        <f t="shared" si="40"/>
        <v>1.5851900000000001</v>
      </c>
      <c r="F333" s="2">
        <f t="shared" si="33"/>
        <v>1.5786099999999998</v>
      </c>
      <c r="G333" s="2">
        <f t="shared" si="35"/>
        <v>1.5551419999999998</v>
      </c>
      <c r="H333" s="2">
        <f t="shared" si="39"/>
        <v>1.4390235000000002</v>
      </c>
      <c r="I333" s="2">
        <f t="array" ref="I333">SUMPRODUCT(B317:B336, (ROW(B317:B336)-ROW(B317)+1)) / (20*21/2)</f>
        <v>1.5888728571428572</v>
      </c>
      <c r="J333" s="2">
        <f t="shared" si="34"/>
        <v>1.5795186023696508</v>
      </c>
      <c r="K333" s="2">
        <f t="shared" si="36"/>
        <v>1.5546552084596463</v>
      </c>
    </row>
    <row r="334" spans="1:11" ht="13.5" x14ac:dyDescent="0.25">
      <c r="A334" s="3">
        <v>42489</v>
      </c>
      <c r="B334" s="2">
        <v>1.5775999999999999</v>
      </c>
      <c r="C334" s="2">
        <f t="shared" si="37"/>
        <v>-1.5200000000000102E-2</v>
      </c>
      <c r="D334" s="2">
        <f t="shared" si="38"/>
        <v>1.5958200000000002</v>
      </c>
      <c r="E334" s="2">
        <f t="shared" si="40"/>
        <v>1.5851900000000001</v>
      </c>
      <c r="F334" s="2">
        <f t="shared" si="33"/>
        <v>1.5791149999999998</v>
      </c>
      <c r="G334" s="2">
        <f t="shared" si="35"/>
        <v>1.555952</v>
      </c>
      <c r="H334" s="2">
        <f t="shared" si="39"/>
        <v>1.4404140000000003</v>
      </c>
      <c r="I334" s="2">
        <f t="array" ref="I334">SUMPRODUCT(B318:B337, (ROW(B318:B337)-ROW(B318)+1)) / (20*21/2)</f>
        <v>1.5897666666666663</v>
      </c>
      <c r="J334" s="2">
        <f t="shared" si="34"/>
        <v>1.579335878334446</v>
      </c>
      <c r="K334" s="2">
        <f t="shared" si="36"/>
        <v>1.5555550042063271</v>
      </c>
    </row>
    <row r="335" spans="1:11" ht="13.5" x14ac:dyDescent="0.25">
      <c r="A335" s="3">
        <v>42492</v>
      </c>
      <c r="B335" s="2">
        <v>1.6029</v>
      </c>
      <c r="C335" s="2">
        <f t="shared" si="37"/>
        <v>2.53000000000001E-2</v>
      </c>
      <c r="D335" s="2">
        <f t="shared" si="38"/>
        <v>1.5958200000000002</v>
      </c>
      <c r="E335" s="2">
        <f t="shared" si="40"/>
        <v>1.58873</v>
      </c>
      <c r="F335" s="2">
        <f t="shared" si="33"/>
        <v>1.5808849999999999</v>
      </c>
      <c r="G335" s="2">
        <f t="shared" si="35"/>
        <v>1.5572680000000003</v>
      </c>
      <c r="H335" s="2">
        <f t="shared" si="39"/>
        <v>1.4418550000000006</v>
      </c>
      <c r="I335" s="2">
        <f t="array" ref="I335">SUMPRODUCT(B319:B338, (ROW(B319:B338)-ROW(B319)+1)) / (20*21/2)</f>
        <v>1.5900542857142859</v>
      </c>
      <c r="J335" s="2">
        <f t="shared" si="34"/>
        <v>1.5815800803978322</v>
      </c>
      <c r="K335" s="2">
        <f t="shared" si="36"/>
        <v>1.5574116707080399</v>
      </c>
    </row>
    <row r="336" spans="1:11" ht="13.5" x14ac:dyDescent="0.25">
      <c r="A336" s="3">
        <v>42493</v>
      </c>
      <c r="B336" s="2">
        <v>1.613</v>
      </c>
      <c r="C336" s="2">
        <f t="shared" si="37"/>
        <v>1.0099999999999998E-2</v>
      </c>
      <c r="D336" s="2">
        <f t="shared" si="38"/>
        <v>1.5978400000000001</v>
      </c>
      <c r="E336" s="2">
        <f t="shared" si="40"/>
        <v>1.59328</v>
      </c>
      <c r="F336" s="2">
        <f t="shared" si="33"/>
        <v>1.5834149999999998</v>
      </c>
      <c r="G336" s="2">
        <f t="shared" si="35"/>
        <v>1.5591900000000001</v>
      </c>
      <c r="H336" s="2">
        <f t="shared" si="39"/>
        <v>1.4434985000000002</v>
      </c>
      <c r="I336" s="2">
        <f t="array" ref="I336">SUMPRODUCT(B320:B339, (ROW(B320:B339)-ROW(B320)+1)) / (20*21/2)</f>
        <v>1.5908276190476187</v>
      </c>
      <c r="J336" s="2">
        <f t="shared" si="34"/>
        <v>1.5845724536932766</v>
      </c>
      <c r="K336" s="2">
        <f t="shared" si="36"/>
        <v>1.5595916051900778</v>
      </c>
    </row>
    <row r="337" spans="1:11" ht="13.5" x14ac:dyDescent="0.25">
      <c r="A337" s="3">
        <v>42494</v>
      </c>
      <c r="B337" s="2">
        <v>1.5928</v>
      </c>
      <c r="C337" s="2">
        <f t="shared" si="37"/>
        <v>-2.0199999999999996E-2</v>
      </c>
      <c r="D337" s="2">
        <f t="shared" si="38"/>
        <v>1.5958200000000002</v>
      </c>
      <c r="E337" s="2">
        <f t="shared" si="40"/>
        <v>1.59531</v>
      </c>
      <c r="F337" s="2">
        <f t="shared" si="33"/>
        <v>1.5846799999999996</v>
      </c>
      <c r="G337" s="2">
        <f t="shared" si="35"/>
        <v>1.5603040000000001</v>
      </c>
      <c r="H337" s="2">
        <f t="shared" si="39"/>
        <v>1.4448890000000003</v>
      </c>
      <c r="I337" s="2">
        <f t="array" ref="I337">SUMPRODUCT(B321:B340, (ROW(B321:B340)-ROW(B321)+1)) / (20*21/2)</f>
        <v>1.5905571428571426</v>
      </c>
      <c r="J337" s="2">
        <f t="shared" si="34"/>
        <v>1.5853560295320122</v>
      </c>
      <c r="K337" s="2">
        <f t="shared" si="36"/>
        <v>1.5608938951826239</v>
      </c>
    </row>
    <row r="338" spans="1:11" ht="13.5" x14ac:dyDescent="0.25">
      <c r="A338" s="3">
        <v>42495</v>
      </c>
      <c r="B338" s="2">
        <v>1.5876999999999999</v>
      </c>
      <c r="C338" s="2">
        <f t="shared" si="37"/>
        <v>-5.1000000000001044E-3</v>
      </c>
      <c r="D338" s="2">
        <f t="shared" si="38"/>
        <v>1.5948</v>
      </c>
      <c r="E338" s="2">
        <f t="shared" si="40"/>
        <v>1.5968300000000002</v>
      </c>
      <c r="F338" s="2">
        <f t="shared" si="33"/>
        <v>1.5846799999999999</v>
      </c>
      <c r="G338" s="2">
        <f t="shared" si="35"/>
        <v>1.5613159999999999</v>
      </c>
      <c r="H338" s="2">
        <f t="shared" si="39"/>
        <v>1.4462540000000002</v>
      </c>
      <c r="I338" s="2">
        <f t="array" ref="I338">SUMPRODUCT(B322:B341, (ROW(B322:B341)-ROW(B322)+1)) / (20*21/2)</f>
        <v>1.5902628571428568</v>
      </c>
      <c r="J338" s="2">
        <f t="shared" si="34"/>
        <v>1.5855792648146778</v>
      </c>
      <c r="K338" s="2">
        <f t="shared" si="36"/>
        <v>1.5619451149793839</v>
      </c>
    </row>
    <row r="339" spans="1:11" ht="13.5" x14ac:dyDescent="0.25">
      <c r="A339" s="3">
        <v>42496</v>
      </c>
      <c r="B339" s="2">
        <v>1.5928</v>
      </c>
      <c r="C339" s="2">
        <f t="shared" si="37"/>
        <v>5.1000000000001044E-3</v>
      </c>
      <c r="D339" s="2">
        <f t="shared" si="38"/>
        <v>1.5978400000000001</v>
      </c>
      <c r="E339" s="2">
        <f t="shared" si="40"/>
        <v>1.5968300000000002</v>
      </c>
      <c r="F339" s="2">
        <f t="shared" si="33"/>
        <v>1.5854399999999997</v>
      </c>
      <c r="G339" s="2">
        <f t="shared" si="35"/>
        <v>1.5624299999999998</v>
      </c>
      <c r="H339" s="2">
        <f t="shared" si="39"/>
        <v>1.4476445000000004</v>
      </c>
      <c r="I339" s="2">
        <f t="array" ref="I339">SUMPRODUCT(B323:B342, (ROW(B323:B342)-ROW(B323)+1)) / (20*21/2)</f>
        <v>1.5908680952380954</v>
      </c>
      <c r="J339" s="2">
        <f t="shared" si="34"/>
        <v>1.5862669538799465</v>
      </c>
      <c r="K339" s="2">
        <f t="shared" si="36"/>
        <v>1.5631551104703887</v>
      </c>
    </row>
    <row r="340" spans="1:11" ht="13.5" x14ac:dyDescent="0.25">
      <c r="A340" s="3">
        <v>42499</v>
      </c>
      <c r="B340" s="2">
        <v>1.5826</v>
      </c>
      <c r="C340" s="2">
        <f t="shared" si="37"/>
        <v>-1.0199999999999987E-2</v>
      </c>
      <c r="D340" s="2">
        <f t="shared" si="38"/>
        <v>1.5937800000000002</v>
      </c>
      <c r="E340" s="2">
        <f t="shared" si="40"/>
        <v>1.5948</v>
      </c>
      <c r="F340" s="2">
        <f t="shared" ref="F340:F403" si="41">AVERAGE(B321:B340)</f>
        <v>1.5856899999999998</v>
      </c>
      <c r="G340" s="2">
        <f t="shared" si="35"/>
        <v>1.5637439999999996</v>
      </c>
      <c r="H340" s="2">
        <f t="shared" si="39"/>
        <v>1.4487315000000007</v>
      </c>
      <c r="I340" s="2">
        <f t="array" ref="I340">SUMPRODUCT(B324:B343, (ROW(B324:B343)-ROW(B324)+1)) / (20*21/2)</f>
        <v>1.5923385714285714</v>
      </c>
      <c r="J340" s="2">
        <f t="shared" si="34"/>
        <v>1.5859177201770944</v>
      </c>
      <c r="K340" s="2">
        <f t="shared" si="36"/>
        <v>1.5639176551578244</v>
      </c>
    </row>
    <row r="341" spans="1:11" ht="13.5" x14ac:dyDescent="0.25">
      <c r="A341" s="3">
        <v>42500</v>
      </c>
      <c r="B341" s="2">
        <v>1.5826</v>
      </c>
      <c r="C341" s="2">
        <f t="shared" si="37"/>
        <v>0</v>
      </c>
      <c r="D341" s="2">
        <f t="shared" si="38"/>
        <v>1.5877000000000001</v>
      </c>
      <c r="E341" s="2">
        <f t="shared" si="40"/>
        <v>1.59277</v>
      </c>
      <c r="F341" s="2">
        <f t="shared" si="41"/>
        <v>1.5864449999999999</v>
      </c>
      <c r="G341" s="2">
        <f t="shared" si="35"/>
        <v>1.5659679999999994</v>
      </c>
      <c r="H341" s="2">
        <f t="shared" si="39"/>
        <v>1.4498185000000003</v>
      </c>
      <c r="I341" s="2">
        <f t="array" ref="I341">SUMPRODUCT(B325:B344, (ROW(B325:B344)-ROW(B325)+1)) / (20*21/2)</f>
        <v>1.5931785714285713</v>
      </c>
      <c r="J341" s="2">
        <f t="shared" ref="J341:J404" si="42">$J$4*B341+J340*(1-$J$4)</f>
        <v>1.585601746826895</v>
      </c>
      <c r="K341" s="2">
        <f t="shared" si="36"/>
        <v>1.5646502961320277</v>
      </c>
    </row>
    <row r="342" spans="1:11" ht="13.5" x14ac:dyDescent="0.25">
      <c r="A342" s="3">
        <v>42501</v>
      </c>
      <c r="B342" s="2">
        <v>1.5928</v>
      </c>
      <c r="C342" s="2">
        <f t="shared" si="37"/>
        <v>1.0199999999999987E-2</v>
      </c>
      <c r="D342" s="2">
        <f t="shared" si="38"/>
        <v>1.5876999999999999</v>
      </c>
      <c r="E342" s="2">
        <f t="shared" si="40"/>
        <v>1.5917600000000001</v>
      </c>
      <c r="F342" s="2">
        <f t="shared" si="41"/>
        <v>1.5874600000000001</v>
      </c>
      <c r="G342" s="2">
        <f t="shared" si="35"/>
        <v>1.5677899999999996</v>
      </c>
      <c r="H342" s="2">
        <f t="shared" si="39"/>
        <v>1.4510320000000008</v>
      </c>
      <c r="I342" s="2">
        <f t="array" ref="I342">SUMPRODUCT(B326:B345, (ROW(B326:B345)-ROW(B326)+1)) / (20*21/2)</f>
        <v>1.5948842857142855</v>
      </c>
      <c r="J342" s="2">
        <f t="shared" si="42"/>
        <v>1.5862872947481432</v>
      </c>
      <c r="K342" s="2">
        <f t="shared" si="36"/>
        <v>1.5657542060876346</v>
      </c>
    </row>
    <row r="343" spans="1:11" ht="13.5" x14ac:dyDescent="0.25">
      <c r="A343" s="3">
        <v>42502</v>
      </c>
      <c r="B343" s="2">
        <v>1.6029</v>
      </c>
      <c r="C343" s="2">
        <f t="shared" si="37"/>
        <v>1.0099999999999998E-2</v>
      </c>
      <c r="D343" s="2">
        <f t="shared" si="38"/>
        <v>1.5907399999999998</v>
      </c>
      <c r="E343" s="2">
        <f t="shared" si="40"/>
        <v>1.59277</v>
      </c>
      <c r="F343" s="2">
        <f t="shared" si="41"/>
        <v>1.5889800000000001</v>
      </c>
      <c r="G343" s="2">
        <f t="shared" si="35"/>
        <v>1.5692059999999994</v>
      </c>
      <c r="H343" s="2">
        <f t="shared" si="39"/>
        <v>1.4523215000000005</v>
      </c>
      <c r="I343" s="2">
        <f t="array" ref="I343">SUMPRODUCT(B327:B346, (ROW(B327:B346)-ROW(B327)+1)) / (20*21/2)</f>
        <v>1.596397619047619</v>
      </c>
      <c r="J343" s="2">
        <f t="shared" si="42"/>
        <v>1.587869457153082</v>
      </c>
      <c r="K343" s="2">
        <f t="shared" si="36"/>
        <v>1.5672109038881197</v>
      </c>
    </row>
    <row r="344" spans="1:11" ht="13.5" x14ac:dyDescent="0.25">
      <c r="A344" s="3">
        <v>42503</v>
      </c>
      <c r="B344" s="2">
        <v>1.5978000000000001</v>
      </c>
      <c r="C344" s="2">
        <f t="shared" si="37"/>
        <v>-5.0999999999998824E-3</v>
      </c>
      <c r="D344" s="2">
        <f t="shared" si="38"/>
        <v>1.5917400000000002</v>
      </c>
      <c r="E344" s="2">
        <f t="shared" si="40"/>
        <v>1.5947899999999999</v>
      </c>
      <c r="F344" s="2">
        <f t="shared" si="41"/>
        <v>1.5899899999999998</v>
      </c>
      <c r="G344" s="2">
        <f t="shared" si="35"/>
        <v>1.5708239999999996</v>
      </c>
      <c r="H344" s="2">
        <f t="shared" si="39"/>
        <v>1.4535855000000006</v>
      </c>
      <c r="I344" s="2">
        <f t="array" ref="I344">SUMPRODUCT(B328:B347, (ROW(B328:B347)-ROW(B328)+1)) / (20*21/2)</f>
        <v>1.5977185714285713</v>
      </c>
      <c r="J344" s="2">
        <f t="shared" si="42"/>
        <v>1.5888152231385029</v>
      </c>
      <c r="K344" s="2">
        <f t="shared" si="36"/>
        <v>1.5684104762846642</v>
      </c>
    </row>
    <row r="345" spans="1:11" ht="13.5" x14ac:dyDescent="0.25">
      <c r="A345" s="3">
        <v>42506</v>
      </c>
      <c r="B345" s="2">
        <v>1.6079000000000001</v>
      </c>
      <c r="C345" s="2">
        <f t="shared" si="37"/>
        <v>1.0099999999999998E-2</v>
      </c>
      <c r="D345" s="2">
        <f t="shared" si="38"/>
        <v>1.5968</v>
      </c>
      <c r="E345" s="2">
        <f t="shared" si="40"/>
        <v>1.5952900000000001</v>
      </c>
      <c r="F345" s="2">
        <f t="shared" si="41"/>
        <v>1.5920099999999997</v>
      </c>
      <c r="G345" s="2">
        <f t="shared" si="35"/>
        <v>1.5726439999999995</v>
      </c>
      <c r="H345" s="2">
        <f t="shared" si="39"/>
        <v>1.4547990000000004</v>
      </c>
      <c r="I345" s="2">
        <f t="array" ref="I345">SUMPRODUCT(B329:B348, (ROW(B329:B348)-ROW(B329)+1)) / (20*21/2)</f>
        <v>1.5998328571428571</v>
      </c>
      <c r="J345" s="2">
        <f t="shared" si="42"/>
        <v>1.5906328209348359</v>
      </c>
      <c r="K345" s="2">
        <f t="shared" si="36"/>
        <v>1.5699590850578147</v>
      </c>
    </row>
    <row r="346" spans="1:11" ht="13.5" x14ac:dyDescent="0.25">
      <c r="A346" s="3">
        <v>42507</v>
      </c>
      <c r="B346" s="2">
        <v>1.6079000000000001</v>
      </c>
      <c r="C346" s="2">
        <f t="shared" si="37"/>
        <v>0</v>
      </c>
      <c r="D346" s="2">
        <f t="shared" si="38"/>
        <v>1.6018599999999998</v>
      </c>
      <c r="E346" s="2">
        <f t="shared" si="40"/>
        <v>1.5947800000000001</v>
      </c>
      <c r="F346" s="2">
        <f t="shared" si="41"/>
        <v>1.5940300000000001</v>
      </c>
      <c r="G346" s="2">
        <f t="shared" si="35"/>
        <v>1.5744639999999996</v>
      </c>
      <c r="H346" s="2">
        <f t="shared" si="39"/>
        <v>1.4560125000000002</v>
      </c>
      <c r="I346" s="2">
        <f t="array" ref="I346">SUMPRODUCT(B330:B349, (ROW(B330:B349)-ROW(B330)+1)) / (20*21/2)</f>
        <v>1.5993304761904765</v>
      </c>
      <c r="J346" s="2">
        <f t="shared" si="42"/>
        <v>1.5922773141791373</v>
      </c>
      <c r="K346" s="2">
        <f t="shared" si="36"/>
        <v>1.5714469640751552</v>
      </c>
    </row>
    <row r="347" spans="1:11" ht="13.5" x14ac:dyDescent="0.25">
      <c r="A347" s="3">
        <v>42508</v>
      </c>
      <c r="B347" s="2">
        <v>1.6079000000000001</v>
      </c>
      <c r="C347" s="2">
        <f t="shared" si="37"/>
        <v>0</v>
      </c>
      <c r="D347" s="2">
        <f t="shared" si="38"/>
        <v>1.6048800000000001</v>
      </c>
      <c r="E347" s="2">
        <f t="shared" si="40"/>
        <v>1.5962900000000002</v>
      </c>
      <c r="F347" s="2">
        <f t="shared" si="41"/>
        <v>1.5958000000000001</v>
      </c>
      <c r="G347" s="2">
        <f t="shared" si="35"/>
        <v>1.5756759999999994</v>
      </c>
      <c r="H347" s="2">
        <f t="shared" si="39"/>
        <v>1.4572259999999999</v>
      </c>
      <c r="I347" s="2">
        <f t="array" ref="I347">SUMPRODUCT(B331:B350, (ROW(B331:B350)-ROW(B331)+1)) / (20*21/2)</f>
        <v>1.5988280952380951</v>
      </c>
      <c r="J347" s="2">
        <f t="shared" si="42"/>
        <v>1.5937651890192195</v>
      </c>
      <c r="K347" s="2">
        <f t="shared" si="36"/>
        <v>1.5728764948957372</v>
      </c>
    </row>
    <row r="348" spans="1:11" ht="13.5" x14ac:dyDescent="0.25">
      <c r="A348" s="3">
        <v>42509</v>
      </c>
      <c r="B348" s="2">
        <v>1.6180000000000001</v>
      </c>
      <c r="C348" s="2">
        <f t="shared" si="37"/>
        <v>1.0099999999999998E-2</v>
      </c>
      <c r="D348" s="2">
        <f t="shared" si="38"/>
        <v>1.6079000000000001</v>
      </c>
      <c r="E348" s="2">
        <f t="shared" si="40"/>
        <v>1.5993200000000001</v>
      </c>
      <c r="F348" s="2">
        <f t="shared" si="41"/>
        <v>1.5980749999999999</v>
      </c>
      <c r="G348" s="2">
        <f t="shared" si="35"/>
        <v>1.5771919999999995</v>
      </c>
      <c r="H348" s="2">
        <f t="shared" si="39"/>
        <v>1.4584900000000003</v>
      </c>
      <c r="I348" s="2">
        <f t="array" ref="I348">SUMPRODUCT(B332:B351, (ROW(B332:B351)-ROW(B332)+1)) / (20*21/2)</f>
        <v>1.5940404761904763</v>
      </c>
      <c r="J348" s="2">
        <f t="shared" si="42"/>
        <v>1.5960732662554842</v>
      </c>
      <c r="K348" s="2">
        <f t="shared" si="36"/>
        <v>1.5746460441155121</v>
      </c>
    </row>
    <row r="349" spans="1:11" ht="13.5" x14ac:dyDescent="0.25">
      <c r="A349" s="3">
        <v>42510</v>
      </c>
      <c r="B349" s="2">
        <v>1.5928</v>
      </c>
      <c r="C349" s="2">
        <f t="shared" si="37"/>
        <v>-2.5200000000000111E-2</v>
      </c>
      <c r="D349" s="2">
        <f t="shared" si="38"/>
        <v>1.6069000000000002</v>
      </c>
      <c r="E349" s="2">
        <f t="shared" si="40"/>
        <v>1.5993200000000003</v>
      </c>
      <c r="F349" s="2">
        <f t="shared" si="41"/>
        <v>1.5980750000000001</v>
      </c>
      <c r="G349" s="2">
        <f t="shared" si="35"/>
        <v>1.5782039999999995</v>
      </c>
      <c r="H349" s="2">
        <f t="shared" si="39"/>
        <v>1.4595270000000002</v>
      </c>
      <c r="I349" s="2">
        <f t="array" ref="I349">SUMPRODUCT(B333:B352, (ROW(B333:B352)-ROW(B333)+1)) / (20*21/2)</f>
        <v>1.5938509523809525</v>
      </c>
      <c r="J349" s="2">
        <f t="shared" si="42"/>
        <v>1.5957615266121048</v>
      </c>
      <c r="K349" s="2">
        <f t="shared" si="36"/>
        <v>1.5753579639541195</v>
      </c>
    </row>
    <row r="350" spans="1:11" ht="13.5" x14ac:dyDescent="0.25">
      <c r="A350" s="3">
        <v>42513</v>
      </c>
      <c r="B350" s="2">
        <v>1.5928</v>
      </c>
      <c r="C350" s="2">
        <f t="shared" si="37"/>
        <v>0</v>
      </c>
      <c r="D350" s="2">
        <f t="shared" si="38"/>
        <v>1.6038800000000002</v>
      </c>
      <c r="E350" s="2">
        <f t="shared" si="40"/>
        <v>1.6003400000000003</v>
      </c>
      <c r="F350" s="2">
        <f t="shared" si="41"/>
        <v>1.5975700000000002</v>
      </c>
      <c r="G350" s="2">
        <f t="shared" si="35"/>
        <v>1.5794179999999995</v>
      </c>
      <c r="H350" s="2">
        <f t="shared" si="39"/>
        <v>1.4605890000000001</v>
      </c>
      <c r="I350" s="2">
        <f t="array" ref="I350">SUMPRODUCT(B334:B353, (ROW(B334:B353)-ROW(B334)+1)) / (20*21/2)</f>
        <v>1.5913000000000004</v>
      </c>
      <c r="J350" s="2">
        <f t="shared" si="42"/>
        <v>1.5954794764585711</v>
      </c>
      <c r="K350" s="2">
        <f t="shared" si="36"/>
        <v>1.5760419653676836</v>
      </c>
    </row>
    <row r="351" spans="1:11" ht="13.5" x14ac:dyDescent="0.25">
      <c r="A351" s="3">
        <v>42514</v>
      </c>
      <c r="B351" s="2">
        <v>1.5472999999999999</v>
      </c>
      <c r="C351" s="2">
        <f t="shared" si="37"/>
        <v>-4.5500000000000096E-2</v>
      </c>
      <c r="D351" s="2">
        <f t="shared" si="38"/>
        <v>1.5917600000000001</v>
      </c>
      <c r="E351" s="2">
        <f t="shared" si="40"/>
        <v>1.5968100000000001</v>
      </c>
      <c r="F351" s="2">
        <f t="shared" si="41"/>
        <v>1.5947899999999999</v>
      </c>
      <c r="G351" s="2">
        <f t="shared" si="35"/>
        <v>1.5794179999999995</v>
      </c>
      <c r="H351" s="2">
        <f t="shared" si="39"/>
        <v>1.4612465000000003</v>
      </c>
      <c r="I351" s="2">
        <f t="array" ref="I351">SUMPRODUCT(B335:B354, (ROW(B335:B354)-ROW(B335)+1)) / (20*21/2)</f>
        <v>1.5912790476190479</v>
      </c>
      <c r="J351" s="2">
        <f t="shared" si="42"/>
        <v>1.5908909548910881</v>
      </c>
      <c r="K351" s="2">
        <f t="shared" si="36"/>
        <v>1.5749148294709117</v>
      </c>
    </row>
    <row r="352" spans="1:11" ht="13.5" x14ac:dyDescent="0.25">
      <c r="A352" s="3">
        <v>42515</v>
      </c>
      <c r="B352" s="2">
        <v>1.5928</v>
      </c>
      <c r="C352" s="2">
        <f t="shared" si="37"/>
        <v>4.5500000000000096E-2</v>
      </c>
      <c r="D352" s="2">
        <f t="shared" si="38"/>
        <v>1.58874</v>
      </c>
      <c r="E352" s="2">
        <f t="shared" si="40"/>
        <v>1.5968100000000001</v>
      </c>
      <c r="F352" s="2">
        <f t="shared" si="41"/>
        <v>1.594285</v>
      </c>
      <c r="G352" s="2">
        <f t="shared" si="35"/>
        <v>1.5804299999999991</v>
      </c>
      <c r="H352" s="2">
        <f t="shared" si="39"/>
        <v>1.4621315000000004</v>
      </c>
      <c r="I352" s="2">
        <f t="array" ref="I352">SUMPRODUCT(B336:B355, (ROW(B336:B355)-ROW(B336)+1)) / (20*21/2)</f>
        <v>1.591185714285714</v>
      </c>
      <c r="J352" s="2">
        <f t="shared" si="42"/>
        <v>1.5910727687109845</v>
      </c>
      <c r="K352" s="2">
        <f t="shared" si="36"/>
        <v>1.5756162087073466</v>
      </c>
    </row>
    <row r="353" spans="1:11" ht="13.5" x14ac:dyDescent="0.25">
      <c r="A353" s="3">
        <v>42516</v>
      </c>
      <c r="B353" s="2">
        <v>1.5674999999999999</v>
      </c>
      <c r="C353" s="2">
        <f t="shared" si="37"/>
        <v>-2.53000000000001E-2</v>
      </c>
      <c r="D353" s="2">
        <f t="shared" si="38"/>
        <v>1.5786399999999998</v>
      </c>
      <c r="E353" s="2">
        <f t="shared" si="40"/>
        <v>1.59327</v>
      </c>
      <c r="F353" s="2">
        <f t="shared" si="41"/>
        <v>1.5930200000000001</v>
      </c>
      <c r="G353" s="2">
        <f t="shared" si="35"/>
        <v>1.580833999999999</v>
      </c>
      <c r="H353" s="2">
        <f t="shared" si="39"/>
        <v>1.4628140000000005</v>
      </c>
      <c r="I353" s="2">
        <f t="array" ref="I353">SUMPRODUCT(B337:B356, (ROW(B337:B356)-ROW(B337)+1)) / (20*21/2)</f>
        <v>1.5921023809523809</v>
      </c>
      <c r="J353" s="2">
        <f t="shared" si="42"/>
        <v>1.5888277431194622</v>
      </c>
      <c r="K353" s="2">
        <f t="shared" si="36"/>
        <v>1.5752979260129409</v>
      </c>
    </row>
    <row r="354" spans="1:11" ht="13.5" x14ac:dyDescent="0.25">
      <c r="A354" s="3">
        <v>42517</v>
      </c>
      <c r="B354" s="2">
        <v>1.5928</v>
      </c>
      <c r="C354" s="2">
        <f t="shared" si="37"/>
        <v>2.53000000000001E-2</v>
      </c>
      <c r="D354" s="2">
        <f t="shared" si="38"/>
        <v>1.57864</v>
      </c>
      <c r="E354" s="2">
        <f t="shared" si="40"/>
        <v>1.5927700000000002</v>
      </c>
      <c r="F354" s="2">
        <f t="shared" si="41"/>
        <v>1.59378</v>
      </c>
      <c r="G354" s="2">
        <f t="shared" si="35"/>
        <v>1.5815419999999989</v>
      </c>
      <c r="H354" s="2">
        <f t="shared" si="39"/>
        <v>1.4636485000000006</v>
      </c>
      <c r="I354" s="2">
        <f t="array" ref="I354">SUMPRODUCT(B338:B357, (ROW(B338:B357)-ROW(B338)+1)) / (20*21/2)</f>
        <v>1.5930671428571426</v>
      </c>
      <c r="J354" s="2">
        <f t="shared" si="42"/>
        <v>1.589206053298561</v>
      </c>
      <c r="K354" s="2">
        <f t="shared" si="36"/>
        <v>1.5759842818555707</v>
      </c>
    </row>
    <row r="355" spans="1:11" ht="13.5" x14ac:dyDescent="0.25">
      <c r="A355" s="3">
        <v>42520</v>
      </c>
      <c r="B355" s="2">
        <v>1.5928</v>
      </c>
      <c r="C355" s="2">
        <f t="shared" si="37"/>
        <v>0</v>
      </c>
      <c r="D355" s="2">
        <f t="shared" si="38"/>
        <v>1.57864</v>
      </c>
      <c r="E355" s="2">
        <f t="shared" si="40"/>
        <v>1.5912600000000001</v>
      </c>
      <c r="F355" s="2">
        <f t="shared" si="41"/>
        <v>1.593275</v>
      </c>
      <c r="G355" s="2">
        <f t="shared" si="35"/>
        <v>1.5822499999999988</v>
      </c>
      <c r="H355" s="2">
        <f t="shared" si="39"/>
        <v>1.4644830000000004</v>
      </c>
      <c r="I355" s="2">
        <f t="array" ref="I355">SUMPRODUCT(B339:B358, (ROW(B339:B358)-ROW(B339)+1)) / (20*21/2)</f>
        <v>1.5930219047619048</v>
      </c>
      <c r="J355" s="2">
        <f t="shared" si="42"/>
        <v>1.5895483339367933</v>
      </c>
      <c r="K355" s="2">
        <f t="shared" si="36"/>
        <v>1.5766437217828033</v>
      </c>
    </row>
    <row r="356" spans="1:11" ht="13.5" x14ac:dyDescent="0.25">
      <c r="A356" s="3">
        <v>42521</v>
      </c>
      <c r="B356" s="2">
        <v>1.6029</v>
      </c>
      <c r="C356" s="2">
        <f t="shared" si="37"/>
        <v>1.0099999999999998E-2</v>
      </c>
      <c r="D356" s="2">
        <f t="shared" si="38"/>
        <v>1.5897600000000001</v>
      </c>
      <c r="E356" s="2">
        <f t="shared" si="40"/>
        <v>1.59076</v>
      </c>
      <c r="F356" s="2">
        <f t="shared" si="41"/>
        <v>1.5927700000000002</v>
      </c>
      <c r="G356" s="2">
        <f t="shared" si="35"/>
        <v>1.583059999999999</v>
      </c>
      <c r="H356" s="2">
        <f t="shared" si="39"/>
        <v>1.4653680000000007</v>
      </c>
      <c r="I356" s="2">
        <f t="array" ref="I356">SUMPRODUCT(B340:B359, (ROW(B340:B359)-ROW(B340)+1)) / (20*21/2)</f>
        <v>1.5939142857142856</v>
      </c>
      <c r="J356" s="2">
        <f t="shared" si="42"/>
        <v>1.5908199211809082</v>
      </c>
      <c r="K356" s="2">
        <f t="shared" si="36"/>
        <v>1.5776733797521052</v>
      </c>
    </row>
    <row r="357" spans="1:11" ht="13.5" x14ac:dyDescent="0.25">
      <c r="A357" s="3">
        <v>42522</v>
      </c>
      <c r="B357" s="2">
        <v>1.6029</v>
      </c>
      <c r="C357" s="2">
        <f t="shared" si="37"/>
        <v>0</v>
      </c>
      <c r="D357" s="2">
        <f t="shared" si="38"/>
        <v>1.59178</v>
      </c>
      <c r="E357" s="2">
        <f t="shared" si="40"/>
        <v>1.59026</v>
      </c>
      <c r="F357" s="2">
        <f t="shared" si="41"/>
        <v>1.5932749999999998</v>
      </c>
      <c r="G357" s="2">
        <f t="shared" si="35"/>
        <v>1.5837679999999992</v>
      </c>
      <c r="H357" s="2">
        <f t="shared" si="39"/>
        <v>1.4662785000000003</v>
      </c>
      <c r="I357" s="2">
        <f t="array" ref="I357">SUMPRODUCT(B341:B360, (ROW(B341:B360)-ROW(B341)+1)) / (20*21/2)</f>
        <v>1.5947585714285712</v>
      </c>
      <c r="J357" s="2">
        <f t="shared" si="42"/>
        <v>1.5919704048779646</v>
      </c>
      <c r="K357" s="2">
        <f t="shared" si="36"/>
        <v>1.578662658977513</v>
      </c>
    </row>
    <row r="358" spans="1:11" ht="13.5" x14ac:dyDescent="0.25">
      <c r="A358" s="3">
        <v>42523</v>
      </c>
      <c r="B358" s="2">
        <v>1.5928</v>
      </c>
      <c r="C358" s="2">
        <f t="shared" si="37"/>
        <v>-1.0099999999999998E-2</v>
      </c>
      <c r="D358" s="2">
        <f t="shared" si="38"/>
        <v>1.5968399999999998</v>
      </c>
      <c r="E358" s="2">
        <f t="shared" si="40"/>
        <v>1.5877399999999999</v>
      </c>
      <c r="F358" s="2">
        <f t="shared" si="41"/>
        <v>1.5935299999999999</v>
      </c>
      <c r="G358" s="2">
        <f t="shared" si="35"/>
        <v>1.5843759999999991</v>
      </c>
      <c r="H358" s="2">
        <f t="shared" si="39"/>
        <v>1.4671635000000003</v>
      </c>
      <c r="I358" s="2">
        <f t="array" ref="I358">SUMPRODUCT(B342:B361, (ROW(B342:B361)-ROW(B342)+1)) / (20*21/2)</f>
        <v>1.5921347619047619</v>
      </c>
      <c r="J358" s="2">
        <f t="shared" si="42"/>
        <v>1.5920494139372061</v>
      </c>
      <c r="K358" s="2">
        <f t="shared" si="36"/>
        <v>1.5792170645078067</v>
      </c>
    </row>
    <row r="359" spans="1:11" ht="13.5" x14ac:dyDescent="0.25">
      <c r="A359" s="3">
        <v>42524</v>
      </c>
      <c r="B359" s="2">
        <v>1.6029</v>
      </c>
      <c r="C359" s="2">
        <f t="shared" si="37"/>
        <v>1.0099999999999998E-2</v>
      </c>
      <c r="D359" s="2">
        <f t="shared" si="38"/>
        <v>1.5988600000000002</v>
      </c>
      <c r="E359" s="2">
        <f t="shared" si="40"/>
        <v>1.5887500000000001</v>
      </c>
      <c r="F359" s="2">
        <f t="shared" si="41"/>
        <v>1.5940350000000003</v>
      </c>
      <c r="G359" s="2">
        <f t="shared" si="35"/>
        <v>1.5850839999999993</v>
      </c>
      <c r="H359" s="2">
        <f t="shared" si="39"/>
        <v>1.4680990000000003</v>
      </c>
      <c r="I359" s="2">
        <f t="array" ref="I359">SUMPRODUCT(B343:B362, (ROW(B343:B362)-ROW(B343)+1)) / (20*21/2)</f>
        <v>1.5895828571428572</v>
      </c>
      <c r="J359" s="2">
        <f t="shared" si="42"/>
        <v>1.5930828030860436</v>
      </c>
      <c r="K359" s="2">
        <f t="shared" si="36"/>
        <v>1.5801458070761283</v>
      </c>
    </row>
    <row r="360" spans="1:11" ht="13.5" x14ac:dyDescent="0.25">
      <c r="A360" s="3">
        <v>42527</v>
      </c>
      <c r="B360" s="2">
        <v>1.6029</v>
      </c>
      <c r="C360" s="2">
        <f t="shared" si="37"/>
        <v>0</v>
      </c>
      <c r="D360" s="2">
        <f t="shared" si="38"/>
        <v>1.6008800000000001</v>
      </c>
      <c r="E360" s="2">
        <f t="shared" si="40"/>
        <v>1.5897600000000001</v>
      </c>
      <c r="F360" s="2">
        <f t="shared" si="41"/>
        <v>1.5950500000000001</v>
      </c>
      <c r="G360" s="2">
        <f t="shared" si="35"/>
        <v>1.5861959999999997</v>
      </c>
      <c r="H360" s="2">
        <f t="shared" si="39"/>
        <v>1.4690345</v>
      </c>
      <c r="I360" s="2">
        <f t="array" ref="I360">SUMPRODUCT(B344:B363, (ROW(B344:B363)-ROW(B344)+1)) / (20*21/2)</f>
        <v>1.589075238095238</v>
      </c>
      <c r="J360" s="2">
        <f t="shared" si="42"/>
        <v>1.594017774220706</v>
      </c>
      <c r="K360" s="2">
        <f t="shared" si="36"/>
        <v>1.5810381283672605</v>
      </c>
    </row>
    <row r="361" spans="1:11" ht="13.5" x14ac:dyDescent="0.25">
      <c r="A361" s="3">
        <v>42528</v>
      </c>
      <c r="B361" s="2">
        <v>1.5674999999999999</v>
      </c>
      <c r="C361" s="2">
        <f t="shared" si="37"/>
        <v>-3.5400000000000098E-2</v>
      </c>
      <c r="D361" s="2">
        <f t="shared" si="38"/>
        <v>1.5938000000000001</v>
      </c>
      <c r="E361" s="2">
        <f t="shared" si="40"/>
        <v>1.59178</v>
      </c>
      <c r="F361" s="2">
        <f t="shared" si="41"/>
        <v>1.5942949999999998</v>
      </c>
      <c r="G361" s="2">
        <f t="shared" si="35"/>
        <v>1.5862979999999995</v>
      </c>
      <c r="H361" s="2">
        <f t="shared" si="39"/>
        <v>1.4699955000000002</v>
      </c>
      <c r="I361" s="2">
        <f t="array" ref="I361">SUMPRODUCT(B345:B364, (ROW(B345:B364)-ROW(B345)+1)) / (20*21/2)</f>
        <v>1.5886400000000001</v>
      </c>
      <c r="J361" s="2">
        <f t="shared" si="42"/>
        <v>1.5914922719139721</v>
      </c>
      <c r="K361" s="2">
        <f t="shared" si="36"/>
        <v>1.580507221372466</v>
      </c>
    </row>
    <row r="362" spans="1:11" ht="13.5" x14ac:dyDescent="0.25">
      <c r="A362" s="3">
        <v>42529</v>
      </c>
      <c r="B362" s="2">
        <v>1.5674999999999999</v>
      </c>
      <c r="C362" s="2">
        <f t="shared" si="37"/>
        <v>0</v>
      </c>
      <c r="D362" s="2">
        <f t="shared" si="38"/>
        <v>1.5867200000000001</v>
      </c>
      <c r="E362" s="2">
        <f t="shared" si="40"/>
        <v>1.5892499999999998</v>
      </c>
      <c r="F362" s="2">
        <f t="shared" si="41"/>
        <v>1.5930299999999999</v>
      </c>
      <c r="G362" s="2">
        <f t="shared" si="35"/>
        <v>1.5863999999999994</v>
      </c>
      <c r="H362" s="2">
        <f t="shared" si="39"/>
        <v>1.4710320000000001</v>
      </c>
      <c r="I362" s="2">
        <f t="array" ref="I362">SUMPRODUCT(B346:B365, (ROW(B346:B365)-ROW(B346)+1)) / (20*21/2)</f>
        <v>1.5897004761904761</v>
      </c>
      <c r="J362" s="2">
        <f t="shared" si="42"/>
        <v>1.589207293636451</v>
      </c>
      <c r="K362" s="2">
        <f t="shared" si="36"/>
        <v>1.5799971342598205</v>
      </c>
    </row>
    <row r="363" spans="1:11" ht="13.5" x14ac:dyDescent="0.25">
      <c r="A363" s="3">
        <v>42530</v>
      </c>
      <c r="B363" s="2">
        <v>1.5876999999999999</v>
      </c>
      <c r="C363" s="2">
        <f t="shared" si="37"/>
        <v>2.0199999999999996E-2</v>
      </c>
      <c r="D363" s="2">
        <f t="shared" si="38"/>
        <v>1.5856999999999999</v>
      </c>
      <c r="E363" s="2">
        <f t="shared" si="40"/>
        <v>1.59127</v>
      </c>
      <c r="F363" s="2">
        <f t="shared" si="41"/>
        <v>1.5922699999999999</v>
      </c>
      <c r="G363" s="2">
        <f t="shared" si="35"/>
        <v>1.5869059999999997</v>
      </c>
      <c r="H363" s="2">
        <f t="shared" si="39"/>
        <v>1.4721445</v>
      </c>
      <c r="I363" s="2">
        <f t="array" ref="I363">SUMPRODUCT(B347:B366, (ROW(B347:B366)-ROW(B347)+1)) / (20*21/2)</f>
        <v>1.5917466666666666</v>
      </c>
      <c r="J363" s="2">
        <f t="shared" si="42"/>
        <v>1.5890637418615507</v>
      </c>
      <c r="K363" s="2">
        <f t="shared" si="36"/>
        <v>1.5802992074261022</v>
      </c>
    </row>
    <row r="364" spans="1:11" ht="13.5" x14ac:dyDescent="0.25">
      <c r="A364" s="3">
        <v>42531</v>
      </c>
      <c r="B364" s="2">
        <v>1.5876999999999999</v>
      </c>
      <c r="C364" s="2">
        <f t="shared" si="37"/>
        <v>0</v>
      </c>
      <c r="D364" s="2">
        <f t="shared" si="38"/>
        <v>1.58266</v>
      </c>
      <c r="E364" s="2">
        <f t="shared" si="40"/>
        <v>1.59076</v>
      </c>
      <c r="F364" s="2">
        <f t="shared" si="41"/>
        <v>1.5917649999999999</v>
      </c>
      <c r="G364" s="2">
        <f t="shared" si="35"/>
        <v>1.5873099999999996</v>
      </c>
      <c r="H364" s="2">
        <f t="shared" si="39"/>
        <v>1.473257</v>
      </c>
      <c r="I364" s="2">
        <f t="array" ref="I364">SUMPRODUCT(B348:B367, (ROW(B348:B367)-ROW(B348)+1)) / (20*21/2)</f>
        <v>1.5956923809523806</v>
      </c>
      <c r="J364" s="2">
        <f t="shared" si="42"/>
        <v>1.5889338616842603</v>
      </c>
      <c r="K364" s="2">
        <f t="shared" si="36"/>
        <v>1.5805894345858631</v>
      </c>
    </row>
    <row r="365" spans="1:11" ht="13.5" x14ac:dyDescent="0.25">
      <c r="A365" s="3">
        <v>42534</v>
      </c>
      <c r="B365" s="2">
        <v>1.6029</v>
      </c>
      <c r="C365" s="2">
        <f t="shared" si="37"/>
        <v>1.5200000000000102E-2</v>
      </c>
      <c r="D365" s="2">
        <f t="shared" si="38"/>
        <v>1.58266</v>
      </c>
      <c r="E365" s="2">
        <f t="shared" si="40"/>
        <v>1.5917699999999999</v>
      </c>
      <c r="F365" s="2">
        <f t="shared" si="41"/>
        <v>1.5915149999999998</v>
      </c>
      <c r="G365" s="2">
        <f t="shared" si="35"/>
        <v>1.5880179999999995</v>
      </c>
      <c r="H365" s="2">
        <f t="shared" si="39"/>
        <v>1.4744200000000001</v>
      </c>
      <c r="I365" s="2">
        <f t="array" ref="I365">SUMPRODUCT(B349:B368, (ROW(B349:B368)-ROW(B349)+1)) / (20*21/2)</f>
        <v>1.5971080952380954</v>
      </c>
      <c r="J365" s="2">
        <f t="shared" si="42"/>
        <v>1.5902639700952832</v>
      </c>
      <c r="K365" s="2">
        <f t="shared" si="36"/>
        <v>1.581464358719751</v>
      </c>
    </row>
    <row r="366" spans="1:11" ht="13.5" x14ac:dyDescent="0.25">
      <c r="A366" s="3">
        <v>42535</v>
      </c>
      <c r="B366" s="2">
        <v>1.613</v>
      </c>
      <c r="C366" s="2">
        <f t="shared" si="37"/>
        <v>1.0099999999999998E-2</v>
      </c>
      <c r="D366" s="2">
        <f t="shared" si="38"/>
        <v>1.5917600000000001</v>
      </c>
      <c r="E366" s="2">
        <f t="shared" si="40"/>
        <v>1.5927799999999999</v>
      </c>
      <c r="F366" s="2">
        <f t="shared" si="41"/>
        <v>1.5917699999999997</v>
      </c>
      <c r="G366" s="2">
        <f t="shared" si="35"/>
        <v>1.5890299999999993</v>
      </c>
      <c r="H366" s="2">
        <f t="shared" si="39"/>
        <v>1.4755324999999999</v>
      </c>
      <c r="I366" s="2">
        <f t="array" ref="I366">SUMPRODUCT(B350:B369, (ROW(B350:B369)-ROW(B350)+1)) / (20*21/2)</f>
        <v>1.5985719047619047</v>
      </c>
      <c r="J366" s="2">
        <f t="shared" si="42"/>
        <v>1.5924293062766848</v>
      </c>
      <c r="K366" s="2">
        <f t="shared" si="36"/>
        <v>1.5827010505346628</v>
      </c>
    </row>
    <row r="367" spans="1:11" ht="13.5" x14ac:dyDescent="0.25">
      <c r="A367" s="3">
        <v>42536</v>
      </c>
      <c r="B367" s="2">
        <v>1.6332</v>
      </c>
      <c r="C367" s="2">
        <f t="shared" si="37"/>
        <v>2.0199999999999996E-2</v>
      </c>
      <c r="D367" s="2">
        <f t="shared" si="38"/>
        <v>1.6049</v>
      </c>
      <c r="E367" s="2">
        <f t="shared" si="40"/>
        <v>1.59581</v>
      </c>
      <c r="F367" s="2">
        <f t="shared" si="41"/>
        <v>1.5930349999999995</v>
      </c>
      <c r="G367" s="2">
        <f t="shared" si="35"/>
        <v>1.5903439999999995</v>
      </c>
      <c r="H367" s="2">
        <f t="shared" si="39"/>
        <v>1.4767205000000001</v>
      </c>
      <c r="I367" s="2">
        <f t="array" ref="I367">SUMPRODUCT(B351:B370, (ROW(B351:B370)-ROW(B351)+1)) / (20*21/2)</f>
        <v>1.5999733333333332</v>
      </c>
      <c r="J367" s="2">
        <f t="shared" si="42"/>
        <v>1.5963122294884291</v>
      </c>
      <c r="K367" s="2">
        <f t="shared" si="36"/>
        <v>1.5846814014940878</v>
      </c>
    </row>
    <row r="368" spans="1:11" ht="13.5" x14ac:dyDescent="0.25">
      <c r="A368" s="3">
        <v>42537</v>
      </c>
      <c r="B368" s="2">
        <v>1.6079000000000001</v>
      </c>
      <c r="C368" s="2">
        <f t="shared" si="37"/>
        <v>-2.5299999999999878E-2</v>
      </c>
      <c r="D368" s="2">
        <f t="shared" si="38"/>
        <v>1.60894</v>
      </c>
      <c r="E368" s="2">
        <f t="shared" si="40"/>
        <v>1.5973200000000001</v>
      </c>
      <c r="F368" s="2">
        <f t="shared" si="41"/>
        <v>1.5925299999999996</v>
      </c>
      <c r="G368" s="2">
        <f t="shared" si="35"/>
        <v>1.5907479999999996</v>
      </c>
      <c r="H368" s="2">
        <f t="shared" si="39"/>
        <v>1.4779084999999998</v>
      </c>
      <c r="I368" s="2">
        <f t="array" ref="I368">SUMPRODUCT(B352:B371, (ROW(B352:B371)-ROW(B352)+1)) / (20*21/2)</f>
        <v>1.6033690476190476</v>
      </c>
      <c r="J368" s="2">
        <f t="shared" si="42"/>
        <v>1.5974158266800074</v>
      </c>
      <c r="K368" s="2">
        <f t="shared" si="36"/>
        <v>1.5855919347688294</v>
      </c>
    </row>
    <row r="369" spans="1:11" ht="13.5" x14ac:dyDescent="0.25">
      <c r="A369" s="3">
        <v>42538</v>
      </c>
      <c r="B369" s="2">
        <v>1.6079000000000001</v>
      </c>
      <c r="C369" s="2">
        <f t="shared" si="37"/>
        <v>0</v>
      </c>
      <c r="D369" s="2">
        <f t="shared" si="38"/>
        <v>1.6129799999999999</v>
      </c>
      <c r="E369" s="2">
        <f t="shared" si="40"/>
        <v>1.59782</v>
      </c>
      <c r="F369" s="2">
        <f t="shared" si="41"/>
        <v>1.5932849999999996</v>
      </c>
      <c r="G369" s="2">
        <f t="shared" si="35"/>
        <v>1.5913539999999995</v>
      </c>
      <c r="H369" s="2">
        <f t="shared" si="39"/>
        <v>1.4790714999999997</v>
      </c>
      <c r="I369" s="2">
        <f t="array" ref="I369">SUMPRODUCT(B353:B372, (ROW(B353:B372)-ROW(B353)+1)) / (20*21/2)</f>
        <v>1.6063723809523809</v>
      </c>
      <c r="J369" s="2">
        <f t="shared" si="42"/>
        <v>1.5984143193771496</v>
      </c>
      <c r="K369" s="2">
        <f t="shared" si="36"/>
        <v>1.5864667608563263</v>
      </c>
    </row>
    <row r="370" spans="1:11" ht="13.5" x14ac:dyDescent="0.25">
      <c r="A370" s="3">
        <v>42541</v>
      </c>
      <c r="B370" s="2">
        <v>1.6080000000000001</v>
      </c>
      <c r="C370" s="2">
        <f t="shared" si="37"/>
        <v>9.9999999999988987E-5</v>
      </c>
      <c r="D370" s="2">
        <f t="shared" si="38"/>
        <v>1.6140000000000001</v>
      </c>
      <c r="E370" s="2">
        <f t="shared" si="40"/>
        <v>1.5983300000000003</v>
      </c>
      <c r="F370" s="2">
        <f t="shared" si="41"/>
        <v>1.5940449999999999</v>
      </c>
      <c r="G370" s="2">
        <f t="shared" ref="G370:G433" si="43">AVERAGE(B321:B370)</f>
        <v>1.5919619999999994</v>
      </c>
      <c r="H370" s="2">
        <f t="shared" si="39"/>
        <v>1.4802349999999997</v>
      </c>
      <c r="I370" s="2">
        <f t="array" ref="I370">SUMPRODUCT(B354:B373, (ROW(B354:B373)-ROW(B354)+1)) / (20*21/2)</f>
        <v>1.6092000000000002</v>
      </c>
      <c r="J370" s="2">
        <f t="shared" si="42"/>
        <v>1.5993272413412307</v>
      </c>
      <c r="K370" s="2">
        <f t="shared" si="36"/>
        <v>1.5873112016070587</v>
      </c>
    </row>
    <row r="371" spans="1:11" ht="13.5" x14ac:dyDescent="0.25">
      <c r="A371" s="3">
        <v>42542</v>
      </c>
      <c r="B371" s="2">
        <v>1.6296999999999999</v>
      </c>
      <c r="C371" s="2">
        <f t="shared" si="37"/>
        <v>2.1699999999999831E-2</v>
      </c>
      <c r="D371" s="2">
        <f t="shared" si="38"/>
        <v>1.61734</v>
      </c>
      <c r="E371" s="2">
        <f t="shared" si="40"/>
        <v>1.6045500000000004</v>
      </c>
      <c r="F371" s="2">
        <f t="shared" si="41"/>
        <v>1.5981649999999998</v>
      </c>
      <c r="G371" s="2">
        <f t="shared" si="43"/>
        <v>1.5932059999999999</v>
      </c>
      <c r="H371" s="2">
        <f t="shared" si="39"/>
        <v>1.4815070000000004</v>
      </c>
      <c r="I371" s="2">
        <f t="array" ref="I371">SUMPRODUCT(B355:B374, (ROW(B355:B374)-ROW(B355)+1)) / (20*21/2)</f>
        <v>1.6117314285714286</v>
      </c>
      <c r="J371" s="2">
        <f t="shared" si="42"/>
        <v>1.6022198850230183</v>
      </c>
      <c r="K371" s="2">
        <f t="shared" ref="K371:K434" si="44">$K$4*B371+(1-$K$4)*K370</f>
        <v>1.5889735074263898</v>
      </c>
    </row>
    <row r="372" spans="1:11" ht="13.5" x14ac:dyDescent="0.25">
      <c r="A372" s="3">
        <v>42543</v>
      </c>
      <c r="B372" s="2">
        <v>1.6296999999999999</v>
      </c>
      <c r="C372" s="2">
        <f t="shared" si="37"/>
        <v>0</v>
      </c>
      <c r="D372" s="2">
        <f t="shared" si="38"/>
        <v>1.6166399999999999</v>
      </c>
      <c r="E372" s="2">
        <f t="shared" si="40"/>
        <v>1.61077</v>
      </c>
      <c r="F372" s="2">
        <f t="shared" si="41"/>
        <v>1.6000099999999997</v>
      </c>
      <c r="G372" s="2">
        <f t="shared" si="43"/>
        <v>1.5943499999999999</v>
      </c>
      <c r="H372" s="2">
        <f t="shared" si="39"/>
        <v>1.4827790000000005</v>
      </c>
      <c r="I372" s="2">
        <f t="array" ref="I372">SUMPRODUCT(B356:B375, (ROW(B356:B375)-ROW(B356)+1)) / (20*21/2)</f>
        <v>1.6094299999999999</v>
      </c>
      <c r="J372" s="2">
        <f t="shared" si="42"/>
        <v>1.6048370388303499</v>
      </c>
      <c r="K372" s="2">
        <f t="shared" si="44"/>
        <v>1.5905706247822178</v>
      </c>
    </row>
    <row r="373" spans="1:11" ht="13.5" x14ac:dyDescent="0.25">
      <c r="A373" s="3">
        <v>42544</v>
      </c>
      <c r="B373" s="2">
        <v>1.6296999999999999</v>
      </c>
      <c r="C373" s="2">
        <f t="shared" si="37"/>
        <v>0</v>
      </c>
      <c r="D373" s="2">
        <f t="shared" si="38"/>
        <v>1.621</v>
      </c>
      <c r="E373" s="2">
        <f t="shared" si="40"/>
        <v>1.6149700000000002</v>
      </c>
      <c r="F373" s="2">
        <f t="shared" si="41"/>
        <v>1.6031199999999999</v>
      </c>
      <c r="G373" s="2">
        <f t="shared" si="43"/>
        <v>1.595494</v>
      </c>
      <c r="H373" s="2">
        <f t="shared" si="39"/>
        <v>1.4838740000000008</v>
      </c>
      <c r="I373" s="2">
        <f t="array" ref="I373">SUMPRODUCT(B357:B376, (ROW(B357:B376)-ROW(B357)+1)) / (20*21/2)</f>
        <v>1.6113285714285714</v>
      </c>
      <c r="J373" s="2">
        <f t="shared" si="42"/>
        <v>1.6072049398941259</v>
      </c>
      <c r="K373" s="2">
        <f t="shared" si="44"/>
        <v>1.592105110084876</v>
      </c>
    </row>
    <row r="374" spans="1:11" ht="13.5" x14ac:dyDescent="0.25">
      <c r="A374" s="3">
        <v>42545</v>
      </c>
      <c r="B374" s="2">
        <v>1.6296999999999999</v>
      </c>
      <c r="C374" s="2">
        <f t="shared" si="37"/>
        <v>0</v>
      </c>
      <c r="D374" s="2">
        <f t="shared" si="38"/>
        <v>1.6253599999999999</v>
      </c>
      <c r="E374" s="2">
        <f t="shared" si="40"/>
        <v>1.61917</v>
      </c>
      <c r="F374" s="2">
        <f t="shared" si="41"/>
        <v>1.604965</v>
      </c>
      <c r="G374" s="2">
        <f t="shared" si="43"/>
        <v>1.5965359999999997</v>
      </c>
      <c r="H374" s="2">
        <f t="shared" si="39"/>
        <v>1.4851710000000005</v>
      </c>
      <c r="I374" s="2">
        <f t="array" ref="I374">SUMPRODUCT(B358:B377, (ROW(B358:B377)-ROW(B358)+1)) / (20*21/2)</f>
        <v>1.6131252380952381</v>
      </c>
      <c r="J374" s="2">
        <f t="shared" si="42"/>
        <v>1.6093473265708758</v>
      </c>
      <c r="K374" s="2">
        <f t="shared" si="44"/>
        <v>1.5935794194933124</v>
      </c>
    </row>
    <row r="375" spans="1:11" ht="13.5" x14ac:dyDescent="0.25">
      <c r="A375" s="3">
        <v>42548</v>
      </c>
      <c r="B375" s="2">
        <v>1.5808</v>
      </c>
      <c r="C375" s="2">
        <f t="shared" si="37"/>
        <v>-4.8899999999999944E-2</v>
      </c>
      <c r="D375" s="2">
        <f t="shared" si="38"/>
        <v>1.6199199999999998</v>
      </c>
      <c r="E375" s="2">
        <f t="shared" si="40"/>
        <v>1.61696</v>
      </c>
      <c r="F375" s="2">
        <f t="shared" si="41"/>
        <v>1.604365</v>
      </c>
      <c r="G375" s="2">
        <f t="shared" si="43"/>
        <v>1.5968019999999996</v>
      </c>
      <c r="H375" s="2">
        <f t="shared" si="39"/>
        <v>1.4862235000000006</v>
      </c>
      <c r="I375" s="2">
        <f t="array" ref="I375">SUMPRODUCT(B359:B378, (ROW(B359:B378)-ROW(B359)+1)) / (20*21/2)</f>
        <v>1.6148199999999999</v>
      </c>
      <c r="J375" s="2">
        <f t="shared" si="42"/>
        <v>1.6066285335641257</v>
      </c>
      <c r="K375" s="2">
        <f t="shared" si="44"/>
        <v>1.5930782657876923</v>
      </c>
    </row>
    <row r="376" spans="1:11" ht="13.5" x14ac:dyDescent="0.25">
      <c r="A376" s="3">
        <v>42549</v>
      </c>
      <c r="B376" s="2">
        <v>1.6243000000000001</v>
      </c>
      <c r="C376" s="2">
        <f t="shared" si="37"/>
        <v>4.3500000000000094E-2</v>
      </c>
      <c r="D376" s="2">
        <f t="shared" si="38"/>
        <v>1.6188400000000001</v>
      </c>
      <c r="E376" s="2">
        <f t="shared" si="40"/>
        <v>1.61809</v>
      </c>
      <c r="F376" s="2">
        <f t="shared" si="41"/>
        <v>1.6054349999999999</v>
      </c>
      <c r="G376" s="2">
        <f t="shared" si="43"/>
        <v>1.5979379999999999</v>
      </c>
      <c r="H376" s="2">
        <f t="shared" si="39"/>
        <v>1.4874935000000005</v>
      </c>
      <c r="I376" s="2">
        <f t="array" ref="I376">SUMPRODUCT(B360:B379, (ROW(B360:B379)-ROW(B360)+1)) / (20*21/2)</f>
        <v>1.6163647619047619</v>
      </c>
      <c r="J376" s="2">
        <f t="shared" si="42"/>
        <v>1.6083115303675424</v>
      </c>
      <c r="K376" s="2">
        <f t="shared" si="44"/>
        <v>1.5943026475215083</v>
      </c>
    </row>
    <row r="377" spans="1:11" ht="13.5" x14ac:dyDescent="0.25">
      <c r="A377" s="3">
        <v>42550</v>
      </c>
      <c r="B377" s="2">
        <v>1.6243000000000001</v>
      </c>
      <c r="C377" s="2">
        <f t="shared" si="37"/>
        <v>0</v>
      </c>
      <c r="D377" s="2">
        <f t="shared" si="38"/>
        <v>1.6177599999999999</v>
      </c>
      <c r="E377" s="2">
        <f t="shared" si="40"/>
        <v>1.6172</v>
      </c>
      <c r="F377" s="2">
        <f t="shared" si="41"/>
        <v>1.6065049999999998</v>
      </c>
      <c r="G377" s="2">
        <f t="shared" si="43"/>
        <v>1.5989739999999997</v>
      </c>
      <c r="H377" s="2">
        <f t="shared" si="39"/>
        <v>1.4887635000000006</v>
      </c>
      <c r="I377" s="2">
        <f t="array" ref="I377">SUMPRODUCT(B361:B380, (ROW(B361:B380)-ROW(B361)+1)) / (20*21/2)</f>
        <v>1.6157314285714284</v>
      </c>
      <c r="J377" s="2">
        <f t="shared" si="42"/>
        <v>1.60983424176111</v>
      </c>
      <c r="K377" s="2">
        <f t="shared" si="44"/>
        <v>1.5954790142853708</v>
      </c>
    </row>
    <row r="378" spans="1:11" ht="13.5" x14ac:dyDescent="0.25">
      <c r="A378" s="3">
        <v>42551</v>
      </c>
      <c r="B378" s="2">
        <v>1.6243000000000001</v>
      </c>
      <c r="C378" s="2">
        <f t="shared" si="37"/>
        <v>0</v>
      </c>
      <c r="D378" s="2">
        <f t="shared" si="38"/>
        <v>1.6166799999999999</v>
      </c>
      <c r="E378" s="2">
        <f t="shared" si="40"/>
        <v>1.6188400000000001</v>
      </c>
      <c r="F378" s="2">
        <f t="shared" si="41"/>
        <v>1.60808</v>
      </c>
      <c r="G378" s="2">
        <f t="shared" si="43"/>
        <v>1.6000099999999997</v>
      </c>
      <c r="H378" s="2">
        <f t="shared" si="39"/>
        <v>1.4900085000000007</v>
      </c>
      <c r="I378" s="2">
        <f t="array" ref="I378">SUMPRODUCT(B362:B381, (ROW(B362:B381)-ROW(B362)+1)) / (20*21/2)</f>
        <v>1.6151</v>
      </c>
      <c r="J378" s="2">
        <f t="shared" si="42"/>
        <v>1.6112119330219565</v>
      </c>
      <c r="K378" s="2">
        <f t="shared" si="44"/>
        <v>1.5966092490192778</v>
      </c>
    </row>
    <row r="379" spans="1:11" ht="13.5" x14ac:dyDescent="0.25">
      <c r="A379" s="3">
        <v>42552</v>
      </c>
      <c r="B379" s="2">
        <v>1.6243000000000001</v>
      </c>
      <c r="C379" s="2">
        <f t="shared" si="37"/>
        <v>0</v>
      </c>
      <c r="D379" s="2">
        <f t="shared" si="38"/>
        <v>1.6155999999999999</v>
      </c>
      <c r="E379" s="2">
        <f t="shared" si="40"/>
        <v>1.6204799999999999</v>
      </c>
      <c r="F379" s="2">
        <f t="shared" si="41"/>
        <v>1.6091500000000003</v>
      </c>
      <c r="G379" s="2">
        <f t="shared" si="43"/>
        <v>1.6006399999999998</v>
      </c>
      <c r="H379" s="2">
        <f t="shared" si="39"/>
        <v>1.4912280000000009</v>
      </c>
      <c r="I379" s="2">
        <f t="array" ref="I379">SUMPRODUCT(B363:B382, (ROW(B363:B382)-ROW(B363)+1)) / (20*21/2)</f>
        <v>1.6163780952380951</v>
      </c>
      <c r="J379" s="2">
        <f t="shared" si="42"/>
        <v>1.612458415591294</v>
      </c>
      <c r="K379" s="2">
        <f t="shared" si="44"/>
        <v>1.5976951608224434</v>
      </c>
    </row>
    <row r="380" spans="1:11" ht="13.5" x14ac:dyDescent="0.25">
      <c r="A380" s="3">
        <v>42555</v>
      </c>
      <c r="B380" s="2">
        <v>1.6025</v>
      </c>
      <c r="C380" s="2">
        <f t="shared" si="37"/>
        <v>-2.1800000000000042E-2</v>
      </c>
      <c r="D380" s="2">
        <f t="shared" si="38"/>
        <v>1.6199400000000002</v>
      </c>
      <c r="E380" s="2">
        <f t="shared" si="40"/>
        <v>1.6199299999999996</v>
      </c>
      <c r="F380" s="2">
        <f t="shared" si="41"/>
        <v>1.6091300000000004</v>
      </c>
      <c r="G380" s="2">
        <f t="shared" si="43"/>
        <v>1.6006320000000003</v>
      </c>
      <c r="H380" s="2">
        <f t="shared" si="39"/>
        <v>1.4923385000000007</v>
      </c>
      <c r="I380" s="2">
        <f t="array" ref="I380">SUMPRODUCT(B364:B383, (ROW(B364:B383)-ROW(B364)+1)) / (20*21/2)</f>
        <v>1.6153095238095239</v>
      </c>
      <c r="J380" s="2">
        <f t="shared" si="42"/>
        <v>1.6115099950587899</v>
      </c>
      <c r="K380" s="2">
        <f t="shared" si="44"/>
        <v>1.5978835858882299</v>
      </c>
    </row>
    <row r="381" spans="1:11" ht="13.5" x14ac:dyDescent="0.25">
      <c r="A381" s="3">
        <v>42559</v>
      </c>
      <c r="B381" s="2">
        <v>1.6025</v>
      </c>
      <c r="C381" s="2">
        <f t="shared" si="37"/>
        <v>0</v>
      </c>
      <c r="D381" s="2">
        <f t="shared" si="38"/>
        <v>1.61558</v>
      </c>
      <c r="E381" s="2">
        <f t="shared" si="40"/>
        <v>1.61721</v>
      </c>
      <c r="F381" s="2">
        <f t="shared" si="41"/>
        <v>1.6108800000000005</v>
      </c>
      <c r="G381" s="2">
        <f t="shared" si="43"/>
        <v>1.6006240000000003</v>
      </c>
      <c r="H381" s="2">
        <f t="shared" si="39"/>
        <v>1.4933730000000009</v>
      </c>
      <c r="I381" s="2">
        <f t="array" ref="I381">SUMPRODUCT(B365:B384, (ROW(B365:B384)-ROW(B365)+1)) / (20*21/2)</f>
        <v>1.614170476190476</v>
      </c>
      <c r="J381" s="2">
        <f t="shared" si="42"/>
        <v>1.6106519002912862</v>
      </c>
      <c r="K381" s="2">
        <f t="shared" si="44"/>
        <v>1.5980646217357501</v>
      </c>
    </row>
    <row r="382" spans="1:11" ht="13.5" x14ac:dyDescent="0.25">
      <c r="A382" s="3">
        <v>42562</v>
      </c>
      <c r="B382" s="2">
        <v>1.6243000000000001</v>
      </c>
      <c r="C382" s="2">
        <f t="shared" si="37"/>
        <v>2.1800000000000042E-2</v>
      </c>
      <c r="D382" s="2">
        <f t="shared" si="38"/>
        <v>1.6155800000000002</v>
      </c>
      <c r="E382" s="2">
        <f t="shared" si="40"/>
        <v>1.6166699999999998</v>
      </c>
      <c r="F382" s="2">
        <f t="shared" si="41"/>
        <v>1.6137200000000003</v>
      </c>
      <c r="G382" s="2">
        <f t="shared" si="43"/>
        <v>1.6010520000000006</v>
      </c>
      <c r="H382" s="2">
        <f t="shared" si="39"/>
        <v>1.4945165000000009</v>
      </c>
      <c r="I382" s="2">
        <f t="array" ref="I382">SUMPRODUCT(B366:B385, (ROW(B366:B385)-ROW(B366)+1)) / (20*21/2)</f>
        <v>1.6150371428571428</v>
      </c>
      <c r="J382" s="2">
        <f t="shared" si="42"/>
        <v>1.6119517193111639</v>
      </c>
      <c r="K382" s="2">
        <f t="shared" si="44"/>
        <v>1.5990934600990541</v>
      </c>
    </row>
    <row r="383" spans="1:11" ht="13.5" x14ac:dyDescent="0.25">
      <c r="A383" s="3">
        <v>42563</v>
      </c>
      <c r="B383" s="2">
        <v>1.6025</v>
      </c>
      <c r="C383" s="2">
        <f t="shared" si="37"/>
        <v>-2.1800000000000042E-2</v>
      </c>
      <c r="D383" s="2">
        <f t="shared" si="38"/>
        <v>1.6112200000000001</v>
      </c>
      <c r="E383" s="2">
        <f t="shared" si="40"/>
        <v>1.6139499999999998</v>
      </c>
      <c r="F383" s="2">
        <f t="shared" si="41"/>
        <v>1.6144600000000005</v>
      </c>
      <c r="G383" s="2">
        <f t="shared" si="43"/>
        <v>1.6012460000000006</v>
      </c>
      <c r="H383" s="2">
        <f t="shared" si="39"/>
        <v>1.4956775000000011</v>
      </c>
      <c r="I383" s="2">
        <f t="array" ref="I383">SUMPRODUCT(B367:B386, (ROW(B367:B386)-ROW(B367)+1)) / (20*21/2)</f>
        <v>1.614249523809524</v>
      </c>
      <c r="J383" s="2">
        <f t="shared" si="42"/>
        <v>1.6110515555672436</v>
      </c>
      <c r="K383" s="2">
        <f t="shared" si="44"/>
        <v>1.599227049899091</v>
      </c>
    </row>
    <row r="384" spans="1:11" ht="13.5" x14ac:dyDescent="0.25">
      <c r="A384" s="3">
        <v>42564</v>
      </c>
      <c r="B384" s="2">
        <v>1.6025</v>
      </c>
      <c r="C384" s="2">
        <f t="shared" si="37"/>
        <v>0</v>
      </c>
      <c r="D384" s="2">
        <f t="shared" si="38"/>
        <v>1.60686</v>
      </c>
      <c r="E384" s="2">
        <f t="shared" si="40"/>
        <v>1.6112299999999997</v>
      </c>
      <c r="F384" s="2">
        <f t="shared" si="41"/>
        <v>1.6152000000000004</v>
      </c>
      <c r="G384" s="2">
        <f t="shared" si="43"/>
        <v>1.6017440000000007</v>
      </c>
      <c r="H384" s="2">
        <f t="shared" si="39"/>
        <v>1.4967120000000012</v>
      </c>
      <c r="I384" s="2">
        <f t="array" ref="I384">SUMPRODUCT(B368:B387, (ROW(B368:B387)-ROW(B368)+1)) / (20*21/2)</f>
        <v>1.6145142857142858</v>
      </c>
      <c r="J384" s="2">
        <f t="shared" si="42"/>
        <v>1.6102371217036966</v>
      </c>
      <c r="K384" s="2">
        <f t="shared" si="44"/>
        <v>1.5993554008834403</v>
      </c>
    </row>
    <row r="385" spans="1:11" ht="13.5" x14ac:dyDescent="0.25">
      <c r="A385" s="3">
        <v>42565</v>
      </c>
      <c r="B385" s="2">
        <v>1.6243000000000001</v>
      </c>
      <c r="C385" s="2">
        <f t="shared" si="37"/>
        <v>2.1800000000000042E-2</v>
      </c>
      <c r="D385" s="2">
        <f t="shared" si="38"/>
        <v>1.6112200000000001</v>
      </c>
      <c r="E385" s="2">
        <f t="shared" si="40"/>
        <v>1.6155800000000002</v>
      </c>
      <c r="F385" s="2">
        <f t="shared" si="41"/>
        <v>1.6162700000000001</v>
      </c>
      <c r="G385" s="2">
        <f t="shared" si="43"/>
        <v>1.602172000000001</v>
      </c>
      <c r="H385" s="2">
        <f t="shared" si="39"/>
        <v>1.4978555000000011</v>
      </c>
      <c r="I385" s="2">
        <f t="array" ref="I385">SUMPRODUCT(B369:B388, (ROW(B369:B388)-ROW(B369)+1)) / (20*21/2)</f>
        <v>1.6148476190476191</v>
      </c>
      <c r="J385" s="2">
        <f t="shared" si="42"/>
        <v>1.6115764434462019</v>
      </c>
      <c r="K385" s="2">
        <f t="shared" si="44"/>
        <v>1.6003336204566387</v>
      </c>
    </row>
    <row r="386" spans="1:11" ht="13.5" x14ac:dyDescent="0.25">
      <c r="A386" s="3">
        <v>42566</v>
      </c>
      <c r="B386" s="2">
        <v>1.6080000000000001</v>
      </c>
      <c r="C386" s="2">
        <f t="shared" si="37"/>
        <v>-1.6299999999999981E-2</v>
      </c>
      <c r="D386" s="2">
        <f t="shared" si="38"/>
        <v>1.61232</v>
      </c>
      <c r="E386" s="2">
        <f t="shared" si="40"/>
        <v>1.6139499999999998</v>
      </c>
      <c r="F386" s="2">
        <f t="shared" si="41"/>
        <v>1.6160200000000002</v>
      </c>
      <c r="G386" s="2">
        <f t="shared" si="43"/>
        <v>1.6020720000000008</v>
      </c>
      <c r="H386" s="2">
        <f t="shared" si="39"/>
        <v>1.4990190000000012</v>
      </c>
      <c r="I386" s="2">
        <f t="array" ref="I386">SUMPRODUCT(B370:B389, (ROW(B370:B389)-ROW(B370)+1)) / (20*21/2)</f>
        <v>1.6135766666666669</v>
      </c>
      <c r="J386" s="2">
        <f t="shared" si="42"/>
        <v>1.611235829784659</v>
      </c>
      <c r="K386" s="2">
        <f t="shared" si="44"/>
        <v>1.6006342627916725</v>
      </c>
    </row>
    <row r="387" spans="1:11" ht="13.5" x14ac:dyDescent="0.25">
      <c r="A387" s="3">
        <v>42569</v>
      </c>
      <c r="B387" s="2">
        <v>1.6188</v>
      </c>
      <c r="C387" s="2">
        <f t="shared" si="37"/>
        <v>1.0799999999999921E-2</v>
      </c>
      <c r="D387" s="2">
        <f t="shared" si="38"/>
        <v>1.6112200000000001</v>
      </c>
      <c r="E387" s="2">
        <f t="shared" si="40"/>
        <v>1.6133999999999999</v>
      </c>
      <c r="F387" s="2">
        <f t="shared" si="41"/>
        <v>1.6153000000000002</v>
      </c>
      <c r="G387" s="2">
        <f t="shared" si="43"/>
        <v>1.6025920000000005</v>
      </c>
      <c r="H387" s="2">
        <f t="shared" si="39"/>
        <v>1.5001860000000016</v>
      </c>
      <c r="I387" s="2">
        <f t="array" ref="I387">SUMPRODUCT(B371:B390, (ROW(B371:B390)-ROW(B371)+1)) / (20*21/2)</f>
        <v>1.6123314285714287</v>
      </c>
      <c r="J387" s="2">
        <f t="shared" si="42"/>
        <v>1.6119562269480248</v>
      </c>
      <c r="K387" s="2">
        <f t="shared" si="44"/>
        <v>1.6013466446429796</v>
      </c>
    </row>
    <row r="388" spans="1:11" ht="13.5" x14ac:dyDescent="0.25">
      <c r="A388" s="3">
        <v>42570</v>
      </c>
      <c r="B388" s="2">
        <v>1.6188</v>
      </c>
      <c r="C388" s="2">
        <f t="shared" ref="C388:C451" si="45">B388-B387</f>
        <v>0</v>
      </c>
      <c r="D388" s="2">
        <f t="shared" si="38"/>
        <v>1.6144799999999999</v>
      </c>
      <c r="E388" s="2">
        <f t="shared" si="40"/>
        <v>1.6128499999999999</v>
      </c>
      <c r="F388" s="2">
        <f t="shared" si="41"/>
        <v>1.6158450000000002</v>
      </c>
      <c r="G388" s="2">
        <f t="shared" si="43"/>
        <v>1.6032140000000006</v>
      </c>
      <c r="H388" s="2">
        <f t="shared" si="39"/>
        <v>1.5014285000000018</v>
      </c>
      <c r="I388" s="2">
        <f t="array" ref="I388">SUMPRODUCT(B372:B391, (ROW(B372:B391)-ROW(B372)+1)) / (20*21/2)</f>
        <v>1.6111123809523809</v>
      </c>
      <c r="J388" s="2">
        <f t="shared" si="42"/>
        <v>1.6126080148577369</v>
      </c>
      <c r="K388" s="2">
        <f t="shared" si="44"/>
        <v>1.6020310899510981</v>
      </c>
    </row>
    <row r="389" spans="1:11" ht="13.5" x14ac:dyDescent="0.25">
      <c r="A389" s="3">
        <v>42571</v>
      </c>
      <c r="B389" s="2">
        <v>1.6025</v>
      </c>
      <c r="C389" s="2">
        <f t="shared" si="45"/>
        <v>-1.6299999999999981E-2</v>
      </c>
      <c r="D389" s="2">
        <f t="shared" si="38"/>
        <v>1.6144800000000004</v>
      </c>
      <c r="E389" s="2">
        <f t="shared" si="40"/>
        <v>1.61067</v>
      </c>
      <c r="F389" s="2">
        <f t="shared" si="41"/>
        <v>1.6155750000000002</v>
      </c>
      <c r="G389" s="2">
        <f t="shared" si="43"/>
        <v>1.6034080000000006</v>
      </c>
      <c r="H389" s="2">
        <f t="shared" si="39"/>
        <v>1.5025895000000018</v>
      </c>
      <c r="I389" s="2">
        <f t="array" ref="I389">SUMPRODUCT(B373:B392, (ROW(B373:B392)-ROW(B373)+1)) / (20*21/2)</f>
        <v>1.6100228571428572</v>
      </c>
      <c r="J389" s="2">
        <f t="shared" si="42"/>
        <v>1.6116453467760476</v>
      </c>
      <c r="K389" s="2">
        <f t="shared" si="44"/>
        <v>1.6020494785804669</v>
      </c>
    </row>
    <row r="390" spans="1:11" ht="13.5" x14ac:dyDescent="0.25">
      <c r="A390" s="3">
        <v>42572</v>
      </c>
      <c r="B390" s="2">
        <v>1.6025</v>
      </c>
      <c r="C390" s="2">
        <f t="shared" si="45"/>
        <v>0</v>
      </c>
      <c r="D390" s="2">
        <f t="shared" ref="D390:D453" si="46">AVERAGE(B386:B390)</f>
        <v>1.6101199999999998</v>
      </c>
      <c r="E390" s="2">
        <f t="shared" si="40"/>
        <v>1.61067</v>
      </c>
      <c r="F390" s="2">
        <f t="shared" si="41"/>
        <v>1.6153</v>
      </c>
      <c r="G390" s="2">
        <f t="shared" si="43"/>
        <v>1.6038060000000007</v>
      </c>
      <c r="H390" s="2">
        <f t="shared" si="39"/>
        <v>1.5037505000000018</v>
      </c>
      <c r="I390" s="2">
        <f t="array" ref="I390">SUMPRODUCT(B374:B393, (ROW(B374:B393)-ROW(B374)+1)) / (20*21/2)</f>
        <v>1.6111390476190477</v>
      </c>
      <c r="J390" s="2">
        <f t="shared" si="42"/>
        <v>1.610774361368805</v>
      </c>
      <c r="K390" s="2">
        <f t="shared" si="44"/>
        <v>1.6020671460871152</v>
      </c>
    </row>
    <row r="391" spans="1:11" ht="13.5" x14ac:dyDescent="0.25">
      <c r="A391" s="3">
        <v>42573</v>
      </c>
      <c r="B391" s="2">
        <v>1.6025</v>
      </c>
      <c r="C391" s="2">
        <f t="shared" si="45"/>
        <v>0</v>
      </c>
      <c r="D391" s="2">
        <f t="shared" si="46"/>
        <v>1.6090199999999999</v>
      </c>
      <c r="E391" s="2">
        <f t="shared" si="40"/>
        <v>1.61067</v>
      </c>
      <c r="F391" s="2">
        <f t="shared" si="41"/>
        <v>1.6139400000000002</v>
      </c>
      <c r="G391" s="2">
        <f t="shared" si="43"/>
        <v>1.6042040000000002</v>
      </c>
      <c r="H391" s="2">
        <f t="shared" si="39"/>
        <v>1.5049370000000022</v>
      </c>
      <c r="I391" s="2">
        <f t="array" ref="I391">SUMPRODUCT(B375:B394, (ROW(B375:B394)-ROW(B375)+1)) / (20*21/2)</f>
        <v>1.6127952380952382</v>
      </c>
      <c r="J391" s="2">
        <f t="shared" si="42"/>
        <v>1.6099863269527284</v>
      </c>
      <c r="K391" s="2">
        <f t="shared" si="44"/>
        <v>1.6020841207503655</v>
      </c>
    </row>
    <row r="392" spans="1:11" ht="13.5" x14ac:dyDescent="0.25">
      <c r="A392" s="3">
        <v>42577</v>
      </c>
      <c r="B392" s="2">
        <v>1.6025</v>
      </c>
      <c r="C392" s="2">
        <f t="shared" si="45"/>
        <v>0</v>
      </c>
      <c r="D392" s="2">
        <f t="shared" si="46"/>
        <v>1.6057600000000001</v>
      </c>
      <c r="E392" s="2">
        <f t="shared" si="40"/>
        <v>1.6084899999999998</v>
      </c>
      <c r="F392" s="2">
        <f t="shared" si="41"/>
        <v>1.6125799999999999</v>
      </c>
      <c r="G392" s="2">
        <f t="shared" si="43"/>
        <v>1.6043980000000004</v>
      </c>
      <c r="H392" s="2">
        <f t="shared" si="39"/>
        <v>1.5061235000000022</v>
      </c>
      <c r="I392" s="2">
        <f t="array" ref="I392">SUMPRODUCT(B376:B395, (ROW(B376:B395)-ROW(B376)+1)) / (20*21/2)</f>
        <v>1.6165180952380951</v>
      </c>
      <c r="J392" s="2">
        <f t="shared" si="42"/>
        <v>1.609273343433421</v>
      </c>
      <c r="K392" s="2">
        <f t="shared" si="44"/>
        <v>1.6021004297405472</v>
      </c>
    </row>
    <row r="393" spans="1:11" ht="13.5" x14ac:dyDescent="0.25">
      <c r="A393" s="3">
        <v>42578</v>
      </c>
      <c r="B393" s="2">
        <v>1.6243000000000001</v>
      </c>
      <c r="C393" s="2">
        <f t="shared" si="45"/>
        <v>2.1800000000000042E-2</v>
      </c>
      <c r="D393" s="2">
        <f t="shared" si="46"/>
        <v>1.60686</v>
      </c>
      <c r="E393" s="2">
        <f t="shared" si="40"/>
        <v>1.61067</v>
      </c>
      <c r="F393" s="2">
        <f t="shared" si="41"/>
        <v>1.6123099999999997</v>
      </c>
      <c r="G393" s="2">
        <f t="shared" si="43"/>
        <v>1.6048260000000001</v>
      </c>
      <c r="H393" s="2">
        <f t="shared" si="39"/>
        <v>1.5075200000000022</v>
      </c>
      <c r="I393" s="2">
        <f t="array" ref="I393">SUMPRODUCT(B377:B396, (ROW(B377:B396)-ROW(B377)+1)) / (20*21/2)</f>
        <v>1.619904761904762</v>
      </c>
      <c r="J393" s="2">
        <f t="shared" si="42"/>
        <v>1.6107044535826192</v>
      </c>
      <c r="K393" s="2">
        <f t="shared" si="44"/>
        <v>1.602971001123271</v>
      </c>
    </row>
    <row r="394" spans="1:11" ht="13.5" x14ac:dyDescent="0.25">
      <c r="A394" s="3">
        <v>42579</v>
      </c>
      <c r="B394" s="2">
        <v>1.6296999999999999</v>
      </c>
      <c r="C394" s="2">
        <f t="shared" si="45"/>
        <v>5.3999999999998494E-3</v>
      </c>
      <c r="D394" s="2">
        <f t="shared" si="46"/>
        <v>1.6123000000000001</v>
      </c>
      <c r="E394" s="2">
        <f t="shared" si="40"/>
        <v>1.6133900000000001</v>
      </c>
      <c r="F394" s="2">
        <f t="shared" si="41"/>
        <v>1.6123100000000001</v>
      </c>
      <c r="G394" s="2">
        <f t="shared" si="43"/>
        <v>1.6054640000000004</v>
      </c>
      <c r="H394" s="2">
        <f t="shared" ref="H394:H457" si="47">AVERAGE(B195:B394)</f>
        <v>1.5090700000000024</v>
      </c>
      <c r="I394" s="2">
        <f t="array" ref="I394">SUMPRODUCT(B378:B397, (ROW(B378:B397)-ROW(B378)+1)) / (20*21/2)</f>
        <v>1.6278195238095241</v>
      </c>
      <c r="J394" s="2">
        <f t="shared" si="42"/>
        <v>1.6125135532414174</v>
      </c>
      <c r="K394" s="2">
        <f t="shared" si="44"/>
        <v>1.6040191971576525</v>
      </c>
    </row>
    <row r="395" spans="1:11" ht="13.5" x14ac:dyDescent="0.25">
      <c r="A395" s="3">
        <v>42580</v>
      </c>
      <c r="B395" s="2">
        <v>1.6514</v>
      </c>
      <c r="C395" s="2">
        <f t="shared" si="45"/>
        <v>2.1700000000000053E-2</v>
      </c>
      <c r="D395" s="2">
        <f t="shared" si="46"/>
        <v>1.62208</v>
      </c>
      <c r="E395" s="2">
        <f t="shared" si="40"/>
        <v>1.6160999999999999</v>
      </c>
      <c r="F395" s="2">
        <f t="shared" si="41"/>
        <v>1.6158399999999999</v>
      </c>
      <c r="G395" s="2">
        <f t="shared" si="43"/>
        <v>1.6063339999999999</v>
      </c>
      <c r="H395" s="2">
        <f t="shared" si="47"/>
        <v>1.5107030000000026</v>
      </c>
      <c r="I395" s="2">
        <f t="array" ref="I395">SUMPRODUCT(B379:B398, (ROW(B379:B398)-ROW(B379)+1)) / (20*21/2)</f>
        <v>1.6364104761904761</v>
      </c>
      <c r="J395" s="2">
        <f t="shared" si="42"/>
        <v>1.6162170243612826</v>
      </c>
      <c r="K395" s="2">
        <f t="shared" si="44"/>
        <v>1.6058772678573525</v>
      </c>
    </row>
    <row r="396" spans="1:11" ht="13.5" x14ac:dyDescent="0.25">
      <c r="A396" s="3">
        <v>42583</v>
      </c>
      <c r="B396" s="2">
        <v>1.6514</v>
      </c>
      <c r="C396" s="2">
        <f t="shared" si="45"/>
        <v>0</v>
      </c>
      <c r="D396" s="2">
        <f t="shared" si="46"/>
        <v>1.6318600000000001</v>
      </c>
      <c r="E396" s="2">
        <f t="shared" ref="E396:E459" si="48">AVERAGE(B387:B396)</f>
        <v>1.6204399999999999</v>
      </c>
      <c r="F396" s="2">
        <f t="shared" si="41"/>
        <v>1.6171949999999999</v>
      </c>
      <c r="G396" s="2">
        <f t="shared" si="43"/>
        <v>1.6072039999999999</v>
      </c>
      <c r="H396" s="2">
        <f t="shared" si="47"/>
        <v>1.5122095000000026</v>
      </c>
      <c r="I396" s="2">
        <f t="array" ref="I396">SUMPRODUCT(B380:B399, (ROW(B380:B399)-ROW(B380)+1)) / (20*21/2)</f>
        <v>1.6419971428571429</v>
      </c>
      <c r="J396" s="2">
        <f t="shared" si="42"/>
        <v>1.6195677839459224</v>
      </c>
      <c r="K396" s="2">
        <f t="shared" si="44"/>
        <v>1.6076624730394171</v>
      </c>
    </row>
    <row r="397" spans="1:11" ht="13.5" x14ac:dyDescent="0.25">
      <c r="A397" s="3">
        <v>42584</v>
      </c>
      <c r="B397" s="2">
        <v>1.7002999999999999</v>
      </c>
      <c r="C397" s="2">
        <f t="shared" si="45"/>
        <v>4.8899999999999944E-2</v>
      </c>
      <c r="D397" s="2">
        <f t="shared" si="46"/>
        <v>1.6514199999999999</v>
      </c>
      <c r="E397" s="2">
        <f t="shared" si="48"/>
        <v>1.6285900000000002</v>
      </c>
      <c r="F397" s="2">
        <f t="shared" si="41"/>
        <v>1.620995</v>
      </c>
      <c r="G397" s="2">
        <f t="shared" si="43"/>
        <v>1.6090519999999995</v>
      </c>
      <c r="H397" s="2">
        <f t="shared" si="47"/>
        <v>1.5139605000000029</v>
      </c>
      <c r="I397" s="2">
        <f t="array" ref="I397">SUMPRODUCT(B381:B400, (ROW(B381:B400)-ROW(B381)+1)) / (20*21/2)</f>
        <v>1.6504042857142855</v>
      </c>
      <c r="J397" s="2">
        <f t="shared" si="42"/>
        <v>1.6272565664272631</v>
      </c>
      <c r="K397" s="2">
        <f t="shared" si="44"/>
        <v>1.6112953172339499</v>
      </c>
    </row>
    <row r="398" spans="1:11" ht="13.5" x14ac:dyDescent="0.25">
      <c r="A398" s="3">
        <v>42585</v>
      </c>
      <c r="B398" s="2">
        <v>1.7112000000000001</v>
      </c>
      <c r="C398" s="2">
        <f t="shared" si="45"/>
        <v>1.0900000000000132E-2</v>
      </c>
      <c r="D398" s="2">
        <f t="shared" si="46"/>
        <v>1.6687999999999998</v>
      </c>
      <c r="E398" s="2">
        <f t="shared" si="48"/>
        <v>1.6378300000000003</v>
      </c>
      <c r="F398" s="2">
        <f t="shared" si="41"/>
        <v>1.6253399999999996</v>
      </c>
      <c r="G398" s="2">
        <f t="shared" si="43"/>
        <v>1.6109159999999998</v>
      </c>
      <c r="H398" s="2">
        <f t="shared" si="47"/>
        <v>1.5157155000000029</v>
      </c>
      <c r="I398" s="2">
        <f t="array" ref="I398">SUMPRODUCT(B382:B401, (ROW(B382:B401)-ROW(B382)+1)) / (20*21/2)</f>
        <v>1.6582680952380957</v>
      </c>
      <c r="J398" s="2">
        <f t="shared" si="42"/>
        <v>1.6352511791484761</v>
      </c>
      <c r="K398" s="2">
        <f t="shared" si="44"/>
        <v>1.6152131479306577</v>
      </c>
    </row>
    <row r="399" spans="1:11" ht="13.5" x14ac:dyDescent="0.25">
      <c r="A399" s="3">
        <v>42586</v>
      </c>
      <c r="B399" s="2">
        <v>1.6839999999999999</v>
      </c>
      <c r="C399" s="2">
        <f t="shared" si="45"/>
        <v>-2.7200000000000113E-2</v>
      </c>
      <c r="D399" s="2">
        <f t="shared" si="46"/>
        <v>1.6796599999999997</v>
      </c>
      <c r="E399" s="2">
        <f t="shared" si="48"/>
        <v>1.6459800000000002</v>
      </c>
      <c r="F399" s="2">
        <f t="shared" si="41"/>
        <v>1.6283249999999998</v>
      </c>
      <c r="G399" s="2">
        <f t="shared" si="43"/>
        <v>1.6127399999999996</v>
      </c>
      <c r="H399" s="2">
        <f t="shared" si="47"/>
        <v>1.5174105000000029</v>
      </c>
      <c r="I399" s="2">
        <f t="array" ref="I399">SUMPRODUCT(B383:B402, (ROW(B383:B402)-ROW(B383)+1)) / (20*21/2)</f>
        <v>1.6619695238095238</v>
      </c>
      <c r="J399" s="2">
        <f t="shared" si="42"/>
        <v>1.6398939239914783</v>
      </c>
      <c r="K399" s="2">
        <f t="shared" si="44"/>
        <v>1.6179106715412204</v>
      </c>
    </row>
    <row r="400" spans="1:11" ht="13.5" x14ac:dyDescent="0.25">
      <c r="A400" s="3">
        <v>42587</v>
      </c>
      <c r="B400" s="2">
        <v>1.7165999999999999</v>
      </c>
      <c r="C400" s="2">
        <f t="shared" si="45"/>
        <v>3.2599999999999962E-2</v>
      </c>
      <c r="D400" s="2">
        <f t="shared" si="46"/>
        <v>1.6926999999999999</v>
      </c>
      <c r="E400" s="2">
        <f t="shared" si="48"/>
        <v>1.6573900000000001</v>
      </c>
      <c r="F400" s="2">
        <f t="shared" si="41"/>
        <v>1.6340299999999999</v>
      </c>
      <c r="G400" s="2">
        <f t="shared" si="43"/>
        <v>1.6152159999999998</v>
      </c>
      <c r="H400" s="2">
        <f t="shared" si="47"/>
        <v>1.5191925000000033</v>
      </c>
      <c r="I400" s="2">
        <f t="array" ref="I400">SUMPRODUCT(B384:B403, (ROW(B384:B403)-ROW(B384)+1)) / (20*21/2)</f>
        <v>1.6654123809523811</v>
      </c>
      <c r="J400" s="2">
        <f t="shared" si="42"/>
        <v>1.6471992645637183</v>
      </c>
      <c r="K400" s="2">
        <f t="shared" si="44"/>
        <v>1.6217808412847019</v>
      </c>
    </row>
    <row r="401" spans="1:11" ht="13.5" x14ac:dyDescent="0.25">
      <c r="A401" s="3">
        <v>42590</v>
      </c>
      <c r="B401" s="2">
        <v>1.7165999999999999</v>
      </c>
      <c r="C401" s="2">
        <f t="shared" si="45"/>
        <v>0</v>
      </c>
      <c r="D401" s="2">
        <f t="shared" si="46"/>
        <v>1.70574</v>
      </c>
      <c r="E401" s="2">
        <f t="shared" si="48"/>
        <v>1.6687999999999998</v>
      </c>
      <c r="F401" s="2">
        <f t="shared" si="41"/>
        <v>1.6397349999999999</v>
      </c>
      <c r="G401" s="2">
        <f t="shared" si="43"/>
        <v>1.6186019999999997</v>
      </c>
      <c r="H401" s="2">
        <f t="shared" si="47"/>
        <v>1.5209495000000033</v>
      </c>
      <c r="I401" s="2">
        <f t="array" ref="I401">SUMPRODUCT(B385:B404, (ROW(B385:B404)-ROW(B385)+1)) / (20*21/2)</f>
        <v>1.668492857142857</v>
      </c>
      <c r="J401" s="2">
        <f t="shared" si="42"/>
        <v>1.6538088584147927</v>
      </c>
      <c r="K401" s="2">
        <f t="shared" si="44"/>
        <v>1.625499239665694</v>
      </c>
    </row>
    <row r="402" spans="1:11" ht="13.5" x14ac:dyDescent="0.25">
      <c r="A402" s="3">
        <v>42591</v>
      </c>
      <c r="B402" s="2">
        <v>1.6786000000000001</v>
      </c>
      <c r="C402" s="2">
        <f t="shared" si="45"/>
        <v>-3.7999999999999812E-2</v>
      </c>
      <c r="D402" s="2">
        <f t="shared" si="46"/>
        <v>1.7014</v>
      </c>
      <c r="E402" s="2">
        <f t="shared" si="48"/>
        <v>1.67641</v>
      </c>
      <c r="F402" s="2">
        <f t="shared" si="41"/>
        <v>1.6424499999999997</v>
      </c>
      <c r="G402" s="2">
        <f t="shared" si="43"/>
        <v>1.6203179999999995</v>
      </c>
      <c r="H402" s="2">
        <f t="shared" si="47"/>
        <v>1.5225415000000033</v>
      </c>
      <c r="I402" s="2">
        <f t="array" ref="I402">SUMPRODUCT(B386:B405, (ROW(B386:B405)-ROW(B386)+1)) / (20*21/2)</f>
        <v>1.6701728571428569</v>
      </c>
      <c r="J402" s="2">
        <f t="shared" si="42"/>
        <v>1.6561699195181458</v>
      </c>
      <c r="K402" s="2">
        <f t="shared" si="44"/>
        <v>1.6275816224239021</v>
      </c>
    </row>
    <row r="403" spans="1:11" ht="13.5" x14ac:dyDescent="0.25">
      <c r="A403" s="3">
        <v>42592</v>
      </c>
      <c r="B403" s="2">
        <v>1.6786000000000001</v>
      </c>
      <c r="C403" s="2">
        <f t="shared" si="45"/>
        <v>0</v>
      </c>
      <c r="D403" s="2">
        <f t="shared" si="46"/>
        <v>1.6948799999999999</v>
      </c>
      <c r="E403" s="2">
        <f t="shared" si="48"/>
        <v>1.6818399999999998</v>
      </c>
      <c r="F403" s="2">
        <f t="shared" si="41"/>
        <v>1.646255</v>
      </c>
      <c r="G403" s="2">
        <f t="shared" si="43"/>
        <v>1.6225399999999994</v>
      </c>
      <c r="H403" s="2">
        <f t="shared" si="47"/>
        <v>1.5241335000000031</v>
      </c>
      <c r="I403" s="2">
        <f t="array" ref="I403">SUMPRODUCT(B387:B406, (ROW(B387:B406)-ROW(B387)+1)) / (20*21/2)</f>
        <v>1.6716461904761906</v>
      </c>
      <c r="J403" s="2">
        <f t="shared" si="42"/>
        <v>1.6583061176592748</v>
      </c>
      <c r="K403" s="2">
        <f t="shared" si="44"/>
        <v>1.6295823431131611</v>
      </c>
    </row>
    <row r="404" spans="1:11" ht="13.5" x14ac:dyDescent="0.25">
      <c r="A404" s="3">
        <v>42593</v>
      </c>
      <c r="B404" s="2">
        <v>1.6786000000000001</v>
      </c>
      <c r="C404" s="2">
        <f t="shared" si="45"/>
        <v>0</v>
      </c>
      <c r="D404" s="2">
        <f t="shared" si="46"/>
        <v>1.6938</v>
      </c>
      <c r="E404" s="2">
        <f t="shared" si="48"/>
        <v>1.6867299999999996</v>
      </c>
      <c r="F404" s="2">
        <f t="shared" ref="F404:F467" si="49">AVERAGE(B385:B404)</f>
        <v>1.6500599999999999</v>
      </c>
      <c r="G404" s="2">
        <f t="shared" si="43"/>
        <v>1.6242559999999995</v>
      </c>
      <c r="H404" s="2">
        <f t="shared" si="47"/>
        <v>1.5257255000000034</v>
      </c>
      <c r="I404" s="2">
        <f t="array" ref="I404">SUMPRODUCT(B388:B407, (ROW(B388:B407)-ROW(B388)+1)) / (20*21/2)</f>
        <v>1.672835238095238</v>
      </c>
      <c r="J404" s="2">
        <f t="shared" si="42"/>
        <v>1.6602388683583915</v>
      </c>
      <c r="K404" s="2">
        <f t="shared" si="44"/>
        <v>1.6315046041675469</v>
      </c>
    </row>
    <row r="405" spans="1:11" ht="13.5" x14ac:dyDescent="0.25">
      <c r="A405" s="3">
        <v>42594</v>
      </c>
      <c r="B405" s="2">
        <v>1.6677</v>
      </c>
      <c r="C405" s="2">
        <f t="shared" si="45"/>
        <v>-1.0900000000000132E-2</v>
      </c>
      <c r="D405" s="2">
        <f t="shared" si="46"/>
        <v>1.6840200000000003</v>
      </c>
      <c r="E405" s="2">
        <f t="shared" si="48"/>
        <v>1.6883599999999999</v>
      </c>
      <c r="F405" s="2">
        <f t="shared" si="49"/>
        <v>1.6522299999999999</v>
      </c>
      <c r="G405" s="2">
        <f t="shared" si="43"/>
        <v>1.6257539999999995</v>
      </c>
      <c r="H405" s="2">
        <f t="shared" si="47"/>
        <v>1.5272885000000034</v>
      </c>
      <c r="I405" s="2">
        <f t="array" ref="I405">SUMPRODUCT(B389:B408, (ROW(B389:B408)-ROW(B389)+1)) / (20*21/2)</f>
        <v>1.672762857142857</v>
      </c>
      <c r="J405" s="2">
        <f t="shared" ref="J405:J468" si="50">$J$4*B405+J404*(1-$J$4)</f>
        <v>1.6609494523242589</v>
      </c>
      <c r="K405" s="2">
        <f t="shared" si="44"/>
        <v>1.6329240314550941</v>
      </c>
    </row>
    <row r="406" spans="1:11" ht="13.5" x14ac:dyDescent="0.25">
      <c r="A406" s="3">
        <v>42597</v>
      </c>
      <c r="B406" s="2">
        <v>1.6677</v>
      </c>
      <c r="C406" s="2">
        <f t="shared" si="45"/>
        <v>0</v>
      </c>
      <c r="D406" s="2">
        <f t="shared" si="46"/>
        <v>1.67424</v>
      </c>
      <c r="E406" s="2">
        <f t="shared" si="48"/>
        <v>1.6899899999999999</v>
      </c>
      <c r="F406" s="2">
        <f t="shared" si="49"/>
        <v>1.6552149999999997</v>
      </c>
      <c r="G406" s="2">
        <f t="shared" si="43"/>
        <v>1.6270499999999997</v>
      </c>
      <c r="H406" s="2">
        <f t="shared" si="47"/>
        <v>1.5288010000000036</v>
      </c>
      <c r="I406" s="2">
        <f t="array" ref="I406">SUMPRODUCT(B390:B409, (ROW(B390:B409)-ROW(B390)+1)) / (20*21/2)</f>
        <v>1.6725090476190476</v>
      </c>
      <c r="J406" s="2">
        <f t="shared" si="50"/>
        <v>1.6615923616267103</v>
      </c>
      <c r="K406" s="2">
        <f t="shared" si="44"/>
        <v>1.6342877949274432</v>
      </c>
    </row>
    <row r="407" spans="1:11" ht="13.5" x14ac:dyDescent="0.25">
      <c r="A407" s="3">
        <v>42598</v>
      </c>
      <c r="B407" s="2">
        <v>1.6677</v>
      </c>
      <c r="C407" s="2">
        <f t="shared" si="45"/>
        <v>0</v>
      </c>
      <c r="D407" s="2">
        <f t="shared" si="46"/>
        <v>1.6720600000000001</v>
      </c>
      <c r="E407" s="2">
        <f t="shared" si="48"/>
        <v>1.6867300000000001</v>
      </c>
      <c r="F407" s="2">
        <f t="shared" si="49"/>
        <v>1.6576599999999999</v>
      </c>
      <c r="G407" s="2">
        <f t="shared" si="43"/>
        <v>1.6283459999999996</v>
      </c>
      <c r="H407" s="2">
        <f t="shared" si="47"/>
        <v>1.5303640000000038</v>
      </c>
      <c r="I407" s="2">
        <f t="array" ref="I407">SUMPRODUCT(B391:B410, (ROW(B391:B410)-ROW(B391)+1)) / (20*21/2)</f>
        <v>1.6719961904761906</v>
      </c>
      <c r="J407" s="2">
        <f t="shared" si="50"/>
        <v>1.6621740414717854</v>
      </c>
      <c r="K407" s="2">
        <f t="shared" si="44"/>
        <v>1.6355980774793082</v>
      </c>
    </row>
    <row r="408" spans="1:11" ht="13.5" x14ac:dyDescent="0.25">
      <c r="A408" s="3">
        <v>42599</v>
      </c>
      <c r="B408" s="2">
        <v>1.6569</v>
      </c>
      <c r="C408" s="2">
        <f t="shared" si="45"/>
        <v>-1.0799999999999921E-2</v>
      </c>
      <c r="D408" s="2">
        <f t="shared" si="46"/>
        <v>1.6677199999999999</v>
      </c>
      <c r="E408" s="2">
        <f t="shared" si="48"/>
        <v>1.6812999999999998</v>
      </c>
      <c r="F408" s="2">
        <f t="shared" si="49"/>
        <v>1.659565</v>
      </c>
      <c r="G408" s="2">
        <f t="shared" si="43"/>
        <v>1.6296279999999996</v>
      </c>
      <c r="H408" s="2">
        <f t="shared" si="47"/>
        <v>1.5318730000000038</v>
      </c>
      <c r="I408" s="2">
        <f t="array" ref="I408">SUMPRODUCT(B392:B411, (ROW(B392:B411)-ROW(B392)+1)) / (20*21/2)</f>
        <v>1.6722528571428572</v>
      </c>
      <c r="J408" s="2">
        <f t="shared" si="50"/>
        <v>1.6616717518078057</v>
      </c>
      <c r="K408" s="2">
        <f t="shared" si="44"/>
        <v>1.6364334469899235</v>
      </c>
    </row>
    <row r="409" spans="1:11" ht="13.5" x14ac:dyDescent="0.25">
      <c r="A409" s="3">
        <v>42600</v>
      </c>
      <c r="B409" s="2">
        <v>1.6569</v>
      </c>
      <c r="C409" s="2">
        <f t="shared" si="45"/>
        <v>0</v>
      </c>
      <c r="D409" s="2">
        <f t="shared" si="46"/>
        <v>1.6633800000000001</v>
      </c>
      <c r="E409" s="2">
        <f t="shared" si="48"/>
        <v>1.6785899999999998</v>
      </c>
      <c r="F409" s="2">
        <f t="shared" si="49"/>
        <v>1.662285</v>
      </c>
      <c r="G409" s="2">
        <f t="shared" si="43"/>
        <v>1.6307079999999996</v>
      </c>
      <c r="H409" s="2">
        <f t="shared" si="47"/>
        <v>1.5333315000000038</v>
      </c>
      <c r="I409" s="2">
        <f t="array" ref="I409">SUMPRODUCT(B393:B412, (ROW(B393:B412)-ROW(B393)+1)) / (20*21/2)</f>
        <v>1.6768561904761907</v>
      </c>
      <c r="J409" s="2">
        <f t="shared" si="50"/>
        <v>1.6612172992546812</v>
      </c>
      <c r="K409" s="2">
        <f t="shared" si="44"/>
        <v>1.6372360569118873</v>
      </c>
    </row>
    <row r="410" spans="1:11" ht="13.5" x14ac:dyDescent="0.25">
      <c r="A410" s="3">
        <v>42601</v>
      </c>
      <c r="B410" s="2">
        <v>1.6569</v>
      </c>
      <c r="C410" s="2">
        <f t="shared" si="45"/>
        <v>0</v>
      </c>
      <c r="D410" s="2">
        <f t="shared" si="46"/>
        <v>1.6612200000000001</v>
      </c>
      <c r="E410" s="2">
        <f t="shared" si="48"/>
        <v>1.6726200000000002</v>
      </c>
      <c r="F410" s="2">
        <f t="shared" si="49"/>
        <v>1.6650050000000001</v>
      </c>
      <c r="G410" s="2">
        <f t="shared" si="43"/>
        <v>1.6317879999999994</v>
      </c>
      <c r="H410" s="2">
        <f t="shared" si="47"/>
        <v>1.5347900000000039</v>
      </c>
      <c r="I410" s="2">
        <f t="array" ref="I410">SUMPRODUCT(B394:B413, (ROW(B394:B413)-ROW(B394)+1)) / (20*21/2)</f>
        <v>1.6778114285714287</v>
      </c>
      <c r="J410" s="2">
        <f t="shared" si="50"/>
        <v>1.6608061278970925</v>
      </c>
      <c r="K410" s="2">
        <f t="shared" si="44"/>
        <v>1.6380071919349506</v>
      </c>
    </row>
    <row r="411" spans="1:11" ht="13.5" x14ac:dyDescent="0.25">
      <c r="A411" s="3">
        <v>42604</v>
      </c>
      <c r="B411" s="2">
        <v>1.6677</v>
      </c>
      <c r="C411" s="2">
        <f t="shared" si="45"/>
        <v>1.0799999999999921E-2</v>
      </c>
      <c r="D411" s="2">
        <f t="shared" si="46"/>
        <v>1.6612200000000001</v>
      </c>
      <c r="E411" s="2">
        <f t="shared" si="48"/>
        <v>1.6677300000000002</v>
      </c>
      <c r="F411" s="2">
        <f t="shared" si="49"/>
        <v>1.6682649999999999</v>
      </c>
      <c r="G411" s="2">
        <f t="shared" si="43"/>
        <v>1.6337919999999995</v>
      </c>
      <c r="H411" s="2">
        <f t="shared" si="47"/>
        <v>1.5362520000000037</v>
      </c>
      <c r="I411" s="2">
        <f t="array" ref="I411">SUMPRODUCT(B395:B414, (ROW(B395:B414)-ROW(B395)+1)) / (20*21/2)</f>
        <v>1.6784823809523808</v>
      </c>
      <c r="J411" s="2">
        <f t="shared" si="50"/>
        <v>1.6614626871449882</v>
      </c>
      <c r="K411" s="2">
        <f t="shared" si="44"/>
        <v>1.6391716157806389</v>
      </c>
    </row>
    <row r="412" spans="1:11" ht="13.5" x14ac:dyDescent="0.25">
      <c r="A412" s="3">
        <v>42605</v>
      </c>
      <c r="B412" s="2">
        <v>1.7165999999999999</v>
      </c>
      <c r="C412" s="2">
        <f t="shared" si="45"/>
        <v>4.8899999999999944E-2</v>
      </c>
      <c r="D412" s="2">
        <f t="shared" si="46"/>
        <v>1.671</v>
      </c>
      <c r="E412" s="2">
        <f t="shared" si="48"/>
        <v>1.6715300000000002</v>
      </c>
      <c r="F412" s="2">
        <f t="shared" si="49"/>
        <v>1.67397</v>
      </c>
      <c r="G412" s="2">
        <f t="shared" si="43"/>
        <v>1.6367739999999993</v>
      </c>
      <c r="H412" s="2">
        <f t="shared" si="47"/>
        <v>1.5380595000000037</v>
      </c>
      <c r="I412" s="2">
        <f t="array" ref="I412">SUMPRODUCT(B396:B415, (ROW(B396:B415)-ROW(B396)+1)) / (20*21/2)</f>
        <v>1.6814852380952381</v>
      </c>
      <c r="J412" s="2">
        <f t="shared" si="50"/>
        <v>1.6667138597978464</v>
      </c>
      <c r="K412" s="2">
        <f t="shared" si="44"/>
        <v>1.6422080230049276</v>
      </c>
    </row>
    <row r="413" spans="1:11" ht="13.5" x14ac:dyDescent="0.25">
      <c r="A413" s="3">
        <v>42606</v>
      </c>
      <c r="B413" s="2">
        <v>1.6839999999999999</v>
      </c>
      <c r="C413" s="2">
        <f t="shared" si="45"/>
        <v>-3.2599999999999962E-2</v>
      </c>
      <c r="D413" s="2">
        <f t="shared" si="46"/>
        <v>1.6764199999999998</v>
      </c>
      <c r="E413" s="2">
        <f t="shared" si="48"/>
        <v>1.6720700000000002</v>
      </c>
      <c r="F413" s="2">
        <f t="shared" si="49"/>
        <v>1.676955</v>
      </c>
      <c r="G413" s="2">
        <f t="shared" si="43"/>
        <v>1.6386999999999992</v>
      </c>
      <c r="H413" s="2">
        <f t="shared" si="47"/>
        <v>1.5397040000000037</v>
      </c>
      <c r="I413" s="2">
        <f t="array" ref="I413">SUMPRODUCT(B397:B416, (ROW(B397:B416)-ROW(B397)+1)) / (20*21/2)</f>
        <v>1.6842033333333335</v>
      </c>
      <c r="J413" s="2">
        <f t="shared" si="50"/>
        <v>1.6683601588647181</v>
      </c>
      <c r="K413" s="2">
        <f t="shared" si="44"/>
        <v>1.643846924063558</v>
      </c>
    </row>
    <row r="414" spans="1:11" ht="13.5" x14ac:dyDescent="0.25">
      <c r="A414" s="3">
        <v>42607</v>
      </c>
      <c r="B414" s="2">
        <v>1.6839999999999999</v>
      </c>
      <c r="C414" s="2">
        <f t="shared" si="45"/>
        <v>0</v>
      </c>
      <c r="D414" s="2">
        <f t="shared" si="46"/>
        <v>1.68184</v>
      </c>
      <c r="E414" s="2">
        <f t="shared" si="48"/>
        <v>1.6726099999999999</v>
      </c>
      <c r="F414" s="2">
        <f t="shared" si="49"/>
        <v>1.6796699999999998</v>
      </c>
      <c r="G414" s="2">
        <f t="shared" si="43"/>
        <v>1.6406259999999993</v>
      </c>
      <c r="H414" s="2">
        <f t="shared" si="47"/>
        <v>1.5413230000000038</v>
      </c>
      <c r="I414" s="2">
        <f t="array" ref="I414">SUMPRODUCT(B398:B417, (ROW(B398:B417)-ROW(B398)+1)) / (20*21/2)</f>
        <v>1.6866366666666666</v>
      </c>
      <c r="J414" s="2">
        <f t="shared" si="50"/>
        <v>1.6698496675442687</v>
      </c>
      <c r="K414" s="2">
        <f t="shared" si="44"/>
        <v>1.6454215544924382</v>
      </c>
    </row>
    <row r="415" spans="1:11" ht="13.5" x14ac:dyDescent="0.25">
      <c r="A415" s="3">
        <v>42608</v>
      </c>
      <c r="B415" s="2">
        <v>1.7112000000000001</v>
      </c>
      <c r="C415" s="2">
        <f t="shared" si="45"/>
        <v>2.7200000000000113E-2</v>
      </c>
      <c r="D415" s="2">
        <f t="shared" si="46"/>
        <v>1.6926999999999999</v>
      </c>
      <c r="E415" s="2">
        <f t="shared" si="48"/>
        <v>1.67696</v>
      </c>
      <c r="F415" s="2">
        <f t="shared" si="49"/>
        <v>1.6826599999999998</v>
      </c>
      <c r="G415" s="2">
        <f t="shared" si="43"/>
        <v>1.6427919999999994</v>
      </c>
      <c r="H415" s="2">
        <f t="shared" si="47"/>
        <v>1.5430780000000035</v>
      </c>
      <c r="I415" s="2">
        <f t="array" ref="I415">SUMPRODUCT(B399:B418, (ROW(B399:B418)-ROW(B399)+1)) / (20*21/2)</f>
        <v>1.6890180952380951</v>
      </c>
      <c r="J415" s="2">
        <f t="shared" si="50"/>
        <v>1.6737877944448145</v>
      </c>
      <c r="K415" s="2">
        <f t="shared" si="44"/>
        <v>1.6480011013750877</v>
      </c>
    </row>
    <row r="416" spans="1:11" ht="13.5" x14ac:dyDescent="0.25">
      <c r="A416" s="3">
        <v>42611</v>
      </c>
      <c r="B416" s="2">
        <v>1.7112000000000001</v>
      </c>
      <c r="C416" s="2">
        <f t="shared" si="45"/>
        <v>0</v>
      </c>
      <c r="D416" s="2">
        <f t="shared" si="46"/>
        <v>1.7014</v>
      </c>
      <c r="E416" s="2">
        <f t="shared" si="48"/>
        <v>1.6813099999999999</v>
      </c>
      <c r="F416" s="2">
        <f t="shared" si="49"/>
        <v>1.6856500000000001</v>
      </c>
      <c r="G416" s="2">
        <f t="shared" si="43"/>
        <v>1.6447559999999997</v>
      </c>
      <c r="H416" s="2">
        <f t="shared" si="47"/>
        <v>1.5447825000000037</v>
      </c>
      <c r="I416" s="2">
        <f t="array" ref="I416">SUMPRODUCT(B400:B419, (ROW(B400:B419)-ROW(B400)+1)) / (20*21/2)</f>
        <v>1.6872566666666664</v>
      </c>
      <c r="J416" s="2">
        <f t="shared" si="50"/>
        <v>1.6773508616405464</v>
      </c>
      <c r="K416" s="2">
        <f t="shared" si="44"/>
        <v>1.6504794895564567</v>
      </c>
    </row>
    <row r="417" spans="1:11" ht="13.5" x14ac:dyDescent="0.25">
      <c r="A417" s="3">
        <v>42612</v>
      </c>
      <c r="B417" s="2">
        <v>1.7112000000000001</v>
      </c>
      <c r="C417" s="2">
        <f t="shared" si="45"/>
        <v>0</v>
      </c>
      <c r="D417" s="2">
        <f t="shared" si="46"/>
        <v>1.7003200000000001</v>
      </c>
      <c r="E417" s="2">
        <f t="shared" si="48"/>
        <v>1.6856599999999999</v>
      </c>
      <c r="F417" s="2">
        <f t="shared" si="49"/>
        <v>1.6861950000000001</v>
      </c>
      <c r="G417" s="2">
        <f t="shared" si="43"/>
        <v>1.6463159999999997</v>
      </c>
      <c r="H417" s="2">
        <f t="shared" si="47"/>
        <v>1.5465630000000035</v>
      </c>
      <c r="I417" s="2">
        <f t="array" ref="I417">SUMPRODUCT(B401:B420, (ROW(B401:B420)-ROW(B401)+1)) / (20*21/2)</f>
        <v>1.6897157142857144</v>
      </c>
      <c r="J417" s="2">
        <f t="shared" si="50"/>
        <v>1.6805745891033514</v>
      </c>
      <c r="K417" s="2">
        <f t="shared" si="44"/>
        <v>1.6528606860444388</v>
      </c>
    </row>
    <row r="418" spans="1:11" ht="13.5" x14ac:dyDescent="0.25">
      <c r="A418" s="3">
        <v>42613</v>
      </c>
      <c r="B418" s="2">
        <v>1.7112000000000001</v>
      </c>
      <c r="C418" s="2">
        <f t="shared" si="45"/>
        <v>0</v>
      </c>
      <c r="D418" s="2">
        <f t="shared" si="46"/>
        <v>1.7057600000000002</v>
      </c>
      <c r="E418" s="2">
        <f t="shared" si="48"/>
        <v>1.6910899999999998</v>
      </c>
      <c r="F418" s="2">
        <f t="shared" si="49"/>
        <v>1.6861950000000001</v>
      </c>
      <c r="G418" s="2">
        <f t="shared" si="43"/>
        <v>1.6483819999999998</v>
      </c>
      <c r="H418" s="2">
        <f t="shared" si="47"/>
        <v>1.5483435000000036</v>
      </c>
      <c r="I418" s="2">
        <f t="array" ref="I418">SUMPRODUCT(B402:B421, (ROW(B402:B421)-ROW(B402)+1)) / (20*21/2)</f>
        <v>1.6922004761904761</v>
      </c>
      <c r="J418" s="2">
        <f t="shared" si="50"/>
        <v>1.6834912949030323</v>
      </c>
      <c r="K418" s="2">
        <f t="shared" si="44"/>
        <v>1.6551485022779902</v>
      </c>
    </row>
    <row r="419" spans="1:11" ht="13.5" x14ac:dyDescent="0.25">
      <c r="A419" s="3">
        <v>42614</v>
      </c>
      <c r="B419" s="2">
        <v>1.6677</v>
      </c>
      <c r="C419" s="2">
        <f t="shared" si="45"/>
        <v>-4.3500000000000094E-2</v>
      </c>
      <c r="D419" s="2">
        <f t="shared" si="46"/>
        <v>1.7024999999999999</v>
      </c>
      <c r="E419" s="2">
        <f t="shared" si="48"/>
        <v>1.6921700000000002</v>
      </c>
      <c r="F419" s="2">
        <f t="shared" si="49"/>
        <v>1.6853799999999999</v>
      </c>
      <c r="G419" s="2">
        <f t="shared" si="43"/>
        <v>1.649578</v>
      </c>
      <c r="H419" s="2">
        <f t="shared" si="47"/>
        <v>1.5498810000000041</v>
      </c>
      <c r="I419" s="2">
        <f t="array" ref="I419">SUMPRODUCT(B403:B422, (ROW(B403:B422)-ROW(B403)+1)) / (20*21/2)</f>
        <v>1.6916061904761905</v>
      </c>
      <c r="J419" s="2">
        <f t="shared" si="50"/>
        <v>1.6819873620551244</v>
      </c>
      <c r="K419" s="2">
        <f t="shared" si="44"/>
        <v>1.6556407178749317</v>
      </c>
    </row>
    <row r="420" spans="1:11" ht="13.5" x14ac:dyDescent="0.25">
      <c r="A420" s="3">
        <v>42615</v>
      </c>
      <c r="B420" s="2">
        <v>1.7112000000000001</v>
      </c>
      <c r="C420" s="2">
        <f t="shared" si="45"/>
        <v>4.3500000000000094E-2</v>
      </c>
      <c r="D420" s="2">
        <f t="shared" si="46"/>
        <v>1.7025000000000001</v>
      </c>
      <c r="E420" s="2">
        <f t="shared" si="48"/>
        <v>1.6976</v>
      </c>
      <c r="F420" s="2">
        <f t="shared" si="49"/>
        <v>1.6851100000000006</v>
      </c>
      <c r="G420" s="2">
        <f t="shared" si="43"/>
        <v>1.6516419999999998</v>
      </c>
      <c r="H420" s="2">
        <f t="shared" si="47"/>
        <v>1.5516615000000038</v>
      </c>
      <c r="I420" s="2">
        <f t="array" ref="I420">SUMPRODUCT(B404:B423, (ROW(B404:B423)-ROW(B404)+1)) / (20*21/2)</f>
        <v>1.6910119047619048</v>
      </c>
      <c r="J420" s="2">
        <f t="shared" si="50"/>
        <v>1.6847695180498745</v>
      </c>
      <c r="K420" s="2">
        <f t="shared" si="44"/>
        <v>1.6578195132523854</v>
      </c>
    </row>
    <row r="421" spans="1:11" ht="13.5" x14ac:dyDescent="0.25">
      <c r="A421" s="3">
        <v>42618</v>
      </c>
      <c r="B421" s="2">
        <v>1.7112000000000001</v>
      </c>
      <c r="C421" s="2">
        <f t="shared" si="45"/>
        <v>0</v>
      </c>
      <c r="D421" s="2">
        <f t="shared" si="46"/>
        <v>1.7024999999999999</v>
      </c>
      <c r="E421" s="2">
        <f t="shared" si="48"/>
        <v>1.7019500000000001</v>
      </c>
      <c r="F421" s="2">
        <f t="shared" si="49"/>
        <v>1.6848400000000006</v>
      </c>
      <c r="G421" s="2">
        <f t="shared" si="43"/>
        <v>1.6532720000000005</v>
      </c>
      <c r="H421" s="2">
        <f t="shared" si="47"/>
        <v>1.553518000000004</v>
      </c>
      <c r="I421" s="2">
        <f t="array" ref="I421">SUMPRODUCT(B405:B424, (ROW(B405:B424)-ROW(B405)+1)) / (20*21/2)</f>
        <v>1.6904176190476192</v>
      </c>
      <c r="J421" s="2">
        <f t="shared" si="50"/>
        <v>1.6872867068070294</v>
      </c>
      <c r="K421" s="2">
        <f t="shared" si="44"/>
        <v>1.6599128656738604</v>
      </c>
    </row>
    <row r="422" spans="1:11" ht="13.5" x14ac:dyDescent="0.25">
      <c r="A422" s="3">
        <v>42619</v>
      </c>
      <c r="B422" s="2">
        <v>1.6786000000000001</v>
      </c>
      <c r="C422" s="2">
        <f t="shared" si="45"/>
        <v>-3.2599999999999962E-2</v>
      </c>
      <c r="D422" s="2">
        <f t="shared" si="46"/>
        <v>1.6959799999999998</v>
      </c>
      <c r="E422" s="2">
        <f t="shared" si="48"/>
        <v>1.69815</v>
      </c>
      <c r="F422" s="2">
        <f t="shared" si="49"/>
        <v>1.6848400000000008</v>
      </c>
      <c r="G422" s="2">
        <f t="shared" si="43"/>
        <v>1.6542500000000004</v>
      </c>
      <c r="H422" s="2">
        <f t="shared" si="47"/>
        <v>1.555085000000004</v>
      </c>
      <c r="I422" s="2">
        <f t="array" ref="I422">SUMPRODUCT(B406:B425, (ROW(B406:B425)-ROW(B406)+1)) / (20*21/2)</f>
        <v>1.6892995238095239</v>
      </c>
      <c r="J422" s="2">
        <f t="shared" si="50"/>
        <v>1.6864594013968361</v>
      </c>
      <c r="K422" s="2">
        <f t="shared" si="44"/>
        <v>1.660645694470964</v>
      </c>
    </row>
    <row r="423" spans="1:11" ht="13.5" x14ac:dyDescent="0.25">
      <c r="A423" s="3">
        <v>42620</v>
      </c>
      <c r="B423" s="2">
        <v>1.6786000000000001</v>
      </c>
      <c r="C423" s="2">
        <f t="shared" si="45"/>
        <v>0</v>
      </c>
      <c r="D423" s="2">
        <f t="shared" si="46"/>
        <v>1.68946</v>
      </c>
      <c r="E423" s="2">
        <f t="shared" si="48"/>
        <v>1.6976099999999998</v>
      </c>
      <c r="F423" s="2">
        <f t="shared" si="49"/>
        <v>1.6848400000000008</v>
      </c>
      <c r="G423" s="2">
        <f t="shared" si="43"/>
        <v>1.6552280000000004</v>
      </c>
      <c r="H423" s="2">
        <f t="shared" si="47"/>
        <v>1.5567025000000039</v>
      </c>
      <c r="I423" s="2">
        <f t="array" ref="I423">SUMPRODUCT(B407:B426, (ROW(B407:B426)-ROW(B407)+1)) / (20*21/2)</f>
        <v>1.691784285714286</v>
      </c>
      <c r="J423" s="2">
        <f t="shared" si="50"/>
        <v>1.6857108869780897</v>
      </c>
      <c r="K423" s="2">
        <f t="shared" si="44"/>
        <v>1.6613497848838674</v>
      </c>
    </row>
    <row r="424" spans="1:11" ht="13.5" x14ac:dyDescent="0.25">
      <c r="A424" s="3">
        <v>42621</v>
      </c>
      <c r="B424" s="2">
        <v>1.6786000000000001</v>
      </c>
      <c r="C424" s="2">
        <f t="shared" si="45"/>
        <v>0</v>
      </c>
      <c r="D424" s="2">
        <f t="shared" si="46"/>
        <v>1.69164</v>
      </c>
      <c r="E424" s="2">
        <f t="shared" si="48"/>
        <v>1.6970699999999996</v>
      </c>
      <c r="F424" s="2">
        <f t="shared" si="49"/>
        <v>1.6848400000000006</v>
      </c>
      <c r="G424" s="2">
        <f t="shared" si="43"/>
        <v>1.6562060000000007</v>
      </c>
      <c r="H424" s="2">
        <f t="shared" si="47"/>
        <v>1.5583200000000039</v>
      </c>
      <c r="I424" s="2">
        <f t="array" ref="I424">SUMPRODUCT(B408:B427, (ROW(B408:B427)-ROW(B408)+1)) / (20*21/2)</f>
        <v>1.6904333333333332</v>
      </c>
      <c r="J424" s="2">
        <f t="shared" si="50"/>
        <v>1.6850336596468429</v>
      </c>
      <c r="K424" s="2">
        <f t="shared" si="44"/>
        <v>1.6620262639080297</v>
      </c>
    </row>
    <row r="425" spans="1:11" ht="13.5" x14ac:dyDescent="0.25">
      <c r="A425" s="3">
        <v>42622</v>
      </c>
      <c r="B425" s="2">
        <v>1.6731</v>
      </c>
      <c r="C425" s="2">
        <f t="shared" si="45"/>
        <v>-5.5000000000000604E-3</v>
      </c>
      <c r="D425" s="2">
        <f t="shared" si="46"/>
        <v>1.6840200000000003</v>
      </c>
      <c r="E425" s="2">
        <f t="shared" si="48"/>
        <v>1.69326</v>
      </c>
      <c r="F425" s="2">
        <f t="shared" si="49"/>
        <v>1.6851100000000003</v>
      </c>
      <c r="G425" s="2">
        <f t="shared" si="43"/>
        <v>1.6580520000000007</v>
      </c>
      <c r="H425" s="2">
        <f t="shared" si="47"/>
        <v>1.5598595000000037</v>
      </c>
      <c r="I425" s="2">
        <f t="array" ref="I425">SUMPRODUCT(B409:B428, (ROW(B409:B428)-ROW(B409)+1)) / (20*21/2)</f>
        <v>1.688542380952381</v>
      </c>
      <c r="J425" s="2">
        <f t="shared" si="50"/>
        <v>1.6838971206328579</v>
      </c>
      <c r="K425" s="2">
        <f t="shared" si="44"/>
        <v>1.662460528068499</v>
      </c>
    </row>
    <row r="426" spans="1:11" ht="13.5" x14ac:dyDescent="0.25">
      <c r="A426" s="3">
        <v>42627</v>
      </c>
      <c r="B426" s="2">
        <v>1.7112000000000001</v>
      </c>
      <c r="C426" s="2">
        <f t="shared" si="45"/>
        <v>3.8100000000000023E-2</v>
      </c>
      <c r="D426" s="2">
        <f t="shared" si="46"/>
        <v>1.6840199999999999</v>
      </c>
      <c r="E426" s="2">
        <f t="shared" si="48"/>
        <v>1.6932599999999998</v>
      </c>
      <c r="F426" s="2">
        <f t="shared" si="49"/>
        <v>1.6872849999999999</v>
      </c>
      <c r="G426" s="2">
        <f t="shared" si="43"/>
        <v>1.6597900000000008</v>
      </c>
      <c r="H426" s="2">
        <f t="shared" si="47"/>
        <v>1.5615895000000035</v>
      </c>
      <c r="I426" s="2">
        <f t="array" ref="I426">SUMPRODUCT(B410:B429, (ROW(B410:B429)-ROW(B410)+1)) / (20*21/2)</f>
        <v>1.6865999999999999</v>
      </c>
      <c r="J426" s="2">
        <f t="shared" si="50"/>
        <v>1.6864973948583</v>
      </c>
      <c r="K426" s="2">
        <f t="shared" si="44"/>
        <v>1.66437187990895</v>
      </c>
    </row>
    <row r="427" spans="1:11" ht="13.5" x14ac:dyDescent="0.25">
      <c r="A427" s="3">
        <v>42628</v>
      </c>
      <c r="B427" s="2">
        <v>1.6731</v>
      </c>
      <c r="C427" s="2">
        <f t="shared" si="45"/>
        <v>-3.8100000000000023E-2</v>
      </c>
      <c r="D427" s="2">
        <f t="shared" si="46"/>
        <v>1.68292</v>
      </c>
      <c r="E427" s="2">
        <f t="shared" si="48"/>
        <v>1.6894499999999997</v>
      </c>
      <c r="F427" s="2">
        <f t="shared" si="49"/>
        <v>1.6875550000000001</v>
      </c>
      <c r="G427" s="2">
        <f t="shared" si="43"/>
        <v>1.6607660000000006</v>
      </c>
      <c r="H427" s="2">
        <f t="shared" si="47"/>
        <v>1.5631290000000035</v>
      </c>
      <c r="I427" s="2">
        <f t="array" ref="I427">SUMPRODUCT(B411:B430, (ROW(B411:B430)-ROW(B411)+1)) / (20*21/2)</f>
        <v>1.6846061904761904</v>
      </c>
      <c r="J427" s="2">
        <f t="shared" si="50"/>
        <v>1.6852214524908429</v>
      </c>
      <c r="K427" s="2">
        <f t="shared" si="44"/>
        <v>1.6647141591282069</v>
      </c>
    </row>
    <row r="428" spans="1:11" ht="13.5" x14ac:dyDescent="0.25">
      <c r="A428" s="3">
        <v>42629</v>
      </c>
      <c r="B428" s="2">
        <v>1.6677</v>
      </c>
      <c r="C428" s="2">
        <f t="shared" si="45"/>
        <v>-5.4000000000000714E-3</v>
      </c>
      <c r="D428" s="2">
        <f t="shared" si="46"/>
        <v>1.6807400000000001</v>
      </c>
      <c r="E428" s="2">
        <f t="shared" si="48"/>
        <v>1.6850999999999998</v>
      </c>
      <c r="F428" s="2">
        <f t="shared" si="49"/>
        <v>1.6880949999999999</v>
      </c>
      <c r="G428" s="2">
        <f t="shared" si="43"/>
        <v>1.6616340000000005</v>
      </c>
      <c r="H428" s="2">
        <f t="shared" si="47"/>
        <v>1.5646415000000036</v>
      </c>
      <c r="I428" s="2">
        <f t="array" ref="I428">SUMPRODUCT(B412:B431, (ROW(B412:B431)-ROW(B412)+1)) / (20*21/2)</f>
        <v>1.6825609523809524</v>
      </c>
      <c r="J428" s="2">
        <f t="shared" si="50"/>
        <v>1.68355274272981</v>
      </c>
      <c r="K428" s="2">
        <f t="shared" si="44"/>
        <v>1.6648312509271006</v>
      </c>
    </row>
    <row r="429" spans="1:11" ht="13.5" x14ac:dyDescent="0.25">
      <c r="A429" s="3">
        <v>42632</v>
      </c>
      <c r="B429" s="2">
        <v>1.6677</v>
      </c>
      <c r="C429" s="2">
        <f t="shared" si="45"/>
        <v>0</v>
      </c>
      <c r="D429" s="2">
        <f t="shared" si="46"/>
        <v>1.6785600000000003</v>
      </c>
      <c r="E429" s="2">
        <f t="shared" si="48"/>
        <v>1.6850999999999998</v>
      </c>
      <c r="F429" s="2">
        <f t="shared" si="49"/>
        <v>1.6886350000000001</v>
      </c>
      <c r="G429" s="2">
        <f t="shared" si="43"/>
        <v>1.6625020000000004</v>
      </c>
      <c r="H429" s="2">
        <f t="shared" si="47"/>
        <v>1.5661540000000036</v>
      </c>
      <c r="I429" s="2">
        <f t="array" ref="I429">SUMPRODUCT(B413:B432, (ROW(B413:B432)-ROW(B413)+1)) / (20*21/2)</f>
        <v>1.6815538095238098</v>
      </c>
      <c r="J429" s="2">
        <f t="shared" si="50"/>
        <v>1.6820429577079232</v>
      </c>
      <c r="K429" s="2">
        <f t="shared" si="44"/>
        <v>1.6649437508907436</v>
      </c>
    </row>
    <row r="430" spans="1:11" ht="13.5" x14ac:dyDescent="0.25">
      <c r="A430" s="3">
        <v>42633</v>
      </c>
      <c r="B430" s="2">
        <v>1.6677</v>
      </c>
      <c r="C430" s="2">
        <f t="shared" si="45"/>
        <v>0</v>
      </c>
      <c r="D430" s="2">
        <f t="shared" si="46"/>
        <v>1.6774799999999999</v>
      </c>
      <c r="E430" s="2">
        <f t="shared" si="48"/>
        <v>1.6807500000000002</v>
      </c>
      <c r="F430" s="2">
        <f t="shared" si="49"/>
        <v>1.6891750000000001</v>
      </c>
      <c r="G430" s="2">
        <f t="shared" si="43"/>
        <v>1.6638060000000001</v>
      </c>
      <c r="H430" s="2">
        <f t="shared" si="47"/>
        <v>1.5674895000000038</v>
      </c>
      <c r="I430" s="2">
        <f t="array" ref="I430">SUMPRODUCT(B414:B433, (ROW(B414:B433)-ROW(B414)+1)) / (20*21/2)</f>
        <v>1.6802038095238092</v>
      </c>
      <c r="J430" s="2">
        <f t="shared" si="50"/>
        <v>1.68067696173574</v>
      </c>
      <c r="K430" s="2">
        <f t="shared" si="44"/>
        <v>1.6650518390911067</v>
      </c>
    </row>
    <row r="431" spans="1:11" ht="13.5" x14ac:dyDescent="0.25">
      <c r="A431" s="3">
        <v>42634</v>
      </c>
      <c r="B431" s="2">
        <v>1.6677</v>
      </c>
      <c r="C431" s="2">
        <f t="shared" si="45"/>
        <v>0</v>
      </c>
      <c r="D431" s="2">
        <f t="shared" si="46"/>
        <v>1.6687799999999999</v>
      </c>
      <c r="E431" s="2">
        <f t="shared" si="48"/>
        <v>1.6763999999999999</v>
      </c>
      <c r="F431" s="2">
        <f t="shared" si="49"/>
        <v>1.6891750000000001</v>
      </c>
      <c r="G431" s="2">
        <f t="shared" si="43"/>
        <v>1.6651100000000003</v>
      </c>
      <c r="H431" s="2">
        <f t="shared" si="47"/>
        <v>1.5688250000000037</v>
      </c>
      <c r="I431" s="2">
        <f t="array" ref="I431">SUMPRODUCT(B415:B434, (ROW(B415:B434)-ROW(B415)+1)) / (20*21/2)</f>
        <v>1.6789057142857144</v>
      </c>
      <c r="J431" s="2">
        <f t="shared" si="50"/>
        <v>1.6794410606180503</v>
      </c>
      <c r="K431" s="2">
        <f t="shared" si="44"/>
        <v>1.6651556885385141</v>
      </c>
    </row>
    <row r="432" spans="1:11" ht="13.5" x14ac:dyDescent="0.25">
      <c r="A432" s="3">
        <v>42635</v>
      </c>
      <c r="B432" s="2">
        <v>1.6786000000000001</v>
      </c>
      <c r="C432" s="2">
        <f t="shared" si="45"/>
        <v>1.0900000000000132E-2</v>
      </c>
      <c r="D432" s="2">
        <f t="shared" si="46"/>
        <v>1.6698799999999998</v>
      </c>
      <c r="E432" s="2">
        <f t="shared" si="48"/>
        <v>1.6763999999999999</v>
      </c>
      <c r="F432" s="2">
        <f t="shared" si="49"/>
        <v>1.6872750000000003</v>
      </c>
      <c r="G432" s="2">
        <f t="shared" si="43"/>
        <v>1.666196</v>
      </c>
      <c r="H432" s="2">
        <f t="shared" si="47"/>
        <v>1.5701645000000035</v>
      </c>
      <c r="I432" s="2">
        <f t="array" ref="I432">SUMPRODUCT(B416:B435, (ROW(B416:B435)-ROW(B416)+1)) / (20*21/2)</f>
        <v>1.6771452380952381</v>
      </c>
      <c r="J432" s="2">
        <f t="shared" si="50"/>
        <v>1.6793609596068073</v>
      </c>
      <c r="K432" s="2">
        <f t="shared" si="44"/>
        <v>1.6656829164389646</v>
      </c>
    </row>
    <row r="433" spans="1:11" ht="13.5" x14ac:dyDescent="0.25">
      <c r="A433" s="3">
        <v>42636</v>
      </c>
      <c r="B433" s="2">
        <v>1.6731</v>
      </c>
      <c r="C433" s="2">
        <f t="shared" si="45"/>
        <v>-5.5000000000000604E-3</v>
      </c>
      <c r="D433" s="2">
        <f t="shared" si="46"/>
        <v>1.6709600000000002</v>
      </c>
      <c r="E433" s="2">
        <f t="shared" si="48"/>
        <v>1.6758500000000001</v>
      </c>
      <c r="F433" s="2">
        <f t="shared" si="49"/>
        <v>1.6867300000000001</v>
      </c>
      <c r="G433" s="2">
        <f t="shared" si="43"/>
        <v>1.667608</v>
      </c>
      <c r="H433" s="2">
        <f t="shared" si="47"/>
        <v>1.5714765000000035</v>
      </c>
      <c r="I433" s="2">
        <f t="array" ref="I433">SUMPRODUCT(B417:B436, (ROW(B417:B436)-ROW(B417)+1)) / (20*21/2)</f>
        <v>1.6755919047619048</v>
      </c>
      <c r="J433" s="2">
        <f t="shared" si="50"/>
        <v>1.6787646777394925</v>
      </c>
      <c r="K433" s="2">
        <f t="shared" si="44"/>
        <v>1.6659737824609659</v>
      </c>
    </row>
    <row r="434" spans="1:11" ht="13.5" x14ac:dyDescent="0.25">
      <c r="A434" s="3">
        <v>42639</v>
      </c>
      <c r="B434" s="2">
        <v>1.6731</v>
      </c>
      <c r="C434" s="2">
        <f t="shared" si="45"/>
        <v>0</v>
      </c>
      <c r="D434" s="2">
        <f t="shared" si="46"/>
        <v>1.6720400000000002</v>
      </c>
      <c r="E434" s="2">
        <f t="shared" si="48"/>
        <v>1.6753</v>
      </c>
      <c r="F434" s="2">
        <f t="shared" si="49"/>
        <v>1.686185</v>
      </c>
      <c r="G434" s="2">
        <f t="shared" ref="G434:G497" si="51">AVERAGE(B385:B434)</f>
        <v>1.6690199999999999</v>
      </c>
      <c r="H434" s="2">
        <f t="shared" si="47"/>
        <v>1.5727885000000033</v>
      </c>
      <c r="I434" s="2">
        <f t="array" ref="I434">SUMPRODUCT(B418:B437, (ROW(B418:B437)-ROW(B418)+1)) / (20*21/2)</f>
        <v>1.6768361904761906</v>
      </c>
      <c r="J434" s="2">
        <f t="shared" si="50"/>
        <v>1.6782251846214455</v>
      </c>
      <c r="K434" s="2">
        <f t="shared" si="44"/>
        <v>1.6662532419723006</v>
      </c>
    </row>
    <row r="435" spans="1:11" ht="13.5" x14ac:dyDescent="0.25">
      <c r="A435" s="3">
        <v>42640</v>
      </c>
      <c r="B435" s="2">
        <v>1.6677</v>
      </c>
      <c r="C435" s="2">
        <f t="shared" si="45"/>
        <v>-5.4000000000000714E-3</v>
      </c>
      <c r="D435" s="2">
        <f t="shared" si="46"/>
        <v>1.6720399999999997</v>
      </c>
      <c r="E435" s="2">
        <f t="shared" si="48"/>
        <v>1.6747599999999998</v>
      </c>
      <c r="F435" s="2">
        <f t="shared" si="49"/>
        <v>1.68401</v>
      </c>
      <c r="G435" s="2">
        <f t="shared" si="51"/>
        <v>1.669888</v>
      </c>
      <c r="H435" s="2">
        <f t="shared" si="47"/>
        <v>1.5740735000000032</v>
      </c>
      <c r="I435" s="2">
        <f t="array" ref="I435">SUMPRODUCT(B419:B438, (ROW(B419:B438)-ROW(B419)+1)) / (20*21/2)</f>
        <v>1.6781580952380957</v>
      </c>
      <c r="J435" s="2">
        <f t="shared" si="50"/>
        <v>1.6772227860860698</v>
      </c>
      <c r="K435" s="2">
        <f t="shared" ref="K435:K498" si="52">$K$4*B435+(1-$K$4)*K434</f>
        <v>1.66630997758123</v>
      </c>
    </row>
    <row r="436" spans="1:11" ht="13.5" x14ac:dyDescent="0.25">
      <c r="A436" s="3">
        <v>42641</v>
      </c>
      <c r="B436" s="2">
        <v>1.6677</v>
      </c>
      <c r="C436" s="2">
        <f t="shared" si="45"/>
        <v>0</v>
      </c>
      <c r="D436" s="2">
        <f t="shared" si="46"/>
        <v>1.6720399999999997</v>
      </c>
      <c r="E436" s="2">
        <f t="shared" si="48"/>
        <v>1.6704099999999997</v>
      </c>
      <c r="F436" s="2">
        <f t="shared" si="49"/>
        <v>1.6818350000000002</v>
      </c>
      <c r="G436" s="2">
        <f t="shared" si="51"/>
        <v>1.6710819999999997</v>
      </c>
      <c r="H436" s="2">
        <f t="shared" si="47"/>
        <v>1.5753585000000032</v>
      </c>
      <c r="I436" s="2">
        <f t="array" ref="I436">SUMPRODUCT(B420:B439, (ROW(B420:B439)-ROW(B420)+1)) / (20*21/2)</f>
        <v>1.6785195238095239</v>
      </c>
      <c r="J436" s="2">
        <f t="shared" si="50"/>
        <v>1.6763158540778726</v>
      </c>
      <c r="K436" s="2">
        <f t="shared" si="52"/>
        <v>1.6663644882643189</v>
      </c>
    </row>
    <row r="437" spans="1:11" ht="13.5" x14ac:dyDescent="0.25">
      <c r="A437" s="3">
        <v>42642</v>
      </c>
      <c r="B437" s="2">
        <v>1.6949000000000001</v>
      </c>
      <c r="C437" s="2">
        <f t="shared" si="45"/>
        <v>2.7200000000000113E-2</v>
      </c>
      <c r="D437" s="2">
        <f t="shared" si="46"/>
        <v>1.6753</v>
      </c>
      <c r="E437" s="2">
        <f t="shared" si="48"/>
        <v>1.67259</v>
      </c>
      <c r="F437" s="2">
        <f t="shared" si="49"/>
        <v>1.6810199999999997</v>
      </c>
      <c r="G437" s="2">
        <f t="shared" si="51"/>
        <v>1.6726039999999998</v>
      </c>
      <c r="H437" s="2">
        <f t="shared" si="47"/>
        <v>1.5769060000000032</v>
      </c>
      <c r="I437" s="2">
        <f t="array" ref="I437">SUMPRODUCT(B421:B440, (ROW(B421:B440)-ROW(B421)+1)) / (20*21/2)</f>
        <v>1.6788033333333334</v>
      </c>
      <c r="J437" s="2">
        <f t="shared" si="50"/>
        <v>1.6780857727371228</v>
      </c>
      <c r="K437" s="2">
        <f t="shared" si="52"/>
        <v>1.667483527940228</v>
      </c>
    </row>
    <row r="438" spans="1:11" ht="13.5" x14ac:dyDescent="0.25">
      <c r="A438" s="3">
        <v>42643</v>
      </c>
      <c r="B438" s="2">
        <v>1.6949000000000001</v>
      </c>
      <c r="C438" s="2">
        <f t="shared" si="45"/>
        <v>0</v>
      </c>
      <c r="D438" s="2">
        <f t="shared" si="46"/>
        <v>1.6796600000000002</v>
      </c>
      <c r="E438" s="2">
        <f t="shared" si="48"/>
        <v>1.6753100000000001</v>
      </c>
      <c r="F438" s="2">
        <f t="shared" si="49"/>
        <v>1.6802050000000002</v>
      </c>
      <c r="G438" s="2">
        <f t="shared" si="51"/>
        <v>1.6741259999999998</v>
      </c>
      <c r="H438" s="2">
        <f t="shared" si="47"/>
        <v>1.5784280000000035</v>
      </c>
      <c r="I438" s="2">
        <f t="array" ref="I438">SUMPRODUCT(B422:B441, (ROW(B422:B441)-ROW(B422)+1)) / (20*21/2)</f>
        <v>1.6792166666666668</v>
      </c>
      <c r="J438" s="2">
        <f t="shared" si="50"/>
        <v>1.6796871277145395</v>
      </c>
      <c r="K438" s="2">
        <f t="shared" si="52"/>
        <v>1.6685586837072779</v>
      </c>
    </row>
    <row r="439" spans="1:11" ht="13.5" x14ac:dyDescent="0.25">
      <c r="A439" s="3">
        <v>42647</v>
      </c>
      <c r="B439" s="2">
        <v>1.6839999999999999</v>
      </c>
      <c r="C439" s="2">
        <f t="shared" si="45"/>
        <v>-1.0900000000000132E-2</v>
      </c>
      <c r="D439" s="2">
        <f t="shared" si="46"/>
        <v>1.68184</v>
      </c>
      <c r="E439" s="2">
        <f t="shared" si="48"/>
        <v>1.6769400000000001</v>
      </c>
      <c r="F439" s="2">
        <f t="shared" si="49"/>
        <v>1.6810200000000002</v>
      </c>
      <c r="G439" s="2">
        <f t="shared" si="51"/>
        <v>1.6757559999999998</v>
      </c>
      <c r="H439" s="2">
        <f t="shared" si="47"/>
        <v>1.5797945000000035</v>
      </c>
      <c r="I439" s="2">
        <f t="array" ref="I439">SUMPRODUCT(B423:B442, (ROW(B423:B442)-ROW(B423)+1)) / (20*21/2)</f>
        <v>1.6782071428571428</v>
      </c>
      <c r="J439" s="2">
        <f t="shared" si="50"/>
        <v>1.6800978774560118</v>
      </c>
      <c r="K439" s="2">
        <f t="shared" si="52"/>
        <v>1.6691642255226788</v>
      </c>
    </row>
    <row r="440" spans="1:11" ht="13.5" x14ac:dyDescent="0.25">
      <c r="A440" s="3">
        <v>42648</v>
      </c>
      <c r="B440" s="2">
        <v>1.6839999999999999</v>
      </c>
      <c r="C440" s="2">
        <f t="shared" si="45"/>
        <v>0</v>
      </c>
      <c r="D440" s="2">
        <f t="shared" si="46"/>
        <v>1.6850999999999998</v>
      </c>
      <c r="E440" s="2">
        <f t="shared" si="48"/>
        <v>1.6785699999999999</v>
      </c>
      <c r="F440" s="2">
        <f t="shared" si="49"/>
        <v>1.6796600000000002</v>
      </c>
      <c r="G440" s="2">
        <f t="shared" si="51"/>
        <v>1.6773859999999996</v>
      </c>
      <c r="H440" s="2">
        <f t="shared" si="47"/>
        <v>1.5812620000000035</v>
      </c>
      <c r="I440" s="2">
        <f t="array" ref="I440">SUMPRODUCT(B424:B443, (ROW(B424:B443)-ROW(B424)+1)) / (20*21/2)</f>
        <v>1.6772495238095237</v>
      </c>
      <c r="J440" s="2">
        <f t="shared" si="50"/>
        <v>1.6804695081744867</v>
      </c>
      <c r="K440" s="2">
        <f t="shared" si="52"/>
        <v>1.669746020600221</v>
      </c>
    </row>
    <row r="441" spans="1:11" ht="13.5" x14ac:dyDescent="0.25">
      <c r="A441" s="3">
        <v>42649</v>
      </c>
      <c r="B441" s="2">
        <v>1.6839999999999999</v>
      </c>
      <c r="C441" s="2">
        <f t="shared" si="45"/>
        <v>0</v>
      </c>
      <c r="D441" s="2">
        <f t="shared" si="46"/>
        <v>1.6883600000000001</v>
      </c>
      <c r="E441" s="2">
        <f t="shared" si="48"/>
        <v>1.6801999999999999</v>
      </c>
      <c r="F441" s="2">
        <f t="shared" si="49"/>
        <v>1.6783000000000001</v>
      </c>
      <c r="G441" s="2">
        <f t="shared" si="51"/>
        <v>1.6790159999999998</v>
      </c>
      <c r="H441" s="2">
        <f t="shared" si="47"/>
        <v>1.5826535000000035</v>
      </c>
      <c r="I441" s="2">
        <f t="array" ref="I441">SUMPRODUCT(B425:B444, (ROW(B425:B444)-ROW(B425)+1)) / (20*21/2)</f>
        <v>1.6758295238095238</v>
      </c>
      <c r="J441" s="2">
        <f t="shared" si="50"/>
        <v>1.6808057454912022</v>
      </c>
      <c r="K441" s="2">
        <f t="shared" si="52"/>
        <v>1.6703050001845261</v>
      </c>
    </row>
    <row r="442" spans="1:11" ht="13.5" x14ac:dyDescent="0.25">
      <c r="A442" s="3">
        <v>42650</v>
      </c>
      <c r="B442" s="2">
        <v>1.6677</v>
      </c>
      <c r="C442" s="2">
        <f t="shared" si="45"/>
        <v>-1.6299999999999981E-2</v>
      </c>
      <c r="D442" s="2">
        <f t="shared" si="46"/>
        <v>1.68292</v>
      </c>
      <c r="E442" s="2">
        <f t="shared" si="48"/>
        <v>1.6791100000000001</v>
      </c>
      <c r="F442" s="2">
        <f t="shared" si="49"/>
        <v>1.6777550000000006</v>
      </c>
      <c r="G442" s="2">
        <f t="shared" si="51"/>
        <v>1.6803199999999996</v>
      </c>
      <c r="H442" s="2">
        <f t="shared" si="47"/>
        <v>1.5839385000000035</v>
      </c>
      <c r="I442" s="2">
        <f t="array" ref="I442">SUMPRODUCT(B426:B445, (ROW(B426:B445)-ROW(B426)+1)) / (20*21/2)</f>
        <v>1.6765538095238095</v>
      </c>
      <c r="J442" s="2">
        <f t="shared" si="50"/>
        <v>1.6795575792539448</v>
      </c>
      <c r="K442" s="2">
        <f t="shared" si="52"/>
        <v>1.6702028433145446</v>
      </c>
    </row>
    <row r="443" spans="1:11" ht="13.5" x14ac:dyDescent="0.25">
      <c r="A443" s="3">
        <v>42653</v>
      </c>
      <c r="B443" s="2">
        <v>1.6677</v>
      </c>
      <c r="C443" s="2">
        <f t="shared" si="45"/>
        <v>0</v>
      </c>
      <c r="D443" s="2">
        <f t="shared" si="46"/>
        <v>1.6774799999999999</v>
      </c>
      <c r="E443" s="2">
        <f t="shared" si="48"/>
        <v>1.6785699999999999</v>
      </c>
      <c r="F443" s="2">
        <f t="shared" si="49"/>
        <v>1.6772100000000001</v>
      </c>
      <c r="G443" s="2">
        <f t="shared" si="51"/>
        <v>1.6811879999999997</v>
      </c>
      <c r="H443" s="2">
        <f t="shared" si="47"/>
        <v>1.5851980000000037</v>
      </c>
      <c r="I443" s="2">
        <f t="array" ref="I443">SUMPRODUCT(B427:B446, (ROW(B427:B446)-ROW(B427)+1)) / (20*21/2)</f>
        <v>1.6772261904761903</v>
      </c>
      <c r="J443" s="2">
        <f t="shared" si="50"/>
        <v>1.6784282859916642</v>
      </c>
      <c r="K443" s="2">
        <f t="shared" si="52"/>
        <v>1.6701046925963272</v>
      </c>
    </row>
    <row r="444" spans="1:11" ht="13.5" x14ac:dyDescent="0.25">
      <c r="A444" s="3">
        <v>42654</v>
      </c>
      <c r="B444" s="2">
        <v>1.6623000000000001</v>
      </c>
      <c r="C444" s="2">
        <f t="shared" si="45"/>
        <v>-5.3999999999998494E-3</v>
      </c>
      <c r="D444" s="2">
        <f t="shared" si="46"/>
        <v>1.6731400000000001</v>
      </c>
      <c r="E444" s="2">
        <f t="shared" si="48"/>
        <v>1.6774899999999999</v>
      </c>
      <c r="F444" s="2">
        <f t="shared" si="49"/>
        <v>1.6763950000000001</v>
      </c>
      <c r="G444" s="2">
        <f t="shared" si="51"/>
        <v>1.6818399999999998</v>
      </c>
      <c r="H444" s="2">
        <f t="shared" si="47"/>
        <v>1.5864305000000039</v>
      </c>
      <c r="I444" s="2">
        <f t="array" ref="I444">SUMPRODUCT(B428:B447, (ROW(B428:B447)-ROW(B428)+1)) / (20*21/2)</f>
        <v>1.6780280952380953</v>
      </c>
      <c r="J444" s="2">
        <f t="shared" si="50"/>
        <v>1.6768922587543627</v>
      </c>
      <c r="K444" s="2">
        <f t="shared" si="52"/>
        <v>1.6697986262200006</v>
      </c>
    </row>
    <row r="445" spans="1:11" ht="13.5" x14ac:dyDescent="0.25">
      <c r="A445" s="3">
        <v>42655</v>
      </c>
      <c r="B445" s="2">
        <v>1.6839999999999999</v>
      </c>
      <c r="C445" s="2">
        <f t="shared" si="45"/>
        <v>2.1699999999999831E-2</v>
      </c>
      <c r="D445" s="2">
        <f t="shared" si="46"/>
        <v>1.6731400000000001</v>
      </c>
      <c r="E445" s="2">
        <f t="shared" si="48"/>
        <v>1.6791199999999999</v>
      </c>
      <c r="F445" s="2">
        <f t="shared" si="49"/>
        <v>1.6769400000000001</v>
      </c>
      <c r="G445" s="2">
        <f t="shared" si="51"/>
        <v>1.6824919999999994</v>
      </c>
      <c r="H445" s="2">
        <f t="shared" si="47"/>
        <v>1.5878980000000038</v>
      </c>
      <c r="I445" s="2">
        <f t="array" ref="I445">SUMPRODUCT(B429:B448, (ROW(B429:B448)-ROW(B429)+1)) / (20*21/2)</f>
        <v>1.6741209523809524</v>
      </c>
      <c r="J445" s="2">
        <f t="shared" si="50"/>
        <v>1.6775691864920423</v>
      </c>
      <c r="K445" s="2">
        <f t="shared" si="52"/>
        <v>1.6703555428388241</v>
      </c>
    </row>
    <row r="446" spans="1:11" ht="13.5" x14ac:dyDescent="0.25">
      <c r="A446" s="3">
        <v>42656</v>
      </c>
      <c r="B446" s="2">
        <v>1.6839999999999999</v>
      </c>
      <c r="C446" s="2">
        <f t="shared" si="45"/>
        <v>0</v>
      </c>
      <c r="D446" s="2">
        <f t="shared" si="46"/>
        <v>1.6731400000000001</v>
      </c>
      <c r="E446" s="2">
        <f t="shared" si="48"/>
        <v>1.6807500000000002</v>
      </c>
      <c r="F446" s="2">
        <f t="shared" si="49"/>
        <v>1.6755800000000001</v>
      </c>
      <c r="G446" s="2">
        <f t="shared" si="51"/>
        <v>1.6831439999999995</v>
      </c>
      <c r="H446" s="2">
        <f t="shared" si="47"/>
        <v>1.5893655000000038</v>
      </c>
      <c r="I446" s="2">
        <f t="array" ref="I446">SUMPRODUCT(B430:B449, (ROW(B430:B449)-ROW(B430)+1)) / (20*21/2)</f>
        <v>1.6703690476190478</v>
      </c>
      <c r="J446" s="2">
        <f t="shared" si="50"/>
        <v>1.6781816449213716</v>
      </c>
      <c r="K446" s="2">
        <f t="shared" si="52"/>
        <v>1.6708906195902429</v>
      </c>
    </row>
    <row r="447" spans="1:11" ht="13.5" x14ac:dyDescent="0.25">
      <c r="A447" s="3">
        <v>42657</v>
      </c>
      <c r="B447" s="2">
        <v>1.6839999999999999</v>
      </c>
      <c r="C447" s="2">
        <f t="shared" si="45"/>
        <v>0</v>
      </c>
      <c r="D447" s="2">
        <f t="shared" si="46"/>
        <v>1.6763999999999999</v>
      </c>
      <c r="E447" s="2">
        <f t="shared" si="48"/>
        <v>1.6796599999999997</v>
      </c>
      <c r="F447" s="2">
        <f t="shared" si="49"/>
        <v>1.6761250000000001</v>
      </c>
      <c r="G447" s="2">
        <f t="shared" si="51"/>
        <v>1.6828179999999995</v>
      </c>
      <c r="H447" s="2">
        <f t="shared" si="47"/>
        <v>1.5906305000000041</v>
      </c>
      <c r="I447" s="2">
        <f t="array" ref="I447">SUMPRODUCT(B431:B450, (ROW(B431:B450)-ROW(B431)+1)) / (20*21/2)</f>
        <v>1.6667723809523807</v>
      </c>
      <c r="J447" s="2">
        <f t="shared" si="50"/>
        <v>1.678735773976479</v>
      </c>
      <c r="K447" s="2">
        <f t="shared" si="52"/>
        <v>1.6714047129396452</v>
      </c>
    </row>
    <row r="448" spans="1:11" ht="13.5" x14ac:dyDescent="0.25">
      <c r="A448" s="3">
        <v>42660</v>
      </c>
      <c r="B448" s="2">
        <v>1.6351</v>
      </c>
      <c r="C448" s="2">
        <f t="shared" si="45"/>
        <v>-4.8899999999999944E-2</v>
      </c>
      <c r="D448" s="2">
        <f t="shared" si="46"/>
        <v>1.6698800000000003</v>
      </c>
      <c r="E448" s="2">
        <f t="shared" si="48"/>
        <v>1.6736799999999998</v>
      </c>
      <c r="F448" s="2">
        <f t="shared" si="49"/>
        <v>1.6744950000000003</v>
      </c>
      <c r="G448" s="2">
        <f t="shared" si="51"/>
        <v>1.6812959999999992</v>
      </c>
      <c r="H448" s="2">
        <f t="shared" si="47"/>
        <v>1.591626000000004</v>
      </c>
      <c r="I448" s="2">
        <f t="array" ref="I448">SUMPRODUCT(B432:B451, (ROW(B432:B451)-ROW(B432)+1)) / (20*21/2)</f>
        <v>1.6654071428571426</v>
      </c>
      <c r="J448" s="2">
        <f t="shared" si="50"/>
        <v>1.6745799859787192</v>
      </c>
      <c r="K448" s="2">
        <f t="shared" si="52"/>
        <v>1.669980998706718</v>
      </c>
    </row>
    <row r="449" spans="1:11" ht="13.5" x14ac:dyDescent="0.25">
      <c r="A449" s="3">
        <v>42661</v>
      </c>
      <c r="B449" s="2">
        <v>1.6351</v>
      </c>
      <c r="C449" s="2">
        <f t="shared" si="45"/>
        <v>0</v>
      </c>
      <c r="D449" s="2">
        <f t="shared" si="46"/>
        <v>1.6644399999999997</v>
      </c>
      <c r="E449" s="2">
        <f t="shared" si="48"/>
        <v>1.66879</v>
      </c>
      <c r="F449" s="2">
        <f t="shared" si="49"/>
        <v>1.6728650000000003</v>
      </c>
      <c r="G449" s="2">
        <f t="shared" si="51"/>
        <v>1.6803179999999989</v>
      </c>
      <c r="H449" s="2">
        <f t="shared" si="47"/>
        <v>1.5926215000000041</v>
      </c>
      <c r="I449" s="2">
        <f t="array" ref="I449">SUMPRODUCT(B433:B452, (ROW(B433:B452)-ROW(B433)+1)) / (20*21/2)</f>
        <v>1.6604647619047621</v>
      </c>
      <c r="J449" s="2">
        <f t="shared" si="50"/>
        <v>1.6708199873140792</v>
      </c>
      <c r="K449" s="2">
        <f t="shared" si="52"/>
        <v>1.6686131164044939</v>
      </c>
    </row>
    <row r="450" spans="1:11" ht="13.5" x14ac:dyDescent="0.25">
      <c r="A450" s="3">
        <v>42662</v>
      </c>
      <c r="B450" s="2">
        <v>1.6351</v>
      </c>
      <c r="C450" s="2">
        <f t="shared" si="45"/>
        <v>0</v>
      </c>
      <c r="D450" s="2">
        <f t="shared" si="46"/>
        <v>1.6546599999999998</v>
      </c>
      <c r="E450" s="2">
        <f t="shared" si="48"/>
        <v>1.6638999999999999</v>
      </c>
      <c r="F450" s="2">
        <f t="shared" si="49"/>
        <v>1.671235</v>
      </c>
      <c r="G450" s="2">
        <f t="shared" si="51"/>
        <v>1.6786879999999991</v>
      </c>
      <c r="H450" s="2">
        <f t="shared" si="47"/>
        <v>1.5936170000000041</v>
      </c>
      <c r="I450" s="2">
        <f t="array" ref="I450">SUMPRODUCT(B434:B453, (ROW(B434:B453)-ROW(B434)+1)) / (20*21/2)</f>
        <v>1.658911904761905</v>
      </c>
      <c r="J450" s="2">
        <f t="shared" si="50"/>
        <v>1.6674180837603574</v>
      </c>
      <c r="K450" s="2">
        <f t="shared" si="52"/>
        <v>1.6672988765454944</v>
      </c>
    </row>
    <row r="451" spans="1:11" ht="13.5" x14ac:dyDescent="0.25">
      <c r="A451" s="3">
        <v>42663</v>
      </c>
      <c r="B451" s="2">
        <v>1.6569</v>
      </c>
      <c r="C451" s="2">
        <f t="shared" si="45"/>
        <v>2.1800000000000042E-2</v>
      </c>
      <c r="D451" s="2">
        <f t="shared" si="46"/>
        <v>1.64924</v>
      </c>
      <c r="E451" s="2">
        <f t="shared" si="48"/>
        <v>1.6611899999999999</v>
      </c>
      <c r="F451" s="2">
        <f t="shared" si="49"/>
        <v>1.6706950000000003</v>
      </c>
      <c r="G451" s="2">
        <f t="shared" si="51"/>
        <v>1.6774939999999989</v>
      </c>
      <c r="H451" s="2">
        <f t="shared" si="47"/>
        <v>1.5947465000000038</v>
      </c>
      <c r="I451" s="2">
        <f t="array" ref="I451">SUMPRODUCT(B435:B454, (ROW(B435:B454)-ROW(B435)+1)) / (20*21/2)</f>
        <v>1.6564338095238096</v>
      </c>
      <c r="J451" s="2">
        <f t="shared" si="50"/>
        <v>1.6664163614974661</v>
      </c>
      <c r="K451" s="2">
        <f t="shared" si="52"/>
        <v>1.6668910774652788</v>
      </c>
    </row>
    <row r="452" spans="1:11" ht="13.5" x14ac:dyDescent="0.25">
      <c r="A452" s="3">
        <v>42664</v>
      </c>
      <c r="B452" s="2">
        <v>1.6188</v>
      </c>
      <c r="C452" s="2">
        <f t="shared" ref="C452:C515" si="53">B452-B451</f>
        <v>-3.8100000000000023E-2</v>
      </c>
      <c r="D452" s="2">
        <f t="shared" si="46"/>
        <v>1.6362000000000001</v>
      </c>
      <c r="E452" s="2">
        <f t="shared" si="48"/>
        <v>1.6562999999999999</v>
      </c>
      <c r="F452" s="2">
        <f t="shared" si="49"/>
        <v>1.6677050000000002</v>
      </c>
      <c r="G452" s="2">
        <f t="shared" si="51"/>
        <v>1.6762979999999987</v>
      </c>
      <c r="H452" s="2">
        <f t="shared" si="47"/>
        <v>1.5957110000000041</v>
      </c>
      <c r="I452" s="2">
        <f t="array" ref="I452">SUMPRODUCT(B436:B455, (ROW(B436:B455)-ROW(B436)+1)) / (20*21/2)</f>
        <v>1.6515200000000001</v>
      </c>
      <c r="J452" s="2">
        <f t="shared" si="50"/>
        <v>1.6618814699262789</v>
      </c>
      <c r="K452" s="2">
        <f t="shared" si="52"/>
        <v>1.6650051528587975</v>
      </c>
    </row>
    <row r="453" spans="1:11" ht="13.5" x14ac:dyDescent="0.25">
      <c r="A453" s="3">
        <v>42667</v>
      </c>
      <c r="B453" s="2">
        <v>1.6514</v>
      </c>
      <c r="C453" s="2">
        <f t="shared" si="53"/>
        <v>3.2599999999999962E-2</v>
      </c>
      <c r="D453" s="2">
        <f t="shared" si="46"/>
        <v>1.6394600000000001</v>
      </c>
      <c r="E453" s="2">
        <f t="shared" si="48"/>
        <v>1.6546700000000001</v>
      </c>
      <c r="F453" s="2">
        <f t="shared" si="49"/>
        <v>1.6666200000000004</v>
      </c>
      <c r="G453" s="2">
        <f t="shared" si="51"/>
        <v>1.6757539999999986</v>
      </c>
      <c r="H453" s="2">
        <f t="shared" si="47"/>
        <v>1.5968890000000038</v>
      </c>
      <c r="I453" s="2">
        <f t="array" ref="I453">SUMPRODUCT(B437:B456, (ROW(B437:B456)-ROW(B437)+1)) / (20*21/2)</f>
        <v>1.6468647619047618</v>
      </c>
      <c r="J453" s="2">
        <f t="shared" si="50"/>
        <v>1.6608832346952047</v>
      </c>
      <c r="K453" s="2">
        <f t="shared" si="52"/>
        <v>1.6644716174525702</v>
      </c>
    </row>
    <row r="454" spans="1:11" ht="13.5" x14ac:dyDescent="0.25">
      <c r="A454" s="3">
        <v>42668</v>
      </c>
      <c r="B454" s="2">
        <v>1.6406000000000001</v>
      </c>
      <c r="C454" s="2">
        <f t="shared" si="53"/>
        <v>-1.0799999999999921E-2</v>
      </c>
      <c r="D454" s="2">
        <f t="shared" ref="D454:D517" si="54">AVERAGE(B450:B454)</f>
        <v>1.64056</v>
      </c>
      <c r="E454" s="2">
        <f t="shared" si="48"/>
        <v>1.6524999999999999</v>
      </c>
      <c r="F454" s="2">
        <f t="shared" si="49"/>
        <v>1.6649950000000004</v>
      </c>
      <c r="G454" s="2">
        <f t="shared" si="51"/>
        <v>1.6749939999999988</v>
      </c>
      <c r="H454" s="2">
        <f t="shared" si="47"/>
        <v>1.5978865000000035</v>
      </c>
      <c r="I454" s="2">
        <f t="array" ref="I454">SUMPRODUCT(B438:B457, (ROW(B438:B457)-ROW(B438)+1)) / (20*21/2)</f>
        <v>1.6419538095238098</v>
      </c>
      <c r="J454" s="2">
        <f t="shared" si="50"/>
        <v>1.6589514980575661</v>
      </c>
      <c r="K454" s="2">
        <f t="shared" si="52"/>
        <v>1.6635354755916851</v>
      </c>
    </row>
    <row r="455" spans="1:11" ht="13.5" x14ac:dyDescent="0.25">
      <c r="A455" s="3">
        <v>42669</v>
      </c>
      <c r="B455" s="2">
        <v>1.6133999999999999</v>
      </c>
      <c r="C455" s="2">
        <f t="shared" si="53"/>
        <v>-2.7200000000000113E-2</v>
      </c>
      <c r="D455" s="2">
        <f t="shared" si="54"/>
        <v>1.6362200000000002</v>
      </c>
      <c r="E455" s="2">
        <f t="shared" si="48"/>
        <v>1.64544</v>
      </c>
      <c r="F455" s="2">
        <f t="shared" si="49"/>
        <v>1.6622800000000002</v>
      </c>
      <c r="G455" s="2">
        <f t="shared" si="51"/>
        <v>1.6739079999999984</v>
      </c>
      <c r="H455" s="2">
        <f t="shared" si="47"/>
        <v>1.5987480000000036</v>
      </c>
      <c r="I455" s="2">
        <f t="array" ref="I455">SUMPRODUCT(B439:B458, (ROW(B439:B458)-ROW(B439)+1)) / (20*21/2)</f>
        <v>1.637456666666667</v>
      </c>
      <c r="J455" s="2">
        <f t="shared" si="50"/>
        <v>1.6546132601473218</v>
      </c>
      <c r="K455" s="2">
        <f t="shared" si="52"/>
        <v>1.6615693785096584</v>
      </c>
    </row>
    <row r="456" spans="1:11" ht="13.5" x14ac:dyDescent="0.25">
      <c r="A456" s="3">
        <v>42670</v>
      </c>
      <c r="B456" s="2">
        <v>1.6133999999999999</v>
      </c>
      <c r="C456" s="2">
        <f t="shared" si="53"/>
        <v>0</v>
      </c>
      <c r="D456" s="2">
        <f t="shared" si="54"/>
        <v>1.6275200000000001</v>
      </c>
      <c r="E456" s="2">
        <f t="shared" si="48"/>
        <v>1.6383800000000002</v>
      </c>
      <c r="F456" s="2">
        <f t="shared" si="49"/>
        <v>1.6595650000000002</v>
      </c>
      <c r="G456" s="2">
        <f t="shared" si="51"/>
        <v>1.6728219999999985</v>
      </c>
      <c r="H456" s="2">
        <f t="shared" si="47"/>
        <v>1.5994075000000034</v>
      </c>
      <c r="I456" s="2">
        <f t="array" ref="I456">SUMPRODUCT(B440:B459, (ROW(B440:B459)-ROW(B440)+1)) / (20*21/2)</f>
        <v>1.6333733333333336</v>
      </c>
      <c r="J456" s="2">
        <f t="shared" si="50"/>
        <v>1.6506881877523389</v>
      </c>
      <c r="K456" s="2">
        <f t="shared" si="52"/>
        <v>1.6596803832739857</v>
      </c>
    </row>
    <row r="457" spans="1:11" ht="13.5" x14ac:dyDescent="0.25">
      <c r="A457" s="3">
        <v>42671</v>
      </c>
      <c r="B457" s="2">
        <v>1.6080000000000001</v>
      </c>
      <c r="C457" s="2">
        <f t="shared" si="53"/>
        <v>-5.3999999999998494E-3</v>
      </c>
      <c r="D457" s="2">
        <f t="shared" si="54"/>
        <v>1.6253600000000001</v>
      </c>
      <c r="E457" s="2">
        <f t="shared" si="48"/>
        <v>1.6307800000000003</v>
      </c>
      <c r="F457" s="2">
        <f t="shared" si="49"/>
        <v>1.6552199999999999</v>
      </c>
      <c r="G457" s="2">
        <f t="shared" si="51"/>
        <v>1.6716279999999986</v>
      </c>
      <c r="H457" s="2">
        <f t="shared" si="47"/>
        <v>1.6001155000000034</v>
      </c>
      <c r="I457" s="2">
        <f t="array" ref="I457">SUMPRODUCT(B441:B460, (ROW(B441:B460)-ROW(B441)+1)) / (20*21/2)</f>
        <v>1.6296519047619051</v>
      </c>
      <c r="J457" s="2">
        <f t="shared" si="50"/>
        <v>1.64662264606164</v>
      </c>
      <c r="K457" s="2">
        <f t="shared" si="52"/>
        <v>1.6576537015769668</v>
      </c>
    </row>
    <row r="458" spans="1:11" ht="13.5" x14ac:dyDescent="0.25">
      <c r="A458" s="3">
        <v>42674</v>
      </c>
      <c r="B458" s="2">
        <v>1.6080000000000001</v>
      </c>
      <c r="C458" s="2">
        <f t="shared" si="53"/>
        <v>0</v>
      </c>
      <c r="D458" s="2">
        <f t="shared" si="54"/>
        <v>1.6166800000000001</v>
      </c>
      <c r="E458" s="2">
        <f t="shared" si="48"/>
        <v>1.6280700000000004</v>
      </c>
      <c r="F458" s="2">
        <f t="shared" si="49"/>
        <v>1.6508749999999999</v>
      </c>
      <c r="G458" s="2">
        <f t="shared" si="51"/>
        <v>1.6706499999999986</v>
      </c>
      <c r="H458" s="2">
        <f t="shared" ref="H458:H521" si="55">AVERAGE(B259:B458)</f>
        <v>1.6008490000000031</v>
      </c>
      <c r="I458" s="2">
        <f t="array" ref="I458">SUMPRODUCT(B442:B461, (ROW(B442:B461)-ROW(B442)+1)) / (20*21/2)</f>
        <v>1.6257685714285717</v>
      </c>
      <c r="J458" s="2">
        <f t="shared" si="50"/>
        <v>1.6429442988176741</v>
      </c>
      <c r="K458" s="2">
        <f t="shared" si="52"/>
        <v>1.6557064975935565</v>
      </c>
    </row>
    <row r="459" spans="1:11" ht="13.5" x14ac:dyDescent="0.25">
      <c r="A459" s="3">
        <v>42675</v>
      </c>
      <c r="B459" s="2">
        <v>1.6080000000000001</v>
      </c>
      <c r="C459" s="2">
        <f t="shared" si="53"/>
        <v>0</v>
      </c>
      <c r="D459" s="2">
        <f t="shared" si="54"/>
        <v>1.61016</v>
      </c>
      <c r="E459" s="2">
        <f t="shared" si="48"/>
        <v>1.6253600000000001</v>
      </c>
      <c r="F459" s="2">
        <f t="shared" si="49"/>
        <v>1.6470749999999998</v>
      </c>
      <c r="G459" s="2">
        <f t="shared" si="51"/>
        <v>1.6696719999999987</v>
      </c>
      <c r="H459" s="2">
        <f t="shared" si="55"/>
        <v>1.6015825000000032</v>
      </c>
      <c r="I459" s="2">
        <f t="array" ref="I459">SUMPRODUCT(B443:B462, (ROW(B443:B462)-ROW(B443)+1)) / (20*21/2)</f>
        <v>1.6222733333333335</v>
      </c>
      <c r="J459" s="2">
        <f t="shared" si="50"/>
        <v>1.6396162703588479</v>
      </c>
      <c r="K459" s="2">
        <f t="shared" si="52"/>
        <v>1.6538356545506721</v>
      </c>
    </row>
    <row r="460" spans="1:11" ht="13.5" x14ac:dyDescent="0.25">
      <c r="A460" s="3">
        <v>42676</v>
      </c>
      <c r="B460" s="2">
        <v>1.6080000000000001</v>
      </c>
      <c r="C460" s="2">
        <f t="shared" si="53"/>
        <v>0</v>
      </c>
      <c r="D460" s="2">
        <f t="shared" si="54"/>
        <v>1.6090800000000001</v>
      </c>
      <c r="E460" s="2">
        <f t="shared" ref="E460:E523" si="56">AVERAGE(B451:B460)</f>
        <v>1.6226500000000001</v>
      </c>
      <c r="F460" s="2">
        <f t="shared" si="49"/>
        <v>1.6432749999999998</v>
      </c>
      <c r="G460" s="2">
        <f t="shared" si="51"/>
        <v>1.6686939999999992</v>
      </c>
      <c r="H460" s="2">
        <f t="shared" si="55"/>
        <v>1.6024170000000029</v>
      </c>
      <c r="I460" s="2">
        <f t="array" ref="I460">SUMPRODUCT(B444:B463, (ROW(B444:B463)-ROW(B444)+1)) / (20*21/2)</f>
        <v>1.6196123809523812</v>
      </c>
      <c r="J460" s="2">
        <f t="shared" si="50"/>
        <v>1.6366051969913387</v>
      </c>
      <c r="K460" s="2">
        <f t="shared" si="52"/>
        <v>1.6520381779016262</v>
      </c>
    </row>
    <row r="461" spans="1:11" ht="13.5" x14ac:dyDescent="0.25">
      <c r="A461" s="3">
        <v>42677</v>
      </c>
      <c r="B461" s="2">
        <v>1.6025</v>
      </c>
      <c r="C461" s="2">
        <f t="shared" si="53"/>
        <v>-5.5000000000000604E-3</v>
      </c>
      <c r="D461" s="2">
        <f t="shared" si="54"/>
        <v>1.6069000000000002</v>
      </c>
      <c r="E461" s="2">
        <f t="shared" si="56"/>
        <v>1.6172100000000005</v>
      </c>
      <c r="F461" s="2">
        <f t="shared" si="49"/>
        <v>1.6392</v>
      </c>
      <c r="G461" s="2">
        <f t="shared" si="51"/>
        <v>1.6673899999999995</v>
      </c>
      <c r="H461" s="2">
        <f t="shared" si="55"/>
        <v>1.6032240000000026</v>
      </c>
      <c r="I461" s="2">
        <f t="array" ref="I461">SUMPRODUCT(B445:B464, (ROW(B445:B464)-ROW(B445)+1)) / (20*21/2)</f>
        <v>1.6203404761904765</v>
      </c>
      <c r="J461" s="2">
        <f t="shared" si="50"/>
        <v>1.6333570829921635</v>
      </c>
      <c r="K461" s="2">
        <f t="shared" si="52"/>
        <v>1.6500955042584251</v>
      </c>
    </row>
    <row r="462" spans="1:11" ht="13.5" x14ac:dyDescent="0.25">
      <c r="A462" s="3">
        <v>42678</v>
      </c>
      <c r="B462" s="2">
        <v>1.6025</v>
      </c>
      <c r="C462" s="2">
        <f t="shared" si="53"/>
        <v>0</v>
      </c>
      <c r="D462" s="2">
        <f t="shared" si="54"/>
        <v>1.6057999999999999</v>
      </c>
      <c r="E462" s="2">
        <f t="shared" si="56"/>
        <v>1.6155800000000002</v>
      </c>
      <c r="F462" s="2">
        <f t="shared" si="49"/>
        <v>1.6359399999999997</v>
      </c>
      <c r="G462" s="2">
        <f t="shared" si="51"/>
        <v>1.6651079999999998</v>
      </c>
      <c r="H462" s="2">
        <f t="shared" si="55"/>
        <v>1.6040565000000029</v>
      </c>
      <c r="I462" s="2">
        <f t="array" ref="I462">SUMPRODUCT(B446:B465, (ROW(B446:B465)-ROW(B446)+1)) / (20*21/2)</f>
        <v>1.6201338095238098</v>
      </c>
      <c r="J462" s="2">
        <f t="shared" si="50"/>
        <v>1.630418313183386</v>
      </c>
      <c r="K462" s="2">
        <f t="shared" si="52"/>
        <v>1.6482290138953495</v>
      </c>
    </row>
    <row r="463" spans="1:11" ht="13.5" x14ac:dyDescent="0.25">
      <c r="A463" s="3">
        <v>42681</v>
      </c>
      <c r="B463" s="2">
        <v>1.6080000000000001</v>
      </c>
      <c r="C463" s="2">
        <f t="shared" si="53"/>
        <v>5.5000000000000604E-3</v>
      </c>
      <c r="D463" s="2">
        <f t="shared" si="54"/>
        <v>1.6057999999999999</v>
      </c>
      <c r="E463" s="2">
        <f t="shared" si="56"/>
        <v>1.61124</v>
      </c>
      <c r="F463" s="2">
        <f t="shared" si="49"/>
        <v>1.6329549999999997</v>
      </c>
      <c r="G463" s="2">
        <f t="shared" si="51"/>
        <v>1.6635880000000001</v>
      </c>
      <c r="H463" s="2">
        <f t="shared" si="55"/>
        <v>1.6047140000000026</v>
      </c>
      <c r="I463" s="2">
        <f t="array" ref="I463">SUMPRODUCT(B447:B466, (ROW(B447:B466)-ROW(B447)+1)) / (20*21/2)</f>
        <v>1.6175952380952381</v>
      </c>
      <c r="J463" s="2">
        <f t="shared" si="50"/>
        <v>1.6282832357373493</v>
      </c>
      <c r="K463" s="2">
        <f t="shared" si="52"/>
        <v>1.6466514055072967</v>
      </c>
    </row>
    <row r="464" spans="1:11" ht="13.5" x14ac:dyDescent="0.25">
      <c r="A464" s="3">
        <v>42682</v>
      </c>
      <c r="B464" s="2">
        <v>1.6406000000000001</v>
      </c>
      <c r="C464" s="2">
        <f t="shared" si="53"/>
        <v>3.2599999999999962E-2</v>
      </c>
      <c r="D464" s="2">
        <f t="shared" si="54"/>
        <v>1.6123200000000004</v>
      </c>
      <c r="E464" s="2">
        <f t="shared" si="56"/>
        <v>1.61124</v>
      </c>
      <c r="F464" s="2">
        <f t="shared" si="49"/>
        <v>1.6318699999999999</v>
      </c>
      <c r="G464" s="2">
        <f t="shared" si="51"/>
        <v>1.6627200000000004</v>
      </c>
      <c r="H464" s="2">
        <f t="shared" si="55"/>
        <v>1.6055850000000029</v>
      </c>
      <c r="I464" s="2">
        <f t="array" ref="I464">SUMPRODUCT(B448:B467, (ROW(B448:B467)-ROW(B448)+1)) / (20*21/2)</f>
        <v>1.6180352380952381</v>
      </c>
      <c r="J464" s="2">
        <f t="shared" si="50"/>
        <v>1.6294562609052208</v>
      </c>
      <c r="K464" s="2">
        <f t="shared" si="52"/>
        <v>1.6464140954874027</v>
      </c>
    </row>
    <row r="465" spans="1:11" ht="13.5" x14ac:dyDescent="0.25">
      <c r="A465" s="3">
        <v>42683</v>
      </c>
      <c r="B465" s="2">
        <v>1.6296999999999999</v>
      </c>
      <c r="C465" s="2">
        <f t="shared" si="53"/>
        <v>-1.0900000000000132E-2</v>
      </c>
      <c r="D465" s="2">
        <f t="shared" si="54"/>
        <v>1.6166600000000002</v>
      </c>
      <c r="E465" s="2">
        <f t="shared" si="56"/>
        <v>1.6128699999999998</v>
      </c>
      <c r="F465" s="2">
        <f t="shared" si="49"/>
        <v>1.6291550000000001</v>
      </c>
      <c r="G465" s="2">
        <f t="shared" si="51"/>
        <v>1.6610900000000004</v>
      </c>
      <c r="H465" s="2">
        <f t="shared" si="55"/>
        <v>1.6064015000000031</v>
      </c>
      <c r="I465" s="2">
        <f t="array" ref="I465">SUMPRODUCT(B449:B468, (ROW(B449:B468)-ROW(B449)+1)) / (20*21/2)</f>
        <v>1.6192480952380952</v>
      </c>
      <c r="J465" s="2">
        <f t="shared" si="50"/>
        <v>1.6294794741523426</v>
      </c>
      <c r="K465" s="2">
        <f t="shared" si="52"/>
        <v>1.6457586407624065</v>
      </c>
    </row>
    <row r="466" spans="1:11" ht="13.5" x14ac:dyDescent="0.25">
      <c r="A466" s="3">
        <v>42684</v>
      </c>
      <c r="B466" s="2">
        <v>1.6025</v>
      </c>
      <c r="C466" s="2">
        <f t="shared" si="53"/>
        <v>-2.7199999999999891E-2</v>
      </c>
      <c r="D466" s="2">
        <f t="shared" si="54"/>
        <v>1.6166600000000002</v>
      </c>
      <c r="E466" s="2">
        <f t="shared" si="56"/>
        <v>1.61178</v>
      </c>
      <c r="F466" s="2">
        <f t="shared" si="49"/>
        <v>1.6250800000000001</v>
      </c>
      <c r="G466" s="2">
        <f t="shared" si="51"/>
        <v>1.6589160000000007</v>
      </c>
      <c r="H466" s="2">
        <f t="shared" si="55"/>
        <v>1.6070315000000031</v>
      </c>
      <c r="I466" s="2">
        <f t="array" ref="I466">SUMPRODUCT(B450:B469, (ROW(B450:B469)-ROW(B450)+1)) / (20*21/2)</f>
        <v>1.6204609523809521</v>
      </c>
      <c r="J466" s="2">
        <f t="shared" si="50"/>
        <v>1.6269100004235482</v>
      </c>
      <c r="K466" s="2">
        <f t="shared" si="52"/>
        <v>1.6440622234776063</v>
      </c>
    </row>
    <row r="467" spans="1:11" ht="13.5" x14ac:dyDescent="0.25">
      <c r="A467" s="3">
        <v>42685</v>
      </c>
      <c r="B467" s="2">
        <v>1.6296999999999999</v>
      </c>
      <c r="C467" s="2">
        <f t="shared" si="53"/>
        <v>2.7199999999999891E-2</v>
      </c>
      <c r="D467" s="2">
        <f t="shared" si="54"/>
        <v>1.6221000000000001</v>
      </c>
      <c r="E467" s="2">
        <f t="shared" si="56"/>
        <v>1.6139499999999998</v>
      </c>
      <c r="F467" s="2">
        <f t="shared" si="49"/>
        <v>1.6223650000000003</v>
      </c>
      <c r="G467" s="2">
        <f t="shared" si="51"/>
        <v>1.6572860000000005</v>
      </c>
      <c r="H467" s="2">
        <f t="shared" si="55"/>
        <v>1.6077725000000032</v>
      </c>
      <c r="I467" s="2">
        <f t="array" ref="I467">SUMPRODUCT(B451:B470, (ROW(B451:B470)-ROW(B451)+1)) / (20*21/2)</f>
        <v>1.6216738095238097</v>
      </c>
      <c r="J467" s="2">
        <f t="shared" si="50"/>
        <v>1.6271757146689247</v>
      </c>
      <c r="K467" s="2">
        <f t="shared" si="52"/>
        <v>1.6434989990275042</v>
      </c>
    </row>
    <row r="468" spans="1:11" ht="13.5" x14ac:dyDescent="0.25">
      <c r="A468" s="3">
        <v>42688</v>
      </c>
      <c r="B468" s="2">
        <v>1.6351</v>
      </c>
      <c r="C468" s="2">
        <f t="shared" si="53"/>
        <v>5.4000000000000714E-3</v>
      </c>
      <c r="D468" s="2">
        <f t="shared" si="54"/>
        <v>1.6275199999999999</v>
      </c>
      <c r="E468" s="2">
        <f t="shared" si="56"/>
        <v>1.61666</v>
      </c>
      <c r="F468" s="2">
        <f t="shared" ref="F468:F531" si="57">AVERAGE(B449:B468)</f>
        <v>1.6223649999999998</v>
      </c>
      <c r="G468" s="2">
        <f t="shared" si="51"/>
        <v>1.6557640000000005</v>
      </c>
      <c r="H468" s="2">
        <f t="shared" si="55"/>
        <v>1.608287500000003</v>
      </c>
      <c r="I468" s="2">
        <f t="array" ref="I468">SUMPRODUCT(B452:B471, (ROW(B452:B471)-ROW(B452)+1)) / (20*21/2)</f>
        <v>1.6208200000000001</v>
      </c>
      <c r="J468" s="2">
        <f t="shared" si="50"/>
        <v>1.6279304085099797</v>
      </c>
      <c r="K468" s="2">
        <f t="shared" si="52"/>
        <v>1.6431696265166218</v>
      </c>
    </row>
    <row r="469" spans="1:11" ht="13.5" x14ac:dyDescent="0.25">
      <c r="A469" s="3">
        <v>42689</v>
      </c>
      <c r="B469" s="2">
        <v>1.6351</v>
      </c>
      <c r="C469" s="2">
        <f t="shared" si="53"/>
        <v>0</v>
      </c>
      <c r="D469" s="2">
        <f t="shared" si="54"/>
        <v>1.62642</v>
      </c>
      <c r="E469" s="2">
        <f t="shared" si="56"/>
        <v>1.61937</v>
      </c>
      <c r="F469" s="2">
        <f t="shared" si="57"/>
        <v>1.6223649999999998</v>
      </c>
      <c r="G469" s="2">
        <f t="shared" si="51"/>
        <v>1.6551120000000004</v>
      </c>
      <c r="H469" s="2">
        <f t="shared" si="55"/>
        <v>1.6088280000000028</v>
      </c>
      <c r="I469" s="2">
        <f t="array" ref="I469">SUMPRODUCT(B453:B472, (ROW(B453:B472)-ROW(B453)+1)) / (20*21/2)</f>
        <v>1.6222400000000001</v>
      </c>
      <c r="J469" s="2">
        <f t="shared" ref="J469:J532" si="58">$J$4*B469+J468*(1-$J$4)</f>
        <v>1.6286132267471245</v>
      </c>
      <c r="K469" s="2">
        <f t="shared" si="52"/>
        <v>1.6428531705747935</v>
      </c>
    </row>
    <row r="470" spans="1:11" ht="13.5" x14ac:dyDescent="0.25">
      <c r="A470" s="3">
        <v>42690</v>
      </c>
      <c r="B470" s="2">
        <v>1.6351</v>
      </c>
      <c r="C470" s="2">
        <f t="shared" si="53"/>
        <v>0</v>
      </c>
      <c r="D470" s="2">
        <f t="shared" si="54"/>
        <v>1.6274999999999999</v>
      </c>
      <c r="E470" s="2">
        <f t="shared" si="56"/>
        <v>1.62208</v>
      </c>
      <c r="F470" s="2">
        <f t="shared" si="57"/>
        <v>1.6223649999999998</v>
      </c>
      <c r="G470" s="2">
        <f t="shared" si="51"/>
        <v>1.6535900000000001</v>
      </c>
      <c r="H470" s="2">
        <f t="shared" si="55"/>
        <v>1.6093430000000029</v>
      </c>
      <c r="I470" s="2">
        <f t="array" ref="I470">SUMPRODUCT(B454:B473, (ROW(B454:B473)-ROW(B454)+1)) / (20*21/2)</f>
        <v>1.6230680952380951</v>
      </c>
      <c r="J470" s="2">
        <f t="shared" si="58"/>
        <v>1.6292310146759699</v>
      </c>
      <c r="K470" s="2">
        <f t="shared" si="52"/>
        <v>1.6425491246698998</v>
      </c>
    </row>
    <row r="471" spans="1:11" ht="13.5" x14ac:dyDescent="0.25">
      <c r="A471" s="3">
        <v>42691</v>
      </c>
      <c r="B471" s="2">
        <v>1.6133999999999999</v>
      </c>
      <c r="C471" s="2">
        <f t="shared" si="53"/>
        <v>-2.1700000000000053E-2</v>
      </c>
      <c r="D471" s="2">
        <f t="shared" si="54"/>
        <v>1.62968</v>
      </c>
      <c r="E471" s="2">
        <f t="shared" si="56"/>
        <v>1.62317</v>
      </c>
      <c r="F471" s="2">
        <f t="shared" si="57"/>
        <v>1.6201900000000002</v>
      </c>
      <c r="G471" s="2">
        <f t="shared" si="51"/>
        <v>1.651634</v>
      </c>
      <c r="H471" s="2">
        <f t="shared" si="55"/>
        <v>1.6097495000000028</v>
      </c>
      <c r="I471" s="2">
        <f t="array" ref="I471">SUMPRODUCT(B455:B474, (ROW(B455:B474)-ROW(B455)+1)) / (20*21/2)</f>
        <v>1.6239995238095237</v>
      </c>
      <c r="J471" s="2">
        <f t="shared" si="58"/>
        <v>1.6277232989925443</v>
      </c>
      <c r="K471" s="2">
        <f t="shared" si="52"/>
        <v>1.6414060217416686</v>
      </c>
    </row>
    <row r="472" spans="1:11" ht="13.5" x14ac:dyDescent="0.25">
      <c r="A472" s="3">
        <v>42692</v>
      </c>
      <c r="B472" s="2">
        <v>1.6351</v>
      </c>
      <c r="C472" s="2">
        <f t="shared" si="53"/>
        <v>2.1700000000000053E-2</v>
      </c>
      <c r="D472" s="2">
        <f t="shared" si="54"/>
        <v>1.63076</v>
      </c>
      <c r="E472" s="2">
        <f t="shared" si="56"/>
        <v>1.6264299999999998</v>
      </c>
      <c r="F472" s="2">
        <f t="shared" si="57"/>
        <v>1.6210050000000003</v>
      </c>
      <c r="G472" s="2">
        <f t="shared" si="51"/>
        <v>1.6507639999999997</v>
      </c>
      <c r="H472" s="2">
        <f t="shared" si="55"/>
        <v>1.6102645000000029</v>
      </c>
      <c r="I472" s="2">
        <f t="array" ref="I472">SUMPRODUCT(B456:B475, (ROW(B456:B475)-ROW(B456)+1)) / (20*21/2)</f>
        <v>1.6249828571428571</v>
      </c>
      <c r="J472" s="2">
        <f t="shared" si="58"/>
        <v>1.6284258419456354</v>
      </c>
      <c r="K472" s="2">
        <f t="shared" si="52"/>
        <v>1.6411587267714072</v>
      </c>
    </row>
    <row r="473" spans="1:11" ht="13.5" x14ac:dyDescent="0.25">
      <c r="A473" s="3">
        <v>42695</v>
      </c>
      <c r="B473" s="2">
        <v>1.6296999999999999</v>
      </c>
      <c r="C473" s="2">
        <f t="shared" si="53"/>
        <v>-5.4000000000000714E-3</v>
      </c>
      <c r="D473" s="2">
        <f t="shared" si="54"/>
        <v>1.6296799999999998</v>
      </c>
      <c r="E473" s="2">
        <f t="shared" si="56"/>
        <v>1.6285999999999998</v>
      </c>
      <c r="F473" s="2">
        <f t="shared" si="57"/>
        <v>1.61992</v>
      </c>
      <c r="G473" s="2">
        <f t="shared" si="51"/>
        <v>1.6497859999999998</v>
      </c>
      <c r="H473" s="2">
        <f t="shared" si="55"/>
        <v>1.6108535000000028</v>
      </c>
      <c r="I473" s="2">
        <f t="array" ref="I473">SUMPRODUCT(B457:B476, (ROW(B457:B476)-ROW(B457)+1)) / (20*21/2)</f>
        <v>1.6238219047619049</v>
      </c>
      <c r="J473" s="2">
        <f t="shared" si="58"/>
        <v>1.6285471903317652</v>
      </c>
      <c r="K473" s="2">
        <f t="shared" si="52"/>
        <v>1.6407093649372344</v>
      </c>
    </row>
    <row r="474" spans="1:11" ht="13.5" x14ac:dyDescent="0.25">
      <c r="A474" s="3">
        <v>42696</v>
      </c>
      <c r="B474" s="2">
        <v>1.6296999999999999</v>
      </c>
      <c r="C474" s="2">
        <f t="shared" si="53"/>
        <v>0</v>
      </c>
      <c r="D474" s="2">
        <f t="shared" si="54"/>
        <v>1.6285999999999998</v>
      </c>
      <c r="E474" s="2">
        <f t="shared" si="56"/>
        <v>1.6275099999999998</v>
      </c>
      <c r="F474" s="2">
        <f t="shared" si="57"/>
        <v>1.6193750000000002</v>
      </c>
      <c r="G474" s="2">
        <f t="shared" si="51"/>
        <v>1.6488079999999994</v>
      </c>
      <c r="H474" s="2">
        <f t="shared" si="55"/>
        <v>1.6113415000000031</v>
      </c>
      <c r="I474" s="2">
        <f t="array" ref="I474">SUMPRODUCT(B458:B477, (ROW(B458:B477)-ROW(B458)+1)) / (20*21/2)</f>
        <v>1.6247533333333335</v>
      </c>
      <c r="J474" s="2">
        <f t="shared" si="58"/>
        <v>1.62865698172874</v>
      </c>
      <c r="K474" s="2">
        <f t="shared" si="52"/>
        <v>1.6402776251357742</v>
      </c>
    </row>
    <row r="475" spans="1:11" ht="13.5" x14ac:dyDescent="0.25">
      <c r="A475" s="3">
        <v>42697</v>
      </c>
      <c r="B475" s="2">
        <v>1.6296999999999999</v>
      </c>
      <c r="C475" s="2">
        <f t="shared" si="53"/>
        <v>0</v>
      </c>
      <c r="D475" s="2">
        <f t="shared" si="54"/>
        <v>1.6275199999999999</v>
      </c>
      <c r="E475" s="2">
        <f t="shared" si="56"/>
        <v>1.6275099999999998</v>
      </c>
      <c r="F475" s="2">
        <f t="shared" si="57"/>
        <v>1.6201900000000002</v>
      </c>
      <c r="G475" s="2">
        <f t="shared" si="51"/>
        <v>1.6479399999999993</v>
      </c>
      <c r="H475" s="2">
        <f t="shared" si="55"/>
        <v>1.6118295000000031</v>
      </c>
      <c r="I475" s="2">
        <f t="array" ref="I475">SUMPRODUCT(B459:B478, (ROW(B459:B478)-ROW(B459)+1)) / (20*21/2)</f>
        <v>1.6255814285714285</v>
      </c>
      <c r="J475" s="2">
        <f t="shared" si="58"/>
        <v>1.6287563168021935</v>
      </c>
      <c r="K475" s="2">
        <f t="shared" si="52"/>
        <v>1.6398628163069204</v>
      </c>
    </row>
    <row r="476" spans="1:11" ht="13.5" x14ac:dyDescent="0.25">
      <c r="A476" s="3">
        <v>42698</v>
      </c>
      <c r="B476" s="2">
        <v>1.6080000000000001</v>
      </c>
      <c r="C476" s="2">
        <f t="shared" si="53"/>
        <v>-2.1699999999999831E-2</v>
      </c>
      <c r="D476" s="2">
        <f t="shared" si="54"/>
        <v>1.6264399999999999</v>
      </c>
      <c r="E476" s="2">
        <f t="shared" si="56"/>
        <v>1.6280600000000001</v>
      </c>
      <c r="F476" s="2">
        <f t="shared" si="57"/>
        <v>1.61992</v>
      </c>
      <c r="G476" s="2">
        <f t="shared" si="51"/>
        <v>1.6458759999999995</v>
      </c>
      <c r="H476" s="2">
        <f t="shared" si="55"/>
        <v>1.6122090000000031</v>
      </c>
      <c r="I476" s="2">
        <f t="array" ref="I476">SUMPRODUCT(B460:B479, (ROW(B460:B479)-ROW(B460)+1)) / (20*21/2)</f>
        <v>1.6247538095238097</v>
      </c>
      <c r="J476" s="2">
        <f t="shared" si="58"/>
        <v>1.6267795247257939</v>
      </c>
      <c r="K476" s="2">
        <f t="shared" si="52"/>
        <v>1.6386132940988061</v>
      </c>
    </row>
    <row r="477" spans="1:11" ht="13.5" x14ac:dyDescent="0.25">
      <c r="A477" s="3">
        <v>42699</v>
      </c>
      <c r="B477" s="2">
        <v>1.6296999999999999</v>
      </c>
      <c r="C477" s="2">
        <f t="shared" si="53"/>
        <v>2.1699999999999831E-2</v>
      </c>
      <c r="D477" s="2">
        <f t="shared" si="54"/>
        <v>1.6253599999999999</v>
      </c>
      <c r="E477" s="2">
        <f t="shared" si="56"/>
        <v>1.6280600000000001</v>
      </c>
      <c r="F477" s="2">
        <f t="shared" si="57"/>
        <v>1.6210050000000003</v>
      </c>
      <c r="G477" s="2">
        <f t="shared" si="51"/>
        <v>1.6450079999999994</v>
      </c>
      <c r="H477" s="2">
        <f t="shared" si="55"/>
        <v>1.6128235000000029</v>
      </c>
      <c r="I477" s="2">
        <f t="array" ref="I477">SUMPRODUCT(B461:B480, (ROW(B461:B480)-ROW(B461)+1)) / (20*21/2)</f>
        <v>1.6239004761904767</v>
      </c>
      <c r="J477" s="2">
        <f t="shared" si="58"/>
        <v>1.627057665228099</v>
      </c>
      <c r="K477" s="2">
        <f t="shared" si="52"/>
        <v>1.6382637531537549</v>
      </c>
    </row>
    <row r="478" spans="1:11" ht="13.5" x14ac:dyDescent="0.25">
      <c r="A478" s="3">
        <v>42702</v>
      </c>
      <c r="B478" s="2">
        <v>1.6296999999999999</v>
      </c>
      <c r="C478" s="2">
        <f t="shared" si="53"/>
        <v>0</v>
      </c>
      <c r="D478" s="2">
        <f t="shared" si="54"/>
        <v>1.6253599999999999</v>
      </c>
      <c r="E478" s="2">
        <f t="shared" si="56"/>
        <v>1.6275199999999999</v>
      </c>
      <c r="F478" s="2">
        <f t="shared" si="57"/>
        <v>1.62209</v>
      </c>
      <c r="G478" s="2">
        <f t="shared" si="51"/>
        <v>1.6442479999999995</v>
      </c>
      <c r="H478" s="2">
        <f t="shared" si="55"/>
        <v>1.6133875000000029</v>
      </c>
      <c r="I478" s="2">
        <f t="array" ref="I478">SUMPRODUCT(B462:B481, (ROW(B462:B481)-ROW(B462)+1)) / (20*21/2)</f>
        <v>1.6250880952380953</v>
      </c>
      <c r="J478" s="2">
        <f t="shared" si="58"/>
        <v>1.6273093161587564</v>
      </c>
      <c r="K478" s="2">
        <f t="shared" si="52"/>
        <v>1.6379279196967451</v>
      </c>
    </row>
    <row r="479" spans="1:11" ht="13.5" x14ac:dyDescent="0.25">
      <c r="A479" s="3">
        <v>42703</v>
      </c>
      <c r="B479" s="2">
        <v>1.6133999999999999</v>
      </c>
      <c r="C479" s="2">
        <f t="shared" si="53"/>
        <v>-1.6299999999999981E-2</v>
      </c>
      <c r="D479" s="2">
        <f t="shared" si="54"/>
        <v>1.6221000000000001</v>
      </c>
      <c r="E479" s="2">
        <f t="shared" si="56"/>
        <v>1.6253499999999999</v>
      </c>
      <c r="F479" s="2">
        <f t="shared" si="57"/>
        <v>1.62236</v>
      </c>
      <c r="G479" s="2">
        <f t="shared" si="51"/>
        <v>1.6431619999999993</v>
      </c>
      <c r="H479" s="2">
        <f t="shared" si="55"/>
        <v>1.6139205000000028</v>
      </c>
      <c r="I479" s="2">
        <f t="array" ref="I479">SUMPRODUCT(B463:B482, (ROW(B463:B482)-ROW(B463)+1)) / (20*21/2)</f>
        <v>1.621463333333333</v>
      </c>
      <c r="J479" s="2">
        <f t="shared" si="58"/>
        <v>1.625984619381732</v>
      </c>
      <c r="K479" s="2">
        <f t="shared" si="52"/>
        <v>1.6369660404929514</v>
      </c>
    </row>
    <row r="480" spans="1:11" ht="13.5" x14ac:dyDescent="0.25">
      <c r="A480" s="3">
        <v>42704</v>
      </c>
      <c r="B480" s="2">
        <v>1.6133999999999999</v>
      </c>
      <c r="C480" s="2">
        <f t="shared" si="53"/>
        <v>0</v>
      </c>
      <c r="D480" s="2">
        <f t="shared" si="54"/>
        <v>1.6188400000000001</v>
      </c>
      <c r="E480" s="2">
        <f t="shared" si="56"/>
        <v>1.6231800000000001</v>
      </c>
      <c r="F480" s="2">
        <f t="shared" si="57"/>
        <v>1.6226299999999998</v>
      </c>
      <c r="G480" s="2">
        <f t="shared" si="51"/>
        <v>1.6420759999999992</v>
      </c>
      <c r="H480" s="2">
        <f t="shared" si="55"/>
        <v>1.6144280000000026</v>
      </c>
      <c r="I480" s="2">
        <f t="array" ref="I480">SUMPRODUCT(B464:B483, (ROW(B464:B483)-ROW(B464)+1)) / (20*21/2)</f>
        <v>1.6189542857142858</v>
      </c>
      <c r="J480" s="2">
        <f t="shared" si="58"/>
        <v>1.6247860842025195</v>
      </c>
      <c r="K480" s="2">
        <f t="shared" si="52"/>
        <v>1.6360418820422475</v>
      </c>
    </row>
    <row r="481" spans="1:11" ht="13.5" x14ac:dyDescent="0.25">
      <c r="A481" s="3">
        <v>42705</v>
      </c>
      <c r="B481" s="2">
        <v>1.6351</v>
      </c>
      <c r="C481" s="2">
        <f t="shared" si="53"/>
        <v>2.1700000000000053E-2</v>
      </c>
      <c r="D481" s="2">
        <f t="shared" si="54"/>
        <v>1.62426</v>
      </c>
      <c r="E481" s="2">
        <f t="shared" si="56"/>
        <v>1.6253499999999999</v>
      </c>
      <c r="F481" s="2">
        <f t="shared" si="57"/>
        <v>1.62426</v>
      </c>
      <c r="G481" s="2">
        <f t="shared" si="51"/>
        <v>1.6414239999999996</v>
      </c>
      <c r="H481" s="2">
        <f t="shared" si="55"/>
        <v>1.6150440000000028</v>
      </c>
      <c r="I481" s="2">
        <f t="array" ref="I481">SUMPRODUCT(B465:B484, (ROW(B465:B484)-ROW(B465)+1)) / (20*21/2)</f>
        <v>1.6201161904761905</v>
      </c>
      <c r="J481" s="2">
        <f t="shared" si="58"/>
        <v>1.6257683618975176</v>
      </c>
      <c r="K481" s="2">
        <f t="shared" si="52"/>
        <v>1.6360049454915713</v>
      </c>
    </row>
    <row r="482" spans="1:11" ht="13.5" x14ac:dyDescent="0.25">
      <c r="A482" s="3">
        <v>42706</v>
      </c>
      <c r="B482" s="2">
        <v>1.5862000000000001</v>
      </c>
      <c r="C482" s="2">
        <f t="shared" si="53"/>
        <v>-4.8899999999999944E-2</v>
      </c>
      <c r="D482" s="2">
        <f t="shared" si="54"/>
        <v>1.6155599999999999</v>
      </c>
      <c r="E482" s="2">
        <f t="shared" si="56"/>
        <v>1.62046</v>
      </c>
      <c r="F482" s="2">
        <f t="shared" si="57"/>
        <v>1.6234449999999998</v>
      </c>
      <c r="G482" s="2">
        <f t="shared" si="51"/>
        <v>1.6395759999999995</v>
      </c>
      <c r="H482" s="2">
        <f t="shared" si="55"/>
        <v>1.6152385000000027</v>
      </c>
      <c r="I482" s="2">
        <f t="array" ref="I482">SUMPRODUCT(B466:B485, (ROW(B466:B485)-ROW(B466)+1)) / (20*21/2)</f>
        <v>1.6213042857142854</v>
      </c>
      <c r="J482" s="2">
        <f t="shared" si="58"/>
        <v>1.6219999464787065</v>
      </c>
      <c r="K482" s="2">
        <f t="shared" si="52"/>
        <v>1.6340518103742547</v>
      </c>
    </row>
    <row r="483" spans="1:11" ht="13.5" x14ac:dyDescent="0.25">
      <c r="A483" s="3">
        <v>42709</v>
      </c>
      <c r="B483" s="2">
        <v>1.5971</v>
      </c>
      <c r="C483" s="2">
        <f t="shared" si="53"/>
        <v>1.089999999999991E-2</v>
      </c>
      <c r="D483" s="2">
        <f t="shared" si="54"/>
        <v>1.6090399999999998</v>
      </c>
      <c r="E483" s="2">
        <f t="shared" si="56"/>
        <v>1.6172</v>
      </c>
      <c r="F483" s="2">
        <f t="shared" si="57"/>
        <v>1.6229</v>
      </c>
      <c r="G483" s="2">
        <f t="shared" si="51"/>
        <v>1.6380559999999997</v>
      </c>
      <c r="H483" s="2">
        <f t="shared" si="55"/>
        <v>1.6155130000000026</v>
      </c>
      <c r="I483" s="2">
        <f t="array" ref="I483">SUMPRODUCT(B467:B486, (ROW(B467:B486)-ROW(B467)+1)) / (20*21/2)</f>
        <v>1.6224666666666665</v>
      </c>
      <c r="J483" s="2">
        <f t="shared" si="58"/>
        <v>1.619628523004544</v>
      </c>
      <c r="K483" s="2">
        <f t="shared" si="52"/>
        <v>1.6326027197713426</v>
      </c>
    </row>
    <row r="484" spans="1:11" ht="13.5" x14ac:dyDescent="0.25">
      <c r="A484" s="3">
        <v>42710</v>
      </c>
      <c r="B484" s="2">
        <v>1.6351</v>
      </c>
      <c r="C484" s="2">
        <f t="shared" si="53"/>
        <v>3.8000000000000034E-2</v>
      </c>
      <c r="D484" s="2">
        <f t="shared" si="54"/>
        <v>1.61338</v>
      </c>
      <c r="E484" s="2">
        <f t="shared" si="56"/>
        <v>1.61774</v>
      </c>
      <c r="F484" s="2">
        <f t="shared" si="57"/>
        <v>1.622625</v>
      </c>
      <c r="G484" s="2">
        <f t="shared" si="51"/>
        <v>1.6372959999999999</v>
      </c>
      <c r="H484" s="2">
        <f t="shared" si="55"/>
        <v>1.6160030000000023</v>
      </c>
      <c r="I484" s="2">
        <f t="array" ref="I484">SUMPRODUCT(B468:B487, (ROW(B468:B487)-ROW(B468)+1)) / (20*21/2)</f>
        <v>1.6208928571428571</v>
      </c>
      <c r="J484" s="2">
        <f t="shared" si="58"/>
        <v>1.6211019970041114</v>
      </c>
      <c r="K484" s="2">
        <f t="shared" si="52"/>
        <v>1.6327006523293293</v>
      </c>
    </row>
    <row r="485" spans="1:11" ht="13.5" x14ac:dyDescent="0.25">
      <c r="A485" s="3">
        <v>42711</v>
      </c>
      <c r="B485" s="2">
        <v>1.6351</v>
      </c>
      <c r="C485" s="2">
        <f t="shared" si="53"/>
        <v>0</v>
      </c>
      <c r="D485" s="2">
        <f t="shared" si="54"/>
        <v>1.6177199999999998</v>
      </c>
      <c r="E485" s="2">
        <f t="shared" si="56"/>
        <v>1.6182799999999999</v>
      </c>
      <c r="F485" s="2">
        <f t="shared" si="57"/>
        <v>1.6228950000000002</v>
      </c>
      <c r="G485" s="2">
        <f t="shared" si="51"/>
        <v>1.6366439999999995</v>
      </c>
      <c r="H485" s="2">
        <f t="shared" si="55"/>
        <v>1.6164930000000024</v>
      </c>
      <c r="I485" s="2">
        <f t="array" ref="I485">SUMPRODUCT(B469:B488, (ROW(B469:B488)-ROW(B469)+1)) / (20*21/2)</f>
        <v>1.6209747619047621</v>
      </c>
      <c r="J485" s="2">
        <f t="shared" si="58"/>
        <v>1.6224351401465771</v>
      </c>
      <c r="K485" s="2">
        <f t="shared" si="52"/>
        <v>1.6327947443948458</v>
      </c>
    </row>
    <row r="486" spans="1:11" ht="13.5" x14ac:dyDescent="0.25">
      <c r="A486" s="3">
        <v>42712</v>
      </c>
      <c r="B486" s="2">
        <v>1.6351</v>
      </c>
      <c r="C486" s="2">
        <f t="shared" si="53"/>
        <v>0</v>
      </c>
      <c r="D486" s="2">
        <f t="shared" si="54"/>
        <v>1.6177199999999998</v>
      </c>
      <c r="E486" s="2">
        <f t="shared" si="56"/>
        <v>1.6209899999999997</v>
      </c>
      <c r="F486" s="2">
        <f t="shared" si="57"/>
        <v>1.6245250000000002</v>
      </c>
      <c r="G486" s="2">
        <f t="shared" si="51"/>
        <v>1.6359919999999994</v>
      </c>
      <c r="H486" s="2">
        <f t="shared" si="55"/>
        <v>1.6170840000000024</v>
      </c>
      <c r="I486" s="2">
        <f t="array" ref="I486">SUMPRODUCT(B470:B489, (ROW(B470:B489)-ROW(B470)+1)) / (20*21/2)</f>
        <v>1.6195557142857142</v>
      </c>
      <c r="J486" s="2">
        <f t="shared" si="58"/>
        <v>1.6236413172754747</v>
      </c>
      <c r="K486" s="2">
        <f t="shared" si="52"/>
        <v>1.6328851465754401</v>
      </c>
    </row>
    <row r="487" spans="1:11" ht="13.5" x14ac:dyDescent="0.25">
      <c r="A487" s="3">
        <v>42713</v>
      </c>
      <c r="B487" s="2">
        <v>1.6080000000000001</v>
      </c>
      <c r="C487" s="2">
        <f t="shared" si="53"/>
        <v>-2.7099999999999902E-2</v>
      </c>
      <c r="D487" s="2">
        <f t="shared" si="54"/>
        <v>1.62208</v>
      </c>
      <c r="E487" s="2">
        <f t="shared" si="56"/>
        <v>1.6188199999999999</v>
      </c>
      <c r="F487" s="2">
        <f t="shared" si="57"/>
        <v>1.62344</v>
      </c>
      <c r="G487" s="2">
        <f t="shared" si="51"/>
        <v>1.6342539999999994</v>
      </c>
      <c r="H487" s="2">
        <f t="shared" si="55"/>
        <v>1.6174385000000024</v>
      </c>
      <c r="I487" s="2">
        <f t="array" ref="I487">SUMPRODUCT(B471:B490, (ROW(B471:B490)-ROW(B471)+1)) / (20*21/2)</f>
        <v>1.6161895238095239</v>
      </c>
      <c r="J487" s="2">
        <f t="shared" si="58"/>
        <v>1.6221516680111439</v>
      </c>
      <c r="K487" s="2">
        <f t="shared" si="52"/>
        <v>1.6319092584744426</v>
      </c>
    </row>
    <row r="488" spans="1:11" ht="13.5" x14ac:dyDescent="0.25">
      <c r="A488" s="3">
        <v>42717</v>
      </c>
      <c r="B488" s="2">
        <v>1.6243000000000001</v>
      </c>
      <c r="C488" s="2">
        <f t="shared" si="53"/>
        <v>1.6299999999999981E-2</v>
      </c>
      <c r="D488" s="2">
        <f t="shared" si="54"/>
        <v>1.6275200000000001</v>
      </c>
      <c r="E488" s="2">
        <f t="shared" si="56"/>
        <v>1.6182799999999999</v>
      </c>
      <c r="F488" s="2">
        <f t="shared" si="57"/>
        <v>1.6229000000000002</v>
      </c>
      <c r="G488" s="2">
        <f t="shared" si="51"/>
        <v>1.6328419999999995</v>
      </c>
      <c r="H488" s="2">
        <f t="shared" si="55"/>
        <v>1.6178745000000021</v>
      </c>
      <c r="I488" s="2">
        <f t="array" ref="I488">SUMPRODUCT(B472:B491, (ROW(B472:B491)-ROW(B472)+1)) / (20*21/2)</f>
        <v>1.6130561904761906</v>
      </c>
      <c r="J488" s="2">
        <f t="shared" si="58"/>
        <v>1.6223562710577015</v>
      </c>
      <c r="K488" s="2">
        <f t="shared" si="52"/>
        <v>1.6316108561813272</v>
      </c>
    </row>
    <row r="489" spans="1:11" ht="13.5" x14ac:dyDescent="0.25">
      <c r="A489" s="3">
        <v>42718</v>
      </c>
      <c r="B489" s="2">
        <v>1.6080000000000001</v>
      </c>
      <c r="C489" s="2">
        <f t="shared" si="53"/>
        <v>-1.6299999999999981E-2</v>
      </c>
      <c r="D489" s="2">
        <f t="shared" si="54"/>
        <v>1.6221000000000001</v>
      </c>
      <c r="E489" s="2">
        <f t="shared" si="56"/>
        <v>1.61774</v>
      </c>
      <c r="F489" s="2">
        <f t="shared" si="57"/>
        <v>1.6215450000000005</v>
      </c>
      <c r="G489" s="2">
        <f t="shared" si="51"/>
        <v>1.6313219999999995</v>
      </c>
      <c r="H489" s="2">
        <f t="shared" si="55"/>
        <v>1.6182290000000021</v>
      </c>
      <c r="I489" s="2">
        <f t="array" ref="I489">SUMPRODUCT(B473:B492, (ROW(B473:B492)-ROW(B473)+1)) / (20*21/2)</f>
        <v>1.6100523809523812</v>
      </c>
      <c r="J489" s="2">
        <f t="shared" si="58"/>
        <v>1.6209890071474442</v>
      </c>
      <c r="K489" s="2">
        <f t="shared" si="52"/>
        <v>1.6306849402526478</v>
      </c>
    </row>
    <row r="490" spans="1:11" ht="13.5" x14ac:dyDescent="0.25">
      <c r="A490" s="3">
        <v>42719</v>
      </c>
      <c r="B490" s="2">
        <v>1.5862000000000001</v>
      </c>
      <c r="C490" s="2">
        <f t="shared" si="53"/>
        <v>-2.1800000000000042E-2</v>
      </c>
      <c r="D490" s="2">
        <f t="shared" si="54"/>
        <v>1.61232</v>
      </c>
      <c r="E490" s="2">
        <f t="shared" si="56"/>
        <v>1.6150200000000001</v>
      </c>
      <c r="F490" s="2">
        <f t="shared" si="57"/>
        <v>1.6191000000000006</v>
      </c>
      <c r="G490" s="2">
        <f t="shared" si="51"/>
        <v>1.6293659999999996</v>
      </c>
      <c r="H490" s="2">
        <f t="shared" si="55"/>
        <v>1.6185755000000017</v>
      </c>
      <c r="I490" s="2">
        <f t="array" ref="I490">SUMPRODUCT(B474:B493, (ROW(B474:B493)-ROW(B474)+1)) / (20*21/2)</f>
        <v>1.6072814285714287</v>
      </c>
      <c r="J490" s="2">
        <f t="shared" si="58"/>
        <v>1.6176757683714971</v>
      </c>
      <c r="K490" s="2">
        <f t="shared" si="52"/>
        <v>1.6289404327917596</v>
      </c>
    </row>
    <row r="491" spans="1:11" ht="13.5" x14ac:dyDescent="0.25">
      <c r="A491" s="3">
        <v>42720</v>
      </c>
      <c r="B491" s="2">
        <v>1.5862000000000001</v>
      </c>
      <c r="C491" s="2">
        <f t="shared" si="53"/>
        <v>0</v>
      </c>
      <c r="D491" s="2">
        <f t="shared" si="54"/>
        <v>1.6025400000000001</v>
      </c>
      <c r="E491" s="2">
        <f t="shared" si="56"/>
        <v>1.6101300000000003</v>
      </c>
      <c r="F491" s="2">
        <f t="shared" si="57"/>
        <v>1.6177400000000006</v>
      </c>
      <c r="G491" s="2">
        <f t="shared" si="51"/>
        <v>1.6274099999999998</v>
      </c>
      <c r="H491" s="2">
        <f t="shared" si="55"/>
        <v>1.6191495000000018</v>
      </c>
      <c r="I491" s="2">
        <f t="array" ref="I491">SUMPRODUCT(B475:B494, (ROW(B475:B494)-ROW(B475)+1)) / (20*21/2)</f>
        <v>1.6052414285714289</v>
      </c>
      <c r="J491" s="2">
        <f t="shared" si="58"/>
        <v>1.6146780761456403</v>
      </c>
      <c r="K491" s="2">
        <f t="shared" si="52"/>
        <v>1.6272643373881612</v>
      </c>
    </row>
    <row r="492" spans="1:11" ht="13.5" x14ac:dyDescent="0.25">
      <c r="A492" s="3">
        <v>42723</v>
      </c>
      <c r="B492" s="2">
        <v>1.5862000000000001</v>
      </c>
      <c r="C492" s="2">
        <f t="shared" si="53"/>
        <v>0</v>
      </c>
      <c r="D492" s="2">
        <f t="shared" si="54"/>
        <v>1.5981799999999999</v>
      </c>
      <c r="E492" s="2">
        <f t="shared" si="56"/>
        <v>1.6101300000000003</v>
      </c>
      <c r="F492" s="2">
        <f t="shared" si="57"/>
        <v>1.6152950000000004</v>
      </c>
      <c r="G492" s="2">
        <f t="shared" si="51"/>
        <v>1.62578</v>
      </c>
      <c r="H492" s="2">
        <f t="shared" si="55"/>
        <v>1.6195720000000018</v>
      </c>
      <c r="I492" s="2">
        <f t="array" ref="I492">SUMPRODUCT(B476:B495, (ROW(B476:B495)-ROW(B476)+1)) / (20*21/2)</f>
        <v>1.6033823809523811</v>
      </c>
      <c r="J492" s="2">
        <f t="shared" si="58"/>
        <v>1.6119658784174842</v>
      </c>
      <c r="K492" s="2">
        <f t="shared" si="52"/>
        <v>1.6256539712160765</v>
      </c>
    </row>
    <row r="493" spans="1:11" ht="13.5" x14ac:dyDescent="0.25">
      <c r="A493" s="3">
        <v>42724</v>
      </c>
      <c r="B493" s="2">
        <v>1.5862000000000001</v>
      </c>
      <c r="C493" s="2">
        <f t="shared" si="53"/>
        <v>0</v>
      </c>
      <c r="D493" s="2">
        <f t="shared" si="54"/>
        <v>1.59056</v>
      </c>
      <c r="E493" s="2">
        <f t="shared" si="56"/>
        <v>1.6090400000000002</v>
      </c>
      <c r="F493" s="2">
        <f t="shared" si="57"/>
        <v>1.6131200000000008</v>
      </c>
      <c r="G493" s="2">
        <f t="shared" si="51"/>
        <v>1.6241500000000002</v>
      </c>
      <c r="H493" s="2">
        <f t="shared" si="55"/>
        <v>1.6198425000000016</v>
      </c>
      <c r="I493" s="2">
        <f t="array" ref="I493">SUMPRODUCT(B477:B496, (ROW(B477:B496)-ROW(B477)+1)) / (20*21/2)</f>
        <v>1.6022185714285715</v>
      </c>
      <c r="J493" s="2">
        <f t="shared" si="58"/>
        <v>1.6095119852348667</v>
      </c>
      <c r="K493" s="2">
        <f t="shared" si="52"/>
        <v>1.6241067566585834</v>
      </c>
    </row>
    <row r="494" spans="1:11" ht="13.5" x14ac:dyDescent="0.25">
      <c r="A494" s="3">
        <v>42725</v>
      </c>
      <c r="B494" s="2">
        <v>1.5916999999999999</v>
      </c>
      <c r="C494" s="2">
        <f t="shared" si="53"/>
        <v>5.4999999999998384E-3</v>
      </c>
      <c r="D494" s="2">
        <f t="shared" si="54"/>
        <v>1.5873000000000002</v>
      </c>
      <c r="E494" s="2">
        <f t="shared" si="56"/>
        <v>1.6047</v>
      </c>
      <c r="F494" s="2">
        <f t="shared" si="57"/>
        <v>1.6112200000000005</v>
      </c>
      <c r="G494" s="2">
        <f t="shared" si="51"/>
        <v>1.6227380000000002</v>
      </c>
      <c r="H494" s="2">
        <f t="shared" si="55"/>
        <v>1.6202165000000017</v>
      </c>
      <c r="I494" s="2">
        <f t="array" ref="I494">SUMPRODUCT(B478:B497, (ROW(B478:B497)-ROW(B478)+1)) / (20*21/2)</f>
        <v>1.6021447619047622</v>
      </c>
      <c r="J494" s="2">
        <f t="shared" si="58"/>
        <v>1.607815605688689</v>
      </c>
      <c r="K494" s="2">
        <f t="shared" si="52"/>
        <v>1.622835903456286</v>
      </c>
    </row>
    <row r="495" spans="1:11" ht="13.5" x14ac:dyDescent="0.25">
      <c r="A495" s="3">
        <v>42726</v>
      </c>
      <c r="B495" s="2">
        <v>1.5916999999999999</v>
      </c>
      <c r="C495" s="2">
        <f t="shared" si="53"/>
        <v>0</v>
      </c>
      <c r="D495" s="2">
        <f t="shared" si="54"/>
        <v>1.5884</v>
      </c>
      <c r="E495" s="2">
        <f t="shared" si="56"/>
        <v>1.6003599999999998</v>
      </c>
      <c r="F495" s="2">
        <f t="shared" si="57"/>
        <v>1.6093200000000007</v>
      </c>
      <c r="G495" s="2">
        <f t="shared" si="51"/>
        <v>1.6208920000000007</v>
      </c>
      <c r="H495" s="2">
        <f t="shared" si="55"/>
        <v>1.6205905000000014</v>
      </c>
      <c r="I495" s="2">
        <f t="array" ref="I495">SUMPRODUCT(B479:B498, (ROW(B479:B498)-ROW(B479)+1)) / (20*21/2)</f>
        <v>1.6042409523809524</v>
      </c>
      <c r="J495" s="2">
        <f t="shared" si="58"/>
        <v>1.60628078609929</v>
      </c>
      <c r="K495" s="2">
        <f t="shared" si="52"/>
        <v>1.6216148876344709</v>
      </c>
    </row>
    <row r="496" spans="1:11" ht="13.5" x14ac:dyDescent="0.25">
      <c r="A496" s="3">
        <v>42727</v>
      </c>
      <c r="B496" s="2">
        <v>1.5971</v>
      </c>
      <c r="C496" s="2">
        <f t="shared" si="53"/>
        <v>5.4000000000000714E-3</v>
      </c>
      <c r="D496" s="2">
        <f t="shared" si="54"/>
        <v>1.5905800000000001</v>
      </c>
      <c r="E496" s="2">
        <f t="shared" si="56"/>
        <v>1.5965599999999998</v>
      </c>
      <c r="F496" s="2">
        <f t="shared" si="57"/>
        <v>1.6087750000000003</v>
      </c>
      <c r="G496" s="2">
        <f t="shared" si="51"/>
        <v>1.6191540000000006</v>
      </c>
      <c r="H496" s="2">
        <f t="shared" si="55"/>
        <v>1.6209915000000013</v>
      </c>
      <c r="I496" s="2">
        <f t="array" ref="I496">SUMPRODUCT(B480:B499, (ROW(B480:B499)-ROW(B480)+1)) / (20*21/2)</f>
        <v>1.6052990476190474</v>
      </c>
      <c r="J496" s="2">
        <f t="shared" si="58"/>
        <v>1.6054064255184053</v>
      </c>
      <c r="K496" s="2">
        <f t="shared" si="52"/>
        <v>1.6206535194919427</v>
      </c>
    </row>
    <row r="497" spans="1:11" ht="13.5" x14ac:dyDescent="0.25">
      <c r="A497" s="3">
        <v>42730</v>
      </c>
      <c r="B497" s="2">
        <v>1.6080000000000001</v>
      </c>
      <c r="C497" s="2">
        <f t="shared" si="53"/>
        <v>1.0900000000000132E-2</v>
      </c>
      <c r="D497" s="2">
        <f t="shared" si="54"/>
        <v>1.59494</v>
      </c>
      <c r="E497" s="2">
        <f t="shared" si="56"/>
        <v>1.5965599999999998</v>
      </c>
      <c r="F497" s="2">
        <f t="shared" si="57"/>
        <v>1.6076900000000003</v>
      </c>
      <c r="G497" s="2">
        <f t="shared" si="51"/>
        <v>1.6176340000000007</v>
      </c>
      <c r="H497" s="2">
        <f t="shared" si="55"/>
        <v>1.6212950000000013</v>
      </c>
      <c r="I497" s="2">
        <f t="array" ref="I497">SUMPRODUCT(B481:B500, (ROW(B481:B500)-ROW(B481)+1)) / (20*21/2)</f>
        <v>1.6053028571428571</v>
      </c>
      <c r="J497" s="2">
        <f t="shared" si="58"/>
        <v>1.6056534326118905</v>
      </c>
      <c r="K497" s="2">
        <f t="shared" si="52"/>
        <v>1.6201573030412784</v>
      </c>
    </row>
    <row r="498" spans="1:11" ht="13.5" x14ac:dyDescent="0.25">
      <c r="A498" s="3">
        <v>42731</v>
      </c>
      <c r="B498" s="2">
        <v>1.6296999999999999</v>
      </c>
      <c r="C498" s="2">
        <f t="shared" si="53"/>
        <v>2.1699999999999831E-2</v>
      </c>
      <c r="D498" s="2">
        <f t="shared" si="54"/>
        <v>1.60364</v>
      </c>
      <c r="E498" s="2">
        <f t="shared" si="56"/>
        <v>1.5970999999999997</v>
      </c>
      <c r="F498" s="2">
        <f t="shared" si="57"/>
        <v>1.6076900000000005</v>
      </c>
      <c r="G498" s="2">
        <f t="shared" ref="G498:G561" si="59">AVERAGE(B449:B498)</f>
        <v>1.6175260000000007</v>
      </c>
      <c r="H498" s="2">
        <f t="shared" si="55"/>
        <v>1.6217325000000014</v>
      </c>
      <c r="I498" s="2">
        <f t="array" ref="I498">SUMPRODUCT(B482:B501, (ROW(B482:B501)-ROW(B482)+1)) / (20*21/2)</f>
        <v>1.6079133333333335</v>
      </c>
      <c r="J498" s="2">
        <f t="shared" si="58"/>
        <v>1.6079435818869485</v>
      </c>
      <c r="K498" s="2">
        <f t="shared" si="52"/>
        <v>1.6205315264514244</v>
      </c>
    </row>
    <row r="499" spans="1:11" ht="13.5" x14ac:dyDescent="0.25">
      <c r="A499" s="3">
        <v>42732</v>
      </c>
      <c r="B499" s="2">
        <v>1.6188</v>
      </c>
      <c r="C499" s="2">
        <f t="shared" si="53"/>
        <v>-1.089999999999991E-2</v>
      </c>
      <c r="D499" s="2">
        <f t="shared" si="54"/>
        <v>1.6090599999999999</v>
      </c>
      <c r="E499" s="2">
        <f t="shared" si="56"/>
        <v>1.5981799999999999</v>
      </c>
      <c r="F499" s="2">
        <f t="shared" si="57"/>
        <v>1.6079600000000003</v>
      </c>
      <c r="G499" s="2">
        <f t="shared" si="59"/>
        <v>1.6172000000000002</v>
      </c>
      <c r="H499" s="2">
        <f t="shared" si="55"/>
        <v>1.6221155000000016</v>
      </c>
      <c r="I499" s="2">
        <f t="array" ref="I499">SUMPRODUCT(B483:B502, (ROW(B483:B502)-ROW(B483)+1)) / (20*21/2)</f>
        <v>1.6105238095238095</v>
      </c>
      <c r="J499" s="2">
        <f t="shared" si="58"/>
        <v>1.6089775264691439</v>
      </c>
      <c r="K499" s="2">
        <f t="shared" ref="K499:K562" si="60">$K$4*B499+(1-$K$4)*K498</f>
        <v>1.6204636234533294</v>
      </c>
    </row>
    <row r="500" spans="1:11" ht="13.5" x14ac:dyDescent="0.25">
      <c r="A500" s="3">
        <v>42733</v>
      </c>
      <c r="B500" s="2">
        <v>1.6080000000000001</v>
      </c>
      <c r="C500" s="2">
        <f t="shared" si="53"/>
        <v>-1.0799999999999921E-2</v>
      </c>
      <c r="D500" s="2">
        <f t="shared" si="54"/>
        <v>1.61232</v>
      </c>
      <c r="E500" s="2">
        <f t="shared" si="56"/>
        <v>1.6003599999999998</v>
      </c>
      <c r="F500" s="2">
        <f t="shared" si="57"/>
        <v>1.6076900000000003</v>
      </c>
      <c r="G500" s="2">
        <f t="shared" si="59"/>
        <v>1.6166580000000002</v>
      </c>
      <c r="H500" s="2">
        <f t="shared" si="55"/>
        <v>1.6224950000000018</v>
      </c>
      <c r="I500" s="2">
        <f t="array" ref="I500">SUMPRODUCT(B484:B503, (ROW(B484:B503)-ROW(B484)+1)) / (20*21/2)</f>
        <v>1.6103204761904761</v>
      </c>
      <c r="J500" s="2">
        <f t="shared" si="58"/>
        <v>1.6088844287101778</v>
      </c>
      <c r="K500" s="2">
        <f t="shared" si="60"/>
        <v>1.61997485390614</v>
      </c>
    </row>
    <row r="501" spans="1:11" ht="13.5" x14ac:dyDescent="0.25">
      <c r="A501" s="3">
        <v>42734</v>
      </c>
      <c r="B501" s="2">
        <v>1.6351</v>
      </c>
      <c r="C501" s="2">
        <f t="shared" si="53"/>
        <v>2.7099999999999902E-2</v>
      </c>
      <c r="D501" s="2">
        <f t="shared" si="54"/>
        <v>1.61992</v>
      </c>
      <c r="E501" s="2">
        <f t="shared" si="56"/>
        <v>1.6052500000000003</v>
      </c>
      <c r="F501" s="2">
        <f t="shared" si="57"/>
        <v>1.6076900000000003</v>
      </c>
      <c r="G501" s="2">
        <f t="shared" si="59"/>
        <v>1.6162219999999998</v>
      </c>
      <c r="H501" s="2">
        <f t="shared" si="55"/>
        <v>1.6229340000000019</v>
      </c>
      <c r="I501" s="2">
        <f t="array" ref="I501">SUMPRODUCT(B485:B504, (ROW(B485:B504)-ROW(B485)+1)) / (20*21/2)</f>
        <v>1.6100652380952383</v>
      </c>
      <c r="J501" s="2">
        <f t="shared" si="58"/>
        <v>1.6113811497853989</v>
      </c>
      <c r="K501" s="2">
        <f t="shared" si="60"/>
        <v>1.6205679968902131</v>
      </c>
    </row>
    <row r="502" spans="1:11" ht="13.5" x14ac:dyDescent="0.25">
      <c r="A502" s="3">
        <v>42737</v>
      </c>
      <c r="B502" s="2">
        <v>1.6351</v>
      </c>
      <c r="C502" s="2">
        <f t="shared" si="53"/>
        <v>0</v>
      </c>
      <c r="D502" s="2">
        <f t="shared" si="54"/>
        <v>1.62534</v>
      </c>
      <c r="E502" s="2">
        <f t="shared" si="56"/>
        <v>1.6101400000000001</v>
      </c>
      <c r="F502" s="2">
        <f t="shared" si="57"/>
        <v>1.6101350000000003</v>
      </c>
      <c r="G502" s="2">
        <f t="shared" si="59"/>
        <v>1.6165479999999997</v>
      </c>
      <c r="H502" s="2">
        <f t="shared" si="55"/>
        <v>1.6233985000000017</v>
      </c>
      <c r="I502" s="2">
        <f t="array" ref="I502">SUMPRODUCT(B486:B505, (ROW(B486:B505)-ROW(B486)+1)) / (20*21/2)</f>
        <v>1.6104533333333333</v>
      </c>
      <c r="J502" s="2">
        <f t="shared" si="58"/>
        <v>1.6136400879010753</v>
      </c>
      <c r="K502" s="2">
        <f t="shared" si="60"/>
        <v>1.6211378793651068</v>
      </c>
    </row>
    <row r="503" spans="1:11" ht="13.5" x14ac:dyDescent="0.25">
      <c r="A503" s="3">
        <v>42738</v>
      </c>
      <c r="B503" s="2">
        <v>1.6080000000000001</v>
      </c>
      <c r="C503" s="2">
        <f t="shared" si="53"/>
        <v>-2.7099999999999902E-2</v>
      </c>
      <c r="D503" s="2">
        <f t="shared" si="54"/>
        <v>1.621</v>
      </c>
      <c r="E503" s="2">
        <f t="shared" si="56"/>
        <v>1.61232</v>
      </c>
      <c r="F503" s="2">
        <f t="shared" si="57"/>
        <v>1.6106800000000003</v>
      </c>
      <c r="G503" s="2">
        <f t="shared" si="59"/>
        <v>1.6156799999999996</v>
      </c>
      <c r="H503" s="2">
        <f t="shared" si="55"/>
        <v>1.6237020000000022</v>
      </c>
      <c r="I503" s="2">
        <f t="array" ref="I503">SUMPRODUCT(B487:B506, (ROW(B487:B506)-ROW(B487)+1)) / (20*21/2)</f>
        <v>1.6124971428571431</v>
      </c>
      <c r="J503" s="2">
        <f t="shared" si="58"/>
        <v>1.6131029366724015</v>
      </c>
      <c r="K503" s="2">
        <f t="shared" si="60"/>
        <v>1.6206226684096126</v>
      </c>
    </row>
    <row r="504" spans="1:11" ht="13.5" x14ac:dyDescent="0.25">
      <c r="A504" s="3">
        <v>42739</v>
      </c>
      <c r="B504" s="2">
        <v>1.6080000000000001</v>
      </c>
      <c r="C504" s="2">
        <f t="shared" si="53"/>
        <v>0</v>
      </c>
      <c r="D504" s="2">
        <f t="shared" si="54"/>
        <v>1.6188400000000001</v>
      </c>
      <c r="E504" s="2">
        <f t="shared" si="56"/>
        <v>1.6139499999999998</v>
      </c>
      <c r="F504" s="2">
        <f t="shared" si="57"/>
        <v>1.6093250000000001</v>
      </c>
      <c r="G504" s="2">
        <f t="shared" si="59"/>
        <v>1.6150279999999995</v>
      </c>
      <c r="H504" s="2">
        <f t="shared" si="55"/>
        <v>1.623955000000002</v>
      </c>
      <c r="I504" s="2">
        <f t="array" ref="I504">SUMPRODUCT(B488:B507, (ROW(B488:B507)-ROW(B488)+1)) / (20*21/2)</f>
        <v>1.6145666666666665</v>
      </c>
      <c r="J504" s="2">
        <f t="shared" si="58"/>
        <v>1.6126169427036015</v>
      </c>
      <c r="K504" s="2">
        <f t="shared" si="60"/>
        <v>1.6201276618053142</v>
      </c>
    </row>
    <row r="505" spans="1:11" ht="13.5" x14ac:dyDescent="0.25">
      <c r="A505" s="3">
        <v>42740</v>
      </c>
      <c r="B505" s="2">
        <v>1.6133999999999999</v>
      </c>
      <c r="C505" s="2">
        <f t="shared" si="53"/>
        <v>5.3999999999998494E-3</v>
      </c>
      <c r="D505" s="2">
        <f t="shared" si="54"/>
        <v>1.61992</v>
      </c>
      <c r="E505" s="2">
        <f t="shared" si="56"/>
        <v>1.61612</v>
      </c>
      <c r="F505" s="2">
        <f t="shared" si="57"/>
        <v>1.6082400000000003</v>
      </c>
      <c r="G505" s="2">
        <f t="shared" si="59"/>
        <v>1.6150279999999995</v>
      </c>
      <c r="H505" s="2">
        <f t="shared" si="55"/>
        <v>1.6242350000000019</v>
      </c>
      <c r="I505" s="2">
        <f t="array" ref="I505">SUMPRODUCT(B489:B508, (ROW(B489:B508)-ROW(B489)+1)) / (20*21/2)</f>
        <v>1.6170471428571429</v>
      </c>
      <c r="J505" s="2">
        <f t="shared" si="58"/>
        <v>1.6126915195889728</v>
      </c>
      <c r="K505" s="2">
        <f t="shared" si="60"/>
        <v>1.619863831930596</v>
      </c>
    </row>
    <row r="506" spans="1:11" ht="13.5" x14ac:dyDescent="0.25">
      <c r="A506" s="3">
        <v>42741</v>
      </c>
      <c r="B506" s="2">
        <v>1.6296999999999999</v>
      </c>
      <c r="C506" s="2">
        <f t="shared" si="53"/>
        <v>1.6299999999999981E-2</v>
      </c>
      <c r="D506" s="2">
        <f t="shared" si="54"/>
        <v>1.6188400000000001</v>
      </c>
      <c r="E506" s="2">
        <f t="shared" si="56"/>
        <v>1.6193800000000003</v>
      </c>
      <c r="F506" s="2">
        <f t="shared" si="57"/>
        <v>1.6079700000000003</v>
      </c>
      <c r="G506" s="2">
        <f t="shared" si="59"/>
        <v>1.6153539999999997</v>
      </c>
      <c r="H506" s="2">
        <f t="shared" si="55"/>
        <v>1.6245715000000018</v>
      </c>
      <c r="I506" s="2">
        <f t="array" ref="I506">SUMPRODUCT(B490:B509, (ROW(B490:B509)-ROW(B490)+1)) / (20*21/2)</f>
        <v>1.6189619047619048</v>
      </c>
      <c r="J506" s="2">
        <f t="shared" si="58"/>
        <v>1.6143113748662135</v>
      </c>
      <c r="K506" s="2">
        <f t="shared" si="60"/>
        <v>1.6202495640117491</v>
      </c>
    </row>
    <row r="507" spans="1:11" ht="13.5" x14ac:dyDescent="0.25">
      <c r="A507" s="3">
        <v>42744</v>
      </c>
      <c r="B507" s="2">
        <v>1.6296999999999999</v>
      </c>
      <c r="C507" s="2">
        <f t="shared" si="53"/>
        <v>0</v>
      </c>
      <c r="D507" s="2">
        <f t="shared" si="54"/>
        <v>1.6177599999999999</v>
      </c>
      <c r="E507" s="2">
        <f t="shared" si="56"/>
        <v>1.6215500000000003</v>
      </c>
      <c r="F507" s="2">
        <f t="shared" si="57"/>
        <v>1.6090550000000001</v>
      </c>
      <c r="G507" s="2">
        <f t="shared" si="59"/>
        <v>1.6157879999999998</v>
      </c>
      <c r="H507" s="2">
        <f t="shared" si="55"/>
        <v>1.624882500000002</v>
      </c>
      <c r="I507" s="2">
        <f t="array" ref="I507">SUMPRODUCT(B491:B510, (ROW(B491:B510)-ROW(B491)+1)) / (20*21/2)</f>
        <v>1.6207733333333332</v>
      </c>
      <c r="J507" s="2">
        <f t="shared" si="58"/>
        <v>1.6157769582122885</v>
      </c>
      <c r="K507" s="2">
        <f t="shared" si="60"/>
        <v>1.6206201693446218</v>
      </c>
    </row>
    <row r="508" spans="1:11" ht="13.5" x14ac:dyDescent="0.25">
      <c r="A508" s="3">
        <v>42745</v>
      </c>
      <c r="B508" s="2">
        <v>1.6351</v>
      </c>
      <c r="C508" s="2">
        <f t="shared" si="53"/>
        <v>5.4000000000000714E-3</v>
      </c>
      <c r="D508" s="2">
        <f t="shared" si="54"/>
        <v>1.6231800000000001</v>
      </c>
      <c r="E508" s="2">
        <f t="shared" si="56"/>
        <v>1.62209</v>
      </c>
      <c r="F508" s="2">
        <f t="shared" si="57"/>
        <v>1.6095949999999999</v>
      </c>
      <c r="G508" s="2">
        <f t="shared" si="59"/>
        <v>1.6163299999999996</v>
      </c>
      <c r="H508" s="2">
        <f t="shared" si="55"/>
        <v>1.6252460000000022</v>
      </c>
      <c r="I508" s="2">
        <f t="array" ref="I508">SUMPRODUCT(B492:B511, (ROW(B492:B511)-ROW(B492)+1)) / (20*21/2)</f>
        <v>1.6223776190476191</v>
      </c>
      <c r="J508" s="2">
        <f t="shared" si="58"/>
        <v>1.6176172479063564</v>
      </c>
      <c r="K508" s="2">
        <f t="shared" si="60"/>
        <v>1.6211880058409112</v>
      </c>
    </row>
    <row r="509" spans="1:11" ht="13.5" x14ac:dyDescent="0.25">
      <c r="A509" s="3">
        <v>42746</v>
      </c>
      <c r="B509" s="2">
        <v>1.6296999999999999</v>
      </c>
      <c r="C509" s="2">
        <f t="shared" si="53"/>
        <v>-5.4000000000000714E-3</v>
      </c>
      <c r="D509" s="2">
        <f t="shared" si="54"/>
        <v>1.6275199999999999</v>
      </c>
      <c r="E509" s="2">
        <f t="shared" si="56"/>
        <v>1.6231800000000001</v>
      </c>
      <c r="F509" s="2">
        <f t="shared" si="57"/>
        <v>1.6106800000000003</v>
      </c>
      <c r="G509" s="2">
        <f t="shared" si="59"/>
        <v>1.6167639999999994</v>
      </c>
      <c r="H509" s="2">
        <f t="shared" si="55"/>
        <v>1.6255570000000024</v>
      </c>
      <c r="I509" s="2">
        <f t="array" ref="I509">SUMPRODUCT(B493:B512, (ROW(B493:B512)-ROW(B493)+1)) / (20*21/2)</f>
        <v>1.623774761904762</v>
      </c>
      <c r="J509" s="2">
        <f t="shared" si="58"/>
        <v>1.6187679862009889</v>
      </c>
      <c r="K509" s="2">
        <f t="shared" si="60"/>
        <v>1.6215218095334245</v>
      </c>
    </row>
    <row r="510" spans="1:11" ht="13.5" x14ac:dyDescent="0.25">
      <c r="A510" s="3">
        <v>42747</v>
      </c>
      <c r="B510" s="2">
        <v>1.6296999999999999</v>
      </c>
      <c r="C510" s="2">
        <f t="shared" si="53"/>
        <v>0</v>
      </c>
      <c r="D510" s="2">
        <f t="shared" si="54"/>
        <v>1.6307800000000001</v>
      </c>
      <c r="E510" s="2">
        <f t="shared" si="56"/>
        <v>1.6253499999999999</v>
      </c>
      <c r="F510" s="2">
        <f t="shared" si="57"/>
        <v>1.6128550000000001</v>
      </c>
      <c r="G510" s="2">
        <f t="shared" si="59"/>
        <v>1.6171979999999992</v>
      </c>
      <c r="H510" s="2">
        <f t="shared" si="55"/>
        <v>1.6259690000000022</v>
      </c>
      <c r="I510" s="2">
        <f t="array" ref="I510">SUMPRODUCT(B494:B513, (ROW(B494:B513)-ROW(B494)+1)) / (20*21/2)</f>
        <v>1.6254790476190475</v>
      </c>
      <c r="J510" s="2">
        <f t="shared" si="58"/>
        <v>1.6198091303723232</v>
      </c>
      <c r="K510" s="2">
        <f t="shared" si="60"/>
        <v>1.621842522885055</v>
      </c>
    </row>
    <row r="511" spans="1:11" ht="13.5" x14ac:dyDescent="0.25">
      <c r="A511" s="3">
        <v>42748</v>
      </c>
      <c r="B511" s="2">
        <v>1.6296999999999999</v>
      </c>
      <c r="C511" s="2">
        <f t="shared" si="53"/>
        <v>0</v>
      </c>
      <c r="D511" s="2">
        <f t="shared" si="54"/>
        <v>1.6307800000000001</v>
      </c>
      <c r="E511" s="2">
        <f t="shared" si="56"/>
        <v>1.6248100000000001</v>
      </c>
      <c r="F511" s="2">
        <f t="shared" si="57"/>
        <v>1.6150300000000002</v>
      </c>
      <c r="G511" s="2">
        <f t="shared" si="59"/>
        <v>1.6177419999999996</v>
      </c>
      <c r="H511" s="2">
        <f t="shared" si="55"/>
        <v>1.6263055000000022</v>
      </c>
      <c r="I511" s="2">
        <f t="array" ref="I511">SUMPRODUCT(B495:B514, (ROW(B495:B514)-ROW(B495)+1)) / (20*21/2)</f>
        <v>1.6274742857142859</v>
      </c>
      <c r="J511" s="2">
        <f t="shared" si="58"/>
        <v>1.6207511179559115</v>
      </c>
      <c r="K511" s="2">
        <f t="shared" si="60"/>
        <v>1.6221506592425039</v>
      </c>
    </row>
    <row r="512" spans="1:11" ht="13.5" x14ac:dyDescent="0.25">
      <c r="A512" s="3">
        <v>42751</v>
      </c>
      <c r="B512" s="2">
        <v>1.6296999999999999</v>
      </c>
      <c r="C512" s="2">
        <f t="shared" si="53"/>
        <v>0</v>
      </c>
      <c r="D512" s="2">
        <f t="shared" si="54"/>
        <v>1.6307800000000001</v>
      </c>
      <c r="E512" s="2">
        <f t="shared" si="56"/>
        <v>1.6242699999999999</v>
      </c>
      <c r="F512" s="2">
        <f t="shared" si="57"/>
        <v>1.6172050000000002</v>
      </c>
      <c r="G512" s="2">
        <f t="shared" si="59"/>
        <v>1.6182859999999997</v>
      </c>
      <c r="H512" s="2">
        <f t="shared" si="55"/>
        <v>1.6266420000000021</v>
      </c>
      <c r="I512" s="2">
        <f t="array" ref="I512">SUMPRODUCT(B496:B515, (ROW(B496:B515)-ROW(B496)+1)) / (20*21/2)</f>
        <v>1.6292366666666669</v>
      </c>
      <c r="J512" s="2">
        <f t="shared" si="58"/>
        <v>1.6216033924363007</v>
      </c>
      <c r="K512" s="2">
        <f t="shared" si="60"/>
        <v>1.6224467118212293</v>
      </c>
    </row>
    <row r="513" spans="1:11" ht="13.5" x14ac:dyDescent="0.25">
      <c r="A513" s="3">
        <v>42752</v>
      </c>
      <c r="B513" s="2">
        <v>1.6351</v>
      </c>
      <c r="C513" s="2">
        <f t="shared" si="53"/>
        <v>5.4000000000000714E-3</v>
      </c>
      <c r="D513" s="2">
        <f t="shared" si="54"/>
        <v>1.6307800000000001</v>
      </c>
      <c r="E513" s="2">
        <f t="shared" si="56"/>
        <v>1.6269800000000001</v>
      </c>
      <c r="F513" s="2">
        <f t="shared" si="57"/>
        <v>1.61965</v>
      </c>
      <c r="G513" s="2">
        <f t="shared" si="59"/>
        <v>1.6188279999999995</v>
      </c>
      <c r="H513" s="2">
        <f t="shared" si="55"/>
        <v>1.6270055000000021</v>
      </c>
      <c r="I513" s="2">
        <f t="array" ref="I513">SUMPRODUCT(B497:B516, (ROW(B497:B516)-ROW(B497)+1)) / (20*21/2)</f>
        <v>1.6312804761904764</v>
      </c>
      <c r="J513" s="2">
        <f t="shared" si="58"/>
        <v>1.6228887836328436</v>
      </c>
      <c r="K513" s="2">
        <f t="shared" si="60"/>
        <v>1.6229429192007891</v>
      </c>
    </row>
    <row r="514" spans="1:11" ht="13.5" x14ac:dyDescent="0.25">
      <c r="A514" s="3">
        <v>42753</v>
      </c>
      <c r="B514" s="2">
        <v>1.6406000000000001</v>
      </c>
      <c r="C514" s="2">
        <f t="shared" si="53"/>
        <v>5.5000000000000604E-3</v>
      </c>
      <c r="D514" s="2">
        <f t="shared" si="54"/>
        <v>1.63296</v>
      </c>
      <c r="E514" s="2">
        <f t="shared" si="56"/>
        <v>1.6302399999999999</v>
      </c>
      <c r="F514" s="2">
        <f t="shared" si="57"/>
        <v>1.6220949999999998</v>
      </c>
      <c r="G514" s="2">
        <f t="shared" si="59"/>
        <v>1.6188279999999995</v>
      </c>
      <c r="H514" s="2">
        <f t="shared" si="55"/>
        <v>1.6273710000000023</v>
      </c>
      <c r="I514" s="2">
        <f t="array" ref="I514">SUMPRODUCT(B498:B517, (ROW(B498:B517)-ROW(B498)+1)) / (20*21/2)</f>
        <v>1.6330914285714286</v>
      </c>
      <c r="J514" s="2">
        <f t="shared" si="58"/>
        <v>1.6245755661440013</v>
      </c>
      <c r="K514" s="2">
        <f t="shared" si="60"/>
        <v>1.6236353537419346</v>
      </c>
    </row>
    <row r="515" spans="1:11" ht="13.5" x14ac:dyDescent="0.25">
      <c r="A515" s="3">
        <v>42754</v>
      </c>
      <c r="B515" s="2">
        <v>1.6406000000000001</v>
      </c>
      <c r="C515" s="2">
        <f t="shared" si="53"/>
        <v>0</v>
      </c>
      <c r="D515" s="2">
        <f t="shared" si="54"/>
        <v>1.6351399999999998</v>
      </c>
      <c r="E515" s="2">
        <f t="shared" si="56"/>
        <v>1.63296</v>
      </c>
      <c r="F515" s="2">
        <f t="shared" si="57"/>
        <v>1.6245400000000001</v>
      </c>
      <c r="G515" s="2">
        <f t="shared" si="59"/>
        <v>1.6190459999999995</v>
      </c>
      <c r="H515" s="2">
        <f t="shared" si="55"/>
        <v>1.6277365000000024</v>
      </c>
      <c r="I515" s="2">
        <f t="array" ref="I515">SUMPRODUCT(B499:B518, (ROW(B499:B518)-ROW(B499)+1)) / (20*21/2)</f>
        <v>1.6347214285714284</v>
      </c>
      <c r="J515" s="2">
        <f t="shared" si="58"/>
        <v>1.6261017027017155</v>
      </c>
      <c r="K515" s="2">
        <f t="shared" si="60"/>
        <v>1.6243006339873489</v>
      </c>
    </row>
    <row r="516" spans="1:11" ht="13.5" x14ac:dyDescent="0.25">
      <c r="A516" s="3">
        <v>42755</v>
      </c>
      <c r="B516" s="2">
        <v>1.6459999999999999</v>
      </c>
      <c r="C516" s="2">
        <f t="shared" ref="C516:C579" si="61">B516-B515</f>
        <v>5.3999999999998494E-3</v>
      </c>
      <c r="D516" s="2">
        <f t="shared" si="54"/>
        <v>1.6384000000000001</v>
      </c>
      <c r="E516" s="2">
        <f t="shared" si="56"/>
        <v>1.63459</v>
      </c>
      <c r="F516" s="2">
        <f t="shared" si="57"/>
        <v>1.6269850000000001</v>
      </c>
      <c r="G516" s="2">
        <f t="shared" si="59"/>
        <v>1.6199159999999997</v>
      </c>
      <c r="H516" s="2">
        <f t="shared" si="55"/>
        <v>1.6281545000000022</v>
      </c>
      <c r="I516" s="2">
        <f t="array" ref="I516">SUMPRODUCT(B500:B519, (ROW(B500:B519)-ROW(B500)+1)) / (20*21/2)</f>
        <v>1.6321309523809524</v>
      </c>
      <c r="J516" s="2">
        <f t="shared" si="58"/>
        <v>1.6279967786348855</v>
      </c>
      <c r="K516" s="2">
        <f t="shared" si="60"/>
        <v>1.6251515895172568</v>
      </c>
    </row>
    <row r="517" spans="1:11" ht="13.5" x14ac:dyDescent="0.25">
      <c r="A517" s="3">
        <v>42758</v>
      </c>
      <c r="B517" s="2">
        <v>1.6459999999999999</v>
      </c>
      <c r="C517" s="2">
        <f t="shared" si="61"/>
        <v>0</v>
      </c>
      <c r="D517" s="2">
        <f t="shared" si="54"/>
        <v>1.6416599999999999</v>
      </c>
      <c r="E517" s="2">
        <f t="shared" si="56"/>
        <v>1.6362200000000002</v>
      </c>
      <c r="F517" s="2">
        <f t="shared" si="57"/>
        <v>1.6288849999999999</v>
      </c>
      <c r="G517" s="2">
        <f t="shared" si="59"/>
        <v>1.6202419999999997</v>
      </c>
      <c r="H517" s="2">
        <f t="shared" si="55"/>
        <v>1.6285470000000024</v>
      </c>
      <c r="I517" s="2">
        <f t="array" ref="I517">SUMPRODUCT(B501:B520, (ROW(B501:B520)-ROW(B501)+1)) / (20*21/2)</f>
        <v>1.6332466666666667</v>
      </c>
      <c r="J517" s="2">
        <f t="shared" si="58"/>
        <v>1.6297113711458486</v>
      </c>
      <c r="K517" s="2">
        <f t="shared" si="60"/>
        <v>1.6259691742420703</v>
      </c>
    </row>
    <row r="518" spans="1:11" ht="13.5" x14ac:dyDescent="0.25">
      <c r="A518" s="3">
        <v>42759</v>
      </c>
      <c r="B518" s="2">
        <v>1.6459999999999999</v>
      </c>
      <c r="C518" s="2">
        <f t="shared" si="61"/>
        <v>0</v>
      </c>
      <c r="D518" s="2">
        <f t="shared" ref="D518:D581" si="62">AVERAGE(B514:B518)</f>
        <v>1.6438400000000002</v>
      </c>
      <c r="E518" s="2">
        <f t="shared" si="56"/>
        <v>1.63731</v>
      </c>
      <c r="F518" s="2">
        <f t="shared" si="57"/>
        <v>1.6297000000000001</v>
      </c>
      <c r="G518" s="2">
        <f t="shared" si="59"/>
        <v>1.62046</v>
      </c>
      <c r="H518" s="2">
        <f t="shared" si="55"/>
        <v>1.6288385000000025</v>
      </c>
      <c r="I518" s="2">
        <f t="array" ref="I518">SUMPRODUCT(B502:B521, (ROW(B502:B521)-ROW(B502)+1)) / (20*21/2)</f>
        <v>1.6331690476190477</v>
      </c>
      <c r="J518" s="2">
        <f t="shared" si="58"/>
        <v>1.6312626691319583</v>
      </c>
      <c r="K518" s="2">
        <f t="shared" si="60"/>
        <v>1.6267546968208126</v>
      </c>
    </row>
    <row r="519" spans="1:11" ht="13.5" x14ac:dyDescent="0.25">
      <c r="A519" s="3">
        <v>42760</v>
      </c>
      <c r="B519" s="2">
        <v>1.6025</v>
      </c>
      <c r="C519" s="2">
        <f t="shared" si="61"/>
        <v>-4.3499999999999872E-2</v>
      </c>
      <c r="D519" s="2">
        <f t="shared" si="62"/>
        <v>1.6362200000000002</v>
      </c>
      <c r="E519" s="2">
        <f t="shared" si="56"/>
        <v>1.63459</v>
      </c>
      <c r="F519" s="2">
        <f t="shared" si="57"/>
        <v>1.6288849999999999</v>
      </c>
      <c r="G519" s="2">
        <f t="shared" si="59"/>
        <v>1.6198080000000001</v>
      </c>
      <c r="H519" s="2">
        <f t="shared" si="55"/>
        <v>1.6289630000000026</v>
      </c>
      <c r="I519" s="2">
        <f t="array" ref="I519">SUMPRODUCT(B503:B522, (ROW(B503:B522)-ROW(B503)+1)) / (20*21/2)</f>
        <v>1.6300123809523808</v>
      </c>
      <c r="J519" s="2">
        <f t="shared" si="58"/>
        <v>1.6285233673098671</v>
      </c>
      <c r="K519" s="2">
        <f t="shared" si="60"/>
        <v>1.6258035322396043</v>
      </c>
    </row>
    <row r="520" spans="1:11" ht="13.5" x14ac:dyDescent="0.25">
      <c r="A520" s="3">
        <v>42761</v>
      </c>
      <c r="B520" s="2">
        <v>1.6406000000000001</v>
      </c>
      <c r="C520" s="2">
        <f t="shared" si="61"/>
        <v>3.8100000000000023E-2</v>
      </c>
      <c r="D520" s="2">
        <f t="shared" si="62"/>
        <v>1.6362200000000002</v>
      </c>
      <c r="E520" s="2">
        <f t="shared" si="56"/>
        <v>1.63568</v>
      </c>
      <c r="F520" s="2">
        <f t="shared" si="57"/>
        <v>1.6305150000000002</v>
      </c>
      <c r="G520" s="2">
        <f t="shared" si="59"/>
        <v>1.6199180000000004</v>
      </c>
      <c r="H520" s="2">
        <f t="shared" si="55"/>
        <v>1.6292780000000024</v>
      </c>
      <c r="I520" s="2">
        <f t="array" ref="I520">SUMPRODUCT(B504:B523, (ROW(B504:B523)-ROW(B504)+1)) / (20*21/2)</f>
        <v>1.6259985714285714</v>
      </c>
      <c r="J520" s="2">
        <f t="shared" si="58"/>
        <v>1.6296735228041654</v>
      </c>
      <c r="K520" s="2">
        <f t="shared" si="60"/>
        <v>1.626383785877267</v>
      </c>
    </row>
    <row r="521" spans="1:11" ht="13.5" x14ac:dyDescent="0.25">
      <c r="A521" s="3">
        <v>42762</v>
      </c>
      <c r="B521" s="2">
        <v>1.6296999999999999</v>
      </c>
      <c r="C521" s="2">
        <f t="shared" si="61"/>
        <v>-1.0900000000000132E-2</v>
      </c>
      <c r="D521" s="2">
        <f t="shared" si="62"/>
        <v>1.63296</v>
      </c>
      <c r="E521" s="2">
        <f t="shared" si="56"/>
        <v>1.63568</v>
      </c>
      <c r="F521" s="2">
        <f t="shared" si="57"/>
        <v>1.6302449999999999</v>
      </c>
      <c r="G521" s="2">
        <f t="shared" si="59"/>
        <v>1.6202440000000005</v>
      </c>
      <c r="H521" s="2">
        <f t="shared" si="55"/>
        <v>1.6295890000000028</v>
      </c>
      <c r="I521" s="2">
        <f t="array" ref="I521">SUMPRODUCT(B505:B524, (ROW(B505:B524)-ROW(B505)+1)) / (20*21/2)</f>
        <v>1.6220885714285713</v>
      </c>
      <c r="J521" s="2">
        <f t="shared" si="58"/>
        <v>1.6296760444418639</v>
      </c>
      <c r="K521" s="2">
        <f t="shared" si="60"/>
        <v>1.6265138334899232</v>
      </c>
    </row>
    <row r="522" spans="1:11" ht="13.5" x14ac:dyDescent="0.25">
      <c r="A522" s="3">
        <v>42765</v>
      </c>
      <c r="B522" s="2">
        <v>1.5971</v>
      </c>
      <c r="C522" s="2">
        <f t="shared" si="61"/>
        <v>-3.2599999999999962E-2</v>
      </c>
      <c r="D522" s="2">
        <f t="shared" si="62"/>
        <v>1.6231800000000001</v>
      </c>
      <c r="E522" s="2">
        <f t="shared" si="56"/>
        <v>1.6324199999999998</v>
      </c>
      <c r="F522" s="2">
        <f t="shared" si="57"/>
        <v>1.6283449999999999</v>
      </c>
      <c r="G522" s="2">
        <f t="shared" si="59"/>
        <v>1.6194840000000006</v>
      </c>
      <c r="H522" s="2">
        <f t="shared" ref="H522:H585" si="63">AVERAGE(B323:B522)</f>
        <v>1.6297120000000029</v>
      </c>
      <c r="I522" s="2">
        <f t="array" ref="I522">SUMPRODUCT(B506:B525, (ROW(B506:B525)-ROW(B506)+1)) / (20*21/2)</f>
        <v>1.6193204761904765</v>
      </c>
      <c r="J522" s="2">
        <f t="shared" si="58"/>
        <v>1.6265735640188292</v>
      </c>
      <c r="K522" s="2">
        <f t="shared" si="60"/>
        <v>1.6253603498236517</v>
      </c>
    </row>
    <row r="523" spans="1:11" ht="13.5" x14ac:dyDescent="0.25">
      <c r="A523" s="3">
        <v>42766</v>
      </c>
      <c r="B523" s="2">
        <v>1.5862000000000001</v>
      </c>
      <c r="C523" s="2">
        <f t="shared" si="61"/>
        <v>-1.089999999999991E-2</v>
      </c>
      <c r="D523" s="2">
        <f t="shared" si="62"/>
        <v>1.6112200000000001</v>
      </c>
      <c r="E523" s="2">
        <f t="shared" si="56"/>
        <v>1.6275299999999997</v>
      </c>
      <c r="F523" s="2">
        <f t="shared" si="57"/>
        <v>1.6272549999999999</v>
      </c>
      <c r="G523" s="2">
        <f t="shared" si="59"/>
        <v>1.6186140000000007</v>
      </c>
      <c r="H523" s="2">
        <f t="shared" si="63"/>
        <v>1.6297805000000032</v>
      </c>
      <c r="I523" s="2">
        <f t="array" ref="I523">SUMPRODUCT(B507:B526, (ROW(B507:B526)-ROW(B507)+1)) / (20*21/2)</f>
        <v>1.6176680952380953</v>
      </c>
      <c r="J523" s="2">
        <f t="shared" si="58"/>
        <v>1.6227284626837026</v>
      </c>
      <c r="K523" s="2">
        <f t="shared" si="60"/>
        <v>1.6238246498305673</v>
      </c>
    </row>
    <row r="524" spans="1:11" ht="13.5" x14ac:dyDescent="0.25">
      <c r="A524" s="3">
        <v>42767</v>
      </c>
      <c r="B524" s="2">
        <v>1.5862000000000001</v>
      </c>
      <c r="C524" s="2">
        <f t="shared" si="61"/>
        <v>0</v>
      </c>
      <c r="D524" s="2">
        <f t="shared" si="62"/>
        <v>1.6079599999999998</v>
      </c>
      <c r="E524" s="2">
        <f t="shared" ref="E524:E587" si="64">AVERAGE(B515:B524)</f>
        <v>1.62209</v>
      </c>
      <c r="F524" s="2">
        <f t="shared" si="57"/>
        <v>1.6261649999999999</v>
      </c>
      <c r="G524" s="2">
        <f t="shared" si="59"/>
        <v>1.6177440000000007</v>
      </c>
      <c r="H524" s="2">
        <f t="shared" si="63"/>
        <v>1.6298235000000032</v>
      </c>
      <c r="I524" s="2">
        <f t="array" ref="I524">SUMPRODUCT(B508:B527, (ROW(B508:B527)-ROW(B508)+1)) / (20*21/2)</f>
        <v>1.6161190476190479</v>
      </c>
      <c r="J524" s="2">
        <f t="shared" si="58"/>
        <v>1.619249561475731</v>
      </c>
      <c r="K524" s="2">
        <f t="shared" si="60"/>
        <v>1.6223491733666235</v>
      </c>
    </row>
    <row r="525" spans="1:11" ht="13.5" x14ac:dyDescent="0.25">
      <c r="A525" s="3">
        <v>42768</v>
      </c>
      <c r="B525" s="2">
        <v>1.5971</v>
      </c>
      <c r="C525" s="2">
        <f t="shared" si="61"/>
        <v>1.089999999999991E-2</v>
      </c>
      <c r="D525" s="2">
        <f t="shared" si="62"/>
        <v>1.5992599999999999</v>
      </c>
      <c r="E525" s="2">
        <f t="shared" si="64"/>
        <v>1.61774</v>
      </c>
      <c r="F525" s="2">
        <f t="shared" si="57"/>
        <v>1.6253500000000003</v>
      </c>
      <c r="G525" s="2">
        <f t="shared" si="59"/>
        <v>1.6170920000000004</v>
      </c>
      <c r="H525" s="2">
        <f t="shared" si="63"/>
        <v>1.6299715000000032</v>
      </c>
      <c r="I525" s="2">
        <f t="array" ref="I525">SUMPRODUCT(B509:B528, (ROW(B509:B528)-ROW(B509)+1)) / (20*21/2)</f>
        <v>1.6146733333333334</v>
      </c>
      <c r="J525" s="2">
        <f t="shared" si="58"/>
        <v>1.6171400794304234</v>
      </c>
      <c r="K525" s="2">
        <f t="shared" si="60"/>
        <v>1.6213590097051873</v>
      </c>
    </row>
    <row r="526" spans="1:11" ht="13.5" x14ac:dyDescent="0.25">
      <c r="A526" s="3">
        <v>42769</v>
      </c>
      <c r="B526" s="2">
        <v>1.6080000000000001</v>
      </c>
      <c r="C526" s="2">
        <f t="shared" si="61"/>
        <v>1.0900000000000132E-2</v>
      </c>
      <c r="D526" s="2">
        <f t="shared" si="62"/>
        <v>1.5949200000000001</v>
      </c>
      <c r="E526" s="2">
        <f t="shared" si="64"/>
        <v>1.6139399999999999</v>
      </c>
      <c r="F526" s="2">
        <f t="shared" si="57"/>
        <v>1.6242650000000001</v>
      </c>
      <c r="G526" s="2">
        <f t="shared" si="59"/>
        <v>1.6170920000000004</v>
      </c>
      <c r="H526" s="2">
        <f t="shared" si="63"/>
        <v>1.6301740000000029</v>
      </c>
      <c r="I526" s="2">
        <f t="array" ref="I526">SUMPRODUCT(B510:B529, (ROW(B510:B529)-ROW(B510)+1)) / (20*21/2)</f>
        <v>1.6133566666666668</v>
      </c>
      <c r="J526" s="2">
        <f t="shared" si="58"/>
        <v>1.6162695956751452</v>
      </c>
      <c r="K526" s="2">
        <f t="shared" si="60"/>
        <v>1.6208351269716508</v>
      </c>
    </row>
    <row r="527" spans="1:11" ht="13.5" x14ac:dyDescent="0.25">
      <c r="A527" s="3">
        <v>42772</v>
      </c>
      <c r="B527" s="2">
        <v>1.6080000000000001</v>
      </c>
      <c r="C527" s="2">
        <f t="shared" si="61"/>
        <v>0</v>
      </c>
      <c r="D527" s="2">
        <f t="shared" si="62"/>
        <v>1.5971</v>
      </c>
      <c r="E527" s="2">
        <f t="shared" si="64"/>
        <v>1.6101399999999999</v>
      </c>
      <c r="F527" s="2">
        <f t="shared" si="57"/>
        <v>1.6231800000000003</v>
      </c>
      <c r="G527" s="2">
        <f t="shared" si="59"/>
        <v>1.6166580000000004</v>
      </c>
      <c r="H527" s="2">
        <f t="shared" si="63"/>
        <v>1.6303515000000031</v>
      </c>
      <c r="I527" s="2">
        <f t="array" ref="I527">SUMPRODUCT(B511:B530, (ROW(B511:B530)-ROW(B511)+1)) / (20*21/2)</f>
        <v>1.6121433333333337</v>
      </c>
      <c r="J527" s="2">
        <f t="shared" si="58"/>
        <v>1.6154820151346549</v>
      </c>
      <c r="K527" s="2">
        <f t="shared" si="60"/>
        <v>1.6203317886590372</v>
      </c>
    </row>
    <row r="528" spans="1:11" ht="13.5" x14ac:dyDescent="0.25">
      <c r="A528" s="3">
        <v>42773</v>
      </c>
      <c r="B528" s="2">
        <v>1.6080000000000001</v>
      </c>
      <c r="C528" s="2">
        <f t="shared" si="61"/>
        <v>0</v>
      </c>
      <c r="D528" s="2">
        <f t="shared" si="62"/>
        <v>1.6014600000000001</v>
      </c>
      <c r="E528" s="2">
        <f t="shared" si="64"/>
        <v>1.6063400000000001</v>
      </c>
      <c r="F528" s="2">
        <f t="shared" si="57"/>
        <v>1.6218250000000001</v>
      </c>
      <c r="G528" s="2">
        <f t="shared" si="59"/>
        <v>1.6162240000000005</v>
      </c>
      <c r="H528" s="2">
        <f t="shared" si="63"/>
        <v>1.6305290000000028</v>
      </c>
      <c r="I528" s="2">
        <f t="array" ref="I528">SUMPRODUCT(B512:B531, (ROW(B512:B531)-ROW(B512)+1)) / (20*21/2)</f>
        <v>1.6115476190476195</v>
      </c>
      <c r="J528" s="2">
        <f t="shared" si="58"/>
        <v>1.6147694422646879</v>
      </c>
      <c r="K528" s="2">
        <f t="shared" si="60"/>
        <v>1.6198481891037808</v>
      </c>
    </row>
    <row r="529" spans="1:11" ht="13.5" x14ac:dyDescent="0.25">
      <c r="A529" s="3">
        <v>42774</v>
      </c>
      <c r="B529" s="2">
        <v>1.6080000000000001</v>
      </c>
      <c r="C529" s="2">
        <f t="shared" si="61"/>
        <v>0</v>
      </c>
      <c r="D529" s="2">
        <f t="shared" si="62"/>
        <v>1.6058200000000002</v>
      </c>
      <c r="E529" s="2">
        <f t="shared" si="64"/>
        <v>1.6068899999999999</v>
      </c>
      <c r="F529" s="2">
        <f t="shared" si="57"/>
        <v>1.6207400000000003</v>
      </c>
      <c r="G529" s="2">
        <f t="shared" si="59"/>
        <v>1.6161160000000008</v>
      </c>
      <c r="H529" s="2">
        <f t="shared" si="63"/>
        <v>1.6306050000000025</v>
      </c>
      <c r="I529" s="2">
        <f t="array" ref="I529">SUMPRODUCT(B513:B532, (ROW(B513:B532)-ROW(B513)+1)) / (20*21/2)</f>
        <v>1.6110295238095242</v>
      </c>
      <c r="J529" s="2">
        <f t="shared" si="58"/>
        <v>1.6141247334775746</v>
      </c>
      <c r="K529" s="2">
        <f t="shared" si="60"/>
        <v>1.6193835542369659</v>
      </c>
    </row>
    <row r="530" spans="1:11" ht="13.5" x14ac:dyDescent="0.25">
      <c r="A530" s="3">
        <v>42775</v>
      </c>
      <c r="B530" s="2">
        <v>1.6080000000000001</v>
      </c>
      <c r="C530" s="2">
        <f t="shared" si="61"/>
        <v>0</v>
      </c>
      <c r="D530" s="2">
        <f t="shared" si="62"/>
        <v>1.6080000000000001</v>
      </c>
      <c r="E530" s="2">
        <f t="shared" si="64"/>
        <v>1.6036300000000001</v>
      </c>
      <c r="F530" s="2">
        <f t="shared" si="57"/>
        <v>1.6196550000000003</v>
      </c>
      <c r="G530" s="2">
        <f t="shared" si="59"/>
        <v>1.6160080000000006</v>
      </c>
      <c r="H530" s="2">
        <f t="shared" si="63"/>
        <v>1.6306305000000023</v>
      </c>
      <c r="I530" s="2">
        <f t="array" ref="I530">SUMPRODUCT(B514:B533, (ROW(B514:B533)-ROW(B514)+1)) / (20*21/2)</f>
        <v>1.60697</v>
      </c>
      <c r="J530" s="2">
        <f t="shared" si="58"/>
        <v>1.6135414255273295</v>
      </c>
      <c r="K530" s="2">
        <f t="shared" si="60"/>
        <v>1.6189371403453203</v>
      </c>
    </row>
    <row r="531" spans="1:11" ht="13.5" x14ac:dyDescent="0.25">
      <c r="A531" s="3">
        <v>42776</v>
      </c>
      <c r="B531" s="2">
        <v>1.6133999999999999</v>
      </c>
      <c r="C531" s="2">
        <f t="shared" si="61"/>
        <v>5.3999999999998494E-3</v>
      </c>
      <c r="D531" s="2">
        <f t="shared" si="62"/>
        <v>1.6090800000000001</v>
      </c>
      <c r="E531" s="2">
        <f t="shared" si="64"/>
        <v>1.6020000000000003</v>
      </c>
      <c r="F531" s="2">
        <f t="shared" si="57"/>
        <v>1.6188400000000005</v>
      </c>
      <c r="G531" s="2">
        <f t="shared" si="59"/>
        <v>1.6155740000000005</v>
      </c>
      <c r="H531" s="2">
        <f t="shared" si="63"/>
        <v>1.6306830000000025</v>
      </c>
      <c r="I531" s="2">
        <f t="array" ref="I531">SUMPRODUCT(B515:B534, (ROW(B515:B534)-ROW(B515)+1)) / (20*21/2)</f>
        <v>1.6057757142857143</v>
      </c>
      <c r="J531" s="2">
        <f t="shared" si="58"/>
        <v>1.6135279564294887</v>
      </c>
      <c r="K531" s="2">
        <f t="shared" si="60"/>
        <v>1.6187199975866804</v>
      </c>
    </row>
    <row r="532" spans="1:11" ht="13.5" x14ac:dyDescent="0.25">
      <c r="A532" s="3">
        <v>42779</v>
      </c>
      <c r="B532" s="2">
        <v>1.6133999999999999</v>
      </c>
      <c r="C532" s="2">
        <f t="shared" si="61"/>
        <v>0</v>
      </c>
      <c r="D532" s="2">
        <f t="shared" si="62"/>
        <v>1.61016</v>
      </c>
      <c r="E532" s="2">
        <f t="shared" si="64"/>
        <v>1.6036300000000001</v>
      </c>
      <c r="F532" s="2">
        <f t="shared" ref="F532:F595" si="65">AVERAGE(B513:B532)</f>
        <v>1.618025</v>
      </c>
      <c r="G532" s="2">
        <f t="shared" si="59"/>
        <v>1.6161180000000004</v>
      </c>
      <c r="H532" s="2">
        <f t="shared" si="63"/>
        <v>1.6307355000000028</v>
      </c>
      <c r="I532" s="2">
        <f t="array" ref="I532">SUMPRODUCT(B516:B535, (ROW(B516:B535)-ROW(B516)+1)) / (20*21/2)</f>
        <v>1.6047628571428572</v>
      </c>
      <c r="J532" s="2">
        <f t="shared" si="58"/>
        <v>1.6135157701028708</v>
      </c>
      <c r="K532" s="2">
        <f t="shared" si="60"/>
        <v>1.6185113702303402</v>
      </c>
    </row>
    <row r="533" spans="1:11" ht="13.5" x14ac:dyDescent="0.25">
      <c r="A533" s="3">
        <v>42780</v>
      </c>
      <c r="B533" s="2">
        <v>1.5753999999999999</v>
      </c>
      <c r="C533" s="2">
        <f t="shared" si="61"/>
        <v>-3.8000000000000034E-2</v>
      </c>
      <c r="D533" s="2">
        <f t="shared" si="62"/>
        <v>1.60364</v>
      </c>
      <c r="E533" s="2">
        <f t="shared" si="64"/>
        <v>1.6025500000000001</v>
      </c>
      <c r="F533" s="2">
        <f t="shared" si="65"/>
        <v>1.61504</v>
      </c>
      <c r="G533" s="2">
        <f t="shared" si="59"/>
        <v>1.6156840000000006</v>
      </c>
      <c r="H533" s="2">
        <f t="shared" si="63"/>
        <v>1.6306485000000026</v>
      </c>
      <c r="I533" s="2">
        <f t="array" ref="I533">SUMPRODUCT(B517:B536, (ROW(B517:B536)-ROW(B517)+1)) / (20*21/2)</f>
        <v>1.6023790476190476</v>
      </c>
      <c r="J533" s="2">
        <f t="shared" ref="J533:J596" si="66">$J$4*B533+J532*(1-$J$4)</f>
        <v>1.6098856967597404</v>
      </c>
      <c r="K533" s="2">
        <f t="shared" si="60"/>
        <v>1.6168207282605229</v>
      </c>
    </row>
    <row r="534" spans="1:11" ht="13.5" x14ac:dyDescent="0.25">
      <c r="A534" s="3">
        <v>42781</v>
      </c>
      <c r="B534" s="2">
        <v>1.6025</v>
      </c>
      <c r="C534" s="2">
        <f t="shared" si="61"/>
        <v>2.7100000000000124E-2</v>
      </c>
      <c r="D534" s="2">
        <f t="shared" si="62"/>
        <v>1.6025399999999999</v>
      </c>
      <c r="E534" s="2">
        <f t="shared" si="64"/>
        <v>1.6041800000000002</v>
      </c>
      <c r="F534" s="2">
        <f t="shared" si="65"/>
        <v>1.6131350000000002</v>
      </c>
      <c r="G534" s="2">
        <f t="shared" si="59"/>
        <v>1.6150320000000005</v>
      </c>
      <c r="H534" s="2">
        <f t="shared" si="63"/>
        <v>1.6307730000000027</v>
      </c>
      <c r="I534" s="2">
        <f t="array" ref="I534">SUMPRODUCT(B518:B537, (ROW(B518:B537)-ROW(B518)+1)) / (20*21/2)</f>
        <v>1.6008038095238097</v>
      </c>
      <c r="J534" s="2">
        <f t="shared" si="66"/>
        <v>1.6091822970683365</v>
      </c>
      <c r="K534" s="2">
        <f t="shared" si="60"/>
        <v>1.6162591310738357</v>
      </c>
    </row>
    <row r="535" spans="1:11" ht="13.5" x14ac:dyDescent="0.25">
      <c r="A535" s="3">
        <v>42782</v>
      </c>
      <c r="B535" s="2">
        <v>1.6025</v>
      </c>
      <c r="C535" s="2">
        <f t="shared" si="61"/>
        <v>0</v>
      </c>
      <c r="D535" s="2">
        <f t="shared" si="62"/>
        <v>1.6014400000000002</v>
      </c>
      <c r="E535" s="2">
        <f t="shared" si="64"/>
        <v>1.6047199999999999</v>
      </c>
      <c r="F535" s="2">
        <f t="shared" si="65"/>
        <v>1.6112299999999997</v>
      </c>
      <c r="G535" s="2">
        <f t="shared" si="59"/>
        <v>1.6143800000000008</v>
      </c>
      <c r="H535" s="2">
        <f t="shared" si="63"/>
        <v>1.6307710000000026</v>
      </c>
      <c r="I535" s="2">
        <f t="array" ref="I535">SUMPRODUCT(B519:B538, (ROW(B519:B538)-ROW(B519)+1)) / (20*21/2)</f>
        <v>1.5994871428571431</v>
      </c>
      <c r="J535" s="2">
        <f t="shared" si="66"/>
        <v>1.6085458878237331</v>
      </c>
      <c r="K535" s="2">
        <f t="shared" si="60"/>
        <v>1.6157195573062342</v>
      </c>
    </row>
    <row r="536" spans="1:11" ht="13.5" x14ac:dyDescent="0.25">
      <c r="A536" s="3">
        <v>42783</v>
      </c>
      <c r="B536" s="2">
        <v>1.5862000000000001</v>
      </c>
      <c r="C536" s="2">
        <f t="shared" si="61"/>
        <v>-1.6299999999999981E-2</v>
      </c>
      <c r="D536" s="2">
        <f t="shared" si="62"/>
        <v>1.5959999999999999</v>
      </c>
      <c r="E536" s="2">
        <f t="shared" si="64"/>
        <v>1.6025400000000001</v>
      </c>
      <c r="F536" s="2">
        <f t="shared" si="65"/>
        <v>1.6082399999999997</v>
      </c>
      <c r="G536" s="2">
        <f t="shared" si="59"/>
        <v>1.6134020000000007</v>
      </c>
      <c r="H536" s="2">
        <f t="shared" si="63"/>
        <v>1.6306370000000023</v>
      </c>
      <c r="I536" s="2">
        <f t="array" ref="I536">SUMPRODUCT(B520:B539, (ROW(B520:B539)-ROW(B520)+1)) / (20*21/2)</f>
        <v>1.5979052380952379</v>
      </c>
      <c r="J536" s="2">
        <f t="shared" si="66"/>
        <v>1.6064177080309967</v>
      </c>
      <c r="K536" s="2">
        <f t="shared" si="60"/>
        <v>1.6145619276079506</v>
      </c>
    </row>
    <row r="537" spans="1:11" ht="13.5" x14ac:dyDescent="0.25">
      <c r="A537" s="3">
        <v>42786</v>
      </c>
      <c r="B537" s="2">
        <v>1.5916999999999999</v>
      </c>
      <c r="C537" s="2">
        <f t="shared" si="61"/>
        <v>5.4999999999998384E-3</v>
      </c>
      <c r="D537" s="2">
        <f t="shared" si="62"/>
        <v>1.5916599999999999</v>
      </c>
      <c r="E537" s="2">
        <f t="shared" si="64"/>
        <v>1.6009100000000001</v>
      </c>
      <c r="F537" s="2">
        <f t="shared" si="65"/>
        <v>1.6055249999999996</v>
      </c>
      <c r="G537" s="2">
        <f t="shared" si="59"/>
        <v>1.6130760000000004</v>
      </c>
      <c r="H537" s="2">
        <f t="shared" si="63"/>
        <v>1.6306315000000025</v>
      </c>
      <c r="I537" s="2">
        <f t="array" ref="I537">SUMPRODUCT(B521:B540, (ROW(B521:B540)-ROW(B521)+1)) / (20*21/2)</f>
        <v>1.5979533333333333</v>
      </c>
      <c r="J537" s="2">
        <f t="shared" si="66"/>
        <v>1.6050160215518541</v>
      </c>
      <c r="K537" s="2">
        <f t="shared" si="60"/>
        <v>1.6136653814272466</v>
      </c>
    </row>
    <row r="538" spans="1:11" ht="13.5" x14ac:dyDescent="0.25">
      <c r="A538" s="3">
        <v>42787</v>
      </c>
      <c r="B538" s="2">
        <v>1.5916999999999999</v>
      </c>
      <c r="C538" s="2">
        <f t="shared" si="61"/>
        <v>0</v>
      </c>
      <c r="D538" s="2">
        <f t="shared" si="62"/>
        <v>1.5949199999999997</v>
      </c>
      <c r="E538" s="2">
        <f t="shared" si="64"/>
        <v>1.5992799999999998</v>
      </c>
      <c r="F538" s="2">
        <f t="shared" si="65"/>
        <v>1.6028099999999998</v>
      </c>
      <c r="G538" s="2">
        <f t="shared" si="59"/>
        <v>1.6124240000000003</v>
      </c>
      <c r="H538" s="2">
        <f t="shared" si="63"/>
        <v>1.6306515000000024</v>
      </c>
      <c r="I538" s="2">
        <f t="array" ref="I538">SUMPRODUCT(B522:B541, (ROW(B522:B541)-ROW(B522)+1)) / (20*21/2)</f>
        <v>1.5981828571428571</v>
      </c>
      <c r="J538" s="2">
        <f t="shared" si="66"/>
        <v>1.603747829023106</v>
      </c>
      <c r="K538" s="2">
        <f t="shared" si="60"/>
        <v>1.6128039939202956</v>
      </c>
    </row>
    <row r="539" spans="1:11" ht="13.5" x14ac:dyDescent="0.25">
      <c r="A539" s="3">
        <v>42788</v>
      </c>
      <c r="B539" s="2">
        <v>1.5862000000000001</v>
      </c>
      <c r="C539" s="2">
        <f t="shared" si="61"/>
        <v>-5.4999999999998384E-3</v>
      </c>
      <c r="D539" s="2">
        <f t="shared" si="62"/>
        <v>1.5916599999999999</v>
      </c>
      <c r="E539" s="2">
        <f t="shared" si="64"/>
        <v>1.5970999999999997</v>
      </c>
      <c r="F539" s="2">
        <f t="shared" si="65"/>
        <v>1.6019949999999998</v>
      </c>
      <c r="G539" s="2">
        <f t="shared" si="59"/>
        <v>1.6119880000000004</v>
      </c>
      <c r="H539" s="2">
        <f t="shared" si="63"/>
        <v>1.6306185000000024</v>
      </c>
      <c r="I539" s="2">
        <f t="array" ref="I539">SUMPRODUCT(B523:B542, (ROW(B523:B542)-ROW(B523)+1)) / (20*21/2)</f>
        <v>1.5985419047619045</v>
      </c>
      <c r="J539" s="2">
        <f t="shared" si="66"/>
        <v>1.6020766072113817</v>
      </c>
      <c r="K539" s="2">
        <f t="shared" si="60"/>
        <v>1.6117607000410683</v>
      </c>
    </row>
    <row r="540" spans="1:11" ht="13.5" x14ac:dyDescent="0.25">
      <c r="A540" s="3">
        <v>42789</v>
      </c>
      <c r="B540" s="2">
        <v>1.6025</v>
      </c>
      <c r="C540" s="2">
        <f t="shared" si="61"/>
        <v>1.6299999999999981E-2</v>
      </c>
      <c r="D540" s="2">
        <f t="shared" si="62"/>
        <v>1.5916600000000001</v>
      </c>
      <c r="E540" s="2">
        <f t="shared" si="64"/>
        <v>1.5965499999999999</v>
      </c>
      <c r="F540" s="2">
        <f t="shared" si="65"/>
        <v>1.6000899999999998</v>
      </c>
      <c r="G540" s="2">
        <f t="shared" si="59"/>
        <v>1.6123140000000005</v>
      </c>
      <c r="H540" s="2">
        <f t="shared" si="63"/>
        <v>1.6307180000000028</v>
      </c>
      <c r="I540" s="2">
        <f t="array" ref="I540">SUMPRODUCT(B524:B543, (ROW(B524:B543)-ROW(B524)+1)) / (20*21/2)</f>
        <v>1.598875238095238</v>
      </c>
      <c r="J540" s="2">
        <f t="shared" si="66"/>
        <v>1.6021169303341072</v>
      </c>
      <c r="K540" s="2">
        <f t="shared" si="60"/>
        <v>1.6113975353335754</v>
      </c>
    </row>
    <row r="541" spans="1:11" ht="13.5" x14ac:dyDescent="0.25">
      <c r="A541" s="3">
        <v>42790</v>
      </c>
      <c r="B541" s="2">
        <v>1.6025</v>
      </c>
      <c r="C541" s="2">
        <f t="shared" si="61"/>
        <v>0</v>
      </c>
      <c r="D541" s="2">
        <f t="shared" si="62"/>
        <v>1.5949199999999999</v>
      </c>
      <c r="E541" s="2">
        <f t="shared" si="64"/>
        <v>1.5954599999999999</v>
      </c>
      <c r="F541" s="2">
        <f t="shared" si="65"/>
        <v>1.59873</v>
      </c>
      <c r="G541" s="2">
        <f t="shared" si="59"/>
        <v>1.6126400000000003</v>
      </c>
      <c r="H541" s="2">
        <f t="shared" si="63"/>
        <v>1.6308175000000029</v>
      </c>
      <c r="I541" s="2">
        <f t="array" ref="I541">SUMPRODUCT(B525:B544, (ROW(B525:B544)-ROW(B525)+1)) / (20*21/2)</f>
        <v>1.5955119047619051</v>
      </c>
      <c r="J541" s="2">
        <f t="shared" si="66"/>
        <v>1.6021534131594304</v>
      </c>
      <c r="K541" s="2">
        <f t="shared" si="60"/>
        <v>1.6110486123793175</v>
      </c>
    </row>
    <row r="542" spans="1:11" ht="13.5" x14ac:dyDescent="0.25">
      <c r="A542" s="3">
        <v>42793</v>
      </c>
      <c r="B542" s="2">
        <v>1.6025</v>
      </c>
      <c r="C542" s="2">
        <f t="shared" si="61"/>
        <v>0</v>
      </c>
      <c r="D542" s="2">
        <f t="shared" si="62"/>
        <v>1.5970800000000001</v>
      </c>
      <c r="E542" s="2">
        <f t="shared" si="64"/>
        <v>1.5943699999999996</v>
      </c>
      <c r="F542" s="2">
        <f t="shared" si="65"/>
        <v>1.5989999999999998</v>
      </c>
      <c r="G542" s="2">
        <f t="shared" si="59"/>
        <v>1.6129660000000008</v>
      </c>
      <c r="H542" s="2">
        <f t="shared" si="63"/>
        <v>1.6308660000000028</v>
      </c>
      <c r="I542" s="2">
        <f t="array" ref="I542">SUMPRODUCT(B526:B545, (ROW(B526:B545)-ROW(B526)+1)) / (20*21/2)</f>
        <v>1.5948423809523808</v>
      </c>
      <c r="J542" s="2">
        <f t="shared" si="66"/>
        <v>1.6021864214299608</v>
      </c>
      <c r="K542" s="2">
        <f t="shared" si="60"/>
        <v>1.6107133726781677</v>
      </c>
    </row>
    <row r="543" spans="1:11" ht="13.5" x14ac:dyDescent="0.25">
      <c r="A543" s="3">
        <v>42794</v>
      </c>
      <c r="B543" s="2">
        <v>1.6025</v>
      </c>
      <c r="C543" s="2">
        <f t="shared" si="61"/>
        <v>0</v>
      </c>
      <c r="D543" s="2">
        <f t="shared" si="62"/>
        <v>1.59924</v>
      </c>
      <c r="E543" s="2">
        <f t="shared" si="64"/>
        <v>1.5970799999999996</v>
      </c>
      <c r="F543" s="2">
        <f t="shared" si="65"/>
        <v>1.599815</v>
      </c>
      <c r="G543" s="2">
        <f t="shared" si="59"/>
        <v>1.6132920000000004</v>
      </c>
      <c r="H543" s="2">
        <f t="shared" si="63"/>
        <v>1.6308640000000028</v>
      </c>
      <c r="I543" s="2">
        <f t="array" ref="I543">SUMPRODUCT(B527:B546, (ROW(B527:B546)-ROW(B527)+1)) / (20*21/2)</f>
        <v>1.5941985714285714</v>
      </c>
      <c r="J543" s="2">
        <f t="shared" si="66"/>
        <v>1.6022162860556788</v>
      </c>
      <c r="K543" s="2">
        <f t="shared" si="60"/>
        <v>1.610391279631965</v>
      </c>
    </row>
    <row r="544" spans="1:11" ht="13.5" x14ac:dyDescent="0.25">
      <c r="A544" s="3">
        <v>42795</v>
      </c>
      <c r="B544" s="2">
        <v>1.5645</v>
      </c>
      <c r="C544" s="2">
        <f t="shared" si="61"/>
        <v>-3.8000000000000034E-2</v>
      </c>
      <c r="D544" s="2">
        <f t="shared" si="62"/>
        <v>1.5949</v>
      </c>
      <c r="E544" s="2">
        <f t="shared" si="64"/>
        <v>1.5932799999999998</v>
      </c>
      <c r="F544" s="2">
        <f t="shared" si="65"/>
        <v>1.59873</v>
      </c>
      <c r="G544" s="2">
        <f t="shared" si="59"/>
        <v>1.6127480000000003</v>
      </c>
      <c r="H544" s="2">
        <f t="shared" si="63"/>
        <v>1.630697500000003</v>
      </c>
      <c r="I544" s="2">
        <f t="array" ref="I544">SUMPRODUCT(B528:B547, (ROW(B528:B547)-ROW(B528)+1)) / (20*21/2)</f>
        <v>1.5925942857142856</v>
      </c>
      <c r="J544" s="2">
        <f t="shared" si="66"/>
        <v>1.5986242588122808</v>
      </c>
      <c r="K544" s="2">
        <f t="shared" si="60"/>
        <v>1.6085916216071823</v>
      </c>
    </row>
    <row r="545" spans="1:11" ht="13.5" x14ac:dyDescent="0.25">
      <c r="A545" s="3">
        <v>42796</v>
      </c>
      <c r="B545" s="2">
        <v>1.5916999999999999</v>
      </c>
      <c r="C545" s="2">
        <f t="shared" si="61"/>
        <v>2.7199999999999891E-2</v>
      </c>
      <c r="D545" s="2">
        <f t="shared" si="62"/>
        <v>1.5927399999999998</v>
      </c>
      <c r="E545" s="2">
        <f t="shared" si="64"/>
        <v>1.5921999999999998</v>
      </c>
      <c r="F545" s="2">
        <f t="shared" si="65"/>
        <v>1.5984599999999998</v>
      </c>
      <c r="G545" s="2">
        <f t="shared" si="59"/>
        <v>1.6127480000000003</v>
      </c>
      <c r="H545" s="2">
        <f t="shared" si="63"/>
        <v>1.630616500000003</v>
      </c>
      <c r="I545" s="2">
        <f t="array" ref="I545">SUMPRODUCT(B529:B548, (ROW(B529:B548)-ROW(B529)+1)) / (20*21/2)</f>
        <v>1.590605238095238</v>
      </c>
      <c r="J545" s="2">
        <f t="shared" si="66"/>
        <v>1.5979648055920634</v>
      </c>
      <c r="K545" s="2">
        <f t="shared" si="60"/>
        <v>1.6079292050735672</v>
      </c>
    </row>
    <row r="546" spans="1:11" ht="13.5" x14ac:dyDescent="0.25">
      <c r="A546" s="3">
        <v>42797</v>
      </c>
      <c r="B546" s="2">
        <v>1.5916999999999999</v>
      </c>
      <c r="C546" s="2">
        <f t="shared" si="61"/>
        <v>0</v>
      </c>
      <c r="D546" s="2">
        <f t="shared" si="62"/>
        <v>1.5905799999999999</v>
      </c>
      <c r="E546" s="2">
        <f t="shared" si="64"/>
        <v>1.5927500000000001</v>
      </c>
      <c r="F546" s="2">
        <f t="shared" si="65"/>
        <v>1.5976449999999998</v>
      </c>
      <c r="G546" s="2">
        <f t="shared" si="59"/>
        <v>1.6126400000000003</v>
      </c>
      <c r="H546" s="2">
        <f t="shared" si="63"/>
        <v>1.6305355000000028</v>
      </c>
      <c r="I546" s="2">
        <f t="array" ref="I546">SUMPRODUCT(B530:B549, (ROW(B530:B549)-ROW(B530)+1)) / (20*21/2)</f>
        <v>1.5887714285714283</v>
      </c>
      <c r="J546" s="2">
        <f t="shared" si="66"/>
        <v>1.5973681574404384</v>
      </c>
      <c r="K546" s="2">
        <f t="shared" si="60"/>
        <v>1.6072927656589175</v>
      </c>
    </row>
    <row r="547" spans="1:11" ht="13.5" x14ac:dyDescent="0.25">
      <c r="A547" s="3">
        <v>42800</v>
      </c>
      <c r="B547" s="2">
        <v>1.5808</v>
      </c>
      <c r="C547" s="2">
        <f t="shared" si="61"/>
        <v>-1.089999999999991E-2</v>
      </c>
      <c r="D547" s="2">
        <f t="shared" si="62"/>
        <v>1.5862399999999997</v>
      </c>
      <c r="E547" s="2">
        <f t="shared" si="64"/>
        <v>1.5916600000000001</v>
      </c>
      <c r="F547" s="2">
        <f t="shared" si="65"/>
        <v>1.5962849999999997</v>
      </c>
      <c r="G547" s="2">
        <f t="shared" si="59"/>
        <v>1.612096</v>
      </c>
      <c r="H547" s="2">
        <f t="shared" si="63"/>
        <v>1.6304000000000027</v>
      </c>
      <c r="I547" s="2">
        <f t="array" ref="I547">SUMPRODUCT(B531:B550, (ROW(B531:B550)-ROW(B531)+1)) / (20*21/2)</f>
        <v>1.5870928571428569</v>
      </c>
      <c r="J547" s="2">
        <f t="shared" si="66"/>
        <v>1.5957902376842061</v>
      </c>
      <c r="K547" s="2">
        <f t="shared" si="60"/>
        <v>1.6062538336722934</v>
      </c>
    </row>
    <row r="548" spans="1:11" ht="13.5" x14ac:dyDescent="0.25">
      <c r="A548" s="3">
        <v>42801</v>
      </c>
      <c r="B548" s="2">
        <v>1.5753999999999999</v>
      </c>
      <c r="C548" s="2">
        <f t="shared" si="61"/>
        <v>-5.4000000000000714E-3</v>
      </c>
      <c r="D548" s="2">
        <f t="shared" si="62"/>
        <v>1.5808199999999999</v>
      </c>
      <c r="E548" s="2">
        <f t="shared" si="64"/>
        <v>1.5900300000000001</v>
      </c>
      <c r="F548" s="2">
        <f t="shared" si="65"/>
        <v>1.5946549999999995</v>
      </c>
      <c r="G548" s="2">
        <f t="shared" si="59"/>
        <v>1.6110100000000001</v>
      </c>
      <c r="H548" s="2">
        <f t="shared" si="63"/>
        <v>1.6301870000000027</v>
      </c>
      <c r="I548" s="2">
        <f t="array" ref="I548">SUMPRODUCT(B532:B551, (ROW(B532:B551)-ROW(B532)+1)) / (20*21/2)</f>
        <v>1.5855695238095235</v>
      </c>
      <c r="J548" s="2">
        <f t="shared" si="66"/>
        <v>1.5938483102857104</v>
      </c>
      <c r="K548" s="2">
        <f t="shared" si="60"/>
        <v>1.6050438794106348</v>
      </c>
    </row>
    <row r="549" spans="1:11" ht="13.5" x14ac:dyDescent="0.25">
      <c r="A549" s="3">
        <v>42802</v>
      </c>
      <c r="B549" s="2">
        <v>1.5753999999999999</v>
      </c>
      <c r="C549" s="2">
        <f t="shared" si="61"/>
        <v>0</v>
      </c>
      <c r="D549" s="2">
        <f t="shared" si="62"/>
        <v>1.583</v>
      </c>
      <c r="E549" s="2">
        <f t="shared" si="64"/>
        <v>1.5889500000000001</v>
      </c>
      <c r="F549" s="2">
        <f t="shared" si="65"/>
        <v>1.5930249999999995</v>
      </c>
      <c r="G549" s="2">
        <f t="shared" si="59"/>
        <v>1.6101420000000002</v>
      </c>
      <c r="H549" s="2">
        <f t="shared" si="63"/>
        <v>1.630100000000003</v>
      </c>
      <c r="I549" s="2">
        <f t="array" ref="I549">SUMPRODUCT(B533:B552, (ROW(B533:B552)-ROW(B533)+1)) / (20*21/2)</f>
        <v>1.5842271428571426</v>
      </c>
      <c r="J549" s="2">
        <f t="shared" si="66"/>
        <v>1.5920913283537381</v>
      </c>
      <c r="K549" s="2">
        <f t="shared" si="60"/>
        <v>1.6038813743357079</v>
      </c>
    </row>
    <row r="550" spans="1:11" ht="13.5" x14ac:dyDescent="0.25">
      <c r="A550" s="3">
        <v>42803</v>
      </c>
      <c r="B550" s="2">
        <v>1.5753999999999999</v>
      </c>
      <c r="C550" s="2">
        <f t="shared" si="61"/>
        <v>0</v>
      </c>
      <c r="D550" s="2">
        <f t="shared" si="62"/>
        <v>1.5797399999999999</v>
      </c>
      <c r="E550" s="2">
        <f t="shared" si="64"/>
        <v>1.5862399999999999</v>
      </c>
      <c r="F550" s="2">
        <f t="shared" si="65"/>
        <v>1.5913949999999994</v>
      </c>
      <c r="G550" s="2">
        <f t="shared" si="59"/>
        <v>1.6094900000000001</v>
      </c>
      <c r="H550" s="2">
        <f t="shared" si="63"/>
        <v>1.630013000000003</v>
      </c>
      <c r="I550" s="2">
        <f t="array" ref="I550">SUMPRODUCT(B534:B553, (ROW(B534:B553)-ROW(B534)+1)) / (20*21/2)</f>
        <v>1.5830657142857141</v>
      </c>
      <c r="J550" s="2">
        <f t="shared" si="66"/>
        <v>1.5905016780343346</v>
      </c>
      <c r="K550" s="2">
        <f t="shared" si="60"/>
        <v>1.6027644576950919</v>
      </c>
    </row>
    <row r="551" spans="1:11" ht="13.5" x14ac:dyDescent="0.25">
      <c r="A551" s="3">
        <v>42804</v>
      </c>
      <c r="B551" s="2">
        <v>1.5753999999999999</v>
      </c>
      <c r="C551" s="2">
        <f t="shared" si="61"/>
        <v>0</v>
      </c>
      <c r="D551" s="2">
        <f t="shared" si="62"/>
        <v>1.5764800000000001</v>
      </c>
      <c r="E551" s="2">
        <f t="shared" si="64"/>
        <v>1.5835300000000001</v>
      </c>
      <c r="F551" s="2">
        <f t="shared" si="65"/>
        <v>1.5894949999999994</v>
      </c>
      <c r="G551" s="2">
        <f t="shared" si="59"/>
        <v>1.6082959999999999</v>
      </c>
      <c r="H551" s="2">
        <f t="shared" si="63"/>
        <v>1.6301535000000029</v>
      </c>
      <c r="I551" s="2">
        <f t="array" ref="I551">SUMPRODUCT(B535:B554, (ROW(B535:B554)-ROW(B535)+1)) / (20*21/2)</f>
        <v>1.5819042857142855</v>
      </c>
      <c r="J551" s="2">
        <f t="shared" si="66"/>
        <v>1.5890634229834457</v>
      </c>
      <c r="K551" s="2">
        <f t="shared" si="60"/>
        <v>1.6016913417070491</v>
      </c>
    </row>
    <row r="552" spans="1:11" ht="13.5" x14ac:dyDescent="0.25">
      <c r="A552" s="3">
        <v>42807</v>
      </c>
      <c r="B552" s="2">
        <v>1.5753999999999999</v>
      </c>
      <c r="C552" s="2">
        <f t="shared" si="61"/>
        <v>0</v>
      </c>
      <c r="D552" s="2">
        <f t="shared" si="62"/>
        <v>1.5753999999999999</v>
      </c>
      <c r="E552" s="2">
        <f t="shared" si="64"/>
        <v>1.5808199999999999</v>
      </c>
      <c r="F552" s="2">
        <f t="shared" si="65"/>
        <v>1.5875949999999992</v>
      </c>
      <c r="G552" s="2">
        <f t="shared" si="59"/>
        <v>1.6071019999999998</v>
      </c>
      <c r="H552" s="2">
        <f t="shared" si="63"/>
        <v>1.6300665000000025</v>
      </c>
      <c r="I552" s="2">
        <f t="array" ref="I552">SUMPRODUCT(B536:B555, (ROW(B536:B555)-ROW(B536)+1)) / (20*21/2)</f>
        <v>1.5787957142857143</v>
      </c>
      <c r="J552" s="2">
        <f t="shared" si="66"/>
        <v>1.5877621446040699</v>
      </c>
      <c r="K552" s="2">
        <f t="shared" si="60"/>
        <v>1.6006603086989295</v>
      </c>
    </row>
    <row r="553" spans="1:11" ht="13.5" x14ac:dyDescent="0.25">
      <c r="A553" s="3">
        <v>42808</v>
      </c>
      <c r="B553" s="2">
        <v>1.5753999999999999</v>
      </c>
      <c r="C553" s="2">
        <f t="shared" si="61"/>
        <v>0</v>
      </c>
      <c r="D553" s="2">
        <f t="shared" si="62"/>
        <v>1.5753999999999999</v>
      </c>
      <c r="E553" s="2">
        <f t="shared" si="64"/>
        <v>1.5781100000000001</v>
      </c>
      <c r="F553" s="2">
        <f t="shared" si="65"/>
        <v>1.5875949999999992</v>
      </c>
      <c r="G553" s="2">
        <f t="shared" si="59"/>
        <v>1.6064499999999997</v>
      </c>
      <c r="H553" s="2">
        <f t="shared" si="63"/>
        <v>1.6301060000000027</v>
      </c>
      <c r="I553" s="2">
        <f t="array" ref="I553">SUMPRODUCT(B537:B556, (ROW(B537:B556)-ROW(B537)+1)) / (20*21/2)</f>
        <v>1.5779961904761903</v>
      </c>
      <c r="J553" s="2">
        <f t="shared" si="66"/>
        <v>1.5865847974989205</v>
      </c>
      <c r="K553" s="2">
        <f t="shared" si="60"/>
        <v>1.5996697083577951</v>
      </c>
    </row>
    <row r="554" spans="1:11" ht="13.5" x14ac:dyDescent="0.25">
      <c r="A554" s="3">
        <v>42809</v>
      </c>
      <c r="B554" s="2">
        <v>1.5753999999999999</v>
      </c>
      <c r="C554" s="2">
        <f t="shared" si="61"/>
        <v>0</v>
      </c>
      <c r="D554" s="2">
        <f t="shared" si="62"/>
        <v>1.5753999999999999</v>
      </c>
      <c r="E554" s="2">
        <f t="shared" si="64"/>
        <v>1.5791999999999999</v>
      </c>
      <c r="F554" s="2">
        <f t="shared" si="65"/>
        <v>1.5862399999999994</v>
      </c>
      <c r="G554" s="2">
        <f t="shared" si="59"/>
        <v>1.6057979999999998</v>
      </c>
      <c r="H554" s="2">
        <f t="shared" si="63"/>
        <v>1.6300190000000025</v>
      </c>
      <c r="I554" s="2">
        <f t="array" ref="I554">SUMPRODUCT(B538:B557, (ROW(B538:B557)-ROW(B538)+1)) / (20*21/2)</f>
        <v>1.5772480952380949</v>
      </c>
      <c r="J554" s="2">
        <f t="shared" si="66"/>
        <v>1.5855195786894996</v>
      </c>
      <c r="K554" s="2">
        <f t="shared" si="60"/>
        <v>1.5987179550888619</v>
      </c>
    </row>
    <row r="555" spans="1:11" ht="13.5" x14ac:dyDescent="0.25">
      <c r="A555" s="3">
        <v>42810</v>
      </c>
      <c r="B555" s="2">
        <v>1.5536000000000001</v>
      </c>
      <c r="C555" s="2">
        <f t="shared" si="61"/>
        <v>-2.179999999999982E-2</v>
      </c>
      <c r="D555" s="2">
        <f t="shared" si="62"/>
        <v>1.57104</v>
      </c>
      <c r="E555" s="2">
        <f t="shared" si="64"/>
        <v>1.5753900000000001</v>
      </c>
      <c r="F555" s="2">
        <f t="shared" si="65"/>
        <v>1.5837949999999994</v>
      </c>
      <c r="G555" s="2">
        <f t="shared" si="59"/>
        <v>1.6046020000000001</v>
      </c>
      <c r="H555" s="2">
        <f t="shared" si="63"/>
        <v>1.6298230000000029</v>
      </c>
      <c r="I555" s="2">
        <f t="array" ref="I555">SUMPRODUCT(B539:B558, (ROW(B539:B558)-ROW(B539)+1)) / (20*21/2)</f>
        <v>1.5755395238095238</v>
      </c>
      <c r="J555" s="2">
        <f t="shared" si="66"/>
        <v>1.5824796188143091</v>
      </c>
      <c r="K555" s="2">
        <f t="shared" si="60"/>
        <v>1.5969486235167498</v>
      </c>
    </row>
    <row r="556" spans="1:11" ht="13.5" x14ac:dyDescent="0.25">
      <c r="A556" s="3">
        <v>42811</v>
      </c>
      <c r="B556" s="2">
        <v>1.5753999999999999</v>
      </c>
      <c r="C556" s="2">
        <f t="shared" si="61"/>
        <v>2.179999999999982E-2</v>
      </c>
      <c r="D556" s="2">
        <f t="shared" si="62"/>
        <v>1.57104</v>
      </c>
      <c r="E556" s="2">
        <f t="shared" si="64"/>
        <v>1.57376</v>
      </c>
      <c r="F556" s="2">
        <f t="shared" si="65"/>
        <v>1.5832549999999992</v>
      </c>
      <c r="G556" s="2">
        <f t="shared" si="59"/>
        <v>1.6035160000000002</v>
      </c>
      <c r="H556" s="2">
        <f t="shared" si="63"/>
        <v>1.6296855000000028</v>
      </c>
      <c r="I556" s="2">
        <f t="array" ref="I556">SUMPRODUCT(B540:B559, (ROW(B540:B559)-ROW(B540)+1)) / (20*21/2)</f>
        <v>1.5744747619047619</v>
      </c>
      <c r="J556" s="2">
        <f t="shared" si="66"/>
        <v>1.5818053694034226</v>
      </c>
      <c r="K556" s="2">
        <f t="shared" si="60"/>
        <v>1.5961035794572696</v>
      </c>
    </row>
    <row r="557" spans="1:11" ht="13.5" x14ac:dyDescent="0.25">
      <c r="A557" s="3">
        <v>42815</v>
      </c>
      <c r="B557" s="2">
        <v>1.5753999999999999</v>
      </c>
      <c r="C557" s="2">
        <f t="shared" si="61"/>
        <v>0</v>
      </c>
      <c r="D557" s="2">
        <f t="shared" si="62"/>
        <v>1.57104</v>
      </c>
      <c r="E557" s="2">
        <f t="shared" si="64"/>
        <v>1.5732199999999998</v>
      </c>
      <c r="F557" s="2">
        <f t="shared" si="65"/>
        <v>1.5824399999999994</v>
      </c>
      <c r="G557" s="2">
        <f t="shared" si="59"/>
        <v>1.6024300000000005</v>
      </c>
      <c r="H557" s="2">
        <f t="shared" si="63"/>
        <v>1.6295480000000029</v>
      </c>
      <c r="I557" s="2">
        <f t="array" ref="I557">SUMPRODUCT(B541:B560, (ROW(B541:B560)-ROW(B541)+1)) / (20*21/2)</f>
        <v>1.5734876190476192</v>
      </c>
      <c r="J557" s="2">
        <f t="shared" si="66"/>
        <v>1.5811953342221443</v>
      </c>
      <c r="K557" s="2">
        <f t="shared" si="60"/>
        <v>1.5952916743805139</v>
      </c>
    </row>
    <row r="558" spans="1:11" ht="13.5" x14ac:dyDescent="0.25">
      <c r="A558" s="3">
        <v>42816</v>
      </c>
      <c r="B558" s="2">
        <v>1.5645</v>
      </c>
      <c r="C558" s="2">
        <f t="shared" si="61"/>
        <v>-1.089999999999991E-2</v>
      </c>
      <c r="D558" s="2">
        <f t="shared" si="62"/>
        <v>1.5688599999999999</v>
      </c>
      <c r="E558" s="2">
        <f t="shared" si="64"/>
        <v>1.57213</v>
      </c>
      <c r="F558" s="2">
        <f t="shared" si="65"/>
        <v>1.5810799999999994</v>
      </c>
      <c r="G558" s="2">
        <f t="shared" si="59"/>
        <v>1.6010180000000003</v>
      </c>
      <c r="H558" s="2">
        <f t="shared" si="63"/>
        <v>1.6294065000000029</v>
      </c>
      <c r="I558" s="2">
        <f t="array" ref="I558">SUMPRODUCT(B542:B561, (ROW(B542:B561)-ROW(B542)+1)) / (20*21/2)</f>
        <v>1.5731795238095239</v>
      </c>
      <c r="J558" s="2">
        <f t="shared" si="66"/>
        <v>1.579605302391464</v>
      </c>
      <c r="K558" s="2">
        <f t="shared" si="60"/>
        <v>1.5940841577381408</v>
      </c>
    </row>
    <row r="559" spans="1:11" ht="13.5" x14ac:dyDescent="0.25">
      <c r="A559" s="3">
        <v>42817</v>
      </c>
      <c r="B559" s="2">
        <v>1.5699000000000001</v>
      </c>
      <c r="C559" s="2">
        <f t="shared" si="61"/>
        <v>5.4000000000000714E-3</v>
      </c>
      <c r="D559" s="2">
        <f t="shared" si="62"/>
        <v>1.5677599999999998</v>
      </c>
      <c r="E559" s="2">
        <f t="shared" si="64"/>
        <v>1.5715800000000002</v>
      </c>
      <c r="F559" s="2">
        <f t="shared" si="65"/>
        <v>1.5802649999999994</v>
      </c>
      <c r="G559" s="2">
        <f t="shared" si="59"/>
        <v>1.5998220000000005</v>
      </c>
      <c r="H559" s="2">
        <f t="shared" si="63"/>
        <v>1.6292415000000031</v>
      </c>
      <c r="I559" s="2">
        <f t="array" ref="I559">SUMPRODUCT(B543:B562, (ROW(B543:B562)-ROW(B543)+1)) / (20*21/2)</f>
        <v>1.5719623809523808</v>
      </c>
      <c r="J559" s="2">
        <f t="shared" si="66"/>
        <v>1.5786809878779913</v>
      </c>
      <c r="K559" s="2">
        <f t="shared" si="60"/>
        <v>1.5931357593954687</v>
      </c>
    </row>
    <row r="560" spans="1:11" ht="13.5" x14ac:dyDescent="0.25">
      <c r="A560" s="3">
        <v>42818</v>
      </c>
      <c r="B560" s="2">
        <v>1.5699000000000001</v>
      </c>
      <c r="C560" s="2">
        <f t="shared" si="61"/>
        <v>0</v>
      </c>
      <c r="D560" s="2">
        <f t="shared" si="62"/>
        <v>1.5710200000000001</v>
      </c>
      <c r="E560" s="2">
        <f t="shared" si="64"/>
        <v>1.5710300000000001</v>
      </c>
      <c r="F560" s="2">
        <f t="shared" si="65"/>
        <v>1.5786349999999996</v>
      </c>
      <c r="G560" s="2">
        <f t="shared" si="59"/>
        <v>1.5986260000000008</v>
      </c>
      <c r="H560" s="2">
        <f t="shared" si="63"/>
        <v>1.6290765000000029</v>
      </c>
      <c r="I560" s="2">
        <f t="array" ref="I560">SUMPRODUCT(B544:B563, (ROW(B544:B563)-ROW(B544)+1)) / (20*21/2)</f>
        <v>1.570411904761905</v>
      </c>
      <c r="J560" s="2">
        <f t="shared" si="66"/>
        <v>1.5778447033181826</v>
      </c>
      <c r="K560" s="2">
        <f t="shared" si="60"/>
        <v>1.5922245531446662</v>
      </c>
    </row>
    <row r="561" spans="1:11" ht="13.5" x14ac:dyDescent="0.25">
      <c r="A561" s="3">
        <v>42821</v>
      </c>
      <c r="B561" s="2">
        <v>1.5753999999999999</v>
      </c>
      <c r="C561" s="2">
        <f t="shared" si="61"/>
        <v>5.4999999999998384E-3</v>
      </c>
      <c r="D561" s="2">
        <f t="shared" si="62"/>
        <v>1.5710200000000001</v>
      </c>
      <c r="E561" s="2">
        <f t="shared" si="64"/>
        <v>1.5710300000000001</v>
      </c>
      <c r="F561" s="2">
        <f t="shared" si="65"/>
        <v>1.5772799999999996</v>
      </c>
      <c r="G561" s="2">
        <f t="shared" si="59"/>
        <v>1.5975400000000008</v>
      </c>
      <c r="H561" s="2">
        <f t="shared" si="63"/>
        <v>1.6291160000000031</v>
      </c>
      <c r="I561" s="2">
        <f t="array" ref="I561">SUMPRODUCT(B545:B564, (ROW(B545:B564)-ROW(B545)+1)) / (20*21/2)</f>
        <v>1.5700966666666667</v>
      </c>
      <c r="J561" s="2">
        <f t="shared" si="66"/>
        <v>1.5776118744307368</v>
      </c>
      <c r="K561" s="2">
        <f t="shared" si="60"/>
        <v>1.5915647667468362</v>
      </c>
    </row>
    <row r="562" spans="1:11" ht="13.5" x14ac:dyDescent="0.25">
      <c r="A562" s="3">
        <v>42822</v>
      </c>
      <c r="B562" s="2">
        <v>1.5645</v>
      </c>
      <c r="C562" s="2">
        <f t="shared" si="61"/>
        <v>-1.089999999999991E-2</v>
      </c>
      <c r="D562" s="2">
        <f t="shared" si="62"/>
        <v>1.56884</v>
      </c>
      <c r="E562" s="2">
        <f t="shared" si="64"/>
        <v>1.5699400000000003</v>
      </c>
      <c r="F562" s="2">
        <f t="shared" si="65"/>
        <v>1.5753799999999996</v>
      </c>
      <c r="G562" s="2">
        <f t="shared" ref="G562:G625" si="67">AVERAGE(B513:B562)</f>
        <v>1.5962360000000007</v>
      </c>
      <c r="H562" s="2">
        <f t="shared" si="63"/>
        <v>1.6291010000000028</v>
      </c>
      <c r="I562" s="2">
        <f t="array" ref="I562">SUMPRODUCT(B546:B565, (ROW(B546:B565)-ROW(B546)+1)) / (20*21/2)</f>
        <v>1.5697557142857144</v>
      </c>
      <c r="J562" s="2">
        <f t="shared" si="66"/>
        <v>1.5763631244849523</v>
      </c>
      <c r="K562" s="2">
        <f t="shared" si="60"/>
        <v>1.5905034033449996</v>
      </c>
    </row>
    <row r="563" spans="1:11" ht="13.5" x14ac:dyDescent="0.25">
      <c r="A563" s="3">
        <v>42823</v>
      </c>
      <c r="B563" s="2">
        <v>1.5590999999999999</v>
      </c>
      <c r="C563" s="2">
        <f t="shared" si="61"/>
        <v>-5.4000000000000714E-3</v>
      </c>
      <c r="D563" s="2">
        <f t="shared" si="62"/>
        <v>1.56776</v>
      </c>
      <c r="E563" s="2">
        <f t="shared" si="64"/>
        <v>1.5683099999999999</v>
      </c>
      <c r="F563" s="2">
        <f t="shared" si="65"/>
        <v>1.5732099999999998</v>
      </c>
      <c r="G563" s="2">
        <f t="shared" si="67"/>
        <v>1.5947160000000005</v>
      </c>
      <c r="H563" s="2">
        <f t="shared" si="63"/>
        <v>1.6289580000000026</v>
      </c>
      <c r="I563" s="2">
        <f t="array" ref="I563">SUMPRODUCT(B547:B566, (ROW(B547:B566)-ROW(B547)+1)) / (20*21/2)</f>
        <v>1.5726233333333337</v>
      </c>
      <c r="J563" s="2">
        <f t="shared" si="66"/>
        <v>1.5747190173911474</v>
      </c>
      <c r="K563" s="2">
        <f t="shared" ref="K563:K626" si="68">$K$4*B563+(1-$K$4)*K562</f>
        <v>1.5892718973314703</v>
      </c>
    </row>
    <row r="564" spans="1:11" ht="13.5" x14ac:dyDescent="0.25">
      <c r="A564" s="3">
        <v>42824</v>
      </c>
      <c r="B564" s="2">
        <v>1.5699000000000001</v>
      </c>
      <c r="C564" s="2">
        <f t="shared" si="61"/>
        <v>1.0800000000000143E-2</v>
      </c>
      <c r="D564" s="2">
        <f t="shared" si="62"/>
        <v>1.5677599999999998</v>
      </c>
      <c r="E564" s="2">
        <f t="shared" si="64"/>
        <v>1.5677600000000003</v>
      </c>
      <c r="F564" s="2">
        <f t="shared" si="65"/>
        <v>1.5734799999999998</v>
      </c>
      <c r="G564" s="2">
        <f t="shared" si="67"/>
        <v>1.5933020000000007</v>
      </c>
      <c r="H564" s="2">
        <f t="shared" si="63"/>
        <v>1.6288690000000028</v>
      </c>
      <c r="I564" s="2">
        <f t="array" ref="I564">SUMPRODUCT(B548:B567, (ROW(B548:B567)-ROW(B548)+1)) / (20*21/2)</f>
        <v>1.5764776190476191</v>
      </c>
      <c r="J564" s="2">
        <f t="shared" si="66"/>
        <v>1.5742600633538952</v>
      </c>
      <c r="K564" s="2">
        <f t="shared" si="68"/>
        <v>1.5885122150831774</v>
      </c>
    </row>
    <row r="565" spans="1:11" ht="13.5" x14ac:dyDescent="0.25">
      <c r="A565" s="3">
        <v>42825</v>
      </c>
      <c r="B565" s="2">
        <v>1.5699000000000001</v>
      </c>
      <c r="C565" s="2">
        <f t="shared" si="61"/>
        <v>0</v>
      </c>
      <c r="D565" s="2">
        <f t="shared" si="62"/>
        <v>1.5677600000000003</v>
      </c>
      <c r="E565" s="2">
        <f t="shared" si="64"/>
        <v>1.5693900000000003</v>
      </c>
      <c r="F565" s="2">
        <f t="shared" si="65"/>
        <v>1.57239</v>
      </c>
      <c r="G565" s="2">
        <f t="shared" si="67"/>
        <v>1.5918880000000006</v>
      </c>
      <c r="H565" s="2">
        <f t="shared" si="63"/>
        <v>1.628704000000003</v>
      </c>
      <c r="I565" s="2">
        <f t="array" ref="I565">SUMPRODUCT(B549:B568, (ROW(B549:B568)-ROW(B549)+1)) / (20*21/2)</f>
        <v>1.5801766666666666</v>
      </c>
      <c r="J565" s="2">
        <f t="shared" si="66"/>
        <v>1.5738448192249528</v>
      </c>
      <c r="K565" s="2">
        <f t="shared" si="68"/>
        <v>1.587782324295602</v>
      </c>
    </row>
    <row r="566" spans="1:11" ht="13.5" x14ac:dyDescent="0.25">
      <c r="A566" s="3">
        <v>42828</v>
      </c>
      <c r="B566" s="2">
        <v>1.6025</v>
      </c>
      <c r="C566" s="2">
        <f t="shared" si="61"/>
        <v>3.2599999999999962E-2</v>
      </c>
      <c r="D566" s="2">
        <f t="shared" si="62"/>
        <v>1.5731800000000002</v>
      </c>
      <c r="E566" s="2">
        <f t="shared" si="64"/>
        <v>1.5721000000000001</v>
      </c>
      <c r="F566" s="2">
        <f t="shared" si="65"/>
        <v>1.5729299999999999</v>
      </c>
      <c r="G566" s="2">
        <f t="shared" si="67"/>
        <v>1.5910180000000009</v>
      </c>
      <c r="H566" s="2">
        <f t="shared" si="63"/>
        <v>1.628651500000003</v>
      </c>
      <c r="I566" s="2">
        <f t="array" ref="I566">SUMPRODUCT(B550:B569, (ROW(B550:B569)-ROW(B550)+1)) / (20*21/2)</f>
        <v>1.5836947619047621</v>
      </c>
      <c r="J566" s="2">
        <f t="shared" si="66"/>
        <v>1.5765738840606716</v>
      </c>
      <c r="K566" s="2">
        <f t="shared" si="68"/>
        <v>1.5883594880487155</v>
      </c>
    </row>
    <row r="567" spans="1:11" ht="13.5" x14ac:dyDescent="0.25">
      <c r="A567" s="3">
        <v>42829</v>
      </c>
      <c r="B567" s="2">
        <v>1.6133999999999999</v>
      </c>
      <c r="C567" s="2">
        <f t="shared" si="61"/>
        <v>1.089999999999991E-2</v>
      </c>
      <c r="D567" s="2">
        <f t="shared" si="62"/>
        <v>1.5829599999999999</v>
      </c>
      <c r="E567" s="2">
        <f t="shared" si="64"/>
        <v>1.5759000000000003</v>
      </c>
      <c r="F567" s="2">
        <f t="shared" si="65"/>
        <v>1.5745599999999997</v>
      </c>
      <c r="G567" s="2">
        <f t="shared" si="67"/>
        <v>1.5903660000000008</v>
      </c>
      <c r="H567" s="2">
        <f t="shared" si="63"/>
        <v>1.628552500000003</v>
      </c>
      <c r="I567" s="2">
        <f t="array" ref="I567">SUMPRODUCT(B551:B570, (ROW(B551:B570)-ROW(B551)+1)) / (20*21/2)</f>
        <v>1.5865176190476193</v>
      </c>
      <c r="J567" s="2">
        <f t="shared" si="66"/>
        <v>1.5800811331977505</v>
      </c>
      <c r="K567" s="2">
        <f t="shared" si="68"/>
        <v>1.5893414689095504</v>
      </c>
    </row>
    <row r="568" spans="1:11" ht="13.5" x14ac:dyDescent="0.25">
      <c r="A568" s="3">
        <v>42830</v>
      </c>
      <c r="B568" s="2">
        <v>1.6133999999999999</v>
      </c>
      <c r="C568" s="2">
        <f t="shared" si="61"/>
        <v>0</v>
      </c>
      <c r="D568" s="2">
        <f t="shared" si="62"/>
        <v>1.5938200000000002</v>
      </c>
      <c r="E568" s="2">
        <f t="shared" si="64"/>
        <v>1.5807899999999999</v>
      </c>
      <c r="F568" s="2">
        <f t="shared" si="65"/>
        <v>1.5764599999999998</v>
      </c>
      <c r="G568" s="2">
        <f t="shared" si="67"/>
        <v>1.5897140000000007</v>
      </c>
      <c r="H568" s="2">
        <f t="shared" si="63"/>
        <v>1.6285800000000028</v>
      </c>
      <c r="I568" s="2">
        <f t="array" ref="I568">SUMPRODUCT(B552:B571, (ROW(B552:B571)-ROW(B552)+1)) / (20*21/2)</f>
        <v>1.5881471428571428</v>
      </c>
      <c r="J568" s="2">
        <f t="shared" si="66"/>
        <v>1.5832543586074885</v>
      </c>
      <c r="K568" s="2">
        <f t="shared" si="68"/>
        <v>1.5902849407170192</v>
      </c>
    </row>
    <row r="569" spans="1:11" ht="13.5" x14ac:dyDescent="0.25">
      <c r="A569" s="3">
        <v>42831</v>
      </c>
      <c r="B569" s="2">
        <v>1.6133999999999999</v>
      </c>
      <c r="C569" s="2">
        <f t="shared" si="61"/>
        <v>0</v>
      </c>
      <c r="D569" s="2">
        <f t="shared" si="62"/>
        <v>1.6025200000000002</v>
      </c>
      <c r="E569" s="2">
        <f t="shared" si="64"/>
        <v>1.58514</v>
      </c>
      <c r="F569" s="2">
        <f t="shared" si="65"/>
        <v>1.5783599999999998</v>
      </c>
      <c r="G569" s="2">
        <f t="shared" si="67"/>
        <v>1.5899320000000006</v>
      </c>
      <c r="H569" s="2">
        <f t="shared" si="63"/>
        <v>1.6286075000000031</v>
      </c>
      <c r="I569" s="2">
        <f t="array" ref="I569">SUMPRODUCT(B553:B572, (ROW(B553:B572)-ROW(B553)+1)) / (20*21/2)</f>
        <v>1.5896733333333335</v>
      </c>
      <c r="J569" s="2">
        <f t="shared" si="66"/>
        <v>1.5861253720734421</v>
      </c>
      <c r="K569" s="2">
        <f t="shared" si="68"/>
        <v>1.5911914136300773</v>
      </c>
    </row>
    <row r="570" spans="1:11" ht="13.5" x14ac:dyDescent="0.25">
      <c r="A570" s="3">
        <v>42832</v>
      </c>
      <c r="B570" s="2">
        <v>1.6080000000000001</v>
      </c>
      <c r="C570" s="2">
        <f t="shared" si="61"/>
        <v>-5.3999999999998494E-3</v>
      </c>
      <c r="D570" s="2">
        <f t="shared" si="62"/>
        <v>1.6101400000000001</v>
      </c>
      <c r="E570" s="2">
        <f t="shared" si="64"/>
        <v>1.5889500000000003</v>
      </c>
      <c r="F570" s="2">
        <f t="shared" si="65"/>
        <v>1.57999</v>
      </c>
      <c r="G570" s="2">
        <f t="shared" si="67"/>
        <v>1.5892800000000005</v>
      </c>
      <c r="H570" s="2">
        <f t="shared" si="63"/>
        <v>1.6286075000000031</v>
      </c>
      <c r="I570" s="2">
        <f t="array" ref="I570">SUMPRODUCT(B554:B573, (ROW(B554:B573)-ROW(B554)+1)) / (20*21/2)</f>
        <v>1.5952390476190477</v>
      </c>
      <c r="J570" s="2">
        <f t="shared" si="66"/>
        <v>1.5882086699712095</v>
      </c>
      <c r="K570" s="2">
        <f t="shared" si="68"/>
        <v>1.5918505738798783</v>
      </c>
    </row>
    <row r="571" spans="1:11" ht="13.5" x14ac:dyDescent="0.25">
      <c r="A571" s="3">
        <v>42835</v>
      </c>
      <c r="B571" s="2">
        <v>1.5971</v>
      </c>
      <c r="C571" s="2">
        <f t="shared" si="61"/>
        <v>-1.0900000000000132E-2</v>
      </c>
      <c r="D571" s="2">
        <f t="shared" si="62"/>
        <v>1.6090599999999999</v>
      </c>
      <c r="E571" s="2">
        <f t="shared" si="64"/>
        <v>1.5911200000000001</v>
      </c>
      <c r="F571" s="2">
        <f t="shared" si="65"/>
        <v>1.581075</v>
      </c>
      <c r="G571" s="2">
        <f t="shared" si="67"/>
        <v>1.5886280000000008</v>
      </c>
      <c r="H571" s="2">
        <f t="shared" si="63"/>
        <v>1.6284445000000034</v>
      </c>
      <c r="I571" s="2">
        <f t="array" ref="I571">SUMPRODUCT(B555:B574, (ROW(B555:B574)-ROW(B555)+1)) / (20*21/2)</f>
        <v>1.6020466666666666</v>
      </c>
      <c r="J571" s="2">
        <f t="shared" si="66"/>
        <v>1.5890554633072849</v>
      </c>
      <c r="K571" s="2">
        <f t="shared" si="68"/>
        <v>1.5920564337277261</v>
      </c>
    </row>
    <row r="572" spans="1:11" ht="13.5" x14ac:dyDescent="0.25">
      <c r="A572" s="3">
        <v>42836</v>
      </c>
      <c r="B572" s="2">
        <v>1.5971</v>
      </c>
      <c r="C572" s="2">
        <f t="shared" si="61"/>
        <v>0</v>
      </c>
      <c r="D572" s="2">
        <f t="shared" si="62"/>
        <v>1.6057999999999999</v>
      </c>
      <c r="E572" s="2">
        <f t="shared" si="64"/>
        <v>1.5943799999999999</v>
      </c>
      <c r="F572" s="2">
        <f t="shared" si="65"/>
        <v>1.58216</v>
      </c>
      <c r="G572" s="2">
        <f t="shared" si="67"/>
        <v>1.5886280000000008</v>
      </c>
      <c r="H572" s="2">
        <f t="shared" si="63"/>
        <v>1.6282815000000033</v>
      </c>
      <c r="I572" s="2">
        <f t="array" ref="I572">SUMPRODUCT(B556:B575, (ROW(B556:B575)-ROW(B556)+1)) / (20*21/2)</f>
        <v>1.6094947619047619</v>
      </c>
      <c r="J572" s="2">
        <f t="shared" si="66"/>
        <v>1.5898216096589721</v>
      </c>
      <c r="K572" s="2">
        <f t="shared" si="68"/>
        <v>1.5922542206403643</v>
      </c>
    </row>
    <row r="573" spans="1:11" ht="13.5" x14ac:dyDescent="0.25">
      <c r="A573" s="3">
        <v>42837</v>
      </c>
      <c r="B573" s="2">
        <v>1.6406000000000001</v>
      </c>
      <c r="C573" s="2">
        <f t="shared" si="61"/>
        <v>4.3500000000000094E-2</v>
      </c>
      <c r="D573" s="2">
        <f t="shared" si="62"/>
        <v>1.61124</v>
      </c>
      <c r="E573" s="2">
        <f t="shared" si="64"/>
        <v>1.6025300000000002</v>
      </c>
      <c r="F573" s="2">
        <f t="shared" si="65"/>
        <v>1.5854199999999998</v>
      </c>
      <c r="G573" s="2">
        <f t="shared" si="67"/>
        <v>1.5897160000000008</v>
      </c>
      <c r="H573" s="2">
        <f t="shared" si="63"/>
        <v>1.6283360000000033</v>
      </c>
      <c r="I573" s="2">
        <f t="array" ref="I573">SUMPRODUCT(B557:B576, (ROW(B557:B576)-ROW(B557)+1)) / (20*21/2)</f>
        <v>1.615885238095238</v>
      </c>
      <c r="J573" s="2">
        <f t="shared" si="66"/>
        <v>1.5946576468343081</v>
      </c>
      <c r="K573" s="2">
        <f t="shared" si="68"/>
        <v>1.5941501335564283</v>
      </c>
    </row>
    <row r="574" spans="1:11" ht="13.5" x14ac:dyDescent="0.25">
      <c r="A574" s="3">
        <v>42838</v>
      </c>
      <c r="B574" s="2">
        <v>1.6569</v>
      </c>
      <c r="C574" s="2">
        <f t="shared" si="61"/>
        <v>1.6299999999999981E-2</v>
      </c>
      <c r="D574" s="2">
        <f t="shared" si="62"/>
        <v>1.6199400000000002</v>
      </c>
      <c r="E574" s="2">
        <f t="shared" si="64"/>
        <v>1.6112300000000002</v>
      </c>
      <c r="F574" s="2">
        <f t="shared" si="65"/>
        <v>1.5894949999999999</v>
      </c>
      <c r="G574" s="2">
        <f t="shared" si="67"/>
        <v>1.5911300000000004</v>
      </c>
      <c r="H574" s="2">
        <f t="shared" si="63"/>
        <v>1.6284720000000033</v>
      </c>
      <c r="I574" s="2">
        <f t="array" ref="I574">SUMPRODUCT(B558:B577, (ROW(B558:B577)-ROW(B558)+1)) / (20*21/2)</f>
        <v>1.6223761904761906</v>
      </c>
      <c r="J574" s="2">
        <f t="shared" si="66"/>
        <v>1.6005854899929455</v>
      </c>
      <c r="K574" s="2">
        <f t="shared" si="68"/>
        <v>1.5966109126326467</v>
      </c>
    </row>
    <row r="575" spans="1:11" ht="13.5" x14ac:dyDescent="0.25">
      <c r="A575" s="3">
        <v>42839</v>
      </c>
      <c r="B575" s="2">
        <v>1.6677</v>
      </c>
      <c r="C575" s="2">
        <f t="shared" si="61"/>
        <v>1.0799999999999921E-2</v>
      </c>
      <c r="D575" s="2">
        <f t="shared" si="62"/>
        <v>1.63188</v>
      </c>
      <c r="E575" s="2">
        <f t="shared" si="64"/>
        <v>1.6210100000000001</v>
      </c>
      <c r="F575" s="2">
        <f t="shared" si="65"/>
        <v>1.5952</v>
      </c>
      <c r="G575" s="2">
        <f t="shared" si="67"/>
        <v>1.5925420000000003</v>
      </c>
      <c r="H575" s="2">
        <f t="shared" si="63"/>
        <v>1.6289065000000034</v>
      </c>
      <c r="I575" s="2">
        <f t="array" ref="I575">SUMPRODUCT(B559:B578, (ROW(B559:B578)-ROW(B559)+1)) / (20*21/2)</f>
        <v>1.6273990476190476</v>
      </c>
      <c r="J575" s="2">
        <f t="shared" si="66"/>
        <v>1.6069773480888554</v>
      </c>
      <c r="K575" s="2">
        <f t="shared" si="68"/>
        <v>1.5993987199803859</v>
      </c>
    </row>
    <row r="576" spans="1:11" ht="13.5" x14ac:dyDescent="0.25">
      <c r="A576" s="3">
        <v>42842</v>
      </c>
      <c r="B576" s="2">
        <v>1.6623000000000001</v>
      </c>
      <c r="C576" s="2">
        <f t="shared" si="61"/>
        <v>-5.3999999999998494E-3</v>
      </c>
      <c r="D576" s="2">
        <f t="shared" si="62"/>
        <v>1.6449200000000002</v>
      </c>
      <c r="E576" s="2">
        <f t="shared" si="64"/>
        <v>1.6269899999999999</v>
      </c>
      <c r="F576" s="2">
        <f t="shared" si="65"/>
        <v>1.5995449999999998</v>
      </c>
      <c r="G576" s="2">
        <f t="shared" si="67"/>
        <v>1.5936280000000003</v>
      </c>
      <c r="H576" s="2">
        <f t="shared" si="63"/>
        <v>1.6290965000000035</v>
      </c>
      <c r="I576" s="2">
        <f t="array" ref="I576">SUMPRODUCT(B560:B579, (ROW(B560:B579)-ROW(B560)+1)) / (20*21/2)</f>
        <v>1.6304295238095241</v>
      </c>
      <c r="J576" s="2">
        <f t="shared" si="66"/>
        <v>1.6122461720803929</v>
      </c>
      <c r="K576" s="2">
        <f t="shared" si="68"/>
        <v>1.6018654368439</v>
      </c>
    </row>
    <row r="577" spans="1:11" ht="13.5" x14ac:dyDescent="0.25">
      <c r="A577" s="3">
        <v>42843</v>
      </c>
      <c r="B577" s="2">
        <v>1.6677</v>
      </c>
      <c r="C577" s="2">
        <f t="shared" si="61"/>
        <v>5.3999999999998494E-3</v>
      </c>
      <c r="D577" s="2">
        <f t="shared" si="62"/>
        <v>1.6590400000000003</v>
      </c>
      <c r="E577" s="2">
        <f t="shared" si="64"/>
        <v>1.6324199999999998</v>
      </c>
      <c r="F577" s="2">
        <f t="shared" si="65"/>
        <v>1.6041600000000003</v>
      </c>
      <c r="G577" s="2">
        <f t="shared" si="67"/>
        <v>1.594822</v>
      </c>
      <c r="H577" s="2">
        <f t="shared" si="63"/>
        <v>1.6293135000000034</v>
      </c>
      <c r="I577" s="2">
        <f t="array" ref="I577">SUMPRODUCT(B561:B580, (ROW(B561:B580)-ROW(B561)+1)) / (20*21/2)</f>
        <v>1.6331233333333333</v>
      </c>
      <c r="J577" s="2">
        <f t="shared" si="66"/>
        <v>1.6175274890251172</v>
      </c>
      <c r="K577" s="2">
        <f t="shared" si="68"/>
        <v>1.604447184418649</v>
      </c>
    </row>
    <row r="578" spans="1:11" ht="13.5" x14ac:dyDescent="0.25">
      <c r="A578" s="3">
        <v>42844</v>
      </c>
      <c r="B578" s="2">
        <v>1.6569</v>
      </c>
      <c r="C578" s="2">
        <f t="shared" si="61"/>
        <v>-1.0799999999999921E-2</v>
      </c>
      <c r="D578" s="2">
        <f t="shared" si="62"/>
        <v>1.6623000000000001</v>
      </c>
      <c r="E578" s="2">
        <f t="shared" si="64"/>
        <v>1.6367699999999998</v>
      </c>
      <c r="F578" s="2">
        <f t="shared" si="65"/>
        <v>1.6087799999999999</v>
      </c>
      <c r="G578" s="2">
        <f t="shared" si="67"/>
        <v>1.5957999999999999</v>
      </c>
      <c r="H578" s="2">
        <f t="shared" si="63"/>
        <v>1.6294765000000035</v>
      </c>
      <c r="I578" s="2">
        <f t="array" ref="I578">SUMPRODUCT(B562:B581, (ROW(B562:B581)-ROW(B562)+1)) / (20*21/2)</f>
        <v>1.6396138095238098</v>
      </c>
      <c r="J578" s="2">
        <f t="shared" si="66"/>
        <v>1.621277251975106</v>
      </c>
      <c r="K578" s="2">
        <f t="shared" si="68"/>
        <v>1.6065041575787018</v>
      </c>
    </row>
    <row r="579" spans="1:11" ht="13.5" x14ac:dyDescent="0.25">
      <c r="A579" s="3">
        <v>42845</v>
      </c>
      <c r="B579" s="2">
        <v>1.6406000000000001</v>
      </c>
      <c r="C579" s="2">
        <f t="shared" si="61"/>
        <v>-1.6299999999999981E-2</v>
      </c>
      <c r="D579" s="2">
        <f t="shared" si="62"/>
        <v>1.6590400000000003</v>
      </c>
      <c r="E579" s="2">
        <f t="shared" si="64"/>
        <v>1.6394899999999999</v>
      </c>
      <c r="F579" s="2">
        <f t="shared" si="65"/>
        <v>1.6123150000000002</v>
      </c>
      <c r="G579" s="2">
        <f t="shared" si="67"/>
        <v>1.5964519999999995</v>
      </c>
      <c r="H579" s="2">
        <f t="shared" si="63"/>
        <v>1.6295580000000032</v>
      </c>
      <c r="I579" s="2">
        <f t="array" ref="I579">SUMPRODUCT(B563:B582, (ROW(B563:B582)-ROW(B563)+1)) / (20*21/2)</f>
        <v>1.6455871428571427</v>
      </c>
      <c r="J579" s="2">
        <f t="shared" si="66"/>
        <v>1.6231175136917624</v>
      </c>
      <c r="K579" s="2">
        <f t="shared" si="68"/>
        <v>1.6078412494383605</v>
      </c>
    </row>
    <row r="580" spans="1:11" ht="13.5" x14ac:dyDescent="0.25">
      <c r="A580" s="3">
        <v>42846</v>
      </c>
      <c r="B580" s="2">
        <v>1.6406000000000001</v>
      </c>
      <c r="C580" s="2">
        <f t="shared" ref="C580:C643" si="69">B580-B579</f>
        <v>0</v>
      </c>
      <c r="D580" s="2">
        <f t="shared" si="62"/>
        <v>1.6536200000000001</v>
      </c>
      <c r="E580" s="2">
        <f t="shared" si="64"/>
        <v>1.6427499999999999</v>
      </c>
      <c r="F580" s="2">
        <f t="shared" si="65"/>
        <v>1.6158500000000005</v>
      </c>
      <c r="G580" s="2">
        <f t="shared" si="67"/>
        <v>1.5971039999999996</v>
      </c>
      <c r="H580" s="2">
        <f t="shared" si="63"/>
        <v>1.6297485000000029</v>
      </c>
      <c r="I580" s="2">
        <f t="array" ref="I580">SUMPRODUCT(B564:B583, (ROW(B564:B583)-ROW(B564)+1)) / (20*21/2)</f>
        <v>1.6520295238095237</v>
      </c>
      <c r="J580" s="2">
        <f t="shared" si="66"/>
        <v>1.624782512387785</v>
      </c>
      <c r="K580" s="2">
        <f t="shared" si="68"/>
        <v>1.6091259063231307</v>
      </c>
    </row>
    <row r="581" spans="1:11" ht="13.5" x14ac:dyDescent="0.25">
      <c r="A581" s="3">
        <v>42849</v>
      </c>
      <c r="B581" s="2">
        <v>1.6839999999999999</v>
      </c>
      <c r="C581" s="2">
        <f t="shared" si="69"/>
        <v>4.3399999999999883E-2</v>
      </c>
      <c r="D581" s="2">
        <f t="shared" si="62"/>
        <v>1.6579599999999999</v>
      </c>
      <c r="E581" s="2">
        <f t="shared" si="64"/>
        <v>1.6514400000000002</v>
      </c>
      <c r="F581" s="2">
        <f t="shared" si="65"/>
        <v>1.6212800000000001</v>
      </c>
      <c r="G581" s="2">
        <f t="shared" si="67"/>
        <v>1.5985159999999996</v>
      </c>
      <c r="H581" s="2">
        <f t="shared" si="63"/>
        <v>1.6301560000000033</v>
      </c>
      <c r="I581" s="2">
        <f t="array" ref="I581">SUMPRODUCT(B565:B584, (ROW(B565:B584)-ROW(B565)+1)) / (20*21/2)</f>
        <v>1.658339523809524</v>
      </c>
      <c r="J581" s="2">
        <f t="shared" si="66"/>
        <v>1.6304222731127578</v>
      </c>
      <c r="K581" s="2">
        <f t="shared" si="68"/>
        <v>1.6120621452908512</v>
      </c>
    </row>
    <row r="582" spans="1:11" ht="13.5" x14ac:dyDescent="0.25">
      <c r="A582" s="3">
        <v>42850</v>
      </c>
      <c r="B582" s="2">
        <v>1.6839999999999999</v>
      </c>
      <c r="C582" s="2">
        <f t="shared" si="69"/>
        <v>0</v>
      </c>
      <c r="D582" s="2">
        <f t="shared" ref="D582:D645" si="70">AVERAGE(B578:B582)</f>
        <v>1.6612200000000001</v>
      </c>
      <c r="E582" s="2">
        <f t="shared" si="64"/>
        <v>1.6601299999999999</v>
      </c>
      <c r="F582" s="2">
        <f t="shared" si="65"/>
        <v>1.6272549999999999</v>
      </c>
      <c r="G582" s="2">
        <f t="shared" si="67"/>
        <v>1.5999279999999994</v>
      </c>
      <c r="H582" s="2">
        <f t="shared" si="63"/>
        <v>1.6304545000000032</v>
      </c>
      <c r="I582" s="2">
        <f t="array" ref="I582">SUMPRODUCT(B566:B585, (ROW(B566:B585)-ROW(B566)+1)) / (20*21/2)</f>
        <v>1.6614380952380952</v>
      </c>
      <c r="J582" s="2">
        <f t="shared" si="66"/>
        <v>1.6355249137686856</v>
      </c>
      <c r="K582" s="2">
        <f t="shared" si="68"/>
        <v>1.6148832376323865</v>
      </c>
    </row>
    <row r="583" spans="1:11" ht="13.5" x14ac:dyDescent="0.25">
      <c r="A583" s="3">
        <v>42851</v>
      </c>
      <c r="B583" s="2">
        <v>1.6949000000000001</v>
      </c>
      <c r="C583" s="2">
        <f t="shared" si="69"/>
        <v>1.0900000000000132E-2</v>
      </c>
      <c r="D583" s="2">
        <f t="shared" si="70"/>
        <v>1.6688200000000002</v>
      </c>
      <c r="E583" s="2">
        <f t="shared" si="64"/>
        <v>1.6655599999999999</v>
      </c>
      <c r="F583" s="2">
        <f t="shared" si="65"/>
        <v>1.634045</v>
      </c>
      <c r="G583" s="2">
        <f t="shared" si="67"/>
        <v>1.6023179999999995</v>
      </c>
      <c r="H583" s="2">
        <f t="shared" si="63"/>
        <v>1.630916500000003</v>
      </c>
      <c r="I583" s="2">
        <f t="array" ref="I583">SUMPRODUCT(B567:B586, (ROW(B567:B586)-ROW(B567)+1)) / (20*21/2)</f>
        <v>1.6671499999999999</v>
      </c>
      <c r="J583" s="2">
        <f t="shared" si="66"/>
        <v>1.6411796838859536</v>
      </c>
      <c r="K583" s="2">
        <f t="shared" si="68"/>
        <v>1.6180211498820969</v>
      </c>
    </row>
    <row r="584" spans="1:11" ht="13.5" x14ac:dyDescent="0.25">
      <c r="A584" s="3">
        <v>42852</v>
      </c>
      <c r="B584" s="2">
        <v>1.7002999999999999</v>
      </c>
      <c r="C584" s="2">
        <f t="shared" si="69"/>
        <v>5.3999999999998494E-3</v>
      </c>
      <c r="D584" s="2">
        <f t="shared" si="70"/>
        <v>1.68076</v>
      </c>
      <c r="E584" s="2">
        <f t="shared" si="64"/>
        <v>1.6698999999999997</v>
      </c>
      <c r="F584" s="2">
        <f t="shared" si="65"/>
        <v>1.6405650000000001</v>
      </c>
      <c r="G584" s="2">
        <f t="shared" si="67"/>
        <v>1.6042739999999995</v>
      </c>
      <c r="H584" s="2">
        <f t="shared" si="63"/>
        <v>1.631405500000003</v>
      </c>
      <c r="I584" s="2">
        <f t="array" ref="I584">SUMPRODUCT(B568:B587, (ROW(B568:B587)-ROW(B568)+1)) / (20*21/2)</f>
        <v>1.673922857142857</v>
      </c>
      <c r="J584" s="2">
        <f t="shared" si="66"/>
        <v>1.6468101901825294</v>
      </c>
      <c r="K584" s="2">
        <f t="shared" si="68"/>
        <v>1.6212477714553482</v>
      </c>
    </row>
    <row r="585" spans="1:11" ht="13.5" x14ac:dyDescent="0.25">
      <c r="A585" s="3">
        <v>42853</v>
      </c>
      <c r="B585" s="2">
        <v>1.6731</v>
      </c>
      <c r="C585" s="2">
        <f t="shared" si="69"/>
        <v>-2.7199999999999891E-2</v>
      </c>
      <c r="D585" s="2">
        <f t="shared" si="70"/>
        <v>1.6872599999999998</v>
      </c>
      <c r="E585" s="2">
        <f t="shared" si="64"/>
        <v>1.6704399999999999</v>
      </c>
      <c r="F585" s="2">
        <f t="shared" si="65"/>
        <v>1.6457249999999999</v>
      </c>
      <c r="G585" s="2">
        <f t="shared" si="67"/>
        <v>1.6056859999999995</v>
      </c>
      <c r="H585" s="2">
        <f t="shared" si="63"/>
        <v>1.6316495000000029</v>
      </c>
      <c r="I585" s="2">
        <f t="array" ref="I585">SUMPRODUCT(B569:B588, (ROW(B569:B588)-ROW(B569)+1)) / (20*21/2)</f>
        <v>1.6807023809523809</v>
      </c>
      <c r="J585" s="2">
        <f t="shared" si="66"/>
        <v>1.6493139815937172</v>
      </c>
      <c r="K585" s="2">
        <f t="shared" si="68"/>
        <v>1.6232811921825894</v>
      </c>
    </row>
    <row r="586" spans="1:11" ht="13.5" x14ac:dyDescent="0.25">
      <c r="A586" s="3">
        <v>42857</v>
      </c>
      <c r="B586" s="2">
        <v>1.7057</v>
      </c>
      <c r="C586" s="2">
        <f t="shared" si="69"/>
        <v>3.2599999999999962E-2</v>
      </c>
      <c r="D586" s="2">
        <f t="shared" si="70"/>
        <v>1.6916</v>
      </c>
      <c r="E586" s="2">
        <f t="shared" si="64"/>
        <v>1.6747799999999997</v>
      </c>
      <c r="F586" s="2">
        <f t="shared" si="65"/>
        <v>1.6508849999999999</v>
      </c>
      <c r="G586" s="2">
        <f t="shared" si="67"/>
        <v>1.6080759999999992</v>
      </c>
      <c r="H586" s="2">
        <f t="shared" ref="H586:H649" si="71">AVERAGE(B387:B586)</f>
        <v>1.6321380000000028</v>
      </c>
      <c r="I586" s="2">
        <f t="array" ref="I586">SUMPRODUCT(B570:B589, (ROW(B570:B589)-ROW(B570)+1)) / (20*21/2)</f>
        <v>1.686414761904762</v>
      </c>
      <c r="J586" s="2">
        <f t="shared" si="66"/>
        <v>1.6546840785847916</v>
      </c>
      <c r="K586" s="2">
        <f t="shared" si="68"/>
        <v>1.6265133022930762</v>
      </c>
    </row>
    <row r="587" spans="1:11" ht="13.5" x14ac:dyDescent="0.25">
      <c r="A587" s="3">
        <v>42858</v>
      </c>
      <c r="B587" s="2">
        <v>1.722</v>
      </c>
      <c r="C587" s="2">
        <f t="shared" si="69"/>
        <v>1.6299999999999981E-2</v>
      </c>
      <c r="D587" s="2">
        <f t="shared" si="70"/>
        <v>1.6992</v>
      </c>
      <c r="E587" s="2">
        <f t="shared" si="64"/>
        <v>1.6802100000000002</v>
      </c>
      <c r="F587" s="2">
        <f t="shared" si="65"/>
        <v>1.656315</v>
      </c>
      <c r="G587" s="2">
        <f t="shared" si="67"/>
        <v>1.6106819999999993</v>
      </c>
      <c r="H587" s="2">
        <f t="shared" si="71"/>
        <v>1.6326540000000025</v>
      </c>
      <c r="I587" s="2">
        <f t="array" ref="I587">SUMPRODUCT(B571:B590, (ROW(B571:B590)-ROW(B571)+1)) / (20*21/2)</f>
        <v>1.6916100000000001</v>
      </c>
      <c r="J587" s="2">
        <f t="shared" si="66"/>
        <v>1.6610951187195733</v>
      </c>
      <c r="K587" s="2">
        <f t="shared" si="68"/>
        <v>1.6302578786737398</v>
      </c>
    </row>
    <row r="588" spans="1:11" ht="13.5" x14ac:dyDescent="0.25">
      <c r="A588" s="3">
        <v>42859</v>
      </c>
      <c r="B588" s="2">
        <v>1.7275</v>
      </c>
      <c r="C588" s="2">
        <f t="shared" si="69"/>
        <v>5.5000000000000604E-3</v>
      </c>
      <c r="D588" s="2">
        <f t="shared" si="70"/>
        <v>1.7057200000000001</v>
      </c>
      <c r="E588" s="2">
        <f t="shared" ref="E588:E651" si="72">AVERAGE(B579:B588)</f>
        <v>1.6872700000000003</v>
      </c>
      <c r="F588" s="2">
        <f t="shared" si="65"/>
        <v>1.6620200000000001</v>
      </c>
      <c r="G588" s="2">
        <f t="shared" si="67"/>
        <v>1.6133979999999994</v>
      </c>
      <c r="H588" s="2">
        <f t="shared" si="71"/>
        <v>1.6331975000000025</v>
      </c>
      <c r="I588" s="2">
        <f t="array" ref="I588">SUMPRODUCT(B572:B591, (ROW(B572:B591)-ROW(B572)+1)) / (20*21/2)</f>
        <v>1.6962623809523809</v>
      </c>
      <c r="J588" s="2">
        <f t="shared" si="66"/>
        <v>1.667419393127233</v>
      </c>
      <c r="K588" s="2">
        <f t="shared" si="68"/>
        <v>1.6340712951963385</v>
      </c>
    </row>
    <row r="589" spans="1:11" ht="13.5" x14ac:dyDescent="0.25">
      <c r="A589" s="3">
        <v>42860</v>
      </c>
      <c r="B589" s="2">
        <v>1.722</v>
      </c>
      <c r="C589" s="2">
        <f t="shared" si="69"/>
        <v>-5.5000000000000604E-3</v>
      </c>
      <c r="D589" s="2">
        <f t="shared" si="70"/>
        <v>1.7100599999999999</v>
      </c>
      <c r="E589" s="2">
        <f t="shared" si="72"/>
        <v>1.6954100000000001</v>
      </c>
      <c r="F589" s="2">
        <f t="shared" si="65"/>
        <v>1.6674500000000001</v>
      </c>
      <c r="G589" s="2">
        <f t="shared" si="67"/>
        <v>1.6161139999999994</v>
      </c>
      <c r="H589" s="2">
        <f t="shared" si="71"/>
        <v>1.6337950000000023</v>
      </c>
      <c r="I589" s="2">
        <f t="array" ref="I589">SUMPRODUCT(B573:B592, (ROW(B573:B592)-ROW(B573)+1)) / (20*21/2)</f>
        <v>1.6992914285714287</v>
      </c>
      <c r="J589" s="2">
        <f t="shared" si="66"/>
        <v>1.6726175461627346</v>
      </c>
      <c r="K589" s="2">
        <f t="shared" si="68"/>
        <v>1.6375194796984429</v>
      </c>
    </row>
    <row r="590" spans="1:11" ht="13.5" x14ac:dyDescent="0.25">
      <c r="A590" s="3">
        <v>42863</v>
      </c>
      <c r="B590" s="2">
        <v>1.722</v>
      </c>
      <c r="C590" s="2">
        <f t="shared" si="69"/>
        <v>0</v>
      </c>
      <c r="D590" s="2">
        <f t="shared" si="70"/>
        <v>1.71984</v>
      </c>
      <c r="E590" s="2">
        <f t="shared" si="72"/>
        <v>1.7035499999999999</v>
      </c>
      <c r="F590" s="2">
        <f t="shared" si="65"/>
        <v>1.6731500000000001</v>
      </c>
      <c r="G590" s="2">
        <f t="shared" si="67"/>
        <v>1.6185039999999993</v>
      </c>
      <c r="H590" s="2">
        <f t="shared" si="71"/>
        <v>1.6343925000000024</v>
      </c>
      <c r="I590" s="2">
        <f t="array" ref="I590">SUMPRODUCT(B574:B593, (ROW(B574:B593)-ROW(B574)+1)) / (20*21/2)</f>
        <v>1.702805714285714</v>
      </c>
      <c r="J590" s="2">
        <f t="shared" si="66"/>
        <v>1.6773206370043789</v>
      </c>
      <c r="K590" s="2">
        <f t="shared" si="68"/>
        <v>1.6408324412788962</v>
      </c>
    </row>
    <row r="591" spans="1:11" ht="13.5" x14ac:dyDescent="0.25">
      <c r="A591" s="3">
        <v>42864</v>
      </c>
      <c r="B591" s="2">
        <v>1.722</v>
      </c>
      <c r="C591" s="2">
        <f t="shared" si="69"/>
        <v>0</v>
      </c>
      <c r="D591" s="2">
        <f t="shared" si="70"/>
        <v>1.7230999999999999</v>
      </c>
      <c r="E591" s="2">
        <f t="shared" si="72"/>
        <v>1.7073499999999999</v>
      </c>
      <c r="F591" s="2">
        <f t="shared" si="65"/>
        <v>1.6793950000000002</v>
      </c>
      <c r="G591" s="2">
        <f t="shared" si="67"/>
        <v>1.6208939999999989</v>
      </c>
      <c r="H591" s="2">
        <f t="shared" si="71"/>
        <v>1.6349900000000022</v>
      </c>
      <c r="I591" s="2">
        <f t="array" ref="I591">SUMPRODUCT(B575:B594, (ROW(B575:B594)-ROW(B575)+1)) / (20*21/2)</f>
        <v>1.7074847619047622</v>
      </c>
      <c r="J591" s="2">
        <f t="shared" si="66"/>
        <v>1.6815758144325332</v>
      </c>
      <c r="K591" s="2">
        <f t="shared" si="68"/>
        <v>1.6440154827973708</v>
      </c>
    </row>
    <row r="592" spans="1:11" ht="13.5" x14ac:dyDescent="0.25">
      <c r="A592" s="3">
        <v>42865</v>
      </c>
      <c r="B592" s="2">
        <v>1.7112000000000001</v>
      </c>
      <c r="C592" s="2">
        <f t="shared" si="69"/>
        <v>-1.0799999999999921E-2</v>
      </c>
      <c r="D592" s="2">
        <f t="shared" si="70"/>
        <v>1.7209399999999999</v>
      </c>
      <c r="E592" s="2">
        <f t="shared" si="72"/>
        <v>1.71007</v>
      </c>
      <c r="F592" s="2">
        <f t="shared" si="65"/>
        <v>1.6851000000000003</v>
      </c>
      <c r="G592" s="2">
        <f t="shared" si="67"/>
        <v>1.6230679999999993</v>
      </c>
      <c r="H592" s="2">
        <f t="shared" si="71"/>
        <v>1.6355335000000022</v>
      </c>
      <c r="I592" s="2">
        <f t="array" ref="I592">SUMPRODUCT(B576:B595, (ROW(B576:B595)-ROW(B576)+1)) / (20*21/2)</f>
        <v>1.710747619047619</v>
      </c>
      <c r="J592" s="2">
        <f t="shared" si="66"/>
        <v>1.6843971654389587</v>
      </c>
      <c r="K592" s="2">
        <f t="shared" si="68"/>
        <v>1.6466501697464935</v>
      </c>
    </row>
    <row r="593" spans="1:11" ht="13.5" x14ac:dyDescent="0.25">
      <c r="A593" s="3">
        <v>42866</v>
      </c>
      <c r="B593" s="2">
        <v>1.722</v>
      </c>
      <c r="C593" s="2">
        <f t="shared" si="69"/>
        <v>1.0799999999999921E-2</v>
      </c>
      <c r="D593" s="2">
        <f t="shared" si="70"/>
        <v>1.71984</v>
      </c>
      <c r="E593" s="2">
        <f t="shared" si="72"/>
        <v>1.71278</v>
      </c>
      <c r="F593" s="2">
        <f t="shared" si="65"/>
        <v>1.6891700000000003</v>
      </c>
      <c r="G593" s="2">
        <f t="shared" si="67"/>
        <v>1.625457999999999</v>
      </c>
      <c r="H593" s="2">
        <f t="shared" si="71"/>
        <v>1.6360220000000023</v>
      </c>
      <c r="I593" s="2">
        <f t="array" ref="I593">SUMPRODUCT(B577:B596, (ROW(B577:B596)-ROW(B577)+1)) / (20*21/2)</f>
        <v>1.7137257142857143</v>
      </c>
      <c r="J593" s="2">
        <f t="shared" si="66"/>
        <v>1.6879783877781054</v>
      </c>
      <c r="K593" s="2">
        <f t="shared" si="68"/>
        <v>1.6496050650505525</v>
      </c>
    </row>
    <row r="594" spans="1:11" ht="13.5" x14ac:dyDescent="0.25">
      <c r="A594" s="3">
        <v>42867</v>
      </c>
      <c r="B594" s="2">
        <v>1.7383</v>
      </c>
      <c r="C594" s="2">
        <f t="shared" si="69"/>
        <v>1.6299999999999981E-2</v>
      </c>
      <c r="D594" s="2">
        <f t="shared" si="70"/>
        <v>1.7231000000000001</v>
      </c>
      <c r="E594" s="2">
        <f t="shared" si="72"/>
        <v>1.7165799999999998</v>
      </c>
      <c r="F594" s="2">
        <f t="shared" si="65"/>
        <v>1.6932400000000005</v>
      </c>
      <c r="G594" s="2">
        <f t="shared" si="67"/>
        <v>1.628933999999999</v>
      </c>
      <c r="H594" s="2">
        <f t="shared" si="71"/>
        <v>1.6365650000000023</v>
      </c>
      <c r="I594" s="2">
        <f t="array" ref="I594">SUMPRODUCT(B578:B597, (ROW(B578:B597)-ROW(B578)+1)) / (20*21/2)</f>
        <v>1.7179457142857142</v>
      </c>
      <c r="J594" s="2">
        <f t="shared" si="66"/>
        <v>1.6927709222754286</v>
      </c>
      <c r="K594" s="2">
        <f t="shared" si="68"/>
        <v>1.653083297793668</v>
      </c>
    </row>
    <row r="595" spans="1:11" ht="13.5" x14ac:dyDescent="0.25">
      <c r="A595" s="3">
        <v>42870</v>
      </c>
      <c r="B595" s="2">
        <v>1.7275</v>
      </c>
      <c r="C595" s="2">
        <f t="shared" si="69"/>
        <v>-1.0799999999999921E-2</v>
      </c>
      <c r="D595" s="2">
        <f t="shared" si="70"/>
        <v>1.7242000000000002</v>
      </c>
      <c r="E595" s="2">
        <f t="shared" si="72"/>
        <v>1.7220199999999999</v>
      </c>
      <c r="F595" s="2">
        <f t="shared" si="65"/>
        <v>1.6962300000000003</v>
      </c>
      <c r="G595" s="2">
        <f t="shared" si="67"/>
        <v>1.6316499999999992</v>
      </c>
      <c r="H595" s="2">
        <f t="shared" si="71"/>
        <v>1.6369455000000022</v>
      </c>
      <c r="I595" s="2">
        <f t="array" ref="I595">SUMPRODUCT(B579:B598, (ROW(B579:B598)-ROW(B579)+1)) / (20*21/2)</f>
        <v>1.7223176190476193</v>
      </c>
      <c r="J595" s="2">
        <f t="shared" si="66"/>
        <v>1.6960784534872926</v>
      </c>
      <c r="K595" s="2">
        <f t="shared" si="68"/>
        <v>1.6560015998409754</v>
      </c>
    </row>
    <row r="596" spans="1:11" ht="13.5" x14ac:dyDescent="0.25">
      <c r="A596" s="3">
        <v>42871</v>
      </c>
      <c r="B596" s="2">
        <v>1.7275</v>
      </c>
      <c r="C596" s="2">
        <f t="shared" si="69"/>
        <v>0</v>
      </c>
      <c r="D596" s="2">
        <f t="shared" si="70"/>
        <v>1.7253000000000001</v>
      </c>
      <c r="E596" s="2">
        <f t="shared" si="72"/>
        <v>1.7241999999999997</v>
      </c>
      <c r="F596" s="2">
        <f t="shared" ref="F596:F659" si="73">AVERAGE(B577:B596)</f>
        <v>1.6994900000000002</v>
      </c>
      <c r="G596" s="2">
        <f t="shared" si="67"/>
        <v>1.6343659999999991</v>
      </c>
      <c r="H596" s="2">
        <f t="shared" si="71"/>
        <v>1.6373260000000023</v>
      </c>
      <c r="I596" s="2">
        <f t="array" ref="I596">SUMPRODUCT(B580:B599, (ROW(B580:B599)-ROW(B580)+1)) / (20*21/2)</f>
        <v>1.7303928571428571</v>
      </c>
      <c r="J596" s="2">
        <f t="shared" si="66"/>
        <v>1.6990709817265981</v>
      </c>
      <c r="K596" s="2">
        <f t="shared" si="68"/>
        <v>1.658805458670741</v>
      </c>
    </row>
    <row r="597" spans="1:11" ht="13.5" x14ac:dyDescent="0.25">
      <c r="A597" s="3">
        <v>42872</v>
      </c>
      <c r="B597" s="2">
        <v>1.7438</v>
      </c>
      <c r="C597" s="2">
        <f t="shared" si="69"/>
        <v>1.6299999999999981E-2</v>
      </c>
      <c r="D597" s="2">
        <f t="shared" si="70"/>
        <v>1.7318200000000001</v>
      </c>
      <c r="E597" s="2">
        <f t="shared" si="72"/>
        <v>1.72638</v>
      </c>
      <c r="F597" s="2">
        <f t="shared" si="73"/>
        <v>1.7032950000000002</v>
      </c>
      <c r="G597" s="2">
        <f t="shared" si="67"/>
        <v>1.6376259999999991</v>
      </c>
      <c r="H597" s="2">
        <f t="shared" si="71"/>
        <v>1.6375435000000023</v>
      </c>
      <c r="I597" s="2">
        <f t="array" ref="I597">SUMPRODUCT(B581:B600, (ROW(B581:B600)-ROW(B581)+1)) / (20*21/2)</f>
        <v>1.73722</v>
      </c>
      <c r="J597" s="2">
        <f t="shared" ref="J597:J660" si="74">$J$4*B597+J596*(1-$J$4)</f>
        <v>1.7033308882288269</v>
      </c>
      <c r="K597" s="2">
        <f t="shared" si="68"/>
        <v>1.6621385779385551</v>
      </c>
    </row>
    <row r="598" spans="1:11" ht="13.5" x14ac:dyDescent="0.25">
      <c r="A598" s="3">
        <v>42873</v>
      </c>
      <c r="B598" s="2">
        <v>1.7492000000000001</v>
      </c>
      <c r="C598" s="2">
        <f t="shared" si="69"/>
        <v>5.4000000000000714E-3</v>
      </c>
      <c r="D598" s="2">
        <f t="shared" si="70"/>
        <v>1.7372599999999998</v>
      </c>
      <c r="E598" s="2">
        <f t="shared" si="72"/>
        <v>1.7285499999999998</v>
      </c>
      <c r="F598" s="2">
        <f t="shared" si="73"/>
        <v>1.7079100000000005</v>
      </c>
      <c r="G598" s="2">
        <f t="shared" si="67"/>
        <v>1.6411019999999992</v>
      </c>
      <c r="H598" s="2">
        <f t="shared" si="71"/>
        <v>1.637733500000002</v>
      </c>
      <c r="I598" s="2">
        <f t="array" ref="I598">SUMPRODUCT(B582:B601, (ROW(B582:B601)-ROW(B582)+1)) / (20*21/2)</f>
        <v>1.7438728571428572</v>
      </c>
      <c r="J598" s="2">
        <f t="shared" si="74"/>
        <v>1.7076993750641767</v>
      </c>
      <c r="K598" s="2">
        <f t="shared" si="68"/>
        <v>1.6655527513527295</v>
      </c>
    </row>
    <row r="599" spans="1:11" ht="13.5" x14ac:dyDescent="0.25">
      <c r="A599" s="3">
        <v>42874</v>
      </c>
      <c r="B599" s="2">
        <v>1.7927</v>
      </c>
      <c r="C599" s="2">
        <f t="shared" si="69"/>
        <v>4.3499999999999872E-2</v>
      </c>
      <c r="D599" s="2">
        <f t="shared" si="70"/>
        <v>1.74814</v>
      </c>
      <c r="E599" s="2">
        <f t="shared" si="72"/>
        <v>1.7356200000000002</v>
      </c>
      <c r="F599" s="2">
        <f t="shared" si="73"/>
        <v>1.7155149999999999</v>
      </c>
      <c r="G599" s="2">
        <f t="shared" si="67"/>
        <v>1.6454479999999991</v>
      </c>
      <c r="H599" s="2">
        <f t="shared" si="71"/>
        <v>1.638277000000002</v>
      </c>
      <c r="I599" s="2">
        <f t="array" ref="I599">SUMPRODUCT(B583:B602, (ROW(B583:B602)-ROW(B583)+1)) / (20*21/2)</f>
        <v>1.7500080952380954</v>
      </c>
      <c r="J599" s="2">
        <f t="shared" si="74"/>
        <v>1.7157946726771123</v>
      </c>
      <c r="K599" s="2">
        <f t="shared" si="68"/>
        <v>1.6705389179663479</v>
      </c>
    </row>
    <row r="600" spans="1:11" ht="13.5" x14ac:dyDescent="0.25">
      <c r="A600" s="3">
        <v>42877</v>
      </c>
      <c r="B600" s="2">
        <v>1.7871999999999999</v>
      </c>
      <c r="C600" s="2">
        <f t="shared" si="69"/>
        <v>-5.5000000000000604E-3</v>
      </c>
      <c r="D600" s="2">
        <f t="shared" si="70"/>
        <v>1.7600799999999999</v>
      </c>
      <c r="E600" s="2">
        <f t="shared" si="72"/>
        <v>1.7421400000000002</v>
      </c>
      <c r="F600" s="2">
        <f t="shared" si="73"/>
        <v>1.7228450000000002</v>
      </c>
      <c r="G600" s="2">
        <f t="shared" si="67"/>
        <v>1.6496839999999995</v>
      </c>
      <c r="H600" s="2">
        <f t="shared" si="71"/>
        <v>1.6386300000000018</v>
      </c>
      <c r="I600" s="2">
        <f t="array" ref="I600">SUMPRODUCT(B584:B603, (ROW(B584:B603)-ROW(B584)+1)) / (20*21/2)</f>
        <v>1.755101904761905</v>
      </c>
      <c r="J600" s="2">
        <f t="shared" si="74"/>
        <v>1.7225951800411969</v>
      </c>
      <c r="K600" s="2">
        <f t="shared" si="68"/>
        <v>1.6751138623598245</v>
      </c>
    </row>
    <row r="601" spans="1:11" ht="13.5" x14ac:dyDescent="0.25">
      <c r="A601" s="3">
        <v>42878</v>
      </c>
      <c r="B601" s="2">
        <v>1.7927</v>
      </c>
      <c r="C601" s="2">
        <f t="shared" si="69"/>
        <v>5.5000000000000604E-3</v>
      </c>
      <c r="D601" s="2">
        <f t="shared" si="70"/>
        <v>1.77312</v>
      </c>
      <c r="E601" s="2">
        <f t="shared" si="72"/>
        <v>1.7492100000000002</v>
      </c>
      <c r="F601" s="2">
        <f t="shared" si="73"/>
        <v>1.7282800000000003</v>
      </c>
      <c r="G601" s="2">
        <f t="shared" si="67"/>
        <v>1.6540299999999997</v>
      </c>
      <c r="H601" s="2">
        <f t="shared" si="71"/>
        <v>1.6390105000000019</v>
      </c>
      <c r="I601" s="2">
        <f t="array" ref="I601">SUMPRODUCT(B585:B604, (ROW(B585:B604)-ROW(B585)+1)) / (20*21/2)</f>
        <v>1.761832380952381</v>
      </c>
      <c r="J601" s="2">
        <f t="shared" si="74"/>
        <v>1.7292718295610829</v>
      </c>
      <c r="K601" s="2">
        <f t="shared" si="68"/>
        <v>1.6797250834437532</v>
      </c>
    </row>
    <row r="602" spans="1:11" ht="13.5" x14ac:dyDescent="0.25">
      <c r="A602" s="3">
        <v>42879</v>
      </c>
      <c r="B602" s="2">
        <v>1.7927</v>
      </c>
      <c r="C602" s="2">
        <f t="shared" si="69"/>
        <v>0</v>
      </c>
      <c r="D602" s="2">
        <f t="shared" si="70"/>
        <v>1.7829000000000002</v>
      </c>
      <c r="E602" s="2">
        <f t="shared" si="72"/>
        <v>1.7573599999999998</v>
      </c>
      <c r="F602" s="2">
        <f t="shared" si="73"/>
        <v>1.7337150000000001</v>
      </c>
      <c r="G602" s="2">
        <f t="shared" si="67"/>
        <v>1.6583759999999996</v>
      </c>
      <c r="H602" s="2">
        <f t="shared" si="71"/>
        <v>1.6395810000000017</v>
      </c>
      <c r="I602" s="2">
        <f t="array" ref="I602">SUMPRODUCT(B586:B605, (ROW(B586:B605)-ROW(B586)+1)) / (20*21/2)</f>
        <v>1.7633880952380951</v>
      </c>
      <c r="J602" s="2">
        <f t="shared" si="74"/>
        <v>1.7353126076981227</v>
      </c>
      <c r="K602" s="2">
        <f t="shared" si="68"/>
        <v>1.6841554723283121</v>
      </c>
    </row>
    <row r="603" spans="1:11" ht="13.5" x14ac:dyDescent="0.25">
      <c r="A603" s="3">
        <v>42880</v>
      </c>
      <c r="B603" s="2">
        <v>1.7871999999999999</v>
      </c>
      <c r="C603" s="2">
        <f t="shared" si="69"/>
        <v>-5.5000000000000604E-3</v>
      </c>
      <c r="D603" s="2">
        <f t="shared" si="70"/>
        <v>1.7905000000000002</v>
      </c>
      <c r="E603" s="2">
        <f t="shared" si="72"/>
        <v>1.7638799999999999</v>
      </c>
      <c r="F603" s="2">
        <f t="shared" si="73"/>
        <v>1.7383299999999999</v>
      </c>
      <c r="G603" s="2">
        <f t="shared" si="67"/>
        <v>1.6626119999999995</v>
      </c>
      <c r="H603" s="2">
        <f t="shared" si="71"/>
        <v>1.6401240000000015</v>
      </c>
      <c r="I603" s="2">
        <f t="array" ref="I603">SUMPRODUCT(B587:B606, (ROW(B587:B606)-ROW(B587)+1)) / (20*21/2)</f>
        <v>1.7691866666666667</v>
      </c>
      <c r="J603" s="2">
        <f t="shared" si="74"/>
        <v>1.7402542641078254</v>
      </c>
      <c r="K603" s="2">
        <f t="shared" si="68"/>
        <v>1.68819643419779</v>
      </c>
    </row>
    <row r="604" spans="1:11" ht="13.5" x14ac:dyDescent="0.25">
      <c r="A604" s="3">
        <v>42881</v>
      </c>
      <c r="B604" s="2">
        <v>1.8089999999999999</v>
      </c>
      <c r="C604" s="2">
        <f t="shared" si="69"/>
        <v>2.1800000000000042E-2</v>
      </c>
      <c r="D604" s="2">
        <f t="shared" si="70"/>
        <v>1.79376</v>
      </c>
      <c r="E604" s="2">
        <f t="shared" si="72"/>
        <v>1.7709500000000002</v>
      </c>
      <c r="F604" s="2">
        <f t="shared" si="73"/>
        <v>1.7437649999999998</v>
      </c>
      <c r="G604" s="2">
        <f t="shared" si="67"/>
        <v>1.6672839999999995</v>
      </c>
      <c r="H604" s="2">
        <f t="shared" si="71"/>
        <v>1.6407760000000016</v>
      </c>
      <c r="I604" s="2">
        <f t="array" ref="I604">SUMPRODUCT(B588:B607, (ROW(B588:B607)-ROW(B588)+1)) / (20*21/2)</f>
        <v>1.7755219047619051</v>
      </c>
      <c r="J604" s="2">
        <f t="shared" si="74"/>
        <v>1.7468014770499374</v>
      </c>
      <c r="K604" s="2">
        <f t="shared" si="68"/>
        <v>1.6929338289351317</v>
      </c>
    </row>
    <row r="605" spans="1:11" ht="13.5" x14ac:dyDescent="0.25">
      <c r="A605" s="3">
        <v>42884</v>
      </c>
      <c r="B605" s="2">
        <v>1.7601</v>
      </c>
      <c r="C605" s="2">
        <f t="shared" si="69"/>
        <v>-4.8899999999999944E-2</v>
      </c>
      <c r="D605" s="2">
        <f t="shared" si="70"/>
        <v>1.7883400000000003</v>
      </c>
      <c r="E605" s="2">
        <f t="shared" si="72"/>
        <v>1.7742100000000001</v>
      </c>
      <c r="F605" s="2">
        <f t="shared" si="73"/>
        <v>1.7481149999999999</v>
      </c>
      <c r="G605" s="2">
        <f t="shared" si="67"/>
        <v>1.6714139999999995</v>
      </c>
      <c r="H605" s="2">
        <f t="shared" si="71"/>
        <v>1.6412380000000015</v>
      </c>
      <c r="I605" s="2">
        <f t="array" ref="I605">SUMPRODUCT(B589:B608, (ROW(B589:B608)-ROW(B589)+1)) / (20*21/2)</f>
        <v>1.7813914285714285</v>
      </c>
      <c r="J605" s="2">
        <f t="shared" si="74"/>
        <v>1.7480680030451814</v>
      </c>
      <c r="K605" s="2">
        <f t="shared" si="68"/>
        <v>1.6955677964278717</v>
      </c>
    </row>
    <row r="606" spans="1:11" ht="13.5" x14ac:dyDescent="0.25">
      <c r="A606" s="3">
        <v>42885</v>
      </c>
      <c r="B606" s="2">
        <v>1.8089999999999999</v>
      </c>
      <c r="C606" s="2">
        <f t="shared" si="69"/>
        <v>4.8899999999999944E-2</v>
      </c>
      <c r="D606" s="2">
        <f t="shared" si="70"/>
        <v>1.7915999999999996</v>
      </c>
      <c r="E606" s="2">
        <f t="shared" si="72"/>
        <v>1.7823600000000002</v>
      </c>
      <c r="F606" s="2">
        <f t="shared" si="73"/>
        <v>1.7532799999999997</v>
      </c>
      <c r="G606" s="2">
        <f t="shared" si="67"/>
        <v>1.6760859999999993</v>
      </c>
      <c r="H606" s="2">
        <f t="shared" si="71"/>
        <v>1.6419445000000019</v>
      </c>
      <c r="I606" s="2">
        <f t="array" ref="I606">SUMPRODUCT(B590:B609, (ROW(B590:B609)-ROW(B590)+1)) / (20*21/2)</f>
        <v>1.7857928571428572</v>
      </c>
      <c r="J606" s="2">
        <f t="shared" si="74"/>
        <v>1.7538710503742116</v>
      </c>
      <c r="K606" s="2">
        <f t="shared" si="68"/>
        <v>1.7000161181365827</v>
      </c>
    </row>
    <row r="607" spans="1:11" ht="13.5" x14ac:dyDescent="0.25">
      <c r="A607" s="3">
        <v>42886</v>
      </c>
      <c r="B607" s="2">
        <v>1.8198000000000001</v>
      </c>
      <c r="C607" s="2">
        <f t="shared" si="69"/>
        <v>1.0800000000000143E-2</v>
      </c>
      <c r="D607" s="2">
        <f t="shared" si="70"/>
        <v>1.7970199999999998</v>
      </c>
      <c r="E607" s="2">
        <f t="shared" si="72"/>
        <v>1.78996</v>
      </c>
      <c r="F607" s="2">
        <f t="shared" si="73"/>
        <v>1.7581699999999998</v>
      </c>
      <c r="G607" s="2">
        <f t="shared" si="67"/>
        <v>1.6809739999999993</v>
      </c>
      <c r="H607" s="2">
        <f t="shared" si="71"/>
        <v>1.6427050000000016</v>
      </c>
      <c r="I607" s="2">
        <f t="array" ref="I607">SUMPRODUCT(B591:B610, (ROW(B591:B610)-ROW(B591)+1)) / (20*21/2)</f>
        <v>1.7824657142857141</v>
      </c>
      <c r="J607" s="2">
        <f t="shared" si="74"/>
        <v>1.7601499979576201</v>
      </c>
      <c r="K607" s="2">
        <f t="shared" si="68"/>
        <v>1.7047135252684815</v>
      </c>
    </row>
    <row r="608" spans="1:11" ht="13.5" x14ac:dyDescent="0.25">
      <c r="A608" s="3">
        <v>42887</v>
      </c>
      <c r="B608" s="2">
        <v>1.8198000000000001</v>
      </c>
      <c r="C608" s="2">
        <f t="shared" si="69"/>
        <v>0</v>
      </c>
      <c r="D608" s="2">
        <f t="shared" si="70"/>
        <v>1.8035399999999999</v>
      </c>
      <c r="E608" s="2">
        <f t="shared" si="72"/>
        <v>1.7970199999999998</v>
      </c>
      <c r="F608" s="2">
        <f t="shared" si="73"/>
        <v>1.7627849999999998</v>
      </c>
      <c r="G608" s="2">
        <f t="shared" si="67"/>
        <v>1.6860799999999991</v>
      </c>
      <c r="H608" s="2">
        <f t="shared" si="71"/>
        <v>1.6435195000000014</v>
      </c>
      <c r="I608" s="2">
        <f t="array" ref="I608">SUMPRODUCT(B592:B611, (ROW(B592:B611)-ROW(B592)+1)) / (20*21/2)</f>
        <v>1.780756666666667</v>
      </c>
      <c r="J608" s="2">
        <f t="shared" si="74"/>
        <v>1.7658309505330849</v>
      </c>
      <c r="K608" s="2">
        <f t="shared" si="68"/>
        <v>1.7092267203559921</v>
      </c>
    </row>
    <row r="609" spans="1:11" ht="13.5" x14ac:dyDescent="0.25">
      <c r="A609" s="3">
        <v>42888</v>
      </c>
      <c r="B609" s="2">
        <v>1.8089999999999999</v>
      </c>
      <c r="C609" s="2">
        <f t="shared" si="69"/>
        <v>-1.0800000000000143E-2</v>
      </c>
      <c r="D609" s="2">
        <f t="shared" si="70"/>
        <v>1.8035399999999999</v>
      </c>
      <c r="E609" s="2">
        <f t="shared" si="72"/>
        <v>1.7986499999999999</v>
      </c>
      <c r="F609" s="2">
        <f t="shared" si="73"/>
        <v>1.7671350000000001</v>
      </c>
      <c r="G609" s="2">
        <f t="shared" si="67"/>
        <v>1.6908619999999994</v>
      </c>
      <c r="H609" s="2">
        <f t="shared" si="71"/>
        <v>1.6442800000000013</v>
      </c>
      <c r="I609" s="2">
        <f t="array" ref="I609">SUMPRODUCT(B593:B612, (ROW(B593:B612)-ROW(B593)+1)) / (20*21/2)</f>
        <v>1.7766871428571429</v>
      </c>
      <c r="J609" s="2">
        <f t="shared" si="74"/>
        <v>1.7699422885775529</v>
      </c>
      <c r="K609" s="2">
        <f t="shared" si="68"/>
        <v>1.7131393979890905</v>
      </c>
    </row>
    <row r="610" spans="1:11" ht="13.5" x14ac:dyDescent="0.25">
      <c r="A610" s="3">
        <v>42891</v>
      </c>
      <c r="B610" s="2">
        <v>1.7322</v>
      </c>
      <c r="C610" s="2">
        <f t="shared" si="69"/>
        <v>-7.6799999999999979E-2</v>
      </c>
      <c r="D610" s="2">
        <f t="shared" si="70"/>
        <v>1.7979600000000002</v>
      </c>
      <c r="E610" s="2">
        <f t="shared" si="72"/>
        <v>1.79315</v>
      </c>
      <c r="F610" s="2">
        <f t="shared" si="73"/>
        <v>1.7676450000000004</v>
      </c>
      <c r="G610" s="2">
        <f t="shared" si="67"/>
        <v>1.6941079999999997</v>
      </c>
      <c r="H610" s="2">
        <f t="shared" si="71"/>
        <v>1.6446565000000013</v>
      </c>
      <c r="I610" s="2">
        <f t="array" ref="I610">SUMPRODUCT(B594:B613, (ROW(B594:B613)-ROW(B594)+1)) / (20*21/2)</f>
        <v>1.7719933333333329</v>
      </c>
      <c r="J610" s="2">
        <f t="shared" si="74"/>
        <v>1.7663477849035003</v>
      </c>
      <c r="K610" s="2">
        <f t="shared" si="68"/>
        <v>1.7138868725777536</v>
      </c>
    </row>
    <row r="611" spans="1:11" ht="13.5" x14ac:dyDescent="0.25">
      <c r="A611" s="3">
        <v>42892</v>
      </c>
      <c r="B611" s="2">
        <v>1.7497</v>
      </c>
      <c r="C611" s="2">
        <f t="shared" si="69"/>
        <v>1.7500000000000071E-2</v>
      </c>
      <c r="D611" s="2">
        <f t="shared" si="70"/>
        <v>1.7861</v>
      </c>
      <c r="E611" s="2">
        <f t="shared" si="72"/>
        <v>1.7888500000000001</v>
      </c>
      <c r="F611" s="2">
        <f t="shared" si="73"/>
        <v>1.7690300000000001</v>
      </c>
      <c r="G611" s="2">
        <f t="shared" si="67"/>
        <v>1.6975939999999996</v>
      </c>
      <c r="H611" s="2">
        <f t="shared" si="71"/>
        <v>1.6450665000000015</v>
      </c>
      <c r="I611" s="2">
        <f t="array" ref="I611">SUMPRODUCT(B595:B614, (ROW(B595:B614)-ROW(B595)+1)) / (20*21/2)</f>
        <v>1.7673066666666668</v>
      </c>
      <c r="J611" s="2">
        <f t="shared" si="74"/>
        <v>1.7647622815793576</v>
      </c>
      <c r="K611" s="2">
        <f t="shared" si="68"/>
        <v>1.7152913089472535</v>
      </c>
    </row>
    <row r="612" spans="1:11" ht="13.5" x14ac:dyDescent="0.25">
      <c r="A612" s="3">
        <v>42893</v>
      </c>
      <c r="B612" s="2">
        <v>1.7262999999999999</v>
      </c>
      <c r="C612" s="2">
        <f t="shared" si="69"/>
        <v>-2.3400000000000087E-2</v>
      </c>
      <c r="D612" s="2">
        <f t="shared" si="70"/>
        <v>1.7673999999999999</v>
      </c>
      <c r="E612" s="2">
        <f t="shared" si="72"/>
        <v>1.7822099999999998</v>
      </c>
      <c r="F612" s="2">
        <f t="shared" si="73"/>
        <v>1.7697850000000002</v>
      </c>
      <c r="G612" s="2">
        <f t="shared" si="67"/>
        <v>1.7008299999999996</v>
      </c>
      <c r="H612" s="2">
        <f t="shared" si="71"/>
        <v>1.6451150000000014</v>
      </c>
      <c r="I612" s="2">
        <f t="array" ref="I612">SUMPRODUCT(B596:B615, (ROW(B596:B615)-ROW(B596)+1)) / (20*21/2)</f>
        <v>1.762704761904762</v>
      </c>
      <c r="J612" s="2">
        <f t="shared" si="74"/>
        <v>1.7610992071432283</v>
      </c>
      <c r="K612" s="2">
        <f t="shared" si="68"/>
        <v>1.7157230223218711</v>
      </c>
    </row>
    <row r="613" spans="1:11" ht="13.5" x14ac:dyDescent="0.25">
      <c r="A613" s="3">
        <v>42894</v>
      </c>
      <c r="B613" s="2">
        <v>1.7204999999999999</v>
      </c>
      <c r="C613" s="2">
        <f t="shared" si="69"/>
        <v>-5.8000000000000274E-3</v>
      </c>
      <c r="D613" s="2">
        <f t="shared" si="70"/>
        <v>1.7475400000000001</v>
      </c>
      <c r="E613" s="2">
        <f t="shared" si="72"/>
        <v>1.7755400000000001</v>
      </c>
      <c r="F613" s="2">
        <f t="shared" si="73"/>
        <v>1.7697100000000003</v>
      </c>
      <c r="G613" s="2">
        <f t="shared" si="67"/>
        <v>1.7040579999999996</v>
      </c>
      <c r="H613" s="2">
        <f t="shared" si="71"/>
        <v>1.6452975000000019</v>
      </c>
      <c r="I613" s="2">
        <f t="array" ref="I613">SUMPRODUCT(B597:B616, (ROW(B597:B616)-ROW(B597)+1)) / (20*21/2)</f>
        <v>1.7581361904761907</v>
      </c>
      <c r="J613" s="2">
        <f t="shared" si="74"/>
        <v>1.7572326159867304</v>
      </c>
      <c r="K613" s="2">
        <f t="shared" si="68"/>
        <v>1.7159103547798371</v>
      </c>
    </row>
    <row r="614" spans="1:11" ht="13.5" x14ac:dyDescent="0.25">
      <c r="A614" s="3">
        <v>42895</v>
      </c>
      <c r="B614" s="2">
        <v>1.7204999999999999</v>
      </c>
      <c r="C614" s="2">
        <f t="shared" si="69"/>
        <v>0</v>
      </c>
      <c r="D614" s="2">
        <f t="shared" si="70"/>
        <v>1.7298399999999998</v>
      </c>
      <c r="E614" s="2">
        <f t="shared" si="72"/>
        <v>1.7666900000000001</v>
      </c>
      <c r="F614" s="2">
        <f t="shared" si="73"/>
        <v>1.7688200000000003</v>
      </c>
      <c r="G614" s="2">
        <f t="shared" si="67"/>
        <v>1.7070699999999999</v>
      </c>
      <c r="H614" s="2">
        <f t="shared" si="71"/>
        <v>1.6454800000000021</v>
      </c>
      <c r="I614" s="2">
        <f t="array" ref="I614">SUMPRODUCT(B598:B617, (ROW(B598:B617)-ROW(B598)+1)) / (20*21/2)</f>
        <v>1.7541533333333332</v>
      </c>
      <c r="J614" s="2">
        <f t="shared" si="74"/>
        <v>1.7537342716070419</v>
      </c>
      <c r="K614" s="2">
        <f t="shared" si="68"/>
        <v>1.7160903408669024</v>
      </c>
    </row>
    <row r="615" spans="1:11" ht="13.5" x14ac:dyDescent="0.25">
      <c r="A615" s="3">
        <v>42898</v>
      </c>
      <c r="B615" s="2">
        <v>1.7204999999999999</v>
      </c>
      <c r="C615" s="2">
        <f t="shared" si="69"/>
        <v>0</v>
      </c>
      <c r="D615" s="2">
        <f t="shared" si="70"/>
        <v>1.7274999999999998</v>
      </c>
      <c r="E615" s="2">
        <f t="shared" si="72"/>
        <v>1.7627300000000001</v>
      </c>
      <c r="F615" s="2">
        <f t="shared" si="73"/>
        <v>1.7684700000000002</v>
      </c>
      <c r="G615" s="2">
        <f t="shared" si="67"/>
        <v>1.7100819999999999</v>
      </c>
      <c r="H615" s="2">
        <f t="shared" si="71"/>
        <v>1.6455265000000019</v>
      </c>
      <c r="I615" s="2">
        <f t="array" ref="I615">SUMPRODUCT(B599:B618, (ROW(B599:B618)-ROW(B599)+1)) / (20*21/2)</f>
        <v>1.7474633333333338</v>
      </c>
      <c r="J615" s="2">
        <f t="shared" si="74"/>
        <v>1.7505691028825618</v>
      </c>
      <c r="K615" s="2">
        <f t="shared" si="68"/>
        <v>1.7162632686760435</v>
      </c>
    </row>
    <row r="616" spans="1:11" ht="13.5" x14ac:dyDescent="0.25">
      <c r="A616" s="3">
        <v>42899</v>
      </c>
      <c r="B616" s="2">
        <v>1.7204999999999999</v>
      </c>
      <c r="C616" s="2">
        <f t="shared" si="69"/>
        <v>0</v>
      </c>
      <c r="D616" s="2">
        <f t="shared" si="70"/>
        <v>1.7216599999999995</v>
      </c>
      <c r="E616" s="2">
        <f t="shared" si="72"/>
        <v>1.7538799999999999</v>
      </c>
      <c r="F616" s="2">
        <f t="shared" si="73"/>
        <v>1.7681200000000004</v>
      </c>
      <c r="G616" s="2">
        <f t="shared" si="67"/>
        <v>1.7124419999999998</v>
      </c>
      <c r="H616" s="2">
        <f t="shared" si="71"/>
        <v>1.6455730000000022</v>
      </c>
      <c r="I616" s="2">
        <f t="array" ref="I616">SUMPRODUCT(B600:B619, (ROW(B600:B619)-ROW(B600)+1)) / (20*21/2)</f>
        <v>1.7410219047619047</v>
      </c>
      <c r="J616" s="2">
        <f t="shared" si="74"/>
        <v>1.7477053787985084</v>
      </c>
      <c r="K616" s="2">
        <f t="shared" si="68"/>
        <v>1.7164294150024733</v>
      </c>
    </row>
    <row r="617" spans="1:11" ht="13.5" x14ac:dyDescent="0.25">
      <c r="A617" s="3">
        <v>42900</v>
      </c>
      <c r="B617" s="2">
        <v>1.7262999999999999</v>
      </c>
      <c r="C617" s="2">
        <f t="shared" si="69"/>
        <v>5.8000000000000274E-3</v>
      </c>
      <c r="D617" s="2">
        <f t="shared" si="70"/>
        <v>1.72166</v>
      </c>
      <c r="E617" s="2">
        <f t="shared" si="72"/>
        <v>1.7445299999999997</v>
      </c>
      <c r="F617" s="2">
        <f t="shared" si="73"/>
        <v>1.7672450000000002</v>
      </c>
      <c r="G617" s="2">
        <f t="shared" si="67"/>
        <v>1.7146999999999997</v>
      </c>
      <c r="H617" s="2">
        <f t="shared" si="71"/>
        <v>1.6456485000000021</v>
      </c>
      <c r="I617" s="2">
        <f t="array" ref="I617">SUMPRODUCT(B601:B620, (ROW(B601:B620)-ROW(B601)+1)) / (20*21/2)</f>
        <v>1.7350361904761904</v>
      </c>
      <c r="J617" s="2">
        <f t="shared" si="74"/>
        <v>1.7456667712938885</v>
      </c>
      <c r="K617" s="2">
        <f t="shared" si="68"/>
        <v>1.7168164967670823</v>
      </c>
    </row>
    <row r="618" spans="1:11" ht="13.5" x14ac:dyDescent="0.25">
      <c r="A618" s="3">
        <v>42901</v>
      </c>
      <c r="B618" s="2">
        <v>1.6970000000000001</v>
      </c>
      <c r="C618" s="2">
        <f t="shared" si="69"/>
        <v>-2.9299999999999882E-2</v>
      </c>
      <c r="D618" s="2">
        <f t="shared" si="70"/>
        <v>1.7169600000000003</v>
      </c>
      <c r="E618" s="2">
        <f t="shared" si="72"/>
        <v>1.7322499999999998</v>
      </c>
      <c r="F618" s="2">
        <f t="shared" si="73"/>
        <v>1.7646350000000002</v>
      </c>
      <c r="G618" s="2">
        <f t="shared" si="67"/>
        <v>1.716372</v>
      </c>
      <c r="H618" s="2">
        <f t="shared" si="71"/>
        <v>1.6455775000000017</v>
      </c>
      <c r="I618" s="2">
        <f t="array" ref="I618">SUMPRODUCT(B602:B621, (ROW(B602:B621)-ROW(B602)+1)) / (20*21/2)</f>
        <v>1.7305942857142855</v>
      </c>
      <c r="J618" s="2">
        <f t="shared" si="74"/>
        <v>1.7410318406944705</v>
      </c>
      <c r="K618" s="2">
        <f t="shared" si="68"/>
        <v>1.7160393792468045</v>
      </c>
    </row>
    <row r="619" spans="1:11" ht="13.5" x14ac:dyDescent="0.25">
      <c r="A619" s="3">
        <v>42902</v>
      </c>
      <c r="B619" s="2">
        <v>1.6970000000000001</v>
      </c>
      <c r="C619" s="2">
        <f t="shared" si="69"/>
        <v>0</v>
      </c>
      <c r="D619" s="2">
        <f t="shared" si="70"/>
        <v>1.7122599999999999</v>
      </c>
      <c r="E619" s="2">
        <f t="shared" si="72"/>
        <v>1.7210499999999995</v>
      </c>
      <c r="F619" s="2">
        <f t="shared" si="73"/>
        <v>1.7598500000000001</v>
      </c>
      <c r="G619" s="2">
        <f t="shared" si="67"/>
        <v>1.7180439999999999</v>
      </c>
      <c r="H619" s="2">
        <f t="shared" si="71"/>
        <v>1.6457240000000015</v>
      </c>
      <c r="I619" s="2">
        <f t="array" ref="I619">SUMPRODUCT(B603:B622, (ROW(B603:B622)-ROW(B603)+1)) / (20*21/2)</f>
        <v>1.7271142857142856</v>
      </c>
      <c r="J619" s="2">
        <f t="shared" si="74"/>
        <v>1.7368383320569019</v>
      </c>
      <c r="K619" s="2">
        <f t="shared" si="68"/>
        <v>1.7152927369234003</v>
      </c>
    </row>
    <row r="620" spans="1:11" ht="13.5" x14ac:dyDescent="0.25">
      <c r="A620" s="3">
        <v>42905</v>
      </c>
      <c r="B620" s="2">
        <v>1.6970000000000001</v>
      </c>
      <c r="C620" s="2">
        <f t="shared" si="69"/>
        <v>0</v>
      </c>
      <c r="D620" s="2">
        <f t="shared" si="70"/>
        <v>1.7075600000000002</v>
      </c>
      <c r="E620" s="2">
        <f t="shared" si="72"/>
        <v>1.7175299999999996</v>
      </c>
      <c r="F620" s="2">
        <f t="shared" si="73"/>
        <v>1.7553400000000003</v>
      </c>
      <c r="G620" s="2">
        <f t="shared" si="67"/>
        <v>1.7198239999999998</v>
      </c>
      <c r="H620" s="2">
        <f t="shared" si="71"/>
        <v>1.6456530000000016</v>
      </c>
      <c r="I620" s="2">
        <f t="array" ref="I620">SUMPRODUCT(B604:B623, (ROW(B604:B623)-ROW(B604)+1)) / (20*21/2)</f>
        <v>1.7206633333333332</v>
      </c>
      <c r="J620" s="2">
        <f t="shared" si="74"/>
        <v>1.7330442051943398</v>
      </c>
      <c r="K620" s="2">
        <f t="shared" si="68"/>
        <v>1.7145753746911101</v>
      </c>
    </row>
    <row r="621" spans="1:11" ht="13.5" x14ac:dyDescent="0.25">
      <c r="A621" s="3">
        <v>42906</v>
      </c>
      <c r="B621" s="2">
        <v>1.7087000000000001</v>
      </c>
      <c r="C621" s="2">
        <f t="shared" si="69"/>
        <v>1.1700000000000044E-2</v>
      </c>
      <c r="D621" s="2">
        <f t="shared" si="70"/>
        <v>1.7052</v>
      </c>
      <c r="E621" s="2">
        <f t="shared" si="72"/>
        <v>1.7134299999999996</v>
      </c>
      <c r="F621" s="2">
        <f t="shared" si="73"/>
        <v>1.7511400000000001</v>
      </c>
      <c r="G621" s="2">
        <f t="shared" si="67"/>
        <v>1.722056</v>
      </c>
      <c r="H621" s="2">
        <f t="shared" si="71"/>
        <v>1.6456405000000016</v>
      </c>
      <c r="I621" s="2">
        <f t="array" ref="I621">SUMPRODUCT(B605:B624, (ROW(B605:B624)-ROW(B605)+1)) / (20*21/2)</f>
        <v>1.7175061904761906</v>
      </c>
      <c r="J621" s="2">
        <f t="shared" si="74"/>
        <v>1.7307257094615456</v>
      </c>
      <c r="K621" s="2">
        <f t="shared" si="68"/>
        <v>1.7143449678404785</v>
      </c>
    </row>
    <row r="622" spans="1:11" ht="13.5" x14ac:dyDescent="0.25">
      <c r="A622" s="3">
        <v>42907</v>
      </c>
      <c r="B622" s="2">
        <v>1.7145999999999999</v>
      </c>
      <c r="C622" s="2">
        <f t="shared" si="69"/>
        <v>5.8999999999997943E-3</v>
      </c>
      <c r="D622" s="2">
        <f t="shared" si="70"/>
        <v>1.70286</v>
      </c>
      <c r="E622" s="2">
        <f t="shared" si="72"/>
        <v>1.7122599999999999</v>
      </c>
      <c r="F622" s="2">
        <f t="shared" si="73"/>
        <v>1.7472349999999999</v>
      </c>
      <c r="G622" s="2">
        <f t="shared" si="67"/>
        <v>1.7244059999999999</v>
      </c>
      <c r="H622" s="2">
        <f t="shared" si="71"/>
        <v>1.6458205000000019</v>
      </c>
      <c r="I622" s="2">
        <f t="array" ref="I622">SUMPRODUCT(B606:B625, (ROW(B606:B625)-ROW(B606)+1)) / (20*21/2)</f>
        <v>1.7148266666666667</v>
      </c>
      <c r="J622" s="2">
        <f t="shared" si="74"/>
        <v>1.7291899276080651</v>
      </c>
      <c r="K622" s="2">
        <f t="shared" si="68"/>
        <v>1.7143549691016362</v>
      </c>
    </row>
    <row r="623" spans="1:11" ht="13.5" x14ac:dyDescent="0.25">
      <c r="A623" s="3">
        <v>42908</v>
      </c>
      <c r="B623" s="2">
        <v>1.6795</v>
      </c>
      <c r="C623" s="2">
        <f t="shared" si="69"/>
        <v>-3.5099999999999909E-2</v>
      </c>
      <c r="D623" s="2">
        <f t="shared" si="70"/>
        <v>1.69936</v>
      </c>
      <c r="E623" s="2">
        <f t="shared" si="72"/>
        <v>1.7081600000000001</v>
      </c>
      <c r="F623" s="2">
        <f t="shared" si="73"/>
        <v>1.7418499999999999</v>
      </c>
      <c r="G623" s="2">
        <f t="shared" si="67"/>
        <v>1.7251840000000001</v>
      </c>
      <c r="H623" s="2">
        <f t="shared" si="71"/>
        <v>1.6458250000000019</v>
      </c>
      <c r="I623" s="2">
        <f t="array" ref="I623">SUMPRODUCT(B607:B626, (ROW(B607:B626)-ROW(B607)+1)) / (20*21/2)</f>
        <v>1.7079347619047618</v>
      </c>
      <c r="J623" s="2">
        <f t="shared" si="74"/>
        <v>1.7244575535501541</v>
      </c>
      <c r="K623" s="2">
        <f t="shared" si="68"/>
        <v>1.7129881075682387</v>
      </c>
    </row>
    <row r="624" spans="1:11" ht="13.5" x14ac:dyDescent="0.25">
      <c r="A624" s="3">
        <v>42909</v>
      </c>
      <c r="B624" s="2">
        <v>1.7087000000000001</v>
      </c>
      <c r="C624" s="2">
        <f t="shared" si="69"/>
        <v>2.9200000000000115E-2</v>
      </c>
      <c r="D624" s="2">
        <f t="shared" si="70"/>
        <v>1.7017</v>
      </c>
      <c r="E624" s="2">
        <f t="shared" si="72"/>
        <v>1.7069800000000002</v>
      </c>
      <c r="F624" s="2">
        <f t="shared" si="73"/>
        <v>1.7368349999999999</v>
      </c>
      <c r="G624" s="2">
        <f t="shared" si="67"/>
        <v>1.7262199999999999</v>
      </c>
      <c r="H624" s="2">
        <f t="shared" si="71"/>
        <v>1.6459755000000016</v>
      </c>
      <c r="I624" s="2">
        <f t="array" ref="I624">SUMPRODUCT(B608:B627, (ROW(B608:B627)-ROW(B608)+1)) / (20*21/2)</f>
        <v>1.7039719047619049</v>
      </c>
      <c r="J624" s="2">
        <f t="shared" si="74"/>
        <v>1.7229568341644252</v>
      </c>
      <c r="K624" s="2">
        <f t="shared" si="68"/>
        <v>1.7128199464871314</v>
      </c>
    </row>
    <row r="625" spans="1:11" ht="13.5" x14ac:dyDescent="0.25">
      <c r="A625" s="3">
        <v>42914</v>
      </c>
      <c r="B625" s="2">
        <v>1.7087000000000001</v>
      </c>
      <c r="C625" s="2">
        <f t="shared" si="69"/>
        <v>0</v>
      </c>
      <c r="D625" s="2">
        <f t="shared" si="70"/>
        <v>1.7040400000000002</v>
      </c>
      <c r="E625" s="2">
        <f t="shared" si="72"/>
        <v>1.7058000000000004</v>
      </c>
      <c r="F625" s="2">
        <f t="shared" si="73"/>
        <v>1.7342649999999999</v>
      </c>
      <c r="G625" s="2">
        <f t="shared" si="67"/>
        <v>1.7270399999999997</v>
      </c>
      <c r="H625" s="2">
        <f t="shared" si="71"/>
        <v>1.6461535000000014</v>
      </c>
      <c r="I625" s="2">
        <f t="array" ref="I625">SUMPRODUCT(B609:B628, (ROW(B609:B628)-ROW(B609)+1)) / (20*21/2)</f>
        <v>1.7040019047619044</v>
      </c>
      <c r="J625" s="2">
        <f t="shared" si="74"/>
        <v>1.7215990404344801</v>
      </c>
      <c r="K625" s="2">
        <f t="shared" si="68"/>
        <v>1.7126583799582245</v>
      </c>
    </row>
    <row r="626" spans="1:11" ht="13.5" x14ac:dyDescent="0.25">
      <c r="A626" s="3">
        <v>42915</v>
      </c>
      <c r="B626" s="2">
        <v>1.6618999999999999</v>
      </c>
      <c r="C626" s="2">
        <f t="shared" si="69"/>
        <v>-4.6800000000000175E-2</v>
      </c>
      <c r="D626" s="2">
        <f t="shared" si="70"/>
        <v>1.69468</v>
      </c>
      <c r="E626" s="2">
        <f t="shared" si="72"/>
        <v>1.6999400000000002</v>
      </c>
      <c r="F626" s="2">
        <f t="shared" si="73"/>
        <v>1.7269099999999997</v>
      </c>
      <c r="G626" s="2">
        <f t="shared" ref="G626:G689" si="75">AVERAGE(B577:B626)</f>
        <v>1.7270319999999999</v>
      </c>
      <c r="H626" s="2">
        <f t="shared" si="71"/>
        <v>1.6459070000000013</v>
      </c>
      <c r="I626" s="2">
        <f t="array" ref="I626">SUMPRODUCT(B610:B629, (ROW(B610:B629)-ROW(B610)+1)) / (20*21/2)</f>
        <v>1.704504761904762</v>
      </c>
      <c r="J626" s="2">
        <f t="shared" si="74"/>
        <v>1.7159134175359583</v>
      </c>
      <c r="K626" s="2">
        <f t="shared" si="68"/>
        <v>1.7106678552539802</v>
      </c>
    </row>
    <row r="627" spans="1:11" ht="13.5" x14ac:dyDescent="0.25">
      <c r="A627" s="3">
        <v>42916</v>
      </c>
      <c r="B627" s="2">
        <v>1.6853</v>
      </c>
      <c r="C627" s="2">
        <f t="shared" si="69"/>
        <v>2.3400000000000087E-2</v>
      </c>
      <c r="D627" s="2">
        <f t="shared" si="70"/>
        <v>1.6888200000000002</v>
      </c>
      <c r="E627" s="2">
        <f t="shared" si="72"/>
        <v>1.69584</v>
      </c>
      <c r="F627" s="2">
        <f t="shared" si="73"/>
        <v>1.7201849999999996</v>
      </c>
      <c r="G627" s="2">
        <f t="shared" si="75"/>
        <v>1.7273839999999998</v>
      </c>
      <c r="H627" s="2">
        <f t="shared" si="71"/>
        <v>1.6459680000000012</v>
      </c>
      <c r="I627" s="2">
        <f t="array" ref="I627">SUMPRODUCT(B611:B630, (ROW(B611:B630)-ROW(B611)+1)) / (20*21/2)</f>
        <v>1.7054290476190475</v>
      </c>
      <c r="J627" s="2">
        <f t="shared" si="74"/>
        <v>1.712997853961105</v>
      </c>
      <c r="K627" s="2">
        <f t="shared" ref="K627:K690" si="76">$K$4*B627+(1-$K$4)*K626</f>
        <v>1.7096730374008831</v>
      </c>
    </row>
    <row r="628" spans="1:11" ht="13.5" x14ac:dyDescent="0.25">
      <c r="A628" s="3">
        <v>42919</v>
      </c>
      <c r="B628" s="2">
        <v>1.7204999999999999</v>
      </c>
      <c r="C628" s="2">
        <f t="shared" si="69"/>
        <v>3.5199999999999898E-2</v>
      </c>
      <c r="D628" s="2">
        <f t="shared" si="70"/>
        <v>1.6970199999999998</v>
      </c>
      <c r="E628" s="2">
        <f t="shared" si="72"/>
        <v>1.6981899999999999</v>
      </c>
      <c r="F628" s="2">
        <f t="shared" si="73"/>
        <v>1.71522</v>
      </c>
      <c r="G628" s="2">
        <f t="shared" si="75"/>
        <v>1.7286559999999997</v>
      </c>
      <c r="H628" s="2">
        <f t="shared" si="71"/>
        <v>1.6462320000000015</v>
      </c>
      <c r="I628" s="2">
        <f t="array" ref="I628">SUMPRODUCT(B612:B631, (ROW(B612:B631)-ROW(B612)+1)) / (20*21/2)</f>
        <v>1.7064090476190477</v>
      </c>
      <c r="J628" s="2">
        <f t="shared" si="74"/>
        <v>1.7137123440600475</v>
      </c>
      <c r="K628" s="2">
        <f t="shared" si="76"/>
        <v>1.7100976241694761</v>
      </c>
    </row>
    <row r="629" spans="1:11" ht="13.5" x14ac:dyDescent="0.25">
      <c r="A629" s="3">
        <v>42920</v>
      </c>
      <c r="B629" s="2">
        <v>1.7204999999999999</v>
      </c>
      <c r="C629" s="2">
        <f t="shared" si="69"/>
        <v>0</v>
      </c>
      <c r="D629" s="2">
        <f t="shared" si="70"/>
        <v>1.6993800000000001</v>
      </c>
      <c r="E629" s="2">
        <f t="shared" si="72"/>
        <v>1.7005399999999997</v>
      </c>
      <c r="F629" s="2">
        <f t="shared" si="73"/>
        <v>1.7107949999999998</v>
      </c>
      <c r="G629" s="2">
        <f t="shared" si="75"/>
        <v>1.7302539999999995</v>
      </c>
      <c r="H629" s="2">
        <f t="shared" si="71"/>
        <v>1.6464960000000017</v>
      </c>
      <c r="I629" s="2">
        <f t="array" ref="I629">SUMPRODUCT(B613:B632, (ROW(B613:B632)-ROW(B613)+1)) / (20*21/2)</f>
        <v>1.708642380952381</v>
      </c>
      <c r="J629" s="2">
        <f t="shared" si="74"/>
        <v>1.7143587874829003</v>
      </c>
      <c r="K629" s="2">
        <f t="shared" si="76"/>
        <v>1.7105055604765556</v>
      </c>
    </row>
    <row r="630" spans="1:11" ht="13.5" x14ac:dyDescent="0.25">
      <c r="A630" s="3">
        <v>42921</v>
      </c>
      <c r="B630" s="2">
        <v>1.7204999999999999</v>
      </c>
      <c r="C630" s="2">
        <f t="shared" si="69"/>
        <v>0</v>
      </c>
      <c r="D630" s="2">
        <f t="shared" si="70"/>
        <v>1.7017399999999998</v>
      </c>
      <c r="E630" s="2">
        <f t="shared" si="72"/>
        <v>1.70289</v>
      </c>
      <c r="F630" s="2">
        <f t="shared" si="73"/>
        <v>1.71021</v>
      </c>
      <c r="G630" s="2">
        <f t="shared" si="75"/>
        <v>1.7318519999999997</v>
      </c>
      <c r="H630" s="2">
        <f t="shared" si="71"/>
        <v>1.6467600000000016</v>
      </c>
      <c r="I630" s="2">
        <f t="array" ref="I630">SUMPRODUCT(B614:B633, (ROW(B614:B633)-ROW(B614)+1)) / (20*21/2)</f>
        <v>1.7125142857142859</v>
      </c>
      <c r="J630" s="2">
        <f t="shared" si="74"/>
        <v>1.7149436648654812</v>
      </c>
      <c r="K630" s="2">
        <f t="shared" si="76"/>
        <v>1.7108974992813966</v>
      </c>
    </row>
    <row r="631" spans="1:11" ht="13.5" x14ac:dyDescent="0.25">
      <c r="A631" s="3">
        <v>42922</v>
      </c>
      <c r="B631" s="2">
        <v>1.7204999999999999</v>
      </c>
      <c r="C631" s="2">
        <f t="shared" si="69"/>
        <v>0</v>
      </c>
      <c r="D631" s="2">
        <f t="shared" si="70"/>
        <v>1.71346</v>
      </c>
      <c r="E631" s="2">
        <f t="shared" si="72"/>
        <v>1.7040699999999998</v>
      </c>
      <c r="F631" s="2">
        <f t="shared" si="73"/>
        <v>1.7087500000000002</v>
      </c>
      <c r="G631" s="2">
        <f t="shared" si="75"/>
        <v>1.7325819999999998</v>
      </c>
      <c r="H631" s="2">
        <f t="shared" si="71"/>
        <v>1.6470240000000018</v>
      </c>
      <c r="I631" s="2">
        <f t="array" ref="I631">SUMPRODUCT(B615:B634, (ROW(B615:B634)-ROW(B615)+1)) / (20*21/2)</f>
        <v>1.7156947619047618</v>
      </c>
      <c r="J631" s="2">
        <f t="shared" si="74"/>
        <v>1.7154728396401975</v>
      </c>
      <c r="K631" s="2">
        <f t="shared" si="76"/>
        <v>1.7112740679370282</v>
      </c>
    </row>
    <row r="632" spans="1:11" ht="13.5" x14ac:dyDescent="0.25">
      <c r="A632" s="3">
        <v>42923</v>
      </c>
      <c r="B632" s="2">
        <v>1.7322</v>
      </c>
      <c r="C632" s="2">
        <f t="shared" si="69"/>
        <v>1.1700000000000044E-2</v>
      </c>
      <c r="D632" s="2">
        <f t="shared" si="70"/>
        <v>1.7228400000000001</v>
      </c>
      <c r="E632" s="2">
        <f t="shared" si="72"/>
        <v>1.70583</v>
      </c>
      <c r="F632" s="2">
        <f t="shared" si="73"/>
        <v>1.7090450000000001</v>
      </c>
      <c r="G632" s="2">
        <f t="shared" si="75"/>
        <v>1.733546</v>
      </c>
      <c r="H632" s="2">
        <f t="shared" si="71"/>
        <v>1.6472920000000015</v>
      </c>
      <c r="I632" s="2">
        <f t="array" ref="I632">SUMPRODUCT(B616:B635, (ROW(B616:B635)-ROW(B616)+1)) / (20*21/2)</f>
        <v>1.7193161904761902</v>
      </c>
      <c r="J632" s="2">
        <f t="shared" si="74"/>
        <v>1.7170659025316073</v>
      </c>
      <c r="K632" s="2">
        <f t="shared" si="76"/>
        <v>1.7120946927238114</v>
      </c>
    </row>
    <row r="633" spans="1:11" ht="13.5" x14ac:dyDescent="0.25">
      <c r="A633" s="3">
        <v>42926</v>
      </c>
      <c r="B633" s="2">
        <v>1.7497</v>
      </c>
      <c r="C633" s="2">
        <f t="shared" si="69"/>
        <v>1.7500000000000071E-2</v>
      </c>
      <c r="D633" s="2">
        <f t="shared" si="70"/>
        <v>1.72868</v>
      </c>
      <c r="E633" s="2">
        <f t="shared" si="72"/>
        <v>1.71285</v>
      </c>
      <c r="F633" s="2">
        <f t="shared" si="73"/>
        <v>1.7105050000000002</v>
      </c>
      <c r="G633" s="2">
        <f t="shared" si="75"/>
        <v>1.734642</v>
      </c>
      <c r="H633" s="2">
        <f t="shared" si="71"/>
        <v>1.6476750000000018</v>
      </c>
      <c r="I633" s="2">
        <f t="array" ref="I633">SUMPRODUCT(B617:B636, (ROW(B617:B636)-ROW(B617)+1)) / (20*21/2)</f>
        <v>1.7183414285714289</v>
      </c>
      <c r="J633" s="2">
        <f t="shared" si="74"/>
        <v>1.7201739118143113</v>
      </c>
      <c r="K633" s="2">
        <f t="shared" si="76"/>
        <v>1.7135694106562109</v>
      </c>
    </row>
    <row r="634" spans="1:11" ht="13.5" x14ac:dyDescent="0.25">
      <c r="A634" s="3">
        <v>42927</v>
      </c>
      <c r="B634" s="2">
        <v>1.7439</v>
      </c>
      <c r="C634" s="2">
        <f t="shared" si="69"/>
        <v>-5.8000000000000274E-3</v>
      </c>
      <c r="D634" s="2">
        <f t="shared" si="70"/>
        <v>1.7333599999999998</v>
      </c>
      <c r="E634" s="2">
        <f t="shared" si="72"/>
        <v>1.71637</v>
      </c>
      <c r="F634" s="2">
        <f t="shared" si="73"/>
        <v>1.7116750000000003</v>
      </c>
      <c r="G634" s="2">
        <f t="shared" si="75"/>
        <v>1.7355140000000002</v>
      </c>
      <c r="H634" s="2">
        <f t="shared" si="71"/>
        <v>1.648029000000002</v>
      </c>
      <c r="I634" s="2">
        <f t="array" ref="I634">SUMPRODUCT(B618:B637, (ROW(B618:B637)-ROW(B618)+1)) / (20*21/2)</f>
        <v>1.721907619047619</v>
      </c>
      <c r="J634" s="2">
        <f t="shared" si="74"/>
        <v>1.7224335392605674</v>
      </c>
      <c r="K634" s="2">
        <f t="shared" si="76"/>
        <v>1.7147588455324381</v>
      </c>
    </row>
    <row r="635" spans="1:11" ht="13.5" x14ac:dyDescent="0.25">
      <c r="A635" s="3">
        <v>42928</v>
      </c>
      <c r="B635" s="2">
        <v>1.7497</v>
      </c>
      <c r="C635" s="2">
        <f t="shared" si="69"/>
        <v>5.8000000000000274E-3</v>
      </c>
      <c r="D635" s="2">
        <f t="shared" si="70"/>
        <v>1.7391999999999999</v>
      </c>
      <c r="E635" s="2">
        <f t="shared" si="72"/>
        <v>1.7204699999999999</v>
      </c>
      <c r="F635" s="2">
        <f t="shared" si="73"/>
        <v>1.7131350000000001</v>
      </c>
      <c r="G635" s="2">
        <f t="shared" si="75"/>
        <v>1.7370460000000003</v>
      </c>
      <c r="H635" s="2">
        <f t="shared" si="71"/>
        <v>1.648439000000002</v>
      </c>
      <c r="I635" s="2">
        <f t="array" ref="I635">SUMPRODUCT(B619:B638, (ROW(B619:B638)-ROW(B619)+1)) / (20*21/2)</f>
        <v>1.725362380952381</v>
      </c>
      <c r="J635" s="2">
        <f t="shared" si="74"/>
        <v>1.7250303450452753</v>
      </c>
      <c r="K635" s="2">
        <f t="shared" si="76"/>
        <v>1.7161290868841073</v>
      </c>
    </row>
    <row r="636" spans="1:11" ht="13.5" x14ac:dyDescent="0.25">
      <c r="A636" s="3">
        <v>42929</v>
      </c>
      <c r="B636" s="2">
        <v>1.7029000000000001</v>
      </c>
      <c r="C636" s="2">
        <f t="shared" si="69"/>
        <v>-4.6799999999999953E-2</v>
      </c>
      <c r="D636" s="2">
        <f t="shared" si="70"/>
        <v>1.7356799999999999</v>
      </c>
      <c r="E636" s="2">
        <f t="shared" si="72"/>
        <v>1.7245700000000004</v>
      </c>
      <c r="F636" s="2">
        <f t="shared" si="73"/>
        <v>1.7122550000000003</v>
      </c>
      <c r="G636" s="2">
        <f t="shared" si="75"/>
        <v>1.73699</v>
      </c>
      <c r="H636" s="2">
        <f t="shared" si="71"/>
        <v>1.6486150000000022</v>
      </c>
      <c r="I636" s="2">
        <f t="array" ref="I636">SUMPRODUCT(B620:B639, (ROW(B620:B639)-ROW(B620)+1)) / (20*21/2)</f>
        <v>1.7291280952380954</v>
      </c>
      <c r="J636" s="2">
        <f t="shared" si="74"/>
        <v>1.7229226931362014</v>
      </c>
      <c r="K636" s="2">
        <f t="shared" si="76"/>
        <v>1.7156102991631621</v>
      </c>
    </row>
    <row r="637" spans="1:11" ht="13.5" x14ac:dyDescent="0.25">
      <c r="A637" s="3">
        <v>42930</v>
      </c>
      <c r="B637" s="2">
        <v>1.7497</v>
      </c>
      <c r="C637" s="2">
        <f t="shared" si="69"/>
        <v>4.6799999999999953E-2</v>
      </c>
      <c r="D637" s="2">
        <f t="shared" si="70"/>
        <v>1.7391799999999999</v>
      </c>
      <c r="E637" s="2">
        <f t="shared" si="72"/>
        <v>1.7310100000000002</v>
      </c>
      <c r="F637" s="2">
        <f t="shared" si="73"/>
        <v>1.7134250000000002</v>
      </c>
      <c r="G637" s="2">
        <f t="shared" si="75"/>
        <v>1.7375440000000004</v>
      </c>
      <c r="H637" s="2">
        <f t="shared" si="71"/>
        <v>1.648889000000002</v>
      </c>
      <c r="I637" s="2">
        <f t="array" ref="I637">SUMPRODUCT(B621:B640, (ROW(B621:B640)-ROW(B621)+1)) / (20*21/2)</f>
        <v>1.7320528571428571</v>
      </c>
      <c r="J637" s="2">
        <f t="shared" si="74"/>
        <v>1.7254729128375155</v>
      </c>
      <c r="K637" s="2">
        <f t="shared" si="76"/>
        <v>1.7169471501763713</v>
      </c>
    </row>
    <row r="638" spans="1:11" ht="13.5" x14ac:dyDescent="0.25">
      <c r="A638" s="3">
        <v>42933</v>
      </c>
      <c r="B638" s="2">
        <v>1.7497</v>
      </c>
      <c r="C638" s="2">
        <f t="shared" si="69"/>
        <v>0</v>
      </c>
      <c r="D638" s="2">
        <f t="shared" si="70"/>
        <v>1.7391799999999999</v>
      </c>
      <c r="E638" s="2">
        <f t="shared" si="72"/>
        <v>1.7339300000000002</v>
      </c>
      <c r="F638" s="2">
        <f t="shared" si="73"/>
        <v>1.7160599999999999</v>
      </c>
      <c r="G638" s="2">
        <f t="shared" si="75"/>
        <v>1.7379880000000005</v>
      </c>
      <c r="H638" s="2">
        <f t="shared" si="71"/>
        <v>1.6491630000000022</v>
      </c>
      <c r="I638" s="2">
        <f t="array" ref="I638">SUMPRODUCT(B622:B641, (ROW(B622:B641)-ROW(B622)+1)) / (20*21/2)</f>
        <v>1.7302695238095238</v>
      </c>
      <c r="J638" s="2">
        <f t="shared" si="74"/>
        <v>1.7277802544720378</v>
      </c>
      <c r="K638" s="2">
        <f t="shared" si="76"/>
        <v>1.7182315756596509</v>
      </c>
    </row>
    <row r="639" spans="1:11" ht="13.5" x14ac:dyDescent="0.25">
      <c r="A639" s="3">
        <v>42934</v>
      </c>
      <c r="B639" s="2">
        <v>1.7556</v>
      </c>
      <c r="C639" s="2">
        <f t="shared" si="69"/>
        <v>5.9000000000000163E-3</v>
      </c>
      <c r="D639" s="2">
        <f t="shared" si="70"/>
        <v>1.74152</v>
      </c>
      <c r="E639" s="2">
        <f t="shared" si="72"/>
        <v>1.7374400000000001</v>
      </c>
      <c r="F639" s="2">
        <f t="shared" si="73"/>
        <v>1.7189900000000002</v>
      </c>
      <c r="G639" s="2">
        <f t="shared" si="75"/>
        <v>1.7386600000000008</v>
      </c>
      <c r="H639" s="2">
        <f t="shared" si="71"/>
        <v>1.6495210000000022</v>
      </c>
      <c r="I639" s="2">
        <f t="array" ref="I639">SUMPRODUCT(B623:B642, (ROW(B623:B642)-ROW(B623)+1)) / (20*21/2)</f>
        <v>1.7279519047619045</v>
      </c>
      <c r="J639" s="2">
        <f t="shared" si="74"/>
        <v>1.7304297540461295</v>
      </c>
      <c r="K639" s="2">
        <f t="shared" si="76"/>
        <v>1.7196970040651549</v>
      </c>
    </row>
    <row r="640" spans="1:11" ht="13.5" x14ac:dyDescent="0.25">
      <c r="A640" s="3">
        <v>42935</v>
      </c>
      <c r="B640" s="2">
        <v>1.7497</v>
      </c>
      <c r="C640" s="2">
        <f t="shared" si="69"/>
        <v>-5.9000000000000163E-3</v>
      </c>
      <c r="D640" s="2">
        <f t="shared" si="70"/>
        <v>1.7415200000000002</v>
      </c>
      <c r="E640" s="2">
        <f t="shared" si="72"/>
        <v>1.7403600000000001</v>
      </c>
      <c r="F640" s="2">
        <f t="shared" si="73"/>
        <v>1.721625</v>
      </c>
      <c r="G640" s="2">
        <f t="shared" si="75"/>
        <v>1.7392140000000009</v>
      </c>
      <c r="H640" s="2">
        <f t="shared" si="71"/>
        <v>1.6498495000000022</v>
      </c>
      <c r="I640" s="2">
        <f t="array" ref="I640">SUMPRODUCT(B624:B643, (ROW(B624:B643)-ROW(B624)+1)) / (20*21/2)</f>
        <v>1.7257180952380953</v>
      </c>
      <c r="J640" s="2">
        <f t="shared" si="74"/>
        <v>1.7322650155655457</v>
      </c>
      <c r="K640" s="2">
        <f t="shared" si="76"/>
        <v>1.7208735921410312</v>
      </c>
    </row>
    <row r="641" spans="1:11" ht="13.5" x14ac:dyDescent="0.25">
      <c r="A641" s="3">
        <v>42936</v>
      </c>
      <c r="B641" s="2">
        <v>1.7029000000000001</v>
      </c>
      <c r="C641" s="2">
        <f t="shared" si="69"/>
        <v>-4.6799999999999953E-2</v>
      </c>
      <c r="D641" s="2">
        <f t="shared" si="70"/>
        <v>1.74152</v>
      </c>
      <c r="E641" s="2">
        <f t="shared" si="72"/>
        <v>1.7386000000000004</v>
      </c>
      <c r="F641" s="2">
        <f t="shared" si="73"/>
        <v>1.7213349999999998</v>
      </c>
      <c r="G641" s="2">
        <f t="shared" si="75"/>
        <v>1.7388320000000008</v>
      </c>
      <c r="H641" s="2">
        <f t="shared" si="71"/>
        <v>1.6499440000000023</v>
      </c>
      <c r="I641" s="2">
        <f t="array" ref="I641">SUMPRODUCT(B625:B644, (ROW(B625:B644)-ROW(B625)+1)) / (20*21/2)</f>
        <v>1.7273057142857142</v>
      </c>
      <c r="J641" s="2">
        <f t="shared" si="74"/>
        <v>1.7294683474164461</v>
      </c>
      <c r="K641" s="2">
        <f t="shared" si="76"/>
        <v>1.7201687453904027</v>
      </c>
    </row>
    <row r="642" spans="1:11" ht="13.5" x14ac:dyDescent="0.25">
      <c r="A642" s="3">
        <v>42937</v>
      </c>
      <c r="B642" s="2">
        <v>1.6970000000000001</v>
      </c>
      <c r="C642" s="2">
        <f t="shared" si="69"/>
        <v>-5.9000000000000163E-3</v>
      </c>
      <c r="D642" s="2">
        <f t="shared" si="70"/>
        <v>1.7309800000000002</v>
      </c>
      <c r="E642" s="2">
        <f t="shared" si="72"/>
        <v>1.73508</v>
      </c>
      <c r="F642" s="2">
        <f t="shared" si="73"/>
        <v>1.7204550000000005</v>
      </c>
      <c r="G642" s="2">
        <f t="shared" si="75"/>
        <v>1.7385480000000009</v>
      </c>
      <c r="H642" s="2">
        <f t="shared" si="71"/>
        <v>1.6500905000000023</v>
      </c>
      <c r="I642" s="2">
        <f t="array" ref="I642">SUMPRODUCT(B626:B645, (ROW(B626:B645)-ROW(B626)+1)) / (20*21/2)</f>
        <v>1.7248490476190474</v>
      </c>
      <c r="J642" s="2">
        <f t="shared" si="74"/>
        <v>1.7263761238529749</v>
      </c>
      <c r="K642" s="2">
        <f t="shared" si="76"/>
        <v>1.7192601671397987</v>
      </c>
    </row>
    <row r="643" spans="1:11" ht="13.5" x14ac:dyDescent="0.25">
      <c r="A643" s="3">
        <v>42940</v>
      </c>
      <c r="B643" s="2">
        <v>1.6970000000000001</v>
      </c>
      <c r="C643" s="2">
        <f t="shared" si="69"/>
        <v>0</v>
      </c>
      <c r="D643" s="2">
        <f t="shared" si="70"/>
        <v>1.72044</v>
      </c>
      <c r="E643" s="2">
        <f t="shared" si="72"/>
        <v>1.7298099999999998</v>
      </c>
      <c r="F643" s="2">
        <f t="shared" si="73"/>
        <v>1.7213300000000005</v>
      </c>
      <c r="G643" s="2">
        <f t="shared" si="75"/>
        <v>1.7380480000000009</v>
      </c>
      <c r="H643" s="2">
        <f t="shared" si="71"/>
        <v>1.6502370000000024</v>
      </c>
      <c r="I643" s="2">
        <f t="array" ref="I643">SUMPRODUCT(B627:B646, (ROW(B627:B646)-ROW(B627)+1)) / (20*21/2)</f>
        <v>1.7224480952380952</v>
      </c>
      <c r="J643" s="2">
        <f t="shared" si="74"/>
        <v>1.7235783977717392</v>
      </c>
      <c r="K643" s="2">
        <f t="shared" si="76"/>
        <v>1.7183872194088261</v>
      </c>
    </row>
    <row r="644" spans="1:11" ht="13.5" x14ac:dyDescent="0.25">
      <c r="A644" s="3">
        <v>42942</v>
      </c>
      <c r="B644" s="2">
        <v>1.738</v>
      </c>
      <c r="C644" s="2">
        <f t="shared" ref="C644:C707" si="77">B644-B643</f>
        <v>4.0999999999999925E-2</v>
      </c>
      <c r="D644" s="2">
        <f t="shared" si="70"/>
        <v>1.71692</v>
      </c>
      <c r="E644" s="2">
        <f t="shared" si="72"/>
        <v>1.7292199999999998</v>
      </c>
      <c r="F644" s="2">
        <f t="shared" si="73"/>
        <v>1.7227950000000001</v>
      </c>
      <c r="G644" s="2">
        <f t="shared" si="75"/>
        <v>1.738042000000001</v>
      </c>
      <c r="H644" s="2">
        <f t="shared" si="71"/>
        <v>1.650615500000002</v>
      </c>
      <c r="I644" s="2">
        <f t="array" ref="I644">SUMPRODUCT(B628:B647, (ROW(B628:B647)-ROW(B628)+1)) / (20*21/2)</f>
        <v>1.7237847619047619</v>
      </c>
      <c r="J644" s="2">
        <f t="shared" si="74"/>
        <v>1.7249518836982403</v>
      </c>
      <c r="K644" s="2">
        <f t="shared" si="76"/>
        <v>1.7191563480594605</v>
      </c>
    </row>
    <row r="645" spans="1:11" ht="13.5" x14ac:dyDescent="0.25">
      <c r="A645" s="3">
        <v>42943</v>
      </c>
      <c r="B645" s="2">
        <v>1.6970000000000001</v>
      </c>
      <c r="C645" s="2">
        <f t="shared" si="77"/>
        <v>-4.0999999999999925E-2</v>
      </c>
      <c r="D645" s="2">
        <f t="shared" si="70"/>
        <v>1.70638</v>
      </c>
      <c r="E645" s="2">
        <f t="shared" si="72"/>
        <v>1.7239499999999999</v>
      </c>
      <c r="F645" s="2">
        <f t="shared" si="73"/>
        <v>1.72221</v>
      </c>
      <c r="G645" s="2">
        <f t="shared" si="75"/>
        <v>1.737432000000001</v>
      </c>
      <c r="H645" s="2">
        <f t="shared" si="71"/>
        <v>1.6506805000000022</v>
      </c>
      <c r="I645" s="2">
        <f t="array" ref="I645">SUMPRODUCT(B629:B648, (ROW(B629:B648)-ROW(B629)+1)) / (20*21/2)</f>
        <v>1.7254323809523811</v>
      </c>
      <c r="J645" s="2">
        <f t="shared" si="74"/>
        <v>1.722289799536503</v>
      </c>
      <c r="K645" s="2">
        <f t="shared" si="76"/>
        <v>1.7182874716649719</v>
      </c>
    </row>
    <row r="646" spans="1:11" ht="13.5" x14ac:dyDescent="0.25">
      <c r="A646" s="3">
        <v>42944</v>
      </c>
      <c r="B646" s="2">
        <v>1.6970000000000001</v>
      </c>
      <c r="C646" s="2">
        <f t="shared" si="77"/>
        <v>0</v>
      </c>
      <c r="D646" s="2">
        <f t="shared" ref="D646:D709" si="78">AVERAGE(B642:B646)</f>
        <v>1.7052</v>
      </c>
      <c r="E646" s="2">
        <f t="shared" si="72"/>
        <v>1.7233599999999996</v>
      </c>
      <c r="F646" s="2">
        <f t="shared" si="73"/>
        <v>1.7239650000000004</v>
      </c>
      <c r="G646" s="2">
        <f t="shared" si="75"/>
        <v>1.7368220000000008</v>
      </c>
      <c r="H646" s="2">
        <f t="shared" si="71"/>
        <v>1.6507455000000024</v>
      </c>
      <c r="I646" s="2">
        <f t="array" ref="I646">SUMPRODUCT(B630:B649, (ROW(B630:B649)-ROW(B630)+1)) / (20*21/2)</f>
        <v>1.7269685714285712</v>
      </c>
      <c r="J646" s="2">
        <f t="shared" si="74"/>
        <v>1.7198812471996932</v>
      </c>
      <c r="K646" s="2">
        <f t="shared" si="76"/>
        <v>1.7174526688545808</v>
      </c>
    </row>
    <row r="647" spans="1:11" ht="13.5" x14ac:dyDescent="0.25">
      <c r="A647" s="3">
        <v>42947</v>
      </c>
      <c r="B647" s="2">
        <v>1.738</v>
      </c>
      <c r="C647" s="2">
        <f t="shared" si="77"/>
        <v>4.0999999999999925E-2</v>
      </c>
      <c r="D647" s="2">
        <f t="shared" si="78"/>
        <v>1.7134</v>
      </c>
      <c r="E647" s="2">
        <f t="shared" si="72"/>
        <v>1.7221899999999999</v>
      </c>
      <c r="F647" s="2">
        <f t="shared" si="73"/>
        <v>1.7266000000000001</v>
      </c>
      <c r="G647" s="2">
        <f t="shared" si="75"/>
        <v>1.7367060000000007</v>
      </c>
      <c r="H647" s="2">
        <f t="shared" si="71"/>
        <v>1.6510155000000024</v>
      </c>
      <c r="I647" s="2">
        <f t="array" ref="I647">SUMPRODUCT(B631:B650, (ROW(B631:B650)-ROW(B631)+1)) / (20*21/2)</f>
        <v>1.7267171428571428</v>
      </c>
      <c r="J647" s="2">
        <f t="shared" si="74"/>
        <v>1.7216068427044844</v>
      </c>
      <c r="K647" s="2">
        <f t="shared" si="76"/>
        <v>1.7182584465465582</v>
      </c>
    </row>
    <row r="648" spans="1:11" ht="13.5" x14ac:dyDescent="0.25">
      <c r="A648" s="3">
        <v>42948</v>
      </c>
      <c r="B648" s="2">
        <v>1.7439</v>
      </c>
      <c r="C648" s="2">
        <f t="shared" si="77"/>
        <v>5.9000000000000163E-3</v>
      </c>
      <c r="D648" s="2">
        <f t="shared" si="78"/>
        <v>1.7227799999999998</v>
      </c>
      <c r="E648" s="2">
        <f t="shared" si="72"/>
        <v>1.7216099999999996</v>
      </c>
      <c r="F648" s="2">
        <f t="shared" si="73"/>
        <v>1.7277700000000003</v>
      </c>
      <c r="G648" s="2">
        <f t="shared" si="75"/>
        <v>1.7366000000000006</v>
      </c>
      <c r="H648" s="2">
        <f t="shared" si="71"/>
        <v>1.6515595000000021</v>
      </c>
      <c r="I648" s="2">
        <f t="array" ref="I648">SUMPRODUCT(B632:B651, (ROW(B632:B651)-ROW(B632)+1)) / (20*21/2)</f>
        <v>1.7264380952380955</v>
      </c>
      <c r="J648" s="2">
        <f t="shared" si="74"/>
        <v>1.7237300005421528</v>
      </c>
      <c r="K648" s="2">
        <f t="shared" si="76"/>
        <v>1.7192639976623796</v>
      </c>
    </row>
    <row r="649" spans="1:11" ht="13.5" x14ac:dyDescent="0.25">
      <c r="A649" s="3">
        <v>42949</v>
      </c>
      <c r="B649" s="2">
        <v>1.7439</v>
      </c>
      <c r="C649" s="2">
        <f t="shared" si="77"/>
        <v>0</v>
      </c>
      <c r="D649" s="2">
        <f t="shared" si="78"/>
        <v>1.7239599999999999</v>
      </c>
      <c r="E649" s="2">
        <f t="shared" si="72"/>
        <v>1.72044</v>
      </c>
      <c r="F649" s="2">
        <f t="shared" si="73"/>
        <v>1.7289400000000001</v>
      </c>
      <c r="G649" s="2">
        <f t="shared" si="75"/>
        <v>1.7356240000000005</v>
      </c>
      <c r="H649" s="2">
        <f t="shared" si="71"/>
        <v>1.6521035000000019</v>
      </c>
      <c r="I649" s="2">
        <f t="array" ref="I649">SUMPRODUCT(B633:B652, (ROW(B633:B652)-ROW(B633)+1)) / (20*21/2)</f>
        <v>1.7233409523809522</v>
      </c>
      <c r="J649" s="2">
        <f t="shared" si="74"/>
        <v>1.7256509528714714</v>
      </c>
      <c r="K649" s="2">
        <f t="shared" si="76"/>
        <v>1.7202301154011099</v>
      </c>
    </row>
    <row r="650" spans="1:11" ht="13.5" x14ac:dyDescent="0.25">
      <c r="A650" s="3">
        <v>42950</v>
      </c>
      <c r="B650" s="2">
        <v>1.7262999999999999</v>
      </c>
      <c r="C650" s="2">
        <f t="shared" si="77"/>
        <v>-1.760000000000006E-2</v>
      </c>
      <c r="D650" s="2">
        <f t="shared" si="78"/>
        <v>1.7298200000000001</v>
      </c>
      <c r="E650" s="2">
        <f t="shared" si="72"/>
        <v>1.7180999999999997</v>
      </c>
      <c r="F650" s="2">
        <f t="shared" si="73"/>
        <v>1.72923</v>
      </c>
      <c r="G650" s="2">
        <f t="shared" si="75"/>
        <v>1.7344060000000001</v>
      </c>
      <c r="H650" s="2">
        <f t="shared" ref="H650:H713" si="79">AVERAGE(B451:B650)</f>
        <v>1.6525595000000017</v>
      </c>
      <c r="I650" s="2">
        <f t="array" ref="I650">SUMPRODUCT(B634:B653, (ROW(B634:B653)-ROW(B634)+1)) / (20*21/2)</f>
        <v>1.7232019047619047</v>
      </c>
      <c r="J650" s="2">
        <f t="shared" si="74"/>
        <v>1.7257127668837122</v>
      </c>
      <c r="K650" s="2">
        <f t="shared" si="76"/>
        <v>1.7204681500912626</v>
      </c>
    </row>
    <row r="651" spans="1:11" ht="13.5" x14ac:dyDescent="0.25">
      <c r="A651" s="3">
        <v>42951</v>
      </c>
      <c r="B651" s="2">
        <v>1.7262999999999999</v>
      </c>
      <c r="C651" s="2">
        <f t="shared" si="77"/>
        <v>0</v>
      </c>
      <c r="D651" s="2">
        <f t="shared" si="78"/>
        <v>1.7356799999999999</v>
      </c>
      <c r="E651" s="2">
        <f t="shared" si="72"/>
        <v>1.72044</v>
      </c>
      <c r="F651" s="2">
        <f t="shared" si="73"/>
        <v>1.7295200000000002</v>
      </c>
      <c r="G651" s="2">
        <f t="shared" si="75"/>
        <v>1.7330779999999999</v>
      </c>
      <c r="H651" s="2">
        <f t="shared" si="79"/>
        <v>1.6529065000000016</v>
      </c>
      <c r="I651" s="2">
        <f t="array" ref="I651">SUMPRODUCT(B635:B654, (ROW(B635:B654)-ROW(B635)+1)) / (20*21/2)</f>
        <v>1.7248504761904762</v>
      </c>
      <c r="J651" s="2">
        <f t="shared" si="74"/>
        <v>1.7257686938471681</v>
      </c>
      <c r="K651" s="2">
        <f t="shared" si="76"/>
        <v>1.7206968500876838</v>
      </c>
    </row>
    <row r="652" spans="1:11" ht="13.5" x14ac:dyDescent="0.25">
      <c r="A652" s="3">
        <v>42954</v>
      </c>
      <c r="B652" s="2">
        <v>1.6970000000000001</v>
      </c>
      <c r="C652" s="2">
        <f t="shared" si="77"/>
        <v>-2.9299999999999882E-2</v>
      </c>
      <c r="D652" s="2">
        <f t="shared" si="78"/>
        <v>1.7274799999999999</v>
      </c>
      <c r="E652" s="2">
        <f t="shared" ref="E652:E715" si="80">AVERAGE(B643:B652)</f>
        <v>1.72044</v>
      </c>
      <c r="F652" s="2">
        <f t="shared" si="73"/>
        <v>1.72776</v>
      </c>
      <c r="G652" s="2">
        <f t="shared" si="75"/>
        <v>1.7311639999999997</v>
      </c>
      <c r="H652" s="2">
        <f t="shared" si="79"/>
        <v>1.6532975000000014</v>
      </c>
      <c r="I652" s="2">
        <f t="array" ref="I652">SUMPRODUCT(B636:B655, (ROW(B636:B655)-ROW(B636)+1)) / (20*21/2)</f>
        <v>1.7264990476190476</v>
      </c>
      <c r="J652" s="2">
        <f t="shared" si="74"/>
        <v>1.7230288182426758</v>
      </c>
      <c r="K652" s="2">
        <f t="shared" si="76"/>
        <v>1.7197675618489512</v>
      </c>
    </row>
    <row r="653" spans="1:11" ht="13.5" x14ac:dyDescent="0.25">
      <c r="A653" s="3">
        <v>42955</v>
      </c>
      <c r="B653" s="2">
        <v>1.7262999999999999</v>
      </c>
      <c r="C653" s="2">
        <f t="shared" si="77"/>
        <v>2.9299999999999882E-2</v>
      </c>
      <c r="D653" s="2">
        <f t="shared" si="78"/>
        <v>1.7239599999999999</v>
      </c>
      <c r="E653" s="2">
        <f t="shared" si="80"/>
        <v>1.7233699999999998</v>
      </c>
      <c r="F653" s="2">
        <f t="shared" si="73"/>
        <v>1.7265899999999998</v>
      </c>
      <c r="G653" s="2">
        <f t="shared" si="75"/>
        <v>1.7299459999999995</v>
      </c>
      <c r="H653" s="2">
        <f t="shared" si="79"/>
        <v>1.6536720000000011</v>
      </c>
      <c r="I653" s="2">
        <f t="array" ref="I653">SUMPRODUCT(B637:B656, (ROW(B637:B656)-ROW(B637)+1)) / (20*21/2)</f>
        <v>1.7287276190476188</v>
      </c>
      <c r="J653" s="2">
        <f t="shared" si="74"/>
        <v>1.723340359362421</v>
      </c>
      <c r="K653" s="2">
        <f t="shared" si="76"/>
        <v>1.7200237358940904</v>
      </c>
    </row>
    <row r="654" spans="1:11" ht="13.5" x14ac:dyDescent="0.25">
      <c r="A654" s="3">
        <v>42956</v>
      </c>
      <c r="B654" s="2">
        <v>1.7439</v>
      </c>
      <c r="C654" s="2">
        <f t="shared" si="77"/>
        <v>1.760000000000006E-2</v>
      </c>
      <c r="D654" s="2">
        <f t="shared" si="78"/>
        <v>1.7239599999999999</v>
      </c>
      <c r="E654" s="2">
        <f t="shared" si="80"/>
        <v>1.7239600000000004</v>
      </c>
      <c r="F654" s="2">
        <f t="shared" si="73"/>
        <v>1.7265899999999994</v>
      </c>
      <c r="G654" s="2">
        <f t="shared" si="75"/>
        <v>1.7286439999999996</v>
      </c>
      <c r="H654" s="2">
        <f t="shared" si="79"/>
        <v>1.6541885000000014</v>
      </c>
      <c r="I654" s="2">
        <f t="array" ref="I654">SUMPRODUCT(B638:B657, (ROW(B638:B657)-ROW(B638)+1)) / (20*21/2)</f>
        <v>1.7301809523809526</v>
      </c>
      <c r="J654" s="2">
        <f t="shared" si="74"/>
        <v>1.7252984203755237</v>
      </c>
      <c r="K654" s="2">
        <f t="shared" si="76"/>
        <v>1.7209600599766752</v>
      </c>
    </row>
    <row r="655" spans="1:11" ht="13.5" x14ac:dyDescent="0.25">
      <c r="A655" s="3">
        <v>42957</v>
      </c>
      <c r="B655" s="2">
        <v>1.7439</v>
      </c>
      <c r="C655" s="2">
        <f t="shared" si="77"/>
        <v>0</v>
      </c>
      <c r="D655" s="2">
        <f t="shared" si="78"/>
        <v>1.7274799999999999</v>
      </c>
      <c r="E655" s="2">
        <f t="shared" si="80"/>
        <v>1.7286500000000005</v>
      </c>
      <c r="F655" s="2">
        <f t="shared" si="73"/>
        <v>1.7262999999999997</v>
      </c>
      <c r="G655" s="2">
        <f t="shared" si="75"/>
        <v>1.7283199999999994</v>
      </c>
      <c r="H655" s="2">
        <f t="shared" si="79"/>
        <v>1.6548410000000013</v>
      </c>
      <c r="I655" s="2">
        <f t="array" ref="I655">SUMPRODUCT(B639:B658, (ROW(B639:B658)-ROW(B639)+1)) / (20*21/2)</f>
        <v>1.7327761904761907</v>
      </c>
      <c r="J655" s="2">
        <f t="shared" si="74"/>
        <v>1.7270699993873788</v>
      </c>
      <c r="K655" s="2">
        <f t="shared" si="76"/>
        <v>1.721859665467786</v>
      </c>
    </row>
    <row r="656" spans="1:11" ht="13.5" x14ac:dyDescent="0.25">
      <c r="A656" s="3">
        <v>42958</v>
      </c>
      <c r="B656" s="2">
        <v>1.7497</v>
      </c>
      <c r="C656" s="2">
        <f t="shared" si="77"/>
        <v>5.8000000000000274E-3</v>
      </c>
      <c r="D656" s="2">
        <f t="shared" si="78"/>
        <v>1.7321599999999999</v>
      </c>
      <c r="E656" s="2">
        <f t="shared" si="80"/>
        <v>1.7339199999999999</v>
      </c>
      <c r="F656" s="2">
        <f t="shared" si="73"/>
        <v>1.7286399999999993</v>
      </c>
      <c r="G656" s="2">
        <f t="shared" si="75"/>
        <v>1.7271339999999995</v>
      </c>
      <c r="H656" s="2">
        <f t="shared" si="79"/>
        <v>1.6555225000000016</v>
      </c>
      <c r="I656" s="2">
        <f t="array" ref="I656">SUMPRODUCT(B640:B659, (ROW(B640:B659)-ROW(B640)+1)) / (20*21/2)</f>
        <v>1.7342290476190474</v>
      </c>
      <c r="J656" s="2">
        <f t="shared" si="74"/>
        <v>1.7292252375409618</v>
      </c>
      <c r="K656" s="2">
        <f t="shared" si="76"/>
        <v>1.7229514432925788</v>
      </c>
    </row>
    <row r="657" spans="1:11" ht="13.5" x14ac:dyDescent="0.25">
      <c r="A657" s="3">
        <v>42961</v>
      </c>
      <c r="B657" s="2">
        <v>1.7439</v>
      </c>
      <c r="C657" s="2">
        <f t="shared" si="77"/>
        <v>-5.8000000000000274E-3</v>
      </c>
      <c r="D657" s="2">
        <f t="shared" si="78"/>
        <v>1.7415399999999999</v>
      </c>
      <c r="E657" s="2">
        <f t="shared" si="80"/>
        <v>1.7345100000000002</v>
      </c>
      <c r="F657" s="2">
        <f t="shared" si="73"/>
        <v>1.7283499999999996</v>
      </c>
      <c r="G657" s="2">
        <f t="shared" si="75"/>
        <v>1.7256159999999994</v>
      </c>
      <c r="H657" s="2">
        <f t="shared" si="79"/>
        <v>1.6562020000000013</v>
      </c>
      <c r="I657" s="2">
        <f t="array" ref="I657">SUMPRODUCT(B641:B660, (ROW(B641:B660)-ROW(B641)+1)) / (20*21/2)</f>
        <v>1.7368519047619049</v>
      </c>
      <c r="J657" s="2">
        <f t="shared" si="74"/>
        <v>1.730622833965632</v>
      </c>
      <c r="K657" s="2">
        <f t="shared" si="76"/>
        <v>1.7237729553203207</v>
      </c>
    </row>
    <row r="658" spans="1:11" ht="13.5" x14ac:dyDescent="0.25">
      <c r="A658" s="3">
        <v>42962</v>
      </c>
      <c r="B658" s="2">
        <v>1.7556</v>
      </c>
      <c r="C658" s="2">
        <f t="shared" si="77"/>
        <v>1.1700000000000044E-2</v>
      </c>
      <c r="D658" s="2">
        <f t="shared" si="78"/>
        <v>1.7474000000000001</v>
      </c>
      <c r="E658" s="2">
        <f t="shared" si="80"/>
        <v>1.7356799999999999</v>
      </c>
      <c r="F658" s="2">
        <f t="shared" si="73"/>
        <v>1.7286449999999995</v>
      </c>
      <c r="G658" s="2">
        <f t="shared" si="75"/>
        <v>1.7243319999999995</v>
      </c>
      <c r="H658" s="2">
        <f t="shared" si="79"/>
        <v>1.6569400000000014</v>
      </c>
      <c r="I658" s="2">
        <f t="array" ref="I658">SUMPRODUCT(B642:B661, (ROW(B642:B661)-ROW(B642)+1)) / (20*21/2)</f>
        <v>1.738332380952381</v>
      </c>
      <c r="J658" s="2">
        <f t="shared" si="74"/>
        <v>1.7330016116831908</v>
      </c>
      <c r="K658" s="2">
        <f t="shared" si="76"/>
        <v>1.725021074719524</v>
      </c>
    </row>
    <row r="659" spans="1:11" ht="13.5" x14ac:dyDescent="0.25">
      <c r="A659" s="3">
        <v>42963</v>
      </c>
      <c r="B659" s="2">
        <v>1.7439</v>
      </c>
      <c r="C659" s="2">
        <f t="shared" si="77"/>
        <v>-1.1700000000000044E-2</v>
      </c>
      <c r="D659" s="2">
        <f t="shared" si="78"/>
        <v>1.7474000000000001</v>
      </c>
      <c r="E659" s="2">
        <f t="shared" si="80"/>
        <v>1.7356799999999999</v>
      </c>
      <c r="F659" s="2">
        <f t="shared" si="73"/>
        <v>1.7280599999999999</v>
      </c>
      <c r="G659" s="2">
        <f t="shared" si="75"/>
        <v>1.7230299999999994</v>
      </c>
      <c r="H659" s="2">
        <f t="shared" si="79"/>
        <v>1.6576195000000014</v>
      </c>
      <c r="I659" s="2">
        <f t="array" ref="I659">SUMPRODUCT(B643:B662, (ROW(B643:B662)-ROW(B643)+1)) / (20*21/2)</f>
        <v>1.7396176190476189</v>
      </c>
      <c r="J659" s="2">
        <f t="shared" si="74"/>
        <v>1.7340395534276487</v>
      </c>
      <c r="K659" s="2">
        <f t="shared" si="76"/>
        <v>1.7257614247305231</v>
      </c>
    </row>
    <row r="660" spans="1:11" ht="13.5" x14ac:dyDescent="0.25">
      <c r="A660" s="3">
        <v>42964</v>
      </c>
      <c r="B660" s="2">
        <v>1.7556</v>
      </c>
      <c r="C660" s="2">
        <f t="shared" si="77"/>
        <v>1.1700000000000044E-2</v>
      </c>
      <c r="D660" s="2">
        <f t="shared" si="78"/>
        <v>1.7497399999999999</v>
      </c>
      <c r="E660" s="2">
        <f t="shared" si="80"/>
        <v>1.73861</v>
      </c>
      <c r="F660" s="2">
        <f t="shared" ref="F660:F723" si="81">AVERAGE(B641:B660)</f>
        <v>1.7283549999999999</v>
      </c>
      <c r="G660" s="2">
        <f t="shared" si="75"/>
        <v>1.7234979999999993</v>
      </c>
      <c r="H660" s="2">
        <f t="shared" si="79"/>
        <v>1.6583575000000013</v>
      </c>
      <c r="I660" s="2">
        <f t="array" ref="I660">SUMPRODUCT(B644:B663, (ROW(B644:B663)-ROW(B644)+1)) / (20*21/2)</f>
        <v>1.7378890476190474</v>
      </c>
      <c r="J660" s="2">
        <f t="shared" si="74"/>
        <v>1.7360929292916822</v>
      </c>
      <c r="K660" s="2">
        <f t="shared" si="76"/>
        <v>1.7269315649371693</v>
      </c>
    </row>
    <row r="661" spans="1:11" ht="13.5" x14ac:dyDescent="0.25">
      <c r="A661" s="3">
        <v>42965</v>
      </c>
      <c r="B661" s="2">
        <v>1.7439</v>
      </c>
      <c r="C661" s="2">
        <f t="shared" si="77"/>
        <v>-1.1700000000000044E-2</v>
      </c>
      <c r="D661" s="2">
        <f t="shared" si="78"/>
        <v>1.74858</v>
      </c>
      <c r="E661" s="2">
        <f t="shared" si="80"/>
        <v>1.74037</v>
      </c>
      <c r="F661" s="2">
        <f t="shared" si="81"/>
        <v>1.7304049999999997</v>
      </c>
      <c r="G661" s="2">
        <f t="shared" si="75"/>
        <v>1.7233819999999995</v>
      </c>
      <c r="H661" s="2">
        <f t="shared" si="79"/>
        <v>1.6590645000000015</v>
      </c>
      <c r="I661" s="2">
        <f t="array" ref="I661">SUMPRODUCT(B645:B664, (ROW(B645:B664)-ROW(B645)+1)) / (20*21/2)</f>
        <v>1.7399814285714288</v>
      </c>
      <c r="J661" s="2">
        <f t="shared" ref="J661:J724" si="82">$J$4*B661+J660*(1-$J$4)</f>
        <v>1.7368364598353314</v>
      </c>
      <c r="K661" s="2">
        <f t="shared" si="76"/>
        <v>1.7275969937631626</v>
      </c>
    </row>
    <row r="662" spans="1:11" ht="13.5" x14ac:dyDescent="0.25">
      <c r="A662" s="3">
        <v>42968</v>
      </c>
      <c r="B662" s="2">
        <v>1.7439</v>
      </c>
      <c r="C662" s="2">
        <f t="shared" si="77"/>
        <v>0</v>
      </c>
      <c r="D662" s="2">
        <f t="shared" si="78"/>
        <v>1.74858</v>
      </c>
      <c r="E662" s="2">
        <f t="shared" si="80"/>
        <v>1.7450599999999998</v>
      </c>
      <c r="F662" s="2">
        <f t="shared" si="81"/>
        <v>1.73275</v>
      </c>
      <c r="G662" s="2">
        <f t="shared" si="75"/>
        <v>1.7237339999999992</v>
      </c>
      <c r="H662" s="2">
        <f t="shared" si="79"/>
        <v>1.6597715000000013</v>
      </c>
      <c r="I662" s="2">
        <f t="array" ref="I662">SUMPRODUCT(B646:B665, (ROW(B646:B665)-ROW(B646)+1)) / (20*21/2)</f>
        <v>1.7419900000000004</v>
      </c>
      <c r="J662" s="2">
        <f t="shared" si="82"/>
        <v>1.7375091779462521</v>
      </c>
      <c r="K662" s="2">
        <f t="shared" si="76"/>
        <v>1.7282363273410777</v>
      </c>
    </row>
    <row r="663" spans="1:11" ht="13.5" x14ac:dyDescent="0.25">
      <c r="A663" s="3">
        <v>42969</v>
      </c>
      <c r="B663" s="2">
        <v>1.7145999999999999</v>
      </c>
      <c r="C663" s="2">
        <f t="shared" si="77"/>
        <v>-2.9300000000000104E-2</v>
      </c>
      <c r="D663" s="2">
        <f t="shared" si="78"/>
        <v>1.74038</v>
      </c>
      <c r="E663" s="2">
        <f t="shared" si="80"/>
        <v>1.7438899999999999</v>
      </c>
      <c r="F663" s="2">
        <f t="shared" si="81"/>
        <v>1.7336299999999998</v>
      </c>
      <c r="G663" s="2">
        <f t="shared" si="75"/>
        <v>1.7236159999999998</v>
      </c>
      <c r="H663" s="2">
        <f t="shared" si="79"/>
        <v>1.6603045000000016</v>
      </c>
      <c r="I663" s="2">
        <f t="array" ref="I663">SUMPRODUCT(B647:B666, (ROW(B647:B666)-ROW(B647)+1)) / (20*21/2)</f>
        <v>1.7465004761904761</v>
      </c>
      <c r="J663" s="2">
        <f t="shared" si="82"/>
        <v>1.7353273514751806</v>
      </c>
      <c r="K663" s="2">
        <f t="shared" si="76"/>
        <v>1.7277015694061335</v>
      </c>
    </row>
    <row r="664" spans="1:11" ht="13.5" x14ac:dyDescent="0.25">
      <c r="A664" s="3">
        <v>42970</v>
      </c>
      <c r="B664" s="2">
        <v>1.7556</v>
      </c>
      <c r="C664" s="2">
        <f t="shared" si="77"/>
        <v>4.1000000000000147E-2</v>
      </c>
      <c r="D664" s="2">
        <f t="shared" si="78"/>
        <v>1.7427199999999998</v>
      </c>
      <c r="E664" s="2">
        <f t="shared" si="80"/>
        <v>1.7450600000000001</v>
      </c>
      <c r="F664" s="2">
        <f t="shared" si="81"/>
        <v>1.7345100000000002</v>
      </c>
      <c r="G664" s="2">
        <f t="shared" si="75"/>
        <v>1.7243179999999998</v>
      </c>
      <c r="H664" s="2">
        <f t="shared" si="79"/>
        <v>1.6608795000000018</v>
      </c>
      <c r="I664" s="2">
        <f t="array" ref="I664">SUMPRODUCT(B648:B667, (ROW(B648:B667)-ROW(B648)+1)) / (20*21/2)</f>
        <v>1.7505928571428573</v>
      </c>
      <c r="J664" s="2">
        <f t="shared" si="82"/>
        <v>1.7372580799061157</v>
      </c>
      <c r="K664" s="2">
        <f t="shared" si="76"/>
        <v>1.7287956255078538</v>
      </c>
    </row>
    <row r="665" spans="1:11" ht="13.5" x14ac:dyDescent="0.25">
      <c r="A665" s="3">
        <v>42971</v>
      </c>
      <c r="B665" s="2">
        <v>1.7556</v>
      </c>
      <c r="C665" s="2">
        <f t="shared" si="77"/>
        <v>0</v>
      </c>
      <c r="D665" s="2">
        <f t="shared" si="78"/>
        <v>1.7427199999999998</v>
      </c>
      <c r="E665" s="2">
        <f t="shared" si="80"/>
        <v>1.7462299999999999</v>
      </c>
      <c r="F665" s="2">
        <f t="shared" si="81"/>
        <v>1.7374400000000005</v>
      </c>
      <c r="G665" s="2">
        <f t="shared" si="75"/>
        <v>1.7250199999999998</v>
      </c>
      <c r="H665" s="2">
        <f t="shared" si="79"/>
        <v>1.6615090000000017</v>
      </c>
      <c r="I665" s="2">
        <f t="array" ref="I665">SUMPRODUCT(B649:B668, (ROW(B649:B668)-ROW(B649)+1)) / (20*21/2)</f>
        <v>1.7544623809523809</v>
      </c>
      <c r="J665" s="2">
        <f t="shared" si="82"/>
        <v>1.7390049294388665</v>
      </c>
      <c r="K665" s="2">
        <f t="shared" si="76"/>
        <v>1.7298467774487225</v>
      </c>
    </row>
    <row r="666" spans="1:11" ht="13.5" x14ac:dyDescent="0.25">
      <c r="A666" s="3">
        <v>42972</v>
      </c>
      <c r="B666" s="2">
        <v>1.7847999999999999</v>
      </c>
      <c r="C666" s="2">
        <f t="shared" si="77"/>
        <v>2.9199999999999893E-2</v>
      </c>
      <c r="D666" s="2">
        <f t="shared" si="78"/>
        <v>1.7509000000000001</v>
      </c>
      <c r="E666" s="2">
        <f t="shared" si="80"/>
        <v>1.7497399999999999</v>
      </c>
      <c r="F666" s="2">
        <f t="shared" si="81"/>
        <v>1.7418299999999998</v>
      </c>
      <c r="G666" s="2">
        <f t="shared" si="75"/>
        <v>1.7263060000000003</v>
      </c>
      <c r="H666" s="2">
        <f t="shared" si="79"/>
        <v>1.6624205000000019</v>
      </c>
      <c r="I666" s="2">
        <f t="array" ref="I666">SUMPRODUCT(B650:B669, (ROW(B650:B669)-ROW(B650)+1)) / (20*21/2)</f>
        <v>1.7553561904761905</v>
      </c>
      <c r="J666" s="2">
        <f t="shared" si="82"/>
        <v>1.743366364730403</v>
      </c>
      <c r="K666" s="2">
        <f t="shared" si="76"/>
        <v>1.7320018057840667</v>
      </c>
    </row>
    <row r="667" spans="1:11" ht="13.5" x14ac:dyDescent="0.25">
      <c r="A667" s="3">
        <v>42975</v>
      </c>
      <c r="B667" s="2">
        <v>1.7847999999999999</v>
      </c>
      <c r="C667" s="2">
        <f t="shared" si="77"/>
        <v>0</v>
      </c>
      <c r="D667" s="2">
        <f t="shared" si="78"/>
        <v>1.7590800000000002</v>
      </c>
      <c r="E667" s="2">
        <f t="shared" si="80"/>
        <v>1.75383</v>
      </c>
      <c r="F667" s="2">
        <f t="shared" si="81"/>
        <v>1.74417</v>
      </c>
      <c r="G667" s="2">
        <f t="shared" si="75"/>
        <v>1.7274760000000002</v>
      </c>
      <c r="H667" s="2">
        <f t="shared" si="79"/>
        <v>1.6631960000000015</v>
      </c>
      <c r="I667" s="2">
        <f t="array" ref="I667">SUMPRODUCT(B651:B670, (ROW(B651:B670)-ROW(B651)+1)) / (20*21/2)</f>
        <v>1.7561942857142858</v>
      </c>
      <c r="J667" s="2">
        <f t="shared" si="82"/>
        <v>1.7473124252322694</v>
      </c>
      <c r="K667" s="2">
        <f t="shared" si="76"/>
        <v>1.7340723232042994</v>
      </c>
    </row>
    <row r="668" spans="1:11" ht="13.5" x14ac:dyDescent="0.25">
      <c r="A668" s="3">
        <v>42976</v>
      </c>
      <c r="B668" s="2">
        <v>1.7847999999999999</v>
      </c>
      <c r="C668" s="2">
        <f t="shared" si="77"/>
        <v>0</v>
      </c>
      <c r="D668" s="2">
        <f t="shared" si="78"/>
        <v>1.77312</v>
      </c>
      <c r="E668" s="2">
        <f t="shared" si="80"/>
        <v>1.7567499999999998</v>
      </c>
      <c r="F668" s="2">
        <f t="shared" si="81"/>
        <v>1.7462150000000001</v>
      </c>
      <c r="G668" s="2">
        <f t="shared" si="75"/>
        <v>1.7292320000000003</v>
      </c>
      <c r="H668" s="2">
        <f t="shared" si="79"/>
        <v>1.6639445000000015</v>
      </c>
      <c r="I668" s="2">
        <f t="array" ref="I668">SUMPRODUCT(B652:B671, (ROW(B652:B671)-ROW(B652)+1)) / (20*21/2)</f>
        <v>1.756892857142857</v>
      </c>
      <c r="J668" s="2">
        <f t="shared" si="82"/>
        <v>1.7508826704482436</v>
      </c>
      <c r="K668" s="2">
        <f t="shared" si="76"/>
        <v>1.7360616438629544</v>
      </c>
    </row>
    <row r="669" spans="1:11" ht="13.5" x14ac:dyDescent="0.25">
      <c r="A669" s="3">
        <v>42977</v>
      </c>
      <c r="B669" s="2">
        <v>1.7556</v>
      </c>
      <c r="C669" s="2">
        <f t="shared" si="77"/>
        <v>-2.9199999999999893E-2</v>
      </c>
      <c r="D669" s="2">
        <f t="shared" si="78"/>
        <v>1.7731199999999998</v>
      </c>
      <c r="E669" s="2">
        <f t="shared" si="80"/>
        <v>1.7579199999999999</v>
      </c>
      <c r="F669" s="2">
        <f t="shared" si="81"/>
        <v>1.7468000000000004</v>
      </c>
      <c r="G669" s="2">
        <f t="shared" si="75"/>
        <v>1.7304040000000007</v>
      </c>
      <c r="H669" s="2">
        <f t="shared" si="79"/>
        <v>1.6645470000000016</v>
      </c>
      <c r="I669" s="2">
        <f t="array" ref="I669">SUMPRODUCT(B653:B672, (ROW(B653:B672)-ROW(B653)+1)) / (20*21/2)</f>
        <v>1.7624614285714284</v>
      </c>
      <c r="J669" s="2">
        <f t="shared" si="82"/>
        <v>1.7513319399293634</v>
      </c>
      <c r="K669" s="2">
        <f t="shared" si="76"/>
        <v>1.7368278539075446</v>
      </c>
    </row>
    <row r="670" spans="1:11" ht="13.5" x14ac:dyDescent="0.25">
      <c r="A670" s="3">
        <v>42978</v>
      </c>
      <c r="B670" s="2">
        <v>1.7556</v>
      </c>
      <c r="C670" s="2">
        <f t="shared" si="77"/>
        <v>0</v>
      </c>
      <c r="D670" s="2">
        <f t="shared" si="78"/>
        <v>1.77312</v>
      </c>
      <c r="E670" s="2">
        <f t="shared" si="80"/>
        <v>1.7579199999999999</v>
      </c>
      <c r="F670" s="2">
        <f t="shared" si="81"/>
        <v>1.7482650000000004</v>
      </c>
      <c r="G670" s="2">
        <f t="shared" si="75"/>
        <v>1.7315760000000007</v>
      </c>
      <c r="H670" s="2">
        <f t="shared" si="79"/>
        <v>1.6651495000000014</v>
      </c>
      <c r="I670" s="2">
        <f t="array" ref="I670">SUMPRODUCT(B654:B673, (ROW(B654:B673)-ROW(B654)+1)) / (20*21/2)</f>
        <v>1.7669480952380949</v>
      </c>
      <c r="J670" s="2">
        <f t="shared" si="82"/>
        <v>1.7517384218408527</v>
      </c>
      <c r="K670" s="2">
        <f t="shared" si="76"/>
        <v>1.7375640164994057</v>
      </c>
    </row>
    <row r="671" spans="1:11" ht="13.5" x14ac:dyDescent="0.25">
      <c r="A671" s="3">
        <v>42982</v>
      </c>
      <c r="B671" s="2">
        <v>1.7556</v>
      </c>
      <c r="C671" s="2">
        <f t="shared" si="77"/>
        <v>0</v>
      </c>
      <c r="D671" s="2">
        <f t="shared" si="78"/>
        <v>1.76728</v>
      </c>
      <c r="E671" s="2">
        <f t="shared" si="80"/>
        <v>1.75909</v>
      </c>
      <c r="F671" s="2">
        <f t="shared" si="81"/>
        <v>1.7497300000000002</v>
      </c>
      <c r="G671" s="2">
        <f t="shared" si="75"/>
        <v>1.7325140000000006</v>
      </c>
      <c r="H671" s="2">
        <f t="shared" si="79"/>
        <v>1.6658605000000017</v>
      </c>
      <c r="I671" s="2">
        <f t="array" ref="I671">SUMPRODUCT(B655:B674, (ROW(B655:B674)-ROW(B655)+1)) / (20*21/2)</f>
        <v>1.7693961904761908</v>
      </c>
      <c r="J671" s="2">
        <f t="shared" si="82"/>
        <v>1.752106191189343</v>
      </c>
      <c r="K671" s="2">
        <f t="shared" si="76"/>
        <v>1.7382713099700173</v>
      </c>
    </row>
    <row r="672" spans="1:11" ht="13.5" x14ac:dyDescent="0.25">
      <c r="A672" s="3">
        <v>42983</v>
      </c>
      <c r="B672" s="2">
        <v>1.8082</v>
      </c>
      <c r="C672" s="2">
        <f t="shared" si="77"/>
        <v>5.259999999999998E-2</v>
      </c>
      <c r="D672" s="2">
        <f t="shared" si="78"/>
        <v>1.77196</v>
      </c>
      <c r="E672" s="2">
        <f t="shared" si="80"/>
        <v>1.76552</v>
      </c>
      <c r="F672" s="2">
        <f t="shared" si="81"/>
        <v>1.75529</v>
      </c>
      <c r="G672" s="2">
        <f t="shared" si="75"/>
        <v>1.7343860000000006</v>
      </c>
      <c r="H672" s="2">
        <f t="shared" si="79"/>
        <v>1.6667260000000015</v>
      </c>
      <c r="I672" s="2">
        <f t="array" ref="I672">SUMPRODUCT(B656:B675, (ROW(B656:B675)-ROW(B656)+1)) / (20*21/2)</f>
        <v>1.7705352380952382</v>
      </c>
      <c r="J672" s="2">
        <f t="shared" si="82"/>
        <v>1.7574484586951198</v>
      </c>
      <c r="K672" s="2">
        <f t="shared" si="76"/>
        <v>1.7410136115398205</v>
      </c>
    </row>
    <row r="673" spans="1:11" ht="13.5" x14ac:dyDescent="0.25">
      <c r="A673" s="3">
        <v>42984</v>
      </c>
      <c r="B673" s="2">
        <v>1.8024</v>
      </c>
      <c r="C673" s="2">
        <f t="shared" si="77"/>
        <v>-5.8000000000000274E-3</v>
      </c>
      <c r="D673" s="2">
        <f t="shared" si="78"/>
        <v>1.7754799999999999</v>
      </c>
      <c r="E673" s="2">
        <f t="shared" si="80"/>
        <v>1.7742999999999998</v>
      </c>
      <c r="F673" s="2">
        <f t="shared" si="81"/>
        <v>1.7590950000000003</v>
      </c>
      <c r="G673" s="2">
        <f t="shared" si="75"/>
        <v>1.7368440000000007</v>
      </c>
      <c r="H673" s="2">
        <f t="shared" si="79"/>
        <v>1.6675895000000014</v>
      </c>
      <c r="I673" s="2">
        <f t="array" ref="I673">SUMPRODUCT(B657:B676, (ROW(B657:B676)-ROW(B657)+1)) / (20*21/2)</f>
        <v>1.7726495238095237</v>
      </c>
      <c r="J673" s="2">
        <f t="shared" si="82"/>
        <v>1.7617295578670134</v>
      </c>
      <c r="K673" s="2">
        <f t="shared" si="76"/>
        <v>1.7434209208912002</v>
      </c>
    </row>
    <row r="674" spans="1:11" ht="13.5" x14ac:dyDescent="0.25">
      <c r="A674" s="3">
        <v>42985</v>
      </c>
      <c r="B674" s="2">
        <v>1.7847999999999999</v>
      </c>
      <c r="C674" s="2">
        <f t="shared" si="77"/>
        <v>-1.760000000000006E-2</v>
      </c>
      <c r="D674" s="2">
        <f t="shared" si="78"/>
        <v>1.7813200000000002</v>
      </c>
      <c r="E674" s="2">
        <f t="shared" si="80"/>
        <v>1.7772199999999998</v>
      </c>
      <c r="F674" s="2">
        <f t="shared" si="81"/>
        <v>1.7611400000000004</v>
      </c>
      <c r="G674" s="2">
        <f t="shared" si="75"/>
        <v>1.7383660000000005</v>
      </c>
      <c r="H674" s="2">
        <f t="shared" si="79"/>
        <v>1.6683650000000014</v>
      </c>
      <c r="I674" s="2">
        <f t="array" ref="I674">SUMPRODUCT(B658:B677, (ROW(B658:B677)-ROW(B658)+1)) / (20*21/2)</f>
        <v>1.7718157142857145</v>
      </c>
      <c r="J674" s="2">
        <f t="shared" si="82"/>
        <v>1.7639267428320597</v>
      </c>
      <c r="K674" s="2">
        <f t="shared" si="76"/>
        <v>1.7450436298758589</v>
      </c>
    </row>
    <row r="675" spans="1:11" ht="13.5" x14ac:dyDescent="0.25">
      <c r="A675" s="3">
        <v>42986</v>
      </c>
      <c r="B675" s="2">
        <v>1.7730999999999999</v>
      </c>
      <c r="C675" s="2">
        <f t="shared" si="77"/>
        <v>-1.1700000000000044E-2</v>
      </c>
      <c r="D675" s="2">
        <f t="shared" si="78"/>
        <v>1.7848199999999999</v>
      </c>
      <c r="E675" s="2">
        <f t="shared" si="80"/>
        <v>1.7789699999999999</v>
      </c>
      <c r="F675" s="2">
        <f t="shared" si="81"/>
        <v>1.7626000000000002</v>
      </c>
      <c r="G675" s="2">
        <f t="shared" si="75"/>
        <v>1.7396540000000007</v>
      </c>
      <c r="H675" s="2">
        <f t="shared" si="79"/>
        <v>1.6690820000000013</v>
      </c>
      <c r="I675" s="2">
        <f t="array" ref="I675">SUMPRODUCT(B659:B678, (ROW(B659:B678)-ROW(B659)+1)) / (20*21/2)</f>
        <v>1.7753833333333335</v>
      </c>
      <c r="J675" s="2">
        <f t="shared" si="82"/>
        <v>1.7648003863718635</v>
      </c>
      <c r="K675" s="2">
        <f t="shared" si="76"/>
        <v>1.7461438796846487</v>
      </c>
    </row>
    <row r="676" spans="1:11" ht="13.5" x14ac:dyDescent="0.25">
      <c r="A676" s="3">
        <v>42989</v>
      </c>
      <c r="B676" s="2">
        <v>1.7847999999999999</v>
      </c>
      <c r="C676" s="2">
        <f t="shared" si="77"/>
        <v>1.1700000000000044E-2</v>
      </c>
      <c r="D676" s="2">
        <f t="shared" si="78"/>
        <v>1.7906600000000001</v>
      </c>
      <c r="E676" s="2">
        <f t="shared" si="80"/>
        <v>1.7789699999999999</v>
      </c>
      <c r="F676" s="2">
        <f t="shared" si="81"/>
        <v>1.7643550000000001</v>
      </c>
      <c r="G676" s="2">
        <f t="shared" si="75"/>
        <v>1.7421120000000008</v>
      </c>
      <c r="H676" s="2">
        <f t="shared" si="79"/>
        <v>1.6699660000000014</v>
      </c>
      <c r="I676" s="2">
        <f t="array" ref="I676">SUMPRODUCT(B660:B679, (ROW(B660:B679)-ROW(B660)+1)) / (20*21/2)</f>
        <v>1.7787280952380951</v>
      </c>
      <c r="J676" s="2">
        <f t="shared" si="82"/>
        <v>1.7667051114793051</v>
      </c>
      <c r="K676" s="2">
        <f t="shared" si="76"/>
        <v>1.7476598059715251</v>
      </c>
    </row>
    <row r="677" spans="1:11" ht="13.5" x14ac:dyDescent="0.25">
      <c r="A677" s="3">
        <v>42990</v>
      </c>
      <c r="B677" s="2">
        <v>1.7556</v>
      </c>
      <c r="C677" s="2">
        <f t="shared" si="77"/>
        <v>-2.9199999999999893E-2</v>
      </c>
      <c r="D677" s="2">
        <f t="shared" si="78"/>
        <v>1.7801400000000001</v>
      </c>
      <c r="E677" s="2">
        <f t="shared" si="80"/>
        <v>1.7760500000000001</v>
      </c>
      <c r="F677" s="2">
        <f t="shared" si="81"/>
        <v>1.76494</v>
      </c>
      <c r="G677" s="2">
        <f t="shared" si="75"/>
        <v>1.7435180000000006</v>
      </c>
      <c r="H677" s="2">
        <f t="shared" si="79"/>
        <v>1.6705955000000015</v>
      </c>
      <c r="I677" s="2">
        <f t="array" ref="I677">SUMPRODUCT(B661:B680, (ROW(B661:B680)-ROW(B661)+1)) / (20*21/2)</f>
        <v>1.7812323809523811</v>
      </c>
      <c r="J677" s="2">
        <f t="shared" si="82"/>
        <v>1.7656474818146093</v>
      </c>
      <c r="K677" s="2">
        <f t="shared" si="76"/>
        <v>1.7479711861295046</v>
      </c>
    </row>
    <row r="678" spans="1:11" ht="13.5" x14ac:dyDescent="0.25">
      <c r="A678" s="3">
        <v>42991</v>
      </c>
      <c r="B678" s="2">
        <v>1.8024</v>
      </c>
      <c r="C678" s="2">
        <f t="shared" si="77"/>
        <v>4.6799999999999953E-2</v>
      </c>
      <c r="D678" s="2">
        <f t="shared" si="78"/>
        <v>1.7801400000000001</v>
      </c>
      <c r="E678" s="2">
        <f t="shared" si="80"/>
        <v>1.7778099999999999</v>
      </c>
      <c r="F678" s="2">
        <f t="shared" si="81"/>
        <v>1.76728</v>
      </c>
      <c r="G678" s="2">
        <f t="shared" si="75"/>
        <v>1.7451560000000006</v>
      </c>
      <c r="H678" s="2">
        <f t="shared" si="79"/>
        <v>1.6714590000000014</v>
      </c>
      <c r="I678" s="2">
        <f t="array" ref="I678">SUMPRODUCT(B662:B681, (ROW(B662:B681)-ROW(B662)+1)) / (20*21/2)</f>
        <v>1.7835419047619046</v>
      </c>
      <c r="J678" s="2">
        <f t="shared" si="82"/>
        <v>1.7691477216417892</v>
      </c>
      <c r="K678" s="2">
        <f t="shared" si="76"/>
        <v>1.7501056494185436</v>
      </c>
    </row>
    <row r="679" spans="1:11" ht="13.5" x14ac:dyDescent="0.25">
      <c r="A679" s="3">
        <v>42992</v>
      </c>
      <c r="B679" s="2">
        <v>1.8024</v>
      </c>
      <c r="C679" s="2">
        <f t="shared" si="77"/>
        <v>0</v>
      </c>
      <c r="D679" s="2">
        <f t="shared" si="78"/>
        <v>1.78366</v>
      </c>
      <c r="E679" s="2">
        <f t="shared" si="80"/>
        <v>1.7824899999999999</v>
      </c>
      <c r="F679" s="2">
        <f t="shared" si="81"/>
        <v>1.770205</v>
      </c>
      <c r="G679" s="2">
        <f t="shared" si="75"/>
        <v>1.7467940000000006</v>
      </c>
      <c r="H679" s="2">
        <f t="shared" si="79"/>
        <v>1.6724040000000011</v>
      </c>
      <c r="I679" s="2">
        <f t="array" ref="I679">SUMPRODUCT(B663:B682, (ROW(B663:B682)-ROW(B663)+1)) / (20*21/2)</f>
        <v>1.7833723809523809</v>
      </c>
      <c r="J679" s="2">
        <f t="shared" si="82"/>
        <v>1.7723146052949521</v>
      </c>
      <c r="K679" s="2">
        <f t="shared" si="76"/>
        <v>1.7521564082648753</v>
      </c>
    </row>
    <row r="680" spans="1:11" ht="13.5" x14ac:dyDescent="0.25">
      <c r="A680" s="3">
        <v>42993</v>
      </c>
      <c r="B680" s="2">
        <v>1.7965</v>
      </c>
      <c r="C680" s="2">
        <f t="shared" si="77"/>
        <v>-5.9000000000000163E-3</v>
      </c>
      <c r="D680" s="2">
        <f t="shared" si="78"/>
        <v>1.7883400000000003</v>
      </c>
      <c r="E680" s="2">
        <f t="shared" si="80"/>
        <v>1.7865800000000001</v>
      </c>
      <c r="F680" s="2">
        <f t="shared" si="81"/>
        <v>1.7722500000000001</v>
      </c>
      <c r="G680" s="2">
        <f t="shared" si="75"/>
        <v>1.7483140000000006</v>
      </c>
      <c r="H680" s="2">
        <f t="shared" si="79"/>
        <v>1.673319500000001</v>
      </c>
      <c r="I680" s="2">
        <f t="array" ref="I680">SUMPRODUCT(B664:B683, (ROW(B664:B683)-ROW(B664)+1)) / (20*21/2)</f>
        <v>1.7852923809523811</v>
      </c>
      <c r="J680" s="2">
        <f t="shared" si="82"/>
        <v>1.7746179762192424</v>
      </c>
      <c r="K680" s="2">
        <f t="shared" si="76"/>
        <v>1.7538953726466451</v>
      </c>
    </row>
    <row r="681" spans="1:11" ht="13.5" x14ac:dyDescent="0.25">
      <c r="A681" s="3">
        <v>42996</v>
      </c>
      <c r="B681" s="2">
        <v>1.7965</v>
      </c>
      <c r="C681" s="2">
        <f t="shared" si="77"/>
        <v>0</v>
      </c>
      <c r="D681" s="2">
        <f t="shared" si="78"/>
        <v>1.79068</v>
      </c>
      <c r="E681" s="2">
        <f t="shared" si="80"/>
        <v>1.79067</v>
      </c>
      <c r="F681" s="2">
        <f t="shared" si="81"/>
        <v>1.77488</v>
      </c>
      <c r="G681" s="2">
        <f t="shared" si="75"/>
        <v>1.7498340000000001</v>
      </c>
      <c r="H681" s="2">
        <f t="shared" si="79"/>
        <v>1.674126500000001</v>
      </c>
      <c r="I681" s="2">
        <f t="array" ref="I681">SUMPRODUCT(B665:B684, (ROW(B665:B684)-ROW(B665)+1)) / (20*21/2)</f>
        <v>1.7868223809523809</v>
      </c>
      <c r="J681" s="2">
        <f t="shared" si="82"/>
        <v>1.7767019784840765</v>
      </c>
      <c r="K681" s="2">
        <f t="shared" si="76"/>
        <v>1.7555661423467768</v>
      </c>
    </row>
    <row r="682" spans="1:11" ht="13.5" x14ac:dyDescent="0.25">
      <c r="A682" s="3">
        <v>42997</v>
      </c>
      <c r="B682" s="2">
        <v>1.7730999999999999</v>
      </c>
      <c r="C682" s="2">
        <f t="shared" si="77"/>
        <v>-2.3400000000000087E-2</v>
      </c>
      <c r="D682" s="2">
        <f t="shared" si="78"/>
        <v>1.7941800000000001</v>
      </c>
      <c r="E682" s="2">
        <f t="shared" si="80"/>
        <v>1.7871600000000001</v>
      </c>
      <c r="F682" s="2">
        <f t="shared" si="81"/>
        <v>1.77634</v>
      </c>
      <c r="G682" s="2">
        <f t="shared" si="75"/>
        <v>1.7506520000000001</v>
      </c>
      <c r="H682" s="2">
        <f t="shared" si="79"/>
        <v>1.6750610000000006</v>
      </c>
      <c r="I682" s="2">
        <f t="array" ref="I682">SUMPRODUCT(B666:B685, (ROW(B666:B685)-ROW(B666)+1)) / (20*21/2)</f>
        <v>1.7887195238095235</v>
      </c>
      <c r="J682" s="2">
        <f t="shared" si="82"/>
        <v>1.7763589329141645</v>
      </c>
      <c r="K682" s="2">
        <f t="shared" si="76"/>
        <v>1.7562537446076874</v>
      </c>
    </row>
    <row r="683" spans="1:11" ht="13.5" x14ac:dyDescent="0.25">
      <c r="A683" s="3">
        <v>42998</v>
      </c>
      <c r="B683" s="2">
        <v>1.7965</v>
      </c>
      <c r="C683" s="2">
        <f t="shared" si="77"/>
        <v>2.3400000000000087E-2</v>
      </c>
      <c r="D683" s="2">
        <f t="shared" si="78"/>
        <v>1.7929999999999999</v>
      </c>
      <c r="E683" s="2">
        <f t="shared" si="80"/>
        <v>1.7865700000000004</v>
      </c>
      <c r="F683" s="2">
        <f t="shared" si="81"/>
        <v>1.780435</v>
      </c>
      <c r="G683" s="2">
        <f t="shared" si="75"/>
        <v>1.7515879999999999</v>
      </c>
      <c r="H683" s="2">
        <f t="shared" si="79"/>
        <v>1.6760580000000005</v>
      </c>
      <c r="I683" s="2">
        <f t="array" ref="I683">SUMPRODUCT(B667:B686, (ROW(B667:B686)-ROW(B667)+1)) / (20*21/2)</f>
        <v>1.7898319047619047</v>
      </c>
      <c r="J683" s="2">
        <f t="shared" si="82"/>
        <v>1.7782771297794819</v>
      </c>
      <c r="K683" s="2">
        <f t="shared" si="76"/>
        <v>1.7578320291328762</v>
      </c>
    </row>
    <row r="684" spans="1:11" ht="13.5" x14ac:dyDescent="0.25">
      <c r="A684" s="3">
        <v>43000</v>
      </c>
      <c r="B684" s="2">
        <v>1.7965</v>
      </c>
      <c r="C684" s="2">
        <f t="shared" si="77"/>
        <v>0</v>
      </c>
      <c r="D684" s="2">
        <f t="shared" si="78"/>
        <v>1.79182</v>
      </c>
      <c r="E684" s="2">
        <f t="shared" si="80"/>
        <v>1.7877400000000001</v>
      </c>
      <c r="F684" s="2">
        <f t="shared" si="81"/>
        <v>1.7824800000000001</v>
      </c>
      <c r="G684" s="2">
        <f t="shared" si="75"/>
        <v>1.7526399999999995</v>
      </c>
      <c r="H684" s="2">
        <f t="shared" si="79"/>
        <v>1.6768650000000003</v>
      </c>
      <c r="I684" s="2">
        <f t="array" ref="I684">SUMPRODUCT(B668:B687, (ROW(B668:B687)-ROW(B668)+1)) / (20*21/2)</f>
        <v>1.7908885714285716</v>
      </c>
      <c r="J684" s="2">
        <f t="shared" si="82"/>
        <v>1.7800126412290549</v>
      </c>
      <c r="K684" s="2">
        <f t="shared" si="76"/>
        <v>1.7593484201472733</v>
      </c>
    </row>
    <row r="685" spans="1:11" ht="13.5" x14ac:dyDescent="0.25">
      <c r="A685" s="3">
        <v>43003</v>
      </c>
      <c r="B685" s="2">
        <v>1.8024</v>
      </c>
      <c r="C685" s="2">
        <f t="shared" si="77"/>
        <v>5.9000000000000163E-3</v>
      </c>
      <c r="D685" s="2">
        <f t="shared" si="78"/>
        <v>1.7929999999999999</v>
      </c>
      <c r="E685" s="2">
        <f t="shared" si="80"/>
        <v>1.79067</v>
      </c>
      <c r="F685" s="2">
        <f t="shared" si="81"/>
        <v>1.7848200000000003</v>
      </c>
      <c r="G685" s="2">
        <f t="shared" si="75"/>
        <v>1.7536939999999999</v>
      </c>
      <c r="H685" s="2">
        <f t="shared" si="79"/>
        <v>1.6777015</v>
      </c>
      <c r="I685" s="2">
        <f t="array" ref="I685">SUMPRODUCT(B669:B688, (ROW(B669:B688)-ROW(B669)+1)) / (20*21/2)</f>
        <v>1.7918895238095238</v>
      </c>
      <c r="J685" s="2">
        <f t="shared" si="82"/>
        <v>1.7821447706358118</v>
      </c>
      <c r="K685" s="2">
        <f t="shared" si="76"/>
        <v>1.7610367173963999</v>
      </c>
    </row>
    <row r="686" spans="1:11" ht="13.5" x14ac:dyDescent="0.25">
      <c r="A686" s="3">
        <v>43004</v>
      </c>
      <c r="B686" s="2">
        <v>1.7965</v>
      </c>
      <c r="C686" s="2">
        <f t="shared" si="77"/>
        <v>-5.9000000000000163E-3</v>
      </c>
      <c r="D686" s="2">
        <f t="shared" si="78"/>
        <v>1.7929999999999999</v>
      </c>
      <c r="E686" s="2">
        <f t="shared" si="80"/>
        <v>1.7918399999999999</v>
      </c>
      <c r="F686" s="2">
        <f t="shared" si="81"/>
        <v>1.7854050000000001</v>
      </c>
      <c r="G686" s="2">
        <f t="shared" si="75"/>
        <v>1.7555659999999995</v>
      </c>
      <c r="H686" s="2">
        <f t="shared" si="79"/>
        <v>1.6785085000000002</v>
      </c>
      <c r="I686" s="2">
        <f t="array" ref="I686">SUMPRODUCT(B670:B689, (ROW(B670:B689)-ROW(B670)+1)) / (20*21/2)</f>
        <v>1.7928347619047618</v>
      </c>
      <c r="J686" s="2">
        <f t="shared" si="82"/>
        <v>1.7835119353371631</v>
      </c>
      <c r="K686" s="2">
        <f t="shared" si="76"/>
        <v>1.7624274343612472</v>
      </c>
    </row>
    <row r="687" spans="1:11" ht="13.5" x14ac:dyDescent="0.25">
      <c r="A687" s="3">
        <v>43005</v>
      </c>
      <c r="B687" s="2">
        <v>1.7965</v>
      </c>
      <c r="C687" s="2">
        <f t="shared" si="77"/>
        <v>0</v>
      </c>
      <c r="D687" s="2">
        <f t="shared" si="78"/>
        <v>1.7976800000000002</v>
      </c>
      <c r="E687" s="2">
        <f t="shared" si="80"/>
        <v>1.7959299999999998</v>
      </c>
      <c r="F687" s="2">
        <f t="shared" si="81"/>
        <v>1.7859900000000004</v>
      </c>
      <c r="G687" s="2">
        <f t="shared" si="75"/>
        <v>1.7565019999999993</v>
      </c>
      <c r="H687" s="2">
        <f t="shared" si="79"/>
        <v>1.6794509999999996</v>
      </c>
      <c r="I687" s="2">
        <f t="array" ref="I687">SUMPRODUCT(B671:B690, (ROW(B671:B690)-ROW(B671)+1)) / (20*21/2)</f>
        <v>1.793585238095238</v>
      </c>
      <c r="J687" s="2">
        <f t="shared" si="82"/>
        <v>1.7847488938764808</v>
      </c>
      <c r="K687" s="2">
        <f t="shared" si="76"/>
        <v>1.7637636134059043</v>
      </c>
    </row>
    <row r="688" spans="1:11" ht="13.5" x14ac:dyDescent="0.25">
      <c r="A688" s="3">
        <v>43006</v>
      </c>
      <c r="B688" s="2">
        <v>1.7965</v>
      </c>
      <c r="C688" s="2">
        <f t="shared" si="77"/>
        <v>0</v>
      </c>
      <c r="D688" s="2">
        <f t="shared" si="78"/>
        <v>1.7976800000000002</v>
      </c>
      <c r="E688" s="2">
        <f t="shared" si="80"/>
        <v>1.7953400000000002</v>
      </c>
      <c r="F688" s="2">
        <f t="shared" si="81"/>
        <v>1.7865750000000002</v>
      </c>
      <c r="G688" s="2">
        <f t="shared" si="75"/>
        <v>1.7574379999999992</v>
      </c>
      <c r="H688" s="2">
        <f t="shared" si="79"/>
        <v>1.6803119999999996</v>
      </c>
      <c r="I688" s="2">
        <f t="array" ref="I688">SUMPRODUCT(B672:B691, (ROW(B672:B691)-ROW(B672)+1)) / (20*21/2)</f>
        <v>1.790245714285714</v>
      </c>
      <c r="J688" s="2">
        <f t="shared" si="82"/>
        <v>1.7858680468406254</v>
      </c>
      <c r="K688" s="2">
        <f t="shared" si="76"/>
        <v>1.7650473932723394</v>
      </c>
    </row>
    <row r="689" spans="1:11" ht="13.5" x14ac:dyDescent="0.25">
      <c r="A689" s="3">
        <v>43007</v>
      </c>
      <c r="B689" s="2">
        <v>1.7965</v>
      </c>
      <c r="C689" s="2">
        <f t="shared" si="77"/>
        <v>0</v>
      </c>
      <c r="D689" s="2">
        <f t="shared" si="78"/>
        <v>1.7976800000000002</v>
      </c>
      <c r="E689" s="2">
        <f t="shared" si="80"/>
        <v>1.7947499999999998</v>
      </c>
      <c r="F689" s="2">
        <f t="shared" si="81"/>
        <v>1.7886200000000005</v>
      </c>
      <c r="G689" s="2">
        <f t="shared" si="75"/>
        <v>1.7582559999999992</v>
      </c>
      <c r="H689" s="2">
        <f t="shared" si="79"/>
        <v>1.6812544999999994</v>
      </c>
      <c r="I689" s="2">
        <f t="array" ref="I689">SUMPRODUCT(B673:B692, (ROW(B673:B692)-ROW(B673)+1)) / (20*21/2)</f>
        <v>1.7908014285714284</v>
      </c>
      <c r="J689" s="2">
        <f t="shared" si="82"/>
        <v>1.7868806138081847</v>
      </c>
      <c r="K689" s="2">
        <f t="shared" si="76"/>
        <v>1.7662808288302869</v>
      </c>
    </row>
    <row r="690" spans="1:11" ht="13.5" x14ac:dyDescent="0.25">
      <c r="A690" s="3">
        <v>43010</v>
      </c>
      <c r="B690" s="2">
        <v>1.7965</v>
      </c>
      <c r="C690" s="2">
        <f t="shared" si="77"/>
        <v>0</v>
      </c>
      <c r="D690" s="2">
        <f t="shared" si="78"/>
        <v>1.7965</v>
      </c>
      <c r="E690" s="2">
        <f t="shared" si="80"/>
        <v>1.7947499999999998</v>
      </c>
      <c r="F690" s="2">
        <f t="shared" si="81"/>
        <v>1.7906650000000006</v>
      </c>
      <c r="G690" s="2">
        <f t="shared" ref="G690:G753" si="83">AVERAGE(B641:B690)</f>
        <v>1.7591919999999988</v>
      </c>
      <c r="H690" s="2">
        <f t="shared" si="79"/>
        <v>1.682305999999999</v>
      </c>
      <c r="I690" s="2">
        <f t="array" ref="I690">SUMPRODUCT(B674:B693, (ROW(B674:B693)-ROW(B674)+1)) / (20*21/2)</f>
        <v>1.7919747619047619</v>
      </c>
      <c r="J690" s="2">
        <f t="shared" si="82"/>
        <v>1.7877967458264528</v>
      </c>
      <c r="K690" s="2">
        <f t="shared" si="76"/>
        <v>1.7674658943663542</v>
      </c>
    </row>
    <row r="691" spans="1:11" ht="13.5" x14ac:dyDescent="0.25">
      <c r="A691" s="3">
        <v>43011</v>
      </c>
      <c r="B691" s="2">
        <v>1.7556</v>
      </c>
      <c r="C691" s="2">
        <f t="shared" si="77"/>
        <v>-4.0899999999999936E-2</v>
      </c>
      <c r="D691" s="2">
        <f t="shared" si="78"/>
        <v>1.7883199999999999</v>
      </c>
      <c r="E691" s="2">
        <f t="shared" si="80"/>
        <v>1.7906600000000001</v>
      </c>
      <c r="F691" s="2">
        <f t="shared" si="81"/>
        <v>1.7906650000000006</v>
      </c>
      <c r="G691" s="2">
        <f t="shared" si="83"/>
        <v>1.7602459999999989</v>
      </c>
      <c r="H691" s="2">
        <f t="shared" si="79"/>
        <v>1.6831529999999992</v>
      </c>
      <c r="I691" s="2">
        <f t="array" ref="I691">SUMPRODUCT(B675:B694, (ROW(B675:B694)-ROW(B675)+1)) / (20*21/2)</f>
        <v>1.7931480952380954</v>
      </c>
      <c r="J691" s="2">
        <f t="shared" si="82"/>
        <v>1.7847303890810764</v>
      </c>
      <c r="K691" s="2">
        <f t="shared" ref="K691:K754" si="84">$K$4*B691+(1-$K$4)*K690</f>
        <v>1.767000565175517</v>
      </c>
    </row>
    <row r="692" spans="1:11" ht="13.5" x14ac:dyDescent="0.25">
      <c r="A692" s="3">
        <v>43012</v>
      </c>
      <c r="B692" s="2">
        <v>1.7965</v>
      </c>
      <c r="C692" s="2">
        <f t="shared" si="77"/>
        <v>4.0899999999999936E-2</v>
      </c>
      <c r="D692" s="2">
        <f t="shared" si="78"/>
        <v>1.7883200000000001</v>
      </c>
      <c r="E692" s="2">
        <f t="shared" si="80"/>
        <v>1.7929999999999999</v>
      </c>
      <c r="F692" s="2">
        <f t="shared" si="81"/>
        <v>1.7900800000000008</v>
      </c>
      <c r="G692" s="2">
        <f t="shared" si="83"/>
        <v>1.7622359999999988</v>
      </c>
      <c r="H692" s="2">
        <f t="shared" si="79"/>
        <v>1.684204499999999</v>
      </c>
      <c r="I692" s="2">
        <f t="array" ref="I692">SUMPRODUCT(B676:B695, (ROW(B676:B695)-ROW(B676)+1)) / (20*21/2)</f>
        <v>1.794237619047619</v>
      </c>
      <c r="J692" s="2">
        <f t="shared" si="82"/>
        <v>1.7858513044066884</v>
      </c>
      <c r="K692" s="2">
        <f t="shared" si="84"/>
        <v>1.7681574057568694</v>
      </c>
    </row>
    <row r="693" spans="1:11" ht="13.5" x14ac:dyDescent="0.25">
      <c r="A693" s="3">
        <v>43013</v>
      </c>
      <c r="B693" s="2">
        <v>1.8024</v>
      </c>
      <c r="C693" s="2">
        <f t="shared" si="77"/>
        <v>5.9000000000000163E-3</v>
      </c>
      <c r="D693" s="2">
        <f t="shared" si="78"/>
        <v>1.7894999999999999</v>
      </c>
      <c r="E693" s="2">
        <f t="shared" si="80"/>
        <v>1.7935899999999996</v>
      </c>
      <c r="F693" s="2">
        <f t="shared" si="81"/>
        <v>1.7900800000000008</v>
      </c>
      <c r="G693" s="2">
        <f t="shared" si="83"/>
        <v>1.764343999999999</v>
      </c>
      <c r="H693" s="2">
        <f t="shared" si="79"/>
        <v>1.6852854999999989</v>
      </c>
      <c r="I693" s="2">
        <f t="array" ref="I693">SUMPRODUCT(B677:B696, (ROW(B677:B696)-ROW(B677)+1)) / (20*21/2)</f>
        <v>1.7946257142857145</v>
      </c>
      <c r="J693" s="2">
        <f t="shared" si="82"/>
        <v>1.7874273706536705</v>
      </c>
      <c r="K693" s="2">
        <f t="shared" si="84"/>
        <v>1.7695002525899333</v>
      </c>
    </row>
    <row r="694" spans="1:11" ht="13.5" x14ac:dyDescent="0.25">
      <c r="A694" s="3">
        <v>43014</v>
      </c>
      <c r="B694" s="2">
        <v>1.8024</v>
      </c>
      <c r="C694" s="2">
        <f t="shared" si="77"/>
        <v>0</v>
      </c>
      <c r="D694" s="2">
        <f t="shared" si="78"/>
        <v>1.79068</v>
      </c>
      <c r="E694" s="2">
        <f t="shared" si="80"/>
        <v>1.7941799999999997</v>
      </c>
      <c r="F694" s="2">
        <f t="shared" si="81"/>
        <v>1.7909600000000006</v>
      </c>
      <c r="G694" s="2">
        <f t="shared" si="83"/>
        <v>1.7656319999999994</v>
      </c>
      <c r="H694" s="2">
        <f t="shared" si="79"/>
        <v>1.6863389999999987</v>
      </c>
      <c r="I694" s="2">
        <f t="array" ref="I694">SUMPRODUCT(B678:B697, (ROW(B678:B697)-ROW(B678)+1)) / (20*21/2)</f>
        <v>1.7949580952380955</v>
      </c>
      <c r="J694" s="2">
        <f t="shared" si="82"/>
        <v>1.7888533353533211</v>
      </c>
      <c r="K694" s="2">
        <f t="shared" si="84"/>
        <v>1.770790438762877</v>
      </c>
    </row>
    <row r="695" spans="1:11" ht="13.5" x14ac:dyDescent="0.25">
      <c r="A695" s="3">
        <v>43017</v>
      </c>
      <c r="B695" s="2">
        <v>1.8024</v>
      </c>
      <c r="C695" s="2">
        <f t="shared" si="77"/>
        <v>0</v>
      </c>
      <c r="D695" s="2">
        <f t="shared" si="78"/>
        <v>1.7918600000000002</v>
      </c>
      <c r="E695" s="2">
        <f t="shared" si="80"/>
        <v>1.7941799999999997</v>
      </c>
      <c r="F695" s="2">
        <f t="shared" si="81"/>
        <v>1.7924250000000004</v>
      </c>
      <c r="G695" s="2">
        <f t="shared" si="83"/>
        <v>1.7677399999999996</v>
      </c>
      <c r="H695" s="2">
        <f t="shared" si="79"/>
        <v>1.6873924999999985</v>
      </c>
      <c r="I695" s="2">
        <f t="array" ref="I695">SUMPRODUCT(B679:B698, (ROW(B679:B698)-ROW(B679)+1)) / (20*21/2)</f>
        <v>1.7950957142857145</v>
      </c>
      <c r="J695" s="2">
        <f t="shared" si="82"/>
        <v>1.7901434938911001</v>
      </c>
      <c r="K695" s="2">
        <f t="shared" si="84"/>
        <v>1.7720300293996269</v>
      </c>
    </row>
    <row r="696" spans="1:11" ht="13.5" x14ac:dyDescent="0.25">
      <c r="A696" s="3">
        <v>43018</v>
      </c>
      <c r="B696" s="2">
        <v>1.7965</v>
      </c>
      <c r="C696" s="2">
        <f t="shared" si="77"/>
        <v>-5.9000000000000163E-3</v>
      </c>
      <c r="D696" s="2">
        <f t="shared" si="78"/>
        <v>1.8000399999999999</v>
      </c>
      <c r="E696" s="2">
        <f t="shared" si="80"/>
        <v>1.7941800000000001</v>
      </c>
      <c r="F696" s="2">
        <f t="shared" si="81"/>
        <v>1.7930100000000002</v>
      </c>
      <c r="G696" s="2">
        <f t="shared" si="83"/>
        <v>1.7697299999999994</v>
      </c>
      <c r="H696" s="2">
        <f t="shared" si="79"/>
        <v>1.6883894999999984</v>
      </c>
      <c r="I696" s="2">
        <f t="array" ref="I696">SUMPRODUCT(B680:B699, (ROW(B680:B699)-ROW(B680)+1)) / (20*21/2)</f>
        <v>1.7952614285714283</v>
      </c>
      <c r="J696" s="2">
        <f t="shared" si="82"/>
        <v>1.7907488754252809</v>
      </c>
      <c r="K696" s="2">
        <f t="shared" si="84"/>
        <v>1.7729896360898378</v>
      </c>
    </row>
    <row r="697" spans="1:11" ht="13.5" x14ac:dyDescent="0.25">
      <c r="A697" s="3">
        <v>43019</v>
      </c>
      <c r="B697" s="2">
        <v>1.7965</v>
      </c>
      <c r="C697" s="2">
        <f t="shared" si="77"/>
        <v>0</v>
      </c>
      <c r="D697" s="2">
        <f t="shared" si="78"/>
        <v>1.8000399999999999</v>
      </c>
      <c r="E697" s="2">
        <f t="shared" si="80"/>
        <v>1.7941800000000001</v>
      </c>
      <c r="F697" s="2">
        <f t="shared" si="81"/>
        <v>1.7950550000000003</v>
      </c>
      <c r="G697" s="2">
        <f t="shared" si="83"/>
        <v>1.7708999999999995</v>
      </c>
      <c r="H697" s="2">
        <f t="shared" si="79"/>
        <v>1.6893319999999985</v>
      </c>
      <c r="I697" s="2">
        <f t="array" ref="I697">SUMPRODUCT(B681:B700, (ROW(B681:B700)-ROW(B681)+1)) / (20*21/2)</f>
        <v>1.795455238095238</v>
      </c>
      <c r="J697" s="2">
        <f t="shared" si="82"/>
        <v>1.7912966015752541</v>
      </c>
      <c r="K697" s="2">
        <f t="shared" si="84"/>
        <v>1.7739116111451385</v>
      </c>
    </row>
    <row r="698" spans="1:11" ht="13.5" x14ac:dyDescent="0.25">
      <c r="A698" s="3">
        <v>43020</v>
      </c>
      <c r="B698" s="2">
        <v>1.7965</v>
      </c>
      <c r="C698" s="2">
        <f t="shared" si="77"/>
        <v>0</v>
      </c>
      <c r="D698" s="2">
        <f t="shared" si="78"/>
        <v>1.7988599999999999</v>
      </c>
      <c r="E698" s="2">
        <f t="shared" si="80"/>
        <v>1.7941800000000001</v>
      </c>
      <c r="F698" s="2">
        <f t="shared" si="81"/>
        <v>1.7947600000000006</v>
      </c>
      <c r="G698" s="2">
        <f t="shared" si="83"/>
        <v>1.7719519999999995</v>
      </c>
      <c r="H698" s="2">
        <f t="shared" si="79"/>
        <v>1.6901659999999985</v>
      </c>
      <c r="I698" s="2">
        <f t="array" ref="I698">SUMPRODUCT(B682:B701, (ROW(B682:B701)-ROW(B682)+1)) / (20*21/2)</f>
        <v>1.7950966666666668</v>
      </c>
      <c r="J698" s="2">
        <f t="shared" si="82"/>
        <v>1.7917921633299918</v>
      </c>
      <c r="K698" s="2">
        <f t="shared" si="84"/>
        <v>1.7747974303159175</v>
      </c>
    </row>
    <row r="699" spans="1:11" ht="13.5" x14ac:dyDescent="0.25">
      <c r="A699" s="3">
        <v>43021</v>
      </c>
      <c r="B699" s="2">
        <v>1.7965</v>
      </c>
      <c r="C699" s="2">
        <f t="shared" si="77"/>
        <v>0</v>
      </c>
      <c r="D699" s="2">
        <f t="shared" si="78"/>
        <v>1.7976800000000002</v>
      </c>
      <c r="E699" s="2">
        <f t="shared" si="80"/>
        <v>1.7941800000000001</v>
      </c>
      <c r="F699" s="2">
        <f t="shared" si="81"/>
        <v>1.7944650000000002</v>
      </c>
      <c r="G699" s="2">
        <f t="shared" si="83"/>
        <v>1.7730039999999994</v>
      </c>
      <c r="H699" s="2">
        <f t="shared" si="79"/>
        <v>1.6910544999999986</v>
      </c>
      <c r="I699" s="2">
        <f t="array" ref="I699">SUMPRODUCT(B683:B702, (ROW(B683:B702)-ROW(B683)+1)) / (20*21/2)</f>
        <v>1.7942038095238093</v>
      </c>
      <c r="J699" s="2">
        <f t="shared" si="82"/>
        <v>1.7922405287271355</v>
      </c>
      <c r="K699" s="2">
        <f t="shared" si="84"/>
        <v>1.7756485114799994</v>
      </c>
    </row>
    <row r="700" spans="1:11" ht="13.5" x14ac:dyDescent="0.25">
      <c r="A700" s="3">
        <v>43024</v>
      </c>
      <c r="B700" s="2">
        <v>1.7965</v>
      </c>
      <c r="C700" s="2">
        <f t="shared" si="77"/>
        <v>0</v>
      </c>
      <c r="D700" s="2">
        <f t="shared" si="78"/>
        <v>1.7965</v>
      </c>
      <c r="E700" s="2">
        <f t="shared" si="80"/>
        <v>1.7941800000000001</v>
      </c>
      <c r="F700" s="2">
        <f t="shared" si="81"/>
        <v>1.7944650000000002</v>
      </c>
      <c r="G700" s="2">
        <f t="shared" si="83"/>
        <v>1.7744079999999993</v>
      </c>
      <c r="H700" s="2">
        <f t="shared" si="79"/>
        <v>1.6919969999999984</v>
      </c>
      <c r="I700" s="2">
        <f t="array" ref="I700">SUMPRODUCT(B684:B703, (ROW(B684:B703)-ROW(B684)+1)) / (20*21/2)</f>
        <v>1.7932552380952382</v>
      </c>
      <c r="J700" s="2">
        <f t="shared" si="82"/>
        <v>1.7926461926578843</v>
      </c>
      <c r="K700" s="2">
        <f t="shared" si="84"/>
        <v>1.7764662169121563</v>
      </c>
    </row>
    <row r="701" spans="1:11" ht="13.5" x14ac:dyDescent="0.25">
      <c r="A701" s="3">
        <v>43025</v>
      </c>
      <c r="B701" s="2">
        <v>1.7907</v>
      </c>
      <c r="C701" s="2">
        <f t="shared" si="77"/>
        <v>-5.8000000000000274E-3</v>
      </c>
      <c r="D701" s="2">
        <f t="shared" si="78"/>
        <v>1.7953399999999999</v>
      </c>
      <c r="E701" s="2">
        <f t="shared" si="80"/>
        <v>1.79769</v>
      </c>
      <c r="F701" s="2">
        <f t="shared" si="81"/>
        <v>1.7941750000000003</v>
      </c>
      <c r="G701" s="2">
        <f t="shared" si="83"/>
        <v>1.7756959999999995</v>
      </c>
      <c r="H701" s="2">
        <f t="shared" si="79"/>
        <v>1.6927749999999986</v>
      </c>
      <c r="I701" s="2">
        <f t="array" ref="I701">SUMPRODUCT(B685:B704, (ROW(B685:B704)-ROW(B685)+1)) / (20*21/2)</f>
        <v>1.7940385714285714</v>
      </c>
      <c r="J701" s="2">
        <f t="shared" si="82"/>
        <v>1.7924608409761811</v>
      </c>
      <c r="K701" s="2">
        <f t="shared" si="84"/>
        <v>1.7770244044842287</v>
      </c>
    </row>
    <row r="702" spans="1:11" ht="13.5" x14ac:dyDescent="0.25">
      <c r="A702" s="3">
        <v>43026</v>
      </c>
      <c r="B702" s="2">
        <v>1.7847999999999999</v>
      </c>
      <c r="C702" s="2">
        <f t="shared" si="77"/>
        <v>-5.9000000000000163E-3</v>
      </c>
      <c r="D702" s="2">
        <f t="shared" si="78"/>
        <v>1.7929999999999999</v>
      </c>
      <c r="E702" s="2">
        <f t="shared" si="80"/>
        <v>1.7965199999999999</v>
      </c>
      <c r="F702" s="2">
        <f t="shared" si="81"/>
        <v>1.7947600000000001</v>
      </c>
      <c r="G702" s="2">
        <f t="shared" si="83"/>
        <v>1.7774519999999998</v>
      </c>
      <c r="H702" s="2">
        <f t="shared" si="79"/>
        <v>1.6935234999999984</v>
      </c>
      <c r="I702" s="2">
        <f t="array" ref="I702">SUMPRODUCT(B686:B705, (ROW(B686:B705)-ROW(B686)+1)) / (20*21/2)</f>
        <v>1.7947938095238096</v>
      </c>
      <c r="J702" s="2">
        <f t="shared" si="82"/>
        <v>1.7917312370736875</v>
      </c>
      <c r="K702" s="2">
        <f t="shared" si="84"/>
        <v>1.7773293297985726</v>
      </c>
    </row>
    <row r="703" spans="1:11" ht="13.5" x14ac:dyDescent="0.25">
      <c r="A703" s="3">
        <v>43027</v>
      </c>
      <c r="B703" s="2">
        <v>1.7847999999999999</v>
      </c>
      <c r="C703" s="2">
        <f t="shared" si="77"/>
        <v>0</v>
      </c>
      <c r="D703" s="2">
        <f t="shared" si="78"/>
        <v>1.7906600000000001</v>
      </c>
      <c r="E703" s="2">
        <f t="shared" si="80"/>
        <v>1.7947599999999997</v>
      </c>
      <c r="F703" s="2">
        <f t="shared" si="81"/>
        <v>1.7941749999999999</v>
      </c>
      <c r="G703" s="2">
        <f t="shared" si="83"/>
        <v>1.7786219999999999</v>
      </c>
      <c r="H703" s="2">
        <f t="shared" si="79"/>
        <v>1.6944074999999983</v>
      </c>
      <c r="I703" s="2">
        <f t="array" ref="I703">SUMPRODUCT(B687:B706, (ROW(B687:B706)-ROW(B687)+1)) / (20*21/2)</f>
        <v>1.7938728571428573</v>
      </c>
      <c r="J703" s="2">
        <f t="shared" si="82"/>
        <v>1.7910711192571458</v>
      </c>
      <c r="K703" s="2">
        <f t="shared" si="84"/>
        <v>1.7776222972574522</v>
      </c>
    </row>
    <row r="704" spans="1:11" ht="13.5" x14ac:dyDescent="0.25">
      <c r="A704" s="3">
        <v>43028</v>
      </c>
      <c r="B704" s="2">
        <v>1.8024</v>
      </c>
      <c r="C704" s="2">
        <f t="shared" si="77"/>
        <v>1.760000000000006E-2</v>
      </c>
      <c r="D704" s="2">
        <f t="shared" si="78"/>
        <v>1.7918399999999999</v>
      </c>
      <c r="E704" s="2">
        <f t="shared" si="80"/>
        <v>1.7947599999999997</v>
      </c>
      <c r="F704" s="2">
        <f t="shared" si="81"/>
        <v>1.7944699999999998</v>
      </c>
      <c r="G704" s="2">
        <f t="shared" si="83"/>
        <v>1.7797920000000003</v>
      </c>
      <c r="H704" s="2">
        <f t="shared" si="79"/>
        <v>1.6953794999999983</v>
      </c>
      <c r="I704" s="2">
        <f t="array" ref="I704">SUMPRODUCT(B688:B707, (ROW(B688:B707)-ROW(B688)+1)) / (20*21/2)</f>
        <v>1.7930076190476192</v>
      </c>
      <c r="J704" s="2">
        <f t="shared" si="82"/>
        <v>1.7921500602802749</v>
      </c>
      <c r="K704" s="2">
        <f t="shared" si="84"/>
        <v>1.7785939718748072</v>
      </c>
    </row>
    <row r="705" spans="1:11" ht="13.5" x14ac:dyDescent="0.25">
      <c r="A705" s="3">
        <v>43031</v>
      </c>
      <c r="B705" s="2">
        <v>1.8024</v>
      </c>
      <c r="C705" s="2">
        <f t="shared" si="77"/>
        <v>0</v>
      </c>
      <c r="D705" s="2">
        <f t="shared" si="78"/>
        <v>1.7930199999999998</v>
      </c>
      <c r="E705" s="2">
        <f t="shared" si="80"/>
        <v>1.7947599999999997</v>
      </c>
      <c r="F705" s="2">
        <f t="shared" si="81"/>
        <v>1.79447</v>
      </c>
      <c r="G705" s="2">
        <f t="shared" si="83"/>
        <v>1.7809620000000004</v>
      </c>
      <c r="H705" s="2">
        <f t="shared" si="79"/>
        <v>1.696324499999998</v>
      </c>
      <c r="I705" s="2">
        <f t="array" ref="I705">SUMPRODUCT(B689:B708, (ROW(B689:B708)-ROW(B689)+1)) / (20*21/2)</f>
        <v>1.7921980952380949</v>
      </c>
      <c r="J705" s="2">
        <f t="shared" si="82"/>
        <v>1.793126245015487</v>
      </c>
      <c r="K705" s="2">
        <f t="shared" si="84"/>
        <v>1.779527541605207</v>
      </c>
    </row>
    <row r="706" spans="1:11" ht="13.5" x14ac:dyDescent="0.25">
      <c r="A706" s="3">
        <v>43032</v>
      </c>
      <c r="B706" s="2">
        <v>1.7847999999999999</v>
      </c>
      <c r="C706" s="2">
        <f t="shared" si="77"/>
        <v>-1.760000000000006E-2</v>
      </c>
      <c r="D706" s="2">
        <f t="shared" si="78"/>
        <v>1.7918400000000001</v>
      </c>
      <c r="E706" s="2">
        <f t="shared" si="80"/>
        <v>1.79359</v>
      </c>
      <c r="F706" s="2">
        <f t="shared" si="81"/>
        <v>1.7938850000000002</v>
      </c>
      <c r="G706" s="2">
        <f t="shared" si="83"/>
        <v>1.7816640000000006</v>
      </c>
      <c r="H706" s="2">
        <f t="shared" si="79"/>
        <v>1.6970999999999981</v>
      </c>
      <c r="I706" s="2">
        <f t="array" ref="I706">SUMPRODUCT(B690:B709, (ROW(B690:B709)-ROW(B690)+1)) / (20*21/2)</f>
        <v>1.7925585714285714</v>
      </c>
      <c r="J706" s="2">
        <f t="shared" si="82"/>
        <v>1.7923332692997263</v>
      </c>
      <c r="K706" s="2">
        <f t="shared" si="84"/>
        <v>1.7797343046795127</v>
      </c>
    </row>
    <row r="707" spans="1:11" ht="13.5" x14ac:dyDescent="0.25">
      <c r="A707" s="3">
        <v>43033</v>
      </c>
      <c r="B707" s="2">
        <v>1.7847999999999999</v>
      </c>
      <c r="C707" s="2">
        <f t="shared" si="77"/>
        <v>0</v>
      </c>
      <c r="D707" s="2">
        <f t="shared" si="78"/>
        <v>1.7918399999999999</v>
      </c>
      <c r="E707" s="2">
        <f t="shared" si="80"/>
        <v>1.7924200000000003</v>
      </c>
      <c r="F707" s="2">
        <f t="shared" si="81"/>
        <v>1.7932999999999999</v>
      </c>
      <c r="G707" s="2">
        <f t="shared" si="83"/>
        <v>1.7824820000000006</v>
      </c>
      <c r="H707" s="2">
        <f t="shared" si="79"/>
        <v>1.6978754999999981</v>
      </c>
      <c r="I707" s="2">
        <f t="array" ref="I707">SUMPRODUCT(B691:B710, (ROW(B691:B710)-ROW(B691)+1)) / (20*21/2)</f>
        <v>1.7923666666666667</v>
      </c>
      <c r="J707" s="2">
        <f t="shared" si="82"/>
        <v>1.7916158150807047</v>
      </c>
      <c r="K707" s="2">
        <f t="shared" si="84"/>
        <v>1.7799329593979631</v>
      </c>
    </row>
    <row r="708" spans="1:11" ht="13.5" x14ac:dyDescent="0.25">
      <c r="A708" s="3">
        <v>43034</v>
      </c>
      <c r="B708" s="2">
        <v>1.7847999999999999</v>
      </c>
      <c r="C708" s="2">
        <f t="shared" ref="C708:C771" si="85">B708-B707</f>
        <v>0</v>
      </c>
      <c r="D708" s="2">
        <f t="shared" si="78"/>
        <v>1.7918399999999999</v>
      </c>
      <c r="E708" s="2">
        <f t="shared" si="80"/>
        <v>1.7912500000000002</v>
      </c>
      <c r="F708" s="2">
        <f t="shared" si="81"/>
        <v>1.7927149999999998</v>
      </c>
      <c r="G708" s="2">
        <f t="shared" si="83"/>
        <v>1.7830660000000007</v>
      </c>
      <c r="H708" s="2">
        <f t="shared" si="79"/>
        <v>1.6986239999999984</v>
      </c>
      <c r="I708" s="2">
        <f t="array" ref="I708">SUMPRODUCT(B692:B711, (ROW(B692:B711)-ROW(B692)+1)) / (20*21/2)</f>
        <v>1.7933166666666667</v>
      </c>
      <c r="J708" s="2">
        <f t="shared" si="82"/>
        <v>1.7909666898349232</v>
      </c>
      <c r="K708" s="2">
        <f t="shared" si="84"/>
        <v>1.7801238237352979</v>
      </c>
    </row>
    <row r="709" spans="1:11" ht="13.5" x14ac:dyDescent="0.25">
      <c r="A709" s="3">
        <v>43035</v>
      </c>
      <c r="B709" s="2">
        <v>1.7965</v>
      </c>
      <c r="C709" s="2">
        <f t="shared" si="85"/>
        <v>1.1700000000000044E-2</v>
      </c>
      <c r="D709" s="2">
        <f t="shared" si="78"/>
        <v>1.7906599999999997</v>
      </c>
      <c r="E709" s="2">
        <f t="shared" si="80"/>
        <v>1.7912500000000002</v>
      </c>
      <c r="F709" s="2">
        <f t="shared" si="81"/>
        <v>1.7927150000000001</v>
      </c>
      <c r="G709" s="2">
        <f t="shared" si="83"/>
        <v>1.7841180000000003</v>
      </c>
      <c r="H709" s="2">
        <f t="shared" si="79"/>
        <v>1.6994579999999981</v>
      </c>
      <c r="I709" s="2">
        <f t="array" ref="I709">SUMPRODUCT(B693:B712, (ROW(B693:B712)-ROW(B693)+1)) / (20*21/2)</f>
        <v>1.7940438095238094</v>
      </c>
      <c r="J709" s="2">
        <f t="shared" si="82"/>
        <v>1.7914936717554069</v>
      </c>
      <c r="K709" s="2">
        <f t="shared" si="84"/>
        <v>1.7807660267260705</v>
      </c>
    </row>
    <row r="710" spans="1:11" ht="13.5" x14ac:dyDescent="0.25">
      <c r="A710" s="3">
        <v>43038</v>
      </c>
      <c r="B710" s="2">
        <v>1.7907</v>
      </c>
      <c r="C710" s="2">
        <f t="shared" si="85"/>
        <v>-5.8000000000000274E-3</v>
      </c>
      <c r="D710" s="2">
        <f t="shared" ref="D710:D773" si="86">AVERAGE(B706:B710)</f>
        <v>1.7883199999999999</v>
      </c>
      <c r="E710" s="2">
        <f t="shared" si="80"/>
        <v>1.79067</v>
      </c>
      <c r="F710" s="2">
        <f t="shared" si="81"/>
        <v>1.7924250000000002</v>
      </c>
      <c r="G710" s="2">
        <f t="shared" si="83"/>
        <v>1.7848200000000003</v>
      </c>
      <c r="H710" s="2">
        <f t="shared" si="79"/>
        <v>1.7002629999999983</v>
      </c>
      <c r="I710" s="2">
        <f t="array" ref="I710">SUMPRODUCT(B694:B713, (ROW(B694:B713)-ROW(B694)+1)) / (20*21/2)</f>
        <v>1.7925142857142857</v>
      </c>
      <c r="J710" s="2">
        <f t="shared" si="82"/>
        <v>1.7914180839691776</v>
      </c>
      <c r="K710" s="2">
        <f t="shared" si="84"/>
        <v>1.7811555943054405</v>
      </c>
    </row>
    <row r="711" spans="1:11" ht="13.5" x14ac:dyDescent="0.25">
      <c r="A711" s="3">
        <v>43039</v>
      </c>
      <c r="B711" s="2">
        <v>1.8024</v>
      </c>
      <c r="C711" s="2">
        <f t="shared" si="85"/>
        <v>1.1700000000000044E-2</v>
      </c>
      <c r="D711" s="2">
        <f t="shared" si="86"/>
        <v>1.7918399999999999</v>
      </c>
      <c r="E711" s="2">
        <f t="shared" si="80"/>
        <v>1.7918400000000001</v>
      </c>
      <c r="F711" s="2">
        <f t="shared" si="81"/>
        <v>1.7947649999999999</v>
      </c>
      <c r="G711" s="2">
        <f t="shared" si="83"/>
        <v>1.7859900000000004</v>
      </c>
      <c r="H711" s="2">
        <f t="shared" si="79"/>
        <v>1.7011264999999978</v>
      </c>
      <c r="I711" s="2">
        <f t="array" ref="I711">SUMPRODUCT(B695:B714, (ROW(B695:B714)-ROW(B695)+1)) / (20*21/2)</f>
        <v>1.7888676190476189</v>
      </c>
      <c r="J711" s="2">
        <f t="shared" si="82"/>
        <v>1.7924639807340177</v>
      </c>
      <c r="K711" s="2">
        <f t="shared" si="84"/>
        <v>1.7819887082542467</v>
      </c>
    </row>
    <row r="712" spans="1:11" ht="13.5" x14ac:dyDescent="0.25">
      <c r="A712" s="3">
        <v>43040</v>
      </c>
      <c r="B712" s="2">
        <v>1.8024</v>
      </c>
      <c r="C712" s="2">
        <f t="shared" si="85"/>
        <v>0</v>
      </c>
      <c r="D712" s="2">
        <f t="shared" si="86"/>
        <v>1.7953600000000001</v>
      </c>
      <c r="E712" s="2">
        <f t="shared" si="80"/>
        <v>1.7935999999999996</v>
      </c>
      <c r="F712" s="2">
        <f t="shared" si="81"/>
        <v>1.7950599999999999</v>
      </c>
      <c r="G712" s="2">
        <f t="shared" si="83"/>
        <v>1.787160000000001</v>
      </c>
      <c r="H712" s="2">
        <f t="shared" si="79"/>
        <v>1.7019899999999977</v>
      </c>
      <c r="I712" s="2">
        <f t="array" ref="I712">SUMPRODUCT(B696:B715, (ROW(B696:B715)-ROW(B696)+1)) / (20*21/2)</f>
        <v>1.788224761904762</v>
      </c>
      <c r="J712" s="2">
        <f t="shared" si="82"/>
        <v>1.793410268283159</v>
      </c>
      <c r="K712" s="2">
        <f t="shared" si="84"/>
        <v>1.7827891510678056</v>
      </c>
    </row>
    <row r="713" spans="1:11" ht="13.5" x14ac:dyDescent="0.25">
      <c r="A713" s="3">
        <v>43041</v>
      </c>
      <c r="B713" s="2">
        <v>1.7789999999999999</v>
      </c>
      <c r="C713" s="2">
        <f t="shared" si="85"/>
        <v>-2.3400000000000087E-2</v>
      </c>
      <c r="D713" s="2">
        <f t="shared" si="86"/>
        <v>1.7942</v>
      </c>
      <c r="E713" s="2">
        <f t="shared" si="80"/>
        <v>1.7930199999999998</v>
      </c>
      <c r="F713" s="2">
        <f t="shared" si="81"/>
        <v>1.7938899999999998</v>
      </c>
      <c r="G713" s="2">
        <f t="shared" si="83"/>
        <v>1.7884480000000007</v>
      </c>
      <c r="H713" s="2">
        <f t="shared" si="79"/>
        <v>1.7027094999999974</v>
      </c>
      <c r="I713" s="2">
        <f t="array" ref="I713">SUMPRODUCT(B697:B716, (ROW(B697:B716)-ROW(B697)+1)) / (20*21/2)</f>
        <v>1.7854371428571432</v>
      </c>
      <c r="J713" s="2">
        <f t="shared" si="82"/>
        <v>1.792037861780001</v>
      </c>
      <c r="K713" s="2">
        <f t="shared" si="84"/>
        <v>1.7826405569082839</v>
      </c>
    </row>
    <row r="714" spans="1:11" ht="13.5" x14ac:dyDescent="0.25">
      <c r="A714" s="3">
        <v>43042</v>
      </c>
      <c r="B714" s="2">
        <v>1.7556</v>
      </c>
      <c r="C714" s="2">
        <f t="shared" si="85"/>
        <v>-2.3399999999999865E-2</v>
      </c>
      <c r="D714" s="2">
        <f t="shared" si="86"/>
        <v>1.7860199999999999</v>
      </c>
      <c r="E714" s="2">
        <f t="shared" si="80"/>
        <v>1.7883400000000003</v>
      </c>
      <c r="F714" s="2">
        <f t="shared" si="81"/>
        <v>1.7915500000000002</v>
      </c>
      <c r="G714" s="2">
        <f t="shared" si="83"/>
        <v>1.7884480000000011</v>
      </c>
      <c r="H714" s="2">
        <f t="shared" ref="H714:H777" si="87">AVERAGE(B515:B714)</f>
        <v>1.7032844999999972</v>
      </c>
      <c r="I714" s="2">
        <f t="array" ref="I714">SUMPRODUCT(B698:B717, (ROW(B698:B717)-ROW(B698)+1)) / (20*21/2)</f>
        <v>1.7828166666666667</v>
      </c>
      <c r="J714" s="2">
        <f t="shared" si="82"/>
        <v>1.7885675892295247</v>
      </c>
      <c r="K714" s="2">
        <f t="shared" si="84"/>
        <v>1.7815801429118807</v>
      </c>
    </row>
    <row r="715" spans="1:11" ht="13.5" x14ac:dyDescent="0.25">
      <c r="A715" s="3">
        <v>43045</v>
      </c>
      <c r="B715" s="2">
        <v>1.7847999999999999</v>
      </c>
      <c r="C715" s="2">
        <f t="shared" si="85"/>
        <v>2.9199999999999893E-2</v>
      </c>
      <c r="D715" s="2">
        <f t="shared" si="86"/>
        <v>1.7848400000000002</v>
      </c>
      <c r="E715" s="2">
        <f t="shared" si="80"/>
        <v>1.7865800000000001</v>
      </c>
      <c r="F715" s="2">
        <f t="shared" si="81"/>
        <v>1.7906699999999998</v>
      </c>
      <c r="G715" s="2">
        <f t="shared" si="83"/>
        <v>1.7890320000000011</v>
      </c>
      <c r="H715" s="2">
        <f t="shared" si="87"/>
        <v>1.7040054999999972</v>
      </c>
      <c r="I715" s="2">
        <f t="array" ref="I715">SUMPRODUCT(B699:B718, (ROW(B699:B718)-ROW(B699)+1)) / (20*21/2)</f>
        <v>1.7837061904761902</v>
      </c>
      <c r="J715" s="2">
        <f t="shared" si="82"/>
        <v>1.7882087712076653</v>
      </c>
      <c r="K715" s="2">
        <f t="shared" si="84"/>
        <v>1.7817064118172972</v>
      </c>
    </row>
    <row r="716" spans="1:11" ht="13.5" x14ac:dyDescent="0.25">
      <c r="A716" s="3">
        <v>43046</v>
      </c>
      <c r="B716" s="2">
        <v>1.7614000000000001</v>
      </c>
      <c r="C716" s="2">
        <f t="shared" si="85"/>
        <v>-2.3399999999999865E-2</v>
      </c>
      <c r="D716" s="2">
        <f t="shared" si="86"/>
        <v>1.7766399999999998</v>
      </c>
      <c r="E716" s="2">
        <f t="shared" ref="E716:E779" si="88">AVERAGE(B707:B716)</f>
        <v>1.7842399999999998</v>
      </c>
      <c r="F716" s="2">
        <f t="shared" si="81"/>
        <v>1.7889149999999998</v>
      </c>
      <c r="G716" s="2">
        <f t="shared" si="83"/>
        <v>1.7885640000000009</v>
      </c>
      <c r="H716" s="2">
        <f t="shared" si="87"/>
        <v>1.7045824999999968</v>
      </c>
      <c r="I716" s="2">
        <f t="array" ref="I716">SUMPRODUCT(B700:B719, (ROW(B700:B719)-ROW(B700)+1)) / (20*21/2)</f>
        <v>1.785157619047619</v>
      </c>
      <c r="J716" s="2">
        <f t="shared" si="82"/>
        <v>1.7856555549021733</v>
      </c>
      <c r="K716" s="2">
        <f t="shared" si="84"/>
        <v>1.7809100819421091</v>
      </c>
    </row>
    <row r="717" spans="1:11" ht="13.5" x14ac:dyDescent="0.25">
      <c r="A717" s="3">
        <v>43047</v>
      </c>
      <c r="B717" s="2">
        <v>1.7614000000000001</v>
      </c>
      <c r="C717" s="2">
        <f t="shared" si="85"/>
        <v>0</v>
      </c>
      <c r="D717" s="2">
        <f t="shared" si="86"/>
        <v>1.76844</v>
      </c>
      <c r="E717" s="2">
        <f t="shared" si="88"/>
        <v>1.7819000000000003</v>
      </c>
      <c r="F717" s="2">
        <f t="shared" si="81"/>
        <v>1.7871600000000005</v>
      </c>
      <c r="G717" s="2">
        <f t="shared" si="83"/>
        <v>1.7880960000000008</v>
      </c>
      <c r="H717" s="2">
        <f t="shared" si="87"/>
        <v>1.7051594999999966</v>
      </c>
      <c r="I717" s="2">
        <f t="array" ref="I717">SUMPRODUCT(B701:B720, (ROW(B701:B720)-ROW(B701)+1)) / (20*21/2)</f>
        <v>1.7865809523809522</v>
      </c>
      <c r="J717" s="2">
        <f t="shared" si="82"/>
        <v>1.7833455020543472</v>
      </c>
      <c r="K717" s="2">
        <f t="shared" si="84"/>
        <v>1.7801449806894774</v>
      </c>
    </row>
    <row r="718" spans="1:11" ht="13.5" x14ac:dyDescent="0.25">
      <c r="A718" s="3">
        <v>43048</v>
      </c>
      <c r="B718" s="2">
        <v>1.7965</v>
      </c>
      <c r="C718" s="2">
        <f t="shared" si="85"/>
        <v>3.5099999999999909E-2</v>
      </c>
      <c r="D718" s="2">
        <f t="shared" si="86"/>
        <v>1.7719400000000001</v>
      </c>
      <c r="E718" s="2">
        <f t="shared" si="88"/>
        <v>1.7830699999999999</v>
      </c>
      <c r="F718" s="2">
        <f t="shared" si="81"/>
        <v>1.7871600000000005</v>
      </c>
      <c r="G718" s="2">
        <f t="shared" si="83"/>
        <v>1.7883300000000006</v>
      </c>
      <c r="H718" s="2">
        <f t="shared" si="87"/>
        <v>1.7059119999999965</v>
      </c>
      <c r="I718" s="2">
        <f t="array" ref="I718">SUMPRODUCT(B702:B721, (ROW(B702:B721)-ROW(B702)+1)) / (20*21/2)</f>
        <v>1.7879761904761904</v>
      </c>
      <c r="J718" s="2">
        <f t="shared" si="82"/>
        <v>1.7845983113825046</v>
      </c>
      <c r="K718" s="2">
        <f t="shared" si="84"/>
        <v>1.7807863539957725</v>
      </c>
    </row>
    <row r="719" spans="1:11" ht="13.5" x14ac:dyDescent="0.25">
      <c r="A719" s="3">
        <v>43049</v>
      </c>
      <c r="B719" s="2">
        <v>1.8024</v>
      </c>
      <c r="C719" s="2">
        <f t="shared" si="85"/>
        <v>5.9000000000000163E-3</v>
      </c>
      <c r="D719" s="2">
        <f t="shared" si="86"/>
        <v>1.7812999999999999</v>
      </c>
      <c r="E719" s="2">
        <f t="shared" si="88"/>
        <v>1.7836599999999998</v>
      </c>
      <c r="F719" s="2">
        <f t="shared" si="81"/>
        <v>1.7874550000000002</v>
      </c>
      <c r="G719" s="2">
        <f t="shared" si="83"/>
        <v>1.7892660000000007</v>
      </c>
      <c r="H719" s="2">
        <f t="shared" si="87"/>
        <v>1.7069114999999961</v>
      </c>
      <c r="I719" s="2">
        <f t="array" ref="I719">SUMPRODUCT(B703:B722, (ROW(B703:B722)-ROW(B703)+1)) / (20*21/2)</f>
        <v>1.7859728571428573</v>
      </c>
      <c r="J719" s="2">
        <f t="shared" si="82"/>
        <v>1.7862937102984566</v>
      </c>
      <c r="K719" s="2">
        <f t="shared" si="84"/>
        <v>1.7816339479567225</v>
      </c>
    </row>
    <row r="720" spans="1:11" ht="13.5" x14ac:dyDescent="0.25">
      <c r="A720" s="3">
        <v>43052</v>
      </c>
      <c r="B720" s="2">
        <v>1.8024</v>
      </c>
      <c r="C720" s="2">
        <f t="shared" si="85"/>
        <v>0</v>
      </c>
      <c r="D720" s="2">
        <f t="shared" si="86"/>
        <v>1.7848200000000003</v>
      </c>
      <c r="E720" s="2">
        <f t="shared" si="88"/>
        <v>1.7848299999999999</v>
      </c>
      <c r="F720" s="2">
        <f t="shared" si="81"/>
        <v>1.7877500000000002</v>
      </c>
      <c r="G720" s="2">
        <f t="shared" si="83"/>
        <v>1.7902020000000005</v>
      </c>
      <c r="H720" s="2">
        <f t="shared" si="87"/>
        <v>1.7077204999999964</v>
      </c>
      <c r="I720" s="2">
        <f t="array" ref="I720">SUMPRODUCT(B704:B723, (ROW(B704:B723)-ROW(B704)+1)) / (20*21/2)</f>
        <v>1.7840528571428573</v>
      </c>
      <c r="J720" s="2">
        <f t="shared" si="82"/>
        <v>1.7878276426509845</v>
      </c>
      <c r="K720" s="2">
        <f t="shared" si="84"/>
        <v>1.7824483029388118</v>
      </c>
    </row>
    <row r="721" spans="1:11" ht="13.5" x14ac:dyDescent="0.25">
      <c r="A721" s="3">
        <v>43053</v>
      </c>
      <c r="B721" s="2">
        <v>1.8024</v>
      </c>
      <c r="C721" s="2">
        <f t="shared" si="85"/>
        <v>0</v>
      </c>
      <c r="D721" s="2">
        <f t="shared" si="86"/>
        <v>1.7930200000000003</v>
      </c>
      <c r="E721" s="2">
        <f t="shared" si="88"/>
        <v>1.7848299999999999</v>
      </c>
      <c r="F721" s="2">
        <f t="shared" si="81"/>
        <v>1.788335</v>
      </c>
      <c r="G721" s="2">
        <f t="shared" si="83"/>
        <v>1.7911380000000006</v>
      </c>
      <c r="H721" s="2">
        <f t="shared" si="87"/>
        <v>1.7085839999999961</v>
      </c>
      <c r="I721" s="2">
        <f t="array" ref="I721">SUMPRODUCT(B705:B724, (ROW(B705:B724)-ROW(B705)+1)) / (20*21/2)</f>
        <v>1.7849971428571432</v>
      </c>
      <c r="J721" s="2">
        <f t="shared" si="82"/>
        <v>1.7892154862080334</v>
      </c>
      <c r="K721" s="2">
        <f t="shared" si="84"/>
        <v>1.7832307224314075</v>
      </c>
    </row>
    <row r="722" spans="1:11" ht="13.5" x14ac:dyDescent="0.25">
      <c r="A722" s="3">
        <v>43054</v>
      </c>
      <c r="B722" s="2">
        <v>1.7673000000000001</v>
      </c>
      <c r="C722" s="2">
        <f t="shared" si="85"/>
        <v>-3.5099999999999909E-2</v>
      </c>
      <c r="D722" s="2">
        <f t="shared" si="86"/>
        <v>1.7942</v>
      </c>
      <c r="E722" s="2">
        <f t="shared" si="88"/>
        <v>1.7813199999999998</v>
      </c>
      <c r="F722" s="2">
        <f t="shared" si="81"/>
        <v>1.7874599999999998</v>
      </c>
      <c r="G722" s="2">
        <f t="shared" si="83"/>
        <v>1.7903200000000004</v>
      </c>
      <c r="H722" s="2">
        <f t="shared" si="87"/>
        <v>1.709434999999996</v>
      </c>
      <c r="I722" s="2">
        <f t="array" ref="I722">SUMPRODUCT(B706:B725, (ROW(B706:B725)-ROW(B706)+1)) / (20*21/2)</f>
        <v>1.7859695238095239</v>
      </c>
      <c r="J722" s="2">
        <f t="shared" si="82"/>
        <v>1.7871282970453635</v>
      </c>
      <c r="K722" s="2">
        <f t="shared" si="84"/>
        <v>1.7826059882184111</v>
      </c>
    </row>
    <row r="723" spans="1:11" ht="13.5" x14ac:dyDescent="0.25">
      <c r="A723" s="3">
        <v>43055</v>
      </c>
      <c r="B723" s="2">
        <v>1.7673000000000001</v>
      </c>
      <c r="C723" s="2">
        <f t="shared" si="85"/>
        <v>0</v>
      </c>
      <c r="D723" s="2">
        <f t="shared" si="86"/>
        <v>1.7883600000000002</v>
      </c>
      <c r="E723" s="2">
        <f t="shared" si="88"/>
        <v>1.7801500000000001</v>
      </c>
      <c r="F723" s="2">
        <f t="shared" si="81"/>
        <v>1.7865849999999999</v>
      </c>
      <c r="G723" s="2">
        <f t="shared" si="83"/>
        <v>1.7896180000000006</v>
      </c>
      <c r="H723" s="2">
        <f t="shared" si="87"/>
        <v>1.7103404999999958</v>
      </c>
      <c r="I723" s="2">
        <f t="array" ref="I723">SUMPRODUCT(B707:B726, (ROW(B707:B726)-ROW(B707)+1)) / (20*21/2)</f>
        <v>1.7869700000000002</v>
      </c>
      <c r="J723" s="2">
        <f t="shared" si="82"/>
        <v>1.7852398878029478</v>
      </c>
      <c r="K723" s="2">
        <f t="shared" si="84"/>
        <v>1.7820057533863165</v>
      </c>
    </row>
    <row r="724" spans="1:11" ht="13.5" x14ac:dyDescent="0.25">
      <c r="A724" s="3">
        <v>43056</v>
      </c>
      <c r="B724" s="2">
        <v>1.7965</v>
      </c>
      <c r="C724" s="2">
        <f t="shared" si="85"/>
        <v>2.9199999999999893E-2</v>
      </c>
      <c r="D724" s="2">
        <f t="shared" si="86"/>
        <v>1.78718</v>
      </c>
      <c r="E724" s="2">
        <f t="shared" si="88"/>
        <v>1.7842399999999998</v>
      </c>
      <c r="F724" s="2">
        <f t="shared" ref="F724:F787" si="89">AVERAGE(B705:B724)</f>
        <v>1.7862899999999999</v>
      </c>
      <c r="G724" s="2">
        <f t="shared" si="83"/>
        <v>1.7898520000000004</v>
      </c>
      <c r="H724" s="2">
        <f t="shared" si="87"/>
        <v>1.7113919999999956</v>
      </c>
      <c r="I724" s="2">
        <f t="array" ref="I724">SUMPRODUCT(B708:B727, (ROW(B708:B727)-ROW(B708)+1)) / (20*21/2)</f>
        <v>1.787914761904762</v>
      </c>
      <c r="J724" s="2">
        <f t="shared" si="82"/>
        <v>1.7863122794407622</v>
      </c>
      <c r="K724" s="2">
        <f t="shared" si="84"/>
        <v>1.7825741552143042</v>
      </c>
    </row>
    <row r="725" spans="1:11" ht="13.5" x14ac:dyDescent="0.25">
      <c r="A725" s="3">
        <v>43059</v>
      </c>
      <c r="B725" s="2">
        <v>1.7965</v>
      </c>
      <c r="C725" s="2">
        <f t="shared" si="85"/>
        <v>0</v>
      </c>
      <c r="D725" s="2">
        <f t="shared" si="86"/>
        <v>1.786</v>
      </c>
      <c r="E725" s="2">
        <f t="shared" si="88"/>
        <v>1.7854100000000002</v>
      </c>
      <c r="F725" s="2">
        <f t="shared" si="89"/>
        <v>1.7859950000000002</v>
      </c>
      <c r="G725" s="2">
        <f t="shared" si="83"/>
        <v>1.7903200000000004</v>
      </c>
      <c r="H725" s="2">
        <f t="shared" si="87"/>
        <v>1.7123889999999953</v>
      </c>
      <c r="I725" s="2">
        <f t="array" ref="I725">SUMPRODUCT(B709:B728, (ROW(B709:B728)-ROW(B709)+1)) / (20*21/2)</f>
        <v>1.7893657142857142</v>
      </c>
      <c r="J725" s="2">
        <f t="shared" ref="J725:J788" si="90">$J$4*B725+J724*(1-$J$4)</f>
        <v>1.7872825385416422</v>
      </c>
      <c r="K725" s="2">
        <f t="shared" si="84"/>
        <v>1.7831202667745276</v>
      </c>
    </row>
    <row r="726" spans="1:11" ht="13.5" x14ac:dyDescent="0.25">
      <c r="A726" s="3">
        <v>43060</v>
      </c>
      <c r="B726" s="2">
        <v>1.7965</v>
      </c>
      <c r="C726" s="2">
        <f t="shared" si="85"/>
        <v>0</v>
      </c>
      <c r="D726" s="2">
        <f t="shared" si="86"/>
        <v>1.7848199999999999</v>
      </c>
      <c r="E726" s="2">
        <f t="shared" si="88"/>
        <v>1.7889200000000003</v>
      </c>
      <c r="F726" s="2">
        <f t="shared" si="89"/>
        <v>1.7865800000000001</v>
      </c>
      <c r="G726" s="2">
        <f t="shared" si="83"/>
        <v>1.790554</v>
      </c>
      <c r="H726" s="2">
        <f t="shared" si="87"/>
        <v>1.7133314999999951</v>
      </c>
      <c r="I726" s="2">
        <f t="array" ref="I726">SUMPRODUCT(B710:B729, (ROW(B710:B729)-ROW(B710)+1)) / (20*21/2)</f>
        <v>1.7907328571428571</v>
      </c>
      <c r="J726" s="2">
        <f t="shared" si="90"/>
        <v>1.7881603920138667</v>
      </c>
      <c r="K726" s="2">
        <f t="shared" si="84"/>
        <v>1.7836449621951345</v>
      </c>
    </row>
    <row r="727" spans="1:11" ht="13.5" x14ac:dyDescent="0.25">
      <c r="A727" s="3">
        <v>43061</v>
      </c>
      <c r="B727" s="2">
        <v>1.7965</v>
      </c>
      <c r="C727" s="2">
        <f t="shared" si="85"/>
        <v>0</v>
      </c>
      <c r="D727" s="2">
        <f t="shared" si="86"/>
        <v>1.7906600000000001</v>
      </c>
      <c r="E727" s="2">
        <f t="shared" si="88"/>
        <v>1.7924300000000002</v>
      </c>
      <c r="F727" s="2">
        <f t="shared" si="89"/>
        <v>1.7871650000000003</v>
      </c>
      <c r="G727" s="2">
        <f t="shared" si="83"/>
        <v>1.7913719999999997</v>
      </c>
      <c r="H727" s="2">
        <f t="shared" si="87"/>
        <v>1.7142739999999952</v>
      </c>
      <c r="I727" s="2">
        <f t="array" ref="I727">SUMPRODUCT(B711:B730, (ROW(B711:B730)-ROW(B711)+1)) / (20*21/2)</f>
        <v>1.7920719047619049</v>
      </c>
      <c r="J727" s="2">
        <f t="shared" si="90"/>
        <v>1.7889546403934986</v>
      </c>
      <c r="K727" s="2">
        <f t="shared" si="84"/>
        <v>1.7841490813247372</v>
      </c>
    </row>
    <row r="728" spans="1:11" ht="13.5" x14ac:dyDescent="0.25">
      <c r="A728" s="3">
        <v>43062</v>
      </c>
      <c r="B728" s="2">
        <v>1.8024</v>
      </c>
      <c r="C728" s="2">
        <f t="shared" si="85"/>
        <v>5.9000000000000163E-3</v>
      </c>
      <c r="D728" s="2">
        <f t="shared" si="86"/>
        <v>1.7976800000000002</v>
      </c>
      <c r="E728" s="2">
        <f t="shared" si="88"/>
        <v>1.7930199999999998</v>
      </c>
      <c r="F728" s="2">
        <f t="shared" si="89"/>
        <v>1.7880449999999999</v>
      </c>
      <c r="G728" s="2">
        <f t="shared" si="83"/>
        <v>1.791372</v>
      </c>
      <c r="H728" s="2">
        <f t="shared" si="87"/>
        <v>1.7152459999999952</v>
      </c>
      <c r="I728" s="2">
        <f t="array" ref="I728">SUMPRODUCT(B712:B731, (ROW(B712:B731)-ROW(B712)+1)) / (20*21/2)</f>
        <v>1.7933552380952382</v>
      </c>
      <c r="J728" s="2">
        <f t="shared" si="90"/>
        <v>1.790235150832213</v>
      </c>
      <c r="K728" s="2">
        <f t="shared" si="84"/>
        <v>1.7848648036257277</v>
      </c>
    </row>
    <row r="729" spans="1:11" ht="13.5" x14ac:dyDescent="0.25">
      <c r="A729" s="3">
        <v>43063</v>
      </c>
      <c r="B729" s="2">
        <v>1.8024</v>
      </c>
      <c r="C729" s="2">
        <f t="shared" si="85"/>
        <v>0</v>
      </c>
      <c r="D729" s="2">
        <f t="shared" si="86"/>
        <v>1.7988600000000001</v>
      </c>
      <c r="E729" s="2">
        <f t="shared" si="88"/>
        <v>1.7930199999999998</v>
      </c>
      <c r="F729" s="2">
        <f t="shared" si="89"/>
        <v>1.7883399999999998</v>
      </c>
      <c r="G729" s="2">
        <f t="shared" si="83"/>
        <v>1.791372</v>
      </c>
      <c r="H729" s="2">
        <f t="shared" si="87"/>
        <v>1.7162179999999951</v>
      </c>
      <c r="I729" s="2">
        <f t="array" ref="I729">SUMPRODUCT(B713:B732, (ROW(B713:B732)-ROW(B713)+1)) / (20*21/2)</f>
        <v>1.7946385714285715</v>
      </c>
      <c r="J729" s="2">
        <f t="shared" si="90"/>
        <v>1.7913937078958115</v>
      </c>
      <c r="K729" s="2">
        <f t="shared" si="84"/>
        <v>1.7855524583855031</v>
      </c>
    </row>
    <row r="730" spans="1:11" ht="13.5" x14ac:dyDescent="0.25">
      <c r="A730" s="3">
        <v>43066</v>
      </c>
      <c r="B730" s="2">
        <v>1.8024</v>
      </c>
      <c r="C730" s="2">
        <f t="shared" si="85"/>
        <v>0</v>
      </c>
      <c r="D730" s="2">
        <f t="shared" si="86"/>
        <v>1.8000400000000003</v>
      </c>
      <c r="E730" s="2">
        <f t="shared" si="88"/>
        <v>1.7930199999999998</v>
      </c>
      <c r="F730" s="2">
        <f t="shared" si="89"/>
        <v>1.7889249999999997</v>
      </c>
      <c r="G730" s="2">
        <f t="shared" si="83"/>
        <v>1.79149</v>
      </c>
      <c r="H730" s="2">
        <f t="shared" si="87"/>
        <v>1.7171899999999951</v>
      </c>
      <c r="I730" s="2">
        <f t="array" ref="I730">SUMPRODUCT(B714:B733, (ROW(B714:B733)-ROW(B714)+1)) / (20*21/2)</f>
        <v>1.7970361904761907</v>
      </c>
      <c r="J730" s="2">
        <f t="shared" si="90"/>
        <v>1.7924419261914486</v>
      </c>
      <c r="K730" s="2">
        <f t="shared" si="84"/>
        <v>1.7862131462919539</v>
      </c>
    </row>
    <row r="731" spans="1:11" ht="13.5" x14ac:dyDescent="0.25">
      <c r="A731" s="3">
        <v>43067</v>
      </c>
      <c r="B731" s="2">
        <v>1.8024</v>
      </c>
      <c r="C731" s="2">
        <f t="shared" si="85"/>
        <v>0</v>
      </c>
      <c r="D731" s="2">
        <f t="shared" si="86"/>
        <v>1.80122</v>
      </c>
      <c r="E731" s="2">
        <f t="shared" si="88"/>
        <v>1.7930199999999998</v>
      </c>
      <c r="F731" s="2">
        <f t="shared" si="89"/>
        <v>1.7889249999999997</v>
      </c>
      <c r="G731" s="2">
        <f t="shared" si="83"/>
        <v>1.7916080000000003</v>
      </c>
      <c r="H731" s="2">
        <f t="shared" si="87"/>
        <v>1.7181349999999953</v>
      </c>
      <c r="I731" s="2">
        <f t="array" ref="I731">SUMPRODUCT(B715:B734, (ROW(B715:B734)-ROW(B715)+1)) / (20*21/2)</f>
        <v>1.793695238095238</v>
      </c>
      <c r="J731" s="2">
        <f t="shared" si="90"/>
        <v>1.7933903141732155</v>
      </c>
      <c r="K731" s="2">
        <f t="shared" si="84"/>
        <v>1.7868479248687401</v>
      </c>
    </row>
    <row r="732" spans="1:11" ht="13.5" x14ac:dyDescent="0.25">
      <c r="A732" s="3">
        <v>43068</v>
      </c>
      <c r="B732" s="2">
        <v>1.8024</v>
      </c>
      <c r="C732" s="2">
        <f t="shared" si="85"/>
        <v>0</v>
      </c>
      <c r="D732" s="2">
        <f t="shared" si="86"/>
        <v>1.8024</v>
      </c>
      <c r="E732" s="2">
        <f t="shared" si="88"/>
        <v>1.79653</v>
      </c>
      <c r="F732" s="2">
        <f t="shared" si="89"/>
        <v>1.7889249999999997</v>
      </c>
      <c r="G732" s="2">
        <f t="shared" si="83"/>
        <v>1.7921940000000007</v>
      </c>
      <c r="H732" s="2">
        <f t="shared" si="87"/>
        <v>1.7190799999999951</v>
      </c>
      <c r="I732" s="2">
        <f t="array" ref="I732">SUMPRODUCT(B716:B735, (ROW(B716:B735)-ROW(B716)+1)) / (20*21/2)</f>
        <v>1.7953638095238094</v>
      </c>
      <c r="J732" s="2">
        <f t="shared" si="90"/>
        <v>1.7942483794900519</v>
      </c>
      <c r="K732" s="2">
        <f t="shared" si="84"/>
        <v>1.7874578101680052</v>
      </c>
    </row>
    <row r="733" spans="1:11" ht="13.5" x14ac:dyDescent="0.25">
      <c r="A733" s="3">
        <v>43069</v>
      </c>
      <c r="B733" s="2">
        <v>1.8141</v>
      </c>
      <c r="C733" s="2">
        <f t="shared" si="85"/>
        <v>1.1700000000000044E-2</v>
      </c>
      <c r="D733" s="2">
        <f t="shared" si="86"/>
        <v>1.80474</v>
      </c>
      <c r="E733" s="2">
        <f t="shared" si="88"/>
        <v>1.80121</v>
      </c>
      <c r="F733" s="2">
        <f t="shared" si="89"/>
        <v>1.79068</v>
      </c>
      <c r="G733" s="2">
        <f t="shared" si="83"/>
        <v>1.7925460000000004</v>
      </c>
      <c r="H733" s="2">
        <f t="shared" si="87"/>
        <v>1.7202734999999949</v>
      </c>
      <c r="I733" s="2">
        <f t="array" ref="I733">SUMPRODUCT(B717:B736, (ROW(B717:B736)-ROW(B717)+1)) / (20*21/2)</f>
        <v>1.7969209523809522</v>
      </c>
      <c r="J733" s="2">
        <f t="shared" si="90"/>
        <v>1.7961390100148089</v>
      </c>
      <c r="K733" s="2">
        <f t="shared" si="84"/>
        <v>1.7885026019261228</v>
      </c>
    </row>
    <row r="734" spans="1:11" ht="13.5" x14ac:dyDescent="0.25">
      <c r="A734" s="3">
        <v>43073</v>
      </c>
      <c r="B734" s="2">
        <v>1.7556</v>
      </c>
      <c r="C734" s="2">
        <f t="shared" si="85"/>
        <v>-5.8499999999999996E-2</v>
      </c>
      <c r="D734" s="2">
        <f t="shared" si="86"/>
        <v>1.7953799999999998</v>
      </c>
      <c r="E734" s="2">
        <f t="shared" si="88"/>
        <v>1.7971200000000003</v>
      </c>
      <c r="F734" s="2">
        <f t="shared" si="89"/>
        <v>1.79068</v>
      </c>
      <c r="G734" s="2">
        <f t="shared" si="83"/>
        <v>1.7917280000000002</v>
      </c>
      <c r="H734" s="2">
        <f t="shared" si="87"/>
        <v>1.7210389999999953</v>
      </c>
      <c r="I734" s="2">
        <f t="array" ref="I734">SUMPRODUCT(B718:B737, (ROW(B718:B737)-ROW(B718)+1)) / (20*21/2)</f>
        <v>1.7982552380952379</v>
      </c>
      <c r="J734" s="2">
        <f t="shared" si="90"/>
        <v>1.7922781519181605</v>
      </c>
      <c r="K734" s="2">
        <f t="shared" si="84"/>
        <v>1.787212303811373</v>
      </c>
    </row>
    <row r="735" spans="1:11" ht="13.5" x14ac:dyDescent="0.25">
      <c r="A735" s="3">
        <v>43074</v>
      </c>
      <c r="B735" s="2">
        <v>1.8082</v>
      </c>
      <c r="C735" s="2">
        <f t="shared" si="85"/>
        <v>5.259999999999998E-2</v>
      </c>
      <c r="D735" s="2">
        <f t="shared" si="86"/>
        <v>1.7965399999999998</v>
      </c>
      <c r="E735" s="2">
        <f t="shared" si="88"/>
        <v>1.7982900000000002</v>
      </c>
      <c r="F735" s="2">
        <f t="shared" si="89"/>
        <v>1.7918500000000002</v>
      </c>
      <c r="G735" s="2">
        <f t="shared" si="83"/>
        <v>1.7918440000000004</v>
      </c>
      <c r="H735" s="2">
        <f t="shared" si="87"/>
        <v>1.7220674999999954</v>
      </c>
      <c r="I735" s="2">
        <f t="array" ref="I735">SUMPRODUCT(B719:B738, (ROW(B719:B738)-ROW(B719)+1)) / (20*21/2)</f>
        <v>1.7999285714285709</v>
      </c>
      <c r="J735" s="2">
        <f t="shared" si="90"/>
        <v>1.7937945184021453</v>
      </c>
      <c r="K735" s="2">
        <f t="shared" si="84"/>
        <v>1.7880353507207309</v>
      </c>
    </row>
    <row r="736" spans="1:11" ht="13.5" x14ac:dyDescent="0.25">
      <c r="A736" s="3">
        <v>43075</v>
      </c>
      <c r="B736" s="2">
        <v>1.8082</v>
      </c>
      <c r="C736" s="2">
        <f t="shared" si="85"/>
        <v>0</v>
      </c>
      <c r="D736" s="2">
        <f t="shared" si="86"/>
        <v>1.7977000000000001</v>
      </c>
      <c r="E736" s="2">
        <f t="shared" si="88"/>
        <v>1.7994599999999998</v>
      </c>
      <c r="F736" s="2">
        <f t="shared" si="89"/>
        <v>1.7941899999999997</v>
      </c>
      <c r="G736" s="2">
        <f t="shared" si="83"/>
        <v>1.7920780000000003</v>
      </c>
      <c r="H736" s="2">
        <f t="shared" si="87"/>
        <v>1.7231774999999956</v>
      </c>
      <c r="I736" s="2">
        <f t="array" ref="I736">SUMPRODUCT(B720:B739, (ROW(B720:B739)-ROW(B720)+1)) / (20*21/2)</f>
        <v>1.7976133333333331</v>
      </c>
      <c r="J736" s="2">
        <f t="shared" si="90"/>
        <v>1.7951664690305125</v>
      </c>
      <c r="K736" s="2">
        <f t="shared" si="84"/>
        <v>1.7888261212807022</v>
      </c>
    </row>
    <row r="737" spans="1:11" ht="13.5" x14ac:dyDescent="0.25">
      <c r="A737" s="3">
        <v>43076</v>
      </c>
      <c r="B737" s="2">
        <v>1.8082</v>
      </c>
      <c r="C737" s="2">
        <f t="shared" si="85"/>
        <v>0</v>
      </c>
      <c r="D737" s="2">
        <f t="shared" si="86"/>
        <v>1.7988600000000001</v>
      </c>
      <c r="E737" s="2">
        <f t="shared" si="88"/>
        <v>1.80063</v>
      </c>
      <c r="F737" s="2">
        <f t="shared" si="89"/>
        <v>1.79653</v>
      </c>
      <c r="G737" s="2">
        <f t="shared" si="83"/>
        <v>1.7923119999999999</v>
      </c>
      <c r="H737" s="2">
        <f t="shared" si="87"/>
        <v>1.7242599999999959</v>
      </c>
      <c r="I737" s="2">
        <f t="array" ref="I737">SUMPRODUCT(B721:B740, (ROW(B721:B740)-ROW(B721)+1)) / (20*21/2)</f>
        <v>1.7993423809523807</v>
      </c>
      <c r="J737" s="2">
        <f t="shared" si="90"/>
        <v>1.7964077576942732</v>
      </c>
      <c r="K737" s="2">
        <f t="shared" si="84"/>
        <v>1.7895858812304786</v>
      </c>
    </row>
    <row r="738" spans="1:11" ht="13.5" x14ac:dyDescent="0.25">
      <c r="A738" s="3">
        <v>43077</v>
      </c>
      <c r="B738" s="2">
        <v>1.8141</v>
      </c>
      <c r="C738" s="2">
        <f t="shared" si="85"/>
        <v>5.9000000000000163E-3</v>
      </c>
      <c r="D738" s="2">
        <f t="shared" si="86"/>
        <v>1.7988600000000001</v>
      </c>
      <c r="E738" s="2">
        <f t="shared" si="88"/>
        <v>1.8017999999999996</v>
      </c>
      <c r="F738" s="2">
        <f t="shared" si="89"/>
        <v>1.79741</v>
      </c>
      <c r="G738" s="2">
        <f t="shared" si="83"/>
        <v>1.792664</v>
      </c>
      <c r="H738" s="2">
        <f t="shared" si="87"/>
        <v>1.7253719999999961</v>
      </c>
      <c r="I738" s="2">
        <f t="array" ref="I738">SUMPRODUCT(B722:B741, (ROW(B722:B741)-ROW(B722)+1)) / (20*21/2)</f>
        <v>1.8004538095238094</v>
      </c>
      <c r="J738" s="2">
        <f t="shared" si="90"/>
        <v>1.7980927331519614</v>
      </c>
      <c r="K738" s="2">
        <f t="shared" si="84"/>
        <v>1.7905472192214402</v>
      </c>
    </row>
    <row r="739" spans="1:11" ht="13.5" x14ac:dyDescent="0.25">
      <c r="A739" s="3">
        <v>43080</v>
      </c>
      <c r="B739" s="2">
        <v>1.7730999999999999</v>
      </c>
      <c r="C739" s="2">
        <f t="shared" si="85"/>
        <v>-4.1000000000000147E-2</v>
      </c>
      <c r="D739" s="2">
        <f t="shared" si="86"/>
        <v>1.8023599999999997</v>
      </c>
      <c r="E739" s="2">
        <f t="shared" si="88"/>
        <v>1.7988699999999997</v>
      </c>
      <c r="F739" s="2">
        <f t="shared" si="89"/>
        <v>1.7959450000000001</v>
      </c>
      <c r="G739" s="2">
        <f t="shared" si="83"/>
        <v>1.7921960000000001</v>
      </c>
      <c r="H739" s="2">
        <f t="shared" si="87"/>
        <v>1.7263064999999964</v>
      </c>
      <c r="I739" s="2">
        <f t="array" ref="I739">SUMPRODUCT(B723:B742, (ROW(B723:B742)-ROW(B723)+1)) / (20*21/2)</f>
        <v>1.8015376190476189</v>
      </c>
      <c r="J739" s="2">
        <f t="shared" si="90"/>
        <v>1.7957124728517746</v>
      </c>
      <c r="K739" s="2">
        <f t="shared" si="84"/>
        <v>1.7898630145460896</v>
      </c>
    </row>
    <row r="740" spans="1:11" ht="13.5" x14ac:dyDescent="0.25">
      <c r="A740" s="3">
        <v>43081</v>
      </c>
      <c r="B740" s="2">
        <v>1.8141</v>
      </c>
      <c r="C740" s="2">
        <f t="shared" si="85"/>
        <v>4.1000000000000147E-2</v>
      </c>
      <c r="D740" s="2">
        <f t="shared" si="86"/>
        <v>1.8035399999999999</v>
      </c>
      <c r="E740" s="2">
        <f t="shared" si="88"/>
        <v>1.8000399999999999</v>
      </c>
      <c r="F740" s="2">
        <f t="shared" si="89"/>
        <v>1.79653</v>
      </c>
      <c r="G740" s="2">
        <f t="shared" si="83"/>
        <v>1.7925480000000003</v>
      </c>
      <c r="H740" s="2">
        <f t="shared" si="87"/>
        <v>1.7273644999999962</v>
      </c>
      <c r="I740" s="2">
        <f t="array" ref="I740">SUMPRODUCT(B724:B743, (ROW(B724:B743)-ROW(B724)+1)) / (20*21/2)</f>
        <v>1.8024266666666664</v>
      </c>
      <c r="J740" s="2">
        <f t="shared" si="90"/>
        <v>1.7974636659135104</v>
      </c>
      <c r="K740" s="2">
        <f t="shared" si="84"/>
        <v>1.7908134845638901</v>
      </c>
    </row>
    <row r="741" spans="1:11" ht="13.5" x14ac:dyDescent="0.25">
      <c r="A741" s="3">
        <v>43082</v>
      </c>
      <c r="B741" s="2">
        <v>1.8082</v>
      </c>
      <c r="C741" s="2">
        <f t="shared" si="85"/>
        <v>-5.9000000000000163E-3</v>
      </c>
      <c r="D741" s="2">
        <f t="shared" si="86"/>
        <v>1.8035399999999999</v>
      </c>
      <c r="E741" s="2">
        <f t="shared" si="88"/>
        <v>1.8006199999999999</v>
      </c>
      <c r="F741" s="2">
        <f t="shared" si="89"/>
        <v>1.7968199999999999</v>
      </c>
      <c r="G741" s="2">
        <f t="shared" si="83"/>
        <v>1.7936000000000001</v>
      </c>
      <c r="H741" s="2">
        <f t="shared" si="87"/>
        <v>1.7283929999999961</v>
      </c>
      <c r="I741" s="2">
        <f t="array" ref="I741">SUMPRODUCT(B725:B744, (ROW(B725:B744)-ROW(B725)+1)) / (20*21/2)</f>
        <v>1.8025685714285711</v>
      </c>
      <c r="J741" s="2">
        <f t="shared" si="90"/>
        <v>1.7984861739217475</v>
      </c>
      <c r="K741" s="2">
        <f t="shared" si="84"/>
        <v>1.7914953086986394</v>
      </c>
    </row>
    <row r="742" spans="1:11" ht="13.5" x14ac:dyDescent="0.25">
      <c r="A742" s="3">
        <v>43083</v>
      </c>
      <c r="B742" s="2">
        <v>1.8082</v>
      </c>
      <c r="C742" s="2">
        <f t="shared" si="85"/>
        <v>0</v>
      </c>
      <c r="D742" s="2">
        <f t="shared" si="86"/>
        <v>1.8035399999999999</v>
      </c>
      <c r="E742" s="2">
        <f t="shared" si="88"/>
        <v>1.8012000000000001</v>
      </c>
      <c r="F742" s="2">
        <f t="shared" si="89"/>
        <v>1.7988649999999999</v>
      </c>
      <c r="G742" s="2">
        <f t="shared" si="83"/>
        <v>1.7938340000000002</v>
      </c>
      <c r="H742" s="2">
        <f t="shared" si="87"/>
        <v>1.7294214999999964</v>
      </c>
      <c r="I742" s="2">
        <f t="array" ref="I742">SUMPRODUCT(B726:B745, (ROW(B726:B745)-ROW(B726)+1)) / (20*21/2)</f>
        <v>1.8032347619047617</v>
      </c>
      <c r="J742" s="2">
        <f t="shared" si="90"/>
        <v>1.7994113002149144</v>
      </c>
      <c r="K742" s="2">
        <f t="shared" si="84"/>
        <v>1.7921503946320261</v>
      </c>
    </row>
    <row r="743" spans="1:11" ht="13.5" x14ac:dyDescent="0.25">
      <c r="A743" s="3">
        <v>43084</v>
      </c>
      <c r="B743" s="2">
        <v>1.8082</v>
      </c>
      <c r="C743" s="2">
        <f t="shared" si="85"/>
        <v>0</v>
      </c>
      <c r="D743" s="2">
        <f t="shared" si="86"/>
        <v>1.8023600000000002</v>
      </c>
      <c r="E743" s="2">
        <f t="shared" si="88"/>
        <v>1.80061</v>
      </c>
      <c r="F743" s="2">
        <f t="shared" si="89"/>
        <v>1.80091</v>
      </c>
      <c r="G743" s="2">
        <f t="shared" si="83"/>
        <v>1.7939500000000002</v>
      </c>
      <c r="H743" s="2">
        <f t="shared" si="87"/>
        <v>1.7304499999999963</v>
      </c>
      <c r="I743" s="2">
        <f t="array" ref="I743">SUMPRODUCT(B727:B746, (ROW(B727:B746)-ROW(B727)+1)) / (20*21/2)</f>
        <v>1.8021785714285714</v>
      </c>
      <c r="J743" s="2">
        <f t="shared" si="90"/>
        <v>1.8002483192420653</v>
      </c>
      <c r="K743" s="2">
        <f t="shared" si="84"/>
        <v>1.7927797909209662</v>
      </c>
    </row>
    <row r="744" spans="1:11" ht="13.5" x14ac:dyDescent="0.25">
      <c r="A744" s="3">
        <v>43087</v>
      </c>
      <c r="B744" s="2">
        <v>1.8024</v>
      </c>
      <c r="C744" s="2">
        <f t="shared" si="85"/>
        <v>-5.8000000000000274E-3</v>
      </c>
      <c r="D744" s="2">
        <f t="shared" si="86"/>
        <v>1.8082199999999999</v>
      </c>
      <c r="E744" s="2">
        <f t="shared" si="88"/>
        <v>1.8052899999999998</v>
      </c>
      <c r="F744" s="2">
        <f t="shared" si="89"/>
        <v>1.8012049999999999</v>
      </c>
      <c r="G744" s="2">
        <f t="shared" si="83"/>
        <v>1.7939500000000002</v>
      </c>
      <c r="H744" s="2">
        <f t="shared" si="87"/>
        <v>1.7316394999999962</v>
      </c>
      <c r="I744" s="2">
        <f t="array" ref="I744">SUMPRODUCT(B728:B747, (ROW(B728:B747)-ROW(B728)+1)) / (20*21/2)</f>
        <v>1.8011499999999998</v>
      </c>
      <c r="J744" s="2">
        <f t="shared" si="90"/>
        <v>1.8004532412190115</v>
      </c>
      <c r="K744" s="2">
        <f t="shared" si="84"/>
        <v>1.7931570540221047</v>
      </c>
    </row>
    <row r="745" spans="1:11" ht="13.5" x14ac:dyDescent="0.25">
      <c r="A745" s="3">
        <v>43088</v>
      </c>
      <c r="B745" s="2">
        <v>1.8082</v>
      </c>
      <c r="C745" s="2">
        <f t="shared" si="85"/>
        <v>5.8000000000000274E-3</v>
      </c>
      <c r="D745" s="2">
        <f t="shared" si="86"/>
        <v>1.80704</v>
      </c>
      <c r="E745" s="2">
        <f t="shared" si="88"/>
        <v>1.8052899999999998</v>
      </c>
      <c r="F745" s="2">
        <f t="shared" si="89"/>
        <v>1.8017899999999998</v>
      </c>
      <c r="G745" s="2">
        <f t="shared" si="83"/>
        <v>1.7940659999999999</v>
      </c>
      <c r="H745" s="2">
        <f t="shared" si="87"/>
        <v>1.7327219999999965</v>
      </c>
      <c r="I745" s="2">
        <f t="array" ref="I745">SUMPRODUCT(B729:B748, (ROW(B729:B748)-ROW(B729)+1)) / (20*21/2)</f>
        <v>1.8001490476190476</v>
      </c>
      <c r="J745" s="2">
        <f t="shared" si="90"/>
        <v>1.801191027769582</v>
      </c>
      <c r="K745" s="2">
        <f t="shared" si="84"/>
        <v>1.7937469734722182</v>
      </c>
    </row>
    <row r="746" spans="1:11" ht="13.5" x14ac:dyDescent="0.25">
      <c r="A746" s="3">
        <v>43089</v>
      </c>
      <c r="B746" s="2">
        <v>1.7907</v>
      </c>
      <c r="C746" s="2">
        <f t="shared" si="85"/>
        <v>-1.7500000000000071E-2</v>
      </c>
      <c r="D746" s="2">
        <f t="shared" si="86"/>
        <v>1.8035399999999999</v>
      </c>
      <c r="E746" s="2">
        <f t="shared" si="88"/>
        <v>1.8035399999999999</v>
      </c>
      <c r="F746" s="2">
        <f t="shared" si="89"/>
        <v>1.8014999999999997</v>
      </c>
      <c r="G746" s="2">
        <f t="shared" si="83"/>
        <v>1.7939499999999997</v>
      </c>
      <c r="H746" s="2">
        <f t="shared" si="87"/>
        <v>1.7337169999999968</v>
      </c>
      <c r="I746" s="2">
        <f t="array" ref="I746">SUMPRODUCT(B730:B749, (ROW(B730:B749)-ROW(B730)+1)) / (20*21/2)</f>
        <v>1.7992038095238094</v>
      </c>
      <c r="J746" s="2">
        <f t="shared" si="90"/>
        <v>1.800191882267717</v>
      </c>
      <c r="K746" s="2">
        <f t="shared" si="84"/>
        <v>1.793627484316445</v>
      </c>
    </row>
    <row r="747" spans="1:11" ht="13.5" x14ac:dyDescent="0.25">
      <c r="A747" s="3">
        <v>43090</v>
      </c>
      <c r="B747" s="2">
        <v>1.7907</v>
      </c>
      <c r="C747" s="2">
        <f t="shared" si="85"/>
        <v>0</v>
      </c>
      <c r="D747" s="2">
        <f t="shared" si="86"/>
        <v>1.8000399999999999</v>
      </c>
      <c r="E747" s="2">
        <f t="shared" si="88"/>
        <v>1.80179</v>
      </c>
      <c r="F747" s="2">
        <f t="shared" si="89"/>
        <v>1.80121</v>
      </c>
      <c r="G747" s="2">
        <f t="shared" si="83"/>
        <v>1.7938339999999999</v>
      </c>
      <c r="H747" s="2">
        <f t="shared" si="87"/>
        <v>1.7347664999999972</v>
      </c>
      <c r="I747" s="2">
        <f t="array" ref="I747">SUMPRODUCT(B731:B750, (ROW(B731:B750)-ROW(B731)+1)) / (20*21/2)</f>
        <v>1.7977523809523805</v>
      </c>
      <c r="J747" s="2">
        <f t="shared" si="90"/>
        <v>1.7992878934803154</v>
      </c>
      <c r="K747" s="2">
        <f t="shared" si="84"/>
        <v>1.793512681009918</v>
      </c>
    </row>
    <row r="748" spans="1:11" ht="13.5" x14ac:dyDescent="0.25">
      <c r="A748" s="3">
        <v>43091</v>
      </c>
      <c r="B748" s="2">
        <v>1.7907</v>
      </c>
      <c r="C748" s="2">
        <f t="shared" si="85"/>
        <v>0</v>
      </c>
      <c r="D748" s="2">
        <f t="shared" si="86"/>
        <v>1.7965399999999998</v>
      </c>
      <c r="E748" s="2">
        <f t="shared" si="88"/>
        <v>1.7994500000000002</v>
      </c>
      <c r="F748" s="2">
        <f t="shared" si="89"/>
        <v>1.8006249999999997</v>
      </c>
      <c r="G748" s="2">
        <f t="shared" si="83"/>
        <v>1.7937180000000001</v>
      </c>
      <c r="H748" s="2">
        <f t="shared" si="87"/>
        <v>1.7358429999999974</v>
      </c>
      <c r="I748" s="2">
        <f t="array" ref="I748">SUMPRODUCT(B732:B751, (ROW(B732:B751)-ROW(B732)+1)) / (20*21/2)</f>
        <v>1.7952704761904759</v>
      </c>
      <c r="J748" s="2">
        <f t="shared" si="90"/>
        <v>1.7984699988631425</v>
      </c>
      <c r="K748" s="2">
        <f t="shared" si="84"/>
        <v>1.793402379793843</v>
      </c>
    </row>
    <row r="749" spans="1:11" ht="13.5" x14ac:dyDescent="0.25">
      <c r="A749" s="3">
        <v>43094</v>
      </c>
      <c r="B749" s="2">
        <v>1.7907</v>
      </c>
      <c r="C749" s="2">
        <f t="shared" si="85"/>
        <v>0</v>
      </c>
      <c r="D749" s="2">
        <f t="shared" si="86"/>
        <v>1.7942</v>
      </c>
      <c r="E749" s="2">
        <f t="shared" si="88"/>
        <v>1.80121</v>
      </c>
      <c r="F749" s="2">
        <f t="shared" si="89"/>
        <v>1.8000399999999999</v>
      </c>
      <c r="G749" s="2">
        <f t="shared" si="83"/>
        <v>1.7936020000000001</v>
      </c>
      <c r="H749" s="2">
        <f t="shared" si="87"/>
        <v>1.7369194999999977</v>
      </c>
      <c r="I749" s="2">
        <f t="array" ref="I749">SUMPRODUCT(B733:B752, (ROW(B733:B752)-ROW(B733)+1)) / (20*21/2)</f>
        <v>1.7962709523809521</v>
      </c>
      <c r="J749" s="2">
        <f t="shared" si="90"/>
        <v>1.7977299989714146</v>
      </c>
      <c r="K749" s="2">
        <f t="shared" si="84"/>
        <v>1.7932964041156532</v>
      </c>
    </row>
    <row r="750" spans="1:11" ht="13.5" x14ac:dyDescent="0.25">
      <c r="A750" s="3">
        <v>43095</v>
      </c>
      <c r="B750" s="2">
        <v>1.7847999999999999</v>
      </c>
      <c r="C750" s="2">
        <f t="shared" si="85"/>
        <v>-5.9000000000000163E-3</v>
      </c>
      <c r="D750" s="2">
        <f t="shared" si="86"/>
        <v>1.78952</v>
      </c>
      <c r="E750" s="2">
        <f t="shared" si="88"/>
        <v>1.7982799999999997</v>
      </c>
      <c r="F750" s="2">
        <f t="shared" si="89"/>
        <v>1.7991599999999999</v>
      </c>
      <c r="G750" s="2">
        <f t="shared" si="83"/>
        <v>1.7933680000000001</v>
      </c>
      <c r="H750" s="2">
        <f t="shared" si="87"/>
        <v>1.7379664999999977</v>
      </c>
      <c r="I750" s="2">
        <f t="array" ref="I750">SUMPRODUCT(B734:B753, (ROW(B734:B753)-ROW(B734)+1)) / (20*21/2)</f>
        <v>1.7972438095238092</v>
      </c>
      <c r="J750" s="2">
        <f t="shared" si="90"/>
        <v>1.7964985704979466</v>
      </c>
      <c r="K750" s="2">
        <f t="shared" si="84"/>
        <v>1.7929632117973924</v>
      </c>
    </row>
    <row r="751" spans="1:11" ht="13.5" x14ac:dyDescent="0.25">
      <c r="A751" s="3">
        <v>43096</v>
      </c>
      <c r="B751" s="2">
        <v>1.7730999999999999</v>
      </c>
      <c r="C751" s="2">
        <f t="shared" si="85"/>
        <v>-1.1700000000000044E-2</v>
      </c>
      <c r="D751" s="2">
        <f t="shared" si="86"/>
        <v>1.786</v>
      </c>
      <c r="E751" s="2">
        <f t="shared" si="88"/>
        <v>1.7947699999999998</v>
      </c>
      <c r="F751" s="2">
        <f t="shared" si="89"/>
        <v>1.7976949999999998</v>
      </c>
      <c r="G751" s="2">
        <f t="shared" si="83"/>
        <v>1.7930160000000002</v>
      </c>
      <c r="H751" s="2">
        <f t="shared" si="87"/>
        <v>1.738954999999998</v>
      </c>
      <c r="I751" s="2">
        <f t="array" ref="I751">SUMPRODUCT(B735:B754, (ROW(B735:B754)-ROW(B735)+1)) / (20*21/2)</f>
        <v>1.7982447619047619</v>
      </c>
      <c r="J751" s="2">
        <f t="shared" si="90"/>
        <v>1.794270135212428</v>
      </c>
      <c r="K751" s="2">
        <f t="shared" si="84"/>
        <v>1.7921842623151416</v>
      </c>
    </row>
    <row r="752" spans="1:11" ht="13.5" x14ac:dyDescent="0.25">
      <c r="A752" s="3">
        <v>43097</v>
      </c>
      <c r="B752" s="2">
        <v>1.8082</v>
      </c>
      <c r="C752" s="2">
        <f t="shared" si="85"/>
        <v>3.5100000000000131E-2</v>
      </c>
      <c r="D752" s="2">
        <f t="shared" si="86"/>
        <v>1.7894999999999999</v>
      </c>
      <c r="E752" s="2">
        <f t="shared" si="88"/>
        <v>1.7947699999999998</v>
      </c>
      <c r="F752" s="2">
        <f t="shared" si="89"/>
        <v>1.7979849999999999</v>
      </c>
      <c r="G752" s="2">
        <f t="shared" si="83"/>
        <v>1.7934840000000001</v>
      </c>
      <c r="H752" s="2">
        <f t="shared" si="87"/>
        <v>1.740118999999998</v>
      </c>
      <c r="I752" s="2">
        <f t="array" ref="I752">SUMPRODUCT(B736:B755, (ROW(B736:B755)-ROW(B736)+1)) / (20*21/2)</f>
        <v>1.7989952380952379</v>
      </c>
      <c r="J752" s="2">
        <f t="shared" si="90"/>
        <v>1.7955967890017206</v>
      </c>
      <c r="K752" s="2">
        <f t="shared" si="84"/>
        <v>1.7928123304596457</v>
      </c>
    </row>
    <row r="753" spans="1:11" ht="13.5" x14ac:dyDescent="0.25">
      <c r="A753" s="3">
        <v>43098</v>
      </c>
      <c r="B753" s="2">
        <v>1.8082</v>
      </c>
      <c r="C753" s="2">
        <f t="shared" si="85"/>
        <v>0</v>
      </c>
      <c r="D753" s="2">
        <f t="shared" si="86"/>
        <v>1.7929999999999999</v>
      </c>
      <c r="E753" s="2">
        <f t="shared" si="88"/>
        <v>1.7947699999999998</v>
      </c>
      <c r="F753" s="2">
        <f t="shared" si="89"/>
        <v>1.79769</v>
      </c>
      <c r="G753" s="2">
        <f t="shared" si="83"/>
        <v>1.7939520000000002</v>
      </c>
      <c r="H753" s="2">
        <f t="shared" si="87"/>
        <v>1.7412829999999977</v>
      </c>
      <c r="I753" s="2">
        <f t="array" ref="I753">SUMPRODUCT(B737:B756, (ROW(B737:B756)-ROW(B737)+1)) / (20*21/2)</f>
        <v>1.8003076190476186</v>
      </c>
      <c r="J753" s="2">
        <f t="shared" si="90"/>
        <v>1.7967970948110805</v>
      </c>
      <c r="K753" s="2">
        <f t="shared" si="84"/>
        <v>1.7934157684808361</v>
      </c>
    </row>
    <row r="754" spans="1:11" ht="13.5" x14ac:dyDescent="0.25">
      <c r="A754" s="3">
        <v>43102</v>
      </c>
      <c r="B754" s="2">
        <v>1.8082</v>
      </c>
      <c r="C754" s="2">
        <f t="shared" si="85"/>
        <v>0</v>
      </c>
      <c r="D754" s="2">
        <f t="shared" si="86"/>
        <v>1.7965</v>
      </c>
      <c r="E754" s="2">
        <f t="shared" si="88"/>
        <v>1.7953499999999998</v>
      </c>
      <c r="F754" s="2">
        <f t="shared" si="89"/>
        <v>1.8003199999999999</v>
      </c>
      <c r="G754" s="2">
        <f t="shared" ref="G754:G817" si="91">AVERAGE(B705:B754)</f>
        <v>1.7940680000000002</v>
      </c>
      <c r="H754" s="2">
        <f t="shared" si="87"/>
        <v>1.7424469999999976</v>
      </c>
      <c r="I754" s="2">
        <f t="array" ref="I754">SUMPRODUCT(B738:B757, (ROW(B738:B757)-ROW(B738)+1)) / (20*21/2)</f>
        <v>1.8027061904761903</v>
      </c>
      <c r="J754" s="2">
        <f t="shared" si="90"/>
        <v>1.7978830857814538</v>
      </c>
      <c r="K754" s="2">
        <f t="shared" si="84"/>
        <v>1.7939955422659013</v>
      </c>
    </row>
    <row r="755" spans="1:11" ht="13.5" x14ac:dyDescent="0.25">
      <c r="A755" s="3">
        <v>43103</v>
      </c>
      <c r="B755" s="2">
        <v>1.8082</v>
      </c>
      <c r="C755" s="2">
        <f t="shared" si="85"/>
        <v>0</v>
      </c>
      <c r="D755" s="2">
        <f t="shared" si="86"/>
        <v>1.80118</v>
      </c>
      <c r="E755" s="2">
        <f t="shared" si="88"/>
        <v>1.7953499999999998</v>
      </c>
      <c r="F755" s="2">
        <f t="shared" si="89"/>
        <v>1.8003199999999999</v>
      </c>
      <c r="G755" s="2">
        <f t="shared" si="91"/>
        <v>1.7941840000000004</v>
      </c>
      <c r="H755" s="2">
        <f t="shared" si="87"/>
        <v>1.7437199999999979</v>
      </c>
      <c r="I755" s="2">
        <f t="array" ref="I755">SUMPRODUCT(B739:B758, (ROW(B739:B758)-ROW(B739)+1)) / (20*21/2)</f>
        <v>1.8050209523809524</v>
      </c>
      <c r="J755" s="2">
        <f t="shared" si="90"/>
        <v>1.7988656490403629</v>
      </c>
      <c r="K755" s="2">
        <f t="shared" ref="K755:K818" si="92">$K$4*B755+(1-$K$4)*K754</f>
        <v>1.7945525798241011</v>
      </c>
    </row>
    <row r="756" spans="1:11" ht="13.5" x14ac:dyDescent="0.25">
      <c r="A756" s="3">
        <v>43104</v>
      </c>
      <c r="B756" s="2">
        <v>1.8141</v>
      </c>
      <c r="C756" s="2">
        <f t="shared" si="85"/>
        <v>5.9000000000000163E-3</v>
      </c>
      <c r="D756" s="2">
        <f t="shared" si="86"/>
        <v>1.8093800000000002</v>
      </c>
      <c r="E756" s="2">
        <f t="shared" si="88"/>
        <v>1.7976899999999998</v>
      </c>
      <c r="F756" s="2">
        <f t="shared" si="89"/>
        <v>1.8006150000000001</v>
      </c>
      <c r="G756" s="2">
        <f t="shared" si="91"/>
        <v>1.7947700000000004</v>
      </c>
      <c r="H756" s="2">
        <f t="shared" si="87"/>
        <v>1.7449134999999978</v>
      </c>
      <c r="I756" s="2">
        <f t="array" ref="I756">SUMPRODUCT(B740:B759, (ROW(B740:B759)-ROW(B740)+1)) / (20*21/2)</f>
        <v>1.8061657142857142</v>
      </c>
      <c r="J756" s="2">
        <f t="shared" si="90"/>
        <v>1.8003165396079475</v>
      </c>
      <c r="K756" s="2">
        <f t="shared" si="92"/>
        <v>1.7953191453211952</v>
      </c>
    </row>
    <row r="757" spans="1:11" ht="13.5" x14ac:dyDescent="0.25">
      <c r="A757" s="3">
        <v>43105</v>
      </c>
      <c r="B757" s="2">
        <v>1.8258000000000001</v>
      </c>
      <c r="C757" s="2">
        <f t="shared" si="85"/>
        <v>1.1700000000000044E-2</v>
      </c>
      <c r="D757" s="2">
        <f t="shared" si="86"/>
        <v>1.8128999999999997</v>
      </c>
      <c r="E757" s="2">
        <f t="shared" si="88"/>
        <v>1.8012000000000001</v>
      </c>
      <c r="F757" s="2">
        <f t="shared" si="89"/>
        <v>1.8014950000000003</v>
      </c>
      <c r="G757" s="2">
        <f t="shared" si="91"/>
        <v>1.7955900000000002</v>
      </c>
      <c r="H757" s="2">
        <f t="shared" si="87"/>
        <v>1.7461654999999983</v>
      </c>
      <c r="I757" s="2">
        <f t="array" ref="I757">SUMPRODUCT(B741:B760, (ROW(B741:B760)-ROW(B741)+1)) / (20*21/2)</f>
        <v>1.8071152380952378</v>
      </c>
      <c r="J757" s="2">
        <f t="shared" si="90"/>
        <v>1.802743535835762</v>
      </c>
      <c r="K757" s="2">
        <f t="shared" si="92"/>
        <v>1.7965144729556584</v>
      </c>
    </row>
    <row r="758" spans="1:11" ht="13.5" x14ac:dyDescent="0.25">
      <c r="A758" s="3">
        <v>43108</v>
      </c>
      <c r="B758" s="2">
        <v>1.8258000000000001</v>
      </c>
      <c r="C758" s="2">
        <f t="shared" si="85"/>
        <v>0</v>
      </c>
      <c r="D758" s="2">
        <f t="shared" si="86"/>
        <v>1.8164200000000001</v>
      </c>
      <c r="E758" s="2">
        <f t="shared" si="88"/>
        <v>1.80471</v>
      </c>
      <c r="F758" s="2">
        <f t="shared" si="89"/>
        <v>1.8020800000000001</v>
      </c>
      <c r="G758" s="2">
        <f t="shared" si="91"/>
        <v>1.7964100000000003</v>
      </c>
      <c r="H758" s="2">
        <f t="shared" si="87"/>
        <v>1.7474719999999981</v>
      </c>
      <c r="I758" s="2">
        <f t="array" ref="I758">SUMPRODUCT(B742:B761, (ROW(B742:B761)-ROW(B742)+1)) / (20*21/2)</f>
        <v>1.8080647619047616</v>
      </c>
      <c r="J758" s="2">
        <f t="shared" si="90"/>
        <v>1.8049393895656893</v>
      </c>
      <c r="K758" s="2">
        <f t="shared" si="92"/>
        <v>1.797662924996613</v>
      </c>
    </row>
    <row r="759" spans="1:11" ht="13.5" x14ac:dyDescent="0.25">
      <c r="A759" s="3">
        <v>43109</v>
      </c>
      <c r="B759" s="2">
        <v>1.8141</v>
      </c>
      <c r="C759" s="2">
        <f t="shared" si="85"/>
        <v>-1.1700000000000044E-2</v>
      </c>
      <c r="D759" s="2">
        <f t="shared" si="86"/>
        <v>1.8176000000000001</v>
      </c>
      <c r="E759" s="2">
        <f t="shared" si="88"/>
        <v>1.8070499999999998</v>
      </c>
      <c r="F759" s="2">
        <f t="shared" si="89"/>
        <v>1.80413</v>
      </c>
      <c r="G759" s="2">
        <f t="shared" si="91"/>
        <v>1.796762</v>
      </c>
      <c r="H759" s="2">
        <f t="shared" si="87"/>
        <v>1.7486929999999981</v>
      </c>
      <c r="I759" s="2">
        <f t="array" ref="I759">SUMPRODUCT(B743:B762, (ROW(B743:B762)-ROW(B743)+1)) / (20*21/2)</f>
        <v>1.8112147619047616</v>
      </c>
      <c r="J759" s="2">
        <f t="shared" si="90"/>
        <v>1.8058118286546714</v>
      </c>
      <c r="K759" s="2">
        <f t="shared" si="92"/>
        <v>1.7983075161732165</v>
      </c>
    </row>
    <row r="760" spans="1:11" ht="13.5" x14ac:dyDescent="0.25">
      <c r="A760" s="3">
        <v>43110</v>
      </c>
      <c r="B760" s="2">
        <v>1.8141</v>
      </c>
      <c r="C760" s="2">
        <f t="shared" si="85"/>
        <v>0</v>
      </c>
      <c r="D760" s="2">
        <f t="shared" si="86"/>
        <v>1.8187799999999998</v>
      </c>
      <c r="E760" s="2">
        <f t="shared" si="88"/>
        <v>1.8099800000000001</v>
      </c>
      <c r="F760" s="2">
        <f t="shared" si="89"/>
        <v>1.80413</v>
      </c>
      <c r="G760" s="2">
        <f t="shared" si="91"/>
        <v>1.7972299999999999</v>
      </c>
      <c r="H760" s="2">
        <f t="shared" si="87"/>
        <v>1.749913999999998</v>
      </c>
      <c r="I760" s="2">
        <f t="array" ref="I760">SUMPRODUCT(B744:B763, (ROW(B744:B763)-ROW(B744)+1)) / (20*21/2)</f>
        <v>1.8142252380952382</v>
      </c>
      <c r="J760" s="2">
        <f t="shared" si="90"/>
        <v>1.8066011783066074</v>
      </c>
      <c r="K760" s="2">
        <f t="shared" si="92"/>
        <v>1.7989268292644629</v>
      </c>
    </row>
    <row r="761" spans="1:11" ht="13.5" x14ac:dyDescent="0.25">
      <c r="A761" s="3">
        <v>43111</v>
      </c>
      <c r="B761" s="2">
        <v>1.8141</v>
      </c>
      <c r="C761" s="2">
        <f t="shared" si="85"/>
        <v>0</v>
      </c>
      <c r="D761" s="2">
        <f t="shared" si="86"/>
        <v>1.8187799999999998</v>
      </c>
      <c r="E761" s="2">
        <f t="shared" si="88"/>
        <v>1.8140800000000001</v>
      </c>
      <c r="F761" s="2">
        <f t="shared" si="89"/>
        <v>1.8044250000000002</v>
      </c>
      <c r="G761" s="2">
        <f t="shared" si="91"/>
        <v>1.7974639999999997</v>
      </c>
      <c r="H761" s="2">
        <f t="shared" si="87"/>
        <v>1.751107499999998</v>
      </c>
      <c r="I761" s="2">
        <f t="array" ref="I761">SUMPRODUCT(B745:B764, (ROW(B745:B764)-ROW(B745)+1)) / (20*21/2)</f>
        <v>1.8176485714285713</v>
      </c>
      <c r="J761" s="2">
        <f t="shared" si="90"/>
        <v>1.8073153518012162</v>
      </c>
      <c r="K761" s="2">
        <f t="shared" si="92"/>
        <v>1.7995218555678174</v>
      </c>
    </row>
    <row r="762" spans="1:11" ht="13.5" x14ac:dyDescent="0.25">
      <c r="A762" s="3">
        <v>43112</v>
      </c>
      <c r="B762" s="2">
        <v>1.8374999999999999</v>
      </c>
      <c r="C762" s="2">
        <f t="shared" si="85"/>
        <v>2.3399999999999865E-2</v>
      </c>
      <c r="D762" s="2">
        <f t="shared" si="86"/>
        <v>1.8211199999999999</v>
      </c>
      <c r="E762" s="2">
        <f t="shared" si="88"/>
        <v>1.8170099999999998</v>
      </c>
      <c r="F762" s="2">
        <f t="shared" si="89"/>
        <v>1.8058900000000002</v>
      </c>
      <c r="G762" s="2">
        <f t="shared" si="91"/>
        <v>1.7981659999999999</v>
      </c>
      <c r="H762" s="2">
        <f t="shared" si="87"/>
        <v>1.7524724999999981</v>
      </c>
      <c r="I762" s="2">
        <f t="array" ref="I762">SUMPRODUCT(B746:B765, (ROW(B746:B765)-ROW(B746)+1)) / (20*21/2)</f>
        <v>1.8258961904761906</v>
      </c>
      <c r="J762" s="2">
        <f t="shared" si="90"/>
        <v>1.8101900802011004</v>
      </c>
      <c r="K762" s="2">
        <f t="shared" si="92"/>
        <v>1.8010111945651579</v>
      </c>
    </row>
    <row r="763" spans="1:11" ht="13.5" x14ac:dyDescent="0.25">
      <c r="A763" s="3">
        <v>43115</v>
      </c>
      <c r="B763" s="2">
        <v>1.8374999999999999</v>
      </c>
      <c r="C763" s="2">
        <f t="shared" si="85"/>
        <v>0</v>
      </c>
      <c r="D763" s="2">
        <f t="shared" si="86"/>
        <v>1.8234600000000001</v>
      </c>
      <c r="E763" s="2">
        <f t="shared" si="88"/>
        <v>1.8199399999999997</v>
      </c>
      <c r="F763" s="2">
        <f t="shared" si="89"/>
        <v>1.8073549999999998</v>
      </c>
      <c r="G763" s="2">
        <f t="shared" si="91"/>
        <v>1.799336</v>
      </c>
      <c r="H763" s="2">
        <f t="shared" si="87"/>
        <v>1.7538644999999979</v>
      </c>
      <c r="I763" s="2">
        <f t="array" ref="I763">SUMPRODUCT(B747:B766, (ROW(B747:B766)-ROW(B747)+1)) / (20*21/2)</f>
        <v>1.8326114285714283</v>
      </c>
      <c r="J763" s="2">
        <f t="shared" si="90"/>
        <v>1.8127910249438528</v>
      </c>
      <c r="K763" s="2">
        <f t="shared" si="92"/>
        <v>1.8024421281116223</v>
      </c>
    </row>
    <row r="764" spans="1:11" ht="13.5" x14ac:dyDescent="0.25">
      <c r="A764" s="3">
        <v>43116</v>
      </c>
      <c r="B764" s="2">
        <v>1.8432999999999999</v>
      </c>
      <c r="C764" s="2">
        <f t="shared" si="85"/>
        <v>5.8000000000000274E-3</v>
      </c>
      <c r="D764" s="2">
        <f t="shared" si="86"/>
        <v>1.8292999999999999</v>
      </c>
      <c r="E764" s="2">
        <f t="shared" si="88"/>
        <v>1.82345</v>
      </c>
      <c r="F764" s="2">
        <f t="shared" si="89"/>
        <v>1.8093999999999997</v>
      </c>
      <c r="G764" s="2">
        <f t="shared" si="91"/>
        <v>1.8010900000000001</v>
      </c>
      <c r="H764" s="2">
        <f t="shared" si="87"/>
        <v>1.7552314999999981</v>
      </c>
      <c r="I764" s="2">
        <f t="array" ref="I764">SUMPRODUCT(B748:B767, (ROW(B748:B767)-ROW(B748)+1)) / (20*21/2)</f>
        <v>1.8438999999999999</v>
      </c>
      <c r="J764" s="2">
        <f t="shared" si="90"/>
        <v>1.8156966416158669</v>
      </c>
      <c r="K764" s="2">
        <f t="shared" si="92"/>
        <v>1.804044397597441</v>
      </c>
    </row>
    <row r="765" spans="1:11" ht="13.5" x14ac:dyDescent="0.25">
      <c r="A765" s="3">
        <v>43117</v>
      </c>
      <c r="B765" s="2">
        <v>1.8959999999999999</v>
      </c>
      <c r="C765" s="2">
        <f t="shared" si="85"/>
        <v>5.2699999999999969E-2</v>
      </c>
      <c r="D765" s="2">
        <f t="shared" si="86"/>
        <v>1.8456800000000002</v>
      </c>
      <c r="E765" s="2">
        <f t="shared" si="88"/>
        <v>1.8322300000000002</v>
      </c>
      <c r="F765" s="2">
        <f t="shared" si="89"/>
        <v>1.8137899999999998</v>
      </c>
      <c r="G765" s="2">
        <f t="shared" si="91"/>
        <v>1.8033140000000001</v>
      </c>
      <c r="H765" s="2">
        <f t="shared" si="87"/>
        <v>1.7568619999999984</v>
      </c>
      <c r="I765" s="2">
        <f t="array" ref="I765">SUMPRODUCT(B749:B768, (ROW(B749:B768)-ROW(B749)+1)) / (20*21/2)</f>
        <v>1.8539299999999999</v>
      </c>
      <c r="J765" s="2">
        <f t="shared" si="90"/>
        <v>1.8233445805095938</v>
      </c>
      <c r="K765" s="2">
        <f t="shared" si="92"/>
        <v>1.8076504996524432</v>
      </c>
    </row>
    <row r="766" spans="1:11" ht="13.5" x14ac:dyDescent="0.25">
      <c r="A766" s="3">
        <v>43118</v>
      </c>
      <c r="B766" s="2">
        <v>1.8843000000000001</v>
      </c>
      <c r="C766" s="2">
        <f t="shared" si="85"/>
        <v>-1.1699999999999822E-2</v>
      </c>
      <c r="D766" s="2">
        <f t="shared" si="86"/>
        <v>1.85972</v>
      </c>
      <c r="E766" s="2">
        <f t="shared" si="88"/>
        <v>1.8392499999999998</v>
      </c>
      <c r="F766" s="2">
        <f t="shared" si="89"/>
        <v>1.81847</v>
      </c>
      <c r="G766" s="2">
        <f t="shared" si="91"/>
        <v>1.8057719999999997</v>
      </c>
      <c r="H766" s="2">
        <f t="shared" si="87"/>
        <v>1.7582709999999984</v>
      </c>
      <c r="I766" s="2">
        <f t="array" ref="I766">SUMPRODUCT(B750:B769, (ROW(B750:B769)-ROW(B750)+1)) / (20*21/2)</f>
        <v>1.8632914285714286</v>
      </c>
      <c r="J766" s="2">
        <f t="shared" si="90"/>
        <v>1.8291498585562991</v>
      </c>
      <c r="K766" s="2">
        <f t="shared" si="92"/>
        <v>1.8106563624111711</v>
      </c>
    </row>
    <row r="767" spans="1:11" ht="13.5" x14ac:dyDescent="0.25">
      <c r="A767" s="3">
        <v>43119</v>
      </c>
      <c r="B767" s="2">
        <v>1.9370000000000001</v>
      </c>
      <c r="C767" s="2">
        <f t="shared" si="85"/>
        <v>5.2699999999999969E-2</v>
      </c>
      <c r="D767" s="2">
        <f t="shared" si="86"/>
        <v>1.8796199999999998</v>
      </c>
      <c r="E767" s="2">
        <f t="shared" si="88"/>
        <v>1.8503699999999998</v>
      </c>
      <c r="F767" s="2">
        <f t="shared" si="89"/>
        <v>1.8257849999999998</v>
      </c>
      <c r="G767" s="2">
        <f t="shared" si="91"/>
        <v>1.8092839999999999</v>
      </c>
      <c r="H767" s="2">
        <f t="shared" si="87"/>
        <v>1.7598889999999983</v>
      </c>
      <c r="I767" s="2">
        <f t="array" ref="I767">SUMPRODUCT(B751:B770, (ROW(B751:B770)-ROW(B751)+1)) / (20*21/2)</f>
        <v>1.8719842857142857</v>
      </c>
      <c r="J767" s="2">
        <f t="shared" si="90"/>
        <v>1.8394213005985562</v>
      </c>
      <c r="K767" s="2">
        <f t="shared" si="92"/>
        <v>1.815611014865635</v>
      </c>
    </row>
    <row r="768" spans="1:11" ht="13.5" x14ac:dyDescent="0.25">
      <c r="A768" s="3">
        <v>43122</v>
      </c>
      <c r="B768" s="2">
        <v>1.9311</v>
      </c>
      <c r="C768" s="2">
        <f t="shared" si="85"/>
        <v>-5.9000000000000163E-3</v>
      </c>
      <c r="D768" s="2">
        <f t="shared" si="86"/>
        <v>1.8983399999999999</v>
      </c>
      <c r="E768" s="2">
        <f t="shared" si="88"/>
        <v>1.8609000000000002</v>
      </c>
      <c r="F768" s="2">
        <f t="shared" si="89"/>
        <v>1.8328049999999998</v>
      </c>
      <c r="G768" s="2">
        <f t="shared" si="91"/>
        <v>1.811976</v>
      </c>
      <c r="H768" s="2">
        <f t="shared" si="87"/>
        <v>1.7614774999999983</v>
      </c>
      <c r="I768" s="2">
        <f t="array" ref="I768">SUMPRODUCT(B752:B771, (ROW(B752:B771)-ROW(B752)+1)) / (20*21/2)</f>
        <v>1.8799804761904759</v>
      </c>
      <c r="J768" s="2">
        <f t="shared" si="90"/>
        <v>1.8481526053034556</v>
      </c>
      <c r="K768" s="2">
        <f t="shared" si="92"/>
        <v>1.8201399946748258</v>
      </c>
    </row>
    <row r="769" spans="1:11" ht="13.5" x14ac:dyDescent="0.25">
      <c r="A769" s="3">
        <v>43123</v>
      </c>
      <c r="B769" s="2">
        <v>1.9311</v>
      </c>
      <c r="C769" s="2">
        <f t="shared" si="85"/>
        <v>0</v>
      </c>
      <c r="D769" s="2">
        <f t="shared" si="86"/>
        <v>1.9158999999999999</v>
      </c>
      <c r="E769" s="2">
        <f t="shared" si="88"/>
        <v>1.8725999999999998</v>
      </c>
      <c r="F769" s="2">
        <f t="shared" si="89"/>
        <v>1.8398249999999998</v>
      </c>
      <c r="G769" s="2">
        <f t="shared" si="91"/>
        <v>1.8145499999999999</v>
      </c>
      <c r="H769" s="2">
        <f t="shared" si="87"/>
        <v>1.7630659999999982</v>
      </c>
      <c r="I769" s="2">
        <f t="array" ref="I769">SUMPRODUCT(B753:B772, (ROW(B753:B772)-ROW(B753)+1)) / (20*21/2)</f>
        <v>1.88611</v>
      </c>
      <c r="J769" s="2">
        <f t="shared" si="90"/>
        <v>1.856052357179317</v>
      </c>
      <c r="K769" s="2">
        <f t="shared" si="92"/>
        <v>1.8244913674326757</v>
      </c>
    </row>
    <row r="770" spans="1:11" ht="13.5" x14ac:dyDescent="0.25">
      <c r="A770" s="3">
        <v>43124</v>
      </c>
      <c r="B770" s="2">
        <v>1.9311</v>
      </c>
      <c r="C770" s="2">
        <f t="shared" si="85"/>
        <v>0</v>
      </c>
      <c r="D770" s="2">
        <f t="shared" si="86"/>
        <v>1.92292</v>
      </c>
      <c r="E770" s="2">
        <f t="shared" si="88"/>
        <v>1.8843000000000001</v>
      </c>
      <c r="F770" s="2">
        <f t="shared" si="89"/>
        <v>1.84714</v>
      </c>
      <c r="G770" s="2">
        <f t="shared" si="91"/>
        <v>1.8171239999999997</v>
      </c>
      <c r="H770" s="2">
        <f t="shared" si="87"/>
        <v>1.7646814999999985</v>
      </c>
      <c r="I770" s="2">
        <f t="array" ref="I770">SUMPRODUCT(B754:B773, (ROW(B754:B773)-ROW(B754)+1)) / (20*21/2)</f>
        <v>1.8872528571428568</v>
      </c>
      <c r="J770" s="2">
        <f t="shared" si="90"/>
        <v>1.8631997517336678</v>
      </c>
      <c r="K770" s="2">
        <f t="shared" si="92"/>
        <v>1.8286720981215905</v>
      </c>
    </row>
    <row r="771" spans="1:11" ht="13.5" x14ac:dyDescent="0.25">
      <c r="A771" s="3">
        <v>43125</v>
      </c>
      <c r="B771" s="2">
        <v>1.9311</v>
      </c>
      <c r="C771" s="2">
        <f t="shared" si="85"/>
        <v>0</v>
      </c>
      <c r="D771" s="2">
        <f t="shared" si="86"/>
        <v>1.93228</v>
      </c>
      <c r="E771" s="2">
        <f t="shared" si="88"/>
        <v>1.8960000000000001</v>
      </c>
      <c r="F771" s="2">
        <f t="shared" si="89"/>
        <v>1.85504</v>
      </c>
      <c r="G771" s="2">
        <f t="shared" si="91"/>
        <v>1.8196979999999998</v>
      </c>
      <c r="H771" s="2">
        <f t="shared" si="87"/>
        <v>1.7663514999999987</v>
      </c>
      <c r="I771" s="2">
        <f t="array" ref="I771">SUMPRODUCT(B755:B774, (ROW(B755:B774)-ROW(B755)+1)) / (20*21/2)</f>
        <v>1.8880890476190475</v>
      </c>
      <c r="J771" s="2">
        <f t="shared" si="90"/>
        <v>1.8696664420447471</v>
      </c>
      <c r="K771" s="2">
        <f t="shared" si="92"/>
        <v>1.8326888785874105</v>
      </c>
    </row>
    <row r="772" spans="1:11" ht="13.5" x14ac:dyDescent="0.25">
      <c r="A772" s="3">
        <v>43126</v>
      </c>
      <c r="B772" s="2">
        <v>1.9194</v>
      </c>
      <c r="C772" s="2">
        <f t="shared" ref="C772:C835" si="93">B772-B771</f>
        <v>-1.1700000000000044E-2</v>
      </c>
      <c r="D772" s="2">
        <f t="shared" si="86"/>
        <v>1.92876</v>
      </c>
      <c r="E772" s="2">
        <f t="shared" si="88"/>
        <v>1.9041900000000003</v>
      </c>
      <c r="F772" s="2">
        <f t="shared" si="89"/>
        <v>1.8606000000000003</v>
      </c>
      <c r="G772" s="2">
        <f t="shared" si="91"/>
        <v>1.8227399999999998</v>
      </c>
      <c r="H772" s="2">
        <f t="shared" si="87"/>
        <v>1.7679629999999988</v>
      </c>
      <c r="I772" s="2">
        <f t="array" ref="I772">SUMPRODUCT(B756:B775, (ROW(B756:B775)-ROW(B756)+1)) / (20*21/2)</f>
        <v>1.8936376190476192</v>
      </c>
      <c r="J772" s="2">
        <f t="shared" si="90"/>
        <v>1.8744029713738188</v>
      </c>
      <c r="K772" s="2">
        <f t="shared" si="92"/>
        <v>1.8360893147212376</v>
      </c>
    </row>
    <row r="773" spans="1:11" ht="13.5" x14ac:dyDescent="0.25">
      <c r="A773" s="3">
        <v>43129</v>
      </c>
      <c r="B773" s="2">
        <v>1.8726</v>
      </c>
      <c r="C773" s="2">
        <f t="shared" si="93"/>
        <v>-4.6799999999999953E-2</v>
      </c>
      <c r="D773" s="2">
        <f t="shared" si="86"/>
        <v>1.91706</v>
      </c>
      <c r="E773" s="2">
        <f t="shared" si="88"/>
        <v>1.9077000000000002</v>
      </c>
      <c r="F773" s="2">
        <f t="shared" si="89"/>
        <v>1.86382</v>
      </c>
      <c r="G773" s="2">
        <f t="shared" si="91"/>
        <v>1.824846</v>
      </c>
      <c r="H773" s="2">
        <f t="shared" si="87"/>
        <v>1.7691229999999991</v>
      </c>
      <c r="I773" s="2">
        <f t="array" ref="I773">SUMPRODUCT(B757:B776, (ROW(B757:B776)-ROW(B757)+1)) / (20*21/2)</f>
        <v>1.8936095238095239</v>
      </c>
      <c r="J773" s="2">
        <f t="shared" si="90"/>
        <v>1.8742312598144075</v>
      </c>
      <c r="K773" s="2">
        <f t="shared" si="92"/>
        <v>1.837521106300797</v>
      </c>
    </row>
    <row r="774" spans="1:11" ht="13.5" x14ac:dyDescent="0.25">
      <c r="A774" s="3">
        <v>43130</v>
      </c>
      <c r="B774" s="2">
        <v>1.8726</v>
      </c>
      <c r="C774" s="2">
        <f t="shared" si="93"/>
        <v>0</v>
      </c>
      <c r="D774" s="2">
        <f t="shared" ref="D774:D837" si="94">AVERAGE(B770:B774)</f>
        <v>1.9053599999999999</v>
      </c>
      <c r="E774" s="2">
        <f t="shared" si="88"/>
        <v>1.9106299999999998</v>
      </c>
      <c r="F774" s="2">
        <f t="shared" si="89"/>
        <v>1.86704</v>
      </c>
      <c r="G774" s="2">
        <f t="shared" si="91"/>
        <v>1.8263680000000002</v>
      </c>
      <c r="H774" s="2">
        <f t="shared" si="87"/>
        <v>1.7702014999999989</v>
      </c>
      <c r="I774" s="2">
        <f t="array" ref="I774">SUMPRODUCT(B758:B777, (ROW(B758:B777)-ROW(B758)+1)) / (20*21/2)</f>
        <v>1.8933028571428574</v>
      </c>
      <c r="J774" s="2">
        <f t="shared" si="90"/>
        <v>1.8740759017368449</v>
      </c>
      <c r="K774" s="2">
        <f t="shared" si="92"/>
        <v>1.8388967491909618</v>
      </c>
    </row>
    <row r="775" spans="1:11" ht="13.5" x14ac:dyDescent="0.25">
      <c r="A775" s="3">
        <v>43131</v>
      </c>
      <c r="B775" s="2">
        <v>1.9253</v>
      </c>
      <c r="C775" s="2">
        <f t="shared" si="93"/>
        <v>5.2699999999999969E-2</v>
      </c>
      <c r="D775" s="2">
        <f t="shared" si="94"/>
        <v>1.9042000000000001</v>
      </c>
      <c r="E775" s="2">
        <f t="shared" si="88"/>
        <v>1.9135599999999999</v>
      </c>
      <c r="F775" s="2">
        <f t="shared" si="89"/>
        <v>1.8728950000000002</v>
      </c>
      <c r="G775" s="2">
        <f t="shared" si="91"/>
        <v>1.8289440000000001</v>
      </c>
      <c r="H775" s="2">
        <f t="shared" si="87"/>
        <v>1.7714894999999991</v>
      </c>
      <c r="I775" s="2">
        <f t="array" ref="I775">SUMPRODUCT(B759:B778, (ROW(B759:B778)-ROW(B759)+1)) / (20*21/2)</f>
        <v>1.8916590476190476</v>
      </c>
      <c r="J775" s="2">
        <f t="shared" si="90"/>
        <v>1.8789543872857168</v>
      </c>
      <c r="K775" s="2">
        <f t="shared" si="92"/>
        <v>1.8422851119677868</v>
      </c>
    </row>
    <row r="776" spans="1:11" ht="13.5" x14ac:dyDescent="0.25">
      <c r="A776" s="3">
        <v>43132</v>
      </c>
      <c r="B776" s="2">
        <v>1.8726</v>
      </c>
      <c r="C776" s="2">
        <f t="shared" si="93"/>
        <v>-5.2699999999999969E-2</v>
      </c>
      <c r="D776" s="2">
        <f t="shared" si="94"/>
        <v>1.8925000000000001</v>
      </c>
      <c r="E776" s="2">
        <f t="shared" si="88"/>
        <v>1.9123899999999998</v>
      </c>
      <c r="F776" s="2">
        <f t="shared" si="89"/>
        <v>1.8758199999999998</v>
      </c>
      <c r="G776" s="2">
        <f t="shared" si="91"/>
        <v>1.8304660000000006</v>
      </c>
      <c r="H776" s="2">
        <f t="shared" si="87"/>
        <v>1.772540999999999</v>
      </c>
      <c r="I776" s="2">
        <f t="array" ref="I776">SUMPRODUCT(B760:B779, (ROW(B760:B779)-ROW(B760)+1)) / (20*21/2)</f>
        <v>1.8853909523809524</v>
      </c>
      <c r="J776" s="2">
        <f t="shared" si="90"/>
        <v>1.8783492075442201</v>
      </c>
      <c r="K776" s="2">
        <f t="shared" si="92"/>
        <v>1.8434739311063049</v>
      </c>
    </row>
    <row r="777" spans="1:11" ht="13.5" x14ac:dyDescent="0.25">
      <c r="A777" s="3">
        <v>43133</v>
      </c>
      <c r="B777" s="2">
        <v>1.8726</v>
      </c>
      <c r="C777" s="2">
        <f t="shared" si="93"/>
        <v>0</v>
      </c>
      <c r="D777" s="2">
        <f t="shared" si="94"/>
        <v>1.8831400000000003</v>
      </c>
      <c r="E777" s="2">
        <f t="shared" si="88"/>
        <v>1.90595</v>
      </c>
      <c r="F777" s="2">
        <f t="shared" si="89"/>
        <v>1.8781599999999998</v>
      </c>
      <c r="G777" s="2">
        <f t="shared" si="91"/>
        <v>1.8319880000000006</v>
      </c>
      <c r="H777" s="2">
        <f t="shared" si="87"/>
        <v>1.7735654999999988</v>
      </c>
      <c r="I777" s="2">
        <f t="array" ref="I777">SUMPRODUCT(B761:B780, (ROW(B761:B780)-ROW(B761)+1)) / (20*21/2)</f>
        <v>1.8791228571428571</v>
      </c>
      <c r="J777" s="2">
        <f t="shared" si="90"/>
        <v>1.8778016639685802</v>
      </c>
      <c r="K777" s="2">
        <f t="shared" si="92"/>
        <v>1.8446161298864499</v>
      </c>
    </row>
    <row r="778" spans="1:11" ht="13.5" x14ac:dyDescent="0.25">
      <c r="A778" s="3">
        <v>43136</v>
      </c>
      <c r="B778" s="2">
        <v>1.8609</v>
      </c>
      <c r="C778" s="2">
        <f t="shared" si="93"/>
        <v>-1.1700000000000044E-2</v>
      </c>
      <c r="D778" s="2">
        <f t="shared" si="94"/>
        <v>1.8808</v>
      </c>
      <c r="E778" s="2">
        <f t="shared" si="88"/>
        <v>1.89893</v>
      </c>
      <c r="F778" s="2">
        <f t="shared" si="89"/>
        <v>1.879915</v>
      </c>
      <c r="G778" s="2">
        <f t="shared" si="91"/>
        <v>1.8331580000000005</v>
      </c>
      <c r="H778" s="2">
        <f t="shared" ref="H778:H841" si="95">AVERAGE(B579:B778)</f>
        <v>1.7745854999999988</v>
      </c>
      <c r="I778" s="2">
        <f t="array" ref="I778">SUMPRODUCT(B762:B781, (ROW(B762:B781)-ROW(B762)+1)) / (20*21/2)</f>
        <v>1.8778738095238094</v>
      </c>
      <c r="J778" s="2">
        <f t="shared" si="90"/>
        <v>1.8761919816858583</v>
      </c>
      <c r="K778" s="2">
        <f t="shared" si="92"/>
        <v>1.8452547130281576</v>
      </c>
    </row>
    <row r="779" spans="1:11" ht="13.5" x14ac:dyDescent="0.25">
      <c r="A779" s="3">
        <v>43137</v>
      </c>
      <c r="B779" s="2">
        <v>1.8141</v>
      </c>
      <c r="C779" s="2">
        <f t="shared" si="93"/>
        <v>-4.6799999999999953E-2</v>
      </c>
      <c r="D779" s="2">
        <f t="shared" si="94"/>
        <v>1.8691000000000002</v>
      </c>
      <c r="E779" s="2">
        <f t="shared" si="88"/>
        <v>1.88723</v>
      </c>
      <c r="F779" s="2">
        <f t="shared" si="89"/>
        <v>1.879915</v>
      </c>
      <c r="G779" s="2">
        <f t="shared" si="91"/>
        <v>1.8333920000000004</v>
      </c>
      <c r="H779" s="2">
        <f t="shared" si="95"/>
        <v>1.7754529999999991</v>
      </c>
      <c r="I779" s="2">
        <f t="array" ref="I779">SUMPRODUCT(B763:B782, (ROW(B763:B782)-ROW(B763)+1)) / (20*21/2)</f>
        <v>1.8713547619047617</v>
      </c>
      <c r="J779" s="2">
        <f t="shared" si="90"/>
        <v>1.8702784596205384</v>
      </c>
      <c r="K779" s="2">
        <f t="shared" si="92"/>
        <v>1.8440329595760729</v>
      </c>
    </row>
    <row r="780" spans="1:11" ht="13.5" x14ac:dyDescent="0.25">
      <c r="A780" s="3">
        <v>43138</v>
      </c>
      <c r="B780" s="2">
        <v>1.8141</v>
      </c>
      <c r="C780" s="2">
        <f t="shared" si="93"/>
        <v>0</v>
      </c>
      <c r="D780" s="2">
        <f t="shared" si="94"/>
        <v>1.8468599999999999</v>
      </c>
      <c r="E780" s="2">
        <f t="shared" ref="E780:E843" si="96">AVERAGE(B771:B780)</f>
        <v>1.8755300000000001</v>
      </c>
      <c r="F780" s="2">
        <f t="shared" si="89"/>
        <v>1.879915</v>
      </c>
      <c r="G780" s="2">
        <f t="shared" si="91"/>
        <v>1.8336260000000002</v>
      </c>
      <c r="H780" s="2">
        <f t="shared" si="95"/>
        <v>1.7763204999999993</v>
      </c>
      <c r="I780" s="2">
        <f t="array" ref="I780">SUMPRODUCT(B764:B783, (ROW(B764:B783)-ROW(B764)+1)) / (20*21/2)</f>
        <v>1.8649471428571427</v>
      </c>
      <c r="J780" s="2">
        <f t="shared" si="90"/>
        <v>1.8649281301328682</v>
      </c>
      <c r="K780" s="2">
        <f t="shared" si="92"/>
        <v>1.8428591180240701</v>
      </c>
    </row>
    <row r="781" spans="1:11" ht="13.5" x14ac:dyDescent="0.25">
      <c r="A781" s="3">
        <v>43139</v>
      </c>
      <c r="B781" s="2">
        <v>1.8668</v>
      </c>
      <c r="C781" s="2">
        <f t="shared" si="93"/>
        <v>5.2699999999999969E-2</v>
      </c>
      <c r="D781" s="2">
        <f t="shared" si="94"/>
        <v>1.8457000000000001</v>
      </c>
      <c r="E781" s="2">
        <f t="shared" si="96"/>
        <v>1.8691000000000002</v>
      </c>
      <c r="F781" s="2">
        <f t="shared" si="89"/>
        <v>1.8825499999999997</v>
      </c>
      <c r="G781" s="2">
        <f t="shared" si="91"/>
        <v>1.8349140000000006</v>
      </c>
      <c r="H781" s="2">
        <f t="shared" si="95"/>
        <v>1.7772344999999996</v>
      </c>
      <c r="I781" s="2">
        <f t="array" ref="I781">SUMPRODUCT(B765:B784, (ROW(B765:B784)-ROW(B765)+1)) / (20*21/2)</f>
        <v>1.8569747619047616</v>
      </c>
      <c r="J781" s="2">
        <f t="shared" si="90"/>
        <v>1.8651064034535474</v>
      </c>
      <c r="K781" s="2">
        <f t="shared" si="92"/>
        <v>1.8437979761407732</v>
      </c>
    </row>
    <row r="782" spans="1:11" ht="13.5" x14ac:dyDescent="0.25">
      <c r="A782" s="3">
        <v>43140</v>
      </c>
      <c r="B782" s="2">
        <v>1.8141</v>
      </c>
      <c r="C782" s="2">
        <f t="shared" si="93"/>
        <v>-5.2699999999999969E-2</v>
      </c>
      <c r="D782" s="2">
        <f t="shared" si="94"/>
        <v>1.8340000000000001</v>
      </c>
      <c r="E782" s="2">
        <f t="shared" si="96"/>
        <v>1.8585700000000003</v>
      </c>
      <c r="F782" s="2">
        <f t="shared" si="89"/>
        <v>1.8813800000000001</v>
      </c>
      <c r="G782" s="2">
        <f t="shared" si="91"/>
        <v>1.8351480000000004</v>
      </c>
      <c r="H782" s="2">
        <f t="shared" si="95"/>
        <v>1.7778849999999997</v>
      </c>
      <c r="I782" s="2">
        <f t="array" ref="I782">SUMPRODUCT(B766:B785, (ROW(B766:B785)-ROW(B766)+1)) / (20*21/2)</f>
        <v>1.8542442857142853</v>
      </c>
      <c r="J782" s="2">
        <f t="shared" si="90"/>
        <v>1.8602486507436857</v>
      </c>
      <c r="K782" s="2">
        <f t="shared" si="92"/>
        <v>1.8426333496254488</v>
      </c>
    </row>
    <row r="783" spans="1:11" ht="13.5" x14ac:dyDescent="0.25">
      <c r="A783" s="3">
        <v>43143</v>
      </c>
      <c r="B783" s="2">
        <v>1.8141</v>
      </c>
      <c r="C783" s="2">
        <f t="shared" si="93"/>
        <v>0</v>
      </c>
      <c r="D783" s="2">
        <f t="shared" si="94"/>
        <v>1.82464</v>
      </c>
      <c r="E783" s="2">
        <f t="shared" si="96"/>
        <v>1.8527200000000001</v>
      </c>
      <c r="F783" s="2">
        <f t="shared" si="89"/>
        <v>1.8802100000000004</v>
      </c>
      <c r="G783" s="2">
        <f t="shared" si="91"/>
        <v>1.8351480000000004</v>
      </c>
      <c r="H783" s="2">
        <f t="shared" si="95"/>
        <v>1.778481</v>
      </c>
      <c r="I783" s="2">
        <f t="array" ref="I783">SUMPRODUCT(B767:B786, (ROW(B767:B786)-ROW(B767)+1)) / (20*21/2)</f>
        <v>1.8517366666666666</v>
      </c>
      <c r="J783" s="2">
        <f t="shared" si="90"/>
        <v>1.8558535411490491</v>
      </c>
      <c r="K783" s="2">
        <f t="shared" si="92"/>
        <v>1.8415143947381765</v>
      </c>
    </row>
    <row r="784" spans="1:11" ht="13.5" x14ac:dyDescent="0.25">
      <c r="A784" s="3">
        <v>43144</v>
      </c>
      <c r="B784" s="2">
        <v>1.7965</v>
      </c>
      <c r="C784" s="2">
        <f t="shared" si="93"/>
        <v>-1.760000000000006E-2</v>
      </c>
      <c r="D784" s="2">
        <f t="shared" si="94"/>
        <v>1.8211199999999999</v>
      </c>
      <c r="E784" s="2">
        <f t="shared" si="96"/>
        <v>1.8451100000000005</v>
      </c>
      <c r="F784" s="2">
        <f t="shared" si="89"/>
        <v>1.8778700000000002</v>
      </c>
      <c r="G784" s="2">
        <f t="shared" si="91"/>
        <v>1.835966</v>
      </c>
      <c r="H784" s="2">
        <f t="shared" si="95"/>
        <v>1.7789619999999999</v>
      </c>
      <c r="I784" s="2">
        <f t="array" ref="I784">SUMPRODUCT(B768:B787, (ROW(B768:B787)-ROW(B768)+1)) / (20*21/2)</f>
        <v>1.8493961904761902</v>
      </c>
      <c r="J784" s="2">
        <f t="shared" si="90"/>
        <v>1.8502008229443776</v>
      </c>
      <c r="K784" s="2">
        <f t="shared" si="92"/>
        <v>1.8397491243562873</v>
      </c>
    </row>
    <row r="785" spans="1:11" ht="13.5" x14ac:dyDescent="0.25">
      <c r="A785" s="3">
        <v>43145</v>
      </c>
      <c r="B785" s="2">
        <v>1.8492</v>
      </c>
      <c r="C785" s="2">
        <f t="shared" si="93"/>
        <v>5.2699999999999969E-2</v>
      </c>
      <c r="D785" s="2">
        <f t="shared" si="94"/>
        <v>1.8281400000000001</v>
      </c>
      <c r="E785" s="2">
        <f t="shared" si="96"/>
        <v>1.8374999999999997</v>
      </c>
      <c r="F785" s="2">
        <f t="shared" si="89"/>
        <v>1.8755300000000006</v>
      </c>
      <c r="G785" s="2">
        <f t="shared" si="91"/>
        <v>1.8367859999999998</v>
      </c>
      <c r="H785" s="2">
        <f t="shared" si="95"/>
        <v>1.7798425</v>
      </c>
      <c r="I785" s="2">
        <f t="array" ref="I785">SUMPRODUCT(B769:B788, (ROW(B769:B788)-ROW(B769)+1)) / (20*21/2)</f>
        <v>1.8491500000000001</v>
      </c>
      <c r="J785" s="2">
        <f t="shared" si="90"/>
        <v>1.8501055064734844</v>
      </c>
      <c r="K785" s="2">
        <f t="shared" si="92"/>
        <v>1.8401197469305506</v>
      </c>
    </row>
    <row r="786" spans="1:11" ht="13.5" x14ac:dyDescent="0.25">
      <c r="A786" s="3">
        <v>43146</v>
      </c>
      <c r="B786" s="2">
        <v>1.8492</v>
      </c>
      <c r="C786" s="2">
        <f t="shared" si="93"/>
        <v>0</v>
      </c>
      <c r="D786" s="2">
        <f t="shared" si="94"/>
        <v>1.8246199999999999</v>
      </c>
      <c r="E786" s="2">
        <f t="shared" si="96"/>
        <v>1.8351600000000001</v>
      </c>
      <c r="F786" s="2">
        <f t="shared" si="89"/>
        <v>1.8737750000000002</v>
      </c>
      <c r="G786" s="2">
        <f t="shared" si="91"/>
        <v>1.8376059999999999</v>
      </c>
      <c r="H786" s="2">
        <f t="shared" si="95"/>
        <v>1.7805600000000001</v>
      </c>
      <c r="I786" s="2">
        <f t="array" ref="I786">SUMPRODUCT(B770:B789, (ROW(B770:B789)-ROW(B770)+1)) / (20*21/2)</f>
        <v>1.8492100000000002</v>
      </c>
      <c r="J786" s="2">
        <f t="shared" si="90"/>
        <v>1.850019267761724</v>
      </c>
      <c r="K786" s="2">
        <f t="shared" si="92"/>
        <v>1.8404758352862154</v>
      </c>
    </row>
    <row r="787" spans="1:11" ht="13.5" x14ac:dyDescent="0.25">
      <c r="A787" s="3">
        <v>43147</v>
      </c>
      <c r="B787" s="2">
        <v>1.8492</v>
      </c>
      <c r="C787" s="2">
        <f t="shared" si="93"/>
        <v>0</v>
      </c>
      <c r="D787" s="2">
        <f t="shared" si="94"/>
        <v>1.8316399999999997</v>
      </c>
      <c r="E787" s="2">
        <f t="shared" si="96"/>
        <v>1.8328199999999999</v>
      </c>
      <c r="F787" s="2">
        <f t="shared" si="89"/>
        <v>1.8693850000000005</v>
      </c>
      <c r="G787" s="2">
        <f t="shared" si="91"/>
        <v>1.8384260000000003</v>
      </c>
      <c r="H787" s="2">
        <f t="shared" si="95"/>
        <v>1.7811960000000004</v>
      </c>
      <c r="I787" s="2">
        <f t="array" ref="I787">SUMPRODUCT(B771:B790, (ROW(B771:B790)-ROW(B771)+1)) / (20*21/2)</f>
        <v>1.8467857142857145</v>
      </c>
      <c r="J787" s="2">
        <f t="shared" si="90"/>
        <v>1.8499412422606074</v>
      </c>
      <c r="K787" s="2">
        <f t="shared" si="92"/>
        <v>1.8408179593926384</v>
      </c>
    </row>
    <row r="788" spans="1:11" ht="13.5" x14ac:dyDescent="0.25">
      <c r="A788" s="3">
        <v>43150</v>
      </c>
      <c r="B788" s="2">
        <v>1.8668</v>
      </c>
      <c r="C788" s="2">
        <f t="shared" si="93"/>
        <v>1.760000000000006E-2</v>
      </c>
      <c r="D788" s="2">
        <f t="shared" si="94"/>
        <v>1.8421799999999997</v>
      </c>
      <c r="E788" s="2">
        <f t="shared" si="96"/>
        <v>1.8334100000000002</v>
      </c>
      <c r="F788" s="2">
        <f t="shared" ref="F788:F851" si="97">AVERAGE(B769:B788)</f>
        <v>1.8661699999999999</v>
      </c>
      <c r="G788" s="2">
        <f t="shared" si="91"/>
        <v>1.8394799999999998</v>
      </c>
      <c r="H788" s="2">
        <f t="shared" si="95"/>
        <v>1.7818925000000005</v>
      </c>
      <c r="I788" s="2">
        <f t="array" ref="I788">SUMPRODUCT(B772:B791, (ROW(B772:B791)-ROW(B772)+1)) / (20*21/2)</f>
        <v>1.8470357142857146</v>
      </c>
      <c r="J788" s="2">
        <f t="shared" si="90"/>
        <v>1.8515468382357878</v>
      </c>
      <c r="K788" s="2">
        <f t="shared" si="92"/>
        <v>1.8418368629458683</v>
      </c>
    </row>
    <row r="789" spans="1:11" ht="13.5" x14ac:dyDescent="0.25">
      <c r="A789" s="3">
        <v>43151</v>
      </c>
      <c r="B789" s="2">
        <v>1.8668</v>
      </c>
      <c r="C789" s="2">
        <f t="shared" si="93"/>
        <v>0</v>
      </c>
      <c r="D789" s="2">
        <f t="shared" si="94"/>
        <v>1.8562400000000001</v>
      </c>
      <c r="E789" s="2">
        <f t="shared" si="96"/>
        <v>1.8386800000000001</v>
      </c>
      <c r="F789" s="2">
        <f t="shared" si="97"/>
        <v>1.8629549999999999</v>
      </c>
      <c r="G789" s="2">
        <f t="shared" si="91"/>
        <v>1.8413539999999997</v>
      </c>
      <c r="H789" s="2">
        <f t="shared" si="95"/>
        <v>1.7826165000000003</v>
      </c>
      <c r="I789" s="2">
        <f t="array" ref="I789">SUMPRODUCT(B773:B792, (ROW(B773:B792)-ROW(B773)+1)) / (20*21/2)</f>
        <v>1.8431628571428571</v>
      </c>
      <c r="J789" s="2">
        <f t="shared" ref="J789:J852" si="98">$J$4*B789+J788*(1-$J$4)</f>
        <v>1.8529995203085701</v>
      </c>
      <c r="K789" s="2">
        <f t="shared" si="92"/>
        <v>1.8428158094970108</v>
      </c>
    </row>
    <row r="790" spans="1:11" ht="13.5" x14ac:dyDescent="0.25">
      <c r="A790" s="3">
        <v>43152</v>
      </c>
      <c r="B790" s="2">
        <v>1.8374999999999999</v>
      </c>
      <c r="C790" s="2">
        <f t="shared" si="93"/>
        <v>-2.9300000000000104E-2</v>
      </c>
      <c r="D790" s="2">
        <f t="shared" si="94"/>
        <v>1.8539000000000001</v>
      </c>
      <c r="E790" s="2">
        <f t="shared" si="96"/>
        <v>1.8410199999999999</v>
      </c>
      <c r="F790" s="2">
        <f t="shared" si="97"/>
        <v>1.8582750000000001</v>
      </c>
      <c r="G790" s="2">
        <f t="shared" si="91"/>
        <v>1.8418219999999996</v>
      </c>
      <c r="H790" s="2">
        <f t="shared" si="95"/>
        <v>1.7831940000000004</v>
      </c>
      <c r="I790" s="2">
        <f t="array" ref="I790">SUMPRODUCT(B774:B793, (ROW(B774:B793)-ROW(B774)+1)) / (20*21/2)</f>
        <v>1.8397914285714285</v>
      </c>
      <c r="J790" s="2">
        <f t="shared" si="98"/>
        <v>1.8515233755172777</v>
      </c>
      <c r="K790" s="2">
        <f t="shared" si="92"/>
        <v>1.842607346379481</v>
      </c>
    </row>
    <row r="791" spans="1:11" ht="13.5" x14ac:dyDescent="0.25">
      <c r="A791" s="3">
        <v>43153</v>
      </c>
      <c r="B791" s="2">
        <v>1.8609</v>
      </c>
      <c r="C791" s="2">
        <f t="shared" si="93"/>
        <v>2.3400000000000087E-2</v>
      </c>
      <c r="D791" s="2">
        <f t="shared" si="94"/>
        <v>1.8562400000000003</v>
      </c>
      <c r="E791" s="2">
        <f t="shared" si="96"/>
        <v>1.84043</v>
      </c>
      <c r="F791" s="2">
        <f t="shared" si="97"/>
        <v>1.854765</v>
      </c>
      <c r="G791" s="2">
        <f t="shared" si="91"/>
        <v>1.8428759999999997</v>
      </c>
      <c r="H791" s="2">
        <f t="shared" si="95"/>
        <v>1.7838885000000004</v>
      </c>
      <c r="I791" s="2">
        <f t="array" ref="I791">SUMPRODUCT(B775:B794, (ROW(B775:B794)-ROW(B775)+1)) / (20*21/2)</f>
        <v>1.8366985714285713</v>
      </c>
      <c r="J791" s="2">
        <f t="shared" si="98"/>
        <v>1.8524163873727753</v>
      </c>
      <c r="K791" s="2">
        <f t="shared" si="92"/>
        <v>1.8433247053449915</v>
      </c>
    </row>
    <row r="792" spans="1:11" ht="13.5" x14ac:dyDescent="0.25">
      <c r="A792" s="3">
        <v>43154</v>
      </c>
      <c r="B792" s="2">
        <v>1.8141</v>
      </c>
      <c r="C792" s="2">
        <f t="shared" si="93"/>
        <v>-4.6799999999999953E-2</v>
      </c>
      <c r="D792" s="2">
        <f t="shared" si="94"/>
        <v>1.8492200000000001</v>
      </c>
      <c r="E792" s="2">
        <f t="shared" si="96"/>
        <v>1.84043</v>
      </c>
      <c r="F792" s="2">
        <f t="shared" si="97"/>
        <v>1.8495000000000004</v>
      </c>
      <c r="G792" s="2">
        <f t="shared" si="91"/>
        <v>1.8429939999999994</v>
      </c>
      <c r="H792" s="2">
        <f t="shared" si="95"/>
        <v>1.7844030000000006</v>
      </c>
      <c r="I792" s="2">
        <f t="array" ref="I792">SUMPRODUCT(B776:B795, (ROW(B776:B795)-ROW(B776)+1)) / (20*21/2)</f>
        <v>1.8333223809523811</v>
      </c>
      <c r="J792" s="2">
        <f t="shared" si="98"/>
        <v>1.8487672076229871</v>
      </c>
      <c r="K792" s="2">
        <f t="shared" si="92"/>
        <v>1.8421786384687173</v>
      </c>
    </row>
    <row r="793" spans="1:11" ht="13.5" x14ac:dyDescent="0.25">
      <c r="A793" s="3">
        <v>43157</v>
      </c>
      <c r="B793" s="2">
        <v>1.8141</v>
      </c>
      <c r="C793" s="2">
        <f t="shared" si="93"/>
        <v>0</v>
      </c>
      <c r="D793" s="2">
        <f t="shared" si="94"/>
        <v>1.8386800000000001</v>
      </c>
      <c r="E793" s="2">
        <f t="shared" si="96"/>
        <v>1.84043</v>
      </c>
      <c r="F793" s="2">
        <f t="shared" si="97"/>
        <v>1.8465750000000003</v>
      </c>
      <c r="G793" s="2">
        <f t="shared" si="91"/>
        <v>1.843111999999999</v>
      </c>
      <c r="H793" s="2">
        <f t="shared" si="95"/>
        <v>1.7848635000000008</v>
      </c>
      <c r="I793" s="2">
        <f t="array" ref="I793">SUMPRODUCT(B777:B796, (ROW(B777:B796)-ROW(B777)+1)) / (20*21/2)</f>
        <v>1.8310657142857143</v>
      </c>
      <c r="J793" s="2">
        <f t="shared" si="98"/>
        <v>1.8454655688017503</v>
      </c>
      <c r="K793" s="2">
        <f t="shared" si="92"/>
        <v>1.8410775153915129</v>
      </c>
    </row>
    <row r="794" spans="1:11" ht="13.5" x14ac:dyDescent="0.25">
      <c r="A794" s="3">
        <v>43158</v>
      </c>
      <c r="B794" s="2">
        <v>1.8141</v>
      </c>
      <c r="C794" s="2">
        <f t="shared" si="93"/>
        <v>0</v>
      </c>
      <c r="D794" s="2">
        <f t="shared" si="94"/>
        <v>1.8281400000000001</v>
      </c>
      <c r="E794" s="2">
        <f t="shared" si="96"/>
        <v>1.84219</v>
      </c>
      <c r="F794" s="2">
        <f t="shared" si="97"/>
        <v>1.8436500000000007</v>
      </c>
      <c r="G794" s="2">
        <f t="shared" si="91"/>
        <v>1.843345999999999</v>
      </c>
      <c r="H794" s="2">
        <f t="shared" si="95"/>
        <v>1.7852425000000007</v>
      </c>
      <c r="I794" s="2">
        <f t="array" ref="I794">SUMPRODUCT(B778:B797, (ROW(B778:B797)-ROW(B778)+1)) / (20*21/2)</f>
        <v>1.8290876190476189</v>
      </c>
      <c r="J794" s="2">
        <f t="shared" si="98"/>
        <v>1.8424783717730122</v>
      </c>
      <c r="K794" s="2">
        <f t="shared" si="92"/>
        <v>1.8400195736114535</v>
      </c>
    </row>
    <row r="795" spans="1:11" ht="13.5" x14ac:dyDescent="0.25">
      <c r="A795" s="3">
        <v>43159</v>
      </c>
      <c r="B795" s="2">
        <v>1.8082</v>
      </c>
      <c r="C795" s="2">
        <f t="shared" si="93"/>
        <v>-5.9000000000000163E-3</v>
      </c>
      <c r="D795" s="2">
        <f t="shared" si="94"/>
        <v>1.8222799999999999</v>
      </c>
      <c r="E795" s="2">
        <f t="shared" si="96"/>
        <v>1.83809</v>
      </c>
      <c r="F795" s="2">
        <f t="shared" si="97"/>
        <v>1.8377950000000003</v>
      </c>
      <c r="G795" s="2">
        <f t="shared" si="91"/>
        <v>1.8433459999999995</v>
      </c>
      <c r="H795" s="2">
        <f t="shared" si="95"/>
        <v>1.7856460000000007</v>
      </c>
      <c r="I795" s="2">
        <f t="array" ref="I795">SUMPRODUCT(B779:B798, (ROW(B779:B798)-ROW(B779)+1)) / (20*21/2)</f>
        <v>1.8268261904761904</v>
      </c>
      <c r="J795" s="2">
        <f t="shared" si="98"/>
        <v>1.8392137649374873</v>
      </c>
      <c r="K795" s="2">
        <f t="shared" si="92"/>
        <v>1.838771747195318</v>
      </c>
    </row>
    <row r="796" spans="1:11" ht="13.5" x14ac:dyDescent="0.25">
      <c r="A796" s="3">
        <v>43160</v>
      </c>
      <c r="B796" s="2">
        <v>1.8141</v>
      </c>
      <c r="C796" s="2">
        <f t="shared" si="93"/>
        <v>5.9000000000000163E-3</v>
      </c>
      <c r="D796" s="2">
        <f t="shared" si="94"/>
        <v>1.8129200000000001</v>
      </c>
      <c r="E796" s="2">
        <f t="shared" si="96"/>
        <v>1.8345800000000001</v>
      </c>
      <c r="F796" s="2">
        <f t="shared" si="97"/>
        <v>1.8348700000000004</v>
      </c>
      <c r="G796" s="2">
        <f t="shared" si="91"/>
        <v>1.8438139999999992</v>
      </c>
      <c r="H796" s="2">
        <f t="shared" si="95"/>
        <v>1.7860790000000009</v>
      </c>
      <c r="I796" s="2">
        <f t="array" ref="I796">SUMPRODUCT(B780:B799, (ROW(B780:B799)-ROW(B780)+1)) / (20*21/2)</f>
        <v>1.825377619047619</v>
      </c>
      <c r="J796" s="2">
        <f t="shared" si="98"/>
        <v>1.8368219778005839</v>
      </c>
      <c r="K796" s="2">
        <f t="shared" si="92"/>
        <v>1.8378042276974624</v>
      </c>
    </row>
    <row r="797" spans="1:11" ht="13.5" x14ac:dyDescent="0.25">
      <c r="A797" s="3">
        <v>43161</v>
      </c>
      <c r="B797" s="2">
        <v>1.8141</v>
      </c>
      <c r="C797" s="2">
        <f t="shared" si="93"/>
        <v>0</v>
      </c>
      <c r="D797" s="2">
        <f t="shared" si="94"/>
        <v>1.8129200000000001</v>
      </c>
      <c r="E797" s="2">
        <f t="shared" si="96"/>
        <v>1.83107</v>
      </c>
      <c r="F797" s="2">
        <f t="shared" si="97"/>
        <v>1.8319450000000004</v>
      </c>
      <c r="G797" s="2">
        <f t="shared" si="91"/>
        <v>1.8442819999999991</v>
      </c>
      <c r="H797" s="2">
        <f t="shared" si="95"/>
        <v>1.7864305000000007</v>
      </c>
      <c r="I797" s="2">
        <f t="array" ref="I797">SUMPRODUCT(B781:B800, (ROW(B781:B800)-ROW(B781)+1)) / (20*21/2)</f>
        <v>1.8239290476190473</v>
      </c>
      <c r="J797" s="2">
        <f t="shared" si="98"/>
        <v>1.8346579799148139</v>
      </c>
      <c r="K797" s="2">
        <f t="shared" si="92"/>
        <v>1.8368746501406992</v>
      </c>
    </row>
    <row r="798" spans="1:11" ht="13.5" x14ac:dyDescent="0.25">
      <c r="A798" s="3">
        <v>43164</v>
      </c>
      <c r="B798" s="2">
        <v>1.8082</v>
      </c>
      <c r="C798" s="2">
        <f t="shared" si="93"/>
        <v>-5.9000000000000163E-3</v>
      </c>
      <c r="D798" s="2">
        <f t="shared" si="94"/>
        <v>1.8117399999999999</v>
      </c>
      <c r="E798" s="2">
        <f t="shared" si="96"/>
        <v>1.8252099999999998</v>
      </c>
      <c r="F798" s="2">
        <f t="shared" si="97"/>
        <v>1.8293100000000002</v>
      </c>
      <c r="G798" s="2">
        <f t="shared" si="91"/>
        <v>1.8446319999999994</v>
      </c>
      <c r="H798" s="2">
        <f t="shared" si="95"/>
        <v>1.7867255000000009</v>
      </c>
      <c r="I798" s="2">
        <f t="array" ref="I798">SUMPRODUCT(B782:B801, (ROW(B782:B801)-ROW(B782)+1)) / (20*21/2)</f>
        <v>1.822480476190476</v>
      </c>
      <c r="J798" s="2">
        <f t="shared" si="98"/>
        <v>1.8321381723038792</v>
      </c>
      <c r="K798" s="2">
        <f t="shared" si="92"/>
        <v>1.8357501540567502</v>
      </c>
    </row>
    <row r="799" spans="1:11" ht="13.5" x14ac:dyDescent="0.25">
      <c r="A799" s="3">
        <v>43165</v>
      </c>
      <c r="B799" s="2">
        <v>1.8141</v>
      </c>
      <c r="C799" s="2">
        <f t="shared" si="93"/>
        <v>5.9000000000000163E-3</v>
      </c>
      <c r="D799" s="2">
        <f t="shared" si="94"/>
        <v>1.8117399999999999</v>
      </c>
      <c r="E799" s="2">
        <f t="shared" si="96"/>
        <v>1.8199400000000001</v>
      </c>
      <c r="F799" s="2">
        <f t="shared" si="97"/>
        <v>1.8293100000000002</v>
      </c>
      <c r="G799" s="2">
        <f t="shared" si="91"/>
        <v>1.8450999999999993</v>
      </c>
      <c r="H799" s="2">
        <f t="shared" si="95"/>
        <v>1.7868325000000007</v>
      </c>
      <c r="I799" s="2">
        <f t="array" ref="I799">SUMPRODUCT(B783:B802, (ROW(B783:B802)-ROW(B783)+1)) / (20*21/2)</f>
        <v>1.821282857142857</v>
      </c>
      <c r="J799" s="2">
        <f t="shared" si="98"/>
        <v>1.8304202511320813</v>
      </c>
      <c r="K799" s="2">
        <f t="shared" si="92"/>
        <v>1.8349011284074659</v>
      </c>
    </row>
    <row r="800" spans="1:11" ht="13.5" x14ac:dyDescent="0.25">
      <c r="A800" s="3">
        <v>43166</v>
      </c>
      <c r="B800" s="2">
        <v>1.8141</v>
      </c>
      <c r="C800" s="2">
        <f t="shared" si="93"/>
        <v>0</v>
      </c>
      <c r="D800" s="2">
        <f t="shared" si="94"/>
        <v>1.8129200000000001</v>
      </c>
      <c r="E800" s="2">
        <f t="shared" si="96"/>
        <v>1.8175999999999999</v>
      </c>
      <c r="F800" s="2">
        <f t="shared" si="97"/>
        <v>1.8293100000000002</v>
      </c>
      <c r="G800" s="2">
        <f t="shared" si="91"/>
        <v>1.8456859999999995</v>
      </c>
      <c r="H800" s="2">
        <f t="shared" si="95"/>
        <v>1.7869670000000009</v>
      </c>
      <c r="I800" s="2">
        <f t="array" ref="I800">SUMPRODUCT(B784:B803, (ROW(B784:B803)-ROW(B784)+1)) / (20*21/2)</f>
        <v>1.8200852380952379</v>
      </c>
      <c r="J800" s="2">
        <f t="shared" si="98"/>
        <v>1.8288659415004545</v>
      </c>
      <c r="K800" s="2">
        <f t="shared" si="92"/>
        <v>1.8340853978816829</v>
      </c>
    </row>
    <row r="801" spans="1:11" ht="13.5" x14ac:dyDescent="0.25">
      <c r="A801" s="3">
        <v>43167</v>
      </c>
      <c r="B801" s="2">
        <v>1.8141</v>
      </c>
      <c r="C801" s="2">
        <f t="shared" si="93"/>
        <v>0</v>
      </c>
      <c r="D801" s="2">
        <f t="shared" si="94"/>
        <v>1.8129200000000001</v>
      </c>
      <c r="E801" s="2">
        <f t="shared" si="96"/>
        <v>1.8129200000000001</v>
      </c>
      <c r="F801" s="2">
        <f t="shared" si="97"/>
        <v>1.8266750000000003</v>
      </c>
      <c r="G801" s="2">
        <f t="shared" si="91"/>
        <v>1.8465059999999998</v>
      </c>
      <c r="H801" s="2">
        <f t="shared" si="95"/>
        <v>1.7870740000000007</v>
      </c>
      <c r="I801" s="2">
        <f t="array" ref="I801">SUMPRODUCT(B785:B804, (ROW(B785:B804)-ROW(B785)+1)) / (20*21/2)</f>
        <v>1.8188876190476189</v>
      </c>
      <c r="J801" s="2">
        <f t="shared" si="98"/>
        <v>1.827459661357554</v>
      </c>
      <c r="K801" s="2">
        <f t="shared" si="92"/>
        <v>1.8333016567882836</v>
      </c>
    </row>
    <row r="802" spans="1:11" ht="13.5" x14ac:dyDescent="0.25">
      <c r="A802" s="3">
        <v>43168</v>
      </c>
      <c r="B802" s="2">
        <v>1.8141</v>
      </c>
      <c r="C802" s="2">
        <f t="shared" si="93"/>
        <v>0</v>
      </c>
      <c r="D802" s="2">
        <f t="shared" si="94"/>
        <v>1.8129200000000001</v>
      </c>
      <c r="E802" s="2">
        <f t="shared" si="96"/>
        <v>1.8129200000000001</v>
      </c>
      <c r="F802" s="2">
        <f t="shared" si="97"/>
        <v>1.8266750000000003</v>
      </c>
      <c r="G802" s="2">
        <f t="shared" si="91"/>
        <v>1.8466239999999996</v>
      </c>
      <c r="H802" s="2">
        <f t="shared" si="95"/>
        <v>1.7871810000000006</v>
      </c>
      <c r="I802" s="2">
        <f t="array" ref="I802">SUMPRODUCT(B786:B805, (ROW(B786:B805)-ROW(B786)+1)) / (20*21/2)</f>
        <v>1.81593</v>
      </c>
      <c r="J802" s="2">
        <f t="shared" si="98"/>
        <v>1.8261873126568346</v>
      </c>
      <c r="K802" s="2">
        <f t="shared" si="92"/>
        <v>1.8325486506397235</v>
      </c>
    </row>
    <row r="803" spans="1:11" ht="13.5" x14ac:dyDescent="0.25">
      <c r="A803" s="3">
        <v>43171</v>
      </c>
      <c r="B803" s="2">
        <v>1.8141</v>
      </c>
      <c r="C803" s="2">
        <f t="shared" si="93"/>
        <v>0</v>
      </c>
      <c r="D803" s="2">
        <f t="shared" si="94"/>
        <v>1.8141000000000003</v>
      </c>
      <c r="E803" s="2">
        <f t="shared" si="96"/>
        <v>1.8129200000000001</v>
      </c>
      <c r="F803" s="2">
        <f t="shared" si="97"/>
        <v>1.8266750000000003</v>
      </c>
      <c r="G803" s="2">
        <f t="shared" si="91"/>
        <v>1.8467419999999999</v>
      </c>
      <c r="H803" s="2">
        <f t="shared" si="95"/>
        <v>1.7873155000000005</v>
      </c>
      <c r="I803" s="2">
        <f t="array" ref="I803">SUMPRODUCT(B787:B806, (ROW(B787:B806)-ROW(B787)+1)) / (20*21/2)</f>
        <v>1.814337619047619</v>
      </c>
      <c r="J803" s="2">
        <f t="shared" si="98"/>
        <v>1.8250361400228503</v>
      </c>
      <c r="K803" s="2">
        <f t="shared" si="92"/>
        <v>1.8318251741440481</v>
      </c>
    </row>
    <row r="804" spans="1:11" ht="13.5" x14ac:dyDescent="0.25">
      <c r="A804" s="3">
        <v>43172</v>
      </c>
      <c r="B804" s="2">
        <v>1.8141</v>
      </c>
      <c r="C804" s="2">
        <f t="shared" si="93"/>
        <v>0</v>
      </c>
      <c r="D804" s="2">
        <f t="shared" si="94"/>
        <v>1.8141000000000003</v>
      </c>
      <c r="E804" s="2">
        <f t="shared" si="96"/>
        <v>1.8129200000000001</v>
      </c>
      <c r="F804" s="2">
        <f t="shared" si="97"/>
        <v>1.8275550000000003</v>
      </c>
      <c r="G804" s="2">
        <f t="shared" si="91"/>
        <v>1.8468599999999997</v>
      </c>
      <c r="H804" s="2">
        <f t="shared" si="95"/>
        <v>1.7873410000000005</v>
      </c>
      <c r="I804" s="2">
        <f t="array" ref="I804">SUMPRODUCT(B788:B807, (ROW(B788:B807)-ROW(B788)+1)) / (20*21/2)</f>
        <v>1.8129404761904764</v>
      </c>
      <c r="J804" s="2">
        <f t="shared" si="98"/>
        <v>1.8239946028778169</v>
      </c>
      <c r="K804" s="2">
        <f t="shared" si="92"/>
        <v>1.8311300692756542</v>
      </c>
    </row>
    <row r="805" spans="1:11" ht="13.5" x14ac:dyDescent="0.25">
      <c r="A805" s="3">
        <v>43173</v>
      </c>
      <c r="B805" s="2">
        <v>1.7965</v>
      </c>
      <c r="C805" s="2">
        <f t="shared" si="93"/>
        <v>-1.760000000000006E-2</v>
      </c>
      <c r="D805" s="2">
        <f t="shared" si="94"/>
        <v>1.8105800000000003</v>
      </c>
      <c r="E805" s="2">
        <f t="shared" si="96"/>
        <v>1.81175</v>
      </c>
      <c r="F805" s="2">
        <f t="shared" si="97"/>
        <v>1.8249200000000001</v>
      </c>
      <c r="G805" s="2">
        <f t="shared" si="91"/>
        <v>1.8466259999999994</v>
      </c>
      <c r="H805" s="2">
        <f t="shared" si="95"/>
        <v>1.787523</v>
      </c>
      <c r="I805" s="2">
        <f t="array" ref="I805">SUMPRODUCT(B789:B808, (ROW(B789:B808)-ROW(B789)+1)) / (20*21/2)</f>
        <v>1.8106242857142856</v>
      </c>
      <c r="J805" s="2">
        <f t="shared" si="98"/>
        <v>1.8213760692704057</v>
      </c>
      <c r="K805" s="2">
        <f t="shared" si="92"/>
        <v>1.8297720273432758</v>
      </c>
    </row>
    <row r="806" spans="1:11" ht="13.5" x14ac:dyDescent="0.25">
      <c r="A806" s="3">
        <v>43174</v>
      </c>
      <c r="B806" s="2">
        <v>1.8082</v>
      </c>
      <c r="C806" s="2">
        <f t="shared" si="93"/>
        <v>1.1700000000000044E-2</v>
      </c>
      <c r="D806" s="2">
        <f t="shared" si="94"/>
        <v>1.8094000000000001</v>
      </c>
      <c r="E806" s="2">
        <f t="shared" si="96"/>
        <v>1.8111599999999999</v>
      </c>
      <c r="F806" s="2">
        <f t="shared" si="97"/>
        <v>1.82287</v>
      </c>
      <c r="G806" s="2">
        <f t="shared" si="91"/>
        <v>1.8465079999999992</v>
      </c>
      <c r="H806" s="2">
        <f t="shared" si="95"/>
        <v>1.7875190000000001</v>
      </c>
      <c r="I806" s="2">
        <f t="array" ref="I806">SUMPRODUCT(B790:B809, (ROW(B790:B809)-ROW(B790)+1)) / (20*21/2)</f>
        <v>1.8097571428571428</v>
      </c>
      <c r="J806" s="2">
        <f t="shared" si="98"/>
        <v>1.820121205530367</v>
      </c>
      <c r="K806" s="2">
        <f t="shared" si="92"/>
        <v>1.8289260654866768</v>
      </c>
    </row>
    <row r="807" spans="1:11" ht="13.5" x14ac:dyDescent="0.25">
      <c r="A807" s="3">
        <v>43175</v>
      </c>
      <c r="B807" s="2">
        <v>1.8082</v>
      </c>
      <c r="C807" s="2">
        <f t="shared" si="93"/>
        <v>0</v>
      </c>
      <c r="D807" s="2">
        <f t="shared" si="94"/>
        <v>1.8082199999999999</v>
      </c>
      <c r="E807" s="2">
        <f t="shared" si="96"/>
        <v>1.8105699999999998</v>
      </c>
      <c r="F807" s="2">
        <f t="shared" si="97"/>
        <v>1.8208199999999999</v>
      </c>
      <c r="G807" s="2">
        <f t="shared" si="91"/>
        <v>1.8461559999999995</v>
      </c>
      <c r="H807" s="2">
        <f t="shared" si="95"/>
        <v>1.7874609999999997</v>
      </c>
      <c r="I807" s="2">
        <f t="array" ref="I807">SUMPRODUCT(B791:B810, (ROW(B791:B810)-ROW(B791)+1)) / (20*21/2)</f>
        <v>1.8091690476190476</v>
      </c>
      <c r="J807" s="2">
        <f t="shared" si="98"/>
        <v>1.818985852622713</v>
      </c>
      <c r="K807" s="2">
        <f t="shared" si="92"/>
        <v>1.8281132786048464</v>
      </c>
    </row>
    <row r="808" spans="1:11" ht="13.5" x14ac:dyDescent="0.25">
      <c r="A808" s="3">
        <v>43178</v>
      </c>
      <c r="B808" s="2">
        <v>1.7965</v>
      </c>
      <c r="C808" s="2">
        <f t="shared" si="93"/>
        <v>-1.1700000000000044E-2</v>
      </c>
      <c r="D808" s="2">
        <f t="shared" si="94"/>
        <v>1.8047</v>
      </c>
      <c r="E808" s="2">
        <f t="shared" si="96"/>
        <v>1.8094000000000001</v>
      </c>
      <c r="F808" s="2">
        <f t="shared" si="97"/>
        <v>1.8173049999999999</v>
      </c>
      <c r="G808" s="2">
        <f t="shared" si="91"/>
        <v>1.8455699999999995</v>
      </c>
      <c r="H808" s="2">
        <f t="shared" si="95"/>
        <v>1.7873444999999999</v>
      </c>
      <c r="I808" s="2">
        <f t="array" ref="I808">SUMPRODUCT(B792:B811, (ROW(B792:B811)-ROW(B792)+1)) / (20*21/2)</f>
        <v>1.809282380952381</v>
      </c>
      <c r="J808" s="2">
        <f t="shared" si="98"/>
        <v>1.8168443428491212</v>
      </c>
      <c r="K808" s="2">
        <f t="shared" si="92"/>
        <v>1.8268735421889701</v>
      </c>
    </row>
    <row r="809" spans="1:11" ht="13.5" x14ac:dyDescent="0.25">
      <c r="A809" s="3">
        <v>43180</v>
      </c>
      <c r="B809" s="2">
        <v>1.8082</v>
      </c>
      <c r="C809" s="2">
        <f t="shared" si="93"/>
        <v>1.1700000000000044E-2</v>
      </c>
      <c r="D809" s="2">
        <f t="shared" si="94"/>
        <v>1.80352</v>
      </c>
      <c r="E809" s="2">
        <f t="shared" si="96"/>
        <v>1.8088099999999998</v>
      </c>
      <c r="F809" s="2">
        <f t="shared" si="97"/>
        <v>1.8143750000000001</v>
      </c>
      <c r="G809" s="2">
        <f t="shared" si="91"/>
        <v>1.8454519999999996</v>
      </c>
      <c r="H809" s="2">
        <f t="shared" si="95"/>
        <v>1.7873404999999998</v>
      </c>
      <c r="I809" s="2">
        <f t="array" ref="I809">SUMPRODUCT(B793:B812, (ROW(B793:B812)-ROW(B793)+1)) / (20*21/2)</f>
        <v>1.8096185714285713</v>
      </c>
      <c r="J809" s="2">
        <f t="shared" si="98"/>
        <v>1.8160210721015859</v>
      </c>
      <c r="K809" s="2">
        <f t="shared" si="92"/>
        <v>1.8261412464168536</v>
      </c>
    </row>
    <row r="810" spans="1:11" ht="13.5" x14ac:dyDescent="0.25">
      <c r="A810" s="3">
        <v>43181</v>
      </c>
      <c r="B810" s="2">
        <v>1.8082</v>
      </c>
      <c r="C810" s="2">
        <f t="shared" si="93"/>
        <v>0</v>
      </c>
      <c r="D810" s="2">
        <f t="shared" si="94"/>
        <v>1.8058600000000002</v>
      </c>
      <c r="E810" s="2">
        <f t="shared" si="96"/>
        <v>1.8082199999999999</v>
      </c>
      <c r="F810" s="2">
        <f t="shared" si="97"/>
        <v>1.8129099999999998</v>
      </c>
      <c r="G810" s="2">
        <f t="shared" si="91"/>
        <v>1.8453339999999998</v>
      </c>
      <c r="H810" s="2">
        <f t="shared" si="95"/>
        <v>1.7877204999999998</v>
      </c>
      <c r="I810" s="2">
        <f t="array" ref="I810">SUMPRODUCT(B794:B813, (ROW(B794:B813)-ROW(B794)+1)) / (20*21/2)</f>
        <v>1.8099547619047616</v>
      </c>
      <c r="J810" s="2">
        <f t="shared" si="98"/>
        <v>1.8152762080919111</v>
      </c>
      <c r="K810" s="2">
        <f t="shared" si="92"/>
        <v>1.8254376681259965</v>
      </c>
    </row>
    <row r="811" spans="1:11" ht="13.5" x14ac:dyDescent="0.25">
      <c r="A811" s="3">
        <v>43182</v>
      </c>
      <c r="B811" s="2">
        <v>1.8141</v>
      </c>
      <c r="C811" s="2">
        <f t="shared" si="93"/>
        <v>5.9000000000000163E-3</v>
      </c>
      <c r="D811" s="2">
        <f t="shared" si="94"/>
        <v>1.8070400000000002</v>
      </c>
      <c r="E811" s="2">
        <f t="shared" si="96"/>
        <v>1.8082199999999999</v>
      </c>
      <c r="F811" s="2">
        <f t="shared" si="97"/>
        <v>1.8105700000000002</v>
      </c>
      <c r="G811" s="2">
        <f t="shared" si="91"/>
        <v>1.8453339999999994</v>
      </c>
      <c r="H811" s="2">
        <f t="shared" si="95"/>
        <v>1.7880424999999998</v>
      </c>
      <c r="I811" s="2">
        <f t="array" ref="I811">SUMPRODUCT(B795:B814, (ROW(B795:B814)-ROW(B795)+1)) / (20*21/2)</f>
        <v>1.8102909523809523</v>
      </c>
      <c r="J811" s="2">
        <f t="shared" si="98"/>
        <v>1.815164188273634</v>
      </c>
      <c r="K811" s="2">
        <f t="shared" si="92"/>
        <v>1.824993053689683</v>
      </c>
    </row>
    <row r="812" spans="1:11" ht="13.5" x14ac:dyDescent="0.25">
      <c r="A812" s="3">
        <v>43185</v>
      </c>
      <c r="B812" s="2">
        <v>1.8141</v>
      </c>
      <c r="C812" s="2">
        <f t="shared" si="93"/>
        <v>0</v>
      </c>
      <c r="D812" s="2">
        <f t="shared" si="94"/>
        <v>1.8082199999999999</v>
      </c>
      <c r="E812" s="2">
        <f t="shared" si="96"/>
        <v>1.8082199999999999</v>
      </c>
      <c r="F812" s="2">
        <f t="shared" si="97"/>
        <v>1.8105700000000002</v>
      </c>
      <c r="G812" s="2">
        <f t="shared" si="91"/>
        <v>1.8448659999999995</v>
      </c>
      <c r="H812" s="2">
        <f t="shared" si="95"/>
        <v>1.7884814999999994</v>
      </c>
      <c r="I812" s="2">
        <f t="array" ref="I812">SUMPRODUCT(B796:B815, (ROW(B796:B815)-ROW(B796)+1)) / (20*21/2)</f>
        <v>1.8106271428571425</v>
      </c>
      <c r="J812" s="2">
        <f t="shared" si="98"/>
        <v>1.8150628370094783</v>
      </c>
      <c r="K812" s="2">
        <f t="shared" si="92"/>
        <v>1.8245658751136171</v>
      </c>
    </row>
    <row r="813" spans="1:11" ht="13.5" x14ac:dyDescent="0.25">
      <c r="A813" s="3">
        <v>43186</v>
      </c>
      <c r="B813" s="2">
        <v>1.8141</v>
      </c>
      <c r="C813" s="2">
        <f t="shared" si="93"/>
        <v>0</v>
      </c>
      <c r="D813" s="2">
        <f t="shared" si="94"/>
        <v>1.8117399999999999</v>
      </c>
      <c r="E813" s="2">
        <f t="shared" si="96"/>
        <v>1.8082199999999999</v>
      </c>
      <c r="F813" s="2">
        <f t="shared" si="97"/>
        <v>1.8105700000000007</v>
      </c>
      <c r="G813" s="2">
        <f t="shared" si="91"/>
        <v>1.8443979999999995</v>
      </c>
      <c r="H813" s="2">
        <f t="shared" si="95"/>
        <v>1.7889494999999993</v>
      </c>
      <c r="I813" s="2">
        <f t="array" ref="I813">SUMPRODUCT(B797:B816, (ROW(B797:B816)-ROW(B797)+1)) / (20*21/2)</f>
        <v>1.8181828571428571</v>
      </c>
      <c r="J813" s="2">
        <f t="shared" si="98"/>
        <v>1.8149711382466709</v>
      </c>
      <c r="K813" s="2">
        <f t="shared" si="92"/>
        <v>1.8241554486385734</v>
      </c>
    </row>
    <row r="814" spans="1:11" ht="13.5" x14ac:dyDescent="0.25">
      <c r="A814" s="3">
        <v>43187</v>
      </c>
      <c r="B814" s="2">
        <v>1.8141</v>
      </c>
      <c r="C814" s="2">
        <f t="shared" si="93"/>
        <v>0</v>
      </c>
      <c r="D814" s="2">
        <f t="shared" si="94"/>
        <v>1.8129200000000001</v>
      </c>
      <c r="E814" s="2">
        <f t="shared" si="96"/>
        <v>1.8082199999999999</v>
      </c>
      <c r="F814" s="2">
        <f t="shared" si="97"/>
        <v>1.8105700000000002</v>
      </c>
      <c r="G814" s="2">
        <f t="shared" si="91"/>
        <v>1.8438139999999996</v>
      </c>
      <c r="H814" s="2">
        <f t="shared" si="95"/>
        <v>1.7894174999999992</v>
      </c>
      <c r="I814" s="2">
        <f t="array" ref="I814">SUMPRODUCT(B798:B817, (ROW(B798:B817)-ROW(B798)+1)) / (20*21/2)</f>
        <v>1.8264904761904761</v>
      </c>
      <c r="J814" s="2">
        <f t="shared" si="98"/>
        <v>1.8148881726993689</v>
      </c>
      <c r="K814" s="2">
        <f t="shared" si="92"/>
        <v>1.8237611173194137</v>
      </c>
    </row>
    <row r="815" spans="1:11" ht="13.5" x14ac:dyDescent="0.25">
      <c r="A815" s="3">
        <v>43188</v>
      </c>
      <c r="B815" s="2">
        <v>1.8141</v>
      </c>
      <c r="C815" s="2">
        <f t="shared" si="93"/>
        <v>0</v>
      </c>
      <c r="D815" s="2">
        <f t="shared" si="94"/>
        <v>1.8141000000000003</v>
      </c>
      <c r="E815" s="2">
        <f t="shared" si="96"/>
        <v>1.8099800000000001</v>
      </c>
      <c r="F815" s="2">
        <f t="shared" si="97"/>
        <v>1.8108650000000004</v>
      </c>
      <c r="G815" s="2">
        <f t="shared" si="91"/>
        <v>1.8421759999999998</v>
      </c>
      <c r="H815" s="2">
        <f t="shared" si="95"/>
        <v>1.7898854999999991</v>
      </c>
      <c r="I815" s="2">
        <f t="array" ref="I815">SUMPRODUCT(B799:B818, (ROW(B799:B818)-ROW(B799)+1)) / (20*21/2)</f>
        <v>1.8393895238095237</v>
      </c>
      <c r="J815" s="2">
        <f t="shared" si="98"/>
        <v>1.8148131086327624</v>
      </c>
      <c r="K815" s="2">
        <f t="shared" si="92"/>
        <v>1.8233822499735544</v>
      </c>
    </row>
    <row r="816" spans="1:11" ht="13.5" x14ac:dyDescent="0.25">
      <c r="A816" s="3">
        <v>43189</v>
      </c>
      <c r="B816" s="2">
        <v>1.8902000000000001</v>
      </c>
      <c r="C816" s="2">
        <f t="shared" si="93"/>
        <v>7.6100000000000056E-2</v>
      </c>
      <c r="D816" s="2">
        <f t="shared" si="94"/>
        <v>1.8293199999999998</v>
      </c>
      <c r="E816" s="2">
        <f t="shared" si="96"/>
        <v>1.8181800000000004</v>
      </c>
      <c r="F816" s="2">
        <f t="shared" si="97"/>
        <v>1.81467</v>
      </c>
      <c r="G816" s="2">
        <f t="shared" si="91"/>
        <v>1.8422939999999994</v>
      </c>
      <c r="H816" s="2">
        <f t="shared" si="95"/>
        <v>1.7907339999999992</v>
      </c>
      <c r="I816" s="2">
        <f t="array" ref="I816">SUMPRODUCT(B800:B819, (ROW(B800:B819)-ROW(B800)+1)) / (20*21/2)</f>
        <v>1.8554966666666668</v>
      </c>
      <c r="J816" s="2">
        <f t="shared" si="98"/>
        <v>1.8219928125724991</v>
      </c>
      <c r="K816" s="2">
        <f t="shared" si="92"/>
        <v>1.8260025538961602</v>
      </c>
    </row>
    <row r="817" spans="1:11" ht="13.5" x14ac:dyDescent="0.25">
      <c r="A817" s="3">
        <v>43192</v>
      </c>
      <c r="B817" s="2">
        <v>1.9018999999999999</v>
      </c>
      <c r="C817" s="2">
        <f t="shared" si="93"/>
        <v>1.1699999999999822E-2</v>
      </c>
      <c r="D817" s="2">
        <f t="shared" si="94"/>
        <v>1.8468800000000001</v>
      </c>
      <c r="E817" s="2">
        <f t="shared" si="96"/>
        <v>1.82755</v>
      </c>
      <c r="F817" s="2">
        <f t="shared" si="97"/>
        <v>1.8190599999999999</v>
      </c>
      <c r="G817" s="2">
        <f t="shared" si="91"/>
        <v>1.8415919999999997</v>
      </c>
      <c r="H817" s="2">
        <f t="shared" si="95"/>
        <v>1.7916119999999993</v>
      </c>
      <c r="I817" s="2">
        <f t="array" ref="I817">SUMPRODUCT(B801:B820, (ROW(B801:B820)-ROW(B801)+1)) / (20*21/2)</f>
        <v>1.8707399999999998</v>
      </c>
      <c r="J817" s="2">
        <f t="shared" si="98"/>
        <v>1.8296030208989278</v>
      </c>
      <c r="K817" s="2">
        <f t="shared" si="92"/>
        <v>1.828978924331605</v>
      </c>
    </row>
    <row r="818" spans="1:11" ht="13.5" x14ac:dyDescent="0.25">
      <c r="A818" s="3">
        <v>43193</v>
      </c>
      <c r="B818" s="2">
        <v>1.9544999999999999</v>
      </c>
      <c r="C818" s="2">
        <f t="shared" si="93"/>
        <v>5.259999999999998E-2</v>
      </c>
      <c r="D818" s="2">
        <f t="shared" si="94"/>
        <v>1.8749599999999997</v>
      </c>
      <c r="E818" s="2">
        <f t="shared" si="96"/>
        <v>1.8433499999999998</v>
      </c>
      <c r="F818" s="2">
        <f t="shared" si="97"/>
        <v>1.8263749999999999</v>
      </c>
      <c r="G818" s="2">
        <f t="shared" ref="G818:G881" si="99">AVERAGE(B769:B818)</f>
        <v>1.8420599999999998</v>
      </c>
      <c r="H818" s="2">
        <f t="shared" si="95"/>
        <v>1.7928994999999992</v>
      </c>
      <c r="I818" s="2">
        <f t="array" ref="I818">SUMPRODUCT(B802:B821, (ROW(B802:B821)-ROW(B802)+1)) / (20*21/2)</f>
        <v>1.885119523809524</v>
      </c>
      <c r="J818" s="2">
        <f t="shared" si="98"/>
        <v>1.8414979712895061</v>
      </c>
      <c r="K818" s="2">
        <f t="shared" si="92"/>
        <v>1.833901319455856</v>
      </c>
    </row>
    <row r="819" spans="1:11" ht="13.5" x14ac:dyDescent="0.25">
      <c r="A819" s="3">
        <v>43194</v>
      </c>
      <c r="B819" s="2">
        <v>1.9955000000000001</v>
      </c>
      <c r="C819" s="2">
        <f t="shared" si="93"/>
        <v>4.1000000000000147E-2</v>
      </c>
      <c r="D819" s="2">
        <f t="shared" si="94"/>
        <v>1.9112399999999998</v>
      </c>
      <c r="E819" s="2">
        <f t="shared" si="96"/>
        <v>1.86208</v>
      </c>
      <c r="F819" s="2">
        <f t="shared" si="97"/>
        <v>1.835445</v>
      </c>
      <c r="G819" s="2">
        <f t="shared" si="99"/>
        <v>1.8433479999999998</v>
      </c>
      <c r="H819" s="2">
        <f t="shared" si="95"/>
        <v>1.7943919999999993</v>
      </c>
      <c r="I819" s="2">
        <f t="array" ref="I819">SUMPRODUCT(B803:B822, (ROW(B803:B822)-ROW(B803)+1)) / (20*21/2)</f>
        <v>1.8980733333333335</v>
      </c>
      <c r="J819" s="2">
        <f t="shared" si="98"/>
        <v>1.8561648311666961</v>
      </c>
      <c r="K819" s="2">
        <f t="shared" ref="K819:K882" si="100">$K$4*B819+(1-$K$4)*K818</f>
        <v>1.84023852261445</v>
      </c>
    </row>
    <row r="820" spans="1:11" ht="13.5" x14ac:dyDescent="0.25">
      <c r="A820" s="3">
        <v>43195</v>
      </c>
      <c r="B820" s="2">
        <v>1.9955000000000001</v>
      </c>
      <c r="C820" s="2">
        <f t="shared" si="93"/>
        <v>0</v>
      </c>
      <c r="D820" s="2">
        <f t="shared" si="94"/>
        <v>1.9475200000000001</v>
      </c>
      <c r="E820" s="2">
        <f t="shared" si="96"/>
        <v>1.8808099999999999</v>
      </c>
      <c r="F820" s="2">
        <f t="shared" si="97"/>
        <v>1.8445150000000001</v>
      </c>
      <c r="G820" s="2">
        <f t="shared" si="99"/>
        <v>1.8446360000000002</v>
      </c>
      <c r="H820" s="2">
        <f t="shared" si="95"/>
        <v>1.795884499999999</v>
      </c>
      <c r="I820" s="2">
        <f t="array" ref="I820">SUMPRODUCT(B804:B823, (ROW(B804:B823)-ROW(B804)+1)) / (20*21/2)</f>
        <v>1.9101914285714283</v>
      </c>
      <c r="J820" s="2">
        <f t="shared" si="98"/>
        <v>1.8694348472460582</v>
      </c>
      <c r="K820" s="2">
        <f t="shared" si="100"/>
        <v>1.8463272080021187</v>
      </c>
    </row>
    <row r="821" spans="1:11" ht="13.5" x14ac:dyDescent="0.25">
      <c r="A821" s="3">
        <v>43196</v>
      </c>
      <c r="B821" s="2">
        <v>1.9955000000000001</v>
      </c>
      <c r="C821" s="2">
        <f t="shared" si="93"/>
        <v>0</v>
      </c>
      <c r="D821" s="2">
        <f t="shared" si="94"/>
        <v>1.96858</v>
      </c>
      <c r="E821" s="2">
        <f t="shared" si="96"/>
        <v>1.8989499999999999</v>
      </c>
      <c r="F821" s="2">
        <f t="shared" si="97"/>
        <v>1.853585</v>
      </c>
      <c r="G821" s="2">
        <f t="shared" si="99"/>
        <v>1.8459240000000006</v>
      </c>
      <c r="H821" s="2">
        <f t="shared" si="95"/>
        <v>1.7973184999999992</v>
      </c>
      <c r="I821" s="2">
        <f t="array" ref="I821">SUMPRODUCT(B805:B824, (ROW(B805:B824)-ROW(B805)+1)) / (20*21/2)</f>
        <v>1.9214738095238095</v>
      </c>
      <c r="J821" s="2">
        <f t="shared" si="98"/>
        <v>1.8814410522702432</v>
      </c>
      <c r="K821" s="2">
        <f t="shared" si="100"/>
        <v>1.8521771214138003</v>
      </c>
    </row>
    <row r="822" spans="1:11" ht="13.5" x14ac:dyDescent="0.25">
      <c r="A822" s="3">
        <v>43200</v>
      </c>
      <c r="B822" s="2">
        <v>1.9896</v>
      </c>
      <c r="C822" s="2">
        <f t="shared" si="93"/>
        <v>-5.9000000000000163E-3</v>
      </c>
      <c r="D822" s="2">
        <f t="shared" si="94"/>
        <v>1.9861200000000001</v>
      </c>
      <c r="E822" s="2">
        <f t="shared" si="96"/>
        <v>1.9164999999999999</v>
      </c>
      <c r="F822" s="2">
        <f t="shared" si="97"/>
        <v>1.8623600000000002</v>
      </c>
      <c r="G822" s="2">
        <f t="shared" si="99"/>
        <v>1.8473280000000005</v>
      </c>
      <c r="H822" s="2">
        <f t="shared" si="95"/>
        <v>1.7986934999999991</v>
      </c>
      <c r="I822" s="2">
        <f t="array" ref="I822">SUMPRODUCT(B806:B825, (ROW(B806:B825)-ROW(B806)+1)) / (20*21/2)</f>
        <v>1.9319204761904762</v>
      </c>
      <c r="J822" s="2">
        <f t="shared" si="98"/>
        <v>1.8917419044349819</v>
      </c>
      <c r="K822" s="2">
        <f t="shared" si="100"/>
        <v>1.8575662539073767</v>
      </c>
    </row>
    <row r="823" spans="1:11" ht="13.5" x14ac:dyDescent="0.25">
      <c r="A823" s="3">
        <v>43201</v>
      </c>
      <c r="B823" s="2">
        <v>1.9896</v>
      </c>
      <c r="C823" s="2">
        <f t="shared" si="93"/>
        <v>0</v>
      </c>
      <c r="D823" s="2">
        <f t="shared" si="94"/>
        <v>1.9931399999999999</v>
      </c>
      <c r="E823" s="2">
        <f t="shared" si="96"/>
        <v>1.9340499999999998</v>
      </c>
      <c r="F823" s="2">
        <f t="shared" si="97"/>
        <v>1.8711350000000002</v>
      </c>
      <c r="G823" s="2">
        <f t="shared" si="99"/>
        <v>1.8496680000000003</v>
      </c>
      <c r="H823" s="2">
        <f t="shared" si="95"/>
        <v>1.8002439999999991</v>
      </c>
      <c r="I823" s="2">
        <f t="array" ref="I823">SUMPRODUCT(B807:B826, (ROW(B807:B826)-ROW(B807)+1)) / (20*21/2)</f>
        <v>1.9414476190476189</v>
      </c>
      <c r="J823" s="2">
        <f t="shared" si="98"/>
        <v>1.9010617230602218</v>
      </c>
      <c r="K823" s="2">
        <f t="shared" si="100"/>
        <v>1.8627440478717934</v>
      </c>
    </row>
    <row r="824" spans="1:11" ht="13.5" x14ac:dyDescent="0.25">
      <c r="A824" s="3">
        <v>43202</v>
      </c>
      <c r="B824" s="2">
        <v>1.9896</v>
      </c>
      <c r="C824" s="2">
        <f t="shared" si="93"/>
        <v>0</v>
      </c>
      <c r="D824" s="2">
        <f t="shared" si="94"/>
        <v>1.99196</v>
      </c>
      <c r="E824" s="2">
        <f t="shared" si="96"/>
        <v>1.9515999999999998</v>
      </c>
      <c r="F824" s="2">
        <f t="shared" si="97"/>
        <v>1.8799100000000002</v>
      </c>
      <c r="G824" s="2">
        <f t="shared" si="99"/>
        <v>1.8520080000000008</v>
      </c>
      <c r="H824" s="2">
        <f t="shared" si="95"/>
        <v>1.8016484999999989</v>
      </c>
      <c r="I824" s="2">
        <f t="array" ref="I824">SUMPRODUCT(B808:B827, (ROW(B808:B827)-ROW(B808)+1)) / (20*21/2)</f>
        <v>1.9484442857142856</v>
      </c>
      <c r="J824" s="2">
        <f t="shared" si="98"/>
        <v>1.9094939399116293</v>
      </c>
      <c r="K824" s="2">
        <f t="shared" si="100"/>
        <v>1.8677187910925073</v>
      </c>
    </row>
    <row r="825" spans="1:11" ht="13.5" x14ac:dyDescent="0.25">
      <c r="A825" s="3">
        <v>43203</v>
      </c>
      <c r="B825" s="2">
        <v>1.9896</v>
      </c>
      <c r="C825" s="2">
        <f t="shared" si="93"/>
        <v>0</v>
      </c>
      <c r="D825" s="2">
        <f t="shared" si="94"/>
        <v>1.9907800000000002</v>
      </c>
      <c r="E825" s="2">
        <f t="shared" si="96"/>
        <v>1.9691499999999997</v>
      </c>
      <c r="F825" s="2">
        <f t="shared" si="97"/>
        <v>1.8895650000000004</v>
      </c>
      <c r="G825" s="2">
        <f t="shared" si="99"/>
        <v>1.8532940000000002</v>
      </c>
      <c r="H825" s="2">
        <f t="shared" si="95"/>
        <v>1.8030529999999987</v>
      </c>
      <c r="I825" s="2">
        <f t="array" ref="I825">SUMPRODUCT(B809:B828, (ROW(B809:B828)-ROW(B809)+1)) / (20*21/2)</f>
        <v>1.9563271428571429</v>
      </c>
      <c r="J825" s="2">
        <f t="shared" si="98"/>
        <v>1.9171230884914741</v>
      </c>
      <c r="K825" s="2">
        <f t="shared" si="100"/>
        <v>1.8724984463437815</v>
      </c>
    </row>
    <row r="826" spans="1:11" ht="13.5" x14ac:dyDescent="0.25">
      <c r="A826" s="3">
        <v>43206</v>
      </c>
      <c r="B826" s="2">
        <v>1.9896</v>
      </c>
      <c r="C826" s="2">
        <f t="shared" si="93"/>
        <v>0</v>
      </c>
      <c r="D826" s="2">
        <f t="shared" si="94"/>
        <v>1.9896</v>
      </c>
      <c r="E826" s="2">
        <f t="shared" si="96"/>
        <v>1.9790899999999998</v>
      </c>
      <c r="F826" s="2">
        <f t="shared" si="97"/>
        <v>1.8986350000000005</v>
      </c>
      <c r="G826" s="2">
        <f t="shared" si="99"/>
        <v>1.8556340000000007</v>
      </c>
      <c r="H826" s="2">
        <f t="shared" si="95"/>
        <v>1.8046914999999983</v>
      </c>
      <c r="I826" s="2">
        <f t="array" ref="I826">SUMPRODUCT(B810:B829, (ROW(B810:B829)-ROW(B810)+1)) / (20*21/2)</f>
        <v>1.9632904761904759</v>
      </c>
      <c r="J826" s="2">
        <f t="shared" si="98"/>
        <v>1.924025651492286</v>
      </c>
      <c r="K826" s="2">
        <f t="shared" si="100"/>
        <v>1.8770906641342213</v>
      </c>
    </row>
    <row r="827" spans="1:11" ht="13.5" x14ac:dyDescent="0.25">
      <c r="A827" s="3">
        <v>43207</v>
      </c>
      <c r="B827" s="2">
        <v>1.9721</v>
      </c>
      <c r="C827" s="2">
        <f t="shared" si="93"/>
        <v>-1.7500000000000071E-2</v>
      </c>
      <c r="D827" s="2">
        <f t="shared" si="94"/>
        <v>1.9861</v>
      </c>
      <c r="E827" s="2">
        <f t="shared" si="96"/>
        <v>1.98611</v>
      </c>
      <c r="F827" s="2">
        <f t="shared" si="97"/>
        <v>1.90683</v>
      </c>
      <c r="G827" s="2">
        <f t="shared" si="99"/>
        <v>1.8576240000000004</v>
      </c>
      <c r="H827" s="2">
        <f t="shared" si="95"/>
        <v>1.8061254999999983</v>
      </c>
      <c r="I827" s="2">
        <f t="array" ref="I827">SUMPRODUCT(B811:B830, (ROW(B811:B830)-ROW(B811)+1)) / (20*21/2)</f>
        <v>1.964932857142857</v>
      </c>
      <c r="J827" s="2">
        <f t="shared" si="98"/>
        <v>1.928604160873973</v>
      </c>
      <c r="K827" s="2">
        <f t="shared" si="100"/>
        <v>1.8808165204426834</v>
      </c>
    </row>
    <row r="828" spans="1:11" ht="13.5" x14ac:dyDescent="0.25">
      <c r="A828" s="3">
        <v>43208</v>
      </c>
      <c r="B828" s="2">
        <v>1.9896</v>
      </c>
      <c r="C828" s="2">
        <f t="shared" si="93"/>
        <v>1.7500000000000071E-2</v>
      </c>
      <c r="D828" s="2">
        <f t="shared" si="94"/>
        <v>1.9861</v>
      </c>
      <c r="E828" s="2">
        <f t="shared" si="96"/>
        <v>1.9896199999999997</v>
      </c>
      <c r="F828" s="2">
        <f t="shared" si="97"/>
        <v>1.9164850000000002</v>
      </c>
      <c r="G828" s="2">
        <f t="shared" si="99"/>
        <v>1.8601980000000007</v>
      </c>
      <c r="H828" s="2">
        <f t="shared" si="95"/>
        <v>1.8074709999999983</v>
      </c>
      <c r="I828" s="2">
        <f t="array" ref="I828">SUMPRODUCT(B812:B831, (ROW(B812:B831)-ROW(B812)+1)) / (20*21/2)</f>
        <v>1.9659342857142859</v>
      </c>
      <c r="J828" s="2">
        <f t="shared" si="98"/>
        <v>1.9344132884097851</v>
      </c>
      <c r="K828" s="2">
        <f t="shared" si="100"/>
        <v>1.8850825392488526</v>
      </c>
    </row>
    <row r="829" spans="1:11" ht="13.5" x14ac:dyDescent="0.25">
      <c r="A829" s="3">
        <v>43209</v>
      </c>
      <c r="B829" s="2">
        <v>1.9896</v>
      </c>
      <c r="C829" s="2">
        <f t="shared" si="93"/>
        <v>0</v>
      </c>
      <c r="D829" s="2">
        <f t="shared" si="94"/>
        <v>1.9861</v>
      </c>
      <c r="E829" s="2">
        <f t="shared" si="96"/>
        <v>1.9890299999999996</v>
      </c>
      <c r="F829" s="2">
        <f t="shared" si="97"/>
        <v>1.9255549999999999</v>
      </c>
      <c r="G829" s="2">
        <f t="shared" si="99"/>
        <v>1.8637080000000006</v>
      </c>
      <c r="H829" s="2">
        <f t="shared" si="95"/>
        <v>1.8088164999999981</v>
      </c>
      <c r="I829" s="2">
        <f t="array" ref="I829">SUMPRODUCT(B813:B832, (ROW(B813:B832)-ROW(B813)+1)) / (20*21/2)</f>
        <v>1.9691133333333333</v>
      </c>
      <c r="J829" s="2">
        <f t="shared" si="98"/>
        <v>1.9396691657040912</v>
      </c>
      <c r="K829" s="2">
        <f t="shared" si="100"/>
        <v>1.8891812631998779</v>
      </c>
    </row>
    <row r="830" spans="1:11" ht="13.5" x14ac:dyDescent="0.25">
      <c r="A830" s="3">
        <v>43210</v>
      </c>
      <c r="B830" s="2">
        <v>1.9428000000000001</v>
      </c>
      <c r="C830" s="2">
        <f t="shared" si="93"/>
        <v>-4.6799999999999953E-2</v>
      </c>
      <c r="D830" s="2">
        <f t="shared" si="94"/>
        <v>1.9767400000000002</v>
      </c>
      <c r="E830" s="2">
        <f t="shared" si="96"/>
        <v>1.9837600000000002</v>
      </c>
      <c r="F830" s="2">
        <f t="shared" si="97"/>
        <v>1.9322849999999998</v>
      </c>
      <c r="G830" s="2">
        <f t="shared" si="99"/>
        <v>1.8662820000000004</v>
      </c>
      <c r="H830" s="2">
        <f t="shared" si="95"/>
        <v>1.8099279999999982</v>
      </c>
      <c r="I830" s="2">
        <f t="array" ref="I830">SUMPRODUCT(B814:B833, (ROW(B814:B833)-ROW(B814)+1)) / (20*21/2)</f>
        <v>1.9693114285714284</v>
      </c>
      <c r="J830" s="2">
        <f t="shared" si="98"/>
        <v>1.9399673403989395</v>
      </c>
      <c r="K830" s="2">
        <f t="shared" si="100"/>
        <v>1.8912839587606671</v>
      </c>
    </row>
    <row r="831" spans="1:11" ht="13.5" x14ac:dyDescent="0.25">
      <c r="A831" s="3">
        <v>43213</v>
      </c>
      <c r="B831" s="2">
        <v>1.9428000000000001</v>
      </c>
      <c r="C831" s="2">
        <f t="shared" si="93"/>
        <v>0</v>
      </c>
      <c r="D831" s="2">
        <f t="shared" si="94"/>
        <v>1.9673799999999999</v>
      </c>
      <c r="E831" s="2">
        <f t="shared" si="96"/>
        <v>1.9784900000000001</v>
      </c>
      <c r="F831" s="2">
        <f t="shared" si="97"/>
        <v>1.93872</v>
      </c>
      <c r="G831" s="2">
        <f t="shared" si="99"/>
        <v>1.8678020000000006</v>
      </c>
      <c r="H831" s="2">
        <f t="shared" si="95"/>
        <v>1.8110394999999984</v>
      </c>
      <c r="I831" s="2">
        <f t="array" ref="I831">SUMPRODUCT(B815:B834, (ROW(B815:B834)-ROW(B815)+1)) / (20*21/2)</f>
        <v>1.9699828571428573</v>
      </c>
      <c r="J831" s="2">
        <f t="shared" si="98"/>
        <v>1.9402371175038025</v>
      </c>
      <c r="K831" s="2">
        <f t="shared" si="100"/>
        <v>1.8933041956720136</v>
      </c>
    </row>
    <row r="832" spans="1:11" ht="13.5" x14ac:dyDescent="0.25">
      <c r="A832" s="3">
        <v>43214</v>
      </c>
      <c r="B832" s="2">
        <v>1.9721</v>
      </c>
      <c r="C832" s="2">
        <f t="shared" si="93"/>
        <v>2.9299999999999882E-2</v>
      </c>
      <c r="D832" s="2">
        <f t="shared" si="94"/>
        <v>1.9673799999999999</v>
      </c>
      <c r="E832" s="2">
        <f t="shared" si="96"/>
        <v>1.9767399999999999</v>
      </c>
      <c r="F832" s="2">
        <f t="shared" si="97"/>
        <v>1.9466199999999998</v>
      </c>
      <c r="G832" s="2">
        <f t="shared" si="99"/>
        <v>1.8709620000000005</v>
      </c>
      <c r="H832" s="2">
        <f t="shared" si="95"/>
        <v>1.8122389999999982</v>
      </c>
      <c r="I832" s="2">
        <f t="array" ref="I832">SUMPRODUCT(B816:B835, (ROW(B816:B835)-ROW(B816)+1)) / (20*21/2)</f>
        <v>1.9682814285714285</v>
      </c>
      <c r="J832" s="2">
        <f t="shared" si="98"/>
        <v>1.9432716777415355</v>
      </c>
      <c r="K832" s="2">
        <f t="shared" si="100"/>
        <v>1.8963942272142877</v>
      </c>
    </row>
    <row r="833" spans="1:11" ht="13.5" x14ac:dyDescent="0.25">
      <c r="A833" s="3">
        <v>43215</v>
      </c>
      <c r="B833" s="2">
        <v>1.9487000000000001</v>
      </c>
      <c r="C833" s="2">
        <f t="shared" si="93"/>
        <v>-2.3399999999999865E-2</v>
      </c>
      <c r="D833" s="2">
        <f t="shared" si="94"/>
        <v>1.9592000000000003</v>
      </c>
      <c r="E833" s="2">
        <f t="shared" si="96"/>
        <v>1.9726499999999998</v>
      </c>
      <c r="F833" s="2">
        <f t="shared" si="97"/>
        <v>1.9533499999999997</v>
      </c>
      <c r="G833" s="2">
        <f t="shared" si="99"/>
        <v>1.8736540000000006</v>
      </c>
      <c r="H833" s="2">
        <f t="shared" si="95"/>
        <v>1.8132339999999982</v>
      </c>
      <c r="I833" s="2">
        <f t="array" ref="I833">SUMPRODUCT(B817:B836, (ROW(B817:B836)-ROW(B817)+1)) / (20*21/2)</f>
        <v>1.9670814285714284</v>
      </c>
      <c r="J833" s="2">
        <f t="shared" si="98"/>
        <v>1.9437886608137704</v>
      </c>
      <c r="K833" s="2">
        <f t="shared" si="100"/>
        <v>1.8984454339901979</v>
      </c>
    </row>
    <row r="834" spans="1:11" ht="13.5" x14ac:dyDescent="0.25">
      <c r="A834" s="3">
        <v>43216</v>
      </c>
      <c r="B834" s="2">
        <v>1.9603999999999999</v>
      </c>
      <c r="C834" s="2">
        <f t="shared" si="93"/>
        <v>1.1699999999999822E-2</v>
      </c>
      <c r="D834" s="2">
        <f t="shared" si="94"/>
        <v>1.95336</v>
      </c>
      <c r="E834" s="2">
        <f t="shared" si="96"/>
        <v>1.9697299999999998</v>
      </c>
      <c r="F834" s="2">
        <f t="shared" si="97"/>
        <v>1.9606649999999999</v>
      </c>
      <c r="G834" s="2">
        <f t="shared" si="99"/>
        <v>1.8769320000000005</v>
      </c>
      <c r="H834" s="2">
        <f t="shared" si="95"/>
        <v>1.8143164999999981</v>
      </c>
      <c r="I834" s="2">
        <f t="array" ref="I834">SUMPRODUCT(B818:B837, (ROW(B818:B837)-ROW(B818)+1)) / (20*21/2)</f>
        <v>1.9689180952380954</v>
      </c>
      <c r="J834" s="2">
        <f t="shared" si="98"/>
        <v>1.945370693117221</v>
      </c>
      <c r="K834" s="2">
        <f t="shared" si="100"/>
        <v>1.9008750248141117</v>
      </c>
    </row>
    <row r="835" spans="1:11" ht="13.5" x14ac:dyDescent="0.25">
      <c r="A835" s="3">
        <v>43217</v>
      </c>
      <c r="B835" s="2">
        <v>1.9428000000000001</v>
      </c>
      <c r="C835" s="2">
        <f t="shared" si="93"/>
        <v>-1.7599999999999838E-2</v>
      </c>
      <c r="D835" s="2">
        <f t="shared" si="94"/>
        <v>1.95336</v>
      </c>
      <c r="E835" s="2">
        <f t="shared" si="96"/>
        <v>1.9650500000000002</v>
      </c>
      <c r="F835" s="2">
        <f t="shared" si="97"/>
        <v>1.9670999999999996</v>
      </c>
      <c r="G835" s="2">
        <f t="shared" si="99"/>
        <v>1.8788040000000001</v>
      </c>
      <c r="H835" s="2">
        <f t="shared" si="95"/>
        <v>1.8152819999999983</v>
      </c>
      <c r="I835" s="2">
        <f t="array" ref="I835">SUMPRODUCT(B819:B838, (ROW(B819:B838)-ROW(B819)+1)) / (20*21/2)</f>
        <v>1.9703371428571428</v>
      </c>
      <c r="J835" s="2">
        <f t="shared" si="98"/>
        <v>1.945125865201295</v>
      </c>
      <c r="K835" s="2">
        <f t="shared" si="100"/>
        <v>1.9025191414880682</v>
      </c>
    </row>
    <row r="836" spans="1:11" ht="13.5" x14ac:dyDescent="0.25">
      <c r="A836" s="3">
        <v>43220</v>
      </c>
      <c r="B836" s="2">
        <v>1.9544999999999999</v>
      </c>
      <c r="C836" s="2">
        <f t="shared" ref="C836:C899" si="101">B836-B835</f>
        <v>1.1699999999999822E-2</v>
      </c>
      <c r="D836" s="2">
        <f t="shared" si="94"/>
        <v>1.9556999999999998</v>
      </c>
      <c r="E836" s="2">
        <f t="shared" si="96"/>
        <v>1.9615399999999998</v>
      </c>
      <c r="F836" s="2">
        <f t="shared" si="97"/>
        <v>1.9703149999999998</v>
      </c>
      <c r="G836" s="2">
        <f t="shared" si="99"/>
        <v>1.8809100000000001</v>
      </c>
      <c r="H836" s="2">
        <f t="shared" si="95"/>
        <v>1.8165399999999983</v>
      </c>
      <c r="I836" s="2">
        <f t="array" ref="I836">SUMPRODUCT(B820:B839, (ROW(B820:B839)-ROW(B820)+1)) / (20*21/2)</f>
        <v>1.9676938095238095</v>
      </c>
      <c r="J836" s="2">
        <f t="shared" si="98"/>
        <v>1.9460186399440289</v>
      </c>
      <c r="K836" s="2">
        <f t="shared" si="100"/>
        <v>1.9045576065277521</v>
      </c>
    </row>
    <row r="837" spans="1:11" ht="13.5" x14ac:dyDescent="0.25">
      <c r="A837" s="3">
        <v>43222</v>
      </c>
      <c r="B837" s="2">
        <v>1.9896</v>
      </c>
      <c r="C837" s="2">
        <f t="shared" si="101"/>
        <v>3.5100000000000131E-2</v>
      </c>
      <c r="D837" s="2">
        <f t="shared" si="94"/>
        <v>1.9591999999999998</v>
      </c>
      <c r="E837" s="2">
        <f t="shared" si="96"/>
        <v>1.96329</v>
      </c>
      <c r="F837" s="2">
        <f t="shared" si="97"/>
        <v>1.9746999999999999</v>
      </c>
      <c r="G837" s="2">
        <f t="shared" si="99"/>
        <v>1.883718</v>
      </c>
      <c r="H837" s="2">
        <f t="shared" si="95"/>
        <v>1.8177394999999981</v>
      </c>
      <c r="I837" s="2">
        <f t="array" ref="I837">SUMPRODUCT(B821:B840, (ROW(B821:B840)-ROW(B821)+1)) / (20*21/2)</f>
        <v>1.9652733333333332</v>
      </c>
      <c r="J837" s="2">
        <f t="shared" si="98"/>
        <v>1.9501692456636452</v>
      </c>
      <c r="K837" s="2">
        <f t="shared" si="100"/>
        <v>1.9078926023501932</v>
      </c>
    </row>
    <row r="838" spans="1:11" ht="13.5" x14ac:dyDescent="0.25">
      <c r="A838" s="3">
        <v>43223</v>
      </c>
      <c r="B838" s="2">
        <v>1.9896</v>
      </c>
      <c r="C838" s="2">
        <f t="shared" si="101"/>
        <v>0</v>
      </c>
      <c r="D838" s="2">
        <f t="shared" ref="D838:D901" si="102">AVERAGE(B834:B838)</f>
        <v>1.9673799999999999</v>
      </c>
      <c r="E838" s="2">
        <f t="shared" si="96"/>
        <v>1.96329</v>
      </c>
      <c r="F838" s="2">
        <f t="shared" si="97"/>
        <v>1.9764550000000001</v>
      </c>
      <c r="G838" s="2">
        <f t="shared" si="99"/>
        <v>1.8861739999999998</v>
      </c>
      <c r="H838" s="2">
        <f t="shared" si="95"/>
        <v>1.8189389999999981</v>
      </c>
      <c r="I838" s="2">
        <f t="array" ref="I838">SUMPRODUCT(B822:B841, (ROW(B822:B841)-ROW(B822)+1)) / (20*21/2)</f>
        <v>1.9658566666666664</v>
      </c>
      <c r="J838" s="2">
        <f t="shared" si="98"/>
        <v>1.953924555600441</v>
      </c>
      <c r="K838" s="2">
        <f t="shared" si="100"/>
        <v>1.9110968140227347</v>
      </c>
    </row>
    <row r="839" spans="1:11" ht="13.5" x14ac:dyDescent="0.25">
      <c r="A839" s="3">
        <v>43224</v>
      </c>
      <c r="B839" s="2">
        <v>1.9487000000000001</v>
      </c>
      <c r="C839" s="2">
        <f t="shared" si="101"/>
        <v>-4.0899999999999936E-2</v>
      </c>
      <c r="D839" s="2">
        <f t="shared" si="102"/>
        <v>1.9650400000000001</v>
      </c>
      <c r="E839" s="2">
        <f t="shared" si="96"/>
        <v>1.9591999999999998</v>
      </c>
      <c r="F839" s="2">
        <f t="shared" si="97"/>
        <v>1.9741150000000001</v>
      </c>
      <c r="G839" s="2">
        <f t="shared" si="99"/>
        <v>1.887812</v>
      </c>
      <c r="H839" s="2">
        <f t="shared" si="95"/>
        <v>1.819904499999998</v>
      </c>
      <c r="I839" s="2">
        <f t="array" ref="I839">SUMPRODUCT(B823:B842, (ROW(B823:B842)-ROW(B823)+1)) / (20*21/2)</f>
        <v>1.9665238095238093</v>
      </c>
      <c r="J839" s="2">
        <f t="shared" si="98"/>
        <v>1.9534269788765894</v>
      </c>
      <c r="K839" s="2">
        <f t="shared" si="100"/>
        <v>1.9125714487669412</v>
      </c>
    </row>
    <row r="840" spans="1:11" ht="13.5" x14ac:dyDescent="0.25">
      <c r="A840" s="3">
        <v>43227</v>
      </c>
      <c r="B840" s="2">
        <v>1.9487000000000001</v>
      </c>
      <c r="C840" s="2">
        <f t="shared" si="101"/>
        <v>0</v>
      </c>
      <c r="D840" s="2">
        <f t="shared" si="102"/>
        <v>1.9662200000000003</v>
      </c>
      <c r="E840" s="2">
        <f t="shared" si="96"/>
        <v>1.9597899999999995</v>
      </c>
      <c r="F840" s="2">
        <f t="shared" si="97"/>
        <v>1.9717750000000003</v>
      </c>
      <c r="G840" s="2">
        <f t="shared" si="99"/>
        <v>1.890036</v>
      </c>
      <c r="H840" s="2">
        <f t="shared" si="95"/>
        <v>1.8208994999999979</v>
      </c>
      <c r="I840" s="2">
        <f t="array" ref="I840">SUMPRODUCT(B824:B843, (ROW(B824:B843)-ROW(B824)+1)) / (20*21/2)</f>
        <v>1.9672466666666668</v>
      </c>
      <c r="J840" s="2">
        <f t="shared" si="98"/>
        <v>1.9529767904121522</v>
      </c>
      <c r="K840" s="2">
        <f t="shared" si="100"/>
        <v>1.9139882546976494</v>
      </c>
    </row>
    <row r="841" spans="1:11" ht="13.5" x14ac:dyDescent="0.25">
      <c r="A841" s="3">
        <v>43228</v>
      </c>
      <c r="B841" s="2">
        <v>1.9779</v>
      </c>
      <c r="C841" s="2">
        <f t="shared" si="101"/>
        <v>2.9199999999999893E-2</v>
      </c>
      <c r="D841" s="2">
        <f t="shared" si="102"/>
        <v>1.9708999999999999</v>
      </c>
      <c r="E841" s="2">
        <f t="shared" si="96"/>
        <v>1.9632999999999996</v>
      </c>
      <c r="F841" s="2">
        <f t="shared" si="97"/>
        <v>1.9708950000000001</v>
      </c>
      <c r="G841" s="2">
        <f t="shared" si="99"/>
        <v>1.8923760000000005</v>
      </c>
      <c r="H841" s="2">
        <f t="shared" si="95"/>
        <v>1.8222744999999978</v>
      </c>
      <c r="I841" s="2">
        <f t="array" ref="I841">SUMPRODUCT(B825:B844, (ROW(B825:B844)-ROW(B825)+1)) / (20*21/2)</f>
        <v>1.9652442857142858</v>
      </c>
      <c r="J841" s="2">
        <f t="shared" si="98"/>
        <v>1.9553504294205188</v>
      </c>
      <c r="K841" s="2">
        <f t="shared" si="100"/>
        <v>1.9164945976506829</v>
      </c>
    </row>
    <row r="842" spans="1:11" ht="13.5" x14ac:dyDescent="0.25">
      <c r="A842" s="3">
        <v>43229</v>
      </c>
      <c r="B842" s="2">
        <v>1.9779</v>
      </c>
      <c r="C842" s="2">
        <f t="shared" si="101"/>
        <v>0</v>
      </c>
      <c r="D842" s="2">
        <f t="shared" si="102"/>
        <v>1.9685600000000001</v>
      </c>
      <c r="E842" s="2">
        <f t="shared" si="96"/>
        <v>1.9638799999999996</v>
      </c>
      <c r="F842" s="2">
        <f t="shared" si="97"/>
        <v>1.9703099999999996</v>
      </c>
      <c r="G842" s="2">
        <f t="shared" si="99"/>
        <v>1.8956520000000006</v>
      </c>
      <c r="H842" s="2">
        <f t="shared" ref="H842:H905" si="103">AVERAGE(B643:B842)</f>
        <v>1.8236789999999978</v>
      </c>
      <c r="I842" s="2">
        <f t="array" ref="I842">SUMPRODUCT(B826:B845, (ROW(B826:B845)-ROW(B826)+1)) / (20*21/2)</f>
        <v>1.9651033333333336</v>
      </c>
      <c r="J842" s="2">
        <f t="shared" si="98"/>
        <v>1.9574980075709456</v>
      </c>
      <c r="K842" s="2">
        <f t="shared" si="100"/>
        <v>1.9189026526447739</v>
      </c>
    </row>
    <row r="843" spans="1:11" ht="13.5" x14ac:dyDescent="0.25">
      <c r="A843" s="3">
        <v>43230</v>
      </c>
      <c r="B843" s="2">
        <v>1.9779</v>
      </c>
      <c r="C843" s="2">
        <f t="shared" si="101"/>
        <v>0</v>
      </c>
      <c r="D843" s="2">
        <f t="shared" si="102"/>
        <v>1.9662199999999999</v>
      </c>
      <c r="E843" s="2">
        <f t="shared" si="96"/>
        <v>1.9667999999999999</v>
      </c>
      <c r="F843" s="2">
        <f t="shared" si="97"/>
        <v>1.9697249999999997</v>
      </c>
      <c r="G843" s="2">
        <f t="shared" si="99"/>
        <v>1.8989280000000008</v>
      </c>
      <c r="H843" s="2">
        <f t="shared" si="103"/>
        <v>1.8250834999999979</v>
      </c>
      <c r="I843" s="2">
        <f t="array" ref="I843">SUMPRODUCT(B827:B846, (ROW(B827:B846)-ROW(B827)+1)) / (20*21/2)</f>
        <v>1.9634071428571427</v>
      </c>
      <c r="J843" s="2">
        <f t="shared" si="98"/>
        <v>1.9594410544689509</v>
      </c>
      <c r="K843" s="2">
        <f t="shared" si="100"/>
        <v>1.9212162741096848</v>
      </c>
    </row>
    <row r="844" spans="1:11" ht="13.5" x14ac:dyDescent="0.25">
      <c r="A844" s="3">
        <v>43231</v>
      </c>
      <c r="B844" s="2">
        <v>1.9487000000000001</v>
      </c>
      <c r="C844" s="2">
        <f t="shared" si="101"/>
        <v>-2.9199999999999893E-2</v>
      </c>
      <c r="D844" s="2">
        <f t="shared" si="102"/>
        <v>1.9662200000000003</v>
      </c>
      <c r="E844" s="2">
        <f t="shared" ref="E844:E907" si="104">AVERAGE(B835:B844)</f>
        <v>1.9656299999999998</v>
      </c>
      <c r="F844" s="2">
        <f t="shared" si="97"/>
        <v>1.9676799999999997</v>
      </c>
      <c r="G844" s="2">
        <f t="shared" si="99"/>
        <v>1.901620000000001</v>
      </c>
      <c r="H844" s="2">
        <f t="shared" si="103"/>
        <v>1.8261369999999977</v>
      </c>
      <c r="I844" s="2">
        <f t="array" ref="I844">SUMPRODUCT(B828:B847, (ROW(B828:B847)-ROW(B828)+1)) / (20*21/2)</f>
        <v>1.9658009523809525</v>
      </c>
      <c r="J844" s="2">
        <f t="shared" si="98"/>
        <v>1.9584180969004792</v>
      </c>
      <c r="K844" s="2">
        <f t="shared" si="100"/>
        <v>1.922294067281854</v>
      </c>
    </row>
    <row r="845" spans="1:11" ht="13.5" x14ac:dyDescent="0.25">
      <c r="A845" s="3">
        <v>43234</v>
      </c>
      <c r="B845" s="2">
        <v>1.9661999999999999</v>
      </c>
      <c r="C845" s="2">
        <f t="shared" si="101"/>
        <v>1.7499999999999849E-2</v>
      </c>
      <c r="D845" s="2">
        <f t="shared" si="102"/>
        <v>1.9697200000000001</v>
      </c>
      <c r="E845" s="2">
        <f t="shared" si="104"/>
        <v>1.96797</v>
      </c>
      <c r="F845" s="2">
        <f t="shared" si="97"/>
        <v>1.96651</v>
      </c>
      <c r="G845" s="2">
        <f t="shared" si="99"/>
        <v>1.904780000000001</v>
      </c>
      <c r="H845" s="2">
        <f t="shared" si="103"/>
        <v>1.8274829999999977</v>
      </c>
      <c r="I845" s="2">
        <f t="array" ref="I845">SUMPRODUCT(B829:B848, (ROW(B829:B848)-ROW(B829)+1)) / (20*21/2)</f>
        <v>1.9675590476190472</v>
      </c>
      <c r="J845" s="2">
        <f t="shared" si="98"/>
        <v>1.9591592305290049</v>
      </c>
      <c r="K845" s="2">
        <f t="shared" si="100"/>
        <v>1.9240158685649187</v>
      </c>
    </row>
    <row r="846" spans="1:11" ht="13.5" x14ac:dyDescent="0.25">
      <c r="A846" s="3">
        <v>43235</v>
      </c>
      <c r="B846" s="2">
        <v>1.9487000000000001</v>
      </c>
      <c r="C846" s="2">
        <f t="shared" si="101"/>
        <v>-1.7499999999999849E-2</v>
      </c>
      <c r="D846" s="2">
        <f t="shared" si="102"/>
        <v>1.9638800000000001</v>
      </c>
      <c r="E846" s="2">
        <f t="shared" si="104"/>
        <v>1.96739</v>
      </c>
      <c r="F846" s="2">
        <f t="shared" si="97"/>
        <v>1.9644649999999999</v>
      </c>
      <c r="G846" s="2">
        <f t="shared" si="99"/>
        <v>1.9074720000000005</v>
      </c>
      <c r="H846" s="2">
        <f t="shared" si="103"/>
        <v>1.8287414999999974</v>
      </c>
      <c r="I846" s="2">
        <f t="array" ref="I846">SUMPRODUCT(B830:B849, (ROW(B830:B849)-ROW(B830)+1)) / (20*21/2)</f>
        <v>1.9671161904761902</v>
      </c>
      <c r="J846" s="2">
        <f t="shared" si="98"/>
        <v>1.9581631133357664</v>
      </c>
      <c r="K846" s="2">
        <f t="shared" si="100"/>
        <v>1.9249838737192355</v>
      </c>
    </row>
    <row r="847" spans="1:11" ht="13.5" x14ac:dyDescent="0.25">
      <c r="A847" s="3">
        <v>43236</v>
      </c>
      <c r="B847" s="2">
        <v>1.9896</v>
      </c>
      <c r="C847" s="2">
        <f t="shared" si="101"/>
        <v>4.0899999999999936E-2</v>
      </c>
      <c r="D847" s="2">
        <f t="shared" si="102"/>
        <v>1.9662199999999999</v>
      </c>
      <c r="E847" s="2">
        <f t="shared" si="104"/>
        <v>1.96739</v>
      </c>
      <c r="F847" s="2">
        <f t="shared" si="97"/>
        <v>1.9653400000000001</v>
      </c>
      <c r="G847" s="2">
        <f t="shared" si="99"/>
        <v>1.9109820000000004</v>
      </c>
      <c r="H847" s="2">
        <f t="shared" si="103"/>
        <v>1.8299994999999976</v>
      </c>
      <c r="I847" s="2">
        <f t="array" ref="I847">SUMPRODUCT(B831:B850, (ROW(B831:B850)-ROW(B831)+1)) / (20*21/2)</f>
        <v>1.9668123809523808</v>
      </c>
      <c r="J847" s="2">
        <f t="shared" si="98"/>
        <v>1.9611571025418839</v>
      </c>
      <c r="K847" s="2">
        <f t="shared" si="100"/>
        <v>1.927517839455736</v>
      </c>
    </row>
    <row r="848" spans="1:11" ht="13.5" x14ac:dyDescent="0.25">
      <c r="A848" s="3">
        <v>43237</v>
      </c>
      <c r="B848" s="2">
        <v>1.9838</v>
      </c>
      <c r="C848" s="2">
        <f t="shared" si="101"/>
        <v>-5.8000000000000274E-3</v>
      </c>
      <c r="D848" s="2">
        <f t="shared" si="102"/>
        <v>1.9674</v>
      </c>
      <c r="E848" s="2">
        <f t="shared" si="104"/>
        <v>1.9668099999999999</v>
      </c>
      <c r="F848" s="2">
        <f t="shared" si="97"/>
        <v>1.9650499999999997</v>
      </c>
      <c r="G848" s="2">
        <f t="shared" si="99"/>
        <v>1.9144940000000006</v>
      </c>
      <c r="H848" s="2">
        <f t="shared" si="103"/>
        <v>1.8311989999999974</v>
      </c>
      <c r="I848" s="2">
        <f t="array" ref="I848">SUMPRODUCT(B832:B851, (ROW(B832:B851)-ROW(B832)+1)) / (20*21/2)</f>
        <v>1.9675390476190475</v>
      </c>
      <c r="J848" s="2">
        <f t="shared" si="98"/>
        <v>1.9633135689664665</v>
      </c>
      <c r="K848" s="2">
        <f t="shared" si="100"/>
        <v>1.9297249830064913</v>
      </c>
    </row>
    <row r="849" spans="1:11" ht="13.5" x14ac:dyDescent="0.25">
      <c r="A849" s="3">
        <v>43238</v>
      </c>
      <c r="B849" s="2">
        <v>1.9603999999999999</v>
      </c>
      <c r="C849" s="2">
        <f t="shared" si="101"/>
        <v>-2.3400000000000087E-2</v>
      </c>
      <c r="D849" s="2">
        <f t="shared" si="102"/>
        <v>1.9697400000000003</v>
      </c>
      <c r="E849" s="2">
        <f t="shared" si="104"/>
        <v>1.9679800000000001</v>
      </c>
      <c r="F849" s="2">
        <f t="shared" si="97"/>
        <v>1.9635899999999999</v>
      </c>
      <c r="G849" s="2">
        <f t="shared" si="99"/>
        <v>1.9174200000000008</v>
      </c>
      <c r="H849" s="2">
        <f t="shared" si="103"/>
        <v>1.8322814999999975</v>
      </c>
      <c r="I849" s="2">
        <f t="array" ref="I849">SUMPRODUCT(B833:B852, (ROW(B833:B852)-ROW(B833)+1)) / (20*21/2)</f>
        <v>1.9681261904761904</v>
      </c>
      <c r="J849" s="2">
        <f t="shared" si="98"/>
        <v>1.9630360862077554</v>
      </c>
      <c r="K849" s="2">
        <f t="shared" si="100"/>
        <v>1.930927924849374</v>
      </c>
    </row>
    <row r="850" spans="1:11" ht="13.5" x14ac:dyDescent="0.25">
      <c r="A850" s="3">
        <v>43241</v>
      </c>
      <c r="B850" s="2">
        <v>1.9603999999999999</v>
      </c>
      <c r="C850" s="2">
        <f t="shared" si="101"/>
        <v>0</v>
      </c>
      <c r="D850" s="2">
        <f t="shared" si="102"/>
        <v>1.96858</v>
      </c>
      <c r="E850" s="2">
        <f t="shared" si="104"/>
        <v>1.9691500000000002</v>
      </c>
      <c r="F850" s="2">
        <f t="shared" si="97"/>
        <v>1.9644699999999997</v>
      </c>
      <c r="G850" s="2">
        <f t="shared" si="99"/>
        <v>1.9203460000000008</v>
      </c>
      <c r="H850" s="2">
        <f t="shared" si="103"/>
        <v>1.8334519999999974</v>
      </c>
      <c r="I850" s="2">
        <f t="array" ref="I850">SUMPRODUCT(B834:B853, (ROW(B834:B853)-ROW(B834)+1)) / (20*21/2)</f>
        <v>1.9670371428571427</v>
      </c>
      <c r="J850" s="2">
        <f t="shared" si="98"/>
        <v>1.9627850303784453</v>
      </c>
      <c r="K850" s="2">
        <f t="shared" si="100"/>
        <v>1.9320836925023399</v>
      </c>
    </row>
    <row r="851" spans="1:11" ht="13.5" x14ac:dyDescent="0.25">
      <c r="A851" s="3">
        <v>43242</v>
      </c>
      <c r="B851" s="2">
        <v>1.9721</v>
      </c>
      <c r="C851" s="2">
        <f t="shared" si="101"/>
        <v>1.1700000000000044E-2</v>
      </c>
      <c r="D851" s="2">
        <f t="shared" si="102"/>
        <v>1.9732599999999998</v>
      </c>
      <c r="E851" s="2">
        <f t="shared" si="104"/>
        <v>1.9685700000000002</v>
      </c>
      <c r="F851" s="2">
        <f t="shared" si="97"/>
        <v>1.9659349999999993</v>
      </c>
      <c r="G851" s="2">
        <f t="shared" si="99"/>
        <v>1.9235060000000002</v>
      </c>
      <c r="H851" s="2">
        <f t="shared" si="103"/>
        <v>1.8346809999999973</v>
      </c>
      <c r="I851" s="2">
        <f t="array" ref="I851">SUMPRODUCT(B835:B854, (ROW(B835:B854)-ROW(B835)+1)) / (20*21/2)</f>
        <v>1.9663966666666666</v>
      </c>
      <c r="J851" s="2">
        <f t="shared" si="98"/>
        <v>1.9636721703424029</v>
      </c>
      <c r="K851" s="2">
        <f t="shared" si="100"/>
        <v>1.9336529594630325</v>
      </c>
    </row>
    <row r="852" spans="1:11" ht="13.5" x14ac:dyDescent="0.25">
      <c r="A852" s="3">
        <v>43243</v>
      </c>
      <c r="B852" s="2">
        <v>1.9721</v>
      </c>
      <c r="C852" s="2">
        <f t="shared" si="101"/>
        <v>0</v>
      </c>
      <c r="D852" s="2">
        <f t="shared" si="102"/>
        <v>1.9697600000000002</v>
      </c>
      <c r="E852" s="2">
        <f t="shared" si="104"/>
        <v>1.9679899999999999</v>
      </c>
      <c r="F852" s="2">
        <f t="shared" ref="F852:F915" si="105">AVERAGE(B833:B852)</f>
        <v>1.9659349999999993</v>
      </c>
      <c r="G852" s="2">
        <f t="shared" si="99"/>
        <v>1.9266660000000002</v>
      </c>
      <c r="H852" s="2">
        <f t="shared" si="103"/>
        <v>1.8360564999999978</v>
      </c>
      <c r="I852" s="2">
        <f t="array" ref="I852">SUMPRODUCT(B836:B855, (ROW(B836:B855)-ROW(B836)+1)) / (20*21/2)</f>
        <v>1.9657604761904763</v>
      </c>
      <c r="J852" s="2">
        <f t="shared" si="98"/>
        <v>1.9644748207859835</v>
      </c>
      <c r="K852" s="2">
        <f t="shared" si="100"/>
        <v>1.9351606865429136</v>
      </c>
    </row>
    <row r="853" spans="1:11" ht="13.5" x14ac:dyDescent="0.25">
      <c r="A853" s="3">
        <v>43244</v>
      </c>
      <c r="B853" s="2">
        <v>1.9544999999999999</v>
      </c>
      <c r="C853" s="2">
        <f t="shared" si="101"/>
        <v>-1.760000000000006E-2</v>
      </c>
      <c r="D853" s="2">
        <f t="shared" si="102"/>
        <v>1.9639</v>
      </c>
      <c r="E853" s="2">
        <f t="shared" si="104"/>
        <v>1.9656499999999997</v>
      </c>
      <c r="F853" s="2">
        <f t="shared" si="105"/>
        <v>1.9662249999999997</v>
      </c>
      <c r="G853" s="2">
        <f t="shared" si="99"/>
        <v>1.9294740000000001</v>
      </c>
      <c r="H853" s="2">
        <f t="shared" si="103"/>
        <v>1.8371974999999976</v>
      </c>
      <c r="I853" s="2">
        <f t="array" ref="I853">SUMPRODUCT(B837:B856, (ROW(B837:B856)-ROW(B837)+1)) / (20*21/2)</f>
        <v>1.965044761904762</v>
      </c>
      <c r="J853" s="2">
        <f t="shared" ref="J853:J916" si="106">$J$4*B853+J852*(1-$J$4)</f>
        <v>1.9635248378539851</v>
      </c>
      <c r="K853" s="2">
        <f t="shared" si="100"/>
        <v>1.9359190909922113</v>
      </c>
    </row>
    <row r="854" spans="1:11" ht="13.5" x14ac:dyDescent="0.25">
      <c r="A854" s="3">
        <v>43245</v>
      </c>
      <c r="B854" s="2">
        <v>1.9595</v>
      </c>
      <c r="C854" s="2">
        <f t="shared" si="101"/>
        <v>5.0000000000001155E-3</v>
      </c>
      <c r="D854" s="2">
        <f t="shared" si="102"/>
        <v>1.9637199999999999</v>
      </c>
      <c r="E854" s="2">
        <f t="shared" si="104"/>
        <v>1.9667299999999996</v>
      </c>
      <c r="F854" s="2">
        <f t="shared" si="105"/>
        <v>1.9661799999999996</v>
      </c>
      <c r="G854" s="2">
        <f t="shared" si="99"/>
        <v>1.9323820000000003</v>
      </c>
      <c r="H854" s="2">
        <f t="shared" si="103"/>
        <v>1.8382754999999975</v>
      </c>
      <c r="I854" s="2">
        <f t="array" ref="I854">SUMPRODUCT(B838:B857, (ROW(B838:B857)-ROW(B838)+1)) / (20*21/2)</f>
        <v>1.9624957142857145</v>
      </c>
      <c r="J854" s="2">
        <f t="shared" si="106"/>
        <v>1.9631415199631295</v>
      </c>
      <c r="K854" s="2">
        <f t="shared" si="100"/>
        <v>1.9368438325219284</v>
      </c>
    </row>
    <row r="855" spans="1:11" ht="13.5" x14ac:dyDescent="0.25">
      <c r="A855" s="3">
        <v>43248</v>
      </c>
      <c r="B855" s="2">
        <v>1.9595</v>
      </c>
      <c r="C855" s="2">
        <f t="shared" si="101"/>
        <v>0</v>
      </c>
      <c r="D855" s="2">
        <f t="shared" si="102"/>
        <v>1.9635400000000001</v>
      </c>
      <c r="E855" s="2">
        <f t="shared" si="104"/>
        <v>1.9660599999999995</v>
      </c>
      <c r="F855" s="2">
        <f t="shared" si="105"/>
        <v>1.967015</v>
      </c>
      <c r="G855" s="2">
        <f t="shared" si="99"/>
        <v>1.9356420000000008</v>
      </c>
      <c r="H855" s="2">
        <f t="shared" si="103"/>
        <v>1.8393534999999974</v>
      </c>
      <c r="I855" s="2">
        <f t="array" ref="I855">SUMPRODUCT(B839:B858, (ROW(B839:B858)-ROW(B839)+1)) / (20*21/2)</f>
        <v>1.9577709523809528</v>
      </c>
      <c r="J855" s="2">
        <f t="shared" si="106"/>
        <v>1.9627947085380697</v>
      </c>
      <c r="K855" s="2">
        <f t="shared" si="100"/>
        <v>1.9377323096779311</v>
      </c>
    </row>
    <row r="856" spans="1:11" ht="13.5" x14ac:dyDescent="0.25">
      <c r="A856" s="3">
        <v>43249</v>
      </c>
      <c r="B856" s="2">
        <v>1.9595</v>
      </c>
      <c r="C856" s="2">
        <f t="shared" si="101"/>
        <v>0</v>
      </c>
      <c r="D856" s="2">
        <f t="shared" si="102"/>
        <v>1.96102</v>
      </c>
      <c r="E856" s="2">
        <f t="shared" si="104"/>
        <v>1.9671399999999994</v>
      </c>
      <c r="F856" s="2">
        <f t="shared" si="105"/>
        <v>1.9672649999999998</v>
      </c>
      <c r="G856" s="2">
        <f t="shared" si="99"/>
        <v>1.9386680000000009</v>
      </c>
      <c r="H856" s="2">
        <f t="shared" si="103"/>
        <v>1.8404024999999973</v>
      </c>
      <c r="I856" s="2">
        <f t="array" ref="I856">SUMPRODUCT(B840:B859, (ROW(B840:B859)-ROW(B840)+1)) / (20*21/2)</f>
        <v>1.95461</v>
      </c>
      <c r="J856" s="2">
        <f t="shared" si="106"/>
        <v>1.9624809267725394</v>
      </c>
      <c r="K856" s="2">
        <f t="shared" si="100"/>
        <v>1.938585944592522</v>
      </c>
    </row>
    <row r="857" spans="1:11" ht="13.5" x14ac:dyDescent="0.25">
      <c r="A857" s="3">
        <v>43250</v>
      </c>
      <c r="B857" s="2">
        <v>1.9404999999999999</v>
      </c>
      <c r="C857" s="2">
        <f t="shared" si="101"/>
        <v>-1.9000000000000128E-2</v>
      </c>
      <c r="D857" s="2">
        <f t="shared" si="102"/>
        <v>1.9547000000000001</v>
      </c>
      <c r="E857" s="2">
        <f t="shared" si="104"/>
        <v>1.9622299999999999</v>
      </c>
      <c r="F857" s="2">
        <f t="shared" si="105"/>
        <v>1.9648099999999999</v>
      </c>
      <c r="G857" s="2">
        <f t="shared" si="99"/>
        <v>1.9413140000000004</v>
      </c>
      <c r="H857" s="2">
        <f t="shared" si="103"/>
        <v>1.8413854999999972</v>
      </c>
      <c r="I857" s="2">
        <f t="array" ref="I857">SUMPRODUCT(B841:B860, (ROW(B841:B860)-ROW(B841)+1)) / (20*21/2)</f>
        <v>1.9515480952380948</v>
      </c>
      <c r="J857" s="2">
        <f t="shared" si="106"/>
        <v>1.9603875051751547</v>
      </c>
      <c r="K857" s="2">
        <f t="shared" si="100"/>
        <v>1.9386610055888938</v>
      </c>
    </row>
    <row r="858" spans="1:11" ht="13.5" x14ac:dyDescent="0.25">
      <c r="A858" s="3">
        <v>43251</v>
      </c>
      <c r="B858" s="2">
        <v>1.9152</v>
      </c>
      <c r="C858" s="2">
        <f t="shared" si="101"/>
        <v>-2.5299999999999878E-2</v>
      </c>
      <c r="D858" s="2">
        <f t="shared" si="102"/>
        <v>1.9468399999999999</v>
      </c>
      <c r="E858" s="2">
        <f t="shared" si="104"/>
        <v>1.9553699999999998</v>
      </c>
      <c r="F858" s="2">
        <f t="shared" si="105"/>
        <v>1.9610899999999998</v>
      </c>
      <c r="G858" s="2">
        <f t="shared" si="99"/>
        <v>1.9436880000000003</v>
      </c>
      <c r="H858" s="2">
        <f t="shared" si="103"/>
        <v>1.8421834999999973</v>
      </c>
      <c r="I858" s="2">
        <f t="array" ref="I858">SUMPRODUCT(B842:B861, (ROW(B842:B861)-ROW(B842)+1)) / (20*21/2)</f>
        <v>1.9521947619047622</v>
      </c>
      <c r="J858" s="2">
        <f t="shared" si="106"/>
        <v>1.9560839332537112</v>
      </c>
      <c r="K858" s="2">
        <f t="shared" si="100"/>
        <v>1.9377409661540352</v>
      </c>
    </row>
    <row r="859" spans="1:11" ht="13.5" x14ac:dyDescent="0.25">
      <c r="A859" s="3">
        <v>43252</v>
      </c>
      <c r="B859" s="2">
        <v>1.9278999999999999</v>
      </c>
      <c r="C859" s="2">
        <f t="shared" si="101"/>
        <v>1.2699999999999934E-2</v>
      </c>
      <c r="D859" s="2">
        <f t="shared" si="102"/>
        <v>1.9405199999999998</v>
      </c>
      <c r="E859" s="2">
        <f t="shared" si="104"/>
        <v>1.9521200000000001</v>
      </c>
      <c r="F859" s="2">
        <f t="shared" si="105"/>
        <v>1.9600500000000001</v>
      </c>
      <c r="G859" s="2">
        <f t="shared" si="99"/>
        <v>1.9460820000000001</v>
      </c>
      <c r="H859" s="2">
        <f t="shared" si="103"/>
        <v>1.8431034999999973</v>
      </c>
      <c r="I859" s="2">
        <f t="array" ref="I859">SUMPRODUCT(B843:B862, (ROW(B843:B862)-ROW(B843)+1)) / (20*21/2)</f>
        <v>1.9528990476190475</v>
      </c>
      <c r="J859" s="2">
        <f t="shared" si="106"/>
        <v>1.9533997491343102</v>
      </c>
      <c r="K859" s="2">
        <f t="shared" si="100"/>
        <v>1.9373550459127007</v>
      </c>
    </row>
    <row r="860" spans="1:11" ht="13.5" x14ac:dyDescent="0.25">
      <c r="A860" s="3">
        <v>43255</v>
      </c>
      <c r="B860" s="2">
        <v>1.9278999999999999</v>
      </c>
      <c r="C860" s="2">
        <f t="shared" si="101"/>
        <v>0</v>
      </c>
      <c r="D860" s="2">
        <f t="shared" si="102"/>
        <v>1.9341999999999999</v>
      </c>
      <c r="E860" s="2">
        <f t="shared" si="104"/>
        <v>1.9488700000000001</v>
      </c>
      <c r="F860" s="2">
        <f t="shared" si="105"/>
        <v>1.9590099999999999</v>
      </c>
      <c r="G860" s="2">
        <f t="shared" si="99"/>
        <v>1.9484760000000001</v>
      </c>
      <c r="H860" s="2">
        <f t="shared" si="103"/>
        <v>1.8439649999999974</v>
      </c>
      <c r="I860" s="2">
        <f t="array" ref="I860">SUMPRODUCT(B844:B863, (ROW(B844:B863)-ROW(B844)+1)) / (20*21/2)</f>
        <v>1.9536609523809527</v>
      </c>
      <c r="J860" s="2">
        <f t="shared" si="106"/>
        <v>1.9509712015977094</v>
      </c>
      <c r="K860" s="2">
        <f t="shared" si="100"/>
        <v>1.9369842597984772</v>
      </c>
    </row>
    <row r="861" spans="1:11" ht="13.5" x14ac:dyDescent="0.25">
      <c r="A861" s="3">
        <v>43256</v>
      </c>
      <c r="B861" s="2">
        <v>1.9658</v>
      </c>
      <c r="C861" s="2">
        <f t="shared" si="101"/>
        <v>3.7900000000000045E-2</v>
      </c>
      <c r="D861" s="2">
        <f t="shared" si="102"/>
        <v>1.9354600000000002</v>
      </c>
      <c r="E861" s="2">
        <f t="shared" si="104"/>
        <v>1.9482400000000002</v>
      </c>
      <c r="F861" s="2">
        <f t="shared" si="105"/>
        <v>1.9584050000000002</v>
      </c>
      <c r="G861" s="2">
        <f t="shared" si="99"/>
        <v>1.9515100000000001</v>
      </c>
      <c r="H861" s="2">
        <f t="shared" si="103"/>
        <v>1.8450744999999975</v>
      </c>
      <c r="I861" s="2">
        <f t="array" ref="I861">SUMPRODUCT(B845:B864, (ROW(B845:B864)-ROW(B845)+1)) / (20*21/2)</f>
        <v>1.9544804761904764</v>
      </c>
      <c r="J861" s="2">
        <f t="shared" si="106"/>
        <v>1.9523834681122132</v>
      </c>
      <c r="K861" s="2">
        <f t="shared" si="100"/>
        <v>1.9381142888259879</v>
      </c>
    </row>
    <row r="862" spans="1:11" ht="13.5" x14ac:dyDescent="0.25">
      <c r="A862" s="3">
        <v>43257</v>
      </c>
      <c r="B862" s="2">
        <v>1.9658</v>
      </c>
      <c r="C862" s="2">
        <f t="shared" si="101"/>
        <v>0</v>
      </c>
      <c r="D862" s="2">
        <f t="shared" si="102"/>
        <v>1.94052</v>
      </c>
      <c r="E862" s="2">
        <f t="shared" si="104"/>
        <v>1.9476100000000003</v>
      </c>
      <c r="F862" s="2">
        <f t="shared" si="105"/>
        <v>1.9578</v>
      </c>
      <c r="G862" s="2">
        <f t="shared" si="99"/>
        <v>1.9545439999999996</v>
      </c>
      <c r="H862" s="2">
        <f t="shared" si="103"/>
        <v>1.8461839999999976</v>
      </c>
      <c r="I862" s="2">
        <f t="array" ref="I862">SUMPRODUCT(B846:B865, (ROW(B846:B865)-ROW(B846)+1)) / (20*21/2)</f>
        <v>1.9564185714285713</v>
      </c>
      <c r="J862" s="2">
        <f t="shared" si="106"/>
        <v>1.9536612330539072</v>
      </c>
      <c r="K862" s="2">
        <f t="shared" si="100"/>
        <v>1.9392000029896748</v>
      </c>
    </row>
    <row r="863" spans="1:11" ht="13.5" x14ac:dyDescent="0.25">
      <c r="A863" s="3">
        <v>43258</v>
      </c>
      <c r="B863" s="2">
        <v>1.9658</v>
      </c>
      <c r="C863" s="2">
        <f t="shared" si="101"/>
        <v>0</v>
      </c>
      <c r="D863" s="2">
        <f t="shared" si="102"/>
        <v>1.9506399999999999</v>
      </c>
      <c r="E863" s="2">
        <f t="shared" si="104"/>
        <v>1.9487400000000001</v>
      </c>
      <c r="F863" s="2">
        <f t="shared" si="105"/>
        <v>1.9571949999999998</v>
      </c>
      <c r="G863" s="2">
        <f t="shared" si="99"/>
        <v>1.9575779999999998</v>
      </c>
      <c r="H863" s="2">
        <f t="shared" si="103"/>
        <v>1.8474399999999978</v>
      </c>
      <c r="I863" s="2">
        <f t="array" ref="I863">SUMPRODUCT(B847:B866, (ROW(B847:B866)-ROW(B847)+1)) / (20*21/2)</f>
        <v>1.9564985714285716</v>
      </c>
      <c r="J863" s="2">
        <f t="shared" si="106"/>
        <v>1.9548173060963923</v>
      </c>
      <c r="K863" s="2">
        <f t="shared" si="100"/>
        <v>1.9402431401273346</v>
      </c>
    </row>
    <row r="864" spans="1:11" ht="13.5" x14ac:dyDescent="0.25">
      <c r="A864" s="3">
        <v>43259</v>
      </c>
      <c r="B864" s="2">
        <v>1.9658</v>
      </c>
      <c r="C864" s="2">
        <f t="shared" si="101"/>
        <v>0</v>
      </c>
      <c r="D864" s="2">
        <f t="shared" si="102"/>
        <v>1.9582200000000001</v>
      </c>
      <c r="E864" s="2">
        <f t="shared" si="104"/>
        <v>1.94937</v>
      </c>
      <c r="F864" s="2">
        <f t="shared" si="105"/>
        <v>1.9580500000000001</v>
      </c>
      <c r="G864" s="2">
        <f t="shared" si="99"/>
        <v>1.9606119999999998</v>
      </c>
      <c r="H864" s="2">
        <f t="shared" si="103"/>
        <v>1.8484909999999979</v>
      </c>
      <c r="I864" s="2">
        <f t="array" ref="I864">SUMPRODUCT(B848:B867, (ROW(B848:B867)-ROW(B848)+1)) / (20*21/2)</f>
        <v>1.9595366666666669</v>
      </c>
      <c r="J864" s="2">
        <f t="shared" si="106"/>
        <v>1.9558632769443549</v>
      </c>
      <c r="K864" s="2">
        <f t="shared" si="100"/>
        <v>1.9412453699262626</v>
      </c>
    </row>
    <row r="865" spans="1:11" ht="13.5" x14ac:dyDescent="0.25">
      <c r="A865" s="3">
        <v>43262</v>
      </c>
      <c r="B865" s="2">
        <v>1.9783999999999999</v>
      </c>
      <c r="C865" s="2">
        <f t="shared" si="101"/>
        <v>1.2599999999999945E-2</v>
      </c>
      <c r="D865" s="2">
        <f t="shared" si="102"/>
        <v>1.9683199999999998</v>
      </c>
      <c r="E865" s="2">
        <f t="shared" si="104"/>
        <v>1.95126</v>
      </c>
      <c r="F865" s="2">
        <f t="shared" si="105"/>
        <v>1.9586600000000001</v>
      </c>
      <c r="G865" s="2">
        <f t="shared" si="99"/>
        <v>1.9638979999999997</v>
      </c>
      <c r="H865" s="2">
        <f t="shared" si="103"/>
        <v>1.8496049999999979</v>
      </c>
      <c r="I865" s="2">
        <f t="array" ref="I865">SUMPRODUCT(B849:B868, (ROW(B849:B868)-ROW(B849)+1)) / (20*21/2)</f>
        <v>1.9625676190476189</v>
      </c>
      <c r="J865" s="2">
        <f t="shared" si="106"/>
        <v>1.9580096315210831</v>
      </c>
      <c r="K865" s="2">
        <f t="shared" si="100"/>
        <v>1.9427024142428797</v>
      </c>
    </row>
    <row r="866" spans="1:11" ht="13.5" x14ac:dyDescent="0.25">
      <c r="A866" s="3">
        <v>43263</v>
      </c>
      <c r="B866" s="2">
        <v>1.9595</v>
      </c>
      <c r="C866" s="2">
        <f t="shared" si="101"/>
        <v>-1.8899999999999917E-2</v>
      </c>
      <c r="D866" s="2">
        <f t="shared" si="102"/>
        <v>1.96706</v>
      </c>
      <c r="E866" s="2">
        <f t="shared" si="104"/>
        <v>1.95126</v>
      </c>
      <c r="F866" s="2">
        <f t="shared" si="105"/>
        <v>1.9591999999999998</v>
      </c>
      <c r="G866" s="2">
        <f t="shared" si="99"/>
        <v>1.965284</v>
      </c>
      <c r="H866" s="2">
        <f t="shared" si="103"/>
        <v>1.8504784999999979</v>
      </c>
      <c r="I866" s="2">
        <f t="array" ref="I866">SUMPRODUCT(B850:B869, (ROW(B850:B869)-ROW(B850)+1)) / (20*21/2)</f>
        <v>1.9667638095238096</v>
      </c>
      <c r="J866" s="2">
        <f t="shared" si="106"/>
        <v>1.9581515713762181</v>
      </c>
      <c r="K866" s="2">
        <f t="shared" si="100"/>
        <v>1.9433611430961002</v>
      </c>
    </row>
    <row r="867" spans="1:11" ht="13.5" x14ac:dyDescent="0.25">
      <c r="A867" s="3">
        <v>43264</v>
      </c>
      <c r="B867" s="2">
        <v>1.9911000000000001</v>
      </c>
      <c r="C867" s="2">
        <f t="shared" si="101"/>
        <v>3.1600000000000072E-2</v>
      </c>
      <c r="D867" s="2">
        <f t="shared" si="102"/>
        <v>1.9721199999999999</v>
      </c>
      <c r="E867" s="2">
        <f t="shared" si="104"/>
        <v>1.9563199999999998</v>
      </c>
      <c r="F867" s="2">
        <f t="shared" si="105"/>
        <v>1.9592750000000003</v>
      </c>
      <c r="G867" s="2">
        <f t="shared" si="99"/>
        <v>1.9670680000000005</v>
      </c>
      <c r="H867" s="2">
        <f t="shared" si="103"/>
        <v>1.8515099999999982</v>
      </c>
      <c r="I867" s="2">
        <f t="array" ref="I867">SUMPRODUCT(B851:B870, (ROW(B851:B870)-ROW(B851)+1)) / (20*21/2)</f>
        <v>1.9707538095238095</v>
      </c>
      <c r="J867" s="2">
        <f t="shared" si="106"/>
        <v>1.9612895169594355</v>
      </c>
      <c r="K867" s="2">
        <f t="shared" si="100"/>
        <v>1.9452332551315474</v>
      </c>
    </row>
    <row r="868" spans="1:11" ht="13.5" x14ac:dyDescent="0.25">
      <c r="A868" s="3">
        <v>43265</v>
      </c>
      <c r="B868" s="2">
        <v>1.9911000000000001</v>
      </c>
      <c r="C868" s="2">
        <f t="shared" si="101"/>
        <v>0</v>
      </c>
      <c r="D868" s="2">
        <f t="shared" si="102"/>
        <v>1.9771799999999999</v>
      </c>
      <c r="E868" s="2">
        <f t="shared" si="104"/>
        <v>1.9639099999999998</v>
      </c>
      <c r="F868" s="2">
        <f t="shared" si="105"/>
        <v>1.9596400000000007</v>
      </c>
      <c r="G868" s="2">
        <f t="shared" si="99"/>
        <v>1.9678000000000002</v>
      </c>
      <c r="H868" s="2">
        <f t="shared" si="103"/>
        <v>1.8525414999999981</v>
      </c>
      <c r="I868" s="2">
        <f t="array" ref="I868">SUMPRODUCT(B852:B871, (ROW(B852:B871)-ROW(B852)+1)) / (20*21/2)</f>
        <v>1.970328095238095</v>
      </c>
      <c r="J868" s="2">
        <f t="shared" si="106"/>
        <v>1.9641286105823466</v>
      </c>
      <c r="K868" s="2">
        <f t="shared" si="100"/>
        <v>1.9470319510087417</v>
      </c>
    </row>
    <row r="869" spans="1:11" ht="13.5" x14ac:dyDescent="0.25">
      <c r="A869" s="3">
        <v>43269</v>
      </c>
      <c r="B869" s="2">
        <v>2.0036999999999998</v>
      </c>
      <c r="C869" s="2">
        <f t="shared" si="101"/>
        <v>1.2599999999999723E-2</v>
      </c>
      <c r="D869" s="2">
        <f t="shared" si="102"/>
        <v>1.9847600000000001</v>
      </c>
      <c r="E869" s="2">
        <f t="shared" si="104"/>
        <v>1.97149</v>
      </c>
      <c r="F869" s="2">
        <f t="shared" si="105"/>
        <v>1.9618050000000007</v>
      </c>
      <c r="G869" s="2">
        <f t="shared" si="99"/>
        <v>1.9679640000000003</v>
      </c>
      <c r="H869" s="2">
        <f t="shared" si="103"/>
        <v>1.8537819999999983</v>
      </c>
      <c r="I869" s="2">
        <f t="array" ref="I869">SUMPRODUCT(B853:B872, (ROW(B853:B872)-ROW(B853)+1)) / (20*21/2)</f>
        <v>1.969962380952381</v>
      </c>
      <c r="J869" s="2">
        <f t="shared" si="106"/>
        <v>1.9678973143364087</v>
      </c>
      <c r="K869" s="2">
        <f t="shared" si="100"/>
        <v>1.9492542274397715</v>
      </c>
    </row>
    <row r="870" spans="1:11" ht="13.5" x14ac:dyDescent="0.25">
      <c r="A870" s="3">
        <v>43270</v>
      </c>
      <c r="B870" s="2">
        <v>2.0036999999999998</v>
      </c>
      <c r="C870" s="2">
        <f t="shared" si="101"/>
        <v>0</v>
      </c>
      <c r="D870" s="2">
        <f t="shared" si="102"/>
        <v>1.9898199999999999</v>
      </c>
      <c r="E870" s="2">
        <f t="shared" si="104"/>
        <v>1.9790699999999997</v>
      </c>
      <c r="F870" s="2">
        <f t="shared" si="105"/>
        <v>1.9639700000000009</v>
      </c>
      <c r="G870" s="2">
        <f t="shared" si="99"/>
        <v>1.9681280000000001</v>
      </c>
      <c r="H870" s="2">
        <f t="shared" si="103"/>
        <v>1.855022499999998</v>
      </c>
      <c r="I870" s="2">
        <f t="array" ref="I870">SUMPRODUCT(B854:B873, (ROW(B854:B873)-ROW(B854)+1)) / (20*21/2)</f>
        <v>1.9696566666666671</v>
      </c>
      <c r="J870" s="2">
        <f t="shared" si="106"/>
        <v>1.9713070939234174</v>
      </c>
      <c r="K870" s="2">
        <f t="shared" si="100"/>
        <v>1.9513893557754667</v>
      </c>
    </row>
    <row r="871" spans="1:11" ht="13.5" x14ac:dyDescent="0.25">
      <c r="A871" s="3">
        <v>43271</v>
      </c>
      <c r="B871" s="2">
        <v>1.9595</v>
      </c>
      <c r="C871" s="2">
        <f t="shared" si="101"/>
        <v>-4.4199999999999795E-2</v>
      </c>
      <c r="D871" s="2">
        <f t="shared" si="102"/>
        <v>1.9898199999999999</v>
      </c>
      <c r="E871" s="2">
        <f t="shared" si="104"/>
        <v>1.9784399999999998</v>
      </c>
      <c r="F871" s="2">
        <f t="shared" si="105"/>
        <v>1.9633400000000005</v>
      </c>
      <c r="G871" s="2">
        <f t="shared" si="99"/>
        <v>1.9674080000000003</v>
      </c>
      <c r="H871" s="2">
        <f t="shared" si="103"/>
        <v>1.856041999999998</v>
      </c>
      <c r="I871" s="2">
        <f t="array" ref="I871">SUMPRODUCT(B855:B874, (ROW(B855:B874)-ROW(B855)+1)) / (20*21/2)</f>
        <v>1.9693271428571431</v>
      </c>
      <c r="J871" s="2">
        <f t="shared" si="106"/>
        <v>1.970182608787854</v>
      </c>
      <c r="K871" s="2">
        <f t="shared" si="100"/>
        <v>1.9517074202548601</v>
      </c>
    </row>
    <row r="872" spans="1:11" ht="13.5" x14ac:dyDescent="0.25">
      <c r="A872" s="3">
        <v>43272</v>
      </c>
      <c r="B872" s="2">
        <v>1.9595</v>
      </c>
      <c r="C872" s="2">
        <f t="shared" si="101"/>
        <v>0</v>
      </c>
      <c r="D872" s="2">
        <f t="shared" si="102"/>
        <v>1.9835</v>
      </c>
      <c r="E872" s="2">
        <f t="shared" si="104"/>
        <v>1.9778099999999998</v>
      </c>
      <c r="F872" s="2">
        <f t="shared" si="105"/>
        <v>1.9627100000000002</v>
      </c>
      <c r="G872" s="2">
        <f t="shared" si="99"/>
        <v>1.9668060000000001</v>
      </c>
      <c r="H872" s="2">
        <f t="shared" si="103"/>
        <v>1.8567984999999976</v>
      </c>
      <c r="I872" s="2">
        <f t="array" ref="I872">SUMPRODUCT(B856:B875, (ROW(B856:B875)-ROW(B856)+1)) / (20*21/2)</f>
        <v>1.9714071428571429</v>
      </c>
      <c r="J872" s="2">
        <f t="shared" si="106"/>
        <v>1.9691652174747252</v>
      </c>
      <c r="K872" s="2">
        <f t="shared" si="100"/>
        <v>1.9520130116174146</v>
      </c>
    </row>
    <row r="873" spans="1:11" ht="13.5" x14ac:dyDescent="0.25">
      <c r="A873" s="3">
        <v>43273</v>
      </c>
      <c r="B873" s="2">
        <v>1.9595</v>
      </c>
      <c r="C873" s="2">
        <f t="shared" si="101"/>
        <v>0</v>
      </c>
      <c r="D873" s="2">
        <f t="shared" si="102"/>
        <v>1.9771799999999999</v>
      </c>
      <c r="E873" s="2">
        <f t="shared" si="104"/>
        <v>1.9771799999999999</v>
      </c>
      <c r="F873" s="2">
        <f t="shared" si="105"/>
        <v>1.9629599999999996</v>
      </c>
      <c r="G873" s="2">
        <f t="shared" si="99"/>
        <v>1.9662040000000003</v>
      </c>
      <c r="H873" s="2">
        <f t="shared" si="103"/>
        <v>1.8575839999999977</v>
      </c>
      <c r="I873" s="2">
        <f t="array" ref="I873">SUMPRODUCT(B857:B876, (ROW(B857:B876)-ROW(B857)+1)) / (20*21/2)</f>
        <v>1.9733666666666669</v>
      </c>
      <c r="J873" s="2">
        <f t="shared" si="106"/>
        <v>1.9682447205723705</v>
      </c>
      <c r="K873" s="2">
        <f t="shared" si="100"/>
        <v>1.9523066190049669</v>
      </c>
    </row>
    <row r="874" spans="1:11" ht="13.5" x14ac:dyDescent="0.25">
      <c r="A874" s="3">
        <v>43276</v>
      </c>
      <c r="B874" s="2">
        <v>1.9595</v>
      </c>
      <c r="C874" s="2">
        <f t="shared" si="101"/>
        <v>0</v>
      </c>
      <c r="D874" s="2">
        <f t="shared" si="102"/>
        <v>1.96834</v>
      </c>
      <c r="E874" s="2">
        <f t="shared" si="104"/>
        <v>1.97655</v>
      </c>
      <c r="F874" s="2">
        <f t="shared" si="105"/>
        <v>1.9629599999999996</v>
      </c>
      <c r="G874" s="2">
        <f t="shared" si="99"/>
        <v>1.9656020000000001</v>
      </c>
      <c r="H874" s="2">
        <f t="shared" si="103"/>
        <v>1.8584574999999979</v>
      </c>
      <c r="I874" s="2">
        <f t="array" ref="I874">SUMPRODUCT(B858:B877, (ROW(B858:B877)-ROW(B858)+1)) / (20*21/2)</f>
        <v>1.9721961904761909</v>
      </c>
      <c r="J874" s="2">
        <f t="shared" si="106"/>
        <v>1.9674118900416686</v>
      </c>
      <c r="K874" s="2">
        <f t="shared" si="100"/>
        <v>1.9525887123773211</v>
      </c>
    </row>
    <row r="875" spans="1:11" ht="13.5" x14ac:dyDescent="0.25">
      <c r="A875" s="3">
        <v>43277</v>
      </c>
      <c r="B875" s="2">
        <v>1.9847999999999999</v>
      </c>
      <c r="C875" s="2">
        <f t="shared" si="101"/>
        <v>2.5299999999999878E-2</v>
      </c>
      <c r="D875" s="2">
        <f t="shared" si="102"/>
        <v>1.9645600000000001</v>
      </c>
      <c r="E875" s="2">
        <f t="shared" si="104"/>
        <v>1.9771899999999998</v>
      </c>
      <c r="F875" s="2">
        <f t="shared" si="105"/>
        <v>1.9642249999999994</v>
      </c>
      <c r="G875" s="2">
        <f t="shared" si="99"/>
        <v>1.9655060000000004</v>
      </c>
      <c r="H875" s="2">
        <f t="shared" si="103"/>
        <v>1.8595159999999975</v>
      </c>
      <c r="I875" s="2">
        <f t="array" ref="I875">SUMPRODUCT(B859:B878, (ROW(B859:B878)-ROW(B859)+1)) / (20*21/2)</f>
        <v>1.971565238095238</v>
      </c>
      <c r="J875" s="2">
        <f t="shared" si="106"/>
        <v>1.9690679005138905</v>
      </c>
      <c r="K875" s="2">
        <f t="shared" si="100"/>
        <v>1.9538519001272301</v>
      </c>
    </row>
    <row r="876" spans="1:11" ht="13.5" x14ac:dyDescent="0.25">
      <c r="A876" s="3">
        <v>43278</v>
      </c>
      <c r="B876" s="2">
        <v>1.9847999999999999</v>
      </c>
      <c r="C876" s="2">
        <f t="shared" si="101"/>
        <v>0</v>
      </c>
      <c r="D876" s="2">
        <f t="shared" si="102"/>
        <v>1.9696199999999997</v>
      </c>
      <c r="E876" s="2">
        <f t="shared" si="104"/>
        <v>1.9797199999999999</v>
      </c>
      <c r="F876" s="2">
        <f t="shared" si="105"/>
        <v>1.9654899999999995</v>
      </c>
      <c r="G876" s="2">
        <f t="shared" si="99"/>
        <v>1.9654100000000005</v>
      </c>
      <c r="H876" s="2">
        <f t="shared" si="103"/>
        <v>1.8605159999999978</v>
      </c>
      <c r="I876" s="2">
        <f t="array" ref="I876">SUMPRODUCT(B860:B879, (ROW(B860:B879)-ROW(B860)+1)) / (20*21/2)</f>
        <v>1.9737328571428572</v>
      </c>
      <c r="J876" s="2">
        <f t="shared" si="106"/>
        <v>1.9705661957030436</v>
      </c>
      <c r="K876" s="2">
        <f t="shared" si="100"/>
        <v>1.9550655511026329</v>
      </c>
    </row>
    <row r="877" spans="1:11" ht="13.5" x14ac:dyDescent="0.25">
      <c r="A877" s="3">
        <v>43279</v>
      </c>
      <c r="B877" s="2">
        <v>1.9532</v>
      </c>
      <c r="C877" s="2">
        <f t="shared" si="101"/>
        <v>-3.159999999999985E-2</v>
      </c>
      <c r="D877" s="2">
        <f t="shared" si="102"/>
        <v>1.9683600000000001</v>
      </c>
      <c r="E877" s="2">
        <f t="shared" si="104"/>
        <v>1.97593</v>
      </c>
      <c r="F877" s="2">
        <f t="shared" si="105"/>
        <v>1.9661249999999995</v>
      </c>
      <c r="G877" s="2">
        <f t="shared" si="99"/>
        <v>1.9650320000000001</v>
      </c>
      <c r="H877" s="2">
        <f t="shared" si="103"/>
        <v>1.8615039999999978</v>
      </c>
      <c r="I877" s="2">
        <f t="array" ref="I877">SUMPRODUCT(B861:B880, (ROW(B861:B880)-ROW(B861)+1)) / (20*21/2)</f>
        <v>1.9755995238095239</v>
      </c>
      <c r="J877" s="2">
        <f t="shared" si="106"/>
        <v>1.9689122723027537</v>
      </c>
      <c r="K877" s="2">
        <f t="shared" si="100"/>
        <v>1.9549923922358632</v>
      </c>
    </row>
    <row r="878" spans="1:11" ht="13.5" x14ac:dyDescent="0.25">
      <c r="A878" s="3">
        <v>43280</v>
      </c>
      <c r="B878" s="2">
        <v>1.9595</v>
      </c>
      <c r="C878" s="2">
        <f t="shared" si="101"/>
        <v>6.2999999999999723E-3</v>
      </c>
      <c r="D878" s="2">
        <f t="shared" si="102"/>
        <v>1.9683599999999999</v>
      </c>
      <c r="E878" s="2">
        <f t="shared" si="104"/>
        <v>1.9727699999999999</v>
      </c>
      <c r="F878" s="2">
        <f t="shared" si="105"/>
        <v>1.9683399999999995</v>
      </c>
      <c r="G878" s="2">
        <f t="shared" si="99"/>
        <v>1.9644300000000003</v>
      </c>
      <c r="H878" s="2">
        <f t="shared" si="103"/>
        <v>1.8622894999999979</v>
      </c>
      <c r="I878" s="2">
        <f t="array" ref="I878">SUMPRODUCT(B862:B881, (ROW(B862:B881)-ROW(B862)+1)) / (20*21/2)</f>
        <v>1.9747557142857144</v>
      </c>
      <c r="J878" s="2">
        <f t="shared" si="106"/>
        <v>1.9680158654167772</v>
      </c>
      <c r="K878" s="2">
        <f t="shared" si="100"/>
        <v>1.9551691611677902</v>
      </c>
    </row>
    <row r="879" spans="1:11" ht="13.5" x14ac:dyDescent="0.25">
      <c r="A879" s="3">
        <v>43283</v>
      </c>
      <c r="B879" s="2">
        <v>1.9911000000000001</v>
      </c>
      <c r="C879" s="2">
        <f t="shared" si="101"/>
        <v>3.1600000000000072E-2</v>
      </c>
      <c r="D879" s="2">
        <f t="shared" si="102"/>
        <v>1.97468</v>
      </c>
      <c r="E879" s="2">
        <f t="shared" si="104"/>
        <v>1.9715099999999999</v>
      </c>
      <c r="F879" s="2">
        <f t="shared" si="105"/>
        <v>1.9714999999999996</v>
      </c>
      <c r="G879" s="2">
        <f t="shared" si="99"/>
        <v>1.9644600000000005</v>
      </c>
      <c r="H879" s="2">
        <f t="shared" si="103"/>
        <v>1.8632329999999979</v>
      </c>
      <c r="I879" s="2">
        <f t="array" ref="I879">SUMPRODUCT(B863:B882, (ROW(B863:B882)-ROW(B863)+1)) / (20*21/2)</f>
        <v>1.9739119047619051</v>
      </c>
      <c r="J879" s="2">
        <f t="shared" si="106"/>
        <v>1.9702143544247033</v>
      </c>
      <c r="K879" s="2">
        <f t="shared" si="100"/>
        <v>1.9565782136710141</v>
      </c>
    </row>
    <row r="880" spans="1:11" ht="13.5" x14ac:dyDescent="0.25">
      <c r="A880" s="3">
        <v>43284</v>
      </c>
      <c r="B880" s="2">
        <v>1.9911000000000001</v>
      </c>
      <c r="C880" s="2">
        <f t="shared" si="101"/>
        <v>0</v>
      </c>
      <c r="D880" s="2">
        <f t="shared" si="102"/>
        <v>1.97594</v>
      </c>
      <c r="E880" s="2">
        <f t="shared" si="104"/>
        <v>1.9702500000000001</v>
      </c>
      <c r="F880" s="2">
        <f t="shared" si="105"/>
        <v>1.9746599999999996</v>
      </c>
      <c r="G880" s="2">
        <f t="shared" si="99"/>
        <v>1.9654260000000006</v>
      </c>
      <c r="H880" s="2">
        <f t="shared" si="103"/>
        <v>1.864205999999998</v>
      </c>
      <c r="I880" s="2">
        <f t="array" ref="I880">SUMPRODUCT(B864:B883, (ROW(B864:B883)-ROW(B864)+1)) / (20*21/2)</f>
        <v>1.9730680952380952</v>
      </c>
      <c r="J880" s="2">
        <f t="shared" si="106"/>
        <v>1.9722034635271126</v>
      </c>
      <c r="K880" s="2">
        <f t="shared" si="100"/>
        <v>1.9579320092133274</v>
      </c>
    </row>
    <row r="881" spans="1:11" ht="13.5" x14ac:dyDescent="0.25">
      <c r="A881" s="3">
        <v>43285</v>
      </c>
      <c r="B881" s="2">
        <v>1.9658</v>
      </c>
      <c r="C881" s="2">
        <f t="shared" si="101"/>
        <v>-2.53000000000001E-2</v>
      </c>
      <c r="D881" s="2">
        <f t="shared" si="102"/>
        <v>1.9721400000000002</v>
      </c>
      <c r="E881" s="2">
        <f t="shared" si="104"/>
        <v>1.97088</v>
      </c>
      <c r="F881" s="2">
        <f t="shared" si="105"/>
        <v>1.9746600000000001</v>
      </c>
      <c r="G881" s="2">
        <f t="shared" si="99"/>
        <v>1.9658860000000005</v>
      </c>
      <c r="H881" s="2">
        <f t="shared" si="103"/>
        <v>1.8650524999999982</v>
      </c>
      <c r="I881" s="2">
        <f t="array" ref="I881">SUMPRODUCT(B865:B884, (ROW(B865:B884)-ROW(B865)+1)) / (20*21/2)</f>
        <v>1.9722242857142858</v>
      </c>
      <c r="J881" s="2">
        <f t="shared" si="106"/>
        <v>1.9715936098578639</v>
      </c>
      <c r="K881" s="2">
        <f t="shared" si="100"/>
        <v>1.9582405578716284</v>
      </c>
    </row>
    <row r="882" spans="1:11" ht="13.5" x14ac:dyDescent="0.25">
      <c r="A882" s="3">
        <v>43286</v>
      </c>
      <c r="B882" s="2">
        <v>1.9658</v>
      </c>
      <c r="C882" s="2">
        <f t="shared" si="101"/>
        <v>0</v>
      </c>
      <c r="D882" s="2">
        <f t="shared" si="102"/>
        <v>1.9746600000000001</v>
      </c>
      <c r="E882" s="2">
        <f t="shared" si="104"/>
        <v>1.9715100000000003</v>
      </c>
      <c r="F882" s="2">
        <f t="shared" si="105"/>
        <v>1.9746600000000001</v>
      </c>
      <c r="G882" s="2">
        <f t="shared" ref="G882:G945" si="107">AVERAGE(B833:B882)</f>
        <v>1.9657600000000008</v>
      </c>
      <c r="H882" s="2">
        <f t="shared" si="103"/>
        <v>1.8660159999999981</v>
      </c>
      <c r="I882" s="2">
        <f t="array" ref="I882">SUMPRODUCT(B866:B885, (ROW(B866:B885)-ROW(B866)+1)) / (20*21/2)</f>
        <v>1.9737899999999999</v>
      </c>
      <c r="J882" s="2">
        <f t="shared" si="106"/>
        <v>1.9710418374904484</v>
      </c>
      <c r="K882" s="2">
        <f t="shared" si="100"/>
        <v>1.9585370065825449</v>
      </c>
    </row>
    <row r="883" spans="1:11" ht="13.5" x14ac:dyDescent="0.25">
      <c r="A883" s="3">
        <v>43287</v>
      </c>
      <c r="B883" s="2">
        <v>1.9658</v>
      </c>
      <c r="C883" s="2">
        <f t="shared" si="101"/>
        <v>0</v>
      </c>
      <c r="D883" s="2">
        <f t="shared" si="102"/>
        <v>1.9759199999999999</v>
      </c>
      <c r="E883" s="2">
        <f t="shared" si="104"/>
        <v>1.97214</v>
      </c>
      <c r="F883" s="2">
        <f t="shared" si="105"/>
        <v>1.9746600000000001</v>
      </c>
      <c r="G883" s="2">
        <f t="shared" si="107"/>
        <v>1.9661020000000007</v>
      </c>
      <c r="H883" s="2">
        <f t="shared" si="103"/>
        <v>1.8668624999999981</v>
      </c>
      <c r="I883" s="2">
        <f t="array" ref="I883">SUMPRODUCT(B867:B886, (ROW(B867:B886)-ROW(B867)+1)) / (20*21/2)</f>
        <v>1.9752952380952384</v>
      </c>
      <c r="J883" s="2">
        <f t="shared" si="106"/>
        <v>1.9705426148723104</v>
      </c>
      <c r="K883" s="2">
        <f t="shared" ref="K883:K946" si="108">$K$4*B883+(1-$K$4)*K882</f>
        <v>1.9588218298538178</v>
      </c>
    </row>
    <row r="884" spans="1:11" ht="13.5" x14ac:dyDescent="0.25">
      <c r="A884" s="3">
        <v>43290</v>
      </c>
      <c r="B884" s="2">
        <v>1.9658</v>
      </c>
      <c r="C884" s="2">
        <f t="shared" si="101"/>
        <v>0</v>
      </c>
      <c r="D884" s="2">
        <f t="shared" si="102"/>
        <v>1.9708600000000001</v>
      </c>
      <c r="E884" s="2">
        <f t="shared" si="104"/>
        <v>1.9727700000000001</v>
      </c>
      <c r="F884" s="2">
        <f t="shared" si="105"/>
        <v>1.9746600000000001</v>
      </c>
      <c r="G884" s="2">
        <f t="shared" si="107"/>
        <v>1.9662100000000005</v>
      </c>
      <c r="H884" s="2">
        <f t="shared" si="103"/>
        <v>1.8677089999999981</v>
      </c>
      <c r="I884" s="2">
        <f t="array" ref="I884">SUMPRODUCT(B868:B887, (ROW(B868:B887)-ROW(B868)+1)) / (20*21/2)</f>
        <v>1.975440476190476</v>
      </c>
      <c r="J884" s="2">
        <f t="shared" si="106"/>
        <v>1.9700909372654236</v>
      </c>
      <c r="K884" s="2">
        <f t="shared" si="108"/>
        <v>1.9590954835850407</v>
      </c>
    </row>
    <row r="885" spans="1:11" ht="13.5" x14ac:dyDescent="0.25">
      <c r="A885" s="3">
        <v>43291</v>
      </c>
      <c r="B885" s="2">
        <v>1.9911000000000001</v>
      </c>
      <c r="C885" s="2">
        <f t="shared" si="101"/>
        <v>2.53000000000001E-2</v>
      </c>
      <c r="D885" s="2">
        <f t="shared" si="102"/>
        <v>1.9708600000000001</v>
      </c>
      <c r="E885" s="2">
        <f t="shared" si="104"/>
        <v>1.9733999999999998</v>
      </c>
      <c r="F885" s="2">
        <f t="shared" si="105"/>
        <v>1.9752950000000002</v>
      </c>
      <c r="G885" s="2">
        <f t="shared" si="107"/>
        <v>1.9671760000000009</v>
      </c>
      <c r="H885" s="2">
        <f t="shared" si="103"/>
        <v>1.8686524999999983</v>
      </c>
      <c r="I885" s="2">
        <f t="array" ref="I885">SUMPRODUCT(B869:B888, (ROW(B869:B888)-ROW(B869)+1)) / (20*21/2)</f>
        <v>1.9768557142857146</v>
      </c>
      <c r="J885" s="2">
        <f t="shared" si="106"/>
        <v>1.9720918003830024</v>
      </c>
      <c r="K885" s="2">
        <f t="shared" si="108"/>
        <v>1.9603505626601372</v>
      </c>
    </row>
    <row r="886" spans="1:11" ht="13.5" x14ac:dyDescent="0.25">
      <c r="A886" s="3">
        <v>43292</v>
      </c>
      <c r="B886" s="2">
        <v>1.9911000000000001</v>
      </c>
      <c r="C886" s="2">
        <f t="shared" si="101"/>
        <v>0</v>
      </c>
      <c r="D886" s="2">
        <f t="shared" si="102"/>
        <v>1.9759199999999999</v>
      </c>
      <c r="E886" s="2">
        <f t="shared" si="104"/>
        <v>1.9740300000000002</v>
      </c>
      <c r="F886" s="2">
        <f t="shared" si="105"/>
        <v>1.9768750000000004</v>
      </c>
      <c r="G886" s="2">
        <f t="shared" si="107"/>
        <v>1.9679080000000011</v>
      </c>
      <c r="H886" s="2">
        <f t="shared" si="103"/>
        <v>1.8696254999999982</v>
      </c>
      <c r="I886" s="2">
        <f t="array" ref="I886">SUMPRODUCT(B870:B889, (ROW(B870:B889)-ROW(B870)+1)) / (20*21/2)</f>
        <v>1.9812804761904761</v>
      </c>
      <c r="J886" s="2">
        <f t="shared" si="106"/>
        <v>1.9739021051084307</v>
      </c>
      <c r="K886" s="2">
        <f t="shared" si="108"/>
        <v>1.9615564229479749</v>
      </c>
    </row>
    <row r="887" spans="1:11" ht="13.5" x14ac:dyDescent="0.25">
      <c r="A887" s="3">
        <v>43293</v>
      </c>
      <c r="B887" s="2">
        <v>1.9783999999999999</v>
      </c>
      <c r="C887" s="2">
        <f t="shared" si="101"/>
        <v>-1.2700000000000156E-2</v>
      </c>
      <c r="D887" s="2">
        <f t="shared" si="102"/>
        <v>1.9784400000000002</v>
      </c>
      <c r="E887" s="2">
        <f t="shared" si="104"/>
        <v>1.97655</v>
      </c>
      <c r="F887" s="2">
        <f t="shared" si="105"/>
        <v>1.9762400000000002</v>
      </c>
      <c r="G887" s="2">
        <f t="shared" si="107"/>
        <v>1.9676840000000011</v>
      </c>
      <c r="H887" s="2">
        <f t="shared" si="103"/>
        <v>1.8705349999999985</v>
      </c>
      <c r="I887" s="2">
        <f t="array" ref="I887">SUMPRODUCT(B871:B890, (ROW(B871:B890)-ROW(B871)+1)) / (20*21/2)</f>
        <v>1.9832052380952381</v>
      </c>
      <c r="J887" s="2">
        <f t="shared" si="106"/>
        <v>1.974330476050485</v>
      </c>
      <c r="K887" s="2">
        <f t="shared" si="108"/>
        <v>1.9622169553813877</v>
      </c>
    </row>
    <row r="888" spans="1:11" ht="13.5" x14ac:dyDescent="0.25">
      <c r="A888" s="3">
        <v>43294</v>
      </c>
      <c r="B888" s="2">
        <v>1.9911000000000001</v>
      </c>
      <c r="C888" s="2">
        <f t="shared" si="101"/>
        <v>1.2700000000000156E-2</v>
      </c>
      <c r="D888" s="2">
        <f t="shared" si="102"/>
        <v>1.9835</v>
      </c>
      <c r="E888" s="2">
        <f t="shared" si="104"/>
        <v>1.9797099999999996</v>
      </c>
      <c r="F888" s="2">
        <f t="shared" si="105"/>
        <v>1.9762400000000007</v>
      </c>
      <c r="G888" s="2">
        <f t="shared" si="107"/>
        <v>1.9677140000000011</v>
      </c>
      <c r="H888" s="2">
        <f t="shared" si="103"/>
        <v>1.8715079999999986</v>
      </c>
      <c r="I888" s="2">
        <f t="array" ref="I888">SUMPRODUCT(B872:B891, (ROW(B872:B891)-ROW(B872)+1)) / (20*21/2)</f>
        <v>1.9863599999999997</v>
      </c>
      <c r="J888" s="2">
        <f t="shared" si="106"/>
        <v>1.9759275735694863</v>
      </c>
      <c r="K888" s="2">
        <f t="shared" si="108"/>
        <v>1.9633496237978041</v>
      </c>
    </row>
    <row r="889" spans="1:11" ht="13.5" x14ac:dyDescent="0.25">
      <c r="A889" s="3">
        <v>43297</v>
      </c>
      <c r="B889" s="2">
        <v>2.0226999999999999</v>
      </c>
      <c r="C889" s="2">
        <f t="shared" si="101"/>
        <v>3.159999999999985E-2</v>
      </c>
      <c r="D889" s="2">
        <f t="shared" si="102"/>
        <v>1.9948800000000002</v>
      </c>
      <c r="E889" s="2">
        <f t="shared" si="104"/>
        <v>1.9828700000000001</v>
      </c>
      <c r="F889" s="2">
        <f t="shared" si="105"/>
        <v>1.9771900000000007</v>
      </c>
      <c r="G889" s="2">
        <f t="shared" si="107"/>
        <v>1.969194000000001</v>
      </c>
      <c r="H889" s="2">
        <f t="shared" si="103"/>
        <v>1.8726389999999986</v>
      </c>
      <c r="I889" s="2">
        <f t="array" ref="I889">SUMPRODUCT(B873:B892, (ROW(B873:B892)-ROW(B873)+1)) / (20*21/2)</f>
        <v>1.9898838095238094</v>
      </c>
      <c r="J889" s="2">
        <f t="shared" si="106"/>
        <v>1.9803820903723925</v>
      </c>
      <c r="K889" s="2">
        <f t="shared" si="108"/>
        <v>1.9656770895312234</v>
      </c>
    </row>
    <row r="890" spans="1:11" ht="13.5" x14ac:dyDescent="0.25">
      <c r="A890" s="3">
        <v>43298</v>
      </c>
      <c r="B890" s="2">
        <v>1.9974000000000001</v>
      </c>
      <c r="C890" s="2">
        <f t="shared" si="101"/>
        <v>-2.5299999999999878E-2</v>
      </c>
      <c r="D890" s="2">
        <f t="shared" si="102"/>
        <v>1.99614</v>
      </c>
      <c r="E890" s="2">
        <f t="shared" si="104"/>
        <v>1.9834999999999998</v>
      </c>
      <c r="F890" s="2">
        <f t="shared" si="105"/>
        <v>1.9768750000000004</v>
      </c>
      <c r="G890" s="2">
        <f t="shared" si="107"/>
        <v>1.970168000000001</v>
      </c>
      <c r="H890" s="2">
        <f t="shared" si="103"/>
        <v>1.8736434999999987</v>
      </c>
      <c r="I890" s="2">
        <f t="array" ref="I890">SUMPRODUCT(B874:B893, (ROW(B874:B893)-ROW(B874)+1)) / (20*21/2)</f>
        <v>1.9943366666666666</v>
      </c>
      <c r="J890" s="2">
        <f t="shared" si="106"/>
        <v>1.9820028436702599</v>
      </c>
      <c r="K890" s="2">
        <f t="shared" si="108"/>
        <v>1.9669211252358816</v>
      </c>
    </row>
    <row r="891" spans="1:11" ht="13.5" x14ac:dyDescent="0.25">
      <c r="A891" s="3">
        <v>43299</v>
      </c>
      <c r="B891" s="2">
        <v>2.0099999999999998</v>
      </c>
      <c r="C891" s="2">
        <f t="shared" si="101"/>
        <v>1.2599999999999723E-2</v>
      </c>
      <c r="D891" s="2">
        <f t="shared" si="102"/>
        <v>1.9999200000000001</v>
      </c>
      <c r="E891" s="2">
        <f t="shared" si="104"/>
        <v>1.9879199999999997</v>
      </c>
      <c r="F891" s="2">
        <f t="shared" si="105"/>
        <v>1.9794</v>
      </c>
      <c r="G891" s="2">
        <f t="shared" si="107"/>
        <v>1.9708100000000011</v>
      </c>
      <c r="H891" s="2">
        <f t="shared" si="103"/>
        <v>1.8749154999999988</v>
      </c>
      <c r="I891" s="2">
        <f t="array" ref="I891">SUMPRODUCT(B875:B894, (ROW(B875:B894)-ROW(B875)+1)) / (20*21/2)</f>
        <v>1.9984585714285716</v>
      </c>
      <c r="J891" s="2">
        <f t="shared" si="106"/>
        <v>1.9846692395111876</v>
      </c>
      <c r="K891" s="2">
        <f t="shared" si="108"/>
        <v>1.9686104928736903</v>
      </c>
    </row>
    <row r="892" spans="1:11" ht="13.5" x14ac:dyDescent="0.25">
      <c r="A892" s="3">
        <v>43300</v>
      </c>
      <c r="B892" s="2">
        <v>2.0164</v>
      </c>
      <c r="C892" s="2">
        <f t="shared" si="101"/>
        <v>6.4000000000001833E-3</v>
      </c>
      <c r="D892" s="2">
        <f t="shared" si="102"/>
        <v>2.0075200000000004</v>
      </c>
      <c r="E892" s="2">
        <f t="shared" si="104"/>
        <v>1.9929800000000004</v>
      </c>
      <c r="F892" s="2">
        <f t="shared" si="105"/>
        <v>1.982245</v>
      </c>
      <c r="G892" s="2">
        <f t="shared" si="107"/>
        <v>1.9715800000000003</v>
      </c>
      <c r="H892" s="2">
        <f t="shared" si="103"/>
        <v>1.8760149999999987</v>
      </c>
      <c r="I892" s="2">
        <f t="array" ref="I892">SUMPRODUCT(B876:B895, (ROW(B876:B895)-ROW(B876)+1)) / (20*21/2)</f>
        <v>2.0022495238095237</v>
      </c>
      <c r="J892" s="2">
        <f t="shared" si="106"/>
        <v>1.9876912167005982</v>
      </c>
      <c r="K892" s="2">
        <f t="shared" si="108"/>
        <v>1.9704845911923692</v>
      </c>
    </row>
    <row r="893" spans="1:11" ht="13.5" x14ac:dyDescent="0.25">
      <c r="A893" s="3">
        <v>43301</v>
      </c>
      <c r="B893" s="2">
        <v>2.0289999999999999</v>
      </c>
      <c r="C893" s="2">
        <f t="shared" si="101"/>
        <v>1.2599999999999945E-2</v>
      </c>
      <c r="D893" s="2">
        <f t="shared" si="102"/>
        <v>2.0150999999999999</v>
      </c>
      <c r="E893" s="2">
        <f t="shared" si="104"/>
        <v>1.9993000000000003</v>
      </c>
      <c r="F893" s="2">
        <f t="shared" si="105"/>
        <v>1.9857199999999999</v>
      </c>
      <c r="G893" s="2">
        <f t="shared" si="107"/>
        <v>1.9726020000000002</v>
      </c>
      <c r="H893" s="2">
        <f t="shared" si="103"/>
        <v>1.8771479999999989</v>
      </c>
      <c r="I893" s="2">
        <f t="array" ref="I893">SUMPRODUCT(B877:B896, (ROW(B877:B896)-ROW(B877)+1)) / (20*21/2)</f>
        <v>2.00583</v>
      </c>
      <c r="J893" s="2">
        <f t="shared" si="106"/>
        <v>1.9916253865386364</v>
      </c>
      <c r="K893" s="2">
        <f t="shared" si="108"/>
        <v>1.972779313106394</v>
      </c>
    </row>
    <row r="894" spans="1:11" ht="13.5" x14ac:dyDescent="0.25">
      <c r="A894" s="3">
        <v>43304</v>
      </c>
      <c r="B894" s="2">
        <v>2.0289999999999999</v>
      </c>
      <c r="C894" s="2">
        <f t="shared" si="101"/>
        <v>0</v>
      </c>
      <c r="D894" s="2">
        <f t="shared" si="102"/>
        <v>2.0163599999999997</v>
      </c>
      <c r="E894" s="2">
        <f t="shared" si="104"/>
        <v>2.00562</v>
      </c>
      <c r="F894" s="2">
        <f t="shared" si="105"/>
        <v>1.9891949999999994</v>
      </c>
      <c r="G894" s="2">
        <f t="shared" si="107"/>
        <v>1.9742080000000004</v>
      </c>
      <c r="H894" s="2">
        <f t="shared" si="103"/>
        <v>1.878280999999999</v>
      </c>
      <c r="I894" s="2">
        <f t="array" ref="I894">SUMPRODUCT(B878:B897, (ROW(B878:B897)-ROW(B878)+1)) / (20*21/2)</f>
        <v>2.0091999999999994</v>
      </c>
      <c r="J894" s="2">
        <f t="shared" si="106"/>
        <v>1.9951848735349567</v>
      </c>
      <c r="K894" s="2">
        <f t="shared" si="108"/>
        <v>1.9749840459257511</v>
      </c>
    </row>
    <row r="895" spans="1:11" ht="13.5" x14ac:dyDescent="0.25">
      <c r="A895" s="3">
        <v>43305</v>
      </c>
      <c r="B895" s="2">
        <v>2.0289999999999999</v>
      </c>
      <c r="C895" s="2">
        <f t="shared" si="101"/>
        <v>0</v>
      </c>
      <c r="D895" s="2">
        <f t="shared" si="102"/>
        <v>2.0226799999999998</v>
      </c>
      <c r="E895" s="2">
        <f t="shared" si="104"/>
        <v>2.0094099999999999</v>
      </c>
      <c r="F895" s="2">
        <f t="shared" si="105"/>
        <v>1.9914049999999996</v>
      </c>
      <c r="G895" s="2">
        <f t="shared" si="107"/>
        <v>1.9754640000000003</v>
      </c>
      <c r="H895" s="2">
        <f t="shared" si="103"/>
        <v>1.8794139999999988</v>
      </c>
      <c r="I895" s="2">
        <f t="array" ref="I895">SUMPRODUCT(B879:B898, (ROW(B879:B898)-ROW(B879)+1)) / (20*21/2)</f>
        <v>2.0134090476190472</v>
      </c>
      <c r="J895" s="2">
        <f t="shared" si="106"/>
        <v>1.9984053617697226</v>
      </c>
      <c r="K895" s="2">
        <f t="shared" si="108"/>
        <v>1.9771023186345451</v>
      </c>
    </row>
    <row r="896" spans="1:11" ht="13.5" x14ac:dyDescent="0.25">
      <c r="A896" s="3">
        <v>43307</v>
      </c>
      <c r="B896" s="2">
        <v>2.0289999999999999</v>
      </c>
      <c r="C896" s="2">
        <f t="shared" si="101"/>
        <v>0</v>
      </c>
      <c r="D896" s="2">
        <f t="shared" si="102"/>
        <v>2.0264800000000003</v>
      </c>
      <c r="E896" s="2">
        <f t="shared" si="104"/>
        <v>2.0132000000000003</v>
      </c>
      <c r="F896" s="2">
        <f t="shared" si="105"/>
        <v>1.9936149999999997</v>
      </c>
      <c r="G896" s="2">
        <f t="shared" si="107"/>
        <v>1.9770700000000003</v>
      </c>
      <c r="H896" s="2">
        <f t="shared" si="103"/>
        <v>1.8805764999999988</v>
      </c>
      <c r="I896" s="2">
        <f t="array" ref="I896">SUMPRODUCT(B880:B899, (ROW(B880:B899)-ROW(B880)+1)) / (20*21/2)</f>
        <v>2.0154271428571429</v>
      </c>
      <c r="J896" s="2">
        <f t="shared" si="106"/>
        <v>2.0013191368392729</v>
      </c>
      <c r="K896" s="2">
        <f t="shared" si="108"/>
        <v>1.9791375218253473</v>
      </c>
    </row>
    <row r="897" spans="1:11" ht="13.5" x14ac:dyDescent="0.25">
      <c r="A897" s="3">
        <v>43308</v>
      </c>
      <c r="B897" s="2">
        <v>2.0289999999999999</v>
      </c>
      <c r="C897" s="2">
        <f t="shared" si="101"/>
        <v>0</v>
      </c>
      <c r="D897" s="2">
        <f t="shared" si="102"/>
        <v>2.0289999999999999</v>
      </c>
      <c r="E897" s="2">
        <f t="shared" si="104"/>
        <v>2.0182600000000002</v>
      </c>
      <c r="F897" s="2">
        <f t="shared" si="105"/>
        <v>1.9974049999999992</v>
      </c>
      <c r="G897" s="2">
        <f t="shared" si="107"/>
        <v>1.9778580000000003</v>
      </c>
      <c r="H897" s="2">
        <f t="shared" si="103"/>
        <v>1.8817389999999989</v>
      </c>
      <c r="I897" s="2">
        <f t="array" ref="I897">SUMPRODUCT(B881:B900, (ROW(B881:B900)-ROW(B881)+1)) / (20*21/2)</f>
        <v>2.0190947619047623</v>
      </c>
      <c r="J897" s="2">
        <f t="shared" si="106"/>
        <v>2.0039554095212466</v>
      </c>
      <c r="K897" s="2">
        <f t="shared" si="108"/>
        <v>1.9810929131263142</v>
      </c>
    </row>
    <row r="898" spans="1:11" ht="13.5" x14ac:dyDescent="0.25">
      <c r="A898" s="3">
        <v>43311</v>
      </c>
      <c r="B898" s="2">
        <v>2.0415999999999999</v>
      </c>
      <c r="C898" s="2">
        <f t="shared" si="101"/>
        <v>1.2599999999999945E-2</v>
      </c>
      <c r="D898" s="2">
        <f t="shared" si="102"/>
        <v>2.0315199999999995</v>
      </c>
      <c r="E898" s="2">
        <f t="shared" si="104"/>
        <v>2.0233099999999999</v>
      </c>
      <c r="F898" s="2">
        <f t="shared" si="105"/>
        <v>2.0015099999999997</v>
      </c>
      <c r="G898" s="2">
        <f t="shared" si="107"/>
        <v>1.9790140000000003</v>
      </c>
      <c r="H898" s="2">
        <f t="shared" si="103"/>
        <v>1.882964499999999</v>
      </c>
      <c r="I898" s="2">
        <f t="array" ref="I898">SUMPRODUCT(B882:B901, (ROW(B882:B901)-ROW(B882)+1)) / (20*21/2)</f>
        <v>2.0207219047619045</v>
      </c>
      <c r="J898" s="2">
        <f t="shared" si="106"/>
        <v>2.0075406086144612</v>
      </c>
      <c r="K898" s="2">
        <f t="shared" si="108"/>
        <v>1.9834657400625371</v>
      </c>
    </row>
    <row r="899" spans="1:11" ht="13.5" x14ac:dyDescent="0.25">
      <c r="A899" s="3">
        <v>43312</v>
      </c>
      <c r="B899" s="2">
        <v>2.0226999999999999</v>
      </c>
      <c r="C899" s="2">
        <f t="shared" si="101"/>
        <v>-1.8899999999999917E-2</v>
      </c>
      <c r="D899" s="2">
        <f t="shared" si="102"/>
        <v>2.0302599999999997</v>
      </c>
      <c r="E899" s="2">
        <f t="shared" si="104"/>
        <v>2.0233099999999995</v>
      </c>
      <c r="F899" s="2">
        <f t="shared" si="105"/>
        <v>2.0030900000000003</v>
      </c>
      <c r="G899" s="2">
        <f t="shared" si="107"/>
        <v>1.9802600000000004</v>
      </c>
      <c r="H899" s="2">
        <f t="shared" si="103"/>
        <v>1.884095499999999</v>
      </c>
      <c r="I899" s="2">
        <f t="array" ref="I899">SUMPRODUCT(B883:B902, (ROW(B883:B902)-ROW(B883)+1)) / (20*21/2)</f>
        <v>2.0220780952380952</v>
      </c>
      <c r="J899" s="2">
        <f t="shared" si="106"/>
        <v>2.0089843601749884</v>
      </c>
      <c r="K899" s="2">
        <f t="shared" si="108"/>
        <v>1.9850043384914571</v>
      </c>
    </row>
    <row r="900" spans="1:11" ht="13.5" x14ac:dyDescent="0.25">
      <c r="A900" s="3">
        <v>43313</v>
      </c>
      <c r="B900" s="2">
        <v>2.0415999999999999</v>
      </c>
      <c r="C900" s="2">
        <f t="shared" ref="C900:C963" si="109">B900-B899</f>
        <v>1.8899999999999917E-2</v>
      </c>
      <c r="D900" s="2">
        <f t="shared" si="102"/>
        <v>2.0327799999999998</v>
      </c>
      <c r="E900" s="2">
        <f t="shared" si="104"/>
        <v>2.0277299999999996</v>
      </c>
      <c r="F900" s="2">
        <f t="shared" si="105"/>
        <v>2.0056150000000001</v>
      </c>
      <c r="G900" s="2">
        <f t="shared" si="107"/>
        <v>1.9818840000000002</v>
      </c>
      <c r="H900" s="2">
        <f t="shared" si="103"/>
        <v>1.8853209999999994</v>
      </c>
      <c r="I900" s="2">
        <f t="array" ref="I900">SUMPRODUCT(B884:B903, (ROW(B884:B903)-ROW(B884)+1)) / (20*21/2)</f>
        <v>2.0225633333333333</v>
      </c>
      <c r="J900" s="2">
        <f t="shared" si="106"/>
        <v>2.0120906115868942</v>
      </c>
      <c r="K900" s="2">
        <f t="shared" si="108"/>
        <v>1.9872237761976743</v>
      </c>
    </row>
    <row r="901" spans="1:11" ht="13.5" x14ac:dyDescent="0.25">
      <c r="A901" s="3">
        <v>43314</v>
      </c>
      <c r="B901" s="2">
        <v>2.0226999999999999</v>
      </c>
      <c r="C901" s="2">
        <f t="shared" si="109"/>
        <v>-1.8899999999999917E-2</v>
      </c>
      <c r="D901" s="2">
        <f t="shared" si="102"/>
        <v>2.0315199999999995</v>
      </c>
      <c r="E901" s="2">
        <f t="shared" si="104"/>
        <v>2.0289999999999999</v>
      </c>
      <c r="F901" s="2">
        <f t="shared" si="105"/>
        <v>2.0084600000000004</v>
      </c>
      <c r="G901" s="2">
        <f t="shared" si="107"/>
        <v>1.9828960000000004</v>
      </c>
      <c r="H901" s="2">
        <f t="shared" si="103"/>
        <v>1.8864809999999994</v>
      </c>
      <c r="I901" s="2">
        <f t="array" ref="I901">SUMPRODUCT(B885:B904, (ROW(B885:B904)-ROW(B885)+1)) / (20*21/2)</f>
        <v>2.0228076190476187</v>
      </c>
      <c r="J901" s="2">
        <f t="shared" si="106"/>
        <v>2.0131010295309992</v>
      </c>
      <c r="K901" s="2">
        <f t="shared" si="108"/>
        <v>1.9886150006605106</v>
      </c>
    </row>
    <row r="902" spans="1:11" ht="13.5" x14ac:dyDescent="0.25">
      <c r="A902" s="3">
        <v>43315</v>
      </c>
      <c r="B902" s="2">
        <v>2.0226999999999999</v>
      </c>
      <c r="C902" s="2">
        <f t="shared" si="109"/>
        <v>0</v>
      </c>
      <c r="D902" s="2">
        <f t="shared" ref="D902:D965" si="110">AVERAGE(B898:B902)</f>
        <v>2.0302599999999997</v>
      </c>
      <c r="E902" s="2">
        <f t="shared" si="104"/>
        <v>2.02963</v>
      </c>
      <c r="F902" s="2">
        <f t="shared" si="105"/>
        <v>2.0113050000000006</v>
      </c>
      <c r="G902" s="2">
        <f t="shared" si="107"/>
        <v>1.9839080000000002</v>
      </c>
      <c r="H902" s="2">
        <f t="shared" si="103"/>
        <v>1.8876704999999994</v>
      </c>
      <c r="I902" s="2">
        <f t="array" ref="I902">SUMPRODUCT(B886:B905, (ROW(B886:B905)-ROW(B886)+1)) / (20*21/2)</f>
        <v>2.0234109523809525</v>
      </c>
      <c r="J902" s="2">
        <f t="shared" si="106"/>
        <v>2.0140152171947134</v>
      </c>
      <c r="K902" s="2">
        <f t="shared" si="108"/>
        <v>1.9899516673012747</v>
      </c>
    </row>
    <row r="903" spans="1:11" ht="13.5" x14ac:dyDescent="0.25">
      <c r="A903" s="3">
        <v>43318</v>
      </c>
      <c r="B903" s="2">
        <v>2.0164</v>
      </c>
      <c r="C903" s="2">
        <f t="shared" si="109"/>
        <v>-6.2999999999999723E-3</v>
      </c>
      <c r="D903" s="2">
        <f t="shared" si="110"/>
        <v>2.02522</v>
      </c>
      <c r="E903" s="2">
        <f t="shared" si="104"/>
        <v>2.0283699999999998</v>
      </c>
      <c r="F903" s="2">
        <f t="shared" si="105"/>
        <v>2.0138349999999998</v>
      </c>
      <c r="G903" s="2">
        <f t="shared" si="107"/>
        <v>1.9851460000000001</v>
      </c>
      <c r="H903" s="2">
        <f t="shared" si="103"/>
        <v>1.8888284999999994</v>
      </c>
      <c r="I903" s="2">
        <f t="array" ref="I903">SUMPRODUCT(B887:B906, (ROW(B887:B906)-ROW(B887)+1)) / (20*21/2)</f>
        <v>2.0232638095238094</v>
      </c>
      <c r="J903" s="2">
        <f t="shared" si="106"/>
        <v>2.0142423393666453</v>
      </c>
      <c r="K903" s="2">
        <f t="shared" si="108"/>
        <v>1.9909888568188718</v>
      </c>
    </row>
    <row r="904" spans="1:11" ht="13.5" x14ac:dyDescent="0.25">
      <c r="A904" s="3">
        <v>43319</v>
      </c>
      <c r="B904" s="2">
        <v>2.0164</v>
      </c>
      <c r="C904" s="2">
        <f t="shared" si="109"/>
        <v>0</v>
      </c>
      <c r="D904" s="2">
        <f t="shared" si="110"/>
        <v>2.0239600000000002</v>
      </c>
      <c r="E904" s="2">
        <f t="shared" si="104"/>
        <v>2.02711</v>
      </c>
      <c r="F904" s="2">
        <f t="shared" si="105"/>
        <v>2.0163649999999995</v>
      </c>
      <c r="G904" s="2">
        <f t="shared" si="107"/>
        <v>1.9862840000000004</v>
      </c>
      <c r="H904" s="2">
        <f t="shared" si="103"/>
        <v>1.8898984999999997</v>
      </c>
      <c r="I904" s="2">
        <f t="array" ref="I904">SUMPRODUCT(B888:B907, (ROW(B888:B907)-ROW(B888)+1)) / (20*21/2)</f>
        <v>2.0235961904761903</v>
      </c>
      <c r="J904" s="2">
        <f t="shared" si="106"/>
        <v>2.014447830855536</v>
      </c>
      <c r="K904" s="2">
        <f t="shared" si="108"/>
        <v>1.9919853722377396</v>
      </c>
    </row>
    <row r="905" spans="1:11" ht="13.5" x14ac:dyDescent="0.25">
      <c r="A905" s="3">
        <v>43320</v>
      </c>
      <c r="B905" s="2">
        <v>2.0226999999999999</v>
      </c>
      <c r="C905" s="2">
        <f t="shared" si="109"/>
        <v>6.2999999999999723E-3</v>
      </c>
      <c r="D905" s="2">
        <f t="shared" si="110"/>
        <v>2.0201799999999999</v>
      </c>
      <c r="E905" s="2">
        <f t="shared" si="104"/>
        <v>2.0264800000000003</v>
      </c>
      <c r="F905" s="2">
        <f t="shared" si="105"/>
        <v>2.0179449999999997</v>
      </c>
      <c r="G905" s="2">
        <f t="shared" si="107"/>
        <v>1.9875480000000001</v>
      </c>
      <c r="H905" s="2">
        <f t="shared" si="103"/>
        <v>1.8909999999999996</v>
      </c>
      <c r="I905" s="2">
        <f t="array" ref="I905">SUMPRODUCT(B889:B908, (ROW(B889:B908)-ROW(B889)+1)) / (20*21/2)</f>
        <v>2.023117619047619</v>
      </c>
      <c r="J905" s="2">
        <f t="shared" si="106"/>
        <v>2.0152337517264374</v>
      </c>
      <c r="K905" s="2">
        <f t="shared" si="108"/>
        <v>1.9931898674441026</v>
      </c>
    </row>
    <row r="906" spans="1:11" ht="13.5" x14ac:dyDescent="0.25">
      <c r="A906" s="3">
        <v>43321</v>
      </c>
      <c r="B906" s="2">
        <v>2.0164</v>
      </c>
      <c r="C906" s="2">
        <f t="shared" si="109"/>
        <v>-6.2999999999999723E-3</v>
      </c>
      <c r="D906" s="2">
        <f t="shared" si="110"/>
        <v>2.01892</v>
      </c>
      <c r="E906" s="2">
        <f t="shared" si="104"/>
        <v>2.02522</v>
      </c>
      <c r="F906" s="2">
        <f t="shared" si="105"/>
        <v>2.0192099999999997</v>
      </c>
      <c r="G906" s="2">
        <f t="shared" si="107"/>
        <v>1.9886860000000004</v>
      </c>
      <c r="H906" s="2">
        <f t="shared" ref="H906:H969" si="111">AVERAGE(B707:B906)</f>
        <v>1.8921579999999993</v>
      </c>
      <c r="I906" s="2">
        <f t="array" ref="I906">SUMPRODUCT(B890:B909, (ROW(B890:B909)-ROW(B890)+1)) / (20*21/2)</f>
        <v>2.0231185714285713</v>
      </c>
      <c r="J906" s="2">
        <f t="shared" si="106"/>
        <v>2.0153448229905861</v>
      </c>
      <c r="K906" s="2">
        <f t="shared" si="108"/>
        <v>1.9941000687208046</v>
      </c>
    </row>
    <row r="907" spans="1:11" ht="13.5" x14ac:dyDescent="0.25">
      <c r="A907" s="3">
        <v>43322</v>
      </c>
      <c r="B907" s="2">
        <v>2.0226999999999999</v>
      </c>
      <c r="C907" s="2">
        <f t="shared" si="109"/>
        <v>6.2999999999999723E-3</v>
      </c>
      <c r="D907" s="2">
        <f t="shared" si="110"/>
        <v>2.01892</v>
      </c>
      <c r="E907" s="2">
        <f t="shared" si="104"/>
        <v>2.0245900000000003</v>
      </c>
      <c r="F907" s="2">
        <f t="shared" si="105"/>
        <v>2.0214249999999998</v>
      </c>
      <c r="G907" s="2">
        <f t="shared" si="107"/>
        <v>1.9903300000000004</v>
      </c>
      <c r="H907" s="2">
        <f t="shared" si="111"/>
        <v>1.8933474999999995</v>
      </c>
      <c r="I907" s="2">
        <f t="array" ref="I907">SUMPRODUCT(B891:B910, (ROW(B891:B910)-ROW(B891)+1)) / (20*21/2)</f>
        <v>2.0231195238095241</v>
      </c>
      <c r="J907" s="2">
        <f t="shared" si="106"/>
        <v>2.0160453160391016</v>
      </c>
      <c r="K907" s="2">
        <f t="shared" si="108"/>
        <v>1.995221634653322</v>
      </c>
    </row>
    <row r="908" spans="1:11" ht="13.5" x14ac:dyDescent="0.25">
      <c r="A908" s="3">
        <v>43326</v>
      </c>
      <c r="B908" s="2">
        <v>2.0164</v>
      </c>
      <c r="C908" s="2">
        <f t="shared" si="109"/>
        <v>-6.2999999999999723E-3</v>
      </c>
      <c r="D908" s="2">
        <f t="shared" si="110"/>
        <v>2.01892</v>
      </c>
      <c r="E908" s="2">
        <f t="shared" ref="E908:E971" si="112">AVERAGE(B899:B908)</f>
        <v>2.0220700000000003</v>
      </c>
      <c r="F908" s="2">
        <f t="shared" si="105"/>
        <v>2.0226899999999999</v>
      </c>
      <c r="G908" s="2">
        <f t="shared" si="107"/>
        <v>1.9923540000000006</v>
      </c>
      <c r="H908" s="2">
        <f t="shared" si="111"/>
        <v>1.8945054999999997</v>
      </c>
      <c r="I908" s="2">
        <f t="array" ref="I908">SUMPRODUCT(B892:B911, (ROW(B892:B911)-ROW(B892)+1)) / (20*21/2)</f>
        <v>2.0230000000000001</v>
      </c>
      <c r="J908" s="2">
        <f t="shared" si="106"/>
        <v>2.0160790954639491</v>
      </c>
      <c r="K908" s="2">
        <f t="shared" si="108"/>
        <v>1.9960521587845643</v>
      </c>
    </row>
    <row r="909" spans="1:11" ht="13.5" x14ac:dyDescent="0.25">
      <c r="A909" s="3">
        <v>43327</v>
      </c>
      <c r="B909" s="2">
        <v>2.0226999999999999</v>
      </c>
      <c r="C909" s="2">
        <f t="shared" si="109"/>
        <v>6.2999999999999723E-3</v>
      </c>
      <c r="D909" s="2">
        <f t="shared" si="110"/>
        <v>2.0201799999999999</v>
      </c>
      <c r="E909" s="2">
        <f t="shared" si="112"/>
        <v>2.0220700000000003</v>
      </c>
      <c r="F909" s="2">
        <f t="shared" si="105"/>
        <v>2.0226899999999999</v>
      </c>
      <c r="G909" s="2">
        <f t="shared" si="107"/>
        <v>1.9942500000000003</v>
      </c>
      <c r="H909" s="2">
        <f t="shared" si="111"/>
        <v>1.8956364999999993</v>
      </c>
      <c r="I909" s="2">
        <f t="array" ref="I909">SUMPRODUCT(B893:B912, (ROW(B893:B912)-ROW(B893)+1)) / (20*21/2)</f>
        <v>2.0216104761904758</v>
      </c>
      <c r="J909" s="2">
        <f t="shared" si="106"/>
        <v>2.0167096578007158</v>
      </c>
      <c r="K909" s="2">
        <f t="shared" si="108"/>
        <v>1.9970971721655617</v>
      </c>
    </row>
    <row r="910" spans="1:11" ht="13.5" x14ac:dyDescent="0.25">
      <c r="A910" s="3">
        <v>43328</v>
      </c>
      <c r="B910" s="2">
        <v>2.0226999999999999</v>
      </c>
      <c r="C910" s="2">
        <f t="shared" si="109"/>
        <v>0</v>
      </c>
      <c r="D910" s="2">
        <f t="shared" si="110"/>
        <v>2.0201799999999999</v>
      </c>
      <c r="E910" s="2">
        <f t="shared" si="112"/>
        <v>2.0201800000000003</v>
      </c>
      <c r="F910" s="2">
        <f t="shared" si="105"/>
        <v>2.0239549999999999</v>
      </c>
      <c r="G910" s="2">
        <f t="shared" si="107"/>
        <v>1.9961460000000002</v>
      </c>
      <c r="H910" s="2">
        <f t="shared" si="111"/>
        <v>1.8967964999999993</v>
      </c>
      <c r="I910" s="2">
        <f t="array" ref="I910">SUMPRODUCT(B894:B913, (ROW(B894:B913)-ROW(B894)+1)) / (20*21/2)</f>
        <v>2.0154419047619045</v>
      </c>
      <c r="J910" s="2">
        <f t="shared" si="106"/>
        <v>2.0172801665816</v>
      </c>
      <c r="K910" s="2">
        <f t="shared" si="108"/>
        <v>1.9981012046296573</v>
      </c>
    </row>
    <row r="911" spans="1:11" ht="13.5" x14ac:dyDescent="0.25">
      <c r="A911" s="3">
        <v>43329</v>
      </c>
      <c r="B911" s="2">
        <v>2.0226999999999999</v>
      </c>
      <c r="C911" s="2">
        <f t="shared" si="109"/>
        <v>0</v>
      </c>
      <c r="D911" s="2">
        <f t="shared" si="110"/>
        <v>2.0214400000000001</v>
      </c>
      <c r="E911" s="2">
        <f t="shared" si="112"/>
        <v>2.0201800000000003</v>
      </c>
      <c r="F911" s="2">
        <f t="shared" si="105"/>
        <v>2.0245899999999999</v>
      </c>
      <c r="G911" s="2">
        <f t="shared" si="107"/>
        <v>1.9972840000000005</v>
      </c>
      <c r="H911" s="2">
        <f t="shared" si="111"/>
        <v>1.8978979999999992</v>
      </c>
      <c r="I911" s="2">
        <f t="array" ref="I911">SUMPRODUCT(B895:B914, (ROW(B895:B914)-ROW(B895)+1)) / (20*21/2)</f>
        <v>2.0132138095238092</v>
      </c>
      <c r="J911" s="2">
        <f t="shared" si="106"/>
        <v>2.0177963411928763</v>
      </c>
      <c r="K911" s="2">
        <f t="shared" si="108"/>
        <v>1.9990658632716316</v>
      </c>
    </row>
    <row r="912" spans="1:11" ht="13.5" x14ac:dyDescent="0.25">
      <c r="A912" s="3">
        <v>43332</v>
      </c>
      <c r="B912" s="2">
        <v>2.0099999999999998</v>
      </c>
      <c r="C912" s="2">
        <f t="shared" si="109"/>
        <v>-1.2700000000000156E-2</v>
      </c>
      <c r="D912" s="2">
        <f t="shared" si="110"/>
        <v>2.0188999999999999</v>
      </c>
      <c r="E912" s="2">
        <f t="shared" si="112"/>
        <v>2.0189100000000004</v>
      </c>
      <c r="F912" s="2">
        <f t="shared" si="105"/>
        <v>2.02427</v>
      </c>
      <c r="G912" s="2">
        <f t="shared" si="107"/>
        <v>1.9981680000000006</v>
      </c>
      <c r="H912" s="2">
        <f t="shared" si="111"/>
        <v>1.8989359999999993</v>
      </c>
      <c r="I912" s="2">
        <f t="array" ref="I912">SUMPRODUCT(B896:B915, (ROW(B896:B915)-ROW(B896)+1)) / (20*21/2)</f>
        <v>2.0111361904761909</v>
      </c>
      <c r="J912" s="2">
        <f t="shared" si="106"/>
        <v>2.0170538325078406</v>
      </c>
      <c r="K912" s="2">
        <f t="shared" si="108"/>
        <v>1.9994946529472539</v>
      </c>
    </row>
    <row r="913" spans="1:11" ht="13.5" x14ac:dyDescent="0.25">
      <c r="A913" s="3">
        <v>43335</v>
      </c>
      <c r="B913" s="2">
        <v>1.9595</v>
      </c>
      <c r="C913" s="2">
        <f t="shared" si="109"/>
        <v>-5.0499999999999767E-2</v>
      </c>
      <c r="D913" s="2">
        <f t="shared" si="110"/>
        <v>2.00752</v>
      </c>
      <c r="E913" s="2">
        <f t="shared" si="112"/>
        <v>2.0132199999999996</v>
      </c>
      <c r="F913" s="2">
        <f t="shared" si="105"/>
        <v>2.0207950000000001</v>
      </c>
      <c r="G913" s="2">
        <f t="shared" si="107"/>
        <v>1.9980420000000008</v>
      </c>
      <c r="H913" s="2">
        <f t="shared" si="111"/>
        <v>1.8998384999999991</v>
      </c>
      <c r="I913" s="2">
        <f t="array" ref="I913">SUMPRODUCT(B897:B916, (ROW(B897:B916)-ROW(B897)+1)) / (20*21/2)</f>
        <v>2.0092090476190472</v>
      </c>
      <c r="J913" s="2">
        <f t="shared" si="106"/>
        <v>2.0115725151261414</v>
      </c>
      <c r="K913" s="2">
        <f t="shared" si="108"/>
        <v>1.9979262351846165</v>
      </c>
    </row>
    <row r="914" spans="1:11" ht="13.5" x14ac:dyDescent="0.25">
      <c r="A914" s="3">
        <v>43336</v>
      </c>
      <c r="B914" s="2">
        <v>1.9974000000000001</v>
      </c>
      <c r="C914" s="2">
        <f t="shared" si="109"/>
        <v>3.7900000000000045E-2</v>
      </c>
      <c r="D914" s="2">
        <f t="shared" si="110"/>
        <v>2.0024600000000001</v>
      </c>
      <c r="E914" s="2">
        <f t="shared" si="112"/>
        <v>2.01132</v>
      </c>
      <c r="F914" s="2">
        <f t="shared" si="105"/>
        <v>2.019215</v>
      </c>
      <c r="G914" s="2">
        <f t="shared" si="107"/>
        <v>1.9986740000000005</v>
      </c>
      <c r="H914" s="2">
        <f t="shared" si="111"/>
        <v>1.9010474999999993</v>
      </c>
      <c r="I914" s="2">
        <f t="array" ref="I914">SUMPRODUCT(B898:B917, (ROW(B898:B917)-ROW(B898)+1)) / (20*21/2)</f>
        <v>2.0068323809523809</v>
      </c>
      <c r="J914" s="2">
        <f t="shared" si="106"/>
        <v>2.0102227517807947</v>
      </c>
      <c r="K914" s="2">
        <f t="shared" si="108"/>
        <v>1.9979055985107101</v>
      </c>
    </row>
    <row r="915" spans="1:11" ht="13.5" x14ac:dyDescent="0.25">
      <c r="A915" s="3">
        <v>43339</v>
      </c>
      <c r="B915" s="2">
        <v>1.9974000000000001</v>
      </c>
      <c r="C915" s="2">
        <f t="shared" si="109"/>
        <v>0</v>
      </c>
      <c r="D915" s="2">
        <f t="shared" si="110"/>
        <v>1.9974000000000001</v>
      </c>
      <c r="E915" s="2">
        <f t="shared" si="112"/>
        <v>2.0087899999999999</v>
      </c>
      <c r="F915" s="2">
        <f t="shared" si="105"/>
        <v>2.0176349999999998</v>
      </c>
      <c r="G915" s="2">
        <f t="shared" si="107"/>
        <v>1.9990540000000003</v>
      </c>
      <c r="H915" s="2">
        <f t="shared" si="111"/>
        <v>1.9021104999999994</v>
      </c>
      <c r="I915" s="2">
        <f t="array" ref="I915">SUMPRODUCT(B899:B918, (ROW(B899:B918)-ROW(B899)+1)) / (20*21/2)</f>
        <v>2.0070457142857143</v>
      </c>
      <c r="J915" s="2">
        <f t="shared" si="106"/>
        <v>2.0090015373254806</v>
      </c>
      <c r="K915" s="2">
        <f t="shared" si="108"/>
        <v>1.9978857711181335</v>
      </c>
    </row>
    <row r="916" spans="1:11" ht="13.5" x14ac:dyDescent="0.25">
      <c r="A916" s="3">
        <v>43340</v>
      </c>
      <c r="B916" s="2">
        <v>1.9974000000000001</v>
      </c>
      <c r="C916" s="2">
        <f t="shared" si="109"/>
        <v>0</v>
      </c>
      <c r="D916" s="2">
        <f t="shared" si="110"/>
        <v>1.99234</v>
      </c>
      <c r="E916" s="2">
        <f t="shared" si="112"/>
        <v>2.0068899999999998</v>
      </c>
      <c r="F916" s="2">
        <f t="shared" ref="F916:F979" si="113">AVERAGE(B897:B916)</f>
        <v>2.0160550000000002</v>
      </c>
      <c r="G916" s="2">
        <f t="shared" si="107"/>
        <v>1.9998120000000006</v>
      </c>
      <c r="H916" s="2">
        <f t="shared" si="111"/>
        <v>1.9032904999999998</v>
      </c>
      <c r="I916" s="2">
        <f t="array" ref="I916">SUMPRODUCT(B900:B919, (ROW(B900:B919)-ROW(B900)+1)) / (20*21/2)</f>
        <v>2.0073790476190481</v>
      </c>
      <c r="J916" s="2">
        <f t="shared" si="106"/>
        <v>2.0078966290087683</v>
      </c>
      <c r="K916" s="2">
        <f t="shared" si="108"/>
        <v>1.9978667212703638</v>
      </c>
    </row>
    <row r="917" spans="1:11" ht="13.5" x14ac:dyDescent="0.25">
      <c r="A917" s="3">
        <v>43341</v>
      </c>
      <c r="B917" s="2">
        <v>1.9911000000000001</v>
      </c>
      <c r="C917" s="2">
        <f t="shared" si="109"/>
        <v>-6.2999999999999723E-3</v>
      </c>
      <c r="D917" s="2">
        <f t="shared" si="110"/>
        <v>1.9885600000000001</v>
      </c>
      <c r="E917" s="2">
        <f t="shared" si="112"/>
        <v>2.00373</v>
      </c>
      <c r="F917" s="2">
        <f t="shared" si="113"/>
        <v>2.01416</v>
      </c>
      <c r="G917" s="2">
        <f t="shared" si="107"/>
        <v>1.9998120000000006</v>
      </c>
      <c r="H917" s="2">
        <f t="shared" si="111"/>
        <v>1.9044389999999995</v>
      </c>
      <c r="I917" s="2">
        <f t="array" ref="I917">SUMPRODUCT(B901:B920, (ROW(B901:B920)-ROW(B901)+1)) / (20*21/2)</f>
        <v>2.008342380952381</v>
      </c>
      <c r="J917" s="2">
        <f t="shared" ref="J917:J980" si="114">$J$4*B917+J916*(1-$J$4)</f>
        <v>2.0062969500555523</v>
      </c>
      <c r="K917" s="2">
        <f t="shared" si="108"/>
        <v>1.9976013596519182</v>
      </c>
    </row>
    <row r="918" spans="1:11" ht="13.5" x14ac:dyDescent="0.25">
      <c r="A918" s="3">
        <v>43342</v>
      </c>
      <c r="B918" s="2">
        <v>2.0164</v>
      </c>
      <c r="C918" s="2">
        <f t="shared" si="109"/>
        <v>2.5299999999999878E-2</v>
      </c>
      <c r="D918" s="2">
        <f t="shared" si="110"/>
        <v>1.9999400000000001</v>
      </c>
      <c r="E918" s="2">
        <f t="shared" si="112"/>
        <v>2.00373</v>
      </c>
      <c r="F918" s="2">
        <f t="shared" si="113"/>
        <v>2.0129000000000001</v>
      </c>
      <c r="G918" s="2">
        <f t="shared" si="107"/>
        <v>2.0003180000000005</v>
      </c>
      <c r="H918" s="2">
        <f t="shared" si="111"/>
        <v>1.9055384999999996</v>
      </c>
      <c r="I918" s="2">
        <f t="array" ref="I918">SUMPRODUCT(B902:B921, (ROW(B902:B921)-ROW(B902)+1)) / (20*21/2)</f>
        <v>2.0075861904761907</v>
      </c>
      <c r="J918" s="2">
        <f t="shared" si="114"/>
        <v>2.0072591452883568</v>
      </c>
      <c r="K918" s="2">
        <f t="shared" si="108"/>
        <v>1.998338561234196</v>
      </c>
    </row>
    <row r="919" spans="1:11" ht="13.5" x14ac:dyDescent="0.25">
      <c r="A919" s="3">
        <v>43343</v>
      </c>
      <c r="B919" s="2">
        <v>2.0164</v>
      </c>
      <c r="C919" s="2">
        <f t="shared" si="109"/>
        <v>0</v>
      </c>
      <c r="D919" s="2">
        <f t="shared" si="110"/>
        <v>2.0037399999999996</v>
      </c>
      <c r="E919" s="2">
        <f t="shared" si="112"/>
        <v>2.0031000000000003</v>
      </c>
      <c r="F919" s="2">
        <f t="shared" si="113"/>
        <v>2.0125850000000001</v>
      </c>
      <c r="G919" s="2">
        <f t="shared" si="107"/>
        <v>2.0005720000000009</v>
      </c>
      <c r="H919" s="2">
        <f t="shared" si="111"/>
        <v>1.9066084999999993</v>
      </c>
      <c r="I919" s="2">
        <f t="array" ref="I919">SUMPRODUCT(B903:B922, (ROW(B903:B922)-ROW(B903)+1)) / (20*21/2)</f>
        <v>2.006320476190476</v>
      </c>
      <c r="J919" s="2">
        <f t="shared" si="114"/>
        <v>2.0081297028799421</v>
      </c>
      <c r="K919" s="2">
        <f t="shared" si="108"/>
        <v>1.9990468529505021</v>
      </c>
    </row>
    <row r="920" spans="1:11" ht="13.5" x14ac:dyDescent="0.25">
      <c r="A920" s="3">
        <v>43346</v>
      </c>
      <c r="B920" s="2">
        <v>2.0226999999999999</v>
      </c>
      <c r="C920" s="2">
        <f t="shared" si="109"/>
        <v>6.2999999999999723E-3</v>
      </c>
      <c r="D920" s="2">
        <f t="shared" si="110"/>
        <v>2.0087999999999999</v>
      </c>
      <c r="E920" s="2">
        <f t="shared" si="112"/>
        <v>2.0031000000000003</v>
      </c>
      <c r="F920" s="2">
        <f t="shared" si="113"/>
        <v>2.0116399999999999</v>
      </c>
      <c r="G920" s="2">
        <f t="shared" si="107"/>
        <v>2.0009520000000007</v>
      </c>
      <c r="H920" s="2">
        <f t="shared" si="111"/>
        <v>1.9077099999999989</v>
      </c>
      <c r="I920" s="2">
        <f t="array" ref="I920">SUMPRODUCT(B904:B923, (ROW(B904:B923)-ROW(B904)+1)) / (20*21/2)</f>
        <v>2.0057752380952381</v>
      </c>
      <c r="J920" s="2">
        <f t="shared" si="114"/>
        <v>2.0095173502247095</v>
      </c>
      <c r="K920" s="2">
        <f t="shared" si="108"/>
        <v>1.9999744273446001</v>
      </c>
    </row>
    <row r="921" spans="1:11" ht="13.5" x14ac:dyDescent="0.25">
      <c r="A921" s="3">
        <v>43347</v>
      </c>
      <c r="B921" s="2">
        <v>2.0036999999999998</v>
      </c>
      <c r="C921" s="2">
        <f t="shared" si="109"/>
        <v>-1.9000000000000128E-2</v>
      </c>
      <c r="D921" s="2">
        <f t="shared" si="110"/>
        <v>2.0100600000000002</v>
      </c>
      <c r="E921" s="2">
        <f t="shared" si="112"/>
        <v>2.0011999999999999</v>
      </c>
      <c r="F921" s="2">
        <f t="shared" si="113"/>
        <v>2.0106899999999999</v>
      </c>
      <c r="G921" s="2">
        <f t="shared" si="107"/>
        <v>2.0018359999999999</v>
      </c>
      <c r="H921" s="2">
        <f t="shared" si="111"/>
        <v>1.908716499999999</v>
      </c>
      <c r="I921" s="2">
        <f t="array" ref="I921">SUMPRODUCT(B905:B924, (ROW(B905:B924)-ROW(B905)+1)) / (20*21/2)</f>
        <v>2.0010809523809523</v>
      </c>
      <c r="J921" s="2">
        <f t="shared" si="114"/>
        <v>2.0089633168699752</v>
      </c>
      <c r="K921" s="2">
        <f t="shared" si="108"/>
        <v>2.0001205282330474</v>
      </c>
    </row>
    <row r="922" spans="1:11" ht="13.5" x14ac:dyDescent="0.25">
      <c r="A922" s="3">
        <v>43348</v>
      </c>
      <c r="B922" s="2">
        <v>1.9974000000000001</v>
      </c>
      <c r="C922" s="2">
        <f t="shared" si="109"/>
        <v>-6.2999999999997502E-3</v>
      </c>
      <c r="D922" s="2">
        <f t="shared" si="110"/>
        <v>2.0113200000000004</v>
      </c>
      <c r="E922" s="2">
        <f t="shared" si="112"/>
        <v>1.9999399999999998</v>
      </c>
      <c r="F922" s="2">
        <f t="shared" si="113"/>
        <v>2.0094249999999998</v>
      </c>
      <c r="G922" s="2">
        <f t="shared" si="107"/>
        <v>2.0025940000000002</v>
      </c>
      <c r="H922" s="2">
        <f t="shared" si="111"/>
        <v>1.9098669999999991</v>
      </c>
      <c r="I922" s="2">
        <f t="array" ref="I922">SUMPRODUCT(B906:B925, (ROW(B906:B925)-ROW(B906)+1)) / (20*21/2)</f>
        <v>1.9966576190476188</v>
      </c>
      <c r="J922" s="2">
        <f t="shared" si="114"/>
        <v>2.0078620485966443</v>
      </c>
      <c r="K922" s="2">
        <f t="shared" si="108"/>
        <v>2.0000138408513592</v>
      </c>
    </row>
    <row r="923" spans="1:11" ht="13.5" x14ac:dyDescent="0.25">
      <c r="A923" s="3">
        <v>43349</v>
      </c>
      <c r="B923" s="2">
        <v>2.0036999999999998</v>
      </c>
      <c r="C923" s="2">
        <f t="shared" si="109"/>
        <v>6.2999999999997502E-3</v>
      </c>
      <c r="D923" s="2">
        <f t="shared" si="110"/>
        <v>2.0087800000000002</v>
      </c>
      <c r="E923" s="2">
        <f t="shared" si="112"/>
        <v>2.0043599999999997</v>
      </c>
      <c r="F923" s="2">
        <f t="shared" si="113"/>
        <v>2.0087899999999999</v>
      </c>
      <c r="G923" s="2">
        <f t="shared" si="107"/>
        <v>2.0034779999999999</v>
      </c>
      <c r="H923" s="2">
        <f t="shared" si="111"/>
        <v>1.9110489999999987</v>
      </c>
      <c r="I923" s="2">
        <f t="array" ref="I923">SUMPRODUCT(B907:B926, (ROW(B907:B926)-ROW(B907)+1)) / (20*21/2)</f>
        <v>1.9925352380952381</v>
      </c>
      <c r="J923" s="2">
        <f t="shared" si="114"/>
        <v>2.0074656630160117</v>
      </c>
      <c r="K923" s="2">
        <f t="shared" si="108"/>
        <v>2.0001583961120906</v>
      </c>
    </row>
    <row r="924" spans="1:11" ht="13.5" x14ac:dyDescent="0.25">
      <c r="A924" s="3">
        <v>43350</v>
      </c>
      <c r="B924" s="2">
        <v>1.9595</v>
      </c>
      <c r="C924" s="2">
        <f t="shared" si="109"/>
        <v>-4.4199999999999795E-2</v>
      </c>
      <c r="D924" s="2">
        <f t="shared" si="110"/>
        <v>1.9974000000000001</v>
      </c>
      <c r="E924" s="2">
        <f t="shared" si="112"/>
        <v>2.0005699999999997</v>
      </c>
      <c r="F924" s="2">
        <f t="shared" si="113"/>
        <v>2.0059449999999996</v>
      </c>
      <c r="G924" s="2">
        <f t="shared" si="107"/>
        <v>2.0034779999999999</v>
      </c>
      <c r="H924" s="2">
        <f t="shared" si="111"/>
        <v>1.9118639999999987</v>
      </c>
      <c r="I924" s="2">
        <f t="array" ref="I924">SUMPRODUCT(B908:B927, (ROW(B908:B927)-ROW(B908)+1)) / (20*21/2)</f>
        <v>1.9886838095238095</v>
      </c>
      <c r="J924" s="2">
        <f t="shared" si="114"/>
        <v>2.0028975046335344</v>
      </c>
      <c r="K924" s="2">
        <f t="shared" si="108"/>
        <v>1.9985639492057341</v>
      </c>
    </row>
    <row r="925" spans="1:11" ht="13.5" x14ac:dyDescent="0.25">
      <c r="A925" s="3">
        <v>43353</v>
      </c>
      <c r="B925" s="2">
        <v>1.9595</v>
      </c>
      <c r="C925" s="2">
        <f t="shared" si="109"/>
        <v>0</v>
      </c>
      <c r="D925" s="2">
        <f t="shared" si="110"/>
        <v>1.9847600000000001</v>
      </c>
      <c r="E925" s="2">
        <f t="shared" si="112"/>
        <v>1.9967799999999998</v>
      </c>
      <c r="F925" s="2">
        <f t="shared" si="113"/>
        <v>2.0027849999999998</v>
      </c>
      <c r="G925" s="2">
        <f t="shared" si="107"/>
        <v>2.0029720000000002</v>
      </c>
      <c r="H925" s="2">
        <f t="shared" si="111"/>
        <v>1.9126789999999985</v>
      </c>
      <c r="I925" s="2">
        <f t="array" ref="I925">SUMPRODUCT(B909:B928, (ROW(B909:B928)-ROW(B909)+1)) / (20*21/2)</f>
        <v>1.9851333333333336</v>
      </c>
      <c r="J925" s="2">
        <f t="shared" si="114"/>
        <v>1.9987644089541503</v>
      </c>
      <c r="K925" s="2">
        <f t="shared" si="108"/>
        <v>1.9970320296290387</v>
      </c>
    </row>
    <row r="926" spans="1:11" ht="13.5" x14ac:dyDescent="0.25">
      <c r="A926" s="3">
        <v>43355</v>
      </c>
      <c r="B926" s="2">
        <v>1.9595</v>
      </c>
      <c r="C926" s="2">
        <f t="shared" si="109"/>
        <v>0</v>
      </c>
      <c r="D926" s="2">
        <f t="shared" si="110"/>
        <v>1.9759199999999999</v>
      </c>
      <c r="E926" s="2">
        <f t="shared" si="112"/>
        <v>1.9929899999999996</v>
      </c>
      <c r="F926" s="2">
        <f t="shared" si="113"/>
        <v>1.9999399999999998</v>
      </c>
      <c r="G926" s="2">
        <f t="shared" si="107"/>
        <v>2.0024660000000001</v>
      </c>
      <c r="H926" s="2">
        <f t="shared" si="111"/>
        <v>1.9134939999999987</v>
      </c>
      <c r="I926" s="2">
        <f t="array" ref="I926">SUMPRODUCT(B910:B929, (ROW(B910:B929)-ROW(B910)+1)) / (20*21/2)</f>
        <v>1.9818538095238096</v>
      </c>
      <c r="J926" s="2">
        <f t="shared" si="114"/>
        <v>1.9950249414347074</v>
      </c>
      <c r="K926" s="2">
        <f t="shared" si="108"/>
        <v>1.9955601853298608</v>
      </c>
    </row>
    <row r="927" spans="1:11" ht="13.5" x14ac:dyDescent="0.25">
      <c r="A927" s="3">
        <v>43356</v>
      </c>
      <c r="B927" s="2">
        <v>1.9595</v>
      </c>
      <c r="C927" s="2">
        <f t="shared" si="109"/>
        <v>0</v>
      </c>
      <c r="D927" s="2">
        <f t="shared" si="110"/>
        <v>1.96834</v>
      </c>
      <c r="E927" s="2">
        <f t="shared" si="112"/>
        <v>1.98983</v>
      </c>
      <c r="F927" s="2">
        <f t="shared" si="113"/>
        <v>1.9967799999999998</v>
      </c>
      <c r="G927" s="2">
        <f t="shared" si="107"/>
        <v>2.0025920000000004</v>
      </c>
      <c r="H927" s="2">
        <f t="shared" si="111"/>
        <v>1.9143089999999987</v>
      </c>
      <c r="I927" s="2">
        <f t="array" ref="I927">SUMPRODUCT(B911:B930, (ROW(B911:B930)-ROW(B911)+1)) / (20*21/2)</f>
        <v>1.9788752380952381</v>
      </c>
      <c r="J927" s="2">
        <f t="shared" si="114"/>
        <v>1.9916416136790211</v>
      </c>
      <c r="K927" s="2">
        <f t="shared" si="108"/>
        <v>1.9941460604149643</v>
      </c>
    </row>
    <row r="928" spans="1:11" ht="13.5" x14ac:dyDescent="0.25">
      <c r="A928" s="3">
        <v>43357</v>
      </c>
      <c r="B928" s="2">
        <v>1.9595</v>
      </c>
      <c r="C928" s="2">
        <f t="shared" si="109"/>
        <v>0</v>
      </c>
      <c r="D928" s="2">
        <f t="shared" si="110"/>
        <v>1.9594999999999998</v>
      </c>
      <c r="E928" s="2">
        <f t="shared" si="112"/>
        <v>1.98414</v>
      </c>
      <c r="F928" s="2">
        <f t="shared" si="113"/>
        <v>1.9939349999999998</v>
      </c>
      <c r="G928" s="2">
        <f t="shared" si="107"/>
        <v>2.0025920000000004</v>
      </c>
      <c r="H928" s="2">
        <f t="shared" si="111"/>
        <v>1.9150944999999984</v>
      </c>
      <c r="I928" s="2">
        <f t="array" ref="I928">SUMPRODUCT(B912:B931, (ROW(B912:B931)-ROW(B912)+1)) / (20*21/2)</f>
        <v>1.9761976190476191</v>
      </c>
      <c r="J928" s="2">
        <f t="shared" si="114"/>
        <v>1.9885805076143526</v>
      </c>
      <c r="K928" s="2">
        <f t="shared" si="108"/>
        <v>1.9927873913790835</v>
      </c>
    </row>
    <row r="929" spans="1:11" ht="13.5" x14ac:dyDescent="0.25">
      <c r="A929" s="3">
        <v>43360</v>
      </c>
      <c r="B929" s="2">
        <v>1.9595</v>
      </c>
      <c r="C929" s="2">
        <f t="shared" si="109"/>
        <v>0</v>
      </c>
      <c r="D929" s="2">
        <f t="shared" si="110"/>
        <v>1.9594999999999998</v>
      </c>
      <c r="E929" s="2">
        <f t="shared" si="112"/>
        <v>1.9784499999999998</v>
      </c>
      <c r="F929" s="2">
        <f t="shared" si="113"/>
        <v>1.9907749999999997</v>
      </c>
      <c r="G929" s="2">
        <f t="shared" si="107"/>
        <v>2.0019600000000008</v>
      </c>
      <c r="H929" s="2">
        <f t="shared" si="111"/>
        <v>1.9158799999999985</v>
      </c>
      <c r="I929" s="2">
        <f t="array" ref="I929">SUMPRODUCT(B913:B932, (ROW(B913:B932)-ROW(B913)+1)) / (20*21/2)</f>
        <v>1.9744209523809526</v>
      </c>
      <c r="J929" s="2">
        <f t="shared" si="114"/>
        <v>1.9858109354606048</v>
      </c>
      <c r="K929" s="2">
        <f t="shared" si="108"/>
        <v>1.9914820034818645</v>
      </c>
    </row>
    <row r="930" spans="1:11" ht="13.5" x14ac:dyDescent="0.25">
      <c r="A930" s="3">
        <v>43361</v>
      </c>
      <c r="B930" s="2">
        <v>1.9595</v>
      </c>
      <c r="C930" s="2">
        <f t="shared" si="109"/>
        <v>0</v>
      </c>
      <c r="D930" s="2">
        <f t="shared" si="110"/>
        <v>1.9594999999999998</v>
      </c>
      <c r="E930" s="2">
        <f t="shared" si="112"/>
        <v>1.9721299999999999</v>
      </c>
      <c r="F930" s="2">
        <f t="shared" si="113"/>
        <v>1.9876149999999995</v>
      </c>
      <c r="G930" s="2">
        <f t="shared" si="107"/>
        <v>2.0013280000000009</v>
      </c>
      <c r="H930" s="2">
        <f t="shared" si="111"/>
        <v>1.9166654999999984</v>
      </c>
      <c r="I930" s="2">
        <f t="array" ref="I930">SUMPRODUCT(B914:B933, (ROW(B914:B933)-ROW(B914)+1)) / (20*21/2)</f>
        <v>1.9722547619047621</v>
      </c>
      <c r="J930" s="2">
        <f t="shared" si="114"/>
        <v>1.9833051320834045</v>
      </c>
      <c r="K930" s="2">
        <f t="shared" si="108"/>
        <v>1.9902278072668895</v>
      </c>
    </row>
    <row r="931" spans="1:11" ht="13.5" x14ac:dyDescent="0.25">
      <c r="A931" s="3">
        <v>43362</v>
      </c>
      <c r="B931" s="2">
        <v>1.9595</v>
      </c>
      <c r="C931" s="2">
        <f t="shared" si="109"/>
        <v>0</v>
      </c>
      <c r="D931" s="2">
        <f t="shared" si="110"/>
        <v>1.9594999999999998</v>
      </c>
      <c r="E931" s="2">
        <f t="shared" si="112"/>
        <v>1.9677099999999998</v>
      </c>
      <c r="F931" s="2">
        <f t="shared" si="113"/>
        <v>1.9844549999999994</v>
      </c>
      <c r="G931" s="2">
        <f t="shared" si="107"/>
        <v>2.0012020000000006</v>
      </c>
      <c r="H931" s="2">
        <f t="shared" si="111"/>
        <v>1.917450999999998</v>
      </c>
      <c r="I931" s="2">
        <f t="array" ref="I931">SUMPRODUCT(B915:B934, (ROW(B915:B934)-ROW(B915)+1)) / (20*21/2)</f>
        <v>1.9700885714285714</v>
      </c>
      <c r="J931" s="2">
        <f t="shared" si="114"/>
        <v>1.98103797664689</v>
      </c>
      <c r="K931" s="2">
        <f t="shared" si="108"/>
        <v>1.9890227952172075</v>
      </c>
    </row>
    <row r="932" spans="1:11" ht="13.5" x14ac:dyDescent="0.25">
      <c r="A932" s="3">
        <v>43363</v>
      </c>
      <c r="B932" s="2">
        <v>1.9658</v>
      </c>
      <c r="C932" s="2">
        <f t="shared" si="109"/>
        <v>6.2999999999999723E-3</v>
      </c>
      <c r="D932" s="2">
        <f t="shared" si="110"/>
        <v>1.9607600000000001</v>
      </c>
      <c r="E932" s="2">
        <f t="shared" si="112"/>
        <v>1.9645500000000002</v>
      </c>
      <c r="F932" s="2">
        <f t="shared" si="113"/>
        <v>1.9822449999999994</v>
      </c>
      <c r="G932" s="2">
        <f t="shared" si="107"/>
        <v>2.001202000000001</v>
      </c>
      <c r="H932" s="2">
        <f t="shared" si="111"/>
        <v>1.9182679999999983</v>
      </c>
      <c r="I932" s="2">
        <f t="array" ref="I932">SUMPRODUCT(B916:B935, (ROW(B916:B935)-ROW(B916)+1)) / (20*21/2)</f>
        <v>1.9626838095238097</v>
      </c>
      <c r="J932" s="2">
        <f t="shared" si="114"/>
        <v>1.9795867407757577</v>
      </c>
      <c r="K932" s="2">
        <f t="shared" si="108"/>
        <v>1.9881120973655524</v>
      </c>
    </row>
    <row r="933" spans="1:11" ht="13.5" x14ac:dyDescent="0.25">
      <c r="A933" s="3">
        <v>43364</v>
      </c>
      <c r="B933" s="2">
        <v>1.9595</v>
      </c>
      <c r="C933" s="2">
        <f t="shared" si="109"/>
        <v>-6.2999999999999723E-3</v>
      </c>
      <c r="D933" s="2">
        <f t="shared" si="110"/>
        <v>1.9607599999999998</v>
      </c>
      <c r="E933" s="2">
        <f t="shared" si="112"/>
        <v>1.9601299999999999</v>
      </c>
      <c r="F933" s="2">
        <f t="shared" si="113"/>
        <v>1.9822449999999994</v>
      </c>
      <c r="G933" s="2">
        <f t="shared" si="107"/>
        <v>2.0010760000000007</v>
      </c>
      <c r="H933" s="2">
        <f t="shared" si="111"/>
        <v>1.9189949999999982</v>
      </c>
      <c r="I933" s="2">
        <f t="array" ref="I933">SUMPRODUCT(B917:B936, (ROW(B917:B936)-ROW(B917)+1)) / (20*21/2)</f>
        <v>1.9551304761904764</v>
      </c>
      <c r="J933" s="2">
        <f t="shared" si="114"/>
        <v>1.9776737178447332</v>
      </c>
      <c r="K933" s="2">
        <f t="shared" si="108"/>
        <v>1.9869900543316092</v>
      </c>
    </row>
    <row r="934" spans="1:11" ht="13.5" x14ac:dyDescent="0.25">
      <c r="A934" s="3">
        <v>43367</v>
      </c>
      <c r="B934" s="2">
        <v>1.9595</v>
      </c>
      <c r="C934" s="2">
        <f t="shared" si="109"/>
        <v>0</v>
      </c>
      <c r="D934" s="2">
        <f t="shared" si="110"/>
        <v>1.9607600000000001</v>
      </c>
      <c r="E934" s="2">
        <f t="shared" si="112"/>
        <v>1.9601299999999999</v>
      </c>
      <c r="F934" s="2">
        <f t="shared" si="113"/>
        <v>1.9803499999999992</v>
      </c>
      <c r="G934" s="2">
        <f t="shared" si="107"/>
        <v>2.0009500000000009</v>
      </c>
      <c r="H934" s="2">
        <f t="shared" si="111"/>
        <v>1.920014499999998</v>
      </c>
      <c r="I934" s="2">
        <f t="array" ref="I934">SUMPRODUCT(B918:B937, (ROW(B918:B937)-ROW(B918)+1)) / (20*21/2)</f>
        <v>1.9480585714285712</v>
      </c>
      <c r="J934" s="2">
        <f t="shared" si="114"/>
        <v>1.9759428875738063</v>
      </c>
      <c r="K934" s="2">
        <f t="shared" si="108"/>
        <v>1.9859120129852716</v>
      </c>
    </row>
    <row r="935" spans="1:11" ht="13.5" x14ac:dyDescent="0.25">
      <c r="A935" s="3">
        <v>43368</v>
      </c>
      <c r="B935" s="2">
        <v>1.9026000000000001</v>
      </c>
      <c r="C935" s="2">
        <f t="shared" si="109"/>
        <v>-5.6899999999999951E-2</v>
      </c>
      <c r="D935" s="2">
        <f t="shared" si="110"/>
        <v>1.9493800000000001</v>
      </c>
      <c r="E935" s="2">
        <f t="shared" si="112"/>
        <v>1.95444</v>
      </c>
      <c r="F935" s="2">
        <f t="shared" si="113"/>
        <v>1.9756099999999992</v>
      </c>
      <c r="G935" s="2">
        <f t="shared" si="107"/>
        <v>1.9991800000000008</v>
      </c>
      <c r="H935" s="2">
        <f t="shared" si="111"/>
        <v>1.9204864999999984</v>
      </c>
      <c r="I935" s="2">
        <f t="array" ref="I935">SUMPRODUCT(B919:B938, (ROW(B919:B938)-ROW(B919)+1)) / (20*21/2)</f>
        <v>1.9414380952380952</v>
      </c>
      <c r="J935" s="2">
        <f t="shared" si="114"/>
        <v>1.9689578506620153</v>
      </c>
      <c r="K935" s="2">
        <f t="shared" si="108"/>
        <v>1.9826448752211434</v>
      </c>
    </row>
    <row r="936" spans="1:11" ht="13.5" x14ac:dyDescent="0.25">
      <c r="A936" s="3">
        <v>43369</v>
      </c>
      <c r="B936" s="2">
        <v>1.8963000000000001</v>
      </c>
      <c r="C936" s="2">
        <f t="shared" si="109"/>
        <v>-6.2999999999999723E-3</v>
      </c>
      <c r="D936" s="2">
        <f t="shared" si="110"/>
        <v>1.9367399999999999</v>
      </c>
      <c r="E936" s="2">
        <f t="shared" si="112"/>
        <v>1.9481200000000001</v>
      </c>
      <c r="F936" s="2">
        <f t="shared" si="113"/>
        <v>1.9705549999999996</v>
      </c>
      <c r="G936" s="2">
        <f t="shared" si="107"/>
        <v>1.9972840000000007</v>
      </c>
      <c r="H936" s="2">
        <f t="shared" si="111"/>
        <v>1.9209269999999983</v>
      </c>
      <c r="I936" s="2">
        <f t="array" ref="I936">SUMPRODUCT(B920:B939, (ROW(B920:B939)-ROW(B920)+1)) / (20*21/2)</f>
        <v>1.9353895238095236</v>
      </c>
      <c r="J936" s="2">
        <f t="shared" si="114"/>
        <v>1.9620380553608712</v>
      </c>
      <c r="K936" s="2">
        <f t="shared" si="108"/>
        <v>1.9792588016830595</v>
      </c>
    </row>
    <row r="937" spans="1:11" ht="13.5" x14ac:dyDescent="0.25">
      <c r="A937" s="3">
        <v>43370</v>
      </c>
      <c r="B937" s="2">
        <v>1.8963000000000001</v>
      </c>
      <c r="C937" s="2">
        <f t="shared" si="109"/>
        <v>0</v>
      </c>
      <c r="D937" s="2">
        <f t="shared" si="110"/>
        <v>1.9228400000000001</v>
      </c>
      <c r="E937" s="2">
        <f t="shared" si="112"/>
        <v>1.9418000000000002</v>
      </c>
      <c r="F937" s="2">
        <f t="shared" si="113"/>
        <v>1.9658149999999992</v>
      </c>
      <c r="G937" s="2">
        <f t="shared" si="107"/>
        <v>1.9956420000000006</v>
      </c>
      <c r="H937" s="2">
        <f t="shared" si="111"/>
        <v>1.9213674999999983</v>
      </c>
      <c r="I937" s="2">
        <f t="array" ref="I937">SUMPRODUCT(B921:B940, (ROW(B921:B940)-ROW(B921)+1)) / (20*21/2)</f>
        <v>1.929912857142857</v>
      </c>
      <c r="J937" s="2">
        <f t="shared" si="114"/>
        <v>1.9557772881836455</v>
      </c>
      <c r="K937" s="2">
        <f t="shared" si="108"/>
        <v>1.9760055153425473</v>
      </c>
    </row>
    <row r="938" spans="1:11" ht="13.5" x14ac:dyDescent="0.25">
      <c r="A938" s="3">
        <v>43371</v>
      </c>
      <c r="B938" s="2">
        <v>1.8963000000000001</v>
      </c>
      <c r="C938" s="2">
        <f t="shared" si="109"/>
        <v>0</v>
      </c>
      <c r="D938" s="2">
        <f t="shared" si="110"/>
        <v>1.9102000000000001</v>
      </c>
      <c r="E938" s="2">
        <f t="shared" si="112"/>
        <v>1.9354800000000001</v>
      </c>
      <c r="F938" s="2">
        <f t="shared" si="113"/>
        <v>1.9598099999999996</v>
      </c>
      <c r="G938" s="2">
        <f t="shared" si="107"/>
        <v>1.9937460000000005</v>
      </c>
      <c r="H938" s="2">
        <f t="shared" si="111"/>
        <v>1.9217784999999981</v>
      </c>
      <c r="I938" s="2">
        <f t="array" ref="I938">SUMPRODUCT(B922:B941, (ROW(B922:B941)-ROW(B922)+1)) / (20*21/2)</f>
        <v>1.9238285714285714</v>
      </c>
      <c r="J938" s="2">
        <f t="shared" si="114"/>
        <v>1.950112784547108</v>
      </c>
      <c r="K938" s="2">
        <f t="shared" si="108"/>
        <v>1.9728798088585258</v>
      </c>
    </row>
    <row r="939" spans="1:11" ht="13.5" x14ac:dyDescent="0.25">
      <c r="A939" s="3">
        <v>43374</v>
      </c>
      <c r="B939" s="2">
        <v>1.8963000000000001</v>
      </c>
      <c r="C939" s="2">
        <f t="shared" si="109"/>
        <v>0</v>
      </c>
      <c r="D939" s="2">
        <f t="shared" si="110"/>
        <v>1.8975599999999999</v>
      </c>
      <c r="E939" s="2">
        <f t="shared" si="112"/>
        <v>1.92916</v>
      </c>
      <c r="F939" s="2">
        <f t="shared" si="113"/>
        <v>1.9538049999999991</v>
      </c>
      <c r="G939" s="2">
        <f t="shared" si="107"/>
        <v>1.9912180000000006</v>
      </c>
      <c r="H939" s="2">
        <f t="shared" si="111"/>
        <v>1.922394499999998</v>
      </c>
      <c r="I939" s="2">
        <f t="array" ref="I939">SUMPRODUCT(B923:B942, (ROW(B923:B942)-ROW(B923)+1)) / (20*21/2)</f>
        <v>1.9195257142857143</v>
      </c>
      <c r="J939" s="2">
        <f t="shared" si="114"/>
        <v>1.9449877574473835</v>
      </c>
      <c r="K939" s="2">
        <f t="shared" si="108"/>
        <v>1.9698766790993678</v>
      </c>
    </row>
    <row r="940" spans="1:11" ht="13.5" x14ac:dyDescent="0.25">
      <c r="A940" s="3">
        <v>43375</v>
      </c>
      <c r="B940" s="2">
        <v>1.8963000000000001</v>
      </c>
      <c r="C940" s="2">
        <f t="shared" si="109"/>
        <v>0</v>
      </c>
      <c r="D940" s="2">
        <f t="shared" si="110"/>
        <v>1.8963000000000001</v>
      </c>
      <c r="E940" s="2">
        <f t="shared" si="112"/>
        <v>1.9228400000000001</v>
      </c>
      <c r="F940" s="2">
        <f t="shared" si="113"/>
        <v>1.9474849999999997</v>
      </c>
      <c r="G940" s="2">
        <f t="shared" si="107"/>
        <v>1.9891960000000006</v>
      </c>
      <c r="H940" s="2">
        <f t="shared" si="111"/>
        <v>1.9228054999999982</v>
      </c>
      <c r="I940" s="2">
        <f t="array" ref="I940">SUMPRODUCT(B924:B943, (ROW(B924:B943)-ROW(B924)+1)) / (20*21/2)</f>
        <v>1.9157042857142859</v>
      </c>
      <c r="J940" s="2">
        <f t="shared" si="114"/>
        <v>1.9403508281666804</v>
      </c>
      <c r="K940" s="2">
        <f t="shared" si="108"/>
        <v>1.9669913191346868</v>
      </c>
    </row>
    <row r="941" spans="1:11" ht="13.5" x14ac:dyDescent="0.25">
      <c r="A941" s="3">
        <v>43376</v>
      </c>
      <c r="B941" s="2">
        <v>1.8835999999999999</v>
      </c>
      <c r="C941" s="2">
        <f t="shared" si="109"/>
        <v>-1.2700000000000156E-2</v>
      </c>
      <c r="D941" s="2">
        <f t="shared" si="110"/>
        <v>1.8937599999999999</v>
      </c>
      <c r="E941" s="2">
        <f t="shared" si="112"/>
        <v>1.9152500000000003</v>
      </c>
      <c r="F941" s="2">
        <f t="shared" si="113"/>
        <v>1.9414799999999999</v>
      </c>
      <c r="G941" s="2">
        <f t="shared" si="107"/>
        <v>1.9866680000000008</v>
      </c>
      <c r="H941" s="2">
        <f t="shared" si="111"/>
        <v>1.923182499999998</v>
      </c>
      <c r="I941" s="2">
        <f t="array" ref="I941">SUMPRODUCT(B925:B944, (ROW(B925:B944)-ROW(B925)+1)) / (20*21/2)</f>
        <v>1.9117847619047619</v>
      </c>
      <c r="J941" s="2">
        <f t="shared" si="114"/>
        <v>1.9349459873889012</v>
      </c>
      <c r="K941" s="2">
        <f t="shared" si="108"/>
        <v>1.9637210713254836</v>
      </c>
    </row>
    <row r="942" spans="1:11" ht="13.5" x14ac:dyDescent="0.25">
      <c r="A942" s="3">
        <v>43377</v>
      </c>
      <c r="B942" s="2">
        <v>1.8963000000000001</v>
      </c>
      <c r="C942" s="2">
        <f t="shared" si="109"/>
        <v>1.2700000000000156E-2</v>
      </c>
      <c r="D942" s="2">
        <f t="shared" si="110"/>
        <v>1.8937599999999999</v>
      </c>
      <c r="E942" s="2">
        <f t="shared" si="112"/>
        <v>1.9083000000000001</v>
      </c>
      <c r="F942" s="2">
        <f t="shared" si="113"/>
        <v>1.9364249999999998</v>
      </c>
      <c r="G942" s="2">
        <f t="shared" si="107"/>
        <v>1.9842660000000008</v>
      </c>
      <c r="H942" s="2">
        <f t="shared" si="111"/>
        <v>1.9236229999999981</v>
      </c>
      <c r="I942" s="2">
        <f t="array" ref="I942">SUMPRODUCT(B926:B945, (ROW(B926:B945)-ROW(B926)+1)) / (20*21/2)</f>
        <v>1.9081966666666668</v>
      </c>
      <c r="J942" s="2">
        <f t="shared" si="114"/>
        <v>1.931265417161387</v>
      </c>
      <c r="K942" s="2">
        <f t="shared" si="108"/>
        <v>1.9610771077440921</v>
      </c>
    </row>
    <row r="943" spans="1:11" ht="13.5" x14ac:dyDescent="0.25">
      <c r="A943" s="3">
        <v>43378</v>
      </c>
      <c r="B943" s="2">
        <v>1.8963000000000001</v>
      </c>
      <c r="C943" s="2">
        <f t="shared" si="109"/>
        <v>0</v>
      </c>
      <c r="D943" s="2">
        <f t="shared" si="110"/>
        <v>1.8937599999999999</v>
      </c>
      <c r="E943" s="2">
        <f t="shared" si="112"/>
        <v>1.90198</v>
      </c>
      <c r="F943" s="2">
        <f t="shared" si="113"/>
        <v>1.931055</v>
      </c>
      <c r="G943" s="2">
        <f t="shared" si="107"/>
        <v>1.9816120000000006</v>
      </c>
      <c r="H943" s="2">
        <f t="shared" si="111"/>
        <v>1.9240634999999982</v>
      </c>
      <c r="I943" s="2">
        <f t="array" ref="I943">SUMPRODUCT(B927:B946, (ROW(B927:B946)-ROW(B927)+1)) / (20*21/2)</f>
        <v>1.9049399999999999</v>
      </c>
      <c r="J943" s="2">
        <f t="shared" si="114"/>
        <v>1.9279353774317312</v>
      </c>
      <c r="K943" s="2">
        <f t="shared" si="108"/>
        <v>1.9585368290090297</v>
      </c>
    </row>
    <row r="944" spans="1:11" ht="13.5" x14ac:dyDescent="0.25">
      <c r="A944" s="3">
        <v>43381</v>
      </c>
      <c r="B944" s="2">
        <v>1.8898999999999999</v>
      </c>
      <c r="C944" s="2">
        <f t="shared" si="109"/>
        <v>-6.4000000000001833E-3</v>
      </c>
      <c r="D944" s="2">
        <f t="shared" si="110"/>
        <v>1.8924799999999997</v>
      </c>
      <c r="E944" s="2">
        <f t="shared" si="112"/>
        <v>1.8950199999999999</v>
      </c>
      <c r="F944" s="2">
        <f t="shared" si="113"/>
        <v>1.9275749999999996</v>
      </c>
      <c r="G944" s="2">
        <f t="shared" si="107"/>
        <v>1.9788300000000003</v>
      </c>
      <c r="H944" s="2">
        <f t="shared" si="111"/>
        <v>1.924500999999998</v>
      </c>
      <c r="I944" s="2">
        <f t="array" ref="I944">SUMPRODUCT(B928:B947, (ROW(B928:B947)-ROW(B928)+1)) / (20*21/2)</f>
        <v>1.8984052380952381</v>
      </c>
      <c r="J944" s="2">
        <f t="shared" si="114"/>
        <v>1.9243129605334712</v>
      </c>
      <c r="K944" s="2">
        <f t="shared" si="108"/>
        <v>1.9558451886557344</v>
      </c>
    </row>
    <row r="945" spans="1:11" ht="13.5" x14ac:dyDescent="0.25">
      <c r="A945" s="3">
        <v>43382</v>
      </c>
      <c r="B945" s="2">
        <v>1.8898999999999999</v>
      </c>
      <c r="C945" s="2">
        <f t="shared" si="109"/>
        <v>0</v>
      </c>
      <c r="D945" s="2">
        <f t="shared" si="110"/>
        <v>1.8912</v>
      </c>
      <c r="E945" s="2">
        <f t="shared" si="112"/>
        <v>1.89375</v>
      </c>
      <c r="F945" s="2">
        <f t="shared" si="113"/>
        <v>1.9240949999999999</v>
      </c>
      <c r="G945" s="2">
        <f t="shared" si="107"/>
        <v>1.976048</v>
      </c>
      <c r="H945" s="2">
        <f t="shared" si="111"/>
        <v>1.9249094999999981</v>
      </c>
      <c r="I945" s="2">
        <f t="array" ref="I945">SUMPRODUCT(B929:B948, (ROW(B929:B948)-ROW(B929)+1)) / (20*21/2)</f>
        <v>1.8953919047619046</v>
      </c>
      <c r="J945" s="2">
        <f t="shared" si="114"/>
        <v>1.9210355357207598</v>
      </c>
      <c r="K945" s="2">
        <f t="shared" si="108"/>
        <v>1.9532591028260977</v>
      </c>
    </row>
    <row r="946" spans="1:11" ht="13.5" x14ac:dyDescent="0.25">
      <c r="A946" s="3">
        <v>43383</v>
      </c>
      <c r="B946" s="2">
        <v>1.8898999999999999</v>
      </c>
      <c r="C946" s="2">
        <f t="shared" si="109"/>
        <v>0</v>
      </c>
      <c r="D946" s="2">
        <f t="shared" si="110"/>
        <v>1.8924599999999998</v>
      </c>
      <c r="E946" s="2">
        <f t="shared" si="112"/>
        <v>1.8931100000000001</v>
      </c>
      <c r="F946" s="2">
        <f t="shared" si="113"/>
        <v>1.9206149999999997</v>
      </c>
      <c r="G946" s="2">
        <f t="shared" ref="G946:G1009" si="115">AVERAGE(B897:B946)</f>
        <v>1.9732660000000002</v>
      </c>
      <c r="H946" s="2">
        <f t="shared" si="111"/>
        <v>1.9254054999999979</v>
      </c>
      <c r="I946" s="2">
        <f t="array" ref="I946">SUMPRODUCT(B930:B949, (ROW(B930:B949)-ROW(B930)+1)) / (20*21/2)</f>
        <v>1.8927400000000001</v>
      </c>
      <c r="J946" s="2">
        <f t="shared" si="114"/>
        <v>1.918070246604497</v>
      </c>
      <c r="K946" s="2">
        <f t="shared" si="108"/>
        <v>1.9507744321270351</v>
      </c>
    </row>
    <row r="947" spans="1:11" ht="13.5" x14ac:dyDescent="0.25">
      <c r="A947" s="3">
        <v>43384</v>
      </c>
      <c r="B947" s="2">
        <v>1.8520000000000001</v>
      </c>
      <c r="C947" s="2">
        <f t="shared" si="109"/>
        <v>-3.7899999999999823E-2</v>
      </c>
      <c r="D947" s="2">
        <f t="shared" si="110"/>
        <v>1.8835999999999999</v>
      </c>
      <c r="E947" s="2">
        <f t="shared" si="112"/>
        <v>1.8886800000000001</v>
      </c>
      <c r="F947" s="2">
        <f t="shared" si="113"/>
        <v>1.9152399999999996</v>
      </c>
      <c r="G947" s="2">
        <f t="shared" si="115"/>
        <v>1.9697260000000001</v>
      </c>
      <c r="H947" s="2">
        <f t="shared" si="111"/>
        <v>1.9257119999999979</v>
      </c>
      <c r="I947" s="2">
        <f t="array" ref="I947">SUMPRODUCT(B931:B950, (ROW(B931:B950)-ROW(B931)+1)) / (20*21/2)</f>
        <v>1.88564</v>
      </c>
      <c r="J947" s="2">
        <f t="shared" si="114"/>
        <v>1.9117778421659735</v>
      </c>
      <c r="K947" s="2">
        <f t="shared" ref="K947:K1010" si="116">$K$4*B947+(1-$K$4)*K946</f>
        <v>1.9469009249847984</v>
      </c>
    </row>
    <row r="948" spans="1:11" ht="13.5" x14ac:dyDescent="0.25">
      <c r="A948" s="3">
        <v>43385</v>
      </c>
      <c r="B948" s="2">
        <v>1.8835999999999999</v>
      </c>
      <c r="C948" s="2">
        <f t="shared" si="109"/>
        <v>3.159999999999985E-2</v>
      </c>
      <c r="D948" s="2">
        <f t="shared" si="110"/>
        <v>1.8810600000000002</v>
      </c>
      <c r="E948" s="2">
        <f t="shared" si="112"/>
        <v>1.8874100000000003</v>
      </c>
      <c r="F948" s="2">
        <f t="shared" si="113"/>
        <v>1.9114449999999998</v>
      </c>
      <c r="G948" s="2">
        <f t="shared" si="115"/>
        <v>1.966566</v>
      </c>
      <c r="H948" s="2">
        <f t="shared" si="111"/>
        <v>1.926176499999998</v>
      </c>
      <c r="I948" s="2">
        <f t="array" ref="I948">SUMPRODUCT(B932:B951, (ROW(B932:B951)-ROW(B932)+1)) / (20*21/2)</f>
        <v>1.8839514285714287</v>
      </c>
      <c r="J948" s="2">
        <f t="shared" si="114"/>
        <v>1.9090942381501663</v>
      </c>
      <c r="K948" s="2">
        <f t="shared" si="116"/>
        <v>1.9444185357697084</v>
      </c>
    </row>
    <row r="949" spans="1:11" ht="13.5" x14ac:dyDescent="0.25">
      <c r="A949" s="3">
        <v>43389</v>
      </c>
      <c r="B949" s="2">
        <v>1.8835999999999999</v>
      </c>
      <c r="C949" s="2">
        <f t="shared" si="109"/>
        <v>0</v>
      </c>
      <c r="D949" s="2">
        <f t="shared" si="110"/>
        <v>1.8797999999999999</v>
      </c>
      <c r="E949" s="2">
        <f t="shared" si="112"/>
        <v>1.8861400000000004</v>
      </c>
      <c r="F949" s="2">
        <f t="shared" si="113"/>
        <v>1.9076499999999998</v>
      </c>
      <c r="G949" s="2">
        <f t="shared" si="115"/>
        <v>1.9637839999999998</v>
      </c>
      <c r="H949" s="2">
        <f t="shared" si="111"/>
        <v>1.9266409999999978</v>
      </c>
      <c r="I949" s="2">
        <f t="array" ref="I949">SUMPRODUCT(B933:B952, (ROW(B933:B952)-ROW(B933)+1)) / (20*21/2)</f>
        <v>1.8820242857142859</v>
      </c>
      <c r="J949" s="2">
        <f t="shared" si="114"/>
        <v>1.906666215469198</v>
      </c>
      <c r="K949" s="2">
        <f t="shared" si="116"/>
        <v>1.9420334951512885</v>
      </c>
    </row>
    <row r="950" spans="1:11" ht="13.5" x14ac:dyDescent="0.25">
      <c r="A950" s="3">
        <v>43390</v>
      </c>
      <c r="B950" s="2">
        <v>1.8331</v>
      </c>
      <c r="C950" s="2">
        <f t="shared" si="109"/>
        <v>-5.0499999999999989E-2</v>
      </c>
      <c r="D950" s="2">
        <f t="shared" si="110"/>
        <v>1.8684400000000001</v>
      </c>
      <c r="E950" s="2">
        <f t="shared" si="112"/>
        <v>1.87982</v>
      </c>
      <c r="F950" s="2">
        <f t="shared" si="113"/>
        <v>1.9013300000000004</v>
      </c>
      <c r="G950" s="2">
        <f t="shared" si="115"/>
        <v>1.9596139999999997</v>
      </c>
      <c r="H950" s="2">
        <f t="shared" si="111"/>
        <v>1.9268824999999978</v>
      </c>
      <c r="I950" s="2">
        <f t="array" ref="I950">SUMPRODUCT(B934:B953, (ROW(B934:B953)-ROW(B934)+1)) / (20*21/2)</f>
        <v>1.8805185714285715</v>
      </c>
      <c r="J950" s="2">
        <f t="shared" si="114"/>
        <v>1.8996599092340363</v>
      </c>
      <c r="K950" s="2">
        <f t="shared" si="116"/>
        <v>1.9377615933806498</v>
      </c>
    </row>
    <row r="951" spans="1:11" ht="13.5" x14ac:dyDescent="0.25">
      <c r="A951" s="3">
        <v>43391</v>
      </c>
      <c r="B951" s="2">
        <v>1.8835999999999999</v>
      </c>
      <c r="C951" s="2">
        <f t="shared" si="109"/>
        <v>5.0499999999999989E-2</v>
      </c>
      <c r="D951" s="2">
        <f t="shared" si="110"/>
        <v>1.8671799999999998</v>
      </c>
      <c r="E951" s="2">
        <f t="shared" si="112"/>
        <v>1.87982</v>
      </c>
      <c r="F951" s="2">
        <f t="shared" si="113"/>
        <v>1.8975350000000006</v>
      </c>
      <c r="G951" s="2">
        <f t="shared" si="115"/>
        <v>1.9568319999999995</v>
      </c>
      <c r="H951" s="2">
        <f t="shared" si="111"/>
        <v>1.9274349999999982</v>
      </c>
      <c r="I951" s="2">
        <f t="array" ref="I951">SUMPRODUCT(B935:B954, (ROW(B935:B954)-ROW(B935)+1)) / (20*21/2)</f>
        <v>1.8800042857142856</v>
      </c>
      <c r="J951" s="2">
        <f t="shared" si="114"/>
        <v>1.8981303940688898</v>
      </c>
      <c r="K951" s="2">
        <f t="shared" si="116"/>
        <v>1.9356376093265069</v>
      </c>
    </row>
    <row r="952" spans="1:11" ht="13.5" x14ac:dyDescent="0.25">
      <c r="A952" s="3">
        <v>43392</v>
      </c>
      <c r="B952" s="2">
        <v>1.8773</v>
      </c>
      <c r="C952" s="2">
        <f t="shared" si="109"/>
        <v>-6.2999999999999723E-3</v>
      </c>
      <c r="D952" s="2">
        <f t="shared" si="110"/>
        <v>1.8722400000000001</v>
      </c>
      <c r="E952" s="2">
        <f t="shared" si="112"/>
        <v>1.8779199999999996</v>
      </c>
      <c r="F952" s="2">
        <f t="shared" si="113"/>
        <v>1.8931100000000005</v>
      </c>
      <c r="G952" s="2">
        <f t="shared" si="115"/>
        <v>1.9539239999999996</v>
      </c>
      <c r="H952" s="2">
        <f t="shared" si="111"/>
        <v>1.9277804999999979</v>
      </c>
      <c r="I952" s="2">
        <f t="array" ref="I952">SUMPRODUCT(B936:B955, (ROW(B936:B955)-ROW(B936)+1)) / (20*21/2)</f>
        <v>1.8792514285714286</v>
      </c>
      <c r="J952" s="2">
        <f t="shared" si="114"/>
        <v>1.8961465470147099</v>
      </c>
      <c r="K952" s="2">
        <f t="shared" si="116"/>
        <v>1.9333498599411536</v>
      </c>
    </row>
    <row r="953" spans="1:11" ht="13.5" x14ac:dyDescent="0.25">
      <c r="A953" s="3">
        <v>43395</v>
      </c>
      <c r="B953" s="2">
        <v>1.8773</v>
      </c>
      <c r="C953" s="2">
        <f t="shared" si="109"/>
        <v>0</v>
      </c>
      <c r="D953" s="2">
        <f t="shared" si="110"/>
        <v>1.8709800000000001</v>
      </c>
      <c r="E953" s="2">
        <f t="shared" si="112"/>
        <v>1.8760199999999998</v>
      </c>
      <c r="F953" s="2">
        <f t="shared" si="113"/>
        <v>1.889</v>
      </c>
      <c r="G953" s="2">
        <f t="shared" si="115"/>
        <v>1.9511419999999995</v>
      </c>
      <c r="H953" s="2">
        <f t="shared" si="111"/>
        <v>1.9281259999999978</v>
      </c>
      <c r="I953" s="2">
        <f t="array" ref="I953">SUMPRODUCT(B937:B956, (ROW(B937:B956)-ROW(B937)+1)) / (20*21/2)</f>
        <v>1.8786190476190476</v>
      </c>
      <c r="J953" s="2">
        <f t="shared" si="114"/>
        <v>1.8943516377752136</v>
      </c>
      <c r="K953" s="2">
        <f t="shared" si="116"/>
        <v>1.9311518262179712</v>
      </c>
    </row>
    <row r="954" spans="1:11" ht="13.5" x14ac:dyDescent="0.25">
      <c r="A954" s="3">
        <v>43396</v>
      </c>
      <c r="B954" s="2">
        <v>1.8835999999999999</v>
      </c>
      <c r="C954" s="2">
        <f t="shared" si="109"/>
        <v>6.2999999999999723E-3</v>
      </c>
      <c r="D954" s="2">
        <f t="shared" si="110"/>
        <v>1.8709799999999999</v>
      </c>
      <c r="E954" s="2">
        <f t="shared" si="112"/>
        <v>1.8753900000000001</v>
      </c>
      <c r="F954" s="2">
        <f t="shared" si="113"/>
        <v>1.8852050000000002</v>
      </c>
      <c r="G954" s="2">
        <f t="shared" si="115"/>
        <v>1.9484859999999995</v>
      </c>
      <c r="H954" s="2">
        <f t="shared" si="111"/>
        <v>1.9285029999999979</v>
      </c>
      <c r="I954" s="2">
        <f t="array" ref="I954">SUMPRODUCT(B938:B957, (ROW(B938:B957)-ROW(B938)+1)) / (20*21/2)</f>
        <v>1.878077142857143</v>
      </c>
      <c r="J954" s="2">
        <f t="shared" si="114"/>
        <v>1.8933276722728123</v>
      </c>
      <c r="K954" s="2">
        <f t="shared" si="116"/>
        <v>1.9292870487192273</v>
      </c>
    </row>
    <row r="955" spans="1:11" ht="13.5" x14ac:dyDescent="0.25">
      <c r="A955" s="3">
        <v>43397</v>
      </c>
      <c r="B955" s="2">
        <v>1.8773</v>
      </c>
      <c r="C955" s="2">
        <f t="shared" si="109"/>
        <v>-6.2999999999999723E-3</v>
      </c>
      <c r="D955" s="2">
        <f t="shared" si="110"/>
        <v>1.8798199999999998</v>
      </c>
      <c r="E955" s="2">
        <f t="shared" si="112"/>
        <v>1.8741300000000003</v>
      </c>
      <c r="F955" s="2">
        <f t="shared" si="113"/>
        <v>1.8839400000000002</v>
      </c>
      <c r="G955" s="2">
        <f t="shared" si="115"/>
        <v>1.9455779999999996</v>
      </c>
      <c r="H955" s="2">
        <f t="shared" si="111"/>
        <v>1.9288484999999977</v>
      </c>
      <c r="I955" s="2">
        <f t="array" ref="I955">SUMPRODUCT(B939:B958, (ROW(B939:B958)-ROW(B939)+1)) / (20*21/2)</f>
        <v>1.8728066666666667</v>
      </c>
      <c r="J955" s="2">
        <f t="shared" si="114"/>
        <v>1.8918012272944491</v>
      </c>
      <c r="K955" s="2">
        <f t="shared" si="116"/>
        <v>1.9272483409263166</v>
      </c>
    </row>
    <row r="956" spans="1:11" ht="13.5" x14ac:dyDescent="0.25">
      <c r="A956" s="3">
        <v>43398</v>
      </c>
      <c r="B956" s="2">
        <v>1.8773</v>
      </c>
      <c r="C956" s="2">
        <f t="shared" si="109"/>
        <v>0</v>
      </c>
      <c r="D956" s="2">
        <f t="shared" si="110"/>
        <v>1.8785599999999998</v>
      </c>
      <c r="E956" s="2">
        <f t="shared" si="112"/>
        <v>1.8728699999999996</v>
      </c>
      <c r="F956" s="2">
        <f t="shared" si="113"/>
        <v>1.8829899999999999</v>
      </c>
      <c r="G956" s="2">
        <f t="shared" si="115"/>
        <v>1.942796</v>
      </c>
      <c r="H956" s="2">
        <f t="shared" si="111"/>
        <v>1.9291644999999975</v>
      </c>
      <c r="I956" s="2">
        <f t="array" ref="I956">SUMPRODUCT(B940:B959, (ROW(B940:B959)-ROW(B940)+1)) / (20*21/2)</f>
        <v>1.8630580952380951</v>
      </c>
      <c r="J956" s="2">
        <f t="shared" si="114"/>
        <v>1.8904201580283111</v>
      </c>
      <c r="K956" s="2">
        <f t="shared" si="116"/>
        <v>1.925289582458618</v>
      </c>
    </row>
    <row r="957" spans="1:11" ht="13.5" x14ac:dyDescent="0.25">
      <c r="A957" s="3">
        <v>43399</v>
      </c>
      <c r="B957" s="2">
        <v>1.8773</v>
      </c>
      <c r="C957" s="2">
        <f t="shared" si="109"/>
        <v>0</v>
      </c>
      <c r="D957" s="2">
        <f t="shared" si="110"/>
        <v>1.8785599999999998</v>
      </c>
      <c r="E957" s="2">
        <f t="shared" si="112"/>
        <v>1.8753999999999997</v>
      </c>
      <c r="F957" s="2">
        <f t="shared" si="113"/>
        <v>1.8820399999999999</v>
      </c>
      <c r="G957" s="2">
        <f t="shared" si="115"/>
        <v>1.9398880000000001</v>
      </c>
      <c r="H957" s="2">
        <f t="shared" si="111"/>
        <v>1.9294219999999973</v>
      </c>
      <c r="I957" s="2">
        <f t="array" ref="I957">SUMPRODUCT(B941:B960, (ROW(B941:B960)-ROW(B941)+1)) / (20*21/2)</f>
        <v>1.8538814285714285</v>
      </c>
      <c r="J957" s="2">
        <f t="shared" si="114"/>
        <v>1.8891706191684718</v>
      </c>
      <c r="K957" s="2">
        <f t="shared" si="116"/>
        <v>1.9234076380484761</v>
      </c>
    </row>
    <row r="958" spans="1:11" ht="13.5" x14ac:dyDescent="0.25">
      <c r="A958" s="3">
        <v>43402</v>
      </c>
      <c r="B958" s="2">
        <v>1.8267</v>
      </c>
      <c r="C958" s="2">
        <f t="shared" si="109"/>
        <v>-5.0599999999999978E-2</v>
      </c>
      <c r="D958" s="2">
        <f t="shared" si="110"/>
        <v>1.8684400000000001</v>
      </c>
      <c r="E958" s="2">
        <f t="shared" si="112"/>
        <v>1.86971</v>
      </c>
      <c r="F958" s="2">
        <f t="shared" si="113"/>
        <v>1.8785599999999998</v>
      </c>
      <c r="G958" s="2">
        <f t="shared" si="115"/>
        <v>1.936094</v>
      </c>
      <c r="H958" s="2">
        <f t="shared" si="111"/>
        <v>1.9294264999999975</v>
      </c>
      <c r="I958" s="2">
        <f t="array" ref="I958">SUMPRODUCT(B942:B961, (ROW(B942:B961)-ROW(B942)+1)) / (20*21/2)</f>
        <v>1.8446671428571426</v>
      </c>
      <c r="J958" s="2">
        <f t="shared" si="114"/>
        <v>1.883221036390522</v>
      </c>
      <c r="K958" s="2">
        <f t="shared" si="116"/>
        <v>1.9196151816544182</v>
      </c>
    </row>
    <row r="959" spans="1:11" ht="13.5" x14ac:dyDescent="0.25">
      <c r="A959" s="3">
        <v>43403</v>
      </c>
      <c r="B959" s="2">
        <v>1.7762</v>
      </c>
      <c r="C959" s="2">
        <f t="shared" si="109"/>
        <v>-5.0499999999999989E-2</v>
      </c>
      <c r="D959" s="2">
        <f t="shared" si="110"/>
        <v>1.8469599999999999</v>
      </c>
      <c r="E959" s="2">
        <f t="shared" si="112"/>
        <v>1.8589699999999998</v>
      </c>
      <c r="F959" s="2">
        <f t="shared" si="113"/>
        <v>1.8725550000000002</v>
      </c>
      <c r="G959" s="2">
        <f t="shared" si="115"/>
        <v>1.9311639999999999</v>
      </c>
      <c r="H959" s="2">
        <f t="shared" si="111"/>
        <v>1.9292369999999976</v>
      </c>
      <c r="I959" s="2">
        <f t="array" ref="I959">SUMPRODUCT(B943:B962, (ROW(B943:B962)-ROW(B943)+1)) / (20*21/2)</f>
        <v>1.8359947619047621</v>
      </c>
      <c r="J959" s="2">
        <f t="shared" si="114"/>
        <v>1.8730285567342819</v>
      </c>
      <c r="K959" s="2">
        <f t="shared" si="116"/>
        <v>1.9139910568836569</v>
      </c>
    </row>
    <row r="960" spans="1:11" ht="13.5" x14ac:dyDescent="0.25">
      <c r="A960" s="3">
        <v>43404</v>
      </c>
      <c r="B960" s="2">
        <v>1.7762</v>
      </c>
      <c r="C960" s="2">
        <f t="shared" si="109"/>
        <v>0</v>
      </c>
      <c r="D960" s="2">
        <f t="shared" si="110"/>
        <v>1.8267399999999998</v>
      </c>
      <c r="E960" s="2">
        <f t="shared" si="112"/>
        <v>1.8532799999999998</v>
      </c>
      <c r="F960" s="2">
        <f t="shared" si="113"/>
        <v>1.8665500000000002</v>
      </c>
      <c r="G960" s="2">
        <f t="shared" si="115"/>
        <v>1.926234</v>
      </c>
      <c r="H960" s="2">
        <f t="shared" si="111"/>
        <v>1.9290474999999978</v>
      </c>
      <c r="I960" s="2">
        <f t="array" ref="I960">SUMPRODUCT(B944:B963, (ROW(B944:B963)-ROW(B944)+1)) / (20*21/2)</f>
        <v>1.8279247619047616</v>
      </c>
      <c r="J960" s="2">
        <f t="shared" si="114"/>
        <v>1.8638067894262551</v>
      </c>
      <c r="K960" s="2">
        <f t="shared" si="116"/>
        <v>1.9085874860254743</v>
      </c>
    </row>
    <row r="961" spans="1:11" ht="13.5" x14ac:dyDescent="0.25">
      <c r="A961" s="3">
        <v>43405</v>
      </c>
      <c r="B961" s="2">
        <v>1.7698</v>
      </c>
      <c r="C961" s="2">
        <f t="shared" si="109"/>
        <v>-6.3999999999999613E-3</v>
      </c>
      <c r="D961" s="2">
        <f t="shared" si="110"/>
        <v>1.80524</v>
      </c>
      <c r="E961" s="2">
        <f t="shared" si="112"/>
        <v>1.8419000000000001</v>
      </c>
      <c r="F961" s="2">
        <f t="shared" si="113"/>
        <v>1.8608599999999995</v>
      </c>
      <c r="G961" s="2">
        <f t="shared" si="115"/>
        <v>1.921176</v>
      </c>
      <c r="H961" s="2">
        <f t="shared" si="111"/>
        <v>1.9288259999999977</v>
      </c>
      <c r="I961" s="2">
        <f t="array" ref="I961">SUMPRODUCT(B945:B964, (ROW(B945:B964)-ROW(B945)+1)) / (20*21/2)</f>
        <v>1.8180571428571428</v>
      </c>
      <c r="J961" s="2">
        <f t="shared" si="114"/>
        <v>1.8548537618618499</v>
      </c>
      <c r="K961" s="2">
        <f t="shared" si="116"/>
        <v>1.9031448395146715</v>
      </c>
    </row>
    <row r="962" spans="1:11" ht="13.5" x14ac:dyDescent="0.25">
      <c r="A962" s="3">
        <v>43406</v>
      </c>
      <c r="B962" s="2">
        <v>1.7698</v>
      </c>
      <c r="C962" s="2">
        <f t="shared" si="109"/>
        <v>0</v>
      </c>
      <c r="D962" s="2">
        <f t="shared" si="110"/>
        <v>1.7837400000000003</v>
      </c>
      <c r="E962" s="2">
        <f t="shared" si="112"/>
        <v>1.8311499999999998</v>
      </c>
      <c r="F962" s="2">
        <f t="shared" si="113"/>
        <v>1.8545349999999998</v>
      </c>
      <c r="G962" s="2">
        <f t="shared" si="115"/>
        <v>1.916372</v>
      </c>
      <c r="H962" s="2">
        <f t="shared" si="111"/>
        <v>1.9284874999999975</v>
      </c>
      <c r="I962" s="2">
        <f t="array" ref="I962">SUMPRODUCT(B946:B965, (ROW(B946:B965)-ROW(B946)+1)) / (20*21/2)</f>
        <v>1.8100814285714286</v>
      </c>
      <c r="J962" s="2">
        <f t="shared" si="114"/>
        <v>1.8467534035892927</v>
      </c>
      <c r="K962" s="2">
        <f t="shared" si="116"/>
        <v>1.8979156301219393</v>
      </c>
    </row>
    <row r="963" spans="1:11" ht="13.5" x14ac:dyDescent="0.25">
      <c r="A963" s="3">
        <v>43409</v>
      </c>
      <c r="B963" s="2">
        <v>1.7698</v>
      </c>
      <c r="C963" s="2">
        <f t="shared" si="109"/>
        <v>0</v>
      </c>
      <c r="D963" s="2">
        <f t="shared" si="110"/>
        <v>1.7723600000000002</v>
      </c>
      <c r="E963" s="2">
        <f t="shared" si="112"/>
        <v>1.8203999999999998</v>
      </c>
      <c r="F963" s="2">
        <f t="shared" si="113"/>
        <v>1.8482099999999995</v>
      </c>
      <c r="G963" s="2">
        <f t="shared" si="115"/>
        <v>1.9125780000000003</v>
      </c>
      <c r="H963" s="2">
        <f t="shared" si="111"/>
        <v>1.9281489999999974</v>
      </c>
      <c r="I963" s="2">
        <f t="array" ref="I963">SUMPRODUCT(B947:B966, (ROW(B947:B966)-ROW(B947)+1)) / (20*21/2)</f>
        <v>1.8039376190476191</v>
      </c>
      <c r="J963" s="2">
        <f t="shared" si="114"/>
        <v>1.8394245080093601</v>
      </c>
      <c r="K963" s="2">
        <f t="shared" si="116"/>
        <v>1.8928914877642162</v>
      </c>
    </row>
    <row r="964" spans="1:11" ht="13.5" x14ac:dyDescent="0.25">
      <c r="A964" s="3">
        <v>43410</v>
      </c>
      <c r="B964" s="2">
        <v>1.7445999999999999</v>
      </c>
      <c r="C964" s="2">
        <f t="shared" ref="C964:C1027" si="117">B964-B963</f>
        <v>-2.5200000000000111E-2</v>
      </c>
      <c r="D964" s="2">
        <f t="shared" si="110"/>
        <v>1.7660399999999998</v>
      </c>
      <c r="E964" s="2">
        <f t="shared" si="112"/>
        <v>1.8064999999999998</v>
      </c>
      <c r="F964" s="2">
        <f t="shared" si="113"/>
        <v>1.8409449999999996</v>
      </c>
      <c r="G964" s="2">
        <f t="shared" si="115"/>
        <v>1.9075220000000004</v>
      </c>
      <c r="H964" s="2">
        <f t="shared" si="111"/>
        <v>1.9276554999999973</v>
      </c>
      <c r="I964" s="2">
        <f t="array" ref="I964">SUMPRODUCT(B948:B967, (ROW(B948:B967)-ROW(B948)+1)) / (20*21/2)</f>
        <v>1.7983657142857141</v>
      </c>
      <c r="J964" s="2">
        <f t="shared" si="114"/>
        <v>1.830393602484659</v>
      </c>
      <c r="K964" s="2">
        <f t="shared" si="116"/>
        <v>1.8870761353028744</v>
      </c>
    </row>
    <row r="965" spans="1:11" ht="13.5" x14ac:dyDescent="0.25">
      <c r="A965" s="3">
        <v>43411</v>
      </c>
      <c r="B965" s="2">
        <v>1.7572000000000001</v>
      </c>
      <c r="C965" s="2">
        <f t="shared" si="117"/>
        <v>1.2600000000000167E-2</v>
      </c>
      <c r="D965" s="2">
        <f t="shared" si="110"/>
        <v>1.7622399999999998</v>
      </c>
      <c r="E965" s="2">
        <f t="shared" si="112"/>
        <v>1.7944900000000001</v>
      </c>
      <c r="F965" s="2">
        <f t="shared" si="113"/>
        <v>1.8343099999999997</v>
      </c>
      <c r="G965" s="2">
        <f t="shared" si="115"/>
        <v>1.9027180000000001</v>
      </c>
      <c r="H965" s="2">
        <f t="shared" si="111"/>
        <v>1.9269614999999973</v>
      </c>
      <c r="I965" s="2">
        <f t="array" ref="I965">SUMPRODUCT(B949:B968, (ROW(B949:B968)-ROW(B949)+1)) / (20*21/2)</f>
        <v>1.793185238095238</v>
      </c>
      <c r="J965" s="2">
        <f t="shared" si="114"/>
        <v>1.8234227832004057</v>
      </c>
      <c r="K965" s="2">
        <f t="shared" si="116"/>
        <v>1.8819829535262911</v>
      </c>
    </row>
    <row r="966" spans="1:11" ht="13.5" x14ac:dyDescent="0.25">
      <c r="A966" s="3">
        <v>43412</v>
      </c>
      <c r="B966" s="2">
        <v>1.7698</v>
      </c>
      <c r="C966" s="2">
        <f t="shared" si="117"/>
        <v>1.2599999999999945E-2</v>
      </c>
      <c r="D966" s="2">
        <f t="shared" ref="D966:D1029" si="118">AVERAGE(B962:B966)</f>
        <v>1.7622399999999998</v>
      </c>
      <c r="E966" s="2">
        <f t="shared" si="112"/>
        <v>1.7837399999999999</v>
      </c>
      <c r="F966" s="2">
        <f t="shared" si="113"/>
        <v>1.8283049999999996</v>
      </c>
      <c r="G966" s="2">
        <f t="shared" si="115"/>
        <v>1.8981660000000002</v>
      </c>
      <c r="H966" s="2">
        <f t="shared" si="111"/>
        <v>1.9263889999999972</v>
      </c>
      <c r="I966" s="2">
        <f t="array" ref="I966">SUMPRODUCT(B950:B969, (ROW(B950:B969)-ROW(B950)+1)) / (20*21/2)</f>
        <v>1.7885466666666665</v>
      </c>
      <c r="J966" s="2">
        <f t="shared" si="114"/>
        <v>1.8183158514670339</v>
      </c>
      <c r="K966" s="2">
        <f t="shared" si="116"/>
        <v>1.8775836220154563</v>
      </c>
    </row>
    <row r="967" spans="1:11" ht="13.5" x14ac:dyDescent="0.25">
      <c r="A967" s="3">
        <v>43413</v>
      </c>
      <c r="B967" s="2">
        <v>1.7698</v>
      </c>
      <c r="C967" s="2">
        <f t="shared" si="117"/>
        <v>0</v>
      </c>
      <c r="D967" s="2">
        <f t="shared" si="118"/>
        <v>1.7622399999999998</v>
      </c>
      <c r="E967" s="2">
        <f t="shared" si="112"/>
        <v>1.7729900000000001</v>
      </c>
      <c r="F967" s="2">
        <f t="shared" si="113"/>
        <v>1.8241949999999996</v>
      </c>
      <c r="G967" s="2">
        <f t="shared" si="115"/>
        <v>1.8937400000000002</v>
      </c>
      <c r="H967" s="2">
        <f t="shared" si="111"/>
        <v>1.925552999999997</v>
      </c>
      <c r="I967" s="2">
        <f t="array" ref="I967">SUMPRODUCT(B951:B970, (ROW(B951:B970)-ROW(B951)+1)) / (20*21/2)</f>
        <v>1.7844499999999999</v>
      </c>
      <c r="J967" s="2">
        <f t="shared" si="114"/>
        <v>1.8136952941844593</v>
      </c>
      <c r="K967" s="2">
        <f t="shared" si="116"/>
        <v>1.873356813308968</v>
      </c>
    </row>
    <row r="968" spans="1:11" ht="13.5" x14ac:dyDescent="0.25">
      <c r="A968" s="3">
        <v>43416</v>
      </c>
      <c r="B968" s="2">
        <v>1.7698</v>
      </c>
      <c r="C968" s="2">
        <f t="shared" si="117"/>
        <v>0</v>
      </c>
      <c r="D968" s="2">
        <f t="shared" si="118"/>
        <v>1.7622399999999998</v>
      </c>
      <c r="E968" s="2">
        <f t="shared" si="112"/>
        <v>1.7673000000000001</v>
      </c>
      <c r="F968" s="2">
        <f t="shared" si="113"/>
        <v>1.8185050000000005</v>
      </c>
      <c r="G968" s="2">
        <f t="shared" si="115"/>
        <v>1.8888080000000005</v>
      </c>
      <c r="H968" s="2">
        <f t="shared" si="111"/>
        <v>1.9247464999999968</v>
      </c>
      <c r="I968" s="2">
        <f t="array" ref="I968">SUMPRODUCT(B952:B971, (ROW(B952:B971)-ROW(B952)+1)) / (20*21/2)</f>
        <v>1.7806547619047619</v>
      </c>
      <c r="J968" s="2">
        <f t="shared" si="114"/>
        <v>1.8095147899764157</v>
      </c>
      <c r="K968" s="2">
        <f t="shared" si="116"/>
        <v>1.8692957618066557</v>
      </c>
    </row>
    <row r="969" spans="1:11" ht="13.5" x14ac:dyDescent="0.25">
      <c r="A969" s="3">
        <v>43417</v>
      </c>
      <c r="B969" s="2">
        <v>1.7698</v>
      </c>
      <c r="C969" s="2">
        <f t="shared" si="117"/>
        <v>0</v>
      </c>
      <c r="D969" s="2">
        <f t="shared" si="118"/>
        <v>1.7672800000000002</v>
      </c>
      <c r="E969" s="2">
        <f t="shared" si="112"/>
        <v>1.7666599999999999</v>
      </c>
      <c r="F969" s="2">
        <f t="shared" si="113"/>
        <v>1.8128149999999998</v>
      </c>
      <c r="G969" s="2">
        <f t="shared" si="115"/>
        <v>1.8838760000000006</v>
      </c>
      <c r="H969" s="2">
        <f t="shared" si="111"/>
        <v>1.9239399999999967</v>
      </c>
      <c r="I969" s="2">
        <f t="array" ref="I969">SUMPRODUCT(B953:B972, (ROW(B953:B972)-ROW(B953)+1)) / (20*21/2)</f>
        <v>1.7743919047619048</v>
      </c>
      <c r="J969" s="2">
        <f t="shared" si="114"/>
        <v>1.8057324290262808</v>
      </c>
      <c r="K969" s="2">
        <f t="shared" si="116"/>
        <v>1.8653939672260027</v>
      </c>
    </row>
    <row r="970" spans="1:11" ht="13.5" x14ac:dyDescent="0.25">
      <c r="A970" s="3">
        <v>43418</v>
      </c>
      <c r="B970" s="2">
        <v>1.7698</v>
      </c>
      <c r="C970" s="2">
        <f t="shared" si="117"/>
        <v>0</v>
      </c>
      <c r="D970" s="2">
        <f t="shared" si="118"/>
        <v>1.7698</v>
      </c>
      <c r="E970" s="2">
        <f t="shared" si="112"/>
        <v>1.7660199999999999</v>
      </c>
      <c r="F970" s="2">
        <f t="shared" si="113"/>
        <v>1.80965</v>
      </c>
      <c r="G970" s="2">
        <f t="shared" si="115"/>
        <v>1.8788180000000005</v>
      </c>
      <c r="H970" s="2">
        <f t="shared" ref="H970:H1033" si="119">AVERAGE(B771:B970)</f>
        <v>1.9231334999999967</v>
      </c>
      <c r="I970" s="2">
        <f t="array" ref="I970">SUMPRODUCT(B954:B973, (ROW(B954:B973)-ROW(B954)+1)) / (20*21/2)</f>
        <v>1.7700009523809523</v>
      </c>
      <c r="J970" s="2">
        <f t="shared" si="114"/>
        <v>1.8023102929285399</v>
      </c>
      <c r="K970" s="2">
        <f t="shared" si="116"/>
        <v>1.8616451841975321</v>
      </c>
    </row>
    <row r="971" spans="1:11" ht="13.5" x14ac:dyDescent="0.25">
      <c r="A971" s="3">
        <v>43419</v>
      </c>
      <c r="B971" s="2">
        <v>1.7698</v>
      </c>
      <c r="C971" s="2">
        <f t="shared" si="117"/>
        <v>0</v>
      </c>
      <c r="D971" s="2">
        <f t="shared" si="118"/>
        <v>1.7698</v>
      </c>
      <c r="E971" s="2">
        <f t="shared" si="112"/>
        <v>1.7660199999999999</v>
      </c>
      <c r="F971" s="2">
        <f t="shared" si="113"/>
        <v>1.80396</v>
      </c>
      <c r="G971" s="2">
        <f t="shared" si="115"/>
        <v>1.8741400000000008</v>
      </c>
      <c r="H971" s="2">
        <f t="shared" si="119"/>
        <v>1.9223269999999968</v>
      </c>
      <c r="I971" s="2">
        <f t="array" ref="I971">SUMPRODUCT(B955:B974, (ROW(B955:B974)-ROW(B955)+1)) / (20*21/2)</f>
        <v>1.7662119047619047</v>
      </c>
      <c r="J971" s="2">
        <f t="shared" si="114"/>
        <v>1.7992140745543934</v>
      </c>
      <c r="K971" s="2">
        <f t="shared" si="116"/>
        <v>1.8580434122682172</v>
      </c>
    </row>
    <row r="972" spans="1:11" ht="13.5" x14ac:dyDescent="0.25">
      <c r="A972" s="3">
        <v>43420</v>
      </c>
      <c r="B972" s="2">
        <v>1.7382</v>
      </c>
      <c r="C972" s="2">
        <f t="shared" si="117"/>
        <v>-3.1600000000000072E-2</v>
      </c>
      <c r="D972" s="2">
        <f t="shared" si="118"/>
        <v>1.7634799999999999</v>
      </c>
      <c r="E972" s="2">
        <f t="shared" ref="E972:E1035" si="120">AVERAGE(B963:B972)</f>
        <v>1.7628599999999999</v>
      </c>
      <c r="F972" s="2">
        <f t="shared" si="113"/>
        <v>1.7970049999999997</v>
      </c>
      <c r="G972" s="2">
        <f t="shared" si="115"/>
        <v>1.8689560000000009</v>
      </c>
      <c r="H972" s="2">
        <f t="shared" si="119"/>
        <v>1.9214209999999969</v>
      </c>
      <c r="I972" s="2">
        <f t="array" ref="I972">SUMPRODUCT(B956:B975, (ROW(B956:B975)-ROW(B956)+1)) / (20*21/2)</f>
        <v>1.7630547619047623</v>
      </c>
      <c r="J972" s="2">
        <f t="shared" si="114"/>
        <v>1.7934032103111179</v>
      </c>
      <c r="K972" s="2">
        <f t="shared" si="116"/>
        <v>1.8533436706106401</v>
      </c>
    </row>
    <row r="973" spans="1:11" ht="13.5" x14ac:dyDescent="0.25">
      <c r="A973" s="3">
        <v>43423</v>
      </c>
      <c r="B973" s="2">
        <v>1.7508999999999999</v>
      </c>
      <c r="C973" s="2">
        <f t="shared" si="117"/>
        <v>1.2699999999999934E-2</v>
      </c>
      <c r="D973" s="2">
        <f t="shared" si="118"/>
        <v>1.7597</v>
      </c>
      <c r="E973" s="2">
        <f t="shared" si="120"/>
        <v>1.7609699999999999</v>
      </c>
      <c r="F973" s="2">
        <f t="shared" si="113"/>
        <v>1.7906849999999999</v>
      </c>
      <c r="G973" s="2">
        <f t="shared" si="115"/>
        <v>1.8639000000000008</v>
      </c>
      <c r="H973" s="2">
        <f t="shared" si="119"/>
        <v>1.9208124999999969</v>
      </c>
      <c r="I973" s="2">
        <f t="array" ref="I973">SUMPRODUCT(B957:B976, (ROW(B957:B976)-ROW(B957)+1)) / (20*21/2)</f>
        <v>1.760499523809524</v>
      </c>
      <c r="J973" s="2">
        <f t="shared" si="114"/>
        <v>1.7893552855195829</v>
      </c>
      <c r="K973" s="2">
        <f t="shared" si="116"/>
        <v>1.8493262717631642</v>
      </c>
    </row>
    <row r="974" spans="1:11" ht="13.5" x14ac:dyDescent="0.25">
      <c r="A974" s="3">
        <v>43425</v>
      </c>
      <c r="B974" s="2">
        <v>1.7508999999999999</v>
      </c>
      <c r="C974" s="2">
        <f t="shared" si="117"/>
        <v>0</v>
      </c>
      <c r="D974" s="2">
        <f t="shared" si="118"/>
        <v>1.7559200000000001</v>
      </c>
      <c r="E974" s="2">
        <f t="shared" si="120"/>
        <v>1.7616000000000001</v>
      </c>
      <c r="F974" s="2">
        <f t="shared" si="113"/>
        <v>1.7840500000000001</v>
      </c>
      <c r="G974" s="2">
        <f t="shared" si="115"/>
        <v>1.8597280000000007</v>
      </c>
      <c r="H974" s="2">
        <f t="shared" si="119"/>
        <v>1.9202039999999971</v>
      </c>
      <c r="I974" s="2">
        <f t="array" ref="I974">SUMPRODUCT(B958:B977, (ROW(B958:B977)-ROW(B958)+1)) / (20*21/2)</f>
        <v>1.7585461904761905</v>
      </c>
      <c r="J974" s="2">
        <f t="shared" si="114"/>
        <v>1.7856928773748608</v>
      </c>
      <c r="K974" s="2">
        <f t="shared" si="116"/>
        <v>1.8454664179685305</v>
      </c>
    </row>
    <row r="975" spans="1:11" ht="13.5" x14ac:dyDescent="0.25">
      <c r="A975" s="3">
        <v>43426</v>
      </c>
      <c r="B975" s="2">
        <v>1.7508999999999999</v>
      </c>
      <c r="C975" s="2">
        <f t="shared" si="117"/>
        <v>0</v>
      </c>
      <c r="D975" s="2">
        <f t="shared" si="118"/>
        <v>1.75214</v>
      </c>
      <c r="E975" s="2">
        <f t="shared" si="120"/>
        <v>1.7609699999999999</v>
      </c>
      <c r="F975" s="2">
        <f t="shared" si="113"/>
        <v>1.77773</v>
      </c>
      <c r="G975" s="2">
        <f t="shared" si="115"/>
        <v>1.8555560000000009</v>
      </c>
      <c r="H975" s="2">
        <f t="shared" si="119"/>
        <v>1.9193319999999972</v>
      </c>
      <c r="I975" s="2">
        <f t="array" ref="I975">SUMPRODUCT(B959:B978, (ROW(B959:B978)-ROW(B959)+1)) / (20*21/2)</f>
        <v>1.7529757142857141</v>
      </c>
      <c r="J975" s="2">
        <f t="shared" si="114"/>
        <v>1.7823792700058265</v>
      </c>
      <c r="K975" s="2">
        <f t="shared" si="116"/>
        <v>1.8417579309893726</v>
      </c>
    </row>
    <row r="976" spans="1:11" ht="13.5" x14ac:dyDescent="0.25">
      <c r="A976" s="3">
        <v>43427</v>
      </c>
      <c r="B976" s="2">
        <v>1.7508999999999999</v>
      </c>
      <c r="C976" s="2">
        <f t="shared" si="117"/>
        <v>0</v>
      </c>
      <c r="D976" s="2">
        <f t="shared" si="118"/>
        <v>1.7483599999999999</v>
      </c>
      <c r="E976" s="2">
        <f t="shared" si="120"/>
        <v>1.7590799999999998</v>
      </c>
      <c r="F976" s="2">
        <f t="shared" si="113"/>
        <v>1.7714100000000002</v>
      </c>
      <c r="G976" s="2">
        <f t="shared" si="115"/>
        <v>1.8513840000000008</v>
      </c>
      <c r="H976" s="2">
        <f t="shared" si="119"/>
        <v>1.9187234999999974</v>
      </c>
      <c r="I976" s="2">
        <f t="array" ref="I976">SUMPRODUCT(B960:B979, (ROW(B960:B979)-ROW(B960)+1)) / (20*21/2)</f>
        <v>1.7479771428571427</v>
      </c>
      <c r="J976" s="2">
        <f t="shared" si="114"/>
        <v>1.779381244290986</v>
      </c>
      <c r="K976" s="2">
        <f t="shared" si="116"/>
        <v>1.8381948748721424</v>
      </c>
    </row>
    <row r="977" spans="1:11" ht="13.5" x14ac:dyDescent="0.25">
      <c r="A977" s="3">
        <v>43430</v>
      </c>
      <c r="B977" s="2">
        <v>1.7508999999999999</v>
      </c>
      <c r="C977" s="2">
        <f t="shared" si="117"/>
        <v>0</v>
      </c>
      <c r="D977" s="2">
        <f t="shared" si="118"/>
        <v>1.7509000000000001</v>
      </c>
      <c r="E977" s="2">
        <f t="shared" si="120"/>
        <v>1.75719</v>
      </c>
      <c r="F977" s="2">
        <f t="shared" si="113"/>
        <v>1.7650900000000003</v>
      </c>
      <c r="G977" s="2">
        <f t="shared" si="115"/>
        <v>1.847212000000001</v>
      </c>
      <c r="H977" s="2">
        <f t="shared" si="119"/>
        <v>1.9181149999999973</v>
      </c>
      <c r="I977" s="2">
        <f t="array" ref="I977">SUMPRODUCT(B961:B980, (ROW(B961:B980)-ROW(B961)+1)) / (20*21/2)</f>
        <v>1.7433099999999997</v>
      </c>
      <c r="J977" s="2">
        <f t="shared" si="114"/>
        <v>1.7766687448347016</v>
      </c>
      <c r="K977" s="2">
        <f t="shared" si="116"/>
        <v>1.8347715464457839</v>
      </c>
    </row>
    <row r="978" spans="1:11" ht="13.5" x14ac:dyDescent="0.25">
      <c r="A978" s="3">
        <v>43431</v>
      </c>
      <c r="B978" s="2">
        <v>1.7065999999999999</v>
      </c>
      <c r="C978" s="2">
        <f t="shared" si="117"/>
        <v>-4.4300000000000006E-2</v>
      </c>
      <c r="D978" s="2">
        <f t="shared" si="118"/>
        <v>1.74204</v>
      </c>
      <c r="E978" s="2">
        <f t="shared" si="120"/>
        <v>1.7508699999999997</v>
      </c>
      <c r="F978" s="2">
        <f t="shared" si="113"/>
        <v>1.7590850000000002</v>
      </c>
      <c r="G978" s="2">
        <f t="shared" si="115"/>
        <v>1.8421540000000007</v>
      </c>
      <c r="H978" s="2">
        <f t="shared" si="119"/>
        <v>1.9173434999999972</v>
      </c>
      <c r="I978" s="2">
        <f t="array" ref="I978">SUMPRODUCT(B962:B981, (ROW(B962:B981)-ROW(B962)+1)) / (20*21/2)</f>
        <v>1.7389742857142856</v>
      </c>
      <c r="J978" s="2">
        <f t="shared" si="114"/>
        <v>1.7699955310409203</v>
      </c>
      <c r="K978" s="2">
        <f t="shared" si="116"/>
        <v>1.8297452112910475</v>
      </c>
    </row>
    <row r="979" spans="1:11" ht="13.5" x14ac:dyDescent="0.25">
      <c r="A979" s="3">
        <v>43432</v>
      </c>
      <c r="B979" s="2">
        <v>1.7065999999999999</v>
      </c>
      <c r="C979" s="2">
        <f t="shared" si="117"/>
        <v>0</v>
      </c>
      <c r="D979" s="2">
        <f t="shared" si="118"/>
        <v>1.7331800000000002</v>
      </c>
      <c r="E979" s="2">
        <f t="shared" si="120"/>
        <v>1.7445499999999998</v>
      </c>
      <c r="F979" s="2">
        <f t="shared" si="113"/>
        <v>1.7556050000000003</v>
      </c>
      <c r="G979" s="2">
        <f t="shared" si="115"/>
        <v>1.8370960000000007</v>
      </c>
      <c r="H979" s="2">
        <f t="shared" si="119"/>
        <v>1.9168059999999973</v>
      </c>
      <c r="I979" s="2">
        <f t="array" ref="I979">SUMPRODUCT(B963:B982, (ROW(B963:B982)-ROW(B963)+1)) / (20*21/2)</f>
        <v>1.7349395238095238</v>
      </c>
      <c r="J979" s="2">
        <f t="shared" si="114"/>
        <v>1.7639578614179756</v>
      </c>
      <c r="K979" s="2">
        <f t="shared" si="116"/>
        <v>1.8249159873188496</v>
      </c>
    </row>
    <row r="980" spans="1:11" ht="13.5" x14ac:dyDescent="0.25">
      <c r="A980" s="3">
        <v>43433</v>
      </c>
      <c r="B980" s="2">
        <v>1.7065999999999999</v>
      </c>
      <c r="C980" s="2">
        <f t="shared" si="117"/>
        <v>0</v>
      </c>
      <c r="D980" s="2">
        <f t="shared" si="118"/>
        <v>1.7243199999999999</v>
      </c>
      <c r="E980" s="2">
        <f t="shared" si="120"/>
        <v>1.7382300000000002</v>
      </c>
      <c r="F980" s="2">
        <f t="shared" ref="F980:F1043" si="121">AVERAGE(B961:B980)</f>
        <v>1.7521250000000006</v>
      </c>
      <c r="G980" s="2">
        <f t="shared" si="115"/>
        <v>1.8320380000000009</v>
      </c>
      <c r="H980" s="2">
        <f t="shared" si="119"/>
        <v>1.916268499999997</v>
      </c>
      <c r="I980" s="2">
        <f t="array" ref="I980">SUMPRODUCT(B964:B983, (ROW(B964:B983)-ROW(B964)+1)) / (20*21/2)</f>
        <v>1.7312057142857142</v>
      </c>
      <c r="J980" s="2">
        <f t="shared" si="114"/>
        <v>1.758495207949597</v>
      </c>
      <c r="K980" s="2">
        <f t="shared" si="116"/>
        <v>1.8202761446788949</v>
      </c>
    </row>
    <row r="981" spans="1:11" ht="13.5" x14ac:dyDescent="0.25">
      <c r="A981" s="3">
        <v>43434</v>
      </c>
      <c r="B981" s="2">
        <v>1.7065999999999999</v>
      </c>
      <c r="C981" s="2">
        <f t="shared" si="117"/>
        <v>0</v>
      </c>
      <c r="D981" s="2">
        <f t="shared" si="118"/>
        <v>1.7154599999999998</v>
      </c>
      <c r="E981" s="2">
        <f t="shared" si="120"/>
        <v>1.7319099999999998</v>
      </c>
      <c r="F981" s="2">
        <f t="shared" si="121"/>
        <v>1.7489650000000005</v>
      </c>
      <c r="G981" s="2">
        <f t="shared" si="115"/>
        <v>1.8269800000000003</v>
      </c>
      <c r="H981" s="2">
        <f t="shared" si="119"/>
        <v>1.9154674999999972</v>
      </c>
      <c r="I981" s="2">
        <f t="array" ref="I981">SUMPRODUCT(B965:B984, (ROW(B965:B984)-ROW(B965)+1)) / (20*21/2)</f>
        <v>1.725372857142857</v>
      </c>
      <c r="J981" s="2">
        <f t="shared" ref="J981:J1044" si="122">$J$4*B981+J980*(1-$J$4)</f>
        <v>1.7535528071924924</v>
      </c>
      <c r="K981" s="2">
        <f t="shared" si="116"/>
        <v>1.8158182566522716</v>
      </c>
    </row>
    <row r="982" spans="1:11" ht="13.5" x14ac:dyDescent="0.25">
      <c r="A982" s="3">
        <v>43437</v>
      </c>
      <c r="B982" s="2">
        <v>1.7065999999999999</v>
      </c>
      <c r="C982" s="2">
        <f t="shared" si="117"/>
        <v>0</v>
      </c>
      <c r="D982" s="2">
        <f t="shared" si="118"/>
        <v>1.7065999999999999</v>
      </c>
      <c r="E982" s="2">
        <f t="shared" si="120"/>
        <v>1.7287500000000002</v>
      </c>
      <c r="F982" s="2">
        <f t="shared" si="121"/>
        <v>1.7458050000000007</v>
      </c>
      <c r="G982" s="2">
        <f t="shared" si="115"/>
        <v>1.8217960000000002</v>
      </c>
      <c r="H982" s="2">
        <f t="shared" si="119"/>
        <v>1.9149299999999969</v>
      </c>
      <c r="I982" s="2">
        <f t="array" ref="I982">SUMPRODUCT(B966:B985, (ROW(B966:B985)-ROW(B966)+1)) / (20*21/2)</f>
        <v>1.7216409523809522</v>
      </c>
      <c r="J982" s="2">
        <f t="shared" si="122"/>
        <v>1.749081111269398</v>
      </c>
      <c r="K982" s="2">
        <f t="shared" si="116"/>
        <v>1.8115351877639474</v>
      </c>
    </row>
    <row r="983" spans="1:11" ht="13.5" x14ac:dyDescent="0.25">
      <c r="A983" s="3">
        <v>43438</v>
      </c>
      <c r="B983" s="2">
        <v>1.7065999999999999</v>
      </c>
      <c r="C983" s="2">
        <f t="shared" si="117"/>
        <v>0</v>
      </c>
      <c r="D983" s="2">
        <f t="shared" si="118"/>
        <v>1.7065999999999999</v>
      </c>
      <c r="E983" s="2">
        <f t="shared" si="120"/>
        <v>1.7243200000000001</v>
      </c>
      <c r="F983" s="2">
        <f t="shared" si="121"/>
        <v>1.7426450000000007</v>
      </c>
      <c r="G983" s="2">
        <f t="shared" si="115"/>
        <v>1.816738</v>
      </c>
      <c r="H983" s="2">
        <f t="shared" si="119"/>
        <v>1.9143924999999968</v>
      </c>
      <c r="I983" s="2">
        <f t="array" ref="I983">SUMPRODUCT(B967:B986, (ROW(B967:B986)-ROW(B967)+1)) / (20*21/2)</f>
        <v>1.7157704761904762</v>
      </c>
      <c r="J983" s="2">
        <f t="shared" si="122"/>
        <v>1.7450352911485028</v>
      </c>
      <c r="K983" s="2">
        <f t="shared" si="116"/>
        <v>1.8074200823614397</v>
      </c>
    </row>
    <row r="984" spans="1:11" ht="13.5" x14ac:dyDescent="0.25">
      <c r="A984" s="3">
        <v>43439</v>
      </c>
      <c r="B984" s="2">
        <v>1.6814</v>
      </c>
      <c r="C984" s="2">
        <f t="shared" si="117"/>
        <v>-2.5199999999999889E-2</v>
      </c>
      <c r="D984" s="2">
        <f t="shared" si="118"/>
        <v>1.70156</v>
      </c>
      <c r="E984" s="2">
        <f t="shared" si="120"/>
        <v>1.7173700000000001</v>
      </c>
      <c r="F984" s="2">
        <f t="shared" si="121"/>
        <v>1.7394850000000006</v>
      </c>
      <c r="G984" s="2">
        <f t="shared" si="115"/>
        <v>1.8111760000000001</v>
      </c>
      <c r="H984" s="2">
        <f t="shared" si="119"/>
        <v>1.9138169999999963</v>
      </c>
      <c r="I984" s="2">
        <f t="array" ref="I984">SUMPRODUCT(B968:B987, (ROW(B968:B987)-ROW(B968)+1)) / (20*21/2)</f>
        <v>1.7073419047619045</v>
      </c>
      <c r="J984" s="2">
        <f t="shared" si="122"/>
        <v>1.7389747872295978</v>
      </c>
      <c r="K984" s="2">
        <f t="shared" si="116"/>
        <v>1.8024781183472656</v>
      </c>
    </row>
    <row r="985" spans="1:11" ht="13.5" x14ac:dyDescent="0.25">
      <c r="A985" s="3">
        <v>43440</v>
      </c>
      <c r="B985" s="2">
        <v>1.7002999999999999</v>
      </c>
      <c r="C985" s="2">
        <f t="shared" si="117"/>
        <v>1.8899999999999917E-2</v>
      </c>
      <c r="D985" s="2">
        <f t="shared" si="118"/>
        <v>1.7002999999999999</v>
      </c>
      <c r="E985" s="2">
        <f t="shared" si="120"/>
        <v>1.7123099999999998</v>
      </c>
      <c r="F985" s="2">
        <f t="shared" si="121"/>
        <v>1.7366400000000006</v>
      </c>
      <c r="G985" s="2">
        <f t="shared" si="115"/>
        <v>1.8071299999999999</v>
      </c>
      <c r="H985" s="2">
        <f t="shared" si="119"/>
        <v>1.9130724999999962</v>
      </c>
      <c r="I985" s="2">
        <f t="array" ref="I985">SUMPRODUCT(B969:B988, (ROW(B969:B988)-ROW(B969)+1)) / (20*21/2)</f>
        <v>1.7025247619047619</v>
      </c>
      <c r="J985" s="2">
        <f t="shared" si="122"/>
        <v>1.7352914741601122</v>
      </c>
      <c r="K985" s="2">
        <f t="shared" si="116"/>
        <v>1.7984711333140395</v>
      </c>
    </row>
    <row r="986" spans="1:11" ht="13.5" x14ac:dyDescent="0.25">
      <c r="A986" s="3">
        <v>43441</v>
      </c>
      <c r="B986" s="2">
        <v>1.675</v>
      </c>
      <c r="C986" s="2">
        <f t="shared" si="117"/>
        <v>-2.5299999999999878E-2</v>
      </c>
      <c r="D986" s="2">
        <f t="shared" si="118"/>
        <v>1.6939800000000003</v>
      </c>
      <c r="E986" s="2">
        <f t="shared" si="120"/>
        <v>1.70472</v>
      </c>
      <c r="F986" s="2">
        <f t="shared" si="121"/>
        <v>1.7319000000000002</v>
      </c>
      <c r="G986" s="2">
        <f t="shared" si="115"/>
        <v>1.8027039999999999</v>
      </c>
      <c r="H986" s="2">
        <f t="shared" si="119"/>
        <v>1.9122014999999961</v>
      </c>
      <c r="I986" s="2">
        <f t="array" ref="I986">SUMPRODUCT(B970:B989, (ROW(B970:B989)-ROW(B970)+1)) / (20*21/2)</f>
        <v>1.6981590476190478</v>
      </c>
      <c r="J986" s="2">
        <f t="shared" si="122"/>
        <v>1.7295494290020064</v>
      </c>
      <c r="K986" s="2">
        <f t="shared" si="116"/>
        <v>1.7936291280860379</v>
      </c>
    </row>
    <row r="987" spans="1:11" ht="13.5" x14ac:dyDescent="0.25">
      <c r="A987" s="3">
        <v>43444</v>
      </c>
      <c r="B987" s="2">
        <v>1.6434</v>
      </c>
      <c r="C987" s="2">
        <f t="shared" si="117"/>
        <v>-3.1600000000000072E-2</v>
      </c>
      <c r="D987" s="2">
        <f t="shared" si="118"/>
        <v>1.6813400000000001</v>
      </c>
      <c r="E987" s="2">
        <f t="shared" si="120"/>
        <v>1.6939700000000002</v>
      </c>
      <c r="F987" s="2">
        <f t="shared" si="121"/>
        <v>1.7255800000000003</v>
      </c>
      <c r="G987" s="2">
        <f t="shared" si="115"/>
        <v>1.7976460000000001</v>
      </c>
      <c r="H987" s="2">
        <f t="shared" si="119"/>
        <v>1.9111724999999964</v>
      </c>
      <c r="I987" s="2">
        <f t="array" ref="I987">SUMPRODUCT(B971:B990, (ROW(B971:B990)-ROW(B971)+1)) / (20*21/2)</f>
        <v>1.6972542857142856</v>
      </c>
      <c r="J987" s="2">
        <f t="shared" si="122"/>
        <v>1.7213447214780058</v>
      </c>
      <c r="K987" s="2">
        <f t="shared" si="116"/>
        <v>1.7877377897297229</v>
      </c>
    </row>
    <row r="988" spans="1:11" ht="13.5" x14ac:dyDescent="0.25">
      <c r="A988" s="3">
        <v>43445</v>
      </c>
      <c r="B988" s="2">
        <v>1.675</v>
      </c>
      <c r="C988" s="2">
        <f t="shared" si="117"/>
        <v>3.1600000000000072E-2</v>
      </c>
      <c r="D988" s="2">
        <f t="shared" si="118"/>
        <v>1.67502</v>
      </c>
      <c r="E988" s="2">
        <f t="shared" si="120"/>
        <v>1.6908100000000001</v>
      </c>
      <c r="F988" s="2">
        <f t="shared" si="121"/>
        <v>1.7208400000000001</v>
      </c>
      <c r="G988" s="2">
        <f t="shared" si="115"/>
        <v>1.7932199999999994</v>
      </c>
      <c r="H988" s="2">
        <f t="shared" si="119"/>
        <v>1.9102134999999967</v>
      </c>
      <c r="I988" s="2">
        <f t="array" ref="I988">SUMPRODUCT(B972:B991, (ROW(B972:B991)-ROW(B972)+1)) / (20*21/2)</f>
        <v>1.6966504761904759</v>
      </c>
      <c r="J988" s="2">
        <f t="shared" si="122"/>
        <v>1.7169309384801004</v>
      </c>
      <c r="K988" s="2">
        <f t="shared" si="116"/>
        <v>1.7833166999364005</v>
      </c>
    </row>
    <row r="989" spans="1:11" ht="13.5" x14ac:dyDescent="0.25">
      <c r="A989" s="3">
        <v>43446</v>
      </c>
      <c r="B989" s="2">
        <v>1.675</v>
      </c>
      <c r="C989" s="2">
        <f t="shared" si="117"/>
        <v>0</v>
      </c>
      <c r="D989" s="2">
        <f t="shared" si="118"/>
        <v>1.67374</v>
      </c>
      <c r="E989" s="2">
        <f t="shared" si="120"/>
        <v>1.6876500000000001</v>
      </c>
      <c r="F989" s="2">
        <f t="shared" si="121"/>
        <v>1.7160999999999997</v>
      </c>
      <c r="G989" s="2">
        <f t="shared" si="115"/>
        <v>1.7887939999999996</v>
      </c>
      <c r="H989" s="2">
        <f t="shared" si="119"/>
        <v>1.909254499999997</v>
      </c>
      <c r="I989" s="2">
        <f t="array" ref="I989">SUMPRODUCT(B973:B992, (ROW(B973:B992)-ROW(B973)+1)) / (20*21/2)</f>
        <v>1.6951476190476191</v>
      </c>
      <c r="J989" s="2">
        <f t="shared" si="122"/>
        <v>1.71293751576771</v>
      </c>
      <c r="K989" s="2">
        <f t="shared" si="116"/>
        <v>1.7790689862134044</v>
      </c>
    </row>
    <row r="990" spans="1:11" ht="13.5" x14ac:dyDescent="0.25">
      <c r="A990" s="3">
        <v>43447</v>
      </c>
      <c r="B990" s="2">
        <v>1.7065999999999999</v>
      </c>
      <c r="C990" s="2">
        <f t="shared" si="117"/>
        <v>3.159999999999985E-2</v>
      </c>
      <c r="D990" s="2">
        <f t="shared" si="118"/>
        <v>1.675</v>
      </c>
      <c r="E990" s="2">
        <f t="shared" si="120"/>
        <v>1.6876500000000001</v>
      </c>
      <c r="F990" s="2">
        <f t="shared" si="121"/>
        <v>1.7129400000000004</v>
      </c>
      <c r="G990" s="2">
        <f t="shared" si="115"/>
        <v>1.7849999999999995</v>
      </c>
      <c r="H990" s="2">
        <f t="shared" si="119"/>
        <v>1.9085999999999967</v>
      </c>
      <c r="I990" s="2">
        <f t="array" ref="I990">SUMPRODUCT(B974:B993, (ROW(B974:B993)-ROW(B974)+1)) / (20*21/2)</f>
        <v>1.6914457142857142</v>
      </c>
      <c r="J990" s="2">
        <f t="shared" si="122"/>
        <v>1.7123339428374518</v>
      </c>
      <c r="K990" s="2">
        <f t="shared" si="116"/>
        <v>1.7762270651854279</v>
      </c>
    </row>
    <row r="991" spans="1:11" ht="13.5" x14ac:dyDescent="0.25">
      <c r="A991" s="3">
        <v>43448</v>
      </c>
      <c r="B991" s="2">
        <v>1.7065999999999999</v>
      </c>
      <c r="C991" s="2">
        <f t="shared" si="117"/>
        <v>0</v>
      </c>
      <c r="D991" s="2">
        <f t="shared" si="118"/>
        <v>1.6813200000000001</v>
      </c>
      <c r="E991" s="2">
        <f t="shared" si="120"/>
        <v>1.6876500000000001</v>
      </c>
      <c r="F991" s="2">
        <f t="shared" si="121"/>
        <v>1.7097800000000003</v>
      </c>
      <c r="G991" s="2">
        <f t="shared" si="115"/>
        <v>1.7814599999999989</v>
      </c>
      <c r="H991" s="2">
        <f t="shared" si="119"/>
        <v>1.9078284999999968</v>
      </c>
      <c r="I991" s="2">
        <f t="array" ref="I991">SUMPRODUCT(B975:B994, (ROW(B975:B994)-ROW(B975)+1)) / (20*21/2)</f>
        <v>1.6887352380952383</v>
      </c>
      <c r="J991" s="2">
        <f t="shared" si="122"/>
        <v>1.7117878530434085</v>
      </c>
      <c r="K991" s="2">
        <f t="shared" si="116"/>
        <v>1.7734965920409016</v>
      </c>
    </row>
    <row r="992" spans="1:11" ht="13.5" x14ac:dyDescent="0.25">
      <c r="A992" s="3">
        <v>43451</v>
      </c>
      <c r="B992" s="2">
        <v>1.694</v>
      </c>
      <c r="C992" s="2">
        <f t="shared" si="117"/>
        <v>-1.2599999999999945E-2</v>
      </c>
      <c r="D992" s="2">
        <f t="shared" si="118"/>
        <v>1.6914400000000001</v>
      </c>
      <c r="E992" s="2">
        <f t="shared" si="120"/>
        <v>1.6863900000000001</v>
      </c>
      <c r="F992" s="2">
        <f t="shared" si="121"/>
        <v>1.7075700000000005</v>
      </c>
      <c r="G992" s="2">
        <f t="shared" si="115"/>
        <v>1.7774139999999994</v>
      </c>
      <c r="H992" s="2">
        <f t="shared" si="119"/>
        <v>1.907227999999997</v>
      </c>
      <c r="I992" s="2">
        <f t="array" ref="I992">SUMPRODUCT(B976:B995, (ROW(B976:B995)-ROW(B976)+1)) / (20*21/2)</f>
        <v>1.6845861904761905</v>
      </c>
      <c r="J992" s="2">
        <f t="shared" si="122"/>
        <v>1.7100937718011791</v>
      </c>
      <c r="K992" s="2">
        <f t="shared" si="116"/>
        <v>1.7703790786275329</v>
      </c>
    </row>
    <row r="993" spans="1:11" ht="13.5" x14ac:dyDescent="0.25">
      <c r="A993" s="3">
        <v>43452</v>
      </c>
      <c r="B993" s="2">
        <v>1.6687000000000001</v>
      </c>
      <c r="C993" s="2">
        <f t="shared" si="117"/>
        <v>-2.5299999999999878E-2</v>
      </c>
      <c r="D993" s="2">
        <f t="shared" si="118"/>
        <v>1.6901799999999998</v>
      </c>
      <c r="E993" s="2">
        <f t="shared" si="120"/>
        <v>1.6826000000000001</v>
      </c>
      <c r="F993" s="2">
        <f t="shared" si="121"/>
        <v>1.7034600000000004</v>
      </c>
      <c r="G993" s="2">
        <f t="shared" si="115"/>
        <v>1.7728619999999993</v>
      </c>
      <c r="H993" s="2">
        <f t="shared" si="119"/>
        <v>1.9065009999999969</v>
      </c>
      <c r="I993" s="2">
        <f t="array" ref="I993">SUMPRODUCT(B977:B996, (ROW(B977:B996)-ROW(B977)+1)) / (20*21/2)</f>
        <v>1.6808885714285713</v>
      </c>
      <c r="J993" s="2">
        <f t="shared" si="122"/>
        <v>1.7061515078201144</v>
      </c>
      <c r="K993" s="2">
        <f t="shared" si="116"/>
        <v>1.7663916637793944</v>
      </c>
    </row>
    <row r="994" spans="1:11" ht="13.5" x14ac:dyDescent="0.25">
      <c r="A994" s="3">
        <v>43453</v>
      </c>
      <c r="B994" s="2">
        <v>1.675</v>
      </c>
      <c r="C994" s="2">
        <f t="shared" si="117"/>
        <v>6.2999999999999723E-3</v>
      </c>
      <c r="D994" s="2">
        <f t="shared" si="118"/>
        <v>1.6901800000000002</v>
      </c>
      <c r="E994" s="2">
        <f t="shared" si="120"/>
        <v>1.6819599999999997</v>
      </c>
      <c r="F994" s="2">
        <f t="shared" si="121"/>
        <v>1.699665</v>
      </c>
      <c r="G994" s="2">
        <f t="shared" si="115"/>
        <v>1.7685639999999996</v>
      </c>
      <c r="H994" s="2">
        <f t="shared" si="119"/>
        <v>1.9058054999999969</v>
      </c>
      <c r="I994" s="2">
        <f t="array" ref="I994">SUMPRODUCT(B978:B997, (ROW(B978:B997)-ROW(B978)+1)) / (20*21/2)</f>
        <v>1.6794423809523809</v>
      </c>
      <c r="J994" s="2">
        <f t="shared" si="122"/>
        <v>1.7031846975515319</v>
      </c>
      <c r="K994" s="2">
        <f t="shared" si="116"/>
        <v>1.7628076769645162</v>
      </c>
    </row>
    <row r="995" spans="1:11" ht="13.5" x14ac:dyDescent="0.25">
      <c r="A995" s="3">
        <v>43454</v>
      </c>
      <c r="B995" s="2">
        <v>1.6560999999999999</v>
      </c>
      <c r="C995" s="2">
        <f t="shared" si="117"/>
        <v>-1.8900000000000139E-2</v>
      </c>
      <c r="D995" s="2">
        <f t="shared" si="118"/>
        <v>1.6800799999999998</v>
      </c>
      <c r="E995" s="2">
        <f t="shared" si="120"/>
        <v>1.67754</v>
      </c>
      <c r="F995" s="2">
        <f t="shared" si="121"/>
        <v>1.6949250000000002</v>
      </c>
      <c r="G995" s="2">
        <f t="shared" si="115"/>
        <v>1.7638879999999995</v>
      </c>
      <c r="H995" s="2">
        <f t="shared" si="119"/>
        <v>1.905044999999997</v>
      </c>
      <c r="I995" s="2">
        <f t="array" ref="I995">SUMPRODUCT(B979:B998, (ROW(B979:B998)-ROW(B979)+1)) / (20*21/2)</f>
        <v>1.6777576190476189</v>
      </c>
      <c r="J995" s="2">
        <f t="shared" si="122"/>
        <v>1.6987004406418622</v>
      </c>
      <c r="K995" s="2">
        <f t="shared" si="116"/>
        <v>1.7586230621815941</v>
      </c>
    </row>
    <row r="996" spans="1:11" ht="13.5" x14ac:dyDescent="0.25">
      <c r="A996" s="3">
        <v>43455</v>
      </c>
      <c r="B996" s="2">
        <v>1.6560999999999999</v>
      </c>
      <c r="C996" s="2">
        <f t="shared" si="117"/>
        <v>0</v>
      </c>
      <c r="D996" s="2">
        <f t="shared" si="118"/>
        <v>1.66998</v>
      </c>
      <c r="E996" s="2">
        <f t="shared" si="120"/>
        <v>1.6756499999999999</v>
      </c>
      <c r="F996" s="2">
        <f t="shared" si="121"/>
        <v>1.6901850000000003</v>
      </c>
      <c r="G996" s="2">
        <f t="shared" si="115"/>
        <v>1.7592119999999998</v>
      </c>
      <c r="H996" s="2">
        <f t="shared" si="119"/>
        <v>1.9042549999999969</v>
      </c>
      <c r="I996" s="2">
        <f t="array" ref="I996">SUMPRODUCT(B980:B999, (ROW(B980:B999)-ROW(B980)+1)) / (20*21/2)</f>
        <v>1.6768533333333331</v>
      </c>
      <c r="J996" s="2">
        <f t="shared" si="122"/>
        <v>1.6946432558188278</v>
      </c>
      <c r="K996" s="2">
        <f t="shared" si="116"/>
        <v>1.7546025499391786</v>
      </c>
    </row>
    <row r="997" spans="1:11" ht="13.5" x14ac:dyDescent="0.25">
      <c r="A997" s="3">
        <v>43458</v>
      </c>
      <c r="B997" s="2">
        <v>1.675</v>
      </c>
      <c r="C997" s="2">
        <f t="shared" si="117"/>
        <v>1.8900000000000139E-2</v>
      </c>
      <c r="D997" s="2">
        <f t="shared" si="118"/>
        <v>1.6661800000000002</v>
      </c>
      <c r="E997" s="2">
        <f t="shared" si="120"/>
        <v>1.6788099999999999</v>
      </c>
      <c r="F997" s="2">
        <f t="shared" si="121"/>
        <v>1.6863900000000001</v>
      </c>
      <c r="G997" s="2">
        <f t="shared" si="115"/>
        <v>1.7556719999999997</v>
      </c>
      <c r="H997" s="2">
        <f t="shared" si="119"/>
        <v>1.903559499999997</v>
      </c>
      <c r="I997" s="2">
        <f t="array" ref="I997">SUMPRODUCT(B981:B1000, (ROW(B981:B1000)-ROW(B981)+1)) / (20*21/2)</f>
        <v>1.6760995238095235</v>
      </c>
      <c r="J997" s="2">
        <f t="shared" si="122"/>
        <v>1.6927724695503681</v>
      </c>
      <c r="K997" s="2">
        <f t="shared" si="116"/>
        <v>1.7514808813141129</v>
      </c>
    </row>
    <row r="998" spans="1:11" ht="13.5" x14ac:dyDescent="0.25">
      <c r="A998" s="3">
        <v>43459</v>
      </c>
      <c r="B998" s="2">
        <v>1.6687000000000001</v>
      </c>
      <c r="C998" s="2">
        <f t="shared" si="117"/>
        <v>-6.2999999999999723E-3</v>
      </c>
      <c r="D998" s="2">
        <f t="shared" si="118"/>
        <v>1.66618</v>
      </c>
      <c r="E998" s="2">
        <f t="shared" si="120"/>
        <v>1.67818</v>
      </c>
      <c r="F998" s="2">
        <f t="shared" si="121"/>
        <v>1.6844950000000001</v>
      </c>
      <c r="G998" s="2">
        <f t="shared" si="115"/>
        <v>1.7513740000000002</v>
      </c>
      <c r="H998" s="2">
        <f t="shared" si="119"/>
        <v>1.9028619999999969</v>
      </c>
      <c r="I998" s="2">
        <f t="array" ref="I998">SUMPRODUCT(B982:B1001, (ROW(B982:B1001)-ROW(B982)+1)) / (20*21/2)</f>
        <v>1.6767057142857142</v>
      </c>
      <c r="J998" s="2">
        <f t="shared" si="122"/>
        <v>1.6904798534027139</v>
      </c>
      <c r="K998" s="2">
        <f t="shared" si="116"/>
        <v>1.7482345722429713</v>
      </c>
    </row>
    <row r="999" spans="1:11" ht="13.5" x14ac:dyDescent="0.25">
      <c r="A999" s="3">
        <v>43460</v>
      </c>
      <c r="B999" s="2">
        <v>1.675</v>
      </c>
      <c r="C999" s="2">
        <f t="shared" si="117"/>
        <v>6.2999999999999723E-3</v>
      </c>
      <c r="D999" s="2">
        <f t="shared" si="118"/>
        <v>1.66618</v>
      </c>
      <c r="E999" s="2">
        <f t="shared" si="120"/>
        <v>1.67818</v>
      </c>
      <c r="F999" s="2">
        <f t="shared" si="121"/>
        <v>1.6829150000000002</v>
      </c>
      <c r="G999" s="2">
        <f t="shared" si="115"/>
        <v>1.7472019999999997</v>
      </c>
      <c r="H999" s="2">
        <f t="shared" si="119"/>
        <v>1.902166499999997</v>
      </c>
      <c r="I999" s="2">
        <f t="array" ref="I999">SUMPRODUCT(B983:B1002, (ROW(B983:B1002)-ROW(B983)+1)) / (20*21/2)</f>
        <v>1.6786019047619047</v>
      </c>
      <c r="J999" s="2">
        <f t="shared" si="122"/>
        <v>1.6890055816500746</v>
      </c>
      <c r="K999" s="2">
        <f t="shared" si="116"/>
        <v>1.7453626282334431</v>
      </c>
    </row>
    <row r="1000" spans="1:11" ht="13.5" x14ac:dyDescent="0.25">
      <c r="A1000" s="3">
        <v>43461</v>
      </c>
      <c r="B1000" s="2">
        <v>1.675</v>
      </c>
      <c r="C1000" s="2">
        <f t="shared" si="117"/>
        <v>0</v>
      </c>
      <c r="D1000" s="2">
        <f t="shared" si="118"/>
        <v>1.6699600000000001</v>
      </c>
      <c r="E1000" s="2">
        <f t="shared" si="120"/>
        <v>1.67502</v>
      </c>
      <c r="F1000" s="2">
        <f t="shared" si="121"/>
        <v>1.681335</v>
      </c>
      <c r="G1000" s="2">
        <f t="shared" si="115"/>
        <v>1.7440399999999996</v>
      </c>
      <c r="H1000" s="2">
        <f t="shared" si="119"/>
        <v>1.901470999999997</v>
      </c>
      <c r="I1000" s="2">
        <f t="array" ref="I1000">SUMPRODUCT(B984:B1003, (ROW(B984:B1003)-ROW(B984)+1)) / (20*21/2)</f>
        <v>1.6769185714285715</v>
      </c>
      <c r="J1000" s="2">
        <f t="shared" si="122"/>
        <v>1.6876717167310198</v>
      </c>
      <c r="K1000" s="2">
        <f t="shared" si="116"/>
        <v>1.7426033094791904</v>
      </c>
    </row>
    <row r="1001" spans="1:11" ht="13.5" x14ac:dyDescent="0.25">
      <c r="A1001" s="3">
        <v>43462</v>
      </c>
      <c r="B1001" s="2">
        <v>1.6877</v>
      </c>
      <c r="C1001" s="2">
        <f t="shared" si="117"/>
        <v>1.2699999999999934E-2</v>
      </c>
      <c r="D1001" s="2">
        <f t="shared" si="118"/>
        <v>1.6762799999999998</v>
      </c>
      <c r="E1001" s="2">
        <f t="shared" si="120"/>
        <v>1.67313</v>
      </c>
      <c r="F1001" s="2">
        <f t="shared" si="121"/>
        <v>1.6803900000000003</v>
      </c>
      <c r="G1001" s="2">
        <f t="shared" si="115"/>
        <v>1.7401219999999997</v>
      </c>
      <c r="H1001" s="2">
        <f t="shared" si="119"/>
        <v>1.9008389999999968</v>
      </c>
      <c r="I1001" s="2">
        <f t="array" ref="I1001">SUMPRODUCT(B985:B1004, (ROW(B985:B1004)-ROW(B985)+1)) / (20*21/2)</f>
        <v>1.6790552380952379</v>
      </c>
      <c r="J1001" s="2">
        <f t="shared" si="122"/>
        <v>1.6876744103756847</v>
      </c>
      <c r="K1001" s="2">
        <f t="shared" si="116"/>
        <v>1.7404502385192222</v>
      </c>
    </row>
    <row r="1002" spans="1:11" ht="13.5" x14ac:dyDescent="0.25">
      <c r="A1002" s="3">
        <v>43465</v>
      </c>
      <c r="B1002" s="2">
        <v>1.7002999999999999</v>
      </c>
      <c r="C1002" s="2">
        <f t="shared" si="117"/>
        <v>1.2599999999999945E-2</v>
      </c>
      <c r="D1002" s="2">
        <f t="shared" si="118"/>
        <v>1.6813400000000001</v>
      </c>
      <c r="E1002" s="2">
        <f t="shared" si="120"/>
        <v>1.6737600000000001</v>
      </c>
      <c r="F1002" s="2">
        <f t="shared" si="121"/>
        <v>1.680075</v>
      </c>
      <c r="G1002" s="2">
        <f t="shared" si="115"/>
        <v>1.7365819999999996</v>
      </c>
      <c r="H1002" s="2">
        <f t="shared" si="119"/>
        <v>1.9002699999999972</v>
      </c>
      <c r="I1002" s="2">
        <f t="array" ref="I1002">SUMPRODUCT(B986:B1005, (ROW(B986:B1005)-ROW(B986)+1)) / (20*21/2)</f>
        <v>1.6811019047619047</v>
      </c>
      <c r="J1002" s="2">
        <f t="shared" si="122"/>
        <v>1.6888768474827622</v>
      </c>
      <c r="K1002" s="2">
        <f t="shared" si="116"/>
        <v>1.7388757193616058</v>
      </c>
    </row>
    <row r="1003" spans="1:11" ht="13.5" x14ac:dyDescent="0.25">
      <c r="A1003" s="3">
        <v>43467</v>
      </c>
      <c r="B1003" s="2">
        <v>1.6624000000000001</v>
      </c>
      <c r="C1003" s="2">
        <f t="shared" si="117"/>
        <v>-3.7899999999999823E-2</v>
      </c>
      <c r="D1003" s="2">
        <f t="shared" si="118"/>
        <v>1.6800799999999998</v>
      </c>
      <c r="E1003" s="2">
        <f t="shared" si="120"/>
        <v>1.67313</v>
      </c>
      <c r="F1003" s="2">
        <f t="shared" si="121"/>
        <v>1.6778649999999999</v>
      </c>
      <c r="G1003" s="2">
        <f t="shared" si="115"/>
        <v>1.7322839999999997</v>
      </c>
      <c r="H1003" s="2">
        <f t="shared" si="119"/>
        <v>1.8995114999999974</v>
      </c>
      <c r="I1003" s="2">
        <f t="array" ref="I1003">SUMPRODUCT(B987:B1006, (ROW(B987:B1006)-ROW(B987)+1)) / (20*21/2)</f>
        <v>1.6825485714285713</v>
      </c>
      <c r="J1003" s="2">
        <f t="shared" si="122"/>
        <v>1.6863552429605944</v>
      </c>
      <c r="K1003" s="2">
        <f t="shared" si="116"/>
        <v>1.7358766715435037</v>
      </c>
    </row>
    <row r="1004" spans="1:11" ht="13.5" x14ac:dyDescent="0.25">
      <c r="A1004" s="3">
        <v>43468</v>
      </c>
      <c r="B1004" s="2">
        <v>1.7002999999999999</v>
      </c>
      <c r="C1004" s="2">
        <f t="shared" si="117"/>
        <v>3.7899999999999823E-2</v>
      </c>
      <c r="D1004" s="2">
        <f t="shared" si="118"/>
        <v>1.6851400000000001</v>
      </c>
      <c r="E1004" s="2">
        <f t="shared" si="120"/>
        <v>1.6756599999999999</v>
      </c>
      <c r="F1004" s="2">
        <f t="shared" si="121"/>
        <v>1.6788099999999999</v>
      </c>
      <c r="G1004" s="2">
        <f t="shared" si="115"/>
        <v>1.7286180000000002</v>
      </c>
      <c r="H1004" s="2">
        <f t="shared" si="119"/>
        <v>1.8989424999999971</v>
      </c>
      <c r="I1004" s="2">
        <f t="array" ref="I1004">SUMPRODUCT(B988:B1007, (ROW(B988:B1007)-ROW(B988)+1)) / (20*21/2)</f>
        <v>1.6833047619047619</v>
      </c>
      <c r="J1004" s="2">
        <f t="shared" si="122"/>
        <v>1.6876833150595854</v>
      </c>
      <c r="K1004" s="2">
        <f t="shared" si="116"/>
        <v>1.7344815079535625</v>
      </c>
    </row>
    <row r="1005" spans="1:11" ht="13.5" x14ac:dyDescent="0.25">
      <c r="A1005" s="3">
        <v>43469</v>
      </c>
      <c r="B1005" s="2">
        <v>1.7002999999999999</v>
      </c>
      <c r="C1005" s="2">
        <f t="shared" si="117"/>
        <v>0</v>
      </c>
      <c r="D1005" s="2">
        <f t="shared" si="118"/>
        <v>1.6902000000000001</v>
      </c>
      <c r="E1005" s="2">
        <f t="shared" si="120"/>
        <v>1.6800799999999998</v>
      </c>
      <c r="F1005" s="2">
        <f t="shared" si="121"/>
        <v>1.6788099999999999</v>
      </c>
      <c r="G1005" s="2">
        <f t="shared" si="115"/>
        <v>1.7250780000000001</v>
      </c>
      <c r="H1005" s="2">
        <f t="shared" si="119"/>
        <v>1.8984614999999976</v>
      </c>
      <c r="I1005" s="2">
        <f t="array" ref="I1005">SUMPRODUCT(B989:B1008, (ROW(B989:B1008)-ROW(B989)+1)) / (20*21/2)</f>
        <v>1.6838500000000003</v>
      </c>
      <c r="J1005" s="2">
        <f t="shared" si="122"/>
        <v>1.6888849041015295</v>
      </c>
      <c r="K1005" s="2">
        <f t="shared" si="116"/>
        <v>1.7331410566612659</v>
      </c>
    </row>
    <row r="1006" spans="1:11" ht="13.5" x14ac:dyDescent="0.25">
      <c r="A1006" s="3">
        <v>43472</v>
      </c>
      <c r="B1006" s="2">
        <v>1.694</v>
      </c>
      <c r="C1006" s="2">
        <f t="shared" si="117"/>
        <v>-6.2999999999999723E-3</v>
      </c>
      <c r="D1006" s="2">
        <f t="shared" si="118"/>
        <v>1.69146</v>
      </c>
      <c r="E1006" s="2">
        <f t="shared" si="120"/>
        <v>1.68387</v>
      </c>
      <c r="F1006" s="2">
        <f t="shared" si="121"/>
        <v>1.6797599999999999</v>
      </c>
      <c r="G1006" s="2">
        <f t="shared" si="115"/>
        <v>1.7214119999999999</v>
      </c>
      <c r="H1006" s="2">
        <f t="shared" si="119"/>
        <v>1.8978904999999977</v>
      </c>
      <c r="I1006" s="2">
        <f t="array" ref="I1006">SUMPRODUCT(B990:B1009, (ROW(B990:B1009)-ROW(B990)+1)) / (20*21/2)</f>
        <v>1.6843347619047619</v>
      </c>
      <c r="J1006" s="2">
        <f t="shared" si="122"/>
        <v>1.6893720560918599</v>
      </c>
      <c r="K1006" s="2">
        <f t="shared" si="116"/>
        <v>1.7316061132627849</v>
      </c>
    </row>
    <row r="1007" spans="1:11" ht="13.5" x14ac:dyDescent="0.25">
      <c r="A1007" s="3">
        <v>43473</v>
      </c>
      <c r="B1007" s="2">
        <v>1.6877</v>
      </c>
      <c r="C1007" s="2">
        <f t="shared" si="117"/>
        <v>-6.2999999999999723E-3</v>
      </c>
      <c r="D1007" s="2">
        <f t="shared" si="118"/>
        <v>1.6889400000000001</v>
      </c>
      <c r="E1007" s="2">
        <f t="shared" si="120"/>
        <v>1.6851400000000001</v>
      </c>
      <c r="F1007" s="2">
        <f t="shared" si="121"/>
        <v>1.681975</v>
      </c>
      <c r="G1007" s="2">
        <f t="shared" si="115"/>
        <v>1.7176200000000004</v>
      </c>
      <c r="H1007" s="2">
        <f t="shared" si="119"/>
        <v>1.8972879999999979</v>
      </c>
      <c r="I1007" s="2">
        <f t="array" ref="I1007">SUMPRODUCT(B991:B1010, (ROW(B991:B1010)-ROW(B991)+1)) / (20*21/2)</f>
        <v>1.6835495238095239</v>
      </c>
      <c r="J1007" s="2">
        <f t="shared" si="122"/>
        <v>1.68921281265454</v>
      </c>
      <c r="K1007" s="2">
        <f t="shared" si="116"/>
        <v>1.7298843048995385</v>
      </c>
    </row>
    <row r="1008" spans="1:11" ht="13.5" x14ac:dyDescent="0.25">
      <c r="A1008" s="3">
        <v>43474</v>
      </c>
      <c r="B1008" s="2">
        <v>1.6877</v>
      </c>
      <c r="C1008" s="2">
        <f t="shared" si="117"/>
        <v>0</v>
      </c>
      <c r="D1008" s="2">
        <f t="shared" si="118"/>
        <v>1.6939999999999997</v>
      </c>
      <c r="E1008" s="2">
        <f t="shared" si="120"/>
        <v>1.6870400000000001</v>
      </c>
      <c r="F1008" s="2">
        <f t="shared" si="121"/>
        <v>1.6826099999999999</v>
      </c>
      <c r="G1008" s="2">
        <f t="shared" si="115"/>
        <v>1.7148400000000006</v>
      </c>
      <c r="H1008" s="2">
        <f t="shared" si="119"/>
        <v>1.8967439999999975</v>
      </c>
      <c r="I1008" s="2">
        <f t="array" ref="I1008">SUMPRODUCT(B992:B1011, (ROW(B992:B1011)-ROW(B992)+1)) / (20*21/2)</f>
        <v>1.6829147619047617</v>
      </c>
      <c r="J1008" s="2">
        <f t="shared" si="122"/>
        <v>1.6890687352588696</v>
      </c>
      <c r="K1008" s="2">
        <f t="shared" si="116"/>
        <v>1.72823001843289</v>
      </c>
    </row>
    <row r="1009" spans="1:11" ht="13.5" x14ac:dyDescent="0.25">
      <c r="A1009" s="3">
        <v>43475</v>
      </c>
      <c r="B1009" s="2">
        <v>1.6877</v>
      </c>
      <c r="C1009" s="2">
        <f t="shared" si="117"/>
        <v>0</v>
      </c>
      <c r="D1009" s="2">
        <f t="shared" si="118"/>
        <v>1.6914799999999999</v>
      </c>
      <c r="E1009" s="2">
        <f t="shared" si="120"/>
        <v>1.68831</v>
      </c>
      <c r="F1009" s="2">
        <f t="shared" si="121"/>
        <v>1.6832449999999999</v>
      </c>
      <c r="G1009" s="2">
        <f t="shared" si="115"/>
        <v>1.7130700000000008</v>
      </c>
      <c r="H1009" s="2">
        <f t="shared" si="119"/>
        <v>1.8961414999999977</v>
      </c>
      <c r="I1009" s="2">
        <f t="array" ref="I1009">SUMPRODUCT(B993:B1012, (ROW(B993:B1012)-ROW(B993)+1)) / (20*21/2)</f>
        <v>1.680630476190476</v>
      </c>
      <c r="J1009" s="2">
        <f t="shared" si="122"/>
        <v>1.6889383795199298</v>
      </c>
      <c r="K1009" s="2">
        <f t="shared" si="116"/>
        <v>1.7266406059453259</v>
      </c>
    </row>
    <row r="1010" spans="1:11" ht="13.5" x14ac:dyDescent="0.25">
      <c r="A1010" s="3">
        <v>43476</v>
      </c>
      <c r="B1010" s="2">
        <v>1.675</v>
      </c>
      <c r="C1010" s="2">
        <f t="shared" si="117"/>
        <v>-1.2699999999999934E-2</v>
      </c>
      <c r="D1010" s="2">
        <f t="shared" si="118"/>
        <v>1.68642</v>
      </c>
      <c r="E1010" s="2">
        <f t="shared" si="120"/>
        <v>1.68831</v>
      </c>
      <c r="F1010" s="2">
        <f t="shared" si="121"/>
        <v>1.6816649999999995</v>
      </c>
      <c r="G1010" s="2">
        <f t="shared" ref="G1010:G1073" si="123">AVERAGE(B961:B1010)</f>
        <v>1.7110460000000005</v>
      </c>
      <c r="H1010" s="2">
        <f t="shared" si="119"/>
        <v>1.8954754999999976</v>
      </c>
      <c r="I1010" s="2">
        <f t="array" ref="I1010">SUMPRODUCT(B994:B1013, (ROW(B994:B1013)-ROW(B994)+1)) / (20*21/2)</f>
        <v>1.6767171428571428</v>
      </c>
      <c r="J1010" s="2">
        <f t="shared" si="122"/>
        <v>1.6876109148037459</v>
      </c>
      <c r="K1010" s="2">
        <f t="shared" si="116"/>
        <v>1.7246154841435484</v>
      </c>
    </row>
    <row r="1011" spans="1:11" ht="13.5" x14ac:dyDescent="0.25">
      <c r="A1011" s="3">
        <v>43480</v>
      </c>
      <c r="B1011" s="2">
        <v>1.675</v>
      </c>
      <c r="C1011" s="2">
        <f t="shared" si="117"/>
        <v>0</v>
      </c>
      <c r="D1011" s="2">
        <f t="shared" si="118"/>
        <v>1.68262</v>
      </c>
      <c r="E1011" s="2">
        <f t="shared" si="120"/>
        <v>1.6870400000000001</v>
      </c>
      <c r="F1011" s="2">
        <f t="shared" si="121"/>
        <v>1.6800849999999996</v>
      </c>
      <c r="G1011" s="2">
        <f t="shared" si="123"/>
        <v>1.7091500000000004</v>
      </c>
      <c r="H1011" s="2">
        <f t="shared" si="119"/>
        <v>1.8947799999999979</v>
      </c>
      <c r="I1011" s="2">
        <f t="array" ref="I1011">SUMPRODUCT(B995:B1014, (ROW(B995:B1014)-ROW(B995)+1)) / (20*21/2)</f>
        <v>1.6753638095238097</v>
      </c>
      <c r="J1011" s="2">
        <f t="shared" si="122"/>
        <v>1.6864098752986272</v>
      </c>
      <c r="K1011" s="2">
        <f t="shared" ref="K1011:K1074" si="124">$K$4*B1011+(1-$K$4)*K1010</f>
        <v>1.7226697788830172</v>
      </c>
    </row>
    <row r="1012" spans="1:11" ht="13.5" x14ac:dyDescent="0.25">
      <c r="A1012" s="3">
        <v>43481</v>
      </c>
      <c r="B1012" s="2">
        <v>1.6560999999999999</v>
      </c>
      <c r="C1012" s="2">
        <f t="shared" si="117"/>
        <v>-1.8900000000000139E-2</v>
      </c>
      <c r="D1012" s="2">
        <f t="shared" si="118"/>
        <v>1.6762999999999999</v>
      </c>
      <c r="E1012" s="2">
        <f t="shared" si="120"/>
        <v>1.68262</v>
      </c>
      <c r="F1012" s="2">
        <f t="shared" si="121"/>
        <v>1.6781900000000001</v>
      </c>
      <c r="G1012" s="2">
        <f t="shared" si="123"/>
        <v>1.7068760000000005</v>
      </c>
      <c r="H1012" s="2">
        <f t="shared" si="119"/>
        <v>1.8939899999999978</v>
      </c>
      <c r="I1012" s="2">
        <f t="array" ref="I1012">SUMPRODUCT(B996:B1015, (ROW(B996:B1015)-ROW(B996)+1)) / (20*21/2)</f>
        <v>1.6710609523809523</v>
      </c>
      <c r="J1012" s="2">
        <f t="shared" si="122"/>
        <v>1.6835232205082817</v>
      </c>
      <c r="K1012" s="2">
        <f t="shared" si="124"/>
        <v>1.7200591993189773</v>
      </c>
    </row>
    <row r="1013" spans="1:11" ht="13.5" x14ac:dyDescent="0.25">
      <c r="A1013" s="3">
        <v>43482</v>
      </c>
      <c r="B1013" s="2">
        <v>1.6371</v>
      </c>
      <c r="C1013" s="2">
        <f t="shared" si="117"/>
        <v>-1.8999999999999906E-2</v>
      </c>
      <c r="D1013" s="2">
        <f t="shared" si="118"/>
        <v>1.66618</v>
      </c>
      <c r="E1013" s="2">
        <f t="shared" si="120"/>
        <v>1.6800899999999999</v>
      </c>
      <c r="F1013" s="2">
        <f t="shared" si="121"/>
        <v>1.6766099999999997</v>
      </c>
      <c r="G1013" s="2">
        <f t="shared" si="123"/>
        <v>1.7042220000000006</v>
      </c>
      <c r="H1013" s="2">
        <f t="shared" si="119"/>
        <v>1.8931049999999976</v>
      </c>
      <c r="I1013" s="2">
        <f t="array" ref="I1013">SUMPRODUCT(B997:B1016, (ROW(B997:B1016)-ROW(B997)+1)) / (20*21/2)</f>
        <v>1.6626595238095241</v>
      </c>
      <c r="J1013" s="2">
        <f t="shared" si="122"/>
        <v>1.6791019614122549</v>
      </c>
      <c r="K1013" s="2">
        <f t="shared" si="124"/>
        <v>1.7168058973848999</v>
      </c>
    </row>
    <row r="1014" spans="1:11" ht="13.5" x14ac:dyDescent="0.25">
      <c r="A1014" s="3">
        <v>43483</v>
      </c>
      <c r="B1014" s="2">
        <v>1.6624000000000001</v>
      </c>
      <c r="C1014" s="2">
        <f t="shared" si="117"/>
        <v>2.53000000000001E-2</v>
      </c>
      <c r="D1014" s="2">
        <f t="shared" si="118"/>
        <v>1.6611199999999999</v>
      </c>
      <c r="E1014" s="2">
        <f t="shared" si="120"/>
        <v>1.6763000000000001</v>
      </c>
      <c r="F1014" s="2">
        <f t="shared" si="121"/>
        <v>1.6759799999999998</v>
      </c>
      <c r="G1014" s="2">
        <f t="shared" si="123"/>
        <v>1.7025780000000006</v>
      </c>
      <c r="H1014" s="2">
        <f t="shared" si="119"/>
        <v>1.8923464999999977</v>
      </c>
      <c r="I1014" s="2">
        <f t="array" ref="I1014">SUMPRODUCT(B998:B1017, (ROW(B998:B1017)-ROW(B998)+1)) / (20*21/2)</f>
        <v>1.64978</v>
      </c>
      <c r="J1014" s="2">
        <f t="shared" si="122"/>
        <v>1.6775112984206115</v>
      </c>
      <c r="K1014" s="2">
        <f t="shared" si="124"/>
        <v>1.7146723327815705</v>
      </c>
    </row>
    <row r="1015" spans="1:11" ht="13.5" x14ac:dyDescent="0.25">
      <c r="A1015" s="3">
        <v>43486</v>
      </c>
      <c r="B1015" s="2">
        <v>1.6308</v>
      </c>
      <c r="C1015" s="2">
        <f t="shared" si="117"/>
        <v>-3.1600000000000072E-2</v>
      </c>
      <c r="D1015" s="2">
        <f t="shared" si="118"/>
        <v>1.65228</v>
      </c>
      <c r="E1015" s="2">
        <f t="shared" si="120"/>
        <v>1.6693500000000001</v>
      </c>
      <c r="F1015" s="2">
        <f t="shared" si="121"/>
        <v>1.6747149999999997</v>
      </c>
      <c r="G1015" s="2">
        <f t="shared" si="123"/>
        <v>1.7000500000000003</v>
      </c>
      <c r="H1015" s="2">
        <f t="shared" si="119"/>
        <v>1.8914299999999977</v>
      </c>
      <c r="I1015" s="2">
        <f t="array" ref="I1015">SUMPRODUCT(B999:B1018, (ROW(B999:B1018)-ROW(B999)+1)) / (20*21/2)</f>
        <v>1.6321433333333335</v>
      </c>
      <c r="J1015" s="2">
        <f t="shared" si="122"/>
        <v>1.6730626033329343</v>
      </c>
      <c r="K1015" s="2">
        <f t="shared" si="124"/>
        <v>1.7113832216920972</v>
      </c>
    </row>
    <row r="1016" spans="1:11" ht="13.5" x14ac:dyDescent="0.25">
      <c r="A1016" s="3">
        <v>43487</v>
      </c>
      <c r="B1016" s="2">
        <v>1.5865</v>
      </c>
      <c r="C1016" s="2">
        <f t="shared" si="117"/>
        <v>-4.4300000000000006E-2</v>
      </c>
      <c r="D1016" s="2">
        <f t="shared" si="118"/>
        <v>1.6345799999999997</v>
      </c>
      <c r="E1016" s="2">
        <f t="shared" si="120"/>
        <v>1.6586000000000003</v>
      </c>
      <c r="F1016" s="2">
        <f t="shared" si="121"/>
        <v>1.671235</v>
      </c>
      <c r="G1016" s="2">
        <f t="shared" si="123"/>
        <v>1.6963840000000001</v>
      </c>
      <c r="H1016" s="2">
        <f t="shared" si="119"/>
        <v>1.8899114999999977</v>
      </c>
      <c r="I1016" s="2">
        <f t="array" ref="I1016">SUMPRODUCT(B1000:B1019, (ROW(B1000:B1019)-ROW(B1000)+1)) / (20*21/2)</f>
        <v>1.6190190476190476</v>
      </c>
      <c r="J1016" s="2">
        <f t="shared" si="122"/>
        <v>1.664818545872655</v>
      </c>
      <c r="K1016" s="2">
        <f t="shared" si="124"/>
        <v>1.70648584044927</v>
      </c>
    </row>
    <row r="1017" spans="1:11" ht="13.5" x14ac:dyDescent="0.25">
      <c r="A1017" s="3">
        <v>43488</v>
      </c>
      <c r="B1017" s="2">
        <v>1.536</v>
      </c>
      <c r="C1017" s="2">
        <f t="shared" si="117"/>
        <v>-5.0499999999999989E-2</v>
      </c>
      <c r="D1017" s="2">
        <f t="shared" si="118"/>
        <v>1.61056</v>
      </c>
      <c r="E1017" s="2">
        <f t="shared" si="120"/>
        <v>1.6434299999999999</v>
      </c>
      <c r="F1017" s="2">
        <f t="shared" si="121"/>
        <v>1.6642850000000002</v>
      </c>
      <c r="G1017" s="2">
        <f t="shared" si="123"/>
        <v>1.6917080000000004</v>
      </c>
      <c r="H1017" s="2">
        <f t="shared" si="119"/>
        <v>1.888081999999998</v>
      </c>
      <c r="I1017" s="2">
        <f t="array" ref="I1017">SUMPRODUCT(B1001:B1020, (ROW(B1001:B1020)-ROW(B1001)+1)) / (20*21/2)</f>
        <v>1.6066471428571425</v>
      </c>
      <c r="J1017" s="2">
        <f t="shared" si="122"/>
        <v>1.6525501129324023</v>
      </c>
      <c r="K1017" s="2">
        <f t="shared" si="124"/>
        <v>1.6998001212159655</v>
      </c>
    </row>
    <row r="1018" spans="1:11" ht="13.5" x14ac:dyDescent="0.25">
      <c r="A1018" s="3">
        <v>43489</v>
      </c>
      <c r="B1018" s="2">
        <v>1.4791000000000001</v>
      </c>
      <c r="C1018" s="2">
        <f t="shared" si="117"/>
        <v>-5.6899999999999951E-2</v>
      </c>
      <c r="D1018" s="2">
        <f t="shared" si="118"/>
        <v>1.5789599999999999</v>
      </c>
      <c r="E1018" s="2">
        <f t="shared" si="120"/>
        <v>1.6225700000000001</v>
      </c>
      <c r="F1018" s="2">
        <f t="shared" si="121"/>
        <v>1.6548050000000003</v>
      </c>
      <c r="G1018" s="2">
        <f t="shared" si="123"/>
        <v>1.6858940000000002</v>
      </c>
      <c r="H1018" s="2">
        <f t="shared" si="119"/>
        <v>1.8857049999999982</v>
      </c>
      <c r="I1018" s="2">
        <f t="array" ref="I1018">SUMPRODUCT(B1002:B1021, (ROW(B1002:B1021)-ROW(B1002)+1)) / (20*21/2)</f>
        <v>1.5968371428571426</v>
      </c>
      <c r="J1018" s="2">
        <f t="shared" si="122"/>
        <v>1.6360310545578878</v>
      </c>
      <c r="K1018" s="2">
        <f t="shared" si="124"/>
        <v>1.6911452145016139</v>
      </c>
    </row>
    <row r="1019" spans="1:11" ht="13.5" x14ac:dyDescent="0.25">
      <c r="A1019" s="3">
        <v>43490</v>
      </c>
      <c r="B1019" s="2">
        <v>1.5169999999999999</v>
      </c>
      <c r="C1019" s="2">
        <f t="shared" si="117"/>
        <v>3.7899999999999823E-2</v>
      </c>
      <c r="D1019" s="2">
        <f t="shared" si="118"/>
        <v>1.5498799999999999</v>
      </c>
      <c r="E1019" s="2">
        <f t="shared" si="120"/>
        <v>1.6054999999999999</v>
      </c>
      <c r="F1019" s="2">
        <f t="shared" si="121"/>
        <v>1.6469050000000003</v>
      </c>
      <c r="G1019" s="2">
        <f t="shared" si="123"/>
        <v>1.6808380000000001</v>
      </c>
      <c r="H1019" s="2">
        <f t="shared" si="119"/>
        <v>1.8833124999999982</v>
      </c>
      <c r="I1019" s="2">
        <f t="array" ref="I1019">SUMPRODUCT(B1003:B1022, (ROW(B1003:B1022)-ROW(B1003)+1)) / (20*21/2)</f>
        <v>1.5877495238095241</v>
      </c>
      <c r="J1019" s="2">
        <f t="shared" si="122"/>
        <v>1.6246947636476128</v>
      </c>
      <c r="K1019" s="2">
        <f t="shared" si="124"/>
        <v>1.6843159904035114</v>
      </c>
    </row>
    <row r="1020" spans="1:11" ht="13.5" x14ac:dyDescent="0.25">
      <c r="A1020" s="3">
        <v>43493</v>
      </c>
      <c r="B1020" s="2">
        <v>1.5169999999999999</v>
      </c>
      <c r="C1020" s="2">
        <f t="shared" si="117"/>
        <v>0</v>
      </c>
      <c r="D1020" s="2">
        <f t="shared" si="118"/>
        <v>1.52712</v>
      </c>
      <c r="E1020" s="2">
        <f t="shared" si="120"/>
        <v>1.5896999999999999</v>
      </c>
      <c r="F1020" s="2">
        <f t="shared" si="121"/>
        <v>1.6390050000000003</v>
      </c>
      <c r="G1020" s="2">
        <f t="shared" si="123"/>
        <v>1.6757820000000001</v>
      </c>
      <c r="H1020" s="2">
        <f t="shared" si="119"/>
        <v>1.8809199999999981</v>
      </c>
      <c r="I1020" s="2">
        <f t="array" ref="I1020">SUMPRODUCT(B1004:B1023, (ROW(B1004:B1023)-ROW(B1004)+1)) / (20*21/2)</f>
        <v>1.5776347619047617</v>
      </c>
      <c r="J1020" s="2">
        <f t="shared" si="122"/>
        <v>1.6144381194906972</v>
      </c>
      <c r="K1020" s="2">
        <f t="shared" si="124"/>
        <v>1.6777545790151385</v>
      </c>
    </row>
    <row r="1021" spans="1:11" ht="13.5" x14ac:dyDescent="0.25">
      <c r="A1021" s="3">
        <v>43494</v>
      </c>
      <c r="B1021" s="2">
        <v>1.536</v>
      </c>
      <c r="C1021" s="2">
        <f t="shared" si="117"/>
        <v>1.9000000000000128E-2</v>
      </c>
      <c r="D1021" s="2">
        <f t="shared" si="118"/>
        <v>1.5170199999999998</v>
      </c>
      <c r="E1021" s="2">
        <f t="shared" si="120"/>
        <v>1.5757999999999996</v>
      </c>
      <c r="F1021" s="2">
        <f t="shared" si="121"/>
        <v>1.6314199999999999</v>
      </c>
      <c r="G1021" s="2">
        <f t="shared" si="123"/>
        <v>1.6711059999999998</v>
      </c>
      <c r="H1021" s="2">
        <f t="shared" si="119"/>
        <v>1.8786224999999981</v>
      </c>
      <c r="I1021" s="2">
        <f t="array" ref="I1021">SUMPRODUCT(B1005:B1024, (ROW(B1005:B1024)-ROW(B1005)+1)) / (20*21/2)</f>
        <v>1.564002857142857</v>
      </c>
      <c r="J1021" s="2">
        <f t="shared" si="122"/>
        <v>1.6069678223963451</v>
      </c>
      <c r="K1021" s="2">
        <f t="shared" si="124"/>
        <v>1.6721955759165057</v>
      </c>
    </row>
    <row r="1022" spans="1:11" ht="13.5" x14ac:dyDescent="0.25">
      <c r="A1022" s="3">
        <v>43495</v>
      </c>
      <c r="B1022" s="2">
        <v>1.536</v>
      </c>
      <c r="C1022" s="2">
        <f t="shared" si="117"/>
        <v>0</v>
      </c>
      <c r="D1022" s="2">
        <f t="shared" si="118"/>
        <v>1.5170199999999998</v>
      </c>
      <c r="E1022" s="2">
        <f t="shared" si="120"/>
        <v>1.5637899999999998</v>
      </c>
      <c r="F1022" s="2">
        <f t="shared" si="121"/>
        <v>1.623205</v>
      </c>
      <c r="G1022" s="2">
        <f t="shared" si="123"/>
        <v>1.667062</v>
      </c>
      <c r="H1022" s="2">
        <f t="shared" si="119"/>
        <v>1.8763544999999981</v>
      </c>
      <c r="I1022" s="2">
        <f t="array" ref="I1022">SUMPRODUCT(B1006:B1025, (ROW(B1006:B1025)-ROW(B1006)+1)) / (20*21/2)</f>
        <v>1.5508447619047618</v>
      </c>
      <c r="J1022" s="2">
        <f t="shared" si="122"/>
        <v>1.6002089821681218</v>
      </c>
      <c r="K1022" s="2">
        <f t="shared" si="124"/>
        <v>1.666854572939388</v>
      </c>
    </row>
    <row r="1023" spans="1:11" ht="13.5" x14ac:dyDescent="0.25">
      <c r="A1023" s="3">
        <v>43496</v>
      </c>
      <c r="B1023" s="2">
        <v>1.5169999999999999</v>
      </c>
      <c r="C1023" s="2">
        <f t="shared" si="117"/>
        <v>-1.9000000000000128E-2</v>
      </c>
      <c r="D1023" s="2">
        <f t="shared" si="118"/>
        <v>1.5246</v>
      </c>
      <c r="E1023" s="2">
        <f t="shared" si="120"/>
        <v>1.5517799999999997</v>
      </c>
      <c r="F1023" s="2">
        <f t="shared" si="121"/>
        <v>1.6159350000000003</v>
      </c>
      <c r="G1023" s="2">
        <f t="shared" si="123"/>
        <v>1.6623839999999999</v>
      </c>
      <c r="H1023" s="2">
        <f t="shared" si="119"/>
        <v>1.8739914999999983</v>
      </c>
      <c r="I1023" s="2">
        <f t="array" ref="I1023">SUMPRODUCT(B1007:B1026, (ROW(B1007:B1026)-ROW(B1007)+1)) / (20*21/2)</f>
        <v>1.5388004761904759</v>
      </c>
      <c r="J1023" s="2">
        <f t="shared" si="122"/>
        <v>1.5922843171997292</v>
      </c>
      <c r="K1023" s="2">
        <f t="shared" si="124"/>
        <v>1.6609779230201962</v>
      </c>
    </row>
    <row r="1024" spans="1:11" ht="13.5" x14ac:dyDescent="0.25">
      <c r="A1024" s="3">
        <v>43497</v>
      </c>
      <c r="B1024" s="2">
        <v>1.4728000000000001</v>
      </c>
      <c r="C1024" s="2">
        <f t="shared" si="117"/>
        <v>-4.4199999999999795E-2</v>
      </c>
      <c r="D1024" s="2">
        <f t="shared" si="118"/>
        <v>1.51576</v>
      </c>
      <c r="E1024" s="2">
        <f t="shared" si="120"/>
        <v>1.5328199999999996</v>
      </c>
      <c r="F1024" s="2">
        <f t="shared" si="121"/>
        <v>1.6045600000000004</v>
      </c>
      <c r="G1024" s="2">
        <f t="shared" si="123"/>
        <v>1.6568219999999996</v>
      </c>
      <c r="H1024" s="2">
        <f t="shared" si="119"/>
        <v>1.8714074999999983</v>
      </c>
      <c r="I1024" s="2">
        <f t="array" ref="I1024">SUMPRODUCT(B1008:B1027, (ROW(B1008:B1027)-ROW(B1008)+1)) / (20*21/2)</f>
        <v>1.5278399999999999</v>
      </c>
      <c r="J1024" s="2">
        <f t="shared" si="122"/>
        <v>1.5809048584188028</v>
      </c>
      <c r="K1024" s="2">
        <f t="shared" si="124"/>
        <v>1.6535983966272474</v>
      </c>
    </row>
    <row r="1025" spans="1:11" ht="13.5" x14ac:dyDescent="0.25">
      <c r="A1025" s="3">
        <v>43500</v>
      </c>
      <c r="B1025" s="2">
        <v>1.4663999999999999</v>
      </c>
      <c r="C1025" s="2">
        <f t="shared" si="117"/>
        <v>-6.4000000000001833E-3</v>
      </c>
      <c r="D1025" s="2">
        <f t="shared" si="118"/>
        <v>1.5056400000000001</v>
      </c>
      <c r="E1025" s="2">
        <f t="shared" si="120"/>
        <v>1.5163799999999998</v>
      </c>
      <c r="F1025" s="2">
        <f t="shared" si="121"/>
        <v>1.5928650000000002</v>
      </c>
      <c r="G1025" s="2">
        <f t="shared" si="123"/>
        <v>1.6511319999999998</v>
      </c>
      <c r="H1025" s="2">
        <f t="shared" si="119"/>
        <v>1.8687914999999984</v>
      </c>
      <c r="I1025" s="2">
        <f t="array" ref="I1025">SUMPRODUCT(B1009:B1028, (ROW(B1009:B1028)-ROW(B1009)+1)) / (20*21/2)</f>
        <v>1.5173333333333332</v>
      </c>
      <c r="J1025" s="2">
        <f t="shared" si="122"/>
        <v>1.5699996338074884</v>
      </c>
      <c r="K1025" s="2">
        <f t="shared" si="124"/>
        <v>1.6462572830340219</v>
      </c>
    </row>
    <row r="1026" spans="1:11" ht="13.5" x14ac:dyDescent="0.25">
      <c r="A1026" s="3">
        <v>43501</v>
      </c>
      <c r="B1026" s="2">
        <v>1.4663999999999999</v>
      </c>
      <c r="C1026" s="2">
        <f t="shared" si="117"/>
        <v>0</v>
      </c>
      <c r="D1026" s="2">
        <f t="shared" si="118"/>
        <v>1.4917200000000002</v>
      </c>
      <c r="E1026" s="2">
        <f t="shared" si="120"/>
        <v>1.5043699999999998</v>
      </c>
      <c r="F1026" s="2">
        <f t="shared" si="121"/>
        <v>1.5814850000000003</v>
      </c>
      <c r="G1026" s="2">
        <f t="shared" si="123"/>
        <v>1.6454419999999994</v>
      </c>
      <c r="H1026" s="2">
        <f t="shared" si="119"/>
        <v>1.8661754999999984</v>
      </c>
      <c r="I1026" s="2">
        <f t="array" ref="I1026">SUMPRODUCT(B1010:B1029, (ROW(B1010:B1029)-ROW(B1010)+1)) / (20*21/2)</f>
        <v>1.5079104761904762</v>
      </c>
      <c r="J1026" s="2">
        <f t="shared" si="122"/>
        <v>1.5601330020162991</v>
      </c>
      <c r="K1026" s="2">
        <f t="shared" si="124"/>
        <v>1.6392040562483738</v>
      </c>
    </row>
    <row r="1027" spans="1:11" ht="13.5" x14ac:dyDescent="0.25">
      <c r="A1027" s="3">
        <v>43502</v>
      </c>
      <c r="B1027" s="2">
        <v>1.4663999999999999</v>
      </c>
      <c r="C1027" s="2">
        <f t="shared" si="117"/>
        <v>0</v>
      </c>
      <c r="D1027" s="2">
        <f t="shared" si="118"/>
        <v>1.4778</v>
      </c>
      <c r="E1027" s="2">
        <f t="shared" si="120"/>
        <v>1.4974099999999999</v>
      </c>
      <c r="F1027" s="2">
        <f t="shared" si="121"/>
        <v>1.5704199999999999</v>
      </c>
      <c r="G1027" s="2">
        <f t="shared" si="123"/>
        <v>1.6397519999999992</v>
      </c>
      <c r="H1027" s="2">
        <f t="shared" si="119"/>
        <v>1.8636469999999985</v>
      </c>
      <c r="I1027" s="2">
        <f t="array" ref="I1027">SUMPRODUCT(B1011:B1030, (ROW(B1011:B1030)-ROW(B1011)+1)) / (20*21/2)</f>
        <v>1.4989714285714286</v>
      </c>
      <c r="J1027" s="2">
        <f t="shared" si="122"/>
        <v>1.5512060494433184</v>
      </c>
      <c r="K1027" s="2">
        <f t="shared" si="124"/>
        <v>1.6324274265915748</v>
      </c>
    </row>
    <row r="1028" spans="1:11" ht="13.5" x14ac:dyDescent="0.25">
      <c r="A1028" s="3">
        <v>43503</v>
      </c>
      <c r="B1028" s="2">
        <v>1.4601</v>
      </c>
      <c r="C1028" s="2">
        <f t="shared" ref="C1028:C1091" si="125">B1028-B1027</f>
        <v>-6.2999999999999723E-3</v>
      </c>
      <c r="D1028" s="2">
        <f t="shared" si="118"/>
        <v>1.4664199999999998</v>
      </c>
      <c r="E1028" s="2">
        <f t="shared" si="120"/>
        <v>1.4955099999999999</v>
      </c>
      <c r="F1028" s="2">
        <f t="shared" si="121"/>
        <v>1.55904</v>
      </c>
      <c r="G1028" s="2">
        <f t="shared" si="123"/>
        <v>1.6348219999999991</v>
      </c>
      <c r="H1028" s="2">
        <f t="shared" si="119"/>
        <v>1.8609994999999986</v>
      </c>
      <c r="I1028" s="2">
        <f t="array" ref="I1028">SUMPRODUCT(B1012:B1031, (ROW(B1012:B1031)-ROW(B1012)+1)) / (20*21/2)</f>
        <v>1.4910857142857146</v>
      </c>
      <c r="J1028" s="2">
        <f t="shared" si="122"/>
        <v>1.5425292828296691</v>
      </c>
      <c r="K1028" s="2">
        <f t="shared" si="124"/>
        <v>1.625669488293866</v>
      </c>
    </row>
    <row r="1029" spans="1:11" ht="13.5" x14ac:dyDescent="0.25">
      <c r="A1029" s="3">
        <v>43504</v>
      </c>
      <c r="B1029" s="2">
        <v>1.4601</v>
      </c>
      <c r="C1029" s="2">
        <f t="shared" si="125"/>
        <v>0</v>
      </c>
      <c r="D1029" s="2">
        <f t="shared" si="118"/>
        <v>1.4638799999999998</v>
      </c>
      <c r="E1029" s="2">
        <f t="shared" si="120"/>
        <v>1.4898200000000001</v>
      </c>
      <c r="F1029" s="2">
        <f t="shared" si="121"/>
        <v>1.54766</v>
      </c>
      <c r="G1029" s="2">
        <f t="shared" si="123"/>
        <v>1.6298919999999992</v>
      </c>
      <c r="H1029" s="2">
        <f t="shared" si="119"/>
        <v>1.8583519999999984</v>
      </c>
      <c r="I1029" s="2">
        <f t="array" ref="I1029">SUMPRODUCT(B1013:B1032, (ROW(B1013:B1032)-ROW(B1013)+1)) / (20*21/2)</f>
        <v>1.4842533333333332</v>
      </c>
      <c r="J1029" s="2">
        <f t="shared" si="122"/>
        <v>1.5346788749411291</v>
      </c>
      <c r="K1029" s="2">
        <f t="shared" si="124"/>
        <v>1.6191765671843028</v>
      </c>
    </row>
    <row r="1030" spans="1:11" ht="13.5" x14ac:dyDescent="0.25">
      <c r="A1030" s="3">
        <v>43507</v>
      </c>
      <c r="B1030" s="2">
        <v>1.4538</v>
      </c>
      <c r="C1030" s="2">
        <f t="shared" si="125"/>
        <v>-6.2999999999999723E-3</v>
      </c>
      <c r="D1030" s="2">
        <f t="shared" ref="D1030:D1093" si="126">AVERAGE(B1026:B1030)</f>
        <v>1.46136</v>
      </c>
      <c r="E1030" s="2">
        <f t="shared" si="120"/>
        <v>1.4835</v>
      </c>
      <c r="F1030" s="2">
        <f t="shared" si="121"/>
        <v>1.5366000000000002</v>
      </c>
      <c r="G1030" s="2">
        <f t="shared" si="123"/>
        <v>1.6248359999999993</v>
      </c>
      <c r="H1030" s="2">
        <f t="shared" si="119"/>
        <v>1.8559069999999986</v>
      </c>
      <c r="I1030" s="2">
        <f t="array" ref="I1030">SUMPRODUCT(B1014:B1033, (ROW(B1014:B1033)-ROW(B1014)+1)) / (20*21/2)</f>
        <v>1.4813938095238097</v>
      </c>
      <c r="J1030" s="2">
        <f t="shared" si="122"/>
        <v>1.5269761249467357</v>
      </c>
      <c r="K1030" s="2">
        <f t="shared" si="124"/>
        <v>1.6126912116084477</v>
      </c>
    </row>
    <row r="1031" spans="1:11" ht="13.5" x14ac:dyDescent="0.25">
      <c r="A1031" s="3">
        <v>43508</v>
      </c>
      <c r="B1031" s="2">
        <v>1.4538</v>
      </c>
      <c r="C1031" s="2">
        <f t="shared" si="125"/>
        <v>0</v>
      </c>
      <c r="D1031" s="2">
        <f t="shared" si="126"/>
        <v>1.4588399999999999</v>
      </c>
      <c r="E1031" s="2">
        <f t="shared" si="120"/>
        <v>1.4752800000000001</v>
      </c>
      <c r="F1031" s="2">
        <f t="shared" si="121"/>
        <v>1.5255399999999999</v>
      </c>
      <c r="G1031" s="2">
        <f t="shared" si="123"/>
        <v>1.6197799999999996</v>
      </c>
      <c r="H1031" s="2">
        <f t="shared" si="119"/>
        <v>1.8534619999999986</v>
      </c>
      <c r="I1031" s="2">
        <f t="array" ref="I1031">SUMPRODUCT(B1015:B1034, (ROW(B1015:B1034)-ROW(B1015)+1)) / (20*21/2)</f>
        <v>1.4762471428571426</v>
      </c>
      <c r="J1031" s="2">
        <f t="shared" si="122"/>
        <v>1.5200069701899037</v>
      </c>
      <c r="K1031" s="2">
        <f t="shared" si="124"/>
        <v>1.6064601837022341</v>
      </c>
    </row>
    <row r="1032" spans="1:11" ht="13.5" x14ac:dyDescent="0.25">
      <c r="A1032" s="3">
        <v>43509</v>
      </c>
      <c r="B1032" s="2">
        <v>1.4538</v>
      </c>
      <c r="C1032" s="2">
        <f t="shared" si="125"/>
        <v>0</v>
      </c>
      <c r="D1032" s="2">
        <f t="shared" si="126"/>
        <v>1.4563200000000001</v>
      </c>
      <c r="E1032" s="2">
        <f t="shared" si="120"/>
        <v>1.4670599999999998</v>
      </c>
      <c r="F1032" s="2">
        <f t="shared" si="121"/>
        <v>1.515425</v>
      </c>
      <c r="G1032" s="2">
        <f t="shared" si="123"/>
        <v>1.6147239999999996</v>
      </c>
      <c r="H1032" s="2">
        <f t="shared" si="119"/>
        <v>1.850870499999999</v>
      </c>
      <c r="I1032" s="2">
        <f t="array" ref="I1032">SUMPRODUCT(B1016:B1035, (ROW(B1016:B1035)-ROW(B1016)+1)) / (20*21/2)</f>
        <v>1.4714938095238095</v>
      </c>
      <c r="J1032" s="2">
        <f t="shared" si="122"/>
        <v>1.5137015444575319</v>
      </c>
      <c r="K1032" s="2">
        <f t="shared" si="124"/>
        <v>1.6004735098315583</v>
      </c>
    </row>
    <row r="1033" spans="1:11" ht="13.5" x14ac:dyDescent="0.25">
      <c r="A1033" s="3">
        <v>43510</v>
      </c>
      <c r="B1033" s="2">
        <v>1.4854000000000001</v>
      </c>
      <c r="C1033" s="2">
        <f t="shared" si="125"/>
        <v>3.1600000000000072E-2</v>
      </c>
      <c r="D1033" s="2">
        <f t="shared" si="126"/>
        <v>1.4613800000000001</v>
      </c>
      <c r="E1033" s="2">
        <f t="shared" si="120"/>
        <v>1.4638999999999998</v>
      </c>
      <c r="F1033" s="2">
        <f t="shared" si="121"/>
        <v>1.5078400000000001</v>
      </c>
      <c r="G1033" s="2">
        <f t="shared" si="123"/>
        <v>1.6102999999999994</v>
      </c>
      <c r="H1033" s="2">
        <f t="shared" si="119"/>
        <v>1.8485539999999991</v>
      </c>
      <c r="I1033" s="2">
        <f t="array" ref="I1033">SUMPRODUCT(B1017:B1036, (ROW(B1017:B1036)-ROW(B1017)+1)) / (20*21/2)</f>
        <v>1.4676133333333334</v>
      </c>
      <c r="J1033" s="2">
        <f t="shared" si="122"/>
        <v>1.5110061592711004</v>
      </c>
      <c r="K1033" s="2">
        <f t="shared" si="124"/>
        <v>1.5959608231714972</v>
      </c>
    </row>
    <row r="1034" spans="1:11" ht="13.5" x14ac:dyDescent="0.25">
      <c r="A1034" s="3">
        <v>43511</v>
      </c>
      <c r="B1034" s="2">
        <v>1.4538</v>
      </c>
      <c r="C1034" s="2">
        <f t="shared" si="125"/>
        <v>-3.1600000000000072E-2</v>
      </c>
      <c r="D1034" s="2">
        <f t="shared" si="126"/>
        <v>1.4601200000000001</v>
      </c>
      <c r="E1034" s="2">
        <f t="shared" si="120"/>
        <v>1.4619999999999997</v>
      </c>
      <c r="F1034" s="2">
        <f t="shared" si="121"/>
        <v>1.4974099999999999</v>
      </c>
      <c r="G1034" s="2">
        <f t="shared" si="123"/>
        <v>1.6057479999999997</v>
      </c>
      <c r="H1034" s="2">
        <f t="shared" ref="H1034:H1097" si="127">AVERAGE(B835:B1034)</f>
        <v>1.846020999999999</v>
      </c>
      <c r="I1034" s="2">
        <f t="array" ref="I1034">SUMPRODUCT(B1018:B1037, (ROW(B1018:B1037)-ROW(B1018)+1)) / (20*21/2)</f>
        <v>1.4643947619047619</v>
      </c>
      <c r="J1034" s="2">
        <f t="shared" si="122"/>
        <v>1.5055579536262336</v>
      </c>
      <c r="K1034" s="2">
        <f t="shared" si="124"/>
        <v>1.5903858889294777</v>
      </c>
    </row>
    <row r="1035" spans="1:11" ht="13.5" x14ac:dyDescent="0.25">
      <c r="A1035" s="3">
        <v>43514</v>
      </c>
      <c r="B1035" s="2">
        <v>1.4475</v>
      </c>
      <c r="C1035" s="2">
        <f t="shared" si="125"/>
        <v>-6.2999999999999723E-3</v>
      </c>
      <c r="D1035" s="2">
        <f t="shared" si="126"/>
        <v>1.45886</v>
      </c>
      <c r="E1035" s="2">
        <f t="shared" si="120"/>
        <v>1.4601099999999998</v>
      </c>
      <c r="F1035" s="2">
        <f t="shared" si="121"/>
        <v>1.4882450000000003</v>
      </c>
      <c r="G1035" s="2">
        <f t="shared" si="123"/>
        <v>1.600692</v>
      </c>
      <c r="H1035" s="2">
        <f t="shared" si="127"/>
        <v>1.8435444999999993</v>
      </c>
      <c r="I1035" s="2">
        <f t="array" ref="I1035">SUMPRODUCT(B1019:B1038, (ROW(B1019:B1038)-ROW(B1019)+1)) / (20*21/2)</f>
        <v>1.4591880952380953</v>
      </c>
      <c r="J1035" s="2">
        <f t="shared" si="122"/>
        <v>1.5000286247094494</v>
      </c>
      <c r="K1035" s="2">
        <f t="shared" si="124"/>
        <v>1.584782520736165</v>
      </c>
    </row>
    <row r="1036" spans="1:11" ht="13.5" x14ac:dyDescent="0.25">
      <c r="A1036" s="3">
        <v>43515</v>
      </c>
      <c r="B1036" s="2">
        <v>1.4475</v>
      </c>
      <c r="C1036" s="2">
        <f t="shared" si="125"/>
        <v>0</v>
      </c>
      <c r="D1036" s="2">
        <f t="shared" si="126"/>
        <v>1.4575999999999998</v>
      </c>
      <c r="E1036" s="2">
        <f t="shared" ref="E1036:E1099" si="128">AVERAGE(B1027:B1036)</f>
        <v>1.4582199999999998</v>
      </c>
      <c r="F1036" s="2">
        <f t="shared" si="121"/>
        <v>1.4812950000000003</v>
      </c>
      <c r="G1036" s="2">
        <f t="shared" si="123"/>
        <v>1.5961420000000002</v>
      </c>
      <c r="H1036" s="2">
        <f t="shared" si="127"/>
        <v>1.8410094999999995</v>
      </c>
      <c r="I1036" s="2">
        <f t="array" ref="I1036">SUMPRODUCT(B1020:B1039, (ROW(B1020:B1039)-ROW(B1020)+1)) / (20*21/2)</f>
        <v>1.4542523809523809</v>
      </c>
      <c r="J1036" s="2">
        <f t="shared" si="122"/>
        <v>1.4950258985466447</v>
      </c>
      <c r="K1036" s="2">
        <f t="shared" si="124"/>
        <v>1.5793988924720015</v>
      </c>
    </row>
    <row r="1037" spans="1:11" ht="13.5" x14ac:dyDescent="0.25">
      <c r="A1037" s="3">
        <v>43516</v>
      </c>
      <c r="B1037" s="2">
        <v>1.4475</v>
      </c>
      <c r="C1037" s="2">
        <f t="shared" si="125"/>
        <v>0</v>
      </c>
      <c r="D1037" s="2">
        <f t="shared" si="126"/>
        <v>1.45634</v>
      </c>
      <c r="E1037" s="2">
        <f t="shared" si="128"/>
        <v>1.4563299999999999</v>
      </c>
      <c r="F1037" s="2">
        <f t="shared" si="121"/>
        <v>1.4768700000000003</v>
      </c>
      <c r="G1037" s="2">
        <f t="shared" si="123"/>
        <v>1.5922240000000003</v>
      </c>
      <c r="H1037" s="2">
        <f t="shared" si="127"/>
        <v>1.8382989999999999</v>
      </c>
      <c r="I1037" s="2">
        <f t="array" ref="I1037">SUMPRODUCT(B1021:B1040, (ROW(B1021:B1040)-ROW(B1021)+1)) / (20*21/2)</f>
        <v>1.4497680952380954</v>
      </c>
      <c r="J1037" s="2">
        <f t="shared" si="122"/>
        <v>1.4904996224945835</v>
      </c>
      <c r="K1037" s="2">
        <f t="shared" si="124"/>
        <v>1.574226386884864</v>
      </c>
    </row>
    <row r="1038" spans="1:11" ht="13.5" x14ac:dyDescent="0.25">
      <c r="A1038" s="3">
        <v>43517</v>
      </c>
      <c r="B1038" s="2">
        <v>1.4221999999999999</v>
      </c>
      <c r="C1038" s="2">
        <f t="shared" si="125"/>
        <v>-2.53000000000001E-2</v>
      </c>
      <c r="D1038" s="2">
        <f t="shared" si="126"/>
        <v>1.4437</v>
      </c>
      <c r="E1038" s="2">
        <f t="shared" si="128"/>
        <v>1.4525399999999999</v>
      </c>
      <c r="F1038" s="2">
        <f t="shared" si="121"/>
        <v>1.4740250000000004</v>
      </c>
      <c r="G1038" s="2">
        <f t="shared" si="123"/>
        <v>1.5871680000000006</v>
      </c>
      <c r="H1038" s="2">
        <f t="shared" si="127"/>
        <v>1.8354619999999997</v>
      </c>
      <c r="I1038" s="2">
        <f t="array" ref="I1038">SUMPRODUCT(B1022:B1041, (ROW(B1022:B1041)-ROW(B1022)+1)) / (20*21/2)</f>
        <v>1.448144761904762</v>
      </c>
      <c r="J1038" s="2">
        <f t="shared" si="122"/>
        <v>1.4839948965427183</v>
      </c>
      <c r="K1038" s="2">
        <f t="shared" si="124"/>
        <v>1.56826456779134</v>
      </c>
    </row>
    <row r="1039" spans="1:11" ht="13.5" x14ac:dyDescent="0.25">
      <c r="A1039" s="3">
        <v>43518</v>
      </c>
      <c r="B1039" s="2">
        <v>1.4221999999999999</v>
      </c>
      <c r="C1039" s="2">
        <f t="shared" si="125"/>
        <v>0</v>
      </c>
      <c r="D1039" s="2">
        <f t="shared" si="126"/>
        <v>1.4373800000000001</v>
      </c>
      <c r="E1039" s="2">
        <f t="shared" si="128"/>
        <v>1.44875</v>
      </c>
      <c r="F1039" s="2">
        <f t="shared" si="121"/>
        <v>1.4692850000000004</v>
      </c>
      <c r="G1039" s="2">
        <f t="shared" si="123"/>
        <v>1.5821120000000004</v>
      </c>
      <c r="H1039" s="2">
        <f t="shared" si="127"/>
        <v>1.8328294999999997</v>
      </c>
      <c r="I1039" s="2">
        <f t="array" ref="I1039">SUMPRODUCT(B1023:B1042, (ROW(B1023:B1042)-ROW(B1023)+1)) / (20*21/2)</f>
        <v>1.4439333333333333</v>
      </c>
      <c r="J1039" s="2">
        <f t="shared" si="122"/>
        <v>1.4781096683005546</v>
      </c>
      <c r="K1039" s="2">
        <f t="shared" si="124"/>
        <v>1.5625365455250131</v>
      </c>
    </row>
    <row r="1040" spans="1:11" ht="13.5" x14ac:dyDescent="0.25">
      <c r="A1040" s="3">
        <v>43521</v>
      </c>
      <c r="B1040" s="2">
        <v>1.4221999999999999</v>
      </c>
      <c r="C1040" s="2">
        <f t="shared" si="125"/>
        <v>0</v>
      </c>
      <c r="D1040" s="2">
        <f t="shared" si="126"/>
        <v>1.43232</v>
      </c>
      <c r="E1040" s="2">
        <f t="shared" si="128"/>
        <v>1.4455899999999999</v>
      </c>
      <c r="F1040" s="2">
        <f t="shared" si="121"/>
        <v>1.4645450000000004</v>
      </c>
      <c r="G1040" s="2">
        <f t="shared" si="123"/>
        <v>1.5764240000000003</v>
      </c>
      <c r="H1040" s="2">
        <f t="shared" si="127"/>
        <v>1.8301969999999996</v>
      </c>
      <c r="I1040" s="2">
        <f t="array" ref="I1040">SUMPRODUCT(B1024:B1043, (ROW(B1024:B1043)-ROW(B1024)+1)) / (20*21/2)</f>
        <v>1.4384842857142859</v>
      </c>
      <c r="J1040" s="2">
        <f t="shared" si="122"/>
        <v>1.4727849379862161</v>
      </c>
      <c r="K1040" s="2">
        <f t="shared" si="124"/>
        <v>1.5570331515828559</v>
      </c>
    </row>
    <row r="1041" spans="1:11" ht="13.5" x14ac:dyDescent="0.25">
      <c r="A1041" s="3">
        <v>43522</v>
      </c>
      <c r="B1041" s="2">
        <v>1.4475</v>
      </c>
      <c r="C1041" s="2">
        <f t="shared" si="125"/>
        <v>2.53000000000001E-2</v>
      </c>
      <c r="D1041" s="2">
        <f t="shared" si="126"/>
        <v>1.43232</v>
      </c>
      <c r="E1041" s="2">
        <f t="shared" si="128"/>
        <v>1.44496</v>
      </c>
      <c r="F1041" s="2">
        <f t="shared" si="121"/>
        <v>1.4601200000000003</v>
      </c>
      <c r="G1041" s="2">
        <f t="shared" si="123"/>
        <v>1.5712420000000007</v>
      </c>
      <c r="H1041" s="2">
        <f t="shared" si="127"/>
        <v>1.8275449999999995</v>
      </c>
      <c r="I1041" s="2">
        <f t="array" ref="I1041">SUMPRODUCT(B1025:B1044, (ROW(B1025:B1044)-ROW(B1025)+1)) / (20*21/2)</f>
        <v>1.4336071428571429</v>
      </c>
      <c r="J1041" s="2">
        <f t="shared" si="122"/>
        <v>1.4703768486541955</v>
      </c>
      <c r="K1041" s="2">
        <f t="shared" si="124"/>
        <v>1.5527377338737245</v>
      </c>
    </row>
    <row r="1042" spans="1:11" ht="13.5" x14ac:dyDescent="0.25">
      <c r="A1042" s="3">
        <v>43523</v>
      </c>
      <c r="B1042" s="2">
        <v>1.4158999999999999</v>
      </c>
      <c r="C1042" s="2">
        <f t="shared" si="125"/>
        <v>-3.1600000000000072E-2</v>
      </c>
      <c r="D1042" s="2">
        <f t="shared" si="126"/>
        <v>1.4259999999999997</v>
      </c>
      <c r="E1042" s="2">
        <f t="shared" si="128"/>
        <v>1.4411700000000001</v>
      </c>
      <c r="F1042" s="2">
        <f t="shared" si="121"/>
        <v>1.4541150000000003</v>
      </c>
      <c r="G1042" s="2">
        <f t="shared" si="123"/>
        <v>1.5656800000000006</v>
      </c>
      <c r="H1042" s="2">
        <f t="shared" si="127"/>
        <v>1.8247349999999998</v>
      </c>
      <c r="I1042" s="2">
        <f t="array" ref="I1042">SUMPRODUCT(B1026:B1045, (ROW(B1026:B1045)-ROW(B1026)+1)) / (20*21/2)</f>
        <v>1.4321009523809523</v>
      </c>
      <c r="J1042" s="2">
        <f t="shared" si="122"/>
        <v>1.465188577353796</v>
      </c>
      <c r="K1042" s="2">
        <f t="shared" si="124"/>
        <v>1.5473715482316177</v>
      </c>
    </row>
    <row r="1043" spans="1:11" ht="13.5" x14ac:dyDescent="0.25">
      <c r="A1043" s="3">
        <v>43524</v>
      </c>
      <c r="B1043" s="2">
        <v>1.3969</v>
      </c>
      <c r="C1043" s="2">
        <f t="shared" si="125"/>
        <v>-1.8999999999999906E-2</v>
      </c>
      <c r="D1043" s="2">
        <f t="shared" si="126"/>
        <v>1.4209399999999999</v>
      </c>
      <c r="E1043" s="2">
        <f t="shared" si="128"/>
        <v>1.43232</v>
      </c>
      <c r="F1043" s="2">
        <f t="shared" si="121"/>
        <v>1.4481100000000002</v>
      </c>
      <c r="G1043" s="2">
        <f t="shared" si="123"/>
        <v>1.5602440000000006</v>
      </c>
      <c r="H1043" s="2">
        <f t="shared" si="127"/>
        <v>1.8218299999999996</v>
      </c>
      <c r="I1043" s="2">
        <f t="array" ref="I1043">SUMPRODUCT(B1027:B1046, (ROW(B1027:B1046)-ROW(B1027)+1)) / (20*21/2)</f>
        <v>1.4295752380952382</v>
      </c>
      <c r="J1043" s="2">
        <f t="shared" si="122"/>
        <v>1.458684903320101</v>
      </c>
      <c r="K1043" s="2">
        <f t="shared" si="124"/>
        <v>1.5414707032029269</v>
      </c>
    </row>
    <row r="1044" spans="1:11" ht="13.5" x14ac:dyDescent="0.25">
      <c r="A1044" s="3">
        <v>43525</v>
      </c>
      <c r="B1044" s="2">
        <v>1.3969</v>
      </c>
      <c r="C1044" s="2">
        <f t="shared" si="125"/>
        <v>0</v>
      </c>
      <c r="D1044" s="2">
        <f t="shared" si="126"/>
        <v>1.41588</v>
      </c>
      <c r="E1044" s="2">
        <f t="shared" si="128"/>
        <v>1.4266300000000001</v>
      </c>
      <c r="F1044" s="2">
        <f t="shared" ref="F1044:F1107" si="129">AVERAGE(B1025:B1044)</f>
        <v>1.444315</v>
      </c>
      <c r="G1044" s="2">
        <f t="shared" si="123"/>
        <v>1.5546820000000008</v>
      </c>
      <c r="H1044" s="2">
        <f t="shared" si="127"/>
        <v>1.8190709999999999</v>
      </c>
      <c r="I1044" s="2">
        <f t="array" ref="I1044">SUMPRODUCT(B1028:B1047, (ROW(B1028:B1047)-ROW(B1028)+1)) / (20*21/2)</f>
        <v>1.423680476190476</v>
      </c>
      <c r="J1044" s="2">
        <f t="shared" si="122"/>
        <v>1.4528006268134246</v>
      </c>
      <c r="K1044" s="2">
        <f t="shared" si="124"/>
        <v>1.5358012638616358</v>
      </c>
    </row>
    <row r="1045" spans="1:11" ht="13.5" x14ac:dyDescent="0.25">
      <c r="A1045" s="3">
        <v>43528</v>
      </c>
      <c r="B1045" s="2">
        <v>1.4285000000000001</v>
      </c>
      <c r="C1045" s="2">
        <f t="shared" si="125"/>
        <v>3.1600000000000072E-2</v>
      </c>
      <c r="D1045" s="2">
        <f t="shared" si="126"/>
        <v>1.4171399999999998</v>
      </c>
      <c r="E1045" s="2">
        <f t="shared" si="128"/>
        <v>1.4247300000000001</v>
      </c>
      <c r="F1045" s="2">
        <f t="shared" si="129"/>
        <v>1.44242</v>
      </c>
      <c r="G1045" s="2">
        <f t="shared" si="123"/>
        <v>1.5501300000000007</v>
      </c>
      <c r="H1045" s="2">
        <f t="shared" si="127"/>
        <v>1.8163825</v>
      </c>
      <c r="I1045" s="2">
        <f t="array" ref="I1045">SUMPRODUCT(B1029:B1048, (ROW(B1029:B1048)-ROW(B1029)+1)) / (20*21/2)</f>
        <v>1.4187971428571429</v>
      </c>
      <c r="J1045" s="2">
        <f t="shared" ref="J1045:J1108" si="130">$J$4*B1045+J1044*(1-$J$4)</f>
        <v>1.4504862814026223</v>
      </c>
      <c r="K1045" s="2">
        <f t="shared" si="124"/>
        <v>1.5315933711611796</v>
      </c>
    </row>
    <row r="1046" spans="1:11" ht="13.5" x14ac:dyDescent="0.25">
      <c r="A1046" s="3">
        <v>43529</v>
      </c>
      <c r="B1046" s="2">
        <v>1.4158999999999999</v>
      </c>
      <c r="C1046" s="2">
        <f t="shared" si="125"/>
        <v>-1.2600000000000167E-2</v>
      </c>
      <c r="D1046" s="2">
        <f t="shared" si="126"/>
        <v>1.4108199999999997</v>
      </c>
      <c r="E1046" s="2">
        <f t="shared" si="128"/>
        <v>1.4215700000000002</v>
      </c>
      <c r="F1046" s="2">
        <f t="shared" si="129"/>
        <v>1.4398949999999999</v>
      </c>
      <c r="G1046" s="2">
        <f t="shared" si="123"/>
        <v>1.5453260000000002</v>
      </c>
      <c r="H1046" s="2">
        <f t="shared" si="127"/>
        <v>1.8137185000000002</v>
      </c>
      <c r="I1046" s="2">
        <f t="array" ref="I1046">SUMPRODUCT(B1030:B1049, (ROW(B1030:B1049)-ROW(B1030)+1)) / (20*21/2)</f>
        <v>1.4142752380952379</v>
      </c>
      <c r="J1046" s="2">
        <f t="shared" si="130"/>
        <v>1.4471923498404677</v>
      </c>
      <c r="K1046" s="2">
        <f t="shared" si="124"/>
        <v>1.5270563762136824</v>
      </c>
    </row>
    <row r="1047" spans="1:11" ht="13.5" x14ac:dyDescent="0.25">
      <c r="A1047" s="3">
        <v>43530</v>
      </c>
      <c r="B1047" s="2">
        <v>1.3779999999999999</v>
      </c>
      <c r="C1047" s="2">
        <f t="shared" si="125"/>
        <v>-3.7900000000000045E-2</v>
      </c>
      <c r="D1047" s="2">
        <f t="shared" si="126"/>
        <v>1.40324</v>
      </c>
      <c r="E1047" s="2">
        <f t="shared" si="128"/>
        <v>1.41462</v>
      </c>
      <c r="F1047" s="2">
        <f t="shared" si="129"/>
        <v>1.4354749999999998</v>
      </c>
      <c r="G1047" s="2">
        <f t="shared" si="123"/>
        <v>1.5393860000000004</v>
      </c>
      <c r="H1047" s="2">
        <f t="shared" si="127"/>
        <v>1.8106605000000005</v>
      </c>
      <c r="I1047" s="2">
        <f t="array" ref="I1047">SUMPRODUCT(B1031:B1050, (ROW(B1031:B1050)-ROW(B1031)+1)) / (20*21/2)</f>
        <v>1.4101147619047618</v>
      </c>
      <c r="J1047" s="2">
        <f t="shared" si="130"/>
        <v>1.4406026022366136</v>
      </c>
      <c r="K1047" s="2">
        <f t="shared" si="124"/>
        <v>1.5212110281268714</v>
      </c>
    </row>
    <row r="1048" spans="1:11" ht="13.5" x14ac:dyDescent="0.25">
      <c r="A1048" s="3">
        <v>43531</v>
      </c>
      <c r="B1048" s="2">
        <v>1.3842000000000001</v>
      </c>
      <c r="C1048" s="2">
        <f t="shared" si="125"/>
        <v>6.2000000000002053E-3</v>
      </c>
      <c r="D1048" s="2">
        <f t="shared" si="126"/>
        <v>1.4007000000000001</v>
      </c>
      <c r="E1048" s="2">
        <f t="shared" si="128"/>
        <v>1.41082</v>
      </c>
      <c r="F1048" s="2">
        <f t="shared" si="129"/>
        <v>1.4316799999999998</v>
      </c>
      <c r="G1048" s="2">
        <f t="shared" si="123"/>
        <v>1.5336960000000002</v>
      </c>
      <c r="H1048" s="2">
        <f t="shared" si="127"/>
        <v>1.8076625000000006</v>
      </c>
      <c r="I1048" s="2">
        <f t="array" ref="I1048">SUMPRODUCT(B1032:B1051, (ROW(B1032:B1051)-ROW(B1032)+1)) / (20*21/2)</f>
        <v>1.4062857142857144</v>
      </c>
      <c r="J1048" s="2">
        <f t="shared" si="130"/>
        <v>1.4352309258331266</v>
      </c>
      <c r="K1048" s="2">
        <f t="shared" si="124"/>
        <v>1.5158380466316999</v>
      </c>
    </row>
    <row r="1049" spans="1:11" ht="13.5" x14ac:dyDescent="0.25">
      <c r="A1049" s="3">
        <v>43532</v>
      </c>
      <c r="B1049" s="2">
        <v>1.3842000000000001</v>
      </c>
      <c r="C1049" s="2">
        <f t="shared" si="125"/>
        <v>0</v>
      </c>
      <c r="D1049" s="2">
        <f t="shared" si="126"/>
        <v>1.3981600000000001</v>
      </c>
      <c r="E1049" s="2">
        <f t="shared" si="128"/>
        <v>1.4070199999999999</v>
      </c>
      <c r="F1049" s="2">
        <f t="shared" si="129"/>
        <v>1.4278850000000001</v>
      </c>
      <c r="G1049" s="2">
        <f t="shared" si="123"/>
        <v>1.5278800000000001</v>
      </c>
      <c r="H1049" s="2">
        <f t="shared" si="127"/>
        <v>1.8047815000000011</v>
      </c>
      <c r="I1049" s="2">
        <f t="array" ref="I1049">SUMPRODUCT(B1033:B1052, (ROW(B1033:B1052)-ROW(B1033)+1)) / (20*21/2)</f>
        <v>1.4039976190476187</v>
      </c>
      <c r="J1049" s="2">
        <f t="shared" si="130"/>
        <v>1.4303708376585431</v>
      </c>
      <c r="K1049" s="2">
        <f t="shared" si="124"/>
        <v>1.5106757702932019</v>
      </c>
    </row>
    <row r="1050" spans="1:11" ht="13.5" x14ac:dyDescent="0.25">
      <c r="A1050" s="3">
        <v>43535</v>
      </c>
      <c r="B1050" s="2">
        <v>1.3842000000000001</v>
      </c>
      <c r="C1050" s="2">
        <f t="shared" si="125"/>
        <v>0</v>
      </c>
      <c r="D1050" s="2">
        <f t="shared" si="126"/>
        <v>1.3893</v>
      </c>
      <c r="E1050" s="2">
        <f t="shared" si="128"/>
        <v>1.4032199999999999</v>
      </c>
      <c r="F1050" s="2">
        <f t="shared" si="129"/>
        <v>1.4244049999999997</v>
      </c>
      <c r="G1050" s="2">
        <f t="shared" si="123"/>
        <v>1.5220640000000001</v>
      </c>
      <c r="H1050" s="2">
        <f t="shared" si="127"/>
        <v>1.8019005000000015</v>
      </c>
      <c r="I1050" s="2">
        <f t="array" ref="I1050">SUMPRODUCT(B1034:B1053, (ROW(B1034:B1053)-ROW(B1034)+1)) / (20*21/2)</f>
        <v>1.4019804761904759</v>
      </c>
      <c r="J1050" s="2">
        <f t="shared" si="130"/>
        <v>1.4259736150243962</v>
      </c>
      <c r="K1050" s="2">
        <f t="shared" si="124"/>
        <v>1.5057159361640566</v>
      </c>
    </row>
    <row r="1051" spans="1:11" ht="13.5" x14ac:dyDescent="0.25">
      <c r="A1051" s="3">
        <v>43536</v>
      </c>
      <c r="B1051" s="2">
        <v>1.3842000000000001</v>
      </c>
      <c r="C1051" s="2">
        <f t="shared" si="125"/>
        <v>0</v>
      </c>
      <c r="D1051" s="2">
        <f t="shared" si="126"/>
        <v>1.38296</v>
      </c>
      <c r="E1051" s="2">
        <f t="shared" si="128"/>
        <v>1.3968899999999997</v>
      </c>
      <c r="F1051" s="2">
        <f t="shared" si="129"/>
        <v>1.420925</v>
      </c>
      <c r="G1051" s="2">
        <f t="shared" si="123"/>
        <v>1.5159940000000001</v>
      </c>
      <c r="H1051" s="2">
        <f t="shared" si="127"/>
        <v>1.7989610000000016</v>
      </c>
      <c r="I1051" s="2">
        <f t="array" ref="I1051">SUMPRODUCT(B1035:B1054, (ROW(B1035:B1054)-ROW(B1035)+1)) / (20*21/2)</f>
        <v>1.399775238095238</v>
      </c>
      <c r="J1051" s="2">
        <f t="shared" si="130"/>
        <v>1.4219951754982632</v>
      </c>
      <c r="K1051" s="2">
        <f t="shared" si="124"/>
        <v>1.5009506053340937</v>
      </c>
    </row>
    <row r="1052" spans="1:11" ht="13.5" x14ac:dyDescent="0.25">
      <c r="A1052" s="3">
        <v>43537</v>
      </c>
      <c r="B1052" s="2">
        <v>1.3969</v>
      </c>
      <c r="C1052" s="2">
        <f t="shared" si="125"/>
        <v>1.2699999999999934E-2</v>
      </c>
      <c r="D1052" s="2">
        <f t="shared" si="126"/>
        <v>1.3867400000000001</v>
      </c>
      <c r="E1052" s="2">
        <f t="shared" si="128"/>
        <v>1.3949900000000002</v>
      </c>
      <c r="F1052" s="2">
        <f t="shared" si="129"/>
        <v>1.41808</v>
      </c>
      <c r="G1052" s="2">
        <f t="shared" si="123"/>
        <v>1.5099260000000001</v>
      </c>
      <c r="H1052" s="2">
        <f t="shared" si="127"/>
        <v>1.7960850000000013</v>
      </c>
      <c r="I1052" s="2">
        <f t="array" ref="I1052">SUMPRODUCT(B1036:B1055, (ROW(B1036:B1055)-ROW(B1036)+1)) / (20*21/2)</f>
        <v>1.3966619047619049</v>
      </c>
      <c r="J1052" s="2">
        <f t="shared" si="130"/>
        <v>1.4196051587841427</v>
      </c>
      <c r="K1052" s="2">
        <f t="shared" si="124"/>
        <v>1.4968701894386391</v>
      </c>
    </row>
    <row r="1053" spans="1:11" ht="13.5" x14ac:dyDescent="0.25">
      <c r="A1053" s="3">
        <v>43538</v>
      </c>
      <c r="B1053" s="2">
        <v>1.3969</v>
      </c>
      <c r="C1053" s="2">
        <f t="shared" si="125"/>
        <v>0</v>
      </c>
      <c r="D1053" s="2">
        <f t="shared" si="126"/>
        <v>1.3892800000000001</v>
      </c>
      <c r="E1053" s="2">
        <f t="shared" si="128"/>
        <v>1.3949900000000002</v>
      </c>
      <c r="F1053" s="2">
        <f t="shared" si="129"/>
        <v>1.4136549999999999</v>
      </c>
      <c r="G1053" s="2">
        <f t="shared" si="123"/>
        <v>1.5046160000000004</v>
      </c>
      <c r="H1053" s="2">
        <f t="shared" si="127"/>
        <v>1.7932970000000015</v>
      </c>
      <c r="I1053" s="2">
        <f t="array" ref="I1053">SUMPRODUCT(B1037:B1056, (ROW(B1037:B1056)-ROW(B1037)+1)) / (20*21/2)</f>
        <v>1.3920709523809525</v>
      </c>
      <c r="J1053" s="2">
        <f t="shared" si="130"/>
        <v>1.4174427627094623</v>
      </c>
      <c r="K1053" s="2">
        <f t="shared" si="124"/>
        <v>1.4929497898528103</v>
      </c>
    </row>
    <row r="1054" spans="1:11" ht="13.5" x14ac:dyDescent="0.25">
      <c r="A1054" s="3">
        <v>43539</v>
      </c>
      <c r="B1054" s="2">
        <v>1.3905000000000001</v>
      </c>
      <c r="C1054" s="2">
        <f t="shared" si="125"/>
        <v>-6.3999999999999613E-3</v>
      </c>
      <c r="D1054" s="2">
        <f t="shared" si="126"/>
        <v>1.3905400000000001</v>
      </c>
      <c r="E1054" s="2">
        <f t="shared" si="128"/>
        <v>1.39435</v>
      </c>
      <c r="F1054" s="2">
        <f t="shared" si="129"/>
        <v>1.4104899999999998</v>
      </c>
      <c r="G1054" s="2">
        <f t="shared" si="123"/>
        <v>1.4984200000000003</v>
      </c>
      <c r="H1054" s="2">
        <f t="shared" si="127"/>
        <v>1.7904520000000013</v>
      </c>
      <c r="I1054" s="2">
        <f t="array" ref="I1054">SUMPRODUCT(B1038:B1057, (ROW(B1038:B1057)-ROW(B1038)+1)) / (20*21/2)</f>
        <v>1.3885023809523811</v>
      </c>
      <c r="J1054" s="2">
        <f t="shared" si="130"/>
        <v>1.4148767853085611</v>
      </c>
      <c r="K1054" s="2">
        <f t="shared" si="124"/>
        <v>1.4889321510350533</v>
      </c>
    </row>
    <row r="1055" spans="1:11" ht="13.5" x14ac:dyDescent="0.25">
      <c r="A1055" s="3">
        <v>43542</v>
      </c>
      <c r="B1055" s="2">
        <v>1.3777999999999999</v>
      </c>
      <c r="C1055" s="2">
        <f t="shared" si="125"/>
        <v>-1.2700000000000156E-2</v>
      </c>
      <c r="D1055" s="2">
        <f t="shared" si="126"/>
        <v>1.3892600000000002</v>
      </c>
      <c r="E1055" s="2">
        <f t="shared" si="128"/>
        <v>1.3892800000000001</v>
      </c>
      <c r="F1055" s="2">
        <f t="shared" si="129"/>
        <v>1.4070049999999998</v>
      </c>
      <c r="G1055" s="2">
        <f t="shared" si="123"/>
        <v>1.4919700000000002</v>
      </c>
      <c r="H1055" s="2">
        <f t="shared" si="127"/>
        <v>1.7875435000000013</v>
      </c>
      <c r="I1055" s="2">
        <f t="array" ref="I1055">SUMPRODUCT(B1039:B1058, (ROW(B1039:B1058)-ROW(B1039)+1)) / (20*21/2)</f>
        <v>1.3853261904761904</v>
      </c>
      <c r="J1055" s="2">
        <f t="shared" si="130"/>
        <v>1.4113456628982219</v>
      </c>
      <c r="K1055" s="2">
        <f t="shared" si="124"/>
        <v>1.4845740274650512</v>
      </c>
    </row>
    <row r="1056" spans="1:11" ht="13.5" x14ac:dyDescent="0.25">
      <c r="A1056" s="3">
        <v>43543</v>
      </c>
      <c r="B1056" s="2">
        <v>1.3588</v>
      </c>
      <c r="C1056" s="2">
        <f t="shared" si="125"/>
        <v>-1.8999999999999906E-2</v>
      </c>
      <c r="D1056" s="2">
        <f t="shared" si="126"/>
        <v>1.38418</v>
      </c>
      <c r="E1056" s="2">
        <f t="shared" si="128"/>
        <v>1.3835700000000002</v>
      </c>
      <c r="F1056" s="2">
        <f t="shared" si="129"/>
        <v>1.4025699999999999</v>
      </c>
      <c r="G1056" s="2">
        <f t="shared" si="123"/>
        <v>1.485266</v>
      </c>
      <c r="H1056" s="2">
        <f t="shared" si="127"/>
        <v>1.7845400000000016</v>
      </c>
      <c r="I1056" s="2">
        <f t="array" ref="I1056">SUMPRODUCT(B1040:B1059, (ROW(B1040:B1059)-ROW(B1040)+1)) / (20*21/2)</f>
        <v>1.3824219047619049</v>
      </c>
      <c r="J1056" s="2">
        <f t="shared" si="130"/>
        <v>1.4063413140507723</v>
      </c>
      <c r="K1056" s="2">
        <f t="shared" si="124"/>
        <v>1.4796417126625003</v>
      </c>
    </row>
    <row r="1057" spans="1:11" ht="13.5" x14ac:dyDescent="0.25">
      <c r="A1057" s="3">
        <v>43545</v>
      </c>
      <c r="B1057" s="2">
        <v>1.3651</v>
      </c>
      <c r="C1057" s="2">
        <f t="shared" si="125"/>
        <v>6.2999999999999723E-3</v>
      </c>
      <c r="D1057" s="2">
        <f t="shared" si="126"/>
        <v>1.3778199999999998</v>
      </c>
      <c r="E1057" s="2">
        <f t="shared" si="128"/>
        <v>1.3822800000000002</v>
      </c>
      <c r="F1057" s="2">
        <f t="shared" si="129"/>
        <v>1.3984499999999997</v>
      </c>
      <c r="G1057" s="2">
        <f t="shared" si="123"/>
        <v>1.4788139999999999</v>
      </c>
      <c r="H1057" s="2">
        <f t="shared" si="127"/>
        <v>1.7816630000000016</v>
      </c>
      <c r="I1057" s="2">
        <f t="array" ref="I1057">SUMPRODUCT(B1041:B1060, (ROW(B1041:B1060)-ROW(B1041)+1)) / (20*21/2)</f>
        <v>1.3816085714285715</v>
      </c>
      <c r="J1057" s="2">
        <f t="shared" si="130"/>
        <v>1.4024135698554607</v>
      </c>
      <c r="K1057" s="2">
        <f t="shared" si="124"/>
        <v>1.4751498807933827</v>
      </c>
    </row>
    <row r="1058" spans="1:11" ht="13.5" x14ac:dyDescent="0.25">
      <c r="A1058" s="3">
        <v>43546</v>
      </c>
      <c r="B1058" s="2">
        <v>1.3651</v>
      </c>
      <c r="C1058" s="2">
        <f t="shared" si="125"/>
        <v>0</v>
      </c>
      <c r="D1058" s="2">
        <f t="shared" si="126"/>
        <v>1.3714600000000001</v>
      </c>
      <c r="E1058" s="2">
        <f t="shared" si="128"/>
        <v>1.3803700000000001</v>
      </c>
      <c r="F1058" s="2">
        <f t="shared" si="129"/>
        <v>1.3955949999999997</v>
      </c>
      <c r="G1058" s="2">
        <f t="shared" si="123"/>
        <v>1.4723619999999997</v>
      </c>
      <c r="H1058" s="2">
        <f t="shared" si="127"/>
        <v>1.7789125000000012</v>
      </c>
      <c r="I1058" s="2">
        <f t="array" ref="I1058">SUMPRODUCT(B1042:B1061, (ROW(B1042:B1061)-ROW(B1042)+1)) / (20*21/2)</f>
        <v>1.3785571428571426</v>
      </c>
      <c r="J1058" s="2">
        <f t="shared" si="130"/>
        <v>1.3988598965358929</v>
      </c>
      <c r="K1058" s="2">
        <f t="shared" si="124"/>
        <v>1.4708341991936424</v>
      </c>
    </row>
    <row r="1059" spans="1:11" ht="13.5" x14ac:dyDescent="0.25">
      <c r="A1059" s="3">
        <v>43549</v>
      </c>
      <c r="B1059" s="2">
        <v>1.3651</v>
      </c>
      <c r="C1059" s="2">
        <f t="shared" si="125"/>
        <v>0</v>
      </c>
      <c r="D1059" s="2">
        <f t="shared" si="126"/>
        <v>1.3663799999999999</v>
      </c>
      <c r="E1059" s="2">
        <f t="shared" si="128"/>
        <v>1.37846</v>
      </c>
      <c r="F1059" s="2">
        <f t="shared" si="129"/>
        <v>1.3927399999999994</v>
      </c>
      <c r="G1059" s="2">
        <f t="shared" si="123"/>
        <v>1.4659099999999998</v>
      </c>
      <c r="H1059" s="2">
        <f t="shared" si="127"/>
        <v>1.7760985000000011</v>
      </c>
      <c r="I1059" s="2">
        <f t="array" ref="I1059">SUMPRODUCT(B1043:B1062, (ROW(B1043:B1062)-ROW(B1043)+1)) / (20*21/2)</f>
        <v>1.3753185714285714</v>
      </c>
      <c r="J1059" s="2">
        <f t="shared" si="130"/>
        <v>1.3956446682943793</v>
      </c>
      <c r="K1059" s="2">
        <f t="shared" si="124"/>
        <v>1.4666877600095782</v>
      </c>
    </row>
    <row r="1060" spans="1:11" ht="13.5" x14ac:dyDescent="0.25">
      <c r="A1060" s="3">
        <v>43550</v>
      </c>
      <c r="B1060" s="2">
        <v>1.3842000000000001</v>
      </c>
      <c r="C1060" s="2">
        <f t="shared" si="125"/>
        <v>1.9100000000000117E-2</v>
      </c>
      <c r="D1060" s="2">
        <f t="shared" si="126"/>
        <v>1.3676600000000001</v>
      </c>
      <c r="E1060" s="2">
        <f t="shared" si="128"/>
        <v>1.37846</v>
      </c>
      <c r="F1060" s="2">
        <f t="shared" si="129"/>
        <v>1.3908399999999996</v>
      </c>
      <c r="G1060" s="2">
        <f t="shared" si="123"/>
        <v>1.4600939999999998</v>
      </c>
      <c r="H1060" s="2">
        <f t="shared" si="127"/>
        <v>1.7733800000000013</v>
      </c>
      <c r="I1060" s="2">
        <f t="array" ref="I1060">SUMPRODUCT(B1044:B1063, (ROW(B1044:B1063)-ROW(B1044)+1)) / (20*21/2)</f>
        <v>1.379639523809524</v>
      </c>
      <c r="J1060" s="2">
        <f t="shared" si="130"/>
        <v>1.3945546998853908</v>
      </c>
      <c r="K1060" s="2">
        <f t="shared" si="124"/>
        <v>1.4634529458915555</v>
      </c>
    </row>
    <row r="1061" spans="1:11" ht="13.5" x14ac:dyDescent="0.25">
      <c r="A1061" s="3">
        <v>43551</v>
      </c>
      <c r="B1061" s="2">
        <v>1.3588</v>
      </c>
      <c r="C1061" s="2">
        <f t="shared" si="125"/>
        <v>-2.5400000000000089E-2</v>
      </c>
      <c r="D1061" s="2">
        <f t="shared" si="126"/>
        <v>1.3676600000000001</v>
      </c>
      <c r="E1061" s="2">
        <f t="shared" si="128"/>
        <v>1.37592</v>
      </c>
      <c r="F1061" s="2">
        <f t="shared" si="129"/>
        <v>1.3864049999999997</v>
      </c>
      <c r="G1061" s="2">
        <f t="shared" si="123"/>
        <v>1.45377</v>
      </c>
      <c r="H1061" s="2">
        <f t="shared" si="127"/>
        <v>1.7703450000000016</v>
      </c>
      <c r="I1061" s="2">
        <f t="array" ref="I1061">SUMPRODUCT(B1045:B1064, (ROW(B1045:B1064)-ROW(B1045)+1)) / (20*21/2)</f>
        <v>1.3838095238095238</v>
      </c>
      <c r="J1061" s="2">
        <f t="shared" si="130"/>
        <v>1.3911494903724966</v>
      </c>
      <c r="K1061" s="2">
        <f t="shared" si="124"/>
        <v>1.4593489087977691</v>
      </c>
    </row>
    <row r="1062" spans="1:11" ht="13.5" x14ac:dyDescent="0.25">
      <c r="A1062" s="3">
        <v>43552</v>
      </c>
      <c r="B1062" s="2">
        <v>1.3524</v>
      </c>
      <c r="C1062" s="2">
        <f t="shared" si="125"/>
        <v>-6.3999999999999613E-3</v>
      </c>
      <c r="D1062" s="2">
        <f t="shared" si="126"/>
        <v>1.3651200000000001</v>
      </c>
      <c r="E1062" s="2">
        <f t="shared" si="128"/>
        <v>1.37147</v>
      </c>
      <c r="F1062" s="2">
        <f t="shared" si="129"/>
        <v>1.3832299999999997</v>
      </c>
      <c r="G1062" s="2">
        <f t="shared" si="123"/>
        <v>1.4476959999999999</v>
      </c>
      <c r="H1062" s="2">
        <f t="shared" si="127"/>
        <v>1.7672780000000015</v>
      </c>
      <c r="I1062" s="2">
        <f t="array" ref="I1062">SUMPRODUCT(B1046:B1065, (ROW(B1046:B1065)-ROW(B1046)+1)) / (20*21/2)</f>
        <v>1.3848095238095237</v>
      </c>
      <c r="J1062" s="2">
        <f t="shared" si="130"/>
        <v>1.387459062717973</v>
      </c>
      <c r="K1062" s="2">
        <f t="shared" si="124"/>
        <v>1.4551548339429548</v>
      </c>
    </row>
    <row r="1063" spans="1:11" ht="13.5" x14ac:dyDescent="0.25">
      <c r="A1063" s="3">
        <v>43553</v>
      </c>
      <c r="B1063" s="2">
        <v>1.4286000000000001</v>
      </c>
      <c r="C1063" s="2">
        <f t="shared" si="125"/>
        <v>7.6200000000000045E-2</v>
      </c>
      <c r="D1063" s="2">
        <f t="shared" si="126"/>
        <v>1.3778200000000003</v>
      </c>
      <c r="E1063" s="2">
        <f t="shared" si="128"/>
        <v>1.3746399999999999</v>
      </c>
      <c r="F1063" s="2">
        <f t="shared" si="129"/>
        <v>1.3848149999999995</v>
      </c>
      <c r="G1063" s="2">
        <f t="shared" si="123"/>
        <v>1.4435260000000003</v>
      </c>
      <c r="H1063" s="2">
        <f t="shared" si="127"/>
        <v>1.7645920000000017</v>
      </c>
      <c r="I1063" s="2">
        <f t="array" ref="I1063">SUMPRODUCT(B1047:B1066, (ROW(B1047:B1066)-ROW(B1047)+1)) / (20*21/2)</f>
        <v>1.3841409523809525</v>
      </c>
      <c r="J1063" s="2">
        <f t="shared" si="130"/>
        <v>1.3913772472210233</v>
      </c>
      <c r="K1063" s="2">
        <f t="shared" si="124"/>
        <v>1.4541134679059762</v>
      </c>
    </row>
    <row r="1064" spans="1:11" ht="13.5" x14ac:dyDescent="0.25">
      <c r="A1064" s="3">
        <v>43556</v>
      </c>
      <c r="B1064" s="2">
        <v>1.4286000000000001</v>
      </c>
      <c r="C1064" s="2">
        <f t="shared" si="125"/>
        <v>0</v>
      </c>
      <c r="D1064" s="2">
        <f t="shared" si="126"/>
        <v>1.3905200000000002</v>
      </c>
      <c r="E1064" s="2">
        <f t="shared" si="128"/>
        <v>1.37845</v>
      </c>
      <c r="F1064" s="2">
        <f t="shared" si="129"/>
        <v>1.3863999999999996</v>
      </c>
      <c r="G1064" s="2">
        <f t="shared" si="123"/>
        <v>1.4388500000000004</v>
      </c>
      <c r="H1064" s="2">
        <f t="shared" si="127"/>
        <v>1.761906000000002</v>
      </c>
      <c r="I1064" s="2">
        <f t="array" ref="I1064">SUMPRODUCT(B1048:B1067, (ROW(B1048:B1067)-ROW(B1048)+1)) / (20*21/2)</f>
        <v>1.3842633333333334</v>
      </c>
      <c r="J1064" s="2">
        <f t="shared" si="130"/>
        <v>1.3949222712952116</v>
      </c>
      <c r="K1064" s="2">
        <f t="shared" si="124"/>
        <v>1.4531129397528009</v>
      </c>
    </row>
    <row r="1065" spans="1:11" ht="13.5" x14ac:dyDescent="0.25">
      <c r="A1065" s="3">
        <v>43557</v>
      </c>
      <c r="B1065" s="2">
        <v>1.3969</v>
      </c>
      <c r="C1065" s="2">
        <f t="shared" si="125"/>
        <v>-3.1700000000000061E-2</v>
      </c>
      <c r="D1065" s="2">
        <f t="shared" si="126"/>
        <v>1.3930600000000002</v>
      </c>
      <c r="E1065" s="2">
        <f t="shared" si="128"/>
        <v>1.38036</v>
      </c>
      <c r="F1065" s="2">
        <f t="shared" si="129"/>
        <v>1.3848199999999997</v>
      </c>
      <c r="G1065" s="2">
        <f t="shared" si="123"/>
        <v>1.4341720000000004</v>
      </c>
      <c r="H1065" s="2">
        <f t="shared" si="127"/>
        <v>1.7589985000000019</v>
      </c>
      <c r="I1065" s="2">
        <f t="array" ref="I1065">SUMPRODUCT(B1049:B1068, (ROW(B1049:B1068)-ROW(B1049)+1)) / (20*21/2)</f>
        <v>1.3843561904761903</v>
      </c>
      <c r="J1065" s="2">
        <f t="shared" si="130"/>
        <v>1.3951106264099533</v>
      </c>
      <c r="K1065" s="2">
        <f t="shared" si="124"/>
        <v>1.4509085107428872</v>
      </c>
    </row>
    <row r="1066" spans="1:11" ht="13.5" x14ac:dyDescent="0.25">
      <c r="A1066" s="3">
        <v>43558</v>
      </c>
      <c r="B1066" s="2">
        <v>1.3777999999999999</v>
      </c>
      <c r="C1066" s="2">
        <f t="shared" si="125"/>
        <v>-1.9100000000000117E-2</v>
      </c>
      <c r="D1066" s="2">
        <f t="shared" si="126"/>
        <v>1.39686</v>
      </c>
      <c r="E1066" s="2">
        <f t="shared" si="128"/>
        <v>1.38226</v>
      </c>
      <c r="F1066" s="2">
        <f t="shared" si="129"/>
        <v>1.3829149999999997</v>
      </c>
      <c r="G1066" s="2">
        <f t="shared" si="123"/>
        <v>1.4299980000000003</v>
      </c>
      <c r="H1066" s="2">
        <f t="shared" si="127"/>
        <v>1.7560900000000021</v>
      </c>
      <c r="I1066" s="2">
        <f t="array" ref="I1066">SUMPRODUCT(B1050:B1069, (ROW(B1050:B1069)-ROW(B1050)+1)) / (20*21/2)</f>
        <v>1.3832395238095239</v>
      </c>
      <c r="J1066" s="2">
        <f t="shared" si="130"/>
        <v>1.393461995323291</v>
      </c>
      <c r="K1066" s="2">
        <f t="shared" si="124"/>
        <v>1.4480415103215976</v>
      </c>
    </row>
    <row r="1067" spans="1:11" ht="13.5" x14ac:dyDescent="0.25">
      <c r="A1067" s="3">
        <v>43559</v>
      </c>
      <c r="B1067" s="2">
        <v>1.3842000000000001</v>
      </c>
      <c r="C1067" s="2">
        <f t="shared" si="125"/>
        <v>6.4000000000001833E-3</v>
      </c>
      <c r="D1067" s="2">
        <f t="shared" si="126"/>
        <v>1.4032199999999999</v>
      </c>
      <c r="E1067" s="2">
        <f t="shared" si="128"/>
        <v>1.3841700000000001</v>
      </c>
      <c r="F1067" s="2">
        <f t="shared" si="129"/>
        <v>1.3832249999999999</v>
      </c>
      <c r="G1067" s="2">
        <f t="shared" si="123"/>
        <v>1.4269620000000003</v>
      </c>
      <c r="H1067" s="2">
        <f t="shared" si="127"/>
        <v>1.7530555000000021</v>
      </c>
      <c r="I1067" s="2">
        <f t="array" ref="I1067">SUMPRODUCT(B1051:B1070, (ROW(B1051:B1070)-ROW(B1051)+1)) / (20*21/2)</f>
        <v>1.3821833333333335</v>
      </c>
      <c r="J1067" s="2">
        <f t="shared" si="130"/>
        <v>1.3925799005305965</v>
      </c>
      <c r="K1067" s="2">
        <f t="shared" si="124"/>
        <v>1.4455379216815349</v>
      </c>
    </row>
    <row r="1068" spans="1:11" ht="13.5" x14ac:dyDescent="0.25">
      <c r="A1068" s="3">
        <v>43560</v>
      </c>
      <c r="B1068" s="2">
        <v>1.3842000000000001</v>
      </c>
      <c r="C1068" s="2">
        <f t="shared" si="125"/>
        <v>0</v>
      </c>
      <c r="D1068" s="2">
        <f t="shared" si="126"/>
        <v>1.3943399999999999</v>
      </c>
      <c r="E1068" s="2">
        <f t="shared" si="128"/>
        <v>1.3860800000000002</v>
      </c>
      <c r="F1068" s="2">
        <f t="shared" si="129"/>
        <v>1.3832249999999999</v>
      </c>
      <c r="G1068" s="2">
        <f t="shared" si="123"/>
        <v>1.4250640000000008</v>
      </c>
      <c r="H1068" s="2">
        <f t="shared" si="127"/>
        <v>1.7500210000000018</v>
      </c>
      <c r="I1068" s="2">
        <f t="array" ref="I1068">SUMPRODUCT(B1052:B1071, (ROW(B1052:B1071)-ROW(B1052)+1)) / (20*21/2)</f>
        <v>1.3811876190476191</v>
      </c>
      <c r="J1068" s="2">
        <f t="shared" si="130"/>
        <v>1.3917818147657779</v>
      </c>
      <c r="K1068" s="2">
        <f t="shared" si="124"/>
        <v>1.4431325129881414</v>
      </c>
    </row>
    <row r="1069" spans="1:11" ht="13.5" x14ac:dyDescent="0.25">
      <c r="A1069" s="3">
        <v>43563</v>
      </c>
      <c r="B1069" s="2">
        <v>1.3714999999999999</v>
      </c>
      <c r="C1069" s="2">
        <f t="shared" si="125"/>
        <v>-1.2700000000000156E-2</v>
      </c>
      <c r="D1069" s="2">
        <f t="shared" si="126"/>
        <v>1.3829199999999999</v>
      </c>
      <c r="E1069" s="2">
        <f t="shared" si="128"/>
        <v>1.38672</v>
      </c>
      <c r="F1069" s="2">
        <f t="shared" si="129"/>
        <v>1.38259</v>
      </c>
      <c r="G1069" s="2">
        <f t="shared" si="123"/>
        <v>1.4221540000000008</v>
      </c>
      <c r="H1069" s="2">
        <f t="shared" si="127"/>
        <v>1.7468600000000021</v>
      </c>
      <c r="I1069" s="2">
        <f t="array" ref="I1069">SUMPRODUCT(B1053:B1072, (ROW(B1053:B1072)-ROW(B1053)+1)) / (20*21/2)</f>
        <v>1.3796428571428572</v>
      </c>
      <c r="J1069" s="2">
        <f t="shared" si="130"/>
        <v>1.3898502133595134</v>
      </c>
      <c r="K1069" s="2">
        <f t="shared" si="124"/>
        <v>1.4403233948317435</v>
      </c>
    </row>
    <row r="1070" spans="1:11" ht="13.5" x14ac:dyDescent="0.25">
      <c r="A1070" s="3">
        <v>43565</v>
      </c>
      <c r="B1070" s="2">
        <v>1.3714999999999999</v>
      </c>
      <c r="C1070" s="2">
        <f t="shared" si="125"/>
        <v>0</v>
      </c>
      <c r="D1070" s="2">
        <f t="shared" si="126"/>
        <v>1.3778400000000002</v>
      </c>
      <c r="E1070" s="2">
        <f t="shared" si="128"/>
        <v>1.3854500000000001</v>
      </c>
      <c r="F1070" s="2">
        <f t="shared" si="129"/>
        <v>1.381955</v>
      </c>
      <c r="G1070" s="2">
        <f t="shared" si="123"/>
        <v>1.4192440000000004</v>
      </c>
      <c r="H1070" s="2">
        <f t="shared" si="127"/>
        <v>1.7436990000000021</v>
      </c>
      <c r="I1070" s="2">
        <f t="array" ref="I1070">SUMPRODUCT(B1054:B1073, (ROW(B1054:B1073)-ROW(B1054)+1)) / (20*21/2)</f>
        <v>1.3776495238095239</v>
      </c>
      <c r="J1070" s="2">
        <f t="shared" si="130"/>
        <v>1.3881025739919408</v>
      </c>
      <c r="K1070" s="2">
        <f t="shared" si="124"/>
        <v>1.4376244381716754</v>
      </c>
    </row>
    <row r="1071" spans="1:11" ht="13.5" x14ac:dyDescent="0.25">
      <c r="A1071" s="3">
        <v>43566</v>
      </c>
      <c r="B1071" s="2">
        <v>1.3714999999999999</v>
      </c>
      <c r="C1071" s="2">
        <f t="shared" si="125"/>
        <v>0</v>
      </c>
      <c r="D1071" s="2">
        <f t="shared" si="126"/>
        <v>1.3765800000000001</v>
      </c>
      <c r="E1071" s="2">
        <f t="shared" si="128"/>
        <v>1.38672</v>
      </c>
      <c r="F1071" s="2">
        <f t="shared" si="129"/>
        <v>1.3813200000000001</v>
      </c>
      <c r="G1071" s="2">
        <f t="shared" si="123"/>
        <v>1.4159540000000006</v>
      </c>
      <c r="H1071" s="2">
        <f t="shared" si="127"/>
        <v>1.7407590000000022</v>
      </c>
      <c r="I1071" s="2">
        <f t="array" ref="I1071">SUMPRODUCT(B1055:B1074, (ROW(B1055:B1074)-ROW(B1055)+1)) / (20*21/2)</f>
        <v>1.3752280952380951</v>
      </c>
      <c r="J1071" s="2">
        <f t="shared" si="130"/>
        <v>1.3865213764688988</v>
      </c>
      <c r="K1071" s="2">
        <f t="shared" si="124"/>
        <v>1.4350313229492566</v>
      </c>
    </row>
    <row r="1072" spans="1:11" ht="13.5" x14ac:dyDescent="0.25">
      <c r="A1072" s="3">
        <v>43567</v>
      </c>
      <c r="B1072" s="2">
        <v>1.3651</v>
      </c>
      <c r="C1072" s="2">
        <f t="shared" si="125"/>
        <v>-6.3999999999999613E-3</v>
      </c>
      <c r="D1072" s="2">
        <f t="shared" si="126"/>
        <v>1.37276</v>
      </c>
      <c r="E1072" s="2">
        <f t="shared" si="128"/>
        <v>1.3879899999999998</v>
      </c>
      <c r="F1072" s="2">
        <f t="shared" si="129"/>
        <v>1.3797299999999999</v>
      </c>
      <c r="G1072" s="2">
        <f t="shared" si="123"/>
        <v>1.4125360000000002</v>
      </c>
      <c r="H1072" s="2">
        <f t="shared" si="127"/>
        <v>1.7377870000000022</v>
      </c>
      <c r="I1072" s="2">
        <f t="array" ref="I1072">SUMPRODUCT(B1056:B1075, (ROW(B1056:B1075)-ROW(B1056)+1)) / (20*21/2)</f>
        <v>1.3741976190476191</v>
      </c>
      <c r="J1072" s="2">
        <f t="shared" si="130"/>
        <v>1.3844812453766226</v>
      </c>
      <c r="K1072" s="2">
        <f t="shared" si="124"/>
        <v>1.4322889181277172</v>
      </c>
    </row>
    <row r="1073" spans="1:11" ht="13.5" x14ac:dyDescent="0.25">
      <c r="A1073" s="3">
        <v>43570</v>
      </c>
      <c r="B1073" s="2">
        <v>1.3588</v>
      </c>
      <c r="C1073" s="2">
        <f t="shared" si="125"/>
        <v>-6.2999999999999723E-3</v>
      </c>
      <c r="D1073" s="2">
        <f t="shared" si="126"/>
        <v>1.36768</v>
      </c>
      <c r="E1073" s="2">
        <f t="shared" si="128"/>
        <v>1.3810099999999998</v>
      </c>
      <c r="F1073" s="2">
        <f t="shared" si="129"/>
        <v>1.3778250000000001</v>
      </c>
      <c r="G1073" s="2">
        <f t="shared" si="123"/>
        <v>1.4093720000000003</v>
      </c>
      <c r="H1073" s="2">
        <f t="shared" si="127"/>
        <v>1.7347835000000018</v>
      </c>
      <c r="I1073" s="2">
        <f t="array" ref="I1073">SUMPRODUCT(B1057:B1076, (ROW(B1057:B1076)-ROW(B1057)+1)) / (20*21/2)</f>
        <v>1.3732276190476191</v>
      </c>
      <c r="J1073" s="2">
        <f t="shared" si="130"/>
        <v>1.3820354124836109</v>
      </c>
      <c r="K1073" s="2">
        <f t="shared" si="124"/>
        <v>1.4294069997697676</v>
      </c>
    </row>
    <row r="1074" spans="1:11" ht="13.5" x14ac:dyDescent="0.25">
      <c r="A1074" s="3">
        <v>43571</v>
      </c>
      <c r="B1074" s="2">
        <v>1.3524</v>
      </c>
      <c r="C1074" s="2">
        <f t="shared" si="125"/>
        <v>-6.3999999999999613E-3</v>
      </c>
      <c r="D1074" s="2">
        <f t="shared" si="126"/>
        <v>1.3638600000000003</v>
      </c>
      <c r="E1074" s="2">
        <f t="shared" si="128"/>
        <v>1.3733899999999999</v>
      </c>
      <c r="F1074" s="2">
        <f t="shared" si="129"/>
        <v>1.37592</v>
      </c>
      <c r="G1074" s="2">
        <f t="shared" ref="G1074:G1137" si="131">AVERAGE(B1025:B1074)</f>
        <v>1.4069640000000003</v>
      </c>
      <c r="H1074" s="2">
        <f t="shared" si="127"/>
        <v>1.7317480000000021</v>
      </c>
      <c r="I1074" s="2">
        <f t="array" ref="I1074">SUMPRODUCT(B1058:B1077, (ROW(B1058:B1077)-ROW(B1058)+1)) / (20*21/2)</f>
        <v>1.3716276190476189</v>
      </c>
      <c r="J1074" s="2">
        <f t="shared" si="130"/>
        <v>1.3792129922470766</v>
      </c>
      <c r="K1074" s="2">
        <f t="shared" si="124"/>
        <v>1.4263871174258551</v>
      </c>
    </row>
    <row r="1075" spans="1:11" ht="13.5" x14ac:dyDescent="0.25">
      <c r="A1075" s="3">
        <v>43572</v>
      </c>
      <c r="B1075" s="2">
        <v>1.3651</v>
      </c>
      <c r="C1075" s="2">
        <f t="shared" si="125"/>
        <v>1.2699999999999934E-2</v>
      </c>
      <c r="D1075" s="2">
        <f t="shared" si="126"/>
        <v>1.3625799999999999</v>
      </c>
      <c r="E1075" s="2">
        <f t="shared" si="128"/>
        <v>1.3702099999999999</v>
      </c>
      <c r="F1075" s="2">
        <f t="shared" si="129"/>
        <v>1.3752849999999999</v>
      </c>
      <c r="G1075" s="2">
        <f t="shared" si="131"/>
        <v>1.4049380000000005</v>
      </c>
      <c r="H1075" s="2">
        <f t="shared" si="127"/>
        <v>1.7286495000000019</v>
      </c>
      <c r="I1075" s="2">
        <f t="array" ref="I1075">SUMPRODUCT(B1059:B1078, (ROW(B1059:B1078)-ROW(B1059)+1)) / (20*21/2)</f>
        <v>1.3700576190476188</v>
      </c>
      <c r="J1075" s="2">
        <f t="shared" si="130"/>
        <v>1.377868897747355</v>
      </c>
      <c r="K1075" s="2">
        <f t="shared" ref="K1075:K1138" si="132">$K$4*B1075+(1-$K$4)*K1074</f>
        <v>1.423983701056214</v>
      </c>
    </row>
    <row r="1076" spans="1:11" ht="13.5" x14ac:dyDescent="0.25">
      <c r="A1076" s="3">
        <v>43573</v>
      </c>
      <c r="B1076" s="2">
        <v>1.3651</v>
      </c>
      <c r="C1076" s="2">
        <f t="shared" si="125"/>
        <v>0</v>
      </c>
      <c r="D1076" s="2">
        <f t="shared" si="126"/>
        <v>1.3613</v>
      </c>
      <c r="E1076" s="2">
        <f t="shared" si="128"/>
        <v>1.36894</v>
      </c>
      <c r="F1076" s="2">
        <f t="shared" si="129"/>
        <v>1.3755999999999999</v>
      </c>
      <c r="G1076" s="2">
        <f t="shared" si="131"/>
        <v>1.4029120000000004</v>
      </c>
      <c r="H1076" s="2">
        <f t="shared" si="127"/>
        <v>1.7255510000000021</v>
      </c>
      <c r="I1076" s="2">
        <f t="array" ref="I1076">SUMPRODUCT(B1060:B1079, (ROW(B1060:B1079)-ROW(B1060)+1)) / (20*21/2)</f>
        <v>1.3679080952380951</v>
      </c>
      <c r="J1076" s="2">
        <f t="shared" si="130"/>
        <v>1.3766528122476069</v>
      </c>
      <c r="K1076" s="2">
        <f t="shared" si="132"/>
        <v>1.4216745363089116</v>
      </c>
    </row>
    <row r="1077" spans="1:11" ht="13.5" x14ac:dyDescent="0.25">
      <c r="A1077" s="3">
        <v>43574</v>
      </c>
      <c r="B1077" s="2">
        <v>1.3588</v>
      </c>
      <c r="C1077" s="2">
        <f t="shared" si="125"/>
        <v>-6.2999999999999723E-3</v>
      </c>
      <c r="D1077" s="2">
        <f t="shared" si="126"/>
        <v>1.3600400000000001</v>
      </c>
      <c r="E1077" s="2">
        <f t="shared" si="128"/>
        <v>1.3664000000000001</v>
      </c>
      <c r="F1077" s="2">
        <f t="shared" si="129"/>
        <v>1.3752849999999996</v>
      </c>
      <c r="G1077" s="2">
        <f t="shared" si="131"/>
        <v>1.4007600000000002</v>
      </c>
      <c r="H1077" s="2">
        <f t="shared" si="127"/>
        <v>1.7225790000000019</v>
      </c>
      <c r="I1077" s="2">
        <f t="array" ref="I1077">SUMPRODUCT(B1061:B1080, (ROW(B1061:B1080)-ROW(B1061)+1)) / (20*21/2)</f>
        <v>1.3682380952380955</v>
      </c>
      <c r="J1077" s="2">
        <f t="shared" si="130"/>
        <v>1.3749525444145017</v>
      </c>
      <c r="K1077" s="2">
        <f t="shared" si="132"/>
        <v>1.4192088682183661</v>
      </c>
    </row>
    <row r="1078" spans="1:11" ht="13.5" x14ac:dyDescent="0.25">
      <c r="A1078" s="3">
        <v>43577</v>
      </c>
      <c r="B1078" s="2">
        <v>1.3588</v>
      </c>
      <c r="C1078" s="2">
        <f t="shared" si="125"/>
        <v>0</v>
      </c>
      <c r="D1078" s="2">
        <f t="shared" si="126"/>
        <v>1.3600400000000001</v>
      </c>
      <c r="E1078" s="2">
        <f t="shared" si="128"/>
        <v>1.3638600000000001</v>
      </c>
      <c r="F1078" s="2">
        <f t="shared" si="129"/>
        <v>1.3749699999999998</v>
      </c>
      <c r="G1078" s="2">
        <f t="shared" si="131"/>
        <v>1.3987340000000004</v>
      </c>
      <c r="H1078" s="2">
        <f t="shared" si="127"/>
        <v>1.7195755000000015</v>
      </c>
      <c r="I1078" s="2">
        <f t="array" ref="I1078">SUMPRODUCT(B1062:B1081, (ROW(B1062:B1081)-ROW(B1062)+1)) / (20*21/2)</f>
        <v>1.3673890476190476</v>
      </c>
      <c r="J1078" s="2">
        <f t="shared" si="130"/>
        <v>1.3734142068512158</v>
      </c>
      <c r="K1078" s="2">
        <f t="shared" si="132"/>
        <v>1.4168398929941166</v>
      </c>
    </row>
    <row r="1079" spans="1:11" ht="13.5" x14ac:dyDescent="0.25">
      <c r="A1079" s="3">
        <v>43578</v>
      </c>
      <c r="B1079" s="2">
        <v>1.3524</v>
      </c>
      <c r="C1079" s="2">
        <f t="shared" si="125"/>
        <v>-6.3999999999999613E-3</v>
      </c>
      <c r="D1079" s="2">
        <f t="shared" si="126"/>
        <v>1.3600400000000001</v>
      </c>
      <c r="E1079" s="2">
        <f t="shared" si="128"/>
        <v>1.36195</v>
      </c>
      <c r="F1079" s="2">
        <f t="shared" si="129"/>
        <v>1.3743349999999994</v>
      </c>
      <c r="G1079" s="2">
        <f t="shared" si="131"/>
        <v>1.3965800000000004</v>
      </c>
      <c r="H1079" s="2">
        <f t="shared" si="127"/>
        <v>1.7163820000000016</v>
      </c>
      <c r="I1079" s="2">
        <f t="array" ref="I1079">SUMPRODUCT(B1063:B1082, (ROW(B1063:B1082)-ROW(B1063)+1)) / (20*21/2)</f>
        <v>1.3665100000000001</v>
      </c>
      <c r="J1079" s="2">
        <f t="shared" si="130"/>
        <v>1.3714128538177668</v>
      </c>
      <c r="K1079" s="2">
        <f t="shared" si="132"/>
        <v>1.4143128383668964</v>
      </c>
    </row>
    <row r="1080" spans="1:11" ht="13.5" x14ac:dyDescent="0.25">
      <c r="A1080" s="3">
        <v>43579</v>
      </c>
      <c r="B1080" s="2">
        <v>1.3777999999999999</v>
      </c>
      <c r="C1080" s="2">
        <f t="shared" si="125"/>
        <v>2.5399999999999867E-2</v>
      </c>
      <c r="D1080" s="2">
        <f t="shared" si="126"/>
        <v>1.3625799999999999</v>
      </c>
      <c r="E1080" s="2">
        <f t="shared" si="128"/>
        <v>1.3625800000000001</v>
      </c>
      <c r="F1080" s="2">
        <f t="shared" si="129"/>
        <v>1.3740149999999995</v>
      </c>
      <c r="G1080" s="2">
        <f t="shared" si="131"/>
        <v>1.39506</v>
      </c>
      <c r="H1080" s="2">
        <f t="shared" si="127"/>
        <v>1.7133155000000013</v>
      </c>
      <c r="I1080" s="2">
        <f t="array" ref="I1080">SUMPRODUCT(B1064:B1083, (ROW(B1064:B1083)-ROW(B1064)+1)) / (20*21/2)</f>
        <v>1.3625514285714284</v>
      </c>
      <c r="J1080" s="2">
        <f t="shared" si="130"/>
        <v>1.37202115345417</v>
      </c>
      <c r="K1080" s="2">
        <f t="shared" si="132"/>
        <v>1.4128809623525083</v>
      </c>
    </row>
    <row r="1081" spans="1:11" ht="13.5" x14ac:dyDescent="0.25">
      <c r="A1081" s="3">
        <v>43580</v>
      </c>
      <c r="B1081" s="2">
        <v>1.3651</v>
      </c>
      <c r="C1081" s="2">
        <f t="shared" si="125"/>
        <v>-1.2699999999999934E-2</v>
      </c>
      <c r="D1081" s="2">
        <f t="shared" si="126"/>
        <v>1.3625799999999999</v>
      </c>
      <c r="E1081" s="2">
        <f t="shared" si="128"/>
        <v>1.3619400000000002</v>
      </c>
      <c r="F1081" s="2">
        <f t="shared" si="129"/>
        <v>1.3743299999999998</v>
      </c>
      <c r="G1081" s="2">
        <f t="shared" si="131"/>
        <v>1.393286</v>
      </c>
      <c r="H1081" s="2">
        <f t="shared" si="127"/>
        <v>1.7103120000000009</v>
      </c>
      <c r="I1081" s="2">
        <f t="array" ref="I1081">SUMPRODUCT(B1065:B1084, (ROW(B1065:B1084)-ROW(B1065)+1)) / (20*21/2)</f>
        <v>1.3554176190476193</v>
      </c>
      <c r="J1081" s="2">
        <f t="shared" si="130"/>
        <v>1.3713619959823442</v>
      </c>
      <c r="K1081" s="2">
        <f t="shared" si="132"/>
        <v>1.4110071991229982</v>
      </c>
    </row>
    <row r="1082" spans="1:11" ht="13.5" x14ac:dyDescent="0.25">
      <c r="A1082" s="3">
        <v>43581</v>
      </c>
      <c r="B1082" s="2">
        <v>1.3651</v>
      </c>
      <c r="C1082" s="2">
        <f t="shared" si="125"/>
        <v>0</v>
      </c>
      <c r="D1082" s="2">
        <f t="shared" si="126"/>
        <v>1.3638399999999999</v>
      </c>
      <c r="E1082" s="2">
        <f t="shared" si="128"/>
        <v>1.3619400000000002</v>
      </c>
      <c r="F1082" s="2">
        <f t="shared" si="129"/>
        <v>1.3749649999999995</v>
      </c>
      <c r="G1082" s="2">
        <f t="shared" si="131"/>
        <v>1.3915119999999999</v>
      </c>
      <c r="H1082" s="2">
        <f t="shared" si="127"/>
        <v>1.7073085000000008</v>
      </c>
      <c r="I1082" s="2">
        <f t="array" ref="I1082">SUMPRODUCT(B1066:B1085, (ROW(B1066:B1085)-ROW(B1066)+1)) / (20*21/2)</f>
        <v>1.3464995238095239</v>
      </c>
      <c r="J1082" s="2">
        <f t="shared" si="130"/>
        <v>1.3707656154125971</v>
      </c>
      <c r="K1082" s="2">
        <f t="shared" si="132"/>
        <v>1.4092069168044494</v>
      </c>
    </row>
    <row r="1083" spans="1:11" ht="13.5" x14ac:dyDescent="0.25">
      <c r="A1083" s="3">
        <v>43584</v>
      </c>
      <c r="B1083" s="2">
        <v>1.3333999999999999</v>
      </c>
      <c r="C1083" s="2">
        <f t="shared" si="125"/>
        <v>-3.1700000000000061E-2</v>
      </c>
      <c r="D1083" s="2">
        <f t="shared" si="126"/>
        <v>1.35876</v>
      </c>
      <c r="E1083" s="2">
        <f t="shared" si="128"/>
        <v>1.3593999999999999</v>
      </c>
      <c r="F1083" s="2">
        <f t="shared" si="129"/>
        <v>1.3702049999999999</v>
      </c>
      <c r="G1083" s="2">
        <f t="shared" si="131"/>
        <v>1.3884719999999999</v>
      </c>
      <c r="H1083" s="2">
        <f t="shared" si="127"/>
        <v>1.7041465000000009</v>
      </c>
      <c r="I1083" s="2">
        <f t="array" ref="I1083">SUMPRODUCT(B1067:B1086, (ROW(B1067:B1086)-ROW(B1067)+1)) / (20*21/2)</f>
        <v>1.3357671428571429</v>
      </c>
      <c r="J1083" s="2">
        <f t="shared" si="130"/>
        <v>1.367206985373302</v>
      </c>
      <c r="K1083" s="2">
        <f t="shared" si="132"/>
        <v>1.4062340965376083</v>
      </c>
    </row>
    <row r="1084" spans="1:11" ht="13.5" x14ac:dyDescent="0.25">
      <c r="A1084" s="3">
        <v>43585</v>
      </c>
      <c r="B1084" s="2">
        <v>1.2952999999999999</v>
      </c>
      <c r="C1084" s="2">
        <f t="shared" si="125"/>
        <v>-3.8100000000000023E-2</v>
      </c>
      <c r="D1084" s="2">
        <f t="shared" si="126"/>
        <v>1.34734</v>
      </c>
      <c r="E1084" s="2">
        <f t="shared" si="128"/>
        <v>1.3536899999999998</v>
      </c>
      <c r="F1084" s="2">
        <f t="shared" si="129"/>
        <v>1.3635399999999998</v>
      </c>
      <c r="G1084" s="2">
        <f t="shared" si="131"/>
        <v>1.385302</v>
      </c>
      <c r="H1084" s="2">
        <f t="shared" si="127"/>
        <v>1.7007940000000006</v>
      </c>
      <c r="I1084" s="2">
        <f t="array" ref="I1084">SUMPRODUCT(B1068:B1087, (ROW(B1068:B1087)-ROW(B1068)+1)) / (20*21/2)</f>
        <v>1.3256695238095237</v>
      </c>
      <c r="J1084" s="2">
        <f t="shared" si="130"/>
        <v>1.3603587010520353</v>
      </c>
      <c r="K1084" s="2">
        <f t="shared" si="132"/>
        <v>1.4018837398106434</v>
      </c>
    </row>
    <row r="1085" spans="1:11" ht="13.5" x14ac:dyDescent="0.25">
      <c r="A1085" s="3">
        <v>43587</v>
      </c>
      <c r="B1085" s="2">
        <v>1.2699</v>
      </c>
      <c r="C1085" s="2">
        <f t="shared" si="125"/>
        <v>-2.5399999999999867E-2</v>
      </c>
      <c r="D1085" s="2">
        <f t="shared" si="126"/>
        <v>1.32576</v>
      </c>
      <c r="E1085" s="2">
        <f t="shared" si="128"/>
        <v>1.3441699999999999</v>
      </c>
      <c r="F1085" s="2">
        <f t="shared" si="129"/>
        <v>1.3571899999999999</v>
      </c>
      <c r="G1085" s="2">
        <f t="shared" si="131"/>
        <v>1.38175</v>
      </c>
      <c r="H1085" s="2">
        <f t="shared" si="127"/>
        <v>1.6971880000000004</v>
      </c>
      <c r="I1085" s="2">
        <f t="array" ref="I1085">SUMPRODUCT(B1069:B1088, (ROW(B1069:B1088)-ROW(B1069)+1)) / (20*21/2)</f>
        <v>1.3168371428571428</v>
      </c>
      <c r="J1085" s="2">
        <f t="shared" si="130"/>
        <v>1.3517435866661272</v>
      </c>
      <c r="K1085" s="2">
        <f t="shared" si="132"/>
        <v>1.3967079068768928</v>
      </c>
    </row>
    <row r="1086" spans="1:11" ht="13.5" x14ac:dyDescent="0.25">
      <c r="A1086" s="3">
        <v>43588</v>
      </c>
      <c r="B1086" s="2">
        <v>1.2444999999999999</v>
      </c>
      <c r="C1086" s="2">
        <f t="shared" si="125"/>
        <v>-2.5400000000000089E-2</v>
      </c>
      <c r="D1086" s="2">
        <f t="shared" si="126"/>
        <v>1.3016400000000001</v>
      </c>
      <c r="E1086" s="2">
        <f t="shared" si="128"/>
        <v>1.3321099999999999</v>
      </c>
      <c r="F1086" s="2">
        <f t="shared" si="129"/>
        <v>1.3505249999999998</v>
      </c>
      <c r="G1086" s="2">
        <f t="shared" si="131"/>
        <v>1.3776900000000003</v>
      </c>
      <c r="H1086" s="2">
        <f t="shared" si="127"/>
        <v>1.6934550000000004</v>
      </c>
      <c r="I1086" s="2">
        <f t="array" ref="I1086">SUMPRODUCT(B1070:B1089, (ROW(B1070:B1089)-ROW(B1070)+1)) / (20*21/2)</f>
        <v>1.3086399999999998</v>
      </c>
      <c r="J1086" s="2">
        <f t="shared" si="130"/>
        <v>1.3415299117455435</v>
      </c>
      <c r="K1086" s="2">
        <f t="shared" si="132"/>
        <v>1.3907389693523089</v>
      </c>
    </row>
    <row r="1087" spans="1:11" ht="13.5" x14ac:dyDescent="0.25">
      <c r="A1087" s="3">
        <v>43591</v>
      </c>
      <c r="B1087" s="2">
        <v>1.2444999999999999</v>
      </c>
      <c r="C1087" s="2">
        <f t="shared" si="125"/>
        <v>0</v>
      </c>
      <c r="D1087" s="2">
        <f t="shared" si="126"/>
        <v>1.2775200000000002</v>
      </c>
      <c r="E1087" s="2">
        <f t="shared" si="128"/>
        <v>1.3206799999999999</v>
      </c>
      <c r="F1087" s="2">
        <f t="shared" si="129"/>
        <v>1.3435399999999997</v>
      </c>
      <c r="G1087" s="2">
        <f t="shared" si="131"/>
        <v>1.3736300000000004</v>
      </c>
      <c r="H1087" s="2">
        <f t="shared" si="127"/>
        <v>1.6897855000000004</v>
      </c>
      <c r="I1087" s="2">
        <f t="array" ref="I1087">SUMPRODUCT(B1071:B1090, (ROW(B1071:B1090)-ROW(B1071)+1)) / (20*21/2)</f>
        <v>1.2992080952380951</v>
      </c>
      <c r="J1087" s="2">
        <f t="shared" si="130"/>
        <v>1.3322889677697773</v>
      </c>
      <c r="K1087" s="2">
        <f t="shared" si="132"/>
        <v>1.3850041078090811</v>
      </c>
    </row>
    <row r="1088" spans="1:11" ht="13.5" x14ac:dyDescent="0.25">
      <c r="A1088" s="3">
        <v>43592</v>
      </c>
      <c r="B1088" s="2">
        <v>1.2507999999999999</v>
      </c>
      <c r="C1088" s="2">
        <f t="shared" si="125"/>
        <v>6.2999999999999723E-3</v>
      </c>
      <c r="D1088" s="2">
        <f t="shared" si="126"/>
        <v>1.2609999999999999</v>
      </c>
      <c r="E1088" s="2">
        <f t="shared" si="128"/>
        <v>1.3098800000000002</v>
      </c>
      <c r="F1088" s="2">
        <f t="shared" si="129"/>
        <v>1.3368699999999998</v>
      </c>
      <c r="G1088" s="2">
        <f t="shared" si="131"/>
        <v>1.3702020000000001</v>
      </c>
      <c r="H1088" s="2">
        <f t="shared" si="127"/>
        <v>1.6860840000000004</v>
      </c>
      <c r="I1088" s="2">
        <f t="array" ref="I1088">SUMPRODUCT(B1072:B1091, (ROW(B1072:B1091)-ROW(B1072)+1)) / (20*21/2)</f>
        <v>1.2892319047619047</v>
      </c>
      <c r="J1088" s="2">
        <f t="shared" si="130"/>
        <v>1.3245281136964651</v>
      </c>
      <c r="K1088" s="2">
        <f t="shared" si="132"/>
        <v>1.3797412016204897</v>
      </c>
    </row>
    <row r="1089" spans="1:11" ht="13.5" x14ac:dyDescent="0.25">
      <c r="A1089" s="3">
        <v>43593</v>
      </c>
      <c r="B1089" s="2">
        <v>1.2507999999999999</v>
      </c>
      <c r="C1089" s="2">
        <f t="shared" si="125"/>
        <v>0</v>
      </c>
      <c r="D1089" s="2">
        <f t="shared" si="126"/>
        <v>1.2521</v>
      </c>
      <c r="E1089" s="2">
        <f t="shared" si="128"/>
        <v>1.2997200000000002</v>
      </c>
      <c r="F1089" s="2">
        <f t="shared" si="129"/>
        <v>1.3308349999999998</v>
      </c>
      <c r="G1089" s="2">
        <f t="shared" si="131"/>
        <v>1.3667739999999997</v>
      </c>
      <c r="H1089" s="2">
        <f t="shared" si="127"/>
        <v>1.6822245000000009</v>
      </c>
      <c r="I1089" s="2">
        <f t="array" ref="I1089">SUMPRODUCT(B1073:B1092, (ROW(B1073:B1092)-ROW(B1073)+1)) / (20*21/2)</f>
        <v>1.2787719047619048</v>
      </c>
      <c r="J1089" s="2">
        <f t="shared" si="130"/>
        <v>1.317506388582516</v>
      </c>
      <c r="K1089" s="2">
        <f t="shared" si="132"/>
        <v>1.3746846839098823</v>
      </c>
    </row>
    <row r="1090" spans="1:11" ht="13.5" x14ac:dyDescent="0.25">
      <c r="A1090" s="3">
        <v>43594</v>
      </c>
      <c r="B1090" s="2">
        <v>1.2318</v>
      </c>
      <c r="C1090" s="2">
        <f t="shared" si="125"/>
        <v>-1.8999999999999906E-2</v>
      </c>
      <c r="D1090" s="2">
        <f t="shared" si="126"/>
        <v>1.2444799999999998</v>
      </c>
      <c r="E1090" s="2">
        <f t="shared" si="128"/>
        <v>1.28512</v>
      </c>
      <c r="F1090" s="2">
        <f t="shared" si="129"/>
        <v>1.3238499999999997</v>
      </c>
      <c r="G1090" s="2">
        <f t="shared" si="131"/>
        <v>1.3629659999999999</v>
      </c>
      <c r="H1090" s="2">
        <f t="shared" si="127"/>
        <v>1.678396500000001</v>
      </c>
      <c r="I1090" s="2">
        <f t="array" ref="I1090">SUMPRODUCT(B1074:B1093, (ROW(B1074:B1093)-ROW(B1074)+1)) / (20*21/2)</f>
        <v>1.2690676190476189</v>
      </c>
      <c r="J1090" s="2">
        <f t="shared" si="130"/>
        <v>1.3093438753841811</v>
      </c>
      <c r="K1090" s="2">
        <f t="shared" si="132"/>
        <v>1.3690813629722398</v>
      </c>
    </row>
    <row r="1091" spans="1:11" ht="13.5" x14ac:dyDescent="0.25">
      <c r="A1091" s="3">
        <v>43595</v>
      </c>
      <c r="B1091" s="2">
        <v>1.2191000000000001</v>
      </c>
      <c r="C1091" s="2">
        <f t="shared" si="125"/>
        <v>-1.2699999999999934E-2</v>
      </c>
      <c r="D1091" s="2">
        <f t="shared" si="126"/>
        <v>1.2394000000000001</v>
      </c>
      <c r="E1091" s="2">
        <f t="shared" si="128"/>
        <v>1.2705200000000001</v>
      </c>
      <c r="F1091" s="2">
        <f t="shared" si="129"/>
        <v>1.31623</v>
      </c>
      <c r="G1091" s="2">
        <f t="shared" si="131"/>
        <v>1.358398</v>
      </c>
      <c r="H1091" s="2">
        <f t="shared" si="127"/>
        <v>1.6744420000000011</v>
      </c>
      <c r="I1091" s="2">
        <f t="array" ref="I1091">SUMPRODUCT(B1075:B1094, (ROW(B1075:B1094)-ROW(B1075)+1)) / (20*21/2)</f>
        <v>1.2600890476190476</v>
      </c>
      <c r="J1091" s="2">
        <f t="shared" si="130"/>
        <v>1.3007492205856876</v>
      </c>
      <c r="K1091" s="2">
        <f t="shared" si="132"/>
        <v>1.363199740894897</v>
      </c>
    </row>
    <row r="1092" spans="1:11" ht="13.5" x14ac:dyDescent="0.25">
      <c r="A1092" s="3">
        <v>43598</v>
      </c>
      <c r="B1092" s="2">
        <v>1.2063999999999999</v>
      </c>
      <c r="C1092" s="2">
        <f t="shared" ref="C1092:C1155" si="133">B1092-B1091</f>
        <v>-1.2700000000000156E-2</v>
      </c>
      <c r="D1092" s="2">
        <f t="shared" si="126"/>
        <v>1.2317799999999999</v>
      </c>
      <c r="E1092" s="2">
        <f t="shared" si="128"/>
        <v>1.25465</v>
      </c>
      <c r="F1092" s="2">
        <f t="shared" si="129"/>
        <v>1.3082949999999998</v>
      </c>
      <c r="G1092" s="2">
        <f t="shared" si="131"/>
        <v>1.3542079999999999</v>
      </c>
      <c r="H1092" s="2">
        <f t="shared" si="127"/>
        <v>1.670392000000001</v>
      </c>
      <c r="I1092" s="2">
        <f t="array" ref="I1092">SUMPRODUCT(B1076:B1095, (ROW(B1076:B1095)-ROW(B1076)+1)) / (20*21/2)</f>
        <v>1.2518057142857142</v>
      </c>
      <c r="J1092" s="2">
        <f t="shared" si="130"/>
        <v>1.2917635805299079</v>
      </c>
      <c r="K1092" s="2">
        <f t="shared" si="132"/>
        <v>1.3570507314480384</v>
      </c>
    </row>
    <row r="1093" spans="1:11" ht="13.5" x14ac:dyDescent="0.25">
      <c r="A1093" s="3">
        <v>43599</v>
      </c>
      <c r="B1093" s="2">
        <v>1.2063999999999999</v>
      </c>
      <c r="C1093" s="2">
        <f t="shared" si="133"/>
        <v>0</v>
      </c>
      <c r="D1093" s="2">
        <f t="shared" si="126"/>
        <v>1.2228999999999999</v>
      </c>
      <c r="E1093" s="2">
        <f t="shared" si="128"/>
        <v>1.2419499999999999</v>
      </c>
      <c r="F1093" s="2">
        <f t="shared" si="129"/>
        <v>1.3006749999999996</v>
      </c>
      <c r="G1093" s="2">
        <f t="shared" si="131"/>
        <v>1.3503979999999998</v>
      </c>
      <c r="H1093" s="2">
        <f t="shared" si="127"/>
        <v>1.6662790000000012</v>
      </c>
      <c r="I1093" s="2">
        <f t="array" ref="I1093">SUMPRODUCT(B1077:B1096, (ROW(B1077:B1096)-ROW(B1077)+1)) / (20*21/2)</f>
        <v>1.2442780952380954</v>
      </c>
      <c r="J1093" s="2">
        <f t="shared" si="130"/>
        <v>1.2836337157175357</v>
      </c>
      <c r="K1093" s="2">
        <f t="shared" si="132"/>
        <v>1.3511428596265469</v>
      </c>
    </row>
    <row r="1094" spans="1:11" ht="13.5" x14ac:dyDescent="0.25">
      <c r="A1094" s="3">
        <v>43600</v>
      </c>
      <c r="B1094" s="2">
        <v>1.2063999999999999</v>
      </c>
      <c r="C1094" s="2">
        <f t="shared" si="133"/>
        <v>0</v>
      </c>
      <c r="D1094" s="2">
        <f t="shared" ref="D1094:D1157" si="134">AVERAGE(B1090:B1094)</f>
        <v>1.2140200000000001</v>
      </c>
      <c r="E1094" s="2">
        <f t="shared" si="128"/>
        <v>1.2330600000000003</v>
      </c>
      <c r="F1094" s="2">
        <f t="shared" si="129"/>
        <v>1.2933749999999997</v>
      </c>
      <c r="G1094" s="2">
        <f t="shared" si="131"/>
        <v>1.3465879999999999</v>
      </c>
      <c r="H1094" s="2">
        <f t="shared" si="127"/>
        <v>1.6621660000000011</v>
      </c>
      <c r="I1094" s="2">
        <f t="array" ref="I1094">SUMPRODUCT(B1078:B1097, (ROW(B1078:B1097)-ROW(B1078)+1)) / (20*21/2)</f>
        <v>1.2375061904761906</v>
      </c>
      <c r="J1094" s="2">
        <f t="shared" si="130"/>
        <v>1.2762781237444372</v>
      </c>
      <c r="K1094" s="2">
        <f t="shared" si="132"/>
        <v>1.3454666690529569</v>
      </c>
    </row>
    <row r="1095" spans="1:11" ht="13.5" x14ac:dyDescent="0.25">
      <c r="A1095" s="3">
        <v>43601</v>
      </c>
      <c r="B1095" s="2">
        <v>1.2063999999999999</v>
      </c>
      <c r="C1095" s="2">
        <f t="shared" si="133"/>
        <v>0</v>
      </c>
      <c r="D1095" s="2">
        <f t="shared" si="134"/>
        <v>1.2089400000000001</v>
      </c>
      <c r="E1095" s="2">
        <f t="shared" si="128"/>
        <v>1.2267100000000002</v>
      </c>
      <c r="F1095" s="2">
        <f t="shared" si="129"/>
        <v>1.2854399999999997</v>
      </c>
      <c r="G1095" s="2">
        <f t="shared" si="131"/>
        <v>1.3421459999999998</v>
      </c>
      <c r="H1095" s="2">
        <f t="shared" si="127"/>
        <v>1.6580530000000011</v>
      </c>
      <c r="I1095" s="2">
        <f t="array" ref="I1095">SUMPRODUCT(B1079:B1098, (ROW(B1079:B1098)-ROW(B1079)+1)) / (20*21/2)</f>
        <v>1.2290409523809525</v>
      </c>
      <c r="J1095" s="2">
        <f t="shared" si="130"/>
        <v>1.2696230643402051</v>
      </c>
      <c r="K1095" s="2">
        <f t="shared" si="132"/>
        <v>1.3400130741881351</v>
      </c>
    </row>
    <row r="1096" spans="1:11" ht="13.5" x14ac:dyDescent="0.25">
      <c r="A1096" s="3">
        <v>43602</v>
      </c>
      <c r="B1096" s="2">
        <v>1.2063999999999999</v>
      </c>
      <c r="C1096" s="2">
        <f t="shared" si="133"/>
        <v>0</v>
      </c>
      <c r="D1096" s="2">
        <f t="shared" si="134"/>
        <v>1.2063999999999999</v>
      </c>
      <c r="E1096" s="2">
        <f t="shared" si="128"/>
        <v>1.2229000000000001</v>
      </c>
      <c r="F1096" s="2">
        <f t="shared" si="129"/>
        <v>1.2775049999999997</v>
      </c>
      <c r="G1096" s="2">
        <f t="shared" si="131"/>
        <v>1.3379559999999997</v>
      </c>
      <c r="H1096" s="2">
        <f t="shared" si="127"/>
        <v>1.6539400000000013</v>
      </c>
      <c r="I1096" s="2">
        <f t="array" ref="I1096">SUMPRODUCT(B1080:B1099, (ROW(B1080:B1099)-ROW(B1080)+1)) / (20*21/2)</f>
        <v>1.2190033333333334</v>
      </c>
      <c r="J1096" s="2">
        <f t="shared" si="130"/>
        <v>1.2636018201173285</v>
      </c>
      <c r="K1096" s="2">
        <f t="shared" si="132"/>
        <v>1.3347733457886004</v>
      </c>
    </row>
    <row r="1097" spans="1:11" ht="13.5" x14ac:dyDescent="0.25">
      <c r="A1097" s="3">
        <v>43605</v>
      </c>
      <c r="B1097" s="2">
        <v>1.2063999999999999</v>
      </c>
      <c r="C1097" s="2">
        <f t="shared" si="133"/>
        <v>0</v>
      </c>
      <c r="D1097" s="2">
        <f t="shared" si="134"/>
        <v>1.2063999999999999</v>
      </c>
      <c r="E1097" s="2">
        <f t="shared" si="128"/>
        <v>1.21909</v>
      </c>
      <c r="F1097" s="2">
        <f t="shared" si="129"/>
        <v>1.2698849999999997</v>
      </c>
      <c r="G1097" s="2">
        <f t="shared" si="131"/>
        <v>1.334524</v>
      </c>
      <c r="H1097" s="2">
        <f t="shared" si="127"/>
        <v>1.6498270000000008</v>
      </c>
      <c r="I1097" s="2">
        <f t="array" ref="I1097">SUMPRODUCT(B1081:B1100, (ROW(B1081:B1100)-ROW(B1081)+1)) / (20*21/2)</f>
        <v>1.2086933333333334</v>
      </c>
      <c r="J1097" s="2">
        <f t="shared" si="130"/>
        <v>1.2581540277252021</v>
      </c>
      <c r="K1097" s="2">
        <f t="shared" si="132"/>
        <v>1.3297390969341456</v>
      </c>
    </row>
    <row r="1098" spans="1:11" ht="13.5" x14ac:dyDescent="0.25">
      <c r="A1098" s="3">
        <v>43606</v>
      </c>
      <c r="B1098" s="2">
        <v>1.181</v>
      </c>
      <c r="C1098" s="2">
        <f t="shared" si="133"/>
        <v>-2.5399999999999867E-2</v>
      </c>
      <c r="D1098" s="2">
        <f t="shared" si="134"/>
        <v>1.2013199999999999</v>
      </c>
      <c r="E1098" s="2">
        <f t="shared" si="128"/>
        <v>1.2121100000000002</v>
      </c>
      <c r="F1098" s="2">
        <f t="shared" si="129"/>
        <v>1.2609949999999996</v>
      </c>
      <c r="G1098" s="2">
        <f t="shared" si="131"/>
        <v>1.3304600000000002</v>
      </c>
      <c r="H1098" s="2">
        <f t="shared" ref="H1098:H1161" si="135">AVERAGE(B899:B1098)</f>
        <v>1.6455240000000007</v>
      </c>
      <c r="I1098" s="2">
        <f t="array" ref="I1098">SUMPRODUCT(B1082:B1101, (ROW(B1082:B1101)-ROW(B1082)+1)) / (20*21/2)</f>
        <v>1.2031304761904762</v>
      </c>
      <c r="J1098" s="2">
        <f t="shared" si="130"/>
        <v>1.2508060250847066</v>
      </c>
      <c r="K1098" s="2">
        <f t="shared" si="132"/>
        <v>1.3239061911720222</v>
      </c>
    </row>
    <row r="1099" spans="1:11" ht="13.5" x14ac:dyDescent="0.25">
      <c r="A1099" s="3">
        <v>43607</v>
      </c>
      <c r="B1099" s="2">
        <v>1.1556</v>
      </c>
      <c r="C1099" s="2">
        <f t="shared" si="133"/>
        <v>-2.5400000000000089E-2</v>
      </c>
      <c r="D1099" s="2">
        <f t="shared" si="134"/>
        <v>1.19116</v>
      </c>
      <c r="E1099" s="2">
        <f t="shared" si="128"/>
        <v>1.20259</v>
      </c>
      <c r="F1099" s="2">
        <f t="shared" si="129"/>
        <v>1.2511549999999996</v>
      </c>
      <c r="G1099" s="2">
        <f t="shared" si="131"/>
        <v>1.3258880000000004</v>
      </c>
      <c r="H1099" s="2">
        <f t="shared" si="135"/>
        <v>1.6411885000000004</v>
      </c>
      <c r="I1099" s="2">
        <f t="array" ref="I1099">SUMPRODUCT(B1083:B1102, (ROW(B1083:B1102)-ROW(B1083)+1)) / (20*21/2)</f>
        <v>1.1984442857142859</v>
      </c>
      <c r="J1099" s="2">
        <f t="shared" si="130"/>
        <v>1.2417387846004488</v>
      </c>
      <c r="K1099" s="2">
        <f t="shared" si="132"/>
        <v>1.3173059483809626</v>
      </c>
    </row>
    <row r="1100" spans="1:11" ht="13.5" x14ac:dyDescent="0.25">
      <c r="A1100" s="3">
        <v>43608</v>
      </c>
      <c r="B1100" s="2">
        <v>1.1429</v>
      </c>
      <c r="C1100" s="2">
        <f t="shared" si="133"/>
        <v>-1.2699999999999934E-2</v>
      </c>
      <c r="D1100" s="2">
        <f t="shared" si="134"/>
        <v>1.1784599999999998</v>
      </c>
      <c r="E1100" s="2">
        <f t="shared" ref="E1100:E1163" si="136">AVERAGE(B1091:B1100)</f>
        <v>1.1937000000000002</v>
      </c>
      <c r="F1100" s="2">
        <f t="shared" si="129"/>
        <v>1.2394099999999999</v>
      </c>
      <c r="G1100" s="2">
        <f t="shared" si="131"/>
        <v>1.321062</v>
      </c>
      <c r="H1100" s="2">
        <f t="shared" si="135"/>
        <v>1.6366950000000002</v>
      </c>
      <c r="I1100" s="2">
        <f t="array" ref="I1100">SUMPRODUCT(B1084:B1103, (ROW(B1084:B1103)-ROW(B1084)+1)) / (20*21/2)</f>
        <v>1.1946347619047619</v>
      </c>
      <c r="J1100" s="2">
        <f t="shared" si="130"/>
        <v>1.2323255670194537</v>
      </c>
      <c r="K1100" s="2">
        <f t="shared" si="132"/>
        <v>1.3104664994248465</v>
      </c>
    </row>
    <row r="1101" spans="1:11" ht="13.5" x14ac:dyDescent="0.25">
      <c r="A1101" s="3">
        <v>43609</v>
      </c>
      <c r="B1101" s="2">
        <v>1.181</v>
      </c>
      <c r="C1101" s="2">
        <f t="shared" si="133"/>
        <v>3.8100000000000023E-2</v>
      </c>
      <c r="D1101" s="2">
        <f t="shared" si="134"/>
        <v>1.1733800000000001</v>
      </c>
      <c r="E1101" s="2">
        <f t="shared" si="136"/>
        <v>1.1898900000000001</v>
      </c>
      <c r="F1101" s="2">
        <f t="shared" si="129"/>
        <v>1.230205</v>
      </c>
      <c r="G1101" s="2">
        <f t="shared" si="131"/>
        <v>1.3169980000000001</v>
      </c>
      <c r="H1101" s="2">
        <f t="shared" si="135"/>
        <v>1.6324865</v>
      </c>
      <c r="I1101" s="2">
        <f t="array" ref="I1101">SUMPRODUCT(B1085:B1104, (ROW(B1085:B1104)-ROW(B1085)+1)) / (20*21/2)</f>
        <v>1.1909509523809525</v>
      </c>
      <c r="J1101" s="2">
        <f t="shared" si="130"/>
        <v>1.2274374177795058</v>
      </c>
      <c r="K1101" s="2">
        <f t="shared" si="132"/>
        <v>1.3053893818003428</v>
      </c>
    </row>
    <row r="1102" spans="1:11" ht="13.5" x14ac:dyDescent="0.25">
      <c r="A1102" s="3">
        <v>43612</v>
      </c>
      <c r="B1102" s="2">
        <v>1.181</v>
      </c>
      <c r="C1102" s="2">
        <f t="shared" si="133"/>
        <v>0</v>
      </c>
      <c r="D1102" s="2">
        <f t="shared" si="134"/>
        <v>1.1682999999999999</v>
      </c>
      <c r="E1102" s="2">
        <f t="shared" si="136"/>
        <v>1.1873500000000003</v>
      </c>
      <c r="F1102" s="2">
        <f t="shared" si="129"/>
        <v>1.2210000000000001</v>
      </c>
      <c r="G1102" s="2">
        <f t="shared" si="131"/>
        <v>1.3126800000000001</v>
      </c>
      <c r="H1102" s="2">
        <f t="shared" si="135"/>
        <v>1.6282779999999997</v>
      </c>
      <c r="I1102" s="2">
        <f t="array" ref="I1102">SUMPRODUCT(B1086:B1105, (ROW(B1086:B1105)-ROW(B1086)+1)) / (20*21/2)</f>
        <v>1.1878414285714287</v>
      </c>
      <c r="J1102" s="2">
        <f t="shared" si="130"/>
        <v>1.22301480656241</v>
      </c>
      <c r="K1102" s="2">
        <f t="shared" si="132"/>
        <v>1.3005113668277803</v>
      </c>
    </row>
    <row r="1103" spans="1:11" ht="13.5" x14ac:dyDescent="0.25">
      <c r="A1103" s="3">
        <v>43613</v>
      </c>
      <c r="B1103" s="2">
        <v>1.181</v>
      </c>
      <c r="C1103" s="2">
        <f t="shared" si="133"/>
        <v>0</v>
      </c>
      <c r="D1103" s="2">
        <f t="shared" si="134"/>
        <v>1.1682999999999999</v>
      </c>
      <c r="E1103" s="2">
        <f t="shared" si="136"/>
        <v>1.1848100000000001</v>
      </c>
      <c r="F1103" s="2">
        <f t="shared" si="129"/>
        <v>1.2133800000000001</v>
      </c>
      <c r="G1103" s="2">
        <f t="shared" si="131"/>
        <v>1.3083619999999998</v>
      </c>
      <c r="H1103" s="2">
        <f t="shared" si="135"/>
        <v>1.6241009999999994</v>
      </c>
      <c r="I1103" s="2">
        <f t="array" ref="I1103">SUMPRODUCT(B1087:B1106, (ROW(B1087:B1106)-ROW(B1087)+1)) / (20*21/2)</f>
        <v>1.1851852380952379</v>
      </c>
      <c r="J1103" s="2">
        <f t="shared" si="130"/>
        <v>1.219013396413609</v>
      </c>
      <c r="K1103" s="2">
        <f t="shared" si="132"/>
        <v>1.2958246465600243</v>
      </c>
    </row>
    <row r="1104" spans="1:11" ht="13.5" x14ac:dyDescent="0.25">
      <c r="A1104" s="3">
        <v>43614</v>
      </c>
      <c r="B1104" s="2">
        <v>1.1747000000000001</v>
      </c>
      <c r="C1104" s="2">
        <f t="shared" si="133"/>
        <v>-6.2999999999999723E-3</v>
      </c>
      <c r="D1104" s="2">
        <f t="shared" si="134"/>
        <v>1.1721200000000001</v>
      </c>
      <c r="E1104" s="2">
        <f t="shared" si="136"/>
        <v>1.18164</v>
      </c>
      <c r="F1104" s="2">
        <f t="shared" si="129"/>
        <v>1.2073500000000004</v>
      </c>
      <c r="G1104" s="2">
        <f t="shared" si="131"/>
        <v>1.3040459999999998</v>
      </c>
      <c r="H1104" s="2">
        <f t="shared" si="135"/>
        <v>1.6198924999999988</v>
      </c>
      <c r="I1104" s="2">
        <f t="array" ref="I1104">SUMPRODUCT(B1088:B1107, (ROW(B1088:B1107)-ROW(B1088)+1)) / (20*21/2)</f>
        <v>1.1858804761904762</v>
      </c>
      <c r="J1104" s="2">
        <f t="shared" si="130"/>
        <v>1.2147930729456462</v>
      </c>
      <c r="K1104" s="2">
        <f t="shared" si="132"/>
        <v>1.2910746604204155</v>
      </c>
    </row>
    <row r="1105" spans="1:11" ht="13.5" x14ac:dyDescent="0.25">
      <c r="A1105" s="3">
        <v>43615</v>
      </c>
      <c r="B1105" s="2">
        <v>1.1747000000000001</v>
      </c>
      <c r="C1105" s="2">
        <f t="shared" si="133"/>
        <v>0</v>
      </c>
      <c r="D1105" s="2">
        <f t="shared" si="134"/>
        <v>1.17848</v>
      </c>
      <c r="E1105" s="2">
        <f t="shared" si="136"/>
        <v>1.1784700000000001</v>
      </c>
      <c r="F1105" s="2">
        <f t="shared" si="129"/>
        <v>1.2025900000000003</v>
      </c>
      <c r="G1105" s="2">
        <f t="shared" si="131"/>
        <v>1.2999839999999998</v>
      </c>
      <c r="H1105" s="2">
        <f t="shared" si="135"/>
        <v>1.6156524999999988</v>
      </c>
      <c r="I1105" s="2">
        <f t="array" ref="I1105">SUMPRODUCT(B1089:B1108, (ROW(B1089:B1108)-ROW(B1089)+1)) / (20*21/2)</f>
        <v>1.1897761904761903</v>
      </c>
      <c r="J1105" s="2">
        <f t="shared" si="130"/>
        <v>1.2109746850460608</v>
      </c>
      <c r="K1105" s="2">
        <f t="shared" si="132"/>
        <v>1.286510948247066</v>
      </c>
    </row>
    <row r="1106" spans="1:11" ht="13.5" x14ac:dyDescent="0.25">
      <c r="A1106" s="3">
        <v>43616</v>
      </c>
      <c r="B1106" s="2">
        <v>1.1747000000000001</v>
      </c>
      <c r="C1106" s="2">
        <f t="shared" si="133"/>
        <v>0</v>
      </c>
      <c r="D1106" s="2">
        <f t="shared" si="134"/>
        <v>1.1772200000000002</v>
      </c>
      <c r="E1106" s="2">
        <f t="shared" si="136"/>
        <v>1.1752999999999998</v>
      </c>
      <c r="F1106" s="2">
        <f t="shared" si="129"/>
        <v>1.1991000000000005</v>
      </c>
      <c r="G1106" s="2">
        <f t="shared" si="131"/>
        <v>1.2963019999999998</v>
      </c>
      <c r="H1106" s="2">
        <f t="shared" si="135"/>
        <v>1.6114439999999988</v>
      </c>
      <c r="I1106" s="2">
        <f t="array" ref="I1106">SUMPRODUCT(B1090:B1109, (ROW(B1090:B1109)-ROW(B1090)+1)) / (20*21/2)</f>
        <v>1.1907133333333333</v>
      </c>
      <c r="J1106" s="2">
        <f t="shared" si="130"/>
        <v>1.2075199531369121</v>
      </c>
      <c r="K1106" s="2">
        <f t="shared" si="132"/>
        <v>1.2821262051785538</v>
      </c>
    </row>
    <row r="1107" spans="1:11" ht="13.5" x14ac:dyDescent="0.25">
      <c r="A1107" s="3">
        <v>43619</v>
      </c>
      <c r="B1107" s="2">
        <v>1.2063999999999999</v>
      </c>
      <c r="C1107" s="2">
        <f t="shared" si="133"/>
        <v>3.1699999999999839E-2</v>
      </c>
      <c r="D1107" s="2">
        <f t="shared" si="134"/>
        <v>1.1823000000000001</v>
      </c>
      <c r="E1107" s="2">
        <f t="shared" si="136"/>
        <v>1.1753</v>
      </c>
      <c r="F1107" s="2">
        <f t="shared" si="129"/>
        <v>1.1971950000000002</v>
      </c>
      <c r="G1107" s="2">
        <f t="shared" si="131"/>
        <v>1.2931279999999998</v>
      </c>
      <c r="H1107" s="2">
        <f t="shared" si="135"/>
        <v>1.6073624999999989</v>
      </c>
      <c r="I1107" s="2">
        <f t="array" ref="I1107">SUMPRODUCT(B1091:B1110, (ROW(B1091:B1110)-ROW(B1091)+1)) / (20*21/2)</f>
        <v>1.1888428571428571</v>
      </c>
      <c r="J1107" s="2">
        <f t="shared" si="130"/>
        <v>1.2074132909333968</v>
      </c>
      <c r="K1107" s="2">
        <f t="shared" si="132"/>
        <v>1.2791565500735125</v>
      </c>
    </row>
    <row r="1108" spans="1:11" ht="13.5" x14ac:dyDescent="0.25">
      <c r="A1108" s="3">
        <v>43623</v>
      </c>
      <c r="B1108" s="2">
        <v>1.2381</v>
      </c>
      <c r="C1108" s="2">
        <f t="shared" si="133"/>
        <v>3.1700000000000061E-2</v>
      </c>
      <c r="D1108" s="2">
        <f t="shared" si="134"/>
        <v>1.1937200000000001</v>
      </c>
      <c r="E1108" s="2">
        <f t="shared" si="136"/>
        <v>1.1810099999999999</v>
      </c>
      <c r="F1108" s="2">
        <f t="shared" ref="F1108:F1171" si="137">AVERAGE(B1089:B1108)</f>
        <v>1.1965600000000003</v>
      </c>
      <c r="G1108" s="2">
        <f t="shared" si="131"/>
        <v>1.2905879999999998</v>
      </c>
      <c r="H1108" s="2">
        <f t="shared" si="135"/>
        <v>1.603470999999999</v>
      </c>
      <c r="I1108" s="2">
        <f t="array" ref="I1108">SUMPRODUCT(B1092:B1111, (ROW(B1092:B1111)-ROW(B1092)+1)) / (20*21/2)</f>
        <v>1.1854252380952381</v>
      </c>
      <c r="J1108" s="2">
        <f t="shared" si="130"/>
        <v>1.2103358346540256</v>
      </c>
      <c r="K1108" s="2">
        <f t="shared" si="132"/>
        <v>1.277546489286316</v>
      </c>
    </row>
    <row r="1109" spans="1:11" ht="13.5" x14ac:dyDescent="0.25">
      <c r="A1109" s="3">
        <v>43626</v>
      </c>
      <c r="B1109" s="2">
        <v>1.2063999999999999</v>
      </c>
      <c r="C1109" s="2">
        <f t="shared" si="133"/>
        <v>-3.1700000000000061E-2</v>
      </c>
      <c r="D1109" s="2">
        <f t="shared" si="134"/>
        <v>1.2000599999999999</v>
      </c>
      <c r="E1109" s="2">
        <f t="shared" si="136"/>
        <v>1.1860899999999999</v>
      </c>
      <c r="F1109" s="2">
        <f t="shared" si="137"/>
        <v>1.1943400000000002</v>
      </c>
      <c r="G1109" s="2">
        <f t="shared" si="131"/>
        <v>1.2874139999999996</v>
      </c>
      <c r="H1109" s="2">
        <f t="shared" si="135"/>
        <v>1.5993894999999989</v>
      </c>
      <c r="I1109" s="2">
        <f t="array" ref="I1109">SUMPRODUCT(B1093:B1112, (ROW(B1093:B1112)-ROW(B1093)+1)) / (20*21/2)</f>
        <v>1.1847290476190477</v>
      </c>
      <c r="J1109" s="2">
        <f t="shared" ref="J1109:J1172" si="138">$J$4*B1109+J1108*(1-$J$4)</f>
        <v>1.2099609932584041</v>
      </c>
      <c r="K1109" s="2">
        <f t="shared" si="132"/>
        <v>1.2747564308829311</v>
      </c>
    </row>
    <row r="1110" spans="1:11" ht="13.5" x14ac:dyDescent="0.25">
      <c r="A1110" s="3">
        <v>43627</v>
      </c>
      <c r="B1110" s="2">
        <v>1.1747000000000001</v>
      </c>
      <c r="C1110" s="2">
        <f t="shared" si="133"/>
        <v>-3.1699999999999839E-2</v>
      </c>
      <c r="D1110" s="2">
        <f t="shared" si="134"/>
        <v>1.2000599999999999</v>
      </c>
      <c r="E1110" s="2">
        <f t="shared" si="136"/>
        <v>1.18927</v>
      </c>
      <c r="F1110" s="2">
        <f t="shared" si="137"/>
        <v>1.1914850000000003</v>
      </c>
      <c r="G1110" s="2">
        <f t="shared" si="131"/>
        <v>1.2832239999999999</v>
      </c>
      <c r="H1110" s="2">
        <f t="shared" si="135"/>
        <v>1.5951494999999989</v>
      </c>
      <c r="I1110" s="2">
        <f t="array" ref="I1110">SUMPRODUCT(B1094:B1113, (ROW(B1094:B1113)-ROW(B1094)+1)) / (20*21/2)</f>
        <v>1.1805252380952382</v>
      </c>
      <c r="J1110" s="2">
        <f t="shared" si="138"/>
        <v>1.2066028034242704</v>
      </c>
      <c r="K1110" s="2">
        <f t="shared" si="132"/>
        <v>1.2708326492796789</v>
      </c>
    </row>
    <row r="1111" spans="1:11" ht="13.5" x14ac:dyDescent="0.25">
      <c r="A1111" s="3">
        <v>43628</v>
      </c>
      <c r="B1111" s="2">
        <v>1.1556</v>
      </c>
      <c r="C1111" s="2">
        <f t="shared" si="133"/>
        <v>-1.9100000000000117E-2</v>
      </c>
      <c r="D1111" s="2">
        <f t="shared" si="134"/>
        <v>1.19624</v>
      </c>
      <c r="E1111" s="2">
        <f t="shared" si="136"/>
        <v>1.1867300000000001</v>
      </c>
      <c r="F1111" s="2">
        <f t="shared" si="137"/>
        <v>1.18831</v>
      </c>
      <c r="G1111" s="2">
        <f t="shared" si="131"/>
        <v>1.2791600000000001</v>
      </c>
      <c r="H1111" s="2">
        <f t="shared" si="135"/>
        <v>1.5908139999999986</v>
      </c>
      <c r="I1111" s="2">
        <f t="array" ref="I1111">SUMPRODUCT(B1095:B1114, (ROW(B1095:B1114)-ROW(B1095)+1)) / (20*21/2)</f>
        <v>1.1796523809523809</v>
      </c>
      <c r="J1111" s="2">
        <f t="shared" si="138"/>
        <v>1.2017453935743398</v>
      </c>
      <c r="K1111" s="2">
        <f t="shared" si="132"/>
        <v>1.2663137218569462</v>
      </c>
    </row>
    <row r="1112" spans="1:11" ht="13.5" x14ac:dyDescent="0.25">
      <c r="A1112" s="3">
        <v>43629</v>
      </c>
      <c r="B1112" s="2">
        <v>1.181</v>
      </c>
      <c r="C1112" s="2">
        <f t="shared" si="133"/>
        <v>2.5400000000000089E-2</v>
      </c>
      <c r="D1112" s="2">
        <f t="shared" si="134"/>
        <v>1.19116</v>
      </c>
      <c r="E1112" s="2">
        <f t="shared" si="136"/>
        <v>1.1867300000000001</v>
      </c>
      <c r="F1112" s="2">
        <f t="shared" si="137"/>
        <v>1.1870400000000001</v>
      </c>
      <c r="G1112" s="2">
        <f t="shared" si="131"/>
        <v>1.2757320000000001</v>
      </c>
      <c r="H1112" s="2">
        <f t="shared" si="135"/>
        <v>1.5866689999999983</v>
      </c>
      <c r="I1112" s="2">
        <f t="array" ref="I1112">SUMPRODUCT(B1096:B1115, (ROW(B1096:B1115)-ROW(B1096)+1)) / (20*21/2)</f>
        <v>1.1819495238095239</v>
      </c>
      <c r="J1112" s="2">
        <f t="shared" si="138"/>
        <v>1.1997696418053549</v>
      </c>
      <c r="K1112" s="2">
        <f t="shared" si="132"/>
        <v>1.2629680857056935</v>
      </c>
    </row>
    <row r="1113" spans="1:11" ht="13.5" x14ac:dyDescent="0.25">
      <c r="A1113" s="3">
        <v>43630</v>
      </c>
      <c r="B1113" s="2">
        <v>1.1429</v>
      </c>
      <c r="C1113" s="2">
        <f t="shared" si="133"/>
        <v>-3.8100000000000023E-2</v>
      </c>
      <c r="D1113" s="2">
        <f t="shared" si="134"/>
        <v>1.1721200000000001</v>
      </c>
      <c r="E1113" s="2">
        <f t="shared" si="136"/>
        <v>1.18292</v>
      </c>
      <c r="F1113" s="2">
        <f t="shared" si="137"/>
        <v>1.1838650000000002</v>
      </c>
      <c r="G1113" s="2">
        <f t="shared" si="131"/>
        <v>1.2700179999999999</v>
      </c>
      <c r="H1113" s="2">
        <f t="shared" si="135"/>
        <v>1.5825859999999983</v>
      </c>
      <c r="I1113" s="2">
        <f t="array" ref="I1113">SUMPRODUCT(B1097:B1116, (ROW(B1097:B1116)-ROW(B1097)+1)) / (20*21/2)</f>
        <v>1.1830371428571427</v>
      </c>
      <c r="J1113" s="2">
        <f t="shared" si="138"/>
        <v>1.1943534854429403</v>
      </c>
      <c r="K1113" s="2">
        <f t="shared" si="132"/>
        <v>1.2582595333250781</v>
      </c>
    </row>
    <row r="1114" spans="1:11" ht="13.5" x14ac:dyDescent="0.25">
      <c r="A1114" s="3">
        <v>43633</v>
      </c>
      <c r="B1114" s="2">
        <v>1.1747000000000001</v>
      </c>
      <c r="C1114" s="2">
        <f t="shared" si="133"/>
        <v>3.180000000000005E-2</v>
      </c>
      <c r="D1114" s="2">
        <f t="shared" si="134"/>
        <v>1.1657800000000003</v>
      </c>
      <c r="E1114" s="2">
        <f t="shared" si="136"/>
        <v>1.1829199999999997</v>
      </c>
      <c r="F1114" s="2">
        <f t="shared" si="137"/>
        <v>1.18228</v>
      </c>
      <c r="G1114" s="2">
        <f t="shared" si="131"/>
        <v>1.26494</v>
      </c>
      <c r="H1114" s="2">
        <f t="shared" si="135"/>
        <v>1.5784724999999979</v>
      </c>
      <c r="I1114" s="2">
        <f t="array" ref="I1114">SUMPRODUCT(B1098:B1117, (ROW(B1098:B1117)-ROW(B1098)+1)) / (20*21/2)</f>
        <v>1.184185238095238</v>
      </c>
      <c r="J1114" s="2">
        <f t="shared" si="138"/>
        <v>1.1924817249245649</v>
      </c>
      <c r="K1114" s="2">
        <f t="shared" si="132"/>
        <v>1.2549826888809574</v>
      </c>
    </row>
    <row r="1115" spans="1:11" ht="13.5" x14ac:dyDescent="0.25">
      <c r="A1115" s="3">
        <v>43634</v>
      </c>
      <c r="B1115" s="2">
        <v>1.2063999999999999</v>
      </c>
      <c r="C1115" s="2">
        <f t="shared" si="133"/>
        <v>3.1699999999999839E-2</v>
      </c>
      <c r="D1115" s="2">
        <f t="shared" si="134"/>
        <v>1.1721200000000001</v>
      </c>
      <c r="E1115" s="2">
        <f t="shared" si="136"/>
        <v>1.1860900000000001</v>
      </c>
      <c r="F1115" s="2">
        <f t="shared" si="137"/>
        <v>1.18228</v>
      </c>
      <c r="G1115" s="2">
        <f t="shared" si="131"/>
        <v>1.2611300000000001</v>
      </c>
      <c r="H1115" s="2">
        <f t="shared" si="135"/>
        <v>1.5745174999999976</v>
      </c>
      <c r="I1115" s="2">
        <f t="array" ref="I1115">SUMPRODUCT(B1099:B1118, (ROW(B1099:B1118)-ROW(B1099)+1)) / (20*21/2)</f>
        <v>1.1853938095238095</v>
      </c>
      <c r="J1115" s="2">
        <f t="shared" si="138"/>
        <v>1.1938072749317492</v>
      </c>
      <c r="K1115" s="2">
        <f t="shared" si="132"/>
        <v>1.2530774853954298</v>
      </c>
    </row>
    <row r="1116" spans="1:11" ht="13.5" x14ac:dyDescent="0.25">
      <c r="A1116" s="3">
        <v>43635</v>
      </c>
      <c r="B1116" s="2">
        <v>1.1937</v>
      </c>
      <c r="C1116" s="2">
        <f t="shared" si="133"/>
        <v>-1.2699999999999934E-2</v>
      </c>
      <c r="D1116" s="2">
        <f t="shared" si="134"/>
        <v>1.17974</v>
      </c>
      <c r="E1116" s="2">
        <f t="shared" si="136"/>
        <v>1.1879899999999999</v>
      </c>
      <c r="F1116" s="2">
        <f t="shared" si="137"/>
        <v>1.1816450000000001</v>
      </c>
      <c r="G1116" s="2">
        <f t="shared" si="131"/>
        <v>1.2574479999999999</v>
      </c>
      <c r="H1116" s="2">
        <f t="shared" si="135"/>
        <v>1.5704989999999972</v>
      </c>
      <c r="I1116" s="2">
        <f t="array" ref="I1116">SUMPRODUCT(B1100:B1119, (ROW(B1100:B1119)-ROW(B1100)+1)) / (20*21/2)</f>
        <v>1.1877514285714286</v>
      </c>
      <c r="J1116" s="2">
        <f t="shared" si="138"/>
        <v>1.1937970582715827</v>
      </c>
      <c r="K1116" s="2">
        <f t="shared" si="132"/>
        <v>1.2507489565563934</v>
      </c>
    </row>
    <row r="1117" spans="1:11" ht="13.5" x14ac:dyDescent="0.25">
      <c r="A1117" s="3">
        <v>43636</v>
      </c>
      <c r="B1117" s="2">
        <v>1.1937</v>
      </c>
      <c r="C1117" s="2">
        <f t="shared" si="133"/>
        <v>0</v>
      </c>
      <c r="D1117" s="2">
        <f t="shared" si="134"/>
        <v>1.18228</v>
      </c>
      <c r="E1117" s="2">
        <f t="shared" si="136"/>
        <v>1.18672</v>
      </c>
      <c r="F1117" s="2">
        <f t="shared" si="137"/>
        <v>1.1810100000000001</v>
      </c>
      <c r="G1117" s="2">
        <f t="shared" si="131"/>
        <v>1.253638</v>
      </c>
      <c r="H1117" s="2">
        <f t="shared" si="135"/>
        <v>1.5665119999999968</v>
      </c>
      <c r="I1117" s="2">
        <f t="array" ref="I1117">SUMPRODUCT(B1101:B1120, (ROW(B1101:B1120)-ROW(B1101)+1)) / (20*21/2)</f>
        <v>1.1898671428571428</v>
      </c>
      <c r="J1117" s="2">
        <f t="shared" si="138"/>
        <v>1.1937878146266701</v>
      </c>
      <c r="K1117" s="2">
        <f t="shared" si="132"/>
        <v>1.2485117425737897</v>
      </c>
    </row>
    <row r="1118" spans="1:11" ht="13.5" x14ac:dyDescent="0.25">
      <c r="A1118" s="3">
        <v>43637</v>
      </c>
      <c r="B1118" s="2">
        <v>1.1937</v>
      </c>
      <c r="C1118" s="2">
        <f t="shared" si="133"/>
        <v>0</v>
      </c>
      <c r="D1118" s="2">
        <f t="shared" si="134"/>
        <v>1.1924399999999999</v>
      </c>
      <c r="E1118" s="2">
        <f t="shared" si="136"/>
        <v>1.18228</v>
      </c>
      <c r="F1118" s="2">
        <f t="shared" si="137"/>
        <v>1.1816450000000001</v>
      </c>
      <c r="G1118" s="2">
        <f t="shared" si="131"/>
        <v>1.2498279999999999</v>
      </c>
      <c r="H1118" s="2">
        <f t="shared" si="135"/>
        <v>1.5623984999999967</v>
      </c>
      <c r="I1118" s="2">
        <f t="array" ref="I1118">SUMPRODUCT(B1102:B1121, (ROW(B1102:B1121)-ROW(B1102)+1)) / (20*21/2)</f>
        <v>1.1916804761904762</v>
      </c>
      <c r="J1118" s="2">
        <f t="shared" si="138"/>
        <v>1.1937794513288917</v>
      </c>
      <c r="K1118" s="2">
        <f t="shared" si="132"/>
        <v>1.2463622624728568</v>
      </c>
    </row>
    <row r="1119" spans="1:11" ht="13.5" x14ac:dyDescent="0.25">
      <c r="A1119" s="3">
        <v>43640</v>
      </c>
      <c r="B1119" s="2">
        <v>1.2063999999999999</v>
      </c>
      <c r="C1119" s="2">
        <f t="shared" si="133"/>
        <v>1.2699999999999934E-2</v>
      </c>
      <c r="D1119" s="2">
        <f t="shared" si="134"/>
        <v>1.19878</v>
      </c>
      <c r="E1119" s="2">
        <f t="shared" si="136"/>
        <v>1.18228</v>
      </c>
      <c r="F1119" s="2">
        <f t="shared" si="137"/>
        <v>1.1841849999999998</v>
      </c>
      <c r="G1119" s="2">
        <f t="shared" si="131"/>
        <v>1.246526</v>
      </c>
      <c r="H1119" s="2">
        <f t="shared" si="135"/>
        <v>1.5583484999999968</v>
      </c>
      <c r="I1119" s="2">
        <f t="array" ref="I1119">SUMPRODUCT(B1103:B1122, (ROW(B1103:B1122)-ROW(B1103)+1)) / (20*21/2)</f>
        <v>1.1951823809523809</v>
      </c>
      <c r="J1119" s="2">
        <f t="shared" si="138"/>
        <v>1.1949814083451877</v>
      </c>
      <c r="K1119" s="2">
        <f t="shared" si="132"/>
        <v>1.2447951149249017</v>
      </c>
    </row>
    <row r="1120" spans="1:11" ht="13.5" x14ac:dyDescent="0.25">
      <c r="A1120" s="3">
        <v>43641</v>
      </c>
      <c r="B1120" s="2">
        <v>1.2063999999999999</v>
      </c>
      <c r="C1120" s="2">
        <f t="shared" si="133"/>
        <v>0</v>
      </c>
      <c r="D1120" s="2">
        <f t="shared" si="134"/>
        <v>1.19878</v>
      </c>
      <c r="E1120" s="2">
        <f t="shared" si="136"/>
        <v>1.1854499999999999</v>
      </c>
      <c r="F1120" s="2">
        <f t="shared" si="137"/>
        <v>1.1873599999999997</v>
      </c>
      <c r="G1120" s="2">
        <f t="shared" si="131"/>
        <v>1.2432240000000001</v>
      </c>
      <c r="H1120" s="2">
        <f t="shared" si="135"/>
        <v>1.5542669999999967</v>
      </c>
      <c r="I1120" s="2">
        <f t="array" ref="I1120">SUMPRODUCT(B1104:B1123, (ROW(B1104:B1123)-ROW(B1104)+1)) / (20*21/2)</f>
        <v>1.1966633333333334</v>
      </c>
      <c r="J1120" s="2">
        <f t="shared" si="138"/>
        <v>1.1960688932646937</v>
      </c>
      <c r="K1120" s="2">
        <f t="shared" si="132"/>
        <v>1.2432894241435331</v>
      </c>
    </row>
    <row r="1121" spans="1:11" ht="13.5" x14ac:dyDescent="0.25">
      <c r="A1121" s="3">
        <v>43642</v>
      </c>
      <c r="B1121" s="2">
        <v>1.2063999999999999</v>
      </c>
      <c r="C1121" s="2">
        <f t="shared" si="133"/>
        <v>0</v>
      </c>
      <c r="D1121" s="2">
        <f t="shared" si="134"/>
        <v>1.2013200000000002</v>
      </c>
      <c r="E1121" s="2">
        <f t="shared" si="136"/>
        <v>1.1905300000000001</v>
      </c>
      <c r="F1121" s="2">
        <f t="shared" si="137"/>
        <v>1.1886299999999999</v>
      </c>
      <c r="G1121" s="2">
        <f t="shared" si="131"/>
        <v>1.239922</v>
      </c>
      <c r="H1121" s="2">
        <f t="shared" si="135"/>
        <v>1.5502804999999966</v>
      </c>
      <c r="I1121" s="2">
        <f t="array" ref="I1121">SUMPRODUCT(B1105:B1124, (ROW(B1105:B1124)-ROW(B1105)+1)) / (20*21/2)</f>
        <v>1.2005185714285715</v>
      </c>
      <c r="J1121" s="2">
        <f t="shared" si="138"/>
        <v>1.1970528081918659</v>
      </c>
      <c r="K1121" s="2">
        <f t="shared" si="132"/>
        <v>1.2418427800594731</v>
      </c>
    </row>
    <row r="1122" spans="1:11" ht="13.5" x14ac:dyDescent="0.25">
      <c r="A1122" s="3">
        <v>43643</v>
      </c>
      <c r="B1122" s="2">
        <v>1.2254</v>
      </c>
      <c r="C1122" s="2">
        <f t="shared" si="133"/>
        <v>1.9000000000000128E-2</v>
      </c>
      <c r="D1122" s="2">
        <f t="shared" si="134"/>
        <v>1.20766</v>
      </c>
      <c r="E1122" s="2">
        <f t="shared" si="136"/>
        <v>1.1949700000000001</v>
      </c>
      <c r="F1122" s="2">
        <f t="shared" si="137"/>
        <v>1.1908499999999997</v>
      </c>
      <c r="G1122" s="2">
        <f t="shared" si="131"/>
        <v>1.2371279999999998</v>
      </c>
      <c r="H1122" s="2">
        <f t="shared" si="135"/>
        <v>1.5464204999999971</v>
      </c>
      <c r="I1122" s="2">
        <f t="array" ref="I1122">SUMPRODUCT(B1106:B1125, (ROW(B1106:B1125)-ROW(B1106)+1)) / (20*21/2)</f>
        <v>1.2040980952380953</v>
      </c>
      <c r="J1122" s="2">
        <f t="shared" si="138"/>
        <v>1.1997525407450216</v>
      </c>
      <c r="K1122" s="2">
        <f t="shared" si="132"/>
        <v>1.2411979651551801</v>
      </c>
    </row>
    <row r="1123" spans="1:11" ht="13.5" x14ac:dyDescent="0.25">
      <c r="A1123" s="3">
        <v>43644</v>
      </c>
      <c r="B1123" s="2">
        <v>1.2063999999999999</v>
      </c>
      <c r="C1123" s="2">
        <f t="shared" si="133"/>
        <v>-1.9000000000000128E-2</v>
      </c>
      <c r="D1123" s="2">
        <f t="shared" si="134"/>
        <v>1.2101999999999999</v>
      </c>
      <c r="E1123" s="2">
        <f t="shared" si="136"/>
        <v>1.2013200000000002</v>
      </c>
      <c r="F1123" s="2">
        <f t="shared" si="137"/>
        <v>1.1921199999999996</v>
      </c>
      <c r="G1123" s="2">
        <f t="shared" si="131"/>
        <v>1.2340799999999998</v>
      </c>
      <c r="H1123" s="2">
        <f t="shared" si="135"/>
        <v>1.5424339999999968</v>
      </c>
      <c r="I1123" s="2">
        <f t="array" ref="I1123">SUMPRODUCT(B1107:B1126, (ROW(B1107:B1126)-ROW(B1107)+1)) / (20*21/2)</f>
        <v>1.2074019047619049</v>
      </c>
      <c r="J1123" s="2">
        <f t="shared" si="138"/>
        <v>1.2003856321026387</v>
      </c>
      <c r="K1123" s="2">
        <f t="shared" si="132"/>
        <v>1.2398333390706633</v>
      </c>
    </row>
    <row r="1124" spans="1:11" ht="13.5" x14ac:dyDescent="0.25">
      <c r="A1124" s="3">
        <v>43647</v>
      </c>
      <c r="B1124" s="2">
        <v>1.2325999999999999</v>
      </c>
      <c r="C1124" s="2">
        <f t="shared" si="133"/>
        <v>2.6200000000000001E-2</v>
      </c>
      <c r="D1124" s="2">
        <f t="shared" si="134"/>
        <v>1.2154399999999999</v>
      </c>
      <c r="E1124" s="2">
        <f t="shared" si="136"/>
        <v>1.2071100000000001</v>
      </c>
      <c r="F1124" s="2">
        <f t="shared" si="137"/>
        <v>1.1950149999999997</v>
      </c>
      <c r="G1124" s="2">
        <f t="shared" si="131"/>
        <v>1.231684</v>
      </c>
      <c r="H1124" s="2">
        <f t="shared" si="135"/>
        <v>1.538799499999997</v>
      </c>
      <c r="I1124" s="2">
        <f t="array" ref="I1124">SUMPRODUCT(B1108:B1127, (ROW(B1108:B1127)-ROW(B1108)+1)) / (20*21/2)</f>
        <v>1.2097538095238094</v>
      </c>
      <c r="J1124" s="2">
        <f t="shared" si="138"/>
        <v>1.2034536671404827</v>
      </c>
      <c r="K1124" s="2">
        <f t="shared" si="132"/>
        <v>1.2395496787149509</v>
      </c>
    </row>
    <row r="1125" spans="1:11" ht="13.5" x14ac:dyDescent="0.25">
      <c r="A1125" s="3">
        <v>43648</v>
      </c>
      <c r="B1125" s="2">
        <v>1.2325999999999999</v>
      </c>
      <c r="C1125" s="2">
        <f t="shared" si="133"/>
        <v>0</v>
      </c>
      <c r="D1125" s="2">
        <f t="shared" si="134"/>
        <v>1.22068</v>
      </c>
      <c r="E1125" s="2">
        <f t="shared" si="136"/>
        <v>1.20973</v>
      </c>
      <c r="F1125" s="2">
        <f t="shared" si="137"/>
        <v>1.1979099999999998</v>
      </c>
      <c r="G1125" s="2">
        <f t="shared" si="131"/>
        <v>1.229034</v>
      </c>
      <c r="H1125" s="2">
        <f t="shared" si="135"/>
        <v>1.535164999999997</v>
      </c>
      <c r="I1125" s="2">
        <f t="array" ref="I1125">SUMPRODUCT(B1109:B1128, (ROW(B1109:B1128)-ROW(B1109)+1)) / (20*21/2)</f>
        <v>1.2099957142857141</v>
      </c>
      <c r="J1125" s="2">
        <f t="shared" si="138"/>
        <v>1.2062295083651988</v>
      </c>
      <c r="K1125" s="2">
        <f t="shared" si="132"/>
        <v>1.2392771422947568</v>
      </c>
    </row>
    <row r="1126" spans="1:11" ht="13.5" x14ac:dyDescent="0.25">
      <c r="A1126" s="3">
        <v>43649</v>
      </c>
      <c r="B1126" s="2">
        <v>1.2325999999999999</v>
      </c>
      <c r="C1126" s="2">
        <f t="shared" si="133"/>
        <v>0</v>
      </c>
      <c r="D1126" s="2">
        <f t="shared" si="134"/>
        <v>1.2259199999999999</v>
      </c>
      <c r="E1126" s="2">
        <f t="shared" si="136"/>
        <v>1.2136200000000001</v>
      </c>
      <c r="F1126" s="2">
        <f t="shared" si="137"/>
        <v>1.2008050000000001</v>
      </c>
      <c r="G1126" s="2">
        <f t="shared" si="131"/>
        <v>1.2263840000000001</v>
      </c>
      <c r="H1126" s="2">
        <f t="shared" si="135"/>
        <v>1.5315304999999966</v>
      </c>
      <c r="I1126" s="2">
        <f t="array" ref="I1126">SUMPRODUCT(B1110:B1129, (ROW(B1110:B1129)-ROW(B1110)+1)) / (20*21/2)</f>
        <v>1.21377</v>
      </c>
      <c r="J1126" s="2">
        <f t="shared" si="138"/>
        <v>1.2087409837589895</v>
      </c>
      <c r="K1126" s="2">
        <f t="shared" si="132"/>
        <v>1.2390152935773153</v>
      </c>
    </row>
    <row r="1127" spans="1:11" ht="13.5" x14ac:dyDescent="0.25">
      <c r="A1127" s="3">
        <v>43650</v>
      </c>
      <c r="B1127" s="2">
        <v>1.2255</v>
      </c>
      <c r="C1127" s="2">
        <f t="shared" si="133"/>
        <v>-7.0999999999998842E-3</v>
      </c>
      <c r="D1127" s="2">
        <f t="shared" si="134"/>
        <v>1.22594</v>
      </c>
      <c r="E1127" s="2">
        <f t="shared" si="136"/>
        <v>1.2167999999999999</v>
      </c>
      <c r="F1127" s="2">
        <f t="shared" si="137"/>
        <v>1.2017600000000002</v>
      </c>
      <c r="G1127" s="2">
        <f t="shared" si="131"/>
        <v>1.2237180000000001</v>
      </c>
      <c r="H1127" s="2">
        <f t="shared" si="135"/>
        <v>1.5278604999999967</v>
      </c>
      <c r="I1127" s="2">
        <f t="array" ref="I1127">SUMPRODUCT(B1111:B1130, (ROW(B1111:B1130)-ROW(B1111)+1)) / (20*21/2)</f>
        <v>1.2167095238095238</v>
      </c>
      <c r="J1127" s="2">
        <f t="shared" si="138"/>
        <v>1.2103370805438478</v>
      </c>
      <c r="K1127" s="2">
        <f t="shared" si="132"/>
        <v>1.2384852820644794</v>
      </c>
    </row>
    <row r="1128" spans="1:11" ht="13.5" x14ac:dyDescent="0.25">
      <c r="A1128" s="3">
        <v>43651</v>
      </c>
      <c r="B1128" s="2">
        <v>1.2042999999999999</v>
      </c>
      <c r="C1128" s="2">
        <f t="shared" si="133"/>
        <v>-2.1200000000000108E-2</v>
      </c>
      <c r="D1128" s="2">
        <f t="shared" si="134"/>
        <v>1.2255199999999999</v>
      </c>
      <c r="E1128" s="2">
        <f t="shared" si="136"/>
        <v>1.2178599999999999</v>
      </c>
      <c r="F1128" s="2">
        <f t="shared" si="137"/>
        <v>1.2000700000000002</v>
      </c>
      <c r="G1128" s="2">
        <f t="shared" si="131"/>
        <v>1.220628</v>
      </c>
      <c r="H1128" s="2">
        <f t="shared" si="135"/>
        <v>1.5240844999999965</v>
      </c>
      <c r="I1128" s="2">
        <f t="array" ref="I1128">SUMPRODUCT(B1112:B1131, (ROW(B1112:B1131)-ROW(B1112)+1)) / (20*21/2)</f>
        <v>1.2200495238095235</v>
      </c>
      <c r="J1128" s="2">
        <f t="shared" si="138"/>
        <v>1.2097621204920528</v>
      </c>
      <c r="K1128" s="2">
        <f t="shared" si="132"/>
        <v>1.237144682767833</v>
      </c>
    </row>
    <row r="1129" spans="1:11" ht="13.5" x14ac:dyDescent="0.25">
      <c r="A1129" s="3">
        <v>43654</v>
      </c>
      <c r="B1129" s="2">
        <v>1.2397</v>
      </c>
      <c r="C1129" s="2">
        <f t="shared" si="133"/>
        <v>3.5400000000000098E-2</v>
      </c>
      <c r="D1129" s="2">
        <f t="shared" si="134"/>
        <v>1.2269399999999999</v>
      </c>
      <c r="E1129" s="2">
        <f t="shared" si="136"/>
        <v>1.22119</v>
      </c>
      <c r="F1129" s="2">
        <f t="shared" si="137"/>
        <v>1.2017350000000002</v>
      </c>
      <c r="G1129" s="2">
        <f t="shared" si="131"/>
        <v>1.2183740000000001</v>
      </c>
      <c r="H1129" s="2">
        <f t="shared" si="135"/>
        <v>1.5204854999999964</v>
      </c>
      <c r="I1129" s="2">
        <f t="array" ref="I1129">SUMPRODUCT(B1113:B1132, (ROW(B1113:B1132)-ROW(B1113)+1)) / (20*21/2)</f>
        <v>1.2196176190476191</v>
      </c>
      <c r="J1129" s="2">
        <f t="shared" si="138"/>
        <v>1.2126133471118574</v>
      </c>
      <c r="K1129" s="2">
        <f t="shared" si="132"/>
        <v>1.2372448912867415</v>
      </c>
    </row>
    <row r="1130" spans="1:11" ht="13.5" x14ac:dyDescent="0.25">
      <c r="A1130" s="3">
        <v>43655</v>
      </c>
      <c r="B1130" s="2">
        <v>1.2325999999999999</v>
      </c>
      <c r="C1130" s="2">
        <f t="shared" si="133"/>
        <v>-7.1000000000001062E-3</v>
      </c>
      <c r="D1130" s="2">
        <f t="shared" si="134"/>
        <v>1.2269399999999999</v>
      </c>
      <c r="E1130" s="2">
        <f t="shared" si="136"/>
        <v>1.2238099999999998</v>
      </c>
      <c r="F1130" s="2">
        <f t="shared" si="137"/>
        <v>1.2046300000000003</v>
      </c>
      <c r="G1130" s="2">
        <f t="shared" si="131"/>
        <v>1.2154700000000001</v>
      </c>
      <c r="H1130" s="2">
        <f t="shared" si="135"/>
        <v>1.5168509999999962</v>
      </c>
      <c r="I1130" s="2">
        <f t="array" ref="I1130">SUMPRODUCT(B1114:B1133, (ROW(B1114:B1133)-ROW(B1114)+1)) / (20*21/2)</f>
        <v>1.22177</v>
      </c>
      <c r="J1130" s="2">
        <f t="shared" si="138"/>
        <v>1.2145168378631093</v>
      </c>
      <c r="K1130" s="2">
        <f t="shared" si="132"/>
        <v>1.2370627386872615</v>
      </c>
    </row>
    <row r="1131" spans="1:11" ht="13.5" x14ac:dyDescent="0.25">
      <c r="A1131" s="3">
        <v>43656</v>
      </c>
      <c r="B1131" s="2">
        <v>1.2397</v>
      </c>
      <c r="C1131" s="2">
        <f t="shared" si="133"/>
        <v>7.1000000000001062E-3</v>
      </c>
      <c r="D1131" s="2">
        <f t="shared" si="134"/>
        <v>1.2283599999999999</v>
      </c>
      <c r="E1131" s="2">
        <f t="shared" si="136"/>
        <v>1.2271399999999999</v>
      </c>
      <c r="F1131" s="2">
        <f t="shared" si="137"/>
        <v>1.2088350000000001</v>
      </c>
      <c r="G1131" s="2">
        <f t="shared" si="131"/>
        <v>1.2129620000000001</v>
      </c>
      <c r="H1131" s="2">
        <f t="shared" si="135"/>
        <v>1.5132519999999963</v>
      </c>
      <c r="I1131" s="2">
        <f t="array" ref="I1131">SUMPRODUCT(B1115:B1134, (ROW(B1115:B1134)-ROW(B1115)+1)) / (20*21/2)</f>
        <v>1.2201238095238092</v>
      </c>
      <c r="J1131" s="2">
        <f t="shared" si="138"/>
        <v>1.216915234257099</v>
      </c>
      <c r="K1131" s="2">
        <f t="shared" si="132"/>
        <v>1.2371661606995257</v>
      </c>
    </row>
    <row r="1132" spans="1:11" ht="13.5" x14ac:dyDescent="0.25">
      <c r="A1132" s="3">
        <v>43657</v>
      </c>
      <c r="B1132" s="2">
        <v>1.2042999999999999</v>
      </c>
      <c r="C1132" s="2">
        <f t="shared" si="133"/>
        <v>-3.5400000000000098E-2</v>
      </c>
      <c r="D1132" s="2">
        <f t="shared" si="134"/>
        <v>1.2241199999999999</v>
      </c>
      <c r="E1132" s="2">
        <f t="shared" si="136"/>
        <v>1.2250299999999998</v>
      </c>
      <c r="F1132" s="2">
        <f t="shared" si="137"/>
        <v>1.21</v>
      </c>
      <c r="G1132" s="2">
        <f t="shared" si="131"/>
        <v>1.2097459999999998</v>
      </c>
      <c r="H1132" s="2">
        <f t="shared" si="135"/>
        <v>1.5094444999999965</v>
      </c>
      <c r="I1132" s="2">
        <f t="array" ref="I1132">SUMPRODUCT(B1116:B1135, (ROW(B1116:B1135)-ROW(B1116)+1)) / (20*21/2)</f>
        <v>1.2176942857142858</v>
      </c>
      <c r="J1132" s="2">
        <f t="shared" si="138"/>
        <v>1.2157137833754705</v>
      </c>
      <c r="K1132" s="2">
        <f t="shared" si="132"/>
        <v>1.2358772916524854</v>
      </c>
    </row>
    <row r="1133" spans="1:11" ht="13.5" x14ac:dyDescent="0.25">
      <c r="A1133" s="3">
        <v>43658</v>
      </c>
      <c r="B1133" s="2">
        <v>1.2325999999999999</v>
      </c>
      <c r="C1133" s="2">
        <f t="shared" si="133"/>
        <v>2.8299999999999992E-2</v>
      </c>
      <c r="D1133" s="2">
        <f t="shared" si="134"/>
        <v>1.2297799999999999</v>
      </c>
      <c r="E1133" s="2">
        <f t="shared" si="136"/>
        <v>1.2276500000000001</v>
      </c>
      <c r="F1133" s="2">
        <f t="shared" si="137"/>
        <v>1.214485</v>
      </c>
      <c r="G1133" s="2">
        <f t="shared" si="131"/>
        <v>1.2077299999999997</v>
      </c>
      <c r="H1133" s="2">
        <f t="shared" si="135"/>
        <v>1.5058099999999968</v>
      </c>
      <c r="I1133" s="2">
        <f t="array" ref="I1133">SUMPRODUCT(B1117:B1136, (ROW(B1117:B1136)-ROW(B1117)+1)) / (20*21/2)</f>
        <v>1.2153423809523809</v>
      </c>
      <c r="J1133" s="2">
        <f t="shared" si="138"/>
        <v>1.2173219944825686</v>
      </c>
      <c r="K1133" s="2">
        <f t="shared" si="132"/>
        <v>1.2357487704112113</v>
      </c>
    </row>
    <row r="1134" spans="1:11" ht="13.5" x14ac:dyDescent="0.25">
      <c r="A1134" s="3">
        <v>43661</v>
      </c>
      <c r="B1134" s="2">
        <v>1.1972</v>
      </c>
      <c r="C1134" s="2">
        <f t="shared" si="133"/>
        <v>-3.5399999999999876E-2</v>
      </c>
      <c r="D1134" s="2">
        <f t="shared" si="134"/>
        <v>1.2212799999999997</v>
      </c>
      <c r="E1134" s="2">
        <f t="shared" si="136"/>
        <v>1.22411</v>
      </c>
      <c r="F1134" s="2">
        <f t="shared" si="137"/>
        <v>1.2156100000000001</v>
      </c>
      <c r="G1134" s="2">
        <f t="shared" si="131"/>
        <v>1.205768</v>
      </c>
      <c r="H1134" s="2">
        <f t="shared" si="135"/>
        <v>1.5019984999999969</v>
      </c>
      <c r="I1134" s="2">
        <f t="array" ref="I1134">SUMPRODUCT(B1118:B1137, (ROW(B1118:B1137)-ROW(B1118)+1)) / (20*21/2)</f>
        <v>1.2143599999999997</v>
      </c>
      <c r="J1134" s="2">
        <f t="shared" si="138"/>
        <v>1.2154056140556575</v>
      </c>
      <c r="K1134" s="2">
        <f t="shared" si="132"/>
        <v>1.2342370539244971</v>
      </c>
    </row>
    <row r="1135" spans="1:11" ht="13.5" x14ac:dyDescent="0.25">
      <c r="A1135" s="3">
        <v>43662</v>
      </c>
      <c r="B1135" s="2">
        <v>1.1900999999999999</v>
      </c>
      <c r="C1135" s="2">
        <f t="shared" si="133"/>
        <v>-7.1000000000001062E-3</v>
      </c>
      <c r="D1135" s="2">
        <f t="shared" si="134"/>
        <v>1.21278</v>
      </c>
      <c r="E1135" s="2">
        <f t="shared" si="136"/>
        <v>1.2198599999999999</v>
      </c>
      <c r="F1135" s="2">
        <f t="shared" si="137"/>
        <v>1.2147950000000001</v>
      </c>
      <c r="G1135" s="2">
        <f t="shared" si="131"/>
        <v>1.204172</v>
      </c>
      <c r="H1135" s="2">
        <f t="shared" si="135"/>
        <v>1.498435999999997</v>
      </c>
      <c r="I1135" s="2">
        <f t="array" ref="I1135">SUMPRODUCT(B1119:B1138, (ROW(B1119:B1138)-ROW(B1119)+1)) / (20*21/2)</f>
        <v>1.2119747619047618</v>
      </c>
      <c r="J1135" s="2">
        <f t="shared" si="138"/>
        <v>1.2129955555741663</v>
      </c>
      <c r="K1135" s="2">
        <f t="shared" si="132"/>
        <v>1.2325061890647129</v>
      </c>
    </row>
    <row r="1136" spans="1:11" ht="13.5" x14ac:dyDescent="0.25">
      <c r="A1136" s="3">
        <v>43663</v>
      </c>
      <c r="B1136" s="2">
        <v>1.1900999999999999</v>
      </c>
      <c r="C1136" s="2">
        <f t="shared" si="133"/>
        <v>0</v>
      </c>
      <c r="D1136" s="2">
        <f t="shared" si="134"/>
        <v>1.2028599999999998</v>
      </c>
      <c r="E1136" s="2">
        <f t="shared" si="136"/>
        <v>1.2156099999999999</v>
      </c>
      <c r="F1136" s="2">
        <f t="shared" si="137"/>
        <v>1.2146150000000002</v>
      </c>
      <c r="G1136" s="2">
        <f t="shared" si="131"/>
        <v>1.203084</v>
      </c>
      <c r="H1136" s="2">
        <f t="shared" si="135"/>
        <v>1.4949049999999968</v>
      </c>
      <c r="I1136" s="2">
        <f t="array" ref="I1136">SUMPRODUCT(B1120:B1139, (ROW(B1120:B1139)-ROW(B1120)+1)) / (20*21/2)</f>
        <v>1.2075876190476189</v>
      </c>
      <c r="J1136" s="2">
        <f t="shared" si="138"/>
        <v>1.2108150264718647</v>
      </c>
      <c r="K1136" s="2">
        <f t="shared" si="132"/>
        <v>1.2308432012582535</v>
      </c>
    </row>
    <row r="1137" spans="1:11" ht="13.5" x14ac:dyDescent="0.25">
      <c r="A1137" s="3">
        <v>43664</v>
      </c>
      <c r="B1137" s="2">
        <v>1.2042999999999999</v>
      </c>
      <c r="C1137" s="2">
        <f t="shared" si="133"/>
        <v>1.419999999999999E-2</v>
      </c>
      <c r="D1137" s="2">
        <f t="shared" si="134"/>
        <v>1.20286</v>
      </c>
      <c r="E1137" s="2">
        <f t="shared" si="136"/>
        <v>1.2134899999999997</v>
      </c>
      <c r="F1137" s="2">
        <f t="shared" si="137"/>
        <v>1.2151450000000001</v>
      </c>
      <c r="G1137" s="2">
        <f t="shared" si="131"/>
        <v>1.20228</v>
      </c>
      <c r="H1137" s="2">
        <f t="shared" si="135"/>
        <v>1.491444999999997</v>
      </c>
      <c r="I1137" s="2">
        <f t="array" ref="I1137">SUMPRODUCT(B1121:B1140, (ROW(B1121:B1140)-ROW(B1121)+1)) / (20*21/2)</f>
        <v>1.2033790476190473</v>
      </c>
      <c r="J1137" s="2">
        <f t="shared" si="138"/>
        <v>1.2101945477602587</v>
      </c>
      <c r="K1137" s="2">
        <f t="shared" si="132"/>
        <v>1.2298022914049886</v>
      </c>
    </row>
    <row r="1138" spans="1:11" ht="13.5" x14ac:dyDescent="0.25">
      <c r="A1138" s="3">
        <v>43665</v>
      </c>
      <c r="B1138" s="2">
        <v>1.1900999999999999</v>
      </c>
      <c r="C1138" s="2">
        <f t="shared" si="133"/>
        <v>-1.419999999999999E-2</v>
      </c>
      <c r="D1138" s="2">
        <f t="shared" si="134"/>
        <v>1.1943600000000001</v>
      </c>
      <c r="E1138" s="2">
        <f t="shared" si="136"/>
        <v>1.2120699999999998</v>
      </c>
      <c r="F1138" s="2">
        <f t="shared" si="137"/>
        <v>1.2149650000000001</v>
      </c>
      <c r="G1138" s="2">
        <f t="shared" ref="G1138:G1201" si="139">AVERAGE(B1089:B1138)</f>
        <v>1.2010660000000002</v>
      </c>
      <c r="H1138" s="2">
        <f t="shared" si="135"/>
        <v>1.4879139999999971</v>
      </c>
      <c r="I1138" s="2">
        <f t="array" ref="I1138">SUMPRODUCT(B1122:B1141, (ROW(B1122:B1141)-ROW(B1122)+1)) / (20*21/2)</f>
        <v>1.1993490476190476</v>
      </c>
      <c r="J1138" s="2">
        <f t="shared" si="138"/>
        <v>1.2082807813069008</v>
      </c>
      <c r="K1138" s="2">
        <f t="shared" si="132"/>
        <v>1.2282453388008714</v>
      </c>
    </row>
    <row r="1139" spans="1:11" ht="13.5" x14ac:dyDescent="0.25">
      <c r="A1139" s="3">
        <v>43668</v>
      </c>
      <c r="B1139" s="2">
        <v>1.1689000000000001</v>
      </c>
      <c r="C1139" s="2">
        <f t="shared" si="133"/>
        <v>-2.1199999999999886E-2</v>
      </c>
      <c r="D1139" s="2">
        <f t="shared" si="134"/>
        <v>1.1886999999999999</v>
      </c>
      <c r="E1139" s="2">
        <f t="shared" si="136"/>
        <v>1.20499</v>
      </c>
      <c r="F1139" s="2">
        <f t="shared" si="137"/>
        <v>1.2130900000000002</v>
      </c>
      <c r="G1139" s="2">
        <f t="shared" si="139"/>
        <v>1.1994280000000002</v>
      </c>
      <c r="H1139" s="2">
        <f t="shared" si="135"/>
        <v>1.4842769999999974</v>
      </c>
      <c r="I1139" s="2">
        <f t="array" ref="I1139">SUMPRODUCT(B1123:B1142, (ROW(B1123:B1142)-ROW(B1123)+1)) / (20*21/2)</f>
        <v>1.195497619047619</v>
      </c>
      <c r="J1139" s="2">
        <f t="shared" si="138"/>
        <v>1.2045302307062435</v>
      </c>
      <c r="K1139" s="2">
        <f t="shared" ref="K1139:K1202" si="140">$K$4*B1139+(1-$K$4)*K1138</f>
        <v>1.2259180706126021</v>
      </c>
    </row>
    <row r="1140" spans="1:11" ht="13.5" x14ac:dyDescent="0.25">
      <c r="A1140" s="3">
        <v>43669</v>
      </c>
      <c r="B1140" s="2">
        <v>1.1689000000000001</v>
      </c>
      <c r="C1140" s="2">
        <f t="shared" si="133"/>
        <v>0</v>
      </c>
      <c r="D1140" s="2">
        <f t="shared" si="134"/>
        <v>1.1844600000000001</v>
      </c>
      <c r="E1140" s="2">
        <f t="shared" si="136"/>
        <v>1.19862</v>
      </c>
      <c r="F1140" s="2">
        <f t="shared" si="137"/>
        <v>1.2112150000000002</v>
      </c>
      <c r="G1140" s="2">
        <f t="shared" si="139"/>
        <v>1.1981700000000002</v>
      </c>
      <c r="H1140" s="2">
        <f t="shared" si="135"/>
        <v>1.4806399999999973</v>
      </c>
      <c r="I1140" s="2">
        <f t="array" ref="I1140">SUMPRODUCT(B1124:B1143, (ROW(B1124:B1143)-ROW(B1124)+1)) / (20*21/2)</f>
        <v>1.1912390476190475</v>
      </c>
      <c r="J1140" s="2">
        <f t="shared" si="138"/>
        <v>1.2011368754008871</v>
      </c>
      <c r="K1140" s="2">
        <f t="shared" si="140"/>
        <v>1.2236820678434805</v>
      </c>
    </row>
    <row r="1141" spans="1:11" ht="13.5" x14ac:dyDescent="0.25">
      <c r="A1141" s="3">
        <v>43670</v>
      </c>
      <c r="B1141" s="2">
        <v>1.1689000000000001</v>
      </c>
      <c r="C1141" s="2">
        <f t="shared" si="133"/>
        <v>0</v>
      </c>
      <c r="D1141" s="2">
        <f t="shared" si="134"/>
        <v>1.1802199999999998</v>
      </c>
      <c r="E1141" s="2">
        <f t="shared" si="136"/>
        <v>1.1915400000000003</v>
      </c>
      <c r="F1141" s="2">
        <f t="shared" si="137"/>
        <v>1.2093400000000003</v>
      </c>
      <c r="G1141" s="2">
        <f t="shared" si="139"/>
        <v>1.1971660000000002</v>
      </c>
      <c r="H1141" s="2">
        <f t="shared" si="135"/>
        <v>1.4770664999999976</v>
      </c>
      <c r="I1141" s="2">
        <f t="array" ref="I1141">SUMPRODUCT(B1125:B1144, (ROW(B1125:B1144)-ROW(B1125)+1)) / (20*21/2)</f>
        <v>1.1878690476190477</v>
      </c>
      <c r="J1141" s="2">
        <f t="shared" si="138"/>
        <v>1.198066696791279</v>
      </c>
      <c r="K1141" s="2">
        <f t="shared" si="140"/>
        <v>1.2215337514574618</v>
      </c>
    </row>
    <row r="1142" spans="1:11" ht="13.5" x14ac:dyDescent="0.25">
      <c r="A1142" s="3">
        <v>43672</v>
      </c>
      <c r="B1142" s="2">
        <v>1.1689000000000001</v>
      </c>
      <c r="C1142" s="2">
        <f t="shared" si="133"/>
        <v>0</v>
      </c>
      <c r="D1142" s="2">
        <f t="shared" si="134"/>
        <v>1.1731399999999998</v>
      </c>
      <c r="E1142" s="2">
        <f t="shared" si="136"/>
        <v>1.1880000000000002</v>
      </c>
      <c r="F1142" s="2">
        <f t="shared" si="137"/>
        <v>1.206515</v>
      </c>
      <c r="G1142" s="2">
        <f t="shared" si="139"/>
        <v>1.1964160000000001</v>
      </c>
      <c r="H1142" s="2">
        <f t="shared" si="135"/>
        <v>1.4734294999999979</v>
      </c>
      <c r="I1142" s="2">
        <f t="array" ref="I1142">SUMPRODUCT(B1126:B1145, (ROW(B1126:B1145)-ROW(B1126)+1)) / (20*21/2)</f>
        <v>1.1868214285714285</v>
      </c>
      <c r="J1142" s="2">
        <f t="shared" si="138"/>
        <v>1.1952889161444906</v>
      </c>
      <c r="K1142" s="2">
        <f t="shared" si="140"/>
        <v>1.2194696827728555</v>
      </c>
    </row>
    <row r="1143" spans="1:11" ht="13.5" x14ac:dyDescent="0.25">
      <c r="A1143" s="3">
        <v>43675</v>
      </c>
      <c r="B1143" s="2">
        <v>1.1617999999999999</v>
      </c>
      <c r="C1143" s="2">
        <f t="shared" si="133"/>
        <v>-7.1000000000001062E-3</v>
      </c>
      <c r="D1143" s="2">
        <f t="shared" si="134"/>
        <v>1.1674800000000001</v>
      </c>
      <c r="E1143" s="2">
        <f t="shared" si="136"/>
        <v>1.18092</v>
      </c>
      <c r="F1143" s="2">
        <f t="shared" si="137"/>
        <v>1.204285</v>
      </c>
      <c r="G1143" s="2">
        <f t="shared" si="139"/>
        <v>1.195524</v>
      </c>
      <c r="H1143" s="2">
        <f t="shared" si="135"/>
        <v>1.4697569999999982</v>
      </c>
      <c r="I1143" s="2">
        <f t="array" ref="I1143">SUMPRODUCT(B1127:B1146, (ROW(B1127:B1146)-ROW(B1127)+1)) / (20*21/2)</f>
        <v>1.1839571428571427</v>
      </c>
      <c r="J1143" s="2">
        <f t="shared" si="138"/>
        <v>1.1920994955593012</v>
      </c>
      <c r="K1143" s="2">
        <f t="shared" si="140"/>
        <v>1.2172081265856849</v>
      </c>
    </row>
    <row r="1144" spans="1:11" ht="13.5" x14ac:dyDescent="0.25">
      <c r="A1144" s="3">
        <v>43676</v>
      </c>
      <c r="B1144" s="2">
        <v>1.1689000000000001</v>
      </c>
      <c r="C1144" s="2">
        <f t="shared" si="133"/>
        <v>7.1000000000001062E-3</v>
      </c>
      <c r="D1144" s="2">
        <f t="shared" si="134"/>
        <v>1.1674799999999999</v>
      </c>
      <c r="E1144" s="2">
        <f t="shared" si="136"/>
        <v>1.1780900000000001</v>
      </c>
      <c r="F1144" s="2">
        <f t="shared" si="137"/>
        <v>1.2011000000000001</v>
      </c>
      <c r="G1144" s="2">
        <f t="shared" si="139"/>
        <v>1.1947739999999998</v>
      </c>
      <c r="H1144" s="2">
        <f t="shared" si="135"/>
        <v>1.4661519999999983</v>
      </c>
      <c r="I1144" s="2">
        <f t="array" ref="I1144">SUMPRODUCT(B1128:B1147, (ROW(B1128:B1147)-ROW(B1128)+1)) / (20*21/2)</f>
        <v>1.1813961904761903</v>
      </c>
      <c r="J1144" s="2">
        <f t="shared" si="138"/>
        <v>1.1898900197917488</v>
      </c>
      <c r="K1144" s="2">
        <f t="shared" si="140"/>
        <v>1.2153136902489914</v>
      </c>
    </row>
    <row r="1145" spans="1:11" ht="13.5" x14ac:dyDescent="0.25">
      <c r="A1145" s="3">
        <v>43677</v>
      </c>
      <c r="B1145" s="2">
        <v>1.1900999999999999</v>
      </c>
      <c r="C1145" s="2">
        <f t="shared" si="133"/>
        <v>2.1199999999999886E-2</v>
      </c>
      <c r="D1145" s="2">
        <f t="shared" si="134"/>
        <v>1.1717200000000001</v>
      </c>
      <c r="E1145" s="2">
        <f t="shared" si="136"/>
        <v>1.1780899999999999</v>
      </c>
      <c r="F1145" s="2">
        <f t="shared" si="137"/>
        <v>1.1989750000000001</v>
      </c>
      <c r="G1145" s="2">
        <f t="shared" si="139"/>
        <v>1.1944479999999997</v>
      </c>
      <c r="H1145" s="2">
        <f t="shared" si="135"/>
        <v>1.4626529999999986</v>
      </c>
      <c r="I1145" s="2">
        <f t="array" ref="I1145">SUMPRODUCT(B1129:B1148, (ROW(B1129:B1148)-ROW(B1129)+1)) / (20*21/2)</f>
        <v>1.1791047619047621</v>
      </c>
      <c r="J1145" s="2">
        <f t="shared" si="138"/>
        <v>1.1899100179068205</v>
      </c>
      <c r="K1145" s="2">
        <f t="shared" si="140"/>
        <v>1.2143249180823643</v>
      </c>
    </row>
    <row r="1146" spans="1:11" ht="13.5" x14ac:dyDescent="0.25">
      <c r="A1146" s="3">
        <v>43678</v>
      </c>
      <c r="B1146" s="2">
        <v>1.1689000000000001</v>
      </c>
      <c r="C1146" s="2">
        <f t="shared" si="133"/>
        <v>-2.1199999999999886E-2</v>
      </c>
      <c r="D1146" s="2">
        <f t="shared" si="134"/>
        <v>1.1717200000000001</v>
      </c>
      <c r="E1146" s="2">
        <f t="shared" si="136"/>
        <v>1.17597</v>
      </c>
      <c r="F1146" s="2">
        <f t="shared" si="137"/>
        <v>1.1957900000000001</v>
      </c>
      <c r="G1146" s="2">
        <f t="shared" si="139"/>
        <v>1.1936979999999997</v>
      </c>
      <c r="H1146" s="2">
        <f t="shared" si="135"/>
        <v>1.4590479999999988</v>
      </c>
      <c r="I1146" s="2">
        <f t="array" ref="I1146">SUMPRODUCT(B1130:B1149, (ROW(B1130:B1149)-ROW(B1130)+1)) / (20*21/2)</f>
        <v>1.1769819047619048</v>
      </c>
      <c r="J1146" s="2">
        <f t="shared" si="138"/>
        <v>1.1879090638204568</v>
      </c>
      <c r="K1146" s="2">
        <f t="shared" si="140"/>
        <v>1.2125435487458012</v>
      </c>
    </row>
    <row r="1147" spans="1:11" ht="13.5" x14ac:dyDescent="0.25">
      <c r="A1147" s="3">
        <v>43679</v>
      </c>
      <c r="B1147" s="2">
        <v>1.1689000000000001</v>
      </c>
      <c r="C1147" s="2">
        <f t="shared" si="133"/>
        <v>0</v>
      </c>
      <c r="D1147" s="2">
        <f t="shared" si="134"/>
        <v>1.1717200000000001</v>
      </c>
      <c r="E1147" s="2">
        <f t="shared" si="136"/>
        <v>1.1724300000000001</v>
      </c>
      <c r="F1147" s="2">
        <f t="shared" si="137"/>
        <v>1.19296</v>
      </c>
      <c r="G1147" s="2">
        <f t="shared" si="139"/>
        <v>1.1929479999999999</v>
      </c>
      <c r="H1147" s="2">
        <f t="shared" si="135"/>
        <v>1.455632499999999</v>
      </c>
      <c r="I1147" s="2">
        <f t="array" ref="I1147">SUMPRODUCT(B1131:B1150, (ROW(B1131:B1150)-ROW(B1131)+1)) / (20*21/2)</f>
        <v>1.1738438095238095</v>
      </c>
      <c r="J1147" s="2">
        <f t="shared" si="138"/>
        <v>1.1860986767899373</v>
      </c>
      <c r="K1147" s="2">
        <f t="shared" si="140"/>
        <v>1.2108320370302796</v>
      </c>
    </row>
    <row r="1148" spans="1:11" ht="13.5" x14ac:dyDescent="0.25">
      <c r="A1148" s="3">
        <v>43682</v>
      </c>
      <c r="B1148" s="2">
        <v>1.1689000000000001</v>
      </c>
      <c r="C1148" s="2">
        <f t="shared" si="133"/>
        <v>0</v>
      </c>
      <c r="D1148" s="2">
        <f t="shared" si="134"/>
        <v>1.1731399999999998</v>
      </c>
      <c r="E1148" s="2">
        <f t="shared" si="136"/>
        <v>1.1703100000000002</v>
      </c>
      <c r="F1148" s="2">
        <f t="shared" si="137"/>
        <v>1.1911900000000002</v>
      </c>
      <c r="G1148" s="2">
        <f t="shared" si="139"/>
        <v>1.192706</v>
      </c>
      <c r="H1148" s="2">
        <f t="shared" si="135"/>
        <v>1.4520589999999995</v>
      </c>
      <c r="I1148" s="2">
        <f t="array" ref="I1148">SUMPRODUCT(B1132:B1151, (ROW(B1132:B1151)-ROW(B1132)+1)) / (20*21/2)</f>
        <v>1.1724290476190478</v>
      </c>
      <c r="J1148" s="2">
        <f t="shared" si="138"/>
        <v>1.1844607075718481</v>
      </c>
      <c r="K1148" s="2">
        <f t="shared" si="140"/>
        <v>1.2091876434212492</v>
      </c>
    </row>
    <row r="1149" spans="1:11" ht="13.5" x14ac:dyDescent="0.25">
      <c r="A1149" s="3">
        <v>43683</v>
      </c>
      <c r="B1149" s="2">
        <v>1.1689000000000001</v>
      </c>
      <c r="C1149" s="2">
        <f t="shared" si="133"/>
        <v>0</v>
      </c>
      <c r="D1149" s="2">
        <f t="shared" si="134"/>
        <v>1.1731399999999998</v>
      </c>
      <c r="E1149" s="2">
        <f t="shared" si="136"/>
        <v>1.1703100000000002</v>
      </c>
      <c r="F1149" s="2">
        <f t="shared" si="137"/>
        <v>1.1876500000000003</v>
      </c>
      <c r="G1149" s="2">
        <f t="shared" si="139"/>
        <v>1.1929719999999999</v>
      </c>
      <c r="H1149" s="2">
        <f t="shared" si="135"/>
        <v>1.4484854999999996</v>
      </c>
      <c r="I1149" s="2">
        <f t="array" ref="I1149">SUMPRODUCT(B1133:B1152, (ROW(B1133:B1152)-ROW(B1133)+1)) / (20*21/2)</f>
        <v>1.1713514285714284</v>
      </c>
      <c r="J1149" s="2">
        <f t="shared" si="138"/>
        <v>1.1829787354221484</v>
      </c>
      <c r="K1149" s="2">
        <f t="shared" si="140"/>
        <v>1.2076077358361024</v>
      </c>
    </row>
    <row r="1150" spans="1:11" ht="13.5" x14ac:dyDescent="0.25">
      <c r="A1150" s="3">
        <v>43684</v>
      </c>
      <c r="B1150" s="2">
        <v>1.1547000000000001</v>
      </c>
      <c r="C1150" s="2">
        <f t="shared" si="133"/>
        <v>-1.419999999999999E-2</v>
      </c>
      <c r="D1150" s="2">
        <f t="shared" si="134"/>
        <v>1.1660600000000001</v>
      </c>
      <c r="E1150" s="2">
        <f t="shared" si="136"/>
        <v>1.1688900000000002</v>
      </c>
      <c r="F1150" s="2">
        <f t="shared" si="137"/>
        <v>1.1837550000000003</v>
      </c>
      <c r="G1150" s="2">
        <f t="shared" si="139"/>
        <v>1.1932079999999998</v>
      </c>
      <c r="H1150" s="2">
        <f t="shared" si="135"/>
        <v>1.4450934999999998</v>
      </c>
      <c r="I1150" s="2">
        <f t="array" ref="I1150">SUMPRODUCT(B1134:B1153, (ROW(B1134:B1153)-ROW(B1134)+1)) / (20*21/2)</f>
        <v>1.1704423809523807</v>
      </c>
      <c r="J1150" s="2">
        <f t="shared" si="138"/>
        <v>1.180285522524801</v>
      </c>
      <c r="K1150" s="2">
        <f t="shared" si="140"/>
        <v>1.2055329226660592</v>
      </c>
    </row>
    <row r="1151" spans="1:11" ht="13.5" x14ac:dyDescent="0.25">
      <c r="A1151" s="3">
        <v>43685</v>
      </c>
      <c r="B1151" s="2">
        <v>1.1689000000000001</v>
      </c>
      <c r="C1151" s="2">
        <f t="shared" si="133"/>
        <v>1.419999999999999E-2</v>
      </c>
      <c r="D1151" s="2">
        <f t="shared" si="134"/>
        <v>1.1660600000000001</v>
      </c>
      <c r="E1151" s="2">
        <f t="shared" si="136"/>
        <v>1.1688900000000002</v>
      </c>
      <c r="F1151" s="2">
        <f t="shared" si="137"/>
        <v>1.1802150000000005</v>
      </c>
      <c r="G1151" s="2">
        <f t="shared" si="139"/>
        <v>1.1929660000000002</v>
      </c>
      <c r="H1151" s="2">
        <f t="shared" si="135"/>
        <v>1.4415200000000001</v>
      </c>
      <c r="I1151" s="2">
        <f t="array" ref="I1151">SUMPRODUCT(B1135:B1154, (ROW(B1135:B1154)-ROW(B1135)+1)) / (20*21/2)</f>
        <v>1.1698366666666664</v>
      </c>
      <c r="J1151" s="2">
        <f t="shared" si="138"/>
        <v>1.1792011870462487</v>
      </c>
      <c r="K1151" s="2">
        <f t="shared" si="140"/>
        <v>1.2040963374634688</v>
      </c>
    </row>
    <row r="1152" spans="1:11" ht="13.5" x14ac:dyDescent="0.25">
      <c r="A1152" s="3">
        <v>43686</v>
      </c>
      <c r="B1152" s="2">
        <v>1.1689000000000001</v>
      </c>
      <c r="C1152" s="2">
        <f t="shared" si="133"/>
        <v>0</v>
      </c>
      <c r="D1152" s="2">
        <f t="shared" si="134"/>
        <v>1.1660600000000001</v>
      </c>
      <c r="E1152" s="2">
        <f t="shared" si="136"/>
        <v>1.1688900000000002</v>
      </c>
      <c r="F1152" s="2">
        <f t="shared" si="137"/>
        <v>1.1784450000000004</v>
      </c>
      <c r="G1152" s="2">
        <f t="shared" si="139"/>
        <v>1.1927240000000003</v>
      </c>
      <c r="H1152" s="2">
        <f t="shared" si="135"/>
        <v>1.437978</v>
      </c>
      <c r="I1152" s="2">
        <f t="array" ref="I1152">SUMPRODUCT(B1136:B1155, (ROW(B1136:B1155)-ROW(B1136)+1)) / (20*21/2)</f>
        <v>1.1680133333333333</v>
      </c>
      <c r="J1152" s="2">
        <f t="shared" si="138"/>
        <v>1.1782201216132726</v>
      </c>
      <c r="K1152" s="2">
        <f t="shared" si="140"/>
        <v>1.2027160889354898</v>
      </c>
    </row>
    <row r="1153" spans="1:11" ht="13.5" x14ac:dyDescent="0.25">
      <c r="A1153" s="3">
        <v>43691</v>
      </c>
      <c r="B1153" s="2">
        <v>1.1689000000000001</v>
      </c>
      <c r="C1153" s="2">
        <f t="shared" si="133"/>
        <v>0</v>
      </c>
      <c r="D1153" s="2">
        <f t="shared" si="134"/>
        <v>1.1660599999999999</v>
      </c>
      <c r="E1153" s="2">
        <f t="shared" si="136"/>
        <v>1.1696000000000002</v>
      </c>
      <c r="F1153" s="2">
        <f t="shared" si="137"/>
        <v>1.1752600000000002</v>
      </c>
      <c r="G1153" s="2">
        <f t="shared" si="139"/>
        <v>1.192482</v>
      </c>
      <c r="H1153" s="2">
        <f t="shared" si="135"/>
        <v>1.4344359999999998</v>
      </c>
      <c r="I1153" s="2">
        <f t="array" ref="I1153">SUMPRODUCT(B1137:B1156, (ROW(B1137:B1156)-ROW(B1137)+1)) / (20*21/2)</f>
        <v>1.1663585714285716</v>
      </c>
      <c r="J1153" s="2">
        <f t="shared" si="138"/>
        <v>1.1773324909834373</v>
      </c>
      <c r="K1153" s="2">
        <f t="shared" si="140"/>
        <v>1.2013899678007647</v>
      </c>
    </row>
    <row r="1154" spans="1:11" ht="13.5" x14ac:dyDescent="0.25">
      <c r="A1154" s="3">
        <v>43692</v>
      </c>
      <c r="B1154" s="2">
        <v>1.1689000000000001</v>
      </c>
      <c r="C1154" s="2">
        <f t="shared" si="133"/>
        <v>0</v>
      </c>
      <c r="D1154" s="2">
        <f t="shared" si="134"/>
        <v>1.1660599999999999</v>
      </c>
      <c r="E1154" s="2">
        <f t="shared" si="136"/>
        <v>1.1696000000000002</v>
      </c>
      <c r="F1154" s="2">
        <f t="shared" si="137"/>
        <v>1.1738450000000005</v>
      </c>
      <c r="G1154" s="2">
        <f t="shared" si="139"/>
        <v>1.1923660000000005</v>
      </c>
      <c r="H1154" s="2">
        <f t="shared" si="135"/>
        <v>1.4308625000000001</v>
      </c>
      <c r="I1154" s="2">
        <f t="array" ref="I1154">SUMPRODUCT(B1138:B1157, (ROW(B1138:B1157)-ROW(B1138)+1)) / (20*21/2)</f>
        <v>1.1648723809523811</v>
      </c>
      <c r="J1154" s="2">
        <f t="shared" si="138"/>
        <v>1.1765293966040624</v>
      </c>
      <c r="K1154" s="2">
        <f t="shared" si="140"/>
        <v>1.200115851416421</v>
      </c>
    </row>
    <row r="1155" spans="1:11" ht="13.5" x14ac:dyDescent="0.25">
      <c r="A1155" s="3">
        <v>43693</v>
      </c>
      <c r="B1155" s="2">
        <v>1.1547000000000001</v>
      </c>
      <c r="C1155" s="2">
        <f t="shared" si="133"/>
        <v>-1.419999999999999E-2</v>
      </c>
      <c r="D1155" s="2">
        <f t="shared" si="134"/>
        <v>1.1660600000000001</v>
      </c>
      <c r="E1155" s="2">
        <f t="shared" si="136"/>
        <v>1.1660600000000003</v>
      </c>
      <c r="F1155" s="2">
        <f t="shared" si="137"/>
        <v>1.1720750000000002</v>
      </c>
      <c r="G1155" s="2">
        <f t="shared" si="139"/>
        <v>1.1919660000000003</v>
      </c>
      <c r="H1155" s="2">
        <f t="shared" si="135"/>
        <v>1.4272494999999998</v>
      </c>
      <c r="I1155" s="2">
        <f t="array" ref="I1155">SUMPRODUCT(B1139:B1158, (ROW(B1139:B1158)-ROW(B1139)+1)) / (20*21/2)</f>
        <v>1.1636223809523809</v>
      </c>
      <c r="J1155" s="2">
        <f t="shared" si="138"/>
        <v>1.1744504064512946</v>
      </c>
      <c r="K1155" s="2">
        <f t="shared" si="140"/>
        <v>1.1983348376353851</v>
      </c>
    </row>
    <row r="1156" spans="1:11" ht="13.5" x14ac:dyDescent="0.25">
      <c r="A1156" s="3">
        <v>43696</v>
      </c>
      <c r="B1156" s="2">
        <v>1.1547000000000001</v>
      </c>
      <c r="C1156" s="2">
        <f t="shared" ref="C1156:C1219" si="141">B1156-B1155</f>
        <v>0</v>
      </c>
      <c r="D1156" s="2">
        <f t="shared" si="134"/>
        <v>1.1632200000000001</v>
      </c>
      <c r="E1156" s="2">
        <f t="shared" si="136"/>
        <v>1.1646400000000001</v>
      </c>
      <c r="F1156" s="2">
        <f t="shared" si="137"/>
        <v>1.1703050000000002</v>
      </c>
      <c r="G1156" s="2">
        <f t="shared" si="139"/>
        <v>1.1915660000000003</v>
      </c>
      <c r="H1156" s="2">
        <f t="shared" si="135"/>
        <v>1.4236364999999997</v>
      </c>
      <c r="I1156" s="2">
        <f t="array" ref="I1156">SUMPRODUCT(B1140:B1159, (ROW(B1140:B1159)-ROW(B1140)+1)) / (20*21/2)</f>
        <v>1.1645695238095237</v>
      </c>
      <c r="J1156" s="2">
        <f t="shared" si="138"/>
        <v>1.1725694153606951</v>
      </c>
      <c r="K1156" s="2">
        <f t="shared" si="140"/>
        <v>1.1966236675320367</v>
      </c>
    </row>
    <row r="1157" spans="1:11" ht="13.5" x14ac:dyDescent="0.25">
      <c r="A1157" s="3">
        <v>43697</v>
      </c>
      <c r="B1157" s="2">
        <v>1.1547000000000001</v>
      </c>
      <c r="C1157" s="2">
        <f t="shared" si="141"/>
        <v>0</v>
      </c>
      <c r="D1157" s="2">
        <f t="shared" si="134"/>
        <v>1.16038</v>
      </c>
      <c r="E1157" s="2">
        <f t="shared" si="136"/>
        <v>1.1632200000000001</v>
      </c>
      <c r="F1157" s="2">
        <f t="shared" si="137"/>
        <v>1.1678250000000001</v>
      </c>
      <c r="G1157" s="2">
        <f t="shared" si="139"/>
        <v>1.1905320000000001</v>
      </c>
      <c r="H1157" s="2">
        <f t="shared" si="135"/>
        <v>1.4200234999999994</v>
      </c>
      <c r="I1157" s="2">
        <f t="array" ref="I1157">SUMPRODUCT(B1141:B1160, (ROW(B1141:B1160)-ROW(B1141)+1)) / (20*21/2)</f>
        <v>1.1654828571428573</v>
      </c>
      <c r="J1157" s="2">
        <f t="shared" si="138"/>
        <v>1.1708675662787242</v>
      </c>
      <c r="K1157" s="2">
        <f t="shared" si="140"/>
        <v>1.1949796021386236</v>
      </c>
    </row>
    <row r="1158" spans="1:11" ht="13.5" x14ac:dyDescent="0.25">
      <c r="A1158" s="3">
        <v>43698</v>
      </c>
      <c r="B1158" s="2">
        <v>1.1547000000000001</v>
      </c>
      <c r="C1158" s="2">
        <f t="shared" si="141"/>
        <v>0</v>
      </c>
      <c r="D1158" s="2">
        <f t="shared" ref="D1158:D1221" si="142">AVERAGE(B1154:B1158)</f>
        <v>1.15754</v>
      </c>
      <c r="E1158" s="2">
        <f t="shared" si="136"/>
        <v>1.1617999999999999</v>
      </c>
      <c r="F1158" s="2">
        <f t="shared" si="137"/>
        <v>1.1660550000000001</v>
      </c>
      <c r="G1158" s="2">
        <f t="shared" si="139"/>
        <v>1.1888640000000001</v>
      </c>
      <c r="H1158" s="2">
        <f t="shared" si="135"/>
        <v>1.4166634999999999</v>
      </c>
      <c r="I1158" s="2">
        <f t="array" ref="I1158">SUMPRODUCT(B1142:B1161, (ROW(B1142:B1161)-ROW(B1142)+1)) / (20*21/2)</f>
        <v>1.1663623809523811</v>
      </c>
      <c r="J1158" s="2">
        <f t="shared" si="138"/>
        <v>1.1693277980617029</v>
      </c>
      <c r="K1158" s="2">
        <f t="shared" si="140"/>
        <v>1.1934000098978934</v>
      </c>
    </row>
    <row r="1159" spans="1:11" ht="13.5" x14ac:dyDescent="0.25">
      <c r="A1159" s="3">
        <v>43699</v>
      </c>
      <c r="B1159" s="2">
        <v>1.1759999999999999</v>
      </c>
      <c r="C1159" s="2">
        <f t="shared" si="141"/>
        <v>2.1299999999999875E-2</v>
      </c>
      <c r="D1159" s="2">
        <f t="shared" si="142"/>
        <v>1.15896</v>
      </c>
      <c r="E1159" s="2">
        <f t="shared" si="136"/>
        <v>1.1625099999999999</v>
      </c>
      <c r="F1159" s="2">
        <f t="shared" si="137"/>
        <v>1.1664099999999999</v>
      </c>
      <c r="G1159" s="2">
        <f t="shared" si="139"/>
        <v>1.188256</v>
      </c>
      <c r="H1159" s="2">
        <f t="shared" si="135"/>
        <v>1.4136625</v>
      </c>
      <c r="I1159" s="2">
        <f t="array" ref="I1159">SUMPRODUCT(B1143:B1162, (ROW(B1143:B1162)-ROW(B1143)+1)) / (20*21/2)</f>
        <v>1.1645033333333332</v>
      </c>
      <c r="J1159" s="2">
        <f t="shared" si="138"/>
        <v>1.1699632458653504</v>
      </c>
      <c r="K1159" s="2">
        <f t="shared" si="140"/>
        <v>1.1927176565685644</v>
      </c>
    </row>
    <row r="1160" spans="1:11" ht="13.5" x14ac:dyDescent="0.25">
      <c r="A1160" s="3">
        <v>43700</v>
      </c>
      <c r="B1160" s="2">
        <v>1.1759999999999999</v>
      </c>
      <c r="C1160" s="2">
        <f t="shared" si="141"/>
        <v>0</v>
      </c>
      <c r="D1160" s="2">
        <f t="shared" si="142"/>
        <v>1.1632200000000001</v>
      </c>
      <c r="E1160" s="2">
        <f t="shared" si="136"/>
        <v>1.1646400000000001</v>
      </c>
      <c r="F1160" s="2">
        <f t="shared" si="137"/>
        <v>1.1667649999999998</v>
      </c>
      <c r="G1160" s="2">
        <f t="shared" si="139"/>
        <v>1.1882820000000003</v>
      </c>
      <c r="H1160" s="2">
        <f t="shared" si="135"/>
        <v>1.4106615</v>
      </c>
      <c r="I1160" s="2">
        <f t="array" ref="I1160">SUMPRODUCT(B1144:B1163, (ROW(B1144:B1163)-ROW(B1144)+1)) / (20*21/2)</f>
        <v>1.164098095238095</v>
      </c>
      <c r="J1160" s="2">
        <f t="shared" si="138"/>
        <v>1.170538174830555</v>
      </c>
      <c r="K1160" s="2">
        <f t="shared" si="140"/>
        <v>1.1920620621933267</v>
      </c>
    </row>
    <row r="1161" spans="1:11" ht="13.5" x14ac:dyDescent="0.25">
      <c r="A1161" s="3">
        <v>43703</v>
      </c>
      <c r="B1161" s="2">
        <v>1.1759999999999999</v>
      </c>
      <c r="C1161" s="2">
        <f t="shared" si="141"/>
        <v>0</v>
      </c>
      <c r="D1161" s="2">
        <f t="shared" si="142"/>
        <v>1.1674800000000001</v>
      </c>
      <c r="E1161" s="2">
        <f t="shared" si="136"/>
        <v>1.1653500000000001</v>
      </c>
      <c r="F1161" s="2">
        <f t="shared" si="137"/>
        <v>1.1671199999999997</v>
      </c>
      <c r="G1161" s="2">
        <f t="shared" si="139"/>
        <v>1.1886900000000002</v>
      </c>
      <c r="H1161" s="2">
        <f t="shared" si="135"/>
        <v>1.4076925</v>
      </c>
      <c r="I1161" s="2">
        <f t="array" ref="I1161">SUMPRODUCT(B1145:B1164, (ROW(B1145:B1164)-ROW(B1145)+1)) / (20*21/2)</f>
        <v>1.1643690476190476</v>
      </c>
      <c r="J1161" s="2">
        <f t="shared" si="138"/>
        <v>1.1710583486562163</v>
      </c>
      <c r="K1161" s="2">
        <f t="shared" si="140"/>
        <v>1.1914321774014316</v>
      </c>
    </row>
    <row r="1162" spans="1:11" ht="13.5" x14ac:dyDescent="0.25">
      <c r="A1162" s="3">
        <v>43704</v>
      </c>
      <c r="B1162" s="2">
        <v>1.1476</v>
      </c>
      <c r="C1162" s="2">
        <f t="shared" si="141"/>
        <v>-2.8399999999999981E-2</v>
      </c>
      <c r="D1162" s="2">
        <f t="shared" si="142"/>
        <v>1.1660600000000001</v>
      </c>
      <c r="E1162" s="2">
        <f t="shared" si="136"/>
        <v>1.1632200000000001</v>
      </c>
      <c r="F1162" s="2">
        <f t="shared" si="137"/>
        <v>1.1660549999999996</v>
      </c>
      <c r="G1162" s="2">
        <f t="shared" si="139"/>
        <v>1.1880220000000001</v>
      </c>
      <c r="H1162" s="2">
        <f t="shared" ref="H1162:H1225" si="143">AVERAGE(B963:B1162)</f>
        <v>1.4045815000000001</v>
      </c>
      <c r="I1162" s="2">
        <f t="array" ref="I1162">SUMPRODUCT(B1146:B1165, (ROW(B1146:B1165)-ROW(B1146)+1)) / (20*21/2)</f>
        <v>1.1646400000000001</v>
      </c>
      <c r="J1162" s="2">
        <f t="shared" si="138"/>
        <v>1.1688242202127672</v>
      </c>
      <c r="K1162" s="2">
        <f t="shared" si="140"/>
        <v>1.1897132684837286</v>
      </c>
    </row>
    <row r="1163" spans="1:11" ht="13.5" x14ac:dyDescent="0.25">
      <c r="A1163" s="3">
        <v>43705</v>
      </c>
      <c r="B1163" s="2">
        <v>1.1617999999999999</v>
      </c>
      <c r="C1163" s="2">
        <f t="shared" si="141"/>
        <v>1.419999999999999E-2</v>
      </c>
      <c r="D1163" s="2">
        <f t="shared" si="142"/>
        <v>1.1674799999999999</v>
      </c>
      <c r="E1163" s="2">
        <f t="shared" si="136"/>
        <v>1.1625099999999999</v>
      </c>
      <c r="F1163" s="2">
        <f t="shared" si="137"/>
        <v>1.1660549999999996</v>
      </c>
      <c r="G1163" s="2">
        <f t="shared" si="139"/>
        <v>1.1884000000000001</v>
      </c>
      <c r="H1163" s="2">
        <f t="shared" si="143"/>
        <v>1.4015415000000004</v>
      </c>
      <c r="I1163" s="2">
        <f t="array" ref="I1163">SUMPRODUCT(B1147:B1166, (ROW(B1147:B1166)-ROW(B1147)+1)) / (20*21/2)</f>
        <v>1.1677071428571428</v>
      </c>
      <c r="J1163" s="2">
        <f t="shared" si="138"/>
        <v>1.1681552468591705</v>
      </c>
      <c r="K1163" s="2">
        <f t="shared" si="140"/>
        <v>1.1886186305039748</v>
      </c>
    </row>
    <row r="1164" spans="1:11" ht="13.5" x14ac:dyDescent="0.25">
      <c r="A1164" s="3">
        <v>43706</v>
      </c>
      <c r="B1164" s="2">
        <v>1.1689000000000001</v>
      </c>
      <c r="C1164" s="2">
        <f t="shared" si="141"/>
        <v>7.1000000000001062E-3</v>
      </c>
      <c r="D1164" s="2">
        <f t="shared" si="142"/>
        <v>1.1660600000000001</v>
      </c>
      <c r="E1164" s="2">
        <f t="shared" ref="E1164:E1227" si="144">AVERAGE(B1155:B1164)</f>
        <v>1.1625100000000002</v>
      </c>
      <c r="F1164" s="2">
        <f t="shared" si="137"/>
        <v>1.1660549999999998</v>
      </c>
      <c r="G1164" s="2">
        <f t="shared" si="139"/>
        <v>1.1882840000000001</v>
      </c>
      <c r="H1164" s="2">
        <f t="shared" si="143"/>
        <v>1.3986630000000002</v>
      </c>
      <c r="I1164" s="2">
        <f t="array" ref="I1164">SUMPRODUCT(B1148:B1167, (ROW(B1148:B1167)-ROW(B1148)+1)) / (20*21/2)</f>
        <v>1.1679442857142854</v>
      </c>
      <c r="J1164" s="2">
        <f t="shared" si="138"/>
        <v>1.1682261757297259</v>
      </c>
      <c r="K1164" s="2">
        <f t="shared" si="140"/>
        <v>1.187845350876368</v>
      </c>
    </row>
    <row r="1165" spans="1:11" ht="13.5" x14ac:dyDescent="0.25">
      <c r="A1165" s="3">
        <v>43707</v>
      </c>
      <c r="B1165" s="2">
        <v>1.1689000000000001</v>
      </c>
      <c r="C1165" s="2">
        <f t="shared" si="141"/>
        <v>0</v>
      </c>
      <c r="D1165" s="2">
        <f t="shared" si="142"/>
        <v>1.1646399999999999</v>
      </c>
      <c r="E1165" s="2">
        <f t="shared" si="144"/>
        <v>1.1639300000000001</v>
      </c>
      <c r="F1165" s="2">
        <f t="shared" si="137"/>
        <v>1.164995</v>
      </c>
      <c r="G1165" s="2">
        <f t="shared" si="139"/>
        <v>1.1875340000000001</v>
      </c>
      <c r="H1165" s="2">
        <f t="shared" si="143"/>
        <v>1.3957215000000005</v>
      </c>
      <c r="I1165" s="2">
        <f t="array" ref="I1165">SUMPRODUCT(B1149:B1168, (ROW(B1149:B1168)-ROW(B1149)+1)) / (20*21/2)</f>
        <v>1.1668290476190475</v>
      </c>
      <c r="J1165" s="2">
        <f t="shared" si="138"/>
        <v>1.1682903494697521</v>
      </c>
      <c r="K1165" s="2">
        <f t="shared" si="140"/>
        <v>1.18710239594004</v>
      </c>
    </row>
    <row r="1166" spans="1:11" ht="13.5" x14ac:dyDescent="0.25">
      <c r="A1166" s="3">
        <v>43710</v>
      </c>
      <c r="B1166" s="2">
        <v>1.1972</v>
      </c>
      <c r="C1166" s="2">
        <f t="shared" si="141"/>
        <v>2.8299999999999992E-2</v>
      </c>
      <c r="D1166" s="2">
        <f t="shared" si="142"/>
        <v>1.1688800000000001</v>
      </c>
      <c r="E1166" s="2">
        <f t="shared" si="144"/>
        <v>1.1681800000000002</v>
      </c>
      <c r="F1166" s="2">
        <f t="shared" si="137"/>
        <v>1.1664099999999999</v>
      </c>
      <c r="G1166" s="2">
        <f t="shared" si="139"/>
        <v>1.1876040000000003</v>
      </c>
      <c r="H1166" s="2">
        <f t="shared" si="143"/>
        <v>1.3928585000000004</v>
      </c>
      <c r="I1166" s="2">
        <f t="array" ref="I1166">SUMPRODUCT(B1150:B1169, (ROW(B1150:B1169)-ROW(B1150)+1)) / (20*21/2)</f>
        <v>1.1644290476190475</v>
      </c>
      <c r="J1166" s="2">
        <f t="shared" si="138"/>
        <v>1.1710436495202519</v>
      </c>
      <c r="K1166" s="2">
        <f t="shared" si="140"/>
        <v>1.1874983804129795</v>
      </c>
    </row>
    <row r="1167" spans="1:11" ht="13.5" x14ac:dyDescent="0.25">
      <c r="A1167" s="3">
        <v>43711</v>
      </c>
      <c r="B1167" s="2">
        <v>1.1689000000000001</v>
      </c>
      <c r="C1167" s="2">
        <f t="shared" si="141"/>
        <v>-2.8299999999999992E-2</v>
      </c>
      <c r="D1167" s="2">
        <f t="shared" si="142"/>
        <v>1.1731399999999998</v>
      </c>
      <c r="E1167" s="2">
        <f t="shared" si="144"/>
        <v>1.1696000000000004</v>
      </c>
      <c r="F1167" s="2">
        <f t="shared" si="137"/>
        <v>1.1664100000000002</v>
      </c>
      <c r="G1167" s="2">
        <f t="shared" si="139"/>
        <v>1.1871080000000003</v>
      </c>
      <c r="H1167" s="2">
        <f t="shared" si="143"/>
        <v>1.3898540000000006</v>
      </c>
      <c r="I1167" s="2">
        <f t="array" ref="I1167">SUMPRODUCT(B1151:B1170, (ROW(B1151:B1170)-ROW(B1151)+1)) / (20*21/2)</f>
        <v>1.1648690476190475</v>
      </c>
      <c r="J1167" s="2">
        <f t="shared" si="138"/>
        <v>1.1708394924230852</v>
      </c>
      <c r="K1167" s="2">
        <f t="shared" si="140"/>
        <v>1.1867690321614903</v>
      </c>
    </row>
    <row r="1168" spans="1:11" ht="13.5" x14ac:dyDescent="0.25">
      <c r="A1168" s="3">
        <v>43712</v>
      </c>
      <c r="B1168" s="2">
        <v>1.1547000000000001</v>
      </c>
      <c r="C1168" s="2">
        <f t="shared" si="141"/>
        <v>-1.419999999999999E-2</v>
      </c>
      <c r="D1168" s="2">
        <f t="shared" si="142"/>
        <v>1.1717200000000001</v>
      </c>
      <c r="E1168" s="2">
        <f t="shared" si="144"/>
        <v>1.1696</v>
      </c>
      <c r="F1168" s="2">
        <f t="shared" si="137"/>
        <v>1.1657</v>
      </c>
      <c r="G1168" s="2">
        <f t="shared" si="139"/>
        <v>1.1863280000000003</v>
      </c>
      <c r="H1168" s="2">
        <f t="shared" si="143"/>
        <v>1.3867785000000006</v>
      </c>
      <c r="I1168" s="2">
        <f t="array" ref="I1168">SUMPRODUCT(B1152:B1171, (ROW(B1152:B1171)-ROW(B1152)+1)) / (20*21/2)</f>
        <v>1.1652414285714285</v>
      </c>
      <c r="J1168" s="2">
        <f t="shared" si="138"/>
        <v>1.1693023979066008</v>
      </c>
      <c r="K1168" s="2">
        <f t="shared" si="140"/>
        <v>1.1855114230571182</v>
      </c>
    </row>
    <row r="1169" spans="1:11" ht="13.5" x14ac:dyDescent="0.25">
      <c r="A1169" s="3">
        <v>43713</v>
      </c>
      <c r="B1169" s="2">
        <v>1.1405000000000001</v>
      </c>
      <c r="C1169" s="2">
        <f t="shared" si="141"/>
        <v>-1.419999999999999E-2</v>
      </c>
      <c r="D1169" s="2">
        <f t="shared" si="142"/>
        <v>1.1660400000000002</v>
      </c>
      <c r="E1169" s="2">
        <f t="shared" si="144"/>
        <v>1.16605</v>
      </c>
      <c r="F1169" s="2">
        <f t="shared" si="137"/>
        <v>1.16428</v>
      </c>
      <c r="G1169" s="2">
        <f t="shared" si="139"/>
        <v>1.1850100000000001</v>
      </c>
      <c r="H1169" s="2">
        <f t="shared" si="143"/>
        <v>1.3836320000000004</v>
      </c>
      <c r="I1169" s="2">
        <f t="array" ref="I1169">SUMPRODUCT(B1153:B1172, (ROW(B1153:B1172)-ROW(B1153)+1)) / (20*21/2)</f>
        <v>1.1649376190476191</v>
      </c>
      <c r="J1169" s="2">
        <f t="shared" si="138"/>
        <v>1.1665593123916864</v>
      </c>
      <c r="K1169" s="2">
        <f t="shared" si="140"/>
        <v>1.1837462692117411</v>
      </c>
    </row>
    <row r="1170" spans="1:11" ht="13.5" x14ac:dyDescent="0.25">
      <c r="A1170" s="3">
        <v>43714</v>
      </c>
      <c r="B1170" s="2">
        <v>1.1689000000000001</v>
      </c>
      <c r="C1170" s="2">
        <f t="shared" si="141"/>
        <v>2.8399999999999981E-2</v>
      </c>
      <c r="D1170" s="2">
        <f t="shared" si="142"/>
        <v>1.1660400000000002</v>
      </c>
      <c r="E1170" s="2">
        <f t="shared" si="144"/>
        <v>1.16534</v>
      </c>
      <c r="F1170" s="2">
        <f t="shared" si="137"/>
        <v>1.16499</v>
      </c>
      <c r="G1170" s="2">
        <f t="shared" si="139"/>
        <v>1.1842600000000001</v>
      </c>
      <c r="H1170" s="2">
        <f t="shared" si="143"/>
        <v>1.3806275000000006</v>
      </c>
      <c r="I1170" s="2">
        <f t="array" ref="I1170">SUMPRODUCT(B1154:B1173, (ROW(B1154:B1173)-ROW(B1154)+1)) / (20*21/2)</f>
        <v>1.1646676190476188</v>
      </c>
      <c r="J1170" s="2">
        <f t="shared" si="138"/>
        <v>1.1667822350210497</v>
      </c>
      <c r="K1170" s="2">
        <f t="shared" si="140"/>
        <v>1.1831640625759867</v>
      </c>
    </row>
    <row r="1171" spans="1:11" ht="13.5" x14ac:dyDescent="0.25">
      <c r="A1171" s="3">
        <v>43717</v>
      </c>
      <c r="B1171" s="2">
        <v>1.1689000000000001</v>
      </c>
      <c r="C1171" s="2">
        <f t="shared" si="141"/>
        <v>0</v>
      </c>
      <c r="D1171" s="2">
        <f t="shared" si="142"/>
        <v>1.16038</v>
      </c>
      <c r="E1171" s="2">
        <f t="shared" si="144"/>
        <v>1.1646300000000001</v>
      </c>
      <c r="F1171" s="2">
        <f t="shared" si="137"/>
        <v>1.16499</v>
      </c>
      <c r="G1171" s="2">
        <f t="shared" si="139"/>
        <v>1.1835100000000003</v>
      </c>
      <c r="H1171" s="2">
        <f t="shared" si="143"/>
        <v>1.3776230000000007</v>
      </c>
      <c r="I1171" s="2">
        <f t="array" ref="I1171">SUMPRODUCT(B1155:B1174, (ROW(B1155:B1174)-ROW(B1155)+1)) / (20*21/2)</f>
        <v>1.1644314285714286</v>
      </c>
      <c r="J1171" s="2">
        <f t="shared" si="138"/>
        <v>1.1669839269238069</v>
      </c>
      <c r="K1171" s="2">
        <f t="shared" si="140"/>
        <v>1.182604687573007</v>
      </c>
    </row>
    <row r="1172" spans="1:11" ht="13.5" x14ac:dyDescent="0.25">
      <c r="A1172" s="3">
        <v>43718</v>
      </c>
      <c r="B1172" s="2">
        <v>1.1617999999999999</v>
      </c>
      <c r="C1172" s="2">
        <f t="shared" si="141"/>
        <v>-7.1000000000001062E-3</v>
      </c>
      <c r="D1172" s="2">
        <f t="shared" si="142"/>
        <v>1.15896</v>
      </c>
      <c r="E1172" s="2">
        <f t="shared" si="144"/>
        <v>1.16605</v>
      </c>
      <c r="F1172" s="2">
        <f t="shared" ref="F1172:F1235" si="145">AVERAGE(B1153:B1172)</f>
        <v>1.1646350000000001</v>
      </c>
      <c r="G1172" s="2">
        <f t="shared" si="139"/>
        <v>1.1822380000000001</v>
      </c>
      <c r="H1172" s="2">
        <f t="shared" si="143"/>
        <v>1.3747410000000011</v>
      </c>
      <c r="I1172" s="2">
        <f t="array" ref="I1172">SUMPRODUCT(B1156:B1175, (ROW(B1156:B1175)-ROW(B1156)+1)) / (20*21/2)</f>
        <v>1.1635528571428568</v>
      </c>
      <c r="J1172" s="2">
        <f t="shared" si="138"/>
        <v>1.1664902195977302</v>
      </c>
      <c r="K1172" s="2">
        <f t="shared" si="140"/>
        <v>1.1817888174721047</v>
      </c>
    </row>
    <row r="1173" spans="1:11" ht="13.5" x14ac:dyDescent="0.25">
      <c r="A1173" s="3">
        <v>43719</v>
      </c>
      <c r="B1173" s="2">
        <v>1.1617999999999999</v>
      </c>
      <c r="C1173" s="2">
        <f t="shared" si="141"/>
        <v>0</v>
      </c>
      <c r="D1173" s="2">
        <f t="shared" si="142"/>
        <v>1.16038</v>
      </c>
      <c r="E1173" s="2">
        <f t="shared" si="144"/>
        <v>1.16605</v>
      </c>
      <c r="F1173" s="2">
        <f t="shared" si="145"/>
        <v>1.16428</v>
      </c>
      <c r="G1173" s="2">
        <f t="shared" si="139"/>
        <v>1.1813460000000002</v>
      </c>
      <c r="H1173" s="2">
        <f t="shared" si="143"/>
        <v>1.3717955000000013</v>
      </c>
      <c r="I1173" s="2">
        <f t="array" ref="I1173">SUMPRODUCT(B1157:B1176, (ROW(B1157:B1176)-ROW(B1157)+1)) / (20*21/2)</f>
        <v>1.1626742857142855</v>
      </c>
      <c r="J1173" s="2">
        <f t="shared" ref="J1173:J1236" si="146">$J$4*B1173+J1172*(1-$J$4)</f>
        <v>1.1660435320169942</v>
      </c>
      <c r="K1173" s="2">
        <f t="shared" si="140"/>
        <v>1.1810049422771203</v>
      </c>
    </row>
    <row r="1174" spans="1:11" ht="13.5" x14ac:dyDescent="0.25">
      <c r="A1174" s="3">
        <v>43720</v>
      </c>
      <c r="B1174" s="2">
        <v>1.1617999999999999</v>
      </c>
      <c r="C1174" s="2">
        <f t="shared" si="141"/>
        <v>0</v>
      </c>
      <c r="D1174" s="2">
        <f t="shared" si="142"/>
        <v>1.1646399999999999</v>
      </c>
      <c r="E1174" s="2">
        <f t="shared" si="144"/>
        <v>1.16534</v>
      </c>
      <c r="F1174" s="2">
        <f t="shared" si="145"/>
        <v>1.1639250000000003</v>
      </c>
      <c r="G1174" s="2">
        <f t="shared" si="139"/>
        <v>1.1799300000000001</v>
      </c>
      <c r="H1174" s="2">
        <f t="shared" si="143"/>
        <v>1.368850000000001</v>
      </c>
      <c r="I1174" s="2">
        <f t="array" ref="I1174">SUMPRODUCT(B1158:B1177, (ROW(B1158:B1177)-ROW(B1158)+1)) / (20*21/2)</f>
        <v>1.1617957142857143</v>
      </c>
      <c r="J1174" s="2">
        <f t="shared" si="146"/>
        <v>1.1656393861106138</v>
      </c>
      <c r="K1174" s="2">
        <f t="shared" si="140"/>
        <v>1.1802518072858608</v>
      </c>
    </row>
    <row r="1175" spans="1:11" ht="13.5" x14ac:dyDescent="0.25">
      <c r="A1175" s="3">
        <v>43721</v>
      </c>
      <c r="B1175" s="2">
        <v>1.1547000000000001</v>
      </c>
      <c r="C1175" s="2">
        <f t="shared" si="141"/>
        <v>-7.0999999999998842E-3</v>
      </c>
      <c r="D1175" s="2">
        <f t="shared" si="142"/>
        <v>1.1617999999999999</v>
      </c>
      <c r="E1175" s="2">
        <f t="shared" si="144"/>
        <v>1.1639199999999998</v>
      </c>
      <c r="F1175" s="2">
        <f t="shared" si="145"/>
        <v>1.1639250000000001</v>
      </c>
      <c r="G1175" s="2">
        <f t="shared" si="139"/>
        <v>1.1783720000000002</v>
      </c>
      <c r="H1175" s="2">
        <f t="shared" si="143"/>
        <v>1.3658690000000013</v>
      </c>
      <c r="I1175" s="2">
        <f t="array" ref="I1175">SUMPRODUCT(B1159:B1178, (ROW(B1159:B1178)-ROW(B1159)+1)) / (20*21/2)</f>
        <v>1.1609171428571428</v>
      </c>
      <c r="J1175" s="2">
        <f t="shared" si="146"/>
        <v>1.1645975398143649</v>
      </c>
      <c r="K1175" s="2">
        <f t="shared" si="140"/>
        <v>1.1792497756275919</v>
      </c>
    </row>
    <row r="1176" spans="1:11" ht="13.5" x14ac:dyDescent="0.25">
      <c r="A1176" s="3">
        <v>43724</v>
      </c>
      <c r="B1176" s="2">
        <v>1.1547000000000001</v>
      </c>
      <c r="C1176" s="2">
        <f t="shared" si="141"/>
        <v>0</v>
      </c>
      <c r="D1176" s="2">
        <f t="shared" si="142"/>
        <v>1.15896</v>
      </c>
      <c r="E1176" s="2">
        <f t="shared" si="144"/>
        <v>1.1596699999999998</v>
      </c>
      <c r="F1176" s="2">
        <f t="shared" si="145"/>
        <v>1.1639250000000001</v>
      </c>
      <c r="G1176" s="2">
        <f t="shared" si="139"/>
        <v>1.176814</v>
      </c>
      <c r="H1176" s="2">
        <f t="shared" si="143"/>
        <v>1.3628880000000008</v>
      </c>
      <c r="I1176" s="2">
        <f t="array" ref="I1176">SUMPRODUCT(B1160:B1179, (ROW(B1160:B1179)-ROW(B1160)+1)) / (20*21/2)</f>
        <v>1.1627338095238093</v>
      </c>
      <c r="J1176" s="2">
        <f t="shared" si="146"/>
        <v>1.1636549169749015</v>
      </c>
      <c r="K1176" s="2">
        <f t="shared" si="140"/>
        <v>1.1782870393284708</v>
      </c>
    </row>
    <row r="1177" spans="1:11" ht="13.5" x14ac:dyDescent="0.25">
      <c r="A1177" s="3">
        <v>43725</v>
      </c>
      <c r="B1177" s="2">
        <v>1.1547000000000001</v>
      </c>
      <c r="C1177" s="2">
        <f t="shared" si="141"/>
        <v>0</v>
      </c>
      <c r="D1177" s="2">
        <f t="shared" si="142"/>
        <v>1.15754</v>
      </c>
      <c r="E1177" s="2">
        <f t="shared" si="144"/>
        <v>1.15825</v>
      </c>
      <c r="F1177" s="2">
        <f t="shared" si="145"/>
        <v>1.1639250000000001</v>
      </c>
      <c r="G1177" s="2">
        <f t="shared" si="139"/>
        <v>1.1753979999999999</v>
      </c>
      <c r="H1177" s="2">
        <f t="shared" si="143"/>
        <v>1.3599070000000006</v>
      </c>
      <c r="I1177" s="2">
        <f t="array" ref="I1177">SUMPRODUCT(B1161:B1180, (ROW(B1161:B1180)-ROW(B1161)+1)) / (20*21/2)</f>
        <v>1.1638504761904762</v>
      </c>
      <c r="J1177" s="2">
        <f t="shared" si="146"/>
        <v>1.1628020677391966</v>
      </c>
      <c r="K1177" s="2">
        <f t="shared" si="140"/>
        <v>1.1773620573940211</v>
      </c>
    </row>
    <row r="1178" spans="1:11" ht="13.5" x14ac:dyDescent="0.25">
      <c r="A1178" s="3">
        <v>43726</v>
      </c>
      <c r="B1178" s="2">
        <v>1.1547000000000001</v>
      </c>
      <c r="C1178" s="2">
        <f t="shared" si="141"/>
        <v>0</v>
      </c>
      <c r="D1178" s="2">
        <f t="shared" si="142"/>
        <v>1.15612</v>
      </c>
      <c r="E1178" s="2">
        <f t="shared" si="144"/>
        <v>1.15825</v>
      </c>
      <c r="F1178" s="2">
        <f t="shared" si="145"/>
        <v>1.1639249999999997</v>
      </c>
      <c r="G1178" s="2">
        <f t="shared" si="139"/>
        <v>1.1744060000000001</v>
      </c>
      <c r="H1178" s="2">
        <f t="shared" si="143"/>
        <v>1.3571475000000006</v>
      </c>
      <c r="I1178" s="2">
        <f t="array" ref="I1178">SUMPRODUCT(B1162:B1181, (ROW(B1162:B1181)-ROW(B1162)+1)) / (20*21/2)</f>
        <v>1.1649671428571429</v>
      </c>
      <c r="J1178" s="2">
        <f t="shared" si="146"/>
        <v>1.1620304422402254</v>
      </c>
      <c r="K1178" s="2">
        <f t="shared" si="140"/>
        <v>1.1764733492609223</v>
      </c>
    </row>
    <row r="1179" spans="1:11" ht="13.5" x14ac:dyDescent="0.25">
      <c r="A1179" s="3">
        <v>43727</v>
      </c>
      <c r="B1179" s="2">
        <v>1.1830000000000001</v>
      </c>
      <c r="C1179" s="2">
        <f t="shared" si="141"/>
        <v>2.8299999999999992E-2</v>
      </c>
      <c r="D1179" s="2">
        <f t="shared" si="142"/>
        <v>1.1603600000000001</v>
      </c>
      <c r="E1179" s="2">
        <f t="shared" si="144"/>
        <v>1.1625000000000001</v>
      </c>
      <c r="F1179" s="2">
        <f t="shared" si="145"/>
        <v>1.1642749999999999</v>
      </c>
      <c r="G1179" s="2">
        <f t="shared" si="139"/>
        <v>1.1732720000000001</v>
      </c>
      <c r="H1179" s="2">
        <f t="shared" si="143"/>
        <v>1.3545295000000008</v>
      </c>
      <c r="I1179" s="2">
        <f t="array" ref="I1179">SUMPRODUCT(B1163:B1182, (ROW(B1163:B1182)-ROW(B1163)+1)) / (20*21/2)</f>
        <v>1.1633790476190475</v>
      </c>
      <c r="J1179" s="2">
        <f t="shared" si="146"/>
        <v>1.1640275429792517</v>
      </c>
      <c r="K1179" s="2">
        <f t="shared" si="140"/>
        <v>1.1767292963487292</v>
      </c>
    </row>
    <row r="1180" spans="1:11" ht="13.5" x14ac:dyDescent="0.25">
      <c r="A1180" s="3">
        <v>43728</v>
      </c>
      <c r="B1180" s="2">
        <v>1.1759999999999999</v>
      </c>
      <c r="C1180" s="2">
        <f t="shared" si="141"/>
        <v>-7.0000000000001172E-3</v>
      </c>
      <c r="D1180" s="2">
        <f t="shared" si="142"/>
        <v>1.16462</v>
      </c>
      <c r="E1180" s="2">
        <f t="shared" si="144"/>
        <v>1.1632100000000001</v>
      </c>
      <c r="F1180" s="2">
        <f t="shared" si="145"/>
        <v>1.1642749999999997</v>
      </c>
      <c r="G1180" s="2">
        <f t="shared" si="139"/>
        <v>1.1721400000000002</v>
      </c>
      <c r="H1180" s="2">
        <f t="shared" si="143"/>
        <v>1.3518765000000008</v>
      </c>
      <c r="I1180" s="2">
        <f t="array" ref="I1180">SUMPRODUCT(B1164:B1183, (ROW(B1164:B1183)-ROW(B1164)+1)) / (20*21/2)</f>
        <v>1.1631433333333332</v>
      </c>
      <c r="J1180" s="2">
        <f t="shared" si="146"/>
        <v>1.1651677769812276</v>
      </c>
      <c r="K1180" s="2">
        <f t="shared" si="140"/>
        <v>1.1767006964919164</v>
      </c>
    </row>
    <row r="1181" spans="1:11" ht="13.5" x14ac:dyDescent="0.25">
      <c r="A1181" s="3">
        <v>43731</v>
      </c>
      <c r="B1181" s="2">
        <v>1.1759999999999999</v>
      </c>
      <c r="C1181" s="2">
        <f t="shared" si="141"/>
        <v>0</v>
      </c>
      <c r="D1181" s="2">
        <f t="shared" si="142"/>
        <v>1.1688800000000001</v>
      </c>
      <c r="E1181" s="2">
        <f t="shared" si="144"/>
        <v>1.1639200000000001</v>
      </c>
      <c r="F1181" s="2">
        <f t="shared" si="145"/>
        <v>1.1642749999999995</v>
      </c>
      <c r="G1181" s="2">
        <f t="shared" si="139"/>
        <v>1.1708660000000002</v>
      </c>
      <c r="H1181" s="2">
        <f t="shared" si="143"/>
        <v>1.3492235000000008</v>
      </c>
      <c r="I1181" s="2">
        <f t="array" ref="I1181">SUMPRODUCT(B1165:B1184, (ROW(B1165:B1184)-ROW(B1165)+1)) / (20*21/2)</f>
        <v>1.1635838095238096</v>
      </c>
      <c r="J1181" s="2">
        <f t="shared" si="146"/>
        <v>1.1661994172687296</v>
      </c>
      <c r="K1181" s="2">
        <f t="shared" si="140"/>
        <v>1.1766732181981159</v>
      </c>
    </row>
    <row r="1182" spans="1:11" ht="13.5" x14ac:dyDescent="0.25">
      <c r="A1182" s="3">
        <v>43732</v>
      </c>
      <c r="B1182" s="2">
        <v>1.1476</v>
      </c>
      <c r="C1182" s="2">
        <f t="shared" si="141"/>
        <v>-2.8399999999999981E-2</v>
      </c>
      <c r="D1182" s="2">
        <f t="shared" si="142"/>
        <v>1.1674599999999999</v>
      </c>
      <c r="E1182" s="2">
        <f t="shared" si="144"/>
        <v>1.1625000000000001</v>
      </c>
      <c r="F1182" s="2">
        <f t="shared" si="145"/>
        <v>1.1642749999999997</v>
      </c>
      <c r="G1182" s="2">
        <f t="shared" si="139"/>
        <v>1.169732</v>
      </c>
      <c r="H1182" s="2">
        <f t="shared" si="143"/>
        <v>1.3464285000000009</v>
      </c>
      <c r="I1182" s="2">
        <f t="array" ref="I1182">SUMPRODUCT(B1166:B1185, (ROW(B1166:B1185)-ROW(B1166)+1)) / (20*21/2)</f>
        <v>1.1660433333333333</v>
      </c>
      <c r="J1182" s="2">
        <f t="shared" si="146"/>
        <v>1.1644280441955173</v>
      </c>
      <c r="K1182" s="2">
        <f t="shared" si="140"/>
        <v>1.1755330919942684</v>
      </c>
    </row>
    <row r="1183" spans="1:11" ht="13.5" x14ac:dyDescent="0.25">
      <c r="A1183" s="3">
        <v>43733</v>
      </c>
      <c r="B1183" s="2">
        <v>1.1617999999999999</v>
      </c>
      <c r="C1183" s="2">
        <f t="shared" si="141"/>
        <v>1.419999999999999E-2</v>
      </c>
      <c r="D1183" s="2">
        <f t="shared" si="142"/>
        <v>1.1688800000000001</v>
      </c>
      <c r="E1183" s="2">
        <f t="shared" si="144"/>
        <v>1.1625000000000001</v>
      </c>
      <c r="F1183" s="2">
        <f t="shared" si="145"/>
        <v>1.1642749999999997</v>
      </c>
      <c r="G1183" s="2">
        <f t="shared" si="139"/>
        <v>1.1683159999999999</v>
      </c>
      <c r="H1183" s="2">
        <f t="shared" si="143"/>
        <v>1.343704500000001</v>
      </c>
      <c r="I1183" s="2">
        <f t="array" ref="I1183">SUMPRODUCT(B1167:B1186, (ROW(B1167:B1186)-ROW(B1167)+1)) / (20*21/2)</f>
        <v>1.1663828571428572</v>
      </c>
      <c r="J1183" s="2">
        <f t="shared" si="146"/>
        <v>1.1641777542721348</v>
      </c>
      <c r="K1183" s="2">
        <f t="shared" si="140"/>
        <v>1.1749945393670422</v>
      </c>
    </row>
    <row r="1184" spans="1:11" ht="13.5" x14ac:dyDescent="0.25">
      <c r="A1184" s="3">
        <v>43734</v>
      </c>
      <c r="B1184" s="2">
        <v>1.1689000000000001</v>
      </c>
      <c r="C1184" s="2">
        <f t="shared" si="141"/>
        <v>7.1000000000001062E-3</v>
      </c>
      <c r="D1184" s="2">
        <f t="shared" si="142"/>
        <v>1.1660600000000001</v>
      </c>
      <c r="E1184" s="2">
        <f t="shared" si="144"/>
        <v>1.1632100000000001</v>
      </c>
      <c r="F1184" s="2">
        <f t="shared" si="145"/>
        <v>1.1642749999999997</v>
      </c>
      <c r="G1184" s="2">
        <f t="shared" si="139"/>
        <v>1.1677499999999998</v>
      </c>
      <c r="H1184" s="2">
        <f t="shared" si="143"/>
        <v>1.3411420000000009</v>
      </c>
      <c r="I1184" s="2">
        <f t="array" ref="I1184">SUMPRODUCT(B1168:B1187, (ROW(B1168:B1187)-ROW(B1168)+1)) / (20*21/2)</f>
        <v>1.1668571428571426</v>
      </c>
      <c r="J1184" s="2">
        <f t="shared" si="146"/>
        <v>1.1646274919605031</v>
      </c>
      <c r="K1184" s="2">
        <f t="shared" si="140"/>
        <v>1.1747555378232368</v>
      </c>
    </row>
    <row r="1185" spans="1:11" ht="13.5" x14ac:dyDescent="0.25">
      <c r="A1185" s="3">
        <v>43735</v>
      </c>
      <c r="B1185" s="2">
        <v>1.1900999999999999</v>
      </c>
      <c r="C1185" s="2">
        <f t="shared" si="141"/>
        <v>2.1199999999999886E-2</v>
      </c>
      <c r="D1185" s="2">
        <f t="shared" si="142"/>
        <v>1.1688800000000001</v>
      </c>
      <c r="E1185" s="2">
        <f t="shared" si="144"/>
        <v>1.16675</v>
      </c>
      <c r="F1185" s="2">
        <f t="shared" si="145"/>
        <v>1.165335</v>
      </c>
      <c r="G1185" s="2">
        <f t="shared" si="139"/>
        <v>1.1677499999999998</v>
      </c>
      <c r="H1185" s="2">
        <f t="shared" si="143"/>
        <v>1.338591000000001</v>
      </c>
      <c r="I1185" s="2">
        <f t="array" ref="I1185">SUMPRODUCT(B1169:B1188, (ROW(B1169:B1188)-ROW(B1169)+1)) / (20*21/2)</f>
        <v>1.1659790476190477</v>
      </c>
      <c r="J1185" s="2">
        <f t="shared" si="146"/>
        <v>1.1670534451071219</v>
      </c>
      <c r="K1185" s="2">
        <f t="shared" si="140"/>
        <v>1.1753572814380118</v>
      </c>
    </row>
    <row r="1186" spans="1:11" ht="13.5" x14ac:dyDescent="0.25">
      <c r="A1186" s="3">
        <v>43738</v>
      </c>
      <c r="B1186" s="2">
        <v>1.1689000000000001</v>
      </c>
      <c r="C1186" s="2">
        <f t="shared" si="141"/>
        <v>-2.1199999999999886E-2</v>
      </c>
      <c r="D1186" s="2">
        <f t="shared" si="142"/>
        <v>1.1674599999999999</v>
      </c>
      <c r="E1186" s="2">
        <f t="shared" si="144"/>
        <v>1.1681700000000002</v>
      </c>
      <c r="F1186" s="2">
        <f t="shared" si="145"/>
        <v>1.1639199999999998</v>
      </c>
      <c r="G1186" s="2">
        <f t="shared" si="139"/>
        <v>1.1673259999999999</v>
      </c>
      <c r="H1186" s="2">
        <f t="shared" si="143"/>
        <v>1.336060500000001</v>
      </c>
      <c r="I1186" s="2">
        <f t="array" ref="I1186">SUMPRODUCT(B1170:B1189, (ROW(B1170:B1189)-ROW(B1170)+1)) / (20*21/2)</f>
        <v>1.1637485714285714</v>
      </c>
      <c r="J1186" s="2">
        <f t="shared" si="146"/>
        <v>1.1672293074778723</v>
      </c>
      <c r="K1186" s="2">
        <f t="shared" si="140"/>
        <v>1.1751040547149525</v>
      </c>
    </row>
    <row r="1187" spans="1:11" ht="13.5" x14ac:dyDescent="0.25">
      <c r="A1187" s="3">
        <v>43739</v>
      </c>
      <c r="B1187" s="2">
        <v>1.1689000000000001</v>
      </c>
      <c r="C1187" s="2">
        <f t="shared" si="141"/>
        <v>0</v>
      </c>
      <c r="D1187" s="2">
        <f t="shared" si="142"/>
        <v>1.1717200000000001</v>
      </c>
      <c r="E1187" s="2">
        <f t="shared" si="144"/>
        <v>1.1695900000000001</v>
      </c>
      <c r="F1187" s="2">
        <f t="shared" si="145"/>
        <v>1.1639200000000001</v>
      </c>
      <c r="G1187" s="2">
        <f t="shared" si="139"/>
        <v>1.1666179999999999</v>
      </c>
      <c r="H1187" s="2">
        <f t="shared" si="143"/>
        <v>1.3336880000000011</v>
      </c>
      <c r="I1187" s="2">
        <f t="array" ref="I1187">SUMPRODUCT(B1171:B1190, (ROW(B1171:B1190)-ROW(B1171)+1)) / (20*21/2)</f>
        <v>1.161518095238095</v>
      </c>
      <c r="J1187" s="2">
        <f t="shared" si="146"/>
        <v>1.1673884210514085</v>
      </c>
      <c r="K1187" s="2">
        <f t="shared" si="140"/>
        <v>1.1748607584516211</v>
      </c>
    </row>
    <row r="1188" spans="1:11" ht="13.5" x14ac:dyDescent="0.25">
      <c r="A1188" s="3">
        <v>43740</v>
      </c>
      <c r="B1188" s="2">
        <v>1.1547000000000001</v>
      </c>
      <c r="C1188" s="2">
        <f t="shared" si="141"/>
        <v>-1.419999999999999E-2</v>
      </c>
      <c r="D1188" s="2">
        <f t="shared" si="142"/>
        <v>1.1702999999999999</v>
      </c>
      <c r="E1188" s="2">
        <f t="shared" si="144"/>
        <v>1.1695900000000001</v>
      </c>
      <c r="F1188" s="2">
        <f t="shared" si="145"/>
        <v>1.1639200000000003</v>
      </c>
      <c r="G1188" s="2">
        <f t="shared" si="139"/>
        <v>1.16591</v>
      </c>
      <c r="H1188" s="2">
        <f t="shared" si="143"/>
        <v>1.3310865000000009</v>
      </c>
      <c r="I1188" s="2">
        <f t="array" ref="I1188">SUMPRODUCT(B1172:B1191, (ROW(B1172:B1191)-ROW(B1172)+1)) / (20*21/2)</f>
        <v>1.1621276190476191</v>
      </c>
      <c r="J1188" s="2">
        <f t="shared" si="146"/>
        <v>1.1661799999988935</v>
      </c>
      <c r="K1188" s="2">
        <f t="shared" si="140"/>
        <v>1.1740701404731262</v>
      </c>
    </row>
    <row r="1189" spans="1:11" ht="13.5" x14ac:dyDescent="0.25">
      <c r="A1189" s="3">
        <v>43741</v>
      </c>
      <c r="B1189" s="2">
        <v>1.1405000000000001</v>
      </c>
      <c r="C1189" s="2">
        <f t="shared" si="141"/>
        <v>-1.419999999999999E-2</v>
      </c>
      <c r="D1189" s="2">
        <f t="shared" si="142"/>
        <v>1.16462</v>
      </c>
      <c r="E1189" s="2">
        <f t="shared" si="144"/>
        <v>1.16534</v>
      </c>
      <c r="F1189" s="2">
        <f t="shared" si="145"/>
        <v>1.1639200000000001</v>
      </c>
      <c r="G1189" s="2">
        <f t="shared" si="139"/>
        <v>1.1653419999999999</v>
      </c>
      <c r="H1189" s="2">
        <f t="shared" si="143"/>
        <v>1.3284140000000009</v>
      </c>
      <c r="I1189" s="2">
        <f t="array" ref="I1189">SUMPRODUCT(B1173:B1192, (ROW(B1173:B1192)-ROW(B1173)+1)) / (20*21/2)</f>
        <v>1.1613847619047619</v>
      </c>
      <c r="J1189" s="2">
        <f t="shared" si="146"/>
        <v>1.1637342857132846</v>
      </c>
      <c r="K1189" s="2">
        <f t="shared" si="140"/>
        <v>1.1727536643761409</v>
      </c>
    </row>
    <row r="1190" spans="1:11" ht="13.5" x14ac:dyDescent="0.25">
      <c r="A1190" s="3">
        <v>43742</v>
      </c>
      <c r="B1190" s="2">
        <v>1.1405000000000001</v>
      </c>
      <c r="C1190" s="2">
        <f t="shared" si="141"/>
        <v>0</v>
      </c>
      <c r="D1190" s="2">
        <f t="shared" si="142"/>
        <v>1.1547000000000001</v>
      </c>
      <c r="E1190" s="2">
        <f t="shared" si="144"/>
        <v>1.1617899999999999</v>
      </c>
      <c r="F1190" s="2">
        <f t="shared" si="145"/>
        <v>1.1625000000000001</v>
      </c>
      <c r="G1190" s="2">
        <f t="shared" si="139"/>
        <v>1.164774</v>
      </c>
      <c r="H1190" s="2">
        <f t="shared" si="143"/>
        <v>1.3255835000000005</v>
      </c>
      <c r="I1190" s="2">
        <f t="array" ref="I1190">SUMPRODUCT(B1174:B1193, (ROW(B1174:B1193)-ROW(B1174)+1)) / (20*21/2)</f>
        <v>1.162028095238095</v>
      </c>
      <c r="J1190" s="2">
        <f t="shared" si="146"/>
        <v>1.1615214965977336</v>
      </c>
      <c r="K1190" s="2">
        <f t="shared" si="140"/>
        <v>1.1714888147927629</v>
      </c>
    </row>
    <row r="1191" spans="1:11" ht="13.5" x14ac:dyDescent="0.25">
      <c r="A1191" s="3">
        <v>43745</v>
      </c>
      <c r="B1191" s="2">
        <v>1.1689000000000001</v>
      </c>
      <c r="C1191" s="2">
        <f t="shared" si="141"/>
        <v>2.8399999999999981E-2</v>
      </c>
      <c r="D1191" s="2">
        <f t="shared" si="142"/>
        <v>1.1547000000000001</v>
      </c>
      <c r="E1191" s="2">
        <f t="shared" si="144"/>
        <v>1.1610799999999999</v>
      </c>
      <c r="F1191" s="2">
        <f t="shared" si="145"/>
        <v>1.1625000000000001</v>
      </c>
      <c r="G1191" s="2">
        <f t="shared" si="139"/>
        <v>1.164774</v>
      </c>
      <c r="H1191" s="2">
        <f t="shared" si="143"/>
        <v>1.3228950000000004</v>
      </c>
      <c r="I1191" s="2">
        <f t="array" ref="I1191">SUMPRODUCT(B1175:B1194, (ROW(B1175:B1194)-ROW(B1175)+1)) / (20*21/2)</f>
        <v>1.1612852380952379</v>
      </c>
      <c r="J1191" s="2">
        <f t="shared" si="146"/>
        <v>1.1622242112074734</v>
      </c>
      <c r="K1191" s="2">
        <f t="shared" si="140"/>
        <v>1.1713872926440272</v>
      </c>
    </row>
    <row r="1192" spans="1:11" ht="13.5" x14ac:dyDescent="0.25">
      <c r="A1192" s="3">
        <v>43746</v>
      </c>
      <c r="B1192" s="2">
        <v>1.1547000000000001</v>
      </c>
      <c r="C1192" s="2">
        <f t="shared" si="141"/>
        <v>-1.419999999999999E-2</v>
      </c>
      <c r="D1192" s="2">
        <f t="shared" si="142"/>
        <v>1.1518600000000001</v>
      </c>
      <c r="E1192" s="2">
        <f t="shared" si="144"/>
        <v>1.1617900000000001</v>
      </c>
      <c r="F1192" s="2">
        <f t="shared" si="145"/>
        <v>1.162145</v>
      </c>
      <c r="G1192" s="2">
        <f t="shared" si="139"/>
        <v>1.1644899999999998</v>
      </c>
      <c r="H1192" s="2">
        <f t="shared" si="143"/>
        <v>1.3201985000000005</v>
      </c>
      <c r="I1192" s="2">
        <f t="array" ref="I1192">SUMPRODUCT(B1176:B1195, (ROW(B1176:B1195)-ROW(B1176)+1)) / (20*21/2)</f>
        <v>1.1605761904761904</v>
      </c>
      <c r="J1192" s="2">
        <f t="shared" si="146"/>
        <v>1.1615076196639045</v>
      </c>
      <c r="K1192" s="2">
        <f t="shared" si="140"/>
        <v>1.1707328890109281</v>
      </c>
    </row>
    <row r="1193" spans="1:11" ht="13.5" x14ac:dyDescent="0.25">
      <c r="A1193" s="3">
        <v>43747</v>
      </c>
      <c r="B1193" s="2">
        <v>1.1689000000000001</v>
      </c>
      <c r="C1193" s="2">
        <f t="shared" si="141"/>
        <v>1.419999999999999E-2</v>
      </c>
      <c r="D1193" s="2">
        <f t="shared" si="142"/>
        <v>1.1547000000000001</v>
      </c>
      <c r="E1193" s="2">
        <f t="shared" si="144"/>
        <v>1.1625000000000001</v>
      </c>
      <c r="F1193" s="2">
        <f t="shared" si="145"/>
        <v>1.1625000000000001</v>
      </c>
      <c r="G1193" s="2">
        <f t="shared" si="139"/>
        <v>1.1646319999999999</v>
      </c>
      <c r="H1193" s="2">
        <f t="shared" si="143"/>
        <v>1.3176995000000005</v>
      </c>
      <c r="I1193" s="2">
        <f t="array" ref="I1193">SUMPRODUCT(B1177:B1196, (ROW(B1177:B1196)-ROW(B1177)+1)) / (20*21/2)</f>
        <v>1.158514761904762</v>
      </c>
      <c r="J1193" s="2">
        <f t="shared" si="146"/>
        <v>1.1622116558863897</v>
      </c>
      <c r="K1193" s="2">
        <f t="shared" si="140"/>
        <v>1.1706610110104996</v>
      </c>
    </row>
    <row r="1194" spans="1:11" ht="13.5" x14ac:dyDescent="0.25">
      <c r="A1194" s="3">
        <v>43748</v>
      </c>
      <c r="B1194" s="2">
        <v>1.1547000000000001</v>
      </c>
      <c r="C1194" s="2">
        <f t="shared" si="141"/>
        <v>-1.419999999999999E-2</v>
      </c>
      <c r="D1194" s="2">
        <f t="shared" si="142"/>
        <v>1.15754</v>
      </c>
      <c r="E1194" s="2">
        <f t="shared" si="144"/>
        <v>1.1610800000000001</v>
      </c>
      <c r="F1194" s="2">
        <f t="shared" si="145"/>
        <v>1.162145</v>
      </c>
      <c r="G1194" s="2">
        <f t="shared" si="139"/>
        <v>1.1643479999999999</v>
      </c>
      <c r="H1194" s="2">
        <f t="shared" si="143"/>
        <v>1.3150980000000008</v>
      </c>
      <c r="I1194" s="2">
        <f t="array" ref="I1194">SUMPRODUCT(B1178:B1197, (ROW(B1178:B1197)-ROW(B1178)+1)) / (20*21/2)</f>
        <v>1.1578733333333333</v>
      </c>
      <c r="J1194" s="2">
        <f t="shared" si="146"/>
        <v>1.1614962600876859</v>
      </c>
      <c r="K1194" s="2">
        <f t="shared" si="140"/>
        <v>1.1700350890100879</v>
      </c>
    </row>
    <row r="1195" spans="1:11" ht="13.5" x14ac:dyDescent="0.25">
      <c r="A1195" s="3">
        <v>43749</v>
      </c>
      <c r="B1195" s="2">
        <v>1.1547000000000001</v>
      </c>
      <c r="C1195" s="2">
        <f t="shared" si="141"/>
        <v>0</v>
      </c>
      <c r="D1195" s="2">
        <f t="shared" si="142"/>
        <v>1.16038</v>
      </c>
      <c r="E1195" s="2">
        <f t="shared" si="144"/>
        <v>1.1575400000000002</v>
      </c>
      <c r="F1195" s="2">
        <f t="shared" si="145"/>
        <v>1.162145</v>
      </c>
      <c r="G1195" s="2">
        <f t="shared" si="139"/>
        <v>1.16364</v>
      </c>
      <c r="H1195" s="2">
        <f t="shared" si="143"/>
        <v>1.3125910000000005</v>
      </c>
      <c r="I1195" s="2">
        <f t="array" ref="I1195">SUMPRODUCT(B1179:B1198, (ROW(B1179:B1198)-ROW(B1179)+1)) / (20*21/2)</f>
        <v>1.1579080952380951</v>
      </c>
      <c r="J1195" s="2">
        <f t="shared" si="146"/>
        <v>1.160848997222192</v>
      </c>
      <c r="K1195" s="2">
        <f t="shared" si="140"/>
        <v>1.1694337129704768</v>
      </c>
    </row>
    <row r="1196" spans="1:11" ht="13.5" x14ac:dyDescent="0.25">
      <c r="A1196" s="3">
        <v>43752</v>
      </c>
      <c r="B1196" s="2">
        <v>1.1405000000000001</v>
      </c>
      <c r="C1196" s="2">
        <f t="shared" si="141"/>
        <v>-1.419999999999999E-2</v>
      </c>
      <c r="D1196" s="2">
        <f t="shared" si="142"/>
        <v>1.1547000000000001</v>
      </c>
      <c r="E1196" s="2">
        <f t="shared" si="144"/>
        <v>1.1547000000000001</v>
      </c>
      <c r="F1196" s="2">
        <f t="shared" si="145"/>
        <v>1.161435</v>
      </c>
      <c r="G1196" s="2">
        <f t="shared" si="139"/>
        <v>1.1630720000000001</v>
      </c>
      <c r="H1196" s="2">
        <f t="shared" si="143"/>
        <v>1.3100130000000005</v>
      </c>
      <c r="I1196" s="2">
        <f t="array" ref="I1196">SUMPRODUCT(B1180:B1199, (ROW(B1180:B1199)-ROW(B1180)+1)) / (20*21/2)</f>
        <v>1.1565566666666667</v>
      </c>
      <c r="J1196" s="2">
        <f t="shared" si="146"/>
        <v>1.1589109974867451</v>
      </c>
      <c r="K1196" s="2">
        <f t="shared" si="140"/>
        <v>1.16829905755987</v>
      </c>
    </row>
    <row r="1197" spans="1:11" ht="13.5" x14ac:dyDescent="0.25">
      <c r="A1197" s="3">
        <v>43754</v>
      </c>
      <c r="B1197" s="2">
        <v>1.1547000000000001</v>
      </c>
      <c r="C1197" s="2">
        <f t="shared" si="141"/>
        <v>1.419999999999999E-2</v>
      </c>
      <c r="D1197" s="2">
        <f t="shared" si="142"/>
        <v>1.1547000000000001</v>
      </c>
      <c r="E1197" s="2">
        <f t="shared" si="144"/>
        <v>1.1532800000000001</v>
      </c>
      <c r="F1197" s="2">
        <f t="shared" si="145"/>
        <v>1.1614349999999998</v>
      </c>
      <c r="G1197" s="2">
        <f t="shared" si="139"/>
        <v>1.1627879999999999</v>
      </c>
      <c r="H1197" s="2">
        <f t="shared" si="143"/>
        <v>1.3074115000000004</v>
      </c>
      <c r="I1197" s="2">
        <f t="array" ref="I1197">SUMPRODUCT(B1181:B1200, (ROW(B1181:B1200)-ROW(B1181)+1)) / (20*21/2)</f>
        <v>1.1553738095238093</v>
      </c>
      <c r="J1197" s="2">
        <f t="shared" si="146"/>
        <v>1.158509950107055</v>
      </c>
      <c r="K1197" s="2">
        <f t="shared" si="140"/>
        <v>1.1677657611849732</v>
      </c>
    </row>
    <row r="1198" spans="1:11" ht="13.5" x14ac:dyDescent="0.25">
      <c r="A1198" s="3">
        <v>43755</v>
      </c>
      <c r="B1198" s="2">
        <v>1.1617999999999999</v>
      </c>
      <c r="C1198" s="2">
        <f t="shared" si="141"/>
        <v>7.0999999999998842E-3</v>
      </c>
      <c r="D1198" s="2">
        <f t="shared" si="142"/>
        <v>1.1532800000000001</v>
      </c>
      <c r="E1198" s="2">
        <f t="shared" si="144"/>
        <v>1.1539899999999998</v>
      </c>
      <c r="F1198" s="2">
        <f t="shared" si="145"/>
        <v>1.1617899999999999</v>
      </c>
      <c r="G1198" s="2">
        <f t="shared" si="139"/>
        <v>1.1626460000000001</v>
      </c>
      <c r="H1198" s="2">
        <f t="shared" si="143"/>
        <v>1.3048770000000005</v>
      </c>
      <c r="I1198" s="2">
        <f t="array" ref="I1198">SUMPRODUCT(B1182:B1201, (ROW(B1182:B1201)-ROW(B1182)+1)) / (20*21/2)</f>
        <v>1.1529833333333332</v>
      </c>
      <c r="J1198" s="2">
        <f t="shared" si="146"/>
        <v>1.1588232881920975</v>
      </c>
      <c r="K1198" s="2">
        <f t="shared" si="140"/>
        <v>1.1675318097659548</v>
      </c>
    </row>
    <row r="1199" spans="1:11" ht="13.5" x14ac:dyDescent="0.25">
      <c r="A1199" s="3">
        <v>43756</v>
      </c>
      <c r="B1199" s="2">
        <v>1.1476</v>
      </c>
      <c r="C1199" s="2">
        <f t="shared" si="141"/>
        <v>-1.419999999999999E-2</v>
      </c>
      <c r="D1199" s="2">
        <f t="shared" si="142"/>
        <v>1.1518600000000001</v>
      </c>
      <c r="E1199" s="2">
        <f t="shared" si="144"/>
        <v>1.1547000000000001</v>
      </c>
      <c r="F1199" s="2">
        <f t="shared" si="145"/>
        <v>1.1600199999999998</v>
      </c>
      <c r="G1199" s="2">
        <f t="shared" si="139"/>
        <v>1.16222</v>
      </c>
      <c r="H1199" s="2">
        <f t="shared" si="143"/>
        <v>1.3022400000000005</v>
      </c>
      <c r="I1199" s="2">
        <f t="array" ref="I1199">SUMPRODUCT(B1183:B1202, (ROW(B1183:B1202)-ROW(B1183)+1)) / (20*21/2)</f>
        <v>1.150795238095238</v>
      </c>
      <c r="J1199" s="2">
        <f t="shared" si="146"/>
        <v>1.1577544036023739</v>
      </c>
      <c r="K1199" s="2">
        <f t="shared" si="140"/>
        <v>1.16675017016729</v>
      </c>
    </row>
    <row r="1200" spans="1:11" ht="13.5" x14ac:dyDescent="0.25">
      <c r="A1200" s="3">
        <v>43759</v>
      </c>
      <c r="B1200" s="2">
        <v>1.1476</v>
      </c>
      <c r="C1200" s="2">
        <f t="shared" si="141"/>
        <v>0</v>
      </c>
      <c r="D1200" s="2">
        <f t="shared" si="142"/>
        <v>1.1504400000000001</v>
      </c>
      <c r="E1200" s="2">
        <f t="shared" si="144"/>
        <v>1.1554100000000003</v>
      </c>
      <c r="F1200" s="2">
        <f t="shared" si="145"/>
        <v>1.1586000000000003</v>
      </c>
      <c r="G1200" s="2">
        <f t="shared" si="139"/>
        <v>1.1620779999999999</v>
      </c>
      <c r="H1200" s="2">
        <f t="shared" si="143"/>
        <v>1.2996030000000007</v>
      </c>
      <c r="I1200" s="2">
        <f t="array" ref="I1200">SUMPRODUCT(B1184:B1203, (ROW(B1184:B1203)-ROW(B1184)+1)) / (20*21/2)</f>
        <v>1.1486742857142855</v>
      </c>
      <c r="J1200" s="2">
        <f t="shared" si="146"/>
        <v>1.156787317545005</v>
      </c>
      <c r="K1200" s="2">
        <f t="shared" si="140"/>
        <v>1.1659991831019061</v>
      </c>
    </row>
    <row r="1201" spans="1:11" ht="13.5" x14ac:dyDescent="0.25">
      <c r="A1201" s="3">
        <v>43760</v>
      </c>
      <c r="B1201" s="2">
        <v>1.1335</v>
      </c>
      <c r="C1201" s="2">
        <f t="shared" si="141"/>
        <v>-1.4100000000000001E-2</v>
      </c>
      <c r="D1201" s="2">
        <f t="shared" si="142"/>
        <v>1.1490399999999998</v>
      </c>
      <c r="E1201" s="2">
        <f t="shared" si="144"/>
        <v>1.1518700000000002</v>
      </c>
      <c r="F1201" s="2">
        <f t="shared" si="145"/>
        <v>1.1564750000000001</v>
      </c>
      <c r="G1201" s="2">
        <f t="shared" si="139"/>
        <v>1.1613699999999998</v>
      </c>
      <c r="H1201" s="2">
        <f t="shared" si="143"/>
        <v>1.2968320000000007</v>
      </c>
      <c r="I1201" s="2">
        <f t="array" ref="I1201">SUMPRODUCT(B1185:B1204, (ROW(B1185:B1204)-ROW(B1185)+1)) / (20*21/2)</f>
        <v>1.1466880952380951</v>
      </c>
      <c r="J1201" s="2">
        <f t="shared" si="146"/>
        <v>1.154569477778814</v>
      </c>
      <c r="K1201" s="2">
        <f t="shared" si="140"/>
        <v>1.1647247053332039</v>
      </c>
    </row>
    <row r="1202" spans="1:11" ht="13.5" x14ac:dyDescent="0.25">
      <c r="A1202" s="3">
        <v>43761</v>
      </c>
      <c r="B1202" s="2">
        <v>1.1335</v>
      </c>
      <c r="C1202" s="2">
        <f t="shared" si="141"/>
        <v>0</v>
      </c>
      <c r="D1202" s="2">
        <f t="shared" si="142"/>
        <v>1.1447999999999998</v>
      </c>
      <c r="E1202" s="2">
        <f t="shared" si="144"/>
        <v>1.14975</v>
      </c>
      <c r="F1202" s="2">
        <f t="shared" si="145"/>
        <v>1.1557700000000004</v>
      </c>
      <c r="G1202" s="2">
        <f t="shared" ref="G1202:G1265" si="147">AVERAGE(B1153:B1202)</f>
        <v>1.1606619999999999</v>
      </c>
      <c r="H1202" s="2">
        <f t="shared" si="143"/>
        <v>1.2939980000000009</v>
      </c>
      <c r="I1202" s="2">
        <f t="array" ref="I1202">SUMPRODUCT(B1186:B1205, (ROW(B1186:B1205)-ROW(B1186)+1)) / (20*21/2)</f>
        <v>1.1441942857142855</v>
      </c>
      <c r="J1202" s="2">
        <f t="shared" si="146"/>
        <v>1.1525628608474985</v>
      </c>
      <c r="K1202" s="2">
        <f t="shared" si="140"/>
        <v>1.163500207084843</v>
      </c>
    </row>
    <row r="1203" spans="1:11" ht="13.5" x14ac:dyDescent="0.25">
      <c r="A1203" s="3">
        <v>43762</v>
      </c>
      <c r="B1203" s="2">
        <v>1.1335</v>
      </c>
      <c r="C1203" s="2">
        <f t="shared" si="141"/>
        <v>0</v>
      </c>
      <c r="D1203" s="2">
        <f t="shared" si="142"/>
        <v>1.1391399999999998</v>
      </c>
      <c r="E1203" s="2">
        <f t="shared" si="144"/>
        <v>1.14621</v>
      </c>
      <c r="F1203" s="2">
        <f t="shared" si="145"/>
        <v>1.1543550000000002</v>
      </c>
      <c r="G1203" s="2">
        <f t="shared" si="147"/>
        <v>1.1599539999999997</v>
      </c>
      <c r="H1203" s="2">
        <f t="shared" si="143"/>
        <v>1.2913535000000009</v>
      </c>
      <c r="I1203" s="2">
        <f t="array" ref="I1203">SUMPRODUCT(B1187:B1206, (ROW(B1187:B1206)-ROW(B1187)+1)) / (20*21/2)</f>
        <v>1.1426799999999997</v>
      </c>
      <c r="J1203" s="2">
        <f t="shared" si="146"/>
        <v>1.1507473502905941</v>
      </c>
      <c r="K1203" s="2">
        <f t="shared" ref="K1203:K1266" si="148">$K$4*B1203+(1-$K$4)*K1202</f>
        <v>1.1623237283756336</v>
      </c>
    </row>
    <row r="1204" spans="1:11" ht="13.5" x14ac:dyDescent="0.25">
      <c r="A1204" s="3">
        <v>43763</v>
      </c>
      <c r="B1204" s="2">
        <v>1.1335</v>
      </c>
      <c r="C1204" s="2">
        <f t="shared" si="141"/>
        <v>0</v>
      </c>
      <c r="D1204" s="2">
        <f t="shared" si="142"/>
        <v>1.13632</v>
      </c>
      <c r="E1204" s="2">
        <f t="shared" si="144"/>
        <v>1.1440899999999998</v>
      </c>
      <c r="F1204" s="2">
        <f t="shared" si="145"/>
        <v>1.1525850000000004</v>
      </c>
      <c r="G1204" s="2">
        <f t="shared" si="147"/>
        <v>1.1592459999999998</v>
      </c>
      <c r="H1204" s="2">
        <f t="shared" si="143"/>
        <v>1.2885195000000007</v>
      </c>
      <c r="I1204" s="2">
        <f t="array" ref="I1204">SUMPRODUCT(B1188:B1207, (ROW(B1188:B1207)-ROW(B1188)+1)) / (20*21/2)</f>
        <v>1.1413342857142856</v>
      </c>
      <c r="J1204" s="2">
        <f t="shared" si="146"/>
        <v>1.1491047455010137</v>
      </c>
      <c r="K1204" s="2">
        <f t="shared" si="148"/>
        <v>1.1611933860863932</v>
      </c>
    </row>
    <row r="1205" spans="1:11" ht="13.5" x14ac:dyDescent="0.25">
      <c r="A1205" s="3">
        <v>43766</v>
      </c>
      <c r="B1205" s="2">
        <v>1.1264000000000001</v>
      </c>
      <c r="C1205" s="2">
        <f t="shared" si="141"/>
        <v>-7.0999999999998842E-3</v>
      </c>
      <c r="D1205" s="2">
        <f t="shared" si="142"/>
        <v>1.13208</v>
      </c>
      <c r="E1205" s="2">
        <f t="shared" si="144"/>
        <v>1.1412599999999999</v>
      </c>
      <c r="F1205" s="2">
        <f t="shared" si="145"/>
        <v>1.1494000000000004</v>
      </c>
      <c r="G1205" s="2">
        <f t="shared" si="147"/>
        <v>1.1586799999999997</v>
      </c>
      <c r="H1205" s="2">
        <f t="shared" si="143"/>
        <v>1.2856500000000006</v>
      </c>
      <c r="I1205" s="2">
        <f t="array" ref="I1205">SUMPRODUCT(B1189:B1208, (ROW(B1189:B1208)-ROW(B1189)+1)) / (20*21/2)</f>
        <v>1.1401571428571426</v>
      </c>
      <c r="J1205" s="2">
        <f t="shared" si="146"/>
        <v>1.1469423887866315</v>
      </c>
      <c r="K1205" s="2">
        <f t="shared" si="148"/>
        <v>1.1598289395732013</v>
      </c>
    </row>
    <row r="1206" spans="1:11" ht="13.5" x14ac:dyDescent="0.25">
      <c r="A1206" s="3">
        <v>43767</v>
      </c>
      <c r="B1206" s="2">
        <v>1.1335</v>
      </c>
      <c r="C1206" s="2">
        <f t="shared" si="141"/>
        <v>7.0999999999998842E-3</v>
      </c>
      <c r="D1206" s="2">
        <f t="shared" si="142"/>
        <v>1.13208</v>
      </c>
      <c r="E1206" s="2">
        <f t="shared" si="144"/>
        <v>1.14056</v>
      </c>
      <c r="F1206" s="2">
        <f t="shared" si="145"/>
        <v>1.1476300000000004</v>
      </c>
      <c r="G1206" s="2">
        <f t="shared" si="147"/>
        <v>1.1582559999999995</v>
      </c>
      <c r="H1206" s="2">
        <f t="shared" si="143"/>
        <v>1.2828475000000006</v>
      </c>
      <c r="I1206" s="2">
        <f t="array" ref="I1206">SUMPRODUCT(B1190:B1209, (ROW(B1190:B1209)-ROW(B1190)+1)) / (20*21/2)</f>
        <v>1.1390809523809522</v>
      </c>
      <c r="J1206" s="2">
        <f t="shared" si="146"/>
        <v>1.1456621612831428</v>
      </c>
      <c r="K1206" s="2">
        <f t="shared" si="148"/>
        <v>1.1587964321389581</v>
      </c>
    </row>
    <row r="1207" spans="1:11" ht="13.5" x14ac:dyDescent="0.25">
      <c r="A1207" s="3">
        <v>43768</v>
      </c>
      <c r="B1207" s="2">
        <v>1.1335</v>
      </c>
      <c r="C1207" s="2">
        <f t="shared" si="141"/>
        <v>0</v>
      </c>
      <c r="D1207" s="2">
        <f t="shared" si="142"/>
        <v>1.1320799999999998</v>
      </c>
      <c r="E1207" s="2">
        <f t="shared" si="144"/>
        <v>1.1384399999999997</v>
      </c>
      <c r="F1207" s="2">
        <f t="shared" si="145"/>
        <v>1.1458600000000003</v>
      </c>
      <c r="G1207" s="2">
        <f t="shared" si="147"/>
        <v>1.1578319999999995</v>
      </c>
      <c r="H1207" s="2">
        <f t="shared" si="143"/>
        <v>1.2800765000000005</v>
      </c>
      <c r="I1207" s="2">
        <f t="array" ref="I1207">SUMPRODUCT(B1191:B1210, (ROW(B1191:B1210)-ROW(B1191)+1)) / (20*21/2)</f>
        <v>1.1366857142857141</v>
      </c>
      <c r="J1207" s="2">
        <f t="shared" si="146"/>
        <v>1.1445038602085578</v>
      </c>
      <c r="K1207" s="2">
        <f t="shared" si="148"/>
        <v>1.1578044151923323</v>
      </c>
    </row>
    <row r="1208" spans="1:11" ht="13.5" x14ac:dyDescent="0.25">
      <c r="A1208" s="3">
        <v>43769</v>
      </c>
      <c r="B1208" s="2">
        <v>1.1335</v>
      </c>
      <c r="C1208" s="2">
        <f t="shared" si="141"/>
        <v>0</v>
      </c>
      <c r="D1208" s="2">
        <f t="shared" si="142"/>
        <v>1.1320799999999998</v>
      </c>
      <c r="E1208" s="2">
        <f t="shared" si="144"/>
        <v>1.13561</v>
      </c>
      <c r="F1208" s="2">
        <f t="shared" si="145"/>
        <v>1.1448000000000005</v>
      </c>
      <c r="G1208" s="2">
        <f t="shared" si="147"/>
        <v>1.1574079999999993</v>
      </c>
      <c r="H1208" s="2">
        <f t="shared" si="143"/>
        <v>1.2773055000000004</v>
      </c>
      <c r="I1208" s="2">
        <f t="array" ref="I1208">SUMPRODUCT(B1192:B1211, (ROW(B1192:B1211)-ROW(B1192)+1)) / (20*21/2)</f>
        <v>1.133715238095238</v>
      </c>
      <c r="J1208" s="2">
        <f t="shared" si="146"/>
        <v>1.1434558735220286</v>
      </c>
      <c r="K1208" s="2">
        <f t="shared" si="148"/>
        <v>1.1568513008710646</v>
      </c>
    </row>
    <row r="1209" spans="1:11" ht="13.5" x14ac:dyDescent="0.25">
      <c r="A1209" s="3">
        <v>43770</v>
      </c>
      <c r="B1209" s="2">
        <v>1.1335</v>
      </c>
      <c r="C1209" s="2">
        <f t="shared" si="141"/>
        <v>0</v>
      </c>
      <c r="D1209" s="2">
        <f t="shared" si="142"/>
        <v>1.1320799999999998</v>
      </c>
      <c r="E1209" s="2">
        <f t="shared" si="144"/>
        <v>1.1341999999999999</v>
      </c>
      <c r="F1209" s="2">
        <f t="shared" si="145"/>
        <v>1.1444500000000004</v>
      </c>
      <c r="G1209" s="2">
        <f t="shared" si="147"/>
        <v>1.1565579999999995</v>
      </c>
      <c r="H1209" s="2">
        <f t="shared" si="143"/>
        <v>1.2745345000000003</v>
      </c>
      <c r="I1209" s="2">
        <f t="array" ref="I1209">SUMPRODUCT(B1193:B1212, (ROW(B1193:B1212)-ROW(B1193)+1)) / (20*21/2)</f>
        <v>1.1283195238095236</v>
      </c>
      <c r="J1209" s="2">
        <f t="shared" si="146"/>
        <v>1.1425076950913593</v>
      </c>
      <c r="K1209" s="2">
        <f t="shared" si="148"/>
        <v>1.1559355635820032</v>
      </c>
    </row>
    <row r="1210" spans="1:11" ht="13.5" x14ac:dyDescent="0.25">
      <c r="A1210" s="3">
        <v>43773</v>
      </c>
      <c r="B1210" s="2">
        <v>1.1193</v>
      </c>
      <c r="C1210" s="2">
        <f t="shared" si="141"/>
        <v>-1.419999999999999E-2</v>
      </c>
      <c r="D1210" s="2">
        <f t="shared" si="142"/>
        <v>1.13066</v>
      </c>
      <c r="E1210" s="2">
        <f t="shared" si="144"/>
        <v>1.13137</v>
      </c>
      <c r="F1210" s="2">
        <f t="shared" si="145"/>
        <v>1.1433900000000004</v>
      </c>
      <c r="G1210" s="2">
        <f t="shared" si="147"/>
        <v>1.1554239999999996</v>
      </c>
      <c r="H1210" s="2">
        <f t="shared" si="143"/>
        <v>1.2717560000000001</v>
      </c>
      <c r="I1210" s="2">
        <f t="array" ref="I1210">SUMPRODUCT(B1194:B1213, (ROW(B1194:B1213)-ROW(B1194)+1)) / (20*21/2)</f>
        <v>1.1219085714285715</v>
      </c>
      <c r="J1210" s="2">
        <f t="shared" si="146"/>
        <v>1.1402974384159918</v>
      </c>
      <c r="K1210" s="2">
        <f t="shared" si="148"/>
        <v>1.1544988748140816</v>
      </c>
    </row>
    <row r="1211" spans="1:11" ht="13.5" x14ac:dyDescent="0.25">
      <c r="A1211" s="3">
        <v>43774</v>
      </c>
      <c r="B1211" s="2">
        <v>1.1122000000000001</v>
      </c>
      <c r="C1211" s="2">
        <f t="shared" si="141"/>
        <v>-7.0999999999998842E-3</v>
      </c>
      <c r="D1211" s="2">
        <f t="shared" si="142"/>
        <v>1.1263999999999998</v>
      </c>
      <c r="E1211" s="2">
        <f t="shared" si="144"/>
        <v>1.1292399999999998</v>
      </c>
      <c r="F1211" s="2">
        <f t="shared" si="145"/>
        <v>1.1405550000000004</v>
      </c>
      <c r="G1211" s="2">
        <f t="shared" si="147"/>
        <v>1.1541479999999995</v>
      </c>
      <c r="H1211" s="2">
        <f t="shared" si="143"/>
        <v>1.2689420000000002</v>
      </c>
      <c r="I1211" s="2">
        <f t="array" ref="I1211">SUMPRODUCT(B1195:B1214, (ROW(B1195:B1214)-ROW(B1195)+1)) / (20*21/2)</f>
        <v>1.1146176190476191</v>
      </c>
      <c r="J1211" s="2">
        <f t="shared" si="146"/>
        <v>1.137621491900183</v>
      </c>
      <c r="K1211" s="2">
        <f t="shared" si="148"/>
        <v>1.1528400954096079</v>
      </c>
    </row>
    <row r="1212" spans="1:11" ht="13.5" x14ac:dyDescent="0.25">
      <c r="A1212" s="3">
        <v>43775</v>
      </c>
      <c r="B1212" s="2">
        <v>1.0839000000000001</v>
      </c>
      <c r="C1212" s="2">
        <f t="shared" si="141"/>
        <v>-2.8299999999999992E-2</v>
      </c>
      <c r="D1212" s="2">
        <f t="shared" si="142"/>
        <v>1.1164799999999999</v>
      </c>
      <c r="E1212" s="2">
        <f t="shared" si="144"/>
        <v>1.1242799999999997</v>
      </c>
      <c r="F1212" s="2">
        <f t="shared" si="145"/>
        <v>1.1370150000000003</v>
      </c>
      <c r="G1212" s="2">
        <f t="shared" si="147"/>
        <v>1.1528739999999995</v>
      </c>
      <c r="H1212" s="2">
        <f t="shared" si="143"/>
        <v>1.2660810000000002</v>
      </c>
      <c r="I1212" s="2">
        <f t="array" ref="I1212">SUMPRODUCT(B1196:B1215, (ROW(B1196:B1215)-ROW(B1196)+1)) / (20*21/2)</f>
        <v>1.1105038095238093</v>
      </c>
      <c r="J1212" s="2">
        <f t="shared" si="146"/>
        <v>1.1325051593382609</v>
      </c>
      <c r="K1212" s="2">
        <f t="shared" si="148"/>
        <v>1.15013656225629</v>
      </c>
    </row>
    <row r="1213" spans="1:11" ht="13.5" x14ac:dyDescent="0.25">
      <c r="A1213" s="3">
        <v>43776</v>
      </c>
      <c r="B1213" s="2">
        <v>1.0697000000000001</v>
      </c>
      <c r="C1213" s="2">
        <f t="shared" si="141"/>
        <v>-1.419999999999999E-2</v>
      </c>
      <c r="D1213" s="2">
        <f t="shared" si="142"/>
        <v>1.10372</v>
      </c>
      <c r="E1213" s="2">
        <f t="shared" si="144"/>
        <v>1.1178999999999999</v>
      </c>
      <c r="F1213" s="2">
        <f t="shared" si="145"/>
        <v>1.132055</v>
      </c>
      <c r="G1213" s="2">
        <f t="shared" si="147"/>
        <v>1.1510319999999994</v>
      </c>
      <c r="H1213" s="2">
        <f t="shared" si="143"/>
        <v>1.2632440000000003</v>
      </c>
      <c r="I1213" s="2">
        <f t="array" ref="I1213">SUMPRODUCT(B1197:B1216, (ROW(B1197:B1216)-ROW(B1197)+1)) / (20*21/2)</f>
        <v>1.1040223809523808</v>
      </c>
      <c r="J1213" s="2">
        <f t="shared" si="146"/>
        <v>1.1265237155917598</v>
      </c>
      <c r="K1213" s="2">
        <f t="shared" si="148"/>
        <v>1.1469821872658472</v>
      </c>
    </row>
    <row r="1214" spans="1:11" ht="13.5" x14ac:dyDescent="0.25">
      <c r="A1214" s="3">
        <v>43777</v>
      </c>
      <c r="B1214" s="2">
        <v>1.0555000000000001</v>
      </c>
      <c r="C1214" s="2">
        <f t="shared" si="141"/>
        <v>-1.419999999999999E-2</v>
      </c>
      <c r="D1214" s="2">
        <f t="shared" si="142"/>
        <v>1.0881200000000002</v>
      </c>
      <c r="E1214" s="2">
        <f t="shared" si="144"/>
        <v>1.1101000000000001</v>
      </c>
      <c r="F1214" s="2">
        <f t="shared" si="145"/>
        <v>1.127095</v>
      </c>
      <c r="G1214" s="2">
        <f t="shared" si="147"/>
        <v>1.1487639999999995</v>
      </c>
      <c r="H1214" s="2">
        <f t="shared" si="143"/>
        <v>1.2602095000000002</v>
      </c>
      <c r="I1214" s="2">
        <f t="array" ref="I1214">SUMPRODUCT(B1198:B1217, (ROW(B1198:B1217)-ROW(B1198)+1)) / (20*21/2)</f>
        <v>1.0966028571428572</v>
      </c>
      <c r="J1214" s="2">
        <f t="shared" si="146"/>
        <v>1.1197595522020682</v>
      </c>
      <c r="K1214" s="2">
        <f t="shared" si="148"/>
        <v>1.1433946505103239</v>
      </c>
    </row>
    <row r="1215" spans="1:11" ht="13.5" x14ac:dyDescent="0.25">
      <c r="A1215" s="3">
        <v>43780</v>
      </c>
      <c r="B1215" s="2">
        <v>1.0839000000000001</v>
      </c>
      <c r="C1215" s="2">
        <f t="shared" si="141"/>
        <v>2.8399999999999981E-2</v>
      </c>
      <c r="D1215" s="2">
        <f t="shared" si="142"/>
        <v>1.0810400000000002</v>
      </c>
      <c r="E1215" s="2">
        <f t="shared" si="144"/>
        <v>1.10585</v>
      </c>
      <c r="F1215" s="2">
        <f t="shared" si="145"/>
        <v>1.1235550000000001</v>
      </c>
      <c r="G1215" s="2">
        <f t="shared" si="147"/>
        <v>1.1470639999999994</v>
      </c>
      <c r="H1215" s="2">
        <f t="shared" si="143"/>
        <v>1.2574750000000003</v>
      </c>
      <c r="I1215" s="2">
        <f t="array" ref="I1215">SUMPRODUCT(B1199:B1218, (ROW(B1199:B1218)-ROW(B1199)+1)) / (20*21/2)</f>
        <v>1.0903895238095236</v>
      </c>
      <c r="J1215" s="2">
        <f t="shared" si="146"/>
        <v>1.1163443567542521</v>
      </c>
      <c r="K1215" s="2">
        <f t="shared" si="148"/>
        <v>1.1410615269608995</v>
      </c>
    </row>
    <row r="1216" spans="1:11" ht="13.5" x14ac:dyDescent="0.25">
      <c r="A1216" s="3">
        <v>43781</v>
      </c>
      <c r="B1216" s="2">
        <v>1.0555000000000001</v>
      </c>
      <c r="C1216" s="2">
        <f t="shared" si="141"/>
        <v>-2.8399999999999981E-2</v>
      </c>
      <c r="D1216" s="2">
        <f t="shared" si="142"/>
        <v>1.0697000000000001</v>
      </c>
      <c r="E1216" s="2">
        <f t="shared" si="144"/>
        <v>1.09805</v>
      </c>
      <c r="F1216" s="2">
        <f t="shared" si="145"/>
        <v>1.119305</v>
      </c>
      <c r="G1216" s="2">
        <f t="shared" si="147"/>
        <v>1.1442299999999994</v>
      </c>
      <c r="H1216" s="2">
        <f t="shared" si="143"/>
        <v>1.2548200000000003</v>
      </c>
      <c r="I1216" s="2">
        <f t="array" ref="I1216">SUMPRODUCT(B1200:B1219, (ROW(B1200:B1219)-ROW(B1200)+1)) / (20*21/2)</f>
        <v>1.0840495238095238</v>
      </c>
      <c r="J1216" s="2">
        <f t="shared" si="146"/>
        <v>1.11054965611099</v>
      </c>
      <c r="K1216" s="2">
        <f t="shared" si="148"/>
        <v>1.1377061729624329</v>
      </c>
    </row>
    <row r="1217" spans="1:11" ht="13.5" x14ac:dyDescent="0.25">
      <c r="A1217" s="3">
        <v>43782</v>
      </c>
      <c r="B1217" s="2">
        <v>1.0414000000000001</v>
      </c>
      <c r="C1217" s="2">
        <f t="shared" si="141"/>
        <v>-1.4100000000000001E-2</v>
      </c>
      <c r="D1217" s="2">
        <f t="shared" si="142"/>
        <v>1.0612000000000001</v>
      </c>
      <c r="E1217" s="2">
        <f t="shared" si="144"/>
        <v>1.08884</v>
      </c>
      <c r="F1217" s="2">
        <f t="shared" si="145"/>
        <v>1.1136399999999997</v>
      </c>
      <c r="G1217" s="2">
        <f t="shared" si="147"/>
        <v>1.1416799999999996</v>
      </c>
      <c r="H1217" s="2">
        <f t="shared" si="143"/>
        <v>1.2523470000000003</v>
      </c>
      <c r="I1217" s="2">
        <f t="array" ref="I1217">SUMPRODUCT(B1201:B1220, (ROW(B1201:B1220)-ROW(B1201)+1)) / (20*21/2)</f>
        <v>1.0768628571428573</v>
      </c>
      <c r="J1217" s="2">
        <f t="shared" si="146"/>
        <v>1.1039639745766099</v>
      </c>
      <c r="K1217" s="2">
        <f t="shared" si="148"/>
        <v>1.1339294602972394</v>
      </c>
    </row>
    <row r="1218" spans="1:11" ht="13.5" x14ac:dyDescent="0.25">
      <c r="A1218" s="3">
        <v>43783</v>
      </c>
      <c r="B1218" s="2">
        <v>1.0484</v>
      </c>
      <c r="C1218" s="2">
        <f t="shared" si="141"/>
        <v>6.9999999999998952E-3</v>
      </c>
      <c r="D1218" s="2">
        <f t="shared" si="142"/>
        <v>1.0569400000000002</v>
      </c>
      <c r="E1218" s="2">
        <f t="shared" si="144"/>
        <v>1.08033</v>
      </c>
      <c r="F1218" s="2">
        <f t="shared" si="145"/>
        <v>1.1079699999999997</v>
      </c>
      <c r="G1218" s="2">
        <f t="shared" si="147"/>
        <v>1.1395539999999997</v>
      </c>
      <c r="H1218" s="2">
        <f t="shared" si="143"/>
        <v>1.2501935000000004</v>
      </c>
      <c r="I1218" s="2">
        <f t="array" ref="I1218">SUMPRODUCT(B1202:B1221, (ROW(B1202:B1221)-ROW(B1202)+1)) / (20*21/2)</f>
        <v>1.0675542857142857</v>
      </c>
      <c r="J1218" s="2">
        <f t="shared" si="146"/>
        <v>1.0986721674740756</v>
      </c>
      <c r="K1218" s="2">
        <f t="shared" si="148"/>
        <v>1.1305753638149947</v>
      </c>
    </row>
    <row r="1219" spans="1:11" ht="13.5" x14ac:dyDescent="0.25">
      <c r="A1219" s="3">
        <v>43784</v>
      </c>
      <c r="B1219" s="2">
        <v>1.0414000000000001</v>
      </c>
      <c r="C1219" s="2">
        <f t="shared" si="141"/>
        <v>-6.9999999999998952E-3</v>
      </c>
      <c r="D1219" s="2">
        <f t="shared" si="142"/>
        <v>1.0541200000000002</v>
      </c>
      <c r="E1219" s="2">
        <f t="shared" si="144"/>
        <v>1.0711200000000001</v>
      </c>
      <c r="F1219" s="2">
        <f t="shared" si="145"/>
        <v>1.1026599999999998</v>
      </c>
      <c r="G1219" s="2">
        <f t="shared" si="147"/>
        <v>1.1375719999999996</v>
      </c>
      <c r="H1219" s="2">
        <f t="shared" si="143"/>
        <v>1.2478155000000004</v>
      </c>
      <c r="I1219" s="2">
        <f t="array" ref="I1219">SUMPRODUCT(B1203:B1222, (ROW(B1203:B1222)-ROW(B1203)+1)) / (20*21/2)</f>
        <v>1.0602295238095236</v>
      </c>
      <c r="J1219" s="2">
        <f t="shared" si="146"/>
        <v>1.0932176753336875</v>
      </c>
      <c r="K1219" s="2">
        <f t="shared" si="148"/>
        <v>1.1270782907242105</v>
      </c>
    </row>
    <row r="1220" spans="1:11" ht="13.5" x14ac:dyDescent="0.25">
      <c r="A1220" s="3">
        <v>43787</v>
      </c>
      <c r="B1220" s="2">
        <v>1.0271999999999999</v>
      </c>
      <c r="C1220" s="2">
        <f t="shared" ref="C1220:C1283" si="149">B1220-B1219</f>
        <v>-1.4200000000000212E-2</v>
      </c>
      <c r="D1220" s="2">
        <f t="shared" si="142"/>
        <v>1.04278</v>
      </c>
      <c r="E1220" s="2">
        <f t="shared" si="144"/>
        <v>1.0619100000000001</v>
      </c>
      <c r="F1220" s="2">
        <f t="shared" si="145"/>
        <v>1.0966400000000001</v>
      </c>
      <c r="G1220" s="2">
        <f t="shared" si="147"/>
        <v>1.1347379999999996</v>
      </c>
      <c r="H1220" s="2">
        <f t="shared" si="143"/>
        <v>1.2453665000000003</v>
      </c>
      <c r="I1220" s="2">
        <f t="array" ref="I1220">SUMPRODUCT(B1204:B1223, (ROW(B1204:B1223)-ROW(B1204)+1)) / (20*21/2)</f>
        <v>1.0528023809523808</v>
      </c>
      <c r="J1220" s="2">
        <f t="shared" si="146"/>
        <v>1.0869302776828602</v>
      </c>
      <c r="K1220" s="2">
        <f t="shared" si="148"/>
        <v>1.1231614950095357</v>
      </c>
    </row>
    <row r="1221" spans="1:11" ht="13.5" x14ac:dyDescent="0.25">
      <c r="A1221" s="3">
        <v>43788</v>
      </c>
      <c r="B1221" s="2">
        <v>0.99890000000000001</v>
      </c>
      <c r="C1221" s="2">
        <f t="shared" si="149"/>
        <v>-2.8299999999999881E-2</v>
      </c>
      <c r="D1221" s="2">
        <f t="shared" si="142"/>
        <v>1.03146</v>
      </c>
      <c r="E1221" s="2">
        <f t="shared" si="144"/>
        <v>1.0505800000000003</v>
      </c>
      <c r="F1221" s="2">
        <f t="shared" si="145"/>
        <v>1.0899099999999999</v>
      </c>
      <c r="G1221" s="2">
        <f t="shared" si="147"/>
        <v>1.1313379999999997</v>
      </c>
      <c r="H1221" s="2">
        <f t="shared" si="143"/>
        <v>1.2426810000000004</v>
      </c>
      <c r="I1221" s="2">
        <f t="array" ref="I1221">SUMPRODUCT(B1205:B1224, (ROW(B1205:B1224)-ROW(B1205)+1)) / (20*21/2)</f>
        <v>1.0486876190476191</v>
      </c>
      <c r="J1221" s="2">
        <f t="shared" si="146"/>
        <v>1.0785464417130641</v>
      </c>
      <c r="K1221" s="2">
        <f t="shared" si="148"/>
        <v>1.1182884952052401</v>
      </c>
    </row>
    <row r="1222" spans="1:11" ht="13.5" x14ac:dyDescent="0.25">
      <c r="A1222" s="3">
        <v>43789</v>
      </c>
      <c r="B1222" s="2">
        <v>1.0129999999999999</v>
      </c>
      <c r="C1222" s="2">
        <f t="shared" si="149"/>
        <v>1.409999999999989E-2</v>
      </c>
      <c r="D1222" s="2">
        <f t="shared" ref="D1222:D1285" si="150">AVERAGE(B1218:B1222)</f>
        <v>1.0257799999999999</v>
      </c>
      <c r="E1222" s="2">
        <f t="shared" si="144"/>
        <v>1.0434900000000003</v>
      </c>
      <c r="F1222" s="2">
        <f t="shared" si="145"/>
        <v>1.0838849999999998</v>
      </c>
      <c r="G1222" s="2">
        <f t="shared" si="147"/>
        <v>1.1283619999999999</v>
      </c>
      <c r="H1222" s="2">
        <f t="shared" si="143"/>
        <v>1.2400660000000001</v>
      </c>
      <c r="I1222" s="2">
        <f t="array" ref="I1222">SUMPRODUCT(B1206:B1225, (ROW(B1206:B1225)-ROW(B1206)+1)) / (20*21/2)</f>
        <v>1.0443690476190477</v>
      </c>
      <c r="J1222" s="2">
        <f t="shared" si="146"/>
        <v>1.072303923454677</v>
      </c>
      <c r="K1222" s="2">
        <f t="shared" si="148"/>
        <v>1.1141595346089561</v>
      </c>
    </row>
    <row r="1223" spans="1:11" ht="13.5" x14ac:dyDescent="0.25">
      <c r="A1223" s="3">
        <v>43790</v>
      </c>
      <c r="B1223" s="2">
        <v>1.0059</v>
      </c>
      <c r="C1223" s="2">
        <f t="shared" si="149"/>
        <v>-7.0999999999998842E-3</v>
      </c>
      <c r="D1223" s="2">
        <f t="shared" si="150"/>
        <v>1.01728</v>
      </c>
      <c r="E1223" s="2">
        <f t="shared" si="144"/>
        <v>1.0371100000000002</v>
      </c>
      <c r="F1223" s="2">
        <f t="shared" si="145"/>
        <v>1.0775049999999999</v>
      </c>
      <c r="G1223" s="2">
        <f t="shared" si="147"/>
        <v>1.1252439999999997</v>
      </c>
      <c r="H1223" s="2">
        <f t="shared" si="143"/>
        <v>1.2375105000000002</v>
      </c>
      <c r="I1223" s="2">
        <f t="array" ref="I1223">SUMPRODUCT(B1207:B1226, (ROW(B1207:B1226)-ROW(B1207)+1)) / (20*21/2)</f>
        <v>1.0405228571428571</v>
      </c>
      <c r="J1223" s="2">
        <f t="shared" si="146"/>
        <v>1.0659797402685172</v>
      </c>
      <c r="K1223" s="2">
        <f t="shared" si="148"/>
        <v>1.1099140626635069</v>
      </c>
    </row>
    <row r="1224" spans="1:11" ht="13.5" x14ac:dyDescent="0.25">
      <c r="A1224" s="3">
        <v>43791</v>
      </c>
      <c r="B1224" s="2">
        <v>1.0343</v>
      </c>
      <c r="C1224" s="2">
        <f t="shared" si="149"/>
        <v>2.8399999999999981E-2</v>
      </c>
      <c r="D1224" s="2">
        <f t="shared" si="150"/>
        <v>1.01586</v>
      </c>
      <c r="E1224" s="2">
        <f t="shared" si="144"/>
        <v>1.0349900000000001</v>
      </c>
      <c r="F1224" s="2">
        <f t="shared" si="145"/>
        <v>1.0725449999999999</v>
      </c>
      <c r="G1224" s="2">
        <f t="shared" si="147"/>
        <v>1.1226939999999999</v>
      </c>
      <c r="H1224" s="2">
        <f t="shared" si="143"/>
        <v>1.2353180000000001</v>
      </c>
      <c r="I1224" s="2">
        <f t="array" ref="I1224">SUMPRODUCT(B1208:B1227, (ROW(B1208:B1227)-ROW(B1208)+1)) / (20*21/2)</f>
        <v>1.0378590476190477</v>
      </c>
      <c r="J1224" s="2">
        <f t="shared" si="146"/>
        <v>1.062962622147706</v>
      </c>
      <c r="K1224" s="2">
        <f t="shared" si="148"/>
        <v>1.1069488053041536</v>
      </c>
    </row>
    <row r="1225" spans="1:11" ht="13.5" x14ac:dyDescent="0.25">
      <c r="A1225" s="3">
        <v>43794</v>
      </c>
      <c r="B1225" s="2">
        <v>1.0271999999999999</v>
      </c>
      <c r="C1225" s="2">
        <f t="shared" si="149"/>
        <v>-7.1000000000001062E-3</v>
      </c>
      <c r="D1225" s="2">
        <f t="shared" si="150"/>
        <v>1.0158599999999998</v>
      </c>
      <c r="E1225" s="2">
        <f t="shared" si="144"/>
        <v>1.02932</v>
      </c>
      <c r="F1225" s="2">
        <f t="shared" si="145"/>
        <v>1.067585</v>
      </c>
      <c r="G1225" s="2">
        <f t="shared" si="147"/>
        <v>1.120144</v>
      </c>
      <c r="H1225" s="2">
        <f t="shared" si="143"/>
        <v>1.2331220000000003</v>
      </c>
      <c r="I1225" s="2">
        <f t="array" ref="I1225">SUMPRODUCT(B1209:B1228, (ROW(B1209:B1228)-ROW(B1209)+1)) / (20*21/2)</f>
        <v>1.0343152380952378</v>
      </c>
      <c r="J1225" s="2">
        <f t="shared" si="146"/>
        <v>1.0595566581336389</v>
      </c>
      <c r="K1225" s="2">
        <f t="shared" si="148"/>
        <v>1.1038214011745791</v>
      </c>
    </row>
    <row r="1226" spans="1:11" ht="13.5" x14ac:dyDescent="0.25">
      <c r="A1226" s="3">
        <v>43795</v>
      </c>
      <c r="B1226" s="2">
        <v>1.0271999999999999</v>
      </c>
      <c r="C1226" s="2">
        <f t="shared" si="149"/>
        <v>0</v>
      </c>
      <c r="D1226" s="2">
        <f t="shared" si="150"/>
        <v>1.02152</v>
      </c>
      <c r="E1226" s="2">
        <f t="shared" si="144"/>
        <v>1.0264900000000001</v>
      </c>
      <c r="F1226" s="2">
        <f t="shared" si="145"/>
        <v>1.0622699999999998</v>
      </c>
      <c r="G1226" s="2">
        <f t="shared" si="147"/>
        <v>1.1175940000000002</v>
      </c>
      <c r="H1226" s="2">
        <f t="shared" ref="H1226:H1289" si="151">AVERAGE(B1027:B1226)</f>
        <v>1.2309260000000002</v>
      </c>
      <c r="I1226" s="2">
        <f t="array" ref="I1226">SUMPRODUCT(B1210:B1229, (ROW(B1210:B1229)-ROW(B1210)+1)) / (20*21/2)</f>
        <v>1.0360352380952382</v>
      </c>
      <c r="J1226" s="2">
        <f t="shared" si="146"/>
        <v>1.0564750716447209</v>
      </c>
      <c r="K1226" s="2">
        <f t="shared" si="148"/>
        <v>1.1008166403442035</v>
      </c>
    </row>
    <row r="1227" spans="1:11" ht="13.5" x14ac:dyDescent="0.25">
      <c r="A1227" s="3">
        <v>43796</v>
      </c>
      <c r="B1227" s="2">
        <v>1.0343</v>
      </c>
      <c r="C1227" s="2">
        <f t="shared" si="149"/>
        <v>7.1000000000001062E-3</v>
      </c>
      <c r="D1227" s="2">
        <f t="shared" si="150"/>
        <v>1.0257799999999999</v>
      </c>
      <c r="E1227" s="2">
        <f t="shared" si="144"/>
        <v>1.0257800000000001</v>
      </c>
      <c r="F1227" s="2">
        <f t="shared" si="145"/>
        <v>1.0573100000000004</v>
      </c>
      <c r="G1227" s="2">
        <f t="shared" si="147"/>
        <v>1.115186</v>
      </c>
      <c r="H1227" s="2">
        <f t="shared" si="151"/>
        <v>1.2287655000000002</v>
      </c>
      <c r="I1227" s="2">
        <f t="array" ref="I1227">SUMPRODUCT(B1211:B1230, (ROW(B1211:B1230)-ROW(B1211)+1)) / (20*21/2)</f>
        <v>1.0434590476190475</v>
      </c>
      <c r="J1227" s="2">
        <f t="shared" si="146"/>
        <v>1.0543631600595094</v>
      </c>
      <c r="K1227" s="2">
        <f t="shared" si="148"/>
        <v>1.0982081446444307</v>
      </c>
    </row>
    <row r="1228" spans="1:11" ht="13.5" x14ac:dyDescent="0.25">
      <c r="A1228" s="3">
        <v>43797</v>
      </c>
      <c r="B1228" s="2">
        <v>1.0201</v>
      </c>
      <c r="C1228" s="2">
        <f t="shared" si="149"/>
        <v>-1.419999999999999E-2</v>
      </c>
      <c r="D1228" s="2">
        <f t="shared" si="150"/>
        <v>1.0286199999999999</v>
      </c>
      <c r="E1228" s="2">
        <f t="shared" ref="E1228:E1291" si="152">AVERAGE(B1219:B1228)</f>
        <v>1.0229499999999998</v>
      </c>
      <c r="F1228" s="2">
        <f t="shared" si="145"/>
        <v>1.0516400000000001</v>
      </c>
      <c r="G1228" s="2">
        <f t="shared" si="147"/>
        <v>1.1124940000000003</v>
      </c>
      <c r="H1228" s="2">
        <f t="shared" si="151"/>
        <v>1.2265655000000004</v>
      </c>
      <c r="I1228" s="2">
        <f t="array" ref="I1228">SUMPRODUCT(B1212:B1231, (ROW(B1212:B1231)-ROW(B1212)+1)) / (20*21/2)</f>
        <v>1.0569157142857144</v>
      </c>
      <c r="J1228" s="2">
        <f t="shared" si="146"/>
        <v>1.0511000019586036</v>
      </c>
      <c r="K1228" s="2">
        <f t="shared" si="148"/>
        <v>1.0951450801485707</v>
      </c>
    </row>
    <row r="1229" spans="1:11" ht="13.5" x14ac:dyDescent="0.25">
      <c r="A1229" s="3">
        <v>43798</v>
      </c>
      <c r="B1229" s="2">
        <v>1.0697000000000001</v>
      </c>
      <c r="C1229" s="2">
        <f t="shared" si="149"/>
        <v>4.9600000000000088E-2</v>
      </c>
      <c r="D1229" s="2">
        <f t="shared" si="150"/>
        <v>1.0356999999999998</v>
      </c>
      <c r="E1229" s="2">
        <f t="shared" si="152"/>
        <v>1.0257799999999999</v>
      </c>
      <c r="F1229" s="2">
        <f t="shared" si="145"/>
        <v>1.0484500000000003</v>
      </c>
      <c r="G1229" s="2">
        <f t="shared" si="147"/>
        <v>1.1102280000000002</v>
      </c>
      <c r="H1229" s="2">
        <f t="shared" si="151"/>
        <v>1.2246135000000005</v>
      </c>
      <c r="I1229" s="2">
        <f t="array" ref="I1229">SUMPRODUCT(B1213:B1232, (ROW(B1213:B1232)-ROW(B1213)+1)) / (20*21/2)</f>
        <v>1.0747252380952381</v>
      </c>
      <c r="J1229" s="2">
        <f t="shared" si="146"/>
        <v>1.0528714303434985</v>
      </c>
      <c r="K1229" s="2">
        <f t="shared" si="148"/>
        <v>1.0941472338682345</v>
      </c>
    </row>
    <row r="1230" spans="1:11" ht="13.5" x14ac:dyDescent="0.25">
      <c r="A1230" s="3">
        <v>43801</v>
      </c>
      <c r="B1230" s="2">
        <v>1.1264000000000001</v>
      </c>
      <c r="C1230" s="2">
        <f t="shared" si="149"/>
        <v>5.6699999999999973E-2</v>
      </c>
      <c r="D1230" s="2">
        <f t="shared" si="150"/>
        <v>1.0555400000000001</v>
      </c>
      <c r="E1230" s="2">
        <f t="shared" si="152"/>
        <v>1.0356999999999998</v>
      </c>
      <c r="F1230" s="2">
        <f t="shared" si="145"/>
        <v>1.0488050000000002</v>
      </c>
      <c r="G1230" s="2">
        <f t="shared" si="147"/>
        <v>1.1092360000000003</v>
      </c>
      <c r="H1230" s="2">
        <f t="shared" si="151"/>
        <v>1.2229765000000004</v>
      </c>
      <c r="I1230" s="2">
        <f t="array" ref="I1230">SUMPRODUCT(B1214:B1233, (ROW(B1214:B1233)-ROW(B1214)+1)) / (20*21/2)</f>
        <v>1.0978690476190476</v>
      </c>
      <c r="J1230" s="2">
        <f t="shared" si="146"/>
        <v>1.0598741512631653</v>
      </c>
      <c r="K1230" s="2">
        <f t="shared" si="148"/>
        <v>1.095412048226343</v>
      </c>
    </row>
    <row r="1231" spans="1:11" ht="13.5" x14ac:dyDescent="0.25">
      <c r="A1231" s="3">
        <v>43802</v>
      </c>
      <c r="B1231" s="2">
        <v>1.1900999999999999</v>
      </c>
      <c r="C1231" s="2">
        <f t="shared" si="149"/>
        <v>6.3699999999999868E-2</v>
      </c>
      <c r="D1231" s="2">
        <f t="shared" si="150"/>
        <v>1.0881200000000002</v>
      </c>
      <c r="E1231" s="2">
        <f t="shared" si="152"/>
        <v>1.0548199999999999</v>
      </c>
      <c r="F1231" s="2">
        <f t="shared" si="145"/>
        <v>1.0527000000000002</v>
      </c>
      <c r="G1231" s="2">
        <f t="shared" si="147"/>
        <v>1.1095180000000004</v>
      </c>
      <c r="H1231" s="2">
        <f t="shared" si="151"/>
        <v>1.2216580000000004</v>
      </c>
      <c r="I1231" s="2">
        <f t="array" ref="I1231">SUMPRODUCT(B1215:B1234, (ROW(B1215:B1234)-ROW(B1215)+1)) / (20*21/2)</f>
        <v>1.117194761904762</v>
      </c>
      <c r="J1231" s="2">
        <f t="shared" si="146"/>
        <v>1.0722766130476258</v>
      </c>
      <c r="K1231" s="2">
        <f t="shared" si="148"/>
        <v>1.0991253012370745</v>
      </c>
    </row>
    <row r="1232" spans="1:11" ht="13.5" x14ac:dyDescent="0.25">
      <c r="A1232" s="3">
        <v>43803</v>
      </c>
      <c r="B1232" s="2">
        <v>1.2397</v>
      </c>
      <c r="C1232" s="2">
        <f t="shared" si="149"/>
        <v>4.9600000000000088E-2</v>
      </c>
      <c r="D1232" s="2">
        <f t="shared" si="150"/>
        <v>1.1292000000000002</v>
      </c>
      <c r="E1232" s="2">
        <f t="shared" si="152"/>
        <v>1.0774899999999998</v>
      </c>
      <c r="F1232" s="2">
        <f t="shared" si="145"/>
        <v>1.0604900000000002</v>
      </c>
      <c r="G1232" s="2">
        <f t="shared" si="147"/>
        <v>1.1113600000000003</v>
      </c>
      <c r="H1232" s="2">
        <f t="shared" si="151"/>
        <v>1.2205875000000004</v>
      </c>
      <c r="I1232" s="2">
        <f t="array" ref="I1232">SUMPRODUCT(B1216:B1235, (ROW(B1216:B1235)-ROW(B1216)+1)) / (20*21/2)</f>
        <v>1.1388557142857141</v>
      </c>
      <c r="J1232" s="2">
        <f t="shared" si="146"/>
        <v>1.0882216975192804</v>
      </c>
      <c r="K1232" s="2">
        <f t="shared" si="148"/>
        <v>1.1046380345218951</v>
      </c>
    </row>
    <row r="1233" spans="1:11" ht="13.5" x14ac:dyDescent="0.25">
      <c r="A1233" s="3">
        <v>43804</v>
      </c>
      <c r="B1233" s="2">
        <v>1.3035000000000001</v>
      </c>
      <c r="C1233" s="2">
        <f t="shared" si="149"/>
        <v>6.3800000000000079E-2</v>
      </c>
      <c r="D1233" s="2">
        <f t="shared" si="150"/>
        <v>1.1858800000000003</v>
      </c>
      <c r="E1233" s="2">
        <f t="shared" si="152"/>
        <v>1.1072499999999998</v>
      </c>
      <c r="F1233" s="2">
        <f t="shared" si="145"/>
        <v>1.0721800000000001</v>
      </c>
      <c r="G1233" s="2">
        <f t="shared" si="147"/>
        <v>1.1141940000000004</v>
      </c>
      <c r="H1233" s="2">
        <f t="shared" si="151"/>
        <v>1.2196780000000005</v>
      </c>
      <c r="I1233" s="2">
        <f t="array" ref="I1233">SUMPRODUCT(B1217:B1236, (ROW(B1217:B1236)-ROW(B1217)+1)) / (20*21/2)</f>
        <v>1.1560561904761906</v>
      </c>
      <c r="J1233" s="2">
        <f t="shared" si="146"/>
        <v>1.1087243929936348</v>
      </c>
      <c r="K1233" s="2">
        <f t="shared" si="148"/>
        <v>1.1124365429720169</v>
      </c>
    </row>
    <row r="1234" spans="1:11" ht="13.5" x14ac:dyDescent="0.25">
      <c r="A1234" s="3">
        <v>43805</v>
      </c>
      <c r="B1234" s="2">
        <v>1.2750999999999999</v>
      </c>
      <c r="C1234" s="2">
        <f t="shared" si="149"/>
        <v>-2.8400000000000203E-2</v>
      </c>
      <c r="D1234" s="2">
        <f t="shared" si="150"/>
        <v>1.2269600000000001</v>
      </c>
      <c r="E1234" s="2">
        <f t="shared" si="152"/>
        <v>1.1313299999999999</v>
      </c>
      <c r="F1234" s="2">
        <f t="shared" si="145"/>
        <v>1.0831599999999999</v>
      </c>
      <c r="G1234" s="2">
        <f t="shared" si="147"/>
        <v>1.1163180000000004</v>
      </c>
      <c r="H1234" s="2">
        <f t="shared" si="151"/>
        <v>1.2187845000000008</v>
      </c>
      <c r="I1234" s="2">
        <f t="array" ref="I1234">SUMPRODUCT(B1218:B1237, (ROW(B1218:B1237)-ROW(B1218)+1)) / (20*21/2)</f>
        <v>1.1715442857142857</v>
      </c>
      <c r="J1234" s="2">
        <f t="shared" si="146"/>
        <v>1.1245696888990029</v>
      </c>
      <c r="K1234" s="2">
        <f t="shared" si="148"/>
        <v>1.1188155020711534</v>
      </c>
    </row>
    <row r="1235" spans="1:11" ht="13.5" x14ac:dyDescent="0.25">
      <c r="A1235" s="3">
        <v>43808</v>
      </c>
      <c r="B1235" s="2">
        <v>1.3106</v>
      </c>
      <c r="C1235" s="2">
        <f t="shared" si="149"/>
        <v>3.5500000000000087E-2</v>
      </c>
      <c r="D1235" s="2">
        <f t="shared" si="150"/>
        <v>1.2638</v>
      </c>
      <c r="E1235" s="2">
        <f t="shared" si="152"/>
        <v>1.1596700000000002</v>
      </c>
      <c r="F1235" s="2">
        <f t="shared" si="145"/>
        <v>1.094495</v>
      </c>
      <c r="G1235" s="2">
        <f t="shared" si="147"/>
        <v>1.1187280000000004</v>
      </c>
      <c r="H1235" s="2">
        <f t="shared" si="151"/>
        <v>1.2181000000000006</v>
      </c>
      <c r="I1235" s="2">
        <f t="array" ref="I1235">SUMPRODUCT(B1219:B1238, (ROW(B1219:B1238)-ROW(B1219)+1)) / (20*21/2)</f>
        <v>1.1832480952380953</v>
      </c>
      <c r="J1235" s="2">
        <f t="shared" si="146"/>
        <v>1.1422868613848121</v>
      </c>
      <c r="K1235" s="2">
        <f t="shared" si="148"/>
        <v>1.1263364627742454</v>
      </c>
    </row>
    <row r="1236" spans="1:11" ht="13.5" x14ac:dyDescent="0.25">
      <c r="A1236" s="3">
        <v>43809</v>
      </c>
      <c r="B1236" s="2">
        <v>1.2750999999999999</v>
      </c>
      <c r="C1236" s="2">
        <f t="shared" si="149"/>
        <v>-3.5500000000000087E-2</v>
      </c>
      <c r="D1236" s="2">
        <f t="shared" si="150"/>
        <v>1.2807999999999999</v>
      </c>
      <c r="E1236" s="2">
        <f t="shared" si="152"/>
        <v>1.1844600000000001</v>
      </c>
      <c r="F1236" s="2">
        <f t="shared" ref="F1236:F1299" si="153">AVERAGE(B1217:B1236)</f>
        <v>1.1054749999999998</v>
      </c>
      <c r="G1236" s="2">
        <f t="shared" si="147"/>
        <v>1.1208520000000004</v>
      </c>
      <c r="H1236" s="2">
        <f t="shared" si="151"/>
        <v>1.2172380000000007</v>
      </c>
      <c r="I1236" s="2">
        <f t="array" ref="I1236">SUMPRODUCT(B1220:B1239, (ROW(B1220:B1239)-ROW(B1220)+1)) / (20*21/2)</f>
        <v>1.1967457142857143</v>
      </c>
      <c r="J1236" s="2">
        <f t="shared" si="146"/>
        <v>1.1549357317291156</v>
      </c>
      <c r="K1236" s="2">
        <f t="shared" si="148"/>
        <v>1.132170326979177</v>
      </c>
    </row>
    <row r="1237" spans="1:11" ht="13.5" x14ac:dyDescent="0.25">
      <c r="A1237" s="3">
        <v>43810</v>
      </c>
      <c r="B1237" s="2">
        <v>1.2681</v>
      </c>
      <c r="C1237" s="2">
        <f t="shared" si="149"/>
        <v>-6.9999999999998952E-3</v>
      </c>
      <c r="D1237" s="2">
        <f t="shared" si="150"/>
        <v>1.2864799999999998</v>
      </c>
      <c r="E1237" s="2">
        <f t="shared" si="152"/>
        <v>1.20784</v>
      </c>
      <c r="F1237" s="2">
        <f t="shared" si="153"/>
        <v>1.1168099999999999</v>
      </c>
      <c r="G1237" s="2">
        <f t="shared" si="147"/>
        <v>1.1228360000000002</v>
      </c>
      <c r="H1237" s="2">
        <f t="shared" si="151"/>
        <v>1.2163410000000008</v>
      </c>
      <c r="I1237" s="2">
        <f t="array" ref="I1237">SUMPRODUCT(B1221:B1240, (ROW(B1221:B1240)-ROW(B1221)+1)) / (20*21/2)</f>
        <v>1.2125352380952381</v>
      </c>
      <c r="J1237" s="2">
        <f t="shared" ref="J1237:J1300" si="154">$J$4*B1237+J1236*(1-$J$4)</f>
        <v>1.1657132810882473</v>
      </c>
      <c r="K1237" s="2">
        <f t="shared" si="148"/>
        <v>1.1375009023917582</v>
      </c>
    </row>
    <row r="1238" spans="1:11" ht="13.5" x14ac:dyDescent="0.25">
      <c r="A1238" s="3">
        <v>43811</v>
      </c>
      <c r="B1238" s="2">
        <v>1.2397</v>
      </c>
      <c r="C1238" s="2">
        <f t="shared" si="149"/>
        <v>-2.8399999999999981E-2</v>
      </c>
      <c r="D1238" s="2">
        <f t="shared" si="150"/>
        <v>1.27372</v>
      </c>
      <c r="E1238" s="2">
        <f t="shared" si="152"/>
        <v>1.2298000000000002</v>
      </c>
      <c r="F1238" s="2">
        <f t="shared" si="153"/>
        <v>1.1263749999999999</v>
      </c>
      <c r="G1238" s="2">
        <f t="shared" si="147"/>
        <v>1.124536</v>
      </c>
      <c r="H1238" s="2">
        <f t="shared" si="151"/>
        <v>1.2154285000000007</v>
      </c>
      <c r="I1238" s="2">
        <f t="array" ref="I1238">SUMPRODUCT(B1222:B1241, (ROW(B1222:B1241)-ROW(B1222)+1)) / (20*21/2)</f>
        <v>1.2276852380952383</v>
      </c>
      <c r="J1238" s="2">
        <f t="shared" si="154"/>
        <v>1.1727596352703191</v>
      </c>
      <c r="K1238" s="2">
        <f t="shared" si="148"/>
        <v>1.141508710141101</v>
      </c>
    </row>
    <row r="1239" spans="1:11" ht="13.5" x14ac:dyDescent="0.25">
      <c r="A1239" s="3">
        <v>43812</v>
      </c>
      <c r="B1239" s="2">
        <v>1.2681</v>
      </c>
      <c r="C1239" s="2">
        <f t="shared" si="149"/>
        <v>2.8399999999999981E-2</v>
      </c>
      <c r="D1239" s="2">
        <f t="shared" si="150"/>
        <v>1.2723200000000001</v>
      </c>
      <c r="E1239" s="2">
        <f t="shared" si="152"/>
        <v>1.2496400000000001</v>
      </c>
      <c r="F1239" s="2">
        <f t="shared" si="153"/>
        <v>1.1377099999999998</v>
      </c>
      <c r="G1239" s="2">
        <f t="shared" si="147"/>
        <v>1.1270879999999999</v>
      </c>
      <c r="H1239" s="2">
        <f t="shared" si="151"/>
        <v>1.2146580000000007</v>
      </c>
      <c r="I1239" s="2">
        <f t="array" ref="I1239">SUMPRODUCT(B1223:B1242, (ROW(B1223:B1242)-ROW(B1223)+1)) / (20*21/2)</f>
        <v>1.2487699999999999</v>
      </c>
      <c r="J1239" s="2">
        <f t="shared" si="154"/>
        <v>1.1818396700064793</v>
      </c>
      <c r="K1239" s="2">
        <f t="shared" si="148"/>
        <v>1.146473074449293</v>
      </c>
    </row>
    <row r="1240" spans="1:11" ht="13.5" x14ac:dyDescent="0.25">
      <c r="A1240" s="3">
        <v>43815</v>
      </c>
      <c r="B1240" s="2">
        <v>1.3035000000000001</v>
      </c>
      <c r="C1240" s="2">
        <f t="shared" si="149"/>
        <v>3.5400000000000098E-2</v>
      </c>
      <c r="D1240" s="2">
        <f t="shared" si="150"/>
        <v>1.2708999999999999</v>
      </c>
      <c r="E1240" s="2">
        <f t="shared" si="152"/>
        <v>1.26735</v>
      </c>
      <c r="F1240" s="2">
        <f t="shared" si="153"/>
        <v>1.1515249999999999</v>
      </c>
      <c r="G1240" s="2">
        <f t="shared" si="147"/>
        <v>1.1303479999999999</v>
      </c>
      <c r="H1240" s="2">
        <f t="shared" si="151"/>
        <v>1.2140645000000005</v>
      </c>
      <c r="I1240" s="2">
        <f t="array" ref="I1240">SUMPRODUCT(B1224:B1243, (ROW(B1224:B1243)-ROW(B1224)+1)) / (20*21/2)</f>
        <v>1.269409523809524</v>
      </c>
      <c r="J1240" s="2">
        <f t="shared" si="154"/>
        <v>1.1934263681011004</v>
      </c>
      <c r="K1240" s="2">
        <f t="shared" si="148"/>
        <v>1.1526309930983403</v>
      </c>
    </row>
    <row r="1241" spans="1:11" ht="13.5" x14ac:dyDescent="0.25">
      <c r="A1241" s="3">
        <v>43816</v>
      </c>
      <c r="B1241" s="2">
        <v>1.3106</v>
      </c>
      <c r="C1241" s="2">
        <f t="shared" si="149"/>
        <v>7.0999999999998842E-3</v>
      </c>
      <c r="D1241" s="2">
        <f t="shared" si="150"/>
        <v>1.278</v>
      </c>
      <c r="E1241" s="2">
        <f t="shared" si="152"/>
        <v>1.2794000000000001</v>
      </c>
      <c r="F1241" s="2">
        <f t="shared" si="153"/>
        <v>1.1671099999999999</v>
      </c>
      <c r="G1241" s="2">
        <f t="shared" si="147"/>
        <v>1.1331819999999999</v>
      </c>
      <c r="H1241" s="2">
        <f t="shared" si="151"/>
        <v>1.2133800000000006</v>
      </c>
      <c r="I1241" s="2">
        <f t="array" ref="I1241">SUMPRODUCT(B1225:B1244, (ROW(B1225:B1244)-ROW(B1225)+1)) / (20*21/2)</f>
        <v>1.28816</v>
      </c>
      <c r="J1241" s="2">
        <f t="shared" si="154"/>
        <v>1.2045857616152813</v>
      </c>
      <c r="K1241" s="2">
        <f t="shared" si="148"/>
        <v>1.1588258561140916</v>
      </c>
    </row>
    <row r="1242" spans="1:11" ht="13.5" x14ac:dyDescent="0.25">
      <c r="A1242" s="3">
        <v>43817</v>
      </c>
      <c r="B1242" s="2">
        <v>1.3885000000000001</v>
      </c>
      <c r="C1242" s="2">
        <f t="shared" si="149"/>
        <v>7.790000000000008E-2</v>
      </c>
      <c r="D1242" s="2">
        <f t="shared" si="150"/>
        <v>1.3020800000000001</v>
      </c>
      <c r="E1242" s="2">
        <f t="shared" si="152"/>
        <v>1.2942799999999999</v>
      </c>
      <c r="F1242" s="2">
        <f t="shared" si="153"/>
        <v>1.1858849999999999</v>
      </c>
      <c r="G1242" s="2">
        <f t="shared" si="147"/>
        <v>1.137858</v>
      </c>
      <c r="H1242" s="2">
        <f t="shared" si="151"/>
        <v>1.2132430000000003</v>
      </c>
      <c r="I1242" s="2">
        <f t="array" ref="I1242">SUMPRODUCT(B1226:B1245, (ROW(B1226:B1245)-ROW(B1226)+1)) / (20*21/2)</f>
        <v>1.3024614285714287</v>
      </c>
      <c r="J1242" s="2">
        <f t="shared" si="154"/>
        <v>1.222101403366207</v>
      </c>
      <c r="K1242" s="2">
        <f t="shared" si="148"/>
        <v>1.1678326852860881</v>
      </c>
    </row>
    <row r="1243" spans="1:11" ht="13.5" x14ac:dyDescent="0.25">
      <c r="A1243" s="3">
        <v>43818</v>
      </c>
      <c r="B1243" s="2">
        <v>1.4026000000000001</v>
      </c>
      <c r="C1243" s="2">
        <f t="shared" si="149"/>
        <v>1.4100000000000001E-2</v>
      </c>
      <c r="D1243" s="2">
        <f t="shared" si="150"/>
        <v>1.33466</v>
      </c>
      <c r="E1243" s="2">
        <f t="shared" si="152"/>
        <v>1.3041899999999997</v>
      </c>
      <c r="F1243" s="2">
        <f t="shared" si="153"/>
        <v>1.2057199999999999</v>
      </c>
      <c r="G1243" s="2">
        <f t="shared" si="147"/>
        <v>1.1425319999999999</v>
      </c>
      <c r="H1243" s="2">
        <f t="shared" si="151"/>
        <v>1.2132715000000003</v>
      </c>
      <c r="I1243" s="2">
        <f t="array" ref="I1243">SUMPRODUCT(B1227:B1246, (ROW(B1227:B1246)-ROW(B1227)+1)) / (20*21/2)</f>
        <v>1.3117385714285716</v>
      </c>
      <c r="J1243" s="2">
        <f t="shared" si="154"/>
        <v>1.2392917459027586</v>
      </c>
      <c r="K1243" s="2">
        <f t="shared" si="148"/>
        <v>1.177039246647418</v>
      </c>
    </row>
    <row r="1244" spans="1:11" ht="13.5" x14ac:dyDescent="0.25">
      <c r="A1244" s="3">
        <v>43819</v>
      </c>
      <c r="B1244" s="2">
        <v>1.4026000000000001</v>
      </c>
      <c r="C1244" s="2">
        <f t="shared" si="149"/>
        <v>0</v>
      </c>
      <c r="D1244" s="2">
        <f t="shared" si="150"/>
        <v>1.3615600000000001</v>
      </c>
      <c r="E1244" s="2">
        <f t="shared" si="152"/>
        <v>1.31694</v>
      </c>
      <c r="F1244" s="2">
        <f t="shared" si="153"/>
        <v>1.224135</v>
      </c>
      <c r="G1244" s="2">
        <f t="shared" si="147"/>
        <v>1.1474899999999999</v>
      </c>
      <c r="H1244" s="2">
        <f t="shared" si="151"/>
        <v>1.2133000000000003</v>
      </c>
      <c r="I1244" s="2">
        <f t="array" ref="I1244">SUMPRODUCT(B1228:B1247, (ROW(B1228:B1247)-ROW(B1228)+1)) / (20*21/2)</f>
        <v>1.3161600000000002</v>
      </c>
      <c r="J1244" s="2">
        <f t="shared" si="154"/>
        <v>1.2548449129596386</v>
      </c>
      <c r="K1244" s="2">
        <f t="shared" si="148"/>
        <v>1.1858847663867351</v>
      </c>
    </row>
    <row r="1245" spans="1:11" ht="13.5" x14ac:dyDescent="0.25">
      <c r="A1245" s="3">
        <v>43822</v>
      </c>
      <c r="B1245" s="2">
        <v>1.3743000000000001</v>
      </c>
      <c r="C1245" s="2">
        <f t="shared" si="149"/>
        <v>-2.8299999999999992E-2</v>
      </c>
      <c r="D1245" s="2">
        <f t="shared" si="150"/>
        <v>1.3757200000000001</v>
      </c>
      <c r="E1245" s="2">
        <f t="shared" si="152"/>
        <v>1.3233099999999998</v>
      </c>
      <c r="F1245" s="2">
        <f t="shared" si="153"/>
        <v>1.2414900000000002</v>
      </c>
      <c r="G1245" s="2">
        <f t="shared" si="147"/>
        <v>1.1518819999999999</v>
      </c>
      <c r="H1245" s="2">
        <f t="shared" si="151"/>
        <v>1.2130290000000001</v>
      </c>
      <c r="I1245" s="2">
        <f t="array" ref="I1245">SUMPRODUCT(B1229:B1248, (ROW(B1229:B1248)-ROW(B1229)+1)) / (20*21/2)</f>
        <v>1.3159280952380954</v>
      </c>
      <c r="J1245" s="2">
        <f t="shared" si="154"/>
        <v>1.2662215879158636</v>
      </c>
      <c r="K1245" s="2">
        <f t="shared" si="148"/>
        <v>1.1932735990774515</v>
      </c>
    </row>
    <row r="1246" spans="1:11" ht="13.5" x14ac:dyDescent="0.25">
      <c r="A1246" s="3">
        <v>43823</v>
      </c>
      <c r="B1246" s="2">
        <v>1.3389</v>
      </c>
      <c r="C1246" s="2">
        <f t="shared" si="149"/>
        <v>-3.5400000000000098E-2</v>
      </c>
      <c r="D1246" s="2">
        <f t="shared" si="150"/>
        <v>1.3813799999999998</v>
      </c>
      <c r="E1246" s="2">
        <f t="shared" si="152"/>
        <v>1.3296899999999998</v>
      </c>
      <c r="F1246" s="2">
        <f t="shared" si="153"/>
        <v>1.2570750000000002</v>
      </c>
      <c r="G1246" s="2">
        <f t="shared" si="147"/>
        <v>1.1558499999999998</v>
      </c>
      <c r="H1246" s="2">
        <f t="shared" si="151"/>
        <v>1.2126440000000001</v>
      </c>
      <c r="I1246" s="2">
        <f t="array" ref="I1246">SUMPRODUCT(B1230:B1249, (ROW(B1230:B1249)-ROW(B1230)+1)) / (20*21/2)</f>
        <v>1.309115238095238</v>
      </c>
      <c r="J1246" s="2">
        <f t="shared" si="154"/>
        <v>1.273143341447686</v>
      </c>
      <c r="K1246" s="2">
        <f t="shared" si="148"/>
        <v>1.1989844383293162</v>
      </c>
    </row>
    <row r="1247" spans="1:11" ht="13.5" x14ac:dyDescent="0.25">
      <c r="A1247" s="3">
        <v>43824</v>
      </c>
      <c r="B1247" s="2">
        <v>1.3035000000000001</v>
      </c>
      <c r="C1247" s="2">
        <f t="shared" si="149"/>
        <v>-3.5399999999999876E-2</v>
      </c>
      <c r="D1247" s="2">
        <f t="shared" si="150"/>
        <v>1.3643799999999999</v>
      </c>
      <c r="E1247" s="2">
        <f t="shared" si="152"/>
        <v>1.3332299999999999</v>
      </c>
      <c r="F1247" s="2">
        <f t="shared" si="153"/>
        <v>1.2705350000000002</v>
      </c>
      <c r="G1247" s="2">
        <f t="shared" si="147"/>
        <v>1.1588259999999999</v>
      </c>
      <c r="H1247" s="2">
        <f t="shared" si="151"/>
        <v>1.2122715000000002</v>
      </c>
      <c r="I1247" s="2">
        <f t="array" ref="I1247">SUMPRODUCT(B1231:B1250, (ROW(B1231:B1250)-ROW(B1231)+1)) / (20*21/2)</f>
        <v>1.3009514285714288</v>
      </c>
      <c r="J1247" s="2">
        <f t="shared" si="154"/>
        <v>1.2760344517860016</v>
      </c>
      <c r="K1247" s="2">
        <f t="shared" si="148"/>
        <v>1.2030830878065979</v>
      </c>
    </row>
    <row r="1248" spans="1:11" ht="13.5" x14ac:dyDescent="0.25">
      <c r="A1248" s="3">
        <v>43825</v>
      </c>
      <c r="B1248" s="2">
        <v>1.2681</v>
      </c>
      <c r="C1248" s="2">
        <f t="shared" si="149"/>
        <v>-3.5400000000000098E-2</v>
      </c>
      <c r="D1248" s="2">
        <f t="shared" si="150"/>
        <v>1.33748</v>
      </c>
      <c r="E1248" s="2">
        <f t="shared" si="152"/>
        <v>1.3360699999999999</v>
      </c>
      <c r="F1248" s="2">
        <f t="shared" si="153"/>
        <v>1.2829350000000002</v>
      </c>
      <c r="G1248" s="2">
        <f t="shared" si="147"/>
        <v>1.1609519999999995</v>
      </c>
      <c r="H1248" s="2">
        <f t="shared" si="151"/>
        <v>1.2116910000000003</v>
      </c>
      <c r="I1248" s="2">
        <f t="array" ref="I1248">SUMPRODUCT(B1232:B1251, (ROW(B1232:B1251)-ROW(B1232)+1)) / (20*21/2)</f>
        <v>1.2924166666666668</v>
      </c>
      <c r="J1248" s="2">
        <f t="shared" si="154"/>
        <v>1.2752787897111444</v>
      </c>
      <c r="K1248" s="2">
        <f t="shared" si="148"/>
        <v>1.2056327706377117</v>
      </c>
    </row>
    <row r="1249" spans="1:11" ht="13.5" x14ac:dyDescent="0.25">
      <c r="A1249" s="3">
        <v>43826</v>
      </c>
      <c r="B1249" s="2">
        <v>1.2114</v>
      </c>
      <c r="C1249" s="2">
        <f t="shared" si="149"/>
        <v>-5.6699999999999973E-2</v>
      </c>
      <c r="D1249" s="2">
        <f t="shared" si="150"/>
        <v>1.2992400000000002</v>
      </c>
      <c r="E1249" s="2">
        <f t="shared" si="152"/>
        <v>1.3304</v>
      </c>
      <c r="F1249" s="2">
        <f t="shared" si="153"/>
        <v>1.2900200000000002</v>
      </c>
      <c r="G1249" s="2">
        <f t="shared" si="147"/>
        <v>1.1622279999999996</v>
      </c>
      <c r="H1249" s="2">
        <f t="shared" si="151"/>
        <v>1.2108270000000003</v>
      </c>
      <c r="I1249" s="2">
        <f t="array" ref="I1249">SUMPRODUCT(B1233:B1252, (ROW(B1233:B1252)-ROW(B1233)+1)) / (20*21/2)</f>
        <v>1.2804428571428572</v>
      </c>
      <c r="J1249" s="2">
        <f t="shared" si="154"/>
        <v>1.2691950954529401</v>
      </c>
      <c r="K1249" s="2">
        <f t="shared" si="148"/>
        <v>1.2058589364950563</v>
      </c>
    </row>
    <row r="1250" spans="1:11" ht="13.5" x14ac:dyDescent="0.25">
      <c r="A1250" s="3">
        <v>43829</v>
      </c>
      <c r="B1250" s="2">
        <v>1.2042999999999999</v>
      </c>
      <c r="C1250" s="2">
        <f t="shared" si="149"/>
        <v>-7.1000000000001062E-3</v>
      </c>
      <c r="D1250" s="2">
        <f t="shared" si="150"/>
        <v>1.2652399999999999</v>
      </c>
      <c r="E1250" s="2">
        <f t="shared" si="152"/>
        <v>1.3204800000000001</v>
      </c>
      <c r="F1250" s="2">
        <f t="shared" si="153"/>
        <v>1.2939150000000001</v>
      </c>
      <c r="G1250" s="2">
        <f t="shared" si="147"/>
        <v>1.163362</v>
      </c>
      <c r="H1250" s="2">
        <f t="shared" si="151"/>
        <v>1.2099275</v>
      </c>
      <c r="I1250" s="2">
        <f t="array" ref="I1250">SUMPRODUCT(B1234:B1253, (ROW(B1234:B1253)-ROW(B1234)+1)) / (20*21/2)</f>
        <v>1.2688061904761905</v>
      </c>
      <c r="J1250" s="2">
        <f t="shared" si="154"/>
        <v>1.2630146101717077</v>
      </c>
      <c r="K1250" s="2">
        <f t="shared" si="148"/>
        <v>1.2057978017305442</v>
      </c>
    </row>
    <row r="1251" spans="1:11" ht="13.5" x14ac:dyDescent="0.25">
      <c r="A1251" s="3">
        <v>43830</v>
      </c>
      <c r="B1251" s="2">
        <v>1.2042999999999999</v>
      </c>
      <c r="C1251" s="2">
        <f t="shared" si="149"/>
        <v>0</v>
      </c>
      <c r="D1251" s="2">
        <f t="shared" si="150"/>
        <v>1.2383200000000001</v>
      </c>
      <c r="E1251" s="2">
        <f t="shared" si="152"/>
        <v>1.30985</v>
      </c>
      <c r="F1251" s="2">
        <f t="shared" si="153"/>
        <v>1.2946250000000001</v>
      </c>
      <c r="G1251" s="2">
        <f t="shared" si="147"/>
        <v>1.1647780000000001</v>
      </c>
      <c r="H1251" s="2">
        <f t="shared" si="151"/>
        <v>1.2090279999999998</v>
      </c>
      <c r="I1251" s="2">
        <f t="array" ref="I1251">SUMPRODUCT(B1235:B1254, (ROW(B1235:B1254)-ROW(B1235)+1)) / (20*21/2)</f>
        <v>1.2578104761904763</v>
      </c>
      <c r="J1251" s="2">
        <f t="shared" si="154"/>
        <v>1.2574227425363071</v>
      </c>
      <c r="K1251" s="2">
        <f t="shared" si="148"/>
        <v>1.2057390644077777</v>
      </c>
    </row>
    <row r="1252" spans="1:11" ht="13.5" x14ac:dyDescent="0.25">
      <c r="A1252" s="3">
        <v>43832</v>
      </c>
      <c r="B1252" s="2">
        <v>1.1689000000000001</v>
      </c>
      <c r="C1252" s="2">
        <f t="shared" si="149"/>
        <v>-3.5399999999999876E-2</v>
      </c>
      <c r="D1252" s="2">
        <f t="shared" si="150"/>
        <v>1.2113999999999998</v>
      </c>
      <c r="E1252" s="2">
        <f t="shared" si="152"/>
        <v>1.28789</v>
      </c>
      <c r="F1252" s="2">
        <f t="shared" si="153"/>
        <v>1.291085</v>
      </c>
      <c r="G1252" s="2">
        <f t="shared" si="147"/>
        <v>1.1654859999999998</v>
      </c>
      <c r="H1252" s="2">
        <f t="shared" si="151"/>
        <v>1.2078879999999999</v>
      </c>
      <c r="I1252" s="2">
        <f t="array" ref="I1252">SUMPRODUCT(B1236:B1255, (ROW(B1236:B1255)-ROW(B1236)+1)) / (20*21/2)</f>
        <v>1.2446157142857144</v>
      </c>
      <c r="J1252" s="2">
        <f t="shared" si="154"/>
        <v>1.248992005151897</v>
      </c>
      <c r="K1252" s="2">
        <f t="shared" si="148"/>
        <v>1.204294395215316</v>
      </c>
    </row>
    <row r="1253" spans="1:11" ht="13.5" x14ac:dyDescent="0.25">
      <c r="A1253" s="3">
        <v>43833</v>
      </c>
      <c r="B1253" s="2">
        <v>1.1689000000000001</v>
      </c>
      <c r="C1253" s="2">
        <f t="shared" si="149"/>
        <v>0</v>
      </c>
      <c r="D1253" s="2">
        <f t="shared" si="150"/>
        <v>1.19156</v>
      </c>
      <c r="E1253" s="2">
        <f t="shared" si="152"/>
        <v>1.2645200000000003</v>
      </c>
      <c r="F1253" s="2">
        <f t="shared" si="153"/>
        <v>1.2843550000000001</v>
      </c>
      <c r="G1253" s="2">
        <f t="shared" si="147"/>
        <v>1.166194</v>
      </c>
      <c r="H1253" s="2">
        <f t="shared" si="151"/>
        <v>1.2067480000000002</v>
      </c>
      <c r="I1253" s="2">
        <f t="array" ref="I1253">SUMPRODUCT(B1237:B1256, (ROW(B1237:B1256)-ROW(B1237)+1)) / (20*21/2)</f>
        <v>1.2295357142857142</v>
      </c>
      <c r="J1253" s="2">
        <f t="shared" si="154"/>
        <v>1.2413641951374308</v>
      </c>
      <c r="K1253" s="2">
        <f t="shared" si="148"/>
        <v>1.2029063797166764</v>
      </c>
    </row>
    <row r="1254" spans="1:11" ht="13.5" x14ac:dyDescent="0.25">
      <c r="A1254" s="3">
        <v>43836</v>
      </c>
      <c r="B1254" s="2">
        <v>1.1689000000000001</v>
      </c>
      <c r="C1254" s="2">
        <f t="shared" si="149"/>
        <v>0</v>
      </c>
      <c r="D1254" s="2">
        <f t="shared" si="150"/>
        <v>1.1830599999999998</v>
      </c>
      <c r="E1254" s="2">
        <f t="shared" si="152"/>
        <v>1.2411500000000004</v>
      </c>
      <c r="F1254" s="2">
        <f t="shared" si="153"/>
        <v>1.2790450000000002</v>
      </c>
      <c r="G1254" s="2">
        <f t="shared" si="147"/>
        <v>1.1669019999999999</v>
      </c>
      <c r="H1254" s="2">
        <f t="shared" si="151"/>
        <v>1.20564</v>
      </c>
      <c r="I1254" s="2">
        <f t="array" ref="I1254">SUMPRODUCT(B1238:B1257, (ROW(B1238:B1257)-ROW(B1238)+1)) / (20*21/2)</f>
        <v>1.214555238095238</v>
      </c>
      <c r="J1254" s="2">
        <f t="shared" si="154"/>
        <v>1.2344628432195803</v>
      </c>
      <c r="K1254" s="2">
        <f t="shared" si="148"/>
        <v>1.2015727961983755</v>
      </c>
    </row>
    <row r="1255" spans="1:11" ht="13.5" x14ac:dyDescent="0.25">
      <c r="A1255" s="3">
        <v>43837</v>
      </c>
      <c r="B1255" s="2">
        <v>1.1405000000000001</v>
      </c>
      <c r="C1255" s="2">
        <f t="shared" si="149"/>
        <v>-2.8399999999999981E-2</v>
      </c>
      <c r="D1255" s="2">
        <f t="shared" si="150"/>
        <v>1.1702999999999999</v>
      </c>
      <c r="E1255" s="2">
        <f t="shared" si="152"/>
        <v>1.2177700000000002</v>
      </c>
      <c r="F1255" s="2">
        <f t="shared" si="153"/>
        <v>1.27054</v>
      </c>
      <c r="G1255" s="2">
        <f t="shared" si="147"/>
        <v>1.1671839999999998</v>
      </c>
      <c r="H1255" s="2">
        <f t="shared" si="151"/>
        <v>1.2044535000000003</v>
      </c>
      <c r="I1255" s="2">
        <f t="array" ref="I1255">SUMPRODUCT(B1239:B1258, (ROW(B1239:B1258)-ROW(B1239)+1)) / (20*21/2)</f>
        <v>1.2037223809523812</v>
      </c>
      <c r="J1255" s="2">
        <f t="shared" si="154"/>
        <v>1.2255140010081917</v>
      </c>
      <c r="K1255" s="2">
        <f t="shared" si="148"/>
        <v>1.1991777845827531</v>
      </c>
    </row>
    <row r="1256" spans="1:11" ht="13.5" x14ac:dyDescent="0.25">
      <c r="A1256" s="3">
        <v>43838</v>
      </c>
      <c r="B1256" s="2">
        <v>1.1122000000000001</v>
      </c>
      <c r="C1256" s="2">
        <f t="shared" si="149"/>
        <v>-2.8299999999999992E-2</v>
      </c>
      <c r="D1256" s="2">
        <f t="shared" si="150"/>
        <v>1.1518800000000002</v>
      </c>
      <c r="E1256" s="2">
        <f t="shared" si="152"/>
        <v>1.1951000000000001</v>
      </c>
      <c r="F1256" s="2">
        <f t="shared" si="153"/>
        <v>1.2623950000000002</v>
      </c>
      <c r="G1256" s="2">
        <f t="shared" si="147"/>
        <v>1.166758</v>
      </c>
      <c r="H1256" s="2">
        <f t="shared" si="151"/>
        <v>1.2032205000000002</v>
      </c>
      <c r="I1256" s="2">
        <f t="array" ref="I1256">SUMPRODUCT(B1240:B1259, (ROW(B1240:B1259)-ROW(B1240)+1)) / (20*21/2)</f>
        <v>1.1926952380952378</v>
      </c>
      <c r="J1256" s="2">
        <f t="shared" si="154"/>
        <v>1.2147221913883639</v>
      </c>
      <c r="K1256" s="2">
        <f t="shared" si="148"/>
        <v>1.1957668910697041</v>
      </c>
    </row>
    <row r="1257" spans="1:11" ht="13.5" x14ac:dyDescent="0.25">
      <c r="A1257" s="3">
        <v>43839</v>
      </c>
      <c r="B1257" s="2">
        <v>1.1051</v>
      </c>
      <c r="C1257" s="2">
        <f t="shared" si="149"/>
        <v>-7.1000000000001062E-3</v>
      </c>
      <c r="D1257" s="2">
        <f t="shared" si="150"/>
        <v>1.1391200000000001</v>
      </c>
      <c r="E1257" s="2">
        <f t="shared" si="152"/>
        <v>1.17526</v>
      </c>
      <c r="F1257" s="2">
        <f t="shared" si="153"/>
        <v>1.2542450000000003</v>
      </c>
      <c r="G1257" s="2">
        <f t="shared" si="147"/>
        <v>1.1661900000000001</v>
      </c>
      <c r="H1257" s="2">
        <f t="shared" si="151"/>
        <v>1.2019205000000004</v>
      </c>
      <c r="I1257" s="2">
        <f t="array" ref="I1257">SUMPRODUCT(B1241:B1260, (ROW(B1241:B1260)-ROW(B1241)+1)) / (20*21/2)</f>
        <v>1.1823090476190476</v>
      </c>
      <c r="J1257" s="2">
        <f t="shared" si="154"/>
        <v>1.2042819826847102</v>
      </c>
      <c r="K1257" s="2">
        <f t="shared" si="148"/>
        <v>1.1922113267140295</v>
      </c>
    </row>
    <row r="1258" spans="1:11" ht="13.5" x14ac:dyDescent="0.25">
      <c r="A1258" s="3">
        <v>43840</v>
      </c>
      <c r="B1258" s="2">
        <v>1.1405000000000001</v>
      </c>
      <c r="C1258" s="2">
        <f t="shared" si="149"/>
        <v>3.5400000000000098E-2</v>
      </c>
      <c r="D1258" s="2">
        <f t="shared" si="150"/>
        <v>1.13344</v>
      </c>
      <c r="E1258" s="2">
        <f t="shared" si="152"/>
        <v>1.1624999999999999</v>
      </c>
      <c r="F1258" s="2">
        <f t="shared" si="153"/>
        <v>1.249285</v>
      </c>
      <c r="G1258" s="2">
        <f t="shared" si="147"/>
        <v>1.1663300000000001</v>
      </c>
      <c r="H1258" s="2">
        <f t="shared" si="151"/>
        <v>1.2007975000000004</v>
      </c>
      <c r="I1258" s="2">
        <f t="array" ref="I1258">SUMPRODUCT(B1242:B1261, (ROW(B1242:B1261)-ROW(B1242)+1)) / (20*21/2)</f>
        <v>1.1707038095238094</v>
      </c>
      <c r="J1258" s="2">
        <f t="shared" si="154"/>
        <v>1.1982075081433092</v>
      </c>
      <c r="K1258" s="2">
        <f t="shared" si="148"/>
        <v>1.1901834315487736</v>
      </c>
    </row>
    <row r="1259" spans="1:11" ht="13.5" x14ac:dyDescent="0.25">
      <c r="A1259" s="3">
        <v>43843</v>
      </c>
      <c r="B1259" s="2">
        <v>1.1335</v>
      </c>
      <c r="C1259" s="2">
        <f t="shared" si="149"/>
        <v>-7.0000000000001172E-3</v>
      </c>
      <c r="D1259" s="2">
        <f t="shared" si="150"/>
        <v>1.12636</v>
      </c>
      <c r="E1259" s="2">
        <f t="shared" si="152"/>
        <v>1.1547099999999999</v>
      </c>
      <c r="F1259" s="2">
        <f t="shared" si="153"/>
        <v>1.2425550000000001</v>
      </c>
      <c r="G1259" s="2">
        <f t="shared" si="147"/>
        <v>1.1663300000000001</v>
      </c>
      <c r="H1259" s="2">
        <f t="shared" si="151"/>
        <v>1.1996395000000002</v>
      </c>
      <c r="I1259" s="2">
        <f t="array" ref="I1259">SUMPRODUCT(B1243:B1262, (ROW(B1243:B1262)-ROW(B1243)+1)) / (20*21/2)</f>
        <v>1.1620719047619046</v>
      </c>
      <c r="J1259" s="2">
        <f t="shared" si="154"/>
        <v>1.1920448883201371</v>
      </c>
      <c r="K1259" s="2">
        <f t="shared" si="148"/>
        <v>1.1879605518801943</v>
      </c>
    </row>
    <row r="1260" spans="1:11" ht="13.5" x14ac:dyDescent="0.25">
      <c r="A1260" s="3">
        <v>43845</v>
      </c>
      <c r="B1260" s="2">
        <v>1.1335</v>
      </c>
      <c r="C1260" s="2">
        <f t="shared" si="149"/>
        <v>0</v>
      </c>
      <c r="D1260" s="2">
        <f t="shared" si="150"/>
        <v>1.12496</v>
      </c>
      <c r="E1260" s="2">
        <f t="shared" si="152"/>
        <v>1.1476299999999999</v>
      </c>
      <c r="F1260" s="2">
        <f t="shared" si="153"/>
        <v>1.2340550000000001</v>
      </c>
      <c r="G1260" s="2">
        <f t="shared" si="147"/>
        <v>1.166614</v>
      </c>
      <c r="H1260" s="2">
        <f t="shared" si="151"/>
        <v>1.1983860000000002</v>
      </c>
      <c r="I1260" s="2">
        <f t="array" ref="I1260">SUMPRODUCT(B1244:B1263, (ROW(B1244:B1263)-ROW(B1244)+1)) / (20*21/2)</f>
        <v>1.1519495238095236</v>
      </c>
      <c r="J1260" s="2">
        <f t="shared" si="154"/>
        <v>1.1864691846706004</v>
      </c>
      <c r="K1260" s="2">
        <f t="shared" si="148"/>
        <v>1.1858248439633241</v>
      </c>
    </row>
    <row r="1261" spans="1:11" ht="13.5" x14ac:dyDescent="0.25">
      <c r="A1261" s="3">
        <v>43846</v>
      </c>
      <c r="B1261" s="2">
        <v>1.1122000000000001</v>
      </c>
      <c r="C1261" s="2">
        <f t="shared" si="149"/>
        <v>-2.1299999999999875E-2</v>
      </c>
      <c r="D1261" s="2">
        <f t="shared" si="150"/>
        <v>1.1249600000000002</v>
      </c>
      <c r="E1261" s="2">
        <f t="shared" si="152"/>
        <v>1.13842</v>
      </c>
      <c r="F1261" s="2">
        <f t="shared" si="153"/>
        <v>1.2241350000000002</v>
      </c>
      <c r="G1261" s="2">
        <f t="shared" si="147"/>
        <v>1.166614</v>
      </c>
      <c r="H1261" s="2">
        <f t="shared" si="151"/>
        <v>1.1971530000000004</v>
      </c>
      <c r="I1261" s="2">
        <f t="array" ref="I1261">SUMPRODUCT(B1245:B1264, (ROW(B1245:B1264)-ROW(B1245)+1)) / (20*21/2)</f>
        <v>1.1432438095238096</v>
      </c>
      <c r="J1261" s="2">
        <f t="shared" si="154"/>
        <v>1.1793959289876861</v>
      </c>
      <c r="K1261" s="2">
        <f t="shared" si="148"/>
        <v>1.1829375951804488</v>
      </c>
    </row>
    <row r="1262" spans="1:11" ht="13.5" x14ac:dyDescent="0.25">
      <c r="A1262" s="3">
        <v>43847</v>
      </c>
      <c r="B1262" s="2">
        <v>1.1335</v>
      </c>
      <c r="C1262" s="2">
        <f t="shared" si="149"/>
        <v>2.1299999999999875E-2</v>
      </c>
      <c r="D1262" s="2">
        <f t="shared" si="150"/>
        <v>1.1306400000000001</v>
      </c>
      <c r="E1262" s="2">
        <f t="shared" si="152"/>
        <v>1.1348800000000001</v>
      </c>
      <c r="F1262" s="2">
        <f t="shared" si="153"/>
        <v>1.2113850000000004</v>
      </c>
      <c r="G1262" s="2">
        <f t="shared" si="147"/>
        <v>1.1676060000000001</v>
      </c>
      <c r="H1262" s="2">
        <f t="shared" si="151"/>
        <v>1.1960585000000001</v>
      </c>
      <c r="I1262" s="2">
        <f t="array" ref="I1262">SUMPRODUCT(B1246:B1265, (ROW(B1246:B1265)-ROW(B1246)+1)) / (20*21/2)</f>
        <v>1.1386595238095236</v>
      </c>
      <c r="J1262" s="2">
        <f t="shared" si="154"/>
        <v>1.175024888131716</v>
      </c>
      <c r="K1262" s="2">
        <f t="shared" si="148"/>
        <v>1.1809988659576862</v>
      </c>
    </row>
    <row r="1263" spans="1:11" ht="13.5" x14ac:dyDescent="0.25">
      <c r="A1263" s="3">
        <v>43850</v>
      </c>
      <c r="B1263" s="2">
        <v>1.1051</v>
      </c>
      <c r="C1263" s="2">
        <f t="shared" si="149"/>
        <v>-2.8399999999999981E-2</v>
      </c>
      <c r="D1263" s="2">
        <f t="shared" si="150"/>
        <v>1.1235599999999999</v>
      </c>
      <c r="E1263" s="2">
        <f t="shared" si="152"/>
        <v>1.1285000000000001</v>
      </c>
      <c r="F1263" s="2">
        <f t="shared" si="153"/>
        <v>1.1965100000000004</v>
      </c>
      <c r="G1263" s="2">
        <f t="shared" si="147"/>
        <v>1.1683140000000001</v>
      </c>
      <c r="H1263" s="2">
        <f t="shared" si="151"/>
        <v>1.1944409999999999</v>
      </c>
      <c r="I1263" s="2">
        <f t="array" ref="I1263">SUMPRODUCT(B1247:B1266, (ROW(B1247:B1266)-ROW(B1247)+1)) / (20*21/2)</f>
        <v>1.1358885714285714</v>
      </c>
      <c r="J1263" s="2">
        <f t="shared" si="154"/>
        <v>1.1683653749763145</v>
      </c>
      <c r="K1263" s="2">
        <f t="shared" si="148"/>
        <v>1.1780224398416985</v>
      </c>
    </row>
    <row r="1264" spans="1:11" ht="13.5" x14ac:dyDescent="0.25">
      <c r="A1264" s="3">
        <v>43851</v>
      </c>
      <c r="B1264" s="2">
        <v>1.1051</v>
      </c>
      <c r="C1264" s="2">
        <f t="shared" si="149"/>
        <v>0</v>
      </c>
      <c r="D1264" s="2">
        <f t="shared" si="150"/>
        <v>1.11788</v>
      </c>
      <c r="E1264" s="2">
        <f t="shared" si="152"/>
        <v>1.12212</v>
      </c>
      <c r="F1264" s="2">
        <f t="shared" si="153"/>
        <v>1.1816350000000004</v>
      </c>
      <c r="G1264" s="2">
        <f t="shared" si="147"/>
        <v>1.169306</v>
      </c>
      <c r="H1264" s="2">
        <f t="shared" si="151"/>
        <v>1.1928235</v>
      </c>
      <c r="I1264" s="2">
        <f t="array" ref="I1264">SUMPRODUCT(B1248:B1267, (ROW(B1248:B1267)-ROW(B1248)+1)) / (20*21/2)</f>
        <v>1.1340623809523809</v>
      </c>
      <c r="J1264" s="2">
        <f t="shared" si="154"/>
        <v>1.1623401011690464</v>
      </c>
      <c r="K1264" s="2">
        <f t="shared" si="148"/>
        <v>1.1751627363184947</v>
      </c>
    </row>
    <row r="1265" spans="1:11" ht="13.5" x14ac:dyDescent="0.25">
      <c r="A1265" s="3">
        <v>43852</v>
      </c>
      <c r="B1265" s="2">
        <v>1.1335</v>
      </c>
      <c r="C1265" s="2">
        <f t="shared" si="149"/>
        <v>2.8399999999999981E-2</v>
      </c>
      <c r="D1265" s="2">
        <f t="shared" si="150"/>
        <v>1.11788</v>
      </c>
      <c r="E1265" s="2">
        <f t="shared" si="152"/>
        <v>1.1214200000000001</v>
      </c>
      <c r="F1265" s="2">
        <f t="shared" si="153"/>
        <v>1.1695950000000004</v>
      </c>
      <c r="G1265" s="2">
        <f t="shared" si="147"/>
        <v>1.1702979999999998</v>
      </c>
      <c r="H1265" s="2">
        <f t="shared" si="151"/>
        <v>1.1915065</v>
      </c>
      <c r="I1265" s="2">
        <f t="array" ref="I1265">SUMPRODUCT(B1249:B1268, (ROW(B1249:B1268)-ROW(B1249)+1)) / (20*21/2)</f>
        <v>1.1357171428571429</v>
      </c>
      <c r="J1265" s="2">
        <f t="shared" si="154"/>
        <v>1.1595934248672326</v>
      </c>
      <c r="K1265" s="2">
        <f t="shared" si="148"/>
        <v>1.1735289035216909</v>
      </c>
    </row>
    <row r="1266" spans="1:11" ht="13.5" x14ac:dyDescent="0.25">
      <c r="A1266" s="3">
        <v>43853</v>
      </c>
      <c r="B1266" s="2">
        <v>1.1405000000000001</v>
      </c>
      <c r="C1266" s="2">
        <f t="shared" si="149"/>
        <v>7.0000000000001172E-3</v>
      </c>
      <c r="D1266" s="2">
        <f t="shared" si="150"/>
        <v>1.12354</v>
      </c>
      <c r="E1266" s="2">
        <f t="shared" si="152"/>
        <v>1.12425</v>
      </c>
      <c r="F1266" s="2">
        <f t="shared" si="153"/>
        <v>1.1596750000000002</v>
      </c>
      <c r="G1266" s="2">
        <f t="shared" ref="G1266:G1329" si="155">AVERAGE(B1217:B1266)</f>
        <v>1.1719980000000001</v>
      </c>
      <c r="H1266" s="2">
        <f t="shared" si="151"/>
        <v>1.1903199999999998</v>
      </c>
      <c r="I1266" s="2">
        <f t="array" ref="I1266">SUMPRODUCT(B1250:B1269, (ROW(B1250:B1269)-ROW(B1250)+1)) / (20*21/2)</f>
        <v>1.1398633333333332</v>
      </c>
      <c r="J1266" s="2">
        <f t="shared" si="154"/>
        <v>1.1577750034513057</v>
      </c>
      <c r="K1266" s="2">
        <f t="shared" si="148"/>
        <v>1.1722336524031933</v>
      </c>
    </row>
    <row r="1267" spans="1:11" ht="13.5" x14ac:dyDescent="0.25">
      <c r="A1267" s="3">
        <v>43854</v>
      </c>
      <c r="B1267" s="2">
        <v>1.1405000000000001</v>
      </c>
      <c r="C1267" s="2">
        <f t="shared" si="149"/>
        <v>0</v>
      </c>
      <c r="D1267" s="2">
        <f t="shared" si="150"/>
        <v>1.1249400000000001</v>
      </c>
      <c r="E1267" s="2">
        <f t="shared" si="152"/>
        <v>1.1277899999999998</v>
      </c>
      <c r="F1267" s="2">
        <f t="shared" si="153"/>
        <v>1.1515249999999999</v>
      </c>
      <c r="G1267" s="2">
        <f t="shared" si="155"/>
        <v>1.1739800000000002</v>
      </c>
      <c r="H1267" s="2">
        <f t="shared" si="151"/>
        <v>1.1891014999999998</v>
      </c>
      <c r="I1267" s="2">
        <f t="array" ref="I1267">SUMPRODUCT(B1251:B1270, (ROW(B1251:B1270)-ROW(B1251)+1)) / (20*21/2)</f>
        <v>1.1393871428571429</v>
      </c>
      <c r="J1267" s="2">
        <f t="shared" si="154"/>
        <v>1.1561297650273719</v>
      </c>
      <c r="K1267" s="2">
        <f t="shared" ref="K1267:K1330" si="156">$K$4*B1267+(1-$K$4)*K1266</f>
        <v>1.1709891954462055</v>
      </c>
    </row>
    <row r="1268" spans="1:11" ht="13.5" x14ac:dyDescent="0.25">
      <c r="A1268" s="3">
        <v>43857</v>
      </c>
      <c r="B1268" s="2">
        <v>1.1689000000000001</v>
      </c>
      <c r="C1268" s="2">
        <f t="shared" si="149"/>
        <v>2.8399999999999981E-2</v>
      </c>
      <c r="D1268" s="2">
        <f t="shared" si="150"/>
        <v>1.1377000000000002</v>
      </c>
      <c r="E1268" s="2">
        <f t="shared" si="152"/>
        <v>1.13063</v>
      </c>
      <c r="F1268" s="2">
        <f t="shared" si="153"/>
        <v>1.1465650000000001</v>
      </c>
      <c r="G1268" s="2">
        <f t="shared" si="155"/>
        <v>1.1763900000000003</v>
      </c>
      <c r="H1268" s="2">
        <f t="shared" si="151"/>
        <v>1.1880249999999999</v>
      </c>
      <c r="I1268" s="2">
        <f t="array" ref="I1268">SUMPRODUCT(B1252:B1271, (ROW(B1252:B1271)-ROW(B1252)+1)) / (20*21/2)</f>
        <v>1.1378719047619046</v>
      </c>
      <c r="J1268" s="2">
        <f t="shared" si="154"/>
        <v>1.157345977881908</v>
      </c>
      <c r="K1268" s="2">
        <f t="shared" si="156"/>
        <v>1.1709072662130211</v>
      </c>
    </row>
    <row r="1269" spans="1:11" ht="13.5" x14ac:dyDescent="0.25">
      <c r="A1269" s="3">
        <v>43858</v>
      </c>
      <c r="B1269" s="2">
        <v>1.1900999999999999</v>
      </c>
      <c r="C1269" s="2">
        <f t="shared" si="149"/>
        <v>2.1199999999999886E-2</v>
      </c>
      <c r="D1269" s="2">
        <f t="shared" si="150"/>
        <v>1.1547000000000001</v>
      </c>
      <c r="E1269" s="2">
        <f t="shared" si="152"/>
        <v>1.13629</v>
      </c>
      <c r="F1269" s="2">
        <f t="shared" si="153"/>
        <v>1.1455</v>
      </c>
      <c r="G1269" s="2">
        <f t="shared" si="155"/>
        <v>1.1793640000000001</v>
      </c>
      <c r="H1269" s="2">
        <f t="shared" si="151"/>
        <v>1.1871179999999999</v>
      </c>
      <c r="I1269" s="2">
        <f t="array" ref="I1269">SUMPRODUCT(B1253:B1272, (ROW(B1253:B1272)-ROW(B1253)+1)) / (20*21/2)</f>
        <v>1.1340228571428572</v>
      </c>
      <c r="J1269" s="2">
        <f t="shared" si="154"/>
        <v>1.1604654085598216</v>
      </c>
      <c r="K1269" s="2">
        <f t="shared" si="156"/>
        <v>1.1716599224399613</v>
      </c>
    </row>
    <row r="1270" spans="1:11" ht="13.5" x14ac:dyDescent="0.25">
      <c r="A1270" s="3">
        <v>43859</v>
      </c>
      <c r="B1270" s="2">
        <v>1.1405000000000001</v>
      </c>
      <c r="C1270" s="2">
        <f t="shared" si="149"/>
        <v>-4.9599999999999866E-2</v>
      </c>
      <c r="D1270" s="2">
        <f t="shared" si="150"/>
        <v>1.1561000000000001</v>
      </c>
      <c r="E1270" s="2">
        <f t="shared" si="152"/>
        <v>1.1369899999999999</v>
      </c>
      <c r="F1270" s="2">
        <f t="shared" si="153"/>
        <v>1.1423099999999999</v>
      </c>
      <c r="G1270" s="2">
        <f t="shared" si="155"/>
        <v>1.1816300000000002</v>
      </c>
      <c r="H1270" s="2">
        <f t="shared" si="151"/>
        <v>1.1859630000000001</v>
      </c>
      <c r="I1270" s="2">
        <f t="array" ref="I1270">SUMPRODUCT(B1254:B1273, (ROW(B1254:B1273)-ROW(B1254)+1)) / (20*21/2)</f>
        <v>1.1311876190476191</v>
      </c>
      <c r="J1270" s="2">
        <f t="shared" si="154"/>
        <v>1.1585639410779338</v>
      </c>
      <c r="K1270" s="2">
        <f t="shared" si="156"/>
        <v>1.1704379646972178</v>
      </c>
    </row>
    <row r="1271" spans="1:11" ht="13.5" x14ac:dyDescent="0.25">
      <c r="A1271" s="3">
        <v>43860</v>
      </c>
      <c r="B1271" s="2">
        <v>1.1264000000000001</v>
      </c>
      <c r="C1271" s="2">
        <f t="shared" si="149"/>
        <v>-1.4100000000000001E-2</v>
      </c>
      <c r="D1271" s="2">
        <f t="shared" si="150"/>
        <v>1.1532800000000001</v>
      </c>
      <c r="E1271" s="2">
        <f t="shared" si="152"/>
        <v>1.1384099999999999</v>
      </c>
      <c r="F1271" s="2">
        <f t="shared" si="153"/>
        <v>1.138415</v>
      </c>
      <c r="G1271" s="2">
        <f t="shared" si="155"/>
        <v>1.18418</v>
      </c>
      <c r="H1271" s="2">
        <f t="shared" si="151"/>
        <v>1.1847375</v>
      </c>
      <c r="I1271" s="2">
        <f t="array" ref="I1271">SUMPRODUCT(B1255:B1274, (ROW(B1255:B1274)-ROW(B1255)+1)) / (20*21/2)</f>
        <v>1.1286561904761905</v>
      </c>
      <c r="J1271" s="2">
        <f t="shared" si="154"/>
        <v>1.1555007085943212</v>
      </c>
      <c r="K1271" s="2">
        <f t="shared" si="156"/>
        <v>1.1687109856894839</v>
      </c>
    </row>
    <row r="1272" spans="1:11" ht="13.5" x14ac:dyDescent="0.25">
      <c r="A1272" s="3">
        <v>43861</v>
      </c>
      <c r="B1272" s="2">
        <v>1.0980000000000001</v>
      </c>
      <c r="C1272" s="2">
        <f t="shared" si="149"/>
        <v>-2.8399999999999981E-2</v>
      </c>
      <c r="D1272" s="2">
        <f t="shared" si="150"/>
        <v>1.1447800000000001</v>
      </c>
      <c r="E1272" s="2">
        <f t="shared" si="152"/>
        <v>1.1348600000000002</v>
      </c>
      <c r="F1272" s="2">
        <f t="shared" si="153"/>
        <v>1.13487</v>
      </c>
      <c r="G1272" s="2">
        <f t="shared" si="155"/>
        <v>1.1858800000000003</v>
      </c>
      <c r="H1272" s="2">
        <f t="shared" si="151"/>
        <v>1.1834020000000001</v>
      </c>
      <c r="I1272" s="2">
        <f t="array" ref="I1272">SUMPRODUCT(B1256:B1275, (ROW(B1256:B1275)-ROW(B1256)+1)) / (20*21/2)</f>
        <v>1.1291333333333333</v>
      </c>
      <c r="J1272" s="2">
        <f t="shared" si="154"/>
        <v>1.1500244506329573</v>
      </c>
      <c r="K1272" s="2">
        <f t="shared" si="156"/>
        <v>1.1659380058585238</v>
      </c>
    </row>
    <row r="1273" spans="1:11" ht="13.5" x14ac:dyDescent="0.25">
      <c r="A1273" s="3">
        <v>43864</v>
      </c>
      <c r="B1273" s="2">
        <v>1.1051</v>
      </c>
      <c r="C1273" s="2">
        <f t="shared" si="149"/>
        <v>7.0999999999998842E-3</v>
      </c>
      <c r="D1273" s="2">
        <f t="shared" si="150"/>
        <v>1.13202</v>
      </c>
      <c r="E1273" s="2">
        <f t="shared" si="152"/>
        <v>1.1348600000000002</v>
      </c>
      <c r="F1273" s="2">
        <f t="shared" si="153"/>
        <v>1.1316799999999998</v>
      </c>
      <c r="G1273" s="2">
        <f t="shared" si="155"/>
        <v>1.1878640000000003</v>
      </c>
      <c r="H1273" s="2">
        <f t="shared" si="151"/>
        <v>1.1821334999999999</v>
      </c>
      <c r="I1273" s="2">
        <f t="array" ref="I1273">SUMPRODUCT(B1257:B1276, (ROW(B1257:B1276)-ROW(B1257)+1)) / (20*21/2)</f>
        <v>1.1323390476190476</v>
      </c>
      <c r="J1273" s="2">
        <f t="shared" si="154"/>
        <v>1.1457459315250567</v>
      </c>
      <c r="K1273" s="2">
        <f t="shared" si="156"/>
        <v>1.1635522017072093</v>
      </c>
    </row>
    <row r="1274" spans="1:11" ht="13.5" x14ac:dyDescent="0.25">
      <c r="A1274" s="3">
        <v>43865</v>
      </c>
      <c r="B1274" s="2">
        <v>1.1051</v>
      </c>
      <c r="C1274" s="2">
        <f t="shared" si="149"/>
        <v>0</v>
      </c>
      <c r="D1274" s="2">
        <f t="shared" si="150"/>
        <v>1.1150200000000001</v>
      </c>
      <c r="E1274" s="2">
        <f t="shared" si="152"/>
        <v>1.1348600000000002</v>
      </c>
      <c r="F1274" s="2">
        <f t="shared" si="153"/>
        <v>1.1284899999999998</v>
      </c>
      <c r="G1274" s="2">
        <f t="shared" si="155"/>
        <v>1.1892800000000003</v>
      </c>
      <c r="H1274" s="2">
        <f t="shared" si="151"/>
        <v>1.1808970000000001</v>
      </c>
      <c r="I1274" s="2">
        <f t="array" ref="I1274">SUMPRODUCT(B1258:B1277, (ROW(B1258:B1277)-ROW(B1258)+1)) / (20*21/2)</f>
        <v>1.1407085714285712</v>
      </c>
      <c r="J1274" s="2">
        <f t="shared" si="154"/>
        <v>1.1418748904274323</v>
      </c>
      <c r="K1274" s="2">
        <f t="shared" si="156"/>
        <v>1.161259958503005</v>
      </c>
    </row>
    <row r="1275" spans="1:11" ht="13.5" x14ac:dyDescent="0.25">
      <c r="A1275" s="3">
        <v>43866</v>
      </c>
      <c r="B1275" s="2">
        <v>1.1335</v>
      </c>
      <c r="C1275" s="2">
        <f t="shared" si="149"/>
        <v>2.8399999999999981E-2</v>
      </c>
      <c r="D1275" s="2">
        <f t="shared" si="150"/>
        <v>1.1136200000000001</v>
      </c>
      <c r="E1275" s="2">
        <f t="shared" si="152"/>
        <v>1.1348600000000002</v>
      </c>
      <c r="F1275" s="2">
        <f t="shared" si="153"/>
        <v>1.1281399999999999</v>
      </c>
      <c r="G1275" s="2">
        <f t="shared" si="155"/>
        <v>1.1914060000000004</v>
      </c>
      <c r="H1275" s="2">
        <f t="shared" si="151"/>
        <v>1.1797390000000001</v>
      </c>
      <c r="I1275" s="2">
        <f t="array" ref="I1275">SUMPRODUCT(B1259:B1278, (ROW(B1259:B1278)-ROW(B1259)+1)) / (20*21/2)</f>
        <v>1.1505571428571428</v>
      </c>
      <c r="J1275" s="2">
        <f t="shared" si="154"/>
        <v>1.1410772818152959</v>
      </c>
      <c r="K1275" s="2">
        <f t="shared" si="156"/>
        <v>1.1601713326793579</v>
      </c>
    </row>
    <row r="1276" spans="1:11" ht="13.5" x14ac:dyDescent="0.25">
      <c r="A1276" s="3">
        <v>43867</v>
      </c>
      <c r="B1276" s="2">
        <v>1.1617999999999999</v>
      </c>
      <c r="C1276" s="2">
        <f t="shared" si="149"/>
        <v>2.8299999999999992E-2</v>
      </c>
      <c r="D1276" s="2">
        <f t="shared" si="150"/>
        <v>1.1207</v>
      </c>
      <c r="E1276" s="2">
        <f t="shared" si="152"/>
        <v>1.1369899999999999</v>
      </c>
      <c r="F1276" s="2">
        <f t="shared" si="153"/>
        <v>1.13062</v>
      </c>
      <c r="G1276" s="2">
        <f t="shared" si="155"/>
        <v>1.1940980000000001</v>
      </c>
      <c r="H1276" s="2">
        <f t="shared" si="151"/>
        <v>1.1787225000000001</v>
      </c>
      <c r="I1276" s="2">
        <f t="array" ref="I1276">SUMPRODUCT(B1260:B1279, (ROW(B1260:B1279)-ROW(B1260)+1)) / (20*21/2)</f>
        <v>1.1599333333333335</v>
      </c>
      <c r="J1276" s="2">
        <f t="shared" si="154"/>
        <v>1.1430508740233629</v>
      </c>
      <c r="K1276" s="2">
        <f t="shared" si="156"/>
        <v>1.1602352019860498</v>
      </c>
    </row>
    <row r="1277" spans="1:11" ht="13.5" x14ac:dyDescent="0.25">
      <c r="A1277" s="3">
        <v>43868</v>
      </c>
      <c r="B1277" s="2">
        <v>1.2184999999999999</v>
      </c>
      <c r="C1277" s="2">
        <f t="shared" si="149"/>
        <v>5.6699999999999973E-2</v>
      </c>
      <c r="D1277" s="2">
        <f t="shared" si="150"/>
        <v>1.1447999999999998</v>
      </c>
      <c r="E1277" s="2">
        <f t="shared" si="152"/>
        <v>1.14479</v>
      </c>
      <c r="F1277" s="2">
        <f t="shared" si="153"/>
        <v>1.13629</v>
      </c>
      <c r="G1277" s="2">
        <f t="shared" si="155"/>
        <v>1.1977820000000001</v>
      </c>
      <c r="H1277" s="2">
        <f t="shared" si="151"/>
        <v>1.1780210000000002</v>
      </c>
      <c r="I1277" s="2">
        <f t="array" ref="I1277">SUMPRODUCT(B1261:B1280, (ROW(B1261:B1280)-ROW(B1261)+1)) / (20*21/2)</f>
        <v>1.1654323809523808</v>
      </c>
      <c r="J1277" s="2">
        <f t="shared" si="154"/>
        <v>1.1502365050687569</v>
      </c>
      <c r="K1277" s="2">
        <f t="shared" si="156"/>
        <v>1.1625200960258124</v>
      </c>
    </row>
    <row r="1278" spans="1:11" ht="13.5" x14ac:dyDescent="0.25">
      <c r="A1278" s="3">
        <v>43871</v>
      </c>
      <c r="B1278" s="2">
        <v>1.2397</v>
      </c>
      <c r="C1278" s="2">
        <f t="shared" si="149"/>
        <v>2.1200000000000108E-2</v>
      </c>
      <c r="D1278" s="2">
        <f t="shared" si="150"/>
        <v>1.1717200000000001</v>
      </c>
      <c r="E1278" s="2">
        <f t="shared" si="152"/>
        <v>1.1518699999999999</v>
      </c>
      <c r="F1278" s="2">
        <f t="shared" si="153"/>
        <v>1.1412499999999999</v>
      </c>
      <c r="G1278" s="2">
        <f t="shared" si="155"/>
        <v>1.2021740000000001</v>
      </c>
      <c r="H1278" s="2">
        <f t="shared" si="151"/>
        <v>1.1774255</v>
      </c>
      <c r="I1278" s="2">
        <f t="array" ref="I1278">SUMPRODUCT(B1262:B1281, (ROW(B1262:B1281)-ROW(B1262)+1)) / (20*21/2)</f>
        <v>1.1685657142857142</v>
      </c>
      <c r="J1278" s="2">
        <f t="shared" si="154"/>
        <v>1.1587568379193516</v>
      </c>
      <c r="K1278" s="2">
        <f t="shared" si="156"/>
        <v>1.165546758926761</v>
      </c>
    </row>
    <row r="1279" spans="1:11" ht="13.5" x14ac:dyDescent="0.25">
      <c r="A1279" s="3">
        <v>43872</v>
      </c>
      <c r="B1279" s="2">
        <v>1.2397</v>
      </c>
      <c r="C1279" s="2">
        <f t="shared" si="149"/>
        <v>0</v>
      </c>
      <c r="D1279" s="2">
        <f t="shared" si="150"/>
        <v>1.1986399999999999</v>
      </c>
      <c r="E1279" s="2">
        <f t="shared" si="152"/>
        <v>1.15683</v>
      </c>
      <c r="F1279" s="2">
        <f t="shared" si="153"/>
        <v>1.1465599999999998</v>
      </c>
      <c r="G1279" s="2">
        <f t="shared" si="155"/>
        <v>1.2055740000000001</v>
      </c>
      <c r="H1279" s="2">
        <f t="shared" si="151"/>
        <v>1.1768619999999999</v>
      </c>
      <c r="I1279" s="2">
        <f t="array" ref="I1279">SUMPRODUCT(B1263:B1282, (ROW(B1263:B1282)-ROW(B1263)+1)) / (20*21/2)</f>
        <v>1.1733904761904763</v>
      </c>
      <c r="J1279" s="2">
        <f t="shared" si="154"/>
        <v>1.166465710498461</v>
      </c>
      <c r="K1279" s="2">
        <f t="shared" si="156"/>
        <v>1.1684547291649272</v>
      </c>
    </row>
    <row r="1280" spans="1:11" ht="13.5" x14ac:dyDescent="0.25">
      <c r="A1280" s="3">
        <v>43873</v>
      </c>
      <c r="B1280" s="2">
        <v>1.2042999999999999</v>
      </c>
      <c r="C1280" s="2">
        <f t="shared" si="149"/>
        <v>-3.5400000000000098E-2</v>
      </c>
      <c r="D1280" s="2">
        <f t="shared" si="150"/>
        <v>1.2128000000000001</v>
      </c>
      <c r="E1280" s="2">
        <f t="shared" si="152"/>
        <v>1.1632100000000001</v>
      </c>
      <c r="F1280" s="2">
        <f t="shared" si="153"/>
        <v>1.1500999999999999</v>
      </c>
      <c r="G1280" s="2">
        <f t="shared" si="155"/>
        <v>1.2071320000000001</v>
      </c>
      <c r="H1280" s="2">
        <f t="shared" si="151"/>
        <v>1.1759944999999998</v>
      </c>
      <c r="I1280" s="2">
        <f t="array" ref="I1280">SUMPRODUCT(B1264:B1283, (ROW(B1264:B1283)-ROW(B1264)+1)) / (20*21/2)</f>
        <v>1.1785542857142857</v>
      </c>
      <c r="J1280" s="2">
        <f t="shared" si="154"/>
        <v>1.1700689761652743</v>
      </c>
      <c r="K1280" s="2">
        <f t="shared" si="156"/>
        <v>1.1698604260604202</v>
      </c>
    </row>
    <row r="1281" spans="1:11" ht="13.5" x14ac:dyDescent="0.25">
      <c r="A1281" s="3">
        <v>43874</v>
      </c>
      <c r="B1281" s="2">
        <v>1.1830000000000001</v>
      </c>
      <c r="C1281" s="2">
        <f t="shared" si="149"/>
        <v>-2.1299999999999875E-2</v>
      </c>
      <c r="D1281" s="2">
        <f t="shared" si="150"/>
        <v>1.2170399999999999</v>
      </c>
      <c r="E1281" s="2">
        <f t="shared" si="152"/>
        <v>1.1688700000000001</v>
      </c>
      <c r="F1281" s="2">
        <f t="shared" si="153"/>
        <v>1.1536399999999998</v>
      </c>
      <c r="G1281" s="2">
        <f t="shared" si="155"/>
        <v>1.20699</v>
      </c>
      <c r="H1281" s="2">
        <f t="shared" si="151"/>
        <v>1.1750839999999998</v>
      </c>
      <c r="I1281" s="2">
        <f t="array" ref="I1281">SUMPRODUCT(B1265:B1284, (ROW(B1265:B1284)-ROW(B1265)+1)) / (20*21/2)</f>
        <v>1.1832119047619047</v>
      </c>
      <c r="J1281" s="2">
        <f t="shared" si="154"/>
        <v>1.171300502244772</v>
      </c>
      <c r="K1281" s="2">
        <f t="shared" si="156"/>
        <v>1.1703757034698155</v>
      </c>
    </row>
    <row r="1282" spans="1:11" ht="13.5" x14ac:dyDescent="0.25">
      <c r="A1282" s="3">
        <v>43875</v>
      </c>
      <c r="B1282" s="2">
        <v>1.2042999999999999</v>
      </c>
      <c r="C1282" s="2">
        <f t="shared" si="149"/>
        <v>2.1299999999999875E-2</v>
      </c>
      <c r="D1282" s="2">
        <f t="shared" si="150"/>
        <v>1.2141999999999999</v>
      </c>
      <c r="E1282" s="2">
        <f t="shared" si="152"/>
        <v>1.1794999999999998</v>
      </c>
      <c r="F1282" s="2">
        <f t="shared" si="153"/>
        <v>1.1571799999999999</v>
      </c>
      <c r="G1282" s="2">
        <f t="shared" si="155"/>
        <v>1.2062819999999999</v>
      </c>
      <c r="H1282" s="2">
        <f t="shared" si="151"/>
        <v>1.1742799999999998</v>
      </c>
      <c r="I1282" s="2">
        <f t="array" ref="I1282">SUMPRODUCT(B1266:B1285, (ROW(B1266:B1285)-ROW(B1266)+1)) / (20*21/2)</f>
        <v>1.1873633333333333</v>
      </c>
      <c r="J1282" s="2">
        <f t="shared" si="154"/>
        <v>1.1744433115547939</v>
      </c>
      <c r="K1282" s="2">
        <f t="shared" si="156"/>
        <v>1.1717060680396265</v>
      </c>
    </row>
    <row r="1283" spans="1:11" ht="13.5" x14ac:dyDescent="0.25">
      <c r="A1283" s="3">
        <v>43878</v>
      </c>
      <c r="B1283" s="2">
        <v>1.2114</v>
      </c>
      <c r="C1283" s="2">
        <f t="shared" si="149"/>
        <v>7.1000000000001062E-3</v>
      </c>
      <c r="D1283" s="2">
        <f t="shared" si="150"/>
        <v>1.2085399999999999</v>
      </c>
      <c r="E1283" s="2">
        <f t="shared" si="152"/>
        <v>1.1901299999999999</v>
      </c>
      <c r="F1283" s="2">
        <f t="shared" si="153"/>
        <v>1.1624950000000001</v>
      </c>
      <c r="G1283" s="2">
        <f t="shared" si="155"/>
        <v>1.20444</v>
      </c>
      <c r="H1283" s="2">
        <f t="shared" si="151"/>
        <v>1.1736699999999998</v>
      </c>
      <c r="I1283" s="2">
        <f t="array" ref="I1283">SUMPRODUCT(B1267:B1286, (ROW(B1267:B1286)-ROW(B1267)+1)) / (20*21/2)</f>
        <v>1.1945152380952382</v>
      </c>
      <c r="J1283" s="2">
        <f t="shared" si="154"/>
        <v>1.1779629961686231</v>
      </c>
      <c r="K1283" s="2">
        <f t="shared" si="156"/>
        <v>1.1732626928223864</v>
      </c>
    </row>
    <row r="1284" spans="1:11" ht="13.5" x14ac:dyDescent="0.25">
      <c r="A1284" s="3">
        <v>43879</v>
      </c>
      <c r="B1284" s="2">
        <v>1.2114</v>
      </c>
      <c r="C1284" s="2">
        <f t="shared" ref="C1284:C1347" si="157">B1284-B1283</f>
        <v>0</v>
      </c>
      <c r="D1284" s="2">
        <f t="shared" si="150"/>
        <v>1.2028799999999999</v>
      </c>
      <c r="E1284" s="2">
        <f t="shared" si="152"/>
        <v>1.2007599999999998</v>
      </c>
      <c r="F1284" s="2">
        <f t="shared" si="153"/>
        <v>1.16781</v>
      </c>
      <c r="G1284" s="2">
        <f t="shared" si="155"/>
        <v>1.203166</v>
      </c>
      <c r="H1284" s="2">
        <f t="shared" si="151"/>
        <v>1.1732504999999998</v>
      </c>
      <c r="I1284" s="2">
        <f t="array" ref="I1284">SUMPRODUCT(B1268:B1287, (ROW(B1268:B1287)-ROW(B1268)+1)) / (20*21/2)</f>
        <v>1.2004847619047621</v>
      </c>
      <c r="J1284" s="2">
        <f t="shared" si="154"/>
        <v>1.1811474727239921</v>
      </c>
      <c r="K1284" s="2">
        <f t="shared" si="156"/>
        <v>1.1747582734960185</v>
      </c>
    </row>
    <row r="1285" spans="1:11" ht="13.5" x14ac:dyDescent="0.25">
      <c r="A1285" s="3">
        <v>43880</v>
      </c>
      <c r="B1285" s="2">
        <v>1.2114</v>
      </c>
      <c r="C1285" s="2">
        <f t="shared" si="157"/>
        <v>0</v>
      </c>
      <c r="D1285" s="2">
        <f t="shared" si="150"/>
        <v>1.2043000000000001</v>
      </c>
      <c r="E1285" s="2">
        <f t="shared" si="152"/>
        <v>1.2085499999999998</v>
      </c>
      <c r="F1285" s="2">
        <f t="shared" si="153"/>
        <v>1.1717050000000002</v>
      </c>
      <c r="G1285" s="2">
        <f t="shared" si="155"/>
        <v>1.2011819999999997</v>
      </c>
      <c r="H1285" s="2">
        <f t="shared" si="151"/>
        <v>1.1729579999999997</v>
      </c>
      <c r="I1285" s="2">
        <f t="array" ref="I1285">SUMPRODUCT(B1269:B1288, (ROW(B1269:B1288)-ROW(B1269)+1)) / (20*21/2)</f>
        <v>1.2086866666666665</v>
      </c>
      <c r="J1285" s="2">
        <f t="shared" si="154"/>
        <v>1.1840286657978978</v>
      </c>
      <c r="K1285" s="2">
        <f t="shared" si="156"/>
        <v>1.176195203947155</v>
      </c>
    </row>
    <row r="1286" spans="1:11" ht="13.5" x14ac:dyDescent="0.25">
      <c r="A1286" s="3">
        <v>43881</v>
      </c>
      <c r="B1286" s="2">
        <v>1.2467999999999999</v>
      </c>
      <c r="C1286" s="2">
        <f t="shared" si="157"/>
        <v>3.5399999999999876E-2</v>
      </c>
      <c r="D1286" s="2">
        <f t="shared" ref="D1286:D1349" si="158">AVERAGE(B1282:B1286)</f>
        <v>1.21706</v>
      </c>
      <c r="E1286" s="2">
        <f t="shared" si="152"/>
        <v>1.21705</v>
      </c>
      <c r="F1286" s="2">
        <f t="shared" si="153"/>
        <v>1.1770200000000002</v>
      </c>
      <c r="G1286" s="2">
        <f t="shared" si="155"/>
        <v>1.2006159999999999</v>
      </c>
      <c r="H1286" s="2">
        <f t="shared" si="151"/>
        <v>1.1729695</v>
      </c>
      <c r="I1286" s="2">
        <f t="array" ref="I1286">SUMPRODUCT(B1270:B1289, (ROW(B1270:B1289)-ROW(B1270)+1)) / (20*21/2)</f>
        <v>1.2164161904761903</v>
      </c>
      <c r="J1286" s="2">
        <f t="shared" si="154"/>
        <v>1.1900068881028598</v>
      </c>
      <c r="K1286" s="2">
        <f t="shared" si="156"/>
        <v>1.178964019478639</v>
      </c>
    </row>
    <row r="1287" spans="1:11" ht="13.5" x14ac:dyDescent="0.25">
      <c r="A1287" s="3">
        <v>43882</v>
      </c>
      <c r="B1287" s="2">
        <v>1.2397</v>
      </c>
      <c r="C1287" s="2">
        <f t="shared" si="157"/>
        <v>-7.0999999999998842E-3</v>
      </c>
      <c r="D1287" s="2">
        <f t="shared" si="158"/>
        <v>1.22414</v>
      </c>
      <c r="E1287" s="2">
        <f t="shared" si="152"/>
        <v>1.2191700000000001</v>
      </c>
      <c r="F1287" s="2">
        <f t="shared" si="153"/>
        <v>1.18198</v>
      </c>
      <c r="G1287" s="2">
        <f t="shared" si="155"/>
        <v>1.200048</v>
      </c>
      <c r="H1287" s="2">
        <f t="shared" si="151"/>
        <v>1.1729455</v>
      </c>
      <c r="I1287" s="2">
        <f t="array" ref="I1287">SUMPRODUCT(B1271:B1290, (ROW(B1271:B1290)-ROW(B1271)+1)) / (20*21/2)</f>
        <v>1.2237742857142857</v>
      </c>
      <c r="J1287" s="2">
        <f t="shared" si="154"/>
        <v>1.194739565426397</v>
      </c>
      <c r="K1287" s="2">
        <f t="shared" si="156"/>
        <v>1.1813458226363394</v>
      </c>
    </row>
    <row r="1288" spans="1:11" ht="13.5" x14ac:dyDescent="0.25">
      <c r="A1288" s="3">
        <v>43885</v>
      </c>
      <c r="B1288" s="2">
        <v>1.2681</v>
      </c>
      <c r="C1288" s="2">
        <f t="shared" si="157"/>
        <v>2.8399999999999981E-2</v>
      </c>
      <c r="D1288" s="2">
        <f t="shared" si="158"/>
        <v>1.2354800000000001</v>
      </c>
      <c r="E1288" s="2">
        <f t="shared" si="152"/>
        <v>1.2220100000000003</v>
      </c>
      <c r="F1288" s="2">
        <f t="shared" si="153"/>
        <v>1.1869400000000001</v>
      </c>
      <c r="G1288" s="2">
        <f t="shared" si="155"/>
        <v>1.2006159999999999</v>
      </c>
      <c r="H1288" s="2">
        <f t="shared" si="151"/>
        <v>1.1730320000000001</v>
      </c>
      <c r="I1288" s="2">
        <f t="array" ref="I1288">SUMPRODUCT(B1272:B1291, (ROW(B1272:B1291)-ROW(B1272)+1)) / (20*21/2)</f>
        <v>1.2305247619047617</v>
      </c>
      <c r="J1288" s="2">
        <f t="shared" si="154"/>
        <v>1.2017262734810259</v>
      </c>
      <c r="K1288" s="2">
        <f t="shared" si="156"/>
        <v>1.1847479472388358</v>
      </c>
    </row>
    <row r="1289" spans="1:11" ht="13.5" x14ac:dyDescent="0.25">
      <c r="A1289" s="3">
        <v>43886</v>
      </c>
      <c r="B1289" s="2">
        <v>1.2681</v>
      </c>
      <c r="C1289" s="2">
        <f t="shared" si="157"/>
        <v>0</v>
      </c>
      <c r="D1289" s="2">
        <f t="shared" si="158"/>
        <v>1.24682</v>
      </c>
      <c r="E1289" s="2">
        <f t="shared" si="152"/>
        <v>1.22485</v>
      </c>
      <c r="F1289" s="2">
        <f t="shared" si="153"/>
        <v>1.1908400000000001</v>
      </c>
      <c r="G1289" s="2">
        <f t="shared" si="155"/>
        <v>1.2006159999999999</v>
      </c>
      <c r="H1289" s="2">
        <f t="shared" si="151"/>
        <v>1.1731185000000002</v>
      </c>
      <c r="I1289" s="2">
        <f t="array" ref="I1289">SUMPRODUCT(B1273:B1292, (ROW(B1273:B1292)-ROW(B1273)+1)) / (20*21/2)</f>
        <v>1.2366004761904763</v>
      </c>
      <c r="J1289" s="2">
        <f t="shared" si="154"/>
        <v>1.2080475807685471</v>
      </c>
      <c r="K1289" s="2">
        <f t="shared" si="156"/>
        <v>1.188016655190254</v>
      </c>
    </row>
    <row r="1290" spans="1:11" ht="13.5" x14ac:dyDescent="0.25">
      <c r="A1290" s="3">
        <v>43887</v>
      </c>
      <c r="B1290" s="2">
        <v>1.2681</v>
      </c>
      <c r="C1290" s="2">
        <f t="shared" si="157"/>
        <v>0</v>
      </c>
      <c r="D1290" s="2">
        <f t="shared" si="158"/>
        <v>1.2581600000000002</v>
      </c>
      <c r="E1290" s="2">
        <f t="shared" si="152"/>
        <v>1.23123</v>
      </c>
      <c r="F1290" s="2">
        <f t="shared" si="153"/>
        <v>1.1972200000000002</v>
      </c>
      <c r="G1290" s="2">
        <f t="shared" si="155"/>
        <v>1.1999079999999998</v>
      </c>
      <c r="H1290" s="2">
        <f t="shared" ref="H1290:H1353" si="159">AVERAGE(B1091:B1290)</f>
        <v>1.1733000000000002</v>
      </c>
      <c r="I1290" s="2">
        <f t="array" ref="I1290">SUMPRODUCT(B1274:B1293, (ROW(B1274:B1293)-ROW(B1274)+1)) / (20*21/2)</f>
        <v>1.2384852380952383</v>
      </c>
      <c r="J1290" s="2">
        <f t="shared" si="154"/>
        <v>1.2137668587905903</v>
      </c>
      <c r="K1290" s="2">
        <f t="shared" si="156"/>
        <v>1.1911571785161263</v>
      </c>
    </row>
    <row r="1291" spans="1:11" ht="13.5" x14ac:dyDescent="0.25">
      <c r="A1291" s="3">
        <v>43888</v>
      </c>
      <c r="B1291" s="2">
        <v>1.2681</v>
      </c>
      <c r="C1291" s="2">
        <f t="shared" si="157"/>
        <v>0</v>
      </c>
      <c r="D1291" s="2">
        <f t="shared" si="158"/>
        <v>1.2624200000000001</v>
      </c>
      <c r="E1291" s="2">
        <f t="shared" si="152"/>
        <v>1.2397400000000001</v>
      </c>
      <c r="F1291" s="2">
        <f t="shared" si="153"/>
        <v>1.2043050000000002</v>
      </c>
      <c r="G1291" s="2">
        <f t="shared" si="155"/>
        <v>1.1990579999999995</v>
      </c>
      <c r="H1291" s="2">
        <f t="shared" si="159"/>
        <v>1.1735450000000001</v>
      </c>
      <c r="I1291" s="2">
        <f t="array" ref="I1291">SUMPRODUCT(B1275:B1294, (ROW(B1275:B1294)-ROW(B1275)+1)) / (20*21/2)</f>
        <v>1.2397628571428574</v>
      </c>
      <c r="J1291" s="2">
        <f t="shared" si="154"/>
        <v>1.2189414436676769</v>
      </c>
      <c r="K1291" s="2">
        <f t="shared" si="156"/>
        <v>1.1941745440645135</v>
      </c>
    </row>
    <row r="1292" spans="1:11" ht="13.5" x14ac:dyDescent="0.25">
      <c r="A1292" s="3">
        <v>43889</v>
      </c>
      <c r="B1292" s="2">
        <v>1.2681</v>
      </c>
      <c r="C1292" s="2">
        <f t="shared" si="157"/>
        <v>0</v>
      </c>
      <c r="D1292" s="2">
        <f t="shared" si="158"/>
        <v>1.2681</v>
      </c>
      <c r="E1292" s="2">
        <f t="shared" ref="E1292:E1355" si="160">AVERAGE(B1283:B1292)</f>
        <v>1.2461200000000001</v>
      </c>
      <c r="F1292" s="2">
        <f t="shared" si="153"/>
        <v>1.2128099999999997</v>
      </c>
      <c r="G1292" s="2">
        <f t="shared" si="155"/>
        <v>1.1966499999999995</v>
      </c>
      <c r="H1292" s="2">
        <f t="shared" si="159"/>
        <v>1.1738535000000001</v>
      </c>
      <c r="I1292" s="2">
        <f t="array" ref="I1292">SUMPRODUCT(B1276:B1295, (ROW(B1276:B1295)-ROW(B1276)+1)) / (20*21/2)</f>
        <v>1.2377380952380952</v>
      </c>
      <c r="J1292" s="2">
        <f t="shared" si="154"/>
        <v>1.2236232109374219</v>
      </c>
      <c r="K1292" s="2">
        <f t="shared" si="156"/>
        <v>1.1970735815521796</v>
      </c>
    </row>
    <row r="1293" spans="1:11" ht="13.5" x14ac:dyDescent="0.25">
      <c r="A1293" s="3">
        <v>43892</v>
      </c>
      <c r="B1293" s="2">
        <v>1.2325999999999999</v>
      </c>
      <c r="C1293" s="2">
        <f t="shared" si="157"/>
        <v>-3.5500000000000087E-2</v>
      </c>
      <c r="D1293" s="2">
        <f t="shared" si="158"/>
        <v>1.2609999999999999</v>
      </c>
      <c r="E1293" s="2">
        <f t="shared" si="160"/>
        <v>1.2482400000000002</v>
      </c>
      <c r="F1293" s="2">
        <f t="shared" si="153"/>
        <v>1.219185</v>
      </c>
      <c r="G1293" s="2">
        <f t="shared" si="155"/>
        <v>1.1932499999999995</v>
      </c>
      <c r="H1293" s="2">
        <f t="shared" si="159"/>
        <v>1.1739845000000002</v>
      </c>
      <c r="I1293" s="2">
        <f t="array" ref="I1293">SUMPRODUCT(B1277:B1296, (ROW(B1277:B1296)-ROW(B1277)+1)) / (20*21/2)</f>
        <v>1.2320047619047623</v>
      </c>
      <c r="J1293" s="2">
        <f t="shared" si="154"/>
        <v>1.2244781432290961</v>
      </c>
      <c r="K1293" s="2">
        <f t="shared" si="156"/>
        <v>1.1984667744324862</v>
      </c>
    </row>
    <row r="1294" spans="1:11" ht="13.5" x14ac:dyDescent="0.25">
      <c r="A1294" s="3">
        <v>43893</v>
      </c>
      <c r="B1294" s="2">
        <v>1.2325999999999999</v>
      </c>
      <c r="C1294" s="2">
        <f t="shared" si="157"/>
        <v>0</v>
      </c>
      <c r="D1294" s="2">
        <f t="shared" si="158"/>
        <v>1.2539</v>
      </c>
      <c r="E1294" s="2">
        <f t="shared" si="160"/>
        <v>1.2503600000000001</v>
      </c>
      <c r="F1294" s="2">
        <f t="shared" si="153"/>
        <v>1.2255600000000002</v>
      </c>
      <c r="G1294" s="2">
        <f t="shared" si="155"/>
        <v>1.1898499999999996</v>
      </c>
      <c r="H1294" s="2">
        <f t="shared" si="159"/>
        <v>1.1741155000000001</v>
      </c>
      <c r="I1294" s="2">
        <f t="array" ref="I1294">SUMPRODUCT(B1278:B1297, (ROW(B1278:B1297)-ROW(B1278)+1)) / (20*21/2)</f>
        <v>1.2309614285714288</v>
      </c>
      <c r="J1294" s="2">
        <f t="shared" si="154"/>
        <v>1.2252516533977538</v>
      </c>
      <c r="K1294" s="2">
        <f t="shared" si="156"/>
        <v>1.1998053322978788</v>
      </c>
    </row>
    <row r="1295" spans="1:11" ht="13.5" x14ac:dyDescent="0.25">
      <c r="A1295" s="3">
        <v>43894</v>
      </c>
      <c r="B1295" s="2">
        <v>1.2042999999999999</v>
      </c>
      <c r="C1295" s="2">
        <f t="shared" si="157"/>
        <v>-2.8299999999999992E-2</v>
      </c>
      <c r="D1295" s="2">
        <f t="shared" si="158"/>
        <v>1.2411399999999999</v>
      </c>
      <c r="E1295" s="2">
        <f t="shared" si="160"/>
        <v>1.2496500000000001</v>
      </c>
      <c r="F1295" s="2">
        <f t="shared" si="153"/>
        <v>1.2291000000000003</v>
      </c>
      <c r="G1295" s="2">
        <f t="shared" si="155"/>
        <v>1.1864499999999996</v>
      </c>
      <c r="H1295" s="2">
        <f t="shared" si="159"/>
        <v>1.174105</v>
      </c>
      <c r="I1295" s="2">
        <f t="array" ref="I1295">SUMPRODUCT(B1279:B1298, (ROW(B1279:B1298)-ROW(B1279)+1)) / (20*21/2)</f>
        <v>1.229918095238095</v>
      </c>
      <c r="J1295" s="2">
        <f t="shared" si="154"/>
        <v>1.2232562578360631</v>
      </c>
      <c r="K1295" s="2">
        <f t="shared" si="156"/>
        <v>1.1999815937763934</v>
      </c>
    </row>
    <row r="1296" spans="1:11" ht="13.5" x14ac:dyDescent="0.25">
      <c r="A1296" s="3">
        <v>43895</v>
      </c>
      <c r="B1296" s="2">
        <v>1.1689000000000001</v>
      </c>
      <c r="C1296" s="2">
        <f t="shared" si="157"/>
        <v>-3.5399999999999876E-2</v>
      </c>
      <c r="D1296" s="2">
        <f t="shared" si="158"/>
        <v>1.2212999999999998</v>
      </c>
      <c r="E1296" s="2">
        <f t="shared" si="160"/>
        <v>1.2418600000000002</v>
      </c>
      <c r="F1296" s="2">
        <f t="shared" si="153"/>
        <v>1.2294550000000002</v>
      </c>
      <c r="G1296" s="2">
        <f t="shared" si="155"/>
        <v>1.1830499999999993</v>
      </c>
      <c r="H1296" s="2">
        <f t="shared" si="159"/>
        <v>1.1739174999999999</v>
      </c>
      <c r="I1296" s="2">
        <f t="array" ref="I1296">SUMPRODUCT(B1280:B1299, (ROW(B1280:B1299)-ROW(B1280)+1)) / (20*21/2)</f>
        <v>1.2242519047619047</v>
      </c>
      <c r="J1296" s="2">
        <f t="shared" si="154"/>
        <v>1.2180794713754857</v>
      </c>
      <c r="K1296" s="2">
        <f t="shared" si="156"/>
        <v>1.1987627077459466</v>
      </c>
    </row>
    <row r="1297" spans="1:11" ht="13.5" x14ac:dyDescent="0.25">
      <c r="A1297" s="3">
        <v>43896</v>
      </c>
      <c r="B1297" s="2">
        <v>1.2184999999999999</v>
      </c>
      <c r="C1297" s="2">
        <f t="shared" si="157"/>
        <v>4.9599999999999866E-2</v>
      </c>
      <c r="D1297" s="2">
        <f t="shared" si="158"/>
        <v>1.2113799999999999</v>
      </c>
      <c r="E1297" s="2">
        <f t="shared" si="160"/>
        <v>1.2397400000000001</v>
      </c>
      <c r="F1297" s="2">
        <f t="shared" si="153"/>
        <v>1.2294550000000002</v>
      </c>
      <c r="G1297" s="2">
        <f t="shared" si="155"/>
        <v>1.1813499999999992</v>
      </c>
      <c r="H1297" s="2">
        <f t="shared" si="159"/>
        <v>1.1739780000000002</v>
      </c>
      <c r="I1297" s="2">
        <f t="array" ref="I1297">SUMPRODUCT(B1281:B1300, (ROW(B1281:B1300)-ROW(B1281)+1)) / (20*21/2)</f>
        <v>1.2189228571428574</v>
      </c>
      <c r="J1297" s="2">
        <f t="shared" si="154"/>
        <v>1.2181195217206775</v>
      </c>
      <c r="K1297" s="2">
        <f t="shared" si="156"/>
        <v>1.1995367192068898</v>
      </c>
    </row>
    <row r="1298" spans="1:11" ht="13.5" x14ac:dyDescent="0.25">
      <c r="A1298" s="3">
        <v>43899</v>
      </c>
      <c r="B1298" s="2">
        <v>1.2184999999999999</v>
      </c>
      <c r="C1298" s="2">
        <f t="shared" si="157"/>
        <v>0</v>
      </c>
      <c r="D1298" s="2">
        <f t="shared" si="158"/>
        <v>1.2085599999999999</v>
      </c>
      <c r="E1298" s="2">
        <f t="shared" si="160"/>
        <v>1.2347800000000002</v>
      </c>
      <c r="F1298" s="2">
        <f t="shared" si="153"/>
        <v>1.2283950000000003</v>
      </c>
      <c r="G1298" s="2">
        <f t="shared" si="155"/>
        <v>1.1803579999999996</v>
      </c>
      <c r="H1298" s="2">
        <f t="shared" si="159"/>
        <v>1.1741655000000002</v>
      </c>
      <c r="I1298" s="2">
        <f t="array" ref="I1298">SUMPRODUCT(B1282:B1301, (ROW(B1282:B1301)-ROW(B1282)+1)) / (20*21/2)</f>
        <v>1.211057619047619</v>
      </c>
      <c r="J1298" s="2">
        <f t="shared" si="154"/>
        <v>1.2181557577472795</v>
      </c>
      <c r="K1298" s="2">
        <f t="shared" si="156"/>
        <v>1.2002803772772079</v>
      </c>
    </row>
    <row r="1299" spans="1:11" ht="13.5" x14ac:dyDescent="0.25">
      <c r="A1299" s="3">
        <v>43900</v>
      </c>
      <c r="B1299" s="2">
        <v>1.1689000000000001</v>
      </c>
      <c r="C1299" s="2">
        <f t="shared" si="157"/>
        <v>-4.9599999999999866E-2</v>
      </c>
      <c r="D1299" s="2">
        <f t="shared" si="158"/>
        <v>1.1958199999999999</v>
      </c>
      <c r="E1299" s="2">
        <f t="shared" si="160"/>
        <v>1.2248600000000001</v>
      </c>
      <c r="F1299" s="2">
        <f t="shared" si="153"/>
        <v>1.2248550000000002</v>
      </c>
      <c r="G1299" s="2">
        <f t="shared" si="155"/>
        <v>1.1795079999999993</v>
      </c>
      <c r="H1299" s="2">
        <f t="shared" si="159"/>
        <v>1.1742320000000002</v>
      </c>
      <c r="I1299" s="2">
        <f t="array" ref="I1299">SUMPRODUCT(B1283:B1302, (ROW(B1283:B1302)-ROW(B1283)+1)) / (20*21/2)</f>
        <v>1.2006995238095239</v>
      </c>
      <c r="J1299" s="2">
        <f t="shared" si="154"/>
        <v>1.2134647331999195</v>
      </c>
      <c r="K1299" s="2">
        <f t="shared" si="156"/>
        <v>1.1990497742467292</v>
      </c>
    </row>
    <row r="1300" spans="1:11" ht="13.5" x14ac:dyDescent="0.25">
      <c r="A1300" s="3">
        <v>43901</v>
      </c>
      <c r="B1300" s="2">
        <v>1.1689000000000001</v>
      </c>
      <c r="C1300" s="2">
        <f t="shared" si="157"/>
        <v>0</v>
      </c>
      <c r="D1300" s="2">
        <f t="shared" si="158"/>
        <v>1.1887399999999999</v>
      </c>
      <c r="E1300" s="2">
        <f t="shared" si="160"/>
        <v>1.2149400000000001</v>
      </c>
      <c r="F1300" s="2">
        <f t="shared" ref="F1300:F1363" si="161">AVERAGE(B1281:B1300)</f>
        <v>1.2230850000000002</v>
      </c>
      <c r="G1300" s="2">
        <f t="shared" si="155"/>
        <v>1.1787999999999996</v>
      </c>
      <c r="H1300" s="2">
        <f t="shared" si="159"/>
        <v>1.1743620000000004</v>
      </c>
      <c r="I1300" s="2">
        <f t="array" ref="I1300">SUMPRODUCT(B1284:B1303, (ROW(B1284:B1303)-ROW(B1284)+1)) / (20*21/2)</f>
        <v>1.189427619047619</v>
      </c>
      <c r="J1300" s="2">
        <f t="shared" si="154"/>
        <v>1.2092204728951654</v>
      </c>
      <c r="K1300" s="2">
        <f t="shared" si="156"/>
        <v>1.1978674301586223</v>
      </c>
    </row>
    <row r="1301" spans="1:11" ht="13.5" x14ac:dyDescent="0.25">
      <c r="A1301" s="3">
        <v>43902</v>
      </c>
      <c r="B1301" s="2">
        <v>1.1405000000000001</v>
      </c>
      <c r="C1301" s="2">
        <f t="shared" si="157"/>
        <v>-2.8399999999999981E-2</v>
      </c>
      <c r="D1301" s="2">
        <f t="shared" si="158"/>
        <v>1.18306</v>
      </c>
      <c r="E1301" s="2">
        <f t="shared" si="160"/>
        <v>1.20218</v>
      </c>
      <c r="F1301" s="2">
        <f t="shared" si="161"/>
        <v>1.22096</v>
      </c>
      <c r="G1301" s="2">
        <f t="shared" si="155"/>
        <v>1.1775239999999996</v>
      </c>
      <c r="H1301" s="2">
        <f t="shared" si="159"/>
        <v>1.1741595000000005</v>
      </c>
      <c r="I1301" s="2">
        <f t="array" ref="I1301">SUMPRODUCT(B1285:B1304, (ROW(B1285:B1304)-ROW(B1285)+1)) / (20*21/2)</f>
        <v>1.1760004761904761</v>
      </c>
      <c r="J1301" s="2">
        <f t="shared" ref="J1301:J1364" si="162">$J$4*B1301+J1300*(1-$J$4)</f>
        <v>1.2026756659527686</v>
      </c>
      <c r="K1301" s="2">
        <f t="shared" si="156"/>
        <v>1.1956177270151471</v>
      </c>
    </row>
    <row r="1302" spans="1:11" ht="13.5" x14ac:dyDescent="0.25">
      <c r="A1302" s="3">
        <v>43903</v>
      </c>
      <c r="B1302" s="2">
        <v>1.1122000000000001</v>
      </c>
      <c r="C1302" s="2">
        <f t="shared" si="157"/>
        <v>-2.8299999999999992E-2</v>
      </c>
      <c r="D1302" s="2">
        <f t="shared" si="158"/>
        <v>1.1618000000000002</v>
      </c>
      <c r="E1302" s="2">
        <f t="shared" si="160"/>
        <v>1.18659</v>
      </c>
      <c r="F1302" s="2">
        <f t="shared" si="161"/>
        <v>1.2163550000000001</v>
      </c>
      <c r="G1302" s="2">
        <f t="shared" si="155"/>
        <v>1.1763899999999996</v>
      </c>
      <c r="H1302" s="2">
        <f t="shared" si="159"/>
        <v>1.1738155000000003</v>
      </c>
      <c r="I1302" s="2">
        <f t="array" ref="I1302">SUMPRODUCT(B1286:B1305, (ROW(B1286:B1305)-ROW(B1286)+1)) / (20*21/2)</f>
        <v>1.164600476190476</v>
      </c>
      <c r="J1302" s="2">
        <f t="shared" si="162"/>
        <v>1.1940589358620288</v>
      </c>
      <c r="K1302" s="2">
        <f t="shared" si="156"/>
        <v>1.1923464436027884</v>
      </c>
    </row>
    <row r="1303" spans="1:11" ht="13.5" x14ac:dyDescent="0.25">
      <c r="A1303" s="3">
        <v>43906</v>
      </c>
      <c r="B1303" s="2">
        <v>1.0980000000000001</v>
      </c>
      <c r="C1303" s="2">
        <f t="shared" si="157"/>
        <v>-1.419999999999999E-2</v>
      </c>
      <c r="D1303" s="2">
        <f t="shared" si="158"/>
        <v>1.1377000000000002</v>
      </c>
      <c r="E1303" s="2">
        <f t="shared" si="160"/>
        <v>1.17313</v>
      </c>
      <c r="F1303" s="2">
        <f t="shared" si="161"/>
        <v>1.210685</v>
      </c>
      <c r="G1303" s="2">
        <f t="shared" si="155"/>
        <v>1.1749719999999995</v>
      </c>
      <c r="H1303" s="2">
        <f t="shared" si="159"/>
        <v>1.1734005000000003</v>
      </c>
      <c r="I1303" s="2">
        <f t="array" ref="I1303">SUMPRODUCT(B1287:B1306, (ROW(B1287:B1306)-ROW(B1287)+1)) / (20*21/2)</f>
        <v>1.1565028571428571</v>
      </c>
      <c r="J1303" s="2">
        <f t="shared" si="162"/>
        <v>1.1849104657799308</v>
      </c>
      <c r="K1303" s="2">
        <f t="shared" si="156"/>
        <v>1.1886465830693458</v>
      </c>
    </row>
    <row r="1304" spans="1:11" ht="13.5" x14ac:dyDescent="0.25">
      <c r="A1304" s="3">
        <v>43907</v>
      </c>
      <c r="B1304" s="2">
        <v>1.0697000000000001</v>
      </c>
      <c r="C1304" s="2">
        <f t="shared" si="157"/>
        <v>-2.8299999999999992E-2</v>
      </c>
      <c r="D1304" s="2">
        <f t="shared" si="158"/>
        <v>1.1178600000000001</v>
      </c>
      <c r="E1304" s="2">
        <f t="shared" si="160"/>
        <v>1.1568400000000001</v>
      </c>
      <c r="F1304" s="2">
        <f t="shared" si="161"/>
        <v>1.2036000000000002</v>
      </c>
      <c r="G1304" s="2">
        <f t="shared" si="155"/>
        <v>1.1729879999999993</v>
      </c>
      <c r="H1304" s="2">
        <f t="shared" si="159"/>
        <v>1.1728755000000004</v>
      </c>
      <c r="I1304" s="2">
        <f t="array" ref="I1304">SUMPRODUCT(B1288:B1307, (ROW(B1288:B1307)-ROW(B1288)+1)) / (20*21/2)</f>
        <v>1.1463509523809523</v>
      </c>
      <c r="J1304" s="2">
        <f t="shared" si="162"/>
        <v>1.1739380404675563</v>
      </c>
      <c r="K1304" s="2">
        <f t="shared" si="156"/>
        <v>1.1839820111842734</v>
      </c>
    </row>
    <row r="1305" spans="1:11" ht="13.5" x14ac:dyDescent="0.25">
      <c r="A1305" s="3">
        <v>43908</v>
      </c>
      <c r="B1305" s="2">
        <v>1.0839000000000001</v>
      </c>
      <c r="C1305" s="2">
        <f t="shared" si="157"/>
        <v>1.419999999999999E-2</v>
      </c>
      <c r="D1305" s="2">
        <f t="shared" si="158"/>
        <v>1.1008599999999999</v>
      </c>
      <c r="E1305" s="2">
        <f t="shared" si="160"/>
        <v>1.1448</v>
      </c>
      <c r="F1305" s="2">
        <f t="shared" si="161"/>
        <v>1.1972250000000002</v>
      </c>
      <c r="G1305" s="2">
        <f t="shared" si="155"/>
        <v>1.1718559999999996</v>
      </c>
      <c r="H1305" s="2">
        <f t="shared" si="159"/>
        <v>1.1724215000000004</v>
      </c>
      <c r="I1305" s="2">
        <f t="array" ref="I1305">SUMPRODUCT(B1289:B1308, (ROW(B1289:B1308)-ROW(B1289)+1)) / (20*21/2)</f>
        <v>1.1369409523809524</v>
      </c>
      <c r="J1305" s="2">
        <f t="shared" si="162"/>
        <v>1.1653629889944557</v>
      </c>
      <c r="K1305" s="2">
        <f t="shared" si="156"/>
        <v>1.1800572264319489</v>
      </c>
    </row>
    <row r="1306" spans="1:11" ht="13.5" x14ac:dyDescent="0.25">
      <c r="A1306" s="3">
        <v>43909</v>
      </c>
      <c r="B1306" s="2">
        <v>1.1122000000000001</v>
      </c>
      <c r="C1306" s="2">
        <f t="shared" si="157"/>
        <v>2.8299999999999992E-2</v>
      </c>
      <c r="D1306" s="2">
        <f t="shared" si="158"/>
        <v>1.0952000000000002</v>
      </c>
      <c r="E1306" s="2">
        <f t="shared" si="160"/>
        <v>1.13913</v>
      </c>
      <c r="F1306" s="2">
        <f t="shared" si="161"/>
        <v>1.1904950000000003</v>
      </c>
      <c r="G1306" s="2">
        <f t="shared" si="155"/>
        <v>1.1718559999999996</v>
      </c>
      <c r="H1306" s="2">
        <f t="shared" si="159"/>
        <v>1.1721090000000003</v>
      </c>
      <c r="I1306" s="2">
        <f t="array" ref="I1306">SUMPRODUCT(B1290:B1309, (ROW(B1290:B1309)-ROW(B1290)+1)) / (20*21/2)</f>
        <v>1.1304271428571429</v>
      </c>
      <c r="J1306" s="2">
        <f t="shared" si="162"/>
        <v>1.16029984718546</v>
      </c>
      <c r="K1306" s="2">
        <f t="shared" si="156"/>
        <v>1.1773961587287354</v>
      </c>
    </row>
    <row r="1307" spans="1:11" ht="13.5" x14ac:dyDescent="0.25">
      <c r="A1307" s="3">
        <v>43913</v>
      </c>
      <c r="B1307" s="2">
        <v>1.0839000000000001</v>
      </c>
      <c r="C1307" s="2">
        <f t="shared" si="157"/>
        <v>-2.8299999999999992E-2</v>
      </c>
      <c r="D1307" s="2">
        <f t="shared" si="158"/>
        <v>1.08954</v>
      </c>
      <c r="E1307" s="2">
        <f t="shared" si="160"/>
        <v>1.1256699999999999</v>
      </c>
      <c r="F1307" s="2">
        <f t="shared" si="161"/>
        <v>1.1827050000000003</v>
      </c>
      <c r="G1307" s="2">
        <f t="shared" si="155"/>
        <v>1.1714319999999996</v>
      </c>
      <c r="H1307" s="2">
        <f t="shared" si="159"/>
        <v>1.1714965000000002</v>
      </c>
      <c r="I1307" s="2">
        <f t="array" ref="I1307">SUMPRODUCT(B1291:B1310, (ROW(B1291:B1310)-ROW(B1291)+1)) / (20*21/2)</f>
        <v>1.124689523809524</v>
      </c>
      <c r="J1307" s="2">
        <f t="shared" si="162"/>
        <v>1.1530236712630353</v>
      </c>
      <c r="K1307" s="2">
        <f t="shared" si="156"/>
        <v>1.1737296427001576</v>
      </c>
    </row>
    <row r="1308" spans="1:11" ht="13.5" x14ac:dyDescent="0.25">
      <c r="A1308" s="3">
        <v>43914</v>
      </c>
      <c r="B1308" s="2">
        <v>1.0839000000000001</v>
      </c>
      <c r="C1308" s="2">
        <f t="shared" si="157"/>
        <v>0</v>
      </c>
      <c r="D1308" s="2">
        <f t="shared" si="158"/>
        <v>1.0867200000000001</v>
      </c>
      <c r="E1308" s="2">
        <f t="shared" si="160"/>
        <v>1.1122099999999999</v>
      </c>
      <c r="F1308" s="2">
        <f t="shared" si="161"/>
        <v>1.1734950000000002</v>
      </c>
      <c r="G1308" s="2">
        <f t="shared" si="155"/>
        <v>1.1702999999999997</v>
      </c>
      <c r="H1308" s="2">
        <f t="shared" si="159"/>
        <v>1.1707255000000003</v>
      </c>
      <c r="I1308" s="2">
        <f t="array" ref="I1308">SUMPRODUCT(B1292:B1311, (ROW(B1292:B1311)-ROW(B1292)+1)) / (20*21/2)</f>
        <v>1.1197280952380952</v>
      </c>
      <c r="J1308" s="2">
        <f t="shared" si="162"/>
        <v>1.1464404644760795</v>
      </c>
      <c r="K1308" s="2">
        <f t="shared" si="156"/>
        <v>1.1702069116138769</v>
      </c>
    </row>
    <row r="1309" spans="1:11" ht="13.5" x14ac:dyDescent="0.25">
      <c r="A1309" s="3">
        <v>43915</v>
      </c>
      <c r="B1309" s="2">
        <v>1.1051</v>
      </c>
      <c r="C1309" s="2">
        <f t="shared" si="157"/>
        <v>2.1199999999999886E-2</v>
      </c>
      <c r="D1309" s="2">
        <f t="shared" si="158"/>
        <v>1.0938000000000001</v>
      </c>
      <c r="E1309" s="2">
        <f t="shared" si="160"/>
        <v>1.1058300000000001</v>
      </c>
      <c r="F1309" s="2">
        <f t="shared" si="161"/>
        <v>1.1653450000000001</v>
      </c>
      <c r="G1309" s="2">
        <f t="shared" si="155"/>
        <v>1.1697319999999995</v>
      </c>
      <c r="H1309" s="2">
        <f t="shared" si="159"/>
        <v>1.1702190000000001</v>
      </c>
      <c r="I1309" s="2">
        <f t="array" ref="I1309">SUMPRODUCT(B1293:B1312, (ROW(B1293:B1312)-ROW(B1293)+1)) / (20*21/2)</f>
        <v>1.1175714285714287</v>
      </c>
      <c r="J1309" s="2">
        <f t="shared" si="162"/>
        <v>1.1425032773831196</v>
      </c>
      <c r="K1309" s="2">
        <f t="shared" si="156"/>
        <v>1.167653699393725</v>
      </c>
    </row>
    <row r="1310" spans="1:11" ht="13.5" x14ac:dyDescent="0.25">
      <c r="A1310" s="3">
        <v>43916</v>
      </c>
      <c r="B1310" s="2">
        <v>1.1051</v>
      </c>
      <c r="C1310" s="2">
        <f t="shared" si="157"/>
        <v>0</v>
      </c>
      <c r="D1310" s="2">
        <f t="shared" si="158"/>
        <v>1.0980400000000001</v>
      </c>
      <c r="E1310" s="2">
        <f t="shared" si="160"/>
        <v>1.09945</v>
      </c>
      <c r="F1310" s="2">
        <f t="shared" si="161"/>
        <v>1.1571950000000002</v>
      </c>
      <c r="G1310" s="2">
        <f t="shared" si="155"/>
        <v>1.1691639999999996</v>
      </c>
      <c r="H1310" s="2">
        <f t="shared" si="159"/>
        <v>1.1698710000000003</v>
      </c>
      <c r="I1310" s="2">
        <f t="array" ref="I1310">SUMPRODUCT(B1294:B1313, (ROW(B1294:B1313)-ROW(B1294)+1)) / (20*21/2)</f>
        <v>1.1181085714285715</v>
      </c>
      <c r="J1310" s="2">
        <f t="shared" si="162"/>
        <v>1.1389410604894892</v>
      </c>
      <c r="K1310" s="2">
        <f t="shared" si="156"/>
        <v>1.1652006131429908</v>
      </c>
    </row>
    <row r="1311" spans="1:11" ht="13.5" x14ac:dyDescent="0.25">
      <c r="A1311" s="3">
        <v>43917</v>
      </c>
      <c r="B1311" s="2">
        <v>1.1051</v>
      </c>
      <c r="C1311" s="2">
        <f t="shared" si="157"/>
        <v>0</v>
      </c>
      <c r="D1311" s="2">
        <f t="shared" si="158"/>
        <v>1.0966200000000002</v>
      </c>
      <c r="E1311" s="2">
        <f t="shared" si="160"/>
        <v>1.0959100000000002</v>
      </c>
      <c r="F1311" s="2">
        <f t="shared" si="161"/>
        <v>1.1490450000000001</v>
      </c>
      <c r="G1311" s="2">
        <f t="shared" si="155"/>
        <v>1.1690219999999996</v>
      </c>
      <c r="H1311" s="2">
        <f t="shared" si="159"/>
        <v>1.1696185000000003</v>
      </c>
      <c r="I1311" s="2">
        <f t="array" ref="I1311">SUMPRODUCT(B1295:B1314, (ROW(B1295:B1314)-ROW(B1295)+1)) / (20*21/2)</f>
        <v>1.1210790476190478</v>
      </c>
      <c r="J1311" s="2">
        <f t="shared" si="162"/>
        <v>1.135718102347633</v>
      </c>
      <c r="K1311" s="2">
        <f t="shared" si="156"/>
        <v>1.1628437263530698</v>
      </c>
    </row>
    <row r="1312" spans="1:11" ht="13.5" x14ac:dyDescent="0.25">
      <c r="A1312" s="3">
        <v>43920</v>
      </c>
      <c r="B1312" s="2">
        <v>1.1264000000000001</v>
      </c>
      <c r="C1312" s="2">
        <f t="shared" si="157"/>
        <v>2.1300000000000097E-2</v>
      </c>
      <c r="D1312" s="2">
        <f t="shared" si="158"/>
        <v>1.1051200000000001</v>
      </c>
      <c r="E1312" s="2">
        <f t="shared" si="160"/>
        <v>1.0973299999999999</v>
      </c>
      <c r="F1312" s="2">
        <f t="shared" si="161"/>
        <v>1.1419600000000001</v>
      </c>
      <c r="G1312" s="2">
        <f t="shared" si="155"/>
        <v>1.1688799999999999</v>
      </c>
      <c r="H1312" s="2">
        <f t="shared" si="159"/>
        <v>1.1693455000000004</v>
      </c>
      <c r="I1312" s="2">
        <f t="array" ref="I1312">SUMPRODUCT(B1296:B1315, (ROW(B1296:B1315)-ROW(B1296)+1)) / (20*21/2)</f>
        <v>1.1216480952380954</v>
      </c>
      <c r="J1312" s="2">
        <f t="shared" si="162"/>
        <v>1.1348306640288108</v>
      </c>
      <c r="K1312" s="2">
        <f t="shared" si="156"/>
        <v>1.1614145606137338</v>
      </c>
    </row>
    <row r="1313" spans="1:11" ht="13.5" x14ac:dyDescent="0.25">
      <c r="A1313" s="3">
        <v>43921</v>
      </c>
      <c r="B1313" s="2">
        <v>1.1476</v>
      </c>
      <c r="C1313" s="2">
        <f t="shared" si="157"/>
        <v>2.1199999999999886E-2</v>
      </c>
      <c r="D1313" s="2">
        <f t="shared" si="158"/>
        <v>1.1178599999999999</v>
      </c>
      <c r="E1313" s="2">
        <f t="shared" si="160"/>
        <v>1.1022900000000002</v>
      </c>
      <c r="F1313" s="2">
        <f t="shared" si="161"/>
        <v>1.13771</v>
      </c>
      <c r="G1313" s="2">
        <f t="shared" si="155"/>
        <v>1.1697299999999997</v>
      </c>
      <c r="H1313" s="2">
        <f t="shared" si="159"/>
        <v>1.1693690000000003</v>
      </c>
      <c r="I1313" s="2">
        <f t="array" ref="I1313">SUMPRODUCT(B1297:B1316, (ROW(B1297:B1316)-ROW(B1297)+1)) / (20*21/2)</f>
        <v>1.1218542857142857</v>
      </c>
      <c r="J1313" s="2">
        <f t="shared" si="162"/>
        <v>1.1360467912641623</v>
      </c>
      <c r="K1313" s="2">
        <f t="shared" si="156"/>
        <v>1.1608728131386856</v>
      </c>
    </row>
    <row r="1314" spans="1:11" ht="13.5" x14ac:dyDescent="0.25">
      <c r="A1314" s="3">
        <v>43922</v>
      </c>
      <c r="B1314" s="2">
        <v>1.1689000000000001</v>
      </c>
      <c r="C1314" s="2">
        <f t="shared" si="157"/>
        <v>2.1300000000000097E-2</v>
      </c>
      <c r="D1314" s="2">
        <f t="shared" si="158"/>
        <v>1.13062</v>
      </c>
      <c r="E1314" s="2">
        <f t="shared" si="160"/>
        <v>1.1122100000000001</v>
      </c>
      <c r="F1314" s="2">
        <f t="shared" si="161"/>
        <v>1.134525</v>
      </c>
      <c r="G1314" s="2">
        <f t="shared" si="155"/>
        <v>1.1710059999999998</v>
      </c>
      <c r="H1314" s="2">
        <f t="shared" si="159"/>
        <v>1.1693400000000005</v>
      </c>
      <c r="I1314" s="2">
        <f t="array" ref="I1314">SUMPRODUCT(B1298:B1317, (ROW(B1298:B1317)-ROW(B1298)+1)) / (20*21/2)</f>
        <v>1.1222290476190475</v>
      </c>
      <c r="J1314" s="2">
        <f t="shared" si="162"/>
        <v>1.1391756682866232</v>
      </c>
      <c r="K1314" s="2">
        <f t="shared" si="156"/>
        <v>1.1611876047803058</v>
      </c>
    </row>
    <row r="1315" spans="1:11" ht="13.5" x14ac:dyDescent="0.25">
      <c r="A1315" s="3">
        <v>43923</v>
      </c>
      <c r="B1315" s="2">
        <v>1.1405000000000001</v>
      </c>
      <c r="C1315" s="2">
        <f t="shared" si="157"/>
        <v>-2.8399999999999981E-2</v>
      </c>
      <c r="D1315" s="2">
        <f t="shared" si="158"/>
        <v>1.1377000000000002</v>
      </c>
      <c r="E1315" s="2">
        <f t="shared" si="160"/>
        <v>1.1178700000000001</v>
      </c>
      <c r="F1315" s="2">
        <f t="shared" si="161"/>
        <v>1.131335</v>
      </c>
      <c r="G1315" s="2">
        <f t="shared" si="155"/>
        <v>1.171146</v>
      </c>
      <c r="H1315" s="2">
        <f t="shared" si="159"/>
        <v>1.1690105000000004</v>
      </c>
      <c r="I1315" s="2">
        <f t="array" ref="I1315">SUMPRODUCT(B1299:B1318, (ROW(B1299:B1318)-ROW(B1299)+1)) / (20*21/2)</f>
        <v>1.1230085714285711</v>
      </c>
      <c r="J1315" s="2">
        <f t="shared" si="162"/>
        <v>1.1393017951164686</v>
      </c>
      <c r="K1315" s="2">
        <f t="shared" si="156"/>
        <v>1.1603763261614704</v>
      </c>
    </row>
    <row r="1316" spans="1:11" ht="13.5" x14ac:dyDescent="0.25">
      <c r="A1316" s="3">
        <v>43924</v>
      </c>
      <c r="B1316" s="2">
        <v>1.1335</v>
      </c>
      <c r="C1316" s="2">
        <f t="shared" si="157"/>
        <v>-7.0000000000001172E-3</v>
      </c>
      <c r="D1316" s="2">
        <f t="shared" si="158"/>
        <v>1.1433800000000001</v>
      </c>
      <c r="E1316" s="2">
        <f t="shared" si="160"/>
        <v>1.1199999999999999</v>
      </c>
      <c r="F1316" s="2">
        <f t="shared" si="161"/>
        <v>1.1295649999999999</v>
      </c>
      <c r="G1316" s="2">
        <f t="shared" si="155"/>
        <v>1.1710059999999998</v>
      </c>
      <c r="H1316" s="2">
        <f t="shared" si="159"/>
        <v>1.1687095000000003</v>
      </c>
      <c r="I1316" s="2">
        <f t="array" ref="I1316">SUMPRODUCT(B1300:B1319, (ROW(B1300:B1319)-ROW(B1300)+1)) / (20*21/2)</f>
        <v>1.1241928571428568</v>
      </c>
      <c r="J1316" s="2">
        <f t="shared" si="162"/>
        <v>1.1387492432006145</v>
      </c>
      <c r="K1316" s="2">
        <f t="shared" si="156"/>
        <v>1.1593223525865108</v>
      </c>
    </row>
    <row r="1317" spans="1:11" ht="13.5" x14ac:dyDescent="0.25">
      <c r="A1317" s="3">
        <v>43927</v>
      </c>
      <c r="B1317" s="2">
        <v>1.1335</v>
      </c>
      <c r="C1317" s="2">
        <f t="shared" si="157"/>
        <v>0</v>
      </c>
      <c r="D1317" s="2">
        <f t="shared" si="158"/>
        <v>1.1447999999999998</v>
      </c>
      <c r="E1317" s="2">
        <f t="shared" si="160"/>
        <v>1.12496</v>
      </c>
      <c r="F1317" s="2">
        <f t="shared" si="161"/>
        <v>1.1253150000000001</v>
      </c>
      <c r="G1317" s="2">
        <f t="shared" si="155"/>
        <v>1.170866</v>
      </c>
      <c r="H1317" s="2">
        <f t="shared" si="159"/>
        <v>1.1684085000000004</v>
      </c>
      <c r="I1317" s="2">
        <f t="array" ref="I1317">SUMPRODUCT(B1301:B1320, (ROW(B1301:B1320)-ROW(B1301)+1)) / (20*21/2)</f>
        <v>1.1255457142857141</v>
      </c>
      <c r="J1317" s="2">
        <f t="shared" si="162"/>
        <v>1.1382493152767466</v>
      </c>
      <c r="K1317" s="2">
        <f t="shared" si="156"/>
        <v>1.1583097113086085</v>
      </c>
    </row>
    <row r="1318" spans="1:11" ht="13.5" x14ac:dyDescent="0.25">
      <c r="A1318" s="3">
        <v>43928</v>
      </c>
      <c r="B1318" s="2">
        <v>1.1335</v>
      </c>
      <c r="C1318" s="2">
        <f t="shared" si="157"/>
        <v>0</v>
      </c>
      <c r="D1318" s="2">
        <f t="shared" si="158"/>
        <v>1.1419799999999998</v>
      </c>
      <c r="E1318" s="2">
        <f t="shared" si="160"/>
        <v>1.1299199999999998</v>
      </c>
      <c r="F1318" s="2">
        <f t="shared" si="161"/>
        <v>1.1210650000000002</v>
      </c>
      <c r="G1318" s="2">
        <f t="shared" si="155"/>
        <v>1.170158</v>
      </c>
      <c r="H1318" s="2">
        <f t="shared" si="159"/>
        <v>1.1681075000000003</v>
      </c>
      <c r="I1318" s="2">
        <f t="array" ref="I1318">SUMPRODUCT(B1302:B1321, (ROW(B1302:B1321)-ROW(B1302)+1)) / (20*21/2)</f>
        <v>1.1270671428571428</v>
      </c>
      <c r="J1318" s="2">
        <f t="shared" si="162"/>
        <v>1.1377969995361041</v>
      </c>
      <c r="K1318" s="2">
        <f t="shared" si="156"/>
        <v>1.157336781453369</v>
      </c>
    </row>
    <row r="1319" spans="1:11" ht="13.5" x14ac:dyDescent="0.25">
      <c r="A1319" s="3">
        <v>43929</v>
      </c>
      <c r="B1319" s="2">
        <v>1.1335</v>
      </c>
      <c r="C1319" s="2">
        <f t="shared" si="157"/>
        <v>0</v>
      </c>
      <c r="D1319" s="2">
        <f t="shared" si="158"/>
        <v>1.1348999999999998</v>
      </c>
      <c r="E1319" s="2">
        <f t="shared" si="160"/>
        <v>1.1327599999999998</v>
      </c>
      <c r="F1319" s="2">
        <f t="shared" si="161"/>
        <v>1.1192950000000004</v>
      </c>
      <c r="G1319" s="2">
        <f t="shared" si="155"/>
        <v>1.1690259999999999</v>
      </c>
      <c r="H1319" s="2">
        <f t="shared" si="159"/>
        <v>1.1677430000000002</v>
      </c>
      <c r="I1319" s="2">
        <f t="array" ref="I1319">SUMPRODUCT(B1303:B1322, (ROW(B1303:B1322)-ROW(B1303)+1)) / (20*21/2)</f>
        <v>1.1279457142857143</v>
      </c>
      <c r="J1319" s="2">
        <f t="shared" si="162"/>
        <v>1.1373877614850467</v>
      </c>
      <c r="K1319" s="2">
        <f t="shared" si="156"/>
        <v>1.1564020057100997</v>
      </c>
    </row>
    <row r="1320" spans="1:11" ht="13.5" x14ac:dyDescent="0.25">
      <c r="A1320" s="3">
        <v>43934</v>
      </c>
      <c r="B1320" s="2">
        <v>1.1335</v>
      </c>
      <c r="C1320" s="2">
        <f t="shared" si="157"/>
        <v>0</v>
      </c>
      <c r="D1320" s="2">
        <f t="shared" si="158"/>
        <v>1.1335</v>
      </c>
      <c r="E1320" s="2">
        <f t="shared" si="160"/>
        <v>1.1355999999999999</v>
      </c>
      <c r="F1320" s="2">
        <f t="shared" si="161"/>
        <v>1.1175250000000005</v>
      </c>
      <c r="G1320" s="2">
        <f t="shared" si="155"/>
        <v>1.1688859999999999</v>
      </c>
      <c r="H1320" s="2">
        <f t="shared" si="159"/>
        <v>1.1673785000000003</v>
      </c>
      <c r="I1320" s="2">
        <f t="array" ref="I1320">SUMPRODUCT(B1304:B1323, (ROW(B1304:B1323)-ROW(B1304)+1)) / (20*21/2)</f>
        <v>1.1287566666666666</v>
      </c>
      <c r="J1320" s="2">
        <f t="shared" si="162"/>
        <v>1.1370174984864709</v>
      </c>
      <c r="K1320" s="2">
        <f t="shared" si="156"/>
        <v>1.1555038878391155</v>
      </c>
    </row>
    <row r="1321" spans="1:11" ht="13.5" x14ac:dyDescent="0.25">
      <c r="A1321" s="3">
        <v>43935</v>
      </c>
      <c r="B1321" s="2">
        <v>1.1335</v>
      </c>
      <c r="C1321" s="2">
        <f t="shared" si="157"/>
        <v>0</v>
      </c>
      <c r="D1321" s="2">
        <f t="shared" si="158"/>
        <v>1.1335</v>
      </c>
      <c r="E1321" s="2">
        <f t="shared" si="160"/>
        <v>1.1384399999999999</v>
      </c>
      <c r="F1321" s="2">
        <f t="shared" si="161"/>
        <v>1.1171750000000005</v>
      </c>
      <c r="G1321" s="2">
        <f t="shared" si="155"/>
        <v>1.169028</v>
      </c>
      <c r="H1321" s="2">
        <f t="shared" si="159"/>
        <v>1.1670140000000002</v>
      </c>
      <c r="I1321" s="2">
        <f t="array" ref="I1321">SUMPRODUCT(B1305:B1324, (ROW(B1305:B1324)-ROW(B1305)+1)) / (20*21/2)</f>
        <v>1.129432380952381</v>
      </c>
      <c r="J1321" s="2">
        <f t="shared" si="162"/>
        <v>1.1366824986306165</v>
      </c>
      <c r="K1321" s="2">
        <f t="shared" si="156"/>
        <v>1.1546409902767973</v>
      </c>
    </row>
    <row r="1322" spans="1:11" ht="13.5" x14ac:dyDescent="0.25">
      <c r="A1322" s="3">
        <v>43936</v>
      </c>
      <c r="B1322" s="2">
        <v>1.1264000000000001</v>
      </c>
      <c r="C1322" s="2">
        <f t="shared" si="157"/>
        <v>-7.0999999999998842E-3</v>
      </c>
      <c r="D1322" s="2">
        <f t="shared" si="158"/>
        <v>1.13208</v>
      </c>
      <c r="E1322" s="2">
        <f t="shared" si="160"/>
        <v>1.1384399999999999</v>
      </c>
      <c r="F1322" s="2">
        <f t="shared" si="161"/>
        <v>1.1178850000000005</v>
      </c>
      <c r="G1322" s="2">
        <f t="shared" si="155"/>
        <v>1.1695959999999996</v>
      </c>
      <c r="H1322" s="2">
        <f t="shared" si="159"/>
        <v>1.1665190000000001</v>
      </c>
      <c r="I1322" s="2">
        <f t="array" ref="I1322">SUMPRODUCT(B1306:B1325, (ROW(B1306:B1325)-ROW(B1306)+1)) / (20*21/2)</f>
        <v>1.1298380952380951</v>
      </c>
      <c r="J1322" s="2">
        <f t="shared" si="162"/>
        <v>1.1357032130467484</v>
      </c>
      <c r="K1322" s="2">
        <f t="shared" si="156"/>
        <v>1.1535335004620211</v>
      </c>
    </row>
    <row r="1323" spans="1:11" ht="13.5" x14ac:dyDescent="0.25">
      <c r="A1323" s="3">
        <v>43937</v>
      </c>
      <c r="B1323" s="2">
        <v>1.1264000000000001</v>
      </c>
      <c r="C1323" s="2">
        <f t="shared" si="157"/>
        <v>0</v>
      </c>
      <c r="D1323" s="2">
        <f t="shared" si="158"/>
        <v>1.1306600000000002</v>
      </c>
      <c r="E1323" s="2">
        <f t="shared" si="160"/>
        <v>1.13632</v>
      </c>
      <c r="F1323" s="2">
        <f t="shared" si="161"/>
        <v>1.1193050000000002</v>
      </c>
      <c r="G1323" s="2">
        <f t="shared" si="155"/>
        <v>1.1700219999999997</v>
      </c>
      <c r="H1323" s="2">
        <f t="shared" si="159"/>
        <v>1.1661189999999999</v>
      </c>
      <c r="I1323" s="2">
        <f t="array" ref="I1323">SUMPRODUCT(B1307:B1326, (ROW(B1307:B1326)-ROW(B1307)+1)) / (20*21/2)</f>
        <v>1.1307176190476191</v>
      </c>
      <c r="J1323" s="2">
        <f t="shared" si="162"/>
        <v>1.134817192756582</v>
      </c>
      <c r="K1323" s="2">
        <f t="shared" si="156"/>
        <v>1.1524694416203733</v>
      </c>
    </row>
    <row r="1324" spans="1:11" ht="13.5" x14ac:dyDescent="0.25">
      <c r="A1324" s="3">
        <v>43938</v>
      </c>
      <c r="B1324" s="2">
        <v>1.1264000000000001</v>
      </c>
      <c r="C1324" s="2">
        <f t="shared" si="157"/>
        <v>0</v>
      </c>
      <c r="D1324" s="2">
        <f t="shared" si="158"/>
        <v>1.12924</v>
      </c>
      <c r="E1324" s="2">
        <f t="shared" si="160"/>
        <v>1.1320699999999999</v>
      </c>
      <c r="F1324" s="2">
        <f t="shared" si="161"/>
        <v>1.1221400000000004</v>
      </c>
      <c r="G1324" s="2">
        <f t="shared" si="155"/>
        <v>1.1704479999999995</v>
      </c>
      <c r="H1324" s="2">
        <f t="shared" si="159"/>
        <v>1.1655879999999998</v>
      </c>
      <c r="I1324" s="2">
        <f t="array" ref="I1324">SUMPRODUCT(B1308:B1327, (ROW(B1308:B1327)-ROW(B1308)+1)) / (20*21/2)</f>
        <v>1.1314957142857143</v>
      </c>
      <c r="J1324" s="2">
        <f t="shared" si="162"/>
        <v>1.1340155553511932</v>
      </c>
      <c r="K1324" s="2">
        <f t="shared" si="156"/>
        <v>1.1514471105764372</v>
      </c>
    </row>
    <row r="1325" spans="1:11" ht="13.5" x14ac:dyDescent="0.25">
      <c r="A1325" s="3">
        <v>43941</v>
      </c>
      <c r="B1325" s="2">
        <v>1.1264000000000001</v>
      </c>
      <c r="C1325" s="2">
        <f t="shared" si="157"/>
        <v>0</v>
      </c>
      <c r="D1325" s="2">
        <f t="shared" si="158"/>
        <v>1.1278200000000003</v>
      </c>
      <c r="E1325" s="2">
        <f t="shared" si="160"/>
        <v>1.13066</v>
      </c>
      <c r="F1325" s="2">
        <f t="shared" si="161"/>
        <v>1.1242650000000001</v>
      </c>
      <c r="G1325" s="2">
        <f t="shared" si="155"/>
        <v>1.1703059999999994</v>
      </c>
      <c r="H1325" s="2">
        <f t="shared" si="159"/>
        <v>1.1650569999999996</v>
      </c>
      <c r="I1325" s="2">
        <f t="array" ref="I1325">SUMPRODUCT(B1309:B1328, (ROW(B1309:B1328)-ROW(B1309)+1)) / (20*21/2)</f>
        <v>1.1300090476190476</v>
      </c>
      <c r="J1325" s="2">
        <f t="shared" si="162"/>
        <v>1.1332902643653653</v>
      </c>
      <c r="K1325" s="2">
        <f t="shared" si="156"/>
        <v>1.1504648709459888</v>
      </c>
    </row>
    <row r="1326" spans="1:11" ht="13.5" x14ac:dyDescent="0.25">
      <c r="A1326" s="3">
        <v>43942</v>
      </c>
      <c r="B1326" s="2">
        <v>1.1335</v>
      </c>
      <c r="C1326" s="2">
        <f t="shared" si="157"/>
        <v>7.0999999999998842E-3</v>
      </c>
      <c r="D1326" s="2">
        <f t="shared" si="158"/>
        <v>1.12782</v>
      </c>
      <c r="E1326" s="2">
        <f t="shared" si="160"/>
        <v>1.13066</v>
      </c>
      <c r="F1326" s="2">
        <f t="shared" si="161"/>
        <v>1.1253300000000002</v>
      </c>
      <c r="G1326" s="2">
        <f t="shared" si="155"/>
        <v>1.1697399999999996</v>
      </c>
      <c r="H1326" s="2">
        <f t="shared" si="159"/>
        <v>1.1645614999999996</v>
      </c>
      <c r="I1326" s="2">
        <f t="array" ref="I1326">SUMPRODUCT(B1310:B1329, (ROW(B1310:B1329)-ROW(B1310)+1)) / (20*21/2)</f>
        <v>1.128387619047619</v>
      </c>
      <c r="J1326" s="2">
        <f t="shared" si="162"/>
        <v>1.1333102391877115</v>
      </c>
      <c r="K1326" s="2">
        <f t="shared" si="156"/>
        <v>1.1497995818892834</v>
      </c>
    </row>
    <row r="1327" spans="1:11" ht="13.5" x14ac:dyDescent="0.25">
      <c r="A1327" s="3">
        <v>43943</v>
      </c>
      <c r="B1327" s="2">
        <v>1.1335</v>
      </c>
      <c r="C1327" s="2">
        <f t="shared" si="157"/>
        <v>0</v>
      </c>
      <c r="D1327" s="2">
        <f t="shared" si="158"/>
        <v>1.1292399999999998</v>
      </c>
      <c r="E1327" s="2">
        <f t="shared" si="160"/>
        <v>1.13066</v>
      </c>
      <c r="F1327" s="2">
        <f t="shared" si="161"/>
        <v>1.12781</v>
      </c>
      <c r="G1327" s="2">
        <f t="shared" si="155"/>
        <v>1.1680399999999995</v>
      </c>
      <c r="H1327" s="2">
        <f t="shared" si="159"/>
        <v>1.1641014999999997</v>
      </c>
      <c r="I1327" s="2">
        <f t="array" ref="I1327">SUMPRODUCT(B1311:B1330, (ROW(B1311:B1330)-ROW(B1311)+1)) / (20*21/2)</f>
        <v>1.1280847619047618</v>
      </c>
      <c r="J1327" s="2">
        <f t="shared" si="162"/>
        <v>1.1333283116460247</v>
      </c>
      <c r="K1327" s="2">
        <f t="shared" si="156"/>
        <v>1.1491603825995076</v>
      </c>
    </row>
    <row r="1328" spans="1:11" ht="13.5" x14ac:dyDescent="0.25">
      <c r="A1328" s="3">
        <v>43944</v>
      </c>
      <c r="B1328" s="2">
        <v>1.1122000000000001</v>
      </c>
      <c r="C1328" s="2">
        <f t="shared" si="157"/>
        <v>-2.1299999999999875E-2</v>
      </c>
      <c r="D1328" s="2">
        <f t="shared" si="158"/>
        <v>1.1263999999999998</v>
      </c>
      <c r="E1328" s="2">
        <f t="shared" si="160"/>
        <v>1.12853</v>
      </c>
      <c r="F1328" s="2">
        <f t="shared" si="161"/>
        <v>1.1292250000000001</v>
      </c>
      <c r="G1328" s="2">
        <f t="shared" si="155"/>
        <v>1.1654899999999997</v>
      </c>
      <c r="H1328" s="2">
        <f t="shared" si="159"/>
        <v>1.1636409999999997</v>
      </c>
      <c r="I1328" s="2">
        <f t="array" ref="I1328">SUMPRODUCT(B1312:B1331, (ROW(B1312:B1331)-ROW(B1312)+1)) / (20*21/2)</f>
        <v>1.1249757142857142</v>
      </c>
      <c r="J1328" s="2">
        <f t="shared" si="162"/>
        <v>1.1313160914892604</v>
      </c>
      <c r="K1328" s="2">
        <f t="shared" si="156"/>
        <v>1.1477109558308995</v>
      </c>
    </row>
    <row r="1329" spans="1:11" ht="13.5" x14ac:dyDescent="0.25">
      <c r="A1329" s="3">
        <v>43945</v>
      </c>
      <c r="B1329" s="2">
        <v>1.1122000000000001</v>
      </c>
      <c r="C1329" s="2">
        <f t="shared" si="157"/>
        <v>0</v>
      </c>
      <c r="D1329" s="2">
        <f t="shared" si="158"/>
        <v>1.1235599999999999</v>
      </c>
      <c r="E1329" s="2">
        <f t="shared" si="160"/>
        <v>1.1263999999999998</v>
      </c>
      <c r="F1329" s="2">
        <f t="shared" si="161"/>
        <v>1.1295800000000003</v>
      </c>
      <c r="G1329" s="2">
        <f t="shared" si="155"/>
        <v>1.1629399999999996</v>
      </c>
      <c r="H1329" s="2">
        <f t="shared" si="159"/>
        <v>1.1630034999999996</v>
      </c>
      <c r="I1329" s="2">
        <f t="array" ref="I1329">SUMPRODUCT(B1313:B1332, (ROW(B1313:B1332)-ROW(B1313)+1)) / (20*21/2)</f>
        <v>1.1219004761904763</v>
      </c>
      <c r="J1329" s="2">
        <f t="shared" si="162"/>
        <v>1.1294955113474261</v>
      </c>
      <c r="K1329" s="2">
        <f t="shared" si="156"/>
        <v>1.146318369327727</v>
      </c>
    </row>
    <row r="1330" spans="1:11" ht="13.5" x14ac:dyDescent="0.25">
      <c r="A1330" s="3">
        <v>43948</v>
      </c>
      <c r="B1330" s="2">
        <v>1.1264000000000001</v>
      </c>
      <c r="C1330" s="2">
        <f t="shared" si="157"/>
        <v>1.419999999999999E-2</v>
      </c>
      <c r="D1330" s="2">
        <f t="shared" si="158"/>
        <v>1.1235600000000001</v>
      </c>
      <c r="E1330" s="2">
        <f t="shared" si="160"/>
        <v>1.1256900000000001</v>
      </c>
      <c r="F1330" s="2">
        <f t="shared" si="161"/>
        <v>1.1306450000000003</v>
      </c>
      <c r="G1330" s="2">
        <f t="shared" ref="G1330:G1393" si="163">AVERAGE(B1281:B1330)</f>
        <v>1.1613819999999995</v>
      </c>
      <c r="H1330" s="2">
        <f t="shared" si="159"/>
        <v>1.1624724999999996</v>
      </c>
      <c r="I1330" s="2">
        <f t="array" ref="I1330">SUMPRODUCT(B1314:B1333, (ROW(B1314:B1333)-ROW(B1314)+1)) / (20*21/2)</f>
        <v>1.1162652380952383</v>
      </c>
      <c r="J1330" s="2">
        <f t="shared" si="162"/>
        <v>1.1292007007429095</v>
      </c>
      <c r="K1330" s="2">
        <f t="shared" si="156"/>
        <v>1.145537256805071</v>
      </c>
    </row>
    <row r="1331" spans="1:11" ht="13.5" x14ac:dyDescent="0.25">
      <c r="A1331" s="3">
        <v>43949</v>
      </c>
      <c r="B1331" s="2">
        <v>1.0980000000000001</v>
      </c>
      <c r="C1331" s="2">
        <f t="shared" si="157"/>
        <v>-2.8399999999999981E-2</v>
      </c>
      <c r="D1331" s="2">
        <f t="shared" si="158"/>
        <v>1.11646</v>
      </c>
      <c r="E1331" s="2">
        <f t="shared" si="160"/>
        <v>1.1221400000000001</v>
      </c>
      <c r="F1331" s="2">
        <f t="shared" si="161"/>
        <v>1.1302900000000002</v>
      </c>
      <c r="G1331" s="2">
        <f t="shared" si="163"/>
        <v>1.1596819999999994</v>
      </c>
      <c r="H1331" s="2">
        <f t="shared" si="159"/>
        <v>1.1617639999999998</v>
      </c>
      <c r="I1331" s="2">
        <f t="array" ref="I1331">SUMPRODUCT(B1315:B1334, (ROW(B1315:B1334)-ROW(B1315)+1)) / (20*21/2)</f>
        <v>1.1130200000000001</v>
      </c>
      <c r="J1331" s="2">
        <f t="shared" si="162"/>
        <v>1.126229205434061</v>
      </c>
      <c r="K1331" s="2">
        <f t="shared" ref="K1331:K1394" si="164">$K$4*B1331+(1-$K$4)*K1330</f>
        <v>1.1436730506558526</v>
      </c>
    </row>
    <row r="1332" spans="1:11" ht="13.5" x14ac:dyDescent="0.25">
      <c r="A1332" s="3">
        <v>43950</v>
      </c>
      <c r="B1332" s="2">
        <v>1.0980000000000001</v>
      </c>
      <c r="C1332" s="2">
        <f t="shared" si="157"/>
        <v>0</v>
      </c>
      <c r="D1332" s="2">
        <f t="shared" si="158"/>
        <v>1.1093600000000001</v>
      </c>
      <c r="E1332" s="2">
        <f t="shared" si="160"/>
        <v>1.1193000000000002</v>
      </c>
      <c r="F1332" s="2">
        <f t="shared" si="161"/>
        <v>1.12887</v>
      </c>
      <c r="G1332" s="2">
        <f t="shared" si="163"/>
        <v>1.1575559999999994</v>
      </c>
      <c r="H1332" s="2">
        <f t="shared" si="159"/>
        <v>1.1612324999999997</v>
      </c>
      <c r="I1332" s="2">
        <f t="array" ref="I1332">SUMPRODUCT(B1316:B1335, (ROW(B1316:B1335)-ROW(B1316)+1)) / (20*21/2)</f>
        <v>1.1128509523809527</v>
      </c>
      <c r="J1332" s="2">
        <f t="shared" si="162"/>
        <v>1.1235407096784362</v>
      </c>
      <c r="K1332" s="2">
        <f t="shared" si="164"/>
        <v>1.141881950630133</v>
      </c>
    </row>
    <row r="1333" spans="1:11" ht="13.5" x14ac:dyDescent="0.25">
      <c r="A1333" s="3">
        <v>43951</v>
      </c>
      <c r="B1333" s="2">
        <v>1.0697000000000001</v>
      </c>
      <c r="C1333" s="2">
        <f t="shared" si="157"/>
        <v>-2.8299999999999992E-2</v>
      </c>
      <c r="D1333" s="2">
        <f t="shared" si="158"/>
        <v>1.1008599999999999</v>
      </c>
      <c r="E1333" s="2">
        <f t="shared" si="160"/>
        <v>1.1136300000000001</v>
      </c>
      <c r="F1333" s="2">
        <f t="shared" si="161"/>
        <v>1.1249750000000001</v>
      </c>
      <c r="G1333" s="2">
        <f t="shared" si="163"/>
        <v>1.1547219999999994</v>
      </c>
      <c r="H1333" s="2">
        <f t="shared" si="159"/>
        <v>1.1604179999999997</v>
      </c>
      <c r="I1333" s="2">
        <f t="array" ref="I1333">SUMPRODUCT(B1317:B1336, (ROW(B1317:B1336)-ROW(B1317)+1)) / (20*21/2)</f>
        <v>1.1121066666666668</v>
      </c>
      <c r="J1333" s="2">
        <f t="shared" si="162"/>
        <v>1.1184130230423948</v>
      </c>
      <c r="K1333" s="2">
        <f t="shared" si="164"/>
        <v>1.1390512858995396</v>
      </c>
    </row>
    <row r="1334" spans="1:11" ht="13.5" x14ac:dyDescent="0.25">
      <c r="A1334" s="3">
        <v>43955</v>
      </c>
      <c r="B1334" s="2">
        <v>1.0909</v>
      </c>
      <c r="C1334" s="2">
        <f t="shared" si="157"/>
        <v>2.1199999999999886E-2</v>
      </c>
      <c r="D1334" s="2">
        <f t="shared" si="158"/>
        <v>1.0966</v>
      </c>
      <c r="E1334" s="2">
        <f t="shared" si="160"/>
        <v>1.1100799999999997</v>
      </c>
      <c r="F1334" s="2">
        <f t="shared" si="161"/>
        <v>1.1210749999999998</v>
      </c>
      <c r="G1334" s="2">
        <f t="shared" si="163"/>
        <v>1.1523119999999993</v>
      </c>
      <c r="H1334" s="2">
        <f t="shared" si="159"/>
        <v>1.1598864999999998</v>
      </c>
      <c r="I1334" s="2">
        <f t="array" ref="I1334">SUMPRODUCT(B1318:B1337, (ROW(B1318:B1337)-ROW(B1318)+1)) / (20*21/2)</f>
        <v>1.1114638095238096</v>
      </c>
      <c r="J1334" s="2">
        <f t="shared" si="162"/>
        <v>1.1157927351335952</v>
      </c>
      <c r="K1334" s="2">
        <f t="shared" si="164"/>
        <v>1.1371630001779891</v>
      </c>
    </row>
    <row r="1335" spans="1:11" ht="13.5" x14ac:dyDescent="0.25">
      <c r="A1335" s="3">
        <v>43956</v>
      </c>
      <c r="B1335" s="2">
        <v>1.1193</v>
      </c>
      <c r="C1335" s="2">
        <f t="shared" si="157"/>
        <v>2.8399999999999981E-2</v>
      </c>
      <c r="D1335" s="2">
        <f t="shared" si="158"/>
        <v>1.09518</v>
      </c>
      <c r="E1335" s="2">
        <f t="shared" si="160"/>
        <v>1.1093700000000002</v>
      </c>
      <c r="F1335" s="2">
        <f t="shared" si="161"/>
        <v>1.120015</v>
      </c>
      <c r="G1335" s="2">
        <f t="shared" si="163"/>
        <v>1.1504699999999994</v>
      </c>
      <c r="H1335" s="2">
        <f t="shared" si="159"/>
        <v>1.1595324999999999</v>
      </c>
      <c r="I1335" s="2">
        <f t="array" ref="I1335">SUMPRODUCT(B1319:B1338, (ROW(B1319:B1338)-ROW(B1319)+1)) / (20*21/2)</f>
        <v>1.1109223809523807</v>
      </c>
      <c r="J1335" s="2">
        <f t="shared" si="162"/>
        <v>1.1161267603589671</v>
      </c>
      <c r="K1335" s="2">
        <f t="shared" si="164"/>
        <v>1.1364624903670877</v>
      </c>
    </row>
    <row r="1336" spans="1:11" ht="13.5" x14ac:dyDescent="0.25">
      <c r="A1336" s="3">
        <v>43957</v>
      </c>
      <c r="B1336" s="2">
        <v>1.1122000000000001</v>
      </c>
      <c r="C1336" s="2">
        <f t="shared" si="157"/>
        <v>-7.0999999999998842E-3</v>
      </c>
      <c r="D1336" s="2">
        <f t="shared" si="158"/>
        <v>1.09802</v>
      </c>
      <c r="E1336" s="2">
        <f t="shared" si="160"/>
        <v>1.10724</v>
      </c>
      <c r="F1336" s="2">
        <f t="shared" si="161"/>
        <v>1.1189500000000001</v>
      </c>
      <c r="G1336" s="2">
        <f t="shared" si="163"/>
        <v>1.1477779999999995</v>
      </c>
      <c r="H1336" s="2">
        <f t="shared" si="159"/>
        <v>1.1591429999999998</v>
      </c>
      <c r="I1336" s="2">
        <f t="array" ref="I1336">SUMPRODUCT(B1320:B1339, (ROW(B1320:B1339)-ROW(B1320)+1)) / (20*21/2)</f>
        <v>1.1077871428571429</v>
      </c>
      <c r="J1336" s="2">
        <f t="shared" si="162"/>
        <v>1.1157527831819225</v>
      </c>
      <c r="K1336" s="2">
        <f t="shared" si="164"/>
        <v>1.1355110201566136</v>
      </c>
    </row>
    <row r="1337" spans="1:11" ht="13.5" x14ac:dyDescent="0.25">
      <c r="A1337" s="3">
        <v>43958</v>
      </c>
      <c r="B1337" s="2">
        <v>1.1122000000000001</v>
      </c>
      <c r="C1337" s="2">
        <f t="shared" si="157"/>
        <v>0</v>
      </c>
      <c r="D1337" s="2">
        <f t="shared" si="158"/>
        <v>1.1008600000000002</v>
      </c>
      <c r="E1337" s="2">
        <f t="shared" si="160"/>
        <v>1.1051099999999998</v>
      </c>
      <c r="F1337" s="2">
        <f t="shared" si="161"/>
        <v>1.1178850000000002</v>
      </c>
      <c r="G1337" s="2">
        <f t="shared" si="163"/>
        <v>1.1452279999999997</v>
      </c>
      <c r="H1337" s="2">
        <f t="shared" si="159"/>
        <v>1.1586824999999998</v>
      </c>
      <c r="I1337" s="2">
        <f t="array" ref="I1337">SUMPRODUCT(B1321:B1340, (ROW(B1321:B1340)-ROW(B1321)+1)) / (20*21/2)</f>
        <v>1.1048880952380951</v>
      </c>
      <c r="J1337" s="2">
        <f t="shared" si="162"/>
        <v>1.1154144228788823</v>
      </c>
      <c r="K1337" s="2">
        <f t="shared" si="164"/>
        <v>1.1345968625034133</v>
      </c>
    </row>
    <row r="1338" spans="1:11" ht="13.5" x14ac:dyDescent="0.25">
      <c r="A1338" s="3">
        <v>43959</v>
      </c>
      <c r="B1338" s="2">
        <v>1.1122000000000001</v>
      </c>
      <c r="C1338" s="2">
        <f t="shared" si="157"/>
        <v>0</v>
      </c>
      <c r="D1338" s="2">
        <f t="shared" si="158"/>
        <v>1.1093599999999999</v>
      </c>
      <c r="E1338" s="2">
        <f t="shared" si="160"/>
        <v>1.10511</v>
      </c>
      <c r="F1338" s="2">
        <f t="shared" si="161"/>
        <v>1.1168200000000004</v>
      </c>
      <c r="G1338" s="2">
        <f t="shared" si="163"/>
        <v>1.1421099999999995</v>
      </c>
      <c r="H1338" s="2">
        <f t="shared" si="159"/>
        <v>1.1582929999999998</v>
      </c>
      <c r="I1338" s="2">
        <f t="array" ref="I1338">SUMPRODUCT(B1322:B1341, (ROW(B1322:B1341)-ROW(B1322)+1)) / (20*21/2)</f>
        <v>1.1049204761904761</v>
      </c>
      <c r="J1338" s="2">
        <f t="shared" si="162"/>
        <v>1.1151082873666078</v>
      </c>
      <c r="K1338" s="2">
        <f t="shared" si="164"/>
        <v>1.1337185541699462</v>
      </c>
    </row>
    <row r="1339" spans="1:11" ht="13.5" x14ac:dyDescent="0.25">
      <c r="A1339" s="3">
        <v>43962</v>
      </c>
      <c r="B1339" s="2">
        <v>1.0839000000000001</v>
      </c>
      <c r="C1339" s="2">
        <f t="shared" si="157"/>
        <v>-2.8299999999999992E-2</v>
      </c>
      <c r="D1339" s="2">
        <f t="shared" si="158"/>
        <v>1.1079599999999998</v>
      </c>
      <c r="E1339" s="2">
        <f t="shared" si="160"/>
        <v>1.1022799999999999</v>
      </c>
      <c r="F1339" s="2">
        <f t="shared" si="161"/>
        <v>1.1143400000000003</v>
      </c>
      <c r="G1339" s="2">
        <f t="shared" si="163"/>
        <v>1.1384259999999997</v>
      </c>
      <c r="H1339" s="2">
        <f t="shared" si="159"/>
        <v>1.1578679999999999</v>
      </c>
      <c r="I1339" s="2">
        <f t="array" ref="I1339">SUMPRODUCT(B1323:B1342, (ROW(B1323:B1342)-ROW(B1323)+1)) / (20*21/2)</f>
        <v>1.1050542857142858</v>
      </c>
      <c r="J1339" s="2">
        <f t="shared" si="162"/>
        <v>1.1121360695221689</v>
      </c>
      <c r="K1339" s="2">
        <f t="shared" si="164"/>
        <v>1.1317648853789679</v>
      </c>
    </row>
    <row r="1340" spans="1:11" ht="13.5" x14ac:dyDescent="0.25">
      <c r="A1340" s="3">
        <v>43963</v>
      </c>
      <c r="B1340" s="2">
        <v>1.0839000000000001</v>
      </c>
      <c r="C1340" s="2">
        <f t="shared" si="157"/>
        <v>0</v>
      </c>
      <c r="D1340" s="2">
        <f t="shared" si="158"/>
        <v>1.1008800000000001</v>
      </c>
      <c r="E1340" s="2">
        <f t="shared" si="160"/>
        <v>1.0980300000000001</v>
      </c>
      <c r="F1340" s="2">
        <f t="shared" si="161"/>
        <v>1.1118600000000003</v>
      </c>
      <c r="G1340" s="2">
        <f t="shared" si="163"/>
        <v>1.1347419999999997</v>
      </c>
      <c r="H1340" s="2">
        <f t="shared" si="159"/>
        <v>1.1574429999999998</v>
      </c>
      <c r="I1340" s="2">
        <f t="array" ref="I1340">SUMPRODUCT(B1324:B1343, (ROW(B1324:B1343)-ROW(B1324)+1)) / (20*21/2)</f>
        <v>1.1052557142857142</v>
      </c>
      <c r="J1340" s="2">
        <f t="shared" si="162"/>
        <v>1.1094469200438672</v>
      </c>
      <c r="K1340" s="2">
        <f t="shared" si="164"/>
        <v>1.129887831050381</v>
      </c>
    </row>
    <row r="1341" spans="1:11" ht="13.5" x14ac:dyDescent="0.25">
      <c r="A1341" s="3">
        <v>43964</v>
      </c>
      <c r="B1341" s="2">
        <v>1.1122000000000001</v>
      </c>
      <c r="C1341" s="2">
        <f t="shared" si="157"/>
        <v>2.8299999999999992E-2</v>
      </c>
      <c r="D1341" s="2">
        <f t="shared" si="158"/>
        <v>1.1008800000000001</v>
      </c>
      <c r="E1341" s="2">
        <f t="shared" si="160"/>
        <v>1.0994499999999998</v>
      </c>
      <c r="F1341" s="2">
        <f t="shared" si="161"/>
        <v>1.1107950000000004</v>
      </c>
      <c r="G1341" s="2">
        <f t="shared" si="163"/>
        <v>1.1316239999999997</v>
      </c>
      <c r="H1341" s="2">
        <f t="shared" si="159"/>
        <v>1.1571594999999997</v>
      </c>
      <c r="I1341" s="2">
        <f t="array" ref="I1341">SUMPRODUCT(B1325:B1344, (ROW(B1325:B1344)-ROW(B1325)+1)) / (20*21/2)</f>
        <v>1.1055247619047619</v>
      </c>
      <c r="J1341" s="2">
        <f t="shared" si="162"/>
        <v>1.1097091181349275</v>
      </c>
      <c r="K1341" s="2">
        <f t="shared" si="164"/>
        <v>1.1291941906170329</v>
      </c>
    </row>
    <row r="1342" spans="1:11" ht="13.5" x14ac:dyDescent="0.25">
      <c r="A1342" s="3">
        <v>43965</v>
      </c>
      <c r="B1342" s="2">
        <v>1.1122000000000001</v>
      </c>
      <c r="C1342" s="2">
        <f t="shared" si="157"/>
        <v>0</v>
      </c>
      <c r="D1342" s="2">
        <f t="shared" si="158"/>
        <v>1.1008800000000001</v>
      </c>
      <c r="E1342" s="2">
        <f t="shared" si="160"/>
        <v>1.10087</v>
      </c>
      <c r="F1342" s="2">
        <f t="shared" si="161"/>
        <v>1.1100850000000002</v>
      </c>
      <c r="G1342" s="2">
        <f t="shared" si="163"/>
        <v>1.1285059999999998</v>
      </c>
      <c r="H1342" s="2">
        <f t="shared" si="159"/>
        <v>1.1568759999999998</v>
      </c>
      <c r="I1342" s="2">
        <f t="array" ref="I1342">SUMPRODUCT(B1326:B1345, (ROW(B1326:B1345)-ROW(B1326)+1)) / (20*21/2)</f>
        <v>1.1058614285714286</v>
      </c>
      <c r="J1342" s="2">
        <f t="shared" si="162"/>
        <v>1.1099463449792202</v>
      </c>
      <c r="K1342" s="2">
        <f t="shared" si="164"/>
        <v>1.1285277517693062</v>
      </c>
    </row>
    <row r="1343" spans="1:11" ht="13.5" x14ac:dyDescent="0.25">
      <c r="A1343" s="3">
        <v>43966</v>
      </c>
      <c r="B1343" s="2">
        <v>1.1122000000000001</v>
      </c>
      <c r="C1343" s="2">
        <f t="shared" si="157"/>
        <v>0</v>
      </c>
      <c r="D1343" s="2">
        <f t="shared" si="158"/>
        <v>1.1008800000000001</v>
      </c>
      <c r="E1343" s="2">
        <f t="shared" si="160"/>
        <v>1.1051199999999999</v>
      </c>
      <c r="F1343" s="2">
        <f t="shared" si="161"/>
        <v>1.1093750000000004</v>
      </c>
      <c r="G1343" s="2">
        <f t="shared" si="163"/>
        <v>1.1260979999999998</v>
      </c>
      <c r="H1343" s="2">
        <f t="shared" si="159"/>
        <v>1.1566279999999998</v>
      </c>
      <c r="I1343" s="2">
        <f t="array" ref="I1343">SUMPRODUCT(B1327:B1346, (ROW(B1327:B1346)-ROW(B1327)+1)) / (20*21/2)</f>
        <v>1.1055895238095239</v>
      </c>
      <c r="J1343" s="2">
        <f t="shared" si="162"/>
        <v>1.110160978790723</v>
      </c>
      <c r="K1343" s="2">
        <f t="shared" si="164"/>
        <v>1.1278874477783531</v>
      </c>
    </row>
    <row r="1344" spans="1:11" ht="13.5" x14ac:dyDescent="0.25">
      <c r="A1344" s="3">
        <v>43969</v>
      </c>
      <c r="B1344" s="2">
        <v>1.1122000000000001</v>
      </c>
      <c r="C1344" s="2">
        <f t="shared" si="157"/>
        <v>0</v>
      </c>
      <c r="D1344" s="2">
        <f t="shared" si="158"/>
        <v>1.1065400000000001</v>
      </c>
      <c r="E1344" s="2">
        <f t="shared" si="160"/>
        <v>1.1072499999999998</v>
      </c>
      <c r="F1344" s="2">
        <f t="shared" si="161"/>
        <v>1.1086650000000002</v>
      </c>
      <c r="G1344" s="2">
        <f t="shared" si="163"/>
        <v>1.1236900000000001</v>
      </c>
      <c r="H1344" s="2">
        <f t="shared" si="159"/>
        <v>1.1563444999999997</v>
      </c>
      <c r="I1344" s="2">
        <f t="array" ref="I1344">SUMPRODUCT(B1328:B1347, (ROW(B1328:B1347)-ROW(B1328)+1)) / (20*21/2)</f>
        <v>1.1074814285714285</v>
      </c>
      <c r="J1344" s="2">
        <f t="shared" si="162"/>
        <v>1.1103551712868447</v>
      </c>
      <c r="K1344" s="2">
        <f t="shared" si="164"/>
        <v>1.1272722537478295</v>
      </c>
    </row>
    <row r="1345" spans="1:11" ht="13.5" x14ac:dyDescent="0.25">
      <c r="A1345" s="3">
        <v>43970</v>
      </c>
      <c r="B1345" s="2">
        <v>1.1122000000000001</v>
      </c>
      <c r="C1345" s="2">
        <f t="shared" si="157"/>
        <v>0</v>
      </c>
      <c r="D1345" s="2">
        <f t="shared" si="158"/>
        <v>1.1122000000000001</v>
      </c>
      <c r="E1345" s="2">
        <f t="shared" si="160"/>
        <v>1.1065399999999999</v>
      </c>
      <c r="F1345" s="2">
        <f t="shared" si="161"/>
        <v>1.1079550000000005</v>
      </c>
      <c r="G1345" s="2">
        <f t="shared" si="163"/>
        <v>1.1218480000000002</v>
      </c>
      <c r="H1345" s="2">
        <f t="shared" si="159"/>
        <v>1.1559549999999996</v>
      </c>
      <c r="I1345" s="2">
        <f t="array" ref="I1345">SUMPRODUCT(B1329:B1348, (ROW(B1329:B1348)-ROW(B1329)+1)) / (20*21/2)</f>
        <v>1.1094071428571428</v>
      </c>
      <c r="J1345" s="2">
        <f t="shared" si="162"/>
        <v>1.1105308692595262</v>
      </c>
      <c r="K1345" s="2">
        <f t="shared" si="164"/>
        <v>1.1266811849734049</v>
      </c>
    </row>
    <row r="1346" spans="1:11" ht="13.5" x14ac:dyDescent="0.25">
      <c r="A1346" s="3">
        <v>43971</v>
      </c>
      <c r="B1346" s="2">
        <v>1.1051</v>
      </c>
      <c r="C1346" s="2">
        <f t="shared" si="157"/>
        <v>-7.1000000000001062E-3</v>
      </c>
      <c r="D1346" s="2">
        <f t="shared" si="158"/>
        <v>1.1107800000000001</v>
      </c>
      <c r="E1346" s="2">
        <f t="shared" si="160"/>
        <v>1.1058299999999999</v>
      </c>
      <c r="F1346" s="2">
        <f t="shared" si="161"/>
        <v>1.1065350000000003</v>
      </c>
      <c r="G1346" s="2">
        <f t="shared" si="163"/>
        <v>1.1205720000000001</v>
      </c>
      <c r="H1346" s="2">
        <f t="shared" si="159"/>
        <v>1.1556359999999997</v>
      </c>
      <c r="I1346" s="2">
        <f t="array" ref="I1346">SUMPRODUCT(B1330:B1349, (ROW(B1330:B1349)-ROW(B1330)+1)) / (20*21/2)</f>
        <v>1.1112652380952381</v>
      </c>
      <c r="J1346" s="2">
        <f t="shared" si="162"/>
        <v>1.1100136436157617</v>
      </c>
      <c r="K1346" s="2">
        <f t="shared" si="164"/>
        <v>1.1258348639940556</v>
      </c>
    </row>
    <row r="1347" spans="1:11" ht="13.5" x14ac:dyDescent="0.25">
      <c r="A1347" s="3">
        <v>43972</v>
      </c>
      <c r="B1347" s="2">
        <v>1.1264000000000001</v>
      </c>
      <c r="C1347" s="2">
        <f t="shared" si="157"/>
        <v>2.1300000000000097E-2</v>
      </c>
      <c r="D1347" s="2">
        <f t="shared" si="158"/>
        <v>1.1136200000000001</v>
      </c>
      <c r="E1347" s="2">
        <f t="shared" si="160"/>
        <v>1.1072500000000001</v>
      </c>
      <c r="F1347" s="2">
        <f t="shared" si="161"/>
        <v>1.1061800000000002</v>
      </c>
      <c r="G1347" s="2">
        <f t="shared" si="163"/>
        <v>1.1187300000000002</v>
      </c>
      <c r="H1347" s="2">
        <f t="shared" si="159"/>
        <v>1.1554234999999995</v>
      </c>
      <c r="I1347" s="2">
        <f t="array" ref="I1347">SUMPRODUCT(B1331:B1350, (ROW(B1331:B1350)-ROW(B1331)+1)) / (20*21/2)</f>
        <v>1.1130557142857143</v>
      </c>
      <c r="J1347" s="2">
        <f t="shared" si="162"/>
        <v>1.1115742489856892</v>
      </c>
      <c r="K1347" s="2">
        <f t="shared" si="164"/>
        <v>1.1258570261903673</v>
      </c>
    </row>
    <row r="1348" spans="1:11" ht="13.5" x14ac:dyDescent="0.25">
      <c r="A1348" s="3">
        <v>43973</v>
      </c>
      <c r="B1348" s="2">
        <v>1.1264000000000001</v>
      </c>
      <c r="C1348" s="2">
        <f t="shared" ref="C1348:C1411" si="165">B1348-B1347</f>
        <v>0</v>
      </c>
      <c r="D1348" s="2">
        <f t="shared" si="158"/>
        <v>1.1164600000000002</v>
      </c>
      <c r="E1348" s="2">
        <f t="shared" si="160"/>
        <v>1.10867</v>
      </c>
      <c r="F1348" s="2">
        <f t="shared" si="161"/>
        <v>1.1068900000000002</v>
      </c>
      <c r="G1348" s="2">
        <f t="shared" si="163"/>
        <v>1.1168880000000003</v>
      </c>
      <c r="H1348" s="2">
        <f t="shared" si="159"/>
        <v>1.1552109999999995</v>
      </c>
      <c r="I1348" s="2">
        <f t="array" ref="I1348">SUMPRODUCT(B1332:B1351, (ROW(B1332:B1351)-ROW(B1332)+1)) / (20*21/2)</f>
        <v>1.1148461904761906</v>
      </c>
      <c r="J1348" s="2">
        <f t="shared" si="162"/>
        <v>1.1129862252727665</v>
      </c>
      <c r="K1348" s="2">
        <f t="shared" si="164"/>
        <v>1.1258783192809412</v>
      </c>
    </row>
    <row r="1349" spans="1:11" ht="13.5" x14ac:dyDescent="0.25">
      <c r="A1349" s="3">
        <v>43977</v>
      </c>
      <c r="B1349" s="2">
        <v>1.1264000000000001</v>
      </c>
      <c r="C1349" s="2">
        <f t="shared" si="165"/>
        <v>0</v>
      </c>
      <c r="D1349" s="2">
        <f t="shared" si="158"/>
        <v>1.1193000000000002</v>
      </c>
      <c r="E1349" s="2">
        <f t="shared" si="160"/>
        <v>1.1129200000000001</v>
      </c>
      <c r="F1349" s="2">
        <f t="shared" si="161"/>
        <v>1.1076000000000001</v>
      </c>
      <c r="G1349" s="2">
        <f t="shared" si="163"/>
        <v>1.1160380000000003</v>
      </c>
      <c r="H1349" s="2">
        <f t="shared" si="159"/>
        <v>1.1549984999999996</v>
      </c>
      <c r="I1349" s="2">
        <f t="array" ref="I1349">SUMPRODUCT(B1333:B1352, (ROW(B1333:B1352)-ROW(B1333)+1)) / (20*21/2)</f>
        <v>1.1158252380952383</v>
      </c>
      <c r="J1349" s="2">
        <f t="shared" si="162"/>
        <v>1.1142637276277412</v>
      </c>
      <c r="K1349" s="2">
        <f t="shared" si="164"/>
        <v>1.1258987773483553</v>
      </c>
    </row>
    <row r="1350" spans="1:11" ht="13.5" x14ac:dyDescent="0.25">
      <c r="A1350" s="3">
        <v>43978</v>
      </c>
      <c r="B1350" s="2">
        <v>1.1264000000000001</v>
      </c>
      <c r="C1350" s="2">
        <f t="shared" si="165"/>
        <v>0</v>
      </c>
      <c r="D1350" s="2">
        <f t="shared" ref="D1350:D1413" si="166">AVERAGE(B1346:B1350)</f>
        <v>1.1221400000000001</v>
      </c>
      <c r="E1350" s="2">
        <f t="shared" si="160"/>
        <v>1.1171700000000002</v>
      </c>
      <c r="F1350" s="2">
        <f t="shared" si="161"/>
        <v>1.1076000000000001</v>
      </c>
      <c r="G1350" s="2">
        <f t="shared" si="163"/>
        <v>1.1151880000000001</v>
      </c>
      <c r="H1350" s="2">
        <f t="shared" si="159"/>
        <v>1.1548569999999994</v>
      </c>
      <c r="I1350" s="2">
        <f t="array" ref="I1350">SUMPRODUCT(B1334:B1353, (ROW(B1334:B1353)-ROW(B1334)+1)) / (20*21/2)</f>
        <v>1.1167028571428572</v>
      </c>
      <c r="J1350" s="2">
        <f t="shared" si="162"/>
        <v>1.1154195630917658</v>
      </c>
      <c r="K1350" s="2">
        <f t="shared" si="164"/>
        <v>1.1259184331386158</v>
      </c>
    </row>
    <row r="1351" spans="1:11" ht="13.5" x14ac:dyDescent="0.25">
      <c r="A1351" s="3">
        <v>43979</v>
      </c>
      <c r="B1351" s="2">
        <v>1.1264000000000001</v>
      </c>
      <c r="C1351" s="2">
        <f t="shared" si="165"/>
        <v>0</v>
      </c>
      <c r="D1351" s="2">
        <f t="shared" si="166"/>
        <v>1.1264000000000001</v>
      </c>
      <c r="E1351" s="2">
        <f t="shared" si="160"/>
        <v>1.1185900000000002</v>
      </c>
      <c r="F1351" s="2">
        <f t="shared" si="161"/>
        <v>1.1090199999999999</v>
      </c>
      <c r="G1351" s="2">
        <f t="shared" si="163"/>
        <v>1.1149060000000002</v>
      </c>
      <c r="H1351" s="2">
        <f t="shared" si="159"/>
        <v>1.1546444999999994</v>
      </c>
      <c r="I1351" s="2">
        <f t="array" ref="I1351">SUMPRODUCT(B1335:B1354, (ROW(B1335:B1354)-ROW(B1335)+1)) / (20*21/2)</f>
        <v>1.1173442857142857</v>
      </c>
      <c r="J1351" s="2">
        <f t="shared" si="162"/>
        <v>1.1164653189877882</v>
      </c>
      <c r="K1351" s="2">
        <f t="shared" si="164"/>
        <v>1.1259373181135721</v>
      </c>
    </row>
    <row r="1352" spans="1:11" ht="13.5" x14ac:dyDescent="0.25">
      <c r="A1352" s="3">
        <v>43980</v>
      </c>
      <c r="B1352" s="2">
        <v>1.1193</v>
      </c>
      <c r="C1352" s="2">
        <f t="shared" si="165"/>
        <v>-7.1000000000001062E-3</v>
      </c>
      <c r="D1352" s="2">
        <f t="shared" si="166"/>
        <v>1.1249800000000001</v>
      </c>
      <c r="E1352" s="2">
        <f t="shared" si="160"/>
        <v>1.1193000000000002</v>
      </c>
      <c r="F1352" s="2">
        <f t="shared" si="161"/>
        <v>1.110085</v>
      </c>
      <c r="G1352" s="2">
        <f t="shared" si="163"/>
        <v>1.1150480000000003</v>
      </c>
      <c r="H1352" s="2">
        <f t="shared" si="159"/>
        <v>1.1543964999999994</v>
      </c>
      <c r="I1352" s="2">
        <f t="array" ref="I1352">SUMPRODUCT(B1336:B1355, (ROW(B1336:B1355)-ROW(B1336)+1)) / (20*21/2)</f>
        <v>1.1178504761904764</v>
      </c>
      <c r="J1352" s="2">
        <f t="shared" si="162"/>
        <v>1.1167352886079989</v>
      </c>
      <c r="K1352" s="2">
        <f t="shared" si="164"/>
        <v>1.1256770311287263</v>
      </c>
    </row>
    <row r="1353" spans="1:11" ht="13.5" x14ac:dyDescent="0.25">
      <c r="A1353" s="3">
        <v>43983</v>
      </c>
      <c r="B1353" s="2">
        <v>1.1193</v>
      </c>
      <c r="C1353" s="2">
        <f t="shared" si="165"/>
        <v>0</v>
      </c>
      <c r="D1353" s="2">
        <f t="shared" si="166"/>
        <v>1.1235599999999999</v>
      </c>
      <c r="E1353" s="2">
        <f t="shared" si="160"/>
        <v>1.12001</v>
      </c>
      <c r="F1353" s="2">
        <f t="shared" si="161"/>
        <v>1.1125649999999998</v>
      </c>
      <c r="G1353" s="2">
        <f t="shared" si="163"/>
        <v>1.1154740000000003</v>
      </c>
      <c r="H1353" s="2">
        <f t="shared" si="159"/>
        <v>1.1541484999999994</v>
      </c>
      <c r="I1353" s="2">
        <f t="array" ref="I1353">SUMPRODUCT(B1337:B1356, (ROW(B1337:B1356)-ROW(B1337)+1)) / (20*21/2)</f>
        <v>1.1156519047619047</v>
      </c>
      <c r="J1353" s="2">
        <f t="shared" si="162"/>
        <v>1.1169795468358086</v>
      </c>
      <c r="K1353" s="2">
        <f t="shared" si="164"/>
        <v>1.1254269514766195</v>
      </c>
    </row>
    <row r="1354" spans="1:11" ht="13.5" x14ac:dyDescent="0.25">
      <c r="A1354" s="3">
        <v>43984</v>
      </c>
      <c r="B1354" s="2">
        <v>1.1193</v>
      </c>
      <c r="C1354" s="2">
        <f t="shared" si="165"/>
        <v>0</v>
      </c>
      <c r="D1354" s="2">
        <f t="shared" si="166"/>
        <v>1.1221400000000001</v>
      </c>
      <c r="E1354" s="2">
        <f t="shared" si="160"/>
        <v>1.1207199999999999</v>
      </c>
      <c r="F1354" s="2">
        <f t="shared" si="161"/>
        <v>1.1139849999999998</v>
      </c>
      <c r="G1354" s="2">
        <f t="shared" si="163"/>
        <v>1.1164660000000002</v>
      </c>
      <c r="H1354" s="2">
        <f t="shared" ref="H1354:H1417" si="167">AVERAGE(B1155:B1354)</f>
        <v>1.1539004999999996</v>
      </c>
      <c r="I1354" s="2">
        <f t="array" ref="I1354">SUMPRODUCT(B1338:B1357, (ROW(B1338:B1357)-ROW(B1338)+1)) / (20*21/2)</f>
        <v>1.1135547619047619</v>
      </c>
      <c r="J1354" s="2">
        <f t="shared" si="162"/>
        <v>1.1172005423752553</v>
      </c>
      <c r="K1354" s="2">
        <f t="shared" si="164"/>
        <v>1.1251866788696934</v>
      </c>
    </row>
    <row r="1355" spans="1:11" ht="13.5" x14ac:dyDescent="0.25">
      <c r="A1355" s="3">
        <v>43985</v>
      </c>
      <c r="B1355" s="2">
        <v>1.1193</v>
      </c>
      <c r="C1355" s="2">
        <f t="shared" si="165"/>
        <v>0</v>
      </c>
      <c r="D1355" s="2">
        <f t="shared" si="166"/>
        <v>1.1207199999999999</v>
      </c>
      <c r="E1355" s="2">
        <f t="shared" si="160"/>
        <v>1.1214299999999997</v>
      </c>
      <c r="F1355" s="2">
        <f t="shared" si="161"/>
        <v>1.1139849999999998</v>
      </c>
      <c r="G1355" s="2">
        <f t="shared" si="163"/>
        <v>1.1171740000000003</v>
      </c>
      <c r="H1355" s="2">
        <f t="shared" si="167"/>
        <v>1.1537234999999995</v>
      </c>
      <c r="I1355" s="2">
        <f t="array" ref="I1355">SUMPRODUCT(B1339:B1358, (ROW(B1339:B1358)-ROW(B1339)+1)) / (20*21/2)</f>
        <v>1.1088638095238097</v>
      </c>
      <c r="J1355" s="2">
        <f t="shared" si="162"/>
        <v>1.1174004907204691</v>
      </c>
      <c r="K1355" s="2">
        <f t="shared" si="164"/>
        <v>1.1249558287179409</v>
      </c>
    </row>
    <row r="1356" spans="1:11" ht="13.5" x14ac:dyDescent="0.25">
      <c r="A1356" s="3">
        <v>43986</v>
      </c>
      <c r="B1356" s="2">
        <v>1.0909</v>
      </c>
      <c r="C1356" s="2">
        <f t="shared" si="165"/>
        <v>-2.8399999999999981E-2</v>
      </c>
      <c r="D1356" s="2">
        <f t="shared" si="166"/>
        <v>1.1136199999999998</v>
      </c>
      <c r="E1356" s="2">
        <f t="shared" ref="E1356:E1419" si="168">AVERAGE(B1347:B1356)</f>
        <v>1.1200100000000002</v>
      </c>
      <c r="F1356" s="2">
        <f t="shared" si="161"/>
        <v>1.1129199999999999</v>
      </c>
      <c r="G1356" s="2">
        <f t="shared" si="163"/>
        <v>1.1167480000000003</v>
      </c>
      <c r="H1356" s="2">
        <f t="shared" si="167"/>
        <v>1.1534044999999997</v>
      </c>
      <c r="I1356" s="2">
        <f t="array" ref="I1356">SUMPRODUCT(B1340:B1359, (ROW(B1340:B1359)-ROW(B1340)+1)) / (20*21/2)</f>
        <v>1.1037328571428573</v>
      </c>
      <c r="J1356" s="2">
        <f t="shared" si="162"/>
        <v>1.1148766344613767</v>
      </c>
      <c r="K1356" s="2">
        <f t="shared" si="164"/>
        <v>1.1236203060231198</v>
      </c>
    </row>
    <row r="1357" spans="1:11" ht="13.5" x14ac:dyDescent="0.25">
      <c r="A1357" s="3">
        <v>43987</v>
      </c>
      <c r="B1357" s="2">
        <v>1.0909</v>
      </c>
      <c r="C1357" s="2">
        <f t="shared" si="165"/>
        <v>0</v>
      </c>
      <c r="D1357" s="2">
        <f t="shared" si="166"/>
        <v>1.1079399999999999</v>
      </c>
      <c r="E1357" s="2">
        <f t="shared" si="168"/>
        <v>1.11646</v>
      </c>
      <c r="F1357" s="2">
        <f t="shared" si="161"/>
        <v>1.111855</v>
      </c>
      <c r="G1357" s="2">
        <f t="shared" si="163"/>
        <v>1.1168880000000001</v>
      </c>
      <c r="H1357" s="2">
        <f t="shared" si="167"/>
        <v>1.1530854999999995</v>
      </c>
      <c r="I1357" s="2">
        <f t="array" ref="I1357">SUMPRODUCT(B1341:B1360, (ROW(B1341:B1360)-ROW(B1341)+1)) / (20*21/2)</f>
        <v>1.0973942857142858</v>
      </c>
      <c r="J1357" s="2">
        <f t="shared" si="162"/>
        <v>1.1125931454650551</v>
      </c>
      <c r="K1357" s="2">
        <f t="shared" si="164"/>
        <v>1.1223371567673113</v>
      </c>
    </row>
    <row r="1358" spans="1:11" ht="13.5" x14ac:dyDescent="0.25">
      <c r="A1358" s="3">
        <v>43990</v>
      </c>
      <c r="B1358" s="2">
        <v>1.0626</v>
      </c>
      <c r="C1358" s="2">
        <f t="shared" si="165"/>
        <v>-2.8299999999999992E-2</v>
      </c>
      <c r="D1358" s="2">
        <f t="shared" si="166"/>
        <v>1.0966</v>
      </c>
      <c r="E1358" s="2">
        <f t="shared" si="168"/>
        <v>1.11008</v>
      </c>
      <c r="F1358" s="2">
        <f t="shared" si="161"/>
        <v>1.109375</v>
      </c>
      <c r="G1358" s="2">
        <f t="shared" si="163"/>
        <v>1.1164620000000001</v>
      </c>
      <c r="H1358" s="2">
        <f t="shared" si="167"/>
        <v>1.1526249999999996</v>
      </c>
      <c r="I1358" s="2">
        <f t="array" ref="I1358">SUMPRODUCT(B1342:B1361, (ROW(B1342:B1361)-ROW(B1342)+1)) / (20*21/2)</f>
        <v>1.0912580952380952</v>
      </c>
      <c r="J1358" s="2">
        <f t="shared" si="162"/>
        <v>1.1078318935160021</v>
      </c>
      <c r="K1358" s="2">
        <f t="shared" si="164"/>
        <v>1.1199945231685933</v>
      </c>
    </row>
    <row r="1359" spans="1:11" ht="13.5" x14ac:dyDescent="0.25">
      <c r="A1359" s="3">
        <v>43991</v>
      </c>
      <c r="B1359" s="2">
        <v>1.0555000000000001</v>
      </c>
      <c r="C1359" s="2">
        <f t="shared" si="165"/>
        <v>-7.0999999999998842E-3</v>
      </c>
      <c r="D1359" s="2">
        <f t="shared" si="166"/>
        <v>1.0838399999999999</v>
      </c>
      <c r="E1359" s="2">
        <f t="shared" si="168"/>
        <v>1.1029899999999999</v>
      </c>
      <c r="F1359" s="2">
        <f t="shared" si="161"/>
        <v>1.107955</v>
      </c>
      <c r="G1359" s="2">
        <f t="shared" si="163"/>
        <v>1.1154700000000002</v>
      </c>
      <c r="H1359" s="2">
        <f t="shared" si="167"/>
        <v>1.1520224999999995</v>
      </c>
      <c r="I1359" s="2">
        <f t="array" ref="I1359">SUMPRODUCT(B1343:B1362, (ROW(B1343:B1362)-ROW(B1343)+1)) / (20*21/2)</f>
        <v>1.0868019047619046</v>
      </c>
      <c r="J1359" s="2">
        <f t="shared" si="162"/>
        <v>1.1028479036573351</v>
      </c>
      <c r="K1359" s="2">
        <f t="shared" si="164"/>
        <v>1.1174653261815897</v>
      </c>
    </row>
    <row r="1360" spans="1:11" ht="13.5" x14ac:dyDescent="0.25">
      <c r="A1360" s="3">
        <v>43992</v>
      </c>
      <c r="B1360" s="2">
        <v>1.0414000000000001</v>
      </c>
      <c r="C1360" s="2">
        <f t="shared" si="165"/>
        <v>-1.4100000000000001E-2</v>
      </c>
      <c r="D1360" s="2">
        <f t="shared" si="166"/>
        <v>1.06826</v>
      </c>
      <c r="E1360" s="2">
        <f t="shared" si="168"/>
        <v>1.09449</v>
      </c>
      <c r="F1360" s="2">
        <f t="shared" si="161"/>
        <v>1.1058299999999999</v>
      </c>
      <c r="G1360" s="2">
        <f t="shared" si="163"/>
        <v>1.1141960000000004</v>
      </c>
      <c r="H1360" s="2">
        <f t="shared" si="167"/>
        <v>1.1513494999999998</v>
      </c>
      <c r="I1360" s="2">
        <f t="array" ref="I1360">SUMPRODUCT(B1344:B1363, (ROW(B1344:B1363)-ROW(B1344)+1)) / (20*21/2)</f>
        <v>1.0826157142857145</v>
      </c>
      <c r="J1360" s="2">
        <f t="shared" si="162"/>
        <v>1.0969957223566367</v>
      </c>
      <c r="K1360" s="2">
        <f t="shared" si="164"/>
        <v>1.1144823722136841</v>
      </c>
    </row>
    <row r="1361" spans="1:11" ht="13.5" x14ac:dyDescent="0.25">
      <c r="A1361" s="3">
        <v>43993</v>
      </c>
      <c r="B1361" s="2">
        <v>1.0414000000000001</v>
      </c>
      <c r="C1361" s="2">
        <f t="shared" si="165"/>
        <v>0</v>
      </c>
      <c r="D1361" s="2">
        <f t="shared" si="166"/>
        <v>1.0583600000000002</v>
      </c>
      <c r="E1361" s="2">
        <f t="shared" si="168"/>
        <v>1.0859899999999998</v>
      </c>
      <c r="F1361" s="2">
        <f t="shared" si="161"/>
        <v>1.10229</v>
      </c>
      <c r="G1361" s="2">
        <f t="shared" si="163"/>
        <v>1.1129220000000004</v>
      </c>
      <c r="H1361" s="2">
        <f t="shared" si="167"/>
        <v>1.1506764999999997</v>
      </c>
      <c r="I1361" s="2">
        <f t="array" ref="I1361">SUMPRODUCT(B1345:B1364, (ROW(B1345:B1364)-ROW(B1345)+1)) / (20*21/2)</f>
        <v>1.0814042857142856</v>
      </c>
      <c r="J1361" s="2">
        <f t="shared" si="162"/>
        <v>1.0917008916560047</v>
      </c>
      <c r="K1361" s="2">
        <f t="shared" si="164"/>
        <v>1.1116163968327553</v>
      </c>
    </row>
    <row r="1362" spans="1:11" ht="13.5" x14ac:dyDescent="0.25">
      <c r="A1362" s="3">
        <v>43994</v>
      </c>
      <c r="B1362" s="2">
        <v>1.0555000000000001</v>
      </c>
      <c r="C1362" s="2">
        <f t="shared" si="165"/>
        <v>1.4100000000000001E-2</v>
      </c>
      <c r="D1362" s="2">
        <f t="shared" si="166"/>
        <v>1.0512800000000002</v>
      </c>
      <c r="E1362" s="2">
        <f t="shared" si="168"/>
        <v>1.07961</v>
      </c>
      <c r="F1362" s="2">
        <f t="shared" si="161"/>
        <v>1.0994549999999996</v>
      </c>
      <c r="G1362" s="2">
        <f t="shared" si="163"/>
        <v>1.1115040000000003</v>
      </c>
      <c r="H1362" s="2">
        <f t="shared" si="167"/>
        <v>1.1502159999999997</v>
      </c>
      <c r="I1362" s="2">
        <f t="array" ref="I1362">SUMPRODUCT(B1346:B1365, (ROW(B1346:B1365)-ROW(B1346)+1)) / (20*21/2)</f>
        <v>1.080327619047619</v>
      </c>
      <c r="J1362" s="2">
        <f t="shared" si="162"/>
        <v>1.0882531876887662</v>
      </c>
      <c r="K1362" s="2">
        <f t="shared" si="164"/>
        <v>1.109415753819706</v>
      </c>
    </row>
    <row r="1363" spans="1:11" ht="13.5" x14ac:dyDescent="0.25">
      <c r="A1363" s="3">
        <v>43997</v>
      </c>
      <c r="B1363" s="2">
        <v>1.0555000000000001</v>
      </c>
      <c r="C1363" s="2">
        <f t="shared" si="165"/>
        <v>0</v>
      </c>
      <c r="D1363" s="2">
        <f t="shared" si="166"/>
        <v>1.0498600000000002</v>
      </c>
      <c r="E1363" s="2">
        <f t="shared" si="168"/>
        <v>1.0732300000000001</v>
      </c>
      <c r="F1363" s="2">
        <f t="shared" si="161"/>
        <v>1.0966199999999995</v>
      </c>
      <c r="G1363" s="2">
        <f t="shared" si="163"/>
        <v>1.1096620000000004</v>
      </c>
      <c r="H1363" s="2">
        <f t="shared" si="167"/>
        <v>1.1496844999999998</v>
      </c>
      <c r="I1363" s="2">
        <f t="array" ref="I1363">SUMPRODUCT(B1347:B1366, (ROW(B1347:B1366)-ROW(B1347)+1)) / (20*21/2)</f>
        <v>1.0773571428571431</v>
      </c>
      <c r="J1363" s="2">
        <f t="shared" si="162"/>
        <v>1.0851338364803123</v>
      </c>
      <c r="K1363" s="2">
        <f t="shared" si="164"/>
        <v>1.1073014105326588</v>
      </c>
    </row>
    <row r="1364" spans="1:11" ht="13.5" x14ac:dyDescent="0.25">
      <c r="A1364" s="3">
        <v>43998</v>
      </c>
      <c r="B1364" s="2">
        <v>1.0839000000000001</v>
      </c>
      <c r="C1364" s="2">
        <f t="shared" si="165"/>
        <v>2.8399999999999981E-2</v>
      </c>
      <c r="D1364" s="2">
        <f t="shared" si="166"/>
        <v>1.0555400000000001</v>
      </c>
      <c r="E1364" s="2">
        <f t="shared" si="168"/>
        <v>1.06969</v>
      </c>
      <c r="F1364" s="2">
        <f t="shared" ref="F1364:F1427" si="169">AVERAGE(B1345:B1364)</f>
        <v>1.0952049999999995</v>
      </c>
      <c r="G1364" s="2">
        <f t="shared" si="163"/>
        <v>1.1079620000000003</v>
      </c>
      <c r="H1364" s="2">
        <f t="shared" si="167"/>
        <v>1.1492594999999997</v>
      </c>
      <c r="I1364" s="2">
        <f t="array" ref="I1364">SUMPRODUCT(B1348:B1367, (ROW(B1348:B1367)-ROW(B1348)+1)) / (20*21/2)</f>
        <v>1.0745890476190476</v>
      </c>
      <c r="J1364" s="2">
        <f t="shared" si="162"/>
        <v>1.0850163282440921</v>
      </c>
      <c r="K1364" s="2">
        <f t="shared" si="164"/>
        <v>1.106383708158829</v>
      </c>
    </row>
    <row r="1365" spans="1:11" ht="13.5" x14ac:dyDescent="0.25">
      <c r="A1365" s="3">
        <v>43999</v>
      </c>
      <c r="B1365" s="2">
        <v>1.0839000000000001</v>
      </c>
      <c r="C1365" s="2">
        <f t="shared" si="165"/>
        <v>0</v>
      </c>
      <c r="D1365" s="2">
        <f t="shared" si="166"/>
        <v>1.0640399999999999</v>
      </c>
      <c r="E1365" s="2">
        <f t="shared" si="168"/>
        <v>1.0661499999999999</v>
      </c>
      <c r="F1365" s="2">
        <f t="shared" si="169"/>
        <v>1.0937899999999998</v>
      </c>
      <c r="G1365" s="2">
        <f t="shared" si="163"/>
        <v>1.1068300000000002</v>
      </c>
      <c r="H1365" s="2">
        <f t="shared" si="167"/>
        <v>1.1488344999999998</v>
      </c>
      <c r="I1365" s="2">
        <f t="array" ref="I1365">SUMPRODUCT(B1349:B1368, (ROW(B1349:B1368)-ROW(B1349)+1)) / (20*21/2)</f>
        <v>1.070772380952381</v>
      </c>
      <c r="J1365" s="2">
        <f t="shared" ref="J1365:J1428" si="170">$J$4*B1365+J1364*(1-$J$4)</f>
        <v>1.0849100112684642</v>
      </c>
      <c r="K1365" s="2">
        <f t="shared" si="164"/>
        <v>1.1055019941133848</v>
      </c>
    </row>
    <row r="1366" spans="1:11" ht="13.5" x14ac:dyDescent="0.25">
      <c r="A1366" s="3">
        <v>44000</v>
      </c>
      <c r="B1366" s="2">
        <v>1.0626</v>
      </c>
      <c r="C1366" s="2">
        <f t="shared" si="165"/>
        <v>-2.1300000000000097E-2</v>
      </c>
      <c r="D1366" s="2">
        <f t="shared" si="166"/>
        <v>1.0682800000000001</v>
      </c>
      <c r="E1366" s="2">
        <f t="shared" si="168"/>
        <v>1.0633200000000003</v>
      </c>
      <c r="F1366" s="2">
        <f t="shared" si="169"/>
        <v>1.0916649999999999</v>
      </c>
      <c r="G1366" s="2">
        <f t="shared" si="163"/>
        <v>1.1054120000000003</v>
      </c>
      <c r="H1366" s="2">
        <f t="shared" si="167"/>
        <v>1.1481614999999996</v>
      </c>
      <c r="I1366" s="2">
        <f t="array" ref="I1366">SUMPRODUCT(B1350:B1369, (ROW(B1350:B1369)-ROW(B1350)+1)) / (20*21/2)</f>
        <v>1.0653080952380951</v>
      </c>
      <c r="J1366" s="2">
        <f t="shared" si="170"/>
        <v>1.0827852482905151</v>
      </c>
      <c r="K1366" s="2">
        <f t="shared" si="164"/>
        <v>1.1038195629716834</v>
      </c>
    </row>
    <row r="1367" spans="1:11" ht="13.5" x14ac:dyDescent="0.25">
      <c r="A1367" s="3">
        <v>44001</v>
      </c>
      <c r="B1367" s="2">
        <v>1.0626</v>
      </c>
      <c r="C1367" s="2">
        <f t="shared" si="165"/>
        <v>0</v>
      </c>
      <c r="D1367" s="2">
        <f t="shared" si="166"/>
        <v>1.0696999999999999</v>
      </c>
      <c r="E1367" s="2">
        <f t="shared" si="168"/>
        <v>1.0604900000000002</v>
      </c>
      <c r="F1367" s="2">
        <f t="shared" si="169"/>
        <v>1.0884749999999999</v>
      </c>
      <c r="G1367" s="2">
        <f t="shared" si="163"/>
        <v>1.1039940000000004</v>
      </c>
      <c r="H1367" s="2">
        <f t="shared" si="167"/>
        <v>1.1476299999999997</v>
      </c>
      <c r="I1367" s="2">
        <f t="array" ref="I1367">SUMPRODUCT(B1351:B1370, (ROW(B1351:B1370)-ROW(B1351)+1)) / (20*21/2)</f>
        <v>1.0576209523809523</v>
      </c>
      <c r="J1367" s="2">
        <f t="shared" si="170"/>
        <v>1.0808628436914185</v>
      </c>
      <c r="K1367" s="2">
        <f t="shared" si="164"/>
        <v>1.1022031095218134</v>
      </c>
    </row>
    <row r="1368" spans="1:11" ht="13.5" x14ac:dyDescent="0.25">
      <c r="A1368" s="3">
        <v>44004</v>
      </c>
      <c r="B1368" s="2">
        <v>1.0484</v>
      </c>
      <c r="C1368" s="2">
        <f t="shared" si="165"/>
        <v>-1.419999999999999E-2</v>
      </c>
      <c r="D1368" s="2">
        <f t="shared" si="166"/>
        <v>1.0682800000000001</v>
      </c>
      <c r="E1368" s="2">
        <f t="shared" si="168"/>
        <v>1.0590700000000002</v>
      </c>
      <c r="F1368" s="2">
        <f t="shared" si="169"/>
        <v>1.0845749999999998</v>
      </c>
      <c r="G1368" s="2">
        <f t="shared" si="163"/>
        <v>1.1022920000000007</v>
      </c>
      <c r="H1368" s="2">
        <f t="shared" si="167"/>
        <v>1.1470984999999998</v>
      </c>
      <c r="I1368" s="2">
        <f t="array" ref="I1368">SUMPRODUCT(B1352:B1371, (ROW(B1352:B1371)-ROW(B1352)+1)) / (20*21/2)</f>
        <v>1.0539123809523809</v>
      </c>
      <c r="J1368" s="2">
        <f t="shared" si="170"/>
        <v>1.0777711442922357</v>
      </c>
      <c r="K1368" s="2">
        <f t="shared" si="164"/>
        <v>1.1000931836582131</v>
      </c>
    </row>
    <row r="1369" spans="1:11" ht="13.5" x14ac:dyDescent="0.25">
      <c r="A1369" s="3">
        <v>44005</v>
      </c>
      <c r="B1369" s="2">
        <v>1.0271999999999999</v>
      </c>
      <c r="C1369" s="2">
        <f t="shared" si="165"/>
        <v>-2.1200000000000108E-2</v>
      </c>
      <c r="D1369" s="2">
        <f t="shared" si="166"/>
        <v>1.05694</v>
      </c>
      <c r="E1369" s="2">
        <f t="shared" si="168"/>
        <v>1.0562400000000001</v>
      </c>
      <c r="F1369" s="2">
        <f t="shared" si="169"/>
        <v>1.079615</v>
      </c>
      <c r="G1369" s="2">
        <f t="shared" si="163"/>
        <v>1.1001660000000006</v>
      </c>
      <c r="H1369" s="2">
        <f t="shared" si="167"/>
        <v>1.1465319999999997</v>
      </c>
      <c r="I1369" s="2">
        <f t="array" ref="I1369">SUMPRODUCT(B1353:B1372, (ROW(B1353:B1372)-ROW(B1353)+1)) / (20*21/2)</f>
        <v>1.0513185714285715</v>
      </c>
      <c r="J1369" s="2">
        <f t="shared" si="170"/>
        <v>1.0729548448358324</v>
      </c>
      <c r="K1369" s="2">
        <f t="shared" si="164"/>
        <v>1.0972346274363223</v>
      </c>
    </row>
    <row r="1370" spans="1:11" ht="13.5" x14ac:dyDescent="0.25">
      <c r="A1370" s="3">
        <v>44006</v>
      </c>
      <c r="B1370" s="2">
        <v>0.99890000000000001</v>
      </c>
      <c r="C1370" s="2">
        <f t="shared" si="165"/>
        <v>-2.8299999999999881E-2</v>
      </c>
      <c r="D1370" s="2">
        <f t="shared" si="166"/>
        <v>1.0399400000000001</v>
      </c>
      <c r="E1370" s="2">
        <f t="shared" si="168"/>
        <v>1.0519900000000002</v>
      </c>
      <c r="F1370" s="2">
        <f t="shared" si="169"/>
        <v>1.07324</v>
      </c>
      <c r="G1370" s="2">
        <f t="shared" si="163"/>
        <v>1.0974740000000007</v>
      </c>
      <c r="H1370" s="2">
        <f t="shared" si="167"/>
        <v>1.1456819999999999</v>
      </c>
      <c r="I1370" s="2">
        <f t="array" ref="I1370">SUMPRODUCT(B1354:B1373, (ROW(B1354:B1373)-ROW(B1354)+1)) / (20*21/2)</f>
        <v>1.0490957142857142</v>
      </c>
      <c r="J1370" s="2">
        <f t="shared" si="170"/>
        <v>1.065902002470515</v>
      </c>
      <c r="K1370" s="2">
        <f t="shared" si="164"/>
        <v>1.0933783675368587</v>
      </c>
    </row>
    <row r="1371" spans="1:11" ht="13.5" x14ac:dyDescent="0.25">
      <c r="A1371" s="3">
        <v>44007</v>
      </c>
      <c r="B1371" s="2">
        <v>1.0343</v>
      </c>
      <c r="C1371" s="2">
        <f t="shared" si="165"/>
        <v>3.5399999999999987E-2</v>
      </c>
      <c r="D1371" s="2">
        <f t="shared" si="166"/>
        <v>1.0342799999999999</v>
      </c>
      <c r="E1371" s="2">
        <f t="shared" si="168"/>
        <v>1.05128</v>
      </c>
      <c r="F1371" s="2">
        <f t="shared" si="169"/>
        <v>1.068635</v>
      </c>
      <c r="G1371" s="2">
        <f t="shared" si="163"/>
        <v>1.0954900000000007</v>
      </c>
      <c r="H1371" s="2">
        <f t="shared" si="167"/>
        <v>1.1450089999999999</v>
      </c>
      <c r="I1371" s="2">
        <f t="array" ref="I1371">SUMPRODUCT(B1355:B1374, (ROW(B1355:B1374)-ROW(B1355)+1)) / (20*21/2)</f>
        <v>1.0431961904761904</v>
      </c>
      <c r="J1371" s="2">
        <f t="shared" si="170"/>
        <v>1.0628922879495137</v>
      </c>
      <c r="K1371" s="2">
        <f t="shared" si="164"/>
        <v>1.091061568809923</v>
      </c>
    </row>
    <row r="1372" spans="1:11" ht="13.5" x14ac:dyDescent="0.25">
      <c r="A1372" s="3">
        <v>44008</v>
      </c>
      <c r="B1372" s="2">
        <v>1.0414000000000001</v>
      </c>
      <c r="C1372" s="2">
        <f t="shared" si="165"/>
        <v>7.1000000000001062E-3</v>
      </c>
      <c r="D1372" s="2">
        <f t="shared" si="166"/>
        <v>1.0300400000000001</v>
      </c>
      <c r="E1372" s="2">
        <f t="shared" si="168"/>
        <v>1.0498699999999999</v>
      </c>
      <c r="F1372" s="2">
        <f t="shared" si="169"/>
        <v>1.06474</v>
      </c>
      <c r="G1372" s="2">
        <f t="shared" si="163"/>
        <v>1.0937900000000009</v>
      </c>
      <c r="H1372" s="2">
        <f t="shared" si="167"/>
        <v>1.144407</v>
      </c>
      <c r="I1372" s="2">
        <f t="array" ref="I1372">SUMPRODUCT(B1356:B1375, (ROW(B1356:B1375)-ROW(B1356)+1)) / (20*21/2)</f>
        <v>1.0385366666666667</v>
      </c>
      <c r="J1372" s="2">
        <f t="shared" si="170"/>
        <v>1.0608454033828933</v>
      </c>
      <c r="K1372" s="2">
        <f t="shared" si="164"/>
        <v>1.089114056307573</v>
      </c>
    </row>
    <row r="1373" spans="1:11" ht="13.5" x14ac:dyDescent="0.25">
      <c r="A1373" s="3">
        <v>44011</v>
      </c>
      <c r="B1373" s="2">
        <v>1.0414000000000001</v>
      </c>
      <c r="C1373" s="2">
        <f t="shared" si="165"/>
        <v>0</v>
      </c>
      <c r="D1373" s="2">
        <f t="shared" si="166"/>
        <v>1.02864</v>
      </c>
      <c r="E1373" s="2">
        <f t="shared" si="168"/>
        <v>1.0484599999999999</v>
      </c>
      <c r="F1373" s="2">
        <f t="shared" si="169"/>
        <v>1.0608449999999998</v>
      </c>
      <c r="G1373" s="2">
        <f t="shared" si="163"/>
        <v>1.0920900000000009</v>
      </c>
      <c r="H1373" s="2">
        <f t="shared" si="167"/>
        <v>1.143805</v>
      </c>
      <c r="I1373" s="2">
        <f t="array" ref="I1373">SUMPRODUCT(B1357:B1376, (ROW(B1357:B1376)-ROW(B1357)+1)) / (20*21/2)</f>
        <v>1.0317219047619046</v>
      </c>
      <c r="J1373" s="2">
        <f t="shared" si="170"/>
        <v>1.0589934602035702</v>
      </c>
      <c r="K1373" s="2">
        <f t="shared" si="164"/>
        <v>1.0872429168445308</v>
      </c>
    </row>
    <row r="1374" spans="1:11" ht="13.5" x14ac:dyDescent="0.25">
      <c r="A1374" s="3">
        <v>44012</v>
      </c>
      <c r="B1374" s="2">
        <v>0.99890000000000001</v>
      </c>
      <c r="C1374" s="2">
        <f t="shared" si="165"/>
        <v>-4.2500000000000093E-2</v>
      </c>
      <c r="D1374" s="2">
        <f t="shared" si="166"/>
        <v>1.02298</v>
      </c>
      <c r="E1374" s="2">
        <f t="shared" si="168"/>
        <v>1.03996</v>
      </c>
      <c r="F1374" s="2">
        <f t="shared" si="169"/>
        <v>1.0548249999999999</v>
      </c>
      <c r="G1374" s="2">
        <f t="shared" si="163"/>
        <v>1.0895400000000008</v>
      </c>
      <c r="H1374" s="2">
        <f t="shared" si="167"/>
        <v>1.1429905</v>
      </c>
      <c r="I1374" s="2">
        <f t="array" ref="I1374">SUMPRODUCT(B1358:B1377, (ROW(B1358:B1377)-ROW(B1358)+1)) / (20*21/2)</f>
        <v>1.0247704761904761</v>
      </c>
      <c r="J1374" s="2">
        <f t="shared" si="170"/>
        <v>1.0532702735175159</v>
      </c>
      <c r="K1374" s="2">
        <f t="shared" si="164"/>
        <v>1.0837784887329804</v>
      </c>
    </row>
    <row r="1375" spans="1:11" ht="13.5" x14ac:dyDescent="0.25">
      <c r="A1375" s="3">
        <v>44013</v>
      </c>
      <c r="B1375" s="2">
        <v>1.0059</v>
      </c>
      <c r="C1375" s="2">
        <f t="shared" si="165"/>
        <v>7.0000000000000062E-3</v>
      </c>
      <c r="D1375" s="2">
        <f t="shared" si="166"/>
        <v>1.0243800000000001</v>
      </c>
      <c r="E1375" s="2">
        <f t="shared" si="168"/>
        <v>1.0321600000000002</v>
      </c>
      <c r="F1375" s="2">
        <f t="shared" si="169"/>
        <v>1.0491550000000001</v>
      </c>
      <c r="G1375" s="2">
        <f t="shared" si="163"/>
        <v>1.0871300000000006</v>
      </c>
      <c r="H1375" s="2">
        <f t="shared" si="167"/>
        <v>1.1422464999999999</v>
      </c>
      <c r="I1375" s="2">
        <f t="array" ref="I1375">SUMPRODUCT(B1359:B1378, (ROW(B1359:B1378)-ROW(B1359)+1)) / (20*21/2)</f>
        <v>1.0204209523809524</v>
      </c>
      <c r="J1375" s="2">
        <f t="shared" si="170"/>
        <v>1.0487588188968</v>
      </c>
      <c r="K1375" s="2">
        <f t="shared" si="164"/>
        <v>1.0807244303512948</v>
      </c>
    </row>
    <row r="1376" spans="1:11" ht="13.5" x14ac:dyDescent="0.25">
      <c r="A1376" s="3">
        <v>44014</v>
      </c>
      <c r="B1376" s="2">
        <v>0.97760000000000002</v>
      </c>
      <c r="C1376" s="2">
        <f t="shared" si="165"/>
        <v>-2.8299999999999992E-2</v>
      </c>
      <c r="D1376" s="2">
        <f t="shared" si="166"/>
        <v>1.0130399999999999</v>
      </c>
      <c r="E1376" s="2">
        <f t="shared" si="168"/>
        <v>1.02366</v>
      </c>
      <c r="F1376" s="2">
        <f t="shared" si="169"/>
        <v>1.04349</v>
      </c>
      <c r="G1376" s="2">
        <f t="shared" si="163"/>
        <v>1.0840120000000006</v>
      </c>
      <c r="H1376" s="2">
        <f t="shared" si="167"/>
        <v>1.1413610000000001</v>
      </c>
      <c r="I1376" s="2">
        <f t="array" ref="I1376">SUMPRODUCT(B1360:B1379, (ROW(B1360:B1379)-ROW(B1360)+1)) / (20*21/2)</f>
        <v>1.0150561904761906</v>
      </c>
      <c r="J1376" s="2">
        <f t="shared" si="170"/>
        <v>1.0419817885256761</v>
      </c>
      <c r="K1376" s="2">
        <f t="shared" si="164"/>
        <v>1.0766803350434009</v>
      </c>
    </row>
    <row r="1377" spans="1:11" ht="13.5" x14ac:dyDescent="0.25">
      <c r="A1377" s="3">
        <v>44015</v>
      </c>
      <c r="B1377" s="2">
        <v>0.97050000000000003</v>
      </c>
      <c r="C1377" s="2">
        <f t="shared" si="165"/>
        <v>-7.0999999999999952E-3</v>
      </c>
      <c r="D1377" s="2">
        <f t="shared" si="166"/>
        <v>0.99886000000000019</v>
      </c>
      <c r="E1377" s="2">
        <f t="shared" si="168"/>
        <v>1.0144500000000001</v>
      </c>
      <c r="F1377" s="2">
        <f t="shared" si="169"/>
        <v>1.0374700000000001</v>
      </c>
      <c r="G1377" s="2">
        <f t="shared" si="163"/>
        <v>1.0807520000000006</v>
      </c>
      <c r="H1377" s="2">
        <f t="shared" si="167"/>
        <v>1.1404399999999999</v>
      </c>
      <c r="I1377" s="2">
        <f t="array" ref="I1377">SUMPRODUCT(B1361:B1380, (ROW(B1361:B1380)-ROW(B1361)+1)) / (20*21/2)</f>
        <v>1.0127576190476191</v>
      </c>
      <c r="J1377" s="2">
        <f t="shared" si="170"/>
        <v>1.0351739991422784</v>
      </c>
      <c r="K1377" s="2">
        <f t="shared" si="164"/>
        <v>1.0725164003358165</v>
      </c>
    </row>
    <row r="1378" spans="1:11" ht="13.5" x14ac:dyDescent="0.25">
      <c r="A1378" s="3">
        <v>44018</v>
      </c>
      <c r="B1378" s="2">
        <v>0.99180000000000001</v>
      </c>
      <c r="C1378" s="2">
        <f t="shared" si="165"/>
        <v>2.1299999999999986E-2</v>
      </c>
      <c r="D1378" s="2">
        <f t="shared" si="166"/>
        <v>0.98894000000000004</v>
      </c>
      <c r="E1378" s="2">
        <f t="shared" si="168"/>
        <v>1.0087899999999999</v>
      </c>
      <c r="F1378" s="2">
        <f t="shared" si="169"/>
        <v>1.0339300000000002</v>
      </c>
      <c r="G1378" s="2">
        <f t="shared" si="163"/>
        <v>1.0783440000000006</v>
      </c>
      <c r="H1378" s="2">
        <f t="shared" si="167"/>
        <v>1.1396255</v>
      </c>
      <c r="I1378" s="2">
        <f t="array" ref="I1378">SUMPRODUCT(B1362:B1381, (ROW(B1362:B1381)-ROW(B1362)+1)) / (20*21/2)</f>
        <v>1.0092852380952382</v>
      </c>
      <c r="J1378" s="2">
        <f t="shared" si="170"/>
        <v>1.031043142081109</v>
      </c>
      <c r="K1378" s="2">
        <f t="shared" si="164"/>
        <v>1.0693510513030393</v>
      </c>
    </row>
    <row r="1379" spans="1:11" ht="13.5" x14ac:dyDescent="0.25">
      <c r="A1379" s="3">
        <v>44019</v>
      </c>
      <c r="B1379" s="2">
        <v>0.97760000000000002</v>
      </c>
      <c r="C1379" s="2">
        <f t="shared" si="165"/>
        <v>-1.419999999999999E-2</v>
      </c>
      <c r="D1379" s="2">
        <f t="shared" si="166"/>
        <v>0.98468</v>
      </c>
      <c r="E1379" s="2">
        <f t="shared" si="168"/>
        <v>1.0038300000000002</v>
      </c>
      <c r="F1379" s="2">
        <f t="shared" si="169"/>
        <v>1.030035</v>
      </c>
      <c r="G1379" s="2">
        <f t="shared" si="163"/>
        <v>1.0756520000000007</v>
      </c>
      <c r="H1379" s="2">
        <f t="shared" si="167"/>
        <v>1.1385984999999998</v>
      </c>
      <c r="I1379" s="2">
        <f t="array" ref="I1379">SUMPRODUCT(B1363:B1382, (ROW(B1363:B1382)-ROW(B1363)+1)) / (20*21/2)</f>
        <v>1.0060490476190478</v>
      </c>
      <c r="J1379" s="2">
        <f t="shared" si="170"/>
        <v>1.0259533190257653</v>
      </c>
      <c r="K1379" s="2">
        <f t="shared" si="164"/>
        <v>1.0657529708597828</v>
      </c>
    </row>
    <row r="1380" spans="1:11" ht="13.5" x14ac:dyDescent="0.25">
      <c r="A1380" s="3">
        <v>44020</v>
      </c>
      <c r="B1380" s="2">
        <v>1.0059</v>
      </c>
      <c r="C1380" s="2">
        <f t="shared" si="165"/>
        <v>2.8299999999999992E-2</v>
      </c>
      <c r="D1380" s="2">
        <f t="shared" si="166"/>
        <v>0.98468000000000022</v>
      </c>
      <c r="E1380" s="2">
        <f t="shared" si="168"/>
        <v>1.0045300000000001</v>
      </c>
      <c r="F1380" s="2">
        <f t="shared" si="169"/>
        <v>1.0282600000000002</v>
      </c>
      <c r="G1380" s="2">
        <f t="shared" si="163"/>
        <v>1.0732420000000005</v>
      </c>
      <c r="H1380" s="2">
        <f t="shared" si="167"/>
        <v>1.137748</v>
      </c>
      <c r="I1380" s="2">
        <f t="array" ref="I1380">SUMPRODUCT(B1364:B1383, (ROW(B1364:B1383)-ROW(B1364)+1)) / (20*21/2)</f>
        <v>1.0031161904761905</v>
      </c>
      <c r="J1380" s="2">
        <f t="shared" si="170"/>
        <v>1.0240434791185495</v>
      </c>
      <c r="K1380" s="2">
        <f t="shared" si="164"/>
        <v>1.0634057955319483</v>
      </c>
    </row>
    <row r="1381" spans="1:11" ht="13.5" x14ac:dyDescent="0.25">
      <c r="A1381" s="3">
        <v>44021</v>
      </c>
      <c r="B1381" s="2">
        <v>0.99180000000000001</v>
      </c>
      <c r="C1381" s="2">
        <f t="shared" si="165"/>
        <v>-1.4100000000000001E-2</v>
      </c>
      <c r="D1381" s="2">
        <f t="shared" si="166"/>
        <v>0.98751999999999995</v>
      </c>
      <c r="E1381" s="2">
        <f t="shared" si="168"/>
        <v>1.0002800000000001</v>
      </c>
      <c r="F1381" s="2">
        <f t="shared" si="169"/>
        <v>1.0257800000000001</v>
      </c>
      <c r="G1381" s="2">
        <f t="shared" si="163"/>
        <v>1.0711180000000002</v>
      </c>
      <c r="H1381" s="2">
        <f t="shared" si="167"/>
        <v>1.136827</v>
      </c>
      <c r="I1381" s="2">
        <f t="array" ref="I1381">SUMPRODUCT(B1365:B1384, (ROW(B1365:B1384)-ROW(B1365)+1)) / (20*21/2)</f>
        <v>0.99711523809523817</v>
      </c>
      <c r="J1381" s="2">
        <f t="shared" si="170"/>
        <v>1.0209726715834495</v>
      </c>
      <c r="K1381" s="2">
        <f t="shared" si="164"/>
        <v>1.0605977251189307</v>
      </c>
    </row>
    <row r="1382" spans="1:11" ht="13.5" x14ac:dyDescent="0.25">
      <c r="A1382" s="3">
        <v>44022</v>
      </c>
      <c r="B1382" s="2">
        <v>0.99180000000000001</v>
      </c>
      <c r="C1382" s="2">
        <f t="shared" si="165"/>
        <v>0</v>
      </c>
      <c r="D1382" s="2">
        <f t="shared" si="166"/>
        <v>0.99177999999999999</v>
      </c>
      <c r="E1382" s="2">
        <f t="shared" si="168"/>
        <v>0.99531999999999987</v>
      </c>
      <c r="F1382" s="2">
        <f t="shared" si="169"/>
        <v>1.0225950000000001</v>
      </c>
      <c r="G1382" s="2">
        <f t="shared" si="163"/>
        <v>1.0689940000000002</v>
      </c>
      <c r="H1382" s="2">
        <f t="shared" si="167"/>
        <v>1.1360480000000002</v>
      </c>
      <c r="I1382" s="2">
        <f t="array" ref="I1382">SUMPRODUCT(B1366:B1385, (ROW(B1366:B1385)-ROW(B1366)+1)) / (20*21/2)</f>
        <v>0.98901666666666677</v>
      </c>
      <c r="J1382" s="2">
        <f t="shared" si="170"/>
        <v>1.0181943219088352</v>
      </c>
      <c r="K1382" s="2">
        <f t="shared" si="164"/>
        <v>1.0578997751142667</v>
      </c>
    </row>
    <row r="1383" spans="1:11" ht="13.5" x14ac:dyDescent="0.25">
      <c r="A1383" s="3">
        <v>44025</v>
      </c>
      <c r="B1383" s="2">
        <v>0.99180000000000001</v>
      </c>
      <c r="C1383" s="2">
        <f t="shared" si="165"/>
        <v>0</v>
      </c>
      <c r="D1383" s="2">
        <f t="shared" si="166"/>
        <v>0.99177999999999999</v>
      </c>
      <c r="E1383" s="2">
        <f t="shared" si="168"/>
        <v>0.99035999999999991</v>
      </c>
      <c r="F1383" s="2">
        <f t="shared" si="169"/>
        <v>1.0194100000000001</v>
      </c>
      <c r="G1383" s="2">
        <f t="shared" si="163"/>
        <v>1.0674360000000001</v>
      </c>
      <c r="H1383" s="2">
        <f t="shared" si="167"/>
        <v>1.1351980000000002</v>
      </c>
      <c r="I1383" s="2">
        <f t="array" ref="I1383">SUMPRODUCT(B1367:B1386, (ROW(B1367:B1386)-ROW(B1367)+1)) / (20*21/2)</f>
        <v>0.98166047619047625</v>
      </c>
      <c r="J1383" s="2">
        <f t="shared" si="170"/>
        <v>1.0156805769651367</v>
      </c>
      <c r="K1383" s="2">
        <f t="shared" si="164"/>
        <v>1.0553076270705699</v>
      </c>
    </row>
    <row r="1384" spans="1:11" ht="13.5" x14ac:dyDescent="0.25">
      <c r="A1384" s="3">
        <v>44026</v>
      </c>
      <c r="B1384" s="2">
        <v>0.95640000000000003</v>
      </c>
      <c r="C1384" s="2">
        <f t="shared" si="165"/>
        <v>-3.5399999999999987E-2</v>
      </c>
      <c r="D1384" s="2">
        <f t="shared" si="166"/>
        <v>0.98754000000000008</v>
      </c>
      <c r="E1384" s="2">
        <f t="shared" si="168"/>
        <v>0.98610999999999982</v>
      </c>
      <c r="F1384" s="2">
        <f t="shared" si="169"/>
        <v>1.0130350000000001</v>
      </c>
      <c r="G1384" s="2">
        <f t="shared" si="163"/>
        <v>1.064746</v>
      </c>
      <c r="H1384" s="2">
        <f t="shared" si="167"/>
        <v>1.1341355000000002</v>
      </c>
      <c r="I1384" s="2">
        <f t="array" ref="I1384">SUMPRODUCT(B1368:B1387, (ROW(B1368:B1387)-ROW(B1368)+1)) / (20*21/2)</f>
        <v>0.97089761904761918</v>
      </c>
      <c r="J1384" s="2">
        <f t="shared" si="170"/>
        <v>1.0100348077303618</v>
      </c>
      <c r="K1384" s="2">
        <f t="shared" si="164"/>
        <v>1.0514288965972143</v>
      </c>
    </row>
    <row r="1385" spans="1:11" ht="13.5" x14ac:dyDescent="0.25">
      <c r="A1385" s="3">
        <v>44027</v>
      </c>
      <c r="B1385" s="2">
        <v>0.92800000000000005</v>
      </c>
      <c r="C1385" s="2">
        <f t="shared" si="165"/>
        <v>-2.8399999999999981E-2</v>
      </c>
      <c r="D1385" s="2">
        <f t="shared" si="166"/>
        <v>0.97195999999999994</v>
      </c>
      <c r="E1385" s="2">
        <f t="shared" si="168"/>
        <v>0.97832000000000008</v>
      </c>
      <c r="F1385" s="2">
        <f t="shared" si="169"/>
        <v>1.0052400000000001</v>
      </c>
      <c r="G1385" s="2">
        <f t="shared" si="163"/>
        <v>1.0609200000000001</v>
      </c>
      <c r="H1385" s="2">
        <f t="shared" si="167"/>
        <v>1.1328250000000004</v>
      </c>
      <c r="I1385" s="2">
        <f t="array" ref="I1385">SUMPRODUCT(B1369:B1388, (ROW(B1369:B1388)-ROW(B1369)+1)) / (20*21/2)</f>
        <v>0.9596257142857143</v>
      </c>
      <c r="J1385" s="2">
        <f t="shared" si="170"/>
        <v>1.0022219688988987</v>
      </c>
      <c r="K1385" s="2">
        <f t="shared" si="164"/>
        <v>1.046588547711049</v>
      </c>
    </row>
    <row r="1386" spans="1:11" ht="13.5" x14ac:dyDescent="0.25">
      <c r="A1386" s="3">
        <v>44028</v>
      </c>
      <c r="B1386" s="2">
        <v>0.92800000000000005</v>
      </c>
      <c r="C1386" s="2">
        <f t="shared" si="165"/>
        <v>0</v>
      </c>
      <c r="D1386" s="2">
        <f t="shared" si="166"/>
        <v>0.95920000000000005</v>
      </c>
      <c r="E1386" s="2">
        <f t="shared" si="168"/>
        <v>0.97336000000000011</v>
      </c>
      <c r="F1386" s="2">
        <f t="shared" si="169"/>
        <v>0.99851000000000012</v>
      </c>
      <c r="G1386" s="2">
        <f t="shared" si="163"/>
        <v>1.0572359999999998</v>
      </c>
      <c r="H1386" s="2">
        <f t="shared" si="167"/>
        <v>1.1316205000000004</v>
      </c>
      <c r="I1386" s="2">
        <f t="array" ref="I1386">SUMPRODUCT(B1370:B1389, (ROW(B1370:B1389)-ROW(B1370)+1)) / (20*21/2)</f>
        <v>0.95122571428571434</v>
      </c>
      <c r="J1386" s="2">
        <f t="shared" si="170"/>
        <v>0.99515320995614642</v>
      </c>
      <c r="K1386" s="2">
        <f t="shared" si="164"/>
        <v>1.0419380164282628</v>
      </c>
    </row>
    <row r="1387" spans="1:11" ht="13.5" x14ac:dyDescent="0.25">
      <c r="A1387" s="3">
        <v>44029</v>
      </c>
      <c r="B1387" s="2">
        <v>0.88549999999999995</v>
      </c>
      <c r="C1387" s="2">
        <f t="shared" si="165"/>
        <v>-4.2500000000000093E-2</v>
      </c>
      <c r="D1387" s="2">
        <f t="shared" si="166"/>
        <v>0.93794</v>
      </c>
      <c r="E1387" s="2">
        <f t="shared" si="168"/>
        <v>0.96486000000000005</v>
      </c>
      <c r="F1387" s="2">
        <f t="shared" si="169"/>
        <v>0.98965500000000017</v>
      </c>
      <c r="G1387" s="2">
        <f t="shared" si="163"/>
        <v>1.0527019999999998</v>
      </c>
      <c r="H1387" s="2">
        <f t="shared" si="167"/>
        <v>1.1302035000000004</v>
      </c>
      <c r="I1387" s="2">
        <f t="array" ref="I1387">SUMPRODUCT(B1371:B1390, (ROW(B1371:B1390)-ROW(B1371)+1)) / (20*21/2)</f>
        <v>0.94346666666666656</v>
      </c>
      <c r="J1387" s="2">
        <f t="shared" si="170"/>
        <v>0.98471004710318011</v>
      </c>
      <c r="K1387" s="2">
        <f t="shared" si="164"/>
        <v>1.0358031922546056</v>
      </c>
    </row>
    <row r="1388" spans="1:11" ht="13.5" x14ac:dyDescent="0.25">
      <c r="A1388" s="3">
        <v>44032</v>
      </c>
      <c r="B1388" s="2">
        <v>0.87129999999999996</v>
      </c>
      <c r="C1388" s="2">
        <f t="shared" si="165"/>
        <v>-1.419999999999999E-2</v>
      </c>
      <c r="D1388" s="2">
        <f t="shared" si="166"/>
        <v>0.9138400000000001</v>
      </c>
      <c r="E1388" s="2">
        <f t="shared" si="168"/>
        <v>0.95281000000000005</v>
      </c>
      <c r="F1388" s="2">
        <f t="shared" si="169"/>
        <v>0.98080000000000012</v>
      </c>
      <c r="G1388" s="2">
        <f t="shared" si="163"/>
        <v>1.0478839999999996</v>
      </c>
      <c r="H1388" s="2">
        <f t="shared" si="167"/>
        <v>1.1287865000000001</v>
      </c>
      <c r="I1388" s="2">
        <f t="array" ref="I1388">SUMPRODUCT(B1372:B1391, (ROW(B1372:B1391)-ROW(B1372)+1)) / (20*21/2)</f>
        <v>0.9362138095238095</v>
      </c>
      <c r="J1388" s="2">
        <f t="shared" si="170"/>
        <v>0.97390909023621053</v>
      </c>
      <c r="K1388" s="2">
        <f t="shared" si="164"/>
        <v>1.0293520866759938</v>
      </c>
    </row>
    <row r="1389" spans="1:11" ht="13.5" x14ac:dyDescent="0.25">
      <c r="A1389" s="3">
        <v>44033</v>
      </c>
      <c r="B1389" s="2">
        <v>0.89259999999999995</v>
      </c>
      <c r="C1389" s="2">
        <f t="shared" si="165"/>
        <v>2.1299999999999986E-2</v>
      </c>
      <c r="D1389" s="2">
        <f t="shared" si="166"/>
        <v>0.90107999999999999</v>
      </c>
      <c r="E1389" s="2">
        <f t="shared" si="168"/>
        <v>0.94430999999999998</v>
      </c>
      <c r="F1389" s="2">
        <f t="shared" si="169"/>
        <v>0.97407000000000021</v>
      </c>
      <c r="G1389" s="2">
        <f t="shared" si="163"/>
        <v>1.0440579999999997</v>
      </c>
      <c r="H1389" s="2">
        <f t="shared" si="167"/>
        <v>1.1275470000000001</v>
      </c>
      <c r="I1389" s="2">
        <f t="array" ref="I1389">SUMPRODUCT(B1373:B1392, (ROW(B1373:B1392)-ROW(B1373)+1)) / (20*21/2)</f>
        <v>0.92963571428571434</v>
      </c>
      <c r="J1389" s="2">
        <f t="shared" si="170"/>
        <v>0.96616536735657144</v>
      </c>
      <c r="K1389" s="2">
        <f t="shared" si="164"/>
        <v>1.0239892597475235</v>
      </c>
    </row>
    <row r="1390" spans="1:11" ht="13.5" x14ac:dyDescent="0.25">
      <c r="A1390" s="3">
        <v>44034</v>
      </c>
      <c r="B1390" s="2">
        <v>0.89259999999999995</v>
      </c>
      <c r="C1390" s="2">
        <f t="shared" si="165"/>
        <v>0</v>
      </c>
      <c r="D1390" s="2">
        <f t="shared" si="166"/>
        <v>0.89399999999999991</v>
      </c>
      <c r="E1390" s="2">
        <f t="shared" si="168"/>
        <v>0.93297999999999992</v>
      </c>
      <c r="F1390" s="2">
        <f t="shared" si="169"/>
        <v>0.96875500000000037</v>
      </c>
      <c r="G1390" s="2">
        <f t="shared" si="163"/>
        <v>1.0402319999999998</v>
      </c>
      <c r="H1390" s="2">
        <f t="shared" si="167"/>
        <v>1.1263075</v>
      </c>
      <c r="I1390" s="2">
        <f t="array" ref="I1390">SUMPRODUCT(B1374:B1393, (ROW(B1374:B1393)-ROW(B1374)+1)) / (20*21/2)</f>
        <v>0.92376619047619024</v>
      </c>
      <c r="J1390" s="2">
        <f t="shared" si="170"/>
        <v>0.95915914189404072</v>
      </c>
      <c r="K1390" s="2">
        <f t="shared" si="164"/>
        <v>1.0188367397574247</v>
      </c>
    </row>
    <row r="1391" spans="1:11" ht="13.5" x14ac:dyDescent="0.25">
      <c r="A1391" s="3">
        <v>44035</v>
      </c>
      <c r="B1391" s="2">
        <v>0.89259999999999995</v>
      </c>
      <c r="C1391" s="2">
        <f t="shared" si="165"/>
        <v>0</v>
      </c>
      <c r="D1391" s="2">
        <f t="shared" si="166"/>
        <v>0.88691999999999993</v>
      </c>
      <c r="E1391" s="2">
        <f t="shared" si="168"/>
        <v>0.92305999999999988</v>
      </c>
      <c r="F1391" s="2">
        <f t="shared" si="169"/>
        <v>0.96167000000000036</v>
      </c>
      <c r="G1391" s="2">
        <f t="shared" si="163"/>
        <v>1.0358399999999999</v>
      </c>
      <c r="H1391" s="2">
        <f t="shared" si="167"/>
        <v>1.1249259999999999</v>
      </c>
      <c r="I1391" s="2">
        <f t="array" ref="I1391">SUMPRODUCT(B1375:B1394, (ROW(B1375:B1394)-ROW(B1375)+1)) / (20*21/2)</f>
        <v>0.91995761904761897</v>
      </c>
      <c r="J1391" s="2">
        <f t="shared" si="170"/>
        <v>0.95282017599937008</v>
      </c>
      <c r="K1391" s="2">
        <f t="shared" si="164"/>
        <v>1.0138862793747807</v>
      </c>
    </row>
    <row r="1392" spans="1:11" ht="13.5" x14ac:dyDescent="0.25">
      <c r="A1392" s="3">
        <v>44036</v>
      </c>
      <c r="B1392" s="2">
        <v>0.89259999999999995</v>
      </c>
      <c r="C1392" s="2">
        <f t="shared" si="165"/>
        <v>0</v>
      </c>
      <c r="D1392" s="2">
        <f t="shared" si="166"/>
        <v>0.88834000000000002</v>
      </c>
      <c r="E1392" s="2">
        <f t="shared" si="168"/>
        <v>0.91313999999999995</v>
      </c>
      <c r="F1392" s="2">
        <f t="shared" si="169"/>
        <v>0.95423000000000024</v>
      </c>
      <c r="G1392" s="2">
        <f t="shared" si="163"/>
        <v>1.0314479999999997</v>
      </c>
      <c r="H1392" s="2">
        <f t="shared" si="167"/>
        <v>1.1236154999999999</v>
      </c>
      <c r="I1392" s="2">
        <f t="array" ref="I1392">SUMPRODUCT(B1376:B1395, (ROW(B1376:B1395)-ROW(B1376)+1)) / (20*21/2)</f>
        <v>0.91658761904761887</v>
      </c>
      <c r="J1392" s="2">
        <f t="shared" si="170"/>
        <v>0.94708492114228715</v>
      </c>
      <c r="K1392" s="2">
        <f t="shared" si="164"/>
        <v>1.0091299546934167</v>
      </c>
    </row>
    <row r="1393" spans="1:11" ht="13.5" x14ac:dyDescent="0.25">
      <c r="A1393" s="3">
        <v>44039</v>
      </c>
      <c r="B1393" s="2">
        <v>0.89259999999999995</v>
      </c>
      <c r="C1393" s="2">
        <f t="shared" si="165"/>
        <v>0</v>
      </c>
      <c r="D1393" s="2">
        <f t="shared" si="166"/>
        <v>0.89260000000000006</v>
      </c>
      <c r="E1393" s="2">
        <f t="shared" si="168"/>
        <v>0.90321999999999991</v>
      </c>
      <c r="F1393" s="2">
        <f t="shared" si="169"/>
        <v>0.94679000000000035</v>
      </c>
      <c r="G1393" s="2">
        <f t="shared" si="163"/>
        <v>1.0270559999999995</v>
      </c>
      <c r="H1393" s="2">
        <f t="shared" si="167"/>
        <v>1.1222339999999997</v>
      </c>
      <c r="I1393" s="2">
        <f t="array" ref="I1393">SUMPRODUCT(B1377:B1396, (ROW(B1377:B1396)-ROW(B1377)+1)) / (20*21/2)</f>
        <v>0.91166095238095224</v>
      </c>
      <c r="J1393" s="2">
        <f t="shared" si="170"/>
        <v>0.94189588103349786</v>
      </c>
      <c r="K1393" s="2">
        <f t="shared" si="164"/>
        <v>1.0045601525485768</v>
      </c>
    </row>
    <row r="1394" spans="1:11" ht="13.5" x14ac:dyDescent="0.25">
      <c r="A1394" s="3">
        <v>44040</v>
      </c>
      <c r="B1394" s="2">
        <v>0.90680000000000005</v>
      </c>
      <c r="C1394" s="2">
        <f t="shared" si="165"/>
        <v>1.4200000000000101E-2</v>
      </c>
      <c r="D1394" s="2">
        <f t="shared" si="166"/>
        <v>0.89544000000000001</v>
      </c>
      <c r="E1394" s="2">
        <f t="shared" si="168"/>
        <v>0.89825999999999995</v>
      </c>
      <c r="F1394" s="2">
        <f t="shared" si="169"/>
        <v>0.94218500000000027</v>
      </c>
      <c r="G1394" s="2">
        <f t="shared" ref="G1394:G1457" si="171">AVERAGE(B1345:B1394)</f>
        <v>1.0229479999999997</v>
      </c>
      <c r="H1394" s="2">
        <f t="shared" si="167"/>
        <v>1.1209944999999997</v>
      </c>
      <c r="I1394" s="2">
        <f t="array" ref="I1394">SUMPRODUCT(B1378:B1397, (ROW(B1378:B1397)-ROW(B1378)+1)) / (20*21/2)</f>
        <v>0.90515380952380942</v>
      </c>
      <c r="J1394" s="2">
        <f t="shared" si="170"/>
        <v>0.93855341617316468</v>
      </c>
      <c r="K1394" s="2">
        <f t="shared" si="164"/>
        <v>1.0007264210760836</v>
      </c>
    </row>
    <row r="1395" spans="1:11" ht="13.5" x14ac:dyDescent="0.25">
      <c r="A1395" s="3">
        <v>44041</v>
      </c>
      <c r="B1395" s="2">
        <v>0.90680000000000005</v>
      </c>
      <c r="C1395" s="2">
        <f t="shared" si="165"/>
        <v>0</v>
      </c>
      <c r="D1395" s="2">
        <f t="shared" si="166"/>
        <v>0.89828000000000008</v>
      </c>
      <c r="E1395" s="2">
        <f t="shared" si="168"/>
        <v>0.89613999999999994</v>
      </c>
      <c r="F1395" s="2">
        <f t="shared" si="169"/>
        <v>0.93723000000000023</v>
      </c>
      <c r="G1395" s="2">
        <f t="shared" si="171"/>
        <v>1.0188399999999995</v>
      </c>
      <c r="H1395" s="2">
        <f t="shared" si="167"/>
        <v>1.1197549999999996</v>
      </c>
      <c r="I1395" s="2">
        <f t="array" ref="I1395">SUMPRODUCT(B1379:B1398, (ROW(B1379:B1398)-ROW(B1379)+1)) / (20*21/2)</f>
        <v>0.89712380952380932</v>
      </c>
      <c r="J1395" s="2">
        <f t="shared" si="170"/>
        <v>0.93552928129952995</v>
      </c>
      <c r="K1395" s="2">
        <f t="shared" ref="K1395:K1458" si="172">$K$4*B1395+(1-$K$4)*K1394</f>
        <v>0.99704303201427635</v>
      </c>
    </row>
    <row r="1396" spans="1:11" ht="13.5" x14ac:dyDescent="0.25">
      <c r="A1396" s="3">
        <v>44042</v>
      </c>
      <c r="B1396" s="2">
        <v>0.88549999999999995</v>
      </c>
      <c r="C1396" s="2">
        <f t="shared" si="165"/>
        <v>-2.1300000000000097E-2</v>
      </c>
      <c r="D1396" s="2">
        <f t="shared" si="166"/>
        <v>0.89685999999999999</v>
      </c>
      <c r="E1396" s="2">
        <f t="shared" si="168"/>
        <v>0.89189000000000007</v>
      </c>
      <c r="F1396" s="2">
        <f t="shared" si="169"/>
        <v>0.93262500000000004</v>
      </c>
      <c r="G1396" s="2">
        <f t="shared" si="171"/>
        <v>1.0144479999999998</v>
      </c>
      <c r="H1396" s="2">
        <f t="shared" si="167"/>
        <v>1.1184799999999995</v>
      </c>
      <c r="I1396" s="2">
        <f t="array" ref="I1396">SUMPRODUCT(B1380:B1399, (ROW(B1380:B1399)-ROW(B1380)+1)) / (20*21/2)</f>
        <v>0.89183095238095245</v>
      </c>
      <c r="J1396" s="2">
        <f t="shared" si="170"/>
        <v>0.93076458784243188</v>
      </c>
      <c r="K1396" s="2">
        <f t="shared" si="172"/>
        <v>0.99266879546469688</v>
      </c>
    </row>
    <row r="1397" spans="1:11" ht="13.5" x14ac:dyDescent="0.25">
      <c r="A1397" s="3">
        <v>44046</v>
      </c>
      <c r="B1397" s="2">
        <v>0.86429999999999996</v>
      </c>
      <c r="C1397" s="2">
        <f t="shared" si="165"/>
        <v>-2.1199999999999997E-2</v>
      </c>
      <c r="D1397" s="2">
        <f t="shared" si="166"/>
        <v>0.89119999999999988</v>
      </c>
      <c r="E1397" s="2">
        <f t="shared" si="168"/>
        <v>0.88977000000000006</v>
      </c>
      <c r="F1397" s="2">
        <f t="shared" si="169"/>
        <v>0.92731499999999989</v>
      </c>
      <c r="G1397" s="2">
        <f t="shared" si="171"/>
        <v>1.0092059999999996</v>
      </c>
      <c r="H1397" s="2">
        <f t="shared" si="167"/>
        <v>1.1170279999999997</v>
      </c>
      <c r="I1397" s="2">
        <f t="array" ref="I1397">SUMPRODUCT(B1381:B1400, (ROW(B1381:B1400)-ROW(B1381)+1)) / (20*21/2)</f>
        <v>0.88909666666666676</v>
      </c>
      <c r="J1397" s="2">
        <f t="shared" si="170"/>
        <v>0.92443462709553359</v>
      </c>
      <c r="K1397" s="2">
        <f t="shared" si="172"/>
        <v>0.98763472505431671</v>
      </c>
    </row>
    <row r="1398" spans="1:11" ht="13.5" x14ac:dyDescent="0.25">
      <c r="A1398" s="3">
        <v>44047</v>
      </c>
      <c r="B1398" s="2">
        <v>0.84299999999999997</v>
      </c>
      <c r="C1398" s="2">
        <f t="shared" si="165"/>
        <v>-2.1299999999999986E-2</v>
      </c>
      <c r="D1398" s="2">
        <f t="shared" si="166"/>
        <v>0.88127999999999995</v>
      </c>
      <c r="E1398" s="2">
        <f t="shared" si="168"/>
        <v>0.88694000000000006</v>
      </c>
      <c r="F1398" s="2">
        <f t="shared" si="169"/>
        <v>0.919875</v>
      </c>
      <c r="G1398" s="2">
        <f t="shared" si="171"/>
        <v>1.0035379999999998</v>
      </c>
      <c r="H1398" s="2">
        <f t="shared" si="167"/>
        <v>1.1154339999999996</v>
      </c>
      <c r="I1398" s="2">
        <f t="array" ref="I1398">SUMPRODUCT(B1382:B1401, (ROW(B1382:B1401)-ROW(B1382)+1)) / (20*21/2)</f>
        <v>0.88491666666666668</v>
      </c>
      <c r="J1398" s="2">
        <f t="shared" si="170"/>
        <v>0.91667894832453045</v>
      </c>
      <c r="K1398" s="2">
        <f t="shared" si="172"/>
        <v>0.98196277505218676</v>
      </c>
    </row>
    <row r="1399" spans="1:11" ht="13.5" x14ac:dyDescent="0.25">
      <c r="A1399" s="3">
        <v>44048</v>
      </c>
      <c r="B1399" s="2">
        <v>0.86429999999999996</v>
      </c>
      <c r="C1399" s="2">
        <f t="shared" si="165"/>
        <v>2.1299999999999986E-2</v>
      </c>
      <c r="D1399" s="2">
        <f t="shared" si="166"/>
        <v>0.87278</v>
      </c>
      <c r="E1399" s="2">
        <f t="shared" si="168"/>
        <v>0.88411000000000006</v>
      </c>
      <c r="F1399" s="2">
        <f t="shared" si="169"/>
        <v>0.91420999999999997</v>
      </c>
      <c r="G1399" s="2">
        <f t="shared" si="171"/>
        <v>0.99829599999999974</v>
      </c>
      <c r="H1399" s="2">
        <f t="shared" si="167"/>
        <v>1.1140174999999994</v>
      </c>
      <c r="I1399" s="2">
        <f t="array" ref="I1399">SUMPRODUCT(B1383:B1402, (ROW(B1383:B1402)-ROW(B1383)+1)) / (20*21/2)</f>
        <v>0.87931523809523815</v>
      </c>
      <c r="J1399" s="2">
        <f t="shared" si="170"/>
        <v>0.91169047705552753</v>
      </c>
      <c r="K1399" s="2">
        <f t="shared" si="172"/>
        <v>0.977348548579552</v>
      </c>
    </row>
    <row r="1400" spans="1:11" ht="13.5" x14ac:dyDescent="0.25">
      <c r="A1400" s="3">
        <v>44049</v>
      </c>
      <c r="B1400" s="2">
        <v>0.88549999999999995</v>
      </c>
      <c r="C1400" s="2">
        <f t="shared" si="165"/>
        <v>2.1199999999999997E-2</v>
      </c>
      <c r="D1400" s="2">
        <f t="shared" si="166"/>
        <v>0.86851999999999996</v>
      </c>
      <c r="E1400" s="2">
        <f t="shared" si="168"/>
        <v>0.88340000000000019</v>
      </c>
      <c r="F1400" s="2">
        <f t="shared" si="169"/>
        <v>0.90819000000000005</v>
      </c>
      <c r="G1400" s="2">
        <f t="shared" si="171"/>
        <v>0.99347799999999997</v>
      </c>
      <c r="H1400" s="2">
        <f t="shared" si="167"/>
        <v>1.1127069999999997</v>
      </c>
      <c r="I1400" s="2">
        <f t="array" ref="I1400">SUMPRODUCT(B1384:B1403, (ROW(B1384:B1403)-ROW(B1384)+1)) / (20*21/2)</f>
        <v>0.8750985714285715</v>
      </c>
      <c r="J1400" s="2">
        <f t="shared" si="170"/>
        <v>0.90919614590738207</v>
      </c>
      <c r="K1400" s="2">
        <f t="shared" si="172"/>
        <v>0.97374664471368721</v>
      </c>
    </row>
    <row r="1401" spans="1:11" ht="13.5" x14ac:dyDescent="0.25">
      <c r="A1401" s="3">
        <v>44050</v>
      </c>
      <c r="B1401" s="2">
        <v>0.86429999999999996</v>
      </c>
      <c r="C1401" s="2">
        <f t="shared" si="165"/>
        <v>-2.1199999999999997E-2</v>
      </c>
      <c r="D1401" s="2">
        <f t="shared" si="166"/>
        <v>0.86427999999999994</v>
      </c>
      <c r="E1401" s="2">
        <f t="shared" si="168"/>
        <v>0.88056999999999996</v>
      </c>
      <c r="F1401" s="2">
        <f t="shared" si="169"/>
        <v>0.90181500000000003</v>
      </c>
      <c r="G1401" s="2">
        <f t="shared" si="171"/>
        <v>0.98823599999999989</v>
      </c>
      <c r="H1401" s="2">
        <f t="shared" si="167"/>
        <v>1.1113609999999996</v>
      </c>
      <c r="I1401" s="2">
        <f t="array" ref="I1401">SUMPRODUCT(B1385:B1404, (ROW(B1385:B1404)-ROW(B1385)+1)) / (20*21/2)</f>
        <v>0.87223285714285714</v>
      </c>
      <c r="J1401" s="2">
        <f t="shared" si="170"/>
        <v>0.90492032248763132</v>
      </c>
      <c r="K1401" s="2">
        <f t="shared" si="172"/>
        <v>0.96945461943079758</v>
      </c>
    </row>
    <row r="1402" spans="1:11" ht="13.5" x14ac:dyDescent="0.25">
      <c r="A1402" s="3">
        <v>44053</v>
      </c>
      <c r="B1402" s="2">
        <v>0.84299999999999997</v>
      </c>
      <c r="C1402" s="2">
        <f t="shared" si="165"/>
        <v>-2.1299999999999986E-2</v>
      </c>
      <c r="D1402" s="2">
        <f t="shared" si="166"/>
        <v>0.86002000000000012</v>
      </c>
      <c r="E1402" s="2">
        <f t="shared" si="168"/>
        <v>0.87561</v>
      </c>
      <c r="F1402" s="2">
        <f t="shared" si="169"/>
        <v>0.89437499999999992</v>
      </c>
      <c r="G1402" s="2">
        <f t="shared" si="171"/>
        <v>0.98270999999999986</v>
      </c>
      <c r="H1402" s="2">
        <f t="shared" si="167"/>
        <v>1.1099084999999995</v>
      </c>
      <c r="I1402" s="2">
        <f t="array" ref="I1402">SUMPRODUCT(B1386:B1405, (ROW(B1386:B1405)-ROW(B1386)+1)) / (20*21/2)</f>
        <v>0.8691633333333334</v>
      </c>
      <c r="J1402" s="2">
        <f t="shared" si="170"/>
        <v>0.89902314891738078</v>
      </c>
      <c r="K1402" s="2">
        <f t="shared" si="172"/>
        <v>0.964495614747237</v>
      </c>
    </row>
    <row r="1403" spans="1:11" ht="13.5" x14ac:dyDescent="0.25">
      <c r="A1403" s="3">
        <v>44054</v>
      </c>
      <c r="B1403" s="2">
        <v>0.85009999999999997</v>
      </c>
      <c r="C1403" s="2">
        <f t="shared" si="165"/>
        <v>7.0999999999999952E-3</v>
      </c>
      <c r="D1403" s="2">
        <f t="shared" si="166"/>
        <v>0.86143999999999998</v>
      </c>
      <c r="E1403" s="2">
        <f t="shared" si="168"/>
        <v>0.87135999999999991</v>
      </c>
      <c r="F1403" s="2">
        <f t="shared" si="169"/>
        <v>0.88729000000000013</v>
      </c>
      <c r="G1403" s="2">
        <f t="shared" si="171"/>
        <v>0.97732599999999992</v>
      </c>
      <c r="H1403" s="2">
        <f t="shared" si="167"/>
        <v>1.1084914999999995</v>
      </c>
      <c r="I1403" s="2">
        <f t="array" ref="I1403">SUMPRODUCT(B1387:B1406, (ROW(B1387:B1406)-ROW(B1387)+1)) / (20*21/2)</f>
        <v>0.86578857142857146</v>
      </c>
      <c r="J1403" s="2">
        <f t="shared" si="170"/>
        <v>0.89436380140143978</v>
      </c>
      <c r="K1403" s="2">
        <f t="shared" si="172"/>
        <v>0.96000951220812969</v>
      </c>
    </row>
    <row r="1404" spans="1:11" ht="13.5" x14ac:dyDescent="0.25">
      <c r="A1404" s="3">
        <v>44055</v>
      </c>
      <c r="B1404" s="2">
        <v>0.85719999999999996</v>
      </c>
      <c r="C1404" s="2">
        <f t="shared" si="165"/>
        <v>7.0999999999999952E-3</v>
      </c>
      <c r="D1404" s="2">
        <f t="shared" si="166"/>
        <v>0.8600199999999999</v>
      </c>
      <c r="E1404" s="2">
        <f t="shared" si="168"/>
        <v>0.86639999999999995</v>
      </c>
      <c r="F1404" s="2">
        <f t="shared" si="169"/>
        <v>0.88232999999999995</v>
      </c>
      <c r="G1404" s="2">
        <f t="shared" si="171"/>
        <v>0.97208399999999995</v>
      </c>
      <c r="H1404" s="2">
        <f t="shared" si="167"/>
        <v>1.1071099999999994</v>
      </c>
      <c r="I1404" s="2">
        <f t="array" ref="I1404">SUMPRODUCT(B1388:B1407, (ROW(B1388:B1407)-ROW(B1388)+1)) / (20*21/2)</f>
        <v>0.86281857142857132</v>
      </c>
      <c r="J1404" s="2">
        <f t="shared" si="170"/>
        <v>0.89082439174415984</v>
      </c>
      <c r="K1404" s="2">
        <f t="shared" si="172"/>
        <v>0.95597776663134038</v>
      </c>
    </row>
    <row r="1405" spans="1:11" ht="13.5" x14ac:dyDescent="0.25">
      <c r="A1405" s="3">
        <v>44057</v>
      </c>
      <c r="B1405" s="2">
        <v>0.85009999999999997</v>
      </c>
      <c r="C1405" s="2">
        <f t="shared" si="165"/>
        <v>-7.0999999999999952E-3</v>
      </c>
      <c r="D1405" s="2">
        <f t="shared" si="166"/>
        <v>0.85294000000000003</v>
      </c>
      <c r="E1405" s="2">
        <f t="shared" si="168"/>
        <v>0.86073</v>
      </c>
      <c r="F1405" s="2">
        <f t="shared" si="169"/>
        <v>0.87843499999999997</v>
      </c>
      <c r="G1405" s="2">
        <f t="shared" si="171"/>
        <v>0.9667</v>
      </c>
      <c r="H1405" s="2">
        <f t="shared" si="167"/>
        <v>1.1057284999999992</v>
      </c>
      <c r="I1405" s="2">
        <f t="array" ref="I1405">SUMPRODUCT(B1389:B1408, (ROW(B1389:B1408)-ROW(B1389)+1)) / (20*21/2)</f>
        <v>0.85803190476190472</v>
      </c>
      <c r="J1405" s="2">
        <f t="shared" si="170"/>
        <v>0.88694587824471605</v>
      </c>
      <c r="K1405" s="2">
        <f t="shared" si="172"/>
        <v>0.95182569735167999</v>
      </c>
    </row>
    <row r="1406" spans="1:11" ht="13.5" x14ac:dyDescent="0.25">
      <c r="A1406" s="3">
        <v>44060</v>
      </c>
      <c r="B1406" s="2">
        <v>0.84299999999999997</v>
      </c>
      <c r="C1406" s="2">
        <f t="shared" si="165"/>
        <v>-7.0999999999999952E-3</v>
      </c>
      <c r="D1406" s="2">
        <f t="shared" si="166"/>
        <v>0.84867999999999988</v>
      </c>
      <c r="E1406" s="2">
        <f t="shared" si="168"/>
        <v>0.85648000000000002</v>
      </c>
      <c r="F1406" s="2">
        <f t="shared" si="169"/>
        <v>0.8741850000000001</v>
      </c>
      <c r="G1406" s="2">
        <f t="shared" si="171"/>
        <v>0.96174199999999987</v>
      </c>
      <c r="H1406" s="2">
        <f t="shared" si="167"/>
        <v>1.1042759999999994</v>
      </c>
      <c r="I1406" s="2">
        <f t="array" ref="I1406">SUMPRODUCT(B1390:B1409, (ROW(B1390:B1409)-ROW(B1390)+1)) / (20*21/2)</f>
        <v>0.85550000000000015</v>
      </c>
      <c r="J1406" s="2">
        <f t="shared" si="170"/>
        <v>0.88276055650712404</v>
      </c>
      <c r="K1406" s="2">
        <f t="shared" si="172"/>
        <v>0.94755802294573177</v>
      </c>
    </row>
    <row r="1407" spans="1:11" ht="13.5" x14ac:dyDescent="0.25">
      <c r="A1407" s="3">
        <v>44061</v>
      </c>
      <c r="B1407" s="2">
        <v>0.84299999999999997</v>
      </c>
      <c r="C1407" s="2">
        <f t="shared" si="165"/>
        <v>0</v>
      </c>
      <c r="D1407" s="2">
        <f t="shared" si="166"/>
        <v>0.84867999999999988</v>
      </c>
      <c r="E1407" s="2">
        <f t="shared" si="168"/>
        <v>0.85435000000000016</v>
      </c>
      <c r="F1407" s="2">
        <f t="shared" si="169"/>
        <v>0.87205999999999995</v>
      </c>
      <c r="G1407" s="2">
        <f t="shared" si="171"/>
        <v>0.95678400000000008</v>
      </c>
      <c r="H1407" s="2">
        <f t="shared" si="167"/>
        <v>1.1028234999999993</v>
      </c>
      <c r="I1407" s="2">
        <f t="array" ref="I1407">SUMPRODUCT(B1391:B1410, (ROW(B1391:B1410)-ROW(B1391)+1)) / (20*21/2)</f>
        <v>0.85252809523809503</v>
      </c>
      <c r="J1407" s="2">
        <f t="shared" si="170"/>
        <v>0.87897383683977892</v>
      </c>
      <c r="K1407" s="2">
        <f t="shared" si="172"/>
        <v>0.94345770832040898</v>
      </c>
    </row>
    <row r="1408" spans="1:11" ht="13.5" x14ac:dyDescent="0.25">
      <c r="A1408" s="3">
        <v>44062</v>
      </c>
      <c r="B1408" s="2">
        <v>0.82179999999999997</v>
      </c>
      <c r="C1408" s="2">
        <f t="shared" si="165"/>
        <v>-2.1199999999999997E-2</v>
      </c>
      <c r="D1408" s="2">
        <f t="shared" si="166"/>
        <v>0.84301999999999988</v>
      </c>
      <c r="E1408" s="2">
        <f t="shared" si="168"/>
        <v>0.85222999999999993</v>
      </c>
      <c r="F1408" s="2">
        <f t="shared" si="169"/>
        <v>0.86958500000000005</v>
      </c>
      <c r="G1408" s="2">
        <f t="shared" si="171"/>
        <v>0.95196800000000015</v>
      </c>
      <c r="H1408" s="2">
        <f t="shared" si="167"/>
        <v>1.1012649999999993</v>
      </c>
      <c r="I1408" s="2">
        <f t="array" ref="I1408">SUMPRODUCT(B1392:B1411, (ROW(B1392:B1411)-ROW(B1392)+1)) / (20*21/2)</f>
        <v>0.85185476190476206</v>
      </c>
      <c r="J1408" s="2">
        <f t="shared" si="170"/>
        <v>0.8735287095217048</v>
      </c>
      <c r="K1408" s="2">
        <f t="shared" si="172"/>
        <v>0.93868681779803997</v>
      </c>
    </row>
    <row r="1409" spans="1:11" ht="13.5" x14ac:dyDescent="0.25">
      <c r="A1409" s="3">
        <v>44064</v>
      </c>
      <c r="B1409" s="2">
        <v>0.84299999999999997</v>
      </c>
      <c r="C1409" s="2">
        <f t="shared" si="165"/>
        <v>2.1199999999999997E-2</v>
      </c>
      <c r="D1409" s="2">
        <f t="shared" si="166"/>
        <v>0.84017999999999993</v>
      </c>
      <c r="E1409" s="2">
        <f t="shared" si="168"/>
        <v>0.85009999999999997</v>
      </c>
      <c r="F1409" s="2">
        <f t="shared" si="169"/>
        <v>0.86710500000000013</v>
      </c>
      <c r="G1409" s="2">
        <f t="shared" si="171"/>
        <v>0.94771799999999984</v>
      </c>
      <c r="H1409" s="2">
        <f t="shared" si="167"/>
        <v>1.0998124999999994</v>
      </c>
      <c r="I1409" s="2">
        <f t="array" ref="I1409">SUMPRODUCT(B1393:B1412, (ROW(B1393:B1412)-ROW(B1393)+1)) / (20*21/2)</f>
        <v>0.85135000000000005</v>
      </c>
      <c r="J1409" s="2">
        <f t="shared" si="170"/>
        <v>0.87062121337678056</v>
      </c>
      <c r="K1409" s="2">
        <f t="shared" si="172"/>
        <v>0.93493439357066588</v>
      </c>
    </row>
    <row r="1410" spans="1:11" ht="13.5" x14ac:dyDescent="0.25">
      <c r="A1410" s="3">
        <v>44067</v>
      </c>
      <c r="B1410" s="2">
        <v>0.83589999999999998</v>
      </c>
      <c r="C1410" s="2">
        <f t="shared" si="165"/>
        <v>-7.0999999999999952E-3</v>
      </c>
      <c r="D1410" s="2">
        <f t="shared" si="166"/>
        <v>0.83733999999999997</v>
      </c>
      <c r="E1410" s="2">
        <f t="shared" si="168"/>
        <v>0.84514</v>
      </c>
      <c r="F1410" s="2">
        <f t="shared" si="169"/>
        <v>0.86426999999999998</v>
      </c>
      <c r="G1410" s="2">
        <f t="shared" si="171"/>
        <v>0.943608</v>
      </c>
      <c r="H1410" s="2">
        <f t="shared" si="167"/>
        <v>1.0983954999999994</v>
      </c>
      <c r="I1410" s="2">
        <f t="array" ref="I1410">SUMPRODUCT(B1394:B1413, (ROW(B1394:B1413)-ROW(B1394)+1)) / (20*21/2)</f>
        <v>0.85370904761904753</v>
      </c>
      <c r="J1410" s="2">
        <f t="shared" si="170"/>
        <v>0.86731443115042051</v>
      </c>
      <c r="K1410" s="2">
        <f t="shared" si="172"/>
        <v>0.93105069186201239</v>
      </c>
    </row>
    <row r="1411" spans="1:11" ht="13.5" x14ac:dyDescent="0.25">
      <c r="A1411" s="3">
        <v>44068</v>
      </c>
      <c r="B1411" s="2">
        <v>0.85719999999999996</v>
      </c>
      <c r="C1411" s="2">
        <f t="shared" si="165"/>
        <v>2.1299999999999986E-2</v>
      </c>
      <c r="D1411" s="2">
        <f t="shared" si="166"/>
        <v>0.84017999999999993</v>
      </c>
      <c r="E1411" s="2">
        <f t="shared" si="168"/>
        <v>0.84442999999999979</v>
      </c>
      <c r="F1411" s="2">
        <f t="shared" si="169"/>
        <v>0.86249999999999982</v>
      </c>
      <c r="G1411" s="2">
        <f t="shared" si="171"/>
        <v>0.93992399999999998</v>
      </c>
      <c r="H1411" s="2">
        <f t="shared" si="167"/>
        <v>1.0971204999999995</v>
      </c>
      <c r="I1411" s="2">
        <f t="array" ref="I1411">SUMPRODUCT(B1395:B1414, (ROW(B1395:B1414)-ROW(B1395)+1)) / (20*21/2)</f>
        <v>0.85813047619047611</v>
      </c>
      <c r="J1411" s="2">
        <f t="shared" si="170"/>
        <v>0.86635115199323764</v>
      </c>
      <c r="K1411" s="2">
        <f t="shared" si="172"/>
        <v>0.92815458629879632</v>
      </c>
    </row>
    <row r="1412" spans="1:11" ht="13.5" x14ac:dyDescent="0.25">
      <c r="A1412" s="3">
        <v>44069</v>
      </c>
      <c r="B1412" s="2">
        <v>0.85719999999999996</v>
      </c>
      <c r="C1412" s="2">
        <f t="shared" ref="C1412:C1475" si="173">B1412-B1411</f>
        <v>0</v>
      </c>
      <c r="D1412" s="2">
        <f t="shared" si="166"/>
        <v>0.84301999999999988</v>
      </c>
      <c r="E1412" s="2">
        <f t="shared" si="168"/>
        <v>0.84584999999999988</v>
      </c>
      <c r="F1412" s="2">
        <f t="shared" si="169"/>
        <v>0.86072999999999988</v>
      </c>
      <c r="G1412" s="2">
        <f t="shared" si="171"/>
        <v>0.93595800000000007</v>
      </c>
      <c r="H1412" s="2">
        <f t="shared" si="167"/>
        <v>1.0959869999999996</v>
      </c>
      <c r="I1412" s="2">
        <f t="array" ref="I1412">SUMPRODUCT(B1396:B1415, (ROW(B1396:B1415)-ROW(B1396)+1)) / (20*21/2)</f>
        <v>0.86389476190476178</v>
      </c>
      <c r="J1412" s="2">
        <f t="shared" si="170"/>
        <v>0.86547961370816728</v>
      </c>
      <c r="K1412" s="2">
        <f t="shared" si="172"/>
        <v>0.92537205350276519</v>
      </c>
    </row>
    <row r="1413" spans="1:11" ht="13.5" x14ac:dyDescent="0.25">
      <c r="A1413" s="3">
        <v>44070</v>
      </c>
      <c r="B1413" s="2">
        <v>0.88549999999999995</v>
      </c>
      <c r="C1413" s="2">
        <f t="shared" si="173"/>
        <v>2.8299999999999992E-2</v>
      </c>
      <c r="D1413" s="2">
        <f t="shared" si="166"/>
        <v>0.85576000000000008</v>
      </c>
      <c r="E1413" s="2">
        <f t="shared" si="168"/>
        <v>0.84938999999999987</v>
      </c>
      <c r="F1413" s="2">
        <f t="shared" si="169"/>
        <v>0.860375</v>
      </c>
      <c r="G1413" s="2">
        <f t="shared" si="171"/>
        <v>0.93255800000000022</v>
      </c>
      <c r="H1413" s="2">
        <f t="shared" si="167"/>
        <v>1.0950659999999997</v>
      </c>
      <c r="I1413" s="2">
        <f t="array" ref="I1413">SUMPRODUCT(B1397:B1416, (ROW(B1397:B1416)-ROW(B1397)+1)) / (20*21/2)</f>
        <v>0.87162047619047622</v>
      </c>
      <c r="J1413" s="2">
        <f t="shared" si="170"/>
        <v>0.86738631716453229</v>
      </c>
      <c r="K1413" s="2">
        <f t="shared" si="172"/>
        <v>0.92380844356148029</v>
      </c>
    </row>
    <row r="1414" spans="1:11" ht="13.5" x14ac:dyDescent="0.25">
      <c r="A1414" s="3">
        <v>44071</v>
      </c>
      <c r="B1414" s="2">
        <v>0.90680000000000005</v>
      </c>
      <c r="C1414" s="2">
        <f t="shared" si="173"/>
        <v>2.1300000000000097E-2</v>
      </c>
      <c r="D1414" s="2">
        <f t="shared" ref="D1414:D1477" si="174">AVERAGE(B1410:B1414)</f>
        <v>0.86851999999999996</v>
      </c>
      <c r="E1414" s="2">
        <f t="shared" si="168"/>
        <v>0.85434999999999994</v>
      </c>
      <c r="F1414" s="2">
        <f t="shared" si="169"/>
        <v>0.860375</v>
      </c>
      <c r="G1414" s="2">
        <f t="shared" si="171"/>
        <v>0.92901600000000017</v>
      </c>
      <c r="H1414" s="2">
        <f t="shared" si="167"/>
        <v>1.0943224999999996</v>
      </c>
      <c r="I1414" s="2">
        <f t="array" ref="I1414">SUMPRODUCT(B1398:B1417, (ROW(B1398:B1417)-ROW(B1398)+1)) / (20*21/2)</f>
        <v>0.88447619047619053</v>
      </c>
      <c r="J1414" s="2">
        <f t="shared" si="170"/>
        <v>0.87114000124410063</v>
      </c>
      <c r="K1414" s="2">
        <f t="shared" si="172"/>
        <v>0.92314144577475554</v>
      </c>
    </row>
    <row r="1415" spans="1:11" ht="13.5" x14ac:dyDescent="0.25">
      <c r="A1415" s="3">
        <v>44074</v>
      </c>
      <c r="B1415" s="2">
        <v>0.92090000000000005</v>
      </c>
      <c r="C1415" s="2">
        <f t="shared" si="173"/>
        <v>1.4100000000000001E-2</v>
      </c>
      <c r="D1415" s="2">
        <f t="shared" si="174"/>
        <v>0.88551999999999997</v>
      </c>
      <c r="E1415" s="2">
        <f t="shared" si="168"/>
        <v>0.86143000000000003</v>
      </c>
      <c r="F1415" s="2">
        <f t="shared" si="169"/>
        <v>0.86108000000000007</v>
      </c>
      <c r="G1415" s="2">
        <f t="shared" si="171"/>
        <v>0.92575600000000025</v>
      </c>
      <c r="H1415" s="2">
        <f t="shared" si="167"/>
        <v>1.0935074999999996</v>
      </c>
      <c r="I1415" s="2">
        <f t="array" ref="I1415">SUMPRODUCT(B1399:B1418, (ROW(B1399:B1418)-ROW(B1399)+1)) / (20*21/2)</f>
        <v>0.90208142857142859</v>
      </c>
      <c r="J1415" s="2">
        <f t="shared" si="170"/>
        <v>0.87587904874466249</v>
      </c>
      <c r="K1415" s="2">
        <f t="shared" si="172"/>
        <v>0.92305354594045141</v>
      </c>
    </row>
    <row r="1416" spans="1:11" ht="13.5" x14ac:dyDescent="0.25">
      <c r="A1416" s="3">
        <v>44075</v>
      </c>
      <c r="B1416" s="2">
        <v>0.94220000000000004</v>
      </c>
      <c r="C1416" s="2">
        <f t="shared" si="173"/>
        <v>2.1299999999999986E-2</v>
      </c>
      <c r="D1416" s="2">
        <f t="shared" si="174"/>
        <v>0.90251999999999999</v>
      </c>
      <c r="E1416" s="2">
        <f t="shared" si="168"/>
        <v>0.87134999999999996</v>
      </c>
      <c r="F1416" s="2">
        <f t="shared" si="169"/>
        <v>0.8639150000000001</v>
      </c>
      <c r="G1416" s="2">
        <f t="shared" si="171"/>
        <v>0.92334800000000017</v>
      </c>
      <c r="H1416" s="2">
        <f t="shared" si="167"/>
        <v>1.0929409999999999</v>
      </c>
      <c r="I1416" s="2">
        <f t="array" ref="I1416">SUMPRODUCT(B1400:B1419, (ROW(B1400:B1419)-ROW(B1400)+1)) / (20*21/2)</f>
        <v>0.92272238095238091</v>
      </c>
      <c r="J1416" s="2">
        <f t="shared" si="170"/>
        <v>0.88219532981659943</v>
      </c>
      <c r="K1416" s="2">
        <f t="shared" si="172"/>
        <v>0.92380438727612002</v>
      </c>
    </row>
    <row r="1417" spans="1:11" ht="13.5" x14ac:dyDescent="0.25">
      <c r="A1417" s="3">
        <v>44076</v>
      </c>
      <c r="B1417" s="2">
        <v>0.99890000000000001</v>
      </c>
      <c r="C1417" s="2">
        <f t="shared" si="173"/>
        <v>5.6699999999999973E-2</v>
      </c>
      <c r="D1417" s="2">
        <f t="shared" si="174"/>
        <v>0.93086000000000002</v>
      </c>
      <c r="E1417" s="2">
        <f t="shared" si="168"/>
        <v>0.88694000000000006</v>
      </c>
      <c r="F1417" s="2">
        <f t="shared" si="169"/>
        <v>0.87064500000000022</v>
      </c>
      <c r="G1417" s="2">
        <f t="shared" si="171"/>
        <v>0.92207400000000006</v>
      </c>
      <c r="H1417" s="2">
        <f t="shared" si="167"/>
        <v>1.0927284999999998</v>
      </c>
      <c r="I1417" s="2">
        <f t="array" ref="I1417">SUMPRODUCT(B1401:B1420, (ROW(B1401:B1420)-ROW(B1401)+1)) / (20*21/2)</f>
        <v>0.93820285714285723</v>
      </c>
      <c r="J1417" s="2">
        <f t="shared" si="170"/>
        <v>0.89331006031025662</v>
      </c>
      <c r="K1417" s="2">
        <f t="shared" si="172"/>
        <v>0.92674931326529186</v>
      </c>
    </row>
    <row r="1418" spans="1:11" ht="13.5" x14ac:dyDescent="0.25">
      <c r="A1418" s="3">
        <v>44077</v>
      </c>
      <c r="B1418" s="2">
        <v>1.0555000000000001</v>
      </c>
      <c r="C1418" s="2">
        <f t="shared" si="173"/>
        <v>5.6600000000000095E-2</v>
      </c>
      <c r="D1418" s="2">
        <f t="shared" si="174"/>
        <v>0.96486000000000005</v>
      </c>
      <c r="E1418" s="2">
        <f t="shared" si="168"/>
        <v>0.91031000000000017</v>
      </c>
      <c r="F1418" s="2">
        <f t="shared" si="169"/>
        <v>0.88127</v>
      </c>
      <c r="G1418" s="2">
        <f t="shared" si="171"/>
        <v>0.92221600000000037</v>
      </c>
      <c r="H1418" s="2">
        <f t="shared" ref="H1418:H1481" si="175">AVERAGE(B1219:B1418)</f>
        <v>1.0927639999999996</v>
      </c>
      <c r="I1418" s="2">
        <f t="array" ref="I1418">SUMPRODUCT(B1402:B1421, (ROW(B1402:B1421)-ROW(B1402)+1)) / (20*21/2)</f>
        <v>0.94882619047619043</v>
      </c>
      <c r="J1418" s="2">
        <f t="shared" si="170"/>
        <v>0.90875672123308937</v>
      </c>
      <c r="K1418" s="2">
        <f t="shared" si="172"/>
        <v>0.93179835980390791</v>
      </c>
    </row>
    <row r="1419" spans="1:11" ht="13.5" x14ac:dyDescent="0.25">
      <c r="A1419" s="3">
        <v>44078</v>
      </c>
      <c r="B1419" s="2">
        <v>1.0980000000000001</v>
      </c>
      <c r="C1419" s="2">
        <f t="shared" si="173"/>
        <v>4.2499999999999982E-2</v>
      </c>
      <c r="D1419" s="2">
        <f t="shared" si="174"/>
        <v>1.0031000000000001</v>
      </c>
      <c r="E1419" s="2">
        <f t="shared" si="168"/>
        <v>0.93581000000000003</v>
      </c>
      <c r="F1419" s="2">
        <f t="shared" si="169"/>
        <v>0.89295500000000005</v>
      </c>
      <c r="G1419" s="2">
        <f t="shared" si="171"/>
        <v>0.92363200000000023</v>
      </c>
      <c r="H1419" s="2">
        <f t="shared" si="175"/>
        <v>1.0930469999999999</v>
      </c>
      <c r="I1419" s="2">
        <f t="array" ref="I1419">SUMPRODUCT(B1403:B1422, (ROW(B1403:B1422)-ROW(B1403)+1)) / (20*21/2)</f>
        <v>0.95604619047619033</v>
      </c>
      <c r="J1419" s="2">
        <f t="shared" si="170"/>
        <v>0.92677989063946176</v>
      </c>
      <c r="K1419" s="2">
        <f t="shared" si="172"/>
        <v>0.93831607118414684</v>
      </c>
    </row>
    <row r="1420" spans="1:11" ht="13.5" x14ac:dyDescent="0.25">
      <c r="A1420" s="3">
        <v>44081</v>
      </c>
      <c r="B1420" s="2">
        <v>1.0555000000000001</v>
      </c>
      <c r="C1420" s="2">
        <f t="shared" si="173"/>
        <v>-4.2499999999999982E-2</v>
      </c>
      <c r="D1420" s="2">
        <f t="shared" si="174"/>
        <v>1.0300199999999999</v>
      </c>
      <c r="E1420" s="2">
        <f t="shared" ref="E1420:E1483" si="176">AVERAGE(B1411:B1420)</f>
        <v>0.95777000000000001</v>
      </c>
      <c r="F1420" s="2">
        <f t="shared" si="169"/>
        <v>0.90145500000000001</v>
      </c>
      <c r="G1420" s="2">
        <f t="shared" si="171"/>
        <v>0.92476400000000036</v>
      </c>
      <c r="H1420" s="2">
        <f t="shared" si="175"/>
        <v>1.0931884999999999</v>
      </c>
      <c r="I1420" s="2">
        <f t="array" ref="I1420">SUMPRODUCT(B1404:B1423, (ROW(B1404:B1423)-ROW(B1404)+1)) / (20*21/2)</f>
        <v>0.96123904761904755</v>
      </c>
      <c r="J1420" s="2">
        <f t="shared" si="170"/>
        <v>0.93903894867379878</v>
      </c>
      <c r="K1420" s="2">
        <f t="shared" si="172"/>
        <v>0.94291151937300388</v>
      </c>
    </row>
    <row r="1421" spans="1:11" ht="13.5" x14ac:dyDescent="0.25">
      <c r="A1421" s="3">
        <v>44082</v>
      </c>
      <c r="B1421" s="2">
        <v>1.0129999999999999</v>
      </c>
      <c r="C1421" s="2">
        <f t="shared" si="173"/>
        <v>-4.2500000000000204E-2</v>
      </c>
      <c r="D1421" s="2">
        <f t="shared" si="174"/>
        <v>1.0441800000000001</v>
      </c>
      <c r="E1421" s="2">
        <f t="shared" si="176"/>
        <v>0.97334999999999994</v>
      </c>
      <c r="F1421" s="2">
        <f t="shared" si="169"/>
        <v>0.90888999999999986</v>
      </c>
      <c r="G1421" s="2">
        <f t="shared" si="171"/>
        <v>0.92433800000000033</v>
      </c>
      <c r="H1421" s="2">
        <f t="shared" si="175"/>
        <v>1.093259</v>
      </c>
      <c r="I1421" s="2">
        <f t="array" ref="I1421">SUMPRODUCT(B1405:B1424, (ROW(B1405:B1424)-ROW(B1405)+1)) / (20*21/2)</f>
        <v>0.96923000000000015</v>
      </c>
      <c r="J1421" s="2">
        <f t="shared" si="170"/>
        <v>0.94608285832391326</v>
      </c>
      <c r="K1421" s="2">
        <f t="shared" si="172"/>
        <v>0.94566008724072925</v>
      </c>
    </row>
    <row r="1422" spans="1:11" ht="13.5" x14ac:dyDescent="0.25">
      <c r="A1422" s="3">
        <v>44083</v>
      </c>
      <c r="B1422" s="2">
        <v>0.98470000000000002</v>
      </c>
      <c r="C1422" s="2">
        <f t="shared" si="173"/>
        <v>-2.8299999999999881E-2</v>
      </c>
      <c r="D1422" s="2">
        <f t="shared" si="174"/>
        <v>1.0413400000000002</v>
      </c>
      <c r="E1422" s="2">
        <f t="shared" si="176"/>
        <v>0.98610000000000009</v>
      </c>
      <c r="F1422" s="2">
        <f t="shared" si="169"/>
        <v>0.91597500000000009</v>
      </c>
      <c r="G1422" s="2">
        <f t="shared" si="171"/>
        <v>0.92320400000000002</v>
      </c>
      <c r="H1422" s="2">
        <f t="shared" si="175"/>
        <v>1.0931175</v>
      </c>
      <c r="I1422" s="2">
        <f t="array" ref="I1422">SUMPRODUCT(B1406:B1425, (ROW(B1406:B1425)-ROW(B1406)+1)) / (20*21/2)</f>
        <v>0.97921761904761895</v>
      </c>
      <c r="J1422" s="2">
        <f t="shared" si="170"/>
        <v>0.94976068134068348</v>
      </c>
      <c r="K1422" s="2">
        <f t="shared" si="172"/>
        <v>0.94719106421168109</v>
      </c>
    </row>
    <row r="1423" spans="1:11" ht="13.5" x14ac:dyDescent="0.25">
      <c r="A1423" s="3">
        <v>44084</v>
      </c>
      <c r="B1423" s="2">
        <v>0.97050000000000003</v>
      </c>
      <c r="C1423" s="2">
        <f t="shared" si="173"/>
        <v>-1.419999999999999E-2</v>
      </c>
      <c r="D1423" s="2">
        <f t="shared" si="174"/>
        <v>1.02434</v>
      </c>
      <c r="E1423" s="2">
        <f t="shared" si="176"/>
        <v>0.99459999999999993</v>
      </c>
      <c r="F1423" s="2">
        <f t="shared" si="169"/>
        <v>0.92199500000000012</v>
      </c>
      <c r="G1423" s="2">
        <f t="shared" si="171"/>
        <v>0.92178600000000022</v>
      </c>
      <c r="H1423" s="2">
        <f t="shared" si="175"/>
        <v>1.0929404999999996</v>
      </c>
      <c r="I1423" s="2">
        <f t="array" ref="I1423">SUMPRODUCT(B1407:B1426, (ROW(B1407:B1426)-ROW(B1407)+1)) / (20*21/2)</f>
        <v>0.99371857142857145</v>
      </c>
      <c r="J1423" s="2">
        <f t="shared" si="170"/>
        <v>0.95173585454633269</v>
      </c>
      <c r="K1423" s="2">
        <f t="shared" si="172"/>
        <v>0.94810514012494862</v>
      </c>
    </row>
    <row r="1424" spans="1:11" ht="13.5" x14ac:dyDescent="0.25">
      <c r="A1424" s="3">
        <v>44085</v>
      </c>
      <c r="B1424" s="2">
        <v>1.0059</v>
      </c>
      <c r="C1424" s="2">
        <f t="shared" si="173"/>
        <v>3.5399999999999987E-2</v>
      </c>
      <c r="D1424" s="2">
        <f t="shared" si="174"/>
        <v>1.0059200000000001</v>
      </c>
      <c r="E1424" s="2">
        <f t="shared" si="176"/>
        <v>1.00451</v>
      </c>
      <c r="F1424" s="2">
        <f t="shared" si="169"/>
        <v>0.9294300000000002</v>
      </c>
      <c r="G1424" s="2">
        <f t="shared" si="171"/>
        <v>0.92192600000000002</v>
      </c>
      <c r="H1424" s="2">
        <f t="shared" si="175"/>
        <v>1.0927984999999998</v>
      </c>
      <c r="I1424" s="2">
        <f t="array" ref="I1424">SUMPRODUCT(B1408:B1427, (ROW(B1408:B1427)-ROW(B1408)+1)) / (20*21/2)</f>
        <v>1.0110961904761906</v>
      </c>
      <c r="J1424" s="2">
        <f t="shared" si="170"/>
        <v>0.95689434458953915</v>
      </c>
      <c r="K1424" s="2">
        <f t="shared" si="172"/>
        <v>0.95037160521808794</v>
      </c>
    </row>
    <row r="1425" spans="1:11" ht="13.5" x14ac:dyDescent="0.25">
      <c r="A1425" s="3">
        <v>44088</v>
      </c>
      <c r="B1425" s="2">
        <v>1.0343</v>
      </c>
      <c r="C1425" s="2">
        <f t="shared" si="173"/>
        <v>2.8399999999999981E-2</v>
      </c>
      <c r="D1425" s="2">
        <f t="shared" si="174"/>
        <v>1.0016799999999999</v>
      </c>
      <c r="E1425" s="2">
        <f t="shared" si="176"/>
        <v>1.0158499999999999</v>
      </c>
      <c r="F1425" s="2">
        <f t="shared" si="169"/>
        <v>0.93864000000000014</v>
      </c>
      <c r="G1425" s="2">
        <f t="shared" si="171"/>
        <v>0.92249400000000004</v>
      </c>
      <c r="H1425" s="2">
        <f t="shared" si="175"/>
        <v>1.0928339999999996</v>
      </c>
      <c r="I1425" s="2">
        <f t="array" ref="I1425">SUMPRODUCT(B1409:B1428, (ROW(B1409:B1428)-ROW(B1409)+1)) / (20*21/2)</f>
        <v>1.0331571428571429</v>
      </c>
      <c r="J1425" s="2">
        <f t="shared" si="170"/>
        <v>0.96426631177148781</v>
      </c>
      <c r="K1425" s="2">
        <f t="shared" si="172"/>
        <v>0.95366291481737864</v>
      </c>
    </row>
    <row r="1426" spans="1:11" ht="13.5" x14ac:dyDescent="0.25">
      <c r="A1426" s="3">
        <v>44089</v>
      </c>
      <c r="B1426" s="2">
        <v>1.0909</v>
      </c>
      <c r="C1426" s="2">
        <f t="shared" si="173"/>
        <v>5.6599999999999984E-2</v>
      </c>
      <c r="D1426" s="2">
        <f t="shared" si="174"/>
        <v>1.0172599999999998</v>
      </c>
      <c r="E1426" s="2">
        <f t="shared" si="176"/>
        <v>1.0307200000000001</v>
      </c>
      <c r="F1426" s="2">
        <f t="shared" si="169"/>
        <v>0.95103500000000007</v>
      </c>
      <c r="G1426" s="2">
        <f t="shared" si="171"/>
        <v>0.9247599999999998</v>
      </c>
      <c r="H1426" s="2">
        <f t="shared" si="175"/>
        <v>1.0931524999999995</v>
      </c>
      <c r="I1426" s="2">
        <f t="array" ref="I1426">SUMPRODUCT(B1410:B1429, (ROW(B1410:B1429)-ROW(B1410)+1)) / (20*21/2)</f>
        <v>1.0581542857142858</v>
      </c>
      <c r="J1426" s="2">
        <f t="shared" si="170"/>
        <v>0.97632666303134608</v>
      </c>
      <c r="K1426" s="2">
        <f t="shared" si="172"/>
        <v>0.9590447612951285</v>
      </c>
    </row>
    <row r="1427" spans="1:11" ht="13.5" x14ac:dyDescent="0.25">
      <c r="A1427" s="3">
        <v>44090</v>
      </c>
      <c r="B1427" s="2">
        <v>1.1335</v>
      </c>
      <c r="C1427" s="2">
        <f t="shared" si="173"/>
        <v>4.2599999999999971E-2</v>
      </c>
      <c r="D1427" s="2">
        <f t="shared" si="174"/>
        <v>1.0470199999999998</v>
      </c>
      <c r="E1427" s="2">
        <f t="shared" si="176"/>
        <v>1.0441800000000001</v>
      </c>
      <c r="F1427" s="2">
        <f t="shared" si="169"/>
        <v>0.96556000000000031</v>
      </c>
      <c r="G1427" s="2">
        <f t="shared" si="171"/>
        <v>0.92801999999999973</v>
      </c>
      <c r="H1427" s="2">
        <f t="shared" si="175"/>
        <v>1.0936484999999996</v>
      </c>
      <c r="I1427" s="2">
        <f t="array" ref="I1427">SUMPRODUCT(B1411:B1430, (ROW(B1411:B1430)-ROW(B1411)+1)) / (20*21/2)</f>
        <v>1.0805523809523809</v>
      </c>
      <c r="J1427" s="2">
        <f t="shared" si="170"/>
        <v>0.99129555226645594</v>
      </c>
      <c r="K1427" s="2">
        <f t="shared" si="172"/>
        <v>0.96588614320512356</v>
      </c>
    </row>
    <row r="1428" spans="1:11" ht="13.5" x14ac:dyDescent="0.25">
      <c r="A1428" s="3">
        <v>44091</v>
      </c>
      <c r="B1428" s="2">
        <v>1.1972</v>
      </c>
      <c r="C1428" s="2">
        <f t="shared" si="173"/>
        <v>6.370000000000009E-2</v>
      </c>
      <c r="D1428" s="2">
        <f t="shared" si="174"/>
        <v>1.09236</v>
      </c>
      <c r="E1428" s="2">
        <f t="shared" si="176"/>
        <v>1.0583500000000001</v>
      </c>
      <c r="F1428" s="2">
        <f t="shared" ref="F1428:F1491" si="177">AVERAGE(B1409:B1428)</f>
        <v>0.98433000000000015</v>
      </c>
      <c r="G1428" s="2">
        <f t="shared" si="171"/>
        <v>0.93212799999999985</v>
      </c>
      <c r="H1428" s="2">
        <f t="shared" si="175"/>
        <v>1.0945339999999995</v>
      </c>
      <c r="I1428" s="2">
        <f t="array" ref="I1428">SUMPRODUCT(B1412:B1431, (ROW(B1412:B1431)-ROW(B1412)+1)) / (20*21/2)</f>
        <v>1.0956276190476191</v>
      </c>
      <c r="J1428" s="2">
        <f t="shared" si="170"/>
        <v>1.0109054996696507</v>
      </c>
      <c r="K1428" s="2">
        <f t="shared" si="172"/>
        <v>0.97495727484413841</v>
      </c>
    </row>
    <row r="1429" spans="1:11" ht="13.5" x14ac:dyDescent="0.25">
      <c r="A1429" s="3">
        <v>44092</v>
      </c>
      <c r="B1429" s="2">
        <v>1.2467999999999999</v>
      </c>
      <c r="C1429" s="2">
        <f t="shared" si="173"/>
        <v>4.9599999999999866E-2</v>
      </c>
      <c r="D1429" s="2">
        <f t="shared" si="174"/>
        <v>1.1405400000000001</v>
      </c>
      <c r="E1429" s="2">
        <f t="shared" si="176"/>
        <v>1.0732300000000001</v>
      </c>
      <c r="F1429" s="2">
        <f t="shared" si="177"/>
        <v>1.0045200000000001</v>
      </c>
      <c r="G1429" s="2">
        <f t="shared" si="171"/>
        <v>0.93751199999999979</v>
      </c>
      <c r="H1429" s="2">
        <f t="shared" si="175"/>
        <v>1.0954194999999995</v>
      </c>
      <c r="I1429" s="2">
        <f t="array" ref="I1429">SUMPRODUCT(B1413:B1432, (ROW(B1413:B1432)-ROW(B1413)+1)) / (20*21/2)</f>
        <v>1.1105038095238093</v>
      </c>
      <c r="J1429" s="2">
        <f t="shared" ref="J1429:J1492" si="178">$J$4*B1429+J1428*(1-$J$4)</f>
        <v>1.0333716425582553</v>
      </c>
      <c r="K1429" s="2">
        <f t="shared" si="172"/>
        <v>0.98561777386985849</v>
      </c>
    </row>
    <row r="1430" spans="1:11" ht="13.5" x14ac:dyDescent="0.25">
      <c r="A1430" s="3">
        <v>44095</v>
      </c>
      <c r="B1430" s="2">
        <v>1.2397</v>
      </c>
      <c r="C1430" s="2">
        <f t="shared" si="173"/>
        <v>-7.0999999999998842E-3</v>
      </c>
      <c r="D1430" s="2">
        <f t="shared" si="174"/>
        <v>1.1816200000000001</v>
      </c>
      <c r="E1430" s="2">
        <f t="shared" si="176"/>
        <v>1.09165</v>
      </c>
      <c r="F1430" s="2">
        <f t="shared" si="177"/>
        <v>1.02471</v>
      </c>
      <c r="G1430" s="2">
        <f t="shared" si="171"/>
        <v>0.94218799999999991</v>
      </c>
      <c r="H1430" s="2">
        <f t="shared" si="175"/>
        <v>1.0959859999999997</v>
      </c>
      <c r="I1430" s="2">
        <f t="array" ref="I1430">SUMPRODUCT(B1414:B1433, (ROW(B1414:B1433)-ROW(B1414)+1)) / (20*21/2)</f>
        <v>1.1224085714285714</v>
      </c>
      <c r="J1430" s="2">
        <f t="shared" si="178"/>
        <v>1.053021962314612</v>
      </c>
      <c r="K1430" s="2">
        <f t="shared" si="172"/>
        <v>0.99558178273770725</v>
      </c>
    </row>
    <row r="1431" spans="1:11" ht="13.5" x14ac:dyDescent="0.25">
      <c r="A1431" s="3">
        <v>44096</v>
      </c>
      <c r="B1431" s="2">
        <v>1.1830000000000001</v>
      </c>
      <c r="C1431" s="2">
        <f t="shared" si="173"/>
        <v>-5.6699999999999973E-2</v>
      </c>
      <c r="D1431" s="2">
        <f t="shared" si="174"/>
        <v>1.20004</v>
      </c>
      <c r="E1431" s="2">
        <f t="shared" si="176"/>
        <v>1.1086500000000001</v>
      </c>
      <c r="F1431" s="2">
        <f t="shared" si="177"/>
        <v>1.0409999999999999</v>
      </c>
      <c r="G1431" s="2">
        <f t="shared" si="171"/>
        <v>0.94601199999999974</v>
      </c>
      <c r="H1431" s="2">
        <f t="shared" si="175"/>
        <v>1.0959504999999996</v>
      </c>
      <c r="I1431" s="2">
        <f t="array" ref="I1431">SUMPRODUCT(B1415:B1434, (ROW(B1415:B1434)-ROW(B1415)+1)) / (20*21/2)</f>
        <v>1.1328966666666667</v>
      </c>
      <c r="J1431" s="2">
        <f t="shared" si="178"/>
        <v>1.0654008230465537</v>
      </c>
      <c r="K1431" s="2">
        <f t="shared" si="172"/>
        <v>1.0029315167479933</v>
      </c>
    </row>
    <row r="1432" spans="1:11" ht="13.5" x14ac:dyDescent="0.25">
      <c r="A1432" s="3">
        <v>44097</v>
      </c>
      <c r="B1432" s="2">
        <v>1.1972</v>
      </c>
      <c r="C1432" s="2">
        <f t="shared" si="173"/>
        <v>1.419999999999999E-2</v>
      </c>
      <c r="D1432" s="2">
        <f t="shared" si="174"/>
        <v>1.21278</v>
      </c>
      <c r="E1432" s="2">
        <f t="shared" si="176"/>
        <v>1.1299000000000001</v>
      </c>
      <c r="F1432" s="2">
        <f t="shared" si="177"/>
        <v>1.0579999999999998</v>
      </c>
      <c r="G1432" s="2">
        <f t="shared" si="171"/>
        <v>0.95011999999999985</v>
      </c>
      <c r="H1432" s="2">
        <f t="shared" si="175"/>
        <v>1.0957379999999994</v>
      </c>
      <c r="I1432" s="2">
        <f t="array" ref="I1432">SUMPRODUCT(B1416:B1435, (ROW(B1416:B1435)-ROW(B1416)+1)) / (20*21/2)</f>
        <v>1.1420695238095238</v>
      </c>
      <c r="J1432" s="2">
        <f t="shared" si="178"/>
        <v>1.0779531256135486</v>
      </c>
      <c r="K1432" s="2">
        <f t="shared" si="172"/>
        <v>1.0105498886402289</v>
      </c>
    </row>
    <row r="1433" spans="1:11" ht="13.5" x14ac:dyDescent="0.25">
      <c r="A1433" s="3">
        <v>44098</v>
      </c>
      <c r="B1433" s="2">
        <v>1.1830000000000001</v>
      </c>
      <c r="C1433" s="2">
        <f t="shared" si="173"/>
        <v>-1.419999999999999E-2</v>
      </c>
      <c r="D1433" s="2">
        <f t="shared" si="174"/>
        <v>1.20994</v>
      </c>
      <c r="E1433" s="2">
        <f t="shared" si="176"/>
        <v>1.1511500000000001</v>
      </c>
      <c r="F1433" s="2">
        <f t="shared" si="177"/>
        <v>1.0728749999999998</v>
      </c>
      <c r="G1433" s="2">
        <f t="shared" si="171"/>
        <v>0.9539439999999999</v>
      </c>
      <c r="H1433" s="2">
        <f t="shared" si="175"/>
        <v>1.0951354999999996</v>
      </c>
      <c r="I1433" s="2">
        <f t="array" ref="I1433">SUMPRODUCT(B1417:B1436, (ROW(B1417:B1436)-ROW(B1417)+1)) / (20*21/2)</f>
        <v>1.1513466666666667</v>
      </c>
      <c r="J1433" s="2">
        <f t="shared" si="178"/>
        <v>1.0879575898408296</v>
      </c>
      <c r="K1433" s="2">
        <f t="shared" si="172"/>
        <v>1.0173126381053179</v>
      </c>
    </row>
    <row r="1434" spans="1:11" ht="13.5" x14ac:dyDescent="0.25">
      <c r="A1434" s="3">
        <v>44099</v>
      </c>
      <c r="B1434" s="2">
        <v>1.1830000000000001</v>
      </c>
      <c r="C1434" s="2">
        <f t="shared" si="173"/>
        <v>0</v>
      </c>
      <c r="D1434" s="2">
        <f t="shared" si="174"/>
        <v>1.1971799999999999</v>
      </c>
      <c r="E1434" s="2">
        <f t="shared" si="176"/>
        <v>1.16886</v>
      </c>
      <c r="F1434" s="2">
        <f t="shared" si="177"/>
        <v>1.0866849999999999</v>
      </c>
      <c r="G1434" s="2">
        <f t="shared" si="171"/>
        <v>0.95847599999999966</v>
      </c>
      <c r="H1434" s="2">
        <f t="shared" si="175"/>
        <v>1.0946749999999994</v>
      </c>
      <c r="I1434" s="2">
        <f t="array" ref="I1434">SUMPRODUCT(B1418:B1437, (ROW(B1418:B1437)-ROW(B1418)+1)) / (20*21/2)</f>
        <v>1.1567142857142858</v>
      </c>
      <c r="J1434" s="2">
        <f t="shared" si="178"/>
        <v>1.0970092479512268</v>
      </c>
      <c r="K1434" s="2">
        <f t="shared" si="172"/>
        <v>1.0238101817090308</v>
      </c>
    </row>
    <row r="1435" spans="1:11" ht="13.5" x14ac:dyDescent="0.25">
      <c r="A1435" s="3">
        <v>44102</v>
      </c>
      <c r="B1435" s="2">
        <v>1.1830000000000001</v>
      </c>
      <c r="C1435" s="2">
        <f t="shared" si="173"/>
        <v>0</v>
      </c>
      <c r="D1435" s="2">
        <f t="shared" si="174"/>
        <v>1.18584</v>
      </c>
      <c r="E1435" s="2">
        <f t="shared" si="176"/>
        <v>1.1837299999999999</v>
      </c>
      <c r="F1435" s="2">
        <f t="shared" si="177"/>
        <v>1.09979</v>
      </c>
      <c r="G1435" s="2">
        <f t="shared" si="171"/>
        <v>0.96357599999999977</v>
      </c>
      <c r="H1435" s="2">
        <f t="shared" si="175"/>
        <v>1.0940369999999995</v>
      </c>
      <c r="I1435" s="2">
        <f t="array" ref="I1435">SUMPRODUCT(B1419:B1438, (ROW(B1419:B1438)-ROW(B1419)+1)) / (20*21/2)</f>
        <v>1.1605961904761906</v>
      </c>
      <c r="J1435" s="2">
        <f t="shared" si="178"/>
        <v>1.1051988433844433</v>
      </c>
      <c r="K1435" s="2">
        <f t="shared" si="172"/>
        <v>1.0300529196812256</v>
      </c>
    </row>
    <row r="1436" spans="1:11" ht="13.5" x14ac:dyDescent="0.25">
      <c r="A1436" s="3">
        <v>44103</v>
      </c>
      <c r="B1436" s="2">
        <v>1.1972</v>
      </c>
      <c r="C1436" s="2">
        <f t="shared" si="173"/>
        <v>1.419999999999999E-2</v>
      </c>
      <c r="D1436" s="2">
        <f t="shared" si="174"/>
        <v>1.1886800000000002</v>
      </c>
      <c r="E1436" s="2">
        <f t="shared" si="176"/>
        <v>1.1943600000000001</v>
      </c>
      <c r="F1436" s="2">
        <f t="shared" si="177"/>
        <v>1.1125399999999999</v>
      </c>
      <c r="G1436" s="2">
        <f t="shared" si="171"/>
        <v>0.96895999999999982</v>
      </c>
      <c r="H1436" s="2">
        <f t="shared" si="175"/>
        <v>1.0936474999999994</v>
      </c>
      <c r="I1436" s="2">
        <f t="array" ref="I1436">SUMPRODUCT(B1420:B1439, (ROW(B1420:B1439)-ROW(B1420)+1)) / (20*21/2)</f>
        <v>1.1646480952380949</v>
      </c>
      <c r="J1436" s="2">
        <f t="shared" si="178"/>
        <v>1.1139608583002105</v>
      </c>
      <c r="K1436" s="2">
        <f t="shared" si="172"/>
        <v>1.0366077071447068</v>
      </c>
    </row>
    <row r="1437" spans="1:11" ht="13.5" x14ac:dyDescent="0.25">
      <c r="A1437" s="3">
        <v>44104</v>
      </c>
      <c r="B1437" s="2">
        <v>1.1689000000000001</v>
      </c>
      <c r="C1437" s="2">
        <f t="shared" si="173"/>
        <v>-2.8299999999999992E-2</v>
      </c>
      <c r="D1437" s="2">
        <f t="shared" si="174"/>
        <v>1.18302</v>
      </c>
      <c r="E1437" s="2">
        <f t="shared" si="176"/>
        <v>1.1979000000000002</v>
      </c>
      <c r="F1437" s="2">
        <f t="shared" si="177"/>
        <v>1.12104</v>
      </c>
      <c r="G1437" s="2">
        <f t="shared" si="171"/>
        <v>0.97462799999999972</v>
      </c>
      <c r="H1437" s="2">
        <f t="shared" si="175"/>
        <v>1.0931514999999996</v>
      </c>
      <c r="I1437" s="2">
        <f t="array" ref="I1437">SUMPRODUCT(B1421:B1440, (ROW(B1421:B1440)-ROW(B1421)+1)) / (20*21/2)</f>
        <v>1.1683623809523809</v>
      </c>
      <c r="J1437" s="2">
        <f t="shared" si="178"/>
        <v>1.1191931575097143</v>
      </c>
      <c r="K1437" s="2">
        <f t="shared" si="172"/>
        <v>1.0417956401978556</v>
      </c>
    </row>
    <row r="1438" spans="1:11" ht="13.5" x14ac:dyDescent="0.25">
      <c r="A1438" s="3">
        <v>44105</v>
      </c>
      <c r="B1438" s="2">
        <v>1.1617999999999999</v>
      </c>
      <c r="C1438" s="2">
        <f t="shared" si="173"/>
        <v>-7.1000000000001062E-3</v>
      </c>
      <c r="D1438" s="2">
        <f t="shared" si="174"/>
        <v>1.1787800000000002</v>
      </c>
      <c r="E1438" s="2">
        <f t="shared" si="176"/>
        <v>1.1943600000000001</v>
      </c>
      <c r="F1438" s="2">
        <f t="shared" si="177"/>
        <v>1.126355</v>
      </c>
      <c r="G1438" s="2">
        <f t="shared" si="171"/>
        <v>0.98043799999999992</v>
      </c>
      <c r="H1438" s="2">
        <f t="shared" si="175"/>
        <v>1.0927619999999996</v>
      </c>
      <c r="I1438" s="2">
        <f t="array" ref="I1438">SUMPRODUCT(B1422:B1441, (ROW(B1422:B1441)-ROW(B1422)+1)) / (20*21/2)</f>
        <v>1.1782795238095238</v>
      </c>
      <c r="J1438" s="2">
        <f t="shared" si="178"/>
        <v>1.1232509520325986</v>
      </c>
      <c r="K1438" s="2">
        <f t="shared" si="172"/>
        <v>1.0465016935234301</v>
      </c>
    </row>
    <row r="1439" spans="1:11" ht="13.5" x14ac:dyDescent="0.25">
      <c r="A1439" s="3">
        <v>44106</v>
      </c>
      <c r="B1439" s="2">
        <v>1.1689000000000001</v>
      </c>
      <c r="C1439" s="2">
        <f t="shared" si="173"/>
        <v>7.1000000000001062E-3</v>
      </c>
      <c r="D1439" s="2">
        <f t="shared" si="174"/>
        <v>1.1759600000000001</v>
      </c>
      <c r="E1439" s="2">
        <f t="shared" si="176"/>
        <v>1.1865700000000001</v>
      </c>
      <c r="F1439" s="2">
        <f t="shared" si="177"/>
        <v>1.1299000000000001</v>
      </c>
      <c r="G1439" s="2">
        <f t="shared" si="171"/>
        <v>0.98596400000000006</v>
      </c>
      <c r="H1439" s="2">
        <f t="shared" si="175"/>
        <v>1.0922659999999995</v>
      </c>
      <c r="I1439" s="2">
        <f t="array" ref="I1439">SUMPRODUCT(B1423:B1442, (ROW(B1423:B1442)-ROW(B1423)+1)) / (20*21/2)</f>
        <v>1.1911647619047618</v>
      </c>
      <c r="J1439" s="2">
        <f t="shared" si="178"/>
        <v>1.1275984804104464</v>
      </c>
      <c r="K1439" s="2">
        <f t="shared" si="172"/>
        <v>1.0513016271107467</v>
      </c>
    </row>
    <row r="1440" spans="1:11" ht="13.5" x14ac:dyDescent="0.25">
      <c r="A1440" s="3">
        <v>44109</v>
      </c>
      <c r="B1440" s="2">
        <v>1.1689000000000001</v>
      </c>
      <c r="C1440" s="2">
        <f t="shared" si="173"/>
        <v>0</v>
      </c>
      <c r="D1440" s="2">
        <f t="shared" si="174"/>
        <v>1.1731400000000001</v>
      </c>
      <c r="E1440" s="2">
        <f t="shared" si="176"/>
        <v>1.1794900000000001</v>
      </c>
      <c r="F1440" s="2">
        <f t="shared" si="177"/>
        <v>1.13557</v>
      </c>
      <c r="G1440" s="2">
        <f t="shared" si="171"/>
        <v>0.99148999999999998</v>
      </c>
      <c r="H1440" s="2">
        <f t="shared" si="175"/>
        <v>1.0915929999999998</v>
      </c>
      <c r="I1440" s="2">
        <f t="array" ref="I1440">SUMPRODUCT(B1424:B1443, (ROW(B1424:B1443)-ROW(B1424)+1)) / (20*21/2)</f>
        <v>1.2026333333333332</v>
      </c>
      <c r="J1440" s="2">
        <f t="shared" si="178"/>
        <v>1.1315319584665944</v>
      </c>
      <c r="K1440" s="2">
        <f t="shared" si="172"/>
        <v>1.0559133280083646</v>
      </c>
    </row>
    <row r="1441" spans="1:11" ht="13.5" x14ac:dyDescent="0.25">
      <c r="A1441" s="3">
        <v>44110</v>
      </c>
      <c r="B1441" s="2">
        <v>1.2397</v>
      </c>
      <c r="C1441" s="2">
        <f t="shared" si="173"/>
        <v>7.0799999999999974E-2</v>
      </c>
      <c r="D1441" s="2">
        <f t="shared" si="174"/>
        <v>1.18164</v>
      </c>
      <c r="E1441" s="2">
        <f t="shared" si="176"/>
        <v>1.1851600000000002</v>
      </c>
      <c r="F1441" s="2">
        <f t="shared" si="177"/>
        <v>1.1469050000000001</v>
      </c>
      <c r="G1441" s="2">
        <f t="shared" si="171"/>
        <v>0.99843199999999999</v>
      </c>
      <c r="H1441" s="2">
        <f t="shared" si="175"/>
        <v>1.0912384999999998</v>
      </c>
      <c r="I1441" s="2">
        <f t="array" ref="I1441">SUMPRODUCT(B1425:B1444, (ROW(B1425:B1444)-ROW(B1425)+1)) / (20*21/2)</f>
        <v>1.21397</v>
      </c>
      <c r="J1441" s="2">
        <f t="shared" si="178"/>
        <v>1.1418336767078712</v>
      </c>
      <c r="K1441" s="2">
        <f t="shared" si="172"/>
        <v>1.0631206484786246</v>
      </c>
    </row>
    <row r="1442" spans="1:11" ht="13.5" x14ac:dyDescent="0.25">
      <c r="A1442" s="3">
        <v>44111</v>
      </c>
      <c r="B1442" s="2">
        <v>1.2822</v>
      </c>
      <c r="C1442" s="2">
        <f t="shared" si="173"/>
        <v>4.2499999999999982E-2</v>
      </c>
      <c r="D1442" s="2">
        <f t="shared" si="174"/>
        <v>1.2042999999999999</v>
      </c>
      <c r="E1442" s="2">
        <f t="shared" si="176"/>
        <v>1.1936600000000002</v>
      </c>
      <c r="F1442" s="2">
        <f t="shared" si="177"/>
        <v>1.16178</v>
      </c>
      <c r="G1442" s="2">
        <f t="shared" si="171"/>
        <v>1.0062240000000002</v>
      </c>
      <c r="H1442" s="2">
        <f t="shared" si="175"/>
        <v>1.0907069999999996</v>
      </c>
      <c r="I1442" s="2">
        <f t="array" ref="I1442">SUMPRODUCT(B1426:B1445, (ROW(B1426:B1445)-ROW(B1426)+1)) / (20*21/2)</f>
        <v>1.2252757142857145</v>
      </c>
      <c r="J1442" s="2">
        <f t="shared" si="178"/>
        <v>1.1552018979737881</v>
      </c>
      <c r="K1442" s="2">
        <f t="shared" si="172"/>
        <v>1.0717119955971099</v>
      </c>
    </row>
    <row r="1443" spans="1:11" ht="13.5" x14ac:dyDescent="0.25">
      <c r="A1443" s="3">
        <v>44112</v>
      </c>
      <c r="B1443" s="2">
        <v>1.2822</v>
      </c>
      <c r="C1443" s="2">
        <f t="shared" si="173"/>
        <v>0</v>
      </c>
      <c r="D1443" s="2">
        <f t="shared" si="174"/>
        <v>1.22838</v>
      </c>
      <c r="E1443" s="2">
        <f t="shared" si="176"/>
        <v>1.2035799999999999</v>
      </c>
      <c r="F1443" s="2">
        <f t="shared" si="177"/>
        <v>1.177365</v>
      </c>
      <c r="G1443" s="2">
        <f t="shared" si="171"/>
        <v>1.0140160000000003</v>
      </c>
      <c r="H1443" s="2">
        <f t="shared" si="175"/>
        <v>1.0901049999999994</v>
      </c>
      <c r="I1443" s="2">
        <f t="array" ref="I1443">SUMPRODUCT(B1427:B1446, (ROW(B1427:B1446)-ROW(B1427)+1)) / (20*21/2)</f>
        <v>1.2345895238095239</v>
      </c>
      <c r="J1443" s="2">
        <f t="shared" si="178"/>
        <v>1.1672969553096177</v>
      </c>
      <c r="K1443" s="2">
        <f t="shared" si="172"/>
        <v>1.0799664271423213</v>
      </c>
    </row>
    <row r="1444" spans="1:11" ht="13.5" x14ac:dyDescent="0.25">
      <c r="A1444" s="3">
        <v>44113</v>
      </c>
      <c r="B1444" s="2">
        <v>1.2964</v>
      </c>
      <c r="C1444" s="2">
        <f t="shared" si="173"/>
        <v>1.419999999999999E-2</v>
      </c>
      <c r="D1444" s="2">
        <f t="shared" si="174"/>
        <v>1.2538800000000001</v>
      </c>
      <c r="E1444" s="2">
        <f t="shared" si="176"/>
        <v>1.2149199999999998</v>
      </c>
      <c r="F1444" s="2">
        <f t="shared" si="177"/>
        <v>1.1918900000000001</v>
      </c>
      <c r="G1444" s="2">
        <f t="shared" si="171"/>
        <v>1.021808</v>
      </c>
      <c r="H1444" s="2">
        <f t="shared" si="175"/>
        <v>1.0895739999999996</v>
      </c>
      <c r="I1444" s="2">
        <f t="array" ref="I1444">SUMPRODUCT(B1428:B1447, (ROW(B1428:B1447)-ROW(B1428)+1)) / (20*21/2)</f>
        <v>1.2428909523809526</v>
      </c>
      <c r="J1444" s="2">
        <f t="shared" si="178"/>
        <v>1.1795924833753684</v>
      </c>
      <c r="K1444" s="2">
        <f t="shared" si="172"/>
        <v>1.0884540182347793</v>
      </c>
    </row>
    <row r="1445" spans="1:11" ht="13.5" x14ac:dyDescent="0.25">
      <c r="A1445" s="3">
        <v>44116</v>
      </c>
      <c r="B1445" s="2">
        <v>1.3106</v>
      </c>
      <c r="C1445" s="2">
        <f t="shared" si="173"/>
        <v>1.419999999999999E-2</v>
      </c>
      <c r="D1445" s="2">
        <f t="shared" si="174"/>
        <v>1.2822200000000001</v>
      </c>
      <c r="E1445" s="2">
        <f t="shared" si="176"/>
        <v>1.2276800000000001</v>
      </c>
      <c r="F1445" s="2">
        <f t="shared" si="177"/>
        <v>1.2057049999999998</v>
      </c>
      <c r="G1445" s="2">
        <f t="shared" si="171"/>
        <v>1.029884</v>
      </c>
      <c r="H1445" s="2">
        <f t="shared" si="175"/>
        <v>1.0892554999999993</v>
      </c>
      <c r="I1445" s="2">
        <f t="array" ref="I1445">SUMPRODUCT(B1429:B1448, (ROW(B1429:B1448)-ROW(B1429)+1)) / (20*21/2)</f>
        <v>1.2476780952380953</v>
      </c>
      <c r="J1445" s="2">
        <f t="shared" si="178"/>
        <v>1.1920693897205714</v>
      </c>
      <c r="K1445" s="2">
        <f t="shared" si="172"/>
        <v>1.097165625362827</v>
      </c>
    </row>
    <row r="1446" spans="1:11" ht="13.5" x14ac:dyDescent="0.25">
      <c r="A1446" s="3">
        <v>44117</v>
      </c>
      <c r="B1446" s="2">
        <v>1.3035000000000001</v>
      </c>
      <c r="C1446" s="2">
        <f t="shared" si="173"/>
        <v>-7.0999999999998842E-3</v>
      </c>
      <c r="D1446" s="2">
        <f t="shared" si="174"/>
        <v>1.29498</v>
      </c>
      <c r="E1446" s="2">
        <f t="shared" si="176"/>
        <v>1.2383099999999998</v>
      </c>
      <c r="F1446" s="2">
        <f t="shared" si="177"/>
        <v>1.2163349999999999</v>
      </c>
      <c r="G1446" s="2">
        <f t="shared" si="171"/>
        <v>1.0382440000000002</v>
      </c>
      <c r="H1446" s="2">
        <f t="shared" si="175"/>
        <v>1.0890784999999994</v>
      </c>
      <c r="I1446" s="2">
        <f t="array" ref="I1446">SUMPRODUCT(B1430:B1449, (ROW(B1430:B1449)-ROW(B1430)+1)) / (20*21/2)</f>
        <v>1.2520942857142856</v>
      </c>
      <c r="J1446" s="2">
        <f t="shared" si="178"/>
        <v>1.2026818287948027</v>
      </c>
      <c r="K1446" s="2">
        <f t="shared" si="172"/>
        <v>1.1052571694662456</v>
      </c>
    </row>
    <row r="1447" spans="1:11" ht="13.5" x14ac:dyDescent="0.25">
      <c r="A1447" s="3">
        <v>44118</v>
      </c>
      <c r="B1447" s="2">
        <v>1.3035000000000001</v>
      </c>
      <c r="C1447" s="2">
        <f t="shared" si="173"/>
        <v>0</v>
      </c>
      <c r="D1447" s="2">
        <f t="shared" si="174"/>
        <v>1.29924</v>
      </c>
      <c r="E1447" s="2">
        <f t="shared" si="176"/>
        <v>1.2517699999999998</v>
      </c>
      <c r="F1447" s="2">
        <f t="shared" si="177"/>
        <v>1.2248350000000001</v>
      </c>
      <c r="G1447" s="2">
        <f t="shared" si="171"/>
        <v>1.0470280000000003</v>
      </c>
      <c r="H1447" s="2">
        <f t="shared" si="175"/>
        <v>1.0890784999999996</v>
      </c>
      <c r="I1447" s="2">
        <f t="array" ref="I1447">SUMPRODUCT(B1431:B1450, (ROW(B1431:B1450)-ROW(B1431)+1)) / (20*21/2)</f>
        <v>1.2557090476190476</v>
      </c>
      <c r="J1447" s="2">
        <f t="shared" si="178"/>
        <v>1.2122835593857739</v>
      </c>
      <c r="K1447" s="2">
        <f t="shared" si="172"/>
        <v>1.1130313981146283</v>
      </c>
    </row>
    <row r="1448" spans="1:11" ht="13.5" x14ac:dyDescent="0.25">
      <c r="A1448" s="3">
        <v>44120</v>
      </c>
      <c r="B1448" s="2">
        <v>1.2750999999999999</v>
      </c>
      <c r="C1448" s="2">
        <f t="shared" si="173"/>
        <v>-2.8400000000000203E-2</v>
      </c>
      <c r="D1448" s="2">
        <f t="shared" si="174"/>
        <v>1.2978200000000002</v>
      </c>
      <c r="E1448" s="2">
        <f t="shared" si="176"/>
        <v>1.2630999999999999</v>
      </c>
      <c r="F1448" s="2">
        <f t="shared" si="177"/>
        <v>1.2287299999999999</v>
      </c>
      <c r="G1448" s="2">
        <f t="shared" si="171"/>
        <v>1.0556700000000001</v>
      </c>
      <c r="H1448" s="2">
        <f t="shared" si="175"/>
        <v>1.0891134999999996</v>
      </c>
      <c r="I1448" s="2">
        <f t="array" ref="I1448">SUMPRODUCT(B1432:B1451, (ROW(B1432:B1451)-ROW(B1432)+1)) / (20*21/2)</f>
        <v>1.2598552380952379</v>
      </c>
      <c r="J1448" s="2">
        <f t="shared" si="178"/>
        <v>1.2182660775395096</v>
      </c>
      <c r="K1448" s="2">
        <f t="shared" si="172"/>
        <v>1.1193870295611135</v>
      </c>
    </row>
    <row r="1449" spans="1:11" ht="13.5" x14ac:dyDescent="0.25">
      <c r="A1449" s="3">
        <v>44123</v>
      </c>
      <c r="B1449" s="2">
        <v>1.2750999999999999</v>
      </c>
      <c r="C1449" s="2">
        <f t="shared" si="173"/>
        <v>0</v>
      </c>
      <c r="D1449" s="2">
        <f t="shared" si="174"/>
        <v>1.29356</v>
      </c>
      <c r="E1449" s="2">
        <f t="shared" si="176"/>
        <v>1.27372</v>
      </c>
      <c r="F1449" s="2">
        <f t="shared" si="177"/>
        <v>1.2301449999999998</v>
      </c>
      <c r="G1449" s="2">
        <f t="shared" si="171"/>
        <v>1.0638860000000003</v>
      </c>
      <c r="H1449" s="2">
        <f t="shared" si="175"/>
        <v>1.0894319999999995</v>
      </c>
      <c r="I1449" s="2">
        <f t="array" ref="I1449">SUMPRODUCT(B1433:B1452, (ROW(B1433:B1452)-ROW(B1433)+1)) / (20*21/2)</f>
        <v>1.2635628571428572</v>
      </c>
      <c r="J1449" s="2">
        <f t="shared" si="178"/>
        <v>1.2236788320595562</v>
      </c>
      <c r="K1449" s="2">
        <f t="shared" si="172"/>
        <v>1.1254934205587168</v>
      </c>
    </row>
    <row r="1450" spans="1:11" ht="13.5" x14ac:dyDescent="0.25">
      <c r="A1450" s="3">
        <v>44124</v>
      </c>
      <c r="B1450" s="2">
        <v>1.2681</v>
      </c>
      <c r="C1450" s="2">
        <f t="shared" si="173"/>
        <v>-6.9999999999998952E-3</v>
      </c>
      <c r="D1450" s="2">
        <f t="shared" si="174"/>
        <v>1.2850600000000001</v>
      </c>
      <c r="E1450" s="2">
        <f t="shared" si="176"/>
        <v>1.2836400000000001</v>
      </c>
      <c r="F1450" s="2">
        <f t="shared" si="177"/>
        <v>1.2315649999999998</v>
      </c>
      <c r="G1450" s="2">
        <f t="shared" si="171"/>
        <v>1.0715380000000001</v>
      </c>
      <c r="H1450" s="2">
        <f t="shared" si="175"/>
        <v>1.0897509999999995</v>
      </c>
      <c r="I1450" s="2">
        <f t="array" ref="I1450">SUMPRODUCT(B1434:B1453, (ROW(B1434:B1453)-ROW(B1434)+1)) / (20*21/2)</f>
        <v>1.2682519047619047</v>
      </c>
      <c r="J1450" s="2">
        <f t="shared" si="178"/>
        <v>1.2279094194824556</v>
      </c>
      <c r="K1450" s="2">
        <f t="shared" si="172"/>
        <v>1.1310858354387672</v>
      </c>
    </row>
    <row r="1451" spans="1:11" ht="13.5" x14ac:dyDescent="0.25">
      <c r="A1451" s="3">
        <v>44125</v>
      </c>
      <c r="B1451" s="2">
        <v>1.2750999999999999</v>
      </c>
      <c r="C1451" s="2">
        <f t="shared" si="173"/>
        <v>6.9999999999998952E-3</v>
      </c>
      <c r="D1451" s="2">
        <f t="shared" si="174"/>
        <v>1.2793800000000002</v>
      </c>
      <c r="E1451" s="2">
        <f t="shared" si="176"/>
        <v>1.28718</v>
      </c>
      <c r="F1451" s="2">
        <f t="shared" si="177"/>
        <v>1.2361699999999998</v>
      </c>
      <c r="G1451" s="2">
        <f t="shared" si="171"/>
        <v>1.0797540000000003</v>
      </c>
      <c r="H1451" s="2">
        <f t="shared" si="175"/>
        <v>1.0901049999999994</v>
      </c>
      <c r="I1451" s="2">
        <f t="array" ref="I1451">SUMPRODUCT(B1435:B1454, (ROW(B1435:B1454)-ROW(B1435)+1)) / (20*21/2)</f>
        <v>1.273787142857143</v>
      </c>
      <c r="J1451" s="2">
        <f t="shared" si="178"/>
        <v>1.2324037604841265</v>
      </c>
      <c r="K1451" s="2">
        <f t="shared" si="172"/>
        <v>1.1367334497352861</v>
      </c>
    </row>
    <row r="1452" spans="1:11" ht="13.5" x14ac:dyDescent="0.25">
      <c r="A1452" s="3">
        <v>44126</v>
      </c>
      <c r="B1452" s="2">
        <v>1.2750999999999999</v>
      </c>
      <c r="C1452" s="2">
        <f t="shared" si="173"/>
        <v>0</v>
      </c>
      <c r="D1452" s="2">
        <f t="shared" si="174"/>
        <v>1.2737000000000001</v>
      </c>
      <c r="E1452" s="2">
        <f t="shared" si="176"/>
        <v>1.28647</v>
      </c>
      <c r="F1452" s="2">
        <f t="shared" si="177"/>
        <v>1.2400649999999998</v>
      </c>
      <c r="G1452" s="2">
        <f t="shared" si="171"/>
        <v>1.0883960000000004</v>
      </c>
      <c r="H1452" s="2">
        <f t="shared" si="175"/>
        <v>1.0906359999999997</v>
      </c>
      <c r="I1452" s="2">
        <f t="array" ref="I1452">SUMPRODUCT(B1436:B1455, (ROW(B1436:B1455)-ROW(B1436)+1)) / (20*21/2)</f>
        <v>1.2760438095238098</v>
      </c>
      <c r="J1452" s="2">
        <f t="shared" si="178"/>
        <v>1.2364700690094477</v>
      </c>
      <c r="K1452" s="2">
        <f t="shared" si="172"/>
        <v>1.1421595889613534</v>
      </c>
    </row>
    <row r="1453" spans="1:11" ht="13.5" x14ac:dyDescent="0.25">
      <c r="A1453" s="3">
        <v>44127</v>
      </c>
      <c r="B1453" s="2">
        <v>1.2892999999999999</v>
      </c>
      <c r="C1453" s="2">
        <f t="shared" si="173"/>
        <v>1.419999999999999E-2</v>
      </c>
      <c r="D1453" s="2">
        <f t="shared" si="174"/>
        <v>1.27654</v>
      </c>
      <c r="E1453" s="2">
        <f t="shared" si="176"/>
        <v>1.28718</v>
      </c>
      <c r="F1453" s="2">
        <f t="shared" si="177"/>
        <v>1.2453799999999995</v>
      </c>
      <c r="G1453" s="2">
        <f t="shared" si="171"/>
        <v>1.0971800000000003</v>
      </c>
      <c r="H1453" s="2">
        <f t="shared" si="175"/>
        <v>1.0912379999999997</v>
      </c>
      <c r="I1453" s="2">
        <f t="array" ref="I1453">SUMPRODUCT(B1437:B1456, (ROW(B1437:B1456)-ROW(B1437)+1)) / (20*21/2)</f>
        <v>1.2805666666666666</v>
      </c>
      <c r="J1453" s="2">
        <f t="shared" si="178"/>
        <v>1.2415014910085478</v>
      </c>
      <c r="K1453" s="2">
        <f t="shared" si="172"/>
        <v>1.1479298011589474</v>
      </c>
    </row>
    <row r="1454" spans="1:11" ht="13.5" x14ac:dyDescent="0.25">
      <c r="A1454" s="3">
        <v>44130</v>
      </c>
      <c r="B1454" s="2">
        <v>1.3035000000000001</v>
      </c>
      <c r="C1454" s="2">
        <f t="shared" si="173"/>
        <v>1.4200000000000212E-2</v>
      </c>
      <c r="D1454" s="2">
        <f t="shared" si="174"/>
        <v>1.2822199999999999</v>
      </c>
      <c r="E1454" s="2">
        <f t="shared" si="176"/>
        <v>1.2878900000000002</v>
      </c>
      <c r="F1454" s="2">
        <f t="shared" si="177"/>
        <v>1.2514049999999997</v>
      </c>
      <c r="G1454" s="2">
        <f t="shared" si="171"/>
        <v>1.1061060000000003</v>
      </c>
      <c r="H1454" s="2">
        <f t="shared" si="175"/>
        <v>1.0919109999999996</v>
      </c>
      <c r="I1454" s="2">
        <f t="array" ref="I1454">SUMPRODUCT(B1438:B1457, (ROW(B1438:B1457)-ROW(B1438)+1)) / (20*21/2)</f>
        <v>1.2791833333333331</v>
      </c>
      <c r="J1454" s="2">
        <f t="shared" si="178"/>
        <v>1.2474061109124956</v>
      </c>
      <c r="K1454" s="2">
        <f t="shared" si="172"/>
        <v>1.1540305932703612</v>
      </c>
    </row>
    <row r="1455" spans="1:11" ht="13.5" x14ac:dyDescent="0.25">
      <c r="A1455" s="3">
        <v>44131</v>
      </c>
      <c r="B1455" s="2">
        <v>1.2750999999999999</v>
      </c>
      <c r="C1455" s="2">
        <f t="shared" si="173"/>
        <v>-2.8400000000000203E-2</v>
      </c>
      <c r="D1455" s="2">
        <f t="shared" si="174"/>
        <v>1.28362</v>
      </c>
      <c r="E1455" s="2">
        <f t="shared" si="176"/>
        <v>1.28434</v>
      </c>
      <c r="F1455" s="2">
        <f t="shared" si="177"/>
        <v>1.2560099999999996</v>
      </c>
      <c r="G1455" s="2">
        <f t="shared" si="171"/>
        <v>1.1146060000000002</v>
      </c>
      <c r="H1455" s="2">
        <f t="shared" si="175"/>
        <v>1.0925839999999998</v>
      </c>
      <c r="I1455" s="2">
        <f t="array" ref="I1455">SUMPRODUCT(B1439:B1458, (ROW(B1439:B1458)-ROW(B1439)+1)) / (20*21/2)</f>
        <v>1.2774290476190475</v>
      </c>
      <c r="J1455" s="2">
        <f t="shared" si="178"/>
        <v>1.2500436241589246</v>
      </c>
      <c r="K1455" s="2">
        <f t="shared" si="172"/>
        <v>1.1587784131421117</v>
      </c>
    </row>
    <row r="1456" spans="1:11" ht="13.5" x14ac:dyDescent="0.25">
      <c r="A1456" s="3">
        <v>44132</v>
      </c>
      <c r="B1456" s="2">
        <v>1.3035000000000001</v>
      </c>
      <c r="C1456" s="2">
        <f t="shared" si="173"/>
        <v>2.8400000000000203E-2</v>
      </c>
      <c r="D1456" s="2">
        <f t="shared" si="174"/>
        <v>1.2893000000000001</v>
      </c>
      <c r="E1456" s="2">
        <f t="shared" si="176"/>
        <v>1.28434</v>
      </c>
      <c r="F1456" s="2">
        <f t="shared" si="177"/>
        <v>1.2613249999999998</v>
      </c>
      <c r="G1456" s="2">
        <f t="shared" si="171"/>
        <v>1.1238160000000001</v>
      </c>
      <c r="H1456" s="2">
        <f t="shared" si="175"/>
        <v>1.0935405</v>
      </c>
      <c r="I1456" s="2">
        <f t="array" ref="I1456">SUMPRODUCT(B1440:B1459, (ROW(B1440:B1459)-ROW(B1440)+1)) / (20*21/2)</f>
        <v>1.2718985714285715</v>
      </c>
      <c r="J1456" s="2">
        <f t="shared" si="178"/>
        <v>1.2551347075723602</v>
      </c>
      <c r="K1456" s="2">
        <f t="shared" si="172"/>
        <v>1.1644537694894799</v>
      </c>
    </row>
    <row r="1457" spans="1:11" ht="13.5" x14ac:dyDescent="0.25">
      <c r="A1457" s="3">
        <v>44134</v>
      </c>
      <c r="B1457" s="2">
        <v>1.2467999999999999</v>
      </c>
      <c r="C1457" s="2">
        <f t="shared" si="173"/>
        <v>-5.6700000000000195E-2</v>
      </c>
      <c r="D1457" s="2">
        <f t="shared" si="174"/>
        <v>1.2836400000000001</v>
      </c>
      <c r="E1457" s="2">
        <f t="shared" si="176"/>
        <v>1.27867</v>
      </c>
      <c r="F1457" s="2">
        <f t="shared" si="177"/>
        <v>1.2652199999999998</v>
      </c>
      <c r="G1457" s="2">
        <f t="shared" si="171"/>
        <v>1.1318920000000003</v>
      </c>
      <c r="H1457" s="2">
        <f t="shared" si="175"/>
        <v>1.094249</v>
      </c>
      <c r="I1457" s="2">
        <f t="array" ref="I1457">SUMPRODUCT(B1441:B1460, (ROW(B1441:B1460)-ROW(B1441)+1)) / (20*21/2)</f>
        <v>1.2648133333333333</v>
      </c>
      <c r="J1457" s="2">
        <f t="shared" si="178"/>
        <v>1.2543409258988021</v>
      </c>
      <c r="K1457" s="2">
        <f t="shared" si="172"/>
        <v>1.1676830334310688</v>
      </c>
    </row>
    <row r="1458" spans="1:11" ht="13.5" x14ac:dyDescent="0.25">
      <c r="A1458" s="3">
        <v>44137</v>
      </c>
      <c r="B1458" s="2">
        <v>1.2467999999999999</v>
      </c>
      <c r="C1458" s="2">
        <f t="shared" si="173"/>
        <v>0</v>
      </c>
      <c r="D1458" s="2">
        <f t="shared" si="174"/>
        <v>1.2751399999999999</v>
      </c>
      <c r="E1458" s="2">
        <f t="shared" si="176"/>
        <v>1.2758400000000001</v>
      </c>
      <c r="F1458" s="2">
        <f t="shared" si="177"/>
        <v>1.2694699999999997</v>
      </c>
      <c r="G1458" s="2">
        <f t="shared" ref="G1458:G1521" si="179">AVERAGE(B1409:B1458)</f>
        <v>1.1403920000000001</v>
      </c>
      <c r="H1458" s="2">
        <f t="shared" si="175"/>
        <v>1.0947805000000002</v>
      </c>
      <c r="I1458" s="2">
        <f t="array" ref="I1458">SUMPRODUCT(B1442:B1461, (ROW(B1442:B1461)-ROW(B1442)+1)) / (20*21/2)</f>
        <v>1.255574285714286</v>
      </c>
      <c r="J1458" s="2">
        <f t="shared" si="178"/>
        <v>1.2536227424798685</v>
      </c>
      <c r="K1458" s="2">
        <f t="shared" si="172"/>
        <v>1.1707856595710269</v>
      </c>
    </row>
    <row r="1459" spans="1:11" ht="13.5" x14ac:dyDescent="0.25">
      <c r="A1459" s="3">
        <v>44138</v>
      </c>
      <c r="B1459" s="2">
        <v>1.2114</v>
      </c>
      <c r="C1459" s="2">
        <f t="shared" si="173"/>
        <v>-3.5399999999999876E-2</v>
      </c>
      <c r="D1459" s="2">
        <f t="shared" si="174"/>
        <v>1.2567200000000001</v>
      </c>
      <c r="E1459" s="2">
        <f t="shared" si="176"/>
        <v>1.2694699999999999</v>
      </c>
      <c r="F1459" s="2">
        <f t="shared" si="177"/>
        <v>1.271595</v>
      </c>
      <c r="G1459" s="2">
        <f t="shared" si="179"/>
        <v>1.1477600000000001</v>
      </c>
      <c r="H1459" s="2">
        <f t="shared" si="175"/>
        <v>1.09517</v>
      </c>
      <c r="I1459" s="2">
        <f t="array" ref="I1459">SUMPRODUCT(B1443:B1462, (ROW(B1443:B1462)-ROW(B1443)+1)) / (20*21/2)</f>
        <v>1.2486576190476191</v>
      </c>
      <c r="J1459" s="2">
        <f t="shared" si="178"/>
        <v>1.249601528910357</v>
      </c>
      <c r="K1459" s="2">
        <f t="shared" ref="K1459:K1522" si="180">$K$4*B1459+(1-$K$4)*K1458</f>
        <v>1.1723783788035358</v>
      </c>
    </row>
    <row r="1460" spans="1:11" ht="13.5" x14ac:dyDescent="0.25">
      <c r="A1460" s="3">
        <v>44139</v>
      </c>
      <c r="B1460" s="2">
        <v>1.1972</v>
      </c>
      <c r="C1460" s="2">
        <f t="shared" si="173"/>
        <v>-1.419999999999999E-2</v>
      </c>
      <c r="D1460" s="2">
        <f t="shared" si="174"/>
        <v>1.2411400000000001</v>
      </c>
      <c r="E1460" s="2">
        <f t="shared" si="176"/>
        <v>1.2623800000000001</v>
      </c>
      <c r="F1460" s="2">
        <f t="shared" si="177"/>
        <v>1.27301</v>
      </c>
      <c r="G1460" s="2">
        <f t="shared" si="179"/>
        <v>1.1549860000000001</v>
      </c>
      <c r="H1460" s="2">
        <f t="shared" si="175"/>
        <v>1.0954885000000001</v>
      </c>
      <c r="I1460" s="2">
        <f t="array" ref="I1460">SUMPRODUCT(B1444:B1463, (ROW(B1444:B1463)-ROW(B1444)+1)) / (20*21/2)</f>
        <v>1.2428219047619047</v>
      </c>
      <c r="J1460" s="2">
        <f t="shared" si="178"/>
        <v>1.2446109071093707</v>
      </c>
      <c r="K1460" s="2">
        <f t="shared" si="180"/>
        <v>1.173351775713201</v>
      </c>
    </row>
    <row r="1461" spans="1:11" ht="13.5" x14ac:dyDescent="0.25">
      <c r="A1461" s="3">
        <v>44140</v>
      </c>
      <c r="B1461" s="2">
        <v>1.1759999999999999</v>
      </c>
      <c r="C1461" s="2">
        <f t="shared" si="173"/>
        <v>-2.1200000000000108E-2</v>
      </c>
      <c r="D1461" s="2">
        <f t="shared" si="174"/>
        <v>1.2156400000000001</v>
      </c>
      <c r="E1461" s="2">
        <f t="shared" si="176"/>
        <v>1.2524700000000002</v>
      </c>
      <c r="F1461" s="2">
        <f t="shared" si="177"/>
        <v>1.2698249999999998</v>
      </c>
      <c r="G1461" s="2">
        <f t="shared" si="179"/>
        <v>1.1613620000000002</v>
      </c>
      <c r="H1461" s="2">
        <f t="shared" si="175"/>
        <v>1.0958075</v>
      </c>
      <c r="I1461" s="2">
        <f t="array" ref="I1461">SUMPRODUCT(B1445:B1464, (ROW(B1445:B1464)-ROW(B1445)+1)) / (20*21/2)</f>
        <v>1.2400523809523807</v>
      </c>
      <c r="J1461" s="2">
        <f t="shared" si="178"/>
        <v>1.2380765350037164</v>
      </c>
      <c r="K1461" s="2">
        <f t="shared" si="180"/>
        <v>1.1734556276460169</v>
      </c>
    </row>
    <row r="1462" spans="1:11" ht="13.5" x14ac:dyDescent="0.25">
      <c r="A1462" s="3">
        <v>44141</v>
      </c>
      <c r="B1462" s="2">
        <v>1.1972</v>
      </c>
      <c r="C1462" s="2">
        <f t="shared" si="173"/>
        <v>2.1200000000000108E-2</v>
      </c>
      <c r="D1462" s="2">
        <f t="shared" si="174"/>
        <v>1.2057199999999999</v>
      </c>
      <c r="E1462" s="2">
        <f t="shared" si="176"/>
        <v>1.2446800000000002</v>
      </c>
      <c r="F1462" s="2">
        <f t="shared" si="177"/>
        <v>1.2655749999999997</v>
      </c>
      <c r="G1462" s="2">
        <f t="shared" si="179"/>
        <v>1.1681620000000001</v>
      </c>
      <c r="H1462" s="2">
        <f t="shared" si="175"/>
        <v>1.0961260000000002</v>
      </c>
      <c r="I1462" s="2">
        <f t="array" ref="I1462">SUMPRODUCT(B1446:B1465, (ROW(B1446:B1465)-ROW(B1446)+1)) / (20*21/2)</f>
        <v>1.2375866666666666</v>
      </c>
      <c r="J1462" s="2">
        <f t="shared" si="178"/>
        <v>1.2341835316700291</v>
      </c>
      <c r="K1462" s="2">
        <f t="shared" si="180"/>
        <v>1.1743867795030358</v>
      </c>
    </row>
    <row r="1463" spans="1:11" ht="13.5" x14ac:dyDescent="0.25">
      <c r="A1463" s="3">
        <v>44144</v>
      </c>
      <c r="B1463" s="2">
        <v>1.2042999999999999</v>
      </c>
      <c r="C1463" s="2">
        <f t="shared" si="173"/>
        <v>7.0999999999998842E-3</v>
      </c>
      <c r="D1463" s="2">
        <f t="shared" si="174"/>
        <v>1.1972200000000002</v>
      </c>
      <c r="E1463" s="2">
        <f t="shared" si="176"/>
        <v>1.2361800000000001</v>
      </c>
      <c r="F1463" s="2">
        <f t="shared" si="177"/>
        <v>1.2616799999999999</v>
      </c>
      <c r="G1463" s="2">
        <f t="shared" si="179"/>
        <v>1.1745380000000001</v>
      </c>
      <c r="H1463" s="2">
        <f t="shared" si="175"/>
        <v>1.0966220000000002</v>
      </c>
      <c r="I1463" s="2">
        <f t="array" ref="I1463">SUMPRODUCT(B1447:B1466, (ROW(B1447:B1466)-ROW(B1447)+1)) / (20*21/2)</f>
        <v>1.2327971428571427</v>
      </c>
      <c r="J1463" s="2">
        <f t="shared" si="178"/>
        <v>1.2313374810347884</v>
      </c>
      <c r="K1463" s="2">
        <f t="shared" si="180"/>
        <v>1.1755598469735049</v>
      </c>
    </row>
    <row r="1464" spans="1:11" ht="13.5" x14ac:dyDescent="0.25">
      <c r="A1464" s="3">
        <v>44145</v>
      </c>
      <c r="B1464" s="2">
        <v>1.2325999999999999</v>
      </c>
      <c r="C1464" s="2">
        <f t="shared" si="173"/>
        <v>2.8299999999999992E-2</v>
      </c>
      <c r="D1464" s="2">
        <f t="shared" si="174"/>
        <v>1.2014599999999998</v>
      </c>
      <c r="E1464" s="2">
        <f t="shared" si="176"/>
        <v>1.22909</v>
      </c>
      <c r="F1464" s="2">
        <f t="shared" si="177"/>
        <v>1.2584899999999999</v>
      </c>
      <c r="G1464" s="2">
        <f t="shared" si="179"/>
        <v>1.1810540000000003</v>
      </c>
      <c r="H1464" s="2">
        <f t="shared" si="175"/>
        <v>1.0972595000000001</v>
      </c>
      <c r="I1464" s="2">
        <f t="array" ref="I1464">SUMPRODUCT(B1448:B1467, (ROW(B1448:B1467)-ROW(B1448)+1)) / (20*21/2)</f>
        <v>1.22848</v>
      </c>
      <c r="J1464" s="2">
        <f t="shared" si="178"/>
        <v>1.2314577209362372</v>
      </c>
      <c r="K1464" s="2">
        <f t="shared" si="180"/>
        <v>1.1777967157196418</v>
      </c>
    </row>
    <row r="1465" spans="1:11" ht="13.5" x14ac:dyDescent="0.25">
      <c r="A1465" s="3">
        <v>44146</v>
      </c>
      <c r="B1465" s="2">
        <v>1.2325999999999999</v>
      </c>
      <c r="C1465" s="2">
        <f t="shared" si="173"/>
        <v>0</v>
      </c>
      <c r="D1465" s="2">
        <f t="shared" si="174"/>
        <v>1.2085399999999997</v>
      </c>
      <c r="E1465" s="2">
        <f t="shared" si="176"/>
        <v>1.2248399999999999</v>
      </c>
      <c r="F1465" s="2">
        <f t="shared" si="177"/>
        <v>1.2545899999999999</v>
      </c>
      <c r="G1465" s="2">
        <f t="shared" si="179"/>
        <v>1.1872880000000001</v>
      </c>
      <c r="H1465" s="2">
        <f t="shared" si="175"/>
        <v>1.097755</v>
      </c>
      <c r="I1465" s="2">
        <f t="array" ref="I1465">SUMPRODUCT(B1449:B1468, (ROW(B1449:B1468)-ROW(B1449)+1)) / (20*21/2)</f>
        <v>1.2259876190476191</v>
      </c>
      <c r="J1465" s="2">
        <f t="shared" si="178"/>
        <v>1.2315665094185004</v>
      </c>
      <c r="K1465" s="2">
        <f t="shared" si="180"/>
        <v>1.1799458641227931</v>
      </c>
    </row>
    <row r="1466" spans="1:11" ht="13.5" x14ac:dyDescent="0.25">
      <c r="A1466" s="3">
        <v>44147</v>
      </c>
      <c r="B1466" s="2">
        <v>1.2042999999999999</v>
      </c>
      <c r="C1466" s="2">
        <f t="shared" si="173"/>
        <v>-2.8299999999999992E-2</v>
      </c>
      <c r="D1466" s="2">
        <f t="shared" si="174"/>
        <v>1.2141999999999999</v>
      </c>
      <c r="E1466" s="2">
        <f t="shared" si="176"/>
        <v>1.21492</v>
      </c>
      <c r="F1466" s="2">
        <f t="shared" si="177"/>
        <v>1.24963</v>
      </c>
      <c r="G1466" s="2">
        <f t="shared" si="179"/>
        <v>1.1925300000000001</v>
      </c>
      <c r="H1466" s="2">
        <f t="shared" si="175"/>
        <v>1.098074</v>
      </c>
      <c r="I1466" s="2">
        <f t="array" ref="I1466">SUMPRODUCT(B1450:B1469, (ROW(B1450:B1469)-ROW(B1450)+1)) / (20*21/2)</f>
        <v>1.2244314285714286</v>
      </c>
      <c r="J1466" s="2">
        <f t="shared" si="178"/>
        <v>1.228969698997691</v>
      </c>
      <c r="K1466" s="2">
        <f t="shared" si="180"/>
        <v>1.1809009282748404</v>
      </c>
    </row>
    <row r="1467" spans="1:11" ht="13.5" x14ac:dyDescent="0.25">
      <c r="A1467" s="3">
        <v>44148</v>
      </c>
      <c r="B1467" s="2">
        <v>1.2042999999999999</v>
      </c>
      <c r="C1467" s="2">
        <f t="shared" si="173"/>
        <v>0</v>
      </c>
      <c r="D1467" s="2">
        <f t="shared" si="174"/>
        <v>1.2156199999999999</v>
      </c>
      <c r="E1467" s="2">
        <f t="shared" si="176"/>
        <v>1.2106699999999999</v>
      </c>
      <c r="F1467" s="2">
        <f t="shared" si="177"/>
        <v>1.2446699999999999</v>
      </c>
      <c r="G1467" s="2">
        <f t="shared" si="179"/>
        <v>1.1966380000000001</v>
      </c>
      <c r="H1467" s="2">
        <f t="shared" si="175"/>
        <v>1.0983929999999997</v>
      </c>
      <c r="I1467" s="2">
        <f t="array" ref="I1467">SUMPRODUCT(B1451:B1470, (ROW(B1451:B1470)-ROW(B1451)+1)) / (20*21/2)</f>
        <v>1.2210923809523808</v>
      </c>
      <c r="J1467" s="2">
        <f t="shared" si="178"/>
        <v>1.226620203855054</v>
      </c>
      <c r="K1467" s="2">
        <f t="shared" si="180"/>
        <v>1.181818538930729</v>
      </c>
    </row>
    <row r="1468" spans="1:11" ht="13.5" x14ac:dyDescent="0.25">
      <c r="A1468" s="3">
        <v>44151</v>
      </c>
      <c r="B1468" s="2">
        <v>1.2184999999999999</v>
      </c>
      <c r="C1468" s="2">
        <f t="shared" si="173"/>
        <v>1.419999999999999E-2</v>
      </c>
      <c r="D1468" s="2">
        <f t="shared" si="174"/>
        <v>1.2184599999999999</v>
      </c>
      <c r="E1468" s="2">
        <f t="shared" si="176"/>
        <v>1.20784</v>
      </c>
      <c r="F1468" s="2">
        <f t="shared" si="177"/>
        <v>1.2418400000000001</v>
      </c>
      <c r="G1468" s="2">
        <f t="shared" si="179"/>
        <v>1.1998980000000001</v>
      </c>
      <c r="H1468" s="2">
        <f t="shared" si="175"/>
        <v>1.0986409999999998</v>
      </c>
      <c r="I1468" s="2">
        <f t="array" ref="I1468">SUMPRODUCT(B1452:B1471, (ROW(B1452:B1471)-ROW(B1452)+1)) / (20*21/2)</f>
        <v>1.2180571428571427</v>
      </c>
      <c r="J1468" s="2">
        <f t="shared" si="178"/>
        <v>1.2258468511069536</v>
      </c>
      <c r="K1468" s="2">
        <f t="shared" si="180"/>
        <v>1.1832570276001122</v>
      </c>
    </row>
    <row r="1469" spans="1:11" ht="13.5" x14ac:dyDescent="0.25">
      <c r="A1469" s="3">
        <v>44152</v>
      </c>
      <c r="B1469" s="2">
        <v>1.2255</v>
      </c>
      <c r="C1469" s="2">
        <f t="shared" si="173"/>
        <v>7.0000000000001172E-3</v>
      </c>
      <c r="D1469" s="2">
        <f t="shared" si="174"/>
        <v>1.2170399999999999</v>
      </c>
      <c r="E1469" s="2">
        <f t="shared" si="176"/>
        <v>1.2092499999999999</v>
      </c>
      <c r="F1469" s="2">
        <f t="shared" si="177"/>
        <v>1.23936</v>
      </c>
      <c r="G1469" s="2">
        <f t="shared" si="179"/>
        <v>1.2024480000000002</v>
      </c>
      <c r="H1469" s="2">
        <f t="shared" si="175"/>
        <v>1.0988179999999996</v>
      </c>
      <c r="I1469" s="2">
        <f t="array" ref="I1469">SUMPRODUCT(B1453:B1472, (ROW(B1453:B1472)-ROW(B1453)+1)) / (20*21/2)</f>
        <v>1.2153590476190479</v>
      </c>
      <c r="J1469" s="2">
        <f t="shared" si="178"/>
        <v>1.2258138176681961</v>
      </c>
      <c r="K1469" s="2">
        <f t="shared" si="180"/>
        <v>1.184913614753049</v>
      </c>
    </row>
    <row r="1470" spans="1:11" ht="13.5" x14ac:dyDescent="0.25">
      <c r="A1470" s="3">
        <v>44153</v>
      </c>
      <c r="B1470" s="2">
        <v>1.2042999999999999</v>
      </c>
      <c r="C1470" s="2">
        <f t="shared" si="173"/>
        <v>-2.1200000000000108E-2</v>
      </c>
      <c r="D1470" s="2">
        <f t="shared" si="174"/>
        <v>1.2113799999999999</v>
      </c>
      <c r="E1470" s="2">
        <f t="shared" si="176"/>
        <v>1.2099600000000001</v>
      </c>
      <c r="F1470" s="2">
        <f t="shared" si="177"/>
        <v>1.2361700000000002</v>
      </c>
      <c r="G1470" s="2">
        <f t="shared" si="179"/>
        <v>1.2054239999999998</v>
      </c>
      <c r="H1470" s="2">
        <f t="shared" si="175"/>
        <v>1.0991369999999996</v>
      </c>
      <c r="I1470" s="2">
        <f t="array" ref="I1470">SUMPRODUCT(B1454:B1473, (ROW(B1454:B1473)-ROW(B1454)+1)) / (20*21/2)</f>
        <v>1.2096266666666666</v>
      </c>
      <c r="J1470" s="2">
        <f t="shared" si="178"/>
        <v>1.2237648826521774</v>
      </c>
      <c r="K1470" s="2">
        <f t="shared" si="180"/>
        <v>1.1856738651548901</v>
      </c>
    </row>
    <row r="1471" spans="1:11" ht="13.5" x14ac:dyDescent="0.25">
      <c r="A1471" s="3">
        <v>44154</v>
      </c>
      <c r="B1471" s="2">
        <v>1.2042999999999999</v>
      </c>
      <c r="C1471" s="2">
        <f t="shared" si="173"/>
        <v>0</v>
      </c>
      <c r="D1471" s="2">
        <f t="shared" si="174"/>
        <v>1.2113799999999999</v>
      </c>
      <c r="E1471" s="2">
        <f t="shared" si="176"/>
        <v>1.21279</v>
      </c>
      <c r="F1471" s="2">
        <f t="shared" si="177"/>
        <v>1.2326300000000001</v>
      </c>
      <c r="G1471" s="2">
        <f t="shared" si="179"/>
        <v>1.2092500000000002</v>
      </c>
      <c r="H1471" s="2">
        <f t="shared" si="175"/>
        <v>1.0995264999999996</v>
      </c>
      <c r="I1471" s="2">
        <f t="array" ref="I1471">SUMPRODUCT(B1455:B1474, (ROW(B1455:B1474)-ROW(B1455)+1)) / (20*21/2)</f>
        <v>1.2017628571428571</v>
      </c>
      <c r="J1471" s="2">
        <f t="shared" si="178"/>
        <v>1.221911084304351</v>
      </c>
      <c r="K1471" s="2">
        <f t="shared" si="180"/>
        <v>1.1864043018154826</v>
      </c>
    </row>
    <row r="1472" spans="1:11" ht="13.5" x14ac:dyDescent="0.25">
      <c r="A1472" s="3">
        <v>44155</v>
      </c>
      <c r="B1472" s="2">
        <v>1.2042999999999999</v>
      </c>
      <c r="C1472" s="2">
        <f t="shared" si="173"/>
        <v>0</v>
      </c>
      <c r="D1472" s="2">
        <f t="shared" si="174"/>
        <v>1.2113799999999999</v>
      </c>
      <c r="E1472" s="2">
        <f t="shared" si="176"/>
        <v>1.2134999999999998</v>
      </c>
      <c r="F1472" s="2">
        <f t="shared" si="177"/>
        <v>1.22909</v>
      </c>
      <c r="G1472" s="2">
        <f t="shared" si="179"/>
        <v>1.2136420000000001</v>
      </c>
      <c r="H1472" s="2">
        <f t="shared" si="175"/>
        <v>1.1000579999999995</v>
      </c>
      <c r="I1472" s="2">
        <f t="array" ref="I1472">SUMPRODUCT(B1456:B1475, (ROW(B1456:B1475)-ROW(B1456)+1)) / (20*21/2)</f>
        <v>1.1973799999999999</v>
      </c>
      <c r="J1472" s="2">
        <f t="shared" si="178"/>
        <v>1.2202338381801272</v>
      </c>
      <c r="K1472" s="2">
        <f t="shared" si="180"/>
        <v>1.18710609390115</v>
      </c>
    </row>
    <row r="1473" spans="1:11" ht="13.5" x14ac:dyDescent="0.25">
      <c r="A1473" s="3">
        <v>44158</v>
      </c>
      <c r="B1473" s="2">
        <v>1.1689000000000001</v>
      </c>
      <c r="C1473" s="2">
        <f t="shared" si="173"/>
        <v>-3.5399999999999876E-2</v>
      </c>
      <c r="D1473" s="2">
        <f t="shared" si="174"/>
        <v>1.20146</v>
      </c>
      <c r="E1473" s="2">
        <f t="shared" si="176"/>
        <v>1.2099599999999999</v>
      </c>
      <c r="F1473" s="2">
        <f t="shared" si="177"/>
        <v>1.2230700000000001</v>
      </c>
      <c r="G1473" s="2">
        <f t="shared" si="179"/>
        <v>1.2176100000000001</v>
      </c>
      <c r="H1473" s="2">
        <f t="shared" si="175"/>
        <v>1.1003769999999995</v>
      </c>
      <c r="I1473" s="2">
        <f t="array" ref="I1473">SUMPRODUCT(B1457:B1476, (ROW(B1457:B1476)-ROW(B1457)+1)) / (20*21/2)</f>
        <v>1.1935028571428572</v>
      </c>
      <c r="J1473" s="2">
        <f t="shared" si="178"/>
        <v>1.2153449012105915</v>
      </c>
      <c r="K1473" s="2">
        <f t="shared" si="180"/>
        <v>1.1863921294344384</v>
      </c>
    </row>
    <row r="1474" spans="1:11" ht="13.5" x14ac:dyDescent="0.25">
      <c r="A1474" s="3">
        <v>44159</v>
      </c>
      <c r="B1474" s="2">
        <v>1.1405000000000001</v>
      </c>
      <c r="C1474" s="2">
        <f t="shared" si="173"/>
        <v>-2.8399999999999981E-2</v>
      </c>
      <c r="D1474" s="2">
        <f t="shared" si="174"/>
        <v>1.1844600000000001</v>
      </c>
      <c r="E1474" s="2">
        <f t="shared" si="176"/>
        <v>1.20075</v>
      </c>
      <c r="F1474" s="2">
        <f t="shared" si="177"/>
        <v>1.21492</v>
      </c>
      <c r="G1474" s="2">
        <f t="shared" si="179"/>
        <v>1.2203020000000002</v>
      </c>
      <c r="H1474" s="2">
        <f t="shared" si="175"/>
        <v>1.1005539999999996</v>
      </c>
      <c r="I1474" s="2">
        <f t="array" ref="I1474">SUMPRODUCT(B1458:B1477, (ROW(B1458:B1477)-ROW(B1458)+1)) / (20*21/2)</f>
        <v>1.186895238095238</v>
      </c>
      <c r="J1474" s="2">
        <f t="shared" si="178"/>
        <v>1.2082168153810113</v>
      </c>
      <c r="K1474" s="2">
        <f t="shared" si="180"/>
        <v>1.1845924380840684</v>
      </c>
    </row>
    <row r="1475" spans="1:11" ht="13.5" x14ac:dyDescent="0.25">
      <c r="A1475" s="3">
        <v>44160</v>
      </c>
      <c r="B1475" s="2">
        <v>1.1689000000000001</v>
      </c>
      <c r="C1475" s="2">
        <f t="shared" si="173"/>
        <v>2.8399999999999981E-2</v>
      </c>
      <c r="D1475" s="2">
        <f t="shared" si="174"/>
        <v>1.1773799999999999</v>
      </c>
      <c r="E1475" s="2">
        <f t="shared" si="176"/>
        <v>1.19438</v>
      </c>
      <c r="F1475" s="2">
        <f t="shared" si="177"/>
        <v>1.2096100000000001</v>
      </c>
      <c r="G1475" s="2">
        <f t="shared" si="179"/>
        <v>1.2229939999999999</v>
      </c>
      <c r="H1475" s="2">
        <f t="shared" si="175"/>
        <v>1.1007309999999997</v>
      </c>
      <c r="I1475" s="2">
        <f t="array" ref="I1475">SUMPRODUCT(B1459:B1478, (ROW(B1459:B1478)-ROW(B1459)+1)) / (20*21/2)</f>
        <v>1.1821699999999999</v>
      </c>
      <c r="J1475" s="2">
        <f t="shared" si="178"/>
        <v>1.204472356773296</v>
      </c>
      <c r="K1475" s="2">
        <f t="shared" si="180"/>
        <v>1.1839770483552816</v>
      </c>
    </row>
    <row r="1476" spans="1:11" ht="13.5" x14ac:dyDescent="0.25">
      <c r="A1476" s="3">
        <v>44161</v>
      </c>
      <c r="B1476" s="2">
        <v>1.1689000000000001</v>
      </c>
      <c r="C1476" s="2">
        <f t="shared" ref="C1476:C1539" si="181">B1476-B1475</f>
        <v>0</v>
      </c>
      <c r="D1476" s="2">
        <f t="shared" si="174"/>
        <v>1.1702999999999999</v>
      </c>
      <c r="E1476" s="2">
        <f t="shared" si="176"/>
        <v>1.1908400000000001</v>
      </c>
      <c r="F1476" s="2">
        <f t="shared" si="177"/>
        <v>1.2028800000000002</v>
      </c>
      <c r="G1476" s="2">
        <f t="shared" si="179"/>
        <v>1.2245540000000001</v>
      </c>
      <c r="H1476" s="2">
        <f t="shared" si="175"/>
        <v>1.1007664999999998</v>
      </c>
      <c r="I1476" s="2">
        <f t="array" ref="I1476">SUMPRODUCT(B1460:B1479, (ROW(B1460:B1479)-ROW(B1460)+1)) / (20*21/2)</f>
        <v>1.1799457142857142</v>
      </c>
      <c r="J1476" s="2">
        <f t="shared" si="178"/>
        <v>1.2010845132710775</v>
      </c>
      <c r="K1476" s="2">
        <f t="shared" si="180"/>
        <v>1.1833857915570354</v>
      </c>
    </row>
    <row r="1477" spans="1:11" ht="13.5" x14ac:dyDescent="0.25">
      <c r="A1477" s="3">
        <v>44162</v>
      </c>
      <c r="B1477" s="2">
        <v>1.1335</v>
      </c>
      <c r="C1477" s="2">
        <f t="shared" si="181"/>
        <v>-3.5400000000000098E-2</v>
      </c>
      <c r="D1477" s="2">
        <f t="shared" si="174"/>
        <v>1.1561399999999999</v>
      </c>
      <c r="E1477" s="2">
        <f t="shared" si="176"/>
        <v>1.1837599999999999</v>
      </c>
      <c r="F1477" s="2">
        <f t="shared" si="177"/>
        <v>1.1972150000000001</v>
      </c>
      <c r="G1477" s="2">
        <f t="shared" si="179"/>
        <v>1.2245540000000001</v>
      </c>
      <c r="H1477" s="2">
        <f t="shared" si="175"/>
        <v>1.1003414999999999</v>
      </c>
      <c r="I1477" s="2">
        <f t="array" ref="I1477">SUMPRODUCT(B1461:B1480, (ROW(B1461:B1480)-ROW(B1461)+1)) / (20*21/2)</f>
        <v>1.179942857142857</v>
      </c>
      <c r="J1477" s="2">
        <f t="shared" si="178"/>
        <v>1.1946478929595463</v>
      </c>
      <c r="K1477" s="2">
        <f t="shared" si="180"/>
        <v>1.1814294860057792</v>
      </c>
    </row>
    <row r="1478" spans="1:11" ht="13.5" x14ac:dyDescent="0.25">
      <c r="A1478" s="3">
        <v>44165</v>
      </c>
      <c r="B1478" s="2">
        <v>1.1476</v>
      </c>
      <c r="C1478" s="2">
        <f t="shared" si="181"/>
        <v>1.4100000000000001E-2</v>
      </c>
      <c r="D1478" s="2">
        <f t="shared" ref="D1478:D1541" si="182">AVERAGE(B1474:B1478)</f>
        <v>1.1518799999999998</v>
      </c>
      <c r="E1478" s="2">
        <f t="shared" si="176"/>
        <v>1.1766700000000001</v>
      </c>
      <c r="F1478" s="2">
        <f t="shared" si="177"/>
        <v>1.1922550000000003</v>
      </c>
      <c r="G1478" s="2">
        <f t="shared" si="179"/>
        <v>1.2235620000000003</v>
      </c>
      <c r="H1478" s="2">
        <f t="shared" si="175"/>
        <v>1.0998810000000001</v>
      </c>
      <c r="I1478" s="2">
        <f t="array" ref="I1478">SUMPRODUCT(B1462:B1481, (ROW(B1462:B1481)-ROW(B1462)+1)) / (20*21/2)</f>
        <v>1.1752499999999997</v>
      </c>
      <c r="J1478" s="2">
        <f t="shared" si="178"/>
        <v>1.1901671412491133</v>
      </c>
      <c r="K1478" s="2">
        <f t="shared" si="180"/>
        <v>1.1801028394957489</v>
      </c>
    </row>
    <row r="1479" spans="1:11" ht="13.5" x14ac:dyDescent="0.25">
      <c r="A1479" s="3">
        <v>44166</v>
      </c>
      <c r="B1479" s="2">
        <v>1.1689000000000001</v>
      </c>
      <c r="C1479" s="2">
        <f t="shared" si="181"/>
        <v>2.1300000000000097E-2</v>
      </c>
      <c r="D1479" s="2">
        <f t="shared" si="182"/>
        <v>1.1575599999999999</v>
      </c>
      <c r="E1479" s="2">
        <f t="shared" si="176"/>
        <v>1.1710100000000001</v>
      </c>
      <c r="F1479" s="2">
        <f t="shared" si="177"/>
        <v>1.1901300000000001</v>
      </c>
      <c r="G1479" s="2">
        <f t="shared" si="179"/>
        <v>1.2220040000000001</v>
      </c>
      <c r="H1479" s="2">
        <f t="shared" si="175"/>
        <v>1.0995269999999999</v>
      </c>
      <c r="I1479" s="2">
        <f t="array" ref="I1479">SUMPRODUCT(B1463:B1482, (ROW(B1463:B1482)-ROW(B1463)+1)) / (20*21/2)</f>
        <v>1.1700595238095237</v>
      </c>
      <c r="J1479" s="2">
        <f t="shared" si="178"/>
        <v>1.1881416992253884</v>
      </c>
      <c r="K1479" s="2">
        <f t="shared" si="180"/>
        <v>1.1796635124567001</v>
      </c>
    </row>
    <row r="1480" spans="1:11" ht="13.5" x14ac:dyDescent="0.25">
      <c r="A1480" s="3">
        <v>44167</v>
      </c>
      <c r="B1480" s="2">
        <v>1.1900999999999999</v>
      </c>
      <c r="C1480" s="2">
        <f t="shared" si="181"/>
        <v>2.1199999999999886E-2</v>
      </c>
      <c r="D1480" s="2">
        <f t="shared" si="182"/>
        <v>1.1617999999999999</v>
      </c>
      <c r="E1480" s="2">
        <f t="shared" si="176"/>
        <v>1.1695899999999999</v>
      </c>
      <c r="F1480" s="2">
        <f t="shared" si="177"/>
        <v>1.1897750000000005</v>
      </c>
      <c r="G1480" s="2">
        <f t="shared" si="179"/>
        <v>1.221012</v>
      </c>
      <c r="H1480" s="2">
        <f t="shared" si="175"/>
        <v>1.0994560000000002</v>
      </c>
      <c r="I1480" s="2">
        <f t="array" ref="I1480">SUMPRODUCT(B1464:B1483, (ROW(B1464:B1483)-ROW(B1464)+1)) / (20*21/2)</f>
        <v>1.1651723809523811</v>
      </c>
      <c r="J1480" s="2">
        <f t="shared" si="178"/>
        <v>1.1883282040610657</v>
      </c>
      <c r="K1480" s="2">
        <f t="shared" si="180"/>
        <v>1.1800727864780058</v>
      </c>
    </row>
    <row r="1481" spans="1:11" ht="13.5" x14ac:dyDescent="0.25">
      <c r="A1481" s="3">
        <v>44168</v>
      </c>
      <c r="B1481" s="2">
        <v>1.1405000000000001</v>
      </c>
      <c r="C1481" s="2">
        <f t="shared" si="181"/>
        <v>-4.9599999999999866E-2</v>
      </c>
      <c r="D1481" s="2">
        <f t="shared" si="182"/>
        <v>1.15612</v>
      </c>
      <c r="E1481" s="2">
        <f t="shared" si="176"/>
        <v>1.1632099999999999</v>
      </c>
      <c r="F1481" s="2">
        <f t="shared" si="177"/>
        <v>1.1880000000000002</v>
      </c>
      <c r="G1481" s="2">
        <f t="shared" si="179"/>
        <v>1.220162</v>
      </c>
      <c r="H1481" s="2">
        <f t="shared" si="175"/>
        <v>1.0992435000000003</v>
      </c>
      <c r="I1481" s="2">
        <f t="array" ref="I1481">SUMPRODUCT(B1465:B1484, (ROW(B1465:B1484)-ROW(B1465)+1)) / (20*21/2)</f>
        <v>1.1579176190476188</v>
      </c>
      <c r="J1481" s="2">
        <f t="shared" si="178"/>
        <v>1.1837731370076308</v>
      </c>
      <c r="K1481" s="2">
        <f t="shared" si="180"/>
        <v>1.1785209124984763</v>
      </c>
    </row>
    <row r="1482" spans="1:11" ht="13.5" x14ac:dyDescent="0.25">
      <c r="A1482" s="3">
        <v>44169</v>
      </c>
      <c r="B1482" s="2">
        <v>1.1335</v>
      </c>
      <c r="C1482" s="2">
        <f t="shared" si="181"/>
        <v>-7.0000000000001172E-3</v>
      </c>
      <c r="D1482" s="2">
        <f t="shared" si="182"/>
        <v>1.15612</v>
      </c>
      <c r="E1482" s="2">
        <f t="shared" si="176"/>
        <v>1.1561299999999997</v>
      </c>
      <c r="F1482" s="2">
        <f t="shared" si="177"/>
        <v>1.1848150000000002</v>
      </c>
      <c r="G1482" s="2">
        <f t="shared" si="179"/>
        <v>1.218888</v>
      </c>
      <c r="H1482" s="2">
        <f t="shared" ref="H1482:H1545" si="183">AVERAGE(B1283:B1482)</f>
        <v>1.0988895000000001</v>
      </c>
      <c r="I1482" s="2">
        <f t="array" ref="I1482">SUMPRODUCT(B1466:B1485, (ROW(B1466:B1485)-ROW(B1466)+1)) / (20*21/2)</f>
        <v>1.15127</v>
      </c>
      <c r="J1482" s="2">
        <f t="shared" si="178"/>
        <v>1.1789852191973802</v>
      </c>
      <c r="K1482" s="2">
        <f t="shared" si="180"/>
        <v>1.1767553865181439</v>
      </c>
    </row>
    <row r="1483" spans="1:11" ht="13.5" x14ac:dyDescent="0.25">
      <c r="A1483" s="3">
        <v>44172</v>
      </c>
      <c r="B1483" s="2">
        <v>1.1335</v>
      </c>
      <c r="C1483" s="2">
        <f t="shared" si="181"/>
        <v>0</v>
      </c>
      <c r="D1483" s="2">
        <f t="shared" si="182"/>
        <v>1.1533</v>
      </c>
      <c r="E1483" s="2">
        <f t="shared" si="176"/>
        <v>1.1525899999999998</v>
      </c>
      <c r="F1483" s="2">
        <f t="shared" si="177"/>
        <v>1.1812750000000003</v>
      </c>
      <c r="G1483" s="2">
        <f t="shared" si="179"/>
        <v>1.2178979999999999</v>
      </c>
      <c r="H1483" s="2">
        <f t="shared" si="183"/>
        <v>1.0985000000000003</v>
      </c>
      <c r="I1483" s="2">
        <f t="array" ref="I1483">SUMPRODUCT(B1467:B1486, (ROW(B1467:B1486)-ROW(B1467)+1)) / (20*21/2)</f>
        <v>1.1438771428571426</v>
      </c>
      <c r="J1483" s="2">
        <f t="shared" si="178"/>
        <v>1.1746532935595346</v>
      </c>
      <c r="K1483" s="2">
        <f t="shared" si="180"/>
        <v>1.1750590968507657</v>
      </c>
    </row>
    <row r="1484" spans="1:11" ht="13.5" x14ac:dyDescent="0.25">
      <c r="A1484" s="3">
        <v>44173</v>
      </c>
      <c r="B1484" s="2">
        <v>1.1051</v>
      </c>
      <c r="C1484" s="2">
        <f t="shared" si="181"/>
        <v>-2.8399999999999981E-2</v>
      </c>
      <c r="D1484" s="2">
        <f t="shared" si="182"/>
        <v>1.1405400000000001</v>
      </c>
      <c r="E1484" s="2">
        <f t="shared" ref="E1484:E1547" si="184">AVERAGE(B1475:B1484)</f>
        <v>1.1490499999999999</v>
      </c>
      <c r="F1484" s="2">
        <f t="shared" si="177"/>
        <v>1.1749000000000003</v>
      </c>
      <c r="G1484" s="2">
        <f t="shared" si="179"/>
        <v>1.21634</v>
      </c>
      <c r="H1484" s="2">
        <f t="shared" si="183"/>
        <v>1.0979685000000001</v>
      </c>
      <c r="I1484" s="2">
        <f t="array" ref="I1484">SUMPRODUCT(B1468:B1487, (ROW(B1468:B1487)-ROW(B1468)+1)) / (20*21/2)</f>
        <v>1.1383766666666666</v>
      </c>
      <c r="J1484" s="2">
        <f t="shared" si="178"/>
        <v>1.1680291703633885</v>
      </c>
      <c r="K1484" s="2">
        <f t="shared" si="180"/>
        <v>1.1723156028566182</v>
      </c>
    </row>
    <row r="1485" spans="1:11" ht="13.5" x14ac:dyDescent="0.25">
      <c r="A1485" s="3">
        <v>44174</v>
      </c>
      <c r="B1485" s="2">
        <v>1.1051</v>
      </c>
      <c r="C1485" s="2">
        <f t="shared" si="181"/>
        <v>0</v>
      </c>
      <c r="D1485" s="2">
        <f t="shared" si="182"/>
        <v>1.12354</v>
      </c>
      <c r="E1485" s="2">
        <f t="shared" si="184"/>
        <v>1.1426700000000001</v>
      </c>
      <c r="F1485" s="2">
        <f t="shared" si="177"/>
        <v>1.1685250000000003</v>
      </c>
      <c r="G1485" s="2">
        <f t="shared" si="179"/>
        <v>1.2147819999999998</v>
      </c>
      <c r="H1485" s="2">
        <f t="shared" si="183"/>
        <v>1.0974370000000002</v>
      </c>
      <c r="I1485" s="2">
        <f t="array" ref="I1485">SUMPRODUCT(B1469:B1488, (ROW(B1469:B1488)-ROW(B1469)+1)) / (20*21/2)</f>
        <v>1.1319961904761904</v>
      </c>
      <c r="J1485" s="2">
        <f t="shared" si="178"/>
        <v>1.1620359160430658</v>
      </c>
      <c r="K1485" s="2">
        <f t="shared" si="180"/>
        <v>1.1696796968622412</v>
      </c>
    </row>
    <row r="1486" spans="1:11" ht="13.5" x14ac:dyDescent="0.25">
      <c r="A1486" s="3">
        <v>44175</v>
      </c>
      <c r="B1486" s="2">
        <v>1.0909</v>
      </c>
      <c r="C1486" s="2">
        <f t="shared" si="181"/>
        <v>-1.419999999999999E-2</v>
      </c>
      <c r="D1486" s="2">
        <f t="shared" si="182"/>
        <v>1.1136199999999998</v>
      </c>
      <c r="E1486" s="2">
        <f t="shared" si="184"/>
        <v>1.13487</v>
      </c>
      <c r="F1486" s="2">
        <f t="shared" si="177"/>
        <v>1.1628550000000002</v>
      </c>
      <c r="G1486" s="2">
        <f t="shared" si="179"/>
        <v>1.212656</v>
      </c>
      <c r="H1486" s="2">
        <f t="shared" si="183"/>
        <v>1.0966575000000003</v>
      </c>
      <c r="I1486" s="2">
        <f t="array" ref="I1486">SUMPRODUCT(B1470:B1489, (ROW(B1470:B1489)-ROW(B1470)+1)) / (20*21/2)</f>
        <v>1.1248804761904763</v>
      </c>
      <c r="J1486" s="2">
        <f t="shared" si="178"/>
        <v>1.1552610668961072</v>
      </c>
      <c r="K1486" s="2">
        <f t="shared" si="180"/>
        <v>1.1665902969852906</v>
      </c>
    </row>
    <row r="1487" spans="1:11" ht="13.5" x14ac:dyDescent="0.25">
      <c r="A1487" s="3">
        <v>44176</v>
      </c>
      <c r="B1487" s="2">
        <v>1.1051</v>
      </c>
      <c r="C1487" s="2">
        <f t="shared" si="181"/>
        <v>1.419999999999999E-2</v>
      </c>
      <c r="D1487" s="2">
        <f t="shared" si="182"/>
        <v>1.1079399999999999</v>
      </c>
      <c r="E1487" s="2">
        <f t="shared" si="184"/>
        <v>1.1320299999999999</v>
      </c>
      <c r="F1487" s="2">
        <f t="shared" si="177"/>
        <v>1.1578950000000003</v>
      </c>
      <c r="G1487" s="2">
        <f t="shared" si="179"/>
        <v>1.2113799999999997</v>
      </c>
      <c r="H1487" s="2">
        <f t="shared" si="183"/>
        <v>1.0959845000000004</v>
      </c>
      <c r="I1487" s="2">
        <f t="array" ref="I1487">SUMPRODUCT(B1471:B1490, (ROW(B1471:B1490)-ROW(B1471)+1)) / (20*21/2)</f>
        <v>1.1238728571428571</v>
      </c>
      <c r="J1487" s="2">
        <f t="shared" si="178"/>
        <v>1.1504838224298113</v>
      </c>
      <c r="K1487" s="2">
        <f t="shared" si="180"/>
        <v>1.164178912789789</v>
      </c>
    </row>
    <row r="1488" spans="1:11" ht="13.5" x14ac:dyDescent="0.25">
      <c r="A1488" s="3">
        <v>44179</v>
      </c>
      <c r="B1488" s="2">
        <v>1.0909</v>
      </c>
      <c r="C1488" s="2">
        <f t="shared" si="181"/>
        <v>-1.419999999999999E-2</v>
      </c>
      <c r="D1488" s="2">
        <f t="shared" si="182"/>
        <v>1.0994199999999998</v>
      </c>
      <c r="E1488" s="2">
        <f t="shared" si="184"/>
        <v>1.12636</v>
      </c>
      <c r="F1488" s="2">
        <f t="shared" si="177"/>
        <v>1.1515150000000003</v>
      </c>
      <c r="G1488" s="2">
        <f t="shared" si="179"/>
        <v>1.2099619999999998</v>
      </c>
      <c r="H1488" s="2">
        <f t="shared" si="183"/>
        <v>1.0950985000000004</v>
      </c>
      <c r="I1488" s="2">
        <f t="array" ref="I1488">SUMPRODUCT(B1472:B1491, (ROW(B1472:B1491)-ROW(B1472)+1)) / (20*21/2)</f>
        <v>1.1292690476190477</v>
      </c>
      <c r="J1488" s="2">
        <f t="shared" si="178"/>
        <v>1.144809172674591</v>
      </c>
      <c r="K1488" s="2">
        <f t="shared" si="180"/>
        <v>1.1613052299352875</v>
      </c>
    </row>
    <row r="1489" spans="1:11" ht="13.5" x14ac:dyDescent="0.25">
      <c r="A1489" s="3">
        <v>44180</v>
      </c>
      <c r="B1489" s="2">
        <v>1.0768</v>
      </c>
      <c r="C1489" s="2">
        <f t="shared" si="181"/>
        <v>-1.4100000000000001E-2</v>
      </c>
      <c r="D1489" s="2">
        <f t="shared" si="182"/>
        <v>1.0937600000000001</v>
      </c>
      <c r="E1489" s="2">
        <f t="shared" si="184"/>
        <v>1.1171500000000001</v>
      </c>
      <c r="F1489" s="2">
        <f t="shared" si="177"/>
        <v>1.1440800000000002</v>
      </c>
      <c r="G1489" s="2">
        <f t="shared" si="179"/>
        <v>1.2081199999999999</v>
      </c>
      <c r="H1489" s="2">
        <f t="shared" si="183"/>
        <v>1.0941420000000004</v>
      </c>
      <c r="I1489" s="2">
        <f t="array" ref="I1489">SUMPRODUCT(B1473:B1492, (ROW(B1473:B1492)-ROW(B1473)+1)) / (20*21/2)</f>
        <v>1.1380704761904761</v>
      </c>
      <c r="J1489" s="2">
        <f t="shared" si="178"/>
        <v>1.1383321086103442</v>
      </c>
      <c r="K1489" s="2">
        <f t="shared" si="180"/>
        <v>1.15799129934959</v>
      </c>
    </row>
    <row r="1490" spans="1:11" ht="13.5" x14ac:dyDescent="0.25">
      <c r="A1490" s="3">
        <v>44181</v>
      </c>
      <c r="B1490" s="2">
        <v>1.1335</v>
      </c>
      <c r="C1490" s="2">
        <f t="shared" si="181"/>
        <v>5.6699999999999973E-2</v>
      </c>
      <c r="D1490" s="2">
        <f t="shared" si="182"/>
        <v>1.09944</v>
      </c>
      <c r="E1490" s="2">
        <f t="shared" si="184"/>
        <v>1.1114900000000001</v>
      </c>
      <c r="F1490" s="2">
        <f t="shared" si="177"/>
        <v>1.1405400000000001</v>
      </c>
      <c r="G1490" s="2">
        <f t="shared" si="179"/>
        <v>1.2074119999999999</v>
      </c>
      <c r="H1490" s="2">
        <f t="shared" si="183"/>
        <v>1.0934690000000002</v>
      </c>
      <c r="I1490" s="2">
        <f t="array" ref="I1490">SUMPRODUCT(B1474:B1493, (ROW(B1474:B1493)-ROW(B1474)+1)) / (20*21/2)</f>
        <v>1.1433657142857143</v>
      </c>
      <c r="J1490" s="2">
        <f t="shared" si="178"/>
        <v>1.1378719077903114</v>
      </c>
      <c r="K1490" s="2">
        <f t="shared" si="180"/>
        <v>1.1570308562378415</v>
      </c>
    </row>
    <row r="1491" spans="1:11" ht="13.5" x14ac:dyDescent="0.25">
      <c r="A1491" s="3">
        <v>44182</v>
      </c>
      <c r="B1491" s="2">
        <v>1.1972</v>
      </c>
      <c r="C1491" s="2">
        <f t="shared" si="181"/>
        <v>6.370000000000009E-2</v>
      </c>
      <c r="D1491" s="2">
        <f t="shared" si="182"/>
        <v>1.1207</v>
      </c>
      <c r="E1491" s="2">
        <f t="shared" si="184"/>
        <v>1.1171599999999999</v>
      </c>
      <c r="F1491" s="2">
        <f t="shared" si="177"/>
        <v>1.140185</v>
      </c>
      <c r="G1491" s="2">
        <f t="shared" si="179"/>
        <v>1.2065619999999999</v>
      </c>
      <c r="H1491" s="2">
        <f t="shared" si="183"/>
        <v>1.0931145000000002</v>
      </c>
      <c r="I1491" s="2">
        <f t="array" ref="I1491">SUMPRODUCT(B1475:B1494, (ROW(B1475:B1494)-ROW(B1475)+1)) / (20*21/2)</f>
        <v>1.1431261904761905</v>
      </c>
      <c r="J1491" s="2">
        <f t="shared" si="178"/>
        <v>1.1435222022864724</v>
      </c>
      <c r="K1491" s="2">
        <f t="shared" si="180"/>
        <v>1.1586061167775339</v>
      </c>
    </row>
    <row r="1492" spans="1:11" ht="13.5" x14ac:dyDescent="0.25">
      <c r="A1492" s="3">
        <v>44183</v>
      </c>
      <c r="B1492" s="2">
        <v>1.2325999999999999</v>
      </c>
      <c r="C1492" s="2">
        <f t="shared" si="181"/>
        <v>3.5399999999999876E-2</v>
      </c>
      <c r="D1492" s="2">
        <f t="shared" si="182"/>
        <v>1.1461999999999999</v>
      </c>
      <c r="E1492" s="2">
        <f t="shared" si="184"/>
        <v>1.12707</v>
      </c>
      <c r="F1492" s="2">
        <f t="shared" ref="F1492:F1555" si="185">AVERAGE(B1473:B1492)</f>
        <v>1.1415999999999999</v>
      </c>
      <c r="G1492" s="2">
        <f t="shared" si="179"/>
        <v>1.2055699999999998</v>
      </c>
      <c r="H1492" s="2">
        <f t="shared" si="183"/>
        <v>1.0929370000000003</v>
      </c>
      <c r="I1492" s="2">
        <f t="array" ref="I1492">SUMPRODUCT(B1476:B1495, (ROW(B1476:B1495)-ROW(B1476)+1)) / (20*21/2)</f>
        <v>1.1449152380952381</v>
      </c>
      <c r="J1492" s="2">
        <f t="shared" si="178"/>
        <v>1.1520058020687132</v>
      </c>
      <c r="K1492" s="2">
        <f t="shared" si="180"/>
        <v>1.1615078376882189</v>
      </c>
    </row>
    <row r="1493" spans="1:11" ht="13.5" x14ac:dyDescent="0.25">
      <c r="A1493" s="3">
        <v>44186</v>
      </c>
      <c r="B1493" s="2">
        <v>1.1972</v>
      </c>
      <c r="C1493" s="2">
        <f t="shared" si="181"/>
        <v>-3.5399999999999876E-2</v>
      </c>
      <c r="D1493" s="2">
        <f t="shared" si="182"/>
        <v>1.1674600000000002</v>
      </c>
      <c r="E1493" s="2">
        <f t="shared" si="184"/>
        <v>1.13344</v>
      </c>
      <c r="F1493" s="2">
        <f t="shared" si="185"/>
        <v>1.1430149999999999</v>
      </c>
      <c r="G1493" s="2">
        <f t="shared" si="179"/>
        <v>1.2038700000000002</v>
      </c>
      <c r="H1493" s="2">
        <f t="shared" si="183"/>
        <v>1.0927600000000002</v>
      </c>
      <c r="I1493" s="2">
        <f t="array" ref="I1493">SUMPRODUCT(B1477:B1496, (ROW(B1477:B1496)-ROW(B1477)+1)) / (20*21/2)</f>
        <v>1.146738095238095</v>
      </c>
      <c r="J1493" s="2">
        <f t="shared" ref="J1493:J1556" si="186">$J$4*B1493+J1492*(1-$J$4)</f>
        <v>1.1563100113955025</v>
      </c>
      <c r="K1493" s="2">
        <f t="shared" si="180"/>
        <v>1.1629075303278964</v>
      </c>
    </row>
    <row r="1494" spans="1:11" ht="13.5" x14ac:dyDescent="0.25">
      <c r="A1494" s="3">
        <v>44187</v>
      </c>
      <c r="B1494" s="2">
        <v>1.1405000000000001</v>
      </c>
      <c r="C1494" s="2">
        <f t="shared" si="181"/>
        <v>-5.6699999999999973E-2</v>
      </c>
      <c r="D1494" s="2">
        <f t="shared" si="182"/>
        <v>1.1802000000000001</v>
      </c>
      <c r="E1494" s="2">
        <f t="shared" si="184"/>
        <v>1.1369799999999999</v>
      </c>
      <c r="F1494" s="2">
        <f t="shared" si="185"/>
        <v>1.1430149999999999</v>
      </c>
      <c r="G1494" s="2">
        <f t="shared" si="179"/>
        <v>1.200752</v>
      </c>
      <c r="H1494" s="2">
        <f t="shared" si="183"/>
        <v>1.0922995000000002</v>
      </c>
      <c r="I1494" s="2">
        <f t="array" ref="I1494">SUMPRODUCT(B1478:B1497, (ROW(B1478:B1497)-ROW(B1478)+1)) / (20*21/2)</f>
        <v>1.1445471428571428</v>
      </c>
      <c r="J1494" s="2">
        <f t="shared" si="186"/>
        <v>1.1548042960245022</v>
      </c>
      <c r="K1494" s="2">
        <f t="shared" si="180"/>
        <v>1.1620288036483712</v>
      </c>
    </row>
    <row r="1495" spans="1:11" ht="13.5" x14ac:dyDescent="0.25">
      <c r="A1495" s="3">
        <v>44188</v>
      </c>
      <c r="B1495" s="2">
        <v>1.1617999999999999</v>
      </c>
      <c r="C1495" s="2">
        <f t="shared" si="181"/>
        <v>2.1299999999999875E-2</v>
      </c>
      <c r="D1495" s="2">
        <f t="shared" si="182"/>
        <v>1.1858599999999999</v>
      </c>
      <c r="E1495" s="2">
        <f t="shared" si="184"/>
        <v>1.1426499999999999</v>
      </c>
      <c r="F1495" s="2">
        <f t="shared" si="185"/>
        <v>1.1426599999999998</v>
      </c>
      <c r="G1495" s="2">
        <f t="shared" si="179"/>
        <v>1.197776</v>
      </c>
      <c r="H1495" s="2">
        <f t="shared" si="183"/>
        <v>1.0920870000000003</v>
      </c>
      <c r="I1495" s="2">
        <f t="array" ref="I1495">SUMPRODUCT(B1479:B1498, (ROW(B1479:B1498)-ROW(B1479)+1)) / (20*21/2)</f>
        <v>1.1437761904761905</v>
      </c>
      <c r="J1495" s="2">
        <f t="shared" si="186"/>
        <v>1.1554705535459782</v>
      </c>
      <c r="K1495" s="2">
        <f t="shared" si="180"/>
        <v>1.1620198309562784</v>
      </c>
    </row>
    <row r="1496" spans="1:11" ht="13.5" x14ac:dyDescent="0.25">
      <c r="A1496" s="3">
        <v>44189</v>
      </c>
      <c r="B1496" s="2">
        <v>1.1617999999999999</v>
      </c>
      <c r="C1496" s="2">
        <f t="shared" si="181"/>
        <v>0</v>
      </c>
      <c r="D1496" s="2">
        <f t="shared" si="182"/>
        <v>1.1787800000000002</v>
      </c>
      <c r="E1496" s="2">
        <f t="shared" si="184"/>
        <v>1.14974</v>
      </c>
      <c r="F1496" s="2">
        <f t="shared" si="185"/>
        <v>1.1423049999999999</v>
      </c>
      <c r="G1496" s="2">
        <f t="shared" si="179"/>
        <v>1.1949419999999999</v>
      </c>
      <c r="H1496" s="2">
        <f t="shared" si="183"/>
        <v>1.0920515000000004</v>
      </c>
      <c r="I1496" s="2">
        <f t="array" ref="I1496">SUMPRODUCT(B1480:B1499, (ROW(B1480:B1499)-ROW(B1480)+1)) / (20*21/2)</f>
        <v>1.1444152380952379</v>
      </c>
      <c r="J1496" s="2">
        <f t="shared" si="186"/>
        <v>1.1560733579701707</v>
      </c>
      <c r="K1496" s="2">
        <f t="shared" si="180"/>
        <v>1.1620112101344637</v>
      </c>
    </row>
    <row r="1497" spans="1:11" ht="13.5" x14ac:dyDescent="0.25">
      <c r="A1497" s="3">
        <v>44190</v>
      </c>
      <c r="B1497" s="2">
        <v>1.1193</v>
      </c>
      <c r="C1497" s="2">
        <f t="shared" si="181"/>
        <v>-4.2499999999999982E-2</v>
      </c>
      <c r="D1497" s="2">
        <f t="shared" si="182"/>
        <v>1.15612</v>
      </c>
      <c r="E1497" s="2">
        <f t="shared" si="184"/>
        <v>1.1511599999999997</v>
      </c>
      <c r="F1497" s="2">
        <f t="shared" si="185"/>
        <v>1.1415949999999999</v>
      </c>
      <c r="G1497" s="2">
        <f t="shared" si="179"/>
        <v>1.1912579999999999</v>
      </c>
      <c r="H1497" s="2">
        <f t="shared" si="183"/>
        <v>1.0915555000000006</v>
      </c>
      <c r="I1497" s="2">
        <f t="array" ref="I1497">SUMPRODUCT(B1481:B1500, (ROW(B1481:B1500)-ROW(B1481)+1)) / (20*21/2)</f>
        <v>1.1444795238095238</v>
      </c>
      <c r="J1497" s="2">
        <f t="shared" si="186"/>
        <v>1.1525711334015831</v>
      </c>
      <c r="K1497" s="2">
        <f t="shared" si="180"/>
        <v>1.1603362607174259</v>
      </c>
    </row>
    <row r="1498" spans="1:11" ht="13.5" x14ac:dyDescent="0.25">
      <c r="A1498" s="3">
        <v>44193</v>
      </c>
      <c r="B1498" s="2">
        <v>1.1335</v>
      </c>
      <c r="C1498" s="2">
        <f t="shared" si="181"/>
        <v>1.419999999999999E-2</v>
      </c>
      <c r="D1498" s="2">
        <f t="shared" si="182"/>
        <v>1.1433799999999998</v>
      </c>
      <c r="E1498" s="2">
        <f t="shared" si="184"/>
        <v>1.1554199999999999</v>
      </c>
      <c r="F1498" s="2">
        <f t="shared" si="185"/>
        <v>1.14089</v>
      </c>
      <c r="G1498" s="2">
        <f t="shared" si="179"/>
        <v>1.188426</v>
      </c>
      <c r="H1498" s="2">
        <f t="shared" si="183"/>
        <v>1.0911305000000007</v>
      </c>
      <c r="I1498" s="2">
        <f t="array" ref="I1498">SUMPRODUCT(B1482:B1501, (ROW(B1482:B1501)-ROW(B1482)+1)) / (20*21/2)</f>
        <v>1.1434371428571428</v>
      </c>
      <c r="J1498" s="2">
        <f t="shared" si="186"/>
        <v>1.1507548349823848</v>
      </c>
      <c r="K1498" s="2">
        <f t="shared" si="180"/>
        <v>1.1592838583363505</v>
      </c>
    </row>
    <row r="1499" spans="1:11" ht="13.5" x14ac:dyDescent="0.25">
      <c r="A1499" s="3">
        <v>44194</v>
      </c>
      <c r="B1499" s="2">
        <v>1.1476</v>
      </c>
      <c r="C1499" s="2">
        <f t="shared" si="181"/>
        <v>1.4100000000000001E-2</v>
      </c>
      <c r="D1499" s="2">
        <f t="shared" si="182"/>
        <v>1.1447999999999998</v>
      </c>
      <c r="E1499" s="2">
        <f t="shared" si="184"/>
        <v>1.1625000000000001</v>
      </c>
      <c r="F1499" s="2">
        <f t="shared" si="185"/>
        <v>1.1398250000000001</v>
      </c>
      <c r="G1499" s="2">
        <f t="shared" si="179"/>
        <v>1.1858759999999997</v>
      </c>
      <c r="H1499" s="2">
        <f t="shared" si="183"/>
        <v>1.0910240000000007</v>
      </c>
      <c r="I1499" s="2">
        <f t="array" ref="I1499">SUMPRODUCT(B1483:B1502, (ROW(B1483:B1502)-ROW(B1483)+1)) / (20*21/2)</f>
        <v>1.1424619047619047</v>
      </c>
      <c r="J1499" s="2">
        <f t="shared" si="186"/>
        <v>1.1504543745078721</v>
      </c>
      <c r="K1499" s="2">
        <f t="shared" si="180"/>
        <v>1.1588256678133564</v>
      </c>
    </row>
    <row r="1500" spans="1:11" ht="13.5" x14ac:dyDescent="0.25">
      <c r="A1500" s="3">
        <v>44195</v>
      </c>
      <c r="B1500" s="2">
        <v>1.1405000000000001</v>
      </c>
      <c r="C1500" s="2">
        <f t="shared" si="181"/>
        <v>-7.0999999999998842E-3</v>
      </c>
      <c r="D1500" s="2">
        <f t="shared" si="182"/>
        <v>1.1405400000000001</v>
      </c>
      <c r="E1500" s="2">
        <f t="shared" si="184"/>
        <v>1.1632</v>
      </c>
      <c r="F1500" s="2">
        <f t="shared" si="185"/>
        <v>1.1373450000000001</v>
      </c>
      <c r="G1500" s="2">
        <f t="shared" si="179"/>
        <v>1.183324</v>
      </c>
      <c r="H1500" s="2">
        <f t="shared" si="183"/>
        <v>1.0908820000000006</v>
      </c>
      <c r="I1500" s="2">
        <f t="array" ref="I1500">SUMPRODUCT(B1484:B1503, (ROW(B1484:B1503)-ROW(B1484)+1)) / (20*21/2)</f>
        <v>1.1421966666666665</v>
      </c>
      <c r="J1500" s="2">
        <f t="shared" si="186"/>
        <v>1.1495063388404558</v>
      </c>
      <c r="K1500" s="2">
        <f t="shared" si="180"/>
        <v>1.1581070141736169</v>
      </c>
    </row>
    <row r="1501" spans="1:11" ht="13.5" x14ac:dyDescent="0.25">
      <c r="A1501" s="3">
        <v>44196</v>
      </c>
      <c r="B1501" s="2">
        <v>1.1264000000000001</v>
      </c>
      <c r="C1501" s="2">
        <f t="shared" si="181"/>
        <v>-1.4100000000000001E-2</v>
      </c>
      <c r="D1501" s="2">
        <f t="shared" si="182"/>
        <v>1.1334599999999999</v>
      </c>
      <c r="E1501" s="2">
        <f t="shared" si="184"/>
        <v>1.15612</v>
      </c>
      <c r="F1501" s="2">
        <f t="shared" si="185"/>
        <v>1.1366400000000001</v>
      </c>
      <c r="G1501" s="2">
        <f t="shared" si="179"/>
        <v>1.18035</v>
      </c>
      <c r="H1501" s="2">
        <f t="shared" si="183"/>
        <v>1.0908115000000005</v>
      </c>
      <c r="I1501" s="2">
        <f t="array" ref="I1501">SUMPRODUCT(B1485:B1504, (ROW(B1485:B1504)-ROW(B1485)+1)) / (20*21/2)</f>
        <v>1.1399028571428571</v>
      </c>
      <c r="J1501" s="2">
        <f t="shared" si="186"/>
        <v>1.1473057351413649</v>
      </c>
      <c r="K1501" s="2">
        <f t="shared" si="180"/>
        <v>1.1568636018530831</v>
      </c>
    </row>
    <row r="1502" spans="1:11" ht="13.5" x14ac:dyDescent="0.25">
      <c r="A1502" s="3">
        <v>44200</v>
      </c>
      <c r="B1502" s="2">
        <v>1.1264000000000001</v>
      </c>
      <c r="C1502" s="2">
        <f t="shared" si="181"/>
        <v>0</v>
      </c>
      <c r="D1502" s="2">
        <f t="shared" si="182"/>
        <v>1.1348800000000001</v>
      </c>
      <c r="E1502" s="2">
        <f t="shared" si="184"/>
        <v>1.1455</v>
      </c>
      <c r="F1502" s="2">
        <f t="shared" si="185"/>
        <v>1.136285</v>
      </c>
      <c r="G1502" s="2">
        <f t="shared" si="179"/>
        <v>1.1773759999999998</v>
      </c>
      <c r="H1502" s="2">
        <f t="shared" si="183"/>
        <v>1.0908825000000006</v>
      </c>
      <c r="I1502" s="2">
        <f t="array" ref="I1502">SUMPRODUCT(B1486:B1505, (ROW(B1486:B1505)-ROW(B1486)+1)) / (20*21/2)</f>
        <v>1.138927619047619</v>
      </c>
      <c r="J1502" s="2">
        <f t="shared" si="186"/>
        <v>1.1453147127469492</v>
      </c>
      <c r="K1502" s="2">
        <f t="shared" si="180"/>
        <v>1.1556689508000211</v>
      </c>
    </row>
    <row r="1503" spans="1:11" ht="13.5" x14ac:dyDescent="0.25">
      <c r="A1503" s="3">
        <v>44201</v>
      </c>
      <c r="B1503" s="2">
        <v>1.1335</v>
      </c>
      <c r="C1503" s="2">
        <f t="shared" si="181"/>
        <v>7.0999999999998842E-3</v>
      </c>
      <c r="D1503" s="2">
        <f t="shared" si="182"/>
        <v>1.1348800000000001</v>
      </c>
      <c r="E1503" s="2">
        <f t="shared" si="184"/>
        <v>1.13913</v>
      </c>
      <c r="F1503" s="2">
        <f t="shared" si="185"/>
        <v>1.1362850000000002</v>
      </c>
      <c r="G1503" s="2">
        <f t="shared" si="179"/>
        <v>1.1742599999999999</v>
      </c>
      <c r="H1503" s="2">
        <f t="shared" si="183"/>
        <v>1.0910600000000006</v>
      </c>
      <c r="I1503" s="2">
        <f t="array" ref="I1503">SUMPRODUCT(B1487:B1506, (ROW(B1487:B1506)-ROW(B1487)+1)) / (20*21/2)</f>
        <v>1.1385271428571428</v>
      </c>
      <c r="J1503" s="2">
        <f t="shared" si="186"/>
        <v>1.1441895020091446</v>
      </c>
      <c r="K1503" s="2">
        <f t="shared" si="180"/>
        <v>1.1547995801804125</v>
      </c>
    </row>
    <row r="1504" spans="1:11" ht="13.5" x14ac:dyDescent="0.25">
      <c r="A1504" s="3">
        <v>44202</v>
      </c>
      <c r="B1504" s="2">
        <v>1.1122000000000001</v>
      </c>
      <c r="C1504" s="2">
        <f t="shared" si="181"/>
        <v>-2.1299999999999875E-2</v>
      </c>
      <c r="D1504" s="2">
        <f t="shared" si="182"/>
        <v>1.1277999999999999</v>
      </c>
      <c r="E1504" s="2">
        <f t="shared" si="184"/>
        <v>1.1362999999999999</v>
      </c>
      <c r="F1504" s="2">
        <f t="shared" si="185"/>
        <v>1.1366400000000001</v>
      </c>
      <c r="G1504" s="2">
        <f t="shared" si="179"/>
        <v>1.170434</v>
      </c>
      <c r="H1504" s="2">
        <f t="shared" si="183"/>
        <v>1.0912725000000005</v>
      </c>
      <c r="I1504" s="2">
        <f t="array" ref="I1504">SUMPRODUCT(B1488:B1507, (ROW(B1488:B1507)-ROW(B1488)+1)) / (20*21/2)</f>
        <v>1.1352190476190476</v>
      </c>
      <c r="J1504" s="2">
        <f t="shared" si="186"/>
        <v>1.1411428827701784</v>
      </c>
      <c r="K1504" s="2">
        <f t="shared" si="180"/>
        <v>1.1531290084086316</v>
      </c>
    </row>
    <row r="1505" spans="1:11" ht="13.5" x14ac:dyDescent="0.25">
      <c r="A1505" s="3">
        <v>44203</v>
      </c>
      <c r="B1505" s="2">
        <v>1.1264000000000001</v>
      </c>
      <c r="C1505" s="2">
        <f t="shared" si="181"/>
        <v>1.419999999999999E-2</v>
      </c>
      <c r="D1505" s="2">
        <f t="shared" si="182"/>
        <v>1.1249800000000001</v>
      </c>
      <c r="E1505" s="2">
        <f t="shared" si="184"/>
        <v>1.13276</v>
      </c>
      <c r="F1505" s="2">
        <f t="shared" si="185"/>
        <v>1.1377050000000002</v>
      </c>
      <c r="G1505" s="2">
        <f t="shared" si="179"/>
        <v>1.1674599999999997</v>
      </c>
      <c r="H1505" s="2">
        <f t="shared" si="183"/>
        <v>1.0914850000000005</v>
      </c>
      <c r="I1505" s="2">
        <f t="array" ref="I1505">SUMPRODUCT(B1489:B1508, (ROW(B1489:B1508)-ROW(B1489)+1)) / (20*21/2)</f>
        <v>1.1325871428571428</v>
      </c>
      <c r="J1505" s="2">
        <f t="shared" si="186"/>
        <v>1.1397387986968281</v>
      </c>
      <c r="K1505" s="2">
        <f t="shared" si="180"/>
        <v>1.15208081200045</v>
      </c>
    </row>
    <row r="1506" spans="1:11" ht="13.5" x14ac:dyDescent="0.25">
      <c r="A1506" s="3">
        <v>44204</v>
      </c>
      <c r="B1506" s="2">
        <v>1.1335</v>
      </c>
      <c r="C1506" s="2">
        <f t="shared" si="181"/>
        <v>7.0999999999998842E-3</v>
      </c>
      <c r="D1506" s="2">
        <f t="shared" si="182"/>
        <v>1.1263999999999998</v>
      </c>
      <c r="E1506" s="2">
        <f t="shared" si="184"/>
        <v>1.1299300000000001</v>
      </c>
      <c r="F1506" s="2">
        <f t="shared" si="185"/>
        <v>1.1398350000000002</v>
      </c>
      <c r="G1506" s="2">
        <f t="shared" si="179"/>
        <v>1.1640599999999999</v>
      </c>
      <c r="H1506" s="2">
        <f t="shared" si="183"/>
        <v>1.0915915000000005</v>
      </c>
      <c r="I1506" s="2">
        <f t="array" ref="I1506">SUMPRODUCT(B1490:B1509, (ROW(B1490:B1509)-ROW(B1490)+1)) / (20*21/2)</f>
        <v>1.1305299999999998</v>
      </c>
      <c r="J1506" s="2">
        <f t="shared" si="186"/>
        <v>1.1391446273923684</v>
      </c>
      <c r="K1506" s="2">
        <f t="shared" si="180"/>
        <v>1.1513521527063149</v>
      </c>
    </row>
    <row r="1507" spans="1:11" ht="13.5" x14ac:dyDescent="0.25">
      <c r="A1507" s="3">
        <v>44207</v>
      </c>
      <c r="B1507" s="2">
        <v>1.1051</v>
      </c>
      <c r="C1507" s="2">
        <f t="shared" si="181"/>
        <v>-2.8399999999999981E-2</v>
      </c>
      <c r="D1507" s="2">
        <f t="shared" si="182"/>
        <v>1.1221400000000001</v>
      </c>
      <c r="E1507" s="2">
        <f t="shared" si="184"/>
        <v>1.1285099999999999</v>
      </c>
      <c r="F1507" s="2">
        <f t="shared" si="185"/>
        <v>1.1398350000000002</v>
      </c>
      <c r="G1507" s="2">
        <f t="shared" si="179"/>
        <v>1.1612259999999999</v>
      </c>
      <c r="H1507" s="2">
        <f t="shared" si="183"/>
        <v>1.0916975000000004</v>
      </c>
      <c r="I1507" s="2">
        <f t="array" ref="I1507">SUMPRODUCT(B1491:B1510, (ROW(B1491:B1510)-ROW(B1491)+1)) / (20*21/2)</f>
        <v>1.1302895238095241</v>
      </c>
      <c r="J1507" s="2">
        <f t="shared" si="186"/>
        <v>1.1359022819264286</v>
      </c>
      <c r="K1507" s="2">
        <f t="shared" si="180"/>
        <v>1.1495383427962633</v>
      </c>
    </row>
    <row r="1508" spans="1:11" ht="13.5" x14ac:dyDescent="0.25">
      <c r="A1508" s="3">
        <v>44208</v>
      </c>
      <c r="B1508" s="2">
        <v>1.1122000000000001</v>
      </c>
      <c r="C1508" s="2">
        <f t="shared" si="181"/>
        <v>7.1000000000001062E-3</v>
      </c>
      <c r="D1508" s="2">
        <f t="shared" si="182"/>
        <v>1.11788</v>
      </c>
      <c r="E1508" s="2">
        <f t="shared" si="184"/>
        <v>1.1263799999999999</v>
      </c>
      <c r="F1508" s="2">
        <f t="shared" si="185"/>
        <v>1.1409000000000002</v>
      </c>
      <c r="G1508" s="2">
        <f t="shared" si="179"/>
        <v>1.158534</v>
      </c>
      <c r="H1508" s="2">
        <f t="shared" si="183"/>
        <v>1.0918390000000004</v>
      </c>
      <c r="I1508" s="2">
        <f t="array" ref="I1508">SUMPRODUCT(B1492:B1511, (ROW(B1492:B1511)-ROW(B1492)+1)) / (20*21/2)</f>
        <v>1.1300157142857143</v>
      </c>
      <c r="J1508" s="2">
        <f t="shared" si="186"/>
        <v>1.1336449217429592</v>
      </c>
      <c r="K1508" s="2">
        <f t="shared" si="180"/>
        <v>1.1480740940591549</v>
      </c>
    </row>
    <row r="1509" spans="1:11" ht="13.5" x14ac:dyDescent="0.25">
      <c r="A1509" s="3">
        <v>44209</v>
      </c>
      <c r="B1509" s="2">
        <v>1.1193</v>
      </c>
      <c r="C1509" s="2">
        <f t="shared" si="181"/>
        <v>7.0999999999998842E-3</v>
      </c>
      <c r="D1509" s="2">
        <f t="shared" si="182"/>
        <v>1.1193</v>
      </c>
      <c r="E1509" s="2">
        <f t="shared" si="184"/>
        <v>1.1235499999999998</v>
      </c>
      <c r="F1509" s="2">
        <f t="shared" si="185"/>
        <v>1.1430250000000002</v>
      </c>
      <c r="G1509" s="2">
        <f t="shared" si="179"/>
        <v>1.1566919999999998</v>
      </c>
      <c r="H1509" s="2">
        <f t="shared" si="183"/>
        <v>1.0919100000000004</v>
      </c>
      <c r="I1509" s="2">
        <f t="array" ref="I1509">SUMPRODUCT(B1493:B1512, (ROW(B1493:B1512)-ROW(B1493)+1)) / (20*21/2)</f>
        <v>1.1286690476190475</v>
      </c>
      <c r="J1509" s="2">
        <f t="shared" si="186"/>
        <v>1.1322787387198203</v>
      </c>
      <c r="K1509" s="2">
        <f t="shared" si="180"/>
        <v>1.1469456982136979</v>
      </c>
    </row>
    <row r="1510" spans="1:11" ht="13.5" x14ac:dyDescent="0.25">
      <c r="A1510" s="3">
        <v>44211</v>
      </c>
      <c r="B1510" s="2">
        <v>1.1405000000000001</v>
      </c>
      <c r="C1510" s="2">
        <f t="shared" si="181"/>
        <v>2.1200000000000108E-2</v>
      </c>
      <c r="D1510" s="2">
        <f t="shared" si="182"/>
        <v>1.1221200000000002</v>
      </c>
      <c r="E1510" s="2">
        <f t="shared" si="184"/>
        <v>1.1235499999999998</v>
      </c>
      <c r="F1510" s="2">
        <f t="shared" si="185"/>
        <v>1.1433750000000003</v>
      </c>
      <c r="G1510" s="2">
        <f t="shared" si="179"/>
        <v>1.1555580000000001</v>
      </c>
      <c r="H1510" s="2">
        <f t="shared" si="183"/>
        <v>1.0920870000000005</v>
      </c>
      <c r="I1510" s="2">
        <f t="array" ref="I1510">SUMPRODUCT(B1494:B1513, (ROW(B1494:B1513)-ROW(B1494)+1)) / (20*21/2)</f>
        <v>1.1251233333333335</v>
      </c>
      <c r="J1510" s="2">
        <f t="shared" si="186"/>
        <v>1.1330617159845993</v>
      </c>
      <c r="K1510" s="2">
        <f t="shared" si="180"/>
        <v>1.1466929257347294</v>
      </c>
    </row>
    <row r="1511" spans="1:11" ht="13.5" x14ac:dyDescent="0.25">
      <c r="A1511" s="3">
        <v>44214</v>
      </c>
      <c r="B1511" s="2">
        <v>1.1405000000000001</v>
      </c>
      <c r="C1511" s="2">
        <f t="shared" si="181"/>
        <v>0</v>
      </c>
      <c r="D1511" s="2">
        <f t="shared" si="182"/>
        <v>1.1235200000000001</v>
      </c>
      <c r="E1511" s="2">
        <f t="shared" si="184"/>
        <v>1.1249599999999997</v>
      </c>
      <c r="F1511" s="2">
        <f t="shared" si="185"/>
        <v>1.1405400000000001</v>
      </c>
      <c r="G1511" s="2">
        <f t="shared" si="179"/>
        <v>1.1548480000000003</v>
      </c>
      <c r="H1511" s="2">
        <f t="shared" si="183"/>
        <v>1.0922640000000008</v>
      </c>
      <c r="I1511" s="2">
        <f t="array" ref="I1511">SUMPRODUCT(B1495:B1514, (ROW(B1495:B1514)-ROW(B1495)+1)) / (20*21/2)</f>
        <v>1.12205</v>
      </c>
      <c r="J1511" s="2">
        <f t="shared" si="186"/>
        <v>1.133770123986066</v>
      </c>
      <c r="K1511" s="2">
        <f t="shared" si="180"/>
        <v>1.1464500659019949</v>
      </c>
    </row>
    <row r="1512" spans="1:11" ht="13.5" x14ac:dyDescent="0.25">
      <c r="A1512" s="3">
        <v>44215</v>
      </c>
      <c r="B1512" s="2">
        <v>1.1264000000000001</v>
      </c>
      <c r="C1512" s="2">
        <f t="shared" si="181"/>
        <v>-1.4100000000000001E-2</v>
      </c>
      <c r="D1512" s="2">
        <f t="shared" si="182"/>
        <v>1.12778</v>
      </c>
      <c r="E1512" s="2">
        <f t="shared" si="184"/>
        <v>1.1249600000000002</v>
      </c>
      <c r="F1512" s="2">
        <f t="shared" si="185"/>
        <v>1.13523</v>
      </c>
      <c r="G1512" s="2">
        <f t="shared" si="179"/>
        <v>1.153432</v>
      </c>
      <c r="H1512" s="2">
        <f t="shared" si="183"/>
        <v>1.0922640000000006</v>
      </c>
      <c r="I1512" s="2">
        <f t="array" ref="I1512">SUMPRODUCT(B1496:B1515, (ROW(B1496:B1515)-ROW(B1496)+1)) / (20*21/2)</f>
        <v>1.1164838095238094</v>
      </c>
      <c r="J1512" s="2">
        <f t="shared" si="186"/>
        <v>1.1330682074159646</v>
      </c>
      <c r="K1512" s="2">
        <f t="shared" si="180"/>
        <v>1.1456637888077992</v>
      </c>
    </row>
    <row r="1513" spans="1:11" ht="13.5" x14ac:dyDescent="0.25">
      <c r="A1513" s="3">
        <v>44216</v>
      </c>
      <c r="B1513" s="2">
        <v>1.0980000000000001</v>
      </c>
      <c r="C1513" s="2">
        <f t="shared" si="181"/>
        <v>-2.8399999999999981E-2</v>
      </c>
      <c r="D1513" s="2">
        <f t="shared" si="182"/>
        <v>1.1249400000000001</v>
      </c>
      <c r="E1513" s="2">
        <f t="shared" si="184"/>
        <v>1.12141</v>
      </c>
      <c r="F1513" s="2">
        <f t="shared" si="185"/>
        <v>1.1302699999999999</v>
      </c>
      <c r="G1513" s="2">
        <f t="shared" si="179"/>
        <v>1.1513060000000002</v>
      </c>
      <c r="H1513" s="2">
        <f t="shared" si="183"/>
        <v>1.0920160000000005</v>
      </c>
      <c r="I1513" s="2">
        <f t="array" ref="I1513">SUMPRODUCT(B1497:B1516, (ROW(B1497:B1516)-ROW(B1497)+1)) / (20*21/2)</f>
        <v>1.1127085714285714</v>
      </c>
      <c r="J1513" s="2">
        <f t="shared" si="186"/>
        <v>1.1297283781382537</v>
      </c>
      <c r="K1513" s="2">
        <f t="shared" si="180"/>
        <v>1.1437946206192582</v>
      </c>
    </row>
    <row r="1514" spans="1:11" ht="13.5" x14ac:dyDescent="0.25">
      <c r="A1514" s="3">
        <v>44217</v>
      </c>
      <c r="B1514" s="2">
        <v>1.0980000000000001</v>
      </c>
      <c r="C1514" s="2">
        <f t="shared" si="181"/>
        <v>0</v>
      </c>
      <c r="D1514" s="2">
        <f t="shared" si="182"/>
        <v>1.1206799999999999</v>
      </c>
      <c r="E1514" s="2">
        <f t="shared" si="184"/>
        <v>1.11999</v>
      </c>
      <c r="F1514" s="2">
        <f t="shared" si="185"/>
        <v>1.1281449999999997</v>
      </c>
      <c r="G1514" s="2">
        <f t="shared" si="179"/>
        <v>1.148614</v>
      </c>
      <c r="H1514" s="2">
        <f t="shared" si="183"/>
        <v>1.0916615000000007</v>
      </c>
      <c r="I1514" s="2">
        <f t="array" ref="I1514">SUMPRODUCT(B1498:B1517, (ROW(B1498:B1517)-ROW(B1498)+1)) / (20*21/2)</f>
        <v>1.1072757142857144</v>
      </c>
      <c r="J1514" s="2">
        <f t="shared" si="186"/>
        <v>1.1267066278393723</v>
      </c>
      <c r="K1514" s="2">
        <f t="shared" si="180"/>
        <v>1.1419987531439932</v>
      </c>
    </row>
    <row r="1515" spans="1:11" ht="13.5" x14ac:dyDescent="0.25">
      <c r="A1515" s="3">
        <v>44218</v>
      </c>
      <c r="B1515" s="2">
        <v>1.0697000000000001</v>
      </c>
      <c r="C1515" s="2">
        <f t="shared" si="181"/>
        <v>-2.8299999999999992E-2</v>
      </c>
      <c r="D1515" s="2">
        <f t="shared" si="182"/>
        <v>1.1065200000000002</v>
      </c>
      <c r="E1515" s="2">
        <f t="shared" si="184"/>
        <v>1.1143200000000004</v>
      </c>
      <c r="F1515" s="2">
        <f t="shared" si="185"/>
        <v>1.1235399999999998</v>
      </c>
      <c r="G1515" s="2">
        <f t="shared" si="179"/>
        <v>1.145356</v>
      </c>
      <c r="H1515" s="2">
        <f t="shared" si="183"/>
        <v>1.0913075000000005</v>
      </c>
      <c r="I1515" s="2">
        <f t="array" ref="I1515">SUMPRODUCT(B1499:B1518, (ROW(B1499:B1518)-ROW(B1499)+1)) / (20*21/2)</f>
        <v>1.1000938095238098</v>
      </c>
      <c r="J1515" s="2">
        <f t="shared" si="186"/>
        <v>1.1212774251880036</v>
      </c>
      <c r="K1515" s="2">
        <f t="shared" si="180"/>
        <v>1.1391635079226603</v>
      </c>
    </row>
    <row r="1516" spans="1:11" ht="13.5" x14ac:dyDescent="0.25">
      <c r="A1516" s="3">
        <v>44221</v>
      </c>
      <c r="B1516" s="2">
        <v>1.0839000000000001</v>
      </c>
      <c r="C1516" s="2">
        <f t="shared" si="181"/>
        <v>1.419999999999999E-2</v>
      </c>
      <c r="D1516" s="2">
        <f t="shared" si="182"/>
        <v>1.0952</v>
      </c>
      <c r="E1516" s="2">
        <f t="shared" si="184"/>
        <v>1.1093600000000001</v>
      </c>
      <c r="F1516" s="2">
        <f t="shared" si="185"/>
        <v>1.1196449999999998</v>
      </c>
      <c r="G1516" s="2">
        <f t="shared" si="179"/>
        <v>1.1429479999999999</v>
      </c>
      <c r="H1516" s="2">
        <f t="shared" si="183"/>
        <v>1.0910595000000007</v>
      </c>
      <c r="I1516" s="2">
        <f t="array" ref="I1516">SUMPRODUCT(B1500:B1519, (ROW(B1500:B1519)-ROW(B1500)+1)) / (20*21/2)</f>
        <v>1.0946933333333333</v>
      </c>
      <c r="J1516" s="2">
        <f t="shared" si="186"/>
        <v>1.1177176704081937</v>
      </c>
      <c r="K1516" s="2">
        <f t="shared" si="180"/>
        <v>1.1369963115335364</v>
      </c>
    </row>
    <row r="1517" spans="1:11" ht="13.5" x14ac:dyDescent="0.25">
      <c r="A1517" s="3">
        <v>44222</v>
      </c>
      <c r="B1517" s="2">
        <v>1.0626</v>
      </c>
      <c r="C1517" s="2">
        <f t="shared" si="181"/>
        <v>-2.1300000000000097E-2</v>
      </c>
      <c r="D1517" s="2">
        <f t="shared" si="182"/>
        <v>1.0824400000000001</v>
      </c>
      <c r="E1517" s="2">
        <f t="shared" si="184"/>
        <v>1.10511</v>
      </c>
      <c r="F1517" s="2">
        <f t="shared" si="185"/>
        <v>1.1168099999999999</v>
      </c>
      <c r="G1517" s="2">
        <f t="shared" si="179"/>
        <v>1.1401139999999998</v>
      </c>
      <c r="H1517" s="2">
        <f t="shared" si="183"/>
        <v>1.0907050000000007</v>
      </c>
      <c r="I1517" s="2">
        <f t="array" ref="I1517">SUMPRODUCT(B1501:B1520, (ROW(B1501:B1520)-ROW(B1501)+1)) / (20*21/2)</f>
        <v>1.0910838095238096</v>
      </c>
      <c r="J1517" s="2">
        <f t="shared" si="186"/>
        <v>1.1124683684645562</v>
      </c>
      <c r="K1517" s="2">
        <f t="shared" si="180"/>
        <v>1.1340788091204566</v>
      </c>
    </row>
    <row r="1518" spans="1:11" ht="13.5" x14ac:dyDescent="0.25">
      <c r="A1518" s="3">
        <v>44223</v>
      </c>
      <c r="B1518" s="2">
        <v>1.0414000000000001</v>
      </c>
      <c r="C1518" s="2">
        <f t="shared" si="181"/>
        <v>-2.1199999999999886E-2</v>
      </c>
      <c r="D1518" s="2">
        <f t="shared" si="182"/>
        <v>1.0711200000000001</v>
      </c>
      <c r="E1518" s="2">
        <f t="shared" si="184"/>
        <v>1.0980300000000001</v>
      </c>
      <c r="F1518" s="2">
        <f t="shared" si="185"/>
        <v>1.1122049999999999</v>
      </c>
      <c r="G1518" s="2">
        <f t="shared" si="179"/>
        <v>1.1365720000000001</v>
      </c>
      <c r="H1518" s="2">
        <f t="shared" si="183"/>
        <v>1.0902445000000007</v>
      </c>
      <c r="I1518" s="2">
        <f t="array" ref="I1518">SUMPRODUCT(B1502:B1521, (ROW(B1502:B1521)-ROW(B1502)+1)) / (20*21/2)</f>
        <v>1.0878114285714287</v>
      </c>
      <c r="J1518" s="2">
        <f t="shared" si="186"/>
        <v>1.1056999524203128</v>
      </c>
      <c r="K1518" s="2">
        <f t="shared" si="180"/>
        <v>1.1304443460176936</v>
      </c>
    </row>
    <row r="1519" spans="1:11" ht="13.5" x14ac:dyDescent="0.25">
      <c r="A1519" s="3">
        <v>44224</v>
      </c>
      <c r="B1519" s="2">
        <v>1.0555000000000001</v>
      </c>
      <c r="C1519" s="2">
        <f t="shared" si="181"/>
        <v>1.4100000000000001E-2</v>
      </c>
      <c r="D1519" s="2">
        <f t="shared" si="182"/>
        <v>1.0626200000000001</v>
      </c>
      <c r="E1519" s="2">
        <f t="shared" si="184"/>
        <v>1.09165</v>
      </c>
      <c r="F1519" s="2">
        <f t="shared" si="185"/>
        <v>1.1075999999999999</v>
      </c>
      <c r="G1519" s="2">
        <f t="shared" si="179"/>
        <v>1.1331720000000001</v>
      </c>
      <c r="H1519" s="2">
        <f t="shared" si="183"/>
        <v>1.0898545000000008</v>
      </c>
      <c r="I1519" s="2">
        <f t="array" ref="I1519">SUMPRODUCT(B1503:B1522, (ROW(B1503:B1522)-ROW(B1503)+1)) / (20*21/2)</f>
        <v>1.0821138095238094</v>
      </c>
      <c r="J1519" s="2">
        <f t="shared" si="186"/>
        <v>1.1009190045707591</v>
      </c>
      <c r="K1519" s="2">
        <f t="shared" si="180"/>
        <v>1.1275053520562155</v>
      </c>
    </row>
    <row r="1520" spans="1:11" ht="13.5" x14ac:dyDescent="0.25">
      <c r="A1520" s="3">
        <v>44225</v>
      </c>
      <c r="B1520" s="2">
        <v>1.0697000000000001</v>
      </c>
      <c r="C1520" s="2">
        <f t="shared" si="181"/>
        <v>1.419999999999999E-2</v>
      </c>
      <c r="D1520" s="2">
        <f t="shared" si="182"/>
        <v>1.0626200000000001</v>
      </c>
      <c r="E1520" s="2">
        <f t="shared" si="184"/>
        <v>1.08457</v>
      </c>
      <c r="F1520" s="2">
        <f t="shared" si="185"/>
        <v>1.10406</v>
      </c>
      <c r="G1520" s="2">
        <f t="shared" si="179"/>
        <v>1.1304799999999999</v>
      </c>
      <c r="H1520" s="2">
        <f t="shared" si="183"/>
        <v>1.0895355000000009</v>
      </c>
      <c r="I1520" s="2">
        <f t="array" ref="I1520">SUMPRODUCT(B1504:B1523, (ROW(B1504:B1523)-ROW(B1504)+1)) / (20*21/2)</f>
        <v>1.0754685714285717</v>
      </c>
      <c r="J1520" s="2">
        <f t="shared" si="186"/>
        <v>1.0979457660402105</v>
      </c>
      <c r="K1520" s="2">
        <f t="shared" si="180"/>
        <v>1.1252384755049913</v>
      </c>
    </row>
    <row r="1521" spans="1:11" ht="13.5" x14ac:dyDescent="0.25">
      <c r="A1521" s="3">
        <v>44228</v>
      </c>
      <c r="B1521" s="2">
        <v>1.0697000000000001</v>
      </c>
      <c r="C1521" s="2">
        <f t="shared" si="181"/>
        <v>0</v>
      </c>
      <c r="D1521" s="2">
        <f t="shared" si="182"/>
        <v>1.0597800000000002</v>
      </c>
      <c r="E1521" s="2">
        <f t="shared" si="184"/>
        <v>1.0774900000000003</v>
      </c>
      <c r="F1521" s="2">
        <f t="shared" si="185"/>
        <v>1.1012249999999999</v>
      </c>
      <c r="G1521" s="2">
        <f t="shared" si="179"/>
        <v>1.1277879999999998</v>
      </c>
      <c r="H1521" s="2">
        <f t="shared" si="183"/>
        <v>1.0892165000000009</v>
      </c>
      <c r="I1521" s="2">
        <f t="array" ref="I1521">SUMPRODUCT(B1505:B1524, (ROW(B1505:B1524)-ROW(B1505)+1)) / (20*21/2)</f>
        <v>1.0673009523809525</v>
      </c>
      <c r="J1521" s="2">
        <f t="shared" si="186"/>
        <v>1.0952556930840001</v>
      </c>
      <c r="K1521" s="2">
        <f t="shared" si="180"/>
        <v>1.1230604960734232</v>
      </c>
    </row>
    <row r="1522" spans="1:11" ht="13.5" x14ac:dyDescent="0.25">
      <c r="A1522" s="3">
        <v>44229</v>
      </c>
      <c r="B1522" s="2">
        <v>1.0414000000000001</v>
      </c>
      <c r="C1522" s="2">
        <f t="shared" si="181"/>
        <v>-2.8299999999999992E-2</v>
      </c>
      <c r="D1522" s="2">
        <f t="shared" si="182"/>
        <v>1.0555400000000001</v>
      </c>
      <c r="E1522" s="2">
        <f t="shared" si="184"/>
        <v>1.0689900000000001</v>
      </c>
      <c r="F1522" s="2">
        <f t="shared" si="185"/>
        <v>1.096975</v>
      </c>
      <c r="G1522" s="2">
        <f t="shared" ref="G1522:G1585" si="187">AVERAGE(B1473:B1522)</f>
        <v>1.1245299999999998</v>
      </c>
      <c r="H1522" s="2">
        <f t="shared" si="183"/>
        <v>1.088791500000001</v>
      </c>
      <c r="I1522" s="2">
        <f t="array" ref="I1522">SUMPRODUCT(B1506:B1525, (ROW(B1506:B1525)-ROW(B1506)+1)) / (20*21/2)</f>
        <v>1.0603157142857143</v>
      </c>
      <c r="J1522" s="2">
        <f t="shared" si="186"/>
        <v>1.0901265794569526</v>
      </c>
      <c r="K1522" s="2">
        <f t="shared" si="180"/>
        <v>1.1198581236783869</v>
      </c>
    </row>
    <row r="1523" spans="1:11" ht="13.5" x14ac:dyDescent="0.25">
      <c r="A1523" s="3">
        <v>44230</v>
      </c>
      <c r="B1523" s="2">
        <v>1.0271999999999999</v>
      </c>
      <c r="C1523" s="2">
        <f t="shared" si="181"/>
        <v>-1.4200000000000212E-2</v>
      </c>
      <c r="D1523" s="2">
        <f t="shared" si="182"/>
        <v>1.0527000000000002</v>
      </c>
      <c r="E1523" s="2">
        <f t="shared" si="184"/>
        <v>1.0619099999999999</v>
      </c>
      <c r="F1523" s="2">
        <f t="shared" si="185"/>
        <v>1.0916600000000001</v>
      </c>
      <c r="G1523" s="2">
        <f t="shared" si="187"/>
        <v>1.121696</v>
      </c>
      <c r="H1523" s="2">
        <f t="shared" si="183"/>
        <v>1.088295500000001</v>
      </c>
      <c r="I1523" s="2">
        <f t="array" ref="I1523">SUMPRODUCT(B1507:B1526, (ROW(B1507:B1526)-ROW(B1507)+1)) / (20*21/2)</f>
        <v>1.056575238095238</v>
      </c>
      <c r="J1523" s="2">
        <f t="shared" si="186"/>
        <v>1.0841335718896237</v>
      </c>
      <c r="K1523" s="2">
        <f t="shared" ref="K1523:K1586" si="188">$K$4*B1523+(1-$K$4)*K1522</f>
        <v>1.1162244717694305</v>
      </c>
    </row>
    <row r="1524" spans="1:11" ht="13.5" x14ac:dyDescent="0.25">
      <c r="A1524" s="3">
        <v>44231</v>
      </c>
      <c r="B1524" s="2">
        <v>1.0059</v>
      </c>
      <c r="C1524" s="2">
        <f t="shared" si="181"/>
        <v>-2.1299999999999875E-2</v>
      </c>
      <c r="D1524" s="2">
        <f t="shared" si="182"/>
        <v>1.04278</v>
      </c>
      <c r="E1524" s="2">
        <f t="shared" si="184"/>
        <v>1.0527000000000002</v>
      </c>
      <c r="F1524" s="2">
        <f t="shared" si="185"/>
        <v>1.0863450000000001</v>
      </c>
      <c r="G1524" s="2">
        <f t="shared" si="187"/>
        <v>1.1190040000000001</v>
      </c>
      <c r="H1524" s="2">
        <f t="shared" si="183"/>
        <v>1.0876930000000009</v>
      </c>
      <c r="I1524" s="2">
        <f t="array" ref="I1524">SUMPRODUCT(B1508:B1527, (ROW(B1508:B1527)-ROW(B1508)+1)) / (20*21/2)</f>
        <v>1.0539400000000001</v>
      </c>
      <c r="J1524" s="2">
        <f t="shared" si="186"/>
        <v>1.0766827555191834</v>
      </c>
      <c r="K1524" s="2">
        <f t="shared" si="188"/>
        <v>1.1118980218961194</v>
      </c>
    </row>
    <row r="1525" spans="1:11" ht="13.5" x14ac:dyDescent="0.25">
      <c r="A1525" s="3">
        <v>44232</v>
      </c>
      <c r="B1525" s="2">
        <v>1.0129999999999999</v>
      </c>
      <c r="C1525" s="2">
        <f t="shared" si="181"/>
        <v>7.0999999999998842E-3</v>
      </c>
      <c r="D1525" s="2">
        <f t="shared" si="182"/>
        <v>1.0314399999999999</v>
      </c>
      <c r="E1525" s="2">
        <f t="shared" si="184"/>
        <v>1.0470300000000001</v>
      </c>
      <c r="F1525" s="2">
        <f t="shared" si="185"/>
        <v>1.0806750000000001</v>
      </c>
      <c r="G1525" s="2">
        <f t="shared" si="187"/>
        <v>1.1158859999999999</v>
      </c>
      <c r="H1525" s="2">
        <f t="shared" si="183"/>
        <v>1.0871260000000007</v>
      </c>
      <c r="I1525" s="2">
        <f t="array" ref="I1525">SUMPRODUCT(B1509:B1528, (ROW(B1509:B1528)-ROW(B1509)+1)) / (20*21/2)</f>
        <v>1.0495557142857144</v>
      </c>
      <c r="J1525" s="2">
        <f t="shared" si="186"/>
        <v>1.070617731184023</v>
      </c>
      <c r="K1525" s="2">
        <f t="shared" si="188"/>
        <v>1.1080196680962715</v>
      </c>
    </row>
    <row r="1526" spans="1:11" ht="13.5" x14ac:dyDescent="0.25">
      <c r="A1526" s="3">
        <v>44235</v>
      </c>
      <c r="B1526" s="2">
        <v>1.0414000000000001</v>
      </c>
      <c r="C1526" s="2">
        <f t="shared" si="181"/>
        <v>2.8400000000000203E-2</v>
      </c>
      <c r="D1526" s="2">
        <f t="shared" si="182"/>
        <v>1.0257800000000001</v>
      </c>
      <c r="E1526" s="2">
        <f t="shared" si="184"/>
        <v>1.04278</v>
      </c>
      <c r="F1526" s="2">
        <f t="shared" si="185"/>
        <v>1.0760700000000001</v>
      </c>
      <c r="G1526" s="2">
        <f t="shared" si="187"/>
        <v>1.1133360000000001</v>
      </c>
      <c r="H1526" s="2">
        <f t="shared" si="183"/>
        <v>1.0866655000000007</v>
      </c>
      <c r="I1526" s="2">
        <f t="array" ref="I1526">SUMPRODUCT(B1510:B1529, (ROW(B1510:B1529)-ROW(B1510)+1)) / (20*21/2)</f>
        <v>1.0448999999999999</v>
      </c>
      <c r="J1526" s="2">
        <f t="shared" si="186"/>
        <v>1.067835090118878</v>
      </c>
      <c r="K1526" s="2">
        <f t="shared" si="188"/>
        <v>1.1054071320924961</v>
      </c>
    </row>
    <row r="1527" spans="1:11" ht="13.5" x14ac:dyDescent="0.25">
      <c r="A1527" s="3">
        <v>44236</v>
      </c>
      <c r="B1527" s="2">
        <v>1.0484</v>
      </c>
      <c r="C1527" s="2">
        <f t="shared" si="181"/>
        <v>6.9999999999998952E-3</v>
      </c>
      <c r="D1527" s="2">
        <f t="shared" si="182"/>
        <v>1.02718</v>
      </c>
      <c r="E1527" s="2">
        <f t="shared" si="184"/>
        <v>1.0413599999999998</v>
      </c>
      <c r="F1527" s="2">
        <f t="shared" si="185"/>
        <v>1.0732350000000002</v>
      </c>
      <c r="G1527" s="2">
        <f t="shared" si="187"/>
        <v>1.1116340000000002</v>
      </c>
      <c r="H1527" s="2">
        <f t="shared" si="183"/>
        <v>1.0862400000000008</v>
      </c>
      <c r="I1527" s="2">
        <f t="array" ref="I1527">SUMPRODUCT(B1511:B1530, (ROW(B1511:B1530)-ROW(B1511)+1)) / (20*21/2)</f>
        <v>1.0407166666666667</v>
      </c>
      <c r="J1527" s="2">
        <f t="shared" si="186"/>
        <v>1.0659841291551753</v>
      </c>
      <c r="K1527" s="2">
        <f t="shared" si="188"/>
        <v>1.1031715582849473</v>
      </c>
    </row>
    <row r="1528" spans="1:11" ht="13.5" x14ac:dyDescent="0.25">
      <c r="A1528" s="3">
        <v>44237</v>
      </c>
      <c r="B1528" s="2">
        <v>1.0271999999999999</v>
      </c>
      <c r="C1528" s="2">
        <f t="shared" si="181"/>
        <v>-2.1200000000000108E-2</v>
      </c>
      <c r="D1528" s="2">
        <f t="shared" si="182"/>
        <v>1.02718</v>
      </c>
      <c r="E1528" s="2">
        <f t="shared" si="184"/>
        <v>1.0399400000000001</v>
      </c>
      <c r="F1528" s="2">
        <f t="shared" si="185"/>
        <v>1.0689850000000001</v>
      </c>
      <c r="G1528" s="2">
        <f t="shared" si="187"/>
        <v>1.1092260000000003</v>
      </c>
      <c r="H1528" s="2">
        <f t="shared" si="183"/>
        <v>1.0858150000000006</v>
      </c>
      <c r="I1528" s="2">
        <f t="array" ref="I1528">SUMPRODUCT(B1512:B1531, (ROW(B1512:B1531)-ROW(B1512)+1)) / (20*21/2)</f>
        <v>1.0371066666666666</v>
      </c>
      <c r="J1528" s="2">
        <f t="shared" si="186"/>
        <v>1.0622904025689681</v>
      </c>
      <c r="K1528" s="2">
        <f t="shared" si="188"/>
        <v>1.1001922814894591</v>
      </c>
    </row>
    <row r="1529" spans="1:11" ht="13.5" x14ac:dyDescent="0.25">
      <c r="A1529" s="3">
        <v>44238</v>
      </c>
      <c r="B1529" s="2">
        <v>1.0201</v>
      </c>
      <c r="C1529" s="2">
        <f t="shared" si="181"/>
        <v>-7.0999999999998842E-3</v>
      </c>
      <c r="D1529" s="2">
        <f t="shared" si="182"/>
        <v>1.0300199999999999</v>
      </c>
      <c r="E1529" s="2">
        <f t="shared" si="184"/>
        <v>1.0364</v>
      </c>
      <c r="F1529" s="2">
        <f t="shared" si="185"/>
        <v>1.064025</v>
      </c>
      <c r="G1529" s="2">
        <f t="shared" si="187"/>
        <v>1.1062500000000002</v>
      </c>
      <c r="H1529" s="2">
        <f t="shared" si="183"/>
        <v>1.0853545000000004</v>
      </c>
      <c r="I1529" s="2">
        <f t="array" ref="I1529">SUMPRODUCT(B1513:B1532, (ROW(B1513:B1532)-ROW(B1513)+1)) / (20*21/2)</f>
        <v>1.0367652380952381</v>
      </c>
      <c r="J1529" s="2">
        <f t="shared" si="186"/>
        <v>1.0582722689909712</v>
      </c>
      <c r="K1529" s="2">
        <f t="shared" si="188"/>
        <v>1.0970514077055589</v>
      </c>
    </row>
    <row r="1530" spans="1:11" ht="13.5" x14ac:dyDescent="0.25">
      <c r="A1530" s="3">
        <v>44239</v>
      </c>
      <c r="B1530" s="2">
        <v>1.0201</v>
      </c>
      <c r="C1530" s="2">
        <f t="shared" si="181"/>
        <v>0</v>
      </c>
      <c r="D1530" s="2">
        <f t="shared" si="182"/>
        <v>1.0314400000000001</v>
      </c>
      <c r="E1530" s="2">
        <f t="shared" si="184"/>
        <v>1.0314399999999999</v>
      </c>
      <c r="F1530" s="2">
        <f t="shared" si="185"/>
        <v>1.0580050000000001</v>
      </c>
      <c r="G1530" s="2">
        <f t="shared" si="187"/>
        <v>1.1028500000000003</v>
      </c>
      <c r="H1530" s="2">
        <f t="shared" si="183"/>
        <v>1.0848230000000008</v>
      </c>
      <c r="I1530" s="2">
        <f t="array" ref="I1530">SUMPRODUCT(B1514:B1533, (ROW(B1514:B1533)-ROW(B1514)+1)) / (20*21/2)</f>
        <v>1.0367952380952379</v>
      </c>
      <c r="J1530" s="2">
        <f t="shared" si="186"/>
        <v>1.0546368148013547</v>
      </c>
      <c r="K1530" s="2">
        <f t="shared" si="188"/>
        <v>1.0940337054425957</v>
      </c>
    </row>
    <row r="1531" spans="1:11" ht="13.5" x14ac:dyDescent="0.25">
      <c r="A1531" s="3">
        <v>44242</v>
      </c>
      <c r="B1531" s="2">
        <v>1.0201</v>
      </c>
      <c r="C1531" s="2">
        <f t="shared" si="181"/>
        <v>0</v>
      </c>
      <c r="D1531" s="2">
        <f t="shared" si="182"/>
        <v>1.02718</v>
      </c>
      <c r="E1531" s="2">
        <f t="shared" si="184"/>
        <v>1.0264799999999998</v>
      </c>
      <c r="F1531" s="2">
        <f t="shared" si="185"/>
        <v>1.0519849999999999</v>
      </c>
      <c r="G1531" s="2">
        <f t="shared" si="187"/>
        <v>1.1004420000000001</v>
      </c>
      <c r="H1531" s="2">
        <f t="shared" si="183"/>
        <v>1.0844335000000007</v>
      </c>
      <c r="I1531" s="2">
        <f t="array" ref="I1531">SUMPRODUCT(B1515:B1534, (ROW(B1515:B1534)-ROW(B1515)+1)) / (20*21/2)</f>
        <v>1.0350423809523808</v>
      </c>
      <c r="J1531" s="2">
        <f t="shared" si="186"/>
        <v>1.0513475943440829</v>
      </c>
      <c r="K1531" s="2">
        <f t="shared" si="188"/>
        <v>1.0911343444448469</v>
      </c>
    </row>
    <row r="1532" spans="1:11" ht="13.5" x14ac:dyDescent="0.25">
      <c r="A1532" s="3">
        <v>44243</v>
      </c>
      <c r="B1532" s="2">
        <v>1.0484</v>
      </c>
      <c r="C1532" s="2">
        <f t="shared" si="181"/>
        <v>2.8299999999999992E-2</v>
      </c>
      <c r="D1532" s="2">
        <f t="shared" si="182"/>
        <v>1.02718</v>
      </c>
      <c r="E1532" s="2">
        <f t="shared" si="184"/>
        <v>1.02718</v>
      </c>
      <c r="F1532" s="2">
        <f t="shared" si="185"/>
        <v>1.0480849999999999</v>
      </c>
      <c r="G1532" s="2">
        <f t="shared" si="187"/>
        <v>1.09874</v>
      </c>
      <c r="H1532" s="2">
        <f t="shared" si="183"/>
        <v>1.0841855000000005</v>
      </c>
      <c r="I1532" s="2">
        <f t="array" ref="I1532">SUMPRODUCT(B1516:B1535, (ROW(B1516:B1535)-ROW(B1516)+1)) / (20*21/2)</f>
        <v>1.0329504761904762</v>
      </c>
      <c r="J1532" s="2">
        <f t="shared" si="186"/>
        <v>1.0510668710732178</v>
      </c>
      <c r="K1532" s="2">
        <f t="shared" si="188"/>
        <v>1.0894584877999509</v>
      </c>
    </row>
    <row r="1533" spans="1:11" ht="13.5" x14ac:dyDescent="0.25">
      <c r="A1533" s="3">
        <v>44244</v>
      </c>
      <c r="B1533" s="2">
        <v>1.0484</v>
      </c>
      <c r="C1533" s="2">
        <f t="shared" si="181"/>
        <v>0</v>
      </c>
      <c r="D1533" s="2">
        <f t="shared" si="182"/>
        <v>1.03142</v>
      </c>
      <c r="E1533" s="2">
        <f t="shared" si="184"/>
        <v>1.0292999999999999</v>
      </c>
      <c r="F1533" s="2">
        <f t="shared" si="185"/>
        <v>1.0456049999999999</v>
      </c>
      <c r="G1533" s="2">
        <f t="shared" si="187"/>
        <v>1.0970380000000002</v>
      </c>
      <c r="H1533" s="2">
        <f t="shared" si="183"/>
        <v>1.0840790000000002</v>
      </c>
      <c r="I1533" s="2">
        <f t="array" ref="I1533">SUMPRODUCT(B1517:B1536, (ROW(B1517:B1536)-ROW(B1517)+1)) / (20*21/2)</f>
        <v>1.0324471428571429</v>
      </c>
      <c r="J1533" s="2">
        <f t="shared" si="186"/>
        <v>1.050812883351959</v>
      </c>
      <c r="K1533" s="2">
        <f t="shared" si="188"/>
        <v>1.0878483510234822</v>
      </c>
    </row>
    <row r="1534" spans="1:11" ht="13.5" x14ac:dyDescent="0.25">
      <c r="A1534" s="3">
        <v>44245</v>
      </c>
      <c r="B1534" s="2">
        <v>1.0271999999999999</v>
      </c>
      <c r="C1534" s="2">
        <f t="shared" si="181"/>
        <v>-2.1200000000000108E-2</v>
      </c>
      <c r="D1534" s="2">
        <f t="shared" si="182"/>
        <v>1.03284</v>
      </c>
      <c r="E1534" s="2">
        <f t="shared" si="184"/>
        <v>1.0314300000000003</v>
      </c>
      <c r="F1534" s="2">
        <f t="shared" si="185"/>
        <v>1.042065</v>
      </c>
      <c r="G1534" s="2">
        <f t="shared" si="187"/>
        <v>1.0954800000000002</v>
      </c>
      <c r="H1534" s="2">
        <f t="shared" si="183"/>
        <v>1.0837605000000001</v>
      </c>
      <c r="I1534" s="2">
        <f t="array" ref="I1534">SUMPRODUCT(B1518:B1537, (ROW(B1518:B1537)-ROW(B1518)+1)) / (20*21/2)</f>
        <v>1.033522857142857</v>
      </c>
      <c r="J1534" s="2">
        <f t="shared" si="186"/>
        <v>1.0485640373184391</v>
      </c>
      <c r="K1534" s="2">
        <f t="shared" si="188"/>
        <v>1.0854699843166791</v>
      </c>
    </row>
    <row r="1535" spans="1:11" ht="13.5" x14ac:dyDescent="0.25">
      <c r="A1535" s="3">
        <v>44246</v>
      </c>
      <c r="B1535" s="2">
        <v>1.0201</v>
      </c>
      <c r="C1535" s="2">
        <f t="shared" si="181"/>
        <v>-7.0999999999998842E-3</v>
      </c>
      <c r="D1535" s="2">
        <f t="shared" si="182"/>
        <v>1.03284</v>
      </c>
      <c r="E1535" s="2">
        <f t="shared" si="184"/>
        <v>1.0321400000000001</v>
      </c>
      <c r="F1535" s="2">
        <f t="shared" si="185"/>
        <v>1.0395850000000002</v>
      </c>
      <c r="G1535" s="2">
        <f t="shared" si="187"/>
        <v>1.0937800000000002</v>
      </c>
      <c r="H1535" s="2">
        <f t="shared" si="183"/>
        <v>1.0832645000000003</v>
      </c>
      <c r="I1535" s="2">
        <f t="array" ref="I1535">SUMPRODUCT(B1519:B1538, (ROW(B1519:B1538)-ROW(B1519)+1)) / (20*21/2)</f>
        <v>1.0360185714285715</v>
      </c>
      <c r="J1535" s="2">
        <f t="shared" si="186"/>
        <v>1.0458531766214449</v>
      </c>
      <c r="K1535" s="2">
        <f t="shared" si="188"/>
        <v>1.0829064555199466</v>
      </c>
    </row>
    <row r="1536" spans="1:11" ht="13.5" x14ac:dyDescent="0.25">
      <c r="A1536" s="3">
        <v>44249</v>
      </c>
      <c r="B1536" s="2">
        <v>1.0343</v>
      </c>
      <c r="C1536" s="2">
        <f t="shared" si="181"/>
        <v>1.419999999999999E-2</v>
      </c>
      <c r="D1536" s="2">
        <f t="shared" si="182"/>
        <v>1.0356799999999999</v>
      </c>
      <c r="E1536" s="2">
        <f t="shared" si="184"/>
        <v>1.0314299999999998</v>
      </c>
      <c r="F1536" s="2">
        <f t="shared" si="185"/>
        <v>1.0371049999999999</v>
      </c>
      <c r="G1536" s="2">
        <f t="shared" si="187"/>
        <v>1.0926480000000003</v>
      </c>
      <c r="H1536" s="2">
        <f t="shared" si="183"/>
        <v>1.082875</v>
      </c>
      <c r="I1536" s="2">
        <f t="array" ref="I1536">SUMPRODUCT(B1520:B1539, (ROW(B1520:B1539)-ROW(B1520)+1)) / (20*21/2)</f>
        <v>1.0370609523809522</v>
      </c>
      <c r="J1536" s="2">
        <f t="shared" si="186"/>
        <v>1.0447528740860692</v>
      </c>
      <c r="K1536" s="2">
        <f t="shared" si="188"/>
        <v>1.0810003200093605</v>
      </c>
    </row>
    <row r="1537" spans="1:11" ht="13.5" x14ac:dyDescent="0.25">
      <c r="A1537" s="3">
        <v>44250</v>
      </c>
      <c r="B1537" s="2">
        <v>1.0484</v>
      </c>
      <c r="C1537" s="2">
        <f t="shared" si="181"/>
        <v>1.4100000000000001E-2</v>
      </c>
      <c r="D1537" s="2">
        <f t="shared" si="182"/>
        <v>1.0356799999999999</v>
      </c>
      <c r="E1537" s="2">
        <f t="shared" si="184"/>
        <v>1.0314299999999998</v>
      </c>
      <c r="F1537" s="2">
        <f t="shared" si="185"/>
        <v>1.036395</v>
      </c>
      <c r="G1537" s="2">
        <f t="shared" si="187"/>
        <v>1.0915140000000003</v>
      </c>
      <c r="H1537" s="2">
        <f t="shared" si="183"/>
        <v>1.0825560000000001</v>
      </c>
      <c r="I1537" s="2">
        <f t="array" ref="I1537">SUMPRODUCT(B1521:B1540, (ROW(B1521:B1540)-ROW(B1521)+1)) / (20*21/2)</f>
        <v>1.0394895238095239</v>
      </c>
      <c r="J1537" s="2">
        <f t="shared" si="186"/>
        <v>1.0451002194112053</v>
      </c>
      <c r="K1537" s="2">
        <f t="shared" si="188"/>
        <v>1.0797218760874248</v>
      </c>
    </row>
    <row r="1538" spans="1:11" ht="13.5" x14ac:dyDescent="0.25">
      <c r="A1538" s="3">
        <v>44251</v>
      </c>
      <c r="B1538" s="2">
        <v>1.0626</v>
      </c>
      <c r="C1538" s="2">
        <f t="shared" si="181"/>
        <v>1.419999999999999E-2</v>
      </c>
      <c r="D1538" s="2">
        <f t="shared" si="182"/>
        <v>1.0385199999999999</v>
      </c>
      <c r="E1538" s="2">
        <f t="shared" si="184"/>
        <v>1.0349699999999999</v>
      </c>
      <c r="F1538" s="2">
        <f t="shared" si="185"/>
        <v>1.037455</v>
      </c>
      <c r="G1538" s="2">
        <f t="shared" si="187"/>
        <v>1.0909480000000003</v>
      </c>
      <c r="H1538" s="2">
        <f t="shared" si="183"/>
        <v>1.082308</v>
      </c>
      <c r="I1538" s="2">
        <f t="array" ref="I1538">SUMPRODUCT(B1522:B1541, (ROW(B1522:B1541)-ROW(B1522)+1)) / (20*21/2)</f>
        <v>1.0379042857142857</v>
      </c>
      <c r="J1538" s="2">
        <f t="shared" si="186"/>
        <v>1.0467668651815667</v>
      </c>
      <c r="K1538" s="2">
        <f t="shared" si="188"/>
        <v>1.0790504299663493</v>
      </c>
    </row>
    <row r="1539" spans="1:11" ht="13.5" x14ac:dyDescent="0.25">
      <c r="A1539" s="3">
        <v>44252</v>
      </c>
      <c r="B1539" s="2">
        <v>1.0484</v>
      </c>
      <c r="C1539" s="2">
        <f t="shared" si="181"/>
        <v>-1.419999999999999E-2</v>
      </c>
      <c r="D1539" s="2">
        <f t="shared" si="182"/>
        <v>1.0427599999999999</v>
      </c>
      <c r="E1539" s="2">
        <f t="shared" si="184"/>
        <v>1.0378000000000001</v>
      </c>
      <c r="F1539" s="2">
        <f t="shared" si="185"/>
        <v>1.0371000000000001</v>
      </c>
      <c r="G1539" s="2">
        <f t="shared" si="187"/>
        <v>1.0903800000000003</v>
      </c>
      <c r="H1539" s="2">
        <f t="shared" si="183"/>
        <v>1.0821304999999999</v>
      </c>
      <c r="I1539" s="2">
        <f t="array" ref="I1539">SUMPRODUCT(B1523:B1542, (ROW(B1523:B1542)-ROW(B1523)+1)) / (20*21/2)</f>
        <v>1.0338599999999998</v>
      </c>
      <c r="J1539" s="2">
        <f t="shared" si="186"/>
        <v>1.0469224018309413</v>
      </c>
      <c r="K1539" s="2">
        <f t="shared" si="188"/>
        <v>1.0778484523206102</v>
      </c>
    </row>
    <row r="1540" spans="1:11" ht="13.5" x14ac:dyDescent="0.25">
      <c r="A1540" s="3">
        <v>44253</v>
      </c>
      <c r="B1540" s="2">
        <v>1.0626</v>
      </c>
      <c r="C1540" s="2">
        <f t="shared" ref="C1540:C1603" si="189">B1540-B1539</f>
        <v>1.419999999999999E-2</v>
      </c>
      <c r="D1540" s="2">
        <f t="shared" si="182"/>
        <v>1.0512599999999999</v>
      </c>
      <c r="E1540" s="2">
        <f t="shared" si="184"/>
        <v>1.0420500000000001</v>
      </c>
      <c r="F1540" s="2">
        <f t="shared" si="185"/>
        <v>1.0367450000000002</v>
      </c>
      <c r="G1540" s="2">
        <f t="shared" si="187"/>
        <v>1.0889620000000002</v>
      </c>
      <c r="H1540" s="2">
        <f t="shared" si="183"/>
        <v>1.0820239999999999</v>
      </c>
      <c r="I1540" s="2">
        <f t="array" ref="I1540">SUMPRODUCT(B1524:B1543, (ROW(B1524:B1543)-ROW(B1524)+1)) / (20*21/2)</f>
        <v>1.0300519047619048</v>
      </c>
      <c r="J1540" s="2">
        <f t="shared" si="186"/>
        <v>1.0484155064184708</v>
      </c>
      <c r="K1540" s="2">
        <f t="shared" si="188"/>
        <v>1.0772504737982334</v>
      </c>
    </row>
    <row r="1541" spans="1:11" ht="13.5" x14ac:dyDescent="0.25">
      <c r="A1541" s="3">
        <v>44256</v>
      </c>
      <c r="B1541" s="2">
        <v>1.0201</v>
      </c>
      <c r="C1541" s="2">
        <f t="shared" si="189"/>
        <v>-4.2499999999999982E-2</v>
      </c>
      <c r="D1541" s="2">
        <f t="shared" si="182"/>
        <v>1.0484199999999999</v>
      </c>
      <c r="E1541" s="2">
        <f t="shared" si="184"/>
        <v>1.0420499999999999</v>
      </c>
      <c r="F1541" s="2">
        <f t="shared" si="185"/>
        <v>1.034265</v>
      </c>
      <c r="G1541" s="2">
        <f t="shared" si="187"/>
        <v>1.0854200000000001</v>
      </c>
      <c r="H1541" s="2">
        <f t="shared" si="183"/>
        <v>1.0815634999999999</v>
      </c>
      <c r="I1541" s="2">
        <f t="array" ref="I1541">SUMPRODUCT(B1525:B1544, (ROW(B1525:B1544)-ROW(B1525)+1)) / (20*21/2)</f>
        <v>1.0264123809523811</v>
      </c>
      <c r="J1541" s="2">
        <f t="shared" si="186"/>
        <v>1.0457187915214736</v>
      </c>
      <c r="K1541" s="2">
        <f t="shared" si="188"/>
        <v>1.0750092787473222</v>
      </c>
    </row>
    <row r="1542" spans="1:11" ht="13.5" x14ac:dyDescent="0.25">
      <c r="A1542" s="3">
        <v>44257</v>
      </c>
      <c r="B1542" s="2">
        <v>0.99180000000000001</v>
      </c>
      <c r="C1542" s="2">
        <f t="shared" si="189"/>
        <v>-2.8299999999999992E-2</v>
      </c>
      <c r="D1542" s="2">
        <f t="shared" ref="D1542:D1605" si="190">AVERAGE(B1538:B1542)</f>
        <v>1.0370999999999999</v>
      </c>
      <c r="E1542" s="2">
        <f t="shared" si="184"/>
        <v>1.0363899999999999</v>
      </c>
      <c r="F1542" s="2">
        <f t="shared" si="185"/>
        <v>1.031785</v>
      </c>
      <c r="G1542" s="2">
        <f t="shared" si="187"/>
        <v>1.0806040000000001</v>
      </c>
      <c r="H1542" s="2">
        <f t="shared" si="183"/>
        <v>1.0809614999999999</v>
      </c>
      <c r="I1542" s="2">
        <f t="array" ref="I1542">SUMPRODUCT(B1526:B1545, (ROW(B1526:B1545)-ROW(B1526)+1)) / (20*21/2)</f>
        <v>1.0228399999999997</v>
      </c>
      <c r="J1542" s="2">
        <f t="shared" si="186"/>
        <v>1.0405836685194285</v>
      </c>
      <c r="K1542" s="2">
        <f t="shared" si="188"/>
        <v>1.0717461697768389</v>
      </c>
    </row>
    <row r="1543" spans="1:11" ht="13.5" x14ac:dyDescent="0.25">
      <c r="A1543" s="3">
        <v>44258</v>
      </c>
      <c r="B1543" s="2">
        <v>0.99180000000000001</v>
      </c>
      <c r="C1543" s="2">
        <f t="shared" si="189"/>
        <v>0</v>
      </c>
      <c r="D1543" s="2">
        <f t="shared" si="190"/>
        <v>1.0229399999999997</v>
      </c>
      <c r="E1543" s="2">
        <f t="shared" si="184"/>
        <v>1.0307299999999997</v>
      </c>
      <c r="F1543" s="2">
        <f t="shared" si="185"/>
        <v>1.0300150000000001</v>
      </c>
      <c r="G1543" s="2">
        <f t="shared" si="187"/>
        <v>1.0764960000000001</v>
      </c>
      <c r="H1543" s="2">
        <f t="shared" si="183"/>
        <v>1.0803594999999999</v>
      </c>
      <c r="I1543" s="2">
        <f t="array" ref="I1543">SUMPRODUCT(B1527:B1546, (ROW(B1527:B1546)-ROW(B1527)+1)) / (20*21/2)</f>
        <v>1.0193685714285712</v>
      </c>
      <c r="J1543" s="2">
        <f t="shared" si="186"/>
        <v>1.0359376048509115</v>
      </c>
      <c r="K1543" s="2">
        <f t="shared" si="188"/>
        <v>1.0686110258640216</v>
      </c>
    </row>
    <row r="1544" spans="1:11" ht="13.5" x14ac:dyDescent="0.25">
      <c r="A1544" s="3">
        <v>44259</v>
      </c>
      <c r="B1544" s="2">
        <v>0.99180000000000001</v>
      </c>
      <c r="C1544" s="2">
        <f t="shared" si="189"/>
        <v>0</v>
      </c>
      <c r="D1544" s="2">
        <f t="shared" si="190"/>
        <v>1.01162</v>
      </c>
      <c r="E1544" s="2">
        <f t="shared" si="184"/>
        <v>1.0271899999999998</v>
      </c>
      <c r="F1544" s="2">
        <f t="shared" si="185"/>
        <v>1.0293100000000002</v>
      </c>
      <c r="G1544" s="2">
        <f t="shared" si="187"/>
        <v>1.0735219999999999</v>
      </c>
      <c r="H1544" s="2">
        <f t="shared" si="183"/>
        <v>1.0797575000000001</v>
      </c>
      <c r="I1544" s="2">
        <f t="array" ref="I1544">SUMPRODUCT(B1528:B1547, (ROW(B1528:B1547)-ROW(B1528)+1)) / (20*21/2)</f>
        <v>1.0161333333333333</v>
      </c>
      <c r="J1544" s="2">
        <f t="shared" si="186"/>
        <v>1.0317340234365389</v>
      </c>
      <c r="K1544" s="2">
        <f t="shared" si="188"/>
        <v>1.0655988287713147</v>
      </c>
    </row>
    <row r="1545" spans="1:11" ht="13.5" x14ac:dyDescent="0.25">
      <c r="A1545" s="3">
        <v>44260</v>
      </c>
      <c r="B1545" s="2">
        <v>0.99180000000000001</v>
      </c>
      <c r="C1545" s="2">
        <f t="shared" si="189"/>
        <v>0</v>
      </c>
      <c r="D1545" s="2">
        <f t="shared" si="190"/>
        <v>0.9974599999999999</v>
      </c>
      <c r="E1545" s="2">
        <f t="shared" si="184"/>
        <v>1.0243599999999999</v>
      </c>
      <c r="F1545" s="2">
        <f t="shared" si="185"/>
        <v>1.0282500000000003</v>
      </c>
      <c r="G1545" s="2">
        <f t="shared" si="187"/>
        <v>1.070122</v>
      </c>
      <c r="H1545" s="2">
        <f t="shared" si="183"/>
        <v>1.0791555000000002</v>
      </c>
      <c r="I1545" s="2">
        <f t="array" ref="I1545">SUMPRODUCT(B1529:B1548, (ROW(B1529:B1548)-ROW(B1529)+1)) / (20*21/2)</f>
        <v>1.015862857142857</v>
      </c>
      <c r="J1545" s="2">
        <f t="shared" si="186"/>
        <v>1.0279307831092495</v>
      </c>
      <c r="K1545" s="2">
        <f t="shared" si="188"/>
        <v>1.0627047570547925</v>
      </c>
    </row>
    <row r="1546" spans="1:11" ht="13.5" x14ac:dyDescent="0.25">
      <c r="A1546" s="3">
        <v>44263</v>
      </c>
      <c r="B1546" s="2">
        <v>0.99180000000000001</v>
      </c>
      <c r="C1546" s="2">
        <f t="shared" si="189"/>
        <v>0</v>
      </c>
      <c r="D1546" s="2">
        <f t="shared" si="190"/>
        <v>0.9917999999999999</v>
      </c>
      <c r="E1546" s="2">
        <f t="shared" si="184"/>
        <v>1.0201099999999999</v>
      </c>
      <c r="F1546" s="2">
        <f t="shared" si="185"/>
        <v>1.0257700000000003</v>
      </c>
      <c r="G1546" s="2">
        <f t="shared" si="187"/>
        <v>1.0667219999999999</v>
      </c>
      <c r="H1546" s="2">
        <f t="shared" ref="H1546:H1609" si="191">AVERAGE(B1347:B1546)</f>
        <v>1.0785890000000005</v>
      </c>
      <c r="I1546" s="2">
        <f t="array" ref="I1546">SUMPRODUCT(B1530:B1549, (ROW(B1530:B1549)-ROW(B1530)+1)) / (20*21/2)</f>
        <v>1.0210261904761904</v>
      </c>
      <c r="J1546" s="2">
        <f t="shared" si="186"/>
        <v>1.0244897561464639</v>
      </c>
      <c r="K1546" s="2">
        <f t="shared" si="188"/>
        <v>1.0599241783467614</v>
      </c>
    </row>
    <row r="1547" spans="1:11" ht="13.5" x14ac:dyDescent="0.25">
      <c r="A1547" s="3">
        <v>44264</v>
      </c>
      <c r="B1547" s="2">
        <v>0.99180000000000001</v>
      </c>
      <c r="C1547" s="2">
        <f t="shared" si="189"/>
        <v>0</v>
      </c>
      <c r="D1547" s="2">
        <f t="shared" si="190"/>
        <v>0.9917999999999999</v>
      </c>
      <c r="E1547" s="2">
        <f t="shared" si="184"/>
        <v>1.0144499999999996</v>
      </c>
      <c r="F1547" s="2">
        <f t="shared" si="185"/>
        <v>1.0229400000000002</v>
      </c>
      <c r="G1547" s="2">
        <f t="shared" si="187"/>
        <v>1.0641719999999999</v>
      </c>
      <c r="H1547" s="2">
        <f t="shared" si="191"/>
        <v>1.0779160000000005</v>
      </c>
      <c r="I1547" s="2">
        <f t="array" ref="I1547">SUMPRODUCT(B1531:B1550, (ROW(B1531:B1550)-ROW(B1531)+1)) / (20*21/2)</f>
        <v>1.0279385714285714</v>
      </c>
      <c r="J1547" s="2">
        <f t="shared" si="186"/>
        <v>1.0213764460372767</v>
      </c>
      <c r="K1547" s="2">
        <f t="shared" si="188"/>
        <v>1.057252641941006</v>
      </c>
    </row>
    <row r="1548" spans="1:11" ht="13.5" x14ac:dyDescent="0.25">
      <c r="A1548" s="3">
        <v>44265</v>
      </c>
      <c r="B1548" s="2">
        <v>1.0201</v>
      </c>
      <c r="C1548" s="2">
        <f t="shared" si="189"/>
        <v>2.8299999999999992E-2</v>
      </c>
      <c r="D1548" s="2">
        <f t="shared" si="190"/>
        <v>0.99746000000000001</v>
      </c>
      <c r="E1548" s="2">
        <f t="shared" ref="E1548:E1611" si="192">AVERAGE(B1539:B1548)</f>
        <v>1.0101999999999998</v>
      </c>
      <c r="F1548" s="2">
        <f t="shared" si="185"/>
        <v>1.0225850000000001</v>
      </c>
      <c r="G1548" s="2">
        <f t="shared" si="187"/>
        <v>1.0619039999999997</v>
      </c>
      <c r="H1548" s="2">
        <f t="shared" si="191"/>
        <v>1.0773845000000006</v>
      </c>
      <c r="I1548" s="2">
        <f t="array" ref="I1548">SUMPRODUCT(B1532:B1551, (ROW(B1532:B1551)-ROW(B1532)+1)) / (20*21/2)</f>
        <v>1.0344800000000001</v>
      </c>
      <c r="J1548" s="2">
        <f t="shared" si="186"/>
        <v>1.0212548797480123</v>
      </c>
      <c r="K1548" s="2">
        <f t="shared" si="188"/>
        <v>1.0557956755903783</v>
      </c>
    </row>
    <row r="1549" spans="1:11" ht="13.5" x14ac:dyDescent="0.25">
      <c r="A1549" s="3">
        <v>44266</v>
      </c>
      <c r="B1549" s="2">
        <v>1.0768</v>
      </c>
      <c r="C1549" s="2">
        <f t="shared" si="189"/>
        <v>5.6699999999999973E-2</v>
      </c>
      <c r="D1549" s="2">
        <f t="shared" si="190"/>
        <v>1.0144600000000001</v>
      </c>
      <c r="E1549" s="2">
        <f t="shared" si="192"/>
        <v>1.0130399999999997</v>
      </c>
      <c r="F1549" s="2">
        <f t="shared" si="185"/>
        <v>1.02542</v>
      </c>
      <c r="G1549" s="2">
        <f t="shared" si="187"/>
        <v>1.0604880000000001</v>
      </c>
      <c r="H1549" s="2">
        <f t="shared" si="191"/>
        <v>1.0771365000000006</v>
      </c>
      <c r="I1549" s="2">
        <f t="array" ref="I1549">SUMPRODUCT(B1533:B1552, (ROW(B1533:B1552)-ROW(B1533)+1)) / (20*21/2)</f>
        <v>1.0399742857142855</v>
      </c>
      <c r="J1549" s="2">
        <f t="shared" si="186"/>
        <v>1.0265448912005826</v>
      </c>
      <c r="K1549" s="2">
        <f t="shared" si="188"/>
        <v>1.0566193745868342</v>
      </c>
    </row>
    <row r="1550" spans="1:11" ht="13.5" x14ac:dyDescent="0.25">
      <c r="A1550" s="3">
        <v>44267</v>
      </c>
      <c r="B1550" s="2">
        <v>1.0980000000000001</v>
      </c>
      <c r="C1550" s="2">
        <f t="shared" si="189"/>
        <v>2.1200000000000108E-2</v>
      </c>
      <c r="D1550" s="2">
        <f t="shared" si="190"/>
        <v>1.0357000000000001</v>
      </c>
      <c r="E1550" s="2">
        <f t="shared" si="192"/>
        <v>1.0165799999999998</v>
      </c>
      <c r="F1550" s="2">
        <f t="shared" si="185"/>
        <v>1.029315</v>
      </c>
      <c r="G1550" s="2">
        <f t="shared" si="187"/>
        <v>1.0596379999999999</v>
      </c>
      <c r="H1550" s="2">
        <f t="shared" si="191"/>
        <v>1.0769945000000007</v>
      </c>
      <c r="I1550" s="2">
        <f t="array" ref="I1550">SUMPRODUCT(B1534:B1553, (ROW(B1534:B1553)-ROW(B1534)+1)) / (20*21/2)</f>
        <v>1.0445995238095238</v>
      </c>
      <c r="J1550" s="2">
        <f t="shared" si="186"/>
        <v>1.0333501396576699</v>
      </c>
      <c r="K1550" s="2">
        <f t="shared" si="188"/>
        <v>1.05824214421088</v>
      </c>
    </row>
    <row r="1551" spans="1:11" ht="13.5" x14ac:dyDescent="0.25">
      <c r="A1551" s="3">
        <v>44270</v>
      </c>
      <c r="B1551" s="2">
        <v>1.0980000000000001</v>
      </c>
      <c r="C1551" s="2">
        <f t="shared" si="189"/>
        <v>0</v>
      </c>
      <c r="D1551" s="2">
        <f t="shared" si="190"/>
        <v>1.05694</v>
      </c>
      <c r="E1551" s="2">
        <f t="shared" si="192"/>
        <v>1.02437</v>
      </c>
      <c r="F1551" s="2">
        <f t="shared" si="185"/>
        <v>1.0332099999999997</v>
      </c>
      <c r="G1551" s="2">
        <f t="shared" si="187"/>
        <v>1.05907</v>
      </c>
      <c r="H1551" s="2">
        <f t="shared" si="191"/>
        <v>1.0768525000000007</v>
      </c>
      <c r="I1551" s="2">
        <f t="array" ref="I1551">SUMPRODUCT(B1535:B1554, (ROW(B1535:B1554)-ROW(B1535)+1)) / (20*21/2)</f>
        <v>1.0490557142857144</v>
      </c>
      <c r="J1551" s="2">
        <f t="shared" si="186"/>
        <v>1.0395072692140823</v>
      </c>
      <c r="K1551" s="2">
        <f t="shared" si="188"/>
        <v>1.0598012758104534</v>
      </c>
    </row>
    <row r="1552" spans="1:11" ht="13.5" x14ac:dyDescent="0.25">
      <c r="A1552" s="3">
        <v>44271</v>
      </c>
      <c r="B1552" s="2">
        <v>1.0909</v>
      </c>
      <c r="C1552" s="2">
        <f t="shared" si="189"/>
        <v>-7.1000000000001062E-3</v>
      </c>
      <c r="D1552" s="2">
        <f t="shared" si="190"/>
        <v>1.0767599999999997</v>
      </c>
      <c r="E1552" s="2">
        <f t="shared" si="192"/>
        <v>1.0342800000000001</v>
      </c>
      <c r="F1552" s="2">
        <f t="shared" si="185"/>
        <v>1.0353349999999997</v>
      </c>
      <c r="G1552" s="2">
        <f t="shared" si="187"/>
        <v>1.0583599999999997</v>
      </c>
      <c r="H1552" s="2">
        <f t="shared" si="191"/>
        <v>1.076710500000001</v>
      </c>
      <c r="I1552" s="2">
        <f t="array" ref="I1552">SUMPRODUCT(B1536:B1555, (ROW(B1536:B1555)-ROW(B1536)+1)) / (20*21/2)</f>
        <v>1.0518895238095238</v>
      </c>
      <c r="J1552" s="2">
        <f t="shared" si="186"/>
        <v>1.0444018150032173</v>
      </c>
      <c r="K1552" s="2">
        <f t="shared" si="188"/>
        <v>1.0610208336218083</v>
      </c>
    </row>
    <row r="1553" spans="1:11" ht="13.5" x14ac:dyDescent="0.25">
      <c r="A1553" s="3">
        <v>44272</v>
      </c>
      <c r="B1553" s="2">
        <v>1.0839000000000001</v>
      </c>
      <c r="C1553" s="2">
        <f t="shared" si="189"/>
        <v>-6.9999999999998952E-3</v>
      </c>
      <c r="D1553" s="2">
        <f t="shared" si="190"/>
        <v>1.0895199999999998</v>
      </c>
      <c r="E1553" s="2">
        <f t="shared" si="192"/>
        <v>1.0434899999999998</v>
      </c>
      <c r="F1553" s="2">
        <f t="shared" si="185"/>
        <v>1.0371099999999998</v>
      </c>
      <c r="G1553" s="2">
        <f t="shared" si="187"/>
        <v>1.0573679999999996</v>
      </c>
      <c r="H1553" s="2">
        <f t="shared" si="191"/>
        <v>1.0765335000000009</v>
      </c>
      <c r="I1553" s="2">
        <f t="array" ref="I1553">SUMPRODUCT(B1537:B1556, (ROW(B1537:B1556)-ROW(B1537)+1)) / (20*21/2)</f>
        <v>1.0551633333333335</v>
      </c>
      <c r="J1553" s="2">
        <f t="shared" si="186"/>
        <v>1.0481635469076727</v>
      </c>
      <c r="K1553" s="2">
        <f t="shared" si="188"/>
        <v>1.0619180558327179</v>
      </c>
    </row>
    <row r="1554" spans="1:11" ht="13.5" x14ac:dyDescent="0.25">
      <c r="A1554" s="3">
        <v>44273</v>
      </c>
      <c r="B1554" s="2">
        <v>1.0839000000000001</v>
      </c>
      <c r="C1554" s="2">
        <f t="shared" si="189"/>
        <v>0</v>
      </c>
      <c r="D1554" s="2">
        <f t="shared" si="190"/>
        <v>1.09094</v>
      </c>
      <c r="E1554" s="2">
        <f t="shared" si="192"/>
        <v>1.0527</v>
      </c>
      <c r="F1554" s="2">
        <f t="shared" si="185"/>
        <v>1.0399449999999999</v>
      </c>
      <c r="G1554" s="2">
        <f t="shared" si="187"/>
        <v>1.0568019999999998</v>
      </c>
      <c r="H1554" s="2">
        <f t="shared" si="191"/>
        <v>1.0763565000000008</v>
      </c>
      <c r="I1554" s="2">
        <f t="array" ref="I1554">SUMPRODUCT(B1538:B1557, (ROW(B1538:B1557)-ROW(B1538)+1)) / (20*21/2)</f>
        <v>1.0582347619047621</v>
      </c>
      <c r="J1554" s="2">
        <f t="shared" si="186"/>
        <v>1.0515670186307515</v>
      </c>
      <c r="K1554" s="2">
        <f t="shared" si="188"/>
        <v>1.062780092858886</v>
      </c>
    </row>
    <row r="1555" spans="1:11" ht="13.5" x14ac:dyDescent="0.25">
      <c r="A1555" s="3">
        <v>44274</v>
      </c>
      <c r="B1555" s="2">
        <v>1.0697000000000001</v>
      </c>
      <c r="C1555" s="2">
        <f t="shared" si="189"/>
        <v>-1.419999999999999E-2</v>
      </c>
      <c r="D1555" s="2">
        <f t="shared" si="190"/>
        <v>1.08528</v>
      </c>
      <c r="E1555" s="2">
        <f t="shared" si="192"/>
        <v>1.0604900000000002</v>
      </c>
      <c r="F1555" s="2">
        <f t="shared" si="185"/>
        <v>1.0424250000000002</v>
      </c>
      <c r="G1555" s="2">
        <f t="shared" si="187"/>
        <v>1.0556679999999998</v>
      </c>
      <c r="H1555" s="2">
        <f t="shared" si="191"/>
        <v>1.0761085000000008</v>
      </c>
      <c r="I1555" s="2">
        <f t="array" ref="I1555">SUMPRODUCT(B1539:B1558, (ROW(B1539:B1558)-ROW(B1539)+1)) / (20*21/2)</f>
        <v>1.0611709523809525</v>
      </c>
      <c r="J1555" s="2">
        <f t="shared" si="186"/>
        <v>1.0532939692373466</v>
      </c>
      <c r="K1555" s="2">
        <f t="shared" si="188"/>
        <v>1.0630514617663807</v>
      </c>
    </row>
    <row r="1556" spans="1:11" ht="13.5" x14ac:dyDescent="0.25">
      <c r="A1556" s="3">
        <v>44277</v>
      </c>
      <c r="B1556" s="2">
        <v>1.0768</v>
      </c>
      <c r="C1556" s="2">
        <f t="shared" si="189"/>
        <v>7.0999999999998842E-3</v>
      </c>
      <c r="D1556" s="2">
        <f t="shared" si="190"/>
        <v>1.0810400000000002</v>
      </c>
      <c r="E1556" s="2">
        <f t="shared" si="192"/>
        <v>1.0689899999999999</v>
      </c>
      <c r="F1556" s="2">
        <f t="shared" ref="F1556:F1619" si="193">AVERAGE(B1537:B1556)</f>
        <v>1.0445499999999999</v>
      </c>
      <c r="G1556" s="2">
        <f t="shared" si="187"/>
        <v>1.0545339999999996</v>
      </c>
      <c r="H1556" s="2">
        <f t="shared" si="191"/>
        <v>1.0760380000000007</v>
      </c>
      <c r="I1556" s="2">
        <f t="array" ref="I1556">SUMPRODUCT(B1540:B1559, (ROW(B1540:B1559)-ROW(B1540)+1)) / (20*21/2)</f>
        <v>1.0687633333333333</v>
      </c>
      <c r="J1556" s="2">
        <f t="shared" si="186"/>
        <v>1.0555326388337898</v>
      </c>
      <c r="K1556" s="2">
        <f t="shared" si="188"/>
        <v>1.0635906201284835</v>
      </c>
    </row>
    <row r="1557" spans="1:11" ht="13.5" x14ac:dyDescent="0.25">
      <c r="A1557" s="3">
        <v>44278</v>
      </c>
      <c r="B1557" s="2">
        <v>1.0768</v>
      </c>
      <c r="C1557" s="2">
        <f t="shared" si="189"/>
        <v>0</v>
      </c>
      <c r="D1557" s="2">
        <f t="shared" si="190"/>
        <v>1.07822</v>
      </c>
      <c r="E1557" s="2">
        <f t="shared" si="192"/>
        <v>1.0774899999999998</v>
      </c>
      <c r="F1557" s="2">
        <f t="shared" si="193"/>
        <v>1.0459699999999998</v>
      </c>
      <c r="G1557" s="2">
        <f t="shared" si="187"/>
        <v>1.0539679999999998</v>
      </c>
      <c r="H1557" s="2">
        <f t="shared" si="191"/>
        <v>1.0759675000000006</v>
      </c>
      <c r="I1557" s="2">
        <f t="array" ref="I1557">SUMPRODUCT(B1541:B1560, (ROW(B1541:B1560)-ROW(B1541)+1)) / (20*21/2)</f>
        <v>1.0820509523809523</v>
      </c>
      <c r="J1557" s="2">
        <f t="shared" ref="J1557:J1620" si="194">$J$4*B1557+J1556*(1-$J$4)</f>
        <v>1.0575581018020004</v>
      </c>
      <c r="K1557" s="2">
        <f t="shared" si="188"/>
        <v>1.0641086350254056</v>
      </c>
    </row>
    <row r="1558" spans="1:11" ht="13.5" x14ac:dyDescent="0.25">
      <c r="A1558" s="3">
        <v>44279</v>
      </c>
      <c r="B1558" s="2">
        <v>1.0768</v>
      </c>
      <c r="C1558" s="2">
        <f t="shared" si="189"/>
        <v>0</v>
      </c>
      <c r="D1558" s="2">
        <f t="shared" si="190"/>
        <v>1.0768</v>
      </c>
      <c r="E1558" s="2">
        <f t="shared" si="192"/>
        <v>1.0831599999999999</v>
      </c>
      <c r="F1558" s="2">
        <f t="shared" si="193"/>
        <v>1.0466799999999998</v>
      </c>
      <c r="G1558" s="2">
        <f t="shared" si="187"/>
        <v>1.0532599999999994</v>
      </c>
      <c r="H1558" s="2">
        <f t="shared" si="191"/>
        <v>1.0760385000000006</v>
      </c>
      <c r="I1558" s="2">
        <f t="array" ref="I1558">SUMPRODUCT(B1542:B1561, (ROW(B1542:B1561)-ROW(B1542)+1)) / (20*21/2)</f>
        <v>1.0947314285714285</v>
      </c>
      <c r="J1558" s="2">
        <f t="shared" si="194"/>
        <v>1.0593906635351433</v>
      </c>
      <c r="K1558" s="2">
        <f t="shared" si="188"/>
        <v>1.0646063356126447</v>
      </c>
    </row>
    <row r="1559" spans="1:11" ht="13.5" x14ac:dyDescent="0.25">
      <c r="A1559" s="3">
        <v>44280</v>
      </c>
      <c r="B1559" s="2">
        <v>1.1264000000000001</v>
      </c>
      <c r="C1559" s="2">
        <f t="shared" si="189"/>
        <v>4.9600000000000088E-2</v>
      </c>
      <c r="D1559" s="2">
        <f t="shared" si="190"/>
        <v>1.0853000000000002</v>
      </c>
      <c r="E1559" s="2">
        <f t="shared" si="192"/>
        <v>1.0881200000000002</v>
      </c>
      <c r="F1559" s="2">
        <f t="shared" si="193"/>
        <v>1.0505799999999996</v>
      </c>
      <c r="G1559" s="2">
        <f t="shared" si="187"/>
        <v>1.0534019999999993</v>
      </c>
      <c r="H1559" s="2">
        <f t="shared" si="191"/>
        <v>1.0763930000000004</v>
      </c>
      <c r="I1559" s="2">
        <f t="array" ref="I1559">SUMPRODUCT(B1543:B1562, (ROW(B1543:B1562)-ROW(B1543)+1)) / (20*21/2)</f>
        <v>1.1039071428571428</v>
      </c>
      <c r="J1559" s="2">
        <f t="shared" si="194"/>
        <v>1.065772505103225</v>
      </c>
      <c r="K1559" s="2">
        <f t="shared" si="188"/>
        <v>1.0670296165690116</v>
      </c>
    </row>
    <row r="1560" spans="1:11" ht="13.5" x14ac:dyDescent="0.25">
      <c r="A1560" s="3">
        <v>44281</v>
      </c>
      <c r="B1560" s="2">
        <v>1.1900999999999999</v>
      </c>
      <c r="C1560" s="2">
        <f t="shared" si="189"/>
        <v>6.3699999999999868E-2</v>
      </c>
      <c r="D1560" s="2">
        <f t="shared" si="190"/>
        <v>1.10938</v>
      </c>
      <c r="E1560" s="2">
        <f t="shared" si="192"/>
        <v>1.0973299999999999</v>
      </c>
      <c r="F1560" s="2">
        <f t="shared" si="193"/>
        <v>1.0569549999999999</v>
      </c>
      <c r="G1560" s="2">
        <f t="shared" si="187"/>
        <v>1.0543939999999994</v>
      </c>
      <c r="H1560" s="2">
        <f t="shared" si="191"/>
        <v>1.0771365000000004</v>
      </c>
      <c r="I1560" s="2">
        <f t="array" ref="I1560">SUMPRODUCT(B1544:B1563, (ROW(B1544:B1563)-ROW(B1544)+1)) / (20*21/2)</f>
        <v>1.1115971428571427</v>
      </c>
      <c r="J1560" s="2">
        <f t="shared" si="194"/>
        <v>1.0776132189029177</v>
      </c>
      <c r="K1560" s="2">
        <f t="shared" si="188"/>
        <v>1.0718559061153248</v>
      </c>
    </row>
    <row r="1561" spans="1:11" ht="13.5" x14ac:dyDescent="0.25">
      <c r="A1561" s="3">
        <v>44284</v>
      </c>
      <c r="B1561" s="2">
        <v>1.1900999999999999</v>
      </c>
      <c r="C1561" s="2">
        <f t="shared" si="189"/>
        <v>0</v>
      </c>
      <c r="D1561" s="2">
        <f t="shared" si="190"/>
        <v>1.1320400000000002</v>
      </c>
      <c r="E1561" s="2">
        <f t="shared" si="192"/>
        <v>1.1065400000000001</v>
      </c>
      <c r="F1561" s="2">
        <f t="shared" si="193"/>
        <v>1.065455</v>
      </c>
      <c r="G1561" s="2">
        <f t="shared" si="187"/>
        <v>1.0553859999999995</v>
      </c>
      <c r="H1561" s="2">
        <f t="shared" si="191"/>
        <v>1.0778800000000004</v>
      </c>
      <c r="I1561" s="2">
        <f t="array" ref="I1561">SUMPRODUCT(B1545:B1564, (ROW(B1545:B1564)-ROW(B1545)+1)) / (20*21/2)</f>
        <v>1.1245876190476189</v>
      </c>
      <c r="J1561" s="2">
        <f t="shared" si="194"/>
        <v>1.0883262456740683</v>
      </c>
      <c r="K1561" s="2">
        <f t="shared" si="188"/>
        <v>1.0764929294049199</v>
      </c>
    </row>
    <row r="1562" spans="1:11" ht="13.5" x14ac:dyDescent="0.25">
      <c r="A1562" s="3">
        <v>44285</v>
      </c>
      <c r="B1562" s="2">
        <v>1.1617999999999999</v>
      </c>
      <c r="C1562" s="2">
        <f t="shared" si="189"/>
        <v>-2.8299999999999992E-2</v>
      </c>
      <c r="D1562" s="2">
        <f t="shared" si="190"/>
        <v>1.1490400000000001</v>
      </c>
      <c r="E1562" s="2">
        <f t="shared" si="192"/>
        <v>1.1136299999999999</v>
      </c>
      <c r="F1562" s="2">
        <f t="shared" si="193"/>
        <v>1.0739550000000002</v>
      </c>
      <c r="G1562" s="2">
        <f t="shared" si="187"/>
        <v>1.0560939999999996</v>
      </c>
      <c r="H1562" s="2">
        <f t="shared" si="191"/>
        <v>1.0784115000000005</v>
      </c>
      <c r="I1562" s="2">
        <f t="array" ref="I1562">SUMPRODUCT(B1546:B1565, (ROW(B1546:B1565)-ROW(B1546)+1)) / (20*21/2)</f>
        <v>1.137165238095238</v>
      </c>
      <c r="J1562" s="2">
        <f t="shared" si="194"/>
        <v>1.0953237460860619</v>
      </c>
      <c r="K1562" s="2">
        <f t="shared" si="188"/>
        <v>1.0798383047223741</v>
      </c>
    </row>
    <row r="1563" spans="1:11" ht="13.5" x14ac:dyDescent="0.25">
      <c r="A1563" s="3">
        <v>44286</v>
      </c>
      <c r="B1563" s="2">
        <v>1.1547000000000001</v>
      </c>
      <c r="C1563" s="2">
        <f t="shared" si="189"/>
        <v>-7.0999999999998842E-3</v>
      </c>
      <c r="D1563" s="2">
        <f t="shared" si="190"/>
        <v>1.16462</v>
      </c>
      <c r="E1563" s="2">
        <f t="shared" si="192"/>
        <v>1.1207100000000001</v>
      </c>
      <c r="F1563" s="2">
        <f t="shared" si="193"/>
        <v>1.0821000000000001</v>
      </c>
      <c r="G1563" s="2">
        <f t="shared" si="187"/>
        <v>1.0572279999999994</v>
      </c>
      <c r="H1563" s="2">
        <f t="shared" si="191"/>
        <v>1.0789075000000006</v>
      </c>
      <c r="I1563" s="2">
        <f t="array" ref="I1563">SUMPRODUCT(B1547:B1566, (ROW(B1547:B1566)-ROW(B1547)+1)) / (20*21/2)</f>
        <v>1.1486299999999998</v>
      </c>
      <c r="J1563" s="2">
        <f t="shared" si="194"/>
        <v>1.1009786274111988</v>
      </c>
      <c r="K1563" s="2">
        <f t="shared" si="188"/>
        <v>1.0827740574783595</v>
      </c>
    </row>
    <row r="1564" spans="1:11" ht="13.5" x14ac:dyDescent="0.25">
      <c r="A1564" s="3">
        <v>44287</v>
      </c>
      <c r="B1564" s="2">
        <v>1.2184999999999999</v>
      </c>
      <c r="C1564" s="2">
        <f t="shared" si="189"/>
        <v>6.3799999999999857E-2</v>
      </c>
      <c r="D1564" s="2">
        <f t="shared" si="190"/>
        <v>1.1830399999999999</v>
      </c>
      <c r="E1564" s="2">
        <f t="shared" si="192"/>
        <v>1.1341700000000001</v>
      </c>
      <c r="F1564" s="2">
        <f t="shared" si="193"/>
        <v>1.0934349999999999</v>
      </c>
      <c r="G1564" s="2">
        <f t="shared" si="187"/>
        <v>1.0596379999999996</v>
      </c>
      <c r="H1564" s="2">
        <f t="shared" si="191"/>
        <v>1.0795805000000005</v>
      </c>
      <c r="I1564" s="2">
        <f t="array" ref="I1564">SUMPRODUCT(B1548:B1567, (ROW(B1548:B1567)-ROW(B1548)+1)) / (20*21/2)</f>
        <v>1.1569628571428572</v>
      </c>
      <c r="J1564" s="2">
        <f t="shared" si="194"/>
        <v>1.1121711390863227</v>
      </c>
      <c r="K1564" s="2">
        <f t="shared" si="188"/>
        <v>1.0880966434596004</v>
      </c>
    </row>
    <row r="1565" spans="1:11" ht="13.5" x14ac:dyDescent="0.25">
      <c r="A1565" s="3">
        <v>44288</v>
      </c>
      <c r="B1565" s="2">
        <v>1.2255</v>
      </c>
      <c r="C1565" s="2">
        <f t="shared" si="189"/>
        <v>7.0000000000001172E-3</v>
      </c>
      <c r="D1565" s="2">
        <f t="shared" si="190"/>
        <v>1.1901199999999998</v>
      </c>
      <c r="E1565" s="2">
        <f t="shared" si="192"/>
        <v>1.14975</v>
      </c>
      <c r="F1565" s="2">
        <f t="shared" si="193"/>
        <v>1.1051199999999999</v>
      </c>
      <c r="G1565" s="2">
        <f t="shared" si="187"/>
        <v>1.0627539999999995</v>
      </c>
      <c r="H1565" s="2">
        <f t="shared" si="191"/>
        <v>1.0802885000000007</v>
      </c>
      <c r="I1565" s="2">
        <f t="array" ref="I1565">SUMPRODUCT(B1549:B1568, (ROW(B1549:B1568)-ROW(B1549)+1)) / (20*21/2)</f>
        <v>1.1642838095238097</v>
      </c>
      <c r="J1565" s="2">
        <f t="shared" si="194"/>
        <v>1.1229643639352445</v>
      </c>
      <c r="K1565" s="2">
        <f t="shared" si="188"/>
        <v>1.0934850103827534</v>
      </c>
    </row>
    <row r="1566" spans="1:11" ht="13.5" x14ac:dyDescent="0.25">
      <c r="A1566" s="3">
        <v>44291</v>
      </c>
      <c r="B1566" s="2">
        <v>1.2255</v>
      </c>
      <c r="C1566" s="2">
        <f t="shared" si="189"/>
        <v>0</v>
      </c>
      <c r="D1566" s="2">
        <f t="shared" si="190"/>
        <v>1.1972</v>
      </c>
      <c r="E1566" s="2">
        <f t="shared" si="192"/>
        <v>1.1646200000000002</v>
      </c>
      <c r="F1566" s="2">
        <f t="shared" si="193"/>
        <v>1.116805</v>
      </c>
      <c r="G1566" s="2">
        <f t="shared" si="187"/>
        <v>1.0655859999999997</v>
      </c>
      <c r="H1566" s="2">
        <f t="shared" si="191"/>
        <v>1.0811030000000006</v>
      </c>
      <c r="I1566" s="2">
        <f t="array" ref="I1566">SUMPRODUCT(B1550:B1569, (ROW(B1550:B1569)-ROW(B1550)+1)) / (20*21/2)</f>
        <v>1.1700514285714285</v>
      </c>
      <c r="J1566" s="2">
        <f t="shared" si="194"/>
        <v>1.1327296626080783</v>
      </c>
      <c r="K1566" s="2">
        <f t="shared" si="188"/>
        <v>1.098662068799116</v>
      </c>
    </row>
    <row r="1567" spans="1:11" ht="13.5" x14ac:dyDescent="0.25">
      <c r="A1567" s="3">
        <v>44292</v>
      </c>
      <c r="B1567" s="2">
        <v>1.2042999999999999</v>
      </c>
      <c r="C1567" s="2">
        <f t="shared" si="189"/>
        <v>-2.1200000000000108E-2</v>
      </c>
      <c r="D1567" s="2">
        <f t="shared" si="190"/>
        <v>1.2057</v>
      </c>
      <c r="E1567" s="2">
        <f t="shared" si="192"/>
        <v>1.1773700000000002</v>
      </c>
      <c r="F1567" s="2">
        <f t="shared" si="193"/>
        <v>1.1274299999999999</v>
      </c>
      <c r="G1567" s="2">
        <f t="shared" si="187"/>
        <v>1.0684199999999995</v>
      </c>
      <c r="H1567" s="2">
        <f t="shared" si="191"/>
        <v>1.0818115000000006</v>
      </c>
      <c r="I1567" s="2">
        <f t="array" ref="I1567">SUMPRODUCT(B1551:B1570, (ROW(B1551:B1570)-ROW(B1551)+1)) / (20*21/2)</f>
        <v>1.1752457142857142</v>
      </c>
      <c r="J1567" s="2">
        <f t="shared" si="194"/>
        <v>1.1395458852168328</v>
      </c>
      <c r="K1567" s="2">
        <f t="shared" si="188"/>
        <v>1.1028047327677781</v>
      </c>
    </row>
    <row r="1568" spans="1:11" ht="13.5" x14ac:dyDescent="0.25">
      <c r="A1568" s="3">
        <v>44293</v>
      </c>
      <c r="B1568" s="2">
        <v>1.2042999999999999</v>
      </c>
      <c r="C1568" s="2">
        <f t="shared" si="189"/>
        <v>0</v>
      </c>
      <c r="D1568" s="2">
        <f t="shared" si="190"/>
        <v>1.2156199999999999</v>
      </c>
      <c r="E1568" s="2">
        <f t="shared" si="192"/>
        <v>1.1901199999999998</v>
      </c>
      <c r="F1568" s="2">
        <f t="shared" si="193"/>
        <v>1.1366399999999999</v>
      </c>
      <c r="G1568" s="2">
        <f t="shared" si="187"/>
        <v>1.0716779999999997</v>
      </c>
      <c r="H1568" s="2">
        <f t="shared" si="191"/>
        <v>1.0825910000000005</v>
      </c>
      <c r="I1568" s="2">
        <f t="array" ref="I1568">SUMPRODUCT(B1552:B1571, (ROW(B1552:B1571)-ROW(B1552)+1)) / (20*21/2)</f>
        <v>1.1799676190476189</v>
      </c>
      <c r="J1568" s="2">
        <f t="shared" si="194"/>
        <v>1.1457129437676108</v>
      </c>
      <c r="K1568" s="2">
        <f t="shared" si="188"/>
        <v>1.1067849393259044</v>
      </c>
    </row>
    <row r="1569" spans="1:11" ht="13.5" x14ac:dyDescent="0.25">
      <c r="A1569" s="3">
        <v>44294</v>
      </c>
      <c r="B1569" s="2">
        <v>1.1972</v>
      </c>
      <c r="C1569" s="2">
        <f t="shared" si="189"/>
        <v>-7.0999999999998842E-3</v>
      </c>
      <c r="D1569" s="2">
        <f t="shared" si="190"/>
        <v>1.2113600000000002</v>
      </c>
      <c r="E1569" s="2">
        <f t="shared" si="192"/>
        <v>1.1972</v>
      </c>
      <c r="F1569" s="2">
        <f t="shared" si="193"/>
        <v>1.1426599999999998</v>
      </c>
      <c r="G1569" s="2">
        <f t="shared" si="187"/>
        <v>1.0745119999999999</v>
      </c>
      <c r="H1569" s="2">
        <f t="shared" si="191"/>
        <v>1.0834410000000003</v>
      </c>
      <c r="I1569" s="2">
        <f t="array" ref="I1569">SUMPRODUCT(B1553:B1572, (ROW(B1553:B1572)-ROW(B1553)+1)) / (20*21/2)</f>
        <v>1.1808457142857141</v>
      </c>
      <c r="J1569" s="2">
        <f t="shared" si="194"/>
        <v>1.1506164729326003</v>
      </c>
      <c r="K1569" s="2">
        <f t="shared" si="188"/>
        <v>1.1103306279797904</v>
      </c>
    </row>
    <row r="1570" spans="1:11" ht="13.5" x14ac:dyDescent="0.25">
      <c r="A1570" s="3">
        <v>44298</v>
      </c>
      <c r="B1570" s="2">
        <v>1.1972</v>
      </c>
      <c r="C1570" s="2">
        <f t="shared" si="189"/>
        <v>0</v>
      </c>
      <c r="D1570" s="2">
        <f t="shared" si="190"/>
        <v>1.2057000000000002</v>
      </c>
      <c r="E1570" s="2">
        <f t="shared" si="192"/>
        <v>1.19791</v>
      </c>
      <c r="F1570" s="2">
        <f t="shared" si="193"/>
        <v>1.1476199999999999</v>
      </c>
      <c r="G1570" s="2">
        <f t="shared" si="187"/>
        <v>1.077062</v>
      </c>
      <c r="H1570" s="2">
        <f t="shared" si="191"/>
        <v>1.0844325000000006</v>
      </c>
      <c r="I1570" s="2">
        <f t="array" ref="I1570">SUMPRODUCT(B1554:B1573, (ROW(B1554:B1573)-ROW(B1554)+1)) / (20*21/2)</f>
        <v>1.183405238095238</v>
      </c>
      <c r="J1570" s="2">
        <f t="shared" si="194"/>
        <v>1.1550529993199719</v>
      </c>
      <c r="K1570" s="2">
        <f t="shared" si="188"/>
        <v>1.1137372700197985</v>
      </c>
    </row>
    <row r="1571" spans="1:11" ht="13.5" x14ac:dyDescent="0.25">
      <c r="A1571" s="3">
        <v>44299</v>
      </c>
      <c r="B1571" s="2">
        <v>1.1972</v>
      </c>
      <c r="C1571" s="2">
        <f t="shared" si="189"/>
        <v>0</v>
      </c>
      <c r="D1571" s="2">
        <f t="shared" si="190"/>
        <v>1.20004</v>
      </c>
      <c r="E1571" s="2">
        <f t="shared" si="192"/>
        <v>1.1986200000000002</v>
      </c>
      <c r="F1571" s="2">
        <f t="shared" si="193"/>
        <v>1.1525799999999999</v>
      </c>
      <c r="G1571" s="2">
        <f t="shared" si="187"/>
        <v>1.0796119999999998</v>
      </c>
      <c r="H1571" s="2">
        <f t="shared" si="191"/>
        <v>1.0852470000000007</v>
      </c>
      <c r="I1571" s="2">
        <f t="array" ref="I1571">SUMPRODUCT(B1555:B1574, (ROW(B1555:B1574)-ROW(B1555)+1)) / (20*21/2)</f>
        <v>1.1807785714285712</v>
      </c>
      <c r="J1571" s="2">
        <f t="shared" si="194"/>
        <v>1.1590669993847365</v>
      </c>
      <c r="K1571" s="2">
        <f t="shared" si="188"/>
        <v>1.1170103182543161</v>
      </c>
    </row>
    <row r="1572" spans="1:11" ht="13.5" x14ac:dyDescent="0.25">
      <c r="A1572" s="3">
        <v>44300</v>
      </c>
      <c r="B1572" s="2">
        <v>1.1617999999999999</v>
      </c>
      <c r="C1572" s="2">
        <f t="shared" si="189"/>
        <v>-3.5400000000000098E-2</v>
      </c>
      <c r="D1572" s="2">
        <f t="shared" si="190"/>
        <v>1.1915399999999998</v>
      </c>
      <c r="E1572" s="2">
        <f t="shared" si="192"/>
        <v>1.19862</v>
      </c>
      <c r="F1572" s="2">
        <f t="shared" si="193"/>
        <v>1.1561249999999998</v>
      </c>
      <c r="G1572" s="2">
        <f t="shared" si="187"/>
        <v>1.0820199999999998</v>
      </c>
      <c r="H1572" s="2">
        <f t="shared" si="191"/>
        <v>1.0858490000000005</v>
      </c>
      <c r="I1572" s="2">
        <f t="array" ref="I1572">SUMPRODUCT(B1556:B1575, (ROW(B1556:B1575)-ROW(B1556)+1)) / (20*21/2)</f>
        <v>1.179934761904762</v>
      </c>
      <c r="J1572" s="2">
        <f t="shared" si="194"/>
        <v>1.1593272851576188</v>
      </c>
      <c r="K1572" s="2">
        <f t="shared" si="188"/>
        <v>1.11876677636199</v>
      </c>
    </row>
    <row r="1573" spans="1:11" ht="13.5" x14ac:dyDescent="0.25">
      <c r="A1573" s="3">
        <v>44301</v>
      </c>
      <c r="B1573" s="2">
        <v>1.1830000000000001</v>
      </c>
      <c r="C1573" s="2">
        <f t="shared" si="189"/>
        <v>2.1200000000000108E-2</v>
      </c>
      <c r="D1573" s="2">
        <f t="shared" si="190"/>
        <v>1.1872799999999999</v>
      </c>
      <c r="E1573" s="2">
        <f t="shared" si="192"/>
        <v>1.2014499999999999</v>
      </c>
      <c r="F1573" s="2">
        <f t="shared" si="193"/>
        <v>1.1610799999999997</v>
      </c>
      <c r="G1573" s="2">
        <f t="shared" si="187"/>
        <v>1.0851359999999999</v>
      </c>
      <c r="H1573" s="2">
        <f t="shared" si="191"/>
        <v>1.0865570000000007</v>
      </c>
      <c r="I1573" s="2">
        <f t="array" ref="I1573">SUMPRODUCT(B1557:B1576, (ROW(B1557:B1576)-ROW(B1557)+1)) / (20*21/2)</f>
        <v>1.17801</v>
      </c>
      <c r="J1573" s="2">
        <f t="shared" si="194"/>
        <v>1.1615818294283218</v>
      </c>
      <c r="K1573" s="2">
        <f t="shared" si="188"/>
        <v>1.1212857263085785</v>
      </c>
    </row>
    <row r="1574" spans="1:11" ht="13.5" x14ac:dyDescent="0.25">
      <c r="A1574" s="3">
        <v>44302</v>
      </c>
      <c r="B1574" s="2">
        <v>1.1335</v>
      </c>
      <c r="C1574" s="2">
        <f t="shared" si="189"/>
        <v>-4.9500000000000099E-2</v>
      </c>
      <c r="D1574" s="2">
        <f t="shared" si="190"/>
        <v>1.1745399999999999</v>
      </c>
      <c r="E1574" s="2">
        <f t="shared" si="192"/>
        <v>1.1929500000000002</v>
      </c>
      <c r="F1574" s="2">
        <f t="shared" si="193"/>
        <v>1.1635599999999999</v>
      </c>
      <c r="G1574" s="2">
        <f t="shared" si="187"/>
        <v>1.087688</v>
      </c>
      <c r="H1574" s="2">
        <f t="shared" si="191"/>
        <v>1.0872300000000008</v>
      </c>
      <c r="I1574" s="2">
        <f t="array" ref="I1574">SUMPRODUCT(B1558:B1577, (ROW(B1558:B1577)-ROW(B1558)+1)) / (20*21/2)</f>
        <v>1.1757480952380952</v>
      </c>
      <c r="J1574" s="2">
        <f t="shared" si="194"/>
        <v>1.1589073694827674</v>
      </c>
      <c r="K1574" s="2">
        <f t="shared" si="188"/>
        <v>1.1217647174337324</v>
      </c>
    </row>
    <row r="1575" spans="1:11" ht="13.5" x14ac:dyDescent="0.25">
      <c r="A1575" s="3">
        <v>44305</v>
      </c>
      <c r="B1575" s="2">
        <v>1.1547000000000001</v>
      </c>
      <c r="C1575" s="2">
        <f t="shared" si="189"/>
        <v>2.1200000000000108E-2</v>
      </c>
      <c r="D1575" s="2">
        <f t="shared" si="190"/>
        <v>1.16604</v>
      </c>
      <c r="E1575" s="2">
        <f t="shared" si="192"/>
        <v>1.18587</v>
      </c>
      <c r="F1575" s="2">
        <f t="shared" si="193"/>
        <v>1.16781</v>
      </c>
      <c r="G1575" s="2">
        <f t="shared" si="187"/>
        <v>1.0905219999999998</v>
      </c>
      <c r="H1575" s="2">
        <f t="shared" si="191"/>
        <v>1.0879740000000004</v>
      </c>
      <c r="I1575" s="2">
        <f t="array" ref="I1575">SUMPRODUCT(B1559:B1578, (ROW(B1559:B1578)-ROW(B1559)+1)) / (20*21/2)</f>
        <v>1.1756252380952381</v>
      </c>
      <c r="J1575" s="2">
        <f t="shared" si="194"/>
        <v>1.1585066676272657</v>
      </c>
      <c r="K1575" s="2">
        <f t="shared" si="188"/>
        <v>1.1230562971422136</v>
      </c>
    </row>
    <row r="1576" spans="1:11" ht="13.5" x14ac:dyDescent="0.25">
      <c r="A1576" s="3">
        <v>44306</v>
      </c>
      <c r="B1576" s="2">
        <v>1.1476</v>
      </c>
      <c r="C1576" s="2">
        <f t="shared" si="189"/>
        <v>-7.1000000000001062E-3</v>
      </c>
      <c r="D1576" s="2">
        <f t="shared" si="190"/>
        <v>1.15612</v>
      </c>
      <c r="E1576" s="2">
        <f t="shared" si="192"/>
        <v>1.17808</v>
      </c>
      <c r="F1576" s="2">
        <f t="shared" si="193"/>
        <v>1.1713500000000001</v>
      </c>
      <c r="G1576" s="2">
        <f t="shared" si="187"/>
        <v>1.0926459999999998</v>
      </c>
      <c r="H1576" s="2">
        <f t="shared" si="191"/>
        <v>1.0888240000000007</v>
      </c>
      <c r="I1576" s="2">
        <f t="array" ref="I1576">SUMPRODUCT(B1560:B1579, (ROW(B1560:B1579)-ROW(B1560)+1)) / (20*21/2)</f>
        <v>1.176460476190476</v>
      </c>
      <c r="J1576" s="2">
        <f t="shared" si="194"/>
        <v>1.15746793737705</v>
      </c>
      <c r="K1576" s="2">
        <f t="shared" si="188"/>
        <v>1.1240187952934995</v>
      </c>
    </row>
    <row r="1577" spans="1:11" ht="13.5" x14ac:dyDescent="0.25">
      <c r="A1577" s="3">
        <v>44307</v>
      </c>
      <c r="B1577" s="2">
        <v>1.1476</v>
      </c>
      <c r="C1577" s="2">
        <f t="shared" si="189"/>
        <v>0</v>
      </c>
      <c r="D1577" s="2">
        <f t="shared" si="190"/>
        <v>1.1532800000000001</v>
      </c>
      <c r="E1577" s="2">
        <f t="shared" si="192"/>
        <v>1.17241</v>
      </c>
      <c r="F1577" s="2">
        <f t="shared" si="193"/>
        <v>1.1748900000000002</v>
      </c>
      <c r="G1577" s="2">
        <f t="shared" si="187"/>
        <v>1.0946299999999998</v>
      </c>
      <c r="H1577" s="2">
        <f t="shared" si="191"/>
        <v>1.0897095000000008</v>
      </c>
      <c r="I1577" s="2">
        <f t="array" ref="I1577">SUMPRODUCT(B1561:B1580, (ROW(B1561:B1580)-ROW(B1561)+1)) / (20*21/2)</f>
        <v>1.177704761904762</v>
      </c>
      <c r="J1577" s="2">
        <f t="shared" si="194"/>
        <v>1.156528133817331</v>
      </c>
      <c r="K1577" s="2">
        <f t="shared" si="188"/>
        <v>1.1249435484192447</v>
      </c>
    </row>
    <row r="1578" spans="1:11" ht="13.5" x14ac:dyDescent="0.25">
      <c r="A1578" s="3">
        <v>44308</v>
      </c>
      <c r="B1578" s="2">
        <v>1.1736</v>
      </c>
      <c r="C1578" s="2">
        <f t="shared" si="189"/>
        <v>2.6000000000000023E-2</v>
      </c>
      <c r="D1578" s="2">
        <f t="shared" si="190"/>
        <v>1.1514</v>
      </c>
      <c r="E1578" s="2">
        <f t="shared" si="192"/>
        <v>1.16934</v>
      </c>
      <c r="F1578" s="2">
        <f t="shared" si="193"/>
        <v>1.1797300000000004</v>
      </c>
      <c r="G1578" s="2">
        <f t="shared" si="187"/>
        <v>1.0975579999999996</v>
      </c>
      <c r="H1578" s="2">
        <f t="shared" si="191"/>
        <v>1.0906185000000006</v>
      </c>
      <c r="I1578" s="2">
        <f t="array" ref="I1578">SUMPRODUCT(B1562:B1581, (ROW(B1562:B1581)-ROW(B1562)+1)) / (20*21/2)</f>
        <v>1.1789214285714287</v>
      </c>
      <c r="J1578" s="2">
        <f t="shared" si="194"/>
        <v>1.158154025834728</v>
      </c>
      <c r="K1578" s="2">
        <f t="shared" si="188"/>
        <v>1.1268516445596666</v>
      </c>
    </row>
    <row r="1579" spans="1:11" ht="13.5" x14ac:dyDescent="0.25">
      <c r="A1579" s="3">
        <v>44309</v>
      </c>
      <c r="B1579" s="2">
        <v>1.1884999999999999</v>
      </c>
      <c r="C1579" s="2">
        <f t="shared" si="189"/>
        <v>1.4899999999999913E-2</v>
      </c>
      <c r="D1579" s="2">
        <f t="shared" si="190"/>
        <v>1.1623999999999999</v>
      </c>
      <c r="E1579" s="2">
        <f t="shared" si="192"/>
        <v>1.1684700000000001</v>
      </c>
      <c r="F1579" s="2">
        <f t="shared" si="193"/>
        <v>1.1828350000000003</v>
      </c>
      <c r="G1579" s="2">
        <f t="shared" si="187"/>
        <v>1.1009259999999996</v>
      </c>
      <c r="H1579" s="2">
        <f t="shared" si="191"/>
        <v>1.0916730000000006</v>
      </c>
      <c r="I1579" s="2">
        <f t="array" ref="I1579">SUMPRODUCT(B1563:B1582, (ROW(B1563:B1582)-ROW(B1563)+1)) / (20*21/2)</f>
        <v>1.1772819047619048</v>
      </c>
      <c r="J1579" s="2">
        <f t="shared" si="194"/>
        <v>1.1610441186123728</v>
      </c>
      <c r="K1579" s="2">
        <f t="shared" si="188"/>
        <v>1.1292692271259543</v>
      </c>
    </row>
    <row r="1580" spans="1:11" ht="13.5" x14ac:dyDescent="0.25">
      <c r="A1580" s="3">
        <v>44312</v>
      </c>
      <c r="B1580" s="2">
        <v>1.1959</v>
      </c>
      <c r="C1580" s="2">
        <f t="shared" si="189"/>
        <v>7.4000000000000732E-3</v>
      </c>
      <c r="D1580" s="2">
        <f t="shared" si="190"/>
        <v>1.1706399999999999</v>
      </c>
      <c r="E1580" s="2">
        <f t="shared" si="192"/>
        <v>1.1683399999999999</v>
      </c>
      <c r="F1580" s="2">
        <f t="shared" si="193"/>
        <v>1.183125</v>
      </c>
      <c r="G1580" s="2">
        <f t="shared" si="187"/>
        <v>1.1044419999999997</v>
      </c>
      <c r="H1580" s="2">
        <f t="shared" si="191"/>
        <v>1.0926230000000006</v>
      </c>
      <c r="I1580" s="2">
        <f t="array" ref="I1580">SUMPRODUCT(B1564:B1583, (ROW(B1564:B1583)-ROW(B1564)+1)) / (20*21/2)</f>
        <v>1.1756214285714286</v>
      </c>
      <c r="J1580" s="2">
        <f t="shared" si="194"/>
        <v>1.1643637263635753</v>
      </c>
      <c r="K1580" s="2">
        <f t="shared" si="188"/>
        <v>1.1318821986112111</v>
      </c>
    </row>
    <row r="1581" spans="1:11" ht="13.5" x14ac:dyDescent="0.25">
      <c r="A1581" s="3">
        <v>44313</v>
      </c>
      <c r="B1581" s="2">
        <v>1.1959</v>
      </c>
      <c r="C1581" s="2">
        <f t="shared" si="189"/>
        <v>0</v>
      </c>
      <c r="D1581" s="2">
        <f t="shared" si="190"/>
        <v>1.1803000000000001</v>
      </c>
      <c r="E1581" s="2">
        <f t="shared" si="192"/>
        <v>1.1682099999999997</v>
      </c>
      <c r="F1581" s="2">
        <f t="shared" si="193"/>
        <v>1.1834150000000001</v>
      </c>
      <c r="G1581" s="2">
        <f t="shared" si="187"/>
        <v>1.1079579999999998</v>
      </c>
      <c r="H1581" s="2">
        <f t="shared" si="191"/>
        <v>1.0936435000000004</v>
      </c>
      <c r="I1581" s="2">
        <f t="array" ref="I1581">SUMPRODUCT(B1565:B1584, (ROW(B1565:B1584)-ROW(B1565)+1)) / (20*21/2)</f>
        <v>1.1724871428571428</v>
      </c>
      <c r="J1581" s="2">
        <f t="shared" si="194"/>
        <v>1.1673671809956156</v>
      </c>
      <c r="K1581" s="2">
        <f t="shared" si="188"/>
        <v>1.1343927006264578</v>
      </c>
    </row>
    <row r="1582" spans="1:11" ht="13.5" x14ac:dyDescent="0.25">
      <c r="A1582" s="3">
        <v>44314</v>
      </c>
      <c r="B1582" s="2">
        <v>1.1661999999999999</v>
      </c>
      <c r="C1582" s="2">
        <f t="shared" si="189"/>
        <v>-2.970000000000006E-2</v>
      </c>
      <c r="D1582" s="2">
        <f t="shared" si="190"/>
        <v>1.1840199999999999</v>
      </c>
      <c r="E1582" s="2">
        <f t="shared" si="192"/>
        <v>1.16865</v>
      </c>
      <c r="F1582" s="2">
        <f t="shared" si="193"/>
        <v>1.1836350000000002</v>
      </c>
      <c r="G1582" s="2">
        <f t="shared" si="187"/>
        <v>1.1103139999999996</v>
      </c>
      <c r="H1582" s="2">
        <f t="shared" si="191"/>
        <v>1.0945155000000004</v>
      </c>
      <c r="I1582" s="2">
        <f t="array" ref="I1582">SUMPRODUCT(B1566:B1585, (ROW(B1566:B1585)-ROW(B1566)+1)) / (20*21/2)</f>
        <v>1.1668442857142856</v>
      </c>
      <c r="J1582" s="2">
        <f t="shared" si="194"/>
        <v>1.1672560209007952</v>
      </c>
      <c r="K1582" s="2">
        <f t="shared" si="188"/>
        <v>1.13564004569993</v>
      </c>
    </row>
    <row r="1583" spans="1:11" ht="13.5" x14ac:dyDescent="0.25">
      <c r="A1583" s="3">
        <v>44315</v>
      </c>
      <c r="B1583" s="2">
        <v>1.1661999999999999</v>
      </c>
      <c r="C1583" s="2">
        <f t="shared" si="189"/>
        <v>0</v>
      </c>
      <c r="D1583" s="2">
        <f t="shared" si="190"/>
        <v>1.1825399999999999</v>
      </c>
      <c r="E1583" s="2">
        <f t="shared" si="192"/>
        <v>1.1669699999999998</v>
      </c>
      <c r="F1583" s="2">
        <f t="shared" si="193"/>
        <v>1.1842100000000002</v>
      </c>
      <c r="G1583" s="2">
        <f t="shared" si="187"/>
        <v>1.1126699999999996</v>
      </c>
      <c r="H1583" s="2">
        <f t="shared" si="191"/>
        <v>1.0953875000000004</v>
      </c>
      <c r="I1583" s="2">
        <f t="array" ref="I1583">SUMPRODUCT(B1567:B1586, (ROW(B1567:B1586)-ROW(B1567)+1)) / (20*21/2)</f>
        <v>1.1609914285714285</v>
      </c>
      <c r="J1583" s="2">
        <f t="shared" si="194"/>
        <v>1.1671554474816719</v>
      </c>
      <c r="K1583" s="2">
        <f t="shared" si="188"/>
        <v>1.1368384752803251</v>
      </c>
    </row>
    <row r="1584" spans="1:11" ht="13.5" x14ac:dyDescent="0.25">
      <c r="A1584" s="3">
        <v>44316</v>
      </c>
      <c r="B1584" s="2">
        <v>1.1513</v>
      </c>
      <c r="C1584" s="2">
        <f t="shared" si="189"/>
        <v>-1.4899999999999913E-2</v>
      </c>
      <c r="D1584" s="2">
        <f t="shared" si="190"/>
        <v>1.1751</v>
      </c>
      <c r="E1584" s="2">
        <f t="shared" si="192"/>
        <v>1.16875</v>
      </c>
      <c r="F1584" s="2">
        <f t="shared" si="193"/>
        <v>1.1808500000000002</v>
      </c>
      <c r="G1584" s="2">
        <f t="shared" si="187"/>
        <v>1.1151519999999997</v>
      </c>
      <c r="H1584" s="2">
        <f t="shared" si="191"/>
        <v>1.0963620000000005</v>
      </c>
      <c r="I1584" s="2">
        <f t="array" ref="I1584">SUMPRODUCT(B1568:B1587, (ROW(B1568:B1587)-ROW(B1568)+1)) / (20*21/2)</f>
        <v>1.1556685714285715</v>
      </c>
      <c r="J1584" s="2">
        <f t="shared" si="194"/>
        <v>1.1656454048643698</v>
      </c>
      <c r="K1584" s="2">
        <f t="shared" si="188"/>
        <v>1.1374055938967831</v>
      </c>
    </row>
    <row r="1585" spans="1:11" ht="13.5" x14ac:dyDescent="0.25">
      <c r="A1585" s="3">
        <v>44319</v>
      </c>
      <c r="B1585" s="2">
        <v>1.1215999999999999</v>
      </c>
      <c r="C1585" s="2">
        <f t="shared" si="189"/>
        <v>-2.970000000000006E-2</v>
      </c>
      <c r="D1585" s="2">
        <f t="shared" si="190"/>
        <v>1.1602399999999999</v>
      </c>
      <c r="E1585" s="2">
        <f t="shared" si="192"/>
        <v>1.1654399999999998</v>
      </c>
      <c r="F1585" s="2">
        <f t="shared" si="193"/>
        <v>1.1756550000000001</v>
      </c>
      <c r="G1585" s="2">
        <f t="shared" si="187"/>
        <v>1.1171819999999999</v>
      </c>
      <c r="H1585" s="2">
        <f t="shared" si="191"/>
        <v>1.0973300000000006</v>
      </c>
      <c r="I1585" s="2">
        <f t="array" ref="I1585">SUMPRODUCT(B1569:B1588, (ROW(B1569:B1588)-ROW(B1569)+1)) / (20*21/2)</f>
        <v>1.1507747619047619</v>
      </c>
      <c r="J1585" s="2">
        <f t="shared" si="194"/>
        <v>1.1614506044010966</v>
      </c>
      <c r="K1585" s="2">
        <f t="shared" si="188"/>
        <v>1.1367857666851446</v>
      </c>
    </row>
    <row r="1586" spans="1:11" ht="13.5" x14ac:dyDescent="0.25">
      <c r="A1586" s="3">
        <v>44320</v>
      </c>
      <c r="B1586" s="2">
        <v>1.1142000000000001</v>
      </c>
      <c r="C1586" s="2">
        <f t="shared" si="189"/>
        <v>-7.3999999999998511E-3</v>
      </c>
      <c r="D1586" s="2">
        <f t="shared" si="190"/>
        <v>1.1438999999999999</v>
      </c>
      <c r="E1586" s="2">
        <f t="shared" si="192"/>
        <v>1.1621000000000001</v>
      </c>
      <c r="F1586" s="2">
        <f t="shared" si="193"/>
        <v>1.1700899999999999</v>
      </c>
      <c r="G1586" s="2">
        <f t="shared" ref="G1586:G1649" si="195">AVERAGE(B1537:B1586)</f>
        <v>1.1187800000000001</v>
      </c>
      <c r="H1586" s="2">
        <f t="shared" si="191"/>
        <v>1.0982610000000006</v>
      </c>
      <c r="I1586" s="2">
        <f t="array" ref="I1586">SUMPRODUCT(B1570:B1589, (ROW(B1570:B1589)-ROW(B1570)+1)) / (20*21/2)</f>
        <v>1.1441861904761903</v>
      </c>
      <c r="J1586" s="2">
        <f t="shared" si="194"/>
        <v>1.1569505468390875</v>
      </c>
      <c r="K1586" s="2">
        <f t="shared" si="188"/>
        <v>1.1359000503445509</v>
      </c>
    </row>
    <row r="1587" spans="1:11" ht="13.5" x14ac:dyDescent="0.25">
      <c r="A1587" s="3">
        <v>44321</v>
      </c>
      <c r="B1587" s="2">
        <v>1.1142000000000001</v>
      </c>
      <c r="C1587" s="2">
        <f t="shared" si="189"/>
        <v>0</v>
      </c>
      <c r="D1587" s="2">
        <f t="shared" si="190"/>
        <v>1.1335000000000002</v>
      </c>
      <c r="E1587" s="2">
        <f t="shared" si="192"/>
        <v>1.1587600000000002</v>
      </c>
      <c r="F1587" s="2">
        <f t="shared" si="193"/>
        <v>1.1655850000000001</v>
      </c>
      <c r="G1587" s="2">
        <f t="shared" si="195"/>
        <v>1.120096</v>
      </c>
      <c r="H1587" s="2">
        <f t="shared" si="191"/>
        <v>1.0994045000000008</v>
      </c>
      <c r="I1587" s="2">
        <f t="array" ref="I1587">SUMPRODUCT(B1571:B1590, (ROW(B1571:B1590)-ROW(B1571)+1)) / (20*21/2)</f>
        <v>1.1416419047619049</v>
      </c>
      <c r="J1587" s="2">
        <f t="shared" si="194"/>
        <v>1.1528790661877459</v>
      </c>
      <c r="K1587" s="2">
        <f t="shared" ref="K1587:K1650" si="196">$K$4*B1587+(1-$K$4)*K1586</f>
        <v>1.135049067978098</v>
      </c>
    </row>
    <row r="1588" spans="1:11" ht="13.5" x14ac:dyDescent="0.25">
      <c r="A1588" s="3">
        <v>44322</v>
      </c>
      <c r="B1588" s="2">
        <v>1.1142000000000001</v>
      </c>
      <c r="C1588" s="2">
        <f t="shared" si="189"/>
        <v>0</v>
      </c>
      <c r="D1588" s="2">
        <f t="shared" si="190"/>
        <v>1.1231000000000002</v>
      </c>
      <c r="E1588" s="2">
        <f t="shared" si="192"/>
        <v>1.15282</v>
      </c>
      <c r="F1588" s="2">
        <f t="shared" si="193"/>
        <v>1.1610800000000001</v>
      </c>
      <c r="G1588" s="2">
        <f t="shared" si="195"/>
        <v>1.1211279999999997</v>
      </c>
      <c r="H1588" s="2">
        <f t="shared" si="191"/>
        <v>1.1006190000000009</v>
      </c>
      <c r="I1588" s="2">
        <f t="array" ref="I1588">SUMPRODUCT(B1572:B1591, (ROW(B1572:B1591)-ROW(B1572)+1)) / (20*21/2)</f>
        <v>1.1394219047619047</v>
      </c>
      <c r="J1588" s="2">
        <f t="shared" si="194"/>
        <v>1.1491953455984367</v>
      </c>
      <c r="K1588" s="2">
        <f t="shared" si="196"/>
        <v>1.134231457469153</v>
      </c>
    </row>
    <row r="1589" spans="1:11" ht="13.5" x14ac:dyDescent="0.25">
      <c r="A1589" s="3">
        <v>44323</v>
      </c>
      <c r="B1589" s="2">
        <v>1.0919000000000001</v>
      </c>
      <c r="C1589" s="2">
        <f t="shared" si="189"/>
        <v>-2.2299999999999986E-2</v>
      </c>
      <c r="D1589" s="2">
        <f t="shared" si="190"/>
        <v>1.1112200000000001</v>
      </c>
      <c r="E1589" s="2">
        <f t="shared" si="192"/>
        <v>1.1431600000000002</v>
      </c>
      <c r="F1589" s="2">
        <f t="shared" si="193"/>
        <v>1.155815</v>
      </c>
      <c r="G1589" s="2">
        <f t="shared" si="195"/>
        <v>1.1219979999999998</v>
      </c>
      <c r="H1589" s="2">
        <f t="shared" si="191"/>
        <v>1.101615500000001</v>
      </c>
      <c r="I1589" s="2">
        <f t="array" ref="I1589">SUMPRODUCT(B1573:B1592, (ROW(B1573:B1592)-ROW(B1573)+1)) / (20*21/2)</f>
        <v>1.1375261904761904</v>
      </c>
      <c r="J1589" s="2">
        <f t="shared" si="194"/>
        <v>1.1437386460176333</v>
      </c>
      <c r="K1589" s="2">
        <f t="shared" si="196"/>
        <v>1.1325714003135001</v>
      </c>
    </row>
    <row r="1590" spans="1:11" ht="13.5" x14ac:dyDescent="0.25">
      <c r="A1590" s="3">
        <v>44326</v>
      </c>
      <c r="B1590" s="2">
        <v>1.1291</v>
      </c>
      <c r="C1590" s="2">
        <f t="shared" si="189"/>
        <v>3.71999999999999E-2</v>
      </c>
      <c r="D1590" s="2">
        <f t="shared" si="190"/>
        <v>1.1127199999999999</v>
      </c>
      <c r="E1590" s="2">
        <f t="shared" si="192"/>
        <v>1.1364800000000002</v>
      </c>
      <c r="F1590" s="2">
        <f t="shared" si="193"/>
        <v>1.1524100000000002</v>
      </c>
      <c r="G1590" s="2">
        <f t="shared" si="195"/>
        <v>1.1233279999999999</v>
      </c>
      <c r="H1590" s="2">
        <f t="shared" si="191"/>
        <v>1.1027980000000008</v>
      </c>
      <c r="I1590" s="2">
        <f t="array" ref="I1590">SUMPRODUCT(B1574:B1593, (ROW(B1574:B1593)-ROW(B1574)+1)) / (20*21/2)</f>
        <v>1.1357861904761903</v>
      </c>
      <c r="J1590" s="2">
        <f t="shared" si="194"/>
        <v>1.1423444892540491</v>
      </c>
      <c r="K1590" s="2">
        <f t="shared" si="196"/>
        <v>1.1324352669678728</v>
      </c>
    </row>
    <row r="1591" spans="1:11" ht="13.5" x14ac:dyDescent="0.25">
      <c r="A1591" s="3">
        <v>44327</v>
      </c>
      <c r="B1591" s="2">
        <v>1.1291</v>
      </c>
      <c r="C1591" s="2">
        <f t="shared" si="189"/>
        <v>0</v>
      </c>
      <c r="D1591" s="2">
        <f t="shared" si="190"/>
        <v>1.1157000000000001</v>
      </c>
      <c r="E1591" s="2">
        <f t="shared" si="192"/>
        <v>1.1297999999999999</v>
      </c>
      <c r="F1591" s="2">
        <f t="shared" si="193"/>
        <v>1.1490050000000001</v>
      </c>
      <c r="G1591" s="2">
        <f t="shared" si="195"/>
        <v>1.1255079999999997</v>
      </c>
      <c r="H1591" s="2">
        <f t="shared" si="191"/>
        <v>1.1039805000000009</v>
      </c>
      <c r="I1591" s="2">
        <f t="array" ref="I1591">SUMPRODUCT(B1575:B1594, (ROW(B1575:B1594)-ROW(B1575)+1)) / (20*21/2)</f>
        <v>1.1335885714285714</v>
      </c>
      <c r="J1591" s="2">
        <f t="shared" si="194"/>
        <v>1.1410831093250919</v>
      </c>
      <c r="K1591" s="2">
        <f t="shared" si="196"/>
        <v>1.132304472184819</v>
      </c>
    </row>
    <row r="1592" spans="1:11" ht="13.5" x14ac:dyDescent="0.25">
      <c r="A1592" s="3">
        <v>44333</v>
      </c>
      <c r="B1592" s="2">
        <v>1.1291</v>
      </c>
      <c r="C1592" s="2">
        <f t="shared" si="189"/>
        <v>0</v>
      </c>
      <c r="D1592" s="2">
        <f t="shared" si="190"/>
        <v>1.1186800000000001</v>
      </c>
      <c r="E1592" s="2">
        <f t="shared" si="192"/>
        <v>1.12609</v>
      </c>
      <c r="F1592" s="2">
        <f t="shared" si="193"/>
        <v>1.14737</v>
      </c>
      <c r="G1592" s="2">
        <f t="shared" si="195"/>
        <v>1.1282539999999999</v>
      </c>
      <c r="H1592" s="2">
        <f t="shared" si="191"/>
        <v>1.1051630000000008</v>
      </c>
      <c r="I1592" s="2">
        <f t="array" ref="I1592">SUMPRODUCT(B1576:B1595, (ROW(B1576:B1595)-ROW(B1576)+1)) / (20*21/2)</f>
        <v>1.130742857142857</v>
      </c>
      <c r="J1592" s="2">
        <f t="shared" si="194"/>
        <v>1.1399418608179404</v>
      </c>
      <c r="K1592" s="2">
        <f t="shared" si="196"/>
        <v>1.1321788066089438</v>
      </c>
    </row>
    <row r="1593" spans="1:11" ht="13.5" x14ac:dyDescent="0.25">
      <c r="A1593" s="3">
        <v>44334</v>
      </c>
      <c r="B1593" s="2">
        <v>1.1291</v>
      </c>
      <c r="C1593" s="2">
        <f t="shared" si="189"/>
        <v>0</v>
      </c>
      <c r="D1593" s="2">
        <f t="shared" si="190"/>
        <v>1.1216600000000001</v>
      </c>
      <c r="E1593" s="2">
        <f t="shared" si="192"/>
        <v>1.1223799999999999</v>
      </c>
      <c r="F1593" s="2">
        <f t="shared" si="193"/>
        <v>1.1446750000000001</v>
      </c>
      <c r="G1593" s="2">
        <f t="shared" si="195"/>
        <v>1.131</v>
      </c>
      <c r="H1593" s="2">
        <f t="shared" si="191"/>
        <v>1.1063455000000009</v>
      </c>
      <c r="I1593" s="2">
        <f t="array" ref="I1593">SUMPRODUCT(B1577:B1596, (ROW(B1577:B1596)-ROW(B1577)+1)) / (20*21/2)</f>
        <v>1.1309185714285714</v>
      </c>
      <c r="J1593" s="2">
        <f t="shared" si="194"/>
        <v>1.1389093026448032</v>
      </c>
      <c r="K1593" s="2">
        <f t="shared" si="196"/>
        <v>1.1320580690948676</v>
      </c>
    </row>
    <row r="1594" spans="1:11" ht="13.5" x14ac:dyDescent="0.25">
      <c r="A1594" s="3">
        <v>44335</v>
      </c>
      <c r="B1594" s="2">
        <v>1.1215999999999999</v>
      </c>
      <c r="C1594" s="2">
        <f t="shared" si="189"/>
        <v>-7.5000000000000622E-3</v>
      </c>
      <c r="D1594" s="2">
        <f t="shared" si="190"/>
        <v>1.1275999999999999</v>
      </c>
      <c r="E1594" s="2">
        <f t="shared" si="192"/>
        <v>1.1194099999999998</v>
      </c>
      <c r="F1594" s="2">
        <f t="shared" si="193"/>
        <v>1.1440800000000002</v>
      </c>
      <c r="G1594" s="2">
        <f t="shared" si="195"/>
        <v>1.1335959999999998</v>
      </c>
      <c r="H1594" s="2">
        <f t="shared" si="191"/>
        <v>1.1074195000000009</v>
      </c>
      <c r="I1594" s="2">
        <f t="array" ref="I1594">SUMPRODUCT(B1578:B1597, (ROW(B1578:B1597)-ROW(B1578)+1)) / (20*21/2)</f>
        <v>1.1325309523809521</v>
      </c>
      <c r="J1594" s="2">
        <f t="shared" si="194"/>
        <v>1.1372607976310123</v>
      </c>
      <c r="K1594" s="2">
        <f t="shared" si="196"/>
        <v>1.1316479487382063</v>
      </c>
    </row>
    <row r="1595" spans="1:11" ht="13.5" x14ac:dyDescent="0.25">
      <c r="A1595" s="3">
        <v>44336</v>
      </c>
      <c r="B1595" s="2">
        <v>1.1142000000000001</v>
      </c>
      <c r="C1595" s="2">
        <f t="shared" si="189"/>
        <v>-7.3999999999998511E-3</v>
      </c>
      <c r="D1595" s="2">
        <f t="shared" si="190"/>
        <v>1.12462</v>
      </c>
      <c r="E1595" s="2">
        <f t="shared" si="192"/>
        <v>1.1186700000000003</v>
      </c>
      <c r="F1595" s="2">
        <f t="shared" si="193"/>
        <v>1.1420550000000003</v>
      </c>
      <c r="G1595" s="2">
        <f t="shared" si="195"/>
        <v>1.1360439999999996</v>
      </c>
      <c r="H1595" s="2">
        <f t="shared" si="191"/>
        <v>1.1084565000000008</v>
      </c>
      <c r="I1595" s="2">
        <f t="array" ref="I1595">SUMPRODUCT(B1579:B1598, (ROW(B1579:B1598)-ROW(B1579)+1)) / (20*21/2)</f>
        <v>1.1369185714285714</v>
      </c>
      <c r="J1595" s="2">
        <f t="shared" si="194"/>
        <v>1.1350645311899634</v>
      </c>
      <c r="K1595" s="2">
        <f t="shared" si="196"/>
        <v>1.1309637154543553</v>
      </c>
    </row>
    <row r="1596" spans="1:11" ht="13.5" x14ac:dyDescent="0.25">
      <c r="A1596" s="3">
        <v>44337</v>
      </c>
      <c r="B1596" s="2">
        <v>1.1438999999999999</v>
      </c>
      <c r="C1596" s="2">
        <f t="shared" si="189"/>
        <v>2.9699999999999838E-2</v>
      </c>
      <c r="D1596" s="2">
        <f t="shared" si="190"/>
        <v>1.12758</v>
      </c>
      <c r="E1596" s="2">
        <f t="shared" si="192"/>
        <v>1.1216400000000002</v>
      </c>
      <c r="F1596" s="2">
        <f t="shared" si="193"/>
        <v>1.1418700000000004</v>
      </c>
      <c r="G1596" s="2">
        <f t="shared" si="195"/>
        <v>1.1390859999999998</v>
      </c>
      <c r="H1596" s="2">
        <f t="shared" si="191"/>
        <v>1.1097485000000009</v>
      </c>
      <c r="I1596" s="2">
        <f t="array" ref="I1596">SUMPRODUCT(B1580:B1599, (ROW(B1580:B1599)-ROW(B1580)+1)) / (20*21/2)</f>
        <v>1.1426447619047619</v>
      </c>
      <c r="J1596" s="2">
        <f t="shared" si="194"/>
        <v>1.1359060044099669</v>
      </c>
      <c r="K1596" s="2">
        <f t="shared" si="196"/>
        <v>1.1314710207306551</v>
      </c>
    </row>
    <row r="1597" spans="1:11" ht="13.5" x14ac:dyDescent="0.25">
      <c r="A1597" s="3">
        <v>44340</v>
      </c>
      <c r="B1597" s="2">
        <v>1.1588000000000001</v>
      </c>
      <c r="C1597" s="2">
        <f t="shared" si="189"/>
        <v>1.4900000000000135E-2</v>
      </c>
      <c r="D1597" s="2">
        <f t="shared" si="190"/>
        <v>1.1335200000000003</v>
      </c>
      <c r="E1597" s="2">
        <f t="shared" si="192"/>
        <v>1.1261000000000001</v>
      </c>
      <c r="F1597" s="2">
        <f t="shared" si="193"/>
        <v>1.1424300000000003</v>
      </c>
      <c r="G1597" s="2">
        <f t="shared" si="195"/>
        <v>1.1424259999999997</v>
      </c>
      <c r="H1597" s="2">
        <f t="shared" si="191"/>
        <v>1.1112210000000011</v>
      </c>
      <c r="I1597" s="2">
        <f t="array" ref="I1597">SUMPRODUCT(B1581:B1600, (ROW(B1581:B1600)-ROW(B1581)+1)) / (20*21/2)</f>
        <v>1.1475957142857143</v>
      </c>
      <c r="J1597" s="2">
        <f t="shared" si="194"/>
        <v>1.138086384942351</v>
      </c>
      <c r="K1597" s="2">
        <f t="shared" si="196"/>
        <v>1.1325427454078845</v>
      </c>
    </row>
    <row r="1598" spans="1:11" ht="13.5" x14ac:dyDescent="0.25">
      <c r="A1598" s="3">
        <v>44341</v>
      </c>
      <c r="B1598" s="2">
        <v>1.1884999999999999</v>
      </c>
      <c r="C1598" s="2">
        <f t="shared" si="189"/>
        <v>2.9699999999999838E-2</v>
      </c>
      <c r="D1598" s="2">
        <f t="shared" si="190"/>
        <v>1.1454</v>
      </c>
      <c r="E1598" s="2">
        <f t="shared" si="192"/>
        <v>1.1335299999999999</v>
      </c>
      <c r="F1598" s="2">
        <f t="shared" si="193"/>
        <v>1.1431750000000001</v>
      </c>
      <c r="G1598" s="2">
        <f t="shared" si="195"/>
        <v>1.1457939999999998</v>
      </c>
      <c r="H1598" s="2">
        <f t="shared" si="191"/>
        <v>1.112948500000001</v>
      </c>
      <c r="I1598" s="2">
        <f t="array" ref="I1598">SUMPRODUCT(B1582:B1601, (ROW(B1582:B1601)-ROW(B1582)+1)) / (20*21/2)</f>
        <v>1.1518419047619044</v>
      </c>
      <c r="J1598" s="2">
        <f t="shared" si="194"/>
        <v>1.1428876816145079</v>
      </c>
      <c r="K1598" s="2">
        <f t="shared" si="196"/>
        <v>1.1347371475487518</v>
      </c>
    </row>
    <row r="1599" spans="1:11" ht="13.5" x14ac:dyDescent="0.25">
      <c r="A1599" s="3">
        <v>44342</v>
      </c>
      <c r="B1599" s="2">
        <v>1.2033</v>
      </c>
      <c r="C1599" s="2">
        <f t="shared" si="189"/>
        <v>1.4800000000000146E-2</v>
      </c>
      <c r="D1599" s="2">
        <f t="shared" si="190"/>
        <v>1.16174</v>
      </c>
      <c r="E1599" s="2">
        <f t="shared" si="192"/>
        <v>1.1446700000000001</v>
      </c>
      <c r="F1599" s="2">
        <f t="shared" si="193"/>
        <v>1.1439149999999998</v>
      </c>
      <c r="G1599" s="2">
        <f t="shared" si="195"/>
        <v>1.1483239999999999</v>
      </c>
      <c r="H1599" s="2">
        <f t="shared" si="191"/>
        <v>1.1146435000000012</v>
      </c>
      <c r="I1599" s="2">
        <f t="array" ref="I1599">SUMPRODUCT(B1583:B1602, (ROW(B1583:B1602)-ROW(B1583)+1)) / (20*21/2)</f>
        <v>1.1561233333333332</v>
      </c>
      <c r="J1599" s="2">
        <f t="shared" si="194"/>
        <v>1.1486412357464597</v>
      </c>
      <c r="K1599" s="2">
        <f t="shared" si="196"/>
        <v>1.1374258868605656</v>
      </c>
    </row>
    <row r="1600" spans="1:11" ht="13.5" x14ac:dyDescent="0.25">
      <c r="A1600" s="3">
        <v>44343</v>
      </c>
      <c r="B1600" s="2">
        <v>1.1959</v>
      </c>
      <c r="C1600" s="2">
        <f t="shared" si="189"/>
        <v>-7.4000000000000732E-3</v>
      </c>
      <c r="D1600" s="2">
        <f t="shared" si="190"/>
        <v>1.17808</v>
      </c>
      <c r="E1600" s="2">
        <f t="shared" si="192"/>
        <v>1.1513500000000001</v>
      </c>
      <c r="F1600" s="2">
        <f t="shared" si="193"/>
        <v>1.1439149999999998</v>
      </c>
      <c r="G1600" s="2">
        <f t="shared" si="195"/>
        <v>1.150282</v>
      </c>
      <c r="H1600" s="2">
        <f t="shared" si="191"/>
        <v>1.1161955000000012</v>
      </c>
      <c r="I1600" s="2">
        <f t="array" ref="I1600">SUMPRODUCT(B1584:B1603, (ROW(B1584:B1603)-ROW(B1584)+1)) / (20*21/2)</f>
        <v>1.1602985714285714</v>
      </c>
      <c r="J1600" s="2">
        <f t="shared" si="194"/>
        <v>1.153142070437273</v>
      </c>
      <c r="K1600" s="2">
        <f t="shared" si="196"/>
        <v>1.139718989336622</v>
      </c>
    </row>
    <row r="1601" spans="1:11" ht="13.5" x14ac:dyDescent="0.25">
      <c r="A1601" s="3">
        <v>44344</v>
      </c>
      <c r="B1601" s="2">
        <v>1.1884999999999999</v>
      </c>
      <c r="C1601" s="2">
        <f t="shared" si="189"/>
        <v>-7.4000000000000732E-3</v>
      </c>
      <c r="D1601" s="2">
        <f t="shared" si="190"/>
        <v>1.1869999999999998</v>
      </c>
      <c r="E1601" s="2">
        <f t="shared" si="192"/>
        <v>1.1572900000000002</v>
      </c>
      <c r="F1601" s="2">
        <f t="shared" si="193"/>
        <v>1.1435449999999998</v>
      </c>
      <c r="G1601" s="2">
        <f t="shared" si="195"/>
        <v>1.1520919999999999</v>
      </c>
      <c r="H1601" s="2">
        <f t="shared" si="191"/>
        <v>1.1178165000000011</v>
      </c>
      <c r="I1601" s="2">
        <f t="array" ref="I1601">SUMPRODUCT(B1585:B1604, (ROW(B1585:B1604)-ROW(B1585)+1)) / (20*21/2)</f>
        <v>1.1643676190476191</v>
      </c>
      <c r="J1601" s="2">
        <f t="shared" si="194"/>
        <v>1.15650949230039</v>
      </c>
      <c r="K1601" s="2">
        <f t="shared" si="196"/>
        <v>1.1416319701469506</v>
      </c>
    </row>
    <row r="1602" spans="1:11" ht="13.5" x14ac:dyDescent="0.25">
      <c r="A1602" s="3">
        <v>44347</v>
      </c>
      <c r="B1602" s="2">
        <v>1.1884999999999999</v>
      </c>
      <c r="C1602" s="2">
        <f t="shared" si="189"/>
        <v>0</v>
      </c>
      <c r="D1602" s="2">
        <f t="shared" si="190"/>
        <v>1.1929399999999997</v>
      </c>
      <c r="E1602" s="2">
        <f t="shared" si="192"/>
        <v>1.16323</v>
      </c>
      <c r="F1602" s="2">
        <f t="shared" si="193"/>
        <v>1.14466</v>
      </c>
      <c r="G1602" s="2">
        <f t="shared" si="195"/>
        <v>1.1540439999999998</v>
      </c>
      <c r="H1602" s="2">
        <f t="shared" si="191"/>
        <v>1.119544000000001</v>
      </c>
      <c r="I1602" s="2">
        <f t="array" ref="I1602">SUMPRODUCT(B1586:B1605, (ROW(B1586:B1605)-ROW(B1586)+1)) / (20*21/2)</f>
        <v>1.1675547619047617</v>
      </c>
      <c r="J1602" s="2">
        <f t="shared" si="194"/>
        <v>1.1595562073194006</v>
      </c>
      <c r="K1602" s="2">
        <f t="shared" si="196"/>
        <v>1.1434699321019723</v>
      </c>
    </row>
    <row r="1603" spans="1:11" ht="13.5" x14ac:dyDescent="0.25">
      <c r="A1603" s="3">
        <v>44348</v>
      </c>
      <c r="B1603" s="2">
        <v>1.1884999999999999</v>
      </c>
      <c r="C1603" s="2">
        <f t="shared" si="189"/>
        <v>0</v>
      </c>
      <c r="D1603" s="2">
        <f t="shared" si="190"/>
        <v>1.1929399999999997</v>
      </c>
      <c r="E1603" s="2">
        <f t="shared" si="192"/>
        <v>1.1691699999999998</v>
      </c>
      <c r="F1603" s="2">
        <f t="shared" si="193"/>
        <v>1.145775</v>
      </c>
      <c r="G1603" s="2">
        <f t="shared" si="195"/>
        <v>1.1561359999999998</v>
      </c>
      <c r="H1603" s="2">
        <f t="shared" si="191"/>
        <v>1.121236000000001</v>
      </c>
      <c r="I1603" s="2">
        <f t="array" ref="I1603">SUMPRODUCT(B1587:B1606, (ROW(B1587:B1606)-ROW(B1587)+1)) / (20*21/2)</f>
        <v>1.1704585714285713</v>
      </c>
      <c r="J1603" s="2">
        <f t="shared" si="194"/>
        <v>1.1623127590032674</v>
      </c>
      <c r="K1603" s="2">
        <f t="shared" si="196"/>
        <v>1.1452358171175814</v>
      </c>
    </row>
    <row r="1604" spans="1:11" ht="13.5" x14ac:dyDescent="0.25">
      <c r="A1604" s="3">
        <v>44349</v>
      </c>
      <c r="B1604" s="2">
        <v>1.1884999999999999</v>
      </c>
      <c r="C1604" s="2">
        <f t="shared" ref="C1604:C1667" si="197">B1604-B1603</f>
        <v>0</v>
      </c>
      <c r="D1604" s="2">
        <f t="shared" si="190"/>
        <v>1.1899799999999998</v>
      </c>
      <c r="E1604" s="2">
        <f t="shared" si="192"/>
        <v>1.1758599999999997</v>
      </c>
      <c r="F1604" s="2">
        <f t="shared" si="193"/>
        <v>1.147635</v>
      </c>
      <c r="G1604" s="2">
        <f t="shared" si="195"/>
        <v>1.1582279999999998</v>
      </c>
      <c r="H1604" s="2">
        <f t="shared" si="191"/>
        <v>1.1228925000000012</v>
      </c>
      <c r="I1604" s="2">
        <f t="array" ref="I1604">SUMPRODUCT(B1588:B1607, (ROW(B1588:B1607)-ROW(B1588)+1)) / (20*21/2)</f>
        <v>1.1730438095238096</v>
      </c>
      <c r="J1604" s="2">
        <f t="shared" si="194"/>
        <v>1.1648067819553369</v>
      </c>
      <c r="K1604" s="2">
        <f t="shared" si="196"/>
        <v>1.1469324517404214</v>
      </c>
    </row>
    <row r="1605" spans="1:11" ht="13.5" x14ac:dyDescent="0.25">
      <c r="A1605" s="3">
        <v>44350</v>
      </c>
      <c r="B1605" s="2">
        <v>1.1811</v>
      </c>
      <c r="C1605" s="2">
        <f t="shared" si="197"/>
        <v>-7.3999999999998511E-3</v>
      </c>
      <c r="D1605" s="2">
        <f t="shared" si="190"/>
        <v>1.18702</v>
      </c>
      <c r="E1605" s="2">
        <f t="shared" si="192"/>
        <v>1.1825499999999998</v>
      </c>
      <c r="F1605" s="2">
        <f t="shared" si="193"/>
        <v>1.1506100000000004</v>
      </c>
      <c r="G1605" s="2">
        <f t="shared" si="195"/>
        <v>1.1604559999999997</v>
      </c>
      <c r="H1605" s="2">
        <f t="shared" si="191"/>
        <v>1.1245475000000011</v>
      </c>
      <c r="I1605" s="2">
        <f t="array" ref="I1605">SUMPRODUCT(B1589:B1608, (ROW(B1589:B1608)-ROW(B1589)+1)) / (20*21/2)</f>
        <v>1.1753104761904762</v>
      </c>
      <c r="J1605" s="2">
        <f t="shared" si="194"/>
        <v>1.1663585170072097</v>
      </c>
      <c r="K1605" s="2">
        <f t="shared" si="196"/>
        <v>1.1482723555937382</v>
      </c>
    </row>
    <row r="1606" spans="1:11" ht="13.5" x14ac:dyDescent="0.25">
      <c r="A1606" s="3">
        <v>44351</v>
      </c>
      <c r="B1606" s="2">
        <v>1.1811</v>
      </c>
      <c r="C1606" s="2">
        <f t="shared" si="197"/>
        <v>0</v>
      </c>
      <c r="D1606" s="2">
        <f t="shared" ref="D1606:D1669" si="198">AVERAGE(B1602:B1606)</f>
        <v>1.18554</v>
      </c>
      <c r="E1606" s="2">
        <f t="shared" si="192"/>
        <v>1.1862699999999999</v>
      </c>
      <c r="F1606" s="2">
        <f t="shared" si="193"/>
        <v>1.1539550000000003</v>
      </c>
      <c r="G1606" s="2">
        <f t="shared" si="195"/>
        <v>1.1625419999999997</v>
      </c>
      <c r="H1606" s="2">
        <f t="shared" si="191"/>
        <v>1.126238000000001</v>
      </c>
      <c r="I1606" s="2">
        <f t="array" ref="I1606">SUMPRODUCT(B1590:B1609, (ROW(B1590:B1609)-ROW(B1590)+1)) / (20*21/2)</f>
        <v>1.1772585714285715</v>
      </c>
      <c r="J1606" s="2">
        <f t="shared" si="194"/>
        <v>1.167762467768428</v>
      </c>
      <c r="K1606" s="2">
        <f t="shared" si="196"/>
        <v>1.1495597141979055</v>
      </c>
    </row>
    <row r="1607" spans="1:11" ht="13.5" x14ac:dyDescent="0.25">
      <c r="A1607" s="3">
        <v>44354</v>
      </c>
      <c r="B1607" s="2">
        <v>1.1811</v>
      </c>
      <c r="C1607" s="2">
        <f t="shared" si="197"/>
        <v>0</v>
      </c>
      <c r="D1607" s="2">
        <f t="shared" si="198"/>
        <v>1.1840599999999999</v>
      </c>
      <c r="E1607" s="2">
        <f t="shared" si="192"/>
        <v>1.1884999999999999</v>
      </c>
      <c r="F1607" s="2">
        <f t="shared" si="193"/>
        <v>1.1573000000000004</v>
      </c>
      <c r="G1607" s="2">
        <f t="shared" si="195"/>
        <v>1.1646279999999998</v>
      </c>
      <c r="H1607" s="2">
        <f t="shared" si="191"/>
        <v>1.1279285000000008</v>
      </c>
      <c r="I1607" s="2">
        <f t="array" ref="I1607">SUMPRODUCT(B1591:B1610, (ROW(B1591:B1610)-ROW(B1591)+1)) / (20*21/2)</f>
        <v>1.178781904761905</v>
      </c>
      <c r="J1607" s="2">
        <f t="shared" si="194"/>
        <v>1.1690327089333397</v>
      </c>
      <c r="K1607" s="2">
        <f t="shared" si="196"/>
        <v>1.1507965881509288</v>
      </c>
    </row>
    <row r="1608" spans="1:11" ht="13.5" x14ac:dyDescent="0.25">
      <c r="A1608" s="3">
        <v>44355</v>
      </c>
      <c r="B1608" s="2">
        <v>1.1811</v>
      </c>
      <c r="C1608" s="2">
        <f t="shared" si="197"/>
        <v>0</v>
      </c>
      <c r="D1608" s="2">
        <f t="shared" si="198"/>
        <v>1.18258</v>
      </c>
      <c r="E1608" s="2">
        <f t="shared" si="192"/>
        <v>1.1877600000000001</v>
      </c>
      <c r="F1608" s="2">
        <f t="shared" si="193"/>
        <v>1.1606450000000001</v>
      </c>
      <c r="G1608" s="2">
        <f t="shared" si="195"/>
        <v>1.1667139999999998</v>
      </c>
      <c r="H1608" s="2">
        <f t="shared" si="191"/>
        <v>1.1297250000000008</v>
      </c>
      <c r="I1608" s="2">
        <f t="array" ref="I1608">SUMPRODUCT(B1592:B1611, (ROW(B1592:B1611)-ROW(B1592)+1)) / (20*21/2)</f>
        <v>1.1800576190476193</v>
      </c>
      <c r="J1608" s="2">
        <f t="shared" si="194"/>
        <v>1.1701819747492122</v>
      </c>
      <c r="K1608" s="2">
        <f t="shared" si="196"/>
        <v>1.1519849572430494</v>
      </c>
    </row>
    <row r="1609" spans="1:11" ht="13.5" x14ac:dyDescent="0.25">
      <c r="A1609" s="3">
        <v>44356</v>
      </c>
      <c r="B1609" s="2">
        <v>1.1811</v>
      </c>
      <c r="C1609" s="2">
        <f t="shared" si="197"/>
        <v>0</v>
      </c>
      <c r="D1609" s="2">
        <f t="shared" si="198"/>
        <v>1.1811</v>
      </c>
      <c r="E1609" s="2">
        <f t="shared" si="192"/>
        <v>1.18554</v>
      </c>
      <c r="F1609" s="2">
        <f t="shared" si="193"/>
        <v>1.1651050000000001</v>
      </c>
      <c r="G1609" s="2">
        <f t="shared" si="195"/>
        <v>1.167808</v>
      </c>
      <c r="H1609" s="2">
        <f t="shared" si="191"/>
        <v>1.1314155000000006</v>
      </c>
      <c r="I1609" s="2">
        <f t="array" ref="I1609">SUMPRODUCT(B1593:B1612, (ROW(B1593:B1612)-ROW(B1593)+1)) / (20*21/2)</f>
        <v>1.1803714285714286</v>
      </c>
      <c r="J1609" s="2">
        <f t="shared" si="194"/>
        <v>1.1712217866778587</v>
      </c>
      <c r="K1609" s="2">
        <f t="shared" si="196"/>
        <v>1.153126723625675</v>
      </c>
    </row>
    <row r="1610" spans="1:11" ht="13.5" x14ac:dyDescent="0.25">
      <c r="A1610" s="3">
        <v>44357</v>
      </c>
      <c r="B1610" s="2">
        <v>1.1811</v>
      </c>
      <c r="C1610" s="2">
        <f t="shared" si="197"/>
        <v>0</v>
      </c>
      <c r="D1610" s="2">
        <f t="shared" si="198"/>
        <v>1.1811</v>
      </c>
      <c r="E1610" s="2">
        <f t="shared" si="192"/>
        <v>1.1840600000000001</v>
      </c>
      <c r="F1610" s="2">
        <f t="shared" si="193"/>
        <v>1.1677050000000002</v>
      </c>
      <c r="G1610" s="2">
        <f t="shared" si="195"/>
        <v>1.1676279999999999</v>
      </c>
      <c r="H1610" s="2">
        <f t="shared" ref="H1610:H1673" si="199">AVERAGE(B1411:B1610)</f>
        <v>1.1331415000000005</v>
      </c>
      <c r="I1610" s="2">
        <f t="array" ref="I1610">SUMPRODUCT(B1594:B1613, (ROW(B1594:B1613)-ROW(B1594)+1)) / (20*21/2)</f>
        <v>1.1804733333333335</v>
      </c>
      <c r="J1610" s="2">
        <f t="shared" si="194"/>
        <v>1.1721625688990149</v>
      </c>
      <c r="K1610" s="2">
        <f t="shared" si="196"/>
        <v>1.1542237148560408</v>
      </c>
    </row>
    <row r="1611" spans="1:11" ht="13.5" x14ac:dyDescent="0.25">
      <c r="A1611" s="3">
        <v>44358</v>
      </c>
      <c r="B1611" s="2">
        <v>1.1811</v>
      </c>
      <c r="C1611" s="2">
        <f t="shared" si="197"/>
        <v>0</v>
      </c>
      <c r="D1611" s="2">
        <f t="shared" si="198"/>
        <v>1.1811</v>
      </c>
      <c r="E1611" s="2">
        <f t="shared" si="192"/>
        <v>1.1833200000000001</v>
      </c>
      <c r="F1611" s="2">
        <f t="shared" si="193"/>
        <v>1.1703050000000002</v>
      </c>
      <c r="G1611" s="2">
        <f t="shared" si="195"/>
        <v>1.167448</v>
      </c>
      <c r="H1611" s="2">
        <f t="shared" si="199"/>
        <v>1.1347610000000004</v>
      </c>
      <c r="I1611" s="2">
        <f t="array" ref="I1611">SUMPRODUCT(B1595:B1614, (ROW(B1595:B1614)-ROW(B1595)+1)) / (20*21/2)</f>
        <v>1.1796585714285714</v>
      </c>
      <c r="J1611" s="2">
        <f t="shared" si="194"/>
        <v>1.1730137528133946</v>
      </c>
      <c r="K1611" s="2">
        <f t="shared" si="196"/>
        <v>1.1552776868224706</v>
      </c>
    </row>
    <row r="1612" spans="1:11" ht="13.5" x14ac:dyDescent="0.25">
      <c r="A1612" s="3">
        <v>44361</v>
      </c>
      <c r="B1612" s="2">
        <v>1.1736</v>
      </c>
      <c r="C1612" s="2">
        <f t="shared" si="197"/>
        <v>-7.5000000000000622E-3</v>
      </c>
      <c r="D1612" s="2">
        <f t="shared" si="198"/>
        <v>1.1796</v>
      </c>
      <c r="E1612" s="2">
        <f t="shared" ref="E1612:E1675" si="200">AVERAGE(B1603:B1612)</f>
        <v>1.1818300000000002</v>
      </c>
      <c r="F1612" s="2">
        <f t="shared" si="193"/>
        <v>1.1725300000000003</v>
      </c>
      <c r="G1612" s="2">
        <f t="shared" si="195"/>
        <v>1.1676839999999999</v>
      </c>
      <c r="H1612" s="2">
        <f t="shared" si="199"/>
        <v>1.1363430000000003</v>
      </c>
      <c r="I1612" s="2">
        <f t="array" ref="I1612">SUMPRODUCT(B1596:B1615, (ROW(B1596:B1615)-ROW(B1596)+1)) / (20*21/2)</f>
        <v>1.1786314285714288</v>
      </c>
      <c r="J1612" s="2">
        <f t="shared" si="194"/>
        <v>1.1730695858787856</v>
      </c>
      <c r="K1612" s="2">
        <f t="shared" si="196"/>
        <v>1.1559962089078639</v>
      </c>
    </row>
    <row r="1613" spans="1:11" ht="13.5" x14ac:dyDescent="0.25">
      <c r="A1613" s="3">
        <v>44362</v>
      </c>
      <c r="B1613" s="2">
        <v>1.1736</v>
      </c>
      <c r="C1613" s="2">
        <f t="shared" si="197"/>
        <v>0</v>
      </c>
      <c r="D1613" s="2">
        <f t="shared" si="198"/>
        <v>1.1781000000000001</v>
      </c>
      <c r="E1613" s="2">
        <f t="shared" si="200"/>
        <v>1.1803400000000002</v>
      </c>
      <c r="F1613" s="2">
        <f t="shared" si="193"/>
        <v>1.1747550000000002</v>
      </c>
      <c r="G1613" s="2">
        <f t="shared" si="195"/>
        <v>1.1680619999999999</v>
      </c>
      <c r="H1613" s="2">
        <f t="shared" si="199"/>
        <v>1.1377835000000003</v>
      </c>
      <c r="I1613" s="2">
        <f t="array" ref="I1613">SUMPRODUCT(B1597:B1616, (ROW(B1597:B1616)-ROW(B1597)+1)) / (20*21/2)</f>
        <v>1.1773566666666668</v>
      </c>
      <c r="J1613" s="2">
        <f t="shared" si="194"/>
        <v>1.1731201015093775</v>
      </c>
      <c r="K1613" s="2">
        <f t="shared" si="196"/>
        <v>1.1566865536565754</v>
      </c>
    </row>
    <row r="1614" spans="1:11" ht="13.5" x14ac:dyDescent="0.25">
      <c r="A1614" s="3">
        <v>44363</v>
      </c>
      <c r="B1614" s="2">
        <v>1.1661999999999999</v>
      </c>
      <c r="C1614" s="2">
        <f t="shared" si="197"/>
        <v>-7.4000000000000732E-3</v>
      </c>
      <c r="D1614" s="2">
        <f t="shared" si="198"/>
        <v>1.1751200000000002</v>
      </c>
      <c r="E1614" s="2">
        <f t="shared" si="200"/>
        <v>1.17811</v>
      </c>
      <c r="F1614" s="2">
        <f t="shared" si="193"/>
        <v>1.1769850000000002</v>
      </c>
      <c r="G1614" s="2">
        <f t="shared" si="195"/>
        <v>1.1670160000000001</v>
      </c>
      <c r="H1614" s="2">
        <f t="shared" si="199"/>
        <v>1.1390805000000002</v>
      </c>
      <c r="I1614" s="2">
        <f t="array" ref="I1614">SUMPRODUCT(B1598:B1617, (ROW(B1598:B1617)-ROW(B1598)+1)) / (20*21/2)</f>
        <v>1.177394761904762</v>
      </c>
      <c r="J1614" s="2">
        <f t="shared" si="194"/>
        <v>1.1724610442227701</v>
      </c>
      <c r="K1614" s="2">
        <f t="shared" si="196"/>
        <v>1.1570596299837685</v>
      </c>
    </row>
    <row r="1615" spans="1:11" ht="13.5" x14ac:dyDescent="0.25">
      <c r="A1615" s="3">
        <v>44364</v>
      </c>
      <c r="B1615" s="2">
        <v>1.1661999999999999</v>
      </c>
      <c r="C1615" s="2">
        <f t="shared" si="197"/>
        <v>0</v>
      </c>
      <c r="D1615" s="2">
        <f t="shared" si="198"/>
        <v>1.17214</v>
      </c>
      <c r="E1615" s="2">
        <f t="shared" si="200"/>
        <v>1.17662</v>
      </c>
      <c r="F1615" s="2">
        <f t="shared" si="193"/>
        <v>1.1795850000000001</v>
      </c>
      <c r="G1615" s="2">
        <f t="shared" si="195"/>
        <v>1.1658299999999999</v>
      </c>
      <c r="H1615" s="2">
        <f t="shared" si="199"/>
        <v>1.1403070000000002</v>
      </c>
      <c r="I1615" s="2">
        <f t="array" ref="I1615">SUMPRODUCT(B1599:B1618, (ROW(B1599:B1618)-ROW(B1599)+1)) / (20*21/2)</f>
        <v>1.1759076190476192</v>
      </c>
      <c r="J1615" s="2">
        <f t="shared" si="194"/>
        <v>1.1718647542967919</v>
      </c>
      <c r="K1615" s="2">
        <f t="shared" si="196"/>
        <v>1.157418075866758</v>
      </c>
    </row>
    <row r="1616" spans="1:11" ht="13.5" x14ac:dyDescent="0.25">
      <c r="A1616" s="3">
        <v>44365</v>
      </c>
      <c r="B1616" s="2">
        <v>1.1661999999999999</v>
      </c>
      <c r="C1616" s="2">
        <f t="shared" si="197"/>
        <v>0</v>
      </c>
      <c r="D1616" s="2">
        <f t="shared" si="198"/>
        <v>1.16916</v>
      </c>
      <c r="E1616" s="2">
        <f t="shared" si="200"/>
        <v>1.17513</v>
      </c>
      <c r="F1616" s="2">
        <f t="shared" si="193"/>
        <v>1.1807000000000001</v>
      </c>
      <c r="G1616" s="2">
        <f t="shared" si="195"/>
        <v>1.164644</v>
      </c>
      <c r="H1616" s="2">
        <f t="shared" si="199"/>
        <v>1.1414270000000002</v>
      </c>
      <c r="I1616" s="2">
        <f t="array" ref="I1616">SUMPRODUCT(B1600:B1619, (ROW(B1600:B1619)-ROW(B1600)+1)) / (20*21/2)</f>
        <v>1.1752314285714287</v>
      </c>
      <c r="J1616" s="2">
        <f t="shared" si="194"/>
        <v>1.1713252538875736</v>
      </c>
      <c r="K1616" s="2">
        <f t="shared" si="196"/>
        <v>1.1577624650484539</v>
      </c>
    </row>
    <row r="1617" spans="1:11" ht="13.5" x14ac:dyDescent="0.25">
      <c r="A1617" s="3">
        <v>44368</v>
      </c>
      <c r="B1617" s="2">
        <v>1.1811</v>
      </c>
      <c r="C1617" s="2">
        <f t="shared" si="197"/>
        <v>1.4900000000000135E-2</v>
      </c>
      <c r="D1617" s="2">
        <f t="shared" si="198"/>
        <v>1.17066</v>
      </c>
      <c r="E1617" s="2">
        <f t="shared" si="200"/>
        <v>1.17513</v>
      </c>
      <c r="F1617" s="2">
        <f t="shared" si="193"/>
        <v>1.1818150000000001</v>
      </c>
      <c r="G1617" s="2">
        <f t="shared" si="195"/>
        <v>1.16418</v>
      </c>
      <c r="H1617" s="2">
        <f t="shared" si="199"/>
        <v>1.1423380000000001</v>
      </c>
      <c r="I1617" s="2">
        <f t="array" ref="I1617">SUMPRODUCT(B1601:B1620, (ROW(B1601:B1620)-ROW(B1601)+1)) / (20*21/2)</f>
        <v>1.1704585714285713</v>
      </c>
      <c r="J1617" s="2">
        <f t="shared" si="194"/>
        <v>1.1722561820887571</v>
      </c>
      <c r="K1617" s="2">
        <f t="shared" si="196"/>
        <v>1.1586776624975343</v>
      </c>
    </row>
    <row r="1618" spans="1:11" ht="13.5" x14ac:dyDescent="0.25">
      <c r="A1618" s="3">
        <v>44369</v>
      </c>
      <c r="B1618" s="2">
        <v>1.1661999999999999</v>
      </c>
      <c r="C1618" s="2">
        <f t="shared" si="197"/>
        <v>-1.4900000000000135E-2</v>
      </c>
      <c r="D1618" s="2">
        <f t="shared" si="198"/>
        <v>1.1691799999999999</v>
      </c>
      <c r="E1618" s="2">
        <f t="shared" si="200"/>
        <v>1.1736400000000002</v>
      </c>
      <c r="F1618" s="2">
        <f t="shared" si="193"/>
        <v>1.1807000000000003</v>
      </c>
      <c r="G1618" s="2">
        <f t="shared" si="195"/>
        <v>1.1634180000000003</v>
      </c>
      <c r="H1618" s="2">
        <f t="shared" si="199"/>
        <v>1.1428915000000002</v>
      </c>
      <c r="I1618" s="2">
        <f t="array" ref="I1618">SUMPRODUCT(B1602:B1621, (ROW(B1602:B1621)-ROW(B1602)+1)) / (20*21/2)</f>
        <v>1.1652895238095238</v>
      </c>
      <c r="J1618" s="2">
        <f t="shared" si="194"/>
        <v>1.1716794028422088</v>
      </c>
      <c r="K1618" s="2">
        <f t="shared" si="196"/>
        <v>1.1589726561250822</v>
      </c>
    </row>
    <row r="1619" spans="1:11" ht="13.5" x14ac:dyDescent="0.25">
      <c r="A1619" s="3">
        <v>44370</v>
      </c>
      <c r="B1619" s="2">
        <v>1.1736</v>
      </c>
      <c r="C1619" s="2">
        <f t="shared" si="197"/>
        <v>7.4000000000000732E-3</v>
      </c>
      <c r="D1619" s="2">
        <f t="shared" si="198"/>
        <v>1.1706599999999998</v>
      </c>
      <c r="E1619" s="2">
        <f t="shared" si="200"/>
        <v>1.1728900000000002</v>
      </c>
      <c r="F1619" s="2">
        <f t="shared" si="193"/>
        <v>1.1792150000000001</v>
      </c>
      <c r="G1619" s="2">
        <f t="shared" si="195"/>
        <v>1.1629460000000003</v>
      </c>
      <c r="H1619" s="2">
        <f t="shared" si="199"/>
        <v>1.1432694999999999</v>
      </c>
      <c r="I1619" s="2">
        <f t="array" ref="I1619">SUMPRODUCT(B1603:B1622, (ROW(B1603:B1622)-ROW(B1603)+1)) / (20*21/2)</f>
        <v>1.1646866666666666</v>
      </c>
      <c r="J1619" s="2">
        <f t="shared" si="194"/>
        <v>1.1718623168572366</v>
      </c>
      <c r="K1619" s="2">
        <f t="shared" si="196"/>
        <v>1.1595462774535104</v>
      </c>
    </row>
    <row r="1620" spans="1:11" ht="13.5" x14ac:dyDescent="0.25">
      <c r="A1620" s="3">
        <v>44371</v>
      </c>
      <c r="B1620" s="2">
        <v>1.1291</v>
      </c>
      <c r="C1620" s="2">
        <f t="shared" si="197"/>
        <v>-4.4499999999999984E-2</v>
      </c>
      <c r="D1620" s="2">
        <f t="shared" si="198"/>
        <v>1.1632399999999998</v>
      </c>
      <c r="E1620" s="2">
        <f t="shared" si="200"/>
        <v>1.1676899999999999</v>
      </c>
      <c r="F1620" s="2">
        <f t="shared" ref="F1620:F1683" si="201">AVERAGE(B1601:B1620)</f>
        <v>1.1758750000000002</v>
      </c>
      <c r="G1620" s="2">
        <f t="shared" si="195"/>
        <v>1.1615840000000004</v>
      </c>
      <c r="H1620" s="2">
        <f t="shared" si="199"/>
        <v>1.1436374999999999</v>
      </c>
      <c r="I1620" s="2">
        <f t="array" ref="I1620">SUMPRODUCT(B1604:B1623, (ROW(B1604:B1623)-ROW(B1604)+1)) / (20*21/2)</f>
        <v>1.1641900000000003</v>
      </c>
      <c r="J1620" s="2">
        <f t="shared" si="194"/>
        <v>1.1677897152517855</v>
      </c>
      <c r="K1620" s="2">
        <f t="shared" si="196"/>
        <v>1.1583523057886669</v>
      </c>
    </row>
    <row r="1621" spans="1:11" ht="13.5" x14ac:dyDescent="0.25">
      <c r="A1621" s="3">
        <v>44372</v>
      </c>
      <c r="B1621" s="2">
        <v>1.1215999999999999</v>
      </c>
      <c r="C1621" s="2">
        <f t="shared" si="197"/>
        <v>-7.5000000000000622E-3</v>
      </c>
      <c r="D1621" s="2">
        <f t="shared" si="198"/>
        <v>1.1543199999999998</v>
      </c>
      <c r="E1621" s="2">
        <f t="shared" si="200"/>
        <v>1.16174</v>
      </c>
      <c r="F1621" s="2">
        <f t="shared" si="201"/>
        <v>1.1725300000000003</v>
      </c>
      <c r="G1621" s="2">
        <f t="shared" si="195"/>
        <v>1.1600720000000004</v>
      </c>
      <c r="H1621" s="2">
        <f t="shared" si="199"/>
        <v>1.1441805</v>
      </c>
      <c r="I1621" s="2">
        <f t="array" ref="I1621">SUMPRODUCT(B1605:B1624, (ROW(B1605:B1624)-ROW(B1605)+1)) / (20*21/2)</f>
        <v>1.1637995238095238</v>
      </c>
      <c r="J1621" s="2">
        <f t="shared" ref="J1621:J1684" si="202">$J$4*B1621+J1620*(1-$J$4)</f>
        <v>1.1633906947516155</v>
      </c>
      <c r="K1621" s="2">
        <f t="shared" si="196"/>
        <v>1.1569110388949937</v>
      </c>
    </row>
    <row r="1622" spans="1:11" ht="13.5" x14ac:dyDescent="0.25">
      <c r="A1622" s="3">
        <v>44375</v>
      </c>
      <c r="B1622" s="2">
        <v>1.1661999999999999</v>
      </c>
      <c r="C1622" s="2">
        <f t="shared" si="197"/>
        <v>4.4599999999999973E-2</v>
      </c>
      <c r="D1622" s="2">
        <f t="shared" si="198"/>
        <v>1.1513399999999998</v>
      </c>
      <c r="E1622" s="2">
        <f t="shared" si="200"/>
        <v>1.161</v>
      </c>
      <c r="F1622" s="2">
        <f t="shared" si="201"/>
        <v>1.1714150000000001</v>
      </c>
      <c r="G1622" s="2">
        <f t="shared" si="195"/>
        <v>1.1601600000000003</v>
      </c>
      <c r="H1622" s="2">
        <f t="shared" si="199"/>
        <v>1.1450880000000001</v>
      </c>
      <c r="I1622" s="2">
        <f t="array" ref="I1622">SUMPRODUCT(B1606:B1625, (ROW(B1606:B1625)-ROW(B1606)+1)) / (20*21/2)</f>
        <v>1.1684676190476191</v>
      </c>
      <c r="J1622" s="2">
        <f t="shared" si="202"/>
        <v>1.163658247632414</v>
      </c>
      <c r="K1622" s="2">
        <f t="shared" si="196"/>
        <v>1.1572753118795038</v>
      </c>
    </row>
    <row r="1623" spans="1:11" ht="13.5" x14ac:dyDescent="0.25">
      <c r="A1623" s="3">
        <v>44376</v>
      </c>
      <c r="B1623" s="2">
        <v>1.1661999999999999</v>
      </c>
      <c r="C1623" s="2">
        <f t="shared" si="197"/>
        <v>0</v>
      </c>
      <c r="D1623" s="2">
        <f t="shared" si="198"/>
        <v>1.1513399999999998</v>
      </c>
      <c r="E1623" s="2">
        <f t="shared" si="200"/>
        <v>1.1602599999999998</v>
      </c>
      <c r="F1623" s="2">
        <f t="shared" si="201"/>
        <v>1.1703000000000001</v>
      </c>
      <c r="G1623" s="2">
        <f t="shared" si="195"/>
        <v>1.1598240000000004</v>
      </c>
      <c r="H1623" s="2">
        <f t="shared" si="199"/>
        <v>1.1460665000000001</v>
      </c>
      <c r="I1623" s="2">
        <f t="array" ref="I1623">SUMPRODUCT(B1607:B1626, (ROW(B1607:B1626)-ROW(B1607)+1)) / (20*21/2)</f>
        <v>1.1729590476190477</v>
      </c>
      <c r="J1623" s="2">
        <f t="shared" si="202"/>
        <v>1.1639003192864699</v>
      </c>
      <c r="K1623" s="2">
        <f t="shared" si="196"/>
        <v>1.1576252996489351</v>
      </c>
    </row>
    <row r="1624" spans="1:11" ht="13.5" x14ac:dyDescent="0.25">
      <c r="A1624" s="3">
        <v>44377</v>
      </c>
      <c r="B1624" s="2">
        <v>1.1661999999999999</v>
      </c>
      <c r="C1624" s="2">
        <f t="shared" si="197"/>
        <v>0</v>
      </c>
      <c r="D1624" s="2">
        <f t="shared" si="198"/>
        <v>1.1498599999999999</v>
      </c>
      <c r="E1624" s="2">
        <f t="shared" si="200"/>
        <v>1.1602599999999998</v>
      </c>
      <c r="F1624" s="2">
        <f t="shared" si="201"/>
        <v>1.1691850000000001</v>
      </c>
      <c r="G1624" s="2">
        <f t="shared" si="195"/>
        <v>1.1604780000000006</v>
      </c>
      <c r="H1624" s="2">
        <f t="shared" si="199"/>
        <v>1.1468680000000002</v>
      </c>
      <c r="I1624" s="2">
        <f t="array" ref="I1624">SUMPRODUCT(B1608:B1627, (ROW(B1608:B1627)-ROW(B1608)+1)) / (20*21/2)</f>
        <v>1.1772738095238096</v>
      </c>
      <c r="J1624" s="2">
        <f t="shared" si="202"/>
        <v>1.1641193364972822</v>
      </c>
      <c r="K1624" s="2">
        <f t="shared" si="196"/>
        <v>1.1579615624078006</v>
      </c>
    </row>
    <row r="1625" spans="1:11" ht="13.5" x14ac:dyDescent="0.25">
      <c r="A1625" s="3">
        <v>44378</v>
      </c>
      <c r="B1625" s="2">
        <v>1.2181999999999999</v>
      </c>
      <c r="C1625" s="2">
        <f t="shared" si="197"/>
        <v>5.2000000000000046E-2</v>
      </c>
      <c r="D1625" s="2">
        <f t="shared" si="198"/>
        <v>1.1676800000000001</v>
      </c>
      <c r="E1625" s="2">
        <f t="shared" si="200"/>
        <v>1.1654599999999999</v>
      </c>
      <c r="F1625" s="2">
        <f t="shared" si="201"/>
        <v>1.1710400000000001</v>
      </c>
      <c r="G1625" s="2">
        <f t="shared" si="195"/>
        <v>1.1617480000000007</v>
      </c>
      <c r="H1625" s="2">
        <f t="shared" si="199"/>
        <v>1.1477875</v>
      </c>
      <c r="I1625" s="2">
        <f t="array" ref="I1625">SUMPRODUCT(B1609:B1628, (ROW(B1609:B1628)-ROW(B1609)+1)) / (20*21/2)</f>
        <v>1.1814119047619045</v>
      </c>
      <c r="J1625" s="2">
        <f t="shared" si="202"/>
        <v>1.1692698758784934</v>
      </c>
      <c r="K1625" s="2">
        <f t="shared" si="196"/>
        <v>1.1603238540780829</v>
      </c>
    </row>
    <row r="1626" spans="1:11" ht="13.5" x14ac:dyDescent="0.25">
      <c r="A1626" s="3">
        <v>44379</v>
      </c>
      <c r="B1626" s="2">
        <v>1.2181999999999999</v>
      </c>
      <c r="C1626" s="2">
        <f t="shared" si="197"/>
        <v>0</v>
      </c>
      <c r="D1626" s="2">
        <f t="shared" si="198"/>
        <v>1.1869999999999998</v>
      </c>
      <c r="E1626" s="2">
        <f t="shared" si="200"/>
        <v>1.1706599999999998</v>
      </c>
      <c r="F1626" s="2">
        <f t="shared" si="201"/>
        <v>1.172895</v>
      </c>
      <c r="G1626" s="2">
        <f t="shared" si="195"/>
        <v>1.1631600000000009</v>
      </c>
      <c r="H1626" s="2">
        <f t="shared" si="199"/>
        <v>1.1484240000000001</v>
      </c>
      <c r="I1626" s="2">
        <f t="array" ref="I1626">SUMPRODUCT(B1610:B1629, (ROW(B1610:B1629)-ROW(B1610)+1)) / (20*21/2)</f>
        <v>1.1853733333333332</v>
      </c>
      <c r="J1626" s="2">
        <f t="shared" si="202"/>
        <v>1.1739298876995894</v>
      </c>
      <c r="K1626" s="2">
        <f t="shared" si="196"/>
        <v>1.1625935068593347</v>
      </c>
    </row>
    <row r="1627" spans="1:11" ht="13.5" x14ac:dyDescent="0.25">
      <c r="A1627" s="3">
        <v>44382</v>
      </c>
      <c r="B1627" s="2">
        <v>1.2181999999999999</v>
      </c>
      <c r="C1627" s="2">
        <f t="shared" si="197"/>
        <v>0</v>
      </c>
      <c r="D1627" s="2">
        <f t="shared" si="198"/>
        <v>1.1974</v>
      </c>
      <c r="E1627" s="2">
        <f t="shared" si="200"/>
        <v>1.1743699999999997</v>
      </c>
      <c r="F1627" s="2">
        <f t="shared" si="201"/>
        <v>1.17475</v>
      </c>
      <c r="G1627" s="2">
        <f t="shared" si="195"/>
        <v>1.1645720000000011</v>
      </c>
      <c r="H1627" s="2">
        <f t="shared" si="199"/>
        <v>1.1488475</v>
      </c>
      <c r="I1627" s="2">
        <f t="array" ref="I1627">SUMPRODUCT(B1611:B1630, (ROW(B1611:B1630)-ROW(B1611)+1)) / (20*21/2)</f>
        <v>1.1891580952380951</v>
      </c>
      <c r="J1627" s="2">
        <f t="shared" si="202"/>
        <v>1.1781460888710571</v>
      </c>
      <c r="K1627" s="2">
        <f t="shared" si="196"/>
        <v>1.1647741536491649</v>
      </c>
    </row>
    <row r="1628" spans="1:11" ht="13.5" x14ac:dyDescent="0.25">
      <c r="A1628" s="3">
        <v>44383</v>
      </c>
      <c r="B1628" s="2">
        <v>1.2181999999999999</v>
      </c>
      <c r="C1628" s="2">
        <f t="shared" si="197"/>
        <v>0</v>
      </c>
      <c r="D1628" s="2">
        <f t="shared" si="198"/>
        <v>1.2078</v>
      </c>
      <c r="E1628" s="2">
        <f t="shared" si="200"/>
        <v>1.1795699999999998</v>
      </c>
      <c r="F1628" s="2">
        <f t="shared" si="201"/>
        <v>1.1766049999999999</v>
      </c>
      <c r="G1628" s="2">
        <f t="shared" si="195"/>
        <v>1.1654640000000009</v>
      </c>
      <c r="H1628" s="2">
        <f t="shared" si="199"/>
        <v>1.1489525000000003</v>
      </c>
      <c r="I1628" s="2">
        <f t="array" ref="I1628">SUMPRODUCT(B1612:B1631, (ROW(B1612:B1631)-ROW(B1612)+1)) / (20*21/2)</f>
        <v>1.189937619047619</v>
      </c>
      <c r="J1628" s="2">
        <f t="shared" si="202"/>
        <v>1.1819607470738136</v>
      </c>
      <c r="K1628" s="2">
        <f t="shared" si="196"/>
        <v>1.1668692848786095</v>
      </c>
    </row>
    <row r="1629" spans="1:11" ht="13.5" x14ac:dyDescent="0.25">
      <c r="A1629" s="3">
        <v>44384</v>
      </c>
      <c r="B1629" s="2">
        <v>1.2181999999999999</v>
      </c>
      <c r="C1629" s="2">
        <f t="shared" si="197"/>
        <v>0</v>
      </c>
      <c r="D1629" s="2">
        <f t="shared" si="198"/>
        <v>1.2181999999999999</v>
      </c>
      <c r="E1629" s="2">
        <f t="shared" si="200"/>
        <v>1.1840299999999997</v>
      </c>
      <c r="F1629" s="2">
        <f t="shared" si="201"/>
        <v>1.1784599999999998</v>
      </c>
      <c r="G1629" s="2">
        <f t="shared" si="195"/>
        <v>1.1660580000000009</v>
      </c>
      <c r="H1629" s="2">
        <f t="shared" si="199"/>
        <v>1.1488095</v>
      </c>
      <c r="I1629" s="2">
        <f t="array" ref="I1629">SUMPRODUCT(B1613:B1632, (ROW(B1613:B1632)-ROW(B1613)+1)) / (20*21/2)</f>
        <v>1.1906819047619046</v>
      </c>
      <c r="J1629" s="2">
        <f t="shared" si="202"/>
        <v>1.1854121044953552</v>
      </c>
      <c r="K1629" s="2">
        <f t="shared" si="196"/>
        <v>1.1688822540990562</v>
      </c>
    </row>
    <row r="1630" spans="1:11" ht="13.5" x14ac:dyDescent="0.25">
      <c r="A1630" s="3">
        <v>44385</v>
      </c>
      <c r="B1630" s="2">
        <v>1.2181999999999999</v>
      </c>
      <c r="C1630" s="2">
        <f t="shared" si="197"/>
        <v>0</v>
      </c>
      <c r="D1630" s="2">
        <f t="shared" si="198"/>
        <v>1.2181999999999999</v>
      </c>
      <c r="E1630" s="2">
        <f t="shared" si="200"/>
        <v>1.1929399999999997</v>
      </c>
      <c r="F1630" s="2">
        <f t="shared" si="201"/>
        <v>1.1803149999999998</v>
      </c>
      <c r="G1630" s="2">
        <f t="shared" si="195"/>
        <v>1.1665040000000011</v>
      </c>
      <c r="H1630" s="2">
        <f t="shared" si="199"/>
        <v>1.1487019999999999</v>
      </c>
      <c r="I1630" s="2">
        <f t="array" ref="I1630">SUMPRODUCT(B1614:B1633, (ROW(B1614:B1633)-ROW(B1614)+1)) / (20*21/2)</f>
        <v>1.1899361904761905</v>
      </c>
      <c r="J1630" s="2">
        <f t="shared" si="202"/>
        <v>1.1885347612100834</v>
      </c>
      <c r="K1630" s="2">
        <f t="shared" si="196"/>
        <v>1.1708162833500737</v>
      </c>
    </row>
    <row r="1631" spans="1:11" ht="13.5" x14ac:dyDescent="0.25">
      <c r="A1631" s="3">
        <v>44386</v>
      </c>
      <c r="B1631" s="2">
        <v>1.1884999999999999</v>
      </c>
      <c r="C1631" s="2">
        <f t="shared" si="197"/>
        <v>-2.970000000000006E-2</v>
      </c>
      <c r="D1631" s="2">
        <f t="shared" si="198"/>
        <v>1.2122599999999999</v>
      </c>
      <c r="E1631" s="2">
        <f t="shared" si="200"/>
        <v>1.1996299999999995</v>
      </c>
      <c r="F1631" s="2">
        <f t="shared" si="201"/>
        <v>1.180685</v>
      </c>
      <c r="G1631" s="2">
        <f t="shared" si="195"/>
        <v>1.1663560000000008</v>
      </c>
      <c r="H1631" s="2">
        <f t="shared" si="199"/>
        <v>1.1487295</v>
      </c>
      <c r="I1631" s="2">
        <f t="array" ref="I1631">SUMPRODUCT(B1615:B1634, (ROW(B1615:B1634)-ROW(B1615)+1)) / (20*21/2)</f>
        <v>1.1906095238095236</v>
      </c>
      <c r="J1631" s="2">
        <f t="shared" si="202"/>
        <v>1.1885314506186471</v>
      </c>
      <c r="K1631" s="2">
        <f t="shared" si="196"/>
        <v>1.1715097624343846</v>
      </c>
    </row>
    <row r="1632" spans="1:11" ht="13.5" x14ac:dyDescent="0.25">
      <c r="A1632" s="3">
        <v>44389</v>
      </c>
      <c r="B1632" s="2">
        <v>1.1884999999999999</v>
      </c>
      <c r="C1632" s="2">
        <f t="shared" si="197"/>
        <v>0</v>
      </c>
      <c r="D1632" s="2">
        <f t="shared" si="198"/>
        <v>1.2063199999999998</v>
      </c>
      <c r="E1632" s="2">
        <f t="shared" si="200"/>
        <v>1.2018599999999997</v>
      </c>
      <c r="F1632" s="2">
        <f t="shared" si="201"/>
        <v>1.18143</v>
      </c>
      <c r="G1632" s="2">
        <f t="shared" si="195"/>
        <v>1.166802000000001</v>
      </c>
      <c r="H1632" s="2">
        <f t="shared" si="199"/>
        <v>1.1486860000000001</v>
      </c>
      <c r="I1632" s="2">
        <f t="array" ref="I1632">SUMPRODUCT(B1616:B1635, (ROW(B1616:B1635)-ROW(B1616)+1)) / (20*21/2)</f>
        <v>1.1918814285714285</v>
      </c>
      <c r="J1632" s="2">
        <f t="shared" si="202"/>
        <v>1.1885284553216331</v>
      </c>
      <c r="K1632" s="2">
        <f t="shared" si="196"/>
        <v>1.1721760462604873</v>
      </c>
    </row>
    <row r="1633" spans="1:11" ht="13.5" x14ac:dyDescent="0.25">
      <c r="A1633" s="3">
        <v>44390</v>
      </c>
      <c r="B1633" s="2">
        <v>1.1736</v>
      </c>
      <c r="C1633" s="2">
        <f t="shared" si="197"/>
        <v>-1.4899999999999913E-2</v>
      </c>
      <c r="D1633" s="2">
        <f t="shared" si="198"/>
        <v>1.1974</v>
      </c>
      <c r="E1633" s="2">
        <f t="shared" si="200"/>
        <v>1.2025999999999999</v>
      </c>
      <c r="F1633" s="2">
        <f t="shared" si="201"/>
        <v>1.18143</v>
      </c>
      <c r="G1633" s="2">
        <f t="shared" si="195"/>
        <v>1.1669500000000008</v>
      </c>
      <c r="H1633" s="2">
        <f t="shared" si="199"/>
        <v>1.148639</v>
      </c>
      <c r="I1633" s="2">
        <f t="array" ref="I1633">SUMPRODUCT(B1617:B1636, (ROW(B1617:B1636)-ROW(B1617)+1)) / (20*21/2)</f>
        <v>1.1930119047619046</v>
      </c>
      <c r="J1633" s="2">
        <f t="shared" si="202"/>
        <v>1.1871066976719538</v>
      </c>
      <c r="K1633" s="2">
        <f t="shared" si="196"/>
        <v>1.1722318875836055</v>
      </c>
    </row>
    <row r="1634" spans="1:11" ht="13.5" x14ac:dyDescent="0.25">
      <c r="A1634" s="3">
        <v>44391</v>
      </c>
      <c r="B1634" s="2">
        <v>1.1884999999999999</v>
      </c>
      <c r="C1634" s="2">
        <f t="shared" si="197"/>
        <v>1.4899999999999913E-2</v>
      </c>
      <c r="D1634" s="2">
        <f t="shared" si="198"/>
        <v>1.19146</v>
      </c>
      <c r="E1634" s="2">
        <f t="shared" si="200"/>
        <v>1.2048299999999998</v>
      </c>
      <c r="F1634" s="2">
        <f t="shared" si="201"/>
        <v>1.182545</v>
      </c>
      <c r="G1634" s="2">
        <f t="shared" si="195"/>
        <v>1.1676940000000007</v>
      </c>
      <c r="H1634" s="2">
        <f t="shared" si="199"/>
        <v>1.1486664999999998</v>
      </c>
      <c r="I1634" s="2">
        <f t="array" ref="I1634">SUMPRODUCT(B1618:B1637, (ROW(B1618:B1637)-ROW(B1618)+1)) / (20*21/2)</f>
        <v>1.1940009523809523</v>
      </c>
      <c r="J1634" s="2">
        <f t="shared" si="202"/>
        <v>1.1872393931317675</v>
      </c>
      <c r="K1634" s="2">
        <f t="shared" si="196"/>
        <v>1.1728698527764054</v>
      </c>
    </row>
    <row r="1635" spans="1:11" ht="13.5" x14ac:dyDescent="0.25">
      <c r="A1635" s="3">
        <v>44392</v>
      </c>
      <c r="B1635" s="2">
        <v>1.1959</v>
      </c>
      <c r="C1635" s="2">
        <f t="shared" si="197"/>
        <v>7.4000000000000732E-3</v>
      </c>
      <c r="D1635" s="2">
        <f t="shared" si="198"/>
        <v>1.1869999999999998</v>
      </c>
      <c r="E1635" s="2">
        <f t="shared" si="200"/>
        <v>1.2025999999999999</v>
      </c>
      <c r="F1635" s="2">
        <f t="shared" si="201"/>
        <v>1.1840299999999999</v>
      </c>
      <c r="G1635" s="2">
        <f t="shared" si="195"/>
        <v>1.169180000000001</v>
      </c>
      <c r="H1635" s="2">
        <f t="shared" si="199"/>
        <v>1.1487309999999997</v>
      </c>
      <c r="I1635" s="2">
        <f t="array" ref="I1635">SUMPRODUCT(B1619:B1638, (ROW(B1619:B1638)-ROW(B1619)+1)) / (20*21/2)</f>
        <v>1.1949195238095236</v>
      </c>
      <c r="J1635" s="2">
        <f t="shared" si="202"/>
        <v>1.1880642128335039</v>
      </c>
      <c r="K1635" s="2">
        <f t="shared" si="196"/>
        <v>1.1737729958047818</v>
      </c>
    </row>
    <row r="1636" spans="1:11" ht="13.5" x14ac:dyDescent="0.25">
      <c r="A1636" s="3">
        <v>44393</v>
      </c>
      <c r="B1636" s="2">
        <v>1.1959</v>
      </c>
      <c r="C1636" s="2">
        <f t="shared" si="197"/>
        <v>0</v>
      </c>
      <c r="D1636" s="2">
        <f t="shared" si="198"/>
        <v>1.1884799999999998</v>
      </c>
      <c r="E1636" s="2">
        <f t="shared" si="200"/>
        <v>1.2003699999999999</v>
      </c>
      <c r="F1636" s="2">
        <f t="shared" si="201"/>
        <v>1.1855150000000001</v>
      </c>
      <c r="G1636" s="2">
        <f t="shared" si="195"/>
        <v>1.1708140000000009</v>
      </c>
      <c r="H1636" s="2">
        <f t="shared" si="199"/>
        <v>1.1487244999999995</v>
      </c>
      <c r="I1636" s="2">
        <f t="array" ref="I1636">SUMPRODUCT(B1620:B1639, (ROW(B1620:B1639)-ROW(B1620)+1)) / (20*21/2)</f>
        <v>1.1956966666666664</v>
      </c>
      <c r="J1636" s="2">
        <f t="shared" si="202"/>
        <v>1.1888104782779321</v>
      </c>
      <c r="K1636" s="2">
        <f t="shared" si="196"/>
        <v>1.1746407214594963</v>
      </c>
    </row>
    <row r="1637" spans="1:11" ht="13.5" x14ac:dyDescent="0.25">
      <c r="A1637" s="3">
        <v>44396</v>
      </c>
      <c r="B1637" s="2">
        <v>1.1959</v>
      </c>
      <c r="C1637" s="2">
        <f t="shared" si="197"/>
        <v>0</v>
      </c>
      <c r="D1637" s="2">
        <f t="shared" si="198"/>
        <v>1.1899599999999999</v>
      </c>
      <c r="E1637" s="2">
        <f t="shared" si="200"/>
        <v>1.19814</v>
      </c>
      <c r="F1637" s="2">
        <f t="shared" si="201"/>
        <v>1.1862550000000003</v>
      </c>
      <c r="G1637" s="2">
        <f t="shared" si="195"/>
        <v>1.172448000000001</v>
      </c>
      <c r="H1637" s="2">
        <f t="shared" si="199"/>
        <v>1.1488594999999995</v>
      </c>
      <c r="I1637" s="2">
        <f t="array" ref="I1637">SUMPRODUCT(B1621:B1640, (ROW(B1621:B1640)-ROW(B1621)+1)) / (20*21/2)</f>
        <v>1.1928342857142855</v>
      </c>
      <c r="J1637" s="2">
        <f t="shared" si="202"/>
        <v>1.1894856708228909</v>
      </c>
      <c r="K1637" s="2">
        <f t="shared" si="196"/>
        <v>1.1754744186571633</v>
      </c>
    </row>
    <row r="1638" spans="1:11" ht="13.5" x14ac:dyDescent="0.25">
      <c r="A1638" s="3">
        <v>44399</v>
      </c>
      <c r="B1638" s="2">
        <v>1.1959</v>
      </c>
      <c r="C1638" s="2">
        <f t="shared" si="197"/>
        <v>0</v>
      </c>
      <c r="D1638" s="2">
        <f t="shared" si="198"/>
        <v>1.1944199999999998</v>
      </c>
      <c r="E1638" s="2">
        <f t="shared" si="200"/>
        <v>1.19591</v>
      </c>
      <c r="F1638" s="2">
        <f t="shared" si="201"/>
        <v>1.1877400000000002</v>
      </c>
      <c r="G1638" s="2">
        <f t="shared" si="195"/>
        <v>1.1740820000000007</v>
      </c>
      <c r="H1638" s="2">
        <f t="shared" si="199"/>
        <v>1.1490299999999993</v>
      </c>
      <c r="I1638" s="2">
        <f t="array" ref="I1638">SUMPRODUCT(B1622:B1641, (ROW(B1622:B1641)-ROW(B1622)+1)) / (20*21/2)</f>
        <v>1.1898304761904761</v>
      </c>
      <c r="J1638" s="2">
        <f t="shared" si="202"/>
        <v>1.1900965593159489</v>
      </c>
      <c r="K1638" s="2">
        <f t="shared" si="196"/>
        <v>1.1762754218470786</v>
      </c>
    </row>
    <row r="1639" spans="1:11" ht="13.5" x14ac:dyDescent="0.25">
      <c r="A1639" s="3">
        <v>44400</v>
      </c>
      <c r="B1639" s="2">
        <v>1.1959</v>
      </c>
      <c r="C1639" s="2">
        <f t="shared" si="197"/>
        <v>0</v>
      </c>
      <c r="D1639" s="2">
        <f t="shared" si="198"/>
        <v>1.1959</v>
      </c>
      <c r="E1639" s="2">
        <f t="shared" si="200"/>
        <v>1.1936800000000001</v>
      </c>
      <c r="F1639" s="2">
        <f t="shared" si="201"/>
        <v>1.1888550000000002</v>
      </c>
      <c r="G1639" s="2">
        <f t="shared" si="195"/>
        <v>1.1761620000000006</v>
      </c>
      <c r="H1639" s="2">
        <f t="shared" si="199"/>
        <v>1.1491649999999993</v>
      </c>
      <c r="I1639" s="2">
        <f t="array" ref="I1639">SUMPRODUCT(B1623:B1642, (ROW(B1623:B1642)-ROW(B1623)+1)) / (20*21/2)</f>
        <v>1.1894780952380952</v>
      </c>
      <c r="J1639" s="2">
        <f t="shared" si="202"/>
        <v>1.1906492679525251</v>
      </c>
      <c r="K1639" s="2">
        <f t="shared" si="196"/>
        <v>1.1770450131471932</v>
      </c>
    </row>
    <row r="1640" spans="1:11" ht="13.5" x14ac:dyDescent="0.25">
      <c r="A1640" s="3">
        <v>44403</v>
      </c>
      <c r="B1640" s="2">
        <v>1.1588000000000001</v>
      </c>
      <c r="C1640" s="2">
        <f t="shared" si="197"/>
        <v>-3.7099999999999911E-2</v>
      </c>
      <c r="D1640" s="2">
        <f t="shared" si="198"/>
        <v>1.18848</v>
      </c>
      <c r="E1640" s="2">
        <f t="shared" si="200"/>
        <v>1.1877399999999998</v>
      </c>
      <c r="F1640" s="2">
        <f t="shared" si="201"/>
        <v>1.1903400000000002</v>
      </c>
      <c r="G1640" s="2">
        <f t="shared" si="195"/>
        <v>1.1767560000000008</v>
      </c>
      <c r="H1640" s="2">
        <f t="shared" si="199"/>
        <v>1.1491144999999994</v>
      </c>
      <c r="I1640" s="2">
        <f t="array" ref="I1640">SUMPRODUCT(B1624:B1643, (ROW(B1624:B1643)-ROW(B1624)+1)) / (20*21/2)</f>
        <v>1.1897242857142856</v>
      </c>
      <c r="J1640" s="2">
        <f t="shared" si="202"/>
        <v>1.1876160043379989</v>
      </c>
      <c r="K1640" s="2">
        <f t="shared" si="196"/>
        <v>1.1763295224355388</v>
      </c>
    </row>
    <row r="1641" spans="1:11" ht="13.5" x14ac:dyDescent="0.25">
      <c r="A1641" s="3">
        <v>44404</v>
      </c>
      <c r="B1641" s="2">
        <v>1.1588000000000001</v>
      </c>
      <c r="C1641" s="2">
        <f t="shared" si="197"/>
        <v>0</v>
      </c>
      <c r="D1641" s="2">
        <f t="shared" si="198"/>
        <v>1.18106</v>
      </c>
      <c r="E1641" s="2">
        <f t="shared" si="200"/>
        <v>1.1847699999999999</v>
      </c>
      <c r="F1641" s="2">
        <f t="shared" si="201"/>
        <v>1.1922000000000001</v>
      </c>
      <c r="G1641" s="2">
        <f t="shared" si="195"/>
        <v>1.1773500000000006</v>
      </c>
      <c r="H1641" s="2">
        <f t="shared" si="199"/>
        <v>1.1487099999999997</v>
      </c>
      <c r="I1641" s="2">
        <f t="array" ref="I1641">SUMPRODUCT(B1625:B1644, (ROW(B1625:B1644)-ROW(B1625)+1)) / (20*21/2)</f>
        <v>1.1870004761904762</v>
      </c>
      <c r="J1641" s="2">
        <f t="shared" si="202"/>
        <v>1.1848716229724752</v>
      </c>
      <c r="K1641" s="2">
        <f t="shared" si="196"/>
        <v>1.1756420901831648</v>
      </c>
    </row>
    <row r="1642" spans="1:11" ht="13.5" x14ac:dyDescent="0.25">
      <c r="A1642" s="3">
        <v>44405</v>
      </c>
      <c r="B1642" s="2">
        <v>1.1884999999999999</v>
      </c>
      <c r="C1642" s="2">
        <f t="shared" si="197"/>
        <v>2.9699999999999838E-2</v>
      </c>
      <c r="D1642" s="2">
        <f t="shared" si="198"/>
        <v>1.1795800000000001</v>
      </c>
      <c r="E1642" s="2">
        <f t="shared" si="200"/>
        <v>1.1847699999999999</v>
      </c>
      <c r="F1642" s="2">
        <f t="shared" si="201"/>
        <v>1.1933149999999999</v>
      </c>
      <c r="G1642" s="2">
        <f t="shared" si="195"/>
        <v>1.1785380000000005</v>
      </c>
      <c r="H1642" s="2">
        <f t="shared" si="199"/>
        <v>1.1482414999999997</v>
      </c>
      <c r="I1642" s="2">
        <f t="array" ref="I1642">SUMPRODUCT(B1626:B1645, (ROW(B1626:B1645)-ROW(B1626)+1)) / (20*21/2)</f>
        <v>1.1864004761904761</v>
      </c>
      <c r="J1642" s="2">
        <f t="shared" si="202"/>
        <v>1.1852171826893825</v>
      </c>
      <c r="K1642" s="2">
        <f t="shared" si="196"/>
        <v>1.1761463219406878</v>
      </c>
    </row>
    <row r="1643" spans="1:11" ht="13.5" x14ac:dyDescent="0.25">
      <c r="A1643" s="3">
        <v>44406</v>
      </c>
      <c r="B1643" s="2">
        <v>1.1959</v>
      </c>
      <c r="C1643" s="2">
        <f t="shared" si="197"/>
        <v>7.4000000000000732E-3</v>
      </c>
      <c r="D1643" s="2">
        <f t="shared" si="198"/>
        <v>1.1795800000000001</v>
      </c>
      <c r="E1643" s="2">
        <f t="shared" si="200"/>
        <v>1.1869999999999998</v>
      </c>
      <c r="F1643" s="2">
        <f t="shared" si="201"/>
        <v>1.1948000000000001</v>
      </c>
      <c r="G1643" s="2">
        <f t="shared" si="195"/>
        <v>1.1798740000000005</v>
      </c>
      <c r="H1643" s="2">
        <f t="shared" si="199"/>
        <v>1.1478099999999996</v>
      </c>
      <c r="I1643" s="2">
        <f t="array" ref="I1643">SUMPRODUCT(B1627:B1646, (ROW(B1627:B1646)-ROW(B1627)+1)) / (20*21/2)</f>
        <v>1.1859419047619046</v>
      </c>
      <c r="J1643" s="2">
        <f t="shared" si="202"/>
        <v>1.1862345938618222</v>
      </c>
      <c r="K1643" s="2">
        <f t="shared" si="196"/>
        <v>1.1769209759822297</v>
      </c>
    </row>
    <row r="1644" spans="1:11" ht="13.5" x14ac:dyDescent="0.25">
      <c r="A1644" s="3">
        <v>44407</v>
      </c>
      <c r="B1644" s="2">
        <v>1.1661999999999999</v>
      </c>
      <c r="C1644" s="2">
        <f t="shared" si="197"/>
        <v>-2.970000000000006E-2</v>
      </c>
      <c r="D1644" s="2">
        <f t="shared" si="198"/>
        <v>1.17364</v>
      </c>
      <c r="E1644" s="2">
        <f t="shared" si="200"/>
        <v>1.1847699999999999</v>
      </c>
      <c r="F1644" s="2">
        <f t="shared" si="201"/>
        <v>1.1947999999999999</v>
      </c>
      <c r="G1644" s="2">
        <f t="shared" si="195"/>
        <v>1.1807660000000004</v>
      </c>
      <c r="H1644" s="2">
        <f t="shared" si="199"/>
        <v>1.1471589999999998</v>
      </c>
      <c r="I1644" s="2">
        <f t="array" ref="I1644">SUMPRODUCT(B1628:B1647, (ROW(B1628:B1647)-ROW(B1628)+1)) / (20*21/2)</f>
        <v>1.1863295238095239</v>
      </c>
      <c r="J1644" s="2">
        <f t="shared" si="202"/>
        <v>1.1843265373035534</v>
      </c>
      <c r="K1644" s="2">
        <f t="shared" si="196"/>
        <v>1.176500545551554</v>
      </c>
    </row>
    <row r="1645" spans="1:11" ht="13.5" x14ac:dyDescent="0.25">
      <c r="A1645" s="3">
        <v>44410</v>
      </c>
      <c r="B1645" s="2">
        <v>1.1884999999999999</v>
      </c>
      <c r="C1645" s="2">
        <f t="shared" si="197"/>
        <v>2.2299999999999986E-2</v>
      </c>
      <c r="D1645" s="2">
        <f t="shared" si="198"/>
        <v>1.1795800000000001</v>
      </c>
      <c r="E1645" s="2">
        <f t="shared" si="200"/>
        <v>1.1840299999999999</v>
      </c>
      <c r="F1645" s="2">
        <f t="shared" si="201"/>
        <v>1.1933149999999997</v>
      </c>
      <c r="G1645" s="2">
        <f t="shared" si="195"/>
        <v>1.1822520000000005</v>
      </c>
      <c r="H1645" s="2">
        <f t="shared" si="199"/>
        <v>1.1465484999999997</v>
      </c>
      <c r="I1645" s="2">
        <f t="array" ref="I1645">SUMPRODUCT(B1629:B1648, (ROW(B1629:B1648)-ROW(B1629)+1)) / (20*21/2)</f>
        <v>1.1868233333333331</v>
      </c>
      <c r="J1645" s="2">
        <f t="shared" si="202"/>
        <v>1.1847240099413101</v>
      </c>
      <c r="K1645" s="2">
        <f t="shared" si="196"/>
        <v>1.1769711123926696</v>
      </c>
    </row>
    <row r="1646" spans="1:11" ht="13.5" x14ac:dyDescent="0.25">
      <c r="A1646" s="3">
        <v>44411</v>
      </c>
      <c r="B1646" s="2">
        <v>1.1884999999999999</v>
      </c>
      <c r="C1646" s="2">
        <f t="shared" si="197"/>
        <v>0</v>
      </c>
      <c r="D1646" s="2">
        <f t="shared" si="198"/>
        <v>1.1855199999999999</v>
      </c>
      <c r="E1646" s="2">
        <f t="shared" si="200"/>
        <v>1.18329</v>
      </c>
      <c r="F1646" s="2">
        <f t="shared" si="201"/>
        <v>1.1918299999999999</v>
      </c>
      <c r="G1646" s="2">
        <f t="shared" si="195"/>
        <v>1.1831440000000004</v>
      </c>
      <c r="H1646" s="2">
        <f t="shared" si="199"/>
        <v>1.1459734999999998</v>
      </c>
      <c r="I1646" s="2">
        <f t="array" ref="I1646">SUMPRODUCT(B1630:B1649, (ROW(B1630:B1649)-ROW(B1630)+1)) / (20*21/2)</f>
        <v>1.1867185714285713</v>
      </c>
      <c r="J1646" s="2">
        <f t="shared" si="202"/>
        <v>1.1850836280421375</v>
      </c>
      <c r="K1646" s="2">
        <f t="shared" si="196"/>
        <v>1.1774232256321728</v>
      </c>
    </row>
    <row r="1647" spans="1:11" ht="13.5" x14ac:dyDescent="0.25">
      <c r="A1647" s="3">
        <v>44412</v>
      </c>
      <c r="B1647" s="2">
        <v>1.1959</v>
      </c>
      <c r="C1647" s="2">
        <f t="shared" si="197"/>
        <v>7.4000000000000732E-3</v>
      </c>
      <c r="D1647" s="2">
        <f t="shared" si="198"/>
        <v>1.1869999999999998</v>
      </c>
      <c r="E1647" s="2">
        <f t="shared" si="200"/>
        <v>1.18329</v>
      </c>
      <c r="F1647" s="2">
        <f t="shared" si="201"/>
        <v>1.1907150000000002</v>
      </c>
      <c r="G1647" s="2">
        <f t="shared" si="195"/>
        <v>1.1838860000000004</v>
      </c>
      <c r="H1647" s="2">
        <f t="shared" si="199"/>
        <v>1.1454354999999998</v>
      </c>
      <c r="I1647" s="2">
        <f t="array" ref="I1647">SUMPRODUCT(B1631:B1650, (ROW(B1631:B1650)-ROW(B1631)+1)) / (20*21/2)</f>
        <v>1.186755238095238</v>
      </c>
      <c r="J1647" s="2">
        <f t="shared" si="202"/>
        <v>1.186113758704791</v>
      </c>
      <c r="K1647" s="2">
        <f t="shared" si="196"/>
        <v>1.1781478050191465</v>
      </c>
    </row>
    <row r="1648" spans="1:11" ht="13.5" x14ac:dyDescent="0.25">
      <c r="A1648" s="3">
        <v>44413</v>
      </c>
      <c r="B1648" s="2">
        <v>1.1959</v>
      </c>
      <c r="C1648" s="2">
        <f t="shared" si="197"/>
        <v>0</v>
      </c>
      <c r="D1648" s="2">
        <f t="shared" si="198"/>
        <v>1.1869999999999998</v>
      </c>
      <c r="E1648" s="2">
        <f t="shared" si="200"/>
        <v>1.18329</v>
      </c>
      <c r="F1648" s="2">
        <f t="shared" si="201"/>
        <v>1.1896</v>
      </c>
      <c r="G1648" s="2">
        <f t="shared" si="195"/>
        <v>1.1840340000000003</v>
      </c>
      <c r="H1648" s="2">
        <f t="shared" si="199"/>
        <v>1.1450394999999998</v>
      </c>
      <c r="I1648" s="2">
        <f t="array" ref="I1648">SUMPRODUCT(B1632:B1651, (ROW(B1632:B1651)-ROW(B1632)+1)) / (20*21/2)</f>
        <v>1.1883428571428571</v>
      </c>
      <c r="J1648" s="2">
        <f t="shared" si="202"/>
        <v>1.1870457816852871</v>
      </c>
      <c r="K1648" s="2">
        <f t="shared" si="196"/>
        <v>1.1788439695281998</v>
      </c>
    </row>
    <row r="1649" spans="1:11" ht="13.5" x14ac:dyDescent="0.25">
      <c r="A1649" s="3">
        <v>44414</v>
      </c>
      <c r="B1649" s="2">
        <v>1.1884999999999999</v>
      </c>
      <c r="C1649" s="2">
        <f t="shared" si="197"/>
        <v>-7.4000000000000732E-3</v>
      </c>
      <c r="D1649" s="2">
        <f t="shared" si="198"/>
        <v>1.19146</v>
      </c>
      <c r="E1649" s="2">
        <f t="shared" si="200"/>
        <v>1.1825499999999998</v>
      </c>
      <c r="F1649" s="2">
        <f t="shared" si="201"/>
        <v>1.188115</v>
      </c>
      <c r="G1649" s="2">
        <f t="shared" si="195"/>
        <v>1.1837380000000004</v>
      </c>
      <c r="H1649" s="2">
        <f t="shared" si="199"/>
        <v>1.1446064999999996</v>
      </c>
      <c r="I1649" s="2">
        <f t="array" ref="I1649">SUMPRODUCT(B1633:B1652, (ROW(B1633:B1652)-ROW(B1633)+1)) / (20*21/2)</f>
        <v>1.1891552380952379</v>
      </c>
      <c r="J1649" s="2">
        <f t="shared" si="202"/>
        <v>1.1871842786676408</v>
      </c>
      <c r="K1649" s="2">
        <f t="shared" si="196"/>
        <v>1.1792226373898391</v>
      </c>
    </row>
    <row r="1650" spans="1:11" ht="13.5" x14ac:dyDescent="0.25">
      <c r="A1650" s="3">
        <v>44417</v>
      </c>
      <c r="B1650" s="2">
        <v>1.1884999999999999</v>
      </c>
      <c r="C1650" s="2">
        <f t="shared" si="197"/>
        <v>0</v>
      </c>
      <c r="D1650" s="2">
        <f t="shared" si="198"/>
        <v>1.19146</v>
      </c>
      <c r="E1650" s="2">
        <f t="shared" si="200"/>
        <v>1.1855199999999999</v>
      </c>
      <c r="F1650" s="2">
        <f t="shared" si="201"/>
        <v>1.1866300000000003</v>
      </c>
      <c r="G1650" s="2">
        <f t="shared" ref="G1650:G1713" si="203">AVERAGE(B1601:B1650)</f>
        <v>1.1835900000000001</v>
      </c>
      <c r="H1650" s="2">
        <f t="shared" si="199"/>
        <v>1.1442085</v>
      </c>
      <c r="I1650" s="2">
        <f t="array" ref="I1650">SUMPRODUCT(B1634:B1653, (ROW(B1634:B1653)-ROW(B1634)+1)) / (20*21/2)</f>
        <v>1.1899323809523807</v>
      </c>
      <c r="J1650" s="2">
        <f t="shared" si="202"/>
        <v>1.1873095854611986</v>
      </c>
      <c r="K1650" s="2">
        <f t="shared" si="196"/>
        <v>1.1795864555314142</v>
      </c>
    </row>
    <row r="1651" spans="1:11" ht="13.5" x14ac:dyDescent="0.25">
      <c r="A1651" s="3">
        <v>44419</v>
      </c>
      <c r="B1651" s="2">
        <v>1.2033</v>
      </c>
      <c r="C1651" s="2">
        <f t="shared" si="197"/>
        <v>1.4800000000000146E-2</v>
      </c>
      <c r="D1651" s="2">
        <f t="shared" si="198"/>
        <v>1.1944199999999998</v>
      </c>
      <c r="E1651" s="2">
        <f t="shared" si="200"/>
        <v>1.18997</v>
      </c>
      <c r="F1651" s="2">
        <f t="shared" si="201"/>
        <v>1.18737</v>
      </c>
      <c r="G1651" s="2">
        <f t="shared" si="203"/>
        <v>1.183886</v>
      </c>
      <c r="H1651" s="2">
        <f t="shared" si="199"/>
        <v>1.1438494999999997</v>
      </c>
      <c r="I1651" s="2">
        <f t="array" ref="I1651">SUMPRODUCT(B1635:B1654, (ROW(B1635:B1654)-ROW(B1635)+1)) / (20*21/2)</f>
        <v>1.1884795238095236</v>
      </c>
      <c r="J1651" s="2">
        <f t="shared" si="202"/>
        <v>1.1888324820839415</v>
      </c>
      <c r="K1651" s="2">
        <f t="shared" ref="K1651:K1714" si="204">$K$4*B1651+(1-$K$4)*K1650</f>
        <v>1.180516398451751</v>
      </c>
    </row>
    <row r="1652" spans="1:11" ht="13.5" x14ac:dyDescent="0.25">
      <c r="A1652" s="3">
        <v>44420</v>
      </c>
      <c r="B1652" s="2">
        <v>1.1959</v>
      </c>
      <c r="C1652" s="2">
        <f t="shared" si="197"/>
        <v>-7.4000000000000732E-3</v>
      </c>
      <c r="D1652" s="2">
        <f t="shared" si="198"/>
        <v>1.1944199999999998</v>
      </c>
      <c r="E1652" s="2">
        <f t="shared" si="200"/>
        <v>1.1907099999999999</v>
      </c>
      <c r="F1652" s="2">
        <f t="shared" si="201"/>
        <v>1.1877400000000002</v>
      </c>
      <c r="G1652" s="2">
        <f t="shared" si="203"/>
        <v>1.1840339999999998</v>
      </c>
      <c r="H1652" s="2">
        <f t="shared" si="199"/>
        <v>1.1434534999999999</v>
      </c>
      <c r="I1652" s="2">
        <f t="array" ref="I1652">SUMPRODUCT(B1636:B1655, (ROW(B1636:B1655)-ROW(B1636)+1)) / (20*21/2)</f>
        <v>1.1842690476190474</v>
      </c>
      <c r="J1652" s="2">
        <f t="shared" si="202"/>
        <v>1.189505579028328</v>
      </c>
      <c r="K1652" s="2">
        <f t="shared" si="204"/>
        <v>1.1811196769438395</v>
      </c>
    </row>
    <row r="1653" spans="1:11" ht="13.5" x14ac:dyDescent="0.25">
      <c r="A1653" s="3">
        <v>44424</v>
      </c>
      <c r="B1653" s="2">
        <v>1.1959</v>
      </c>
      <c r="C1653" s="2">
        <f t="shared" si="197"/>
        <v>0</v>
      </c>
      <c r="D1653" s="2">
        <f t="shared" si="198"/>
        <v>1.1944199999999998</v>
      </c>
      <c r="E1653" s="2">
        <f t="shared" si="200"/>
        <v>1.1907099999999999</v>
      </c>
      <c r="F1653" s="2">
        <f t="shared" si="201"/>
        <v>1.1888550000000002</v>
      </c>
      <c r="G1653" s="2">
        <f t="shared" si="203"/>
        <v>1.1841819999999998</v>
      </c>
      <c r="H1653" s="2">
        <f t="shared" si="199"/>
        <v>1.1429864999999999</v>
      </c>
      <c r="I1653" s="2">
        <f t="array" ref="I1653">SUMPRODUCT(B1637:B1656, (ROW(B1637:B1656)-ROW(B1637)+1)) / (20*21/2)</f>
        <v>1.1831347619047619</v>
      </c>
      <c r="J1653" s="2">
        <f t="shared" si="202"/>
        <v>1.1901145715018204</v>
      </c>
      <c r="K1653" s="2">
        <f t="shared" si="204"/>
        <v>1.1816992974558458</v>
      </c>
    </row>
    <row r="1654" spans="1:11" ht="13.5" x14ac:dyDescent="0.25">
      <c r="A1654" s="3">
        <v>44425</v>
      </c>
      <c r="B1654" s="2">
        <v>1.1736</v>
      </c>
      <c r="C1654" s="2">
        <f t="shared" si="197"/>
        <v>-2.2299999999999986E-2</v>
      </c>
      <c r="D1654" s="2">
        <f t="shared" si="198"/>
        <v>1.1914400000000001</v>
      </c>
      <c r="E1654" s="2">
        <f t="shared" si="200"/>
        <v>1.1914500000000001</v>
      </c>
      <c r="F1654" s="2">
        <f t="shared" si="201"/>
        <v>1.18811</v>
      </c>
      <c r="G1654" s="2">
        <f t="shared" si="203"/>
        <v>1.1838839999999999</v>
      </c>
      <c r="H1654" s="2">
        <f t="shared" si="199"/>
        <v>1.1423369999999999</v>
      </c>
      <c r="I1654" s="2">
        <f t="array" ref="I1654">SUMPRODUCT(B1638:B1657, (ROW(B1638:B1657)-ROW(B1638)+1)) / (20*21/2)</f>
        <v>1.1821066666666666</v>
      </c>
      <c r="J1654" s="2">
        <f t="shared" si="202"/>
        <v>1.1885417551683137</v>
      </c>
      <c r="K1654" s="2">
        <f t="shared" si="204"/>
        <v>1.1813816779477735</v>
      </c>
    </row>
    <row r="1655" spans="1:11" ht="13.5" x14ac:dyDescent="0.25">
      <c r="A1655" s="3">
        <v>44426</v>
      </c>
      <c r="B1655" s="2">
        <v>1.1438999999999999</v>
      </c>
      <c r="C1655" s="2">
        <f t="shared" si="197"/>
        <v>-2.970000000000006E-2</v>
      </c>
      <c r="D1655" s="2">
        <f t="shared" si="198"/>
        <v>1.1825199999999998</v>
      </c>
      <c r="E1655" s="2">
        <f t="shared" si="200"/>
        <v>1.1869900000000002</v>
      </c>
      <c r="F1655" s="2">
        <f t="shared" si="201"/>
        <v>1.1855099999999998</v>
      </c>
      <c r="G1655" s="2">
        <f t="shared" si="203"/>
        <v>1.1831400000000001</v>
      </c>
      <c r="H1655" s="2">
        <f t="shared" si="199"/>
        <v>1.1416809999999997</v>
      </c>
      <c r="I1655" s="2">
        <f t="array" ref="I1655">SUMPRODUCT(B1639:B1658, (ROW(B1639:B1658)-ROW(B1639)+1)) / (20*21/2)</f>
        <v>1.1818990476190476</v>
      </c>
      <c r="J1655" s="2">
        <f t="shared" si="202"/>
        <v>1.1842901594379982</v>
      </c>
      <c r="K1655" s="2">
        <f t="shared" si="204"/>
        <v>1.1799118082243314</v>
      </c>
    </row>
    <row r="1656" spans="1:11" ht="13.5" x14ac:dyDescent="0.25">
      <c r="A1656" s="3">
        <v>44427</v>
      </c>
      <c r="B1656" s="2">
        <v>1.1736</v>
      </c>
      <c r="C1656" s="2">
        <f t="shared" si="197"/>
        <v>2.970000000000006E-2</v>
      </c>
      <c r="D1656" s="2">
        <f t="shared" si="198"/>
        <v>1.17658</v>
      </c>
      <c r="E1656" s="2">
        <f t="shared" si="200"/>
        <v>1.1855</v>
      </c>
      <c r="F1656" s="2">
        <f t="shared" si="201"/>
        <v>1.1843949999999999</v>
      </c>
      <c r="G1656" s="2">
        <f t="shared" si="203"/>
        <v>1.18299</v>
      </c>
      <c r="H1656" s="2">
        <f t="shared" si="199"/>
        <v>1.1410314999999998</v>
      </c>
      <c r="I1656" s="2">
        <f t="array" ref="I1656">SUMPRODUCT(B1640:B1659, (ROW(B1640:B1659)-ROW(B1640)+1)) / (20*21/2)</f>
        <v>1.1817619047619048</v>
      </c>
      <c r="J1656" s="2">
        <f t="shared" si="202"/>
        <v>1.1832720490153317</v>
      </c>
      <c r="K1656" s="2">
        <f t="shared" si="204"/>
        <v>1.1796642863331812</v>
      </c>
    </row>
    <row r="1657" spans="1:11" ht="13.5" x14ac:dyDescent="0.25">
      <c r="A1657" s="3">
        <v>44428</v>
      </c>
      <c r="B1657" s="2">
        <v>1.1736</v>
      </c>
      <c r="C1657" s="2">
        <f t="shared" si="197"/>
        <v>0</v>
      </c>
      <c r="D1657" s="2">
        <f t="shared" si="198"/>
        <v>1.1721200000000001</v>
      </c>
      <c r="E1657" s="2">
        <f t="shared" si="200"/>
        <v>1.18327</v>
      </c>
      <c r="F1657" s="2">
        <f t="shared" si="201"/>
        <v>1.1832800000000001</v>
      </c>
      <c r="G1657" s="2">
        <f t="shared" si="203"/>
        <v>1.1828400000000001</v>
      </c>
      <c r="H1657" s="2">
        <f t="shared" si="199"/>
        <v>1.1406654999999997</v>
      </c>
      <c r="I1657" s="2">
        <f t="array" ref="I1657">SUMPRODUCT(B1641:B1660, (ROW(B1641:B1660)-ROW(B1641)+1)) / (20*21/2)</f>
        <v>1.1816952380952381</v>
      </c>
      <c r="J1657" s="2">
        <f t="shared" si="202"/>
        <v>1.1823509014900622</v>
      </c>
      <c r="K1657" s="2">
        <f t="shared" si="204"/>
        <v>1.1794264711828606</v>
      </c>
    </row>
    <row r="1658" spans="1:11" ht="13.5" x14ac:dyDescent="0.25">
      <c r="A1658" s="3">
        <v>44431</v>
      </c>
      <c r="B1658" s="2">
        <v>1.1811</v>
      </c>
      <c r="C1658" s="2">
        <f t="shared" si="197"/>
        <v>7.5000000000000622E-3</v>
      </c>
      <c r="D1658" s="2">
        <f t="shared" si="198"/>
        <v>1.16916</v>
      </c>
      <c r="E1658" s="2">
        <f t="shared" si="200"/>
        <v>1.1817900000000001</v>
      </c>
      <c r="F1658" s="2">
        <f t="shared" si="201"/>
        <v>1.1825399999999999</v>
      </c>
      <c r="G1658" s="2">
        <f t="shared" si="203"/>
        <v>1.1828400000000001</v>
      </c>
      <c r="H1658" s="2">
        <f t="shared" si="199"/>
        <v>1.1403369999999995</v>
      </c>
      <c r="I1658" s="2">
        <f t="array" ref="I1658">SUMPRODUCT(B1642:B1661, (ROW(B1642:B1661)-ROW(B1642)+1)) / (20*21/2)</f>
        <v>1.1808080952380953</v>
      </c>
      <c r="J1658" s="2">
        <f t="shared" si="202"/>
        <v>1.1822317680148182</v>
      </c>
      <c r="K1658" s="2">
        <f t="shared" si="204"/>
        <v>1.1794920997639249</v>
      </c>
    </row>
    <row r="1659" spans="1:11" ht="13.5" x14ac:dyDescent="0.25">
      <c r="A1659" s="3">
        <v>44432</v>
      </c>
      <c r="B1659" s="2">
        <v>1.1811</v>
      </c>
      <c r="C1659" s="2">
        <f t="shared" si="197"/>
        <v>0</v>
      </c>
      <c r="D1659" s="2">
        <f t="shared" si="198"/>
        <v>1.17066</v>
      </c>
      <c r="E1659" s="2">
        <f t="shared" si="200"/>
        <v>1.1810500000000004</v>
      </c>
      <c r="F1659" s="2">
        <f t="shared" si="201"/>
        <v>1.1818</v>
      </c>
      <c r="G1659" s="2">
        <f t="shared" si="203"/>
        <v>1.1828400000000001</v>
      </c>
      <c r="H1659" s="2">
        <f t="shared" si="199"/>
        <v>1.1401854999999996</v>
      </c>
      <c r="I1659" s="2">
        <f t="array" ref="I1659">SUMPRODUCT(B1643:B1662, (ROW(B1643:B1662)-ROW(B1643)+1)) / (20*21/2)</f>
        <v>1.1805647619047623</v>
      </c>
      <c r="J1659" s="2">
        <f t="shared" si="202"/>
        <v>1.1821239805848356</v>
      </c>
      <c r="K1659" s="2">
        <f t="shared" si="204"/>
        <v>1.1795551546751435</v>
      </c>
    </row>
    <row r="1660" spans="1:11" ht="13.5" x14ac:dyDescent="0.25">
      <c r="A1660" s="3">
        <v>44433</v>
      </c>
      <c r="B1660" s="2">
        <v>1.1811</v>
      </c>
      <c r="C1660" s="2">
        <f t="shared" si="197"/>
        <v>0</v>
      </c>
      <c r="D1660" s="2">
        <f t="shared" si="198"/>
        <v>1.1780999999999999</v>
      </c>
      <c r="E1660" s="2">
        <f t="shared" si="200"/>
        <v>1.1803100000000002</v>
      </c>
      <c r="F1660" s="2">
        <f t="shared" si="201"/>
        <v>1.1829149999999999</v>
      </c>
      <c r="G1660" s="2">
        <f t="shared" si="203"/>
        <v>1.1828400000000001</v>
      </c>
      <c r="H1660" s="2">
        <f t="shared" si="199"/>
        <v>1.1401049999999995</v>
      </c>
      <c r="I1660" s="2">
        <f t="array" ref="I1660">SUMPRODUCT(B1644:B1663, (ROW(B1644:B1663)-ROW(B1644)+1)) / (20*21/2)</f>
        <v>1.1803566666666665</v>
      </c>
      <c r="J1660" s="2">
        <f t="shared" si="202"/>
        <v>1.1820264586243752</v>
      </c>
      <c r="K1660" s="2">
        <f t="shared" si="204"/>
        <v>1.1796157368447457</v>
      </c>
    </row>
    <row r="1661" spans="1:11" ht="13.5" x14ac:dyDescent="0.25">
      <c r="A1661" s="3">
        <v>44434</v>
      </c>
      <c r="B1661" s="2">
        <v>1.1736</v>
      </c>
      <c r="C1661" s="2">
        <f t="shared" si="197"/>
        <v>-7.5000000000000622E-3</v>
      </c>
      <c r="D1661" s="2">
        <f t="shared" si="198"/>
        <v>1.1780999999999999</v>
      </c>
      <c r="E1661" s="2">
        <f t="shared" si="200"/>
        <v>1.1773400000000003</v>
      </c>
      <c r="F1661" s="2">
        <f t="shared" si="201"/>
        <v>1.1836550000000001</v>
      </c>
      <c r="G1661" s="2">
        <f t="shared" si="203"/>
        <v>1.18269</v>
      </c>
      <c r="H1661" s="2">
        <f t="shared" si="199"/>
        <v>1.1400929999999996</v>
      </c>
      <c r="I1661" s="2">
        <f t="array" ref="I1661">SUMPRODUCT(B1645:B1664, (ROW(B1645:B1664)-ROW(B1645)+1)) / (20*21/2)</f>
        <v>1.1809238095238097</v>
      </c>
      <c r="J1661" s="2">
        <f t="shared" si="202"/>
        <v>1.1812239387553871</v>
      </c>
      <c r="K1661" s="2">
        <f t="shared" si="204"/>
        <v>1.1793798255959322</v>
      </c>
    </row>
    <row r="1662" spans="1:11" ht="13.5" x14ac:dyDescent="0.25">
      <c r="A1662" s="3">
        <v>44435</v>
      </c>
      <c r="B1662" s="2">
        <v>1.1811</v>
      </c>
      <c r="C1662" s="2">
        <f t="shared" si="197"/>
        <v>7.5000000000000622E-3</v>
      </c>
      <c r="D1662" s="2">
        <f t="shared" si="198"/>
        <v>1.1796000000000002</v>
      </c>
      <c r="E1662" s="2">
        <f t="shared" si="200"/>
        <v>1.1758600000000001</v>
      </c>
      <c r="F1662" s="2">
        <f t="shared" si="201"/>
        <v>1.1832850000000001</v>
      </c>
      <c r="G1662" s="2">
        <f t="shared" si="203"/>
        <v>1.1828400000000001</v>
      </c>
      <c r="H1662" s="2">
        <f t="shared" si="199"/>
        <v>1.1400124999999994</v>
      </c>
      <c r="I1662" s="2">
        <f t="array" ref="I1662">SUMPRODUCT(B1646:B1665, (ROW(B1646:B1665)-ROW(B1646)+1)) / (20*21/2)</f>
        <v>1.1799657142857145</v>
      </c>
      <c r="J1662" s="2">
        <f t="shared" si="202"/>
        <v>1.1812121350643978</v>
      </c>
      <c r="K1662" s="2">
        <f t="shared" si="204"/>
        <v>1.1794472834156997</v>
      </c>
    </row>
    <row r="1663" spans="1:11" ht="13.5" x14ac:dyDescent="0.25">
      <c r="A1663" s="3">
        <v>44438</v>
      </c>
      <c r="B1663" s="2">
        <v>1.1811</v>
      </c>
      <c r="C1663" s="2">
        <f t="shared" si="197"/>
        <v>0</v>
      </c>
      <c r="D1663" s="2">
        <f t="shared" si="198"/>
        <v>1.1796</v>
      </c>
      <c r="E1663" s="2">
        <f t="shared" si="200"/>
        <v>1.1743800000000002</v>
      </c>
      <c r="F1663" s="2">
        <f t="shared" si="201"/>
        <v>1.1825450000000002</v>
      </c>
      <c r="G1663" s="2">
        <f t="shared" si="203"/>
        <v>1.18299</v>
      </c>
      <c r="H1663" s="2">
        <f t="shared" si="199"/>
        <v>1.1398964999999994</v>
      </c>
      <c r="I1663" s="2">
        <f t="array" ref="I1663">SUMPRODUCT(B1647:B1666, (ROW(B1647:B1666)-ROW(B1647)+1)) / (20*21/2)</f>
        <v>1.1776690476190477</v>
      </c>
      <c r="J1663" s="2">
        <f t="shared" si="202"/>
        <v>1.1812014555344552</v>
      </c>
      <c r="K1663" s="2">
        <f t="shared" si="204"/>
        <v>1.1795120958307703</v>
      </c>
    </row>
    <row r="1664" spans="1:11" ht="13.5" x14ac:dyDescent="0.25">
      <c r="A1664" s="3">
        <v>44439</v>
      </c>
      <c r="B1664" s="2">
        <v>1.1884999999999999</v>
      </c>
      <c r="C1664" s="2">
        <f t="shared" si="197"/>
        <v>7.3999999999998511E-3</v>
      </c>
      <c r="D1664" s="2">
        <f t="shared" si="198"/>
        <v>1.1810800000000001</v>
      </c>
      <c r="E1664" s="2">
        <f t="shared" si="200"/>
        <v>1.1758700000000002</v>
      </c>
      <c r="F1664" s="2">
        <f t="shared" si="201"/>
        <v>1.1836600000000002</v>
      </c>
      <c r="G1664" s="2">
        <f t="shared" si="203"/>
        <v>1.1834360000000002</v>
      </c>
      <c r="H1664" s="2">
        <f t="shared" si="199"/>
        <v>1.1396759999999992</v>
      </c>
      <c r="I1664" s="2">
        <f t="array" ref="I1664">SUMPRODUCT(B1648:B1667, (ROW(B1648:B1667)-ROW(B1648)+1)) / (20*21/2)</f>
        <v>1.1755138095238093</v>
      </c>
      <c r="J1664" s="2">
        <f t="shared" si="202"/>
        <v>1.1818965550073641</v>
      </c>
      <c r="K1664" s="2">
        <f t="shared" si="204"/>
        <v>1.1798645626609363</v>
      </c>
    </row>
    <row r="1665" spans="1:11" ht="13.5" x14ac:dyDescent="0.25">
      <c r="A1665" s="3">
        <v>44440</v>
      </c>
      <c r="B1665" s="2">
        <v>1.1736</v>
      </c>
      <c r="C1665" s="2">
        <f t="shared" si="197"/>
        <v>-1.4899999999999913E-2</v>
      </c>
      <c r="D1665" s="2">
        <f t="shared" si="198"/>
        <v>1.1795800000000001</v>
      </c>
      <c r="E1665" s="2">
        <f t="shared" si="200"/>
        <v>1.1788400000000001</v>
      </c>
      <c r="F1665" s="2">
        <f t="shared" si="201"/>
        <v>1.1829150000000004</v>
      </c>
      <c r="G1665" s="2">
        <f t="shared" si="203"/>
        <v>1.1835840000000002</v>
      </c>
      <c r="H1665" s="2">
        <f t="shared" si="199"/>
        <v>1.1393809999999993</v>
      </c>
      <c r="I1665" s="2">
        <f t="array" ref="I1665">SUMPRODUCT(B1649:B1668, (ROW(B1649:B1668)-ROW(B1649)+1)) / (20*21/2)</f>
        <v>1.1721161904761903</v>
      </c>
      <c r="J1665" s="2">
        <f t="shared" si="202"/>
        <v>1.1811064069114248</v>
      </c>
      <c r="K1665" s="2">
        <f t="shared" si="204"/>
        <v>1.1796188935369782</v>
      </c>
    </row>
    <row r="1666" spans="1:11" ht="13.5" x14ac:dyDescent="0.25">
      <c r="A1666" s="3">
        <v>44441</v>
      </c>
      <c r="B1666" s="2">
        <v>1.1588000000000001</v>
      </c>
      <c r="C1666" s="2">
        <f t="shared" si="197"/>
        <v>-1.4799999999999924E-2</v>
      </c>
      <c r="D1666" s="2">
        <f t="shared" si="198"/>
        <v>1.17662</v>
      </c>
      <c r="E1666" s="2">
        <f t="shared" si="200"/>
        <v>1.1773599999999997</v>
      </c>
      <c r="F1666" s="2">
        <f t="shared" si="201"/>
        <v>1.1814300000000002</v>
      </c>
      <c r="G1666" s="2">
        <f t="shared" si="203"/>
        <v>1.1834360000000002</v>
      </c>
      <c r="H1666" s="2">
        <f t="shared" si="199"/>
        <v>1.1391534999999995</v>
      </c>
      <c r="I1666" s="2">
        <f t="array" ref="I1666">SUMPRODUCT(B1650:B1669, (ROW(B1650:B1669)-ROW(B1650)+1)) / (20*21/2)</f>
        <v>1.171794761904762</v>
      </c>
      <c r="J1666" s="2">
        <f t="shared" si="202"/>
        <v>1.1789819872055747</v>
      </c>
      <c r="K1666" s="2">
        <f t="shared" si="204"/>
        <v>1.1788024663394499</v>
      </c>
    </row>
    <row r="1667" spans="1:11" ht="13.5" x14ac:dyDescent="0.25">
      <c r="A1667" s="3">
        <v>44442</v>
      </c>
      <c r="B1667" s="2">
        <v>1.1588000000000001</v>
      </c>
      <c r="C1667" s="2">
        <f t="shared" si="197"/>
        <v>0</v>
      </c>
      <c r="D1667" s="2">
        <f t="shared" si="198"/>
        <v>1.1721600000000001</v>
      </c>
      <c r="E1667" s="2">
        <f t="shared" si="200"/>
        <v>1.1758799999999998</v>
      </c>
      <c r="F1667" s="2">
        <f t="shared" si="201"/>
        <v>1.1795750000000003</v>
      </c>
      <c r="G1667" s="2">
        <f t="shared" si="203"/>
        <v>1.1829900000000002</v>
      </c>
      <c r="H1667" s="2">
        <f t="shared" si="199"/>
        <v>1.1389259999999994</v>
      </c>
      <c r="I1667" s="2">
        <f t="array" ref="I1667">SUMPRODUCT(B1651:B1670, (ROW(B1651:B1670)-ROW(B1651)+1)) / (20*21/2)</f>
        <v>1.1694204761904763</v>
      </c>
      <c r="J1667" s="2">
        <f t="shared" si="202"/>
        <v>1.1770598931859961</v>
      </c>
      <c r="K1667" s="2">
        <f t="shared" si="204"/>
        <v>1.1780180558947657</v>
      </c>
    </row>
    <row r="1668" spans="1:11" ht="13.5" x14ac:dyDescent="0.25">
      <c r="A1668" s="3">
        <v>44445</v>
      </c>
      <c r="B1668" s="2">
        <v>1.1438999999999999</v>
      </c>
      <c r="C1668" s="2">
        <f t="shared" ref="C1668:C1731" si="205">B1668-B1667</f>
        <v>-1.4900000000000135E-2</v>
      </c>
      <c r="D1668" s="2">
        <f t="shared" si="198"/>
        <v>1.1647200000000002</v>
      </c>
      <c r="E1668" s="2">
        <f t="shared" si="200"/>
        <v>1.1721599999999999</v>
      </c>
      <c r="F1668" s="2">
        <f t="shared" si="201"/>
        <v>1.1769750000000001</v>
      </c>
      <c r="G1668" s="2">
        <f t="shared" si="203"/>
        <v>1.1825440000000003</v>
      </c>
      <c r="H1668" s="2">
        <f t="shared" si="199"/>
        <v>1.1385529999999995</v>
      </c>
      <c r="I1668" s="2">
        <f t="array" ref="I1668">SUMPRODUCT(B1652:B1671, (ROW(B1652:B1671)-ROW(B1652)+1)) / (20*21/2)</f>
        <v>1.1672233333333333</v>
      </c>
      <c r="J1668" s="2">
        <f t="shared" si="202"/>
        <v>1.1739018081206634</v>
      </c>
      <c r="K1668" s="2">
        <f t="shared" si="204"/>
        <v>1.1766800929185004</v>
      </c>
    </row>
    <row r="1669" spans="1:11" ht="13.5" x14ac:dyDescent="0.25">
      <c r="A1669" s="3">
        <v>44446</v>
      </c>
      <c r="B1669" s="2">
        <v>1.1736</v>
      </c>
      <c r="C1669" s="2">
        <f t="shared" si="205"/>
        <v>2.970000000000006E-2</v>
      </c>
      <c r="D1669" s="2">
        <f t="shared" si="198"/>
        <v>1.16174</v>
      </c>
      <c r="E1669" s="2">
        <f t="shared" si="200"/>
        <v>1.1714100000000001</v>
      </c>
      <c r="F1669" s="2">
        <f t="shared" si="201"/>
        <v>1.1762300000000001</v>
      </c>
      <c r="G1669" s="2">
        <f t="shared" si="203"/>
        <v>1.1825440000000003</v>
      </c>
      <c r="H1669" s="2">
        <f t="shared" si="199"/>
        <v>1.1382934999999994</v>
      </c>
      <c r="I1669" s="2">
        <f t="array" ref="I1669">SUMPRODUCT(B1653:B1672, (ROW(B1653:B1672)-ROW(B1653)+1)) / (20*21/2)</f>
        <v>1.1652738095238095</v>
      </c>
      <c r="J1669" s="2">
        <f t="shared" si="202"/>
        <v>1.1738730644901241</v>
      </c>
      <c r="K1669" s="2">
        <f t="shared" si="204"/>
        <v>1.1765593049609122</v>
      </c>
    </row>
    <row r="1670" spans="1:11" ht="13.5" x14ac:dyDescent="0.25">
      <c r="A1670" s="3">
        <v>44447</v>
      </c>
      <c r="B1670" s="2">
        <v>1.1513</v>
      </c>
      <c r="C1670" s="2">
        <f t="shared" si="205"/>
        <v>-2.2299999999999986E-2</v>
      </c>
      <c r="D1670" s="2">
        <f t="shared" ref="D1670:D1733" si="206">AVERAGE(B1666:B1670)</f>
        <v>1.1572799999999999</v>
      </c>
      <c r="E1670" s="2">
        <f t="shared" si="200"/>
        <v>1.1684300000000001</v>
      </c>
      <c r="F1670" s="2">
        <f t="shared" si="201"/>
        <v>1.1743700000000001</v>
      </c>
      <c r="G1670" s="2">
        <f t="shared" si="203"/>
        <v>1.1829880000000002</v>
      </c>
      <c r="H1670" s="2">
        <f t="shared" si="199"/>
        <v>1.1380284999999994</v>
      </c>
      <c r="I1670" s="2">
        <f t="array" ref="I1670">SUMPRODUCT(B1654:B1673, (ROW(B1654:B1673)-ROW(B1654)+1)) / (20*21/2)</f>
        <v>1.1649557142857141</v>
      </c>
      <c r="J1670" s="2">
        <f t="shared" si="202"/>
        <v>1.1717232488243978</v>
      </c>
      <c r="K1670" s="2">
        <f t="shared" si="204"/>
        <v>1.175568743982053</v>
      </c>
    </row>
    <row r="1671" spans="1:11" ht="13.5" x14ac:dyDescent="0.25">
      <c r="A1671" s="3">
        <v>44448</v>
      </c>
      <c r="B1671" s="2">
        <v>1.1513</v>
      </c>
      <c r="C1671" s="2">
        <f t="shared" si="205"/>
        <v>0</v>
      </c>
      <c r="D1671" s="2">
        <f t="shared" si="206"/>
        <v>1.1557799999999998</v>
      </c>
      <c r="E1671" s="2">
        <f t="shared" si="200"/>
        <v>1.1661999999999999</v>
      </c>
      <c r="F1671" s="2">
        <f t="shared" si="201"/>
        <v>1.17177</v>
      </c>
      <c r="G1671" s="2">
        <f t="shared" si="203"/>
        <v>1.1835820000000001</v>
      </c>
      <c r="H1671" s="2">
        <f t="shared" si="199"/>
        <v>1.1377634999999993</v>
      </c>
      <c r="I1671" s="2">
        <f t="array" ref="I1671">SUMPRODUCT(B1655:B1674, (ROW(B1655:B1674)-ROW(B1655)+1)) / (20*21/2)</f>
        <v>1.1654838095238096</v>
      </c>
      <c r="J1671" s="2">
        <f t="shared" si="202"/>
        <v>1.1697781775077885</v>
      </c>
      <c r="K1671" s="2">
        <f t="shared" si="204"/>
        <v>1.1746170285317765</v>
      </c>
    </row>
    <row r="1672" spans="1:11" ht="13.5" x14ac:dyDescent="0.25">
      <c r="A1672" s="3">
        <v>44449</v>
      </c>
      <c r="B1672" s="2">
        <v>1.1513</v>
      </c>
      <c r="C1672" s="2">
        <f t="shared" si="205"/>
        <v>0</v>
      </c>
      <c r="D1672" s="2">
        <f t="shared" si="206"/>
        <v>1.15428</v>
      </c>
      <c r="E1672" s="2">
        <f t="shared" si="200"/>
        <v>1.1632199999999997</v>
      </c>
      <c r="F1672" s="2">
        <f t="shared" si="201"/>
        <v>1.16954</v>
      </c>
      <c r="G1672" s="2">
        <f t="shared" si="203"/>
        <v>1.183284</v>
      </c>
      <c r="H1672" s="2">
        <f t="shared" si="199"/>
        <v>1.1374984999999993</v>
      </c>
      <c r="I1672" s="2">
        <f t="array" ref="I1672">SUMPRODUCT(B1656:B1675, (ROW(B1656:B1675)-ROW(B1656)+1)) / (20*21/2)</f>
        <v>1.1674309523809521</v>
      </c>
      <c r="J1672" s="2">
        <f t="shared" si="202"/>
        <v>1.1680183510784752</v>
      </c>
      <c r="K1672" s="2">
        <f t="shared" si="204"/>
        <v>1.1737026352560207</v>
      </c>
    </row>
    <row r="1673" spans="1:11" ht="13.5" x14ac:dyDescent="0.25">
      <c r="A1673" s="3">
        <v>44452</v>
      </c>
      <c r="B1673" s="2">
        <v>1.1661999999999999</v>
      </c>
      <c r="C1673" s="2">
        <f t="shared" si="205"/>
        <v>1.4899999999999913E-2</v>
      </c>
      <c r="D1673" s="2">
        <f t="shared" si="206"/>
        <v>1.1587399999999999</v>
      </c>
      <c r="E1673" s="2">
        <f t="shared" si="200"/>
        <v>1.1617299999999999</v>
      </c>
      <c r="F1673" s="2">
        <f t="shared" si="201"/>
        <v>1.1680549999999998</v>
      </c>
      <c r="G1673" s="2">
        <f t="shared" si="203"/>
        <v>1.1832840000000002</v>
      </c>
      <c r="H1673" s="2">
        <f t="shared" si="199"/>
        <v>1.1374849999999992</v>
      </c>
      <c r="I1673" s="2">
        <f t="array" ref="I1673">SUMPRODUCT(B1657:B1676, (ROW(B1657:B1676)-ROW(B1657)+1)) / (20*21/2)</f>
        <v>1.1705752380952381</v>
      </c>
      <c r="J1673" s="2">
        <f t="shared" si="202"/>
        <v>1.1678451747852872</v>
      </c>
      <c r="K1673" s="2">
        <f t="shared" si="204"/>
        <v>1.1734084142655887</v>
      </c>
    </row>
    <row r="1674" spans="1:11" ht="13.5" x14ac:dyDescent="0.25">
      <c r="A1674" s="3">
        <v>44453</v>
      </c>
      <c r="B1674" s="2">
        <v>1.1736</v>
      </c>
      <c r="C1674" s="2">
        <f t="shared" si="205"/>
        <v>7.4000000000000732E-3</v>
      </c>
      <c r="D1674" s="2">
        <f t="shared" si="206"/>
        <v>1.1587399999999999</v>
      </c>
      <c r="E1674" s="2">
        <f t="shared" si="200"/>
        <v>1.1602399999999999</v>
      </c>
      <c r="F1674" s="2">
        <f t="shared" si="201"/>
        <v>1.1680549999999998</v>
      </c>
      <c r="G1674" s="2">
        <f t="shared" si="203"/>
        <v>1.183432</v>
      </c>
      <c r="H1674" s="2">
        <f t="shared" ref="H1674:H1737" si="207">AVERAGE(B1475:B1674)</f>
        <v>1.1376504999999992</v>
      </c>
      <c r="I1674" s="2">
        <f t="array" ref="I1674">SUMPRODUCT(B1658:B1677, (ROW(B1658:B1677)-ROW(B1658)+1)) / (20*21/2)</f>
        <v>1.1813590476190476</v>
      </c>
      <c r="J1674" s="2">
        <f t="shared" si="202"/>
        <v>1.1683932533771646</v>
      </c>
      <c r="K1674" s="2">
        <f t="shared" si="204"/>
        <v>1.1734159274316442</v>
      </c>
    </row>
    <row r="1675" spans="1:11" ht="13.5" x14ac:dyDescent="0.25">
      <c r="A1675" s="3">
        <v>44454</v>
      </c>
      <c r="B1675" s="2">
        <v>1.1884999999999999</v>
      </c>
      <c r="C1675" s="2">
        <f t="shared" si="205"/>
        <v>1.4899999999999913E-2</v>
      </c>
      <c r="D1675" s="2">
        <f t="shared" si="206"/>
        <v>1.16618</v>
      </c>
      <c r="E1675" s="2">
        <f t="shared" si="200"/>
        <v>1.1617299999999999</v>
      </c>
      <c r="F1675" s="2">
        <f t="shared" si="201"/>
        <v>1.170285</v>
      </c>
      <c r="G1675" s="2">
        <f t="shared" si="203"/>
        <v>1.1828380000000001</v>
      </c>
      <c r="H1675" s="2">
        <f t="shared" si="207"/>
        <v>1.1377484999999992</v>
      </c>
      <c r="I1675" s="2">
        <f t="array" ref="I1675">SUMPRODUCT(B1659:B1678, (ROW(B1659:B1678)-ROW(B1659)+1)) / (20*21/2)</f>
        <v>1.199402857142857</v>
      </c>
      <c r="J1675" s="2">
        <f t="shared" si="202"/>
        <v>1.1703081816269583</v>
      </c>
      <c r="K1675" s="2">
        <f t="shared" si="204"/>
        <v>1.1740074596892269</v>
      </c>
    </row>
    <row r="1676" spans="1:11" ht="13.5" x14ac:dyDescent="0.25">
      <c r="A1676" s="3">
        <v>44455</v>
      </c>
      <c r="B1676" s="2">
        <v>1.2033</v>
      </c>
      <c r="C1676" s="2">
        <f t="shared" si="205"/>
        <v>1.4800000000000146E-2</v>
      </c>
      <c r="D1676" s="2">
        <f t="shared" si="206"/>
        <v>1.17658</v>
      </c>
      <c r="E1676" s="2">
        <f t="shared" ref="E1676:E1739" si="208">AVERAGE(B1667:B1676)</f>
        <v>1.16618</v>
      </c>
      <c r="F1676" s="2">
        <f t="shared" si="201"/>
        <v>1.17177</v>
      </c>
      <c r="G1676" s="2">
        <f t="shared" si="203"/>
        <v>1.1825400000000001</v>
      </c>
      <c r="H1676" s="2">
        <f t="shared" si="207"/>
        <v>1.1379204999999992</v>
      </c>
      <c r="I1676" s="2">
        <f t="array" ref="I1676">SUMPRODUCT(B1660:B1679, (ROW(B1660:B1679)-ROW(B1660)+1)) / (20*21/2)</f>
        <v>1.2208004761904763</v>
      </c>
      <c r="J1676" s="2">
        <f t="shared" si="202"/>
        <v>1.173450259567248</v>
      </c>
      <c r="K1676" s="2">
        <f t="shared" si="204"/>
        <v>1.1751561867602378</v>
      </c>
    </row>
    <row r="1677" spans="1:11" ht="13.5" x14ac:dyDescent="0.25">
      <c r="A1677" s="3">
        <v>44456</v>
      </c>
      <c r="B1677" s="2">
        <v>1.2849999999999999</v>
      </c>
      <c r="C1677" s="2">
        <f t="shared" si="205"/>
        <v>8.1699999999999884E-2</v>
      </c>
      <c r="D1677" s="2">
        <f t="shared" si="206"/>
        <v>1.2033200000000002</v>
      </c>
      <c r="E1677" s="2">
        <f t="shared" si="208"/>
        <v>1.1788000000000001</v>
      </c>
      <c r="F1677" s="2">
        <f t="shared" si="201"/>
        <v>1.1773399999999998</v>
      </c>
      <c r="G1677" s="2">
        <f t="shared" si="203"/>
        <v>1.1838760000000002</v>
      </c>
      <c r="H1677" s="2">
        <f t="shared" si="207"/>
        <v>1.1386779999999994</v>
      </c>
      <c r="I1677" s="2">
        <f t="array" ref="I1677">SUMPRODUCT(B1661:B1680, (ROW(B1661:B1680)-ROW(B1661)+1)) / (20*21/2)</f>
        <v>1.2411019047619047</v>
      </c>
      <c r="J1677" s="2">
        <f t="shared" si="202"/>
        <v>1.1840740443703672</v>
      </c>
      <c r="K1677" s="2">
        <f t="shared" si="204"/>
        <v>1.179463787279444</v>
      </c>
    </row>
    <row r="1678" spans="1:11" ht="13.5" x14ac:dyDescent="0.25">
      <c r="A1678" s="3">
        <v>44459</v>
      </c>
      <c r="B1678" s="2">
        <v>1.3668</v>
      </c>
      <c r="C1678" s="2">
        <f t="shared" si="205"/>
        <v>8.1800000000000095E-2</v>
      </c>
      <c r="D1678" s="2">
        <f t="shared" si="206"/>
        <v>1.2434400000000001</v>
      </c>
      <c r="E1678" s="2">
        <f t="shared" si="208"/>
        <v>1.20109</v>
      </c>
      <c r="F1678" s="2">
        <f t="shared" si="201"/>
        <v>1.1866249999999998</v>
      </c>
      <c r="G1678" s="2">
        <f t="shared" si="203"/>
        <v>1.1868479999999999</v>
      </c>
      <c r="H1678" s="2">
        <f t="shared" si="207"/>
        <v>1.1397739999999994</v>
      </c>
      <c r="I1678" s="2">
        <f t="array" ref="I1678">SUMPRODUCT(B1662:B1681, (ROW(B1662:B1681)-ROW(B1662)+1)) / (20*21/2)</f>
        <v>1.2596023809523811</v>
      </c>
      <c r="J1678" s="2">
        <f t="shared" si="202"/>
        <v>1.2014765163350942</v>
      </c>
      <c r="K1678" s="2">
        <f t="shared" si="204"/>
        <v>1.1868103054253483</v>
      </c>
    </row>
    <row r="1679" spans="1:11" ht="13.5" x14ac:dyDescent="0.25">
      <c r="A1679" s="3">
        <v>44460</v>
      </c>
      <c r="B1679" s="2">
        <v>1.4113</v>
      </c>
      <c r="C1679" s="2">
        <f t="shared" si="205"/>
        <v>4.4499999999999984E-2</v>
      </c>
      <c r="D1679" s="2">
        <f t="shared" si="206"/>
        <v>1.2909799999999998</v>
      </c>
      <c r="E1679" s="2">
        <f t="shared" si="208"/>
        <v>1.2248600000000001</v>
      </c>
      <c r="F1679" s="2">
        <f t="shared" si="201"/>
        <v>1.1981350000000002</v>
      </c>
      <c r="G1679" s="2">
        <f t="shared" si="203"/>
        <v>1.1907099999999997</v>
      </c>
      <c r="H1679" s="2">
        <f t="shared" si="207"/>
        <v>1.1409859999999994</v>
      </c>
      <c r="I1679" s="2">
        <f t="array" ref="I1679">SUMPRODUCT(B1663:B1682, (ROW(B1663:B1682)-ROW(B1663)+1)) / (20*21/2)</f>
        <v>1.2713490476190477</v>
      </c>
      <c r="J1679" s="2">
        <f t="shared" si="202"/>
        <v>1.2214597052555614</v>
      </c>
      <c r="K1679" s="2">
        <f t="shared" si="204"/>
        <v>1.1956138228596482</v>
      </c>
    </row>
    <row r="1680" spans="1:11" ht="13.5" x14ac:dyDescent="0.25">
      <c r="A1680" s="3">
        <v>44461</v>
      </c>
      <c r="B1680" s="2">
        <v>1.4113</v>
      </c>
      <c r="C1680" s="2">
        <f t="shared" si="205"/>
        <v>0</v>
      </c>
      <c r="D1680" s="2">
        <f t="shared" si="206"/>
        <v>1.3355399999999999</v>
      </c>
      <c r="E1680" s="2">
        <f t="shared" si="208"/>
        <v>1.2508600000000001</v>
      </c>
      <c r="F1680" s="2">
        <f t="shared" si="201"/>
        <v>1.2096450000000001</v>
      </c>
      <c r="G1680" s="2">
        <f t="shared" si="203"/>
        <v>1.1945719999999997</v>
      </c>
      <c r="H1680" s="2">
        <f t="shared" si="207"/>
        <v>1.1420919999999994</v>
      </c>
      <c r="I1680" s="2">
        <f t="array" ref="I1680">SUMPRODUCT(B1664:B1683, (ROW(B1664:B1683)-ROW(B1664)+1)) / (20*21/2)</f>
        <v>1.2823176190476191</v>
      </c>
      <c r="J1680" s="2">
        <f t="shared" si="202"/>
        <v>1.2395397333264602</v>
      </c>
      <c r="K1680" s="2">
        <f t="shared" si="204"/>
        <v>1.2040721043161327</v>
      </c>
    </row>
    <row r="1681" spans="1:11" ht="13.5" x14ac:dyDescent="0.25">
      <c r="A1681" s="3">
        <v>44462</v>
      </c>
      <c r="B1681" s="2">
        <v>1.4038999999999999</v>
      </c>
      <c r="C1681" s="2">
        <f t="shared" si="205"/>
        <v>-7.4000000000000732E-3</v>
      </c>
      <c r="D1681" s="2">
        <f t="shared" si="206"/>
        <v>1.3756599999999999</v>
      </c>
      <c r="E1681" s="2">
        <f t="shared" si="208"/>
        <v>1.2761200000000001</v>
      </c>
      <c r="F1681" s="2">
        <f t="shared" si="201"/>
        <v>1.22116</v>
      </c>
      <c r="G1681" s="2">
        <f t="shared" si="203"/>
        <v>1.1988799999999997</v>
      </c>
      <c r="H1681" s="2">
        <f t="shared" si="207"/>
        <v>1.1434089999999992</v>
      </c>
      <c r="I1681" s="2">
        <f t="array" ref="I1681">SUMPRODUCT(B1665:B1684, (ROW(B1665:B1684)-ROW(B1665)+1)) / (20*21/2)</f>
        <v>1.2910890476190475</v>
      </c>
      <c r="J1681" s="2">
        <f t="shared" si="202"/>
        <v>1.2551930920572736</v>
      </c>
      <c r="K1681" s="2">
        <f t="shared" si="204"/>
        <v>1.2119084923821666</v>
      </c>
    </row>
    <row r="1682" spans="1:11" ht="13.5" x14ac:dyDescent="0.25">
      <c r="A1682" s="3">
        <v>44463</v>
      </c>
      <c r="B1682" s="2">
        <v>1.3445</v>
      </c>
      <c r="C1682" s="2">
        <f t="shared" si="205"/>
        <v>-5.9399999999999897E-2</v>
      </c>
      <c r="D1682" s="2">
        <f t="shared" si="206"/>
        <v>1.3875600000000001</v>
      </c>
      <c r="E1682" s="2">
        <f t="shared" si="208"/>
        <v>1.2954400000000001</v>
      </c>
      <c r="F1682" s="2">
        <f t="shared" si="201"/>
        <v>1.22933</v>
      </c>
      <c r="G1682" s="2">
        <f t="shared" si="203"/>
        <v>1.202</v>
      </c>
      <c r="H1682" s="2">
        <f t="shared" si="207"/>
        <v>1.1444639999999993</v>
      </c>
      <c r="I1682" s="2">
        <f t="array" ref="I1682">SUMPRODUCT(B1666:B1685, (ROW(B1666:B1685)-ROW(B1666)+1)) / (20*21/2)</f>
        <v>1.3062647619047618</v>
      </c>
      <c r="J1682" s="2">
        <f t="shared" si="202"/>
        <v>1.2636985118613426</v>
      </c>
      <c r="K1682" s="2">
        <f t="shared" si="204"/>
        <v>1.2171081593475719</v>
      </c>
    </row>
    <row r="1683" spans="1:11" ht="13.5" x14ac:dyDescent="0.25">
      <c r="A1683" s="3">
        <v>44466</v>
      </c>
      <c r="B1683" s="2">
        <v>1.3445</v>
      </c>
      <c r="C1683" s="2">
        <f t="shared" si="205"/>
        <v>0</v>
      </c>
      <c r="D1683" s="2">
        <f t="shared" si="206"/>
        <v>1.3831</v>
      </c>
      <c r="E1683" s="2">
        <f t="shared" si="208"/>
        <v>1.3132699999999999</v>
      </c>
      <c r="F1683" s="2">
        <f t="shared" si="201"/>
        <v>1.2375000000000003</v>
      </c>
      <c r="G1683" s="2">
        <f t="shared" si="203"/>
        <v>1.2054179999999997</v>
      </c>
      <c r="H1683" s="2">
        <f t="shared" si="207"/>
        <v>1.1455189999999993</v>
      </c>
      <c r="I1683" s="2">
        <f t="array" ref="I1683">SUMPRODUCT(B1667:B1686, (ROW(B1667:B1686)-ROW(B1667)+1)) / (20*21/2)</f>
        <v>1.3182200000000002</v>
      </c>
      <c r="J1683" s="2">
        <f t="shared" si="202"/>
        <v>1.2713938916840719</v>
      </c>
      <c r="K1683" s="2">
        <f t="shared" si="204"/>
        <v>1.2221039178045299</v>
      </c>
    </row>
    <row r="1684" spans="1:11" ht="13.5" x14ac:dyDescent="0.25">
      <c r="A1684" s="3">
        <v>44467</v>
      </c>
      <c r="B1684" s="2">
        <v>1.3295999999999999</v>
      </c>
      <c r="C1684" s="2">
        <f t="shared" si="205"/>
        <v>-1.4900000000000135E-2</v>
      </c>
      <c r="D1684" s="2">
        <f t="shared" si="206"/>
        <v>1.36676</v>
      </c>
      <c r="E1684" s="2">
        <f t="shared" si="208"/>
        <v>1.3288699999999998</v>
      </c>
      <c r="F1684" s="2">
        <f t="shared" ref="F1684:F1747" si="209">AVERAGE(B1665:B1684)</f>
        <v>1.2445550000000001</v>
      </c>
      <c r="G1684" s="2">
        <f t="shared" si="203"/>
        <v>1.2082399999999995</v>
      </c>
      <c r="H1684" s="2">
        <f t="shared" si="207"/>
        <v>1.1466414999999994</v>
      </c>
      <c r="I1684" s="2">
        <f t="array" ref="I1684">SUMPRODUCT(B1668:B1687, (ROW(B1668:B1687)-ROW(B1668)+1)) / (20*21/2)</f>
        <v>1.3284095238095235</v>
      </c>
      <c r="J1684" s="2">
        <f t="shared" si="202"/>
        <v>1.276937330571303</v>
      </c>
      <c r="K1684" s="2">
        <f t="shared" si="204"/>
        <v>1.2263194504396462</v>
      </c>
    </row>
    <row r="1685" spans="1:11" ht="13.5" x14ac:dyDescent="0.25">
      <c r="A1685" s="3">
        <v>44468</v>
      </c>
      <c r="B1685" s="2">
        <v>1.4038999999999999</v>
      </c>
      <c r="C1685" s="2">
        <f t="shared" si="205"/>
        <v>7.4300000000000033E-2</v>
      </c>
      <c r="D1685" s="2">
        <f t="shared" si="206"/>
        <v>1.36528</v>
      </c>
      <c r="E1685" s="2">
        <f t="shared" si="208"/>
        <v>1.3504099999999999</v>
      </c>
      <c r="F1685" s="2">
        <f t="shared" si="209"/>
        <v>1.2560699999999998</v>
      </c>
      <c r="G1685" s="2">
        <f t="shared" si="203"/>
        <v>1.2123999999999997</v>
      </c>
      <c r="H1685" s="2">
        <f t="shared" si="207"/>
        <v>1.1481354999999993</v>
      </c>
      <c r="I1685" s="2">
        <f t="array" ref="I1685">SUMPRODUCT(B1669:B1688, (ROW(B1669:B1688)-ROW(B1669)+1)) / (20*21/2)</f>
        <v>1.3361542857142854</v>
      </c>
      <c r="J1685" s="2">
        <f t="shared" ref="J1685:J1748" si="210">$J$4*B1685+J1684*(1-$J$4)</f>
        <v>1.2890290133740359</v>
      </c>
      <c r="K1685" s="2">
        <f t="shared" si="204"/>
        <v>1.2332833935596601</v>
      </c>
    </row>
    <row r="1686" spans="1:11" ht="13.5" x14ac:dyDescent="0.25">
      <c r="A1686" s="3">
        <v>44469</v>
      </c>
      <c r="B1686" s="2">
        <v>1.3815999999999999</v>
      </c>
      <c r="C1686" s="2">
        <f t="shared" si="205"/>
        <v>-2.2299999999999986E-2</v>
      </c>
      <c r="D1686" s="2">
        <f t="shared" si="206"/>
        <v>1.3608199999999999</v>
      </c>
      <c r="E1686" s="2">
        <f t="shared" si="208"/>
        <v>1.3682399999999999</v>
      </c>
      <c r="F1686" s="2">
        <f t="shared" si="209"/>
        <v>1.2672099999999999</v>
      </c>
      <c r="G1686" s="2">
        <f t="shared" si="203"/>
        <v>1.2161139999999997</v>
      </c>
      <c r="H1686" s="2">
        <f t="shared" si="207"/>
        <v>1.1495889999999993</v>
      </c>
      <c r="I1686" s="2">
        <f t="array" ref="I1686">SUMPRODUCT(B1670:B1689, (ROW(B1670:B1689)-ROW(B1670)+1)) / (20*21/2)</f>
        <v>1.3414638095238096</v>
      </c>
      <c r="J1686" s="2">
        <f t="shared" si="210"/>
        <v>1.2978452978146038</v>
      </c>
      <c r="K1686" s="2">
        <f t="shared" si="204"/>
        <v>1.2390997310671243</v>
      </c>
    </row>
    <row r="1687" spans="1:11" ht="13.5" x14ac:dyDescent="0.25">
      <c r="A1687" s="3">
        <v>44470</v>
      </c>
      <c r="B1687" s="2">
        <v>1.3742000000000001</v>
      </c>
      <c r="C1687" s="2">
        <f t="shared" si="205"/>
        <v>-7.3999999999998511E-3</v>
      </c>
      <c r="D1687" s="2">
        <f t="shared" si="206"/>
        <v>1.36676</v>
      </c>
      <c r="E1687" s="2">
        <f t="shared" si="208"/>
        <v>1.3771599999999999</v>
      </c>
      <c r="F1687" s="2">
        <f t="shared" si="209"/>
        <v>1.2779799999999999</v>
      </c>
      <c r="G1687" s="2">
        <f t="shared" si="203"/>
        <v>1.2196799999999999</v>
      </c>
      <c r="H1687" s="2">
        <f t="shared" si="207"/>
        <v>1.1509344999999991</v>
      </c>
      <c r="I1687" s="2">
        <f t="array" ref="I1687">SUMPRODUCT(B1671:B1690, (ROW(B1671:B1690)-ROW(B1671)+1)) / (20*21/2)</f>
        <v>1.3452452380952382</v>
      </c>
      <c r="J1687" s="2">
        <f t="shared" si="210"/>
        <v>1.3051171742132128</v>
      </c>
      <c r="K1687" s="2">
        <f t="shared" si="204"/>
        <v>1.2443977808291979</v>
      </c>
    </row>
    <row r="1688" spans="1:11" ht="13.5" x14ac:dyDescent="0.25">
      <c r="A1688" s="3">
        <v>44473</v>
      </c>
      <c r="B1688" s="2">
        <v>1.3593</v>
      </c>
      <c r="C1688" s="2">
        <f t="shared" si="205"/>
        <v>-1.4900000000000135E-2</v>
      </c>
      <c r="D1688" s="2">
        <f t="shared" si="206"/>
        <v>1.36972</v>
      </c>
      <c r="E1688" s="2">
        <f t="shared" si="208"/>
        <v>1.3764099999999999</v>
      </c>
      <c r="F1688" s="2">
        <f t="shared" si="209"/>
        <v>1.2887500000000001</v>
      </c>
      <c r="G1688" s="2">
        <f t="shared" si="203"/>
        <v>1.2229479999999997</v>
      </c>
      <c r="H1688" s="2">
        <f t="shared" si="207"/>
        <v>1.152276499999999</v>
      </c>
      <c r="I1688" s="2">
        <f t="array" ref="I1688">SUMPRODUCT(B1672:B1691, (ROW(B1672:B1691)-ROW(B1672)+1)) / (20*21/2)</f>
        <v>1.3481423809523809</v>
      </c>
      <c r="J1688" s="2">
        <f t="shared" si="210"/>
        <v>1.310277443335764</v>
      </c>
      <c r="K1688" s="2">
        <f t="shared" si="204"/>
        <v>1.248903750208445</v>
      </c>
    </row>
    <row r="1689" spans="1:11" ht="13.5" x14ac:dyDescent="0.25">
      <c r="A1689" s="3">
        <v>44474</v>
      </c>
      <c r="B1689" s="2">
        <v>1.3445</v>
      </c>
      <c r="C1689" s="2">
        <f t="shared" si="205"/>
        <v>-1.4799999999999924E-2</v>
      </c>
      <c r="D1689" s="2">
        <f t="shared" si="206"/>
        <v>1.3727</v>
      </c>
      <c r="E1689" s="2">
        <f t="shared" si="208"/>
        <v>1.3697300000000001</v>
      </c>
      <c r="F1689" s="2">
        <f t="shared" si="209"/>
        <v>1.2972950000000001</v>
      </c>
      <c r="G1689" s="2">
        <f t="shared" si="203"/>
        <v>1.2259199999999999</v>
      </c>
      <c r="H1689" s="2">
        <f t="shared" si="207"/>
        <v>1.1536149999999992</v>
      </c>
      <c r="I1689" s="2">
        <f t="array" ref="I1689">SUMPRODUCT(B1673:B1692, (ROW(B1673:B1692)-ROW(B1673)+1)) / (20*21/2)</f>
        <v>1.353698095238095</v>
      </c>
      <c r="J1689" s="2">
        <f t="shared" si="210"/>
        <v>1.3135367344466435</v>
      </c>
      <c r="K1689" s="2">
        <f t="shared" si="204"/>
        <v>1.2526526227492905</v>
      </c>
    </row>
    <row r="1690" spans="1:11" ht="13.5" x14ac:dyDescent="0.25">
      <c r="A1690" s="3">
        <v>44475</v>
      </c>
      <c r="B1690" s="2">
        <v>1.337</v>
      </c>
      <c r="C1690" s="2">
        <f t="shared" si="205"/>
        <v>-7.5000000000000622E-3</v>
      </c>
      <c r="D1690" s="2">
        <f t="shared" si="206"/>
        <v>1.3593199999999999</v>
      </c>
      <c r="E1690" s="2">
        <f t="shared" si="208"/>
        <v>1.3622999999999998</v>
      </c>
      <c r="F1690" s="2">
        <f t="shared" si="209"/>
        <v>1.3065800000000001</v>
      </c>
      <c r="G1690" s="2">
        <f t="shared" si="203"/>
        <v>1.229484</v>
      </c>
      <c r="H1690" s="2">
        <f t="shared" si="207"/>
        <v>1.1546324999999991</v>
      </c>
      <c r="I1690" s="2">
        <f t="array" ref="I1690">SUMPRODUCT(B1674:B1693, (ROW(B1674:B1693)-ROW(B1674)+1)) / (20*21/2)</f>
        <v>1.3617257142857142</v>
      </c>
      <c r="J1690" s="2">
        <f t="shared" si="210"/>
        <v>1.3157713311660109</v>
      </c>
      <c r="K1690" s="2">
        <f t="shared" si="204"/>
        <v>1.255960363033632</v>
      </c>
    </row>
    <row r="1691" spans="1:11" ht="13.5" x14ac:dyDescent="0.25">
      <c r="A1691" s="3">
        <v>44476</v>
      </c>
      <c r="B1691" s="2">
        <v>1.337</v>
      </c>
      <c r="C1691" s="2">
        <f t="shared" si="205"/>
        <v>0</v>
      </c>
      <c r="D1691" s="2">
        <f t="shared" si="206"/>
        <v>1.3504</v>
      </c>
      <c r="E1691" s="2">
        <f t="shared" si="208"/>
        <v>1.35561</v>
      </c>
      <c r="F1691" s="2">
        <f t="shared" si="209"/>
        <v>1.3158650000000001</v>
      </c>
      <c r="G1691" s="2">
        <f t="shared" si="203"/>
        <v>1.2330479999999997</v>
      </c>
      <c r="H1691" s="2">
        <f t="shared" si="207"/>
        <v>1.1553314999999993</v>
      </c>
      <c r="I1691" s="2">
        <f t="array" ref="I1691">SUMPRODUCT(B1675:B1694, (ROW(B1675:B1694)-ROW(B1675)+1)) / (20*21/2)</f>
        <v>1.3692909523809524</v>
      </c>
      <c r="J1691" s="2">
        <f t="shared" si="210"/>
        <v>1.3177931091502002</v>
      </c>
      <c r="K1691" s="2">
        <f t="shared" si="204"/>
        <v>1.2591383880127052</v>
      </c>
    </row>
    <row r="1692" spans="1:11" ht="13.5" x14ac:dyDescent="0.25">
      <c r="A1692" s="3">
        <v>44477</v>
      </c>
      <c r="B1692" s="2">
        <v>1.3742000000000001</v>
      </c>
      <c r="C1692" s="2">
        <f t="shared" si="205"/>
        <v>3.7200000000000122E-2</v>
      </c>
      <c r="D1692" s="2">
        <f t="shared" si="206"/>
        <v>1.3504</v>
      </c>
      <c r="E1692" s="2">
        <f t="shared" si="208"/>
        <v>1.3585799999999999</v>
      </c>
      <c r="F1692" s="2">
        <f t="shared" si="209"/>
        <v>1.32701</v>
      </c>
      <c r="G1692" s="2">
        <f t="shared" si="203"/>
        <v>1.2367619999999999</v>
      </c>
      <c r="H1692" s="2">
        <f t="shared" si="207"/>
        <v>1.1560394999999992</v>
      </c>
      <c r="I1692" s="2">
        <f t="array" ref="I1692">SUMPRODUCT(B1676:B1695, (ROW(B1676:B1695)-ROW(B1676)+1)) / (20*21/2)</f>
        <v>1.375689047619048</v>
      </c>
      <c r="J1692" s="2">
        <f t="shared" si="210"/>
        <v>1.3231651939930384</v>
      </c>
      <c r="K1692" s="2">
        <f t="shared" si="204"/>
        <v>1.2636506080906384</v>
      </c>
    </row>
    <row r="1693" spans="1:11" ht="13.5" x14ac:dyDescent="0.25">
      <c r="A1693" s="3">
        <v>44480</v>
      </c>
      <c r="B1693" s="2">
        <v>1.4113</v>
      </c>
      <c r="C1693" s="2">
        <f t="shared" si="205"/>
        <v>3.7099999999999911E-2</v>
      </c>
      <c r="D1693" s="2">
        <f t="shared" si="206"/>
        <v>1.3607999999999998</v>
      </c>
      <c r="E1693" s="2">
        <f t="shared" si="208"/>
        <v>1.3652600000000001</v>
      </c>
      <c r="F1693" s="2">
        <f t="shared" si="209"/>
        <v>1.3392650000000001</v>
      </c>
      <c r="G1693" s="2">
        <f t="shared" si="203"/>
        <v>1.2410699999999999</v>
      </c>
      <c r="H1693" s="2">
        <f t="shared" si="207"/>
        <v>1.1571099999999994</v>
      </c>
      <c r="I1693" s="2">
        <f t="array" ref="I1693">SUMPRODUCT(B1677:B1696, (ROW(B1677:B1696)-ROW(B1677)+1)) / (20*21/2)</f>
        <v>1.3795814285714283</v>
      </c>
      <c r="J1693" s="2">
        <f t="shared" si="210"/>
        <v>1.3315589850413205</v>
      </c>
      <c r="K1693" s="2">
        <f t="shared" si="204"/>
        <v>1.2694407803223782</v>
      </c>
    </row>
    <row r="1694" spans="1:11" ht="13.5" x14ac:dyDescent="0.25">
      <c r="A1694" s="3">
        <v>44481</v>
      </c>
      <c r="B1694" s="2">
        <v>1.4187000000000001</v>
      </c>
      <c r="C1694" s="2">
        <f t="shared" si="205"/>
        <v>7.4000000000000732E-3</v>
      </c>
      <c r="D1694" s="2">
        <f t="shared" si="206"/>
        <v>1.37564</v>
      </c>
      <c r="E1694" s="2">
        <f t="shared" si="208"/>
        <v>1.3741699999999999</v>
      </c>
      <c r="F1694" s="2">
        <f t="shared" si="209"/>
        <v>1.3515200000000003</v>
      </c>
      <c r="G1694" s="2">
        <f t="shared" si="203"/>
        <v>1.2461199999999999</v>
      </c>
      <c r="H1694" s="2">
        <f t="shared" si="207"/>
        <v>1.1585009999999993</v>
      </c>
      <c r="I1694" s="2">
        <f t="array" ref="I1694">SUMPRODUCT(B1678:B1697, (ROW(B1678:B1697)-ROW(B1678)+1)) / (20*21/2)</f>
        <v>1.3825185714285713</v>
      </c>
      <c r="J1694" s="2">
        <f t="shared" si="210"/>
        <v>1.3398581293230996</v>
      </c>
      <c r="K1694" s="2">
        <f t="shared" si="204"/>
        <v>1.2752940830548338</v>
      </c>
    </row>
    <row r="1695" spans="1:11" ht="13.5" x14ac:dyDescent="0.25">
      <c r="A1695" s="3">
        <v>44482</v>
      </c>
      <c r="B1695" s="2">
        <v>1.4187000000000001</v>
      </c>
      <c r="C1695" s="2">
        <f t="shared" si="205"/>
        <v>0</v>
      </c>
      <c r="D1695" s="2">
        <f t="shared" si="206"/>
        <v>1.39198</v>
      </c>
      <c r="E1695" s="2">
        <f t="shared" si="208"/>
        <v>1.3756499999999998</v>
      </c>
      <c r="F1695" s="2">
        <f t="shared" si="209"/>
        <v>1.3630300000000004</v>
      </c>
      <c r="G1695" s="2">
        <f t="shared" si="203"/>
        <v>1.2507239999999999</v>
      </c>
      <c r="H1695" s="2">
        <f t="shared" si="207"/>
        <v>1.1597854999999995</v>
      </c>
      <c r="I1695" s="2">
        <f t="array" ref="I1695">SUMPRODUCT(B1679:B1698, (ROW(B1679:B1698)-ROW(B1679)+1)) / (20*21/2)</f>
        <v>1.3806419047619045</v>
      </c>
      <c r="J1695" s="2">
        <f t="shared" si="210"/>
        <v>1.3473668789113757</v>
      </c>
      <c r="K1695" s="2">
        <f t="shared" si="204"/>
        <v>1.2809178445036637</v>
      </c>
    </row>
    <row r="1696" spans="1:11" ht="13.5" x14ac:dyDescent="0.25">
      <c r="A1696" s="3">
        <v>44483</v>
      </c>
      <c r="B1696" s="2">
        <v>1.4038999999999999</v>
      </c>
      <c r="C1696" s="2">
        <f t="shared" si="205"/>
        <v>-1.4800000000000146E-2</v>
      </c>
      <c r="D1696" s="2">
        <f t="shared" si="206"/>
        <v>1.4053600000000002</v>
      </c>
      <c r="E1696" s="2">
        <f t="shared" si="208"/>
        <v>1.37788</v>
      </c>
      <c r="F1696" s="2">
        <f t="shared" si="209"/>
        <v>1.3730600000000002</v>
      </c>
      <c r="G1696" s="2">
        <f t="shared" si="203"/>
        <v>1.2550319999999997</v>
      </c>
      <c r="H1696" s="2">
        <f t="shared" si="207"/>
        <v>1.1609959999999995</v>
      </c>
      <c r="I1696" s="2">
        <f t="array" ref="I1696">SUMPRODUCT(B1680:B1699, (ROW(B1680:B1699)-ROW(B1680)+1)) / (20*21/2)</f>
        <v>1.3809247619047618</v>
      </c>
      <c r="J1696" s="2">
        <f t="shared" si="210"/>
        <v>1.352750985681721</v>
      </c>
      <c r="K1696" s="2">
        <f t="shared" si="204"/>
        <v>1.2857406741309709</v>
      </c>
    </row>
    <row r="1697" spans="1:11" ht="13.5" x14ac:dyDescent="0.25">
      <c r="A1697" s="3">
        <v>44488</v>
      </c>
      <c r="B1697" s="2">
        <v>1.4038999999999999</v>
      </c>
      <c r="C1697" s="2">
        <f t="shared" si="205"/>
        <v>0</v>
      </c>
      <c r="D1697" s="2">
        <f t="shared" si="206"/>
        <v>1.4113000000000002</v>
      </c>
      <c r="E1697" s="2">
        <f t="shared" si="208"/>
        <v>1.3808499999999999</v>
      </c>
      <c r="F1697" s="2">
        <f t="shared" si="209"/>
        <v>1.3790050000000003</v>
      </c>
      <c r="G1697" s="2">
        <f t="shared" si="203"/>
        <v>1.2591919999999999</v>
      </c>
      <c r="H1697" s="2">
        <f t="shared" si="207"/>
        <v>1.1624189999999994</v>
      </c>
      <c r="I1697" s="2">
        <f t="array" ref="I1697">SUMPRODUCT(B1681:B1700, (ROW(B1681:B1700)-ROW(B1681)+1)) / (20*21/2)</f>
        <v>1.3771014285714287</v>
      </c>
      <c r="J1697" s="2">
        <f t="shared" si="210"/>
        <v>1.3576223203787001</v>
      </c>
      <c r="K1697" s="2">
        <f t="shared" si="204"/>
        <v>1.2903743731846582</v>
      </c>
    </row>
    <row r="1698" spans="1:11" ht="13.5" x14ac:dyDescent="0.25">
      <c r="A1698" s="3">
        <v>44489</v>
      </c>
      <c r="B1698" s="2">
        <v>1.3593</v>
      </c>
      <c r="C1698" s="2">
        <f t="shared" si="205"/>
        <v>-4.4599999999999973E-2</v>
      </c>
      <c r="D1698" s="2">
        <f t="shared" si="206"/>
        <v>1.4009</v>
      </c>
      <c r="E1698" s="2">
        <f t="shared" si="208"/>
        <v>1.3808499999999999</v>
      </c>
      <c r="F1698" s="2">
        <f t="shared" si="209"/>
        <v>1.37863</v>
      </c>
      <c r="G1698" s="2">
        <f t="shared" si="203"/>
        <v>1.2624599999999999</v>
      </c>
      <c r="H1698" s="2">
        <f t="shared" si="207"/>
        <v>1.1635479999999994</v>
      </c>
      <c r="I1698" s="2">
        <f t="array" ref="I1698">SUMPRODUCT(B1682:B1701, (ROW(B1682:B1701)-ROW(B1682)+1)) / (20*21/2)</f>
        <v>1.3757557142857144</v>
      </c>
      <c r="J1698" s="2">
        <f t="shared" si="210"/>
        <v>1.3577820993902525</v>
      </c>
      <c r="K1698" s="2">
        <f t="shared" si="204"/>
        <v>1.2930773389421226</v>
      </c>
    </row>
    <row r="1699" spans="1:11" ht="13.5" x14ac:dyDescent="0.25">
      <c r="A1699" s="3">
        <v>44490</v>
      </c>
      <c r="B1699" s="2">
        <v>1.3815999999999999</v>
      </c>
      <c r="C1699" s="2">
        <f t="shared" si="205"/>
        <v>2.2299999999999986E-2</v>
      </c>
      <c r="D1699" s="2">
        <f t="shared" si="206"/>
        <v>1.3934799999999998</v>
      </c>
      <c r="E1699" s="2">
        <f t="shared" si="208"/>
        <v>1.38456</v>
      </c>
      <c r="F1699" s="2">
        <f t="shared" si="209"/>
        <v>1.3771450000000001</v>
      </c>
      <c r="G1699" s="2">
        <f t="shared" si="203"/>
        <v>1.2663219999999997</v>
      </c>
      <c r="H1699" s="2">
        <f t="shared" si="207"/>
        <v>1.1647179999999993</v>
      </c>
      <c r="I1699" s="2">
        <f t="array" ref="I1699">SUMPRODUCT(B1683:B1702, (ROW(B1683:B1702)-ROW(B1683)+1)) / (20*21/2)</f>
        <v>1.3767461904761904</v>
      </c>
      <c r="J1699" s="2">
        <f t="shared" si="210"/>
        <v>1.360050470876895</v>
      </c>
      <c r="K1699" s="2">
        <f t="shared" si="204"/>
        <v>1.296548815846353</v>
      </c>
    </row>
    <row r="1700" spans="1:11" ht="13.5" x14ac:dyDescent="0.25">
      <c r="A1700" s="3">
        <v>44491</v>
      </c>
      <c r="B1700" s="2">
        <v>1.337</v>
      </c>
      <c r="C1700" s="2">
        <f t="shared" si="205"/>
        <v>-4.4599999999999973E-2</v>
      </c>
      <c r="D1700" s="2">
        <f t="shared" si="206"/>
        <v>1.3771399999999998</v>
      </c>
      <c r="E1700" s="2">
        <f t="shared" si="208"/>
        <v>1.38456</v>
      </c>
      <c r="F1700" s="2">
        <f t="shared" si="209"/>
        <v>1.3734300000000002</v>
      </c>
      <c r="G1700" s="2">
        <f t="shared" si="203"/>
        <v>1.2692920000000001</v>
      </c>
      <c r="H1700" s="2">
        <f t="shared" si="207"/>
        <v>1.1657004999999991</v>
      </c>
      <c r="I1700" s="2">
        <f t="array" ref="I1700">SUMPRODUCT(B1684:B1703, (ROW(B1684:B1703)-ROW(B1684)+1)) / (20*21/2)</f>
        <v>1.3761504761904761</v>
      </c>
      <c r="J1700" s="2">
        <f t="shared" si="210"/>
        <v>1.3578551879362384</v>
      </c>
      <c r="K1700" s="2">
        <f t="shared" si="204"/>
        <v>1.2981351367935547</v>
      </c>
    </row>
    <row r="1701" spans="1:11" ht="13.5" x14ac:dyDescent="0.25">
      <c r="A1701" s="3">
        <v>44494</v>
      </c>
      <c r="B1701" s="2">
        <v>1.3593</v>
      </c>
      <c r="C1701" s="2">
        <f t="shared" si="205"/>
        <v>2.2299999999999986E-2</v>
      </c>
      <c r="D1701" s="2">
        <f t="shared" si="206"/>
        <v>1.36822</v>
      </c>
      <c r="E1701" s="2">
        <f t="shared" si="208"/>
        <v>1.38679</v>
      </c>
      <c r="F1701" s="2">
        <f t="shared" si="209"/>
        <v>1.3712000000000002</v>
      </c>
      <c r="G1701" s="2">
        <f t="shared" si="203"/>
        <v>1.2724120000000001</v>
      </c>
      <c r="H1701" s="2">
        <f t="shared" si="207"/>
        <v>1.1668649999999992</v>
      </c>
      <c r="I1701" s="2">
        <f t="array" ref="I1701">SUMPRODUCT(B1685:B1704, (ROW(B1685:B1704)-ROW(B1685)+1)) / (20*21/2)</f>
        <v>1.3754485714285714</v>
      </c>
      <c r="J1701" s="2">
        <f t="shared" si="210"/>
        <v>1.3579927890851682</v>
      </c>
      <c r="K1701" s="2">
        <f t="shared" si="204"/>
        <v>1.300533758880082</v>
      </c>
    </row>
    <row r="1702" spans="1:11" ht="13.5" x14ac:dyDescent="0.25">
      <c r="A1702" s="3">
        <v>44495</v>
      </c>
      <c r="B1702" s="2">
        <v>1.3815999999999999</v>
      </c>
      <c r="C1702" s="2">
        <f t="shared" si="205"/>
        <v>2.2299999999999986E-2</v>
      </c>
      <c r="D1702" s="2">
        <f t="shared" si="206"/>
        <v>1.3637599999999999</v>
      </c>
      <c r="E1702" s="2">
        <f t="shared" si="208"/>
        <v>1.3875300000000002</v>
      </c>
      <c r="F1702" s="2">
        <f t="shared" si="209"/>
        <v>1.3730550000000001</v>
      </c>
      <c r="G1702" s="2">
        <f t="shared" si="203"/>
        <v>1.2761259999999999</v>
      </c>
      <c r="H1702" s="2">
        <f t="shared" si="207"/>
        <v>1.1681409999999992</v>
      </c>
      <c r="I1702" s="2">
        <f t="array" ref="I1702">SUMPRODUCT(B1686:B1705, (ROW(B1686:B1705)-ROW(B1686)+1)) / (20*21/2)</f>
        <v>1.3752742857142854</v>
      </c>
      <c r="J1702" s="2">
        <f t="shared" si="210"/>
        <v>1.3602410948865806</v>
      </c>
      <c r="K1702" s="2">
        <f t="shared" si="204"/>
        <v>1.3037128271592944</v>
      </c>
    </row>
    <row r="1703" spans="1:11" ht="13.5" x14ac:dyDescent="0.25">
      <c r="A1703" s="3">
        <v>44496</v>
      </c>
      <c r="B1703" s="2">
        <v>1.3668</v>
      </c>
      <c r="C1703" s="2">
        <f t="shared" si="205"/>
        <v>-1.4799999999999924E-2</v>
      </c>
      <c r="D1703" s="2">
        <f t="shared" si="206"/>
        <v>1.3652599999999999</v>
      </c>
      <c r="E1703" s="2">
        <f t="shared" si="208"/>
        <v>1.3830800000000001</v>
      </c>
      <c r="F1703" s="2">
        <f t="shared" si="209"/>
        <v>1.3741700000000001</v>
      </c>
      <c r="G1703" s="2">
        <f t="shared" si="203"/>
        <v>1.279544</v>
      </c>
      <c r="H1703" s="2">
        <f t="shared" si="207"/>
        <v>1.1693074999999993</v>
      </c>
      <c r="I1703" s="2">
        <f t="array" ref="I1703">SUMPRODUCT(B1687:B1706, (ROW(B1687:B1706)-ROW(B1687)+1)) / (20*21/2)</f>
        <v>1.3716985714285714</v>
      </c>
      <c r="J1703" s="2">
        <f t="shared" si="210"/>
        <v>1.36086575251643</v>
      </c>
      <c r="K1703" s="2">
        <f t="shared" si="204"/>
        <v>1.3061868339373615</v>
      </c>
    </row>
    <row r="1704" spans="1:11" ht="13.5" x14ac:dyDescent="0.25">
      <c r="A1704" s="3">
        <v>44497</v>
      </c>
      <c r="B1704" s="2">
        <v>1.3668</v>
      </c>
      <c r="C1704" s="2">
        <f t="shared" si="205"/>
        <v>0</v>
      </c>
      <c r="D1704" s="2">
        <f t="shared" si="206"/>
        <v>1.3622999999999998</v>
      </c>
      <c r="E1704" s="2">
        <f t="shared" si="208"/>
        <v>1.3778899999999998</v>
      </c>
      <c r="F1704" s="2">
        <f t="shared" si="209"/>
        <v>1.3760300000000001</v>
      </c>
      <c r="G1704" s="2">
        <f t="shared" si="203"/>
        <v>1.2834080000000001</v>
      </c>
      <c r="H1704" s="2">
        <f t="shared" si="207"/>
        <v>1.1705804999999994</v>
      </c>
      <c r="I1704" s="2">
        <f t="array" ref="I1704">SUMPRODUCT(B1688:B1707, (ROW(B1688:B1707)-ROW(B1688)+1)) / (20*21/2)</f>
        <v>1.3697542857142859</v>
      </c>
      <c r="J1704" s="2">
        <f t="shared" si="210"/>
        <v>1.3614309189434368</v>
      </c>
      <c r="K1704" s="2">
        <f t="shared" si="204"/>
        <v>1.3085638208417787</v>
      </c>
    </row>
    <row r="1705" spans="1:11" ht="13.5" x14ac:dyDescent="0.25">
      <c r="A1705" s="3">
        <v>44498</v>
      </c>
      <c r="B1705" s="2">
        <v>1.3742000000000001</v>
      </c>
      <c r="C1705" s="2">
        <f t="shared" si="205"/>
        <v>7.4000000000000732E-3</v>
      </c>
      <c r="D1705" s="2">
        <f t="shared" si="206"/>
        <v>1.3697399999999997</v>
      </c>
      <c r="E1705" s="2">
        <f t="shared" si="208"/>
        <v>1.37344</v>
      </c>
      <c r="F1705" s="2">
        <f t="shared" si="209"/>
        <v>1.3745450000000001</v>
      </c>
      <c r="G1705" s="2">
        <f t="shared" si="203"/>
        <v>1.288014</v>
      </c>
      <c r="H1705" s="2">
        <f t="shared" si="207"/>
        <v>1.1718194999999993</v>
      </c>
      <c r="I1705" s="2">
        <f t="array" ref="I1705">SUMPRODUCT(B1689:B1708, (ROW(B1689:B1708)-ROW(B1689)+1)) / (20*21/2)</f>
        <v>1.3700399999999999</v>
      </c>
      <c r="J1705" s="2">
        <f t="shared" si="210"/>
        <v>1.3626470219012048</v>
      </c>
      <c r="K1705" s="2">
        <f t="shared" si="204"/>
        <v>1.3111377886519051</v>
      </c>
    </row>
    <row r="1706" spans="1:11" ht="13.5" x14ac:dyDescent="0.25">
      <c r="A1706" s="3">
        <v>44501</v>
      </c>
      <c r="B1706" s="2">
        <v>1.337</v>
      </c>
      <c r="C1706" s="2">
        <f t="shared" si="205"/>
        <v>-3.7200000000000122E-2</v>
      </c>
      <c r="D1706" s="2">
        <f t="shared" si="206"/>
        <v>1.3652799999999998</v>
      </c>
      <c r="E1706" s="2">
        <f t="shared" si="208"/>
        <v>1.3667499999999999</v>
      </c>
      <c r="F1706" s="2">
        <f t="shared" si="209"/>
        <v>1.3723150000000002</v>
      </c>
      <c r="G1706" s="2">
        <f t="shared" si="203"/>
        <v>1.2912820000000003</v>
      </c>
      <c r="H1706" s="2">
        <f t="shared" si="207"/>
        <v>1.1728369999999992</v>
      </c>
      <c r="I1706" s="2">
        <f t="array" ref="I1706">SUMPRODUCT(B1690:B1709, (ROW(B1690:B1709)-ROW(B1690)+1)) / (20*21/2)</f>
        <v>1.36955</v>
      </c>
      <c r="J1706" s="2">
        <f t="shared" si="210"/>
        <v>1.3602044483868043</v>
      </c>
      <c r="K1706" s="2">
        <f t="shared" si="204"/>
        <v>1.3121519930184971</v>
      </c>
    </row>
    <row r="1707" spans="1:11" ht="13.5" x14ac:dyDescent="0.25">
      <c r="A1707" s="3">
        <v>44502</v>
      </c>
      <c r="B1707" s="2">
        <v>1.3519000000000001</v>
      </c>
      <c r="C1707" s="2">
        <f t="shared" si="205"/>
        <v>1.4900000000000135E-2</v>
      </c>
      <c r="D1707" s="2">
        <f t="shared" si="206"/>
        <v>1.35934</v>
      </c>
      <c r="E1707" s="2">
        <f t="shared" si="208"/>
        <v>1.3615499999999998</v>
      </c>
      <c r="F1707" s="2">
        <f t="shared" si="209"/>
        <v>1.3712000000000002</v>
      </c>
      <c r="G1707" s="2">
        <f t="shared" si="203"/>
        <v>1.294848</v>
      </c>
      <c r="H1707" s="2">
        <f t="shared" si="207"/>
        <v>1.1740709999999992</v>
      </c>
      <c r="I1707" s="2">
        <f t="array" ref="I1707">SUMPRODUCT(B1691:B1710, (ROW(B1691:B1710)-ROW(B1691)+1)) / (20*21/2)</f>
        <v>1.3675347619047622</v>
      </c>
      <c r="J1707" s="2">
        <f t="shared" si="210"/>
        <v>1.3594135485404419</v>
      </c>
      <c r="K1707" s="2">
        <f t="shared" si="204"/>
        <v>1.3137107383903208</v>
      </c>
    </row>
    <row r="1708" spans="1:11" ht="13.5" x14ac:dyDescent="0.25">
      <c r="A1708" s="3">
        <v>44503</v>
      </c>
      <c r="B1708" s="2">
        <v>1.3742000000000001</v>
      </c>
      <c r="C1708" s="2">
        <f t="shared" si="205"/>
        <v>2.2299999999999986E-2</v>
      </c>
      <c r="D1708" s="2">
        <f t="shared" si="206"/>
        <v>1.3608199999999999</v>
      </c>
      <c r="E1708" s="2">
        <f t="shared" si="208"/>
        <v>1.36304</v>
      </c>
      <c r="F1708" s="2">
        <f t="shared" si="209"/>
        <v>1.3719450000000002</v>
      </c>
      <c r="G1708" s="2">
        <f t="shared" si="203"/>
        <v>1.29871</v>
      </c>
      <c r="H1708" s="2">
        <f t="shared" si="207"/>
        <v>1.1753809999999991</v>
      </c>
      <c r="I1708" s="2">
        <f t="array" ref="I1708">SUMPRODUCT(B1692:B1711, (ROW(B1692:B1711)-ROW(B1692)+1)) / (20*21/2)</f>
        <v>1.3668676190476192</v>
      </c>
      <c r="J1708" s="2">
        <f t="shared" si="210"/>
        <v>1.3608217820127808</v>
      </c>
      <c r="K1708" s="2">
        <f t="shared" si="204"/>
        <v>1.3160828662965827</v>
      </c>
    </row>
    <row r="1709" spans="1:11" ht="13.5" x14ac:dyDescent="0.25">
      <c r="A1709" s="3">
        <v>44504</v>
      </c>
      <c r="B1709" s="2">
        <v>1.3668</v>
      </c>
      <c r="C1709" s="2">
        <f t="shared" si="205"/>
        <v>-7.4000000000000732E-3</v>
      </c>
      <c r="D1709" s="2">
        <f t="shared" si="206"/>
        <v>1.3608199999999999</v>
      </c>
      <c r="E1709" s="2">
        <f t="shared" si="208"/>
        <v>1.3615599999999999</v>
      </c>
      <c r="F1709" s="2">
        <f t="shared" si="209"/>
        <v>1.3730600000000002</v>
      </c>
      <c r="G1709" s="2">
        <f t="shared" si="203"/>
        <v>1.302424</v>
      </c>
      <c r="H1709" s="2">
        <f t="shared" si="207"/>
        <v>1.1766184999999991</v>
      </c>
      <c r="I1709" s="2">
        <f t="array" ref="I1709">SUMPRODUCT(B1693:B1712, (ROW(B1693:B1712)-ROW(B1693)+1)) / (20*21/2)</f>
        <v>1.3702966666666665</v>
      </c>
      <c r="J1709" s="2">
        <f t="shared" si="210"/>
        <v>1.3613911361068016</v>
      </c>
      <c r="K1709" s="2">
        <f t="shared" si="204"/>
        <v>1.3180717735006384</v>
      </c>
    </row>
    <row r="1710" spans="1:11" ht="13.5" x14ac:dyDescent="0.25">
      <c r="A1710" s="3">
        <v>44505</v>
      </c>
      <c r="B1710" s="2">
        <v>1.3519000000000001</v>
      </c>
      <c r="C1710" s="2">
        <f t="shared" si="205"/>
        <v>-1.4899999999999913E-2</v>
      </c>
      <c r="D1710" s="2">
        <f t="shared" si="206"/>
        <v>1.35636</v>
      </c>
      <c r="E1710" s="2">
        <f t="shared" si="208"/>
        <v>1.3630499999999999</v>
      </c>
      <c r="F1710" s="2">
        <f t="shared" si="209"/>
        <v>1.3738049999999999</v>
      </c>
      <c r="G1710" s="2">
        <f t="shared" si="203"/>
        <v>1.3058400000000001</v>
      </c>
      <c r="H1710" s="2">
        <f t="shared" si="207"/>
        <v>1.1776754999999994</v>
      </c>
      <c r="I1710" s="2">
        <f t="array" ref="I1710">SUMPRODUCT(B1694:B1713, (ROW(B1694:B1713)-ROW(B1694)+1)) / (20*21/2)</f>
        <v>1.372139523809524</v>
      </c>
      <c r="J1710" s="2">
        <f t="shared" si="210"/>
        <v>1.3604872183823444</v>
      </c>
      <c r="K1710" s="2">
        <f t="shared" si="204"/>
        <v>1.3193983706182606</v>
      </c>
    </row>
    <row r="1711" spans="1:11" ht="13.5" x14ac:dyDescent="0.25">
      <c r="A1711" s="3">
        <v>44508</v>
      </c>
      <c r="B1711" s="2">
        <v>1.3668</v>
      </c>
      <c r="C1711" s="2">
        <f t="shared" si="205"/>
        <v>1.4899999999999913E-2</v>
      </c>
      <c r="D1711" s="2">
        <f t="shared" si="206"/>
        <v>1.36232</v>
      </c>
      <c r="E1711" s="2">
        <f t="shared" si="208"/>
        <v>1.3637999999999999</v>
      </c>
      <c r="F1711" s="2">
        <f t="shared" si="209"/>
        <v>1.3752950000000002</v>
      </c>
      <c r="G1711" s="2">
        <f t="shared" si="203"/>
        <v>1.3097040000000002</v>
      </c>
      <c r="H1711" s="2">
        <f t="shared" si="207"/>
        <v>1.1788069999999995</v>
      </c>
      <c r="I1711" s="2">
        <f t="array" ref="I1711">SUMPRODUCT(B1695:B1714, (ROW(B1695:B1714)-ROW(B1695)+1)) / (20*21/2)</f>
        <v>1.3754623809523809</v>
      </c>
      <c r="J1711" s="2">
        <f t="shared" si="210"/>
        <v>1.3610884356792641</v>
      </c>
      <c r="K1711" s="2">
        <f t="shared" si="204"/>
        <v>1.3212572580449955</v>
      </c>
    </row>
    <row r="1712" spans="1:11" ht="13.5" x14ac:dyDescent="0.25">
      <c r="A1712" s="3">
        <v>44509</v>
      </c>
      <c r="B1712" s="2">
        <v>1.4113</v>
      </c>
      <c r="C1712" s="2">
        <f t="shared" si="205"/>
        <v>4.4499999999999984E-2</v>
      </c>
      <c r="D1712" s="2">
        <f t="shared" si="206"/>
        <v>1.3741999999999999</v>
      </c>
      <c r="E1712" s="2">
        <f t="shared" si="208"/>
        <v>1.36677</v>
      </c>
      <c r="F1712" s="2">
        <f t="shared" si="209"/>
        <v>1.3771500000000001</v>
      </c>
      <c r="G1712" s="2">
        <f t="shared" si="203"/>
        <v>1.314308</v>
      </c>
      <c r="H1712" s="2">
        <f t="shared" si="207"/>
        <v>1.1802314999999997</v>
      </c>
      <c r="I1712" s="2">
        <f t="array" ref="I1712">SUMPRODUCT(B1696:B1715, (ROW(B1696:B1715)-ROW(B1696)+1)) / (20*21/2)</f>
        <v>1.3795252380952383</v>
      </c>
      <c r="J1712" s="2">
        <f t="shared" si="210"/>
        <v>1.3658704894240961</v>
      </c>
      <c r="K1712" s="2">
        <f t="shared" si="204"/>
        <v>1.3247883459647996</v>
      </c>
    </row>
    <row r="1713" spans="1:11" ht="13.5" x14ac:dyDescent="0.25">
      <c r="A1713" s="3">
        <v>44510</v>
      </c>
      <c r="B1713" s="2">
        <v>1.3965000000000001</v>
      </c>
      <c r="C1713" s="2">
        <f t="shared" si="205"/>
        <v>-1.4799999999999924E-2</v>
      </c>
      <c r="D1713" s="2">
        <f t="shared" si="206"/>
        <v>1.37866</v>
      </c>
      <c r="E1713" s="2">
        <f t="shared" si="208"/>
        <v>1.36974</v>
      </c>
      <c r="F1713" s="2">
        <f t="shared" si="209"/>
        <v>1.3764100000000004</v>
      </c>
      <c r="G1713" s="2">
        <f t="shared" si="203"/>
        <v>1.318616</v>
      </c>
      <c r="H1713" s="2">
        <f t="shared" si="207"/>
        <v>1.1817239999999996</v>
      </c>
      <c r="I1713" s="2">
        <f t="array" ref="I1713">SUMPRODUCT(B1697:B1716, (ROW(B1697:B1716)-ROW(B1697)+1)) / (20*21/2)</f>
        <v>1.3828833333333335</v>
      </c>
      <c r="J1713" s="2">
        <f t="shared" si="210"/>
        <v>1.3687875856694203</v>
      </c>
      <c r="K1713" s="2">
        <f t="shared" si="204"/>
        <v>1.3276005676916702</v>
      </c>
    </row>
    <row r="1714" spans="1:11" ht="13.5" x14ac:dyDescent="0.25">
      <c r="A1714" s="3">
        <v>44511</v>
      </c>
      <c r="B1714" s="2">
        <v>1.4113</v>
      </c>
      <c r="C1714" s="2">
        <f t="shared" si="205"/>
        <v>1.4799999999999924E-2</v>
      </c>
      <c r="D1714" s="2">
        <f t="shared" si="206"/>
        <v>1.3875600000000001</v>
      </c>
      <c r="E1714" s="2">
        <f t="shared" si="208"/>
        <v>1.37419</v>
      </c>
      <c r="F1714" s="2">
        <f t="shared" si="209"/>
        <v>1.3760400000000002</v>
      </c>
      <c r="G1714" s="2">
        <f t="shared" ref="G1714:G1777" si="211">AVERAGE(B1665:B1714)</f>
        <v>1.323072</v>
      </c>
      <c r="H1714" s="2">
        <f t="shared" si="207"/>
        <v>1.1832904999999996</v>
      </c>
      <c r="I1714" s="2">
        <f t="array" ref="I1714">SUMPRODUCT(B1698:B1717, (ROW(B1698:B1717)-ROW(B1698)+1)) / (20*21/2)</f>
        <v>1.3869109523809524</v>
      </c>
      <c r="J1714" s="2">
        <f t="shared" si="210"/>
        <v>1.3728363870342373</v>
      </c>
      <c r="K1714" s="2">
        <f t="shared" si="204"/>
        <v>1.3308828983704282</v>
      </c>
    </row>
    <row r="1715" spans="1:11" ht="13.5" x14ac:dyDescent="0.25">
      <c r="A1715" s="3">
        <v>44512</v>
      </c>
      <c r="B1715" s="2">
        <v>1.4187000000000001</v>
      </c>
      <c r="C1715" s="2">
        <f t="shared" si="205"/>
        <v>7.4000000000000732E-3</v>
      </c>
      <c r="D1715" s="2">
        <f t="shared" si="206"/>
        <v>1.4009199999999999</v>
      </c>
      <c r="E1715" s="2">
        <f t="shared" si="208"/>
        <v>1.3786400000000001</v>
      </c>
      <c r="F1715" s="2">
        <f t="shared" si="209"/>
        <v>1.3760400000000002</v>
      </c>
      <c r="G1715" s="2">
        <f t="shared" si="211"/>
        <v>1.3279739999999998</v>
      </c>
      <c r="H1715" s="2">
        <f t="shared" si="207"/>
        <v>1.1850354999999997</v>
      </c>
      <c r="I1715" s="2">
        <f t="array" ref="I1715">SUMPRODUCT(B1699:B1718, (ROW(B1699:B1718)-ROW(B1699)+1)) / (20*21/2)</f>
        <v>1.3894585714285714</v>
      </c>
      <c r="J1715" s="2">
        <f t="shared" si="210"/>
        <v>1.3772043501738338</v>
      </c>
      <c r="K1715" s="2">
        <f t="shared" ref="K1715:K1778" si="212">$K$4*B1715+(1-$K$4)*K1714</f>
        <v>1.3343267062774702</v>
      </c>
    </row>
    <row r="1716" spans="1:11" ht="13.5" x14ac:dyDescent="0.25">
      <c r="A1716" s="3">
        <v>44515</v>
      </c>
      <c r="B1716" s="2">
        <v>1.4113</v>
      </c>
      <c r="C1716" s="2">
        <f t="shared" si="205"/>
        <v>-7.4000000000000732E-3</v>
      </c>
      <c r="D1716" s="2">
        <f t="shared" si="206"/>
        <v>1.4098200000000001</v>
      </c>
      <c r="E1716" s="2">
        <f t="shared" si="208"/>
        <v>1.3860700000000001</v>
      </c>
      <c r="F1716" s="2">
        <f t="shared" si="209"/>
        <v>1.3764100000000004</v>
      </c>
      <c r="G1716" s="2">
        <f t="shared" si="211"/>
        <v>1.3330239999999998</v>
      </c>
      <c r="H1716" s="2">
        <f t="shared" si="207"/>
        <v>1.1866724999999996</v>
      </c>
      <c r="I1716" s="2">
        <f t="array" ref="I1716">SUMPRODUCT(B1700:B1719, (ROW(B1700:B1719)-ROW(B1700)+1)) / (20*21/2)</f>
        <v>1.3924985714285714</v>
      </c>
      <c r="J1716" s="2">
        <f t="shared" si="210"/>
        <v>1.3804515549191829</v>
      </c>
      <c r="K1716" s="2">
        <f t="shared" si="212"/>
        <v>1.3373452668156085</v>
      </c>
    </row>
    <row r="1717" spans="1:11" ht="13.5" x14ac:dyDescent="0.25">
      <c r="A1717" s="3">
        <v>44516</v>
      </c>
      <c r="B1717" s="2">
        <v>1.4187000000000001</v>
      </c>
      <c r="C1717" s="2">
        <f t="shared" si="205"/>
        <v>7.4000000000000732E-3</v>
      </c>
      <c r="D1717" s="2">
        <f t="shared" si="206"/>
        <v>1.4113000000000002</v>
      </c>
      <c r="E1717" s="2">
        <f t="shared" si="208"/>
        <v>1.3927499999999999</v>
      </c>
      <c r="F1717" s="2">
        <f t="shared" si="209"/>
        <v>1.3771500000000003</v>
      </c>
      <c r="G1717" s="2">
        <f t="shared" si="211"/>
        <v>1.3382219999999998</v>
      </c>
      <c r="H1717" s="2">
        <f t="shared" si="207"/>
        <v>1.1884529999999998</v>
      </c>
      <c r="I1717" s="2">
        <f t="array" ref="I1717">SUMPRODUCT(B1701:B1720, (ROW(B1701:B1720)-ROW(B1701)+1)) / (20*21/2)</f>
        <v>1.3925685714285714</v>
      </c>
      <c r="J1717" s="2">
        <f t="shared" si="210"/>
        <v>1.3840942639744989</v>
      </c>
      <c r="K1717" s="2">
        <f t="shared" si="212"/>
        <v>1.340535648509114</v>
      </c>
    </row>
    <row r="1718" spans="1:11" ht="13.5" x14ac:dyDescent="0.25">
      <c r="A1718" s="3">
        <v>44517</v>
      </c>
      <c r="B1718" s="2">
        <v>1.4038999999999999</v>
      </c>
      <c r="C1718" s="2">
        <f t="shared" si="205"/>
        <v>-1.4800000000000146E-2</v>
      </c>
      <c r="D1718" s="2">
        <f t="shared" si="206"/>
        <v>1.4127800000000001</v>
      </c>
      <c r="E1718" s="2">
        <f t="shared" si="208"/>
        <v>1.3957200000000001</v>
      </c>
      <c r="F1718" s="2">
        <f t="shared" si="209"/>
        <v>1.3793800000000003</v>
      </c>
      <c r="G1718" s="2">
        <f t="shared" si="211"/>
        <v>1.3434219999999999</v>
      </c>
      <c r="H1718" s="2">
        <f t="shared" si="207"/>
        <v>1.1902654999999995</v>
      </c>
      <c r="I1718" s="2">
        <f t="array" ref="I1718">SUMPRODUCT(B1702:B1721, (ROW(B1702:B1721)-ROW(B1702)+1)) / (20*21/2)</f>
        <v>1.3931309523809523</v>
      </c>
      <c r="J1718" s="2">
        <f t="shared" si="210"/>
        <v>1.3859805245483563</v>
      </c>
      <c r="K1718" s="2">
        <f t="shared" si="212"/>
        <v>1.3430205250381684</v>
      </c>
    </row>
    <row r="1719" spans="1:11" ht="13.5" x14ac:dyDescent="0.25">
      <c r="A1719" s="3">
        <v>44518</v>
      </c>
      <c r="B1719" s="2">
        <v>1.4113</v>
      </c>
      <c r="C1719" s="2">
        <f t="shared" si="205"/>
        <v>7.4000000000000732E-3</v>
      </c>
      <c r="D1719" s="2">
        <f t="shared" si="206"/>
        <v>1.4127800000000001</v>
      </c>
      <c r="E1719" s="2">
        <f t="shared" si="208"/>
        <v>1.4001700000000001</v>
      </c>
      <c r="F1719" s="2">
        <f t="shared" si="209"/>
        <v>1.3808650000000002</v>
      </c>
      <c r="G1719" s="2">
        <f t="shared" si="211"/>
        <v>1.3481759999999996</v>
      </c>
      <c r="H1719" s="2">
        <f t="shared" si="207"/>
        <v>1.1920444999999997</v>
      </c>
      <c r="I1719" s="2">
        <f t="array" ref="I1719">SUMPRODUCT(B1703:B1722, (ROW(B1703:B1722)-ROW(B1703)+1)) / (20*21/2)</f>
        <v>1.3935519047619047</v>
      </c>
      <c r="J1719" s="2">
        <f t="shared" si="210"/>
        <v>1.3883919031627985</v>
      </c>
      <c r="K1719" s="2">
        <f t="shared" si="212"/>
        <v>1.3456981515072597</v>
      </c>
    </row>
    <row r="1720" spans="1:11" ht="13.5" x14ac:dyDescent="0.25">
      <c r="A1720" s="3">
        <v>44519</v>
      </c>
      <c r="B1720" s="2">
        <v>1.3815999999999999</v>
      </c>
      <c r="C1720" s="2">
        <f t="shared" si="205"/>
        <v>-2.970000000000006E-2</v>
      </c>
      <c r="D1720" s="2">
        <f t="shared" si="206"/>
        <v>1.4053599999999999</v>
      </c>
      <c r="E1720" s="2">
        <f t="shared" si="208"/>
        <v>1.4031400000000001</v>
      </c>
      <c r="F1720" s="2">
        <f t="shared" si="209"/>
        <v>1.3830950000000002</v>
      </c>
      <c r="G1720" s="2">
        <f t="shared" si="211"/>
        <v>1.3527819999999999</v>
      </c>
      <c r="H1720" s="2">
        <f t="shared" si="207"/>
        <v>1.1936039999999997</v>
      </c>
      <c r="I1720" s="2">
        <f t="array" ref="I1720">SUMPRODUCT(B1704:B1723, (ROW(B1704:B1723)-ROW(B1704)+1)) / (20*21/2)</f>
        <v>1.3939376190476191</v>
      </c>
      <c r="J1720" s="2">
        <f t="shared" si="210"/>
        <v>1.3877450552425319</v>
      </c>
      <c r="K1720" s="2">
        <f t="shared" si="212"/>
        <v>1.3471060671344259</v>
      </c>
    </row>
    <row r="1721" spans="1:11" ht="13.5" x14ac:dyDescent="0.25">
      <c r="A1721" s="3">
        <v>44522</v>
      </c>
      <c r="B1721" s="2">
        <v>1.389</v>
      </c>
      <c r="C1721" s="2">
        <f t="shared" si="205"/>
        <v>7.4000000000000732E-3</v>
      </c>
      <c r="D1721" s="2">
        <f t="shared" si="206"/>
        <v>1.4009</v>
      </c>
      <c r="E1721" s="2">
        <f t="shared" si="208"/>
        <v>1.4053600000000002</v>
      </c>
      <c r="F1721" s="2">
        <f t="shared" si="209"/>
        <v>1.3845800000000001</v>
      </c>
      <c r="G1721" s="2">
        <f t="shared" si="211"/>
        <v>1.3575360000000001</v>
      </c>
      <c r="H1721" s="2">
        <f t="shared" si="207"/>
        <v>1.1952004999999997</v>
      </c>
      <c r="I1721" s="2">
        <f t="array" ref="I1721">SUMPRODUCT(B1705:B1724, (ROW(B1705:B1724)-ROW(B1705)+1)) / (20*21/2)</f>
        <v>1.3942176190476192</v>
      </c>
      <c r="J1721" s="2">
        <f t="shared" si="210"/>
        <v>1.3878645737908621</v>
      </c>
      <c r="K1721" s="2">
        <f t="shared" si="212"/>
        <v>1.3487489664624877</v>
      </c>
    </row>
    <row r="1722" spans="1:11" ht="13.5" x14ac:dyDescent="0.25">
      <c r="A1722" s="3">
        <v>44523</v>
      </c>
      <c r="B1722" s="2">
        <v>1.389</v>
      </c>
      <c r="C1722" s="2">
        <f t="shared" si="205"/>
        <v>0</v>
      </c>
      <c r="D1722" s="2">
        <f t="shared" si="206"/>
        <v>1.39496</v>
      </c>
      <c r="E1722" s="2">
        <f t="shared" si="208"/>
        <v>1.40313</v>
      </c>
      <c r="F1722" s="2">
        <f t="shared" si="209"/>
        <v>1.3849500000000001</v>
      </c>
      <c r="G1722" s="2">
        <f t="shared" si="211"/>
        <v>1.3622899999999996</v>
      </c>
      <c r="H1722" s="2">
        <f t="shared" si="207"/>
        <v>1.1969384999999999</v>
      </c>
      <c r="I1722" s="2">
        <f t="array" ref="I1722">SUMPRODUCT(B1706:B1725, (ROW(B1706:B1725)-ROW(B1706)+1)) / (20*21/2)</f>
        <v>1.3943919047619044</v>
      </c>
      <c r="J1722" s="2">
        <f t="shared" si="210"/>
        <v>1.3879727096203038</v>
      </c>
      <c r="K1722" s="2">
        <f t="shared" si="212"/>
        <v>1.3503274383659194</v>
      </c>
    </row>
    <row r="1723" spans="1:11" ht="13.5" x14ac:dyDescent="0.25">
      <c r="A1723" s="3">
        <v>44524</v>
      </c>
      <c r="B1723" s="2">
        <v>1.389</v>
      </c>
      <c r="C1723" s="2">
        <f t="shared" si="205"/>
        <v>0</v>
      </c>
      <c r="D1723" s="2">
        <f t="shared" si="206"/>
        <v>1.39198</v>
      </c>
      <c r="E1723" s="2">
        <f t="shared" si="208"/>
        <v>1.40238</v>
      </c>
      <c r="F1723" s="2">
        <f t="shared" si="209"/>
        <v>1.3860600000000001</v>
      </c>
      <c r="G1723" s="2">
        <f t="shared" si="211"/>
        <v>1.3667459999999998</v>
      </c>
      <c r="H1723" s="2">
        <f t="shared" si="207"/>
        <v>1.1987474999999999</v>
      </c>
      <c r="I1723" s="2">
        <f t="array" ref="I1723">SUMPRODUCT(B1707:B1726, (ROW(B1707:B1726)-ROW(B1707)+1)) / (20*21/2)</f>
        <v>1.3944957142857144</v>
      </c>
      <c r="J1723" s="2">
        <f t="shared" si="210"/>
        <v>1.3880705467993226</v>
      </c>
      <c r="K1723" s="2">
        <f t="shared" si="212"/>
        <v>1.3518440094103932</v>
      </c>
    </row>
    <row r="1724" spans="1:11" ht="13.5" x14ac:dyDescent="0.25">
      <c r="A1724" s="3">
        <v>44525</v>
      </c>
      <c r="B1724" s="2">
        <v>1.389</v>
      </c>
      <c r="C1724" s="2">
        <f t="shared" si="205"/>
        <v>0</v>
      </c>
      <c r="D1724" s="2">
        <f t="shared" si="206"/>
        <v>1.3875200000000001</v>
      </c>
      <c r="E1724" s="2">
        <f t="shared" si="208"/>
        <v>1.4001499999999998</v>
      </c>
      <c r="F1724" s="2">
        <f t="shared" si="209"/>
        <v>1.3871699999999998</v>
      </c>
      <c r="G1724" s="2">
        <f t="shared" si="211"/>
        <v>1.3710539999999998</v>
      </c>
      <c r="H1724" s="2">
        <f t="shared" si="207"/>
        <v>1.200663</v>
      </c>
      <c r="I1724" s="2">
        <f t="array" ref="I1724">SUMPRODUCT(B1708:B1727, (ROW(B1708:B1727)-ROW(B1708)+1)) / (20*21/2)</f>
        <v>1.3943519047619046</v>
      </c>
      <c r="J1724" s="2">
        <f t="shared" si="210"/>
        <v>1.3881590661517682</v>
      </c>
      <c r="K1724" s="2">
        <f t="shared" si="212"/>
        <v>1.3533011070805738</v>
      </c>
    </row>
    <row r="1725" spans="1:11" ht="13.5" x14ac:dyDescent="0.25">
      <c r="A1725" s="3">
        <v>44526</v>
      </c>
      <c r="B1725" s="2">
        <v>1.389</v>
      </c>
      <c r="C1725" s="2">
        <f t="shared" si="205"/>
        <v>0</v>
      </c>
      <c r="D1725" s="2">
        <f t="shared" si="206"/>
        <v>1.389</v>
      </c>
      <c r="E1725" s="2">
        <f t="shared" si="208"/>
        <v>1.3971799999999996</v>
      </c>
      <c r="F1725" s="2">
        <f t="shared" si="209"/>
        <v>1.38791</v>
      </c>
      <c r="G1725" s="2">
        <f t="shared" si="211"/>
        <v>1.3750639999999998</v>
      </c>
      <c r="H1725" s="2">
        <f t="shared" si="207"/>
        <v>1.2025429999999999</v>
      </c>
      <c r="I1725" s="2">
        <f t="array" ref="I1725">SUMPRODUCT(B1709:B1728, (ROW(B1709:B1728)-ROW(B1709)+1)) / (20*21/2)</f>
        <v>1.3940314285714288</v>
      </c>
      <c r="J1725" s="2">
        <f t="shared" si="210"/>
        <v>1.3882391550896951</v>
      </c>
      <c r="K1725" s="2">
        <f t="shared" si="212"/>
        <v>1.3547010636656494</v>
      </c>
    </row>
    <row r="1726" spans="1:11" ht="13.5" x14ac:dyDescent="0.25">
      <c r="A1726" s="3">
        <v>44529</v>
      </c>
      <c r="B1726" s="2">
        <v>1.389</v>
      </c>
      <c r="C1726" s="2">
        <f t="shared" si="205"/>
        <v>0</v>
      </c>
      <c r="D1726" s="2">
        <f t="shared" si="206"/>
        <v>1.389</v>
      </c>
      <c r="E1726" s="2">
        <f t="shared" si="208"/>
        <v>1.3949499999999997</v>
      </c>
      <c r="F1726" s="2">
        <f t="shared" si="209"/>
        <v>1.3905099999999997</v>
      </c>
      <c r="G1726" s="2">
        <f t="shared" si="211"/>
        <v>1.3787779999999998</v>
      </c>
      <c r="H1726" s="2">
        <f t="shared" si="207"/>
        <v>1.2042809999999999</v>
      </c>
      <c r="I1726" s="2">
        <f t="array" ref="I1726">SUMPRODUCT(B1710:B1729, (ROW(B1710:B1729)-ROW(B1710)+1)) / (20*21/2)</f>
        <v>1.3936404761904762</v>
      </c>
      <c r="J1726" s="2">
        <f t="shared" si="210"/>
        <v>1.3883116165097242</v>
      </c>
      <c r="K1726" s="2">
        <f t="shared" si="212"/>
        <v>1.3560461199924867</v>
      </c>
    </row>
    <row r="1727" spans="1:11" ht="13.5" x14ac:dyDescent="0.25">
      <c r="A1727" s="3">
        <v>44530</v>
      </c>
      <c r="B1727" s="2">
        <v>1.389</v>
      </c>
      <c r="C1727" s="2">
        <f t="shared" si="205"/>
        <v>0</v>
      </c>
      <c r="D1727" s="2">
        <f t="shared" si="206"/>
        <v>1.389</v>
      </c>
      <c r="E1727" s="2">
        <f t="shared" si="208"/>
        <v>1.3919799999999998</v>
      </c>
      <c r="F1727" s="2">
        <f t="shared" si="209"/>
        <v>1.3923649999999996</v>
      </c>
      <c r="G1727" s="2">
        <f t="shared" si="211"/>
        <v>1.3808579999999997</v>
      </c>
      <c r="H1727" s="2">
        <f t="shared" si="207"/>
        <v>1.2059839999999999</v>
      </c>
      <c r="I1727" s="2">
        <f t="array" ref="I1727">SUMPRODUCT(B1711:B1730, (ROW(B1711:B1730)-ROW(B1711)+1)) / (20*21/2)</f>
        <v>1.3931438095238096</v>
      </c>
      <c r="J1727" s="2">
        <f t="shared" si="210"/>
        <v>1.3883771768421316</v>
      </c>
      <c r="K1727" s="2">
        <f t="shared" si="212"/>
        <v>1.3573384290123891</v>
      </c>
    </row>
    <row r="1728" spans="1:11" ht="13.5" x14ac:dyDescent="0.25">
      <c r="A1728" s="3">
        <v>44531</v>
      </c>
      <c r="B1728" s="2">
        <v>1.389</v>
      </c>
      <c r="C1728" s="2">
        <f t="shared" si="205"/>
        <v>0</v>
      </c>
      <c r="D1728" s="2">
        <f t="shared" si="206"/>
        <v>1.389</v>
      </c>
      <c r="E1728" s="2">
        <f t="shared" si="208"/>
        <v>1.3904899999999998</v>
      </c>
      <c r="F1728" s="2">
        <f t="shared" si="209"/>
        <v>1.3931049999999998</v>
      </c>
      <c r="G1728" s="2">
        <f t="shared" si="211"/>
        <v>1.3813019999999998</v>
      </c>
      <c r="H1728" s="2">
        <f t="shared" si="207"/>
        <v>1.2077929999999999</v>
      </c>
      <c r="I1728" s="2">
        <f t="array" ref="I1728">SUMPRODUCT(B1712:B1731, (ROW(B1712:B1731)-ROW(B1712)+1)) / (20*21/2)</f>
        <v>1.3924704761904763</v>
      </c>
      <c r="J1728" s="2">
        <f t="shared" si="210"/>
        <v>1.3884364933333573</v>
      </c>
      <c r="K1728" s="2">
        <f t="shared" si="212"/>
        <v>1.3585800592471973</v>
      </c>
    </row>
    <row r="1729" spans="1:11" ht="13.5" x14ac:dyDescent="0.25">
      <c r="A1729" s="3">
        <v>44532</v>
      </c>
      <c r="B1729" s="2">
        <v>1.389</v>
      </c>
      <c r="C1729" s="2">
        <f t="shared" si="205"/>
        <v>0</v>
      </c>
      <c r="D1729" s="2">
        <f t="shared" si="206"/>
        <v>1.389</v>
      </c>
      <c r="E1729" s="2">
        <f t="shared" si="208"/>
        <v>1.3882599999999998</v>
      </c>
      <c r="F1729" s="2">
        <f t="shared" si="209"/>
        <v>1.3942149999999998</v>
      </c>
      <c r="G1729" s="2">
        <f t="shared" si="211"/>
        <v>1.3808560000000001</v>
      </c>
      <c r="H1729" s="2">
        <f t="shared" si="207"/>
        <v>1.2096374999999999</v>
      </c>
      <c r="I1729" s="2">
        <f t="array" ref="I1729">SUMPRODUCT(B1713:B1732, (ROW(B1713:B1732)-ROW(B1713)+1)) / (20*21/2)</f>
        <v>1.3902819047619048</v>
      </c>
      <c r="J1729" s="2">
        <f t="shared" si="210"/>
        <v>1.3884901606349425</v>
      </c>
      <c r="K1729" s="2">
        <f t="shared" si="212"/>
        <v>1.3597729981002484</v>
      </c>
    </row>
    <row r="1730" spans="1:11" ht="13.5" x14ac:dyDescent="0.25">
      <c r="A1730" s="3">
        <v>44533</v>
      </c>
      <c r="B1730" s="2">
        <v>1.389</v>
      </c>
      <c r="C1730" s="2">
        <f t="shared" si="205"/>
        <v>0</v>
      </c>
      <c r="D1730" s="2">
        <f t="shared" si="206"/>
        <v>1.389</v>
      </c>
      <c r="E1730" s="2">
        <f t="shared" si="208"/>
        <v>1.3889999999999998</v>
      </c>
      <c r="F1730" s="2">
        <f t="shared" si="209"/>
        <v>1.3960699999999997</v>
      </c>
      <c r="G1730" s="2">
        <f t="shared" si="211"/>
        <v>1.3804099999999999</v>
      </c>
      <c r="H1730" s="2">
        <f t="shared" si="207"/>
        <v>1.2114819999999999</v>
      </c>
      <c r="I1730" s="2">
        <f t="array" ref="I1730">SUMPRODUCT(B1714:B1733, (ROW(B1714:B1733)-ROW(B1714)+1)) / (20*21/2)</f>
        <v>1.3889747619047621</v>
      </c>
      <c r="J1730" s="2">
        <f t="shared" si="210"/>
        <v>1.3885387167649481</v>
      </c>
      <c r="K1730" s="2">
        <f t="shared" si="212"/>
        <v>1.3609191550374935</v>
      </c>
    </row>
    <row r="1731" spans="1:11" ht="13.5" x14ac:dyDescent="0.25">
      <c r="A1731" s="3">
        <v>44536</v>
      </c>
      <c r="B1731" s="2">
        <v>1.389</v>
      </c>
      <c r="C1731" s="2">
        <f t="shared" si="205"/>
        <v>0</v>
      </c>
      <c r="D1731" s="2">
        <f t="shared" si="206"/>
        <v>1.389</v>
      </c>
      <c r="E1731" s="2">
        <f t="shared" si="208"/>
        <v>1.3889999999999998</v>
      </c>
      <c r="F1731" s="2">
        <f t="shared" si="209"/>
        <v>1.3971799999999999</v>
      </c>
      <c r="G1731" s="2">
        <f t="shared" si="211"/>
        <v>1.380112</v>
      </c>
      <c r="H1731" s="2">
        <f t="shared" si="207"/>
        <v>1.2133265</v>
      </c>
      <c r="I1731" s="2">
        <f t="array" ref="I1731">SUMPRODUCT(B1715:B1734, (ROW(B1715:B1734)-ROW(B1715)+1)) / (20*21/2)</f>
        <v>1.3877385714285717</v>
      </c>
      <c r="J1731" s="2">
        <f t="shared" si="210"/>
        <v>1.3885826485016197</v>
      </c>
      <c r="K1731" s="2">
        <f t="shared" si="212"/>
        <v>1.3620203646438662</v>
      </c>
    </row>
    <row r="1732" spans="1:11" ht="13.5" x14ac:dyDescent="0.25">
      <c r="A1732" s="3">
        <v>44537</v>
      </c>
      <c r="B1732" s="2">
        <v>1.3742000000000001</v>
      </c>
      <c r="C1732" s="2">
        <f t="shared" ref="C1732:C1795" si="213">B1732-B1731</f>
        <v>-1.4799999999999924E-2</v>
      </c>
      <c r="D1732" s="2">
        <f t="shared" si="206"/>
        <v>1.3860399999999999</v>
      </c>
      <c r="E1732" s="2">
        <f t="shared" si="208"/>
        <v>1.3875199999999999</v>
      </c>
      <c r="F1732" s="2">
        <f t="shared" si="209"/>
        <v>1.3953249999999997</v>
      </c>
      <c r="G1732" s="2">
        <f t="shared" si="211"/>
        <v>1.3807060000000004</v>
      </c>
      <c r="H1732" s="2">
        <f t="shared" si="207"/>
        <v>1.2149555000000001</v>
      </c>
      <c r="I1732" s="2">
        <f t="array" ref="I1732">SUMPRODUCT(B1716:B1735, (ROW(B1716:B1735)-ROW(B1716)+1)) / (20*21/2)</f>
        <v>1.3859390476190474</v>
      </c>
      <c r="J1732" s="2">
        <f t="shared" si="210"/>
        <v>1.3872128724538464</v>
      </c>
      <c r="K1732" s="2">
        <f t="shared" si="212"/>
        <v>1.3624979974029303</v>
      </c>
    </row>
    <row r="1733" spans="1:11" ht="13.5" x14ac:dyDescent="0.25">
      <c r="A1733" s="3">
        <v>44538</v>
      </c>
      <c r="B1733" s="2">
        <v>1.3815999999999999</v>
      </c>
      <c r="C1733" s="2">
        <f t="shared" si="213"/>
        <v>7.3999999999998511E-3</v>
      </c>
      <c r="D1733" s="2">
        <f t="shared" si="206"/>
        <v>1.38456</v>
      </c>
      <c r="E1733" s="2">
        <f t="shared" si="208"/>
        <v>1.3867799999999999</v>
      </c>
      <c r="F1733" s="2">
        <f t="shared" si="209"/>
        <v>1.3945799999999999</v>
      </c>
      <c r="G1733" s="2">
        <f t="shared" si="211"/>
        <v>1.3814480000000002</v>
      </c>
      <c r="H1733" s="2">
        <f t="shared" si="207"/>
        <v>1.2166215</v>
      </c>
      <c r="I1733" s="2">
        <f t="array" ref="I1733">SUMPRODUCT(B1717:B1736, (ROW(B1717:B1736)-ROW(B1717)+1)) / (20*21/2)</f>
        <v>1.3843514285714285</v>
      </c>
      <c r="J1733" s="2">
        <f t="shared" si="210"/>
        <v>1.3866783131725278</v>
      </c>
      <c r="K1733" s="2">
        <f t="shared" si="212"/>
        <v>1.3632470955439919</v>
      </c>
    </row>
    <row r="1734" spans="1:11" ht="13.5" x14ac:dyDescent="0.25">
      <c r="A1734" s="3">
        <v>44539</v>
      </c>
      <c r="B1734" s="2">
        <v>1.3815999999999999</v>
      </c>
      <c r="C1734" s="2">
        <f t="shared" si="213"/>
        <v>0</v>
      </c>
      <c r="D1734" s="2">
        <f t="shared" ref="D1734:D1797" si="214">AVERAGE(B1730:B1734)</f>
        <v>1.3830800000000001</v>
      </c>
      <c r="E1734" s="2">
        <f t="shared" si="208"/>
        <v>1.3860399999999999</v>
      </c>
      <c r="F1734" s="2">
        <f t="shared" si="209"/>
        <v>1.3930949999999995</v>
      </c>
      <c r="G1734" s="2">
        <f t="shared" si="211"/>
        <v>1.3824880000000008</v>
      </c>
      <c r="H1734" s="2">
        <f t="shared" si="207"/>
        <v>1.2183935000000001</v>
      </c>
      <c r="I1734" s="2">
        <f t="array" ref="I1734">SUMPRODUCT(B1718:B1737, (ROW(B1718:B1737)-ROW(B1718)+1)) / (20*21/2)</f>
        <v>1.3822357142857145</v>
      </c>
      <c r="J1734" s="2">
        <f t="shared" si="210"/>
        <v>1.3861946642989538</v>
      </c>
      <c r="K1734" s="2">
        <f t="shared" si="212"/>
        <v>1.3639668172873647</v>
      </c>
    </row>
    <row r="1735" spans="1:11" ht="13.5" x14ac:dyDescent="0.25">
      <c r="A1735" s="3">
        <v>44540</v>
      </c>
      <c r="B1735" s="2">
        <v>1.3742000000000001</v>
      </c>
      <c r="C1735" s="2">
        <f t="shared" si="213"/>
        <v>-7.3999999999998511E-3</v>
      </c>
      <c r="D1735" s="2">
        <f t="shared" si="214"/>
        <v>1.38012</v>
      </c>
      <c r="E1735" s="2">
        <f t="shared" si="208"/>
        <v>1.38456</v>
      </c>
      <c r="F1735" s="2">
        <f t="shared" si="209"/>
        <v>1.3908699999999996</v>
      </c>
      <c r="G1735" s="2">
        <f t="shared" si="211"/>
        <v>1.3818940000000006</v>
      </c>
      <c r="H1735" s="2">
        <f t="shared" si="207"/>
        <v>1.2201640000000002</v>
      </c>
      <c r="I1735" s="2">
        <f t="array" ref="I1735">SUMPRODUCT(B1719:B1738, (ROW(B1719:B1738)-ROW(B1719)+1)) / (20*21/2)</f>
        <v>1.3803671428571431</v>
      </c>
      <c r="J1735" s="2">
        <f t="shared" si="210"/>
        <v>1.3850523153181009</v>
      </c>
      <c r="K1735" s="2">
        <f t="shared" si="212"/>
        <v>1.364368118570213</v>
      </c>
    </row>
    <row r="1736" spans="1:11" ht="13.5" x14ac:dyDescent="0.25">
      <c r="A1736" s="3">
        <v>44543</v>
      </c>
      <c r="B1736" s="2">
        <v>1.3742000000000001</v>
      </c>
      <c r="C1736" s="2">
        <f t="shared" si="213"/>
        <v>0</v>
      </c>
      <c r="D1736" s="2">
        <f t="shared" si="214"/>
        <v>1.3771599999999999</v>
      </c>
      <c r="E1736" s="2">
        <f t="shared" si="208"/>
        <v>1.3830800000000001</v>
      </c>
      <c r="F1736" s="2">
        <f t="shared" si="209"/>
        <v>1.3890149999999999</v>
      </c>
      <c r="G1736" s="2">
        <f t="shared" si="211"/>
        <v>1.3817460000000008</v>
      </c>
      <c r="H1736" s="2">
        <f t="shared" si="207"/>
        <v>1.2218635000000004</v>
      </c>
      <c r="I1736" s="2">
        <f t="array" ref="I1736">SUMPRODUCT(B1720:B1739, (ROW(B1720:B1739)-ROW(B1720)+1)) / (20*21/2)</f>
        <v>1.3779609523809522</v>
      </c>
      <c r="J1736" s="2">
        <f t="shared" si="210"/>
        <v>1.384018761478282</v>
      </c>
      <c r="K1736" s="2">
        <f t="shared" si="212"/>
        <v>1.3647536825478519</v>
      </c>
    </row>
    <row r="1737" spans="1:11" ht="13.5" x14ac:dyDescent="0.25">
      <c r="A1737" s="3">
        <v>44544</v>
      </c>
      <c r="B1737" s="2">
        <v>1.3668</v>
      </c>
      <c r="C1737" s="2">
        <f t="shared" si="213"/>
        <v>-7.4000000000000732E-3</v>
      </c>
      <c r="D1737" s="2">
        <f t="shared" si="214"/>
        <v>1.3756799999999998</v>
      </c>
      <c r="E1737" s="2">
        <f t="shared" si="208"/>
        <v>1.38086</v>
      </c>
      <c r="F1737" s="2">
        <f t="shared" si="209"/>
        <v>1.3864199999999998</v>
      </c>
      <c r="G1737" s="2">
        <f t="shared" si="211"/>
        <v>1.3815980000000008</v>
      </c>
      <c r="H1737" s="2">
        <f t="shared" si="207"/>
        <v>1.2234555000000003</v>
      </c>
      <c r="I1737" s="2">
        <f t="array" ref="I1737">SUMPRODUCT(B1721:B1740, (ROW(B1721:B1740)-ROW(B1721)+1)) / (20*21/2)</f>
        <v>1.3765166666666668</v>
      </c>
      <c r="J1737" s="2">
        <f t="shared" si="210"/>
        <v>1.3823788794327314</v>
      </c>
      <c r="K1737" s="2">
        <f t="shared" si="212"/>
        <v>1.3648339302910735</v>
      </c>
    </row>
    <row r="1738" spans="1:11" ht="13.5" x14ac:dyDescent="0.25">
      <c r="A1738" s="3">
        <v>44545</v>
      </c>
      <c r="B1738" s="2">
        <v>1.3668</v>
      </c>
      <c r="C1738" s="2">
        <f t="shared" si="213"/>
        <v>0</v>
      </c>
      <c r="D1738" s="2">
        <f t="shared" si="214"/>
        <v>1.3727199999999999</v>
      </c>
      <c r="E1738" s="2">
        <f t="shared" si="208"/>
        <v>1.3786399999999999</v>
      </c>
      <c r="F1738" s="2">
        <f t="shared" si="209"/>
        <v>1.3845649999999998</v>
      </c>
      <c r="G1738" s="2">
        <f t="shared" si="211"/>
        <v>1.3817480000000006</v>
      </c>
      <c r="H1738" s="2">
        <f t="shared" ref="H1738:H1801" si="215">AVERAGE(B1539:B1738)</f>
        <v>1.2249765000000004</v>
      </c>
      <c r="I1738" s="2">
        <f t="array" ref="I1738">SUMPRODUCT(B1722:B1741, (ROW(B1722:B1741)-ROW(B1722)+1)) / (20*21/2)</f>
        <v>1.3723047619047621</v>
      </c>
      <c r="J1738" s="2">
        <f t="shared" si="210"/>
        <v>1.3808951766296143</v>
      </c>
      <c r="K1738" s="2">
        <f t="shared" si="212"/>
        <v>1.3649110310639727</v>
      </c>
    </row>
    <row r="1739" spans="1:11" ht="13.5" x14ac:dyDescent="0.25">
      <c r="A1739" s="3">
        <v>44546</v>
      </c>
      <c r="B1739" s="2">
        <v>1.3593</v>
      </c>
      <c r="C1739" s="2">
        <f t="shared" si="213"/>
        <v>-7.5000000000000622E-3</v>
      </c>
      <c r="D1739" s="2">
        <f t="shared" si="214"/>
        <v>1.3682599999999998</v>
      </c>
      <c r="E1739" s="2">
        <f t="shared" si="208"/>
        <v>1.3756699999999999</v>
      </c>
      <c r="F1739" s="2">
        <f t="shared" si="209"/>
        <v>1.3819650000000001</v>
      </c>
      <c r="G1739" s="2">
        <f t="shared" si="211"/>
        <v>1.3820440000000005</v>
      </c>
      <c r="H1739" s="2">
        <f t="shared" si="215"/>
        <v>1.2265310000000003</v>
      </c>
      <c r="I1739" s="2">
        <f t="array" ref="I1739">SUMPRODUCT(B1723:B1742, (ROW(B1723:B1742)-ROW(B1723)+1)) / (20*21/2)</f>
        <v>1.3711785714285714</v>
      </c>
      <c r="J1739" s="2">
        <f t="shared" si="210"/>
        <v>1.3788384931410798</v>
      </c>
      <c r="K1739" s="2">
        <f t="shared" si="212"/>
        <v>1.3646909906300915</v>
      </c>
    </row>
    <row r="1740" spans="1:11" ht="13.5" x14ac:dyDescent="0.25">
      <c r="A1740" s="3">
        <v>44550</v>
      </c>
      <c r="B1740" s="2">
        <v>1.3668</v>
      </c>
      <c r="C1740" s="2">
        <f t="shared" si="213"/>
        <v>7.5000000000000622E-3</v>
      </c>
      <c r="D1740" s="2">
        <f t="shared" si="214"/>
        <v>1.3667799999999999</v>
      </c>
      <c r="E1740" s="2">
        <f t="shared" ref="E1740:E1803" si="216">AVERAGE(B1731:B1740)</f>
        <v>1.3734499999999996</v>
      </c>
      <c r="F1740" s="2">
        <f t="shared" si="209"/>
        <v>1.3812250000000001</v>
      </c>
      <c r="G1740" s="2">
        <f t="shared" si="211"/>
        <v>1.3826400000000008</v>
      </c>
      <c r="H1740" s="2">
        <f t="shared" si="215"/>
        <v>1.2280520000000004</v>
      </c>
      <c r="I1740" s="2">
        <f t="array" ref="I1740">SUMPRODUCT(B1724:B1743, (ROW(B1724:B1743)-ROW(B1724)+1)) / (20*21/2)</f>
        <v>1.3701580952380954</v>
      </c>
      <c r="J1740" s="2">
        <f t="shared" si="210"/>
        <v>1.3776919699847865</v>
      </c>
      <c r="K1740" s="2">
        <f t="shared" si="212"/>
        <v>1.364773696879892</v>
      </c>
    </row>
    <row r="1741" spans="1:11" ht="13.5" x14ac:dyDescent="0.25">
      <c r="A1741" s="3">
        <v>44551</v>
      </c>
      <c r="B1741" s="2">
        <v>1.337</v>
      </c>
      <c r="C1741" s="2">
        <f t="shared" si="213"/>
        <v>-2.9800000000000049E-2</v>
      </c>
      <c r="D1741" s="2">
        <f t="shared" si="214"/>
        <v>1.35934</v>
      </c>
      <c r="E1741" s="2">
        <f t="shared" si="216"/>
        <v>1.3682499999999997</v>
      </c>
      <c r="F1741" s="2">
        <f t="shared" si="209"/>
        <v>1.378625</v>
      </c>
      <c r="G1741" s="2">
        <f t="shared" si="211"/>
        <v>1.3826400000000008</v>
      </c>
      <c r="H1741" s="2">
        <f t="shared" si="215"/>
        <v>1.2296365000000002</v>
      </c>
      <c r="I1741" s="2">
        <f t="array" ref="I1741">SUMPRODUCT(B1725:B1744, (ROW(B1725:B1744)-ROW(B1725)+1)) / (20*21/2)</f>
        <v>1.3664052380952383</v>
      </c>
      <c r="J1741" s="2">
        <f t="shared" si="210"/>
        <v>1.3738165442719497</v>
      </c>
      <c r="K1741" s="2">
        <f t="shared" si="212"/>
        <v>1.3636845322963669</v>
      </c>
    </row>
    <row r="1742" spans="1:11" ht="13.5" x14ac:dyDescent="0.25">
      <c r="A1742" s="3">
        <v>44552</v>
      </c>
      <c r="B1742" s="2">
        <v>1.3668</v>
      </c>
      <c r="C1742" s="2">
        <f t="shared" si="213"/>
        <v>2.9800000000000049E-2</v>
      </c>
      <c r="D1742" s="2">
        <f t="shared" si="214"/>
        <v>1.35934</v>
      </c>
      <c r="E1742" s="2">
        <f t="shared" si="216"/>
        <v>1.3675099999999998</v>
      </c>
      <c r="F1742" s="2">
        <f t="shared" si="209"/>
        <v>1.3775150000000003</v>
      </c>
      <c r="G1742" s="2">
        <f t="shared" si="211"/>
        <v>1.3824920000000005</v>
      </c>
      <c r="H1742" s="2">
        <f t="shared" si="215"/>
        <v>1.2315115000000003</v>
      </c>
      <c r="I1742" s="2">
        <f t="array" ref="I1742">SUMPRODUCT(B1726:B1745, (ROW(B1726:B1745)-ROW(B1726)+1)) / (20*21/2)</f>
        <v>1.3629</v>
      </c>
      <c r="J1742" s="2">
        <f t="shared" si="210"/>
        <v>1.3731483019603354</v>
      </c>
      <c r="K1742" s="2">
        <f t="shared" si="212"/>
        <v>1.363806707500431</v>
      </c>
    </row>
    <row r="1743" spans="1:11" ht="13.5" x14ac:dyDescent="0.25">
      <c r="A1743" s="3">
        <v>44553</v>
      </c>
      <c r="B1743" s="2">
        <v>1.3668</v>
      </c>
      <c r="C1743" s="2">
        <f t="shared" si="213"/>
        <v>0</v>
      </c>
      <c r="D1743" s="2">
        <f t="shared" si="214"/>
        <v>1.35934</v>
      </c>
      <c r="E1743" s="2">
        <f t="shared" si="216"/>
        <v>1.3660299999999999</v>
      </c>
      <c r="F1743" s="2">
        <f t="shared" si="209"/>
        <v>1.3764050000000003</v>
      </c>
      <c r="G1743" s="2">
        <f t="shared" si="211"/>
        <v>1.3816020000000007</v>
      </c>
      <c r="H1743" s="2">
        <f t="shared" si="215"/>
        <v>1.2333865000000004</v>
      </c>
      <c r="I1743" s="2">
        <f t="array" ref="I1743">SUMPRODUCT(B1727:B1746, (ROW(B1727:B1746)-ROW(B1727)+1)) / (20*21/2)</f>
        <v>1.3617661904761906</v>
      </c>
      <c r="J1743" s="2">
        <f t="shared" si="210"/>
        <v>1.3725437017736368</v>
      </c>
      <c r="K1743" s="2">
        <f t="shared" si="212"/>
        <v>1.3639240915200221</v>
      </c>
    </row>
    <row r="1744" spans="1:11" ht="13.5" x14ac:dyDescent="0.25">
      <c r="A1744" s="3">
        <v>44554</v>
      </c>
      <c r="B1744" s="2">
        <v>1.337</v>
      </c>
      <c r="C1744" s="2">
        <f t="shared" si="213"/>
        <v>-2.9800000000000049E-2</v>
      </c>
      <c r="D1744" s="2">
        <f t="shared" si="214"/>
        <v>1.3548800000000001</v>
      </c>
      <c r="E1744" s="2">
        <f t="shared" si="216"/>
        <v>1.3615699999999999</v>
      </c>
      <c r="F1744" s="2">
        <f t="shared" si="209"/>
        <v>1.3738050000000004</v>
      </c>
      <c r="G1744" s="2">
        <f t="shared" si="211"/>
        <v>1.3799680000000007</v>
      </c>
      <c r="H1744" s="2">
        <f t="shared" si="215"/>
        <v>1.2351125000000003</v>
      </c>
      <c r="I1744" s="2">
        <f t="array" ref="I1744">SUMPRODUCT(B1728:B1747, (ROW(B1728:B1747)-ROW(B1728)+1)) / (20*21/2)</f>
        <v>1.3607738095238096</v>
      </c>
      <c r="J1744" s="2">
        <f t="shared" si="210"/>
        <v>1.3691585873190046</v>
      </c>
      <c r="K1744" s="2">
        <f t="shared" si="212"/>
        <v>1.3628682447937468</v>
      </c>
    </row>
    <row r="1745" spans="1:11" ht="13.5" x14ac:dyDescent="0.25">
      <c r="A1745" s="3">
        <v>44557</v>
      </c>
      <c r="B1745" s="2">
        <v>1.337</v>
      </c>
      <c r="C1745" s="2">
        <f t="shared" si="213"/>
        <v>0</v>
      </c>
      <c r="D1745" s="2">
        <f t="shared" si="214"/>
        <v>1.3489200000000001</v>
      </c>
      <c r="E1745" s="2">
        <f t="shared" si="216"/>
        <v>1.3578499999999998</v>
      </c>
      <c r="F1745" s="2">
        <f t="shared" si="209"/>
        <v>1.3712050000000002</v>
      </c>
      <c r="G1745" s="2">
        <f t="shared" si="211"/>
        <v>1.3783340000000006</v>
      </c>
      <c r="H1745" s="2">
        <f t="shared" si="215"/>
        <v>1.2368385000000002</v>
      </c>
      <c r="I1745" s="2">
        <f t="array" ref="I1745">SUMPRODUCT(B1729:B1748, (ROW(B1729:B1748)-ROW(B1729)+1)) / (20*21/2)</f>
        <v>1.3599228571428572</v>
      </c>
      <c r="J1745" s="2">
        <f t="shared" si="210"/>
        <v>1.3660958647171946</v>
      </c>
      <c r="K1745" s="2">
        <f t="shared" si="212"/>
        <v>1.3618538038214429</v>
      </c>
    </row>
    <row r="1746" spans="1:11" ht="13.5" x14ac:dyDescent="0.25">
      <c r="A1746" s="3">
        <v>44558</v>
      </c>
      <c r="B1746" s="2">
        <v>1.3593</v>
      </c>
      <c r="C1746" s="2">
        <f t="shared" si="213"/>
        <v>2.2299999999999986E-2</v>
      </c>
      <c r="D1746" s="2">
        <f t="shared" si="214"/>
        <v>1.35338</v>
      </c>
      <c r="E1746" s="2">
        <f t="shared" si="216"/>
        <v>1.3563599999999998</v>
      </c>
      <c r="F1746" s="2">
        <f t="shared" si="209"/>
        <v>1.3697200000000005</v>
      </c>
      <c r="G1746" s="2">
        <f t="shared" si="211"/>
        <v>1.3774420000000009</v>
      </c>
      <c r="H1746" s="2">
        <f t="shared" si="215"/>
        <v>1.2386760000000001</v>
      </c>
      <c r="I1746" s="2">
        <f t="array" ref="I1746">SUMPRODUCT(B1730:B1749, (ROW(B1730:B1749)-ROW(B1730)+1)) / (20*21/2)</f>
        <v>1.3585085714285716</v>
      </c>
      <c r="J1746" s="2">
        <f t="shared" si="210"/>
        <v>1.3654486395060332</v>
      </c>
      <c r="K1746" s="2">
        <f t="shared" si="212"/>
        <v>1.3617536546519746</v>
      </c>
    </row>
    <row r="1747" spans="1:11" ht="13.5" x14ac:dyDescent="0.25">
      <c r="A1747" s="3">
        <v>44559</v>
      </c>
      <c r="B1747" s="2">
        <v>1.3593</v>
      </c>
      <c r="C1747" s="2">
        <f t="shared" si="213"/>
        <v>0</v>
      </c>
      <c r="D1747" s="2">
        <f t="shared" si="214"/>
        <v>1.35188</v>
      </c>
      <c r="E1747" s="2">
        <f t="shared" si="216"/>
        <v>1.3556099999999998</v>
      </c>
      <c r="F1747" s="2">
        <f t="shared" si="209"/>
        <v>1.3682350000000003</v>
      </c>
      <c r="G1747" s="2">
        <f t="shared" si="211"/>
        <v>1.3765500000000008</v>
      </c>
      <c r="H1747" s="2">
        <f t="shared" si="215"/>
        <v>1.2405135</v>
      </c>
      <c r="I1747" s="2">
        <f t="array" ref="I1747">SUMPRODUCT(B1731:B1750, (ROW(B1731:B1750)-ROW(B1731)+1)) / (20*21/2)</f>
        <v>1.3579757142857143</v>
      </c>
      <c r="J1747" s="2">
        <f t="shared" si="210"/>
        <v>1.3648630547911731</v>
      </c>
      <c r="K1747" s="2">
        <f t="shared" si="212"/>
        <v>1.3616574329009168</v>
      </c>
    </row>
    <row r="1748" spans="1:11" ht="13.5" x14ac:dyDescent="0.25">
      <c r="A1748" s="3">
        <v>44560</v>
      </c>
      <c r="B1748" s="2">
        <v>1.3593</v>
      </c>
      <c r="C1748" s="2">
        <f t="shared" si="213"/>
        <v>0</v>
      </c>
      <c r="D1748" s="2">
        <f t="shared" si="214"/>
        <v>1.3503799999999999</v>
      </c>
      <c r="E1748" s="2">
        <f t="shared" si="216"/>
        <v>1.3548599999999997</v>
      </c>
      <c r="F1748" s="2">
        <f t="shared" ref="F1748:F1811" si="217">AVERAGE(B1729:B1748)</f>
        <v>1.3667500000000001</v>
      </c>
      <c r="G1748" s="2">
        <f t="shared" si="211"/>
        <v>1.3765500000000008</v>
      </c>
      <c r="H1748" s="2">
        <f t="shared" si="215"/>
        <v>1.2422095</v>
      </c>
      <c r="I1748" s="2">
        <f t="array" ref="I1748">SUMPRODUCT(B1732:B1751, (ROW(B1732:B1751)-ROW(B1732)+1)) / (20*21/2)</f>
        <v>1.3568795238095239</v>
      </c>
      <c r="J1748" s="2">
        <f t="shared" si="210"/>
        <v>1.3643332400491568</v>
      </c>
      <c r="K1748" s="2">
        <f t="shared" si="212"/>
        <v>1.3615649845518611</v>
      </c>
    </row>
    <row r="1749" spans="1:11" ht="13.5" x14ac:dyDescent="0.25">
      <c r="A1749" s="3">
        <v>44561</v>
      </c>
      <c r="B1749" s="2">
        <v>1.3519000000000001</v>
      </c>
      <c r="C1749" s="2">
        <f t="shared" si="213"/>
        <v>-7.3999999999998511E-3</v>
      </c>
      <c r="D1749" s="2">
        <f t="shared" si="214"/>
        <v>1.3533599999999999</v>
      </c>
      <c r="E1749" s="2">
        <f t="shared" si="216"/>
        <v>1.3541199999999998</v>
      </c>
      <c r="F1749" s="2">
        <f t="shared" si="217"/>
        <v>1.3648950000000002</v>
      </c>
      <c r="G1749" s="2">
        <f t="shared" si="211"/>
        <v>1.3759560000000008</v>
      </c>
      <c r="H1749" s="2">
        <f t="shared" si="215"/>
        <v>1.2435850000000002</v>
      </c>
      <c r="I1749" s="2">
        <f t="array" ref="I1749">SUMPRODUCT(B1733:B1752, (ROW(B1733:B1752)-ROW(B1733)+1)) / (20*21/2)</f>
        <v>1.3559600000000001</v>
      </c>
      <c r="J1749" s="2">
        <f t="shared" ref="J1749:J1812" si="218">$J$4*B1749+J1748*(1-$J$4)</f>
        <v>1.3631491219492371</v>
      </c>
      <c r="K1749" s="2">
        <f t="shared" si="212"/>
        <v>1.3611859655498275</v>
      </c>
    </row>
    <row r="1750" spans="1:11" ht="13.5" x14ac:dyDescent="0.25">
      <c r="A1750" s="3">
        <v>44564</v>
      </c>
      <c r="B1750" s="2">
        <v>1.3593</v>
      </c>
      <c r="C1750" s="2">
        <f t="shared" si="213"/>
        <v>7.3999999999998511E-3</v>
      </c>
      <c r="D1750" s="2">
        <f t="shared" si="214"/>
        <v>1.35782</v>
      </c>
      <c r="E1750" s="2">
        <f t="shared" si="216"/>
        <v>1.3533699999999997</v>
      </c>
      <c r="F1750" s="2">
        <f t="shared" si="217"/>
        <v>1.3634100000000002</v>
      </c>
      <c r="G1750" s="2">
        <f t="shared" si="211"/>
        <v>1.3764020000000006</v>
      </c>
      <c r="H1750" s="2">
        <f t="shared" si="215"/>
        <v>1.2448915</v>
      </c>
      <c r="I1750" s="2">
        <f t="array" ref="I1750">SUMPRODUCT(B1734:B1753, (ROW(B1734:B1753)-ROW(B1734)+1)) / (20*21/2)</f>
        <v>1.3551466666666667</v>
      </c>
      <c r="J1750" s="2">
        <f t="shared" si="218"/>
        <v>1.3627825389064527</v>
      </c>
      <c r="K1750" s="2">
        <f t="shared" si="212"/>
        <v>1.361112006116501</v>
      </c>
    </row>
    <row r="1751" spans="1:11" ht="13.5" x14ac:dyDescent="0.25">
      <c r="A1751" s="3">
        <v>44565</v>
      </c>
      <c r="B1751" s="2">
        <v>1.3519000000000001</v>
      </c>
      <c r="C1751" s="2">
        <f t="shared" si="213"/>
        <v>-7.3999999999998511E-3</v>
      </c>
      <c r="D1751" s="2">
        <f t="shared" si="214"/>
        <v>1.3563400000000001</v>
      </c>
      <c r="E1751" s="2">
        <f t="shared" si="216"/>
        <v>1.35486</v>
      </c>
      <c r="F1751" s="2">
        <f t="shared" si="217"/>
        <v>1.3615550000000001</v>
      </c>
      <c r="G1751" s="2">
        <f t="shared" si="211"/>
        <v>1.3762540000000003</v>
      </c>
      <c r="H1751" s="2">
        <f t="shared" si="215"/>
        <v>1.2461610000000001</v>
      </c>
      <c r="I1751" s="2">
        <f t="array" ref="I1751">SUMPRODUCT(B1735:B1754, (ROW(B1735:B1754)-ROW(B1735)+1)) / (20*21/2)</f>
        <v>1.3537699999999999</v>
      </c>
      <c r="J1751" s="2">
        <f t="shared" si="218"/>
        <v>1.3617461066296477</v>
      </c>
      <c r="K1751" s="2">
        <f t="shared" si="212"/>
        <v>1.3607507509746775</v>
      </c>
    </row>
    <row r="1752" spans="1:11" ht="13.5" x14ac:dyDescent="0.25">
      <c r="A1752" s="3">
        <v>44566</v>
      </c>
      <c r="B1752" s="2">
        <v>1.3519000000000001</v>
      </c>
      <c r="C1752" s="2">
        <f t="shared" si="213"/>
        <v>0</v>
      </c>
      <c r="D1752" s="2">
        <f t="shared" si="214"/>
        <v>1.35486</v>
      </c>
      <c r="E1752" s="2">
        <f t="shared" si="216"/>
        <v>1.3533700000000002</v>
      </c>
      <c r="F1752" s="2">
        <f t="shared" si="217"/>
        <v>1.3604400000000001</v>
      </c>
      <c r="G1752" s="2">
        <f t="shared" si="211"/>
        <v>1.3756600000000003</v>
      </c>
      <c r="H1752" s="2">
        <f t="shared" si="215"/>
        <v>1.2474660000000002</v>
      </c>
      <c r="I1752" s="2">
        <f t="array" ref="I1752">SUMPRODUCT(B1736:B1755, (ROW(B1736:B1755)-ROW(B1736)+1)) / (20*21/2)</f>
        <v>1.353274761904762</v>
      </c>
      <c r="J1752" s="2">
        <f t="shared" si="218"/>
        <v>1.3608083821887289</v>
      </c>
      <c r="K1752" s="2">
        <f t="shared" si="212"/>
        <v>1.3604036627011609</v>
      </c>
    </row>
    <row r="1753" spans="1:11" ht="13.5" x14ac:dyDescent="0.25">
      <c r="A1753" s="3">
        <v>44567</v>
      </c>
      <c r="B1753" s="2">
        <v>1.3519000000000001</v>
      </c>
      <c r="C1753" s="2">
        <f t="shared" si="213"/>
        <v>0</v>
      </c>
      <c r="D1753" s="2">
        <f t="shared" si="214"/>
        <v>1.3533800000000002</v>
      </c>
      <c r="E1753" s="2">
        <f t="shared" si="216"/>
        <v>1.35188</v>
      </c>
      <c r="F1753" s="2">
        <f t="shared" si="217"/>
        <v>1.3589550000000004</v>
      </c>
      <c r="G1753" s="2">
        <f t="shared" si="211"/>
        <v>1.375362</v>
      </c>
      <c r="H1753" s="2">
        <f t="shared" si="215"/>
        <v>1.2488060000000003</v>
      </c>
      <c r="I1753" s="2">
        <f t="array" ref="I1753">SUMPRODUCT(B1737:B1756, (ROW(B1737:B1756)-ROW(B1737)+1)) / (20*21/2)</f>
        <v>1.3528857142857145</v>
      </c>
      <c r="J1753" s="2">
        <f t="shared" si="218"/>
        <v>1.3599599648374214</v>
      </c>
      <c r="K1753" s="2">
        <f t="shared" si="212"/>
        <v>1.3600701857324879</v>
      </c>
    </row>
    <row r="1754" spans="1:11" ht="13.5" x14ac:dyDescent="0.25">
      <c r="A1754" s="3">
        <v>44568</v>
      </c>
      <c r="B1754" s="2">
        <v>1.3445</v>
      </c>
      <c r="C1754" s="2">
        <f t="shared" si="213"/>
        <v>-7.4000000000000732E-3</v>
      </c>
      <c r="D1754" s="2">
        <f t="shared" si="214"/>
        <v>1.3519000000000001</v>
      </c>
      <c r="E1754" s="2">
        <f t="shared" si="216"/>
        <v>1.35263</v>
      </c>
      <c r="F1754" s="2">
        <f t="shared" si="217"/>
        <v>1.3571000000000002</v>
      </c>
      <c r="G1754" s="2">
        <f t="shared" si="211"/>
        <v>1.3749159999999998</v>
      </c>
      <c r="H1754" s="2">
        <f t="shared" si="215"/>
        <v>1.2501090000000004</v>
      </c>
      <c r="I1754" s="2">
        <f t="array" ref="I1754">SUMPRODUCT(B1738:B1757, (ROW(B1738:B1757)-ROW(B1738)+1)) / (20*21/2)</f>
        <v>1.3547266666666666</v>
      </c>
      <c r="J1754" s="2">
        <f t="shared" si="218"/>
        <v>1.3584875872338573</v>
      </c>
      <c r="K1754" s="2">
        <f t="shared" si="212"/>
        <v>1.3594595902135669</v>
      </c>
    </row>
    <row r="1755" spans="1:11" ht="13.5" x14ac:dyDescent="0.25">
      <c r="A1755" s="3">
        <v>44571</v>
      </c>
      <c r="B1755" s="2">
        <v>1.3519000000000001</v>
      </c>
      <c r="C1755" s="2">
        <f t="shared" si="213"/>
        <v>7.4000000000000732E-3</v>
      </c>
      <c r="D1755" s="2">
        <f t="shared" si="214"/>
        <v>1.3504200000000002</v>
      </c>
      <c r="E1755" s="2">
        <f t="shared" si="216"/>
        <v>1.3541200000000002</v>
      </c>
      <c r="F1755" s="2">
        <f t="shared" si="217"/>
        <v>1.355985</v>
      </c>
      <c r="G1755" s="2">
        <f t="shared" si="211"/>
        <v>1.3744699999999996</v>
      </c>
      <c r="H1755" s="2">
        <f t="shared" si="215"/>
        <v>1.2515200000000004</v>
      </c>
      <c r="I1755" s="2">
        <f t="array" ref="I1755">SUMPRODUCT(B1739:B1758, (ROW(B1739:B1758)-ROW(B1739)+1)) / (20*21/2)</f>
        <v>1.356532380952381</v>
      </c>
      <c r="J1755" s="2">
        <f t="shared" si="218"/>
        <v>1.3578601979734899</v>
      </c>
      <c r="K1755" s="2">
        <f t="shared" si="212"/>
        <v>1.3591631356953879</v>
      </c>
    </row>
    <row r="1756" spans="1:11" ht="13.5" x14ac:dyDescent="0.25">
      <c r="A1756" s="3">
        <v>44572</v>
      </c>
      <c r="B1756" s="2">
        <v>1.3519000000000001</v>
      </c>
      <c r="C1756" s="2">
        <f t="shared" si="213"/>
        <v>0</v>
      </c>
      <c r="D1756" s="2">
        <f t="shared" si="214"/>
        <v>1.3504200000000002</v>
      </c>
      <c r="E1756" s="2">
        <f t="shared" si="216"/>
        <v>1.3533800000000002</v>
      </c>
      <c r="F1756" s="2">
        <f t="shared" si="217"/>
        <v>1.35487</v>
      </c>
      <c r="G1756" s="2">
        <f t="shared" si="211"/>
        <v>1.3747679999999998</v>
      </c>
      <c r="H1756" s="2">
        <f t="shared" si="215"/>
        <v>1.2528955000000004</v>
      </c>
      <c r="I1756" s="2">
        <f t="array" ref="I1756">SUMPRODUCT(B1740:B1759, (ROW(B1740:B1759)-ROW(B1740)+1)) / (20*21/2)</f>
        <v>1.3583028571428573</v>
      </c>
      <c r="J1756" s="2">
        <f t="shared" si="218"/>
        <v>1.3572925600712529</v>
      </c>
      <c r="K1756" s="2">
        <f t="shared" si="212"/>
        <v>1.3588783068445887</v>
      </c>
    </row>
    <row r="1757" spans="1:11" ht="13.5" x14ac:dyDescent="0.25">
      <c r="A1757" s="3">
        <v>44573</v>
      </c>
      <c r="B1757" s="2">
        <v>1.3742000000000001</v>
      </c>
      <c r="C1757" s="2">
        <f t="shared" si="213"/>
        <v>2.2299999999999986E-2</v>
      </c>
      <c r="D1757" s="2">
        <f t="shared" si="214"/>
        <v>1.3548800000000001</v>
      </c>
      <c r="E1757" s="2">
        <f t="shared" si="216"/>
        <v>1.3548700000000002</v>
      </c>
      <c r="F1757" s="2">
        <f t="shared" si="217"/>
        <v>1.3552399999999998</v>
      </c>
      <c r="G1757" s="2">
        <f t="shared" si="211"/>
        <v>1.3752139999999997</v>
      </c>
      <c r="H1757" s="2">
        <f t="shared" si="215"/>
        <v>1.2543825000000002</v>
      </c>
      <c r="I1757" s="2">
        <f t="array" ref="I1757">SUMPRODUCT(B1741:B1760, (ROW(B1741:B1760)-ROW(B1741)+1)) / (20*21/2)</f>
        <v>1.3614119047619051</v>
      </c>
      <c r="J1757" s="2">
        <f t="shared" si="218"/>
        <v>1.3589027924454191</v>
      </c>
      <c r="K1757" s="2">
        <f t="shared" si="212"/>
        <v>1.3594791575565655</v>
      </c>
    </row>
    <row r="1758" spans="1:11" ht="13.5" x14ac:dyDescent="0.25">
      <c r="A1758" s="3">
        <v>44574</v>
      </c>
      <c r="B1758" s="2">
        <v>1.3742000000000001</v>
      </c>
      <c r="C1758" s="2">
        <f t="shared" si="213"/>
        <v>0</v>
      </c>
      <c r="D1758" s="2">
        <f t="shared" si="214"/>
        <v>1.35934</v>
      </c>
      <c r="E1758" s="2">
        <f t="shared" si="216"/>
        <v>1.3563600000000002</v>
      </c>
      <c r="F1758" s="2">
        <f t="shared" si="217"/>
        <v>1.35561</v>
      </c>
      <c r="G1758" s="2">
        <f t="shared" si="211"/>
        <v>1.3752139999999997</v>
      </c>
      <c r="H1758" s="2">
        <f t="shared" si="215"/>
        <v>1.2558695000000002</v>
      </c>
      <c r="I1758" s="2">
        <f t="array" ref="I1758">SUMPRODUCT(B1742:B1761, (ROW(B1742:B1761)-ROW(B1742)+1)) / (20*21/2)</f>
        <v>1.3665390476190478</v>
      </c>
      <c r="J1758" s="2">
        <f t="shared" si="218"/>
        <v>1.360359669355379</v>
      </c>
      <c r="K1758" s="2">
        <f t="shared" si="212"/>
        <v>1.3600564454955237</v>
      </c>
    </row>
    <row r="1759" spans="1:11" ht="13.5" x14ac:dyDescent="0.25">
      <c r="A1759" s="3">
        <v>44575</v>
      </c>
      <c r="B1759" s="2">
        <v>1.3742000000000001</v>
      </c>
      <c r="C1759" s="2">
        <f t="shared" si="213"/>
        <v>0</v>
      </c>
      <c r="D1759" s="2">
        <f t="shared" si="214"/>
        <v>1.36528</v>
      </c>
      <c r="E1759" s="2">
        <f t="shared" si="216"/>
        <v>1.3585900000000002</v>
      </c>
      <c r="F1759" s="2">
        <f t="shared" si="217"/>
        <v>1.3563550000000002</v>
      </c>
      <c r="G1759" s="2">
        <f t="shared" si="211"/>
        <v>1.3753619999999998</v>
      </c>
      <c r="H1759" s="2">
        <f t="shared" si="215"/>
        <v>1.2571085000000004</v>
      </c>
      <c r="I1759" s="2">
        <f t="array" ref="I1759">SUMPRODUCT(B1743:B1762, (ROW(B1743:B1762)-ROW(B1743)+1)) / (20*21/2)</f>
        <v>1.3713123809523811</v>
      </c>
      <c r="J1759" s="2">
        <f t="shared" si="218"/>
        <v>1.3616777960834381</v>
      </c>
      <c r="K1759" s="2">
        <f t="shared" si="212"/>
        <v>1.3606110946917775</v>
      </c>
    </row>
    <row r="1760" spans="1:11" ht="13.5" x14ac:dyDescent="0.25">
      <c r="A1760" s="3">
        <v>44578</v>
      </c>
      <c r="B1760" s="2">
        <v>1.389</v>
      </c>
      <c r="C1760" s="2">
        <f t="shared" si="213"/>
        <v>1.4799999999999924E-2</v>
      </c>
      <c r="D1760" s="2">
        <f t="shared" si="214"/>
        <v>1.3727000000000003</v>
      </c>
      <c r="E1760" s="2">
        <f t="shared" si="216"/>
        <v>1.3615600000000001</v>
      </c>
      <c r="F1760" s="2">
        <f t="shared" si="217"/>
        <v>1.3574649999999999</v>
      </c>
      <c r="G1760" s="2">
        <f t="shared" si="211"/>
        <v>1.3761039999999998</v>
      </c>
      <c r="H1760" s="2">
        <f t="shared" si="215"/>
        <v>1.2581030000000004</v>
      </c>
      <c r="I1760" s="2">
        <f t="array" ref="I1760">SUMPRODUCT(B1744:B1763, (ROW(B1744:B1763)-ROW(B1744)+1)) / (20*21/2)</f>
        <v>1.3787023809523811</v>
      </c>
      <c r="J1760" s="2">
        <f t="shared" si="218"/>
        <v>1.3642799107421584</v>
      </c>
      <c r="K1760" s="2">
        <f t="shared" si="212"/>
        <v>1.3617243850960215</v>
      </c>
    </row>
    <row r="1761" spans="1:11" ht="13.5" x14ac:dyDescent="0.25">
      <c r="A1761" s="3">
        <v>44579</v>
      </c>
      <c r="B1761" s="2">
        <v>1.4113</v>
      </c>
      <c r="C1761" s="2">
        <f t="shared" si="213"/>
        <v>2.2299999999999986E-2</v>
      </c>
      <c r="D1761" s="2">
        <f t="shared" si="214"/>
        <v>1.3845800000000001</v>
      </c>
      <c r="E1761" s="2">
        <f t="shared" si="216"/>
        <v>1.3675000000000002</v>
      </c>
      <c r="F1761" s="2">
        <f t="shared" si="217"/>
        <v>1.3611800000000003</v>
      </c>
      <c r="G1761" s="2">
        <f t="shared" si="211"/>
        <v>1.3769939999999996</v>
      </c>
      <c r="H1761" s="2">
        <f t="shared" si="215"/>
        <v>1.2592090000000005</v>
      </c>
      <c r="I1761" s="2">
        <f t="array" ref="I1761">SUMPRODUCT(B1745:B1764, (ROW(B1745:B1764)-ROW(B1745)+1)) / (20*21/2)</f>
        <v>1.3885676190476191</v>
      </c>
      <c r="J1761" s="2">
        <f t="shared" si="218"/>
        <v>1.3687580144810003</v>
      </c>
      <c r="K1761" s="2">
        <f t="shared" si="212"/>
        <v>1.3636685268569617</v>
      </c>
    </row>
    <row r="1762" spans="1:11" ht="13.5" x14ac:dyDescent="0.25">
      <c r="A1762" s="3">
        <v>44580</v>
      </c>
      <c r="B1762" s="2">
        <v>1.4113</v>
      </c>
      <c r="C1762" s="2">
        <f t="shared" si="213"/>
        <v>0</v>
      </c>
      <c r="D1762" s="2">
        <f t="shared" si="214"/>
        <v>1.3919999999999999</v>
      </c>
      <c r="E1762" s="2">
        <f t="shared" si="216"/>
        <v>1.37344</v>
      </c>
      <c r="F1762" s="2">
        <f t="shared" si="217"/>
        <v>1.3634050000000004</v>
      </c>
      <c r="G1762" s="2">
        <f t="shared" si="211"/>
        <v>1.3769939999999996</v>
      </c>
      <c r="H1762" s="2">
        <f t="shared" si="215"/>
        <v>1.2604565000000008</v>
      </c>
      <c r="I1762" s="2">
        <f t="array" ref="I1762">SUMPRODUCT(B1746:B1765, (ROW(B1746:B1765)-ROW(B1746)+1)) / (20*21/2)</f>
        <v>1.3977961904761906</v>
      </c>
      <c r="J1762" s="2">
        <f t="shared" si="218"/>
        <v>1.3728096321494765</v>
      </c>
      <c r="K1762" s="2">
        <f t="shared" si="212"/>
        <v>1.3655364277645319</v>
      </c>
    </row>
    <row r="1763" spans="1:11" ht="13.5" x14ac:dyDescent="0.25">
      <c r="A1763" s="3">
        <v>44581</v>
      </c>
      <c r="B1763" s="2">
        <v>1.4410000000000001</v>
      </c>
      <c r="C1763" s="2">
        <f t="shared" si="213"/>
        <v>2.970000000000006E-2</v>
      </c>
      <c r="D1763" s="2">
        <f t="shared" si="214"/>
        <v>1.4053599999999999</v>
      </c>
      <c r="E1763" s="2">
        <f t="shared" si="216"/>
        <v>1.3823500000000002</v>
      </c>
      <c r="F1763" s="2">
        <f t="shared" si="217"/>
        <v>1.3671150000000001</v>
      </c>
      <c r="G1763" s="2">
        <f t="shared" si="211"/>
        <v>1.3778839999999997</v>
      </c>
      <c r="H1763" s="2">
        <f t="shared" si="215"/>
        <v>1.2618880000000008</v>
      </c>
      <c r="I1763" s="2">
        <f t="array" ref="I1763">SUMPRODUCT(B1747:B1766, (ROW(B1747:B1766)-ROW(B1747)+1)) / (20*21/2)</f>
        <v>1.407807142857143</v>
      </c>
      <c r="J1763" s="2">
        <f t="shared" si="218"/>
        <v>1.3793039528971454</v>
      </c>
      <c r="K1763" s="2">
        <f t="shared" si="212"/>
        <v>1.3684957835384717</v>
      </c>
    </row>
    <row r="1764" spans="1:11" ht="13.5" x14ac:dyDescent="0.25">
      <c r="A1764" s="3">
        <v>44582</v>
      </c>
      <c r="B1764" s="2">
        <v>1.4706999999999999</v>
      </c>
      <c r="C1764" s="2">
        <f t="shared" si="213"/>
        <v>2.9699999999999838E-2</v>
      </c>
      <c r="D1764" s="2">
        <f t="shared" si="214"/>
        <v>1.4246599999999998</v>
      </c>
      <c r="E1764" s="2">
        <f t="shared" si="216"/>
        <v>1.3949700000000003</v>
      </c>
      <c r="F1764" s="2">
        <f t="shared" si="217"/>
        <v>1.3738000000000004</v>
      </c>
      <c r="G1764" s="2">
        <f t="shared" si="211"/>
        <v>1.3790719999999999</v>
      </c>
      <c r="H1764" s="2">
        <f t="shared" si="215"/>
        <v>1.2631490000000007</v>
      </c>
      <c r="I1764" s="2">
        <f t="array" ref="I1764">SUMPRODUCT(B1748:B1767, (ROW(B1748:B1767)-ROW(B1748)+1)) / (20*21/2)</f>
        <v>1.4193404761904767</v>
      </c>
      <c r="J1764" s="2">
        <f t="shared" si="218"/>
        <v>1.3880083383355124</v>
      </c>
      <c r="K1764" s="2">
        <f t="shared" si="212"/>
        <v>1.372503792027159</v>
      </c>
    </row>
    <row r="1765" spans="1:11" ht="13.5" x14ac:dyDescent="0.25">
      <c r="A1765" s="3">
        <v>44585</v>
      </c>
      <c r="B1765" s="2">
        <v>1.4706999999999999</v>
      </c>
      <c r="C1765" s="2">
        <f t="shared" si="213"/>
        <v>0</v>
      </c>
      <c r="D1765" s="2">
        <f t="shared" si="214"/>
        <v>1.4410000000000001</v>
      </c>
      <c r="E1765" s="2">
        <f t="shared" si="216"/>
        <v>1.4068500000000004</v>
      </c>
      <c r="F1765" s="2">
        <f t="shared" si="217"/>
        <v>1.3804850000000002</v>
      </c>
      <c r="G1765" s="2">
        <f t="shared" si="211"/>
        <v>1.3801119999999998</v>
      </c>
      <c r="H1765" s="2">
        <f t="shared" si="215"/>
        <v>1.2643750000000007</v>
      </c>
      <c r="I1765" s="2">
        <f t="array" ref="I1765">SUMPRODUCT(B1749:B1768, (ROW(B1749:B1768)-ROW(B1749)+1)) / (20*21/2)</f>
        <v>1.4322900000000001</v>
      </c>
      <c r="J1765" s="2">
        <f t="shared" si="218"/>
        <v>1.3958837346845112</v>
      </c>
      <c r="K1765" s="2">
        <f t="shared" si="212"/>
        <v>1.3763546237123685</v>
      </c>
    </row>
    <row r="1766" spans="1:11" ht="13.5" x14ac:dyDescent="0.25">
      <c r="A1766" s="3">
        <v>44586</v>
      </c>
      <c r="B1766" s="2">
        <v>1.4856</v>
      </c>
      <c r="C1766" s="2">
        <f t="shared" si="213"/>
        <v>1.4900000000000135E-2</v>
      </c>
      <c r="D1766" s="2">
        <f t="shared" si="214"/>
        <v>1.4558599999999999</v>
      </c>
      <c r="E1766" s="2">
        <f t="shared" si="216"/>
        <v>1.4202200000000003</v>
      </c>
      <c r="F1766" s="2">
        <f t="shared" si="217"/>
        <v>1.3868000000000005</v>
      </c>
      <c r="G1766" s="2">
        <f t="shared" si="211"/>
        <v>1.3815979999999999</v>
      </c>
      <c r="H1766" s="2">
        <f t="shared" si="215"/>
        <v>1.2656755000000006</v>
      </c>
      <c r="I1766" s="2">
        <f t="array" ref="I1766">SUMPRODUCT(B1750:B1769, (ROW(B1750:B1769)-ROW(B1750)+1)) / (20*21/2)</f>
        <v>1.4437114285714288</v>
      </c>
      <c r="J1766" s="2">
        <f t="shared" si="218"/>
        <v>1.4044281409050339</v>
      </c>
      <c r="K1766" s="2">
        <f t="shared" si="212"/>
        <v>1.3806387561158049</v>
      </c>
    </row>
    <row r="1767" spans="1:11" ht="13.5" x14ac:dyDescent="0.25">
      <c r="A1767" s="3">
        <v>44587</v>
      </c>
      <c r="B1767" s="2">
        <v>1.5079</v>
      </c>
      <c r="C1767" s="2">
        <f t="shared" si="213"/>
        <v>2.2299999999999986E-2</v>
      </c>
      <c r="D1767" s="2">
        <f t="shared" si="214"/>
        <v>1.4751799999999999</v>
      </c>
      <c r="E1767" s="2">
        <f t="shared" si="216"/>
        <v>1.4335900000000001</v>
      </c>
      <c r="F1767" s="2">
        <f t="shared" si="217"/>
        <v>1.3942300000000001</v>
      </c>
      <c r="G1767" s="2">
        <f t="shared" si="211"/>
        <v>1.3833820000000003</v>
      </c>
      <c r="H1767" s="2">
        <f t="shared" si="215"/>
        <v>1.2671935000000007</v>
      </c>
      <c r="I1767" s="2">
        <f t="array" ref="I1767">SUMPRODUCT(B1751:B1770, (ROW(B1751:B1770)-ROW(B1751)+1)) / (20*21/2)</f>
        <v>1.4529100000000001</v>
      </c>
      <c r="J1767" s="2">
        <f t="shared" si="218"/>
        <v>1.414282603675983</v>
      </c>
      <c r="K1767" s="2">
        <f t="shared" si="212"/>
        <v>1.3856293931308714</v>
      </c>
    </row>
    <row r="1768" spans="1:11" ht="13.5" x14ac:dyDescent="0.25">
      <c r="A1768" s="3">
        <v>44588</v>
      </c>
      <c r="B1768" s="2">
        <v>1.5302</v>
      </c>
      <c r="C1768" s="2">
        <f t="shared" si="213"/>
        <v>2.2299999999999986E-2</v>
      </c>
      <c r="D1768" s="2">
        <f t="shared" si="214"/>
        <v>1.49302</v>
      </c>
      <c r="E1768" s="2">
        <f t="shared" si="216"/>
        <v>1.44919</v>
      </c>
      <c r="F1768" s="2">
        <f t="shared" si="217"/>
        <v>1.4027750000000003</v>
      </c>
      <c r="G1768" s="2">
        <f t="shared" si="211"/>
        <v>1.3859079999999999</v>
      </c>
      <c r="H1768" s="2">
        <f t="shared" si="215"/>
        <v>1.2688230000000007</v>
      </c>
      <c r="I1768" s="2">
        <f t="array" ref="I1768">SUMPRODUCT(B1752:B1771, (ROW(B1752:B1771)-ROW(B1752)+1)) / (20*21/2)</f>
        <v>1.4635247619047616</v>
      </c>
      <c r="J1768" s="2">
        <f t="shared" si="218"/>
        <v>1.4253223557068417</v>
      </c>
      <c r="K1768" s="2">
        <f t="shared" si="212"/>
        <v>1.3912988286943666</v>
      </c>
    </row>
    <row r="1769" spans="1:11" ht="13.5" x14ac:dyDescent="0.25">
      <c r="A1769" s="3">
        <v>44589</v>
      </c>
      <c r="B1769" s="2">
        <v>1.5226999999999999</v>
      </c>
      <c r="C1769" s="2">
        <f t="shared" si="213"/>
        <v>-7.5000000000000622E-3</v>
      </c>
      <c r="D1769" s="2">
        <f t="shared" si="214"/>
        <v>1.5034199999999998</v>
      </c>
      <c r="E1769" s="2">
        <f t="shared" si="216"/>
        <v>1.46404</v>
      </c>
      <c r="F1769" s="2">
        <f t="shared" si="217"/>
        <v>1.4113150000000003</v>
      </c>
      <c r="G1769" s="2">
        <f t="shared" si="211"/>
        <v>1.388136</v>
      </c>
      <c r="H1769" s="2">
        <f t="shared" si="215"/>
        <v>1.2704505000000006</v>
      </c>
      <c r="I1769" s="2">
        <f t="array" ref="I1769">SUMPRODUCT(B1753:B1772, (ROW(B1753:B1772)-ROW(B1753)+1)) / (20*21/2)</f>
        <v>1.4732904761904759</v>
      </c>
      <c r="J1769" s="2">
        <f t="shared" si="218"/>
        <v>1.4345964170680949</v>
      </c>
      <c r="K1769" s="2">
        <f t="shared" si="212"/>
        <v>1.3964518158043915</v>
      </c>
    </row>
    <row r="1770" spans="1:11" ht="13.5" x14ac:dyDescent="0.25">
      <c r="A1770" s="3">
        <v>44592</v>
      </c>
      <c r="B1770" s="2">
        <v>1.5079</v>
      </c>
      <c r="C1770" s="2">
        <f t="shared" si="213"/>
        <v>-1.4799999999999924E-2</v>
      </c>
      <c r="D1770" s="2">
        <f t="shared" si="214"/>
        <v>1.5108600000000001</v>
      </c>
      <c r="E1770" s="2">
        <f t="shared" si="216"/>
        <v>1.47593</v>
      </c>
      <c r="F1770" s="2">
        <f t="shared" si="217"/>
        <v>1.4187450000000001</v>
      </c>
      <c r="G1770" s="2">
        <f t="shared" si="211"/>
        <v>1.3906620000000003</v>
      </c>
      <c r="H1770" s="2">
        <f t="shared" si="215"/>
        <v>1.2720040000000008</v>
      </c>
      <c r="I1770" s="2">
        <f t="array" ref="I1770">SUMPRODUCT(B1754:B1773, (ROW(B1754:B1773)-ROW(B1754)+1)) / (20*21/2)</f>
        <v>1.4829119047619048</v>
      </c>
      <c r="J1770" s="2">
        <f t="shared" si="218"/>
        <v>1.4415777106806573</v>
      </c>
      <c r="K1770" s="2">
        <f t="shared" si="212"/>
        <v>1.4008223328316702</v>
      </c>
    </row>
    <row r="1771" spans="1:11" ht="13.5" x14ac:dyDescent="0.25">
      <c r="A1771" s="3">
        <v>44593</v>
      </c>
      <c r="B1771" s="2">
        <v>1.5302</v>
      </c>
      <c r="C1771" s="2">
        <f t="shared" si="213"/>
        <v>2.2299999999999986E-2</v>
      </c>
      <c r="D1771" s="2">
        <f t="shared" si="214"/>
        <v>1.5197800000000001</v>
      </c>
      <c r="E1771" s="2">
        <f t="shared" si="216"/>
        <v>1.4878200000000001</v>
      </c>
      <c r="F1771" s="2">
        <f t="shared" si="217"/>
        <v>1.4276600000000002</v>
      </c>
      <c r="G1771" s="2">
        <f t="shared" si="211"/>
        <v>1.393486</v>
      </c>
      <c r="H1771" s="2">
        <f t="shared" si="215"/>
        <v>1.2736690000000008</v>
      </c>
      <c r="I1771" s="2">
        <f t="array" ref="I1771">SUMPRODUCT(B1755:B1774, (ROW(B1755:B1774)-ROW(B1755)+1)) / (20*21/2)</f>
        <v>1.4923538095238091</v>
      </c>
      <c r="J1771" s="2">
        <f t="shared" si="218"/>
        <v>1.4500179287110708</v>
      </c>
      <c r="K1771" s="2">
        <f t="shared" si="212"/>
        <v>1.4058959668382713</v>
      </c>
    </row>
    <row r="1772" spans="1:11" ht="13.5" x14ac:dyDescent="0.25">
      <c r="A1772" s="3">
        <v>44594</v>
      </c>
      <c r="B1772" s="2">
        <v>1.5302</v>
      </c>
      <c r="C1772" s="2">
        <f t="shared" si="213"/>
        <v>0</v>
      </c>
      <c r="D1772" s="2">
        <f t="shared" si="214"/>
        <v>1.52424</v>
      </c>
      <c r="E1772" s="2">
        <f t="shared" si="216"/>
        <v>1.4997100000000001</v>
      </c>
      <c r="F1772" s="2">
        <f t="shared" si="217"/>
        <v>1.4365750000000002</v>
      </c>
      <c r="G1772" s="2">
        <f t="shared" si="211"/>
        <v>1.3963099999999999</v>
      </c>
      <c r="H1772" s="2">
        <f t="shared" si="215"/>
        <v>1.2755110000000007</v>
      </c>
      <c r="I1772" s="2">
        <f t="array" ref="I1772">SUMPRODUCT(B1756:B1775, (ROW(B1756:B1775)-ROW(B1756)+1)) / (20*21/2)</f>
        <v>1.5050885714285716</v>
      </c>
      <c r="J1772" s="2">
        <f t="shared" si="218"/>
        <v>1.4576543164528735</v>
      </c>
      <c r="K1772" s="2">
        <f t="shared" si="212"/>
        <v>1.4107706348053979</v>
      </c>
    </row>
    <row r="1773" spans="1:11" ht="13.5" x14ac:dyDescent="0.25">
      <c r="A1773" s="3">
        <v>44595</v>
      </c>
      <c r="B1773" s="2">
        <v>1.5376000000000001</v>
      </c>
      <c r="C1773" s="2">
        <f t="shared" si="213"/>
        <v>7.4000000000000732E-3</v>
      </c>
      <c r="D1773" s="2">
        <f t="shared" si="214"/>
        <v>1.52572</v>
      </c>
      <c r="E1773" s="2">
        <f t="shared" si="216"/>
        <v>1.5093700000000001</v>
      </c>
      <c r="F1773" s="2">
        <f t="shared" si="217"/>
        <v>1.4458600000000001</v>
      </c>
      <c r="G1773" s="2">
        <f t="shared" si="211"/>
        <v>1.3992820000000001</v>
      </c>
      <c r="H1773" s="2">
        <f t="shared" si="215"/>
        <v>1.2772840000000008</v>
      </c>
      <c r="I1773" s="2">
        <f t="array" ref="I1773">SUMPRODUCT(B1757:B1776, (ROW(B1757:B1776)-ROW(B1757)+1)) / (20*21/2)</f>
        <v>1.5145676190476192</v>
      </c>
      <c r="J1773" s="2">
        <f t="shared" si="218"/>
        <v>1.4652681910764094</v>
      </c>
      <c r="K1773" s="2">
        <f t="shared" si="212"/>
        <v>1.4157443354012647</v>
      </c>
    </row>
    <row r="1774" spans="1:11" ht="13.5" x14ac:dyDescent="0.25">
      <c r="A1774" s="3">
        <v>44596</v>
      </c>
      <c r="B1774" s="2">
        <v>1.5449999999999999</v>
      </c>
      <c r="C1774" s="2">
        <f t="shared" si="213"/>
        <v>7.3999999999998511E-3</v>
      </c>
      <c r="D1774" s="2">
        <f t="shared" si="214"/>
        <v>1.5301800000000001</v>
      </c>
      <c r="E1774" s="2">
        <f t="shared" si="216"/>
        <v>1.5167999999999999</v>
      </c>
      <c r="F1774" s="2">
        <f t="shared" si="217"/>
        <v>1.4558850000000003</v>
      </c>
      <c r="G1774" s="2">
        <f t="shared" si="211"/>
        <v>1.4024020000000001</v>
      </c>
      <c r="H1774" s="2">
        <f t="shared" si="215"/>
        <v>1.2793415000000006</v>
      </c>
      <c r="I1774" s="2">
        <f t="array" ref="I1774">SUMPRODUCT(B1758:B1777, (ROW(B1758:B1777)-ROW(B1758)+1)) / (20*21/2)</f>
        <v>1.5237257142857141</v>
      </c>
      <c r="J1774" s="2">
        <f t="shared" si="218"/>
        <v>1.47286169668818</v>
      </c>
      <c r="K1774" s="2">
        <f t="shared" si="212"/>
        <v>1.4208131849933718</v>
      </c>
    </row>
    <row r="1775" spans="1:11" ht="13.5" x14ac:dyDescent="0.25">
      <c r="A1775" s="3">
        <v>44599</v>
      </c>
      <c r="B1775" s="2">
        <v>1.5895999999999999</v>
      </c>
      <c r="C1775" s="2">
        <f t="shared" si="213"/>
        <v>4.4599999999999973E-2</v>
      </c>
      <c r="D1775" s="2">
        <f t="shared" si="214"/>
        <v>1.5465199999999999</v>
      </c>
      <c r="E1775" s="2">
        <f t="shared" si="216"/>
        <v>1.5286899999999999</v>
      </c>
      <c r="F1775" s="2">
        <f t="shared" si="217"/>
        <v>1.4677700000000002</v>
      </c>
      <c r="G1775" s="2">
        <f t="shared" si="211"/>
        <v>1.4064140000000003</v>
      </c>
      <c r="H1775" s="2">
        <f t="shared" si="215"/>
        <v>1.2815160000000005</v>
      </c>
      <c r="I1775" s="2">
        <f t="array" ref="I1775">SUMPRODUCT(B1759:B1778, (ROW(B1759:B1778)-ROW(B1759)+1)) / (20*21/2)</f>
        <v>1.5354719047619048</v>
      </c>
      <c r="J1775" s="2">
        <f t="shared" si="218"/>
        <v>1.4839796303369246</v>
      </c>
      <c r="K1775" s="2">
        <f t="shared" si="212"/>
        <v>1.4274322757779454</v>
      </c>
    </row>
    <row r="1776" spans="1:11" ht="13.5" x14ac:dyDescent="0.25">
      <c r="A1776" s="3">
        <v>44600</v>
      </c>
      <c r="B1776" s="2">
        <v>1.5672999999999999</v>
      </c>
      <c r="C1776" s="2">
        <f t="shared" si="213"/>
        <v>-2.2299999999999986E-2</v>
      </c>
      <c r="D1776" s="2">
        <f t="shared" si="214"/>
        <v>1.5539400000000001</v>
      </c>
      <c r="E1776" s="2">
        <f t="shared" si="216"/>
        <v>1.5368600000000001</v>
      </c>
      <c r="F1776" s="2">
        <f t="shared" si="217"/>
        <v>1.4785400000000002</v>
      </c>
      <c r="G1776" s="2">
        <f t="shared" si="211"/>
        <v>1.4099800000000005</v>
      </c>
      <c r="H1776" s="2">
        <f t="shared" si="215"/>
        <v>1.2836145000000008</v>
      </c>
      <c r="I1776" s="2">
        <f t="array" ref="I1776">SUMPRODUCT(B1760:B1779, (ROW(B1760:B1779)-ROW(B1760)+1)) / (20*21/2)</f>
        <v>1.5460861904761907</v>
      </c>
      <c r="J1776" s="2">
        <f t="shared" si="218"/>
        <v>1.4919149036381698</v>
      </c>
      <c r="K1776" s="2">
        <f t="shared" si="212"/>
        <v>1.4329172845709672</v>
      </c>
    </row>
    <row r="1777" spans="1:11" ht="13.5" x14ac:dyDescent="0.25">
      <c r="A1777" s="3">
        <v>44601</v>
      </c>
      <c r="B1777" s="2">
        <v>1.5747</v>
      </c>
      <c r="C1777" s="2">
        <f t="shared" si="213"/>
        <v>7.4000000000000732E-3</v>
      </c>
      <c r="D1777" s="2">
        <f t="shared" si="214"/>
        <v>1.56284</v>
      </c>
      <c r="E1777" s="2">
        <f t="shared" si="216"/>
        <v>1.5435399999999997</v>
      </c>
      <c r="F1777" s="2">
        <f t="shared" si="217"/>
        <v>1.4885650000000001</v>
      </c>
      <c r="G1777" s="2">
        <f t="shared" si="211"/>
        <v>1.4136940000000005</v>
      </c>
      <c r="H1777" s="2">
        <f t="shared" si="215"/>
        <v>1.2857500000000004</v>
      </c>
      <c r="I1777" s="2">
        <f t="array" ref="I1777">SUMPRODUCT(B1761:B1780, (ROW(B1761:B1780)-ROW(B1761)+1)) / (20*21/2)</f>
        <v>1.5541495238095238</v>
      </c>
      <c r="J1777" s="2">
        <f t="shared" si="218"/>
        <v>1.4997991985297727</v>
      </c>
      <c r="K1777" s="2">
        <f t="shared" si="212"/>
        <v>1.4384773910583804</v>
      </c>
    </row>
    <row r="1778" spans="1:11" ht="13.5" x14ac:dyDescent="0.25">
      <c r="A1778" s="3">
        <v>44602</v>
      </c>
      <c r="B1778" s="2">
        <v>1.6119000000000001</v>
      </c>
      <c r="C1778" s="2">
        <f t="shared" si="213"/>
        <v>3.7200000000000122E-2</v>
      </c>
      <c r="D1778" s="2">
        <f t="shared" si="214"/>
        <v>1.5777000000000001</v>
      </c>
      <c r="E1778" s="2">
        <f t="shared" si="216"/>
        <v>1.5517100000000001</v>
      </c>
      <c r="F1778" s="2">
        <f t="shared" si="217"/>
        <v>1.5004500000000001</v>
      </c>
      <c r="G1778" s="2">
        <f t="shared" ref="G1778:G1841" si="219">AVERAGE(B1729:B1778)</f>
        <v>1.4181520000000003</v>
      </c>
      <c r="H1778" s="2">
        <f t="shared" si="215"/>
        <v>1.2879415000000005</v>
      </c>
      <c r="I1778" s="2">
        <f t="array" ref="I1778">SUMPRODUCT(B1762:B1781, (ROW(B1762:B1781)-ROW(B1762)+1)) / (20*21/2)</f>
        <v>1.5590985714285714</v>
      </c>
      <c r="J1778" s="2">
        <f t="shared" si="218"/>
        <v>1.5104754653364612</v>
      </c>
      <c r="K1778" s="2">
        <f t="shared" si="212"/>
        <v>1.445278277683542</v>
      </c>
    </row>
    <row r="1779" spans="1:11" ht="13.5" x14ac:dyDescent="0.25">
      <c r="A1779" s="3">
        <v>44603</v>
      </c>
      <c r="B1779" s="2">
        <v>1.6119000000000001</v>
      </c>
      <c r="C1779" s="2">
        <f t="shared" si="213"/>
        <v>0</v>
      </c>
      <c r="D1779" s="2">
        <f t="shared" si="214"/>
        <v>1.5910800000000003</v>
      </c>
      <c r="E1779" s="2">
        <f t="shared" si="216"/>
        <v>1.5606300000000002</v>
      </c>
      <c r="F1779" s="2">
        <f t="shared" si="217"/>
        <v>1.5123349999999998</v>
      </c>
      <c r="G1779" s="2">
        <f t="shared" si="219"/>
        <v>1.4226100000000002</v>
      </c>
      <c r="H1779" s="2">
        <f t="shared" si="215"/>
        <v>1.2900585000000004</v>
      </c>
      <c r="I1779" s="2">
        <f t="array" ref="I1779">SUMPRODUCT(B1763:B1782, (ROW(B1763:B1782)-ROW(B1763)+1)) / (20*21/2)</f>
        <v>1.5653933333333332</v>
      </c>
      <c r="J1779" s="2">
        <f t="shared" si="218"/>
        <v>1.5201349448282269</v>
      </c>
      <c r="K1779" s="2">
        <f t="shared" ref="K1779:K1842" si="220">$K$4*B1779+(1-$K$4)*K1778</f>
        <v>1.4518124628724227</v>
      </c>
    </row>
    <row r="1780" spans="1:11" ht="13.5" x14ac:dyDescent="0.25">
      <c r="A1780" s="3">
        <v>44606</v>
      </c>
      <c r="B1780" s="2">
        <v>1.597</v>
      </c>
      <c r="C1780" s="2">
        <f t="shared" si="213"/>
        <v>-1.4900000000000135E-2</v>
      </c>
      <c r="D1780" s="2">
        <f t="shared" si="214"/>
        <v>1.59256</v>
      </c>
      <c r="E1780" s="2">
        <f t="shared" si="216"/>
        <v>1.5695399999999999</v>
      </c>
      <c r="F1780" s="2">
        <f t="shared" si="217"/>
        <v>1.5227350000000002</v>
      </c>
      <c r="G1780" s="2">
        <f t="shared" si="219"/>
        <v>1.4267700000000005</v>
      </c>
      <c r="H1780" s="2">
        <f t="shared" si="215"/>
        <v>1.2920640000000005</v>
      </c>
      <c r="I1780" s="2">
        <f t="array" ref="I1780">SUMPRODUCT(B1764:B1783, (ROW(B1764:B1783)-ROW(B1764)+1)) / (20*21/2)</f>
        <v>1.5792990476190476</v>
      </c>
      <c r="J1780" s="2">
        <f t="shared" si="218"/>
        <v>1.5274554262731577</v>
      </c>
      <c r="K1780" s="2">
        <f t="shared" si="220"/>
        <v>1.4575060917793865</v>
      </c>
    </row>
    <row r="1781" spans="1:11" ht="13.5" x14ac:dyDescent="0.25">
      <c r="A1781" s="3">
        <v>44607</v>
      </c>
      <c r="B1781" s="2">
        <v>1.5747</v>
      </c>
      <c r="C1781" s="2">
        <f t="shared" si="213"/>
        <v>-2.2299999999999986E-2</v>
      </c>
      <c r="D1781" s="2">
        <f t="shared" si="214"/>
        <v>1.5940400000000001</v>
      </c>
      <c r="E1781" s="2">
        <f t="shared" si="216"/>
        <v>1.57399</v>
      </c>
      <c r="F1781" s="2">
        <f t="shared" si="217"/>
        <v>1.530905</v>
      </c>
      <c r="G1781" s="2">
        <f t="shared" si="219"/>
        <v>1.4304840000000001</v>
      </c>
      <c r="H1781" s="2">
        <f t="shared" si="215"/>
        <v>1.2939580000000006</v>
      </c>
      <c r="I1781" s="2">
        <f t="array" ref="I1781">SUMPRODUCT(B1765:B1784, (ROW(B1765:B1784)-ROW(B1765)+1)) / (20*21/2)</f>
        <v>1.5884942857142859</v>
      </c>
      <c r="J1781" s="2">
        <f t="shared" si="218"/>
        <v>1.531954909485238</v>
      </c>
      <c r="K1781" s="2">
        <f t="shared" si="220"/>
        <v>1.4621019313174497</v>
      </c>
    </row>
    <row r="1782" spans="1:11" ht="13.5" x14ac:dyDescent="0.25">
      <c r="A1782" s="3">
        <v>44608</v>
      </c>
      <c r="B1782" s="2">
        <v>1.597</v>
      </c>
      <c r="C1782" s="2">
        <f t="shared" si="213"/>
        <v>2.2299999999999986E-2</v>
      </c>
      <c r="D1782" s="2">
        <f t="shared" si="214"/>
        <v>1.5985</v>
      </c>
      <c r="E1782" s="2">
        <f t="shared" si="216"/>
        <v>1.58067</v>
      </c>
      <c r="F1782" s="2">
        <f t="shared" si="217"/>
        <v>1.5401900000000002</v>
      </c>
      <c r="G1782" s="2">
        <f t="shared" si="219"/>
        <v>1.4349400000000001</v>
      </c>
      <c r="H1782" s="2">
        <f t="shared" si="215"/>
        <v>1.2961120000000006</v>
      </c>
      <c r="I1782" s="2">
        <f t="array" ref="I1782">SUMPRODUCT(B1766:B1785, (ROW(B1766:B1785)-ROW(B1766)+1)) / (20*21/2)</f>
        <v>1.5975452380952382</v>
      </c>
      <c r="J1782" s="2">
        <f t="shared" si="218"/>
        <v>1.5381496800104535</v>
      </c>
      <c r="K1782" s="2">
        <f t="shared" si="220"/>
        <v>1.467392051657942</v>
      </c>
    </row>
    <row r="1783" spans="1:11" ht="13.5" x14ac:dyDescent="0.25">
      <c r="A1783" s="3">
        <v>44609</v>
      </c>
      <c r="B1783" s="2">
        <v>1.6861999999999999</v>
      </c>
      <c r="C1783" s="2">
        <f t="shared" si="213"/>
        <v>8.9199999999999946E-2</v>
      </c>
      <c r="D1783" s="2">
        <f t="shared" si="214"/>
        <v>1.6133599999999997</v>
      </c>
      <c r="E1783" s="2">
        <f t="shared" si="216"/>
        <v>1.5955299999999999</v>
      </c>
      <c r="F1783" s="2">
        <f t="shared" si="217"/>
        <v>1.5524499999999999</v>
      </c>
      <c r="G1783" s="2">
        <f t="shared" si="219"/>
        <v>1.4410320000000001</v>
      </c>
      <c r="H1783" s="2">
        <f t="shared" si="215"/>
        <v>1.2987120000000005</v>
      </c>
      <c r="I1783" s="2">
        <f t="array" ref="I1783">SUMPRODUCT(B1767:B1786, (ROW(B1767:B1786)-ROW(B1767)+1)) / (20*21/2)</f>
        <v>1.6064261904761907</v>
      </c>
      <c r="J1783" s="2">
        <f t="shared" si="218"/>
        <v>1.5522497104856483</v>
      </c>
      <c r="K1783" s="2">
        <f t="shared" si="220"/>
        <v>1.4759727555144933</v>
      </c>
    </row>
    <row r="1784" spans="1:11" ht="13.5" x14ac:dyDescent="0.25">
      <c r="A1784" s="3">
        <v>44610</v>
      </c>
      <c r="B1784" s="2">
        <v>1.649</v>
      </c>
      <c r="C1784" s="2">
        <f t="shared" si="213"/>
        <v>-3.71999999999999E-2</v>
      </c>
      <c r="D1784" s="2">
        <f t="shared" si="214"/>
        <v>1.6207799999999999</v>
      </c>
      <c r="E1784" s="2">
        <f t="shared" si="216"/>
        <v>1.6059300000000001</v>
      </c>
      <c r="F1784" s="2">
        <f t="shared" si="217"/>
        <v>1.5613649999999999</v>
      </c>
      <c r="G1784" s="2">
        <f t="shared" si="219"/>
        <v>1.4463799999999998</v>
      </c>
      <c r="H1784" s="2">
        <f t="shared" si="215"/>
        <v>1.3012005000000009</v>
      </c>
      <c r="I1784" s="2">
        <f t="array" ref="I1784">SUMPRODUCT(B1768:B1787, (ROW(B1768:B1787)-ROW(B1768)+1)) / (20*21/2)</f>
        <v>1.619410476190476</v>
      </c>
      <c r="J1784" s="2">
        <f t="shared" si="218"/>
        <v>1.5614640237727295</v>
      </c>
      <c r="K1784" s="2">
        <f t="shared" si="220"/>
        <v>1.4827581376511798</v>
      </c>
    </row>
    <row r="1785" spans="1:11" ht="13.5" x14ac:dyDescent="0.25">
      <c r="A1785" s="3">
        <v>44613</v>
      </c>
      <c r="B1785" s="2">
        <v>1.6564000000000001</v>
      </c>
      <c r="C1785" s="2">
        <f t="shared" si="213"/>
        <v>7.4000000000000732E-3</v>
      </c>
      <c r="D1785" s="2">
        <f t="shared" si="214"/>
        <v>1.63266</v>
      </c>
      <c r="E1785" s="2">
        <f t="shared" si="216"/>
        <v>1.6126100000000001</v>
      </c>
      <c r="F1785" s="2">
        <f t="shared" si="217"/>
        <v>1.5706500000000001</v>
      </c>
      <c r="G1785" s="2">
        <f t="shared" si="219"/>
        <v>1.4520239999999998</v>
      </c>
      <c r="H1785" s="2">
        <f t="shared" si="215"/>
        <v>1.3038745000000012</v>
      </c>
      <c r="I1785" s="2">
        <f t="array" ref="I1785">SUMPRODUCT(B1769:B1788, (ROW(B1769:B1788)-ROW(B1769)+1)) / (20*21/2)</f>
        <v>1.627861428571429</v>
      </c>
      <c r="J1785" s="2">
        <f t="shared" si="218"/>
        <v>1.5705055453181838</v>
      </c>
      <c r="K1785" s="2">
        <f t="shared" si="220"/>
        <v>1.4895676224491727</v>
      </c>
    </row>
    <row r="1786" spans="1:11" ht="13.5" x14ac:dyDescent="0.25">
      <c r="A1786" s="3">
        <v>44614</v>
      </c>
      <c r="B1786" s="2">
        <v>1.6638999999999999</v>
      </c>
      <c r="C1786" s="2">
        <f t="shared" si="213"/>
        <v>7.4999999999998401E-3</v>
      </c>
      <c r="D1786" s="2">
        <f t="shared" si="214"/>
        <v>1.6504999999999999</v>
      </c>
      <c r="E1786" s="2">
        <f t="shared" si="216"/>
        <v>1.6222699999999999</v>
      </c>
      <c r="F1786" s="2">
        <f t="shared" si="217"/>
        <v>1.5795650000000001</v>
      </c>
      <c r="G1786" s="2">
        <f t="shared" si="219"/>
        <v>1.4578180000000001</v>
      </c>
      <c r="H1786" s="2">
        <f t="shared" si="215"/>
        <v>1.306623000000001</v>
      </c>
      <c r="I1786" s="2">
        <f t="array" ref="I1786">SUMPRODUCT(B1770:B1789, (ROW(B1770:B1789)-ROW(B1770)+1)) / (20*21/2)</f>
        <v>1.6391480952380952</v>
      </c>
      <c r="J1786" s="2">
        <f t="shared" si="218"/>
        <v>1.5794002552878807</v>
      </c>
      <c r="K1786" s="2">
        <f t="shared" si="220"/>
        <v>1.4964041862746953</v>
      </c>
    </row>
    <row r="1787" spans="1:11" ht="13.5" x14ac:dyDescent="0.25">
      <c r="A1787" s="3">
        <v>44615</v>
      </c>
      <c r="B1787" s="2">
        <v>1.7159</v>
      </c>
      <c r="C1787" s="2">
        <f t="shared" si="213"/>
        <v>5.2000000000000046E-2</v>
      </c>
      <c r="D1787" s="2">
        <f t="shared" si="214"/>
        <v>1.67428</v>
      </c>
      <c r="E1787" s="2">
        <f t="shared" si="216"/>
        <v>1.63639</v>
      </c>
      <c r="F1787" s="2">
        <f t="shared" si="217"/>
        <v>1.5899649999999999</v>
      </c>
      <c r="G1787" s="2">
        <f t="shared" si="219"/>
        <v>1.4648000000000001</v>
      </c>
      <c r="H1787" s="2">
        <f t="shared" si="215"/>
        <v>1.3096315000000007</v>
      </c>
      <c r="I1787" s="2">
        <f t="array" ref="I1787">SUMPRODUCT(B1771:B1790, (ROW(B1771:B1790)-ROW(B1771)+1)) / (20*21/2)</f>
        <v>1.6495147619047619</v>
      </c>
      <c r="J1787" s="2">
        <f t="shared" si="218"/>
        <v>1.5924002309747491</v>
      </c>
      <c r="K1787" s="2">
        <f t="shared" si="220"/>
        <v>1.5050118652443152</v>
      </c>
    </row>
    <row r="1788" spans="1:11" ht="13.5" x14ac:dyDescent="0.25">
      <c r="A1788" s="3">
        <v>44616</v>
      </c>
      <c r="B1788" s="2">
        <v>1.6787000000000001</v>
      </c>
      <c r="C1788" s="2">
        <f t="shared" si="213"/>
        <v>-3.71999999999999E-2</v>
      </c>
      <c r="D1788" s="2">
        <f t="shared" si="214"/>
        <v>1.6727800000000002</v>
      </c>
      <c r="E1788" s="2">
        <f t="shared" si="216"/>
        <v>1.6430699999999998</v>
      </c>
      <c r="F1788" s="2">
        <f t="shared" si="217"/>
        <v>1.5973900000000003</v>
      </c>
      <c r="G1788" s="2">
        <f t="shared" si="219"/>
        <v>1.4710380000000003</v>
      </c>
      <c r="H1788" s="2">
        <f t="shared" si="215"/>
        <v>1.3124540000000007</v>
      </c>
      <c r="I1788" s="2">
        <f t="array" ref="I1788">SUMPRODUCT(B1772:B1791, (ROW(B1772:B1791)-ROW(B1772)+1)) / (20*21/2)</f>
        <v>1.6659576190476193</v>
      </c>
      <c r="J1788" s="2">
        <f t="shared" si="218"/>
        <v>1.6006192565962016</v>
      </c>
      <c r="K1788" s="2">
        <f t="shared" si="220"/>
        <v>1.511823164646499</v>
      </c>
    </row>
    <row r="1789" spans="1:11" ht="13.5" x14ac:dyDescent="0.25">
      <c r="A1789" s="3">
        <v>44617</v>
      </c>
      <c r="B1789" s="2">
        <v>1.7159</v>
      </c>
      <c r="C1789" s="2">
        <f t="shared" si="213"/>
        <v>3.71999999999999E-2</v>
      </c>
      <c r="D1789" s="2">
        <f t="shared" si="214"/>
        <v>1.6861599999999999</v>
      </c>
      <c r="E1789" s="2">
        <f t="shared" si="216"/>
        <v>1.65347</v>
      </c>
      <c r="F1789" s="2">
        <f t="shared" si="217"/>
        <v>1.6070500000000003</v>
      </c>
      <c r="G1789" s="2">
        <f t="shared" si="219"/>
        <v>1.4781700000000004</v>
      </c>
      <c r="H1789" s="2">
        <f t="shared" si="215"/>
        <v>1.3155740000000007</v>
      </c>
      <c r="I1789" s="2">
        <f t="array" ref="I1789">SUMPRODUCT(B1773:B1792, (ROW(B1773:B1792)-ROW(B1773)+1)) / (20*21/2)</f>
        <v>1.6804580952380948</v>
      </c>
      <c r="J1789" s="2">
        <f t="shared" si="218"/>
        <v>1.6115983750156109</v>
      </c>
      <c r="K1789" s="2">
        <f t="shared" si="220"/>
        <v>1.5198261777976168</v>
      </c>
    </row>
    <row r="1790" spans="1:11" ht="13.5" x14ac:dyDescent="0.25">
      <c r="A1790" s="3">
        <v>44620</v>
      </c>
      <c r="B1790" s="2">
        <v>1.7159</v>
      </c>
      <c r="C1790" s="2">
        <f t="shared" si="213"/>
        <v>0</v>
      </c>
      <c r="D1790" s="2">
        <f t="shared" si="214"/>
        <v>1.6980599999999999</v>
      </c>
      <c r="E1790" s="2">
        <f t="shared" si="216"/>
        <v>1.6653599999999997</v>
      </c>
      <c r="F1790" s="2">
        <f t="shared" si="217"/>
        <v>1.6174500000000003</v>
      </c>
      <c r="G1790" s="2">
        <f t="shared" si="219"/>
        <v>1.4851520000000005</v>
      </c>
      <c r="H1790" s="2">
        <f t="shared" si="215"/>
        <v>1.3185080000000005</v>
      </c>
      <c r="I1790" s="2">
        <f t="array" ref="I1790">SUMPRODUCT(B1774:B1793, (ROW(B1774:B1793)-ROW(B1774)+1)) / (20*21/2)</f>
        <v>1.6923466666666667</v>
      </c>
      <c r="J1790" s="2">
        <f t="shared" si="218"/>
        <v>1.6215318631093623</v>
      </c>
      <c r="K1790" s="2">
        <f t="shared" si="220"/>
        <v>1.5275153472957494</v>
      </c>
    </row>
    <row r="1791" spans="1:11" ht="13.5" x14ac:dyDescent="0.25">
      <c r="A1791" s="3">
        <v>44621</v>
      </c>
      <c r="B1791" s="2">
        <v>1.7901</v>
      </c>
      <c r="C1791" s="2">
        <f t="shared" si="213"/>
        <v>7.4200000000000044E-2</v>
      </c>
      <c r="D1791" s="2">
        <f t="shared" si="214"/>
        <v>1.7233000000000001</v>
      </c>
      <c r="E1791" s="2">
        <f t="shared" si="216"/>
        <v>1.6868999999999996</v>
      </c>
      <c r="F1791" s="2">
        <f t="shared" si="217"/>
        <v>1.6304450000000004</v>
      </c>
      <c r="G1791" s="2">
        <f t="shared" si="219"/>
        <v>1.4942140000000004</v>
      </c>
      <c r="H1791" s="2">
        <f t="shared" si="215"/>
        <v>1.3218130000000006</v>
      </c>
      <c r="I1791" s="2">
        <f t="array" ref="I1791">SUMPRODUCT(B1775:B1794, (ROW(B1775:B1794)-ROW(B1775)+1)) / (20*21/2)</f>
        <v>1.7024242857142857</v>
      </c>
      <c r="J1791" s="2">
        <f t="shared" si="218"/>
        <v>1.6375859713846612</v>
      </c>
      <c r="K1791" s="2">
        <f t="shared" si="220"/>
        <v>1.5378127846567005</v>
      </c>
    </row>
    <row r="1792" spans="1:11" ht="13.5" x14ac:dyDescent="0.25">
      <c r="A1792" s="3">
        <v>44622</v>
      </c>
      <c r="B1792" s="2">
        <v>1.7827</v>
      </c>
      <c r="C1792" s="2">
        <f t="shared" si="213"/>
        <v>-7.4000000000000732E-3</v>
      </c>
      <c r="D1792" s="2">
        <f t="shared" si="214"/>
        <v>1.7366599999999999</v>
      </c>
      <c r="E1792" s="2">
        <f t="shared" si="216"/>
        <v>1.70547</v>
      </c>
      <c r="F1792" s="2">
        <f t="shared" si="217"/>
        <v>1.6430700000000003</v>
      </c>
      <c r="G1792" s="2">
        <f t="shared" si="219"/>
        <v>1.5025320000000004</v>
      </c>
      <c r="H1792" s="2">
        <f t="shared" si="215"/>
        <v>1.3250810000000004</v>
      </c>
      <c r="I1792" s="2">
        <f t="array" ref="I1792">SUMPRODUCT(B1776:B1795, (ROW(B1776:B1795)-ROW(B1776)+1)) / (20*21/2)</f>
        <v>1.7128952380952385</v>
      </c>
      <c r="J1792" s="2">
        <f t="shared" si="218"/>
        <v>1.6514063550623126</v>
      </c>
      <c r="K1792" s="2">
        <f t="shared" si="220"/>
        <v>1.5474162048662417</v>
      </c>
    </row>
    <row r="1793" spans="1:11" ht="13.5" x14ac:dyDescent="0.25">
      <c r="A1793" s="3">
        <v>44623</v>
      </c>
      <c r="B1793" s="2">
        <v>1.7679</v>
      </c>
      <c r="C1793" s="2">
        <f t="shared" si="213"/>
        <v>-1.4799999999999924E-2</v>
      </c>
      <c r="D1793" s="2">
        <f t="shared" si="214"/>
        <v>1.7545000000000002</v>
      </c>
      <c r="E1793" s="2">
        <f t="shared" si="216"/>
        <v>1.7136400000000003</v>
      </c>
      <c r="F1793" s="2">
        <f t="shared" si="217"/>
        <v>1.6545849999999998</v>
      </c>
      <c r="G1793" s="2">
        <f t="shared" si="219"/>
        <v>1.5105540000000004</v>
      </c>
      <c r="H1793" s="2">
        <f t="shared" si="215"/>
        <v>1.3282750000000005</v>
      </c>
      <c r="I1793" s="2">
        <f t="array" ref="I1793">SUMPRODUCT(B1777:B1796, (ROW(B1777:B1796)-ROW(B1777)+1)) / (20*21/2)</f>
        <v>1.7217771428571431</v>
      </c>
      <c r="J1793" s="2">
        <f t="shared" si="218"/>
        <v>1.6625009879135211</v>
      </c>
      <c r="K1793" s="2">
        <f t="shared" si="220"/>
        <v>1.5560626282048204</v>
      </c>
    </row>
    <row r="1794" spans="1:11" ht="13.5" x14ac:dyDescent="0.25">
      <c r="A1794" s="3">
        <v>44624</v>
      </c>
      <c r="B1794" s="2">
        <v>1.7604</v>
      </c>
      <c r="C1794" s="2">
        <f t="shared" si="213"/>
        <v>-7.5000000000000622E-3</v>
      </c>
      <c r="D1794" s="2">
        <f t="shared" si="214"/>
        <v>1.7634000000000001</v>
      </c>
      <c r="E1794" s="2">
        <f t="shared" si="216"/>
        <v>1.7247800000000002</v>
      </c>
      <c r="F1794" s="2">
        <f t="shared" si="217"/>
        <v>1.6653550000000004</v>
      </c>
      <c r="G1794" s="2">
        <f t="shared" si="219"/>
        <v>1.5190220000000003</v>
      </c>
      <c r="H1794" s="2">
        <f t="shared" si="215"/>
        <v>1.3314690000000005</v>
      </c>
      <c r="I1794" s="2">
        <f t="array" ref="I1794">SUMPRODUCT(B1778:B1797, (ROW(B1778:B1797)-ROW(B1778)+1)) / (20*21/2)</f>
        <v>1.7275799999999999</v>
      </c>
      <c r="J1794" s="2">
        <f t="shared" si="218"/>
        <v>1.6718247033503286</v>
      </c>
      <c r="K1794" s="2">
        <f t="shared" si="220"/>
        <v>1.5640758584712982</v>
      </c>
    </row>
    <row r="1795" spans="1:11" ht="13.5" x14ac:dyDescent="0.25">
      <c r="A1795" s="3">
        <v>44627</v>
      </c>
      <c r="B1795" s="2">
        <v>1.7753000000000001</v>
      </c>
      <c r="C1795" s="2">
        <f t="shared" si="213"/>
        <v>1.4900000000000135E-2</v>
      </c>
      <c r="D1795" s="2">
        <f t="shared" si="214"/>
        <v>1.77528</v>
      </c>
      <c r="E1795" s="2">
        <f t="shared" si="216"/>
        <v>1.7366700000000002</v>
      </c>
      <c r="F1795" s="2">
        <f t="shared" si="217"/>
        <v>1.6746400000000001</v>
      </c>
      <c r="G1795" s="2">
        <f t="shared" si="219"/>
        <v>1.5277880000000001</v>
      </c>
      <c r="H1795" s="2">
        <f t="shared" si="215"/>
        <v>1.3347745000000006</v>
      </c>
      <c r="I1795" s="2">
        <f t="array" ref="I1795">SUMPRODUCT(B1779:B1798, (ROW(B1779:B1798)-ROW(B1779)+1)) / (20*21/2)</f>
        <v>1.7346928571428573</v>
      </c>
      <c r="J1795" s="2">
        <f t="shared" si="218"/>
        <v>1.6816794935074402</v>
      </c>
      <c r="K1795" s="2">
        <f t="shared" si="220"/>
        <v>1.5723591581390903</v>
      </c>
    </row>
    <row r="1796" spans="1:11" ht="13.5" x14ac:dyDescent="0.25">
      <c r="A1796" s="3">
        <v>44628</v>
      </c>
      <c r="B1796" s="2">
        <v>1.7679</v>
      </c>
      <c r="C1796" s="2">
        <f t="shared" ref="C1796:C1859" si="221">B1796-B1795</f>
        <v>-7.4000000000000732E-3</v>
      </c>
      <c r="D1796" s="2">
        <f t="shared" si="214"/>
        <v>1.7708399999999997</v>
      </c>
      <c r="E1796" s="2">
        <f t="shared" si="216"/>
        <v>1.7470700000000001</v>
      </c>
      <c r="F1796" s="2">
        <f t="shared" si="217"/>
        <v>1.6846700000000001</v>
      </c>
      <c r="G1796" s="2">
        <f t="shared" si="219"/>
        <v>1.53596</v>
      </c>
      <c r="H1796" s="2">
        <f t="shared" si="215"/>
        <v>1.3378945000000007</v>
      </c>
      <c r="I1796" s="2">
        <f t="array" ref="I1796">SUMPRODUCT(B1780:B1799, (ROW(B1780:B1799)-ROW(B1780)+1)) / (20*21/2)</f>
        <v>1.741062857142857</v>
      </c>
      <c r="J1796" s="2">
        <f t="shared" si="218"/>
        <v>1.6898909703162555</v>
      </c>
      <c r="K1796" s="2">
        <f t="shared" si="220"/>
        <v>1.5800274264473613</v>
      </c>
    </row>
    <row r="1797" spans="1:11" ht="13.5" x14ac:dyDescent="0.25">
      <c r="A1797" s="3">
        <v>44629</v>
      </c>
      <c r="B1797" s="2">
        <v>1.7456</v>
      </c>
      <c r="C1797" s="2">
        <f t="shared" si="221"/>
        <v>-2.2299999999999986E-2</v>
      </c>
      <c r="D1797" s="2">
        <f t="shared" si="214"/>
        <v>1.76342</v>
      </c>
      <c r="E1797" s="2">
        <f t="shared" si="216"/>
        <v>1.7500399999999998</v>
      </c>
      <c r="F1797" s="2">
        <f t="shared" si="217"/>
        <v>1.6932150000000004</v>
      </c>
      <c r="G1797" s="2">
        <f t="shared" si="219"/>
        <v>1.5436859999999999</v>
      </c>
      <c r="H1797" s="2">
        <f t="shared" si="215"/>
        <v>1.3408285000000013</v>
      </c>
      <c r="I1797" s="2">
        <f t="array" ref="I1797">SUMPRODUCT(B1781:B1800, (ROW(B1781:B1800)-ROW(B1781)+1)) / (20*21/2)</f>
        <v>1.7466900000000001</v>
      </c>
      <c r="J1797" s="2">
        <f t="shared" si="218"/>
        <v>1.6951965921908978</v>
      </c>
      <c r="K1797" s="2">
        <f t="shared" si="220"/>
        <v>1.5865204685474648</v>
      </c>
    </row>
    <row r="1798" spans="1:11" ht="13.5" x14ac:dyDescent="0.25">
      <c r="A1798" s="3">
        <v>44630</v>
      </c>
      <c r="B1798" s="2">
        <v>1.7679</v>
      </c>
      <c r="C1798" s="2">
        <f t="shared" si="221"/>
        <v>2.2299999999999986E-2</v>
      </c>
      <c r="D1798" s="2">
        <f t="shared" ref="D1798:D1861" si="222">AVERAGE(B1794:B1798)</f>
        <v>1.76342</v>
      </c>
      <c r="E1798" s="2">
        <f t="shared" si="216"/>
        <v>1.7589600000000001</v>
      </c>
      <c r="F1798" s="2">
        <f t="shared" si="217"/>
        <v>1.7010149999999999</v>
      </c>
      <c r="G1798" s="2">
        <f t="shared" si="219"/>
        <v>1.5518579999999997</v>
      </c>
      <c r="H1798" s="2">
        <f t="shared" si="215"/>
        <v>1.3437255000000012</v>
      </c>
      <c r="I1798" s="2">
        <f t="array" ref="I1798">SUMPRODUCT(B1782:B1801, (ROW(B1782:B1801)-ROW(B1782)+1)) / (20*21/2)</f>
        <v>1.7507890476190477</v>
      </c>
      <c r="J1798" s="2">
        <f t="shared" si="218"/>
        <v>1.7021207262679552</v>
      </c>
      <c r="K1798" s="2">
        <f t="shared" si="220"/>
        <v>1.5936333913495251</v>
      </c>
    </row>
    <row r="1799" spans="1:11" ht="13.5" x14ac:dyDescent="0.25">
      <c r="A1799" s="3">
        <v>44631</v>
      </c>
      <c r="B1799" s="2">
        <v>1.7679</v>
      </c>
      <c r="C1799" s="2">
        <f t="shared" si="221"/>
        <v>0</v>
      </c>
      <c r="D1799" s="2">
        <f t="shared" si="222"/>
        <v>1.76492</v>
      </c>
      <c r="E1799" s="2">
        <f t="shared" si="216"/>
        <v>1.76416</v>
      </c>
      <c r="F1799" s="2">
        <f t="shared" si="217"/>
        <v>1.708815</v>
      </c>
      <c r="G1799" s="2">
        <f t="shared" si="219"/>
        <v>1.5601779999999996</v>
      </c>
      <c r="H1799" s="2">
        <f t="shared" si="215"/>
        <v>1.3465485000000013</v>
      </c>
      <c r="I1799" s="2">
        <f t="array" ref="I1799">SUMPRODUCT(B1783:B1802, (ROW(B1783:B1802)-ROW(B1783)+1)) / (20*21/2)</f>
        <v>1.7624990476190479</v>
      </c>
      <c r="J1799" s="2">
        <f t="shared" si="218"/>
        <v>1.7083854190043404</v>
      </c>
      <c r="K1799" s="2">
        <f t="shared" si="220"/>
        <v>1.600467376002485</v>
      </c>
    </row>
    <row r="1800" spans="1:11" ht="13.5" x14ac:dyDescent="0.25">
      <c r="A1800" s="3">
        <v>44634</v>
      </c>
      <c r="B1800" s="2">
        <v>1.7679</v>
      </c>
      <c r="C1800" s="2">
        <f t="shared" si="221"/>
        <v>0</v>
      </c>
      <c r="D1800" s="2">
        <f t="shared" si="222"/>
        <v>1.7634399999999999</v>
      </c>
      <c r="E1800" s="2">
        <f t="shared" si="216"/>
        <v>1.7693600000000003</v>
      </c>
      <c r="F1800" s="2">
        <f t="shared" si="217"/>
        <v>1.7173599999999998</v>
      </c>
      <c r="G1800" s="2">
        <f t="shared" si="219"/>
        <v>1.5683499999999997</v>
      </c>
      <c r="H1800" s="2">
        <f t="shared" si="215"/>
        <v>1.3494085000000013</v>
      </c>
      <c r="I1800" s="2">
        <f t="array" ref="I1800">SUMPRODUCT(B1784:B1803, (ROW(B1784:B1803)-ROW(B1784)+1)) / (20*21/2)</f>
        <v>1.7730061904761907</v>
      </c>
      <c r="J1800" s="2">
        <f t="shared" si="218"/>
        <v>1.7140534743372604</v>
      </c>
      <c r="K1800" s="2">
        <f t="shared" si="220"/>
        <v>1.6070333612572896</v>
      </c>
    </row>
    <row r="1801" spans="1:11" ht="13.5" x14ac:dyDescent="0.25">
      <c r="A1801" s="3">
        <v>44635</v>
      </c>
      <c r="B1801" s="2">
        <v>1.7604</v>
      </c>
      <c r="C1801" s="2">
        <f t="shared" si="221"/>
        <v>-7.5000000000000622E-3</v>
      </c>
      <c r="D1801" s="2">
        <f t="shared" si="222"/>
        <v>1.7619399999999998</v>
      </c>
      <c r="E1801" s="2">
        <f t="shared" si="216"/>
        <v>1.7663900000000001</v>
      </c>
      <c r="F1801" s="2">
        <f t="shared" si="217"/>
        <v>1.726645</v>
      </c>
      <c r="G1801" s="2">
        <f t="shared" si="219"/>
        <v>1.5765199999999999</v>
      </c>
      <c r="H1801" s="2">
        <f t="shared" si="215"/>
        <v>1.3522680000000011</v>
      </c>
      <c r="I1801" s="2">
        <f t="array" ref="I1801">SUMPRODUCT(B1785:B1804, (ROW(B1785:B1804)-ROW(B1785)+1)) / (20*21/2)</f>
        <v>1.7827352380952384</v>
      </c>
      <c r="J1801" s="2">
        <f t="shared" si="218"/>
        <v>1.718467429162283</v>
      </c>
      <c r="K1801" s="2">
        <f t="shared" si="220"/>
        <v>1.6130477392471998</v>
      </c>
    </row>
    <row r="1802" spans="1:11" ht="13.5" x14ac:dyDescent="0.25">
      <c r="A1802" s="3">
        <v>44636</v>
      </c>
      <c r="B1802" s="2">
        <v>1.8495999999999999</v>
      </c>
      <c r="C1802" s="2">
        <f t="shared" si="221"/>
        <v>8.9199999999999946E-2</v>
      </c>
      <c r="D1802" s="2">
        <f t="shared" si="222"/>
        <v>1.78274</v>
      </c>
      <c r="E1802" s="2">
        <f t="shared" si="216"/>
        <v>1.7730800000000002</v>
      </c>
      <c r="F1802" s="2">
        <f t="shared" si="217"/>
        <v>1.7392750000000003</v>
      </c>
      <c r="G1802" s="2">
        <f t="shared" si="219"/>
        <v>1.5864739999999995</v>
      </c>
      <c r="H1802" s="2">
        <f t="shared" ref="H1802:H1865" si="223">AVERAGE(B1603:B1802)</f>
        <v>1.3555735000000013</v>
      </c>
      <c r="I1802" s="2">
        <f t="array" ref="I1802">SUMPRODUCT(B1786:B1805, (ROW(B1786:B1805)-ROW(B1786)+1)) / (20*21/2)</f>
        <v>1.7922138095238094</v>
      </c>
      <c r="J1802" s="2">
        <f t="shared" si="218"/>
        <v>1.7309562454325416</v>
      </c>
      <c r="K1802" s="2">
        <f t="shared" si="220"/>
        <v>1.6223242984924078</v>
      </c>
    </row>
    <row r="1803" spans="1:11" ht="13.5" x14ac:dyDescent="0.25">
      <c r="A1803" s="3">
        <v>44637</v>
      </c>
      <c r="B1803" s="2">
        <v>1.8495999999999999</v>
      </c>
      <c r="C1803" s="2">
        <f t="shared" si="221"/>
        <v>0</v>
      </c>
      <c r="D1803" s="2">
        <f t="shared" si="222"/>
        <v>1.79908</v>
      </c>
      <c r="E1803" s="2">
        <f t="shared" si="216"/>
        <v>1.7812500000000004</v>
      </c>
      <c r="F1803" s="2">
        <f t="shared" si="217"/>
        <v>1.7474450000000004</v>
      </c>
      <c r="G1803" s="2">
        <f t="shared" si="219"/>
        <v>1.5964279999999993</v>
      </c>
      <c r="H1803" s="2">
        <f t="shared" si="223"/>
        <v>1.3588790000000011</v>
      </c>
      <c r="I1803" s="2">
        <f t="array" ref="I1803">SUMPRODUCT(B1787:B1806, (ROW(B1787:B1806)-ROW(B1787)+1)) / (20*21/2)</f>
        <v>1.8063942857142858</v>
      </c>
      <c r="J1803" s="2">
        <f t="shared" si="218"/>
        <v>1.7422556506294422</v>
      </c>
      <c r="K1803" s="2">
        <f t="shared" si="220"/>
        <v>1.6312370711005486</v>
      </c>
    </row>
    <row r="1804" spans="1:11" ht="13.5" x14ac:dyDescent="0.25">
      <c r="A1804" s="3">
        <v>44638</v>
      </c>
      <c r="B1804" s="2">
        <v>1.8495999999999999</v>
      </c>
      <c r="C1804" s="2">
        <f t="shared" si="221"/>
        <v>0</v>
      </c>
      <c r="D1804" s="2">
        <f t="shared" si="222"/>
        <v>1.81542</v>
      </c>
      <c r="E1804" s="2">
        <f t="shared" ref="E1804:E1867" si="224">AVERAGE(B1795:B1804)</f>
        <v>1.7901700000000003</v>
      </c>
      <c r="F1804" s="2">
        <f t="shared" si="217"/>
        <v>1.7574750000000006</v>
      </c>
      <c r="G1804" s="2">
        <f t="shared" si="219"/>
        <v>1.6065299999999993</v>
      </c>
      <c r="H1804" s="2">
        <f t="shared" si="223"/>
        <v>1.3621845000000012</v>
      </c>
      <c r="I1804" s="2">
        <f t="array" ref="I1804">SUMPRODUCT(B1788:B1807, (ROW(B1788:B1807)-ROW(B1788)+1)) / (20*21/2)</f>
        <v>1.8172485714285715</v>
      </c>
      <c r="J1804" s="2">
        <f t="shared" si="218"/>
        <v>1.7524789219980668</v>
      </c>
      <c r="K1804" s="2">
        <f t="shared" si="220"/>
        <v>1.6398003232142526</v>
      </c>
    </row>
    <row r="1805" spans="1:11" ht="13.5" x14ac:dyDescent="0.25">
      <c r="A1805" s="3">
        <v>44641</v>
      </c>
      <c r="B1805" s="2">
        <v>1.857</v>
      </c>
      <c r="C1805" s="2">
        <f t="shared" si="221"/>
        <v>7.4000000000000732E-3</v>
      </c>
      <c r="D1805" s="2">
        <f t="shared" si="222"/>
        <v>1.83324</v>
      </c>
      <c r="E1805" s="2">
        <f t="shared" si="224"/>
        <v>1.79834</v>
      </c>
      <c r="F1805" s="2">
        <f t="shared" si="217"/>
        <v>1.7675050000000003</v>
      </c>
      <c r="G1805" s="2">
        <f t="shared" si="219"/>
        <v>1.6166319999999994</v>
      </c>
      <c r="H1805" s="2">
        <f t="shared" si="223"/>
        <v>1.3655640000000013</v>
      </c>
      <c r="I1805" s="2">
        <f t="array" ref="I1805">SUMPRODUCT(B1789:B1808, (ROW(B1789:B1808)-ROW(B1789)+1)) / (20*21/2)</f>
        <v>1.8237209523809523</v>
      </c>
      <c r="J1805" s="2">
        <f t="shared" si="218"/>
        <v>1.7624333103792031</v>
      </c>
      <c r="K1805" s="2">
        <f t="shared" si="220"/>
        <v>1.6483179575980076</v>
      </c>
    </row>
    <row r="1806" spans="1:11" ht="13.5" x14ac:dyDescent="0.25">
      <c r="A1806" s="3">
        <v>44642</v>
      </c>
      <c r="B1806" s="2">
        <v>1.9164000000000001</v>
      </c>
      <c r="C1806" s="2">
        <f t="shared" si="221"/>
        <v>5.9400000000000119E-2</v>
      </c>
      <c r="D1806" s="2">
        <f t="shared" si="222"/>
        <v>1.8644400000000001</v>
      </c>
      <c r="E1806" s="2">
        <f t="shared" si="224"/>
        <v>1.8131900000000001</v>
      </c>
      <c r="F1806" s="2">
        <f t="shared" si="217"/>
        <v>1.7801300000000002</v>
      </c>
      <c r="G1806" s="2">
        <f t="shared" si="219"/>
        <v>1.6279219999999992</v>
      </c>
      <c r="H1806" s="2">
        <f t="shared" si="223"/>
        <v>1.3692405000000014</v>
      </c>
      <c r="I1806" s="2">
        <f t="array" ref="I1806">SUMPRODUCT(B1790:B1809, (ROW(B1790:B1809)-ROW(B1790)+1)) / (20*21/2)</f>
        <v>1.827925238095238</v>
      </c>
      <c r="J1806" s="2">
        <f t="shared" si="218"/>
        <v>1.7770968046288027</v>
      </c>
      <c r="K1806" s="2">
        <f t="shared" si="220"/>
        <v>1.6588309788686741</v>
      </c>
    </row>
    <row r="1807" spans="1:11" ht="13.5" x14ac:dyDescent="0.25">
      <c r="A1807" s="3">
        <v>44643</v>
      </c>
      <c r="B1807" s="2">
        <v>1.8940999999999999</v>
      </c>
      <c r="C1807" s="2">
        <f t="shared" si="221"/>
        <v>-2.2300000000000209E-2</v>
      </c>
      <c r="D1807" s="2">
        <f t="shared" si="222"/>
        <v>1.87334</v>
      </c>
      <c r="E1807" s="2">
        <f t="shared" si="224"/>
        <v>1.8280400000000001</v>
      </c>
      <c r="F1807" s="2">
        <f t="shared" si="217"/>
        <v>1.78904</v>
      </c>
      <c r="G1807" s="2">
        <f t="shared" si="219"/>
        <v>1.6383199999999993</v>
      </c>
      <c r="H1807" s="2">
        <f t="shared" si="223"/>
        <v>1.3728055000000012</v>
      </c>
      <c r="I1807" s="2">
        <f t="array" ref="I1807">SUMPRODUCT(B1791:B1810, (ROW(B1791:B1810)-ROW(B1791)+1)) / (20*21/2)</f>
        <v>1.8294142857142859</v>
      </c>
      <c r="J1807" s="2">
        <f t="shared" si="218"/>
        <v>1.7882399660927264</v>
      </c>
      <c r="K1807" s="2">
        <f t="shared" si="220"/>
        <v>1.6680572149914714</v>
      </c>
    </row>
    <row r="1808" spans="1:11" ht="13.5" x14ac:dyDescent="0.25">
      <c r="A1808" s="3">
        <v>44644</v>
      </c>
      <c r="B1808" s="2">
        <v>1.857</v>
      </c>
      <c r="C1808" s="2">
        <f t="shared" si="221"/>
        <v>-3.7099999999999911E-2</v>
      </c>
      <c r="D1808" s="2">
        <f t="shared" si="222"/>
        <v>1.8748200000000002</v>
      </c>
      <c r="E1808" s="2">
        <f t="shared" si="224"/>
        <v>1.8369499999999999</v>
      </c>
      <c r="F1808" s="2">
        <f t="shared" si="217"/>
        <v>1.797955</v>
      </c>
      <c r="G1808" s="2">
        <f t="shared" si="219"/>
        <v>1.6479759999999992</v>
      </c>
      <c r="H1808" s="2">
        <f t="shared" si="223"/>
        <v>1.3761850000000013</v>
      </c>
      <c r="I1808" s="2">
        <f t="array" ref="I1808">SUMPRODUCT(B1792:B1811, (ROW(B1792:B1811)-ROW(B1792)+1)) / (20*21/2)</f>
        <v>1.8282842857142858</v>
      </c>
      <c r="J1808" s="2">
        <f t="shared" si="218"/>
        <v>1.7947885407505619</v>
      </c>
      <c r="K1808" s="2">
        <f t="shared" si="220"/>
        <v>1.6754667359721982</v>
      </c>
    </row>
    <row r="1809" spans="1:11" ht="13.5" x14ac:dyDescent="0.25">
      <c r="A1809" s="3">
        <v>44645</v>
      </c>
      <c r="B1809" s="2">
        <v>1.8421000000000001</v>
      </c>
      <c r="C1809" s="2">
        <f t="shared" si="221"/>
        <v>-1.4899999999999913E-2</v>
      </c>
      <c r="D1809" s="2">
        <f t="shared" si="222"/>
        <v>1.8733200000000001</v>
      </c>
      <c r="E1809" s="2">
        <f t="shared" si="224"/>
        <v>1.8443699999999996</v>
      </c>
      <c r="F1809" s="2">
        <f t="shared" si="217"/>
        <v>1.8042649999999998</v>
      </c>
      <c r="G1809" s="2">
        <f t="shared" si="219"/>
        <v>1.6573339999999994</v>
      </c>
      <c r="H1809" s="2">
        <f t="shared" si="223"/>
        <v>1.3794900000000012</v>
      </c>
      <c r="I1809" s="2">
        <f t="array" ref="I1809">SUMPRODUCT(B1793:B1812, (ROW(B1793:B1812)-ROW(B1793)+1)) / (20*21/2)</f>
        <v>1.8242899999999997</v>
      </c>
      <c r="J1809" s="2">
        <f t="shared" si="218"/>
        <v>1.7992943940124131</v>
      </c>
      <c r="K1809" s="2">
        <f t="shared" si="220"/>
        <v>1.6820013737772102</v>
      </c>
    </row>
    <row r="1810" spans="1:11" ht="13.5" x14ac:dyDescent="0.25">
      <c r="A1810" s="3">
        <v>44648</v>
      </c>
      <c r="B1810" s="2">
        <v>1.8199000000000001</v>
      </c>
      <c r="C1810" s="2">
        <f t="shared" si="221"/>
        <v>-2.2199999999999998E-2</v>
      </c>
      <c r="D1810" s="2">
        <f t="shared" si="222"/>
        <v>1.8659000000000003</v>
      </c>
      <c r="E1810" s="2">
        <f t="shared" si="224"/>
        <v>1.8495699999999999</v>
      </c>
      <c r="F1810" s="2">
        <f t="shared" si="217"/>
        <v>1.8094649999999999</v>
      </c>
      <c r="G1810" s="2">
        <f t="shared" si="219"/>
        <v>1.6659519999999994</v>
      </c>
      <c r="H1810" s="2">
        <f t="shared" si="223"/>
        <v>1.3826840000000014</v>
      </c>
      <c r="I1810" s="2">
        <f t="array" ref="I1810">SUMPRODUCT(B1794:B1813, (ROW(B1794:B1813)-ROW(B1794)+1)) / (20*21/2)</f>
        <v>1.8238995238095239</v>
      </c>
      <c r="J1810" s="2">
        <f t="shared" si="218"/>
        <v>1.8012568326778975</v>
      </c>
      <c r="K1810" s="2">
        <f t="shared" si="220"/>
        <v>1.687409163040849</v>
      </c>
    </row>
    <row r="1811" spans="1:11" ht="13.5" x14ac:dyDescent="0.25">
      <c r="A1811" s="3">
        <v>44649</v>
      </c>
      <c r="B1811" s="2">
        <v>1.7976000000000001</v>
      </c>
      <c r="C1811" s="2">
        <f t="shared" si="221"/>
        <v>-2.2299999999999986E-2</v>
      </c>
      <c r="D1811" s="2">
        <f t="shared" si="222"/>
        <v>1.8421399999999999</v>
      </c>
      <c r="E1811" s="2">
        <f t="shared" si="224"/>
        <v>1.8532899999999999</v>
      </c>
      <c r="F1811" s="2">
        <f t="shared" si="217"/>
        <v>1.8098399999999999</v>
      </c>
      <c r="G1811" s="2">
        <f t="shared" si="219"/>
        <v>1.6736779999999993</v>
      </c>
      <c r="H1811" s="2">
        <f t="shared" si="223"/>
        <v>1.3857665000000015</v>
      </c>
      <c r="I1811" s="2">
        <f t="array" ref="I1811">SUMPRODUCT(B1795:B1814, (ROW(B1795:B1814)-ROW(B1795)+1)) / (20*21/2)</f>
        <v>1.828284761904762</v>
      </c>
      <c r="J1811" s="2">
        <f t="shared" si="218"/>
        <v>1.8009085628990502</v>
      </c>
      <c r="K1811" s="2">
        <f t="shared" si="220"/>
        <v>1.6917303723333648</v>
      </c>
    </row>
    <row r="1812" spans="1:11" ht="13.5" x14ac:dyDescent="0.25">
      <c r="A1812" s="3">
        <v>44650</v>
      </c>
      <c r="B1812" s="2">
        <v>1.7679</v>
      </c>
      <c r="C1812" s="2">
        <f t="shared" si="221"/>
        <v>-2.970000000000006E-2</v>
      </c>
      <c r="D1812" s="2">
        <f t="shared" si="222"/>
        <v>1.8169</v>
      </c>
      <c r="E1812" s="2">
        <f t="shared" si="224"/>
        <v>1.8451200000000001</v>
      </c>
      <c r="F1812" s="2">
        <f t="shared" ref="F1812:F1875" si="225">AVERAGE(B1793:B1812)</f>
        <v>1.8090999999999997</v>
      </c>
      <c r="G1812" s="2">
        <f t="shared" si="219"/>
        <v>1.6808099999999992</v>
      </c>
      <c r="H1812" s="2">
        <f t="shared" si="223"/>
        <v>1.3887380000000009</v>
      </c>
      <c r="I1812" s="2">
        <f t="array" ref="I1812">SUMPRODUCT(B1796:B1815, (ROW(B1796:B1815)-ROW(B1796)+1)) / (20*21/2)</f>
        <v>1.8336290476190475</v>
      </c>
      <c r="J1812" s="2">
        <f t="shared" si="218"/>
        <v>1.7977648902419978</v>
      </c>
      <c r="K1812" s="2">
        <f t="shared" si="220"/>
        <v>1.6947174165555858</v>
      </c>
    </row>
    <row r="1813" spans="1:11" ht="13.5" x14ac:dyDescent="0.25">
      <c r="A1813" s="3">
        <v>44651</v>
      </c>
      <c r="B1813" s="2">
        <v>1.8049999999999999</v>
      </c>
      <c r="C1813" s="2">
        <f t="shared" si="221"/>
        <v>3.7099999999999911E-2</v>
      </c>
      <c r="D1813" s="2">
        <f t="shared" si="222"/>
        <v>1.8065000000000002</v>
      </c>
      <c r="E1813" s="2">
        <f t="shared" si="224"/>
        <v>1.8406600000000002</v>
      </c>
      <c r="F1813" s="2">
        <f t="shared" si="225"/>
        <v>1.8109549999999999</v>
      </c>
      <c r="G1813" s="2">
        <f t="shared" si="219"/>
        <v>1.6880899999999994</v>
      </c>
      <c r="H1813" s="2">
        <f t="shared" si="223"/>
        <v>1.3918950000000012</v>
      </c>
      <c r="I1813" s="2">
        <f t="array" ref="I1813">SUMPRODUCT(B1797:B1816, (ROW(B1797:B1816)-ROW(B1797)+1)) / (20*21/2)</f>
        <v>1.8370942857142858</v>
      </c>
      <c r="J1813" s="2">
        <f t="shared" ref="J1813:J1876" si="226">$J$4*B1813+J1812*(1-$J$4)</f>
        <v>1.7984539483141884</v>
      </c>
      <c r="K1813" s="2">
        <f t="shared" si="220"/>
        <v>1.6990422237494844</v>
      </c>
    </row>
    <row r="1814" spans="1:11" ht="13.5" x14ac:dyDescent="0.25">
      <c r="A1814" s="3">
        <v>44652</v>
      </c>
      <c r="B1814" s="2">
        <v>1.857</v>
      </c>
      <c r="C1814" s="2">
        <f t="shared" si="221"/>
        <v>5.2000000000000046E-2</v>
      </c>
      <c r="D1814" s="2">
        <f t="shared" si="222"/>
        <v>1.80948</v>
      </c>
      <c r="E1814" s="2">
        <f t="shared" si="224"/>
        <v>1.8414000000000001</v>
      </c>
      <c r="F1814" s="2">
        <f t="shared" si="225"/>
        <v>1.815785</v>
      </c>
      <c r="G1814" s="2">
        <f t="shared" si="219"/>
        <v>1.6958159999999995</v>
      </c>
      <c r="H1814" s="2">
        <f t="shared" si="223"/>
        <v>1.3953490000000013</v>
      </c>
      <c r="I1814" s="2">
        <f t="array" ref="I1814">SUMPRODUCT(B1798:B1817, (ROW(B1798:B1817)-ROW(B1798)+1)) / (20*21/2)</f>
        <v>1.840135238095238</v>
      </c>
      <c r="J1814" s="2">
        <f t="shared" si="226"/>
        <v>1.804029762760456</v>
      </c>
      <c r="K1814" s="2">
        <f t="shared" si="220"/>
        <v>1.7052366463475439</v>
      </c>
    </row>
    <row r="1815" spans="1:11" ht="13.5" x14ac:dyDescent="0.25">
      <c r="A1815" s="3">
        <v>44655</v>
      </c>
      <c r="B1815" s="2">
        <v>1.8718999999999999</v>
      </c>
      <c r="C1815" s="2">
        <f t="shared" si="221"/>
        <v>1.4899999999999913E-2</v>
      </c>
      <c r="D1815" s="2">
        <f t="shared" si="222"/>
        <v>1.8198799999999999</v>
      </c>
      <c r="E1815" s="2">
        <f t="shared" si="224"/>
        <v>1.8428900000000001</v>
      </c>
      <c r="F1815" s="2">
        <f t="shared" si="225"/>
        <v>1.8206149999999997</v>
      </c>
      <c r="G1815" s="2">
        <f t="shared" si="219"/>
        <v>1.7038399999999996</v>
      </c>
      <c r="H1815" s="2">
        <f t="shared" si="223"/>
        <v>1.3988775000000013</v>
      </c>
      <c r="I1815" s="2">
        <f t="array" ref="I1815">SUMPRODUCT(B1799:B1818, (ROW(B1799:B1818)-ROW(B1799)+1)) / (20*21/2)</f>
        <v>1.843350476190476</v>
      </c>
      <c r="J1815" s="2">
        <f t="shared" si="226"/>
        <v>1.8104935948785079</v>
      </c>
      <c r="K1815" s="2">
        <f t="shared" si="220"/>
        <v>1.7117724641378365</v>
      </c>
    </row>
    <row r="1816" spans="1:11" ht="13.5" x14ac:dyDescent="0.25">
      <c r="A1816" s="3">
        <v>44656</v>
      </c>
      <c r="B1816" s="2">
        <v>1.857</v>
      </c>
      <c r="C1816" s="2">
        <f t="shared" si="221"/>
        <v>-1.4899999999999913E-2</v>
      </c>
      <c r="D1816" s="2">
        <f t="shared" si="222"/>
        <v>1.8317599999999998</v>
      </c>
      <c r="E1816" s="2">
        <f t="shared" si="224"/>
        <v>1.8369499999999999</v>
      </c>
      <c r="F1816" s="2">
        <f t="shared" si="225"/>
        <v>1.8250699999999997</v>
      </c>
      <c r="G1816" s="2">
        <f t="shared" si="219"/>
        <v>1.7112679999999998</v>
      </c>
      <c r="H1816" s="2">
        <f t="shared" si="223"/>
        <v>1.4023315000000014</v>
      </c>
      <c r="I1816" s="2">
        <f t="array" ref="I1816">SUMPRODUCT(B1800:B1819, (ROW(B1800:B1819)-ROW(B1800)+1)) / (20*21/2)</f>
        <v>1.8454014285714284</v>
      </c>
      <c r="J1816" s="2">
        <f t="shared" si="226"/>
        <v>1.81492277631865</v>
      </c>
      <c r="K1816" s="2">
        <f t="shared" si="220"/>
        <v>1.7174676616226272</v>
      </c>
    </row>
    <row r="1817" spans="1:11" ht="13.5" x14ac:dyDescent="0.25">
      <c r="A1817" s="3">
        <v>44657</v>
      </c>
      <c r="B1817" s="2">
        <v>1.857</v>
      </c>
      <c r="C1817" s="2">
        <f t="shared" si="221"/>
        <v>0</v>
      </c>
      <c r="D1817" s="2">
        <f t="shared" si="222"/>
        <v>1.84958</v>
      </c>
      <c r="E1817" s="2">
        <f t="shared" si="224"/>
        <v>1.83324</v>
      </c>
      <c r="F1817" s="2">
        <f t="shared" si="225"/>
        <v>1.8306399999999996</v>
      </c>
      <c r="G1817" s="2">
        <f t="shared" si="219"/>
        <v>1.7182499999999998</v>
      </c>
      <c r="H1817" s="2">
        <f t="shared" si="223"/>
        <v>1.4057110000000015</v>
      </c>
      <c r="I1817" s="2">
        <f t="array" ref="I1817">SUMPRODUCT(B1801:B1820, (ROW(B1801:B1820)-ROW(B1801)+1)) / (20*21/2)</f>
        <v>1.8470280952380953</v>
      </c>
      <c r="J1817" s="2">
        <f t="shared" si="226"/>
        <v>1.818930130954969</v>
      </c>
      <c r="K1817" s="2">
        <f t="shared" si="220"/>
        <v>1.722939518029583</v>
      </c>
    </row>
    <row r="1818" spans="1:11" ht="13.5" x14ac:dyDescent="0.25">
      <c r="A1818" s="3">
        <v>44658</v>
      </c>
      <c r="B1818" s="2">
        <v>1.8644000000000001</v>
      </c>
      <c r="C1818" s="2">
        <f t="shared" si="221"/>
        <v>7.4000000000000732E-3</v>
      </c>
      <c r="D1818" s="2">
        <f t="shared" si="222"/>
        <v>1.8614599999999999</v>
      </c>
      <c r="E1818" s="2">
        <f t="shared" si="224"/>
        <v>1.8339799999999999</v>
      </c>
      <c r="F1818" s="2">
        <f t="shared" si="225"/>
        <v>1.8354649999999999</v>
      </c>
      <c r="G1818" s="2">
        <f t="shared" si="219"/>
        <v>1.7249340000000002</v>
      </c>
      <c r="H1818" s="2">
        <f t="shared" si="223"/>
        <v>1.4092020000000014</v>
      </c>
      <c r="I1818" s="2">
        <f t="array" ref="I1818">SUMPRODUCT(B1802:B1821, (ROW(B1802:B1821)-ROW(B1802)+1)) / (20*21/2)</f>
        <v>1.8454019047619046</v>
      </c>
      <c r="J1818" s="2">
        <f t="shared" si="226"/>
        <v>1.8232605946735434</v>
      </c>
      <c r="K1818" s="2">
        <f t="shared" si="220"/>
        <v>1.7284869879107758</v>
      </c>
    </row>
    <row r="1819" spans="1:11" ht="13.5" x14ac:dyDescent="0.25">
      <c r="A1819" s="3">
        <v>44659</v>
      </c>
      <c r="B1819" s="2">
        <v>1.857</v>
      </c>
      <c r="C1819" s="2">
        <f t="shared" si="221"/>
        <v>-7.4000000000000732E-3</v>
      </c>
      <c r="D1819" s="2">
        <f t="shared" si="222"/>
        <v>1.8614599999999999</v>
      </c>
      <c r="E1819" s="2">
        <f t="shared" si="224"/>
        <v>1.8354699999999997</v>
      </c>
      <c r="F1819" s="2">
        <f t="shared" si="225"/>
        <v>1.83992</v>
      </c>
      <c r="G1819" s="2">
        <f t="shared" si="219"/>
        <v>1.7316200000000002</v>
      </c>
      <c r="H1819" s="2">
        <f t="shared" si="223"/>
        <v>1.4126190000000014</v>
      </c>
      <c r="I1819" s="2">
        <f t="array" ref="I1819">SUMPRODUCT(B1803:B1822, (ROW(B1803:B1822)-ROW(B1803)+1)) / (20*21/2)</f>
        <v>1.8455809523809523</v>
      </c>
      <c r="J1819" s="2">
        <f t="shared" si="226"/>
        <v>1.8264738713713011</v>
      </c>
      <c r="K1819" s="2">
        <f t="shared" si="220"/>
        <v>1.7335267138750592</v>
      </c>
    </row>
    <row r="1820" spans="1:11" ht="13.5" x14ac:dyDescent="0.25">
      <c r="A1820" s="3">
        <v>44662</v>
      </c>
      <c r="B1820" s="2">
        <v>1.857</v>
      </c>
      <c r="C1820" s="2">
        <f t="shared" si="221"/>
        <v>0</v>
      </c>
      <c r="D1820" s="2">
        <f t="shared" si="222"/>
        <v>1.8584800000000001</v>
      </c>
      <c r="E1820" s="2">
        <f t="shared" si="224"/>
        <v>1.8391799999999996</v>
      </c>
      <c r="F1820" s="2">
        <f t="shared" si="225"/>
        <v>1.8443749999999999</v>
      </c>
      <c r="G1820" s="2">
        <f t="shared" si="219"/>
        <v>1.7386020000000002</v>
      </c>
      <c r="H1820" s="2">
        <f t="shared" si="223"/>
        <v>1.4162585000000012</v>
      </c>
      <c r="I1820" s="2">
        <f t="array" ref="I1820">SUMPRODUCT(B1804:B1823, (ROW(B1804:B1823)-ROW(B1804)+1)) / (20*21/2)</f>
        <v>1.8436361904761904</v>
      </c>
      <c r="J1820" s="2">
        <f t="shared" si="226"/>
        <v>1.8293811217168914</v>
      </c>
      <c r="K1820" s="2">
        <f t="shared" si="220"/>
        <v>1.7383688035270177</v>
      </c>
    </row>
    <row r="1821" spans="1:11" ht="13.5" x14ac:dyDescent="0.25">
      <c r="A1821" s="3">
        <v>44663</v>
      </c>
      <c r="B1821" s="2">
        <v>1.8272999999999999</v>
      </c>
      <c r="C1821" s="2">
        <f t="shared" si="221"/>
        <v>-2.970000000000006E-2</v>
      </c>
      <c r="D1821" s="2">
        <f t="shared" si="222"/>
        <v>1.8525400000000001</v>
      </c>
      <c r="E1821" s="2">
        <f t="shared" si="224"/>
        <v>1.8421499999999997</v>
      </c>
      <c r="F1821" s="2">
        <f t="shared" si="225"/>
        <v>1.84772</v>
      </c>
      <c r="G1821" s="2">
        <f t="shared" si="219"/>
        <v>1.7445439999999999</v>
      </c>
      <c r="H1821" s="2">
        <f t="shared" si="223"/>
        <v>1.4197870000000012</v>
      </c>
      <c r="I1821" s="2">
        <f t="array" ref="I1821">SUMPRODUCT(B1805:B1824, (ROW(B1805:B1824)-ROW(B1805)+1)) / (20*21/2)</f>
        <v>1.8417976190476189</v>
      </c>
      <c r="J1821" s="2">
        <f t="shared" si="226"/>
        <v>1.829182919648616</v>
      </c>
      <c r="K1821" s="2">
        <f t="shared" si="220"/>
        <v>1.7418563014279191</v>
      </c>
    </row>
    <row r="1822" spans="1:11" ht="13.5" x14ac:dyDescent="0.25">
      <c r="A1822" s="3">
        <v>44664</v>
      </c>
      <c r="B1822" s="2">
        <v>1.8495999999999999</v>
      </c>
      <c r="C1822" s="2">
        <f t="shared" si="221"/>
        <v>2.2299999999999986E-2</v>
      </c>
      <c r="D1822" s="2">
        <f t="shared" si="222"/>
        <v>1.8510599999999999</v>
      </c>
      <c r="E1822" s="2">
        <f t="shared" si="224"/>
        <v>1.8503199999999995</v>
      </c>
      <c r="F1822" s="2">
        <f t="shared" si="225"/>
        <v>1.84772</v>
      </c>
      <c r="G1822" s="2">
        <f t="shared" si="219"/>
        <v>1.7509319999999999</v>
      </c>
      <c r="H1822" s="2">
        <f t="shared" si="223"/>
        <v>1.4232040000000012</v>
      </c>
      <c r="I1822" s="2">
        <f t="array" ref="I1822">SUMPRODUCT(B1806:B1825, (ROW(B1806:B1825)-ROW(B1806)+1)) / (20*21/2)</f>
        <v>1.8414747619047616</v>
      </c>
      <c r="J1822" s="2">
        <f t="shared" si="226"/>
        <v>1.831127403491605</v>
      </c>
      <c r="K1822" s="2">
        <f t="shared" si="220"/>
        <v>1.7460815445091773</v>
      </c>
    </row>
    <row r="1823" spans="1:11" ht="13.5" x14ac:dyDescent="0.25">
      <c r="A1823" s="3">
        <v>44665</v>
      </c>
      <c r="B1823" s="2">
        <v>1.8272999999999999</v>
      </c>
      <c r="C1823" s="2">
        <f t="shared" si="221"/>
        <v>-2.2299999999999986E-2</v>
      </c>
      <c r="D1823" s="2">
        <f t="shared" si="222"/>
        <v>1.8436399999999999</v>
      </c>
      <c r="E1823" s="2">
        <f t="shared" si="224"/>
        <v>1.8525499999999997</v>
      </c>
      <c r="F1823" s="2">
        <f t="shared" si="225"/>
        <v>1.8466049999999998</v>
      </c>
      <c r="G1823" s="2">
        <f t="shared" si="219"/>
        <v>1.7567259999999996</v>
      </c>
      <c r="H1823" s="2">
        <f t="shared" si="223"/>
        <v>1.426509500000001</v>
      </c>
      <c r="I1823" s="2">
        <f t="array" ref="I1823">SUMPRODUCT(B1807:B1826, (ROW(B1807:B1826)-ROW(B1807)+1)) / (20*21/2)</f>
        <v>1.8405180952380953</v>
      </c>
      <c r="J1823" s="2">
        <f t="shared" si="226"/>
        <v>1.8307628888733569</v>
      </c>
      <c r="K1823" s="2">
        <f t="shared" si="220"/>
        <v>1.7492665819794058</v>
      </c>
    </row>
    <row r="1824" spans="1:11" ht="13.5" x14ac:dyDescent="0.25">
      <c r="A1824" s="3">
        <v>44666</v>
      </c>
      <c r="B1824" s="2">
        <v>1.8272999999999999</v>
      </c>
      <c r="C1824" s="2">
        <f t="shared" si="221"/>
        <v>0</v>
      </c>
      <c r="D1824" s="2">
        <f t="shared" si="222"/>
        <v>1.8376999999999999</v>
      </c>
      <c r="E1824" s="2">
        <f t="shared" si="224"/>
        <v>1.84958</v>
      </c>
      <c r="F1824" s="2">
        <f t="shared" si="225"/>
        <v>1.8454900000000003</v>
      </c>
      <c r="G1824" s="2">
        <f t="shared" si="219"/>
        <v>1.7623719999999998</v>
      </c>
      <c r="H1824" s="2">
        <f t="shared" si="223"/>
        <v>1.4298150000000009</v>
      </c>
      <c r="I1824" s="2">
        <f t="array" ref="I1824">SUMPRODUCT(B1808:B1827, (ROW(B1808:B1827)-ROW(B1808)+1)) / (20*21/2)</f>
        <v>1.8392457142857144</v>
      </c>
      <c r="J1824" s="2">
        <f t="shared" si="226"/>
        <v>1.8304330899330372</v>
      </c>
      <c r="K1824" s="2">
        <f t="shared" si="220"/>
        <v>1.7523267160194291</v>
      </c>
    </row>
    <row r="1825" spans="1:11" ht="13.5" x14ac:dyDescent="0.25">
      <c r="A1825" s="3">
        <v>44669</v>
      </c>
      <c r="B1825" s="2">
        <v>1.8421000000000001</v>
      </c>
      <c r="C1825" s="2">
        <f t="shared" si="221"/>
        <v>1.4800000000000146E-2</v>
      </c>
      <c r="D1825" s="2">
        <f t="shared" si="222"/>
        <v>1.8347200000000001</v>
      </c>
      <c r="E1825" s="2">
        <f t="shared" si="224"/>
        <v>1.8465999999999998</v>
      </c>
      <c r="F1825" s="2">
        <f t="shared" si="225"/>
        <v>1.8447450000000001</v>
      </c>
      <c r="G1825" s="2">
        <f t="shared" si="219"/>
        <v>1.7674219999999996</v>
      </c>
      <c r="H1825" s="2">
        <f t="shared" si="223"/>
        <v>1.4329345000000009</v>
      </c>
      <c r="I1825" s="2">
        <f t="array" ref="I1825">SUMPRODUCT(B1809:B1828, (ROW(B1809:B1828)-ROW(B1809)+1)) / (20*21/2)</f>
        <v>1.8411200000000001</v>
      </c>
      <c r="J1825" s="2">
        <f t="shared" si="226"/>
        <v>1.8315442242251287</v>
      </c>
      <c r="K1825" s="2">
        <f t="shared" si="220"/>
        <v>1.7558472369598437</v>
      </c>
    </row>
    <row r="1826" spans="1:11" ht="13.5" x14ac:dyDescent="0.25">
      <c r="A1826" s="3">
        <v>44670</v>
      </c>
      <c r="B1826" s="2">
        <v>1.8347</v>
      </c>
      <c r="C1826" s="2">
        <f t="shared" si="221"/>
        <v>-7.4000000000000732E-3</v>
      </c>
      <c r="D1826" s="2">
        <f t="shared" si="222"/>
        <v>1.8362000000000003</v>
      </c>
      <c r="E1826" s="2">
        <f t="shared" si="224"/>
        <v>1.8443700000000001</v>
      </c>
      <c r="F1826" s="2">
        <f t="shared" si="225"/>
        <v>1.8406599999999997</v>
      </c>
      <c r="G1826" s="2">
        <f t="shared" si="219"/>
        <v>1.7727699999999995</v>
      </c>
      <c r="H1826" s="2">
        <f t="shared" si="223"/>
        <v>1.4360170000000008</v>
      </c>
      <c r="I1826" s="2">
        <f t="array" ref="I1826">SUMPRODUCT(B1810:B1829, (ROW(B1810:B1829)-ROW(B1810)+1)) / (20*21/2)</f>
        <v>1.8436990476190478</v>
      </c>
      <c r="J1826" s="2">
        <f t="shared" si="226"/>
        <v>1.8318447742989261</v>
      </c>
      <c r="K1826" s="2">
        <f t="shared" si="220"/>
        <v>1.7589395021771048</v>
      </c>
    </row>
    <row r="1827" spans="1:11" ht="13.5" x14ac:dyDescent="0.25">
      <c r="A1827" s="3">
        <v>44671</v>
      </c>
      <c r="B1827" s="2">
        <v>1.8272999999999999</v>
      </c>
      <c r="C1827" s="2">
        <f t="shared" si="221"/>
        <v>-7.4000000000000732E-3</v>
      </c>
      <c r="D1827" s="2">
        <f t="shared" si="222"/>
        <v>1.8317399999999999</v>
      </c>
      <c r="E1827" s="2">
        <f t="shared" si="224"/>
        <v>1.8414000000000001</v>
      </c>
      <c r="F1827" s="2">
        <f t="shared" si="225"/>
        <v>1.8373200000000001</v>
      </c>
      <c r="G1827" s="2">
        <f t="shared" si="219"/>
        <v>1.7778219999999996</v>
      </c>
      <c r="H1827" s="2">
        <f t="shared" si="223"/>
        <v>1.4390625000000006</v>
      </c>
      <c r="I1827" s="2">
        <f t="array" ref="I1827">SUMPRODUCT(B1811:B1830, (ROW(B1811:B1830)-ROW(B1811)+1)) / (20*21/2)</f>
        <v>1.845467142857143</v>
      </c>
      <c r="J1827" s="2">
        <f t="shared" si="226"/>
        <v>1.8314119386514094</v>
      </c>
      <c r="K1827" s="2">
        <f t="shared" si="220"/>
        <v>1.7616203060132969</v>
      </c>
    </row>
    <row r="1828" spans="1:11" ht="13.5" x14ac:dyDescent="0.25">
      <c r="A1828" s="3">
        <v>44672</v>
      </c>
      <c r="B1828" s="2">
        <v>1.857</v>
      </c>
      <c r="C1828" s="2">
        <f t="shared" si="221"/>
        <v>2.970000000000006E-2</v>
      </c>
      <c r="D1828" s="2">
        <f t="shared" si="222"/>
        <v>1.83768</v>
      </c>
      <c r="E1828" s="2">
        <f t="shared" si="224"/>
        <v>1.8406599999999997</v>
      </c>
      <c r="F1828" s="2">
        <f t="shared" si="225"/>
        <v>1.8373200000000001</v>
      </c>
      <c r="G1828" s="2">
        <f t="shared" si="219"/>
        <v>1.7827239999999995</v>
      </c>
      <c r="H1828" s="2">
        <f t="shared" si="223"/>
        <v>1.4422565000000005</v>
      </c>
      <c r="I1828" s="2">
        <f t="array" ref="I1828">SUMPRODUCT(B1812:B1831, (ROW(B1812:B1831)-ROW(B1812)+1)) / (20*21/2)</f>
        <v>1.84423</v>
      </c>
      <c r="J1828" s="2">
        <f t="shared" si="226"/>
        <v>1.8338488968750846</v>
      </c>
      <c r="K1828" s="2">
        <f t="shared" si="220"/>
        <v>1.7653606861696383</v>
      </c>
    </row>
    <row r="1829" spans="1:11" ht="13.5" x14ac:dyDescent="0.25">
      <c r="A1829" s="3">
        <v>44673</v>
      </c>
      <c r="B1829" s="2">
        <v>1.8644000000000001</v>
      </c>
      <c r="C1829" s="2">
        <f t="shared" si="221"/>
        <v>7.4000000000000732E-3</v>
      </c>
      <c r="D1829" s="2">
        <f t="shared" si="222"/>
        <v>1.8451</v>
      </c>
      <c r="E1829" s="2">
        <f t="shared" si="224"/>
        <v>1.8413999999999997</v>
      </c>
      <c r="F1829" s="2">
        <f t="shared" si="225"/>
        <v>1.838435</v>
      </c>
      <c r="G1829" s="2">
        <f t="shared" si="219"/>
        <v>1.7877739999999995</v>
      </c>
      <c r="H1829" s="2">
        <f t="shared" si="223"/>
        <v>1.4454875000000005</v>
      </c>
      <c r="I1829" s="2">
        <f t="array" ref="I1829">SUMPRODUCT(B1813:B1832, (ROW(B1813:B1832)-ROW(B1813)+1)) / (20*21/2)</f>
        <v>1.8428514285714286</v>
      </c>
      <c r="J1829" s="2">
        <f t="shared" si="226"/>
        <v>1.8367585257441241</v>
      </c>
      <c r="K1829" s="2">
        <f t="shared" si="220"/>
        <v>1.7692445808296526</v>
      </c>
    </row>
    <row r="1830" spans="1:11" ht="13.5" x14ac:dyDescent="0.25">
      <c r="A1830" s="3">
        <v>44676</v>
      </c>
      <c r="B1830" s="2">
        <v>1.857</v>
      </c>
      <c r="C1830" s="2">
        <f t="shared" si="221"/>
        <v>-7.4000000000000732E-3</v>
      </c>
      <c r="D1830" s="2">
        <f t="shared" si="222"/>
        <v>1.8480799999999999</v>
      </c>
      <c r="E1830" s="2">
        <f t="shared" si="224"/>
        <v>1.8413999999999997</v>
      </c>
      <c r="F1830" s="2">
        <f t="shared" si="225"/>
        <v>1.8402900000000002</v>
      </c>
      <c r="G1830" s="2">
        <f t="shared" si="219"/>
        <v>1.7929739999999996</v>
      </c>
      <c r="H1830" s="2">
        <f t="shared" si="223"/>
        <v>1.4486815000000006</v>
      </c>
      <c r="I1830" s="2">
        <f t="array" ref="I1830">SUMPRODUCT(B1814:B1833, (ROW(B1814:B1833)-ROW(B1814)+1)) / (20*21/2)</f>
        <v>1.8412090476190477</v>
      </c>
      <c r="J1830" s="2">
        <f t="shared" si="226"/>
        <v>1.8386862851970647</v>
      </c>
      <c r="K1830" s="2">
        <f t="shared" si="220"/>
        <v>1.7726859698167252</v>
      </c>
    </row>
    <row r="1831" spans="1:11" ht="13.5" x14ac:dyDescent="0.25">
      <c r="A1831" s="3">
        <v>44677</v>
      </c>
      <c r="B1831" s="2">
        <v>1.8272999999999999</v>
      </c>
      <c r="C1831" s="2">
        <f t="shared" si="221"/>
        <v>-2.970000000000006E-2</v>
      </c>
      <c r="D1831" s="2">
        <f t="shared" si="222"/>
        <v>1.8466</v>
      </c>
      <c r="E1831" s="2">
        <f t="shared" si="224"/>
        <v>1.8414000000000001</v>
      </c>
      <c r="F1831" s="2">
        <f t="shared" si="225"/>
        <v>1.8417750000000002</v>
      </c>
      <c r="G1831" s="2">
        <f t="shared" si="219"/>
        <v>1.7980259999999995</v>
      </c>
      <c r="H1831" s="2">
        <f t="shared" si="223"/>
        <v>1.4518755000000001</v>
      </c>
      <c r="I1831" s="2">
        <f t="array" ref="I1831">SUMPRODUCT(B1815:B1834, (ROW(B1815:B1834)-ROW(B1815)+1)) / (20*21/2)</f>
        <v>1.8394595238095237</v>
      </c>
      <c r="J1831" s="2">
        <f t="shared" si="226"/>
        <v>1.8376018770830584</v>
      </c>
      <c r="K1831" s="2">
        <f t="shared" si="220"/>
        <v>1.7748276964905791</v>
      </c>
    </row>
    <row r="1832" spans="1:11" ht="13.5" x14ac:dyDescent="0.25">
      <c r="A1832" s="3">
        <v>44678</v>
      </c>
      <c r="B1832" s="2">
        <v>1.8272999999999999</v>
      </c>
      <c r="C1832" s="2">
        <f t="shared" si="221"/>
        <v>0</v>
      </c>
      <c r="D1832" s="2">
        <f t="shared" si="222"/>
        <v>1.8466</v>
      </c>
      <c r="E1832" s="2">
        <f t="shared" si="224"/>
        <v>1.83917</v>
      </c>
      <c r="F1832" s="2">
        <f t="shared" si="225"/>
        <v>1.8447450000000001</v>
      </c>
      <c r="G1832" s="2">
        <f t="shared" si="219"/>
        <v>1.8026319999999993</v>
      </c>
      <c r="H1832" s="2">
        <f t="shared" si="223"/>
        <v>1.4550695000000002</v>
      </c>
      <c r="I1832" s="2">
        <f t="array" ref="I1832">SUMPRODUCT(B1816:B1835, (ROW(B1816:B1835)-ROW(B1816)+1)) / (20*21/2)</f>
        <v>1.8370790476190475</v>
      </c>
      <c r="J1832" s="2">
        <f t="shared" si="226"/>
        <v>1.836620745932291</v>
      </c>
      <c r="K1832" s="2">
        <f t="shared" si="220"/>
        <v>1.7768854338831055</v>
      </c>
    </row>
    <row r="1833" spans="1:11" ht="13.5" x14ac:dyDescent="0.25">
      <c r="A1833" s="3">
        <v>44679</v>
      </c>
      <c r="B1833" s="2">
        <v>1.8274999999999999</v>
      </c>
      <c r="C1833" s="2">
        <f t="shared" si="221"/>
        <v>1.9999999999997797E-4</v>
      </c>
      <c r="D1833" s="2">
        <f t="shared" si="222"/>
        <v>1.8407</v>
      </c>
      <c r="E1833" s="2">
        <f t="shared" si="224"/>
        <v>1.8391899999999999</v>
      </c>
      <c r="F1833" s="2">
        <f t="shared" si="225"/>
        <v>1.8458700000000001</v>
      </c>
      <c r="G1833" s="2">
        <f t="shared" si="219"/>
        <v>1.8054579999999996</v>
      </c>
      <c r="H1833" s="2">
        <f t="shared" si="223"/>
        <v>1.4583390000000001</v>
      </c>
      <c r="I1833" s="2">
        <f t="array" ref="I1833">SUMPRODUCT(B1817:B1836, (ROW(B1817:B1836)-ROW(B1817)+1)) / (20*21/2)</f>
        <v>1.8341771428571427</v>
      </c>
      <c r="J1833" s="2">
        <f t="shared" si="226"/>
        <v>1.835752103462549</v>
      </c>
      <c r="K1833" s="2">
        <f t="shared" si="220"/>
        <v>1.7788703188288659</v>
      </c>
    </row>
    <row r="1834" spans="1:11" ht="13.5" x14ac:dyDescent="0.25">
      <c r="A1834" s="3">
        <v>44680</v>
      </c>
      <c r="B1834" s="2">
        <v>1.8274999999999999</v>
      </c>
      <c r="C1834" s="2">
        <f t="shared" si="221"/>
        <v>0</v>
      </c>
      <c r="D1834" s="2">
        <f t="shared" si="222"/>
        <v>1.8333199999999998</v>
      </c>
      <c r="E1834" s="2">
        <f t="shared" si="224"/>
        <v>1.83921</v>
      </c>
      <c r="F1834" s="2">
        <f t="shared" si="225"/>
        <v>1.844395</v>
      </c>
      <c r="G1834" s="2">
        <f t="shared" si="219"/>
        <v>1.8090279999999996</v>
      </c>
      <c r="H1834" s="2">
        <f t="shared" si="223"/>
        <v>1.4615340000000001</v>
      </c>
      <c r="I1834" s="2">
        <f t="array" ref="I1834">SUMPRODUCT(B1818:B1837, (ROW(B1818:B1837)-ROW(B1818)+1)) / (20*21/2)</f>
        <v>1.8338071428571427</v>
      </c>
      <c r="J1834" s="2">
        <f t="shared" si="226"/>
        <v>1.8349661888470681</v>
      </c>
      <c r="K1834" s="2">
        <f t="shared" si="220"/>
        <v>1.7807773651493024</v>
      </c>
    </row>
    <row r="1835" spans="1:11" ht="13.5" x14ac:dyDescent="0.25">
      <c r="A1835" s="3">
        <v>44685</v>
      </c>
      <c r="B1835" s="2">
        <v>1.8193999999999999</v>
      </c>
      <c r="C1835" s="2">
        <f t="shared" si="221"/>
        <v>-8.0999999999999961E-3</v>
      </c>
      <c r="D1835" s="2">
        <f t="shared" si="222"/>
        <v>1.8257999999999999</v>
      </c>
      <c r="E1835" s="2">
        <f t="shared" si="224"/>
        <v>1.8369399999999998</v>
      </c>
      <c r="F1835" s="2">
        <f t="shared" si="225"/>
        <v>1.8417699999999999</v>
      </c>
      <c r="G1835" s="2">
        <f t="shared" si="219"/>
        <v>1.8122879999999995</v>
      </c>
      <c r="H1835" s="2">
        <f t="shared" si="223"/>
        <v>1.4646515</v>
      </c>
      <c r="I1835" s="2">
        <f t="array" ref="I1835">SUMPRODUCT(B1819:B1838, (ROW(B1819:B1838)-ROW(B1819)+1)) / (20*21/2)</f>
        <v>1.8319961904761906</v>
      </c>
      <c r="J1835" s="2">
        <f t="shared" si="226"/>
        <v>1.8334836946711568</v>
      </c>
      <c r="K1835" s="2">
        <f t="shared" si="220"/>
        <v>1.7822919782807025</v>
      </c>
    </row>
    <row r="1836" spans="1:11" ht="13.5" x14ac:dyDescent="0.25">
      <c r="A1836" s="3">
        <v>44686</v>
      </c>
      <c r="B1836" s="2">
        <v>1.8112999999999999</v>
      </c>
      <c r="C1836" s="2">
        <f t="shared" si="221"/>
        <v>-8.0999999999999961E-3</v>
      </c>
      <c r="D1836" s="2">
        <f t="shared" si="222"/>
        <v>1.8226</v>
      </c>
      <c r="E1836" s="2">
        <f t="shared" si="224"/>
        <v>1.8346</v>
      </c>
      <c r="F1836" s="2">
        <f t="shared" si="225"/>
        <v>1.8394850000000003</v>
      </c>
      <c r="G1836" s="2">
        <f t="shared" si="219"/>
        <v>1.8152359999999996</v>
      </c>
      <c r="H1836" s="2">
        <f t="shared" si="223"/>
        <v>1.4677285</v>
      </c>
      <c r="I1836" s="2">
        <f t="array" ref="I1836">SUMPRODUCT(B1820:B1839, (ROW(B1820:B1839)-ROW(B1820)+1)) / (20*21/2)</f>
        <v>1.8265519047619048</v>
      </c>
      <c r="J1836" s="2">
        <f t="shared" si="226"/>
        <v>1.8313709618453324</v>
      </c>
      <c r="K1836" s="2">
        <f t="shared" si="220"/>
        <v>1.7834295477598907</v>
      </c>
    </row>
    <row r="1837" spans="1:11" ht="13.5" x14ac:dyDescent="0.25">
      <c r="A1837" s="3">
        <v>44687</v>
      </c>
      <c r="B1837" s="2">
        <v>1.8355999999999999</v>
      </c>
      <c r="C1837" s="2">
        <f t="shared" si="221"/>
        <v>2.4299999999999988E-2</v>
      </c>
      <c r="D1837" s="2">
        <f t="shared" si="222"/>
        <v>1.82426</v>
      </c>
      <c r="E1837" s="2">
        <f t="shared" si="224"/>
        <v>1.8354300000000001</v>
      </c>
      <c r="F1837" s="2">
        <f t="shared" si="225"/>
        <v>1.8384150000000001</v>
      </c>
      <c r="G1837" s="2">
        <f t="shared" si="219"/>
        <v>1.8176299999999994</v>
      </c>
      <c r="H1837" s="2">
        <f t="shared" si="223"/>
        <v>1.4709270000000001</v>
      </c>
      <c r="I1837" s="2">
        <f t="array" ref="I1837">SUMPRODUCT(B1821:B1840, (ROW(B1821:B1840)-ROW(B1821)+1)) / (20*21/2)</f>
        <v>1.8230123809523808</v>
      </c>
      <c r="J1837" s="2">
        <f t="shared" si="226"/>
        <v>1.8317737273838723</v>
      </c>
      <c r="K1837" s="2">
        <f t="shared" si="220"/>
        <v>1.7854754478477384</v>
      </c>
    </row>
    <row r="1838" spans="1:11" ht="13.5" x14ac:dyDescent="0.25">
      <c r="A1838" s="3">
        <v>44690</v>
      </c>
      <c r="B1838" s="2">
        <v>1.8193999999999999</v>
      </c>
      <c r="C1838" s="2">
        <f t="shared" si="221"/>
        <v>-1.6199999999999992E-2</v>
      </c>
      <c r="D1838" s="2">
        <f t="shared" si="222"/>
        <v>1.8226399999999998</v>
      </c>
      <c r="E1838" s="2">
        <f t="shared" si="224"/>
        <v>1.8316699999999997</v>
      </c>
      <c r="F1838" s="2">
        <f t="shared" si="225"/>
        <v>1.836165</v>
      </c>
      <c r="G1838" s="2">
        <f t="shared" si="219"/>
        <v>1.8204439999999997</v>
      </c>
      <c r="H1838" s="2">
        <f t="shared" si="223"/>
        <v>1.4740444999999998</v>
      </c>
      <c r="I1838" s="2">
        <f t="array" ref="I1838">SUMPRODUCT(B1822:B1841, (ROW(B1822:B1841)-ROW(B1822)+1)) / (20*21/2)</f>
        <v>1.8182342857142855</v>
      </c>
      <c r="J1838" s="2">
        <f t="shared" si="226"/>
        <v>1.8305952771568368</v>
      </c>
      <c r="K1838" s="2">
        <f t="shared" si="220"/>
        <v>1.786805822441945</v>
      </c>
    </row>
    <row r="1839" spans="1:11" ht="13.5" x14ac:dyDescent="0.25">
      <c r="A1839" s="3">
        <v>44691</v>
      </c>
      <c r="B1839" s="2">
        <v>1.7789999999999999</v>
      </c>
      <c r="C1839" s="2">
        <f t="shared" si="221"/>
        <v>-4.0399999999999991E-2</v>
      </c>
      <c r="D1839" s="2">
        <f t="shared" si="222"/>
        <v>1.81294</v>
      </c>
      <c r="E1839" s="2">
        <f t="shared" si="224"/>
        <v>1.8231299999999997</v>
      </c>
      <c r="F1839" s="2">
        <f t="shared" si="225"/>
        <v>1.8322650000000003</v>
      </c>
      <c r="G1839" s="2">
        <f t="shared" si="219"/>
        <v>1.8217059999999996</v>
      </c>
      <c r="H1839" s="2">
        <f t="shared" si="223"/>
        <v>1.4769599999999996</v>
      </c>
      <c r="I1839" s="2">
        <f t="array" ref="I1839">SUMPRODUCT(B1823:B1842, (ROW(B1823:B1842)-ROW(B1823)+1)) / (20*21/2)</f>
        <v>1.8121433333333334</v>
      </c>
      <c r="J1839" s="2">
        <f t="shared" si="226"/>
        <v>1.825681441237138</v>
      </c>
      <c r="K1839" s="2">
        <f t="shared" si="220"/>
        <v>1.7864997117579471</v>
      </c>
    </row>
    <row r="1840" spans="1:11" ht="13.5" x14ac:dyDescent="0.25">
      <c r="A1840" s="3">
        <v>44692</v>
      </c>
      <c r="B1840" s="2">
        <v>1.7950999999999999</v>
      </c>
      <c r="C1840" s="2">
        <f t="shared" si="221"/>
        <v>1.6100000000000003E-2</v>
      </c>
      <c r="D1840" s="2">
        <f t="shared" si="222"/>
        <v>1.8080799999999999</v>
      </c>
      <c r="E1840" s="2">
        <f t="shared" si="224"/>
        <v>1.81694</v>
      </c>
      <c r="F1840" s="2">
        <f t="shared" si="225"/>
        <v>1.8291699999999995</v>
      </c>
      <c r="G1840" s="2">
        <f t="shared" si="219"/>
        <v>1.8232899999999999</v>
      </c>
      <c r="H1840" s="2">
        <f t="shared" si="223"/>
        <v>1.4801414999999993</v>
      </c>
      <c r="I1840" s="2">
        <f t="array" ref="I1840">SUMPRODUCT(B1824:B1843, (ROW(B1824:B1843)-ROW(B1824)+1)) / (20*21/2)</f>
        <v>1.8064657142857143</v>
      </c>
      <c r="J1840" s="2">
        <f t="shared" si="226"/>
        <v>1.8227689230240771</v>
      </c>
      <c r="K1840" s="2">
        <f t="shared" si="220"/>
        <v>1.7868369779635178</v>
      </c>
    </row>
    <row r="1841" spans="1:11" ht="13.5" x14ac:dyDescent="0.25">
      <c r="A1841" s="3">
        <v>44693</v>
      </c>
      <c r="B1841" s="2">
        <v>1.7789999999999999</v>
      </c>
      <c r="C1841" s="2">
        <f t="shared" si="221"/>
        <v>-1.6100000000000003E-2</v>
      </c>
      <c r="D1841" s="2">
        <f t="shared" si="222"/>
        <v>1.8016199999999998</v>
      </c>
      <c r="E1841" s="2">
        <f t="shared" si="224"/>
        <v>1.8121099999999999</v>
      </c>
      <c r="F1841" s="2">
        <f t="shared" si="225"/>
        <v>1.8267549999999999</v>
      </c>
      <c r="G1841" s="2">
        <f t="shared" si="219"/>
        <v>1.8230679999999999</v>
      </c>
      <c r="H1841" s="2">
        <f t="shared" si="223"/>
        <v>1.4832424999999996</v>
      </c>
      <c r="I1841" s="2">
        <f t="array" ref="I1841">SUMPRODUCT(B1825:B1844, (ROW(B1825:B1844)-ROW(B1825)+1)) / (20*21/2)</f>
        <v>1.8026380952380952</v>
      </c>
      <c r="J1841" s="2">
        <f t="shared" si="226"/>
        <v>1.8186004541646412</v>
      </c>
      <c r="K1841" s="2">
        <f t="shared" si="220"/>
        <v>1.7865296454943602</v>
      </c>
    </row>
    <row r="1842" spans="1:11" ht="13.5" x14ac:dyDescent="0.25">
      <c r="A1842" s="3">
        <v>44694</v>
      </c>
      <c r="B1842" s="2">
        <v>1.7627999999999999</v>
      </c>
      <c r="C1842" s="2">
        <f t="shared" si="221"/>
        <v>-1.6199999999999992E-2</v>
      </c>
      <c r="D1842" s="2">
        <f t="shared" si="222"/>
        <v>1.7870599999999999</v>
      </c>
      <c r="E1842" s="2">
        <f t="shared" si="224"/>
        <v>1.8056599999999996</v>
      </c>
      <c r="F1842" s="2">
        <f t="shared" si="225"/>
        <v>1.8224150000000001</v>
      </c>
      <c r="G1842" s="2">
        <f t="shared" ref="G1842:G1905" si="227">AVERAGE(B1793:B1842)</f>
        <v>1.82267</v>
      </c>
      <c r="H1842" s="2">
        <f t="shared" si="223"/>
        <v>1.4861139999999995</v>
      </c>
      <c r="I1842" s="2">
        <f t="array" ref="I1842">SUMPRODUCT(B1826:B1845, (ROW(B1826:B1845)-ROW(B1826)+1)) / (20*21/2)</f>
        <v>1.7990404761904759</v>
      </c>
      <c r="J1842" s="2">
        <f t="shared" si="226"/>
        <v>1.8132861251965802</v>
      </c>
      <c r="K1842" s="2">
        <f t="shared" si="220"/>
        <v>1.7855990711612482</v>
      </c>
    </row>
    <row r="1843" spans="1:11" ht="13.5" x14ac:dyDescent="0.25">
      <c r="A1843" s="3">
        <v>44697</v>
      </c>
      <c r="B1843" s="2">
        <v>1.7627999999999999</v>
      </c>
      <c r="C1843" s="2">
        <f t="shared" si="221"/>
        <v>0</v>
      </c>
      <c r="D1843" s="2">
        <f t="shared" si="222"/>
        <v>1.7757400000000001</v>
      </c>
      <c r="E1843" s="2">
        <f t="shared" si="224"/>
        <v>1.7991899999999998</v>
      </c>
      <c r="F1843" s="2">
        <f t="shared" si="225"/>
        <v>1.8191899999999996</v>
      </c>
      <c r="G1843" s="2">
        <f t="shared" si="227"/>
        <v>1.8225679999999997</v>
      </c>
      <c r="H1843" s="2">
        <f t="shared" si="223"/>
        <v>1.4889484999999996</v>
      </c>
      <c r="I1843" s="2">
        <f t="array" ref="I1843">SUMPRODUCT(B1827:B1846, (ROW(B1827:B1846)-ROW(B1827)+1)) / (20*21/2)</f>
        <v>1.7949719047619048</v>
      </c>
      <c r="J1843" s="2">
        <f t="shared" si="226"/>
        <v>1.8084779227969059</v>
      </c>
      <c r="K1843" s="2">
        <f t="shared" ref="K1843:K1906" si="228">$K$4*B1843+(1-$K$4)*K1842</f>
        <v>1.7847049899392384</v>
      </c>
    </row>
    <row r="1844" spans="1:11" ht="13.5" x14ac:dyDescent="0.25">
      <c r="A1844" s="3">
        <v>44698</v>
      </c>
      <c r="B1844" s="2">
        <v>1.7789999999999999</v>
      </c>
      <c r="C1844" s="2">
        <f t="shared" si="221"/>
        <v>1.6199999999999992E-2</v>
      </c>
      <c r="D1844" s="2">
        <f t="shared" si="222"/>
        <v>1.7757400000000001</v>
      </c>
      <c r="E1844" s="2">
        <f t="shared" si="224"/>
        <v>1.79434</v>
      </c>
      <c r="F1844" s="2">
        <f t="shared" si="225"/>
        <v>1.8167749999999998</v>
      </c>
      <c r="G1844" s="2">
        <f t="shared" si="227"/>
        <v>1.8229399999999998</v>
      </c>
      <c r="H1844" s="2">
        <f t="shared" si="223"/>
        <v>1.4920124999999995</v>
      </c>
      <c r="I1844" s="2">
        <f t="array" ref="I1844">SUMPRODUCT(B1828:B1847, (ROW(B1828:B1847)-ROW(B1828)+1)) / (20*21/2)</f>
        <v>1.7904357142857148</v>
      </c>
      <c r="J1844" s="2">
        <f t="shared" si="226"/>
        <v>1.8056705015781531</v>
      </c>
      <c r="K1844" s="2">
        <f t="shared" si="228"/>
        <v>1.7844812648435822</v>
      </c>
    </row>
    <row r="1845" spans="1:11" ht="13.5" x14ac:dyDescent="0.25">
      <c r="A1845" s="3">
        <v>44699</v>
      </c>
      <c r="B1845" s="2">
        <v>1.7789999999999999</v>
      </c>
      <c r="C1845" s="2">
        <f t="shared" si="221"/>
        <v>0</v>
      </c>
      <c r="D1845" s="2">
        <f t="shared" si="222"/>
        <v>1.7725200000000001</v>
      </c>
      <c r="E1845" s="2">
        <f t="shared" si="224"/>
        <v>1.7903000000000002</v>
      </c>
      <c r="F1845" s="2">
        <f t="shared" si="225"/>
        <v>1.8136199999999996</v>
      </c>
      <c r="G1845" s="2">
        <f t="shared" si="227"/>
        <v>1.8230139999999997</v>
      </c>
      <c r="H1845" s="2">
        <f t="shared" si="223"/>
        <v>1.4949649999999997</v>
      </c>
      <c r="I1845" s="2">
        <f t="array" ref="I1845">SUMPRODUCT(B1829:B1848, (ROW(B1829:B1848)-ROW(B1829)+1)) / (20*21/2)</f>
        <v>1.7877495238095238</v>
      </c>
      <c r="J1845" s="2">
        <f t="shared" si="226"/>
        <v>1.8031304538088053</v>
      </c>
      <c r="K1845" s="2">
        <f t="shared" si="228"/>
        <v>1.7842663132810888</v>
      </c>
    </row>
    <row r="1846" spans="1:11" ht="13.5" x14ac:dyDescent="0.25">
      <c r="A1846" s="3">
        <v>44700</v>
      </c>
      <c r="B1846" s="2">
        <v>1.7708999999999999</v>
      </c>
      <c r="C1846" s="2">
        <f t="shared" si="221"/>
        <v>-8.0999999999999961E-3</v>
      </c>
      <c r="D1846" s="2">
        <f t="shared" si="222"/>
        <v>1.7708999999999999</v>
      </c>
      <c r="E1846" s="2">
        <f t="shared" si="224"/>
        <v>1.78626</v>
      </c>
      <c r="F1846" s="2">
        <f t="shared" si="225"/>
        <v>1.8104299999999995</v>
      </c>
      <c r="G1846" s="2">
        <f t="shared" si="227"/>
        <v>1.8230739999999996</v>
      </c>
      <c r="H1846" s="2">
        <f t="shared" si="223"/>
        <v>1.4978769999999995</v>
      </c>
      <c r="I1846" s="2">
        <f t="array" ref="I1846">SUMPRODUCT(B1830:B1849, (ROW(B1830:B1849)-ROW(B1830)+1)) / (20*21/2)</f>
        <v>1.7838919047619048</v>
      </c>
      <c r="J1846" s="2">
        <f t="shared" si="226"/>
        <v>1.8000608867793952</v>
      </c>
      <c r="K1846" s="2">
        <f t="shared" si="228"/>
        <v>1.7837421441328107</v>
      </c>
    </row>
    <row r="1847" spans="1:11" ht="13.5" x14ac:dyDescent="0.25">
      <c r="A1847" s="3">
        <v>44701</v>
      </c>
      <c r="B1847" s="2">
        <v>1.7627999999999999</v>
      </c>
      <c r="C1847" s="2">
        <f t="shared" si="221"/>
        <v>-8.0999999999999961E-3</v>
      </c>
      <c r="D1847" s="2">
        <f t="shared" si="222"/>
        <v>1.7708999999999999</v>
      </c>
      <c r="E1847" s="2">
        <f t="shared" si="224"/>
        <v>1.77898</v>
      </c>
      <c r="F1847" s="2">
        <f t="shared" si="225"/>
        <v>1.8072049999999997</v>
      </c>
      <c r="G1847" s="2">
        <f t="shared" si="227"/>
        <v>1.8234179999999998</v>
      </c>
      <c r="H1847" s="2">
        <f t="shared" si="223"/>
        <v>1.5007115</v>
      </c>
      <c r="I1847" s="2">
        <f t="array" ref="I1847">SUMPRODUCT(B1831:B1850, (ROW(B1831:B1850)-ROW(B1831)+1)) / (20*21/2)</f>
        <v>1.7797466666666664</v>
      </c>
      <c r="J1847" s="2">
        <f t="shared" si="226"/>
        <v>1.7965122308956432</v>
      </c>
      <c r="K1847" s="2">
        <f t="shared" si="228"/>
        <v>1.782920883578583</v>
      </c>
    </row>
    <row r="1848" spans="1:11" ht="13.5" x14ac:dyDescent="0.25">
      <c r="A1848" s="3">
        <v>44704</v>
      </c>
      <c r="B1848" s="2">
        <v>1.7789999999999999</v>
      </c>
      <c r="C1848" s="2">
        <f t="shared" si="221"/>
        <v>1.6199999999999992E-2</v>
      </c>
      <c r="D1848" s="2">
        <f t="shared" si="222"/>
        <v>1.7741399999999998</v>
      </c>
      <c r="E1848" s="2">
        <f t="shared" si="224"/>
        <v>1.7749400000000002</v>
      </c>
      <c r="F1848" s="2">
        <f t="shared" si="225"/>
        <v>1.8033049999999995</v>
      </c>
      <c r="G1848" s="2">
        <f t="shared" si="227"/>
        <v>1.8236399999999997</v>
      </c>
      <c r="H1848" s="2">
        <f t="shared" si="223"/>
        <v>1.5036269999999998</v>
      </c>
      <c r="I1848" s="2">
        <f t="array" ref="I1848">SUMPRODUCT(B1832:B1851, (ROW(B1832:B1851)-ROW(B1832)+1)) / (20*21/2)</f>
        <v>1.7760885714285712</v>
      </c>
      <c r="J1848" s="2">
        <f t="shared" si="226"/>
        <v>1.7948443993817724</v>
      </c>
      <c r="K1848" s="2">
        <f t="shared" si="228"/>
        <v>1.7827671234382465</v>
      </c>
    </row>
    <row r="1849" spans="1:11" ht="13.5" x14ac:dyDescent="0.25">
      <c r="A1849" s="3">
        <v>44705</v>
      </c>
      <c r="B1849" s="2">
        <v>1.7627999999999999</v>
      </c>
      <c r="C1849" s="2">
        <f t="shared" si="221"/>
        <v>-1.6199999999999992E-2</v>
      </c>
      <c r="D1849" s="2">
        <f t="shared" si="222"/>
        <v>1.7708999999999999</v>
      </c>
      <c r="E1849" s="2">
        <f t="shared" si="224"/>
        <v>1.77332</v>
      </c>
      <c r="F1849" s="2">
        <f t="shared" si="225"/>
        <v>1.798225</v>
      </c>
      <c r="G1849" s="2">
        <f t="shared" si="227"/>
        <v>1.8235379999999999</v>
      </c>
      <c r="H1849" s="2">
        <f t="shared" si="223"/>
        <v>1.5064985000000002</v>
      </c>
      <c r="I1849" s="2">
        <f t="array" ref="I1849">SUMPRODUCT(B1833:B1852, (ROW(B1833:B1852)-ROW(B1833)+1)) / (20*21/2)</f>
        <v>1.7735476190476194</v>
      </c>
      <c r="J1849" s="2">
        <f t="shared" si="226"/>
        <v>1.7917925518216036</v>
      </c>
      <c r="K1849" s="2">
        <f t="shared" si="228"/>
        <v>1.7819840989896878</v>
      </c>
    </row>
    <row r="1850" spans="1:11" ht="13.5" x14ac:dyDescent="0.25">
      <c r="A1850" s="3">
        <v>44706</v>
      </c>
      <c r="B1850" s="2">
        <v>1.7546999999999999</v>
      </c>
      <c r="C1850" s="2">
        <f t="shared" si="221"/>
        <v>-8.0999999999999961E-3</v>
      </c>
      <c r="D1850" s="2">
        <f t="shared" si="222"/>
        <v>1.7660399999999998</v>
      </c>
      <c r="E1850" s="2">
        <f t="shared" si="224"/>
        <v>1.7692800000000002</v>
      </c>
      <c r="F1850" s="2">
        <f t="shared" si="225"/>
        <v>1.7931099999999998</v>
      </c>
      <c r="G1850" s="2">
        <f t="shared" si="227"/>
        <v>1.8232739999999998</v>
      </c>
      <c r="H1850" s="2">
        <f t="shared" si="223"/>
        <v>1.5093295000000004</v>
      </c>
      <c r="I1850" s="2">
        <f t="array" ref="I1850">SUMPRODUCT(B1834:B1853, (ROW(B1834:B1853)-ROW(B1834)+1)) / (20*21/2)</f>
        <v>1.7713138095238097</v>
      </c>
      <c r="J1850" s="2">
        <f t="shared" si="226"/>
        <v>1.7882599278385938</v>
      </c>
      <c r="K1850" s="2">
        <f t="shared" si="228"/>
        <v>1.7809141343234256</v>
      </c>
    </row>
    <row r="1851" spans="1:11" ht="13.5" x14ac:dyDescent="0.25">
      <c r="A1851" s="3">
        <v>44707</v>
      </c>
      <c r="B1851" s="2">
        <v>1.7546999999999999</v>
      </c>
      <c r="C1851" s="2">
        <f t="shared" si="221"/>
        <v>0</v>
      </c>
      <c r="D1851" s="2">
        <f t="shared" si="222"/>
        <v>1.7627999999999999</v>
      </c>
      <c r="E1851" s="2">
        <f t="shared" si="224"/>
        <v>1.7668500000000003</v>
      </c>
      <c r="F1851" s="2">
        <f t="shared" si="225"/>
        <v>1.7894799999999997</v>
      </c>
      <c r="G1851" s="2">
        <f t="shared" si="227"/>
        <v>1.8231599999999997</v>
      </c>
      <c r="H1851" s="2">
        <f t="shared" si="223"/>
        <v>1.5120865000000003</v>
      </c>
      <c r="I1851" s="2">
        <f t="array" ref="I1851">SUMPRODUCT(B1835:B1854, (ROW(B1835:B1854)-ROW(B1835)+1)) / (20*21/2)</f>
        <v>1.7686166666666665</v>
      </c>
      <c r="J1851" s="2">
        <f t="shared" si="226"/>
        <v>1.7850637442349182</v>
      </c>
      <c r="K1851" s="2">
        <f t="shared" si="228"/>
        <v>1.7798861290558403</v>
      </c>
    </row>
    <row r="1852" spans="1:11" ht="13.5" x14ac:dyDescent="0.25">
      <c r="A1852" s="3">
        <v>44708</v>
      </c>
      <c r="B1852" s="2">
        <v>1.7627999999999999</v>
      </c>
      <c r="C1852" s="2">
        <f t="shared" si="221"/>
        <v>8.0999999999999961E-3</v>
      </c>
      <c r="D1852" s="2">
        <f t="shared" si="222"/>
        <v>1.7627999999999999</v>
      </c>
      <c r="E1852" s="2">
        <f t="shared" si="224"/>
        <v>1.7668499999999998</v>
      </c>
      <c r="F1852" s="2">
        <f t="shared" si="225"/>
        <v>1.7862549999999995</v>
      </c>
      <c r="G1852" s="2">
        <f t="shared" si="227"/>
        <v>1.8214239999999997</v>
      </c>
      <c r="H1852" s="2">
        <f t="shared" si="223"/>
        <v>1.5149210000000004</v>
      </c>
      <c r="I1852" s="2">
        <f t="array" ref="I1852">SUMPRODUCT(B1836:B1855, (ROW(B1836:B1855)-ROW(B1836)+1)) / (20*21/2)</f>
        <v>1.7647233333333332</v>
      </c>
      <c r="J1852" s="2">
        <f t="shared" si="226"/>
        <v>1.7829433876411165</v>
      </c>
      <c r="K1852" s="2">
        <f t="shared" si="228"/>
        <v>1.7792160847791407</v>
      </c>
    </row>
    <row r="1853" spans="1:11" ht="13.5" x14ac:dyDescent="0.25">
      <c r="A1853" s="3">
        <v>44711</v>
      </c>
      <c r="B1853" s="2">
        <v>1.7627999999999999</v>
      </c>
      <c r="C1853" s="2">
        <f t="shared" si="221"/>
        <v>0</v>
      </c>
      <c r="D1853" s="2">
        <f t="shared" si="222"/>
        <v>1.75956</v>
      </c>
      <c r="E1853" s="2">
        <f t="shared" si="224"/>
        <v>1.7668499999999998</v>
      </c>
      <c r="F1853" s="2">
        <f t="shared" si="225"/>
        <v>1.7830199999999998</v>
      </c>
      <c r="G1853" s="2">
        <f t="shared" si="227"/>
        <v>1.8196879999999995</v>
      </c>
      <c r="H1853" s="2">
        <f t="shared" si="223"/>
        <v>1.5177555000000007</v>
      </c>
      <c r="I1853" s="2">
        <f t="array" ref="I1853">SUMPRODUCT(B1837:B1856, (ROW(B1837:B1856)-ROW(B1837)+1)) / (20*21/2)</f>
        <v>1.7612152380952382</v>
      </c>
      <c r="J1853" s="2">
        <f t="shared" si="226"/>
        <v>1.7810249697705338</v>
      </c>
      <c r="K1853" s="2">
        <f t="shared" si="228"/>
        <v>1.7785723167485863</v>
      </c>
    </row>
    <row r="1854" spans="1:11" ht="13.5" x14ac:dyDescent="0.25">
      <c r="A1854" s="3">
        <v>44712</v>
      </c>
      <c r="B1854" s="2">
        <v>1.7546999999999999</v>
      </c>
      <c r="C1854" s="2">
        <f t="shared" si="221"/>
        <v>-8.0999999999999961E-3</v>
      </c>
      <c r="D1854" s="2">
        <f t="shared" si="222"/>
        <v>1.7579400000000001</v>
      </c>
      <c r="E1854" s="2">
        <f t="shared" si="224"/>
        <v>1.7644200000000001</v>
      </c>
      <c r="F1854" s="2">
        <f t="shared" si="225"/>
        <v>1.7793799999999997</v>
      </c>
      <c r="G1854" s="2">
        <f t="shared" si="227"/>
        <v>1.81779</v>
      </c>
      <c r="H1854" s="2">
        <f t="shared" si="223"/>
        <v>1.5206610000000009</v>
      </c>
      <c r="I1854" s="2">
        <f t="array" ref="I1854">SUMPRODUCT(B1838:B1857, (ROW(B1838:B1857)-ROW(B1838)+1)) / (20*21/2)</f>
        <v>1.7580538095238096</v>
      </c>
      <c r="J1854" s="2">
        <f t="shared" si="226"/>
        <v>1.7785178297923878</v>
      </c>
      <c r="K1854" s="2">
        <f t="shared" si="228"/>
        <v>1.7776361474643281</v>
      </c>
    </row>
    <row r="1855" spans="1:11" ht="13.5" x14ac:dyDescent="0.25">
      <c r="A1855" s="3">
        <v>44713</v>
      </c>
      <c r="B1855" s="2">
        <v>1.7384999999999999</v>
      </c>
      <c r="C1855" s="2">
        <f t="shared" si="221"/>
        <v>-1.6199999999999992E-2</v>
      </c>
      <c r="D1855" s="2">
        <f t="shared" si="222"/>
        <v>1.7547000000000001</v>
      </c>
      <c r="E1855" s="2">
        <f t="shared" si="224"/>
        <v>1.76037</v>
      </c>
      <c r="F1855" s="2">
        <f t="shared" si="225"/>
        <v>1.7753350000000001</v>
      </c>
      <c r="G1855" s="2">
        <f t="shared" si="227"/>
        <v>1.8154199999999998</v>
      </c>
      <c r="H1855" s="2">
        <f t="shared" si="223"/>
        <v>1.5236340000000006</v>
      </c>
      <c r="I1855" s="2">
        <f t="array" ref="I1855">SUMPRODUCT(B1839:B1858, (ROW(B1839:B1858)-ROW(B1839)+1)) / (20*21/2)</f>
        <v>1.7568976190476191</v>
      </c>
      <c r="J1855" s="2">
        <f t="shared" si="226"/>
        <v>1.7747066079073983</v>
      </c>
      <c r="K1855" s="2">
        <f t="shared" si="228"/>
        <v>1.7761013965833741</v>
      </c>
    </row>
    <row r="1856" spans="1:11" ht="13.5" x14ac:dyDescent="0.25">
      <c r="A1856" s="3">
        <v>44714</v>
      </c>
      <c r="B1856" s="2">
        <v>1.7384999999999999</v>
      </c>
      <c r="C1856" s="2">
        <f t="shared" si="221"/>
        <v>0</v>
      </c>
      <c r="D1856" s="2">
        <f t="shared" si="222"/>
        <v>1.7514599999999998</v>
      </c>
      <c r="E1856" s="2">
        <f t="shared" si="224"/>
        <v>1.7571300000000001</v>
      </c>
      <c r="F1856" s="2">
        <f t="shared" si="225"/>
        <v>1.7716949999999998</v>
      </c>
      <c r="G1856" s="2">
        <f t="shared" si="227"/>
        <v>1.8118619999999999</v>
      </c>
      <c r="H1856" s="2">
        <f t="shared" si="223"/>
        <v>1.5264585000000008</v>
      </c>
      <c r="I1856" s="2">
        <f t="array" ref="I1856">SUMPRODUCT(B1840:B1859, (ROW(B1840:B1859)-ROW(B1840)+1)) / (20*21/2)</f>
        <v>1.7552780952380953</v>
      </c>
      <c r="J1856" s="2">
        <f t="shared" si="226"/>
        <v>1.7712583595352651</v>
      </c>
      <c r="K1856" s="2">
        <f t="shared" si="228"/>
        <v>1.7746268320114771</v>
      </c>
    </row>
    <row r="1857" spans="1:11" ht="13.5" x14ac:dyDescent="0.25">
      <c r="A1857" s="3">
        <v>44715</v>
      </c>
      <c r="B1857" s="2">
        <v>1.7384999999999999</v>
      </c>
      <c r="C1857" s="2">
        <f t="shared" si="221"/>
        <v>0</v>
      </c>
      <c r="D1857" s="2">
        <f t="shared" si="222"/>
        <v>1.7466000000000002</v>
      </c>
      <c r="E1857" s="2">
        <f t="shared" si="224"/>
        <v>1.7547000000000001</v>
      </c>
      <c r="F1857" s="2">
        <f t="shared" si="225"/>
        <v>1.7668399999999997</v>
      </c>
      <c r="G1857" s="2">
        <f t="shared" si="227"/>
        <v>1.8087500000000001</v>
      </c>
      <c r="H1857" s="2">
        <f t="shared" si="223"/>
        <v>1.5292830000000004</v>
      </c>
      <c r="I1857" s="2">
        <f t="array" ref="I1857">SUMPRODUCT(B1841:B1860, (ROW(B1841:B1860)-ROW(B1841)+1)) / (20*21/2)</f>
        <v>1.7530414285714286</v>
      </c>
      <c r="J1857" s="2">
        <f t="shared" si="226"/>
        <v>1.7681385157700016</v>
      </c>
      <c r="K1857" s="2">
        <f t="shared" si="228"/>
        <v>1.7732100935012232</v>
      </c>
    </row>
    <row r="1858" spans="1:11" ht="13.5" x14ac:dyDescent="0.25">
      <c r="A1858" s="3">
        <v>44718</v>
      </c>
      <c r="B1858" s="2">
        <v>1.7546999999999999</v>
      </c>
      <c r="C1858" s="2">
        <f t="shared" si="221"/>
        <v>1.6199999999999992E-2</v>
      </c>
      <c r="D1858" s="2">
        <f t="shared" si="222"/>
        <v>1.74498</v>
      </c>
      <c r="E1858" s="2">
        <f t="shared" si="224"/>
        <v>1.75227</v>
      </c>
      <c r="F1858" s="2">
        <f t="shared" si="225"/>
        <v>1.7636049999999996</v>
      </c>
      <c r="G1858" s="2">
        <f t="shared" si="227"/>
        <v>1.8067040000000001</v>
      </c>
      <c r="H1858" s="2">
        <f t="shared" si="223"/>
        <v>1.5321510000000007</v>
      </c>
      <c r="I1858" s="2">
        <f t="array" ref="I1858">SUMPRODUCT(B1842:B1861, (ROW(B1842:B1861)-ROW(B1842)+1)) / (20*21/2)</f>
        <v>1.7472266666666667</v>
      </c>
      <c r="J1858" s="2">
        <f t="shared" si="226"/>
        <v>1.7668586571252396</v>
      </c>
      <c r="K1858" s="2">
        <f t="shared" si="228"/>
        <v>1.7724842074815674</v>
      </c>
    </row>
    <row r="1859" spans="1:11" ht="13.5" x14ac:dyDescent="0.25">
      <c r="A1859" s="3">
        <v>44719</v>
      </c>
      <c r="B1859" s="2">
        <v>1.7465999999999999</v>
      </c>
      <c r="C1859" s="2">
        <f t="shared" si="221"/>
        <v>-8.0999999999999961E-3</v>
      </c>
      <c r="D1859" s="2">
        <f t="shared" si="222"/>
        <v>1.7433599999999998</v>
      </c>
      <c r="E1859" s="2">
        <f t="shared" si="224"/>
        <v>1.7506499999999998</v>
      </c>
      <c r="F1859" s="2">
        <f t="shared" si="225"/>
        <v>1.7619849999999997</v>
      </c>
      <c r="G1859" s="2">
        <f t="shared" si="227"/>
        <v>1.804794</v>
      </c>
      <c r="H1859" s="2">
        <f t="shared" si="223"/>
        <v>1.5349785000000005</v>
      </c>
      <c r="I1859" s="2">
        <f t="array" ref="I1859">SUMPRODUCT(B1843:B1862, (ROW(B1843:B1862)-ROW(B1843)+1)) / (20*21/2)</f>
        <v>1.7417971428571428</v>
      </c>
      <c r="J1859" s="2">
        <f t="shared" si="226"/>
        <v>1.7649292612085501</v>
      </c>
      <c r="K1859" s="2">
        <f t="shared" si="228"/>
        <v>1.7714691405215059</v>
      </c>
    </row>
    <row r="1860" spans="1:11" ht="13.5" x14ac:dyDescent="0.25">
      <c r="A1860" s="3">
        <v>44720</v>
      </c>
      <c r="B1860" s="2">
        <v>1.7384999999999999</v>
      </c>
      <c r="C1860" s="2">
        <f t="shared" ref="C1860:C1923" si="229">B1860-B1859</f>
        <v>-8.0999999999999961E-3</v>
      </c>
      <c r="D1860" s="2">
        <f t="shared" si="222"/>
        <v>1.7433599999999998</v>
      </c>
      <c r="E1860" s="2">
        <f t="shared" si="224"/>
        <v>1.7490299999999999</v>
      </c>
      <c r="F1860" s="2">
        <f t="shared" si="225"/>
        <v>1.7591549999999998</v>
      </c>
      <c r="G1860" s="2">
        <f t="shared" si="227"/>
        <v>1.803166</v>
      </c>
      <c r="H1860" s="2">
        <f t="shared" si="223"/>
        <v>1.5377655000000003</v>
      </c>
      <c r="I1860" s="2">
        <f t="array" ref="I1860">SUMPRODUCT(B1844:B1863, (ROW(B1844:B1863)-ROW(B1844)+1)) / (20*21/2)</f>
        <v>1.7366757142857143</v>
      </c>
      <c r="J1860" s="2">
        <f t="shared" si="226"/>
        <v>1.7624121887124977</v>
      </c>
      <c r="K1860" s="2">
        <f t="shared" si="228"/>
        <v>1.7701762330500743</v>
      </c>
    </row>
    <row r="1861" spans="1:11" ht="13.5" x14ac:dyDescent="0.25">
      <c r="A1861" s="3">
        <v>44721</v>
      </c>
      <c r="B1861" s="2">
        <v>1.6980999999999999</v>
      </c>
      <c r="C1861" s="2">
        <f t="shared" si="229"/>
        <v>-4.0399999999999991E-2</v>
      </c>
      <c r="D1861" s="2">
        <f t="shared" si="222"/>
        <v>1.7352799999999999</v>
      </c>
      <c r="E1861" s="2">
        <f t="shared" si="224"/>
        <v>1.7433699999999999</v>
      </c>
      <c r="F1861" s="2">
        <f t="shared" si="225"/>
        <v>1.7551099999999995</v>
      </c>
      <c r="G1861" s="2">
        <f t="shared" si="227"/>
        <v>1.8011759999999999</v>
      </c>
      <c r="H1861" s="2">
        <f t="shared" si="223"/>
        <v>1.5403880000000008</v>
      </c>
      <c r="I1861" s="2">
        <f t="array" ref="I1861">SUMPRODUCT(B1845:B1864, (ROW(B1845:B1864)-ROW(B1845)+1)) / (20*21/2)</f>
        <v>1.7318623809523808</v>
      </c>
      <c r="J1861" s="2">
        <f t="shared" si="226"/>
        <v>1.7562872183589266</v>
      </c>
      <c r="K1861" s="2">
        <f t="shared" si="228"/>
        <v>1.7673497141069341</v>
      </c>
    </row>
    <row r="1862" spans="1:11" ht="13.5" x14ac:dyDescent="0.25">
      <c r="A1862" s="3">
        <v>44722</v>
      </c>
      <c r="B1862" s="2">
        <v>1.6980999999999999</v>
      </c>
      <c r="C1862" s="2">
        <f t="shared" si="229"/>
        <v>0</v>
      </c>
      <c r="D1862" s="2">
        <f t="shared" ref="D1862:D1925" si="230">AVERAGE(B1858:B1862)</f>
        <v>1.7271999999999998</v>
      </c>
      <c r="E1862" s="2">
        <f t="shared" si="224"/>
        <v>1.7368999999999999</v>
      </c>
      <c r="F1862" s="2">
        <f t="shared" si="225"/>
        <v>1.7518749999999994</v>
      </c>
      <c r="G1862" s="2">
        <f t="shared" si="227"/>
        <v>1.7997799999999997</v>
      </c>
      <c r="H1862" s="2">
        <f t="shared" si="223"/>
        <v>1.5429730000000008</v>
      </c>
      <c r="I1862" s="2">
        <f t="array" ref="I1862">SUMPRODUCT(B1846:B1865, (ROW(B1846:B1865)-ROW(B1846)+1)) / (20*21/2)</f>
        <v>1.7305200000000001</v>
      </c>
      <c r="J1862" s="2">
        <f t="shared" si="226"/>
        <v>1.7507455785152195</v>
      </c>
      <c r="K1862" s="2">
        <f t="shared" si="228"/>
        <v>1.764634039043917</v>
      </c>
    </row>
    <row r="1863" spans="1:11" ht="13.5" x14ac:dyDescent="0.25">
      <c r="A1863" s="3">
        <v>44725</v>
      </c>
      <c r="B1863" s="2">
        <v>1.6980999999999999</v>
      </c>
      <c r="C1863" s="2">
        <f t="shared" si="229"/>
        <v>0</v>
      </c>
      <c r="D1863" s="2">
        <f t="shared" si="230"/>
        <v>1.7158799999999998</v>
      </c>
      <c r="E1863" s="2">
        <f t="shared" si="224"/>
        <v>1.7304299999999997</v>
      </c>
      <c r="F1863" s="2">
        <f t="shared" si="225"/>
        <v>1.7486399999999993</v>
      </c>
      <c r="G1863" s="2">
        <f t="shared" si="227"/>
        <v>1.7976419999999995</v>
      </c>
      <c r="H1863" s="2">
        <f t="shared" si="223"/>
        <v>1.5455580000000009</v>
      </c>
      <c r="I1863" s="2">
        <f t="array" ref="I1863">SUMPRODUCT(B1847:B1866, (ROW(B1847:B1866)-ROW(B1847)+1)) / (20*21/2)</f>
        <v>1.7294085714285716</v>
      </c>
      <c r="J1863" s="2">
        <f t="shared" si="226"/>
        <v>1.7457317138947226</v>
      </c>
      <c r="K1863" s="2">
        <f t="shared" si="228"/>
        <v>1.7620248610421947</v>
      </c>
    </row>
    <row r="1864" spans="1:11" ht="13.5" x14ac:dyDescent="0.25">
      <c r="A1864" s="3">
        <v>44726</v>
      </c>
      <c r="B1864" s="2">
        <v>1.6980999999999999</v>
      </c>
      <c r="C1864" s="2">
        <f t="shared" si="229"/>
        <v>0</v>
      </c>
      <c r="D1864" s="2">
        <f t="shared" si="230"/>
        <v>1.7061799999999998</v>
      </c>
      <c r="E1864" s="2">
        <f t="shared" si="224"/>
        <v>1.7247699999999999</v>
      </c>
      <c r="F1864" s="2">
        <f t="shared" si="225"/>
        <v>1.7445949999999997</v>
      </c>
      <c r="G1864" s="2">
        <f t="shared" si="227"/>
        <v>1.7944639999999996</v>
      </c>
      <c r="H1864" s="2">
        <f t="shared" si="223"/>
        <v>1.5481060000000009</v>
      </c>
      <c r="I1864" s="2">
        <f t="array" ref="I1864">SUMPRODUCT(B1848:B1867, (ROW(B1848:B1867)-ROW(B1848)+1)) / (20*21/2)</f>
        <v>1.7284895238095237</v>
      </c>
      <c r="J1864" s="2">
        <f t="shared" si="226"/>
        <v>1.7411953601904633</v>
      </c>
      <c r="K1864" s="2">
        <f t="shared" si="228"/>
        <v>1.7595180037464222</v>
      </c>
    </row>
    <row r="1865" spans="1:11" ht="13.5" x14ac:dyDescent="0.25">
      <c r="A1865" s="3">
        <v>44727</v>
      </c>
      <c r="B1865" s="2">
        <v>1.7304999999999999</v>
      </c>
      <c r="C1865" s="2">
        <f t="shared" si="229"/>
        <v>3.2399999999999984E-2</v>
      </c>
      <c r="D1865" s="2">
        <f t="shared" si="230"/>
        <v>1.70458</v>
      </c>
      <c r="E1865" s="2">
        <f t="shared" si="224"/>
        <v>1.72397</v>
      </c>
      <c r="F1865" s="2">
        <f t="shared" si="225"/>
        <v>1.7421699999999998</v>
      </c>
      <c r="G1865" s="2">
        <f t="shared" si="227"/>
        <v>1.7916359999999998</v>
      </c>
      <c r="H1865" s="2">
        <f t="shared" si="223"/>
        <v>1.5508905000000011</v>
      </c>
      <c r="I1865" s="2">
        <f t="array" ref="I1865">SUMPRODUCT(B1849:B1868, (ROW(B1849:B1868)-ROW(B1849)+1)) / (20*21/2)</f>
        <v>1.7277242857142858</v>
      </c>
      <c r="J1865" s="2">
        <f t="shared" si="226"/>
        <v>1.7401767544580382</v>
      </c>
      <c r="K1865" s="2">
        <f t="shared" si="228"/>
        <v>1.7583800428151899</v>
      </c>
    </row>
    <row r="1866" spans="1:11" ht="13.5" x14ac:dyDescent="0.25">
      <c r="A1866" s="3">
        <v>44728</v>
      </c>
      <c r="B1866" s="2">
        <v>1.7304999999999999</v>
      </c>
      <c r="C1866" s="2">
        <f t="shared" si="229"/>
        <v>0</v>
      </c>
      <c r="D1866" s="2">
        <f t="shared" si="230"/>
        <v>1.7110599999999998</v>
      </c>
      <c r="E1866" s="2">
        <f t="shared" si="224"/>
        <v>1.7231700000000001</v>
      </c>
      <c r="F1866" s="2">
        <f t="shared" si="225"/>
        <v>1.7401499999999999</v>
      </c>
      <c r="G1866" s="2">
        <f t="shared" si="227"/>
        <v>1.7891059999999999</v>
      </c>
      <c r="H1866" s="2">
        <f t="shared" ref="H1866:H1929" si="231">AVERAGE(B1667:B1866)</f>
        <v>1.5537490000000007</v>
      </c>
      <c r="I1866" s="2">
        <f t="array" ref="I1866">SUMPRODUCT(B1850:B1869, (ROW(B1850:B1869)-ROW(B1850)+1)) / (20*21/2)</f>
        <v>1.72719</v>
      </c>
      <c r="J1866" s="2">
        <f t="shared" si="226"/>
        <v>1.7392551587953677</v>
      </c>
      <c r="K1866" s="2">
        <f t="shared" si="228"/>
        <v>1.7572867078028294</v>
      </c>
    </row>
    <row r="1867" spans="1:11" ht="13.5" x14ac:dyDescent="0.25">
      <c r="A1867" s="3">
        <v>44729</v>
      </c>
      <c r="B1867" s="2">
        <v>1.7304999999999999</v>
      </c>
      <c r="C1867" s="2">
        <f t="shared" si="229"/>
        <v>0</v>
      </c>
      <c r="D1867" s="2">
        <f t="shared" si="230"/>
        <v>1.7175400000000001</v>
      </c>
      <c r="E1867" s="2">
        <f t="shared" si="224"/>
        <v>1.7223699999999997</v>
      </c>
      <c r="F1867" s="2">
        <f t="shared" si="225"/>
        <v>1.7385349999999999</v>
      </c>
      <c r="G1867" s="2">
        <f t="shared" si="227"/>
        <v>1.7865759999999999</v>
      </c>
      <c r="H1867" s="2">
        <f t="shared" si="231"/>
        <v>1.556607500000001</v>
      </c>
      <c r="I1867" s="2">
        <f t="array" ref="I1867">SUMPRODUCT(B1851:B1870, (ROW(B1851:B1870)-ROW(B1851)+1)) / (20*21/2)</f>
        <v>1.7268095238095238</v>
      </c>
      <c r="J1867" s="2">
        <f t="shared" si="226"/>
        <v>1.7384213341481898</v>
      </c>
      <c r="K1867" s="2">
        <f t="shared" si="228"/>
        <v>1.7562362486733065</v>
      </c>
    </row>
    <row r="1868" spans="1:11" ht="13.5" x14ac:dyDescent="0.25">
      <c r="A1868" s="3">
        <v>44732</v>
      </c>
      <c r="B1868" s="2">
        <v>1.7304999999999999</v>
      </c>
      <c r="C1868" s="2">
        <f t="shared" si="229"/>
        <v>0</v>
      </c>
      <c r="D1868" s="2">
        <f t="shared" si="230"/>
        <v>1.7240199999999999</v>
      </c>
      <c r="E1868" s="2">
        <f t="shared" ref="E1868:E1931" si="232">AVERAGE(B1859:B1868)</f>
        <v>1.7199499999999996</v>
      </c>
      <c r="F1868" s="2">
        <f t="shared" si="225"/>
        <v>1.73611</v>
      </c>
      <c r="G1868" s="2">
        <f t="shared" si="227"/>
        <v>1.783898</v>
      </c>
      <c r="H1868" s="2">
        <f t="shared" si="231"/>
        <v>1.5595405000000009</v>
      </c>
      <c r="I1868" s="2">
        <f t="array" ref="I1868">SUMPRODUCT(B1852:B1871, (ROW(B1852:B1871)-ROW(B1852)+1)) / (20*21/2)</f>
        <v>1.7265442857142856</v>
      </c>
      <c r="J1868" s="2">
        <f t="shared" si="226"/>
        <v>1.7376669213721716</v>
      </c>
      <c r="K1868" s="2">
        <f t="shared" si="228"/>
        <v>1.7552269840194514</v>
      </c>
    </row>
    <row r="1869" spans="1:11" ht="13.5" x14ac:dyDescent="0.25">
      <c r="A1869" s="3">
        <v>44733</v>
      </c>
      <c r="B1869" s="2">
        <v>1.7304999999999999</v>
      </c>
      <c r="C1869" s="2">
        <f t="shared" si="229"/>
        <v>0</v>
      </c>
      <c r="D1869" s="2">
        <f t="shared" si="230"/>
        <v>1.7304999999999999</v>
      </c>
      <c r="E1869" s="2">
        <f t="shared" si="232"/>
        <v>1.7183399999999995</v>
      </c>
      <c r="F1869" s="2">
        <f t="shared" si="225"/>
        <v>1.7344949999999997</v>
      </c>
      <c r="G1869" s="2">
        <f t="shared" si="227"/>
        <v>1.7813680000000003</v>
      </c>
      <c r="H1869" s="2">
        <f t="shared" si="231"/>
        <v>1.5623250000000011</v>
      </c>
      <c r="I1869" s="2">
        <f t="array" ref="I1869">SUMPRODUCT(B1853:B1872, (ROW(B1853:B1872)-ROW(B1853)+1)) / (20*21/2)</f>
        <v>1.7263942857142858</v>
      </c>
      <c r="J1869" s="2">
        <f t="shared" si="226"/>
        <v>1.7369843574319648</v>
      </c>
      <c r="K1869" s="2">
        <f t="shared" si="228"/>
        <v>1.7542572983716298</v>
      </c>
    </row>
    <row r="1870" spans="1:11" ht="13.5" x14ac:dyDescent="0.25">
      <c r="A1870" s="3">
        <v>44734</v>
      </c>
      <c r="B1870" s="2">
        <v>1.7304999999999999</v>
      </c>
      <c r="C1870" s="2">
        <f t="shared" si="229"/>
        <v>0</v>
      </c>
      <c r="D1870" s="2">
        <f t="shared" si="230"/>
        <v>1.7304999999999999</v>
      </c>
      <c r="E1870" s="2">
        <f t="shared" si="232"/>
        <v>1.7175399999999996</v>
      </c>
      <c r="F1870" s="2">
        <f t="shared" si="225"/>
        <v>1.7332849999999997</v>
      </c>
      <c r="G1870" s="2">
        <f t="shared" si="227"/>
        <v>1.7788380000000001</v>
      </c>
      <c r="H1870" s="2">
        <f t="shared" si="231"/>
        <v>1.5652210000000011</v>
      </c>
      <c r="I1870" s="2">
        <f t="array" ref="I1870">SUMPRODUCT(B1854:B1873, (ROW(B1854:B1873)-ROW(B1854)+1)) / (20*21/2)</f>
        <v>1.7263980952380953</v>
      </c>
      <c r="J1870" s="2">
        <f t="shared" si="226"/>
        <v>1.7363667995813015</v>
      </c>
      <c r="K1870" s="2">
        <f t="shared" si="228"/>
        <v>1.7533256396119581</v>
      </c>
    </row>
    <row r="1871" spans="1:11" ht="13.5" x14ac:dyDescent="0.25">
      <c r="A1871" s="3">
        <v>44735</v>
      </c>
      <c r="B1871" s="2">
        <v>1.7304999999999999</v>
      </c>
      <c r="C1871" s="2">
        <f t="shared" si="229"/>
        <v>0</v>
      </c>
      <c r="D1871" s="2">
        <f t="shared" si="230"/>
        <v>1.7304999999999999</v>
      </c>
      <c r="E1871" s="2">
        <f t="shared" si="232"/>
        <v>1.7207799999999995</v>
      </c>
      <c r="F1871" s="2">
        <f t="shared" si="225"/>
        <v>1.7320749999999996</v>
      </c>
      <c r="G1871" s="2">
        <f t="shared" si="227"/>
        <v>1.7769020000000004</v>
      </c>
      <c r="H1871" s="2">
        <f t="shared" si="231"/>
        <v>1.5681170000000011</v>
      </c>
      <c r="I1871" s="2">
        <f t="array" ref="I1871">SUMPRODUCT(B1855:B1874, (ROW(B1855:B1874)-ROW(B1855)+1)) / (20*21/2)</f>
        <v>1.7234700000000001</v>
      </c>
      <c r="J1871" s="2">
        <f t="shared" si="226"/>
        <v>1.7358080567640346</v>
      </c>
      <c r="K1871" s="2">
        <f t="shared" si="228"/>
        <v>1.7524305164899205</v>
      </c>
    </row>
    <row r="1872" spans="1:11" ht="13.5" x14ac:dyDescent="0.25">
      <c r="A1872" s="3">
        <v>44736</v>
      </c>
      <c r="B1872" s="2">
        <v>1.7304999999999999</v>
      </c>
      <c r="C1872" s="2">
        <f t="shared" si="229"/>
        <v>0</v>
      </c>
      <c r="D1872" s="2">
        <f t="shared" si="230"/>
        <v>1.7304999999999999</v>
      </c>
      <c r="E1872" s="2">
        <f t="shared" si="232"/>
        <v>1.7240199999999999</v>
      </c>
      <c r="F1872" s="2">
        <f t="shared" si="225"/>
        <v>1.7304599999999997</v>
      </c>
      <c r="G1872" s="2">
        <f t="shared" si="227"/>
        <v>1.7745200000000005</v>
      </c>
      <c r="H1872" s="2">
        <f t="shared" si="231"/>
        <v>1.5710130000000009</v>
      </c>
      <c r="I1872" s="2">
        <f t="array" ref="I1872">SUMPRODUCT(B1856:B1875, (ROW(B1856:B1875)-ROW(B1856)+1)) / (20*21/2)</f>
        <v>1.7231257142857141</v>
      </c>
      <c r="J1872" s="2">
        <f t="shared" si="226"/>
        <v>1.7353025275484122</v>
      </c>
      <c r="K1872" s="2">
        <f t="shared" si="228"/>
        <v>1.7515704962354137</v>
      </c>
    </row>
    <row r="1873" spans="1:11" ht="13.5" x14ac:dyDescent="0.25">
      <c r="A1873" s="3">
        <v>44739</v>
      </c>
      <c r="B1873" s="2">
        <v>1.7304999999999999</v>
      </c>
      <c r="C1873" s="2">
        <f t="shared" si="229"/>
        <v>0</v>
      </c>
      <c r="D1873" s="2">
        <f t="shared" si="230"/>
        <v>1.7304999999999999</v>
      </c>
      <c r="E1873" s="2">
        <f t="shared" si="232"/>
        <v>1.7272599999999998</v>
      </c>
      <c r="F1873" s="2">
        <f t="shared" si="225"/>
        <v>1.7288449999999997</v>
      </c>
      <c r="G1873" s="2">
        <f t="shared" si="227"/>
        <v>1.7725840000000006</v>
      </c>
      <c r="H1873" s="2">
        <f t="shared" si="231"/>
        <v>1.5738345000000011</v>
      </c>
      <c r="I1873" s="2">
        <f t="array" ref="I1873">SUMPRODUCT(B1857:B1876, (ROW(B1857:B1876)-ROW(B1857)+1)) / (20*21/2)</f>
        <v>1.7228580952380954</v>
      </c>
      <c r="J1873" s="2">
        <f t="shared" si="226"/>
        <v>1.7348451439723729</v>
      </c>
      <c r="K1873" s="2">
        <f t="shared" si="228"/>
        <v>1.7507442022653974</v>
      </c>
    </row>
    <row r="1874" spans="1:11" ht="13.5" x14ac:dyDescent="0.25">
      <c r="A1874" s="3">
        <v>44740</v>
      </c>
      <c r="B1874" s="2">
        <v>1.6980999999999999</v>
      </c>
      <c r="C1874" s="2">
        <f t="shared" si="229"/>
        <v>-3.2399999999999984E-2</v>
      </c>
      <c r="D1874" s="2">
        <f t="shared" si="230"/>
        <v>1.7240199999999999</v>
      </c>
      <c r="E1874" s="2">
        <f t="shared" si="232"/>
        <v>1.7272599999999998</v>
      </c>
      <c r="F1874" s="2">
        <f t="shared" si="225"/>
        <v>1.7260149999999996</v>
      </c>
      <c r="G1874" s="2">
        <f t="shared" si="227"/>
        <v>1.7700000000000005</v>
      </c>
      <c r="H1874" s="2">
        <f t="shared" si="231"/>
        <v>1.5764570000000011</v>
      </c>
      <c r="I1874" s="2">
        <f t="array" ref="I1874">SUMPRODUCT(B1858:B1877, (ROW(B1858:B1877)-ROW(B1858)+1)) / (20*21/2)</f>
        <v>1.7218957142857143</v>
      </c>
      <c r="J1874" s="2">
        <f t="shared" si="226"/>
        <v>1.7313456064511945</v>
      </c>
      <c r="K1874" s="2">
        <f t="shared" si="228"/>
        <v>1.7486797237451857</v>
      </c>
    </row>
    <row r="1875" spans="1:11" ht="13.5" x14ac:dyDescent="0.25">
      <c r="A1875" s="3">
        <v>44741</v>
      </c>
      <c r="B1875" s="2">
        <v>1.7223999999999999</v>
      </c>
      <c r="C1875" s="2">
        <f t="shared" si="229"/>
        <v>2.4299999999999988E-2</v>
      </c>
      <c r="D1875" s="2">
        <f t="shared" si="230"/>
        <v>1.7223999999999999</v>
      </c>
      <c r="E1875" s="2">
        <f t="shared" si="232"/>
        <v>1.7264499999999998</v>
      </c>
      <c r="F1875" s="2">
        <f t="shared" si="225"/>
        <v>1.7252099999999995</v>
      </c>
      <c r="G1875" s="2">
        <f t="shared" si="227"/>
        <v>1.7676060000000005</v>
      </c>
      <c r="H1875" s="2">
        <f t="shared" si="231"/>
        <v>1.5791265000000012</v>
      </c>
      <c r="I1875" s="2">
        <f t="array" ref="I1875">SUMPRODUCT(B1859:B1878, (ROW(B1859:B1878)-ROW(B1859)+1)) / (20*21/2)</f>
        <v>1.7210485714285715</v>
      </c>
      <c r="J1875" s="2">
        <f t="shared" si="226"/>
        <v>1.7304936439320333</v>
      </c>
      <c r="K1875" s="2">
        <f t="shared" si="228"/>
        <v>1.7476491463434136</v>
      </c>
    </row>
    <row r="1876" spans="1:11" ht="13.5" x14ac:dyDescent="0.25">
      <c r="A1876" s="3">
        <v>44742</v>
      </c>
      <c r="B1876" s="2">
        <v>1.7223999999999999</v>
      </c>
      <c r="C1876" s="2">
        <f t="shared" si="229"/>
        <v>0</v>
      </c>
      <c r="D1876" s="2">
        <f t="shared" si="230"/>
        <v>1.72078</v>
      </c>
      <c r="E1876" s="2">
        <f t="shared" si="232"/>
        <v>1.7256399999999998</v>
      </c>
      <c r="F1876" s="2">
        <f t="shared" ref="F1876:F1939" si="233">AVERAGE(B1857:B1876)</f>
        <v>1.7244049999999997</v>
      </c>
      <c r="G1876" s="2">
        <f t="shared" si="227"/>
        <v>1.7653600000000003</v>
      </c>
      <c r="H1876" s="2">
        <f t="shared" si="231"/>
        <v>1.5817220000000012</v>
      </c>
      <c r="I1876" s="2">
        <f t="array" ref="I1876">SUMPRODUCT(B1860:B1879, (ROW(B1860:B1879)-ROW(B1860)+1)) / (20*21/2)</f>
        <v>1.7203938095238094</v>
      </c>
      <c r="J1876" s="2">
        <f t="shared" si="226"/>
        <v>1.7297228207004112</v>
      </c>
      <c r="K1876" s="2">
        <f t="shared" si="228"/>
        <v>1.746658983741711</v>
      </c>
    </row>
    <row r="1877" spans="1:11" ht="13.5" x14ac:dyDescent="0.25">
      <c r="A1877" s="3">
        <v>44743</v>
      </c>
      <c r="B1877" s="2">
        <v>1.7142999999999999</v>
      </c>
      <c r="C1877" s="2">
        <f t="shared" si="229"/>
        <v>-8.0999999999999961E-3</v>
      </c>
      <c r="D1877" s="2">
        <f t="shared" si="230"/>
        <v>1.7175400000000001</v>
      </c>
      <c r="E1877" s="2">
        <f t="shared" si="232"/>
        <v>1.7240200000000001</v>
      </c>
      <c r="F1877" s="2">
        <f t="shared" si="233"/>
        <v>1.7231949999999998</v>
      </c>
      <c r="G1877" s="2">
        <f t="shared" si="227"/>
        <v>1.7631000000000003</v>
      </c>
      <c r="H1877" s="2">
        <f t="shared" si="231"/>
        <v>1.583868500000001</v>
      </c>
      <c r="I1877" s="2">
        <f t="array" ref="I1877">SUMPRODUCT(B1861:B1880, (ROW(B1861:B1880)-ROW(B1861)+1)) / (20*21/2)</f>
        <v>1.7198928571428571</v>
      </c>
      <c r="J1877" s="2">
        <f t="shared" ref="J1877:J1940" si="234">$J$4*B1877+J1876*(1-$J$4)</f>
        <v>1.7282539806337054</v>
      </c>
      <c r="K1877" s="2">
        <f t="shared" si="228"/>
        <v>1.7453900039871342</v>
      </c>
    </row>
    <row r="1878" spans="1:11" ht="13.5" x14ac:dyDescent="0.25">
      <c r="A1878" s="3">
        <v>44746</v>
      </c>
      <c r="B1878" s="2">
        <v>1.7142999999999999</v>
      </c>
      <c r="C1878" s="2">
        <f t="shared" si="229"/>
        <v>0</v>
      </c>
      <c r="D1878" s="2">
        <f t="shared" si="230"/>
        <v>1.7142999999999997</v>
      </c>
      <c r="E1878" s="2">
        <f t="shared" si="232"/>
        <v>1.7223999999999999</v>
      </c>
      <c r="F1878" s="2">
        <f t="shared" si="233"/>
        <v>1.7211749999999999</v>
      </c>
      <c r="G1878" s="2">
        <f t="shared" si="227"/>
        <v>1.7602460000000002</v>
      </c>
      <c r="H1878" s="2">
        <f t="shared" si="231"/>
        <v>1.5856060000000007</v>
      </c>
      <c r="I1878" s="2">
        <f t="array" ref="I1878">SUMPRODUCT(B1862:B1881, (ROW(B1862:B1881)-ROW(B1862)+1)) / (20*21/2)</f>
        <v>1.72105</v>
      </c>
      <c r="J1878" s="2">
        <f t="shared" si="234"/>
        <v>1.7269250300971621</v>
      </c>
      <c r="K1878" s="2">
        <f t="shared" si="228"/>
        <v>1.7441707881445014</v>
      </c>
    </row>
    <row r="1879" spans="1:11" ht="13.5" x14ac:dyDescent="0.25">
      <c r="A1879" s="3">
        <v>44747</v>
      </c>
      <c r="B1879" s="2">
        <v>1.7142999999999999</v>
      </c>
      <c r="C1879" s="2">
        <f t="shared" si="229"/>
        <v>0</v>
      </c>
      <c r="D1879" s="2">
        <f t="shared" si="230"/>
        <v>1.7175400000000001</v>
      </c>
      <c r="E1879" s="2">
        <f t="shared" si="232"/>
        <v>1.72078</v>
      </c>
      <c r="F1879" s="2">
        <f t="shared" si="233"/>
        <v>1.71956</v>
      </c>
      <c r="G1879" s="2">
        <f t="shared" si="227"/>
        <v>1.757244</v>
      </c>
      <c r="H1879" s="2">
        <f t="shared" si="231"/>
        <v>1.5871210000000007</v>
      </c>
      <c r="I1879" s="2">
        <f t="array" ref="I1879">SUMPRODUCT(B1863:B1882, (ROW(B1863:B1882)-ROW(B1863)+1)) / (20*21/2)</f>
        <v>1.7220528571428568</v>
      </c>
      <c r="J1879" s="2">
        <f t="shared" si="234"/>
        <v>1.7257226462783848</v>
      </c>
      <c r="K1879" s="2">
        <f t="shared" si="228"/>
        <v>1.7429993846878542</v>
      </c>
    </row>
    <row r="1880" spans="1:11" ht="13.5" x14ac:dyDescent="0.25">
      <c r="A1880" s="3">
        <v>44748</v>
      </c>
      <c r="B1880" s="2">
        <v>1.7142999999999999</v>
      </c>
      <c r="C1880" s="2">
        <f t="shared" si="229"/>
        <v>0</v>
      </c>
      <c r="D1880" s="2">
        <f t="shared" si="230"/>
        <v>1.7159199999999999</v>
      </c>
      <c r="E1880" s="2">
        <f t="shared" si="232"/>
        <v>1.71916</v>
      </c>
      <c r="F1880" s="2">
        <f t="shared" si="233"/>
        <v>1.7183499999999998</v>
      </c>
      <c r="G1880" s="2">
        <f t="shared" si="227"/>
        <v>1.7543899999999997</v>
      </c>
      <c r="H1880" s="2">
        <f t="shared" si="231"/>
        <v>1.5886360000000004</v>
      </c>
      <c r="I1880" s="2">
        <f t="array" ref="I1880">SUMPRODUCT(B1864:B1883, (ROW(B1864:B1883)-ROW(B1864)+1)) / (20*21/2)</f>
        <v>1.724434761904762</v>
      </c>
      <c r="J1880" s="2">
        <f t="shared" si="234"/>
        <v>1.724634775204253</v>
      </c>
      <c r="K1880" s="2">
        <f t="shared" si="228"/>
        <v>1.7418739186216639</v>
      </c>
    </row>
    <row r="1881" spans="1:11" ht="13.5" x14ac:dyDescent="0.25">
      <c r="A1881" s="3">
        <v>44749</v>
      </c>
      <c r="B1881" s="2">
        <v>1.7304999999999999</v>
      </c>
      <c r="C1881" s="2">
        <f t="shared" si="229"/>
        <v>1.6199999999999992E-2</v>
      </c>
      <c r="D1881" s="2">
        <f t="shared" si="230"/>
        <v>1.7175400000000001</v>
      </c>
      <c r="E1881" s="2">
        <f t="shared" si="232"/>
        <v>1.7191599999999998</v>
      </c>
      <c r="F1881" s="2">
        <f t="shared" si="233"/>
        <v>1.71997</v>
      </c>
      <c r="G1881" s="2">
        <f t="shared" si="227"/>
        <v>1.7524539999999995</v>
      </c>
      <c r="H1881" s="2">
        <f t="shared" si="231"/>
        <v>1.5902690000000006</v>
      </c>
      <c r="I1881" s="2">
        <f t="array" ref="I1881">SUMPRODUCT(B1865:B1884, (ROW(B1865:B1884)-ROW(B1865)+1)) / (20*21/2)</f>
        <v>1.7265857142857144</v>
      </c>
      <c r="J1881" s="2">
        <f t="shared" si="234"/>
        <v>1.7251933680419431</v>
      </c>
      <c r="K1881" s="2">
        <f t="shared" si="228"/>
        <v>1.7414278825972849</v>
      </c>
    </row>
    <row r="1882" spans="1:11" ht="13.5" x14ac:dyDescent="0.25">
      <c r="A1882" s="3">
        <v>44750</v>
      </c>
      <c r="B1882" s="2">
        <v>1.7304999999999999</v>
      </c>
      <c r="C1882" s="2">
        <f t="shared" si="229"/>
        <v>0</v>
      </c>
      <c r="D1882" s="2">
        <f t="shared" si="230"/>
        <v>1.72078</v>
      </c>
      <c r="E1882" s="2">
        <f t="shared" si="232"/>
        <v>1.7191599999999998</v>
      </c>
      <c r="F1882" s="2">
        <f t="shared" si="233"/>
        <v>1.7215900000000002</v>
      </c>
      <c r="G1882" s="2">
        <f t="shared" si="227"/>
        <v>1.7505179999999996</v>
      </c>
      <c r="H1882" s="2">
        <f t="shared" si="231"/>
        <v>1.5921990000000008</v>
      </c>
      <c r="I1882" s="2">
        <f t="array" ref="I1882">SUMPRODUCT(B1866:B1885, (ROW(B1866:B1885)-ROW(B1866)+1)) / (20*21/2)</f>
        <v>1.7285057142857145</v>
      </c>
      <c r="J1882" s="2">
        <f t="shared" si="234"/>
        <v>1.7256987615617581</v>
      </c>
      <c r="K1882" s="2">
        <f t="shared" si="228"/>
        <v>1.740999338181705</v>
      </c>
    </row>
    <row r="1883" spans="1:11" ht="13.5" x14ac:dyDescent="0.25">
      <c r="A1883" s="3">
        <v>44753</v>
      </c>
      <c r="B1883" s="2">
        <v>1.7465999999999999</v>
      </c>
      <c r="C1883" s="2">
        <f t="shared" si="229"/>
        <v>1.6100000000000003E-2</v>
      </c>
      <c r="D1883" s="2">
        <f t="shared" si="230"/>
        <v>1.7272399999999997</v>
      </c>
      <c r="E1883" s="2">
        <f t="shared" si="232"/>
        <v>1.7207699999999995</v>
      </c>
      <c r="F1883" s="2">
        <f t="shared" si="233"/>
        <v>1.7240150000000003</v>
      </c>
      <c r="G1883" s="2">
        <f t="shared" si="227"/>
        <v>1.7488999999999997</v>
      </c>
      <c r="H1883" s="2">
        <f t="shared" si="231"/>
        <v>1.5942095000000009</v>
      </c>
      <c r="I1883" s="2">
        <f t="array" ref="I1883">SUMPRODUCT(B1867:B1886, (ROW(B1867:B1886)-ROW(B1867)+1)) / (20*21/2)</f>
        <v>1.7295776190476191</v>
      </c>
      <c r="J1883" s="2">
        <f t="shared" si="234"/>
        <v>1.7276893556987334</v>
      </c>
      <c r="K1883" s="2">
        <f t="shared" si="228"/>
        <v>1.741218971978501</v>
      </c>
    </row>
    <row r="1884" spans="1:11" ht="13.5" x14ac:dyDescent="0.25">
      <c r="A1884" s="3">
        <v>44754</v>
      </c>
      <c r="B1884" s="2">
        <v>1.7465999999999999</v>
      </c>
      <c r="C1884" s="2">
        <f t="shared" si="229"/>
        <v>0</v>
      </c>
      <c r="D1884" s="2">
        <f t="shared" si="230"/>
        <v>1.7337</v>
      </c>
      <c r="E1884" s="2">
        <f t="shared" si="232"/>
        <v>1.7256199999999999</v>
      </c>
      <c r="F1884" s="2">
        <f t="shared" si="233"/>
        <v>1.7264400000000002</v>
      </c>
      <c r="G1884" s="2">
        <f t="shared" si="227"/>
        <v>1.7472819999999996</v>
      </c>
      <c r="H1884" s="2">
        <f t="shared" si="231"/>
        <v>1.5962945000000011</v>
      </c>
      <c r="I1884" s="2">
        <f t="array" ref="I1884">SUMPRODUCT(B1868:B1887, (ROW(B1868:B1887)-ROW(B1868)+1)) / (20*21/2)</f>
        <v>1.7267638095238096</v>
      </c>
      <c r="J1884" s="2">
        <f t="shared" si="234"/>
        <v>1.7294903694417112</v>
      </c>
      <c r="K1884" s="2">
        <f t="shared" si="228"/>
        <v>1.7414299926852264</v>
      </c>
    </row>
    <row r="1885" spans="1:11" ht="13.5" x14ac:dyDescent="0.25">
      <c r="A1885" s="3">
        <v>44755</v>
      </c>
      <c r="B1885" s="2">
        <v>1.7465999999999999</v>
      </c>
      <c r="C1885" s="2">
        <f t="shared" si="229"/>
        <v>0</v>
      </c>
      <c r="D1885" s="2">
        <f t="shared" si="230"/>
        <v>1.7401599999999999</v>
      </c>
      <c r="E1885" s="2">
        <f t="shared" si="232"/>
        <v>1.72804</v>
      </c>
      <c r="F1885" s="2">
        <f t="shared" si="233"/>
        <v>1.7272450000000004</v>
      </c>
      <c r="G1885" s="2">
        <f t="shared" si="227"/>
        <v>1.7458259999999997</v>
      </c>
      <c r="H1885" s="2">
        <f t="shared" si="231"/>
        <v>1.5980080000000008</v>
      </c>
      <c r="I1885" s="2">
        <f t="array" ref="I1885">SUMPRODUCT(B1869:B1888, (ROW(B1869:B1888)-ROW(B1869)+1)) / (20*21/2)</f>
        <v>1.7241042857142856</v>
      </c>
      <c r="J1885" s="2">
        <f t="shared" si="234"/>
        <v>1.7311198580663101</v>
      </c>
      <c r="K1885" s="2">
        <f t="shared" si="228"/>
        <v>1.7416327380701195</v>
      </c>
    </row>
    <row r="1886" spans="1:11" ht="13.5" x14ac:dyDescent="0.25">
      <c r="A1886" s="3">
        <v>44756</v>
      </c>
      <c r="B1886" s="2">
        <v>1.7384999999999999</v>
      </c>
      <c r="C1886" s="2">
        <f t="shared" si="229"/>
        <v>-8.0999999999999961E-3</v>
      </c>
      <c r="D1886" s="2">
        <f t="shared" si="230"/>
        <v>1.74176</v>
      </c>
      <c r="E1886" s="2">
        <f t="shared" si="232"/>
        <v>1.7296499999999999</v>
      </c>
      <c r="F1886" s="2">
        <f t="shared" si="233"/>
        <v>1.7276450000000003</v>
      </c>
      <c r="G1886" s="2">
        <f t="shared" si="227"/>
        <v>1.7443699999999993</v>
      </c>
      <c r="H1886" s="2">
        <f t="shared" si="231"/>
        <v>1.5997925000000006</v>
      </c>
      <c r="I1886" s="2">
        <f t="array" ref="I1886">SUMPRODUCT(B1870:B1889, (ROW(B1870:B1889)-ROW(B1870)+1)) / (20*21/2)</f>
        <v>1.7246847619047621</v>
      </c>
      <c r="J1886" s="2">
        <f t="shared" si="234"/>
        <v>1.7318227287266614</v>
      </c>
      <c r="K1886" s="2">
        <f t="shared" si="228"/>
        <v>1.7415098855967817</v>
      </c>
    </row>
    <row r="1887" spans="1:11" ht="13.5" x14ac:dyDescent="0.25">
      <c r="A1887" s="3">
        <v>44757</v>
      </c>
      <c r="B1887" s="2">
        <v>1.6980999999999999</v>
      </c>
      <c r="C1887" s="2">
        <f t="shared" si="229"/>
        <v>-4.0399999999999991E-2</v>
      </c>
      <c r="D1887" s="2">
        <f t="shared" si="230"/>
        <v>1.7352799999999999</v>
      </c>
      <c r="E1887" s="2">
        <f t="shared" si="232"/>
        <v>1.72803</v>
      </c>
      <c r="F1887" s="2">
        <f t="shared" si="233"/>
        <v>1.7260250000000004</v>
      </c>
      <c r="G1887" s="2">
        <f t="shared" si="227"/>
        <v>1.7416199999999993</v>
      </c>
      <c r="H1887" s="2">
        <f t="shared" si="231"/>
        <v>1.6014120000000007</v>
      </c>
      <c r="I1887" s="2">
        <f t="array" ref="I1887">SUMPRODUCT(B1871:B1890, (ROW(B1871:B1890)-ROW(B1871)+1)) / (20*21/2)</f>
        <v>1.7244938095238096</v>
      </c>
      <c r="J1887" s="2">
        <f t="shared" si="234"/>
        <v>1.7286110402765034</v>
      </c>
      <c r="K1887" s="2">
        <f t="shared" si="228"/>
        <v>1.7398075371420059</v>
      </c>
    </row>
    <row r="1888" spans="1:11" ht="13.5" x14ac:dyDescent="0.25">
      <c r="A1888" s="3">
        <v>44760</v>
      </c>
      <c r="B1888" s="2">
        <v>1.6980999999999999</v>
      </c>
      <c r="C1888" s="2">
        <f t="shared" si="229"/>
        <v>0</v>
      </c>
      <c r="D1888" s="2">
        <f t="shared" si="230"/>
        <v>1.7255800000000001</v>
      </c>
      <c r="E1888" s="2">
        <f t="shared" si="232"/>
        <v>1.72641</v>
      </c>
      <c r="F1888" s="2">
        <f t="shared" si="233"/>
        <v>1.7244049999999997</v>
      </c>
      <c r="G1888" s="2">
        <f t="shared" si="227"/>
        <v>1.739193999999999</v>
      </c>
      <c r="H1888" s="2">
        <f t="shared" si="231"/>
        <v>1.6031060000000008</v>
      </c>
      <c r="I1888" s="2">
        <f t="array" ref="I1888">SUMPRODUCT(B1872:B1891, (ROW(B1872:B1891)-ROW(B1872)+1)) / (20*21/2)</f>
        <v>1.7189509523809523</v>
      </c>
      <c r="J1888" s="2">
        <f t="shared" si="234"/>
        <v>1.7257052269168365</v>
      </c>
      <c r="K1888" s="2">
        <f t="shared" si="228"/>
        <v>1.7381719474501625</v>
      </c>
    </row>
    <row r="1889" spans="1:11" ht="13.5" x14ac:dyDescent="0.25">
      <c r="A1889" s="3">
        <v>44761</v>
      </c>
      <c r="B1889" s="2">
        <v>1.7304999999999999</v>
      </c>
      <c r="C1889" s="2">
        <f t="shared" si="229"/>
        <v>3.2399999999999984E-2</v>
      </c>
      <c r="D1889" s="2">
        <f t="shared" si="230"/>
        <v>1.7223600000000001</v>
      </c>
      <c r="E1889" s="2">
        <f t="shared" si="232"/>
        <v>1.72803</v>
      </c>
      <c r="F1889" s="2">
        <f t="shared" si="233"/>
        <v>1.7244049999999997</v>
      </c>
      <c r="G1889" s="2">
        <f t="shared" si="227"/>
        <v>1.7382239999999993</v>
      </c>
      <c r="H1889" s="2">
        <f t="shared" si="231"/>
        <v>1.605036000000001</v>
      </c>
      <c r="I1889" s="2">
        <f t="array" ref="I1889">SUMPRODUCT(B1873:B1892, (ROW(B1873:B1892)-ROW(B1873)+1)) / (20*21/2)</f>
        <v>1.7191066666666666</v>
      </c>
      <c r="J1889" s="2">
        <f t="shared" si="234"/>
        <v>1.7261618719723757</v>
      </c>
      <c r="K1889" s="2">
        <f t="shared" si="228"/>
        <v>1.7378710867658422</v>
      </c>
    </row>
    <row r="1890" spans="1:11" ht="13.5" x14ac:dyDescent="0.25">
      <c r="A1890" s="3">
        <v>44762</v>
      </c>
      <c r="B1890" s="2">
        <v>1.7223999999999999</v>
      </c>
      <c r="C1890" s="2">
        <f t="shared" si="229"/>
        <v>-8.0999999999999961E-3</v>
      </c>
      <c r="D1890" s="2">
        <f t="shared" si="230"/>
        <v>1.7175199999999999</v>
      </c>
      <c r="E1890" s="2">
        <f t="shared" si="232"/>
        <v>1.7288399999999999</v>
      </c>
      <c r="F1890" s="2">
        <f t="shared" si="233"/>
        <v>1.7240000000000002</v>
      </c>
      <c r="G1890" s="2">
        <f t="shared" si="227"/>
        <v>1.7367699999999993</v>
      </c>
      <c r="H1890" s="2">
        <f t="shared" si="231"/>
        <v>1.6069630000000006</v>
      </c>
      <c r="I1890" s="2">
        <f t="array" ref="I1890">SUMPRODUCT(B1874:B1893, (ROW(B1874:B1893)-ROW(B1874)+1)) / (20*21/2)</f>
        <v>1.7169866666666664</v>
      </c>
      <c r="J1890" s="2">
        <f t="shared" si="234"/>
        <v>1.7258035984511972</v>
      </c>
      <c r="K1890" s="2">
        <f t="shared" si="228"/>
        <v>1.7372643774809071</v>
      </c>
    </row>
    <row r="1891" spans="1:11" ht="13.5" x14ac:dyDescent="0.25">
      <c r="A1891" s="3">
        <v>44763</v>
      </c>
      <c r="B1891" s="2">
        <v>1.6657999999999999</v>
      </c>
      <c r="C1891" s="2">
        <f t="shared" si="229"/>
        <v>-5.6599999999999984E-2</v>
      </c>
      <c r="D1891" s="2">
        <f t="shared" si="230"/>
        <v>1.7029800000000002</v>
      </c>
      <c r="E1891" s="2">
        <f t="shared" si="232"/>
        <v>1.7223700000000002</v>
      </c>
      <c r="F1891" s="2">
        <f t="shared" si="233"/>
        <v>1.7207649999999997</v>
      </c>
      <c r="G1891" s="2">
        <f t="shared" si="227"/>
        <v>1.7345059999999994</v>
      </c>
      <c r="H1891" s="2">
        <f t="shared" si="231"/>
        <v>1.6086070000000003</v>
      </c>
      <c r="I1891" s="2">
        <f t="array" ref="I1891">SUMPRODUCT(B1875:B1894, (ROW(B1875:B1894)-ROW(B1875)+1)) / (20*21/2)</f>
        <v>1.7188685714285714</v>
      </c>
      <c r="J1891" s="2">
        <f t="shared" si="234"/>
        <v>1.7200889700272737</v>
      </c>
      <c r="K1891" s="2">
        <f t="shared" si="228"/>
        <v>1.7344618528738127</v>
      </c>
    </row>
    <row r="1892" spans="1:11" ht="13.5" x14ac:dyDescent="0.25">
      <c r="A1892" s="3">
        <v>44764</v>
      </c>
      <c r="B1892" s="2">
        <v>1.7223999999999999</v>
      </c>
      <c r="C1892" s="2">
        <f t="shared" si="229"/>
        <v>5.6599999999999984E-2</v>
      </c>
      <c r="D1892" s="2">
        <f t="shared" si="230"/>
        <v>1.7078399999999998</v>
      </c>
      <c r="E1892" s="2">
        <f t="shared" si="232"/>
        <v>1.7215599999999998</v>
      </c>
      <c r="F1892" s="2">
        <f t="shared" si="233"/>
        <v>1.7203599999999999</v>
      </c>
      <c r="G1892" s="2">
        <f t="shared" si="227"/>
        <v>1.7336979999999995</v>
      </c>
      <c r="H1892" s="2">
        <f t="shared" si="231"/>
        <v>1.6103480000000001</v>
      </c>
      <c r="I1892" s="2">
        <f t="array" ref="I1892">SUMPRODUCT(B1876:B1895, (ROW(B1876:B1895)-ROW(B1876)+1)) / (20*21/2)</f>
        <v>1.7213295238095241</v>
      </c>
      <c r="J1892" s="2">
        <f t="shared" si="234"/>
        <v>1.7203090681199145</v>
      </c>
      <c r="K1892" s="2">
        <f t="shared" si="228"/>
        <v>1.733988839035624</v>
      </c>
    </row>
    <row r="1893" spans="1:11" ht="13.5" x14ac:dyDescent="0.25">
      <c r="A1893" s="3">
        <v>44768</v>
      </c>
      <c r="B1893" s="2">
        <v>1.6980999999999999</v>
      </c>
      <c r="C1893" s="2">
        <f t="shared" si="229"/>
        <v>-2.4299999999999988E-2</v>
      </c>
      <c r="D1893" s="2">
        <f t="shared" si="230"/>
        <v>1.7078399999999998</v>
      </c>
      <c r="E1893" s="2">
        <f t="shared" si="232"/>
        <v>1.7167100000000002</v>
      </c>
      <c r="F1893" s="2">
        <f t="shared" si="233"/>
        <v>1.7187399999999997</v>
      </c>
      <c r="G1893" s="2">
        <f t="shared" si="227"/>
        <v>1.7324039999999996</v>
      </c>
      <c r="H1893" s="2">
        <f t="shared" si="231"/>
        <v>1.6117820000000003</v>
      </c>
      <c r="I1893" s="2">
        <f t="array" ref="I1893">SUMPRODUCT(B1877:B1896, (ROW(B1877:B1896)-ROW(B1877)+1)) / (20*21/2)</f>
        <v>1.7321514285714286</v>
      </c>
      <c r="J1893" s="2">
        <f t="shared" si="234"/>
        <v>1.7181939187751607</v>
      </c>
      <c r="K1893" s="2">
        <f t="shared" si="228"/>
        <v>1.7325814335832466</v>
      </c>
    </row>
    <row r="1894" spans="1:11" ht="13.5" x14ac:dyDescent="0.25">
      <c r="A1894" s="3">
        <v>44769</v>
      </c>
      <c r="B1894" s="2">
        <v>1.7384999999999999</v>
      </c>
      <c r="C1894" s="2">
        <f t="shared" si="229"/>
        <v>4.0399999999999991E-2</v>
      </c>
      <c r="D1894" s="2">
        <f t="shared" si="230"/>
        <v>1.7094400000000001</v>
      </c>
      <c r="E1894" s="2">
        <f t="shared" si="232"/>
        <v>1.7159</v>
      </c>
      <c r="F1894" s="2">
        <f t="shared" si="233"/>
        <v>1.7207599999999998</v>
      </c>
      <c r="G1894" s="2">
        <f t="shared" si="227"/>
        <v>1.7315939999999999</v>
      </c>
      <c r="H1894" s="2">
        <f t="shared" si="231"/>
        <v>1.6133810000000002</v>
      </c>
      <c r="I1894" s="2">
        <f t="array" ref="I1894">SUMPRODUCT(B1878:B1897, (ROW(B1878:B1897)-ROW(B1878)+1)) / (20*21/2)</f>
        <v>1.7378152380952383</v>
      </c>
      <c r="J1894" s="2">
        <f t="shared" si="234"/>
        <v>1.7201278312727644</v>
      </c>
      <c r="K1894" s="2">
        <f t="shared" si="228"/>
        <v>1.7328135342270408</v>
      </c>
    </row>
    <row r="1895" spans="1:11" ht="13.5" x14ac:dyDescent="0.25">
      <c r="A1895" s="3">
        <v>44770</v>
      </c>
      <c r="B1895" s="2">
        <v>1.7465999999999999</v>
      </c>
      <c r="C1895" s="2">
        <f t="shared" si="229"/>
        <v>8.0999999999999961E-3</v>
      </c>
      <c r="D1895" s="2">
        <f t="shared" si="230"/>
        <v>1.71428</v>
      </c>
      <c r="E1895" s="2">
        <f t="shared" si="232"/>
        <v>1.7159</v>
      </c>
      <c r="F1895" s="2">
        <f t="shared" si="233"/>
        <v>1.72197</v>
      </c>
      <c r="G1895" s="2">
        <f t="shared" si="227"/>
        <v>1.7309459999999999</v>
      </c>
      <c r="H1895" s="2">
        <f t="shared" si="231"/>
        <v>1.6150205000000002</v>
      </c>
      <c r="I1895" s="2">
        <f t="array" ref="I1895">SUMPRODUCT(B1879:B1898, (ROW(B1879:B1898)-ROW(B1879)+1)) / (20*21/2)</f>
        <v>1.7385038095238092</v>
      </c>
      <c r="J1895" s="2">
        <f t="shared" si="234"/>
        <v>1.7226489901991677</v>
      </c>
      <c r="K1895" s="2">
        <f t="shared" si="228"/>
        <v>1.7333541799436274</v>
      </c>
    </row>
    <row r="1896" spans="1:11" ht="13.5" x14ac:dyDescent="0.25">
      <c r="A1896" s="3">
        <v>44771</v>
      </c>
      <c r="B1896" s="2">
        <v>1.8355999999999999</v>
      </c>
      <c r="C1896" s="2">
        <f t="shared" si="229"/>
        <v>8.8999999999999968E-2</v>
      </c>
      <c r="D1896" s="2">
        <f t="shared" si="230"/>
        <v>1.7482399999999998</v>
      </c>
      <c r="E1896" s="2">
        <f t="shared" si="232"/>
        <v>1.7256100000000001</v>
      </c>
      <c r="F1896" s="2">
        <f t="shared" si="233"/>
        <v>1.72763</v>
      </c>
      <c r="G1896" s="2">
        <f t="shared" si="227"/>
        <v>1.7322399999999996</v>
      </c>
      <c r="H1896" s="2">
        <f t="shared" si="231"/>
        <v>1.6171790000000004</v>
      </c>
      <c r="I1896" s="2">
        <f t="array" ref="I1896">SUMPRODUCT(B1880:B1899, (ROW(B1880:B1899)-ROW(B1880)+1)) / (20*21/2)</f>
        <v>1.7406200000000003</v>
      </c>
      <c r="J1896" s="2">
        <f t="shared" si="234"/>
        <v>1.7334062292278185</v>
      </c>
      <c r="K1896" s="2">
        <f t="shared" si="228"/>
        <v>1.7373638199458381</v>
      </c>
    </row>
    <row r="1897" spans="1:11" ht="13.5" x14ac:dyDescent="0.25">
      <c r="A1897" s="3">
        <v>44774</v>
      </c>
      <c r="B1897" s="2">
        <v>1.7870999999999999</v>
      </c>
      <c r="C1897" s="2">
        <f t="shared" si="229"/>
        <v>-4.8499999999999988E-2</v>
      </c>
      <c r="D1897" s="2">
        <f t="shared" si="230"/>
        <v>1.76118</v>
      </c>
      <c r="E1897" s="2">
        <f t="shared" si="232"/>
        <v>1.7345099999999998</v>
      </c>
      <c r="F1897" s="2">
        <f t="shared" si="233"/>
        <v>1.7312700000000003</v>
      </c>
      <c r="G1897" s="2">
        <f t="shared" si="227"/>
        <v>1.7327259999999995</v>
      </c>
      <c r="H1897" s="2">
        <f t="shared" si="231"/>
        <v>1.6190950000000002</v>
      </c>
      <c r="I1897" s="2">
        <f t="array" ref="I1897">SUMPRODUCT(B1881:B1900, (ROW(B1881:B1900)-ROW(B1881)+1)) / (20*21/2)</f>
        <v>1.7417723809523808</v>
      </c>
      <c r="J1897" s="2">
        <f t="shared" si="234"/>
        <v>1.738519921682312</v>
      </c>
      <c r="K1897" s="2">
        <f t="shared" si="228"/>
        <v>1.7393142583793346</v>
      </c>
    </row>
    <row r="1898" spans="1:11" ht="13.5" x14ac:dyDescent="0.25">
      <c r="A1898" s="3">
        <v>44775</v>
      </c>
      <c r="B1898" s="2">
        <v>1.7384999999999999</v>
      </c>
      <c r="C1898" s="2">
        <f t="shared" si="229"/>
        <v>-4.8599999999999977E-2</v>
      </c>
      <c r="D1898" s="2">
        <f t="shared" si="230"/>
        <v>1.7692599999999998</v>
      </c>
      <c r="E1898" s="2">
        <f t="shared" si="232"/>
        <v>1.73855</v>
      </c>
      <c r="F1898" s="2">
        <f t="shared" si="233"/>
        <v>1.73248</v>
      </c>
      <c r="G1898" s="2">
        <f t="shared" si="227"/>
        <v>1.7319159999999996</v>
      </c>
      <c r="H1898" s="2">
        <f t="shared" si="231"/>
        <v>1.6209910000000003</v>
      </c>
      <c r="I1898" s="2">
        <f t="array" ref="I1898">SUMPRODUCT(B1882:B1901, (ROW(B1882:B1901)-ROW(B1882)+1)) / (20*21/2)</f>
        <v>1.739694761904762</v>
      </c>
      <c r="J1898" s="2">
        <f t="shared" si="234"/>
        <v>1.7385180243792346</v>
      </c>
      <c r="K1898" s="2">
        <f t="shared" si="228"/>
        <v>1.7392823266781843</v>
      </c>
    </row>
    <row r="1899" spans="1:11" ht="13.5" x14ac:dyDescent="0.25">
      <c r="A1899" s="3">
        <v>44776</v>
      </c>
      <c r="B1899" s="2">
        <v>1.7546999999999999</v>
      </c>
      <c r="C1899" s="2">
        <f t="shared" si="229"/>
        <v>1.6199999999999992E-2</v>
      </c>
      <c r="D1899" s="2">
        <f t="shared" si="230"/>
        <v>1.7725000000000002</v>
      </c>
      <c r="E1899" s="2">
        <f t="shared" si="232"/>
        <v>1.7409700000000001</v>
      </c>
      <c r="F1899" s="2">
        <f t="shared" si="233"/>
        <v>1.7344999999999999</v>
      </c>
      <c r="G1899" s="2">
        <f t="shared" si="227"/>
        <v>1.7317539999999996</v>
      </c>
      <c r="H1899" s="2">
        <f t="shared" si="231"/>
        <v>1.6228565000000004</v>
      </c>
      <c r="I1899" s="2">
        <f t="array" ref="I1899">SUMPRODUCT(B1883:B1902, (ROW(B1883:B1902)-ROW(B1883)+1)) / (20*21/2)</f>
        <v>1.7376942857142859</v>
      </c>
      <c r="J1899" s="2">
        <f t="shared" si="234"/>
        <v>1.7400591649145456</v>
      </c>
      <c r="K1899" s="2">
        <f t="shared" si="228"/>
        <v>1.7398869413182556</v>
      </c>
    </row>
    <row r="1900" spans="1:11" ht="13.5" x14ac:dyDescent="0.25">
      <c r="A1900" s="3">
        <v>44777</v>
      </c>
      <c r="B1900" s="2">
        <v>1.7465999999999999</v>
      </c>
      <c r="C1900" s="2">
        <f t="shared" si="229"/>
        <v>-8.0999999999999961E-3</v>
      </c>
      <c r="D1900" s="2">
        <f t="shared" si="230"/>
        <v>1.7725000000000002</v>
      </c>
      <c r="E1900" s="2">
        <f t="shared" si="232"/>
        <v>1.7433900000000002</v>
      </c>
      <c r="F1900" s="2">
        <f t="shared" si="233"/>
        <v>1.7361149999999999</v>
      </c>
      <c r="G1900" s="2">
        <f t="shared" si="227"/>
        <v>1.7315919999999998</v>
      </c>
      <c r="H1900" s="2">
        <f t="shared" si="231"/>
        <v>1.6249045000000002</v>
      </c>
      <c r="I1900" s="2">
        <f t="array" ref="I1900">SUMPRODUCT(B1884:B1903, (ROW(B1884:B1903)-ROW(B1884)+1)) / (20*21/2)</f>
        <v>1.7450090476190476</v>
      </c>
      <c r="J1900" s="2">
        <f t="shared" si="234"/>
        <v>1.7406821015893508</v>
      </c>
      <c r="K1900" s="2">
        <f t="shared" si="228"/>
        <v>1.7401501985214614</v>
      </c>
    </row>
    <row r="1901" spans="1:11" ht="13.5" x14ac:dyDescent="0.25">
      <c r="A1901" s="3">
        <v>44778</v>
      </c>
      <c r="B1901" s="2">
        <v>1.7142999999999999</v>
      </c>
      <c r="C1901" s="2">
        <f t="shared" si="229"/>
        <v>-3.2299999999999995E-2</v>
      </c>
      <c r="D1901" s="2">
        <f t="shared" si="230"/>
        <v>1.7482399999999998</v>
      </c>
      <c r="E1901" s="2">
        <f t="shared" si="232"/>
        <v>1.7482400000000002</v>
      </c>
      <c r="F1901" s="2">
        <f t="shared" si="233"/>
        <v>1.7353049999999999</v>
      </c>
      <c r="G1901" s="2">
        <f t="shared" si="227"/>
        <v>1.7307839999999997</v>
      </c>
      <c r="H1901" s="2">
        <f t="shared" si="231"/>
        <v>1.6266794999999998</v>
      </c>
      <c r="I1901" s="2">
        <f t="array" ref="I1901">SUMPRODUCT(B1885:B1904, (ROW(B1885:B1904)-ROW(B1885)+1)) / (20*21/2)</f>
        <v>1.7597204761904761</v>
      </c>
      <c r="J1901" s="2">
        <f t="shared" si="234"/>
        <v>1.7381695204856031</v>
      </c>
      <c r="K1901" s="2">
        <f t="shared" si="228"/>
        <v>1.7391364652461099</v>
      </c>
    </row>
    <row r="1902" spans="1:11" ht="13.5" x14ac:dyDescent="0.25">
      <c r="A1902" s="3">
        <v>44781</v>
      </c>
      <c r="B1902" s="2">
        <v>1.7142999999999999</v>
      </c>
      <c r="C1902" s="2">
        <f t="shared" si="229"/>
        <v>0</v>
      </c>
      <c r="D1902" s="2">
        <f t="shared" si="230"/>
        <v>1.7336800000000001</v>
      </c>
      <c r="E1902" s="2">
        <f t="shared" si="232"/>
        <v>1.74743</v>
      </c>
      <c r="F1902" s="2">
        <f t="shared" si="233"/>
        <v>1.7344949999999997</v>
      </c>
      <c r="G1902" s="2">
        <f t="shared" si="227"/>
        <v>1.7298139999999995</v>
      </c>
      <c r="H1902" s="2">
        <f t="shared" si="231"/>
        <v>1.6283429999999999</v>
      </c>
      <c r="I1902" s="2">
        <f t="array" ref="I1902">SUMPRODUCT(B1886:B1905, (ROW(B1886:B1905)-ROW(B1886)+1)) / (20*21/2)</f>
        <v>1.7775861904761905</v>
      </c>
      <c r="J1902" s="2">
        <f t="shared" si="234"/>
        <v>1.7358962328203076</v>
      </c>
      <c r="K1902" s="2">
        <f t="shared" si="228"/>
        <v>1.7381624862168505</v>
      </c>
    </row>
    <row r="1903" spans="1:11" ht="13.5" x14ac:dyDescent="0.25">
      <c r="A1903" s="3">
        <v>44782</v>
      </c>
      <c r="B1903" s="2">
        <v>1.8112999999999999</v>
      </c>
      <c r="C1903" s="2">
        <f t="shared" si="229"/>
        <v>9.6999999999999975E-2</v>
      </c>
      <c r="D1903" s="2">
        <f t="shared" si="230"/>
        <v>1.7482399999999998</v>
      </c>
      <c r="E1903" s="2">
        <f t="shared" si="232"/>
        <v>1.7587499999999998</v>
      </c>
      <c r="F1903" s="2">
        <f t="shared" si="233"/>
        <v>1.7377300000000002</v>
      </c>
      <c r="G1903" s="2">
        <f t="shared" si="227"/>
        <v>1.7307839999999997</v>
      </c>
      <c r="H1903" s="2">
        <f t="shared" si="231"/>
        <v>1.6305654999999999</v>
      </c>
      <c r="I1903" s="2">
        <f t="array" ref="I1903">SUMPRODUCT(B1887:B1906, (ROW(B1887:B1906)-ROW(B1887)+1)) / (20*21/2)</f>
        <v>1.7876328571428568</v>
      </c>
      <c r="J1903" s="2">
        <f t="shared" si="234"/>
        <v>1.7430775439802784</v>
      </c>
      <c r="K1903" s="2">
        <f t="shared" si="228"/>
        <v>1.7410306240122684</v>
      </c>
    </row>
    <row r="1904" spans="1:11" ht="13.5" x14ac:dyDescent="0.25">
      <c r="A1904" s="3">
        <v>44783</v>
      </c>
      <c r="B1904" s="2">
        <v>1.8922000000000001</v>
      </c>
      <c r="C1904" s="2">
        <f t="shared" si="229"/>
        <v>8.0900000000000194E-2</v>
      </c>
      <c r="D1904" s="2">
        <f t="shared" si="230"/>
        <v>1.7757400000000001</v>
      </c>
      <c r="E1904" s="2">
        <f t="shared" si="232"/>
        <v>1.7741199999999999</v>
      </c>
      <c r="F1904" s="2">
        <f t="shared" si="233"/>
        <v>1.7450100000000002</v>
      </c>
      <c r="G1904" s="2">
        <f t="shared" si="227"/>
        <v>1.7335339999999997</v>
      </c>
      <c r="H1904" s="2">
        <f t="shared" si="231"/>
        <v>1.6331924999999998</v>
      </c>
      <c r="I1904" s="2">
        <f t="array" ref="I1904">SUMPRODUCT(B1888:B1907, (ROW(B1888:B1907)-ROW(B1888)+1)) / (20*21/2)</f>
        <v>1.8032638095238096</v>
      </c>
      <c r="J1904" s="2">
        <f t="shared" si="234"/>
        <v>1.7572796826488233</v>
      </c>
      <c r="K1904" s="2">
        <f t="shared" si="228"/>
        <v>1.7469588348353167</v>
      </c>
    </row>
    <row r="1905" spans="1:11" ht="13.5" x14ac:dyDescent="0.25">
      <c r="A1905" s="3">
        <v>44784</v>
      </c>
      <c r="B1905" s="2">
        <v>1.9326000000000001</v>
      </c>
      <c r="C1905" s="2">
        <f t="shared" si="229"/>
        <v>4.0399999999999991E-2</v>
      </c>
      <c r="D1905" s="2">
        <f t="shared" si="230"/>
        <v>1.81294</v>
      </c>
      <c r="E1905" s="2">
        <f t="shared" si="232"/>
        <v>1.7927199999999999</v>
      </c>
      <c r="F1905" s="2">
        <f t="shared" si="233"/>
        <v>1.7543099999999998</v>
      </c>
      <c r="G1905" s="2">
        <f t="shared" si="227"/>
        <v>1.7374159999999994</v>
      </c>
      <c r="H1905" s="2">
        <f t="shared" si="231"/>
        <v>1.6359845</v>
      </c>
      <c r="I1905" s="2">
        <f t="array" ref="I1905">SUMPRODUCT(B1889:B1908, (ROW(B1889:B1908)-ROW(B1889)+1)) / (20*21/2)</f>
        <v>1.8116547619047618</v>
      </c>
      <c r="J1905" s="2">
        <f t="shared" si="234"/>
        <v>1.7739768557298878</v>
      </c>
      <c r="K1905" s="2">
        <f t="shared" si="228"/>
        <v>1.7542388805280495</v>
      </c>
    </row>
    <row r="1906" spans="1:11" ht="13.5" x14ac:dyDescent="0.25">
      <c r="A1906" s="3">
        <v>44785</v>
      </c>
      <c r="B1906" s="2">
        <v>1.8597999999999999</v>
      </c>
      <c r="C1906" s="2">
        <f t="shared" si="229"/>
        <v>-7.2800000000000198E-2</v>
      </c>
      <c r="D1906" s="2">
        <f t="shared" si="230"/>
        <v>1.8420400000000001</v>
      </c>
      <c r="E1906" s="2">
        <f t="shared" si="232"/>
        <v>1.79514</v>
      </c>
      <c r="F1906" s="2">
        <f t="shared" si="233"/>
        <v>1.7603749999999998</v>
      </c>
      <c r="G1906" s="2">
        <f t="shared" ref="G1906:G1969" si="235">AVERAGE(B1857:B1906)</f>
        <v>1.7398419999999992</v>
      </c>
      <c r="H1906" s="2">
        <f t="shared" si="231"/>
        <v>1.6385984999999996</v>
      </c>
      <c r="I1906" s="2">
        <f t="array" ref="I1906">SUMPRODUCT(B1890:B1909, (ROW(B1890:B1909)-ROW(B1890)+1)) / (20*21/2)</f>
        <v>1.8192757142857143</v>
      </c>
      <c r="J1906" s="2">
        <f t="shared" si="234"/>
        <v>1.7821504885175175</v>
      </c>
      <c r="K1906" s="2">
        <f t="shared" si="228"/>
        <v>1.7583785322720475</v>
      </c>
    </row>
    <row r="1907" spans="1:11" ht="13.5" x14ac:dyDescent="0.25">
      <c r="A1907" s="3">
        <v>44788</v>
      </c>
      <c r="B1907" s="2">
        <v>1.9245000000000001</v>
      </c>
      <c r="C1907" s="2">
        <f t="shared" si="229"/>
        <v>6.4700000000000202E-2</v>
      </c>
      <c r="D1907" s="2">
        <f t="shared" si="230"/>
        <v>1.8840800000000002</v>
      </c>
      <c r="E1907" s="2">
        <f t="shared" si="232"/>
        <v>1.8088799999999998</v>
      </c>
      <c r="F1907" s="2">
        <f t="shared" si="233"/>
        <v>1.771695</v>
      </c>
      <c r="G1907" s="2">
        <f t="shared" si="235"/>
        <v>1.7435619999999994</v>
      </c>
      <c r="H1907" s="2">
        <f t="shared" si="231"/>
        <v>1.6414615000000001</v>
      </c>
      <c r="I1907" s="2">
        <f t="array" ref="I1907">SUMPRODUCT(B1891:B1910, (ROW(B1891:B1910)-ROW(B1891)+1)) / (20*21/2)</f>
        <v>1.8262809523809524</v>
      </c>
      <c r="J1907" s="2">
        <f t="shared" si="234"/>
        <v>1.7957075848491824</v>
      </c>
      <c r="K1907" s="2">
        <f t="shared" ref="K1907:K1970" si="236">$K$4*B1907+(1-$K$4)*K1906</f>
        <v>1.764893099633928</v>
      </c>
    </row>
    <row r="1908" spans="1:11" ht="13.5" x14ac:dyDescent="0.25">
      <c r="A1908" s="3">
        <v>44789</v>
      </c>
      <c r="B1908" s="2">
        <v>1.8597999999999999</v>
      </c>
      <c r="C1908" s="2">
        <f t="shared" si="229"/>
        <v>-6.4700000000000202E-2</v>
      </c>
      <c r="D1908" s="2">
        <f t="shared" si="230"/>
        <v>1.89378</v>
      </c>
      <c r="E1908" s="2">
        <f t="shared" si="232"/>
        <v>1.82101</v>
      </c>
      <c r="F1908" s="2">
        <f t="shared" si="233"/>
        <v>1.7797800000000001</v>
      </c>
      <c r="G1908" s="2">
        <f t="shared" si="235"/>
        <v>1.7456639999999999</v>
      </c>
      <c r="H1908" s="2">
        <f t="shared" si="231"/>
        <v>1.6438895</v>
      </c>
      <c r="I1908" s="2">
        <f t="array" ref="I1908">SUMPRODUCT(B1892:B1911, (ROW(B1892:B1911)-ROW(B1892)+1)) / (20*21/2)</f>
        <v>1.8326319047619049</v>
      </c>
      <c r="J1908" s="2">
        <f t="shared" si="234"/>
        <v>1.8018116243873554</v>
      </c>
      <c r="K1908" s="2">
        <f t="shared" si="236"/>
        <v>1.76861493886397</v>
      </c>
    </row>
    <row r="1909" spans="1:11" ht="13.5" x14ac:dyDescent="0.25">
      <c r="A1909" s="3">
        <v>44790</v>
      </c>
      <c r="B1909" s="2">
        <v>1.8597999999999999</v>
      </c>
      <c r="C1909" s="2">
        <f t="shared" si="229"/>
        <v>0</v>
      </c>
      <c r="D1909" s="2">
        <f t="shared" si="230"/>
        <v>1.8872999999999998</v>
      </c>
      <c r="E1909" s="2">
        <f t="shared" si="232"/>
        <v>1.83152</v>
      </c>
      <c r="F1909" s="2">
        <f t="shared" si="233"/>
        <v>1.7862450000000003</v>
      </c>
      <c r="G1909" s="2">
        <f t="shared" si="235"/>
        <v>1.7479279999999999</v>
      </c>
      <c r="H1909" s="2">
        <f t="shared" si="231"/>
        <v>1.6463544999999999</v>
      </c>
      <c r="I1909" s="2">
        <f t="array" ref="I1909">SUMPRODUCT(B1893:B1912, (ROW(B1893:B1912)-ROW(B1893)+1)) / (20*21/2)</f>
        <v>1.8411447619047623</v>
      </c>
      <c r="J1909" s="2">
        <f t="shared" si="234"/>
        <v>1.8073343268266548</v>
      </c>
      <c r="K1909" s="2">
        <f t="shared" si="236"/>
        <v>1.7721908236144026</v>
      </c>
    </row>
    <row r="1910" spans="1:11" ht="13.5" x14ac:dyDescent="0.25">
      <c r="A1910" s="3">
        <v>44791</v>
      </c>
      <c r="B1910" s="2">
        <v>1.8597999999999999</v>
      </c>
      <c r="C1910" s="2">
        <f t="shared" si="229"/>
        <v>0</v>
      </c>
      <c r="D1910" s="2">
        <f t="shared" si="230"/>
        <v>1.8727399999999998</v>
      </c>
      <c r="E1910" s="2">
        <f t="shared" si="232"/>
        <v>1.84284</v>
      </c>
      <c r="F1910" s="2">
        <f t="shared" si="233"/>
        <v>1.7931150000000002</v>
      </c>
      <c r="G1910" s="2">
        <f t="shared" si="235"/>
        <v>1.7503539999999997</v>
      </c>
      <c r="H1910" s="2">
        <f t="shared" si="231"/>
        <v>1.6488939999999999</v>
      </c>
      <c r="I1910" s="2">
        <f t="array" ref="I1910">SUMPRODUCT(B1894:B1913, (ROW(B1894:B1913)-ROW(B1894)+1)) / (20*21/2)</f>
        <v>1.8496204761904762</v>
      </c>
      <c r="J1910" s="2">
        <f t="shared" si="234"/>
        <v>1.8123310576050686</v>
      </c>
      <c r="K1910" s="2">
        <f t="shared" si="236"/>
        <v>1.7756264775903083</v>
      </c>
    </row>
    <row r="1911" spans="1:11" ht="13.5" x14ac:dyDescent="0.25">
      <c r="A1911" s="3">
        <v>44792</v>
      </c>
      <c r="B1911" s="2">
        <v>1.8597999999999999</v>
      </c>
      <c r="C1911" s="2">
        <f t="shared" si="229"/>
        <v>0</v>
      </c>
      <c r="D1911" s="2">
        <f t="shared" si="230"/>
        <v>1.8727399999999998</v>
      </c>
      <c r="E1911" s="2">
        <f t="shared" si="232"/>
        <v>1.8573900000000001</v>
      </c>
      <c r="F1911" s="2">
        <f t="shared" si="233"/>
        <v>1.8028150000000001</v>
      </c>
      <c r="G1911" s="2">
        <f t="shared" si="235"/>
        <v>1.7535880000000004</v>
      </c>
      <c r="H1911" s="2">
        <f t="shared" si="231"/>
        <v>1.6513590000000002</v>
      </c>
      <c r="I1911" s="2">
        <f t="array" ref="I1911">SUMPRODUCT(B1895:B1914, (ROW(B1895:B1914)-ROW(B1895)+1)) / (20*21/2)</f>
        <v>1.8571333333333331</v>
      </c>
      <c r="J1911" s="2">
        <f t="shared" si="234"/>
        <v>1.8168519092617288</v>
      </c>
      <c r="K1911" s="2">
        <f t="shared" si="236"/>
        <v>1.7789274000377473</v>
      </c>
    </row>
    <row r="1912" spans="1:11" ht="13.5" x14ac:dyDescent="0.25">
      <c r="A1912" s="3">
        <v>44795</v>
      </c>
      <c r="B1912" s="2">
        <v>1.8922000000000001</v>
      </c>
      <c r="C1912" s="2">
        <f t="shared" si="229"/>
        <v>3.2400000000000206E-2</v>
      </c>
      <c r="D1912" s="2">
        <f t="shared" si="230"/>
        <v>1.8662800000000002</v>
      </c>
      <c r="E1912" s="2">
        <f t="shared" si="232"/>
        <v>1.8751799999999998</v>
      </c>
      <c r="F1912" s="2">
        <f t="shared" si="233"/>
        <v>1.8113050000000002</v>
      </c>
      <c r="G1912" s="2">
        <f t="shared" si="235"/>
        <v>1.7574700000000001</v>
      </c>
      <c r="H1912" s="2">
        <f t="shared" si="231"/>
        <v>1.6537634999999999</v>
      </c>
      <c r="I1912" s="2">
        <f t="array" ref="I1912">SUMPRODUCT(B1896:B1915, (ROW(B1896:B1915)-ROW(B1896)+1)) / (20*21/2)</f>
        <v>1.8638757142857143</v>
      </c>
      <c r="J1912" s="2">
        <f t="shared" si="234"/>
        <v>1.8240279179034689</v>
      </c>
      <c r="K1912" s="2">
        <f t="shared" si="236"/>
        <v>1.783369462781365</v>
      </c>
    </row>
    <row r="1913" spans="1:11" ht="13.5" x14ac:dyDescent="0.25">
      <c r="A1913" s="3">
        <v>44796</v>
      </c>
      <c r="B1913" s="2">
        <v>1.9003000000000001</v>
      </c>
      <c r="C1913" s="2">
        <f t="shared" si="229"/>
        <v>8.0999999999999961E-3</v>
      </c>
      <c r="D1913" s="2">
        <f t="shared" si="230"/>
        <v>1.8743799999999999</v>
      </c>
      <c r="E1913" s="2">
        <f t="shared" si="232"/>
        <v>1.8840800000000002</v>
      </c>
      <c r="F1913" s="2">
        <f t="shared" si="233"/>
        <v>1.821415</v>
      </c>
      <c r="G1913" s="2">
        <f t="shared" si="235"/>
        <v>1.7615140000000005</v>
      </c>
      <c r="H1913" s="2">
        <f t="shared" si="231"/>
        <v>1.6562825000000001</v>
      </c>
      <c r="I1913" s="2">
        <f t="array" ref="I1913">SUMPRODUCT(B1897:B1916, (ROW(B1897:B1916)-ROW(B1897)+1)) / (20*21/2)</f>
        <v>1.8698861904761905</v>
      </c>
      <c r="J1913" s="2">
        <f t="shared" si="234"/>
        <v>1.8312919257221862</v>
      </c>
      <c r="K1913" s="2">
        <f t="shared" si="236"/>
        <v>1.7879549740448408</v>
      </c>
    </row>
    <row r="1914" spans="1:11" ht="13.5" x14ac:dyDescent="0.25">
      <c r="A1914" s="3">
        <v>44797</v>
      </c>
      <c r="B1914" s="2">
        <v>1.9003000000000001</v>
      </c>
      <c r="C1914" s="2">
        <f t="shared" si="229"/>
        <v>0</v>
      </c>
      <c r="D1914" s="2">
        <f t="shared" si="230"/>
        <v>1.8824799999999999</v>
      </c>
      <c r="E1914" s="2">
        <f t="shared" si="232"/>
        <v>1.88489</v>
      </c>
      <c r="F1914" s="2">
        <f t="shared" si="233"/>
        <v>1.8295050000000004</v>
      </c>
      <c r="G1914" s="2">
        <f t="shared" si="235"/>
        <v>1.7655580000000004</v>
      </c>
      <c r="H1914" s="2">
        <f t="shared" si="231"/>
        <v>1.6587275000000004</v>
      </c>
      <c r="I1914" s="2">
        <f t="array" ref="I1914">SUMPRODUCT(B1898:B1917, (ROW(B1898:B1917)-ROW(B1898)+1)) / (20*21/2)</f>
        <v>1.8786647619047618</v>
      </c>
      <c r="J1914" s="2">
        <f t="shared" si="234"/>
        <v>1.8378641232724544</v>
      </c>
      <c r="K1914" s="2">
        <f t="shared" si="236"/>
        <v>1.7923606613372001</v>
      </c>
    </row>
    <row r="1915" spans="1:11" ht="13.5" x14ac:dyDescent="0.25">
      <c r="A1915" s="3">
        <v>44798</v>
      </c>
      <c r="B1915" s="2">
        <v>1.9003000000000001</v>
      </c>
      <c r="C1915" s="2">
        <f t="shared" si="229"/>
        <v>0</v>
      </c>
      <c r="D1915" s="2">
        <f t="shared" si="230"/>
        <v>1.8905799999999999</v>
      </c>
      <c r="E1915" s="2">
        <f t="shared" si="232"/>
        <v>1.8816600000000001</v>
      </c>
      <c r="F1915" s="2">
        <f t="shared" si="233"/>
        <v>1.8371900000000001</v>
      </c>
      <c r="G1915" s="2">
        <f t="shared" si="235"/>
        <v>1.7689540000000008</v>
      </c>
      <c r="H1915" s="2">
        <f t="shared" si="231"/>
        <v>1.6611355000000003</v>
      </c>
      <c r="I1915" s="2">
        <f t="array" ref="I1915">SUMPRODUCT(B1899:B1918, (ROW(B1899:B1918)-ROW(B1899)+1)) / (20*21/2)</f>
        <v>1.8975314285714286</v>
      </c>
      <c r="J1915" s="2">
        <f t="shared" si="234"/>
        <v>1.8438103972465065</v>
      </c>
      <c r="K1915" s="2">
        <f t="shared" si="236"/>
        <v>1.7965935765788785</v>
      </c>
    </row>
    <row r="1916" spans="1:11" ht="13.5" x14ac:dyDescent="0.25">
      <c r="A1916" s="3">
        <v>44799</v>
      </c>
      <c r="B1916" s="2">
        <v>1.9003000000000001</v>
      </c>
      <c r="C1916" s="2">
        <f t="shared" si="229"/>
        <v>0</v>
      </c>
      <c r="D1916" s="2">
        <f t="shared" si="230"/>
        <v>1.8986799999999999</v>
      </c>
      <c r="E1916" s="2">
        <f t="shared" si="232"/>
        <v>1.8857100000000002</v>
      </c>
      <c r="F1916" s="2">
        <f t="shared" si="233"/>
        <v>1.8404250000000002</v>
      </c>
      <c r="G1916" s="2">
        <f t="shared" si="235"/>
        <v>1.7723500000000008</v>
      </c>
      <c r="H1916" s="2">
        <f t="shared" si="231"/>
        <v>1.6635805000000006</v>
      </c>
      <c r="I1916" s="2">
        <f t="array" ref="I1916">SUMPRODUCT(B1900:B1919, (ROW(B1900:B1919)-ROW(B1900)+1)) / (20*21/2)</f>
        <v>1.9180204761904764</v>
      </c>
      <c r="J1916" s="2">
        <f t="shared" si="234"/>
        <v>1.849190359413506</v>
      </c>
      <c r="K1916" s="2">
        <f t="shared" si="236"/>
        <v>1.8006604951444127</v>
      </c>
    </row>
    <row r="1917" spans="1:11" ht="13.5" x14ac:dyDescent="0.25">
      <c r="A1917" s="3">
        <v>44802</v>
      </c>
      <c r="B1917" s="2">
        <v>1.9326000000000001</v>
      </c>
      <c r="C1917" s="2">
        <f t="shared" si="229"/>
        <v>3.2299999999999995E-2</v>
      </c>
      <c r="D1917" s="2">
        <f t="shared" si="230"/>
        <v>1.9067600000000002</v>
      </c>
      <c r="E1917" s="2">
        <f t="shared" si="232"/>
        <v>1.8865200000000002</v>
      </c>
      <c r="F1917" s="2">
        <f t="shared" si="233"/>
        <v>1.8477000000000001</v>
      </c>
      <c r="G1917" s="2">
        <f t="shared" si="235"/>
        <v>1.7763920000000004</v>
      </c>
      <c r="H1917" s="2">
        <f t="shared" si="231"/>
        <v>1.6661500000000005</v>
      </c>
      <c r="I1917" s="2">
        <f t="array" ref="I1917">SUMPRODUCT(B1901:B1920, (ROW(B1901:B1920)-ROW(B1901)+1)) / (20*21/2)</f>
        <v>1.9408166666666666</v>
      </c>
      <c r="J1917" s="2">
        <f t="shared" si="234"/>
        <v>1.8571341347074579</v>
      </c>
      <c r="K1917" s="2">
        <f t="shared" si="236"/>
        <v>1.8058345933740436</v>
      </c>
    </row>
    <row r="1918" spans="1:11" ht="13.5" x14ac:dyDescent="0.25">
      <c r="A1918" s="3">
        <v>44803</v>
      </c>
      <c r="B1918" s="2">
        <v>2.0457999999999998</v>
      </c>
      <c r="C1918" s="2">
        <f t="shared" si="229"/>
        <v>0.11319999999999975</v>
      </c>
      <c r="D1918" s="2">
        <f t="shared" si="230"/>
        <v>1.9358600000000004</v>
      </c>
      <c r="E1918" s="2">
        <f t="shared" si="232"/>
        <v>1.9051199999999997</v>
      </c>
      <c r="F1918" s="2">
        <f t="shared" si="233"/>
        <v>1.8630650000000002</v>
      </c>
      <c r="G1918" s="2">
        <f t="shared" si="235"/>
        <v>1.7826980000000003</v>
      </c>
      <c r="H1918" s="2">
        <f t="shared" si="231"/>
        <v>1.6693595000000006</v>
      </c>
      <c r="I1918" s="2">
        <f t="array" ref="I1918">SUMPRODUCT(B1902:B1921, (ROW(B1902:B1921)-ROW(B1902)+1)) / (20*21/2)</f>
        <v>1.9618414285714285</v>
      </c>
      <c r="J1918" s="2">
        <f t="shared" si="234"/>
        <v>1.8751023123543666</v>
      </c>
      <c r="K1918" s="2">
        <f t="shared" si="236"/>
        <v>1.8152450014770223</v>
      </c>
    </row>
    <row r="1919" spans="1:11" ht="13.5" x14ac:dyDescent="0.25">
      <c r="A1919" s="3">
        <v>44804</v>
      </c>
      <c r="B1919" s="2">
        <v>2.0781999999999998</v>
      </c>
      <c r="C1919" s="2">
        <f t="shared" si="229"/>
        <v>3.2399999999999984E-2</v>
      </c>
      <c r="D1919" s="2">
        <f t="shared" si="230"/>
        <v>1.9714399999999999</v>
      </c>
      <c r="E1919" s="2">
        <f t="shared" si="232"/>
        <v>1.92696</v>
      </c>
      <c r="F1919" s="2">
        <f t="shared" si="233"/>
        <v>1.8792400000000005</v>
      </c>
      <c r="G1919" s="2">
        <f t="shared" si="235"/>
        <v>1.7896520000000007</v>
      </c>
      <c r="H1919" s="2">
        <f t="shared" si="231"/>
        <v>1.6726940000000001</v>
      </c>
      <c r="I1919" s="2">
        <f t="array" ref="I1919">SUMPRODUCT(B1903:B1922, (ROW(B1903:B1922)-ROW(B1903)+1)) / (20*21/2)</f>
        <v>1.9778552380952381</v>
      </c>
      <c r="J1919" s="2">
        <f t="shared" si="234"/>
        <v>1.8944449492729984</v>
      </c>
      <c r="K1919" s="2">
        <f t="shared" si="236"/>
        <v>1.8255569622034136</v>
      </c>
    </row>
    <row r="1920" spans="1:11" ht="13.5" x14ac:dyDescent="0.25">
      <c r="A1920" s="3">
        <v>44805</v>
      </c>
      <c r="B1920" s="2">
        <v>2.1185999999999998</v>
      </c>
      <c r="C1920" s="2">
        <f t="shared" si="229"/>
        <v>4.0399999999999991E-2</v>
      </c>
      <c r="D1920" s="2">
        <f t="shared" si="230"/>
        <v>2.0150999999999999</v>
      </c>
      <c r="E1920" s="2">
        <f t="shared" si="232"/>
        <v>1.9528400000000001</v>
      </c>
      <c r="F1920" s="2">
        <f t="shared" si="233"/>
        <v>1.8978400000000004</v>
      </c>
      <c r="G1920" s="2">
        <f t="shared" si="235"/>
        <v>1.7974140000000005</v>
      </c>
      <c r="H1920" s="2">
        <f t="shared" si="231"/>
        <v>1.6763790000000003</v>
      </c>
      <c r="I1920" s="2">
        <f t="array" ref="I1920">SUMPRODUCT(B1904:B1923, (ROW(B1904:B1923)-ROW(B1904)+1)) / (20*21/2)</f>
        <v>1.9959552380952379</v>
      </c>
      <c r="J1920" s="2">
        <f t="shared" si="234"/>
        <v>1.9157930493422366</v>
      </c>
      <c r="K1920" s="2">
        <f t="shared" si="236"/>
        <v>1.8370488460385739</v>
      </c>
    </row>
    <row r="1921" spans="1:11" ht="13.5" x14ac:dyDescent="0.25">
      <c r="A1921" s="3">
        <v>44806</v>
      </c>
      <c r="B1921" s="2">
        <v>2.1185999999999998</v>
      </c>
      <c r="C1921" s="2">
        <f t="shared" si="229"/>
        <v>0</v>
      </c>
      <c r="D1921" s="2">
        <f t="shared" si="230"/>
        <v>2.0587600000000004</v>
      </c>
      <c r="E1921" s="2">
        <f t="shared" si="232"/>
        <v>1.9787200000000003</v>
      </c>
      <c r="F1921" s="2">
        <f t="shared" si="233"/>
        <v>1.9180550000000007</v>
      </c>
      <c r="G1921" s="2">
        <f t="shared" si="235"/>
        <v>1.8051760000000003</v>
      </c>
      <c r="H1921" s="2">
        <f t="shared" si="231"/>
        <v>1.6800270000000004</v>
      </c>
      <c r="I1921" s="2">
        <f t="array" ref="I1921">SUMPRODUCT(B1905:B1924, (ROW(B1905:B1924)-ROW(B1905)+1)) / (20*21/2)</f>
        <v>2.0125533333333334</v>
      </c>
      <c r="J1921" s="2">
        <f t="shared" si="234"/>
        <v>1.9351079970239282</v>
      </c>
      <c r="K1921" s="2">
        <f t="shared" si="236"/>
        <v>1.8480900677625514</v>
      </c>
    </row>
    <row r="1922" spans="1:11" ht="13.5" x14ac:dyDescent="0.25">
      <c r="A1922" s="3">
        <v>44809</v>
      </c>
      <c r="B1922" s="2">
        <v>2.0861999999999998</v>
      </c>
      <c r="C1922" s="2">
        <f t="shared" si="229"/>
        <v>-3.2399999999999984E-2</v>
      </c>
      <c r="D1922" s="2">
        <f t="shared" si="230"/>
        <v>2.08948</v>
      </c>
      <c r="E1922" s="2">
        <f t="shared" si="232"/>
        <v>1.9981200000000001</v>
      </c>
      <c r="F1922" s="2">
        <f t="shared" si="233"/>
        <v>1.9366500000000002</v>
      </c>
      <c r="G1922" s="2">
        <f t="shared" si="235"/>
        <v>1.8122900000000004</v>
      </c>
      <c r="H1922" s="2">
        <f t="shared" si="231"/>
        <v>1.6835130000000007</v>
      </c>
      <c r="I1922" s="2">
        <f t="array" ref="I1922">SUMPRODUCT(B1906:B1925, (ROW(B1906:B1925)-ROW(B1906)+1)) / (20*21/2)</f>
        <v>2.0257204761904761</v>
      </c>
      <c r="J1922" s="2">
        <f t="shared" si="234"/>
        <v>1.9494977115930781</v>
      </c>
      <c r="K1922" s="2">
        <f t="shared" si="236"/>
        <v>1.8574277121640199</v>
      </c>
    </row>
    <row r="1923" spans="1:11" ht="13.5" x14ac:dyDescent="0.25">
      <c r="A1923" s="3">
        <v>44810</v>
      </c>
      <c r="B1923" s="2">
        <v>2.1267</v>
      </c>
      <c r="C1923" s="2">
        <f t="shared" si="229"/>
        <v>4.0500000000000203E-2</v>
      </c>
      <c r="D1923" s="2">
        <f t="shared" si="230"/>
        <v>2.1056599999999994</v>
      </c>
      <c r="E1923" s="2">
        <f t="shared" si="232"/>
        <v>2.0207600000000001</v>
      </c>
      <c r="F1923" s="2">
        <f t="shared" si="233"/>
        <v>1.95242</v>
      </c>
      <c r="G1923" s="2">
        <f t="shared" si="235"/>
        <v>1.8202140000000002</v>
      </c>
      <c r="H1923" s="2">
        <f t="shared" si="231"/>
        <v>1.6872015000000007</v>
      </c>
      <c r="I1923" s="2">
        <f t="array" ref="I1923">SUMPRODUCT(B1907:B1926, (ROW(B1907:B1926)-ROW(B1907)+1)) / (20*21/2)</f>
        <v>2.0380790476190476</v>
      </c>
      <c r="J1923" s="2">
        <f t="shared" si="234"/>
        <v>1.9663741200127849</v>
      </c>
      <c r="K1923" s="2">
        <f t="shared" si="236"/>
        <v>1.8679874097262152</v>
      </c>
    </row>
    <row r="1924" spans="1:11" ht="13.5" x14ac:dyDescent="0.25">
      <c r="A1924" s="3">
        <v>44811</v>
      </c>
      <c r="B1924" s="2">
        <v>2.1267</v>
      </c>
      <c r="C1924" s="2">
        <f t="shared" ref="C1924:C1987" si="237">B1924-B1923</f>
        <v>0</v>
      </c>
      <c r="D1924" s="2">
        <f t="shared" si="230"/>
        <v>2.1153599999999999</v>
      </c>
      <c r="E1924" s="2">
        <f t="shared" si="232"/>
        <v>2.0433999999999997</v>
      </c>
      <c r="F1924" s="2">
        <f t="shared" si="233"/>
        <v>1.9641449999999998</v>
      </c>
      <c r="G1924" s="2">
        <f t="shared" si="235"/>
        <v>1.8287860000000002</v>
      </c>
      <c r="H1924" s="2">
        <f t="shared" si="231"/>
        <v>1.6908900000000011</v>
      </c>
      <c r="I1924" s="2">
        <f t="array" ref="I1924">SUMPRODUCT(B1908:B1927, (ROW(B1908:B1927)-ROW(B1908)+1)) / (20*21/2)</f>
        <v>2.0477395238095237</v>
      </c>
      <c r="J1924" s="2">
        <f t="shared" si="234"/>
        <v>1.9816432514401388</v>
      </c>
      <c r="K1924" s="2">
        <f t="shared" si="236"/>
        <v>1.8781330015016577</v>
      </c>
    </row>
    <row r="1925" spans="1:11" ht="13.5" x14ac:dyDescent="0.25">
      <c r="A1925" s="3">
        <v>44812</v>
      </c>
      <c r="B1925" s="2">
        <v>2.1023999999999998</v>
      </c>
      <c r="C1925" s="2">
        <f t="shared" si="237"/>
        <v>-2.430000000000021E-2</v>
      </c>
      <c r="D1925" s="2">
        <f t="shared" si="230"/>
        <v>2.11212</v>
      </c>
      <c r="E1925" s="2">
        <f t="shared" si="232"/>
        <v>2.0636099999999997</v>
      </c>
      <c r="F1925" s="2">
        <f t="shared" si="233"/>
        <v>1.9726350000000004</v>
      </c>
      <c r="G1925" s="2">
        <f t="shared" si="235"/>
        <v>1.8363860000000003</v>
      </c>
      <c r="H1925" s="2">
        <f t="shared" si="231"/>
        <v>1.694457000000001</v>
      </c>
      <c r="I1925" s="2">
        <f t="array" ref="I1925">SUMPRODUCT(B1909:B1928, (ROW(B1909:B1928)-ROW(B1909)+1)) / (20*21/2)</f>
        <v>2.0597157142857139</v>
      </c>
      <c r="J1925" s="2">
        <f t="shared" si="234"/>
        <v>1.9931438941601256</v>
      </c>
      <c r="K1925" s="2">
        <f t="shared" si="236"/>
        <v>1.8869277857564946</v>
      </c>
    </row>
    <row r="1926" spans="1:11" ht="13.5" x14ac:dyDescent="0.25">
      <c r="A1926" s="3">
        <v>44813</v>
      </c>
      <c r="B1926" s="2">
        <v>2.1023999999999998</v>
      </c>
      <c r="C1926" s="2">
        <f t="shared" si="237"/>
        <v>0</v>
      </c>
      <c r="D1926" s="2">
        <f t="shared" ref="D1926:D1989" si="238">AVERAGE(B1922:B1926)</f>
        <v>2.1088799999999996</v>
      </c>
      <c r="E1926" s="2">
        <f t="shared" si="232"/>
        <v>2.0838200000000002</v>
      </c>
      <c r="F1926" s="2">
        <f t="shared" si="233"/>
        <v>1.9847650000000006</v>
      </c>
      <c r="G1926" s="2">
        <f t="shared" si="235"/>
        <v>1.8439860000000003</v>
      </c>
      <c r="H1926" s="2">
        <f t="shared" si="231"/>
        <v>1.6980240000000011</v>
      </c>
      <c r="I1926" s="2">
        <f t="array" ref="I1926">SUMPRODUCT(B1910:B1929, (ROW(B1910:B1929)-ROW(B1910)+1)) / (20*21/2)</f>
        <v>2.0666119047619045</v>
      </c>
      <c r="J1926" s="2">
        <f t="shared" si="234"/>
        <v>2.0035492375734467</v>
      </c>
      <c r="K1926" s="2">
        <f t="shared" si="236"/>
        <v>1.8953776765111419</v>
      </c>
    </row>
    <row r="1927" spans="1:11" ht="13.5" x14ac:dyDescent="0.25">
      <c r="A1927" s="3">
        <v>44816</v>
      </c>
      <c r="B1927" s="2">
        <v>2.0861999999999998</v>
      </c>
      <c r="C1927" s="2">
        <f t="shared" si="237"/>
        <v>-1.6199999999999992E-2</v>
      </c>
      <c r="D1927" s="2">
        <f t="shared" si="238"/>
        <v>2.1088800000000001</v>
      </c>
      <c r="E1927" s="2">
        <f t="shared" si="232"/>
        <v>2.0991799999999996</v>
      </c>
      <c r="F1927" s="2">
        <f t="shared" si="233"/>
        <v>1.9928500000000002</v>
      </c>
      <c r="G1927" s="2">
        <f t="shared" si="235"/>
        <v>1.8514240000000006</v>
      </c>
      <c r="H1927" s="2">
        <f t="shared" si="231"/>
        <v>1.7015100000000012</v>
      </c>
      <c r="I1927" s="2">
        <f t="array" ref="I1927">SUMPRODUCT(B1911:B1930, (ROW(B1911:B1930)-ROW(B1911)+1)) / (20*21/2)</f>
        <v>2.0755442857142854</v>
      </c>
      <c r="J1927" s="2">
        <f t="shared" si="234"/>
        <v>2.0114207387569278</v>
      </c>
      <c r="K1927" s="2">
        <f t="shared" si="236"/>
        <v>1.9028609048832539</v>
      </c>
    </row>
    <row r="1928" spans="1:11" ht="13.5" x14ac:dyDescent="0.25">
      <c r="A1928" s="3">
        <v>44817</v>
      </c>
      <c r="B1928" s="2">
        <v>2.1185999999999998</v>
      </c>
      <c r="C1928" s="2">
        <f t="shared" si="237"/>
        <v>3.2399999999999984E-2</v>
      </c>
      <c r="D1928" s="2">
        <f t="shared" si="238"/>
        <v>2.1072600000000001</v>
      </c>
      <c r="E1928" s="2">
        <f t="shared" si="232"/>
        <v>2.1064599999999998</v>
      </c>
      <c r="F1928" s="2">
        <f t="shared" si="233"/>
        <v>2.0057900000000002</v>
      </c>
      <c r="G1928" s="2">
        <f t="shared" si="235"/>
        <v>1.8595100000000004</v>
      </c>
      <c r="H1928" s="2">
        <f t="shared" si="231"/>
        <v>1.7051580000000013</v>
      </c>
      <c r="I1928" s="2">
        <f t="array" ref="I1928">SUMPRODUCT(B1912:B1931, (ROW(B1912:B1931)-ROW(B1912)+1)) / (20*21/2)</f>
        <v>2.0879019047619045</v>
      </c>
      <c r="J1928" s="2">
        <f t="shared" si="234"/>
        <v>2.0216282874467444</v>
      </c>
      <c r="K1928" s="2">
        <f t="shared" si="236"/>
        <v>1.9113212615544988</v>
      </c>
    </row>
    <row r="1929" spans="1:11" ht="13.5" x14ac:dyDescent="0.25">
      <c r="A1929" s="3">
        <v>44818</v>
      </c>
      <c r="B1929" s="2">
        <v>2.0781999999999998</v>
      </c>
      <c r="C1929" s="2">
        <f t="shared" si="237"/>
        <v>-4.0399999999999991E-2</v>
      </c>
      <c r="D1929" s="2">
        <f t="shared" si="238"/>
        <v>2.0975600000000001</v>
      </c>
      <c r="E1929" s="2">
        <f t="shared" si="232"/>
        <v>2.1064599999999993</v>
      </c>
      <c r="F1929" s="2">
        <f t="shared" si="233"/>
        <v>2.0167100000000002</v>
      </c>
      <c r="G1929" s="2">
        <f t="shared" si="235"/>
        <v>1.8667880000000003</v>
      </c>
      <c r="H1929" s="2">
        <f t="shared" si="231"/>
        <v>1.7086040000000011</v>
      </c>
      <c r="I1929" s="2">
        <f t="array" ref="I1929">SUMPRODUCT(B1913:B1932, (ROW(B1913:B1932)-ROW(B1913)+1)) / (20*21/2)</f>
        <v>2.098834761904762</v>
      </c>
      <c r="J1929" s="2">
        <f t="shared" si="234"/>
        <v>2.0270160695946733</v>
      </c>
      <c r="K1929" s="2">
        <f t="shared" si="236"/>
        <v>1.9178655258072637</v>
      </c>
    </row>
    <row r="1930" spans="1:11" ht="13.5" x14ac:dyDescent="0.25">
      <c r="A1930" s="3">
        <v>44819</v>
      </c>
      <c r="B1930" s="2">
        <v>2.1105</v>
      </c>
      <c r="C1930" s="2">
        <f t="shared" si="237"/>
        <v>3.2300000000000217E-2</v>
      </c>
      <c r="D1930" s="2">
        <f t="shared" si="238"/>
        <v>2.0991799999999996</v>
      </c>
      <c r="E1930" s="2">
        <f t="shared" si="232"/>
        <v>2.1056499999999998</v>
      </c>
      <c r="F1930" s="2">
        <f t="shared" si="233"/>
        <v>2.0292450000000004</v>
      </c>
      <c r="G1930" s="2">
        <f t="shared" si="235"/>
        <v>1.8747120000000004</v>
      </c>
      <c r="H1930" s="2">
        <f t="shared" ref="H1930:H1993" si="239">AVERAGE(B1731:B1930)</f>
        <v>1.7122115000000013</v>
      </c>
      <c r="I1930" s="2">
        <f t="array" ref="I1930">SUMPRODUCT(B1914:B1933, (ROW(B1914:B1933)-ROW(B1914)+1)) / (20*21/2)</f>
        <v>2.1069542857142856</v>
      </c>
      <c r="J1930" s="2">
        <f t="shared" si="234"/>
        <v>2.0349669201094662</v>
      </c>
      <c r="K1930" s="2">
        <f t="shared" si="236"/>
        <v>1.9254198189128611</v>
      </c>
    </row>
    <row r="1931" spans="1:11" ht="13.5" x14ac:dyDescent="0.25">
      <c r="A1931" s="3">
        <v>44820</v>
      </c>
      <c r="B1931" s="2">
        <v>2.1589999999999998</v>
      </c>
      <c r="C1931" s="2">
        <f t="shared" si="237"/>
        <v>4.8499999999999766E-2</v>
      </c>
      <c r="D1931" s="2">
        <f t="shared" si="238"/>
        <v>2.1104999999999996</v>
      </c>
      <c r="E1931" s="2">
        <f t="shared" si="232"/>
        <v>2.1096899999999996</v>
      </c>
      <c r="F1931" s="2">
        <f t="shared" si="233"/>
        <v>2.0442050000000003</v>
      </c>
      <c r="G1931" s="2">
        <f t="shared" si="235"/>
        <v>1.8832820000000006</v>
      </c>
      <c r="H1931" s="2">
        <f t="shared" si="239"/>
        <v>1.7160615000000012</v>
      </c>
      <c r="I1931" s="2">
        <f t="array" ref="I1931">SUMPRODUCT(B1915:B1934, (ROW(B1915:B1934)-ROW(B1915)+1)) / (20*21/2)</f>
        <v>2.113919047619047</v>
      </c>
      <c r="J1931" s="2">
        <f t="shared" si="234"/>
        <v>2.0467795943847551</v>
      </c>
      <c r="K1931" s="2">
        <f t="shared" si="236"/>
        <v>1.9345798260143177</v>
      </c>
    </row>
    <row r="1932" spans="1:11" ht="13.5" x14ac:dyDescent="0.25">
      <c r="A1932" s="3">
        <v>44823</v>
      </c>
      <c r="B1932" s="2">
        <v>2.1589999999999998</v>
      </c>
      <c r="C1932" s="2">
        <f t="shared" si="237"/>
        <v>0</v>
      </c>
      <c r="D1932" s="2">
        <f t="shared" si="238"/>
        <v>2.1250599999999999</v>
      </c>
      <c r="E1932" s="2">
        <f t="shared" ref="E1932:E1995" si="240">AVERAGE(B1923:B1932)</f>
        <v>2.1169699999999998</v>
      </c>
      <c r="F1932" s="2">
        <f t="shared" si="233"/>
        <v>2.0575450000000002</v>
      </c>
      <c r="G1932" s="2">
        <f t="shared" si="235"/>
        <v>1.8918520000000008</v>
      </c>
      <c r="H1932" s="2">
        <f t="shared" si="239"/>
        <v>1.7199855000000013</v>
      </c>
      <c r="I1932" s="2">
        <f t="array" ref="I1932">SUMPRODUCT(B1916:B1935, (ROW(B1916:B1935)-ROW(B1916)+1)) / (20*21/2)</f>
        <v>2.1197290476190473</v>
      </c>
      <c r="J1932" s="2">
        <f t="shared" si="234"/>
        <v>2.0574672520623976</v>
      </c>
      <c r="K1932" s="2">
        <f t="shared" si="236"/>
        <v>1.9433806171510111</v>
      </c>
    </row>
    <row r="1933" spans="1:11" ht="13.5" x14ac:dyDescent="0.25">
      <c r="A1933" s="3">
        <v>44824</v>
      </c>
      <c r="B1933" s="2">
        <v>2.1427999999999998</v>
      </c>
      <c r="C1933" s="2">
        <f t="shared" si="237"/>
        <v>-1.6199999999999992E-2</v>
      </c>
      <c r="D1933" s="2">
        <f t="shared" si="238"/>
        <v>2.1298999999999997</v>
      </c>
      <c r="E1933" s="2">
        <f t="shared" si="240"/>
        <v>2.1185800000000001</v>
      </c>
      <c r="F1933" s="2">
        <f t="shared" si="233"/>
        <v>2.0696699999999999</v>
      </c>
      <c r="G1933" s="2">
        <f t="shared" si="235"/>
        <v>1.8997760000000008</v>
      </c>
      <c r="H1933" s="2">
        <f t="shared" si="239"/>
        <v>1.7237915000000013</v>
      </c>
      <c r="I1933" s="2">
        <f t="array" ref="I1933">SUMPRODUCT(B1917:B1936, (ROW(B1917:B1936)-ROW(B1917)+1)) / (20*21/2)</f>
        <v>2.1243842857142856</v>
      </c>
      <c r="J1933" s="2">
        <f t="shared" si="234"/>
        <v>2.0655941804374072</v>
      </c>
      <c r="K1933" s="2">
        <f t="shared" si="236"/>
        <v>1.9512009851058734</v>
      </c>
    </row>
    <row r="1934" spans="1:11" ht="13.5" x14ac:dyDescent="0.25">
      <c r="A1934" s="3">
        <v>44825</v>
      </c>
      <c r="B1934" s="2">
        <v>2.1427999999999998</v>
      </c>
      <c r="C1934" s="2">
        <f t="shared" si="237"/>
        <v>0</v>
      </c>
      <c r="D1934" s="2">
        <f t="shared" si="238"/>
        <v>2.1428199999999995</v>
      </c>
      <c r="E1934" s="2">
        <f t="shared" si="240"/>
        <v>2.12019</v>
      </c>
      <c r="F1934" s="2">
        <f t="shared" si="233"/>
        <v>2.0817949999999996</v>
      </c>
      <c r="G1934" s="2">
        <f t="shared" si="235"/>
        <v>1.9077000000000006</v>
      </c>
      <c r="H1934" s="2">
        <f t="shared" si="239"/>
        <v>1.7275975000000015</v>
      </c>
      <c r="I1934" s="2">
        <f t="array" ref="I1934">SUMPRODUCT(B1918:B1937, (ROW(B1918:B1937)-ROW(B1918)+1)) / (20*21/2)</f>
        <v>2.1301990476190471</v>
      </c>
      <c r="J1934" s="2">
        <f t="shared" si="234"/>
        <v>2.0729471156338444</v>
      </c>
      <c r="K1934" s="2">
        <f t="shared" si="236"/>
        <v>1.9587146719644666</v>
      </c>
    </row>
    <row r="1935" spans="1:11" ht="13.5" x14ac:dyDescent="0.25">
      <c r="A1935" s="3">
        <v>44826</v>
      </c>
      <c r="B1935" s="2">
        <v>2.1427999999999998</v>
      </c>
      <c r="C1935" s="2">
        <f t="shared" si="237"/>
        <v>0</v>
      </c>
      <c r="D1935" s="2">
        <f t="shared" si="238"/>
        <v>2.1492799999999996</v>
      </c>
      <c r="E1935" s="2">
        <f t="shared" si="240"/>
        <v>2.1242299999999998</v>
      </c>
      <c r="F1935" s="2">
        <f t="shared" si="233"/>
        <v>2.0939199999999998</v>
      </c>
      <c r="G1935" s="2">
        <f t="shared" si="235"/>
        <v>1.9156240000000002</v>
      </c>
      <c r="H1935" s="2">
        <f t="shared" si="239"/>
        <v>1.7314405000000013</v>
      </c>
      <c r="I1935" s="2">
        <f t="array" ref="I1935">SUMPRODUCT(B1919:B1938, (ROW(B1919:B1938)-ROW(B1919)+1)) / (20*21/2)</f>
        <v>2.1402876190476188</v>
      </c>
      <c r="J1935" s="2">
        <f t="shared" si="234"/>
        <v>2.0795997712877639</v>
      </c>
      <c r="K1935" s="2">
        <f t="shared" si="236"/>
        <v>1.9659337044364484</v>
      </c>
    </row>
    <row r="1936" spans="1:11" ht="13.5" x14ac:dyDescent="0.25">
      <c r="A1936" s="3">
        <v>44827</v>
      </c>
      <c r="B1936" s="2">
        <v>2.1427999999999998</v>
      </c>
      <c r="C1936" s="2">
        <f t="shared" si="237"/>
        <v>0</v>
      </c>
      <c r="D1936" s="2">
        <f t="shared" si="238"/>
        <v>2.1460399999999997</v>
      </c>
      <c r="E1936" s="2">
        <f t="shared" si="240"/>
        <v>2.1282699999999997</v>
      </c>
      <c r="F1936" s="2">
        <f t="shared" si="233"/>
        <v>2.1060449999999999</v>
      </c>
      <c r="G1936" s="2">
        <f t="shared" si="235"/>
        <v>1.92371</v>
      </c>
      <c r="H1936" s="2">
        <f t="shared" si="239"/>
        <v>1.7352835000000015</v>
      </c>
      <c r="I1936" s="2">
        <f t="array" ref="I1936">SUMPRODUCT(B1920:B1939, (ROW(B1920:B1939)-ROW(B1920)+1)) / (20*21/2)</f>
        <v>2.1479861904761899</v>
      </c>
      <c r="J1936" s="2">
        <f t="shared" si="234"/>
        <v>2.0856188406889293</v>
      </c>
      <c r="K1936" s="2">
        <f t="shared" si="236"/>
        <v>1.9728696375958035</v>
      </c>
    </row>
    <row r="1937" spans="1:11" ht="13.5" x14ac:dyDescent="0.25">
      <c r="A1937" s="3">
        <v>44830</v>
      </c>
      <c r="B1937" s="2">
        <v>2.1671</v>
      </c>
      <c r="C1937" s="2">
        <f t="shared" si="237"/>
        <v>2.430000000000021E-2</v>
      </c>
      <c r="D1937" s="2">
        <f t="shared" si="238"/>
        <v>2.1476599999999997</v>
      </c>
      <c r="E1937" s="2">
        <f t="shared" si="240"/>
        <v>2.1363600000000003</v>
      </c>
      <c r="F1937" s="2">
        <f t="shared" si="233"/>
        <v>2.1177699999999997</v>
      </c>
      <c r="G1937" s="2">
        <f t="shared" si="235"/>
        <v>1.9330900000000002</v>
      </c>
      <c r="H1937" s="2">
        <f t="shared" si="239"/>
        <v>1.7392850000000017</v>
      </c>
      <c r="I1937" s="2">
        <f t="array" ref="I1937">SUMPRODUCT(B1921:B1940, (ROW(B1921:B1940)-ROW(B1921)+1)) / (20*21/2)</f>
        <v>2.1581547619047616</v>
      </c>
      <c r="J1937" s="2">
        <f t="shared" si="234"/>
        <v>2.0933789510995076</v>
      </c>
      <c r="K1937" s="2">
        <f t="shared" si="236"/>
        <v>1.9804865145528308</v>
      </c>
    </row>
    <row r="1938" spans="1:11" ht="13.5" x14ac:dyDescent="0.25">
      <c r="A1938" s="3">
        <v>44831</v>
      </c>
      <c r="B1938" s="2">
        <v>2.2237</v>
      </c>
      <c r="C1938" s="2">
        <f t="shared" si="237"/>
        <v>5.6599999999999984E-2</v>
      </c>
      <c r="D1938" s="2">
        <f t="shared" si="238"/>
        <v>2.1638399999999995</v>
      </c>
      <c r="E1938" s="2">
        <f t="shared" si="240"/>
        <v>2.1468699999999998</v>
      </c>
      <c r="F1938" s="2">
        <f t="shared" si="233"/>
        <v>2.126665</v>
      </c>
      <c r="G1938" s="2">
        <f t="shared" si="235"/>
        <v>1.9436020000000003</v>
      </c>
      <c r="H1938" s="2">
        <f t="shared" si="239"/>
        <v>1.7435695000000018</v>
      </c>
      <c r="I1938" s="2">
        <f t="array" ref="I1938">SUMPRODUCT(B1922:B1941, (ROW(B1922:B1941)-ROW(B1922)+1)) / (20*21/2)</f>
        <v>2.1677457142857146</v>
      </c>
      <c r="J1938" s="2">
        <f t="shared" si="234"/>
        <v>2.1057904795662212</v>
      </c>
      <c r="K1938" s="2">
        <f t="shared" si="236"/>
        <v>1.9900242982958571</v>
      </c>
    </row>
    <row r="1939" spans="1:11" ht="13.5" x14ac:dyDescent="0.25">
      <c r="A1939" s="3">
        <v>44832</v>
      </c>
      <c r="B1939" s="2">
        <v>2.2075</v>
      </c>
      <c r="C1939" s="2">
        <f t="shared" si="237"/>
        <v>-1.6199999999999992E-2</v>
      </c>
      <c r="D1939" s="2">
        <f t="shared" si="238"/>
        <v>2.1767799999999999</v>
      </c>
      <c r="E1939" s="2">
        <f t="shared" si="240"/>
        <v>2.1597999999999997</v>
      </c>
      <c r="F1939" s="2">
        <f t="shared" si="233"/>
        <v>2.13313</v>
      </c>
      <c r="G1939" s="2">
        <f t="shared" si="235"/>
        <v>1.9531420000000004</v>
      </c>
      <c r="H1939" s="2">
        <f t="shared" si="239"/>
        <v>1.7478105000000017</v>
      </c>
      <c r="I1939" s="2">
        <f t="array" ref="I1939">SUMPRODUCT(B1923:B1942, (ROW(B1923:B1942)-ROW(B1923)+1)) / (20*21/2)</f>
        <v>2.1767590476190479</v>
      </c>
      <c r="J1939" s="2">
        <f t="shared" si="234"/>
        <v>2.1154771005599144</v>
      </c>
      <c r="K1939" s="2">
        <f t="shared" si="236"/>
        <v>1.9985527571862158</v>
      </c>
    </row>
    <row r="1940" spans="1:11" ht="13.5" x14ac:dyDescent="0.25">
      <c r="A1940" s="3">
        <v>44833</v>
      </c>
      <c r="B1940" s="2">
        <v>2.2399</v>
      </c>
      <c r="C1940" s="2">
        <f t="shared" si="237"/>
        <v>3.2399999999999984E-2</v>
      </c>
      <c r="D1940" s="2">
        <f t="shared" si="238"/>
        <v>2.1962000000000002</v>
      </c>
      <c r="E1940" s="2">
        <f t="shared" si="240"/>
        <v>2.1727399999999997</v>
      </c>
      <c r="F1940" s="2">
        <f t="shared" ref="F1940:F2003" si="241">AVERAGE(B1921:B1940)</f>
        <v>2.139195</v>
      </c>
      <c r="G1940" s="2">
        <f t="shared" si="235"/>
        <v>1.9634920000000002</v>
      </c>
      <c r="H1940" s="2">
        <f t="shared" si="239"/>
        <v>1.7521760000000015</v>
      </c>
      <c r="I1940" s="2">
        <f t="array" ref="I1940">SUMPRODUCT(B1924:B1943, (ROW(B1924:B1943)-ROW(B1924)+1)) / (20*21/2)</f>
        <v>2.1827261904761905</v>
      </c>
      <c r="J1940" s="2">
        <f t="shared" si="234"/>
        <v>2.1273269005065893</v>
      </c>
      <c r="K1940" s="2">
        <f t="shared" si="236"/>
        <v>2.0080173549436191</v>
      </c>
    </row>
    <row r="1941" spans="1:11" ht="13.5" x14ac:dyDescent="0.25">
      <c r="A1941" s="3">
        <v>44834</v>
      </c>
      <c r="B1941" s="2">
        <v>2.2399</v>
      </c>
      <c r="C1941" s="2">
        <f t="shared" si="237"/>
        <v>0</v>
      </c>
      <c r="D1941" s="2">
        <f t="shared" si="238"/>
        <v>2.2156200000000004</v>
      </c>
      <c r="E1941" s="2">
        <f t="shared" si="240"/>
        <v>2.1808299999999994</v>
      </c>
      <c r="F1941" s="2">
        <f t="shared" si="241"/>
        <v>2.1452599999999999</v>
      </c>
      <c r="G1941" s="2">
        <f t="shared" si="235"/>
        <v>1.9749740000000002</v>
      </c>
      <c r="H1941" s="2">
        <f t="shared" si="239"/>
        <v>1.7566905000000015</v>
      </c>
      <c r="I1941" s="2">
        <f t="array" ref="I1941">SUMPRODUCT(B1925:B1944, (ROW(B1925:B1944)-ROW(B1925)+1)) / (20*21/2)</f>
        <v>2.1913557142857143</v>
      </c>
      <c r="J1941" s="2">
        <f t="shared" ref="J1941:J2004" si="242">$J$4*B1941+J1940*(1-$J$4)</f>
        <v>2.1380481480773903</v>
      </c>
      <c r="K1941" s="2">
        <f t="shared" si="236"/>
        <v>2.0171107920046536</v>
      </c>
    </row>
    <row r="1942" spans="1:11" ht="13.5" x14ac:dyDescent="0.25">
      <c r="A1942" s="3">
        <v>44837</v>
      </c>
      <c r="B1942" s="2">
        <v>2.2399</v>
      </c>
      <c r="C1942" s="2">
        <f t="shared" si="237"/>
        <v>0</v>
      </c>
      <c r="D1942" s="2">
        <f t="shared" si="238"/>
        <v>2.2301800000000003</v>
      </c>
      <c r="E1942" s="2">
        <f t="shared" si="240"/>
        <v>2.1889199999999995</v>
      </c>
      <c r="F1942" s="2">
        <f t="shared" si="241"/>
        <v>2.1529449999999999</v>
      </c>
      <c r="G1942" s="2">
        <f t="shared" si="235"/>
        <v>1.9853240000000003</v>
      </c>
      <c r="H1942" s="2">
        <f t="shared" si="239"/>
        <v>1.7610560000000013</v>
      </c>
      <c r="I1942" s="2">
        <f t="array" ref="I1942">SUMPRODUCT(B1926:B1945, (ROW(B1926:B1945)-ROW(B1926)+1)) / (20*21/2)</f>
        <v>2.2001790476190473</v>
      </c>
      <c r="J1942" s="2">
        <f t="shared" si="242"/>
        <v>2.1477483244509723</v>
      </c>
      <c r="K1942" s="2">
        <f t="shared" si="236"/>
        <v>2.0258476236907454</v>
      </c>
    </row>
    <row r="1943" spans="1:11" ht="13.5" x14ac:dyDescent="0.25">
      <c r="A1943" s="3">
        <v>44838</v>
      </c>
      <c r="B1943" s="2">
        <v>2.2155999999999998</v>
      </c>
      <c r="C1943" s="2">
        <f t="shared" si="237"/>
        <v>-2.430000000000021E-2</v>
      </c>
      <c r="D1943" s="2">
        <f t="shared" si="238"/>
        <v>2.2285600000000003</v>
      </c>
      <c r="E1943" s="2">
        <f t="shared" si="240"/>
        <v>2.1961999999999997</v>
      </c>
      <c r="F1943" s="2">
        <f t="shared" si="241"/>
        <v>2.1573900000000004</v>
      </c>
      <c r="G1943" s="2">
        <f t="shared" si="235"/>
        <v>1.9956740000000002</v>
      </c>
      <c r="H1943" s="2">
        <f t="shared" si="239"/>
        <v>1.7653000000000012</v>
      </c>
      <c r="I1943" s="2">
        <f t="array" ref="I1943">SUMPRODUCT(B1927:B1946, (ROW(B1927:B1946)-ROW(B1927)+1)) / (20*21/2)</f>
        <v>2.2082704761904761</v>
      </c>
      <c r="J1943" s="2">
        <f t="shared" si="242"/>
        <v>2.1542103887889752</v>
      </c>
      <c r="K1943" s="2">
        <f t="shared" si="236"/>
        <v>2.033288893349932</v>
      </c>
    </row>
    <row r="1944" spans="1:11" ht="13.5" x14ac:dyDescent="0.25">
      <c r="A1944" s="3">
        <v>44839</v>
      </c>
      <c r="B1944" s="2">
        <v>2.2480000000000002</v>
      </c>
      <c r="C1944" s="2">
        <f t="shared" si="237"/>
        <v>3.2400000000000428E-2</v>
      </c>
      <c r="D1944" s="2">
        <f t="shared" si="238"/>
        <v>2.2366599999999996</v>
      </c>
      <c r="E1944" s="2">
        <f t="shared" si="240"/>
        <v>2.2067199999999998</v>
      </c>
      <c r="F1944" s="2">
        <f t="shared" si="241"/>
        <v>2.1634549999999999</v>
      </c>
      <c r="G1944" s="2">
        <f t="shared" si="235"/>
        <v>2.0058640000000003</v>
      </c>
      <c r="H1944" s="2">
        <f t="shared" si="239"/>
        <v>1.7698550000000011</v>
      </c>
      <c r="I1944" s="2">
        <f t="array" ref="I1944">SUMPRODUCT(B1928:B1947, (ROW(B1928:B1947)-ROW(B1928)+1)) / (20*21/2)</f>
        <v>2.21563</v>
      </c>
      <c r="J1944" s="2">
        <f t="shared" si="242"/>
        <v>2.1631427327138351</v>
      </c>
      <c r="K1944" s="2">
        <f t="shared" si="236"/>
        <v>2.0417089367479742</v>
      </c>
    </row>
    <row r="1945" spans="1:11" ht="13.5" x14ac:dyDescent="0.25">
      <c r="A1945" s="3">
        <v>44840</v>
      </c>
      <c r="B1945" s="2">
        <v>2.2561</v>
      </c>
      <c r="C1945" s="2">
        <f t="shared" si="237"/>
        <v>8.099999999999774E-3</v>
      </c>
      <c r="D1945" s="2">
        <f t="shared" si="238"/>
        <v>2.2399</v>
      </c>
      <c r="E1945" s="2">
        <f t="shared" si="240"/>
        <v>2.2180500000000003</v>
      </c>
      <c r="F1945" s="2">
        <f t="shared" si="241"/>
        <v>2.1711399999999998</v>
      </c>
      <c r="G1945" s="2">
        <f t="shared" si="235"/>
        <v>2.0160540000000005</v>
      </c>
      <c r="H1945" s="2">
        <f t="shared" si="239"/>
        <v>1.774450500000001</v>
      </c>
      <c r="I1945" s="2">
        <f t="array" ref="I1945">SUMPRODUCT(B1929:B1948, (ROW(B1929:B1948)-ROW(B1929)+1)) / (20*21/2)</f>
        <v>2.2206376190476194</v>
      </c>
      <c r="J1945" s="2">
        <f t="shared" si="242"/>
        <v>2.1719958057887081</v>
      </c>
      <c r="K1945" s="2">
        <f t="shared" si="236"/>
        <v>2.0501164294245244</v>
      </c>
    </row>
    <row r="1946" spans="1:11" ht="13.5" x14ac:dyDescent="0.25">
      <c r="A1946" s="3">
        <v>44841</v>
      </c>
      <c r="B1946" s="2">
        <v>2.2561</v>
      </c>
      <c r="C1946" s="2">
        <f t="shared" si="237"/>
        <v>0</v>
      </c>
      <c r="D1946" s="2">
        <f t="shared" si="238"/>
        <v>2.2431399999999999</v>
      </c>
      <c r="E1946" s="2">
        <f t="shared" si="240"/>
        <v>2.2293799999999999</v>
      </c>
      <c r="F1946" s="2">
        <f t="shared" si="241"/>
        <v>2.1788249999999998</v>
      </c>
      <c r="G1946" s="2">
        <f t="shared" si="235"/>
        <v>2.0244640000000005</v>
      </c>
      <c r="H1946" s="2">
        <f t="shared" si="239"/>
        <v>1.778934500000001</v>
      </c>
      <c r="I1946" s="2">
        <f t="array" ref="I1946">SUMPRODUCT(B1930:B1949, (ROW(B1930:B1949)-ROW(B1930)+1)) / (20*21/2)</f>
        <v>2.2250676190476191</v>
      </c>
      <c r="J1946" s="2">
        <f t="shared" si="242"/>
        <v>2.1800057290469264</v>
      </c>
      <c r="K1946" s="2">
        <f t="shared" si="236"/>
        <v>2.0581942165059157</v>
      </c>
    </row>
    <row r="1947" spans="1:11" ht="13.5" x14ac:dyDescent="0.25">
      <c r="A1947" s="3">
        <v>44844</v>
      </c>
      <c r="B1947" s="2">
        <v>2.2561</v>
      </c>
      <c r="C1947" s="2">
        <f t="shared" si="237"/>
        <v>0</v>
      </c>
      <c r="D1947" s="2">
        <f t="shared" si="238"/>
        <v>2.2463799999999998</v>
      </c>
      <c r="E1947" s="2">
        <f t="shared" si="240"/>
        <v>2.2382800000000005</v>
      </c>
      <c r="F1947" s="2">
        <f t="shared" si="241"/>
        <v>2.1873200000000006</v>
      </c>
      <c r="G1947" s="2">
        <f t="shared" si="235"/>
        <v>2.0338440000000002</v>
      </c>
      <c r="H1947" s="2">
        <f t="shared" si="239"/>
        <v>1.7834185000000011</v>
      </c>
      <c r="I1947" s="2">
        <f t="array" ref="I1947">SUMPRODUCT(B1931:B1950, (ROW(B1931:B1950)-ROW(B1931)+1)) / (20*21/2)</f>
        <v>2.2279561904761906</v>
      </c>
      <c r="J1947" s="2">
        <f t="shared" si="242"/>
        <v>2.1872528024710287</v>
      </c>
      <c r="K1947" s="2">
        <f t="shared" si="236"/>
        <v>2.0659552276233311</v>
      </c>
    </row>
    <row r="1948" spans="1:11" ht="13.5" x14ac:dyDescent="0.25">
      <c r="A1948" s="3">
        <v>44845</v>
      </c>
      <c r="B1948" s="2">
        <v>2.2399</v>
      </c>
      <c r="C1948" s="2">
        <f t="shared" si="237"/>
        <v>-1.6199999999999992E-2</v>
      </c>
      <c r="D1948" s="2">
        <f t="shared" si="238"/>
        <v>2.2512400000000001</v>
      </c>
      <c r="E1948" s="2">
        <f t="shared" si="240"/>
        <v>2.2399</v>
      </c>
      <c r="F1948" s="2">
        <f t="shared" si="241"/>
        <v>2.1933849999999997</v>
      </c>
      <c r="G1948" s="2">
        <f t="shared" si="235"/>
        <v>2.0438720000000008</v>
      </c>
      <c r="H1948" s="2">
        <f t="shared" si="239"/>
        <v>1.7878215000000008</v>
      </c>
      <c r="I1948" s="2">
        <f t="array" ref="I1948">SUMPRODUCT(B1932:B1951, (ROW(B1932:B1951)-ROW(B1932)+1)) / (20*21/2)</f>
        <v>2.2264195238095237</v>
      </c>
      <c r="J1948" s="2">
        <f t="shared" si="242"/>
        <v>2.1922668212833116</v>
      </c>
      <c r="K1948" s="2">
        <f t="shared" si="236"/>
        <v>2.0727765912459457</v>
      </c>
    </row>
    <row r="1949" spans="1:11" ht="13.5" x14ac:dyDescent="0.25">
      <c r="A1949" s="3">
        <v>44846</v>
      </c>
      <c r="B1949" s="2">
        <v>2.2399</v>
      </c>
      <c r="C1949" s="2">
        <f t="shared" si="237"/>
        <v>0</v>
      </c>
      <c r="D1949" s="2">
        <f t="shared" si="238"/>
        <v>2.2496200000000002</v>
      </c>
      <c r="E1949" s="2">
        <f t="shared" si="240"/>
        <v>2.2431399999999995</v>
      </c>
      <c r="F1949" s="2">
        <f t="shared" si="241"/>
        <v>2.2014699999999996</v>
      </c>
      <c r="G1949" s="2">
        <f t="shared" si="235"/>
        <v>2.0535760000000005</v>
      </c>
      <c r="H1949" s="2">
        <f t="shared" si="239"/>
        <v>1.7922615000000004</v>
      </c>
      <c r="I1949" s="2">
        <f t="array" ref="I1949">SUMPRODUCT(B1933:B1952, (ROW(B1933:B1952)-ROW(B1933)+1)) / (20*21/2)</f>
        <v>2.2278047619047614</v>
      </c>
      <c r="J1949" s="2">
        <f t="shared" si="242"/>
        <v>2.1968033144944248</v>
      </c>
      <c r="K1949" s="2">
        <f t="shared" si="236"/>
        <v>2.0793304504127712</v>
      </c>
    </row>
    <row r="1950" spans="1:11" ht="13.5" x14ac:dyDescent="0.25">
      <c r="A1950" s="3">
        <v>44847</v>
      </c>
      <c r="B1950" s="2">
        <v>2.2317999999999998</v>
      </c>
      <c r="C1950" s="2">
        <f t="shared" si="237"/>
        <v>-8.1000000000002181E-3</v>
      </c>
      <c r="D1950" s="2">
        <f t="shared" si="238"/>
        <v>2.2447600000000003</v>
      </c>
      <c r="E1950" s="2">
        <f t="shared" si="240"/>
        <v>2.2423299999999999</v>
      </c>
      <c r="F1950" s="2">
        <f t="shared" si="241"/>
        <v>2.2075349999999996</v>
      </c>
      <c r="G1950" s="2">
        <f t="shared" si="235"/>
        <v>2.0632800000000002</v>
      </c>
      <c r="H1950" s="2">
        <f t="shared" si="239"/>
        <v>1.7966240000000007</v>
      </c>
      <c r="I1950" s="2">
        <f t="array" ref="I1950">SUMPRODUCT(B1934:B1953, (ROW(B1934:B1953)-ROW(B1934)+1)) / (20*21/2)</f>
        <v>2.2288819047619044</v>
      </c>
      <c r="J1950" s="2">
        <f t="shared" si="242"/>
        <v>2.2001363321616223</v>
      </c>
      <c r="K1950" s="2">
        <f t="shared" si="236"/>
        <v>2.0853096484357998</v>
      </c>
    </row>
    <row r="1951" spans="1:11" ht="13.5" x14ac:dyDescent="0.25">
      <c r="A1951" s="3">
        <v>44848</v>
      </c>
      <c r="B1951" s="2">
        <v>2.1913999999999998</v>
      </c>
      <c r="C1951" s="2">
        <f t="shared" si="237"/>
        <v>-4.0399999999999991E-2</v>
      </c>
      <c r="D1951" s="2">
        <f t="shared" si="238"/>
        <v>2.2318199999999999</v>
      </c>
      <c r="E1951" s="2">
        <f t="shared" si="240"/>
        <v>2.2374800000000001</v>
      </c>
      <c r="F1951" s="2">
        <f t="shared" si="241"/>
        <v>2.2091549999999995</v>
      </c>
      <c r="G1951" s="2">
        <f t="shared" si="235"/>
        <v>2.0728220000000008</v>
      </c>
      <c r="H1951" s="2">
        <f t="shared" si="239"/>
        <v>1.8008215000000007</v>
      </c>
      <c r="I1951" s="2">
        <f t="array" ref="I1951">SUMPRODUCT(B1935:B1954, (ROW(B1935:B1954)-ROW(B1935)+1)) / (20*21/2)</f>
        <v>2.230345238095238</v>
      </c>
      <c r="J1951" s="2">
        <f t="shared" si="242"/>
        <v>2.199304300527182</v>
      </c>
      <c r="K1951" s="2">
        <f t="shared" si="236"/>
        <v>2.0894700543794942</v>
      </c>
    </row>
    <row r="1952" spans="1:11" ht="13.5" x14ac:dyDescent="0.25">
      <c r="A1952" s="3">
        <v>44851</v>
      </c>
      <c r="B1952" s="2">
        <v>2.2237</v>
      </c>
      <c r="C1952" s="2">
        <f t="shared" si="237"/>
        <v>3.2300000000000217E-2</v>
      </c>
      <c r="D1952" s="2">
        <f t="shared" si="238"/>
        <v>2.2253400000000001</v>
      </c>
      <c r="E1952" s="2">
        <f t="shared" si="240"/>
        <v>2.2358600000000002</v>
      </c>
      <c r="F1952" s="2">
        <f t="shared" si="241"/>
        <v>2.2123900000000001</v>
      </c>
      <c r="G1952" s="2">
        <f t="shared" si="235"/>
        <v>2.0830100000000003</v>
      </c>
      <c r="H1952" s="2">
        <f t="shared" si="239"/>
        <v>1.805180500000001</v>
      </c>
      <c r="I1952" s="2">
        <f t="array" ref="I1952">SUMPRODUCT(B1936:B1955, (ROW(B1936:B1955)-ROW(B1936)+1)) / (20*21/2)</f>
        <v>2.2298419047619049</v>
      </c>
      <c r="J1952" s="2">
        <f t="shared" si="242"/>
        <v>2.201627700476974</v>
      </c>
      <c r="K1952" s="2">
        <f t="shared" si="236"/>
        <v>2.0947339738155923</v>
      </c>
    </row>
    <row r="1953" spans="1:11" ht="13.5" x14ac:dyDescent="0.25">
      <c r="A1953" s="3">
        <v>44852</v>
      </c>
      <c r="B1953" s="2">
        <v>2.2237</v>
      </c>
      <c r="C1953" s="2">
        <f t="shared" si="237"/>
        <v>0</v>
      </c>
      <c r="D1953" s="2">
        <f t="shared" si="238"/>
        <v>2.2221000000000002</v>
      </c>
      <c r="E1953" s="2">
        <f t="shared" si="240"/>
        <v>2.2366700000000002</v>
      </c>
      <c r="F1953" s="2">
        <f t="shared" si="241"/>
        <v>2.2164349999999997</v>
      </c>
      <c r="G1953" s="2">
        <f t="shared" si="235"/>
        <v>2.0912580000000007</v>
      </c>
      <c r="H1953" s="2">
        <f t="shared" si="239"/>
        <v>1.809539500000001</v>
      </c>
      <c r="I1953" s="2">
        <f t="array" ref="I1953">SUMPRODUCT(B1937:B1956, (ROW(B1937:B1956)-ROW(B1937)+1)) / (20*21/2)</f>
        <v>2.2266871428571431</v>
      </c>
      <c r="J1953" s="2">
        <f t="shared" si="242"/>
        <v>2.2037298242410714</v>
      </c>
      <c r="K1953" s="2">
        <f t="shared" si="236"/>
        <v>2.0997914650385101</v>
      </c>
    </row>
    <row r="1954" spans="1:11" ht="13.5" x14ac:dyDescent="0.25">
      <c r="A1954" s="3">
        <v>44853</v>
      </c>
      <c r="B1954" s="2">
        <v>2.2317999999999998</v>
      </c>
      <c r="C1954" s="2">
        <f t="shared" si="237"/>
        <v>8.099999999999774E-3</v>
      </c>
      <c r="D1954" s="2">
        <f t="shared" si="238"/>
        <v>2.2204799999999998</v>
      </c>
      <c r="E1954" s="2">
        <f t="shared" si="240"/>
        <v>2.2350500000000002</v>
      </c>
      <c r="F1954" s="2">
        <f t="shared" si="241"/>
        <v>2.220885</v>
      </c>
      <c r="G1954" s="2">
        <f t="shared" si="235"/>
        <v>2.0980500000000006</v>
      </c>
      <c r="H1954" s="2">
        <f t="shared" si="239"/>
        <v>1.8139760000000011</v>
      </c>
      <c r="I1954" s="2">
        <f t="array" ref="I1954">SUMPRODUCT(B1938:B1957, (ROW(B1938:B1957)-ROW(B1938)+1)) / (20*21/2)</f>
        <v>2.2271485714285717</v>
      </c>
      <c r="J1954" s="2">
        <f t="shared" si="242"/>
        <v>2.2064031743133503</v>
      </c>
      <c r="K1954" s="2">
        <f t="shared" si="236"/>
        <v>2.1049682703311179</v>
      </c>
    </row>
    <row r="1955" spans="1:11" ht="13.5" x14ac:dyDescent="0.25">
      <c r="A1955" s="3">
        <v>44854</v>
      </c>
      <c r="B1955" s="2">
        <v>2.2155999999999998</v>
      </c>
      <c r="C1955" s="2">
        <f t="shared" si="237"/>
        <v>-1.6199999999999992E-2</v>
      </c>
      <c r="D1955" s="2">
        <f t="shared" si="238"/>
        <v>2.2172399999999999</v>
      </c>
      <c r="E1955" s="2">
        <f t="shared" si="240"/>
        <v>2.2309999999999999</v>
      </c>
      <c r="F1955" s="2">
        <f t="shared" si="241"/>
        <v>2.2245250000000003</v>
      </c>
      <c r="G1955" s="2">
        <f t="shared" si="235"/>
        <v>2.1037100000000009</v>
      </c>
      <c r="H1955" s="2">
        <f t="shared" si="239"/>
        <v>1.818294500000001</v>
      </c>
      <c r="I1955" s="2">
        <f t="array" ref="I1955">SUMPRODUCT(B1939:B1958, (ROW(B1939:B1958)-ROW(B1939)+1)) / (20*21/2)</f>
        <v>2.2273019047619047</v>
      </c>
      <c r="J1955" s="2">
        <f t="shared" si="242"/>
        <v>2.2072790624739835</v>
      </c>
      <c r="K1955" s="2">
        <f t="shared" si="236"/>
        <v>2.1093067695338195</v>
      </c>
    </row>
    <row r="1956" spans="1:11" ht="13.5" x14ac:dyDescent="0.25">
      <c r="A1956" s="3">
        <v>44855</v>
      </c>
      <c r="B1956" s="2">
        <v>2.1913999999999998</v>
      </c>
      <c r="C1956" s="2">
        <f t="shared" si="237"/>
        <v>-2.4199999999999999E-2</v>
      </c>
      <c r="D1956" s="2">
        <f t="shared" si="238"/>
        <v>2.2172399999999999</v>
      </c>
      <c r="E1956" s="2">
        <f t="shared" si="240"/>
        <v>2.2245300000000001</v>
      </c>
      <c r="F1956" s="2">
        <f t="shared" si="241"/>
        <v>2.2269550000000002</v>
      </c>
      <c r="G1956" s="2">
        <f t="shared" si="235"/>
        <v>2.1103420000000011</v>
      </c>
      <c r="H1956" s="2">
        <f t="shared" si="239"/>
        <v>1.8224920000000009</v>
      </c>
      <c r="I1956" s="2">
        <f t="array" ref="I1956">SUMPRODUCT(B1940:B1959, (ROW(B1940:B1959)-ROW(B1940)+1)) / (20*21/2)</f>
        <v>2.2320357142857139</v>
      </c>
      <c r="J1956" s="2">
        <f t="shared" si="242"/>
        <v>2.2057667708097948</v>
      </c>
      <c r="K1956" s="2">
        <f t="shared" si="236"/>
        <v>2.1125261119050425</v>
      </c>
    </row>
    <row r="1957" spans="1:11" ht="13.5" x14ac:dyDescent="0.25">
      <c r="A1957" s="3">
        <v>44858</v>
      </c>
      <c r="B1957" s="2">
        <v>2.2317999999999998</v>
      </c>
      <c r="C1957" s="2">
        <f t="shared" si="237"/>
        <v>4.0399999999999991E-2</v>
      </c>
      <c r="D1957" s="2">
        <f t="shared" si="238"/>
        <v>2.2188599999999998</v>
      </c>
      <c r="E1957" s="2">
        <f t="shared" si="240"/>
        <v>2.2220999999999997</v>
      </c>
      <c r="F1957" s="2">
        <f t="shared" si="241"/>
        <v>2.2301900000000003</v>
      </c>
      <c r="G1957" s="2">
        <f t="shared" si="235"/>
        <v>2.1164880000000013</v>
      </c>
      <c r="H1957" s="2">
        <f t="shared" si="239"/>
        <v>1.8267800000000012</v>
      </c>
      <c r="I1957" s="2">
        <f t="array" ref="I1957">SUMPRODUCT(B1941:B1960, (ROW(B1941:B1960)-ROW(B1941)+1)) / (20*21/2)</f>
        <v>2.23488</v>
      </c>
      <c r="J1957" s="2">
        <f t="shared" si="242"/>
        <v>2.2082461259707666</v>
      </c>
      <c r="K1957" s="2">
        <f t="shared" si="236"/>
        <v>2.1172035192813157</v>
      </c>
    </row>
    <row r="1958" spans="1:11" ht="13.5" x14ac:dyDescent="0.25">
      <c r="A1958" s="3">
        <v>44859</v>
      </c>
      <c r="B1958" s="2">
        <v>2.2317999999999998</v>
      </c>
      <c r="C1958" s="2">
        <f t="shared" si="237"/>
        <v>0</v>
      </c>
      <c r="D1958" s="2">
        <f t="shared" si="238"/>
        <v>2.2204799999999998</v>
      </c>
      <c r="E1958" s="2">
        <f t="shared" si="240"/>
        <v>2.2212900000000002</v>
      </c>
      <c r="F1958" s="2">
        <f t="shared" si="241"/>
        <v>2.2305950000000001</v>
      </c>
      <c r="G1958" s="2">
        <f t="shared" si="235"/>
        <v>2.1239280000000007</v>
      </c>
      <c r="H1958" s="2">
        <f t="shared" si="239"/>
        <v>1.831068000000001</v>
      </c>
      <c r="I1958" s="2">
        <f t="array" ref="I1958">SUMPRODUCT(B1942:B1961, (ROW(B1942:B1961)-ROW(B1942)+1)) / (20*21/2)</f>
        <v>2.2391519047619046</v>
      </c>
      <c r="J1958" s="2">
        <f t="shared" si="242"/>
        <v>2.2104893520687887</v>
      </c>
      <c r="K1958" s="2">
        <f t="shared" si="236"/>
        <v>2.1216974989173427</v>
      </c>
    </row>
    <row r="1959" spans="1:11" ht="13.5" x14ac:dyDescent="0.25">
      <c r="A1959" s="3">
        <v>44860</v>
      </c>
      <c r="B1959" s="2">
        <v>2.2803</v>
      </c>
      <c r="C1959" s="2">
        <f t="shared" si="237"/>
        <v>4.850000000000021E-2</v>
      </c>
      <c r="D1959" s="2">
        <f t="shared" si="238"/>
        <v>2.2301799999999998</v>
      </c>
      <c r="E1959" s="2">
        <f t="shared" si="240"/>
        <v>2.22533</v>
      </c>
      <c r="F1959" s="2">
        <f t="shared" si="241"/>
        <v>2.234235</v>
      </c>
      <c r="G1959" s="2">
        <f t="shared" si="235"/>
        <v>2.1323380000000007</v>
      </c>
      <c r="H1959" s="2">
        <f t="shared" si="239"/>
        <v>1.8355985000000012</v>
      </c>
      <c r="I1959" s="2">
        <f t="array" ref="I1959">SUMPRODUCT(B1943:B1962, (ROW(B1943:B1962)-ROW(B1943)+1)) / (20*21/2)</f>
        <v>2.2432314285714288</v>
      </c>
      <c r="J1959" s="2">
        <f t="shared" si="242"/>
        <v>2.2171379852050945</v>
      </c>
      <c r="K1959" s="2">
        <f t="shared" si="236"/>
        <v>2.1279172048421526</v>
      </c>
    </row>
    <row r="1960" spans="1:11" ht="13.5" x14ac:dyDescent="0.25">
      <c r="A1960" s="3">
        <v>44861</v>
      </c>
      <c r="B1960" s="2">
        <v>2.2641</v>
      </c>
      <c r="C1960" s="2">
        <f t="shared" si="237"/>
        <v>-1.6199999999999992E-2</v>
      </c>
      <c r="D1960" s="2">
        <f t="shared" si="238"/>
        <v>2.2398800000000003</v>
      </c>
      <c r="E1960" s="2">
        <f t="shared" si="240"/>
        <v>2.2285599999999999</v>
      </c>
      <c r="F1960" s="2">
        <f t="shared" si="241"/>
        <v>2.2354449999999999</v>
      </c>
      <c r="G1960" s="2">
        <f t="shared" si="235"/>
        <v>2.1404240000000003</v>
      </c>
      <c r="H1960" s="2">
        <f t="shared" si="239"/>
        <v>1.8399740000000011</v>
      </c>
      <c r="I1960" s="2">
        <f t="array" ref="I1960">SUMPRODUCT(B1944:B1963, (ROW(B1944:B1963)-ROW(B1944)+1)) / (20*21/2)</f>
        <v>2.2494328571428568</v>
      </c>
      <c r="J1960" s="2">
        <f t="shared" si="242"/>
        <v>2.2216105580427046</v>
      </c>
      <c r="K1960" s="2">
        <f t="shared" si="236"/>
        <v>2.1332577066130485</v>
      </c>
    </row>
    <row r="1961" spans="1:11" ht="13.5" x14ac:dyDescent="0.25">
      <c r="A1961" s="3">
        <v>44862</v>
      </c>
      <c r="B1961" s="2">
        <v>2.2803</v>
      </c>
      <c r="C1961" s="2">
        <f t="shared" si="237"/>
        <v>1.6199999999999992E-2</v>
      </c>
      <c r="D1961" s="2">
        <f t="shared" si="238"/>
        <v>2.25766</v>
      </c>
      <c r="E1961" s="2">
        <f t="shared" si="240"/>
        <v>2.2374499999999999</v>
      </c>
      <c r="F1961" s="2">
        <f t="shared" si="241"/>
        <v>2.2374649999999994</v>
      </c>
      <c r="G1961" s="2">
        <f t="shared" si="235"/>
        <v>2.1488340000000004</v>
      </c>
      <c r="H1961" s="2">
        <f t="shared" si="239"/>
        <v>1.8443190000000014</v>
      </c>
      <c r="I1961" s="2">
        <f t="array" ref="I1961">SUMPRODUCT(B1945:B1964, (ROW(B1945:B1964)-ROW(B1945)+1)) / (20*21/2)</f>
        <v>2.2544390476190475</v>
      </c>
      <c r="J1961" s="2">
        <f t="shared" si="242"/>
        <v>2.2272000287053042</v>
      </c>
      <c r="K1961" s="2">
        <f t="shared" si="236"/>
        <v>2.1390240710595956</v>
      </c>
    </row>
    <row r="1962" spans="1:11" ht="13.5" x14ac:dyDescent="0.25">
      <c r="A1962" s="3">
        <v>44865</v>
      </c>
      <c r="B1962" s="2">
        <v>2.2803</v>
      </c>
      <c r="C1962" s="2">
        <f t="shared" si="237"/>
        <v>0</v>
      </c>
      <c r="D1962" s="2">
        <f t="shared" si="238"/>
        <v>2.26736</v>
      </c>
      <c r="E1962" s="2">
        <f t="shared" si="240"/>
        <v>2.2431100000000002</v>
      </c>
      <c r="F1962" s="2">
        <f t="shared" si="241"/>
        <v>2.2394849999999993</v>
      </c>
      <c r="G1962" s="2">
        <f t="shared" si="235"/>
        <v>2.156596</v>
      </c>
      <c r="H1962" s="2">
        <f t="shared" si="239"/>
        <v>1.8486640000000012</v>
      </c>
      <c r="I1962" s="2">
        <f t="array" ref="I1962">SUMPRODUCT(B1946:B1965, (ROW(B1946:B1965)-ROW(B1946)+1)) / (20*21/2)</f>
        <v>2.2638333333333334</v>
      </c>
      <c r="J1962" s="2">
        <f t="shared" si="242"/>
        <v>2.2322571688286086</v>
      </c>
      <c r="K1962" s="2">
        <f t="shared" si="236"/>
        <v>2.1445643035670625</v>
      </c>
    </row>
    <row r="1963" spans="1:11" ht="13.5" x14ac:dyDescent="0.25">
      <c r="A1963" s="3">
        <v>44866</v>
      </c>
      <c r="B1963" s="2">
        <v>2.3046000000000002</v>
      </c>
      <c r="C1963" s="2">
        <f t="shared" si="237"/>
        <v>2.430000000000021E-2</v>
      </c>
      <c r="D1963" s="2">
        <f t="shared" si="238"/>
        <v>2.2819200000000004</v>
      </c>
      <c r="E1963" s="2">
        <f t="shared" si="240"/>
        <v>2.2511999999999999</v>
      </c>
      <c r="F1963" s="2">
        <f t="shared" si="241"/>
        <v>2.2439349999999996</v>
      </c>
      <c r="G1963" s="2">
        <f t="shared" si="235"/>
        <v>2.1646820000000004</v>
      </c>
      <c r="H1963" s="2">
        <f t="shared" si="239"/>
        <v>1.8529820000000012</v>
      </c>
      <c r="I1963" s="2">
        <f t="array" ref="I1963">SUMPRODUCT(B1947:B1966, (ROW(B1947:B1966)-ROW(B1947)+1)) / (20*21/2)</f>
        <v>2.2766519047619047</v>
      </c>
      <c r="J1963" s="2">
        <f t="shared" si="242"/>
        <v>2.239146962273503</v>
      </c>
      <c r="K1963" s="2">
        <f t="shared" si="236"/>
        <v>2.1508402132310995</v>
      </c>
    </row>
    <row r="1964" spans="1:11" ht="13.5" x14ac:dyDescent="0.25">
      <c r="A1964" s="3">
        <v>44867</v>
      </c>
      <c r="B1964" s="2">
        <v>2.2965</v>
      </c>
      <c r="C1964" s="2">
        <f t="shared" si="237"/>
        <v>-8.1000000000002181E-3</v>
      </c>
      <c r="D1964" s="2">
        <f t="shared" si="238"/>
        <v>2.2851600000000003</v>
      </c>
      <c r="E1964" s="2">
        <f t="shared" si="240"/>
        <v>2.2576700000000001</v>
      </c>
      <c r="F1964" s="2">
        <f t="shared" si="241"/>
        <v>2.2463599999999997</v>
      </c>
      <c r="G1964" s="2">
        <f t="shared" si="235"/>
        <v>2.172606</v>
      </c>
      <c r="H1964" s="2">
        <f t="shared" si="239"/>
        <v>1.8571110000000011</v>
      </c>
      <c r="I1964" s="2">
        <f t="array" ref="I1964">SUMPRODUCT(B1948:B1967, (ROW(B1948:B1967)-ROW(B1948)+1)) / (20*21/2)</f>
        <v>2.2880833333333332</v>
      </c>
      <c r="J1964" s="2">
        <f t="shared" si="242"/>
        <v>2.2446091563426935</v>
      </c>
      <c r="K1964" s="2">
        <f t="shared" si="236"/>
        <v>2.1565523617318409</v>
      </c>
    </row>
    <row r="1965" spans="1:11" ht="13.5" x14ac:dyDescent="0.25">
      <c r="A1965" s="3">
        <v>44868</v>
      </c>
      <c r="B1965" s="2">
        <v>2.3450000000000002</v>
      </c>
      <c r="C1965" s="2">
        <f t="shared" si="237"/>
        <v>4.850000000000021E-2</v>
      </c>
      <c r="D1965" s="2">
        <f t="shared" si="238"/>
        <v>2.3013400000000002</v>
      </c>
      <c r="E1965" s="2">
        <f t="shared" si="240"/>
        <v>2.27061</v>
      </c>
      <c r="F1965" s="2">
        <f t="shared" si="241"/>
        <v>2.2508049999999997</v>
      </c>
      <c r="G1965" s="2">
        <f t="shared" si="235"/>
        <v>2.1814999999999993</v>
      </c>
      <c r="H1965" s="2">
        <f t="shared" si="239"/>
        <v>1.8614825000000013</v>
      </c>
      <c r="I1965" s="2">
        <f t="array" ref="I1965">SUMPRODUCT(B1949:B1968, (ROW(B1949:B1968)-ROW(B1949)+1)) / (20*21/2)</f>
        <v>2.298937619047619</v>
      </c>
      <c r="J1965" s="2">
        <f t="shared" si="242"/>
        <v>2.2541701890719605</v>
      </c>
      <c r="K1965" s="2">
        <f t="shared" si="236"/>
        <v>2.1639424651933372</v>
      </c>
    </row>
    <row r="1966" spans="1:11" ht="13.5" x14ac:dyDescent="0.25">
      <c r="A1966" s="3">
        <v>44869</v>
      </c>
      <c r="B1966" s="2">
        <v>2.3854000000000002</v>
      </c>
      <c r="C1966" s="2">
        <f t="shared" si="237"/>
        <v>4.0399999999999991E-2</v>
      </c>
      <c r="D1966" s="2">
        <f t="shared" si="238"/>
        <v>2.3223600000000002</v>
      </c>
      <c r="E1966" s="2">
        <f t="shared" si="240"/>
        <v>2.2900099999999997</v>
      </c>
      <c r="F1966" s="2">
        <f t="shared" si="241"/>
        <v>2.2572699999999997</v>
      </c>
      <c r="G1966" s="2">
        <f t="shared" si="235"/>
        <v>2.1912019999999997</v>
      </c>
      <c r="H1966" s="2">
        <f t="shared" si="239"/>
        <v>1.8659815000000015</v>
      </c>
      <c r="I1966" s="2">
        <f t="array" ref="I1966">SUMPRODUCT(B1950:B1969, (ROW(B1950:B1969)-ROW(B1950)+1)) / (20*21/2)</f>
        <v>2.3083757142857144</v>
      </c>
      <c r="J1966" s="2">
        <f t="shared" si="242"/>
        <v>2.2666682663032027</v>
      </c>
      <c r="K1966" s="2">
        <f t="shared" si="236"/>
        <v>2.1726270744014418</v>
      </c>
    </row>
    <row r="1967" spans="1:11" ht="13.5" x14ac:dyDescent="0.25">
      <c r="A1967" s="3">
        <v>44872</v>
      </c>
      <c r="B1967" s="2">
        <v>2.3773</v>
      </c>
      <c r="C1967" s="2">
        <f t="shared" si="237"/>
        <v>-8.1000000000002181E-3</v>
      </c>
      <c r="D1967" s="2">
        <f t="shared" si="238"/>
        <v>2.3417600000000003</v>
      </c>
      <c r="E1967" s="2">
        <f t="shared" si="240"/>
        <v>2.3045599999999999</v>
      </c>
      <c r="F1967" s="2">
        <f t="shared" si="241"/>
        <v>2.2633299999999994</v>
      </c>
      <c r="G1967" s="2">
        <f t="shared" si="235"/>
        <v>2.2000959999999998</v>
      </c>
      <c r="H1967" s="2">
        <f t="shared" si="239"/>
        <v>1.8703285000000014</v>
      </c>
      <c r="I1967" s="2">
        <f t="array" ref="I1967">SUMPRODUCT(B1951:B1970, (ROW(B1951:B1970)-ROW(B1951)+1)) / (20*21/2)</f>
        <v>2.3164261904761907</v>
      </c>
      <c r="J1967" s="2">
        <f t="shared" si="242"/>
        <v>2.2772046218933739</v>
      </c>
      <c r="K1967" s="2">
        <f t="shared" si="236"/>
        <v>2.180653463640601</v>
      </c>
    </row>
    <row r="1968" spans="1:11" ht="13.5" x14ac:dyDescent="0.25">
      <c r="A1968" s="3">
        <v>44873</v>
      </c>
      <c r="B1968" s="2">
        <v>2.3773</v>
      </c>
      <c r="C1968" s="2">
        <f t="shared" si="237"/>
        <v>0</v>
      </c>
      <c r="D1968" s="2">
        <f t="shared" si="238"/>
        <v>2.3563000000000001</v>
      </c>
      <c r="E1968" s="2">
        <f t="shared" si="240"/>
        <v>2.3191099999999998</v>
      </c>
      <c r="F1968" s="2">
        <f t="shared" si="241"/>
        <v>2.2702</v>
      </c>
      <c r="G1968" s="2">
        <f t="shared" si="235"/>
        <v>2.2067260000000002</v>
      </c>
      <c r="H1968" s="2">
        <f t="shared" si="239"/>
        <v>1.8745640000000015</v>
      </c>
      <c r="I1968" s="2">
        <f t="array" ref="I1968">SUMPRODUCT(B1952:B1971, (ROW(B1952:B1971)-ROW(B1952)+1)) / (20*21/2)</f>
        <v>2.3246319047619046</v>
      </c>
      <c r="J1968" s="2">
        <f t="shared" si="242"/>
        <v>2.2867375150463856</v>
      </c>
      <c r="K1968" s="2">
        <f t="shared" si="236"/>
        <v>2.1883650925174405</v>
      </c>
    </row>
    <row r="1969" spans="1:11" ht="13.5" x14ac:dyDescent="0.25">
      <c r="A1969" s="3">
        <v>44874</v>
      </c>
      <c r="B1969" s="2">
        <v>2.3693</v>
      </c>
      <c r="C1969" s="2">
        <f t="shared" si="237"/>
        <v>-8.0000000000000071E-3</v>
      </c>
      <c r="D1969" s="2">
        <f t="shared" si="238"/>
        <v>2.3708599999999995</v>
      </c>
      <c r="E1969" s="2">
        <f t="shared" si="240"/>
        <v>2.3280099999999999</v>
      </c>
      <c r="F1969" s="2">
        <f t="shared" si="241"/>
        <v>2.2766699999999997</v>
      </c>
      <c r="G1969" s="2">
        <f t="shared" si="235"/>
        <v>2.2125479999999995</v>
      </c>
      <c r="H1969" s="2">
        <f t="shared" si="239"/>
        <v>1.8787970000000014</v>
      </c>
      <c r="I1969" s="2">
        <f t="array" ref="I1969">SUMPRODUCT(B1953:B1972, (ROW(B1953:B1972)-ROW(B1953)+1)) / (20*21/2)</f>
        <v>2.3312190476190477</v>
      </c>
      <c r="J1969" s="2">
        <f t="shared" si="242"/>
        <v>2.2946006088514914</v>
      </c>
      <c r="K1969" s="2">
        <f t="shared" si="236"/>
        <v>2.1954605790853843</v>
      </c>
    </row>
    <row r="1970" spans="1:11" ht="13.5" x14ac:dyDescent="0.25">
      <c r="A1970" s="3">
        <v>44875</v>
      </c>
      <c r="B1970" s="2">
        <v>2.3612000000000002</v>
      </c>
      <c r="C1970" s="2">
        <f t="shared" si="237"/>
        <v>-8.099999999999774E-3</v>
      </c>
      <c r="D1970" s="2">
        <f t="shared" si="238"/>
        <v>2.3740999999999999</v>
      </c>
      <c r="E1970" s="2">
        <f t="shared" si="240"/>
        <v>2.33772</v>
      </c>
      <c r="F1970" s="2">
        <f t="shared" si="241"/>
        <v>2.2831399999999995</v>
      </c>
      <c r="G1970" s="2">
        <f t="shared" ref="G1970:G2033" si="243">AVERAGE(B1921:B1970)</f>
        <v>2.2173999999999996</v>
      </c>
      <c r="H1970" s="2">
        <f t="shared" si="239"/>
        <v>1.8830635000000013</v>
      </c>
      <c r="I1970" s="2">
        <f t="array" ref="I1970">SUMPRODUCT(B1954:B1973, (ROW(B1954:B1973)-ROW(B1954)+1)) / (20*21/2)</f>
        <v>2.3379228571428565</v>
      </c>
      <c r="J1970" s="2">
        <f t="shared" si="242"/>
        <v>2.3009434080084921</v>
      </c>
      <c r="K1970" s="2">
        <f t="shared" si="236"/>
        <v>2.2019601642192907</v>
      </c>
    </row>
    <row r="1971" spans="1:11" ht="13.5" x14ac:dyDescent="0.25">
      <c r="A1971" s="3">
        <v>44876</v>
      </c>
      <c r="B1971" s="2">
        <v>2.3693</v>
      </c>
      <c r="C1971" s="2">
        <f t="shared" si="237"/>
        <v>8.099999999999774E-3</v>
      </c>
      <c r="D1971" s="2">
        <f t="shared" si="238"/>
        <v>2.3708799999999997</v>
      </c>
      <c r="E1971" s="2">
        <f t="shared" si="240"/>
        <v>2.3466199999999997</v>
      </c>
      <c r="F1971" s="2">
        <f t="shared" si="241"/>
        <v>2.2920349999999994</v>
      </c>
      <c r="G1971" s="2">
        <f t="shared" si="243"/>
        <v>2.2224139999999992</v>
      </c>
      <c r="H1971" s="2">
        <f t="shared" si="239"/>
        <v>1.8872590000000011</v>
      </c>
      <c r="I1971" s="2">
        <f t="array" ref="I1971">SUMPRODUCT(B1955:B1974, (ROW(B1955:B1974)-ROW(B1955)+1)) / (20*21/2)</f>
        <v>2.3439333333333332</v>
      </c>
      <c r="J1971" s="2">
        <f t="shared" si="242"/>
        <v>2.3074535596267309</v>
      </c>
      <c r="K1971" s="2">
        <f t="shared" ref="K1971:K2034" si="244">$K$4*B1971+(1-$K$4)*K1970</f>
        <v>2.2085225107204951</v>
      </c>
    </row>
    <row r="1972" spans="1:11" ht="13.5" x14ac:dyDescent="0.25">
      <c r="A1972" s="3">
        <v>44879</v>
      </c>
      <c r="B1972" s="2">
        <v>2.3612000000000002</v>
      </c>
      <c r="C1972" s="2">
        <f t="shared" si="237"/>
        <v>-8.099999999999774E-3</v>
      </c>
      <c r="D1972" s="2">
        <f t="shared" si="238"/>
        <v>2.3676599999999999</v>
      </c>
      <c r="E1972" s="2">
        <f t="shared" si="240"/>
        <v>2.3547099999999999</v>
      </c>
      <c r="F1972" s="2">
        <f t="shared" si="241"/>
        <v>2.2989100000000007</v>
      </c>
      <c r="G1972" s="2">
        <f t="shared" si="243"/>
        <v>2.2279139999999993</v>
      </c>
      <c r="H1972" s="2">
        <f t="shared" si="239"/>
        <v>1.8914140000000013</v>
      </c>
      <c r="I1972" s="2">
        <f t="array" ref="I1972">SUMPRODUCT(B1956:B1975, (ROW(B1956:B1975)-ROW(B1956)+1)) / (20*21/2)</f>
        <v>2.3469747619047618</v>
      </c>
      <c r="J1972" s="2">
        <f t="shared" si="242"/>
        <v>2.3125722682337089</v>
      </c>
      <c r="K1972" s="2">
        <f t="shared" si="244"/>
        <v>2.2145098632412599</v>
      </c>
    </row>
    <row r="1973" spans="1:11" ht="13.5" x14ac:dyDescent="0.25">
      <c r="A1973" s="3">
        <v>44880</v>
      </c>
      <c r="B1973" s="2">
        <v>2.3693</v>
      </c>
      <c r="C1973" s="2">
        <f t="shared" si="237"/>
        <v>8.099999999999774E-3</v>
      </c>
      <c r="D1973" s="2">
        <f t="shared" si="238"/>
        <v>2.3660600000000001</v>
      </c>
      <c r="E1973" s="2">
        <f t="shared" si="240"/>
        <v>2.3611800000000001</v>
      </c>
      <c r="F1973" s="2">
        <f t="shared" si="241"/>
        <v>2.3061900000000004</v>
      </c>
      <c r="G1973" s="2">
        <f t="shared" si="243"/>
        <v>2.2327659999999994</v>
      </c>
      <c r="H1973" s="2">
        <f t="shared" si="239"/>
        <v>1.8955725000000012</v>
      </c>
      <c r="I1973" s="2">
        <f t="array" ref="I1973">SUMPRODUCT(B1957:B1976, (ROW(B1957:B1976)-ROW(B1957)+1)) / (20*21/2)</f>
        <v>2.3524761904761906</v>
      </c>
      <c r="J1973" s="2">
        <f t="shared" si="242"/>
        <v>2.3179749093543078</v>
      </c>
      <c r="K1973" s="2">
        <f t="shared" si="244"/>
        <v>2.2205800646827791</v>
      </c>
    </row>
    <row r="1974" spans="1:11" ht="13.5" x14ac:dyDescent="0.25">
      <c r="A1974" s="3">
        <v>44881</v>
      </c>
      <c r="B1974" s="2">
        <v>2.3693</v>
      </c>
      <c r="C1974" s="2">
        <f t="shared" si="237"/>
        <v>0</v>
      </c>
      <c r="D1974" s="2">
        <f t="shared" si="238"/>
        <v>2.3660600000000001</v>
      </c>
      <c r="E1974" s="2">
        <f t="shared" si="240"/>
        <v>2.3684599999999998</v>
      </c>
      <c r="F1974" s="2">
        <f t="shared" si="241"/>
        <v>2.3130650000000008</v>
      </c>
      <c r="G1974" s="2">
        <f t="shared" si="243"/>
        <v>2.237617999999999</v>
      </c>
      <c r="H1974" s="2">
        <f t="shared" si="239"/>
        <v>1.8996940000000011</v>
      </c>
      <c r="I1974" s="2">
        <f t="array" ref="I1974">SUMPRODUCT(B1958:B1977, (ROW(B1958:B1977)-ROW(B1958)+1)) / (20*21/2)</f>
        <v>2.3555590476190473</v>
      </c>
      <c r="J1974" s="2">
        <f t="shared" si="242"/>
        <v>2.3228630132253261</v>
      </c>
      <c r="K1974" s="2">
        <f t="shared" si="244"/>
        <v>2.2264122190089446</v>
      </c>
    </row>
    <row r="1975" spans="1:11" ht="13.5" x14ac:dyDescent="0.25">
      <c r="A1975" s="3">
        <v>44882</v>
      </c>
      <c r="B1975" s="2">
        <v>2.3450000000000002</v>
      </c>
      <c r="C1975" s="2">
        <f t="shared" si="237"/>
        <v>-2.4299999999999766E-2</v>
      </c>
      <c r="D1975" s="2">
        <f t="shared" si="238"/>
        <v>2.3628200000000001</v>
      </c>
      <c r="E1975" s="2">
        <f t="shared" si="240"/>
        <v>2.3684599999999998</v>
      </c>
      <c r="F1975" s="2">
        <f t="shared" si="241"/>
        <v>2.3195350000000006</v>
      </c>
      <c r="G1975" s="2">
        <f t="shared" si="243"/>
        <v>2.2424699999999991</v>
      </c>
      <c r="H1975" s="2">
        <f t="shared" si="239"/>
        <v>1.9034710000000015</v>
      </c>
      <c r="I1975" s="2">
        <f t="array" ref="I1975">SUMPRODUCT(B1959:B1978, (ROW(B1959:B1978)-ROW(B1959)+1)) / (20*21/2)</f>
        <v>2.358797142857143</v>
      </c>
      <c r="J1975" s="2">
        <f t="shared" si="242"/>
        <v>2.3249712976800567</v>
      </c>
      <c r="K1975" s="2">
        <f t="shared" si="244"/>
        <v>2.2310627202242799</v>
      </c>
    </row>
    <row r="1976" spans="1:11" ht="13.5" x14ac:dyDescent="0.25">
      <c r="A1976" s="3">
        <v>44883</v>
      </c>
      <c r="B1976" s="2">
        <v>2.3773</v>
      </c>
      <c r="C1976" s="2">
        <f t="shared" si="237"/>
        <v>3.2299999999999773E-2</v>
      </c>
      <c r="D1976" s="2">
        <f t="shared" si="238"/>
        <v>2.36442</v>
      </c>
      <c r="E1976" s="2">
        <f t="shared" si="240"/>
        <v>2.3676499999999998</v>
      </c>
      <c r="F1976" s="2">
        <f t="shared" si="241"/>
        <v>2.3288300000000004</v>
      </c>
      <c r="G1976" s="2">
        <f t="shared" si="243"/>
        <v>2.2479679999999989</v>
      </c>
      <c r="H1976" s="2">
        <f t="shared" si="239"/>
        <v>1.9075210000000014</v>
      </c>
      <c r="I1976" s="2">
        <f t="array" ref="I1976">SUMPRODUCT(B1960:B1979, (ROW(B1960:B1979)-ROW(B1960)+1)) / (20*21/2)</f>
        <v>2.3606090476190476</v>
      </c>
      <c r="J1976" s="2">
        <f t="shared" si="242"/>
        <v>2.3299549836152891</v>
      </c>
      <c r="K1976" s="2">
        <f t="shared" si="244"/>
        <v>2.2367975155096023</v>
      </c>
    </row>
    <row r="1977" spans="1:11" ht="13.5" x14ac:dyDescent="0.25">
      <c r="A1977" s="3">
        <v>44886</v>
      </c>
      <c r="B1977" s="2">
        <v>2.3612000000000002</v>
      </c>
      <c r="C1977" s="2">
        <f t="shared" si="237"/>
        <v>-1.6099999999999781E-2</v>
      </c>
      <c r="D1977" s="2">
        <f t="shared" si="238"/>
        <v>2.36442</v>
      </c>
      <c r="E1977" s="2">
        <f t="shared" si="240"/>
        <v>2.3660399999999999</v>
      </c>
      <c r="F1977" s="2">
        <f t="shared" si="241"/>
        <v>2.3353000000000002</v>
      </c>
      <c r="G1977" s="2">
        <f t="shared" si="243"/>
        <v>2.2534679999999998</v>
      </c>
      <c r="H1977" s="2">
        <f t="shared" si="239"/>
        <v>1.9114535000000015</v>
      </c>
      <c r="I1977" s="2">
        <f t="array" ref="I1977">SUMPRODUCT(B1961:B1980, (ROW(B1961:B1980)-ROW(B1961)+1)) / (20*21/2)</f>
        <v>2.3604928571428574</v>
      </c>
      <c r="J1977" s="2">
        <f t="shared" si="242"/>
        <v>2.332930699461452</v>
      </c>
      <c r="K1977" s="2">
        <f t="shared" si="244"/>
        <v>2.2416760443131474</v>
      </c>
    </row>
    <row r="1978" spans="1:11" ht="13.5" x14ac:dyDescent="0.25">
      <c r="A1978" s="3">
        <v>44887</v>
      </c>
      <c r="B1978" s="2">
        <v>2.3693</v>
      </c>
      <c r="C1978" s="2">
        <f t="shared" si="237"/>
        <v>8.099999999999774E-3</v>
      </c>
      <c r="D1978" s="2">
        <f t="shared" si="238"/>
        <v>2.36442</v>
      </c>
      <c r="E1978" s="2">
        <f t="shared" si="240"/>
        <v>2.36524</v>
      </c>
      <c r="F1978" s="2">
        <f t="shared" si="241"/>
        <v>2.3421750000000001</v>
      </c>
      <c r="G1978" s="2">
        <f t="shared" si="243"/>
        <v>2.2584819999999994</v>
      </c>
      <c r="H1978" s="2">
        <f t="shared" si="239"/>
        <v>1.915240500000001</v>
      </c>
      <c r="I1978" s="2">
        <f t="array" ref="I1978">SUMPRODUCT(B1962:B1981, (ROW(B1962:B1981)-ROW(B1962)+1)) / (20*21/2)</f>
        <v>2.3623057142857142</v>
      </c>
      <c r="J1978" s="2">
        <f t="shared" si="242"/>
        <v>2.336394442369885</v>
      </c>
      <c r="K1978" s="2">
        <f t="shared" si="244"/>
        <v>2.246680905320475</v>
      </c>
    </row>
    <row r="1979" spans="1:11" ht="13.5" x14ac:dyDescent="0.25">
      <c r="A1979" s="3">
        <v>44888</v>
      </c>
      <c r="B1979" s="2">
        <v>2.3612000000000002</v>
      </c>
      <c r="C1979" s="2">
        <f t="shared" si="237"/>
        <v>-8.099999999999774E-3</v>
      </c>
      <c r="D1979" s="2">
        <f t="shared" si="238"/>
        <v>2.3628</v>
      </c>
      <c r="E1979" s="2">
        <f t="shared" si="240"/>
        <v>2.36443</v>
      </c>
      <c r="F1979" s="2">
        <f t="shared" si="241"/>
        <v>2.3462200000000002</v>
      </c>
      <c r="G1979" s="2">
        <f t="shared" si="243"/>
        <v>2.2641419999999992</v>
      </c>
      <c r="H1979" s="2">
        <f t="shared" si="239"/>
        <v>1.9189870000000011</v>
      </c>
      <c r="I1979" s="2">
        <f t="array" ref="I1979">SUMPRODUCT(B1963:B1982, (ROW(B1963:B1982)-ROW(B1963)+1)) / (20*21/2)</f>
        <v>2.3636947619047621</v>
      </c>
      <c r="J1979" s="2">
        <f t="shared" si="242"/>
        <v>2.3387568764298958</v>
      </c>
      <c r="K1979" s="2">
        <f t="shared" si="244"/>
        <v>2.2511718502098681</v>
      </c>
    </row>
    <row r="1980" spans="1:11" ht="13.5" x14ac:dyDescent="0.25">
      <c r="A1980" s="3">
        <v>44889</v>
      </c>
      <c r="B1980" s="2">
        <v>2.3450000000000002</v>
      </c>
      <c r="C1980" s="2">
        <f t="shared" si="237"/>
        <v>-1.6199999999999992E-2</v>
      </c>
      <c r="D1980" s="2">
        <f t="shared" si="238"/>
        <v>2.3628000000000005</v>
      </c>
      <c r="E1980" s="2">
        <f t="shared" si="240"/>
        <v>2.3628100000000001</v>
      </c>
      <c r="F1980" s="2">
        <f t="shared" si="241"/>
        <v>2.3502650000000003</v>
      </c>
      <c r="G1980" s="2">
        <f t="shared" si="243"/>
        <v>2.2688319999999993</v>
      </c>
      <c r="H1980" s="2">
        <f t="shared" si="239"/>
        <v>1.922727000000001</v>
      </c>
      <c r="I1980" s="2">
        <f t="array" ref="I1980">SUMPRODUCT(B1964:B1983, (ROW(B1964:B1983)-ROW(B1964)+1)) / (20*21/2)</f>
        <v>2.3638885714285713</v>
      </c>
      <c r="J1980" s="2">
        <f t="shared" si="242"/>
        <v>2.3393514596270486</v>
      </c>
      <c r="K1980" s="2">
        <f t="shared" si="244"/>
        <v>2.2548513854957557</v>
      </c>
    </row>
    <row r="1981" spans="1:11" ht="13.5" x14ac:dyDescent="0.25">
      <c r="A1981" s="3">
        <v>44890</v>
      </c>
      <c r="B1981" s="2">
        <v>2.3693</v>
      </c>
      <c r="C1981" s="2">
        <f t="shared" si="237"/>
        <v>2.4299999999999766E-2</v>
      </c>
      <c r="D1981" s="2">
        <f t="shared" si="238"/>
        <v>2.3612000000000002</v>
      </c>
      <c r="E1981" s="2">
        <f t="shared" si="240"/>
        <v>2.3628100000000001</v>
      </c>
      <c r="F1981" s="2">
        <f t="shared" si="241"/>
        <v>2.3547149999999997</v>
      </c>
      <c r="G1981" s="2">
        <f t="shared" si="243"/>
        <v>2.2730379999999992</v>
      </c>
      <c r="H1981" s="2">
        <f t="shared" si="239"/>
        <v>1.926700000000001</v>
      </c>
      <c r="I1981" s="2">
        <f t="array" ref="I1981">SUMPRODUCT(B1965:B1984, (ROW(B1965:B1984)-ROW(B1965)+1)) / (20*21/2)</f>
        <v>2.3622700000000005</v>
      </c>
      <c r="J1981" s="2">
        <f t="shared" si="242"/>
        <v>2.3422037015673296</v>
      </c>
      <c r="K1981" s="2">
        <f t="shared" si="244"/>
        <v>2.2593395664567066</v>
      </c>
    </row>
    <row r="1982" spans="1:11" ht="13.5" x14ac:dyDescent="0.25">
      <c r="A1982" s="3">
        <v>44893</v>
      </c>
      <c r="B1982" s="2">
        <v>2.3693</v>
      </c>
      <c r="C1982" s="2">
        <f t="shared" si="237"/>
        <v>0</v>
      </c>
      <c r="D1982" s="2">
        <f t="shared" si="238"/>
        <v>2.3628200000000001</v>
      </c>
      <c r="E1982" s="2">
        <f t="shared" si="240"/>
        <v>2.3636200000000001</v>
      </c>
      <c r="F1982" s="2">
        <f t="shared" si="241"/>
        <v>2.359165</v>
      </c>
      <c r="G1982" s="2">
        <f t="shared" si="243"/>
        <v>2.2772439999999992</v>
      </c>
      <c r="H1982" s="2">
        <f t="shared" si="239"/>
        <v>1.9305615000000009</v>
      </c>
      <c r="I1982" s="2">
        <f t="array" ref="I1982">SUMPRODUCT(B1966:B1985, (ROW(B1966:B1985)-ROW(B1966)+1)) / (20*21/2)</f>
        <v>2.3604204761904763</v>
      </c>
      <c r="J1982" s="2">
        <f t="shared" si="242"/>
        <v>2.34478430141806</v>
      </c>
      <c r="K1982" s="2">
        <f t="shared" si="244"/>
        <v>2.2636517403211496</v>
      </c>
    </row>
    <row r="1983" spans="1:11" ht="13.5" x14ac:dyDescent="0.25">
      <c r="A1983" s="3">
        <v>44894</v>
      </c>
      <c r="B1983" s="2">
        <v>2.3612000000000002</v>
      </c>
      <c r="C1983" s="2">
        <f t="shared" si="237"/>
        <v>-8.099999999999774E-3</v>
      </c>
      <c r="D1983" s="2">
        <f t="shared" si="238"/>
        <v>2.3612000000000002</v>
      </c>
      <c r="E1983" s="2">
        <f t="shared" si="240"/>
        <v>2.3628099999999996</v>
      </c>
      <c r="F1983" s="2">
        <f t="shared" si="241"/>
        <v>2.3619950000000003</v>
      </c>
      <c r="G1983" s="2">
        <f t="shared" si="243"/>
        <v>2.2816119999999991</v>
      </c>
      <c r="H1983" s="2">
        <f t="shared" si="239"/>
        <v>1.9339365000000008</v>
      </c>
      <c r="I1983" s="2">
        <f t="array" ref="I1983">SUMPRODUCT(B1967:B1986, (ROW(B1967:B1986)-ROW(B1967)+1)) / (20*21/2)</f>
        <v>2.3577995238095237</v>
      </c>
      <c r="J1983" s="2">
        <f t="shared" si="242"/>
        <v>2.3463477012830065</v>
      </c>
      <c r="K1983" s="2">
        <f t="shared" si="244"/>
        <v>2.2674771622693397</v>
      </c>
    </row>
    <row r="1984" spans="1:11" ht="13.5" x14ac:dyDescent="0.25">
      <c r="A1984" s="3">
        <v>44895</v>
      </c>
      <c r="B1984" s="2">
        <v>2.3450000000000002</v>
      </c>
      <c r="C1984" s="2">
        <f t="shared" si="237"/>
        <v>-1.6199999999999992E-2</v>
      </c>
      <c r="D1984" s="2">
        <f t="shared" si="238"/>
        <v>2.3579600000000003</v>
      </c>
      <c r="E1984" s="2">
        <f t="shared" si="240"/>
        <v>2.3603800000000001</v>
      </c>
      <c r="F1984" s="2">
        <f t="shared" si="241"/>
        <v>2.36442</v>
      </c>
      <c r="G1984" s="2">
        <f t="shared" si="243"/>
        <v>2.285655999999999</v>
      </c>
      <c r="H1984" s="2">
        <f t="shared" si="239"/>
        <v>1.937416500000001</v>
      </c>
      <c r="I1984" s="2">
        <f t="array" ref="I1984">SUMPRODUCT(B1968:B1987, (ROW(B1968:B1987)-ROW(B1968)+1)) / (20*21/2)</f>
        <v>2.3523333333333332</v>
      </c>
      <c r="J1984" s="2">
        <f t="shared" si="242"/>
        <v>2.3462193487798628</v>
      </c>
      <c r="K1984" s="2">
        <f t="shared" si="244"/>
        <v>2.2705172735528949</v>
      </c>
    </row>
    <row r="1985" spans="1:11" ht="13.5" x14ac:dyDescent="0.25">
      <c r="A1985" s="3">
        <v>44896</v>
      </c>
      <c r="B1985" s="2">
        <v>2.3450000000000002</v>
      </c>
      <c r="C1985" s="2">
        <f t="shared" si="237"/>
        <v>0</v>
      </c>
      <c r="D1985" s="2">
        <f t="shared" si="238"/>
        <v>2.3579600000000003</v>
      </c>
      <c r="E1985" s="2">
        <f t="shared" si="240"/>
        <v>2.3603800000000001</v>
      </c>
      <c r="F1985" s="2">
        <f t="shared" si="241"/>
        <v>2.36442</v>
      </c>
      <c r="G1985" s="2">
        <f t="shared" si="243"/>
        <v>2.289699999999999</v>
      </c>
      <c r="H1985" s="2">
        <f t="shared" si="239"/>
        <v>1.9408595000000013</v>
      </c>
      <c r="I1985" s="2">
        <f t="array" ref="I1985">SUMPRODUCT(B1969:B1988, (ROW(B1969:B1988)-ROW(B1969)+1)) / (20*21/2)</f>
        <v>2.3472133333333329</v>
      </c>
      <c r="J1985" s="2">
        <f t="shared" si="242"/>
        <v>2.3461032203246375</v>
      </c>
      <c r="K1985" s="2">
        <f t="shared" si="244"/>
        <v>2.2734381647861146</v>
      </c>
    </row>
    <row r="1986" spans="1:11" ht="13.5" x14ac:dyDescent="0.25">
      <c r="A1986" s="3">
        <v>44897</v>
      </c>
      <c r="B1986" s="2">
        <v>2.3369</v>
      </c>
      <c r="C1986" s="2">
        <f t="shared" si="237"/>
        <v>-8.1000000000002181E-3</v>
      </c>
      <c r="D1986" s="2">
        <f t="shared" si="238"/>
        <v>2.35148</v>
      </c>
      <c r="E1986" s="2">
        <f t="shared" si="240"/>
        <v>2.3563399999999999</v>
      </c>
      <c r="F1986" s="2">
        <f t="shared" si="241"/>
        <v>2.3619950000000003</v>
      </c>
      <c r="G1986" s="2">
        <f t="shared" si="243"/>
        <v>2.2935819999999993</v>
      </c>
      <c r="H1986" s="2">
        <f t="shared" si="239"/>
        <v>1.9442245000000011</v>
      </c>
      <c r="I1986" s="2">
        <f t="array" ref="I1986">SUMPRODUCT(B1970:B1989, (ROW(B1970:B1989)-ROW(B1970)+1)) / (20*21/2)</f>
        <v>2.3424395238095239</v>
      </c>
      <c r="J1986" s="2">
        <f t="shared" si="242"/>
        <v>2.3452267231508626</v>
      </c>
      <c r="K1986" s="2">
        <f t="shared" si="244"/>
        <v>2.2759268642062671</v>
      </c>
    </row>
    <row r="1987" spans="1:11" ht="13.5" x14ac:dyDescent="0.25">
      <c r="A1987" s="3">
        <v>44900</v>
      </c>
      <c r="B1987" s="2">
        <v>2.3046000000000002</v>
      </c>
      <c r="C1987" s="2">
        <f t="shared" si="237"/>
        <v>-3.2299999999999773E-2</v>
      </c>
      <c r="D1987" s="2">
        <f t="shared" si="238"/>
        <v>2.3385400000000005</v>
      </c>
      <c r="E1987" s="2">
        <f t="shared" si="240"/>
        <v>2.3506799999999997</v>
      </c>
      <c r="F1987" s="2">
        <f t="shared" si="241"/>
        <v>2.3583600000000002</v>
      </c>
      <c r="G1987" s="2">
        <f t="shared" si="243"/>
        <v>2.2963319999999992</v>
      </c>
      <c r="H1987" s="2">
        <f t="shared" si="239"/>
        <v>1.9471680000000009</v>
      </c>
      <c r="I1987" s="2">
        <f t="array" ref="I1987">SUMPRODUCT(B1971:B1990, (ROW(B1971:B1990)-ROW(B1971)+1)) / (20*21/2)</f>
        <v>2.3379738095238096</v>
      </c>
      <c r="J1987" s="2">
        <f t="shared" si="242"/>
        <v>2.3413575114222089</v>
      </c>
      <c r="K1987" s="2">
        <f t="shared" si="244"/>
        <v>2.2770513009040609</v>
      </c>
    </row>
    <row r="1988" spans="1:11" ht="13.5" x14ac:dyDescent="0.25">
      <c r="A1988" s="3">
        <v>44901</v>
      </c>
      <c r="B1988" s="2">
        <v>2.3046000000000002</v>
      </c>
      <c r="C1988" s="2">
        <f t="shared" ref="C1988:C2051" si="245">B1988-B1987</f>
        <v>0</v>
      </c>
      <c r="D1988" s="2">
        <f t="shared" si="238"/>
        <v>2.3272200000000001</v>
      </c>
      <c r="E1988" s="2">
        <f t="shared" si="240"/>
        <v>2.3442100000000003</v>
      </c>
      <c r="F1988" s="2">
        <f t="shared" si="241"/>
        <v>2.3547249999999997</v>
      </c>
      <c r="G1988" s="2">
        <f t="shared" si="243"/>
        <v>2.2979499999999988</v>
      </c>
      <c r="H1988" s="2">
        <f t="shared" si="239"/>
        <v>1.9502975000000009</v>
      </c>
      <c r="I1988" s="2">
        <f t="array" ref="I1988">SUMPRODUCT(B1972:B1991, (ROW(B1972:B1991)-ROW(B1972)+1)) / (20*21/2)</f>
        <v>2.3345490476190482</v>
      </c>
      <c r="J1988" s="2">
        <f t="shared" si="242"/>
        <v>2.3378567960486651</v>
      </c>
      <c r="K1988" s="2">
        <f t="shared" si="244"/>
        <v>2.2781316420450786</v>
      </c>
    </row>
    <row r="1989" spans="1:11" ht="13.5" x14ac:dyDescent="0.25">
      <c r="A1989" s="3">
        <v>44902</v>
      </c>
      <c r="B1989" s="2">
        <v>2.3046000000000002</v>
      </c>
      <c r="C1989" s="2">
        <f t="shared" si="245"/>
        <v>0</v>
      </c>
      <c r="D1989" s="2">
        <f t="shared" si="238"/>
        <v>2.3191400000000004</v>
      </c>
      <c r="E1989" s="2">
        <f t="shared" si="240"/>
        <v>2.3385500000000006</v>
      </c>
      <c r="F1989" s="2">
        <f t="shared" si="241"/>
        <v>2.3514900000000001</v>
      </c>
      <c r="G1989" s="2">
        <f t="shared" si="243"/>
        <v>2.2998919999999985</v>
      </c>
      <c r="H1989" s="2">
        <f t="shared" si="239"/>
        <v>1.9532410000000011</v>
      </c>
      <c r="I1989" s="2">
        <f t="array" ref="I1989">SUMPRODUCT(B1973:B1992, (ROW(B1973:B1992)-ROW(B1973)+1)) / (20*21/2)</f>
        <v>2.3244604761904761</v>
      </c>
      <c r="J1989" s="2">
        <f t="shared" si="242"/>
        <v>2.3346894821392685</v>
      </c>
      <c r="K1989" s="2">
        <f t="shared" si="244"/>
        <v>2.2791696168668403</v>
      </c>
    </row>
    <row r="1990" spans="1:11" ht="13.5" x14ac:dyDescent="0.25">
      <c r="A1990" s="3">
        <v>44903</v>
      </c>
      <c r="B1990" s="2">
        <v>2.3046000000000002</v>
      </c>
      <c r="C1990" s="2">
        <f t="shared" si="245"/>
        <v>0</v>
      </c>
      <c r="D1990" s="2">
        <f t="shared" ref="D1990:D2053" si="246">AVERAGE(B1986:B1990)</f>
        <v>2.3110600000000003</v>
      </c>
      <c r="E1990" s="2">
        <f t="shared" si="240"/>
        <v>2.3345100000000003</v>
      </c>
      <c r="F1990" s="2">
        <f t="shared" si="241"/>
        <v>2.3486599999999997</v>
      </c>
      <c r="G1990" s="2">
        <f t="shared" si="243"/>
        <v>2.3011859999999986</v>
      </c>
      <c r="H1990" s="2">
        <f t="shared" si="239"/>
        <v>1.9561845000000013</v>
      </c>
      <c r="I1990" s="2">
        <f t="array" ref="I1990">SUMPRODUCT(B1974:B1993, (ROW(B1974:B1993)-ROW(B1974)+1)) / (20*21/2)</f>
        <v>2.3134066666666668</v>
      </c>
      <c r="J1990" s="2">
        <f t="shared" si="242"/>
        <v>2.3318238171736239</v>
      </c>
      <c r="K1990" s="2">
        <f t="shared" si="244"/>
        <v>2.2801668867936313</v>
      </c>
    </row>
    <row r="1991" spans="1:11" ht="13.5" x14ac:dyDescent="0.25">
      <c r="A1991" s="3">
        <v>44904</v>
      </c>
      <c r="B1991" s="2">
        <v>2.3127</v>
      </c>
      <c r="C1991" s="2">
        <f t="shared" si="245"/>
        <v>8.099999999999774E-3</v>
      </c>
      <c r="D1991" s="2">
        <f t="shared" si="246"/>
        <v>2.3062200000000002</v>
      </c>
      <c r="E1991" s="2">
        <f t="shared" si="240"/>
        <v>2.3288500000000001</v>
      </c>
      <c r="F1991" s="2">
        <f t="shared" si="241"/>
        <v>2.3458300000000003</v>
      </c>
      <c r="G1991" s="2">
        <f t="shared" si="243"/>
        <v>2.3026419999999983</v>
      </c>
      <c r="H1991" s="2">
        <f t="shared" si="239"/>
        <v>1.9587975000000011</v>
      </c>
      <c r="I1991" s="2">
        <f t="array" ref="I1991">SUMPRODUCT(B1975:B1994, (ROW(B1975:B1994)-ROW(B1975)+1)) / (20*21/2)</f>
        <v>2.3115223809523813</v>
      </c>
      <c r="J1991" s="2">
        <f t="shared" si="242"/>
        <v>2.3300025012523262</v>
      </c>
      <c r="K1991" s="2">
        <f t="shared" si="244"/>
        <v>2.2814426951546656</v>
      </c>
    </row>
    <row r="1992" spans="1:11" ht="13.5" x14ac:dyDescent="0.25">
      <c r="A1992" s="3">
        <v>44907</v>
      </c>
      <c r="B1992" s="2">
        <v>2.2399</v>
      </c>
      <c r="C1992" s="2">
        <f t="shared" si="245"/>
        <v>-7.2799999999999976E-2</v>
      </c>
      <c r="D1992" s="2">
        <f t="shared" si="246"/>
        <v>2.2932800000000002</v>
      </c>
      <c r="E1992" s="2">
        <f t="shared" si="240"/>
        <v>2.3159100000000001</v>
      </c>
      <c r="F1992" s="2">
        <f t="shared" si="241"/>
        <v>2.3397649999999999</v>
      </c>
      <c r="G1992" s="2">
        <f t="shared" si="243"/>
        <v>2.3026419999999987</v>
      </c>
      <c r="H1992" s="2">
        <f t="shared" si="239"/>
        <v>1.9610835000000009</v>
      </c>
      <c r="I1992" s="2">
        <f t="array" ref="I1992">SUMPRODUCT(B1976:B1995, (ROW(B1976:B1995)-ROW(B1976)+1)) / (20*21/2)</f>
        <v>2.3052790476190479</v>
      </c>
      <c r="J1992" s="2">
        <f t="shared" si="242"/>
        <v>2.3214213106568669</v>
      </c>
      <c r="K1992" s="2">
        <f t="shared" si="244"/>
        <v>2.2798135698544826</v>
      </c>
    </row>
    <row r="1993" spans="1:11" ht="13.5" x14ac:dyDescent="0.25">
      <c r="A1993" s="3">
        <v>44908</v>
      </c>
      <c r="B1993" s="2">
        <v>2.2237</v>
      </c>
      <c r="C1993" s="2">
        <f t="shared" si="245"/>
        <v>-1.6199999999999992E-2</v>
      </c>
      <c r="D1993" s="2">
        <f t="shared" si="246"/>
        <v>2.2770999999999999</v>
      </c>
      <c r="E1993" s="2">
        <f t="shared" si="240"/>
        <v>2.3021599999999998</v>
      </c>
      <c r="F1993" s="2">
        <f t="shared" si="241"/>
        <v>2.3324849999999997</v>
      </c>
      <c r="G1993" s="2">
        <f t="shared" si="243"/>
        <v>2.3028039999999987</v>
      </c>
      <c r="H1993" s="2">
        <f t="shared" si="239"/>
        <v>1.9633625000000006</v>
      </c>
      <c r="I1993" s="2">
        <f t="array" ref="I1993">SUMPRODUCT(B1977:B1996, (ROW(B1977:B1996)-ROW(B1977)+1)) / (20*21/2)</f>
        <v>2.3025066666666669</v>
      </c>
      <c r="J1993" s="2">
        <f t="shared" si="242"/>
        <v>2.3121145191657368</v>
      </c>
      <c r="K1993" s="2">
        <f t="shared" si="244"/>
        <v>2.2776130377033263</v>
      </c>
    </row>
    <row r="1994" spans="1:11" ht="13.5" x14ac:dyDescent="0.25">
      <c r="A1994" s="3">
        <v>44909</v>
      </c>
      <c r="B1994" s="2">
        <v>2.3127</v>
      </c>
      <c r="C1994" s="2">
        <f t="shared" si="245"/>
        <v>8.8999999999999968E-2</v>
      </c>
      <c r="D1994" s="2">
        <f t="shared" si="246"/>
        <v>2.2787199999999999</v>
      </c>
      <c r="E1994" s="2">
        <f t="shared" si="240"/>
        <v>2.2989300000000004</v>
      </c>
      <c r="F1994" s="2">
        <f t="shared" si="241"/>
        <v>2.3296549999999998</v>
      </c>
      <c r="G1994" s="2">
        <f t="shared" si="243"/>
        <v>2.3040979999999989</v>
      </c>
      <c r="H1994" s="2">
        <f t="shared" ref="H1994:H2057" si="247">AVERAGE(B1795:B1994)</f>
        <v>1.9661240000000004</v>
      </c>
      <c r="I1994" s="2">
        <f t="array" ref="I1994">SUMPRODUCT(B1978:B1997, (ROW(B1978:B1997)-ROW(B1978)+1)) / (20*21/2)</f>
        <v>2.3001190476190478</v>
      </c>
      <c r="J1994" s="2">
        <f t="shared" si="242"/>
        <v>2.3121702792451901</v>
      </c>
      <c r="K1994" s="2">
        <f t="shared" si="244"/>
        <v>2.2789889970090784</v>
      </c>
    </row>
    <row r="1995" spans="1:11" ht="13.5" x14ac:dyDescent="0.25">
      <c r="A1995" s="3">
        <v>44910</v>
      </c>
      <c r="B1995" s="2">
        <v>2.2641</v>
      </c>
      <c r="C1995" s="2">
        <f t="shared" si="245"/>
        <v>-4.8599999999999977E-2</v>
      </c>
      <c r="D1995" s="2">
        <f t="shared" si="246"/>
        <v>2.2706200000000001</v>
      </c>
      <c r="E1995" s="2">
        <f t="shared" si="240"/>
        <v>2.2908400000000002</v>
      </c>
      <c r="F1995" s="2">
        <f t="shared" si="241"/>
        <v>2.3256100000000002</v>
      </c>
      <c r="G1995" s="2">
        <f t="shared" si="243"/>
        <v>2.304257999999999</v>
      </c>
      <c r="H1995" s="2">
        <f t="shared" si="247"/>
        <v>1.9685680000000005</v>
      </c>
      <c r="I1995" s="2">
        <f t="array" ref="I1995">SUMPRODUCT(B1979:B1998, (ROW(B1979:B1998)-ROW(B1979)+1)) / (20*21/2)</f>
        <v>2.2980395238095239</v>
      </c>
      <c r="J1995" s="2">
        <f t="shared" si="242"/>
        <v>2.3075921574123148</v>
      </c>
      <c r="K1995" s="2">
        <f t="shared" si="244"/>
        <v>2.2784051147734283</v>
      </c>
    </row>
    <row r="1996" spans="1:11" ht="13.5" x14ac:dyDescent="0.25">
      <c r="A1996" s="3">
        <v>44911</v>
      </c>
      <c r="B1996" s="2">
        <v>2.2965</v>
      </c>
      <c r="C1996" s="2">
        <f t="shared" si="245"/>
        <v>3.2399999999999984E-2</v>
      </c>
      <c r="D1996" s="2">
        <f t="shared" si="246"/>
        <v>2.2673799999999997</v>
      </c>
      <c r="E1996" s="2">
        <f t="shared" ref="E1996:E2059" si="248">AVERAGE(B1987:B1996)</f>
        <v>2.2868000000000004</v>
      </c>
      <c r="F1996" s="2">
        <f t="shared" si="241"/>
        <v>2.3215699999999999</v>
      </c>
      <c r="G1996" s="2">
        <f t="shared" si="243"/>
        <v>2.3050659999999992</v>
      </c>
      <c r="H1996" s="2">
        <f t="shared" si="247"/>
        <v>1.9712110000000005</v>
      </c>
      <c r="I1996" s="2">
        <f t="array" ref="I1996">SUMPRODUCT(B1980:B1999, (ROW(B1980:B1999)-ROW(B1980)+1)) / (20*21/2)</f>
        <v>2.2955352380952383</v>
      </c>
      <c r="J1996" s="2">
        <f t="shared" si="242"/>
        <v>2.3065357614682851</v>
      </c>
      <c r="K1996" s="2">
        <f t="shared" si="244"/>
        <v>2.2791147181156468</v>
      </c>
    </row>
    <row r="1997" spans="1:11" ht="13.5" x14ac:dyDescent="0.25">
      <c r="A1997" s="3">
        <v>44914</v>
      </c>
      <c r="B1997" s="2">
        <v>2.2965</v>
      </c>
      <c r="C1997" s="2">
        <f t="shared" si="245"/>
        <v>0</v>
      </c>
      <c r="D1997" s="2">
        <f t="shared" si="246"/>
        <v>2.2787000000000002</v>
      </c>
      <c r="E1997" s="2">
        <f t="shared" si="248"/>
        <v>2.2859900000000004</v>
      </c>
      <c r="F1997" s="2">
        <f t="shared" si="241"/>
        <v>2.3183350000000003</v>
      </c>
      <c r="G1997" s="2">
        <f t="shared" si="243"/>
        <v>2.3058739999999993</v>
      </c>
      <c r="H1997" s="2">
        <f t="shared" si="247"/>
        <v>1.9739654999999998</v>
      </c>
      <c r="I1997" s="2">
        <f t="array" ref="I1997">SUMPRODUCT(B1981:B2000, (ROW(B1981:B2000)-ROW(B1981)+1)) / (20*21/2)</f>
        <v>2.2941490476190478</v>
      </c>
      <c r="J1997" s="2">
        <f t="shared" si="242"/>
        <v>2.3055799746617818</v>
      </c>
      <c r="K1997" s="2">
        <f t="shared" si="244"/>
        <v>2.2797964938758177</v>
      </c>
    </row>
    <row r="1998" spans="1:11" ht="13.5" x14ac:dyDescent="0.25">
      <c r="A1998" s="3">
        <v>44915</v>
      </c>
      <c r="B1998" s="2">
        <v>2.2965</v>
      </c>
      <c r="C1998" s="2">
        <f t="shared" si="245"/>
        <v>0</v>
      </c>
      <c r="D1998" s="2">
        <f t="shared" si="246"/>
        <v>2.2932600000000001</v>
      </c>
      <c r="E1998" s="2">
        <f t="shared" si="248"/>
        <v>2.2851800000000004</v>
      </c>
      <c r="F1998" s="2">
        <f t="shared" si="241"/>
        <v>2.3146950000000004</v>
      </c>
      <c r="G1998" s="2">
        <f t="shared" si="243"/>
        <v>2.3070059999999994</v>
      </c>
      <c r="H1998" s="2">
        <f t="shared" si="247"/>
        <v>1.9766084999999998</v>
      </c>
      <c r="I1998" s="2">
        <f t="array" ref="I1998">SUMPRODUCT(B1982:B2001, (ROW(B1982:B2001)-ROW(B1982)+1)) / (20*21/2)</f>
        <v>2.2906795238095241</v>
      </c>
      <c r="J1998" s="2">
        <f t="shared" si="242"/>
        <v>2.3047152151701837</v>
      </c>
      <c r="K1998" s="2">
        <f t="shared" si="244"/>
        <v>2.2804515333316679</v>
      </c>
    </row>
    <row r="1999" spans="1:11" ht="13.5" x14ac:dyDescent="0.25">
      <c r="A1999" s="3">
        <v>44916</v>
      </c>
      <c r="B1999" s="2">
        <v>2.2884000000000002</v>
      </c>
      <c r="C1999" s="2">
        <f t="shared" si="245"/>
        <v>-8.099999999999774E-3</v>
      </c>
      <c r="D1999" s="2">
        <f t="shared" si="246"/>
        <v>2.2884000000000002</v>
      </c>
      <c r="E1999" s="2">
        <f t="shared" si="248"/>
        <v>2.2835599999999996</v>
      </c>
      <c r="F1999" s="2">
        <f t="shared" si="241"/>
        <v>2.3110550000000005</v>
      </c>
      <c r="G1999" s="2">
        <f t="shared" si="243"/>
        <v>2.3079759999999991</v>
      </c>
      <c r="H1999" s="2">
        <f t="shared" si="247"/>
        <v>1.9792110000000003</v>
      </c>
      <c r="I1999" s="2">
        <f t="array" ref="I1999">SUMPRODUCT(B1983:B2002, (ROW(B1983:B2002)-ROW(B1983)+1)) / (20*21/2)</f>
        <v>2.2869009523809525</v>
      </c>
      <c r="J1999" s="2">
        <f t="shared" si="242"/>
        <v>2.3031613851539756</v>
      </c>
      <c r="K1999" s="2">
        <f t="shared" si="244"/>
        <v>2.2807632379068967</v>
      </c>
    </row>
    <row r="2000" spans="1:11" ht="13.5" x14ac:dyDescent="0.25">
      <c r="A2000" s="3">
        <v>44917</v>
      </c>
      <c r="B2000" s="2">
        <v>2.2965</v>
      </c>
      <c r="C2000" s="2">
        <f t="shared" si="245"/>
        <v>8.099999999999774E-3</v>
      </c>
      <c r="D2000" s="2">
        <f t="shared" si="246"/>
        <v>2.29488</v>
      </c>
      <c r="E2000" s="2">
        <f t="shared" si="248"/>
        <v>2.2827500000000001</v>
      </c>
      <c r="F2000" s="2">
        <f t="shared" si="241"/>
        <v>2.3086300000000004</v>
      </c>
      <c r="G2000" s="2">
        <f t="shared" si="243"/>
        <v>2.3092699999999988</v>
      </c>
      <c r="H2000" s="2">
        <f t="shared" si="247"/>
        <v>1.9818540000000002</v>
      </c>
      <c r="I2000" s="2">
        <f t="array" ref="I2000">SUMPRODUCT(B1984:B2003, (ROW(B1984:B2003)-ROW(B1984)+1)) / (20*21/2)</f>
        <v>2.2944042857142857</v>
      </c>
      <c r="J2000" s="2">
        <f t="shared" si="242"/>
        <v>2.3025269675202638</v>
      </c>
      <c r="K2000" s="2">
        <f t="shared" si="244"/>
        <v>2.2813803658321166</v>
      </c>
    </row>
    <row r="2001" spans="1:11" ht="13.5" x14ac:dyDescent="0.25">
      <c r="A2001" s="3">
        <v>44918</v>
      </c>
      <c r="B2001" s="2">
        <v>2.2722000000000002</v>
      </c>
      <c r="C2001" s="2">
        <f t="shared" si="245"/>
        <v>-2.4299999999999766E-2</v>
      </c>
      <c r="D2001" s="2">
        <f t="shared" si="246"/>
        <v>2.2900200000000002</v>
      </c>
      <c r="E2001" s="2">
        <f t="shared" si="248"/>
        <v>2.2787000000000002</v>
      </c>
      <c r="F2001" s="2">
        <f t="shared" si="241"/>
        <v>2.3037750000000008</v>
      </c>
      <c r="G2001" s="2">
        <f t="shared" si="243"/>
        <v>2.3108859999999991</v>
      </c>
      <c r="H2001" s="2">
        <f t="shared" si="247"/>
        <v>1.9844130000000002</v>
      </c>
      <c r="I2001" s="2">
        <f t="array" ref="I2001">SUMPRODUCT(B1985:B2004, (ROW(B1985:B2004)-ROW(B1985)+1)) / (20*21/2)</f>
        <v>2.3056880952380951</v>
      </c>
      <c r="J2001" s="2">
        <f t="shared" si="242"/>
        <v>2.2996386848992865</v>
      </c>
      <c r="K2001" s="2">
        <f t="shared" si="244"/>
        <v>2.2810203514857594</v>
      </c>
    </row>
    <row r="2002" spans="1:11" ht="13.5" x14ac:dyDescent="0.25">
      <c r="A2002" s="3">
        <v>44921</v>
      </c>
      <c r="B2002" s="2">
        <v>2.2641</v>
      </c>
      <c r="C2002" s="2">
        <f t="shared" si="245"/>
        <v>-8.1000000000002181E-3</v>
      </c>
      <c r="D2002" s="2">
        <f t="shared" si="246"/>
        <v>2.2835399999999999</v>
      </c>
      <c r="E2002" s="2">
        <f t="shared" si="248"/>
        <v>2.2811200000000005</v>
      </c>
      <c r="F2002" s="2">
        <f t="shared" si="241"/>
        <v>2.2985150000000005</v>
      </c>
      <c r="G2002" s="2">
        <f t="shared" si="243"/>
        <v>2.3116939999999992</v>
      </c>
      <c r="H2002" s="2">
        <f t="shared" si="247"/>
        <v>1.9864855000000003</v>
      </c>
      <c r="I2002" s="2">
        <f t="array" ref="I2002">SUMPRODUCT(B1986:B2005, (ROW(B1986:B2005)-ROW(B1986)+1)) / (20*21/2)</f>
        <v>2.3166252380952383</v>
      </c>
      <c r="J2002" s="2">
        <f t="shared" si="242"/>
        <v>2.2962540482422114</v>
      </c>
      <c r="K2002" s="2">
        <f t="shared" si="244"/>
        <v>2.2803568082902395</v>
      </c>
    </row>
    <row r="2003" spans="1:11" ht="13.5" x14ac:dyDescent="0.25">
      <c r="A2003" s="3">
        <v>44922</v>
      </c>
      <c r="B2003" s="2">
        <v>2.3773</v>
      </c>
      <c r="C2003" s="2">
        <f t="shared" si="245"/>
        <v>0.11319999999999997</v>
      </c>
      <c r="D2003" s="2">
        <f t="shared" si="246"/>
        <v>2.2997000000000005</v>
      </c>
      <c r="E2003" s="2">
        <f t="shared" si="248"/>
        <v>2.2964800000000003</v>
      </c>
      <c r="F2003" s="2">
        <f t="shared" si="241"/>
        <v>2.2993200000000003</v>
      </c>
      <c r="G2003" s="2">
        <f t="shared" si="243"/>
        <v>2.3147659999999992</v>
      </c>
      <c r="H2003" s="2">
        <f t="shared" si="247"/>
        <v>1.9891240000000001</v>
      </c>
      <c r="I2003" s="2">
        <f t="array" ref="I2003">SUMPRODUCT(B1987:B2006, (ROW(B1987:B2006)-ROW(B1987)+1)) / (20*21/2)</f>
        <v>2.3279871428571428</v>
      </c>
      <c r="J2003" s="2">
        <f t="shared" si="242"/>
        <v>2.3039727103143814</v>
      </c>
      <c r="K2003" s="2">
        <f t="shared" si="244"/>
        <v>2.2841585020827795</v>
      </c>
    </row>
    <row r="2004" spans="1:11" ht="13.5" x14ac:dyDescent="0.25">
      <c r="A2004" s="3">
        <v>44923</v>
      </c>
      <c r="B2004" s="2">
        <v>2.4178000000000002</v>
      </c>
      <c r="C2004" s="2">
        <f t="shared" si="245"/>
        <v>4.0500000000000203E-2</v>
      </c>
      <c r="D2004" s="2">
        <f t="shared" si="246"/>
        <v>2.32558</v>
      </c>
      <c r="E2004" s="2">
        <f t="shared" si="248"/>
        <v>2.3069899999999999</v>
      </c>
      <c r="F2004" s="2">
        <f t="shared" ref="F2004:F2067" si="249">AVERAGE(B1985:B2004)</f>
        <v>2.3029600000000001</v>
      </c>
      <c r="G2004" s="2">
        <f t="shared" si="243"/>
        <v>2.3184859999999996</v>
      </c>
      <c r="H2004" s="2">
        <f t="shared" si="247"/>
        <v>1.9919650000000007</v>
      </c>
      <c r="I2004" s="2">
        <f t="array" ref="I2004">SUMPRODUCT(B1988:B2007, (ROW(B1988:B2007)-ROW(B1988)+1)) / (20*21/2)</f>
        <v>2.3481633333333329</v>
      </c>
      <c r="J2004" s="2">
        <f t="shared" si="242"/>
        <v>2.3148134045701547</v>
      </c>
      <c r="K2004" s="2">
        <f t="shared" si="244"/>
        <v>2.289399345138357</v>
      </c>
    </row>
    <row r="2005" spans="1:11" ht="13.5" x14ac:dyDescent="0.25">
      <c r="A2005" s="3">
        <v>44924</v>
      </c>
      <c r="B2005" s="2">
        <v>2.4178000000000002</v>
      </c>
      <c r="C2005" s="2">
        <f t="shared" si="245"/>
        <v>0</v>
      </c>
      <c r="D2005" s="2">
        <f t="shared" si="246"/>
        <v>2.3498399999999999</v>
      </c>
      <c r="E2005" s="2">
        <f t="shared" si="248"/>
        <v>2.3223599999999998</v>
      </c>
      <c r="F2005" s="2">
        <f t="shared" si="249"/>
        <v>2.3066000000000004</v>
      </c>
      <c r="G2005" s="2">
        <f t="shared" si="243"/>
        <v>2.3225299999999995</v>
      </c>
      <c r="H2005" s="2">
        <f t="shared" si="247"/>
        <v>1.9947690000000007</v>
      </c>
      <c r="I2005" s="2">
        <f t="array" ref="I2005">SUMPRODUCT(B1989:B2008, (ROW(B1989:B2008)-ROW(B1989)+1)) / (20*21/2)</f>
        <v>2.368842857142857</v>
      </c>
      <c r="J2005" s="2">
        <f t="shared" ref="J2005:J2068" si="250">$J$4*B2005+J2004*(1-$J$4)</f>
        <v>2.3246216517539495</v>
      </c>
      <c r="K2005" s="2">
        <f t="shared" si="244"/>
        <v>2.294434664936853</v>
      </c>
    </row>
    <row r="2006" spans="1:11" ht="13.5" x14ac:dyDescent="0.25">
      <c r="A2006" s="3">
        <v>44925</v>
      </c>
      <c r="B2006" s="2">
        <v>2.4258999999999999</v>
      </c>
      <c r="C2006" s="2">
        <f t="shared" si="245"/>
        <v>8.099999999999774E-3</v>
      </c>
      <c r="D2006" s="2">
        <f t="shared" si="246"/>
        <v>2.3805800000000001</v>
      </c>
      <c r="E2006" s="2">
        <f t="shared" si="248"/>
        <v>2.3353000000000002</v>
      </c>
      <c r="F2006" s="2">
        <f t="shared" si="249"/>
        <v>2.3110499999999998</v>
      </c>
      <c r="G2006" s="2">
        <f t="shared" si="243"/>
        <v>2.3272199999999996</v>
      </c>
      <c r="H2006" s="2">
        <f t="shared" si="247"/>
        <v>1.9973165000000006</v>
      </c>
      <c r="I2006" s="2">
        <f t="array" ref="I2006">SUMPRODUCT(B1990:B2009, (ROW(B1990:B2009)-ROW(B1990)+1)) / (20*21/2)</f>
        <v>2.3876342857142854</v>
      </c>
      <c r="J2006" s="2">
        <f t="shared" si="250"/>
        <v>2.3342672087297638</v>
      </c>
      <c r="K2006" s="2">
        <f t="shared" si="244"/>
        <v>2.2995901682726627</v>
      </c>
    </row>
    <row r="2007" spans="1:11" ht="13.5" x14ac:dyDescent="0.25">
      <c r="A2007" s="3">
        <v>44928</v>
      </c>
      <c r="B2007" s="2">
        <v>2.5228999999999999</v>
      </c>
      <c r="C2007" s="2">
        <f t="shared" si="245"/>
        <v>9.6999999999999975E-2</v>
      </c>
      <c r="D2007" s="2">
        <f t="shared" si="246"/>
        <v>2.4323399999999999</v>
      </c>
      <c r="E2007" s="2">
        <f t="shared" si="248"/>
        <v>2.3579400000000001</v>
      </c>
      <c r="F2007" s="2">
        <f t="shared" si="249"/>
        <v>2.3219649999999996</v>
      </c>
      <c r="G2007" s="2">
        <f t="shared" si="243"/>
        <v>2.3330419999999994</v>
      </c>
      <c r="H2007" s="2">
        <f t="shared" si="247"/>
        <v>2.0004605</v>
      </c>
      <c r="I2007" s="2">
        <f t="array" ref="I2007">SUMPRODUCT(B1991:B2010, (ROW(B1991:B2010)-ROW(B1991)+1)) / (20*21/2)</f>
        <v>2.4168999999999996</v>
      </c>
      <c r="J2007" s="2">
        <f t="shared" si="250"/>
        <v>2.3522322364697863</v>
      </c>
      <c r="K2007" s="2">
        <f t="shared" si="244"/>
        <v>2.3083474165756956</v>
      </c>
    </row>
    <row r="2008" spans="1:11" ht="13.5" x14ac:dyDescent="0.25">
      <c r="A2008" s="3">
        <v>44929</v>
      </c>
      <c r="B2008" s="2">
        <v>2.5390999999999999</v>
      </c>
      <c r="C2008" s="2">
        <f t="shared" si="245"/>
        <v>1.6199999999999992E-2</v>
      </c>
      <c r="D2008" s="2">
        <f t="shared" si="246"/>
        <v>2.4646999999999997</v>
      </c>
      <c r="E2008" s="2">
        <f t="shared" si="248"/>
        <v>2.3822000000000001</v>
      </c>
      <c r="F2008" s="2">
        <f t="shared" si="249"/>
        <v>2.3336899999999998</v>
      </c>
      <c r="G2008" s="2">
        <f t="shared" si="243"/>
        <v>2.3391879999999996</v>
      </c>
      <c r="H2008" s="2">
        <f t="shared" si="247"/>
        <v>2.0038710000000002</v>
      </c>
      <c r="I2008" s="2">
        <f t="array" ref="I2008">SUMPRODUCT(B1992:B2011, (ROW(B1992:B2011)-ROW(B1992)+1)) / (20*21/2)</f>
        <v>2.4591385714285718</v>
      </c>
      <c r="J2008" s="2">
        <f t="shared" si="250"/>
        <v>2.3700291663298065</v>
      </c>
      <c r="K2008" s="2">
        <f t="shared" si="244"/>
        <v>2.3173965374942957</v>
      </c>
    </row>
    <row r="2009" spans="1:11" ht="13.5" x14ac:dyDescent="0.25">
      <c r="A2009" s="3">
        <v>44930</v>
      </c>
      <c r="B2009" s="2">
        <v>2.5310000000000001</v>
      </c>
      <c r="C2009" s="2">
        <f t="shared" si="245"/>
        <v>-8.099999999999774E-3</v>
      </c>
      <c r="D2009" s="2">
        <f t="shared" si="246"/>
        <v>2.4873400000000001</v>
      </c>
      <c r="E2009" s="2">
        <f t="shared" si="248"/>
        <v>2.40646</v>
      </c>
      <c r="F2009" s="2">
        <f t="shared" si="249"/>
        <v>2.3450099999999994</v>
      </c>
      <c r="G2009" s="2">
        <f t="shared" si="243"/>
        <v>2.3442019999999992</v>
      </c>
      <c r="H2009" s="2">
        <f t="shared" si="247"/>
        <v>2.0073155000000003</v>
      </c>
      <c r="I2009" s="2">
        <f t="array" ref="I2009">SUMPRODUCT(B1993:B2012, (ROW(B1993:B2012)-ROW(B1993)+1)) / (20*21/2)</f>
        <v>2.490561904761905</v>
      </c>
      <c r="J2009" s="2">
        <f t="shared" si="250"/>
        <v>2.3853597219174438</v>
      </c>
      <c r="K2009" s="2">
        <f t="shared" si="244"/>
        <v>2.3257731438670688</v>
      </c>
    </row>
    <row r="2010" spans="1:11" ht="13.5" x14ac:dyDescent="0.25">
      <c r="A2010" s="3">
        <v>44931</v>
      </c>
      <c r="B2010" s="2">
        <v>2.6522999999999999</v>
      </c>
      <c r="C2010" s="2">
        <f t="shared" si="245"/>
        <v>0.12129999999999974</v>
      </c>
      <c r="D2010" s="2">
        <f t="shared" si="246"/>
        <v>2.53424</v>
      </c>
      <c r="E2010" s="2">
        <f t="shared" si="248"/>
        <v>2.44204</v>
      </c>
      <c r="F2010" s="2">
        <f t="shared" si="249"/>
        <v>2.3623949999999998</v>
      </c>
      <c r="G2010" s="2">
        <f t="shared" si="243"/>
        <v>2.3519659999999996</v>
      </c>
      <c r="H2010" s="2">
        <f t="shared" si="247"/>
        <v>2.0114775000000007</v>
      </c>
      <c r="I2010" s="2">
        <f t="array" ref="I2010">SUMPRODUCT(B1994:B2013, (ROW(B1994:B2013)-ROW(B1994)+1)) / (20*21/2)</f>
        <v>2.5150942857142851</v>
      </c>
      <c r="J2010" s="2">
        <f t="shared" si="250"/>
        <v>2.410782605544354</v>
      </c>
      <c r="K2010" s="2">
        <f t="shared" si="244"/>
        <v>2.33857811861738</v>
      </c>
    </row>
    <row r="2011" spans="1:11" ht="13.5" x14ac:dyDescent="0.25">
      <c r="A2011" s="3">
        <v>44932</v>
      </c>
      <c r="B2011" s="2">
        <v>2.8058999999999998</v>
      </c>
      <c r="C2011" s="2">
        <f t="shared" si="245"/>
        <v>0.15359999999999996</v>
      </c>
      <c r="D2011" s="2">
        <f t="shared" si="246"/>
        <v>2.6102400000000001</v>
      </c>
      <c r="E2011" s="2">
        <f t="shared" si="248"/>
        <v>2.4954100000000001</v>
      </c>
      <c r="F2011" s="2">
        <f t="shared" si="249"/>
        <v>2.3870549999999997</v>
      </c>
      <c r="G2011" s="2">
        <f t="shared" si="243"/>
        <v>2.3624779999999994</v>
      </c>
      <c r="H2011" s="2">
        <f t="shared" si="247"/>
        <v>2.0165190000000006</v>
      </c>
      <c r="I2011" s="2">
        <f t="array" ref="I2011">SUMPRODUCT(B1995:B2014, (ROW(B1995:B2014)-ROW(B1995)+1)) / (20*21/2)</f>
        <v>2.5313466666666669</v>
      </c>
      <c r="J2011" s="2">
        <f t="shared" si="250"/>
        <v>2.4484128335877489</v>
      </c>
      <c r="K2011" s="2">
        <f t="shared" si="244"/>
        <v>2.3569044669068946</v>
      </c>
    </row>
    <row r="2012" spans="1:11" ht="13.5" x14ac:dyDescent="0.25">
      <c r="A2012" s="3">
        <v>44935</v>
      </c>
      <c r="B2012" s="2">
        <v>2.7170000000000001</v>
      </c>
      <c r="C2012" s="2">
        <f t="shared" si="245"/>
        <v>-8.8899999999999757E-2</v>
      </c>
      <c r="D2012" s="2">
        <f t="shared" si="246"/>
        <v>2.64906</v>
      </c>
      <c r="E2012" s="2">
        <f t="shared" si="248"/>
        <v>2.5407000000000002</v>
      </c>
      <c r="F2012" s="2">
        <f t="shared" si="249"/>
        <v>2.4109099999999999</v>
      </c>
      <c r="G2012" s="2">
        <f t="shared" si="243"/>
        <v>2.3712119999999994</v>
      </c>
      <c r="H2012" s="2">
        <f t="shared" si="247"/>
        <v>2.0212645000000005</v>
      </c>
      <c r="I2012" s="2">
        <f t="array" ref="I2012">SUMPRODUCT(B1996:B2015, (ROW(B1996:B2015)-ROW(B1996)+1)) / (20*21/2)</f>
        <v>2.5492890476190482</v>
      </c>
      <c r="J2012" s="2">
        <f t="shared" si="250"/>
        <v>2.4739925637222488</v>
      </c>
      <c r="K2012" s="2">
        <f t="shared" si="244"/>
        <v>2.3710258603615264</v>
      </c>
    </row>
    <row r="2013" spans="1:11" ht="13.5" x14ac:dyDescent="0.25">
      <c r="A2013" s="3">
        <v>44936</v>
      </c>
      <c r="B2013" s="2">
        <v>2.6684999999999999</v>
      </c>
      <c r="C2013" s="2">
        <f t="shared" si="245"/>
        <v>-4.850000000000021E-2</v>
      </c>
      <c r="D2013" s="2">
        <f t="shared" si="246"/>
        <v>2.6749400000000003</v>
      </c>
      <c r="E2013" s="2">
        <f t="shared" si="248"/>
        <v>2.56982</v>
      </c>
      <c r="F2013" s="2">
        <f t="shared" si="249"/>
        <v>2.4331499999999999</v>
      </c>
      <c r="G2013" s="2">
        <f t="shared" si="243"/>
        <v>2.3784899999999998</v>
      </c>
      <c r="H2013" s="2">
        <f t="shared" si="247"/>
        <v>2.0255820000000004</v>
      </c>
      <c r="I2013" s="2">
        <f t="array" ref="I2013">SUMPRODUCT(B1997:B2016, (ROW(B1997:B2016)-ROW(B1997)+1)) / (20*21/2)</f>
        <v>2.5600695238095237</v>
      </c>
      <c r="J2013" s="2">
        <f t="shared" si="250"/>
        <v>2.4925170814629869</v>
      </c>
      <c r="K2013" s="2">
        <f t="shared" si="244"/>
        <v>2.3826915128963688</v>
      </c>
    </row>
    <row r="2014" spans="1:11" ht="13.5" x14ac:dyDescent="0.25">
      <c r="A2014" s="3">
        <v>44937</v>
      </c>
      <c r="B2014" s="2">
        <v>2.6038000000000001</v>
      </c>
      <c r="C2014" s="2">
        <f t="shared" si="245"/>
        <v>-6.4699999999999758E-2</v>
      </c>
      <c r="D2014" s="2">
        <f t="shared" si="246"/>
        <v>2.6894999999999998</v>
      </c>
      <c r="E2014" s="2">
        <f t="shared" si="248"/>
        <v>2.5884200000000002</v>
      </c>
      <c r="F2014" s="2">
        <f t="shared" si="249"/>
        <v>2.4477049999999996</v>
      </c>
      <c r="G2014" s="2">
        <f t="shared" si="243"/>
        <v>2.3846359999999995</v>
      </c>
      <c r="H2014" s="2">
        <f t="shared" si="247"/>
        <v>2.0293160000000001</v>
      </c>
      <c r="I2014" s="2">
        <f t="array" ref="I2014">SUMPRODUCT(B1998:B2017, (ROW(B1998:B2017)-ROW(B1998)+1)) / (20*21/2)</f>
        <v>2.567959523809523</v>
      </c>
      <c r="J2014" s="2">
        <f t="shared" si="250"/>
        <v>2.5031154546569883</v>
      </c>
      <c r="K2014" s="2">
        <f t="shared" si="244"/>
        <v>2.3913624339592561</v>
      </c>
    </row>
    <row r="2015" spans="1:11" ht="13.5" x14ac:dyDescent="0.25">
      <c r="A2015" s="3">
        <v>44938</v>
      </c>
      <c r="B2015" s="2">
        <v>2.6360999999999999</v>
      </c>
      <c r="C2015" s="2">
        <f t="shared" si="245"/>
        <v>3.2299999999999773E-2</v>
      </c>
      <c r="D2015" s="2">
        <f t="shared" si="246"/>
        <v>2.6862599999999999</v>
      </c>
      <c r="E2015" s="2">
        <f t="shared" si="248"/>
        <v>2.6102499999999997</v>
      </c>
      <c r="F2015" s="2">
        <f t="shared" si="249"/>
        <v>2.4663049999999997</v>
      </c>
      <c r="G2015" s="2">
        <f t="shared" si="243"/>
        <v>2.3904579999999997</v>
      </c>
      <c r="H2015" s="2">
        <f t="shared" si="247"/>
        <v>2.0331370000000004</v>
      </c>
      <c r="I2015" s="2">
        <f t="array" ref="I2015">SUMPRODUCT(B1999:B2018, (ROW(B1999:B2018)-ROW(B1999)+1)) / (20*21/2)</f>
        <v>2.5691885714285707</v>
      </c>
      <c r="J2015" s="2">
        <f t="shared" si="250"/>
        <v>2.5157806494515609</v>
      </c>
      <c r="K2015" s="2">
        <f t="shared" si="244"/>
        <v>2.4009599855686972</v>
      </c>
    </row>
    <row r="2016" spans="1:11" ht="13.5" x14ac:dyDescent="0.25">
      <c r="A2016" s="3">
        <v>44939</v>
      </c>
      <c r="B2016" s="2">
        <v>2.5794999999999999</v>
      </c>
      <c r="C2016" s="2">
        <f t="shared" si="245"/>
        <v>-5.6599999999999984E-2</v>
      </c>
      <c r="D2016" s="2">
        <f t="shared" si="246"/>
        <v>2.6409799999999999</v>
      </c>
      <c r="E2016" s="2">
        <f t="shared" si="248"/>
        <v>2.62561</v>
      </c>
      <c r="F2016" s="2">
        <f t="shared" si="249"/>
        <v>2.4804550000000001</v>
      </c>
      <c r="G2016" s="2">
        <f t="shared" si="243"/>
        <v>2.3943399999999992</v>
      </c>
      <c r="H2016" s="2">
        <f t="shared" si="247"/>
        <v>2.0367495000000004</v>
      </c>
      <c r="I2016" s="2">
        <f t="array" ref="I2016">SUMPRODUCT(B2000:B2019, (ROW(B2000:B2019)-ROW(B2000)+1)) / (20*21/2)</f>
        <v>2.5647976190476189</v>
      </c>
      <c r="J2016" s="2">
        <f t="shared" si="250"/>
        <v>2.5218491590276026</v>
      </c>
      <c r="K2016" s="2">
        <f t="shared" si="244"/>
        <v>2.4079615547620818</v>
      </c>
    </row>
    <row r="2017" spans="1:11" ht="13.5" x14ac:dyDescent="0.25">
      <c r="A2017" s="3">
        <v>44942</v>
      </c>
      <c r="B2017" s="2">
        <v>2.5632999999999999</v>
      </c>
      <c r="C2017" s="2">
        <f t="shared" si="245"/>
        <v>-1.6199999999999992E-2</v>
      </c>
      <c r="D2017" s="2">
        <f t="shared" si="246"/>
        <v>2.6102400000000001</v>
      </c>
      <c r="E2017" s="2">
        <f t="shared" si="248"/>
        <v>2.6296500000000003</v>
      </c>
      <c r="F2017" s="2">
        <f t="shared" si="249"/>
        <v>2.493795</v>
      </c>
      <c r="G2017" s="2">
        <f t="shared" si="243"/>
        <v>2.3980599999999996</v>
      </c>
      <c r="H2017" s="2">
        <f t="shared" si="247"/>
        <v>2.0402810000000007</v>
      </c>
      <c r="I2017" s="2">
        <f t="array" ref="I2017">SUMPRODUCT(B2001:B2020, (ROW(B2001:B2020)-ROW(B2001)+1)) / (20*21/2)</f>
        <v>2.5642171428571423</v>
      </c>
      <c r="J2017" s="2">
        <f t="shared" si="250"/>
        <v>2.5257968581678307</v>
      </c>
      <c r="K2017" s="2">
        <f t="shared" si="244"/>
        <v>2.4140532584969021</v>
      </c>
    </row>
    <row r="2018" spans="1:11" ht="13.5" x14ac:dyDescent="0.25">
      <c r="A2018" s="3">
        <v>44943</v>
      </c>
      <c r="B2018" s="2">
        <v>2.5066999999999999</v>
      </c>
      <c r="C2018" s="2">
        <f t="shared" si="245"/>
        <v>-5.6599999999999984E-2</v>
      </c>
      <c r="D2018" s="2">
        <f t="shared" si="246"/>
        <v>2.5778799999999999</v>
      </c>
      <c r="E2018" s="2">
        <f t="shared" si="248"/>
        <v>2.6264099999999995</v>
      </c>
      <c r="F2018" s="2">
        <f t="shared" si="249"/>
        <v>2.5043050000000004</v>
      </c>
      <c r="G2018" s="2">
        <f t="shared" si="243"/>
        <v>2.400647999999999</v>
      </c>
      <c r="H2018" s="2">
        <f t="shared" si="247"/>
        <v>2.0434925000000006</v>
      </c>
      <c r="I2018" s="2">
        <f t="array" ref="I2018">SUMPRODUCT(B2002:B2021, (ROW(B2002:B2021)-ROW(B2002)+1)) / (20*21/2)</f>
        <v>2.5680261904761901</v>
      </c>
      <c r="J2018" s="2">
        <f t="shared" si="250"/>
        <v>2.5239781097708942</v>
      </c>
      <c r="K2018" s="2">
        <f t="shared" si="244"/>
        <v>2.4176864640460431</v>
      </c>
    </row>
    <row r="2019" spans="1:11" ht="13.5" x14ac:dyDescent="0.25">
      <c r="A2019" s="3">
        <v>44944</v>
      </c>
      <c r="B2019" s="2">
        <v>2.4582000000000002</v>
      </c>
      <c r="C2019" s="2">
        <f t="shared" si="245"/>
        <v>-4.8499999999999766E-2</v>
      </c>
      <c r="D2019" s="2">
        <f t="shared" si="246"/>
        <v>2.5487600000000001</v>
      </c>
      <c r="E2019" s="2">
        <f t="shared" si="248"/>
        <v>2.6191299999999997</v>
      </c>
      <c r="F2019" s="2">
        <f t="shared" si="249"/>
        <v>2.5127950000000001</v>
      </c>
      <c r="G2019" s="2">
        <f t="shared" si="243"/>
        <v>2.4024259999999997</v>
      </c>
      <c r="H2019" s="2">
        <f t="shared" si="247"/>
        <v>2.0464985000000002</v>
      </c>
      <c r="I2019" s="2">
        <f t="array" ref="I2019">SUMPRODUCT(B2003:B2022, (ROW(B2003:B2022)-ROW(B2003)+1)) / (20*21/2)</f>
        <v>2.5727633333333335</v>
      </c>
      <c r="J2019" s="2">
        <f t="shared" si="250"/>
        <v>2.5177135278879517</v>
      </c>
      <c r="K2019" s="2">
        <f t="shared" si="244"/>
        <v>2.4192752301618845</v>
      </c>
    </row>
    <row r="2020" spans="1:11" ht="13.5" x14ac:dyDescent="0.25">
      <c r="A2020" s="3">
        <v>44945</v>
      </c>
      <c r="B2020" s="2">
        <v>2.5066999999999999</v>
      </c>
      <c r="C2020" s="2">
        <f t="shared" si="245"/>
        <v>4.8499999999999766E-2</v>
      </c>
      <c r="D2020" s="2">
        <f t="shared" si="246"/>
        <v>2.5228799999999998</v>
      </c>
      <c r="E2020" s="2">
        <f t="shared" si="248"/>
        <v>2.6045699999999998</v>
      </c>
      <c r="F2020" s="2">
        <f t="shared" si="249"/>
        <v>2.5233050000000001</v>
      </c>
      <c r="G2020" s="2">
        <f t="shared" si="243"/>
        <v>2.4053359999999997</v>
      </c>
      <c r="H2020" s="2">
        <f t="shared" si="247"/>
        <v>2.0497470000000004</v>
      </c>
      <c r="I2020" s="2">
        <f t="array" ref="I2020">SUMPRODUCT(B2004:B2023, (ROW(B2004:B2023)-ROW(B2004)+1)) / (20*21/2)</f>
        <v>2.5798076190476196</v>
      </c>
      <c r="J2020" s="2">
        <f t="shared" si="250"/>
        <v>2.5166646204700514</v>
      </c>
      <c r="K2020" s="2">
        <f t="shared" si="244"/>
        <v>2.4227036525084773</v>
      </c>
    </row>
    <row r="2021" spans="1:11" ht="13.5" x14ac:dyDescent="0.25">
      <c r="A2021" s="3">
        <v>44946</v>
      </c>
      <c r="B2021" s="2">
        <v>2.5632999999999999</v>
      </c>
      <c r="C2021" s="2">
        <f t="shared" si="245"/>
        <v>5.6599999999999984E-2</v>
      </c>
      <c r="D2021" s="2">
        <f t="shared" si="246"/>
        <v>2.5196399999999999</v>
      </c>
      <c r="E2021" s="2">
        <f t="shared" si="248"/>
        <v>2.5803099999999999</v>
      </c>
      <c r="F2021" s="2">
        <f t="shared" si="249"/>
        <v>2.5378599999999998</v>
      </c>
      <c r="G2021" s="2">
        <f t="shared" si="243"/>
        <v>2.4092159999999998</v>
      </c>
      <c r="H2021" s="2">
        <f t="shared" si="247"/>
        <v>2.0534270000000006</v>
      </c>
      <c r="I2021" s="2">
        <f t="array" ref="I2021">SUMPRODUCT(B2005:B2024, (ROW(B2005:B2024)-ROW(B2005)+1)) / (20*21/2)</f>
        <v>2.5856580952380952</v>
      </c>
      <c r="J2021" s="2">
        <f t="shared" si="250"/>
        <v>2.5211060851871894</v>
      </c>
      <c r="K2021" s="2">
        <f t="shared" si="244"/>
        <v>2.4282172347630469</v>
      </c>
    </row>
    <row r="2022" spans="1:11" ht="13.5" x14ac:dyDescent="0.25">
      <c r="A2022" s="3">
        <v>44949</v>
      </c>
      <c r="B2022" s="2">
        <v>2.5876000000000001</v>
      </c>
      <c r="C2022" s="2">
        <f t="shared" si="245"/>
        <v>2.430000000000021E-2</v>
      </c>
      <c r="D2022" s="2">
        <f t="shared" si="246"/>
        <v>2.5245000000000002</v>
      </c>
      <c r="E2022" s="2">
        <f t="shared" si="248"/>
        <v>2.5673700000000004</v>
      </c>
      <c r="F2022" s="2">
        <f t="shared" si="249"/>
        <v>2.5540349999999998</v>
      </c>
      <c r="G2022" s="2">
        <f t="shared" si="243"/>
        <v>2.4137439999999999</v>
      </c>
      <c r="H2022" s="2">
        <f t="shared" si="247"/>
        <v>2.0571170000000003</v>
      </c>
      <c r="I2022" s="2">
        <f t="array" ref="I2022">SUMPRODUCT(B2006:B2025, (ROW(B2006:B2025)-ROW(B2006)+1)) / (20*21/2)</f>
        <v>2.5874314285714286</v>
      </c>
      <c r="J2022" s="2">
        <f t="shared" si="250"/>
        <v>2.5274388389788855</v>
      </c>
      <c r="K2022" s="2">
        <f t="shared" si="244"/>
        <v>2.4344675392821431</v>
      </c>
    </row>
    <row r="2023" spans="1:11" ht="13.5" x14ac:dyDescent="0.25">
      <c r="A2023" s="3">
        <v>44950</v>
      </c>
      <c r="B2023" s="2">
        <v>2.6280000000000001</v>
      </c>
      <c r="C2023" s="2">
        <f t="shared" si="245"/>
        <v>4.0399999999999991E-2</v>
      </c>
      <c r="D2023" s="2">
        <f t="shared" si="246"/>
        <v>2.5487600000000001</v>
      </c>
      <c r="E2023" s="2">
        <f t="shared" si="248"/>
        <v>2.56332</v>
      </c>
      <c r="F2023" s="2">
        <f t="shared" si="249"/>
        <v>2.56657</v>
      </c>
      <c r="G2023" s="2">
        <f t="shared" si="243"/>
        <v>2.4189179999999997</v>
      </c>
      <c r="H2023" s="2">
        <f t="shared" si="247"/>
        <v>2.0611205000000004</v>
      </c>
      <c r="I2023" s="2">
        <f t="array" ref="I2023">SUMPRODUCT(B2007:B2026, (ROW(B2007:B2026)-ROW(B2007)+1)) / (20*21/2)</f>
        <v>2.5945195238095238</v>
      </c>
      <c r="J2023" s="2">
        <f t="shared" si="250"/>
        <v>2.537016092409468</v>
      </c>
      <c r="K2023" s="2">
        <f t="shared" si="244"/>
        <v>2.4420570475455885</v>
      </c>
    </row>
    <row r="2024" spans="1:11" ht="13.5" x14ac:dyDescent="0.25">
      <c r="A2024" s="3">
        <v>44951</v>
      </c>
      <c r="B2024" s="2">
        <v>2.6280000000000001</v>
      </c>
      <c r="C2024" s="2">
        <f t="shared" si="245"/>
        <v>0</v>
      </c>
      <c r="D2024" s="2">
        <f t="shared" si="246"/>
        <v>2.5827200000000001</v>
      </c>
      <c r="E2024" s="2">
        <f t="shared" si="248"/>
        <v>2.5657400000000004</v>
      </c>
      <c r="F2024" s="2">
        <f t="shared" si="249"/>
        <v>2.57708</v>
      </c>
      <c r="G2024" s="2">
        <f t="shared" si="243"/>
        <v>2.4240919999999999</v>
      </c>
      <c r="H2024" s="2">
        <f t="shared" si="247"/>
        <v>2.065124</v>
      </c>
      <c r="I2024" s="2">
        <f t="array" ref="I2024">SUMPRODUCT(B2008:B2027, (ROW(B2008:B2027)-ROW(B2008)+1)) / (20*21/2)</f>
        <v>2.6043385714285714</v>
      </c>
      <c r="J2024" s="2">
        <f t="shared" si="250"/>
        <v>2.5456812264657094</v>
      </c>
      <c r="K2024" s="2">
        <f t="shared" si="244"/>
        <v>2.4493489280339968</v>
      </c>
    </row>
    <row r="2025" spans="1:11" ht="13.5" x14ac:dyDescent="0.25">
      <c r="A2025" s="3">
        <v>44952</v>
      </c>
      <c r="B2025" s="2">
        <v>2.5956999999999999</v>
      </c>
      <c r="C2025" s="2">
        <f t="shared" si="245"/>
        <v>-3.2300000000000217E-2</v>
      </c>
      <c r="D2025" s="2">
        <f t="shared" si="246"/>
        <v>2.6005200000000004</v>
      </c>
      <c r="E2025" s="2">
        <f t="shared" si="248"/>
        <v>2.5617000000000001</v>
      </c>
      <c r="F2025" s="2">
        <f t="shared" si="249"/>
        <v>2.5859750000000004</v>
      </c>
      <c r="G2025" s="2">
        <f t="shared" si="243"/>
        <v>2.429106</v>
      </c>
      <c r="H2025" s="2">
        <f t="shared" si="247"/>
        <v>2.0688920000000004</v>
      </c>
      <c r="I2025" s="2">
        <f t="array" ref="I2025">SUMPRODUCT(B2009:B2028, (ROW(B2009:B2028)-ROW(B2009)+1)) / (20*21/2)</f>
        <v>2.6140819047619051</v>
      </c>
      <c r="J2025" s="2">
        <f t="shared" si="250"/>
        <v>2.5504449191832612</v>
      </c>
      <c r="K2025" s="2">
        <f t="shared" si="244"/>
        <v>2.4550881857581541</v>
      </c>
    </row>
    <row r="2026" spans="1:11" ht="13.5" x14ac:dyDescent="0.25">
      <c r="A2026" s="3">
        <v>44953</v>
      </c>
      <c r="B2026" s="2">
        <v>2.6604000000000001</v>
      </c>
      <c r="C2026" s="2">
        <f t="shared" si="245"/>
        <v>6.4700000000000202E-2</v>
      </c>
      <c r="D2026" s="2">
        <f t="shared" si="246"/>
        <v>2.6199399999999997</v>
      </c>
      <c r="E2026" s="2">
        <f t="shared" si="248"/>
        <v>2.5697900000000002</v>
      </c>
      <c r="F2026" s="2">
        <f t="shared" si="249"/>
        <v>2.5977000000000006</v>
      </c>
      <c r="G2026" s="2">
        <f t="shared" si="243"/>
        <v>2.4347679999999996</v>
      </c>
      <c r="H2026" s="2">
        <f t="shared" si="247"/>
        <v>2.0730205000000002</v>
      </c>
      <c r="I2026" s="2">
        <f t="array" ref="I2026">SUMPRODUCT(B2010:B2029, (ROW(B2010:B2029)-ROW(B2010)+1)) / (20*21/2)</f>
        <v>2.6214738095238102</v>
      </c>
      <c r="J2026" s="2">
        <f t="shared" si="250"/>
        <v>2.5609168316419981</v>
      </c>
      <c r="K2026" s="2">
        <f t="shared" si="244"/>
        <v>2.463139629453913</v>
      </c>
    </row>
    <row r="2027" spans="1:11" ht="13.5" x14ac:dyDescent="0.25">
      <c r="A2027" s="3">
        <v>44956</v>
      </c>
      <c r="B2027" s="2">
        <v>2.7008000000000001</v>
      </c>
      <c r="C2027" s="2">
        <f t="shared" si="245"/>
        <v>4.0399999999999991E-2</v>
      </c>
      <c r="D2027" s="2">
        <f t="shared" si="246"/>
        <v>2.6425800000000002</v>
      </c>
      <c r="E2027" s="2">
        <f t="shared" si="248"/>
        <v>2.5835400000000002</v>
      </c>
      <c r="F2027" s="2">
        <f t="shared" si="249"/>
        <v>2.6065950000000004</v>
      </c>
      <c r="G2027" s="2">
        <f t="shared" si="243"/>
        <v>2.4415599999999995</v>
      </c>
      <c r="H2027" s="2">
        <f t="shared" si="247"/>
        <v>2.0773880000000005</v>
      </c>
      <c r="I2027" s="2">
        <f t="array" ref="I2027">SUMPRODUCT(B2011:B2030, (ROW(B2011:B2030)-ROW(B2011)+1)) / (20*21/2)</f>
        <v>2.6280957142857142</v>
      </c>
      <c r="J2027" s="2">
        <f t="shared" si="250"/>
        <v>2.5742390381522839</v>
      </c>
      <c r="K2027" s="2">
        <f t="shared" si="244"/>
        <v>2.4724596439851321</v>
      </c>
    </row>
    <row r="2028" spans="1:11" ht="13.5" x14ac:dyDescent="0.25">
      <c r="A2028" s="3">
        <v>44957</v>
      </c>
      <c r="B2028" s="2">
        <v>2.7088999999999999</v>
      </c>
      <c r="C2028" s="2">
        <f t="shared" si="245"/>
        <v>8.099999999999774E-3</v>
      </c>
      <c r="D2028" s="2">
        <f t="shared" si="246"/>
        <v>2.65876</v>
      </c>
      <c r="E2028" s="2">
        <f t="shared" si="248"/>
        <v>2.6037600000000003</v>
      </c>
      <c r="F2028" s="2">
        <f t="shared" si="249"/>
        <v>2.6150850000000001</v>
      </c>
      <c r="G2028" s="2">
        <f t="shared" si="243"/>
        <v>2.4483519999999999</v>
      </c>
      <c r="H2028" s="2">
        <f t="shared" si="247"/>
        <v>2.0816475000000003</v>
      </c>
      <c r="I2028" s="2">
        <f t="array" ref="I2028">SUMPRODUCT(B2012:B2031, (ROW(B2012:B2031)-ROW(B2012)+1)) / (20*21/2)</f>
        <v>2.6352966666666671</v>
      </c>
      <c r="J2028" s="2">
        <f t="shared" si="250"/>
        <v>2.5870638916615905</v>
      </c>
      <c r="K2028" s="2">
        <f t="shared" si="244"/>
        <v>2.4817318148092449</v>
      </c>
    </row>
    <row r="2029" spans="1:11" ht="13.5" x14ac:dyDescent="0.25">
      <c r="A2029" s="3">
        <v>44958</v>
      </c>
      <c r="B2029" s="2">
        <v>2.6926999999999999</v>
      </c>
      <c r="C2029" s="2">
        <f t="shared" si="245"/>
        <v>-1.6199999999999992E-2</v>
      </c>
      <c r="D2029" s="2">
        <f t="shared" si="246"/>
        <v>2.6717000000000004</v>
      </c>
      <c r="E2029" s="2">
        <f t="shared" si="248"/>
        <v>2.6272099999999998</v>
      </c>
      <c r="F2029" s="2">
        <f t="shared" si="249"/>
        <v>2.6231700000000004</v>
      </c>
      <c r="G2029" s="2">
        <f t="shared" si="243"/>
        <v>2.4549819999999993</v>
      </c>
      <c r="H2029" s="2">
        <f t="shared" si="247"/>
        <v>2.0857890000000001</v>
      </c>
      <c r="I2029" s="2">
        <f t="array" ref="I2029">SUMPRODUCT(B2013:B2032, (ROW(B2013:B2032)-ROW(B2013)+1)) / (20*21/2)</f>
        <v>2.6429980952380951</v>
      </c>
      <c r="J2029" s="2">
        <f t="shared" si="250"/>
        <v>2.5971244734081056</v>
      </c>
      <c r="K2029" s="2">
        <f t="shared" si="244"/>
        <v>2.4900050769735884</v>
      </c>
    </row>
    <row r="2030" spans="1:11" ht="13.5" x14ac:dyDescent="0.25">
      <c r="A2030" s="3">
        <v>44959</v>
      </c>
      <c r="B2030" s="2">
        <v>2.6926999999999999</v>
      </c>
      <c r="C2030" s="2">
        <f t="shared" si="245"/>
        <v>0</v>
      </c>
      <c r="D2030" s="2">
        <f t="shared" si="246"/>
        <v>2.6911</v>
      </c>
      <c r="E2030" s="2">
        <f t="shared" si="248"/>
        <v>2.64581</v>
      </c>
      <c r="F2030" s="2">
        <f t="shared" si="249"/>
        <v>2.6251900000000008</v>
      </c>
      <c r="G2030" s="2">
        <f t="shared" si="243"/>
        <v>2.4619359999999997</v>
      </c>
      <c r="H2030" s="2">
        <f t="shared" si="247"/>
        <v>2.0899675000000002</v>
      </c>
      <c r="I2030" s="2">
        <f t="array" ref="I2030">SUMPRODUCT(B2014:B2033, (ROW(B2014:B2033)-ROW(B2014)+1)) / (20*21/2)</f>
        <v>2.6500052380952384</v>
      </c>
      <c r="J2030" s="2">
        <f t="shared" si="250"/>
        <v>2.6062269045120954</v>
      </c>
      <c r="K2030" s="2">
        <f t="shared" si="244"/>
        <v>2.4979538974844284</v>
      </c>
    </row>
    <row r="2031" spans="1:11" ht="13.5" x14ac:dyDescent="0.25">
      <c r="A2031" s="3">
        <v>44960</v>
      </c>
      <c r="B2031" s="2">
        <v>2.7008000000000001</v>
      </c>
      <c r="C2031" s="2">
        <f t="shared" si="245"/>
        <v>8.1000000000002181E-3</v>
      </c>
      <c r="D2031" s="2">
        <f t="shared" si="246"/>
        <v>2.6991799999999997</v>
      </c>
      <c r="E2031" s="2">
        <f t="shared" si="248"/>
        <v>2.6595599999999999</v>
      </c>
      <c r="F2031" s="2">
        <f t="shared" si="249"/>
        <v>2.6199350000000008</v>
      </c>
      <c r="G2031" s="2">
        <f t="shared" si="243"/>
        <v>2.4685659999999996</v>
      </c>
      <c r="H2031" s="2">
        <f t="shared" si="247"/>
        <v>2.0943350000000001</v>
      </c>
      <c r="I2031" s="2">
        <f t="array" ref="I2031">SUMPRODUCT(B2015:B2034, (ROW(B2015:B2034)-ROW(B2015)+1)) / (20*21/2)</f>
        <v>2.6568971428571424</v>
      </c>
      <c r="J2031" s="2">
        <f t="shared" si="250"/>
        <v>2.6152338659871339</v>
      </c>
      <c r="K2031" s="2">
        <f t="shared" si="244"/>
        <v>2.5059086466026863</v>
      </c>
    </row>
    <row r="2032" spans="1:11" ht="13.5" x14ac:dyDescent="0.25">
      <c r="A2032" s="3">
        <v>44963</v>
      </c>
      <c r="B2032" s="2">
        <v>2.7008000000000001</v>
      </c>
      <c r="C2032" s="2">
        <f t="shared" si="245"/>
        <v>0</v>
      </c>
      <c r="D2032" s="2">
        <f t="shared" si="246"/>
        <v>2.6991800000000006</v>
      </c>
      <c r="E2032" s="2">
        <f t="shared" si="248"/>
        <v>2.6708799999999999</v>
      </c>
      <c r="F2032" s="2">
        <f t="shared" si="249"/>
        <v>2.6191250000000008</v>
      </c>
      <c r="G2032" s="2">
        <f t="shared" si="243"/>
        <v>2.4751959999999995</v>
      </c>
      <c r="H2032" s="2">
        <f t="shared" si="247"/>
        <v>2.0987024999999999</v>
      </c>
      <c r="I2032" s="2">
        <f t="array" ref="I2032">SUMPRODUCT(B2016:B2035, (ROW(B2016:B2035)-ROW(B2016)+1)) / (20*21/2)</f>
        <v>2.6610609523809519</v>
      </c>
      <c r="J2032" s="2">
        <f t="shared" si="250"/>
        <v>2.6233830216074066</v>
      </c>
      <c r="K2032" s="2">
        <f t="shared" si="244"/>
        <v>2.5135514447751302</v>
      </c>
    </row>
    <row r="2033" spans="1:11" ht="13.5" x14ac:dyDescent="0.25">
      <c r="A2033" s="3">
        <v>44964</v>
      </c>
      <c r="B2033" s="2">
        <v>2.6926999999999999</v>
      </c>
      <c r="C2033" s="2">
        <f t="shared" si="245"/>
        <v>-8.1000000000002181E-3</v>
      </c>
      <c r="D2033" s="2">
        <f t="shared" si="246"/>
        <v>2.6959399999999998</v>
      </c>
      <c r="E2033" s="2">
        <f t="shared" si="248"/>
        <v>2.6773500000000001</v>
      </c>
      <c r="F2033" s="2">
        <f t="shared" si="249"/>
        <v>2.6203350000000007</v>
      </c>
      <c r="G2033" s="2">
        <f t="shared" si="243"/>
        <v>2.4818259999999994</v>
      </c>
      <c r="H2033" s="2">
        <f t="shared" si="247"/>
        <v>2.1030285000000002</v>
      </c>
      <c r="I2033" s="2">
        <f t="array" ref="I2033">SUMPRODUCT(B2017:B2036, (ROW(B2017:B2036)-ROW(B2017)+1)) / (20*21/2)</f>
        <v>2.6650704761904764</v>
      </c>
      <c r="J2033" s="2">
        <f t="shared" si="250"/>
        <v>2.6299846385971772</v>
      </c>
      <c r="K2033" s="2">
        <f t="shared" si="244"/>
        <v>2.5205768783133604</v>
      </c>
    </row>
    <row r="2034" spans="1:11" ht="13.5" x14ac:dyDescent="0.25">
      <c r="A2034" s="3">
        <v>44965</v>
      </c>
      <c r="B2034" s="2">
        <v>2.6926999999999999</v>
      </c>
      <c r="C2034" s="2">
        <f t="shared" si="245"/>
        <v>0</v>
      </c>
      <c r="D2034" s="2">
        <f t="shared" si="246"/>
        <v>2.6959400000000002</v>
      </c>
      <c r="E2034" s="2">
        <f t="shared" si="248"/>
        <v>2.6838199999999999</v>
      </c>
      <c r="F2034" s="2">
        <f t="shared" si="249"/>
        <v>2.6247800000000003</v>
      </c>
      <c r="G2034" s="2">
        <f t="shared" ref="G2034:G2097" si="251">AVERAGE(B1985:B2034)</f>
        <v>2.4887799999999998</v>
      </c>
      <c r="H2034" s="2">
        <f t="shared" si="247"/>
        <v>2.1073545</v>
      </c>
      <c r="I2034" s="2">
        <f t="array" ref="I2034">SUMPRODUCT(B2018:B2037, (ROW(B2018:B2037)-ROW(B2018)+1)) / (20*21/2)</f>
        <v>2.6717323809523812</v>
      </c>
      <c r="J2034" s="2">
        <f t="shared" si="250"/>
        <v>2.635957530159351</v>
      </c>
      <c r="K2034" s="2">
        <f t="shared" si="244"/>
        <v>2.5273268046540132</v>
      </c>
    </row>
    <row r="2035" spans="1:11" ht="13.5" x14ac:dyDescent="0.25">
      <c r="A2035" s="3">
        <v>44966</v>
      </c>
      <c r="B2035" s="2">
        <v>2.6684999999999999</v>
      </c>
      <c r="C2035" s="2">
        <f t="shared" si="245"/>
        <v>-2.4199999999999999E-2</v>
      </c>
      <c r="D2035" s="2">
        <f t="shared" si="246"/>
        <v>2.6911</v>
      </c>
      <c r="E2035" s="2">
        <f t="shared" si="248"/>
        <v>2.6911</v>
      </c>
      <c r="F2035" s="2">
        <f t="shared" si="249"/>
        <v>2.6264000000000007</v>
      </c>
      <c r="G2035" s="2">
        <f t="shared" si="251"/>
        <v>2.4952499999999995</v>
      </c>
      <c r="H2035" s="2">
        <f t="shared" si="247"/>
        <v>2.1116000000000001</v>
      </c>
      <c r="I2035" s="2">
        <f t="array" ref="I2035">SUMPRODUCT(B2019:B2038, (ROW(B2019:B2038)-ROW(B2019)+1)) / (20*21/2)</f>
        <v>2.6869776190476187</v>
      </c>
      <c r="J2035" s="2">
        <f t="shared" si="250"/>
        <v>2.6390568130013174</v>
      </c>
      <c r="K2035" s="2">
        <f t="shared" ref="K2035:K2098" si="252">$K$4*B2035+(1-$K$4)*K2034</f>
        <v>2.5328630083930719</v>
      </c>
    </row>
    <row r="2036" spans="1:11" ht="13.5" x14ac:dyDescent="0.25">
      <c r="A2036" s="3">
        <v>44967</v>
      </c>
      <c r="B2036" s="2">
        <v>2.6684999999999999</v>
      </c>
      <c r="C2036" s="2">
        <f t="shared" si="245"/>
        <v>0</v>
      </c>
      <c r="D2036" s="2">
        <f t="shared" si="246"/>
        <v>2.6846399999999999</v>
      </c>
      <c r="E2036" s="2">
        <f t="shared" si="248"/>
        <v>2.69191</v>
      </c>
      <c r="F2036" s="2">
        <f t="shared" si="249"/>
        <v>2.6308500000000006</v>
      </c>
      <c r="G2036" s="2">
        <f t="shared" si="251"/>
        <v>2.5018819999999993</v>
      </c>
      <c r="H2036" s="2">
        <f t="shared" si="247"/>
        <v>2.1158859999999997</v>
      </c>
      <c r="I2036" s="2">
        <f t="array" ref="I2036">SUMPRODUCT(B2020:B2039, (ROW(B2020:B2039)-ROW(B2020)+1)) / (20*21/2)</f>
        <v>2.6993033333333334</v>
      </c>
      <c r="J2036" s="2">
        <f t="shared" si="250"/>
        <v>2.6418609260488108</v>
      </c>
      <c r="K2036" s="2">
        <f t="shared" si="252"/>
        <v>2.5381821061031475</v>
      </c>
    </row>
    <row r="2037" spans="1:11" ht="13.5" x14ac:dyDescent="0.25">
      <c r="A2037" s="3">
        <v>44970</v>
      </c>
      <c r="B2037" s="2">
        <v>2.7008000000000001</v>
      </c>
      <c r="C2037" s="2">
        <f t="shared" si="245"/>
        <v>3.2300000000000217E-2</v>
      </c>
      <c r="D2037" s="2">
        <f t="shared" si="246"/>
        <v>2.6846399999999995</v>
      </c>
      <c r="E2037" s="2">
        <f t="shared" si="248"/>
        <v>2.69191</v>
      </c>
      <c r="F2037" s="2">
        <f t="shared" si="249"/>
        <v>2.6377250000000005</v>
      </c>
      <c r="G2037" s="2">
        <f t="shared" si="251"/>
        <v>2.5098059999999993</v>
      </c>
      <c r="H2037" s="2">
        <f t="shared" si="247"/>
        <v>2.120212</v>
      </c>
      <c r="I2037" s="2">
        <f t="array" ref="I2037">SUMPRODUCT(B2021:B2040, (ROW(B2021:B2040)-ROW(B2021)+1)) / (20*21/2)</f>
        <v>2.7085457142857141</v>
      </c>
      <c r="J2037" s="2">
        <f t="shared" si="250"/>
        <v>2.6474741711870191</v>
      </c>
      <c r="K2037" s="2">
        <f t="shared" si="252"/>
        <v>2.5445592784128279</v>
      </c>
    </row>
    <row r="2038" spans="1:11" ht="13.5" x14ac:dyDescent="0.25">
      <c r="A2038" s="3">
        <v>44971</v>
      </c>
      <c r="B2038" s="2">
        <v>2.7978000000000001</v>
      </c>
      <c r="C2038" s="2">
        <f t="shared" si="245"/>
        <v>9.6999999999999975E-2</v>
      </c>
      <c r="D2038" s="2">
        <f t="shared" si="246"/>
        <v>2.70566</v>
      </c>
      <c r="E2038" s="2">
        <f t="shared" si="248"/>
        <v>2.7008000000000001</v>
      </c>
      <c r="F2038" s="2">
        <f t="shared" si="249"/>
        <v>2.6522800000000002</v>
      </c>
      <c r="G2038" s="2">
        <f t="shared" si="251"/>
        <v>2.5196699999999992</v>
      </c>
      <c r="H2038" s="2">
        <f t="shared" si="247"/>
        <v>2.1251039999999999</v>
      </c>
      <c r="I2038" s="2">
        <f t="array" ref="I2038">SUMPRODUCT(B2022:B2041, (ROW(B2022:B2041)-ROW(B2022)+1)) / (20*21/2)</f>
        <v>2.7180985714285715</v>
      </c>
      <c r="J2038" s="2">
        <f t="shared" si="250"/>
        <v>2.6617909167882554</v>
      </c>
      <c r="K2038" s="2">
        <f t="shared" si="252"/>
        <v>2.5544902871025212</v>
      </c>
    </row>
    <row r="2039" spans="1:11" ht="13.5" x14ac:dyDescent="0.25">
      <c r="A2039" s="3">
        <v>44972</v>
      </c>
      <c r="B2039" s="2">
        <v>2.7816999999999998</v>
      </c>
      <c r="C2039" s="2">
        <f t="shared" si="245"/>
        <v>-1.6100000000000225E-2</v>
      </c>
      <c r="D2039" s="2">
        <f t="shared" si="246"/>
        <v>2.7234600000000002</v>
      </c>
      <c r="E2039" s="2">
        <f t="shared" si="248"/>
        <v>2.7097000000000007</v>
      </c>
      <c r="F2039" s="2">
        <f t="shared" si="249"/>
        <v>2.6684550000000007</v>
      </c>
      <c r="G2039" s="2">
        <f t="shared" si="251"/>
        <v>2.5292119999999993</v>
      </c>
      <c r="H2039" s="2">
        <f t="shared" si="247"/>
        <v>2.1301174999999999</v>
      </c>
      <c r="I2039" s="2">
        <f t="array" ref="I2039">SUMPRODUCT(B2023:B2042, (ROW(B2023:B2042)-ROW(B2023)+1)) / (20*21/2)</f>
        <v>2.7266114285714287</v>
      </c>
      <c r="J2039" s="2">
        <f t="shared" si="250"/>
        <v>2.6732108294750883</v>
      </c>
      <c r="K2039" s="2">
        <f t="shared" si="252"/>
        <v>2.56340047192203</v>
      </c>
    </row>
    <row r="2040" spans="1:11" ht="13.5" x14ac:dyDescent="0.25">
      <c r="A2040" s="3">
        <v>44973</v>
      </c>
      <c r="B2040" s="2">
        <v>2.7654999999999998</v>
      </c>
      <c r="C2040" s="2">
        <f t="shared" si="245"/>
        <v>-1.6199999999999992E-2</v>
      </c>
      <c r="D2040" s="2">
        <f t="shared" si="246"/>
        <v>2.7428599999999994</v>
      </c>
      <c r="E2040" s="2">
        <f t="shared" si="248"/>
        <v>2.7169800000000004</v>
      </c>
      <c r="F2040" s="2">
        <f t="shared" si="249"/>
        <v>2.6813950000000006</v>
      </c>
      <c r="G2040" s="2">
        <f t="shared" si="251"/>
        <v>2.5384299999999995</v>
      </c>
      <c r="H2040" s="2">
        <f t="shared" si="247"/>
        <v>2.1349695000000004</v>
      </c>
      <c r="I2040" s="2">
        <f t="array" ref="I2040">SUMPRODUCT(B2024:B2043, (ROW(B2024:B2043)-ROW(B2024)+1)) / (20*21/2)</f>
        <v>2.7342</v>
      </c>
      <c r="J2040" s="2">
        <f t="shared" si="250"/>
        <v>2.6820002742869846</v>
      </c>
      <c r="K2040" s="2">
        <f t="shared" si="252"/>
        <v>2.5713259436113622</v>
      </c>
    </row>
    <row r="2041" spans="1:11" ht="13.5" x14ac:dyDescent="0.25">
      <c r="A2041" s="3">
        <v>44974</v>
      </c>
      <c r="B2041" s="2">
        <v>2.7816999999999998</v>
      </c>
      <c r="C2041" s="2">
        <f t="shared" si="245"/>
        <v>1.6199999999999992E-2</v>
      </c>
      <c r="D2041" s="2">
        <f t="shared" si="246"/>
        <v>2.7655000000000003</v>
      </c>
      <c r="E2041" s="2">
        <f t="shared" si="248"/>
        <v>2.7250699999999997</v>
      </c>
      <c r="F2041" s="2">
        <f t="shared" si="249"/>
        <v>2.6923150000000002</v>
      </c>
      <c r="G2041" s="2">
        <f t="shared" si="251"/>
        <v>2.5478099999999997</v>
      </c>
      <c r="H2041" s="2">
        <f t="shared" si="247"/>
        <v>2.1399830000000004</v>
      </c>
      <c r="I2041" s="2">
        <f t="array" ref="I2041">SUMPRODUCT(B2025:B2044, (ROW(B2025:B2044)-ROW(B2025)+1)) / (20*21/2)</f>
        <v>2.7433614285714287</v>
      </c>
      <c r="J2041" s="2">
        <f t="shared" si="250"/>
        <v>2.6914954862596527</v>
      </c>
      <c r="K2041" s="2">
        <f t="shared" si="252"/>
        <v>2.579575906606995</v>
      </c>
    </row>
    <row r="2042" spans="1:11" ht="13.5" x14ac:dyDescent="0.25">
      <c r="A2042" s="3">
        <v>44977</v>
      </c>
      <c r="B2042" s="2">
        <v>2.7816999999999998</v>
      </c>
      <c r="C2042" s="2">
        <f t="shared" si="245"/>
        <v>0</v>
      </c>
      <c r="D2042" s="2">
        <f t="shared" si="246"/>
        <v>2.7816800000000002</v>
      </c>
      <c r="E2042" s="2">
        <f t="shared" si="248"/>
        <v>2.7331599999999998</v>
      </c>
      <c r="F2042" s="2">
        <f t="shared" si="249"/>
        <v>2.7020200000000005</v>
      </c>
      <c r="G2042" s="2">
        <f t="shared" si="251"/>
        <v>2.5586459999999995</v>
      </c>
      <c r="H2042" s="2">
        <f t="shared" si="247"/>
        <v>2.1450775000000006</v>
      </c>
      <c r="I2042" s="2">
        <f t="array" ref="I2042">SUMPRODUCT(B2026:B2045, (ROW(B2026:B2045)-ROW(B2026)+1)) / (20*21/2)</f>
        <v>2.7509042857142862</v>
      </c>
      <c r="J2042" s="2">
        <f t="shared" si="250"/>
        <v>2.7000863923301619</v>
      </c>
      <c r="K2042" s="2">
        <f t="shared" si="252"/>
        <v>2.5875023416420149</v>
      </c>
    </row>
    <row r="2043" spans="1:11" ht="13.5" x14ac:dyDescent="0.25">
      <c r="A2043" s="3">
        <v>44978</v>
      </c>
      <c r="B2043" s="2">
        <v>2.7816999999999998</v>
      </c>
      <c r="C2043" s="2">
        <f t="shared" si="245"/>
        <v>0</v>
      </c>
      <c r="D2043" s="2">
        <f t="shared" si="246"/>
        <v>2.7784600000000004</v>
      </c>
      <c r="E2043" s="2">
        <f t="shared" si="248"/>
        <v>2.7420599999999999</v>
      </c>
      <c r="F2043" s="2">
        <f t="shared" si="249"/>
        <v>2.7097050000000005</v>
      </c>
      <c r="G2043" s="2">
        <f t="shared" si="251"/>
        <v>2.5698059999999994</v>
      </c>
      <c r="H2043" s="2">
        <f t="shared" si="247"/>
        <v>2.1501720000000004</v>
      </c>
      <c r="I2043" s="2">
        <f t="array" ref="I2043">SUMPRODUCT(B2027:B2046, (ROW(B2027:B2046)-ROW(B2027)+1)) / (20*21/2)</f>
        <v>2.7567133333333333</v>
      </c>
      <c r="J2043" s="2">
        <f t="shared" si="250"/>
        <v>2.7078591168701465</v>
      </c>
      <c r="K2043" s="2">
        <f t="shared" si="252"/>
        <v>2.5951179360874259</v>
      </c>
    </row>
    <row r="2044" spans="1:11" ht="13.5" x14ac:dyDescent="0.25">
      <c r="A2044" s="3">
        <v>44979</v>
      </c>
      <c r="B2044" s="2">
        <v>2.8058999999999998</v>
      </c>
      <c r="C2044" s="2">
        <f t="shared" si="245"/>
        <v>2.4199999999999999E-2</v>
      </c>
      <c r="D2044" s="2">
        <f t="shared" si="246"/>
        <v>2.7833000000000001</v>
      </c>
      <c r="E2044" s="2">
        <f t="shared" si="248"/>
        <v>2.7533800000000004</v>
      </c>
      <c r="F2044" s="2">
        <f t="shared" si="249"/>
        <v>2.7186000000000008</v>
      </c>
      <c r="G2044" s="2">
        <f t="shared" si="251"/>
        <v>2.5796699999999992</v>
      </c>
      <c r="H2044" s="2">
        <f t="shared" si="247"/>
        <v>2.1553065000000005</v>
      </c>
      <c r="I2044" s="2">
        <f t="array" ref="I2044">SUMPRODUCT(B2028:B2047, (ROW(B2028:B2047)-ROW(B2028)+1)) / (20*21/2)</f>
        <v>2.7588304761904765</v>
      </c>
      <c r="J2044" s="2">
        <f t="shared" si="250"/>
        <v>2.7171963438348943</v>
      </c>
      <c r="K2044" s="2">
        <f t="shared" si="252"/>
        <v>2.6033838993781151</v>
      </c>
    </row>
    <row r="2045" spans="1:11" ht="13.5" x14ac:dyDescent="0.25">
      <c r="A2045" s="3">
        <v>44980</v>
      </c>
      <c r="B2045" s="2">
        <v>2.7978000000000001</v>
      </c>
      <c r="C2045" s="2">
        <f t="shared" si="245"/>
        <v>-8.099999999999774E-3</v>
      </c>
      <c r="D2045" s="2">
        <f t="shared" si="246"/>
        <v>2.7897599999999998</v>
      </c>
      <c r="E2045" s="2">
        <f t="shared" si="248"/>
        <v>2.7663099999999998</v>
      </c>
      <c r="F2045" s="2">
        <f t="shared" si="249"/>
        <v>2.7287050000000006</v>
      </c>
      <c r="G2045" s="2">
        <f t="shared" si="251"/>
        <v>2.5903439999999995</v>
      </c>
      <c r="H2045" s="2">
        <f t="shared" si="247"/>
        <v>2.1604005000000006</v>
      </c>
      <c r="I2045" s="2">
        <f t="array" ref="I2045">SUMPRODUCT(B2029:B2048, (ROW(B2029:B2048)-ROW(B2029)+1)) / (20*21/2)</f>
        <v>2.761449523809524</v>
      </c>
      <c r="J2045" s="2">
        <f t="shared" si="250"/>
        <v>2.7248728825172854</v>
      </c>
      <c r="K2045" s="2">
        <f t="shared" si="252"/>
        <v>2.6110080601868169</v>
      </c>
    </row>
    <row r="2046" spans="1:11" ht="13.5" x14ac:dyDescent="0.25">
      <c r="A2046" s="3">
        <v>44981</v>
      </c>
      <c r="B2046" s="2">
        <v>2.7896999999999998</v>
      </c>
      <c r="C2046" s="2">
        <f t="shared" si="245"/>
        <v>-8.1000000000002181E-3</v>
      </c>
      <c r="D2046" s="2">
        <f t="shared" si="246"/>
        <v>2.7913600000000001</v>
      </c>
      <c r="E2046" s="2">
        <f t="shared" si="248"/>
        <v>2.7784300000000002</v>
      </c>
      <c r="F2046" s="2">
        <f t="shared" si="249"/>
        <v>2.735170000000001</v>
      </c>
      <c r="G2046" s="2">
        <f t="shared" si="251"/>
        <v>2.6002079999999994</v>
      </c>
      <c r="H2046" s="2">
        <f t="shared" si="247"/>
        <v>2.1654944999999999</v>
      </c>
      <c r="I2046" s="2">
        <f t="array" ref="I2046">SUMPRODUCT(B2030:B2049, (ROW(B2030:B2049)-ROW(B2030)+1)) / (20*21/2)</f>
        <v>2.7614847619047618</v>
      </c>
      <c r="J2046" s="2">
        <f t="shared" si="250"/>
        <v>2.7310468937061154</v>
      </c>
      <c r="K2046" s="2">
        <f t="shared" si="252"/>
        <v>2.6180155872383142</v>
      </c>
    </row>
    <row r="2047" spans="1:11" ht="13.5" x14ac:dyDescent="0.25">
      <c r="A2047" s="3">
        <v>44984</v>
      </c>
      <c r="B2047" s="2">
        <v>2.7574000000000001</v>
      </c>
      <c r="C2047" s="2">
        <f t="shared" si="245"/>
        <v>-3.2299999999999773E-2</v>
      </c>
      <c r="D2047" s="2">
        <f t="shared" si="246"/>
        <v>2.7865000000000002</v>
      </c>
      <c r="E2047" s="2">
        <f t="shared" si="248"/>
        <v>2.78409</v>
      </c>
      <c r="F2047" s="2">
        <f t="shared" si="249"/>
        <v>2.738</v>
      </c>
      <c r="G2047" s="2">
        <f t="shared" si="251"/>
        <v>2.6094259999999996</v>
      </c>
      <c r="H2047" s="2">
        <f t="shared" si="247"/>
        <v>2.1704675000000004</v>
      </c>
      <c r="I2047" s="2">
        <f t="array" ref="I2047">SUMPRODUCT(B2031:B2050, (ROW(B2031:B2050)-ROW(B2031)+1)) / (20*21/2)</f>
        <v>2.758212857142857</v>
      </c>
      <c r="J2047" s="2">
        <f t="shared" si="250"/>
        <v>2.7335567133531518</v>
      </c>
      <c r="K2047" s="2">
        <f t="shared" si="252"/>
        <v>2.6234816426407335</v>
      </c>
    </row>
    <row r="2048" spans="1:11" ht="13.5" x14ac:dyDescent="0.25">
      <c r="A2048" s="3">
        <v>44985</v>
      </c>
      <c r="B2048" s="2">
        <v>2.7654999999999998</v>
      </c>
      <c r="C2048" s="2">
        <f t="shared" si="245"/>
        <v>8.099999999999774E-3</v>
      </c>
      <c r="D2048" s="2">
        <f t="shared" si="246"/>
        <v>2.7832599999999998</v>
      </c>
      <c r="E2048" s="2">
        <f t="shared" si="248"/>
        <v>2.7808600000000001</v>
      </c>
      <c r="F2048" s="2">
        <f t="shared" si="249"/>
        <v>2.7408299999999999</v>
      </c>
      <c r="G2048" s="2">
        <f t="shared" si="251"/>
        <v>2.6188059999999997</v>
      </c>
      <c r="H2048" s="2">
        <f t="shared" si="247"/>
        <v>2.1754000000000002</v>
      </c>
      <c r="I2048" s="2">
        <f t="array" ref="I2048">SUMPRODUCT(B2032:B2051, (ROW(B2032:B2051)-ROW(B2032)+1)) / (20*21/2)</f>
        <v>2.75486380952381</v>
      </c>
      <c r="J2048" s="2">
        <f t="shared" si="250"/>
        <v>2.7365989311290422</v>
      </c>
      <c r="K2048" s="2">
        <f t="shared" si="252"/>
        <v>2.6290509899881558</v>
      </c>
    </row>
    <row r="2049" spans="1:11" ht="13.5" x14ac:dyDescent="0.25">
      <c r="A2049" s="3">
        <v>44986</v>
      </c>
      <c r="B2049" s="2">
        <v>2.7412000000000001</v>
      </c>
      <c r="C2049" s="2">
        <f t="shared" si="245"/>
        <v>-2.4299999999999766E-2</v>
      </c>
      <c r="D2049" s="2">
        <f t="shared" si="246"/>
        <v>2.7703200000000003</v>
      </c>
      <c r="E2049" s="2">
        <f t="shared" si="248"/>
        <v>2.7768100000000002</v>
      </c>
      <c r="F2049" s="2">
        <f t="shared" si="249"/>
        <v>2.7432550000000004</v>
      </c>
      <c r="G2049" s="2">
        <f t="shared" si="251"/>
        <v>2.6278619999999995</v>
      </c>
      <c r="H2049" s="2">
        <f t="shared" si="247"/>
        <v>2.1802920000000001</v>
      </c>
      <c r="I2049" s="2">
        <f t="array" ref="I2049">SUMPRODUCT(B2033:B2052, (ROW(B2033:B2052)-ROW(B2033)+1)) / (20*21/2)</f>
        <v>2.7476285714285713</v>
      </c>
      <c r="J2049" s="2">
        <f t="shared" si="250"/>
        <v>2.7370371281643715</v>
      </c>
      <c r="K2049" s="2">
        <f t="shared" si="252"/>
        <v>2.6334489903807774</v>
      </c>
    </row>
    <row r="2050" spans="1:11" ht="13.5" x14ac:dyDescent="0.25">
      <c r="A2050" s="3">
        <v>44987</v>
      </c>
      <c r="B2050" s="2">
        <v>2.7088999999999999</v>
      </c>
      <c r="C2050" s="2">
        <f t="shared" si="245"/>
        <v>-3.2300000000000217E-2</v>
      </c>
      <c r="D2050" s="2">
        <f t="shared" si="246"/>
        <v>2.7525399999999998</v>
      </c>
      <c r="E2050" s="2">
        <f t="shared" si="248"/>
        <v>2.7711499999999996</v>
      </c>
      <c r="F2050" s="2">
        <f t="shared" si="249"/>
        <v>2.7440650000000004</v>
      </c>
      <c r="G2050" s="2">
        <f t="shared" si="251"/>
        <v>2.63611</v>
      </c>
      <c r="H2050" s="2">
        <f t="shared" si="247"/>
        <v>2.1850630000000009</v>
      </c>
      <c r="I2050" s="2">
        <f t="array" ref="I2050">SUMPRODUCT(B2034:B2053, (ROW(B2034:B2053)-ROW(B2034)+1)) / (20*21/2)</f>
        <v>2.7443947619047617</v>
      </c>
      <c r="J2050" s="2">
        <f t="shared" si="250"/>
        <v>2.7343574016725269</v>
      </c>
      <c r="K2050" s="2">
        <f t="shared" si="252"/>
        <v>2.6364078535031004</v>
      </c>
    </row>
    <row r="2051" spans="1:11" ht="13.5" x14ac:dyDescent="0.25">
      <c r="A2051" s="3">
        <v>44988</v>
      </c>
      <c r="B2051" s="2">
        <v>2.7088999999999999</v>
      </c>
      <c r="C2051" s="2">
        <f t="shared" si="245"/>
        <v>0</v>
      </c>
      <c r="D2051" s="2">
        <f t="shared" si="246"/>
        <v>2.7363799999999996</v>
      </c>
      <c r="E2051" s="2">
        <f t="shared" si="248"/>
        <v>2.7638699999999998</v>
      </c>
      <c r="F2051" s="2">
        <f t="shared" si="249"/>
        <v>2.7444699999999997</v>
      </c>
      <c r="G2051" s="2">
        <f t="shared" si="251"/>
        <v>2.644844</v>
      </c>
      <c r="H2051" s="2">
        <f t="shared" si="247"/>
        <v>2.1898340000000003</v>
      </c>
      <c r="I2051" s="2">
        <f t="array" ref="I2051">SUMPRODUCT(B2035:B2054, (ROW(B2035:B2054)-ROW(B2035)+1)) / (20*21/2)</f>
        <v>2.7410838095238095</v>
      </c>
      <c r="J2051" s="2">
        <f t="shared" si="250"/>
        <v>2.7319328872275244</v>
      </c>
      <c r="K2051" s="2">
        <f t="shared" si="252"/>
        <v>2.6392506827774884</v>
      </c>
    </row>
    <row r="2052" spans="1:11" ht="13.5" x14ac:dyDescent="0.25">
      <c r="A2052" s="3">
        <v>44991</v>
      </c>
      <c r="B2052" s="2">
        <v>2.6684999999999999</v>
      </c>
      <c r="C2052" s="2">
        <f t="shared" ref="C2052:C2115" si="253">B2052-B2051</f>
        <v>-4.0399999999999991E-2</v>
      </c>
      <c r="D2052" s="2">
        <f t="shared" si="246"/>
        <v>2.7185999999999999</v>
      </c>
      <c r="E2052" s="2">
        <f t="shared" si="248"/>
        <v>2.7525500000000003</v>
      </c>
      <c r="F2052" s="2">
        <f t="shared" si="249"/>
        <v>2.7428549999999996</v>
      </c>
      <c r="G2052" s="2">
        <f t="shared" si="251"/>
        <v>2.6529319999999994</v>
      </c>
      <c r="H2052" s="2">
        <f t="shared" si="247"/>
        <v>2.1943625000000004</v>
      </c>
      <c r="I2052" s="2">
        <f t="array" ref="I2052">SUMPRODUCT(B2036:B2055, (ROW(B2036:B2055)-ROW(B2036)+1)) / (20*21/2)</f>
        <v>2.7400004761904762</v>
      </c>
      <c r="J2052" s="2">
        <f t="shared" si="250"/>
        <v>2.7258916598725218</v>
      </c>
      <c r="K2052" s="2">
        <f t="shared" si="252"/>
        <v>2.6403977148254301</v>
      </c>
    </row>
    <row r="2053" spans="1:11" ht="13.5" x14ac:dyDescent="0.25">
      <c r="A2053" s="3">
        <v>44992</v>
      </c>
      <c r="B2053" s="2">
        <v>2.7088999999999999</v>
      </c>
      <c r="C2053" s="2">
        <f t="shared" si="253"/>
        <v>4.0399999999999991E-2</v>
      </c>
      <c r="D2053" s="2">
        <f t="shared" si="246"/>
        <v>2.7072799999999999</v>
      </c>
      <c r="E2053" s="2">
        <f t="shared" si="248"/>
        <v>2.7452700000000001</v>
      </c>
      <c r="F2053" s="2">
        <f t="shared" si="249"/>
        <v>2.7436650000000005</v>
      </c>
      <c r="G2053" s="2">
        <f t="shared" si="251"/>
        <v>2.6595640000000005</v>
      </c>
      <c r="H2053" s="2">
        <f t="shared" si="247"/>
        <v>2.1990929999999995</v>
      </c>
      <c r="I2053" s="2">
        <f t="array" ref="I2053">SUMPRODUCT(B2037:B2056, (ROW(B2037:B2056)-ROW(B2037)+1)) / (20*21/2)</f>
        <v>2.7363047619047616</v>
      </c>
      <c r="J2053" s="2">
        <f t="shared" si="250"/>
        <v>2.7242734065513292</v>
      </c>
      <c r="K2053" s="2">
        <f t="shared" si="252"/>
        <v>2.643084078949923</v>
      </c>
    </row>
    <row r="2054" spans="1:11" ht="13.5" x14ac:dyDescent="0.25">
      <c r="A2054" s="3">
        <v>44993</v>
      </c>
      <c r="B2054" s="2">
        <v>2.7088999999999999</v>
      </c>
      <c r="C2054" s="2">
        <f t="shared" si="253"/>
        <v>0</v>
      </c>
      <c r="D2054" s="2">
        <f t="shared" ref="D2054:D2117" si="254">AVERAGE(B2050:B2054)</f>
        <v>2.7008199999999998</v>
      </c>
      <c r="E2054" s="2">
        <f t="shared" si="248"/>
        <v>2.7355700000000001</v>
      </c>
      <c r="F2054" s="2">
        <f t="shared" si="249"/>
        <v>2.7444750000000004</v>
      </c>
      <c r="G2054" s="2">
        <f t="shared" si="251"/>
        <v>2.6653860000000003</v>
      </c>
      <c r="H2054" s="2">
        <f t="shared" si="247"/>
        <v>2.2038639999999998</v>
      </c>
      <c r="I2054" s="2">
        <f t="array" ref="I2054">SUMPRODUCT(B2038:B2057, (ROW(B2038:B2057)-ROW(B2038)+1)) / (20*21/2)</f>
        <v>2.7324166666666665</v>
      </c>
      <c r="J2054" s="2">
        <f t="shared" si="250"/>
        <v>2.72280927259406</v>
      </c>
      <c r="K2054" s="2">
        <f t="shared" si="252"/>
        <v>2.6456650954616912</v>
      </c>
    </row>
    <row r="2055" spans="1:11" ht="13.5" x14ac:dyDescent="0.25">
      <c r="A2055" s="3">
        <v>44994</v>
      </c>
      <c r="B2055" s="2">
        <v>2.7330999999999999</v>
      </c>
      <c r="C2055" s="2">
        <f t="shared" si="253"/>
        <v>2.4199999999999999E-2</v>
      </c>
      <c r="D2055" s="2">
        <f t="shared" si="254"/>
        <v>2.70566</v>
      </c>
      <c r="E2055" s="2">
        <f t="shared" si="248"/>
        <v>2.7290999999999999</v>
      </c>
      <c r="F2055" s="2">
        <f t="shared" si="249"/>
        <v>2.7477050000000003</v>
      </c>
      <c r="G2055" s="2">
        <f t="shared" si="251"/>
        <v>2.6716920000000006</v>
      </c>
      <c r="H2055" s="2">
        <f t="shared" si="247"/>
        <v>2.2088369999999999</v>
      </c>
      <c r="I2055" s="2">
        <f t="array" ref="I2055">SUMPRODUCT(B2039:B2058, (ROW(B2039:B2058)-ROW(B2039)+1)) / (20*21/2)</f>
        <v>2.7307947619047619</v>
      </c>
      <c r="J2055" s="2">
        <f t="shared" si="250"/>
        <v>2.7237893418708161</v>
      </c>
      <c r="K2055" s="2">
        <f t="shared" si="252"/>
        <v>2.6490939152475073</v>
      </c>
    </row>
    <row r="2056" spans="1:11" ht="13.5" x14ac:dyDescent="0.25">
      <c r="A2056" s="3">
        <v>44995</v>
      </c>
      <c r="B2056" s="2">
        <v>2.7088999999999999</v>
      </c>
      <c r="C2056" s="2">
        <f t="shared" si="253"/>
        <v>-2.4199999999999999E-2</v>
      </c>
      <c r="D2056" s="2">
        <f t="shared" si="254"/>
        <v>2.70566</v>
      </c>
      <c r="E2056" s="2">
        <f t="shared" si="248"/>
        <v>2.7210200000000002</v>
      </c>
      <c r="F2056" s="2">
        <f t="shared" si="249"/>
        <v>2.7497250000000002</v>
      </c>
      <c r="G2056" s="2">
        <f t="shared" si="251"/>
        <v>2.6773520000000004</v>
      </c>
      <c r="H2056" s="2">
        <f t="shared" si="247"/>
        <v>2.213689</v>
      </c>
      <c r="I2056" s="2">
        <f t="array" ref="I2056">SUMPRODUCT(B2040:B2059, (ROW(B2040:B2059)-ROW(B2040)+1)) / (20*21/2)</f>
        <v>2.7310238095238093</v>
      </c>
      <c r="J2056" s="2">
        <f t="shared" si="250"/>
        <v>2.7223713093116908</v>
      </c>
      <c r="K2056" s="2">
        <f t="shared" si="252"/>
        <v>2.6514392519044678</v>
      </c>
    </row>
    <row r="2057" spans="1:11" ht="13.5" x14ac:dyDescent="0.25">
      <c r="A2057" s="3">
        <v>44998</v>
      </c>
      <c r="B2057" s="2">
        <v>2.7088999999999999</v>
      </c>
      <c r="C2057" s="2">
        <f t="shared" si="253"/>
        <v>0</v>
      </c>
      <c r="D2057" s="2">
        <f t="shared" si="254"/>
        <v>2.71374</v>
      </c>
      <c r="E2057" s="2">
        <f t="shared" si="248"/>
        <v>2.71617</v>
      </c>
      <c r="F2057" s="2">
        <f t="shared" si="249"/>
        <v>2.75013</v>
      </c>
      <c r="G2057" s="2">
        <f t="shared" si="251"/>
        <v>2.6810719999999999</v>
      </c>
      <c r="H2057" s="2">
        <f t="shared" si="247"/>
        <v>2.2185410000000001</v>
      </c>
      <c r="I2057" s="2">
        <f t="array" ref="I2057">SUMPRODUCT(B2041:B2060, (ROW(B2041:B2060)-ROW(B2041)+1)) / (20*21/2)</f>
        <v>2.724473809523809</v>
      </c>
      <c r="J2057" s="2">
        <f t="shared" si="250"/>
        <v>2.7210883274724824</v>
      </c>
      <c r="K2057" s="2">
        <f t="shared" si="252"/>
        <v>2.6536926145748811</v>
      </c>
    </row>
    <row r="2058" spans="1:11" ht="13.5" x14ac:dyDescent="0.25">
      <c r="A2058" s="3">
        <v>44999</v>
      </c>
      <c r="B2058" s="2">
        <v>2.7330999999999999</v>
      </c>
      <c r="C2058" s="2">
        <f t="shared" si="253"/>
        <v>2.4199999999999999E-2</v>
      </c>
      <c r="D2058" s="2">
        <f t="shared" si="254"/>
        <v>2.7185800000000002</v>
      </c>
      <c r="E2058" s="2">
        <f t="shared" si="248"/>
        <v>2.7129300000000001</v>
      </c>
      <c r="F2058" s="2">
        <f t="shared" si="249"/>
        <v>2.7468950000000003</v>
      </c>
      <c r="G2058" s="2">
        <f t="shared" si="251"/>
        <v>2.6849519999999996</v>
      </c>
      <c r="H2058" s="2">
        <f t="shared" ref="H2058:H2121" si="255">AVERAGE(B1859:B2058)</f>
        <v>2.2234329999999995</v>
      </c>
      <c r="I2058" s="2">
        <f t="array" ref="I2058">SUMPRODUCT(B2042:B2061, (ROW(B2042:B2061)-ROW(B2042)+1)) / (20*21/2)</f>
        <v>2.7206619047619043</v>
      </c>
      <c r="J2058" s="2">
        <f t="shared" si="250"/>
        <v>2.7222322962846266</v>
      </c>
      <c r="K2058" s="2">
        <f t="shared" si="252"/>
        <v>2.6568066296895916</v>
      </c>
    </row>
    <row r="2059" spans="1:11" ht="13.5" x14ac:dyDescent="0.25">
      <c r="A2059" s="3">
        <v>45000</v>
      </c>
      <c r="B2059" s="2">
        <v>2.7492999999999999</v>
      </c>
      <c r="C2059" s="2">
        <f t="shared" si="253"/>
        <v>1.6199999999999992E-2</v>
      </c>
      <c r="D2059" s="2">
        <f t="shared" si="254"/>
        <v>2.7266599999999999</v>
      </c>
      <c r="E2059" s="2">
        <f t="shared" si="248"/>
        <v>2.71374</v>
      </c>
      <c r="F2059" s="2">
        <f t="shared" si="249"/>
        <v>2.7452750000000004</v>
      </c>
      <c r="G2059" s="2">
        <f t="shared" si="251"/>
        <v>2.6893180000000001</v>
      </c>
      <c r="H2059" s="2">
        <f t="shared" si="255"/>
        <v>2.2284464999999996</v>
      </c>
      <c r="I2059" s="2">
        <f t="array" ref="I2059">SUMPRODUCT(B2043:B2062, (ROW(B2043:B2062)-ROW(B2043)+1)) / (20*21/2)</f>
        <v>2.7180066666666667</v>
      </c>
      <c r="J2059" s="2">
        <f t="shared" si="250"/>
        <v>2.7248101728289478</v>
      </c>
      <c r="K2059" s="2">
        <f t="shared" si="252"/>
        <v>2.6604338206821567</v>
      </c>
    </row>
    <row r="2060" spans="1:11" ht="13.5" x14ac:dyDescent="0.25">
      <c r="A2060" s="3">
        <v>45001</v>
      </c>
      <c r="B2060" s="2">
        <v>2.6764999999999999</v>
      </c>
      <c r="C2060" s="2">
        <f t="shared" si="253"/>
        <v>-7.2799999999999976E-2</v>
      </c>
      <c r="D2060" s="2">
        <f t="shared" si="254"/>
        <v>2.7153399999999999</v>
      </c>
      <c r="E2060" s="2">
        <f t="shared" ref="E2060:E2123" si="256">AVERAGE(B2051:B2060)</f>
        <v>2.7105000000000001</v>
      </c>
      <c r="F2060" s="2">
        <f t="shared" si="249"/>
        <v>2.7408249999999996</v>
      </c>
      <c r="G2060" s="2">
        <f t="shared" si="251"/>
        <v>2.6898020000000002</v>
      </c>
      <c r="H2060" s="2">
        <f t="shared" si="255"/>
        <v>2.2331364999999992</v>
      </c>
      <c r="I2060" s="2">
        <f t="array" ref="I2060">SUMPRODUCT(B2044:B2063, (ROW(B2044:B2063)-ROW(B2044)+1)) / (20*21/2)</f>
        <v>2.7156980952380949</v>
      </c>
      <c r="J2060" s="2">
        <f t="shared" si="250"/>
        <v>2.7202092039880954</v>
      </c>
      <c r="K2060" s="2">
        <f t="shared" si="252"/>
        <v>2.6610638669299154</v>
      </c>
    </row>
    <row r="2061" spans="1:11" ht="13.5" x14ac:dyDescent="0.25">
      <c r="A2061" s="3">
        <v>45002</v>
      </c>
      <c r="B2061" s="2">
        <v>2.7008000000000001</v>
      </c>
      <c r="C2061" s="2">
        <f t="shared" si="253"/>
        <v>2.430000000000021E-2</v>
      </c>
      <c r="D2061" s="2">
        <f t="shared" si="254"/>
        <v>2.7137199999999999</v>
      </c>
      <c r="E2061" s="2">
        <f t="shared" si="256"/>
        <v>2.7096900000000002</v>
      </c>
      <c r="F2061" s="2">
        <f t="shared" si="249"/>
        <v>2.7367799999999995</v>
      </c>
      <c r="G2061" s="2">
        <f t="shared" si="251"/>
        <v>2.6877</v>
      </c>
      <c r="H2061" s="2">
        <f t="shared" si="255"/>
        <v>2.2381499999999992</v>
      </c>
      <c r="I2061" s="2">
        <f t="array" ref="I2061">SUMPRODUCT(B2045:B2064, (ROW(B2045:B2064)-ROW(B2045)+1)) / (20*21/2)</f>
        <v>2.7137361904761903</v>
      </c>
      <c r="J2061" s="2">
        <f t="shared" si="250"/>
        <v>2.7183607083701813</v>
      </c>
      <c r="K2061" s="2">
        <f t="shared" si="252"/>
        <v>2.6626221466581539</v>
      </c>
    </row>
    <row r="2062" spans="1:11" ht="13.5" x14ac:dyDescent="0.25">
      <c r="A2062" s="3">
        <v>45006</v>
      </c>
      <c r="B2062" s="2">
        <v>2.7088999999999999</v>
      </c>
      <c r="C2062" s="2">
        <f t="shared" si="253"/>
        <v>8.099999999999774E-3</v>
      </c>
      <c r="D2062" s="2">
        <f t="shared" si="254"/>
        <v>2.7137199999999999</v>
      </c>
      <c r="E2062" s="2">
        <f t="shared" si="256"/>
        <v>2.71373</v>
      </c>
      <c r="F2062" s="2">
        <f t="shared" si="249"/>
        <v>2.7331399999999997</v>
      </c>
      <c r="G2062" s="2">
        <f t="shared" si="251"/>
        <v>2.6875379999999995</v>
      </c>
      <c r="H2062" s="2">
        <f t="shared" si="255"/>
        <v>2.2432039999999995</v>
      </c>
      <c r="I2062" s="2">
        <f t="array" ref="I2062">SUMPRODUCT(B2046:B2065, (ROW(B2046:B2065)-ROW(B2046)+1)) / (20*21/2)</f>
        <v>2.7122361904761902</v>
      </c>
      <c r="J2062" s="2">
        <f t="shared" si="250"/>
        <v>2.7174596885254023</v>
      </c>
      <c r="K2062" s="2">
        <f t="shared" si="252"/>
        <v>2.6644369644362653</v>
      </c>
    </row>
    <row r="2063" spans="1:11" ht="13.5" x14ac:dyDescent="0.25">
      <c r="A2063" s="3">
        <v>45007</v>
      </c>
      <c r="B2063" s="2">
        <v>2.7088999999999999</v>
      </c>
      <c r="C2063" s="2">
        <f t="shared" si="253"/>
        <v>0</v>
      </c>
      <c r="D2063" s="2">
        <f t="shared" si="254"/>
        <v>2.7088799999999997</v>
      </c>
      <c r="E2063" s="2">
        <f t="shared" si="256"/>
        <v>2.71373</v>
      </c>
      <c r="F2063" s="2">
        <f t="shared" si="249"/>
        <v>2.7294999999999998</v>
      </c>
      <c r="G2063" s="2">
        <f t="shared" si="251"/>
        <v>2.6883460000000001</v>
      </c>
      <c r="H2063" s="2">
        <f t="shared" si="255"/>
        <v>2.2482579999999994</v>
      </c>
      <c r="I2063" s="2">
        <f t="array" ref="I2063">SUMPRODUCT(B2047:B2066, (ROW(B2047:B2066)-ROW(B2047)+1)) / (20*21/2)</f>
        <v>2.7111595238095236</v>
      </c>
      <c r="J2063" s="2">
        <f t="shared" si="250"/>
        <v>2.7166444800944118</v>
      </c>
      <c r="K2063" s="2">
        <f t="shared" si="252"/>
        <v>2.6661806128897449</v>
      </c>
    </row>
    <row r="2064" spans="1:11" ht="13.5" x14ac:dyDescent="0.25">
      <c r="A2064" s="3">
        <v>45008</v>
      </c>
      <c r="B2064" s="2">
        <v>2.7088999999999999</v>
      </c>
      <c r="C2064" s="2">
        <f t="shared" si="253"/>
        <v>0</v>
      </c>
      <c r="D2064" s="2">
        <f t="shared" si="254"/>
        <v>2.7008000000000001</v>
      </c>
      <c r="E2064" s="2">
        <f t="shared" si="256"/>
        <v>2.71373</v>
      </c>
      <c r="F2064" s="2">
        <f t="shared" si="249"/>
        <v>2.7246499999999996</v>
      </c>
      <c r="G2064" s="2">
        <f t="shared" si="251"/>
        <v>2.690448</v>
      </c>
      <c r="H2064" s="2">
        <f t="shared" si="255"/>
        <v>2.2533119999999993</v>
      </c>
      <c r="I2064" s="2">
        <f t="array" ref="I2064">SUMPRODUCT(B2048:B2067, (ROW(B2048:B2067)-ROW(B2048)+1)) / (20*21/2)</f>
        <v>2.7104676190476189</v>
      </c>
      <c r="J2064" s="2">
        <f t="shared" si="250"/>
        <v>2.7159069105616109</v>
      </c>
      <c r="K2064" s="2">
        <f t="shared" si="252"/>
        <v>2.6678558829724999</v>
      </c>
    </row>
    <row r="2065" spans="1:11" ht="13.5" x14ac:dyDescent="0.25">
      <c r="A2065" s="3">
        <v>45009</v>
      </c>
      <c r="B2065" s="2">
        <v>2.7088999999999999</v>
      </c>
      <c r="C2065" s="2">
        <f t="shared" si="253"/>
        <v>0</v>
      </c>
      <c r="D2065" s="2">
        <f t="shared" si="254"/>
        <v>2.7072799999999999</v>
      </c>
      <c r="E2065" s="2">
        <f t="shared" si="256"/>
        <v>2.7113100000000001</v>
      </c>
      <c r="F2065" s="2">
        <f t="shared" si="249"/>
        <v>2.7202049999999995</v>
      </c>
      <c r="G2065" s="2">
        <f t="shared" si="251"/>
        <v>2.6919040000000001</v>
      </c>
      <c r="H2065" s="2">
        <f t="shared" si="255"/>
        <v>2.2582039999999997</v>
      </c>
      <c r="I2065" s="2">
        <f t="array" ref="I2065">SUMPRODUCT(B2049:B2068, (ROW(B2049:B2068)-ROW(B2049)+1)) / (20*21/2)</f>
        <v>2.7177019047619044</v>
      </c>
      <c r="J2065" s="2">
        <f t="shared" si="250"/>
        <v>2.7152395857462195</v>
      </c>
      <c r="K2065" s="2">
        <f t="shared" si="252"/>
        <v>2.6694654561892648</v>
      </c>
    </row>
    <row r="2066" spans="1:11" ht="13.5" x14ac:dyDescent="0.25">
      <c r="A2066" s="3">
        <v>45012</v>
      </c>
      <c r="B2066" s="2">
        <v>2.7088999999999999</v>
      </c>
      <c r="C2066" s="2">
        <f t="shared" si="253"/>
        <v>0</v>
      </c>
      <c r="D2066" s="2">
        <f t="shared" si="254"/>
        <v>2.7088999999999999</v>
      </c>
      <c r="E2066" s="2">
        <f t="shared" si="256"/>
        <v>2.7113100000000001</v>
      </c>
      <c r="F2066" s="2">
        <f t="shared" si="249"/>
        <v>2.7161649999999997</v>
      </c>
      <c r="G2066" s="2">
        <f t="shared" si="251"/>
        <v>2.6944920000000003</v>
      </c>
      <c r="H2066" s="2">
        <f t="shared" si="255"/>
        <v>2.2630959999999991</v>
      </c>
      <c r="I2066" s="2">
        <f t="array" ref="I2066">SUMPRODUCT(B2050:B2069, (ROW(B2050:B2069)-ROW(B2050)+1)) / (20*21/2)</f>
        <v>2.7271352380952383</v>
      </c>
      <c r="J2066" s="2">
        <f t="shared" si="250"/>
        <v>2.7146358156751513</v>
      </c>
      <c r="K2066" s="2">
        <f t="shared" si="252"/>
        <v>2.6710119088877251</v>
      </c>
    </row>
    <row r="2067" spans="1:11" ht="13.5" x14ac:dyDescent="0.25">
      <c r="A2067" s="3">
        <v>45013</v>
      </c>
      <c r="B2067" s="2">
        <v>2.7088999999999999</v>
      </c>
      <c r="C2067" s="2">
        <f t="shared" si="253"/>
        <v>0</v>
      </c>
      <c r="D2067" s="2">
        <f t="shared" si="254"/>
        <v>2.7088999999999999</v>
      </c>
      <c r="E2067" s="2">
        <f t="shared" si="256"/>
        <v>2.7113100000000001</v>
      </c>
      <c r="F2067" s="2">
        <f t="shared" si="249"/>
        <v>2.71374</v>
      </c>
      <c r="G2067" s="2">
        <f t="shared" si="251"/>
        <v>2.6974040000000001</v>
      </c>
      <c r="H2067" s="2">
        <f t="shared" si="255"/>
        <v>2.267987999999999</v>
      </c>
      <c r="I2067" s="2">
        <f t="array" ref="I2067">SUMPRODUCT(B2051:B2070, (ROW(B2051:B2070)-ROW(B2051)+1)) / (20*21/2)</f>
        <v>2.7362219047619045</v>
      </c>
      <c r="J2067" s="2">
        <f t="shared" si="250"/>
        <v>2.7140895475156133</v>
      </c>
      <c r="K2067" s="2">
        <f t="shared" si="252"/>
        <v>2.672497716382324</v>
      </c>
    </row>
    <row r="2068" spans="1:11" ht="13.5" x14ac:dyDescent="0.25">
      <c r="A2068" s="3">
        <v>45014</v>
      </c>
      <c r="B2068" s="2">
        <v>2.7896999999999998</v>
      </c>
      <c r="C2068" s="2">
        <f t="shared" si="253"/>
        <v>8.0799999999999983E-2</v>
      </c>
      <c r="D2068" s="2">
        <f t="shared" si="254"/>
        <v>2.72506</v>
      </c>
      <c r="E2068" s="2">
        <f t="shared" si="256"/>
        <v>2.7169699999999999</v>
      </c>
      <c r="F2068" s="2">
        <f t="shared" ref="F2068:F2131" si="257">AVERAGE(B2049:B2068)</f>
        <v>2.7149499999999995</v>
      </c>
      <c r="G2068" s="2">
        <f t="shared" si="251"/>
        <v>2.7030640000000004</v>
      </c>
      <c r="H2068" s="2">
        <f t="shared" si="255"/>
        <v>2.2732839999999985</v>
      </c>
      <c r="I2068" s="2">
        <f t="array" ref="I2068">SUMPRODUCT(B2052:B2071, (ROW(B2052:B2071)-ROW(B2052)+1)) / (20*21/2)</f>
        <v>2.7432652380952378</v>
      </c>
      <c r="J2068" s="2">
        <f t="shared" si="250"/>
        <v>2.7212905429903165</v>
      </c>
      <c r="K2068" s="2">
        <f t="shared" si="252"/>
        <v>2.6770938843673311</v>
      </c>
    </row>
    <row r="2069" spans="1:11" ht="13.5" x14ac:dyDescent="0.25">
      <c r="A2069" s="3">
        <v>45015</v>
      </c>
      <c r="B2069" s="2">
        <v>2.8140000000000001</v>
      </c>
      <c r="C2069" s="2">
        <f t="shared" si="253"/>
        <v>2.430000000000021E-2</v>
      </c>
      <c r="D2069" s="2">
        <f t="shared" si="254"/>
        <v>2.7460800000000001</v>
      </c>
      <c r="E2069" s="2">
        <f t="shared" si="256"/>
        <v>2.7234399999999996</v>
      </c>
      <c r="F2069" s="2">
        <f t="shared" si="257"/>
        <v>2.7185899999999998</v>
      </c>
      <c r="G2069" s="2">
        <f t="shared" si="251"/>
        <v>2.7101800000000003</v>
      </c>
      <c r="H2069" s="2">
        <f t="shared" si="255"/>
        <v>2.278701499999999</v>
      </c>
      <c r="I2069" s="2">
        <f t="array" ref="I2069">SUMPRODUCT(B2053:B2072, (ROW(B2053:B2072)-ROW(B2053)+1)) / (20*21/2)</f>
        <v>2.7498852380952381</v>
      </c>
      <c r="J2069" s="2">
        <f t="shared" ref="J2069:J2132" si="258">$J$4*B2069+J2068*(1-$J$4)</f>
        <v>2.7301200150864773</v>
      </c>
      <c r="K2069" s="2">
        <f t="shared" si="252"/>
        <v>2.6824627516470438</v>
      </c>
    </row>
    <row r="2070" spans="1:11" ht="13.5" x14ac:dyDescent="0.25">
      <c r="A2070" s="3">
        <v>45016</v>
      </c>
      <c r="B2070" s="2">
        <v>2.8140000000000001</v>
      </c>
      <c r="C2070" s="2">
        <f t="shared" si="253"/>
        <v>0</v>
      </c>
      <c r="D2070" s="2">
        <f t="shared" si="254"/>
        <v>2.7671000000000001</v>
      </c>
      <c r="E2070" s="2">
        <f t="shared" si="256"/>
        <v>2.73719</v>
      </c>
      <c r="F2070" s="2">
        <f t="shared" si="257"/>
        <v>2.7238449999999998</v>
      </c>
      <c r="G2070" s="2">
        <f t="shared" si="251"/>
        <v>2.7163259999999996</v>
      </c>
      <c r="H2070" s="2">
        <f t="shared" si="255"/>
        <v>2.2841189999999991</v>
      </c>
      <c r="I2070" s="2">
        <f t="array" ref="I2070">SUMPRODUCT(B2054:B2073, (ROW(B2054:B2073)-ROW(B2054)+1)) / (20*21/2)</f>
        <v>2.755889523809524</v>
      </c>
      <c r="J2070" s="2">
        <f t="shared" si="258"/>
        <v>2.7381085850782414</v>
      </c>
      <c r="K2070" s="2">
        <f t="shared" si="252"/>
        <v>2.6876210751118661</v>
      </c>
    </row>
    <row r="2071" spans="1:11" ht="13.5" x14ac:dyDescent="0.25">
      <c r="A2071" s="3">
        <v>45019</v>
      </c>
      <c r="B2071" s="2">
        <v>2.7978000000000001</v>
      </c>
      <c r="C2071" s="2">
        <f t="shared" si="253"/>
        <v>-1.6199999999999992E-2</v>
      </c>
      <c r="D2071" s="2">
        <f t="shared" si="254"/>
        <v>2.7848800000000002</v>
      </c>
      <c r="E2071" s="2">
        <f t="shared" si="256"/>
        <v>2.7468899999999996</v>
      </c>
      <c r="F2071" s="2">
        <f t="shared" si="257"/>
        <v>2.7282900000000003</v>
      </c>
      <c r="G2071" s="2">
        <f t="shared" si="251"/>
        <v>2.7210159999999997</v>
      </c>
      <c r="H2071" s="2">
        <f t="shared" si="255"/>
        <v>2.289455499999999</v>
      </c>
      <c r="I2071" s="2">
        <f t="array" ref="I2071">SUMPRODUCT(B2055:B2074, (ROW(B2055:B2074)-ROW(B2055)+1)) / (20*21/2)</f>
        <v>2.7606990476190472</v>
      </c>
      <c r="J2071" s="2">
        <f t="shared" si="258"/>
        <v>2.7437934817374567</v>
      </c>
      <c r="K2071" s="2">
        <f t="shared" si="252"/>
        <v>2.6919418172643423</v>
      </c>
    </row>
    <row r="2072" spans="1:11" ht="13.5" x14ac:dyDescent="0.25">
      <c r="A2072" s="3">
        <v>45020</v>
      </c>
      <c r="B2072" s="2">
        <v>2.7978000000000001</v>
      </c>
      <c r="C2072" s="2">
        <f t="shared" si="253"/>
        <v>0</v>
      </c>
      <c r="D2072" s="2">
        <f t="shared" si="254"/>
        <v>2.8026600000000004</v>
      </c>
      <c r="E2072" s="2">
        <f t="shared" si="256"/>
        <v>2.7557799999999997</v>
      </c>
      <c r="F2072" s="2">
        <f t="shared" si="257"/>
        <v>2.7347549999999998</v>
      </c>
      <c r="G2072" s="2">
        <f t="shared" si="251"/>
        <v>2.7252199999999998</v>
      </c>
      <c r="H2072" s="2">
        <f t="shared" si="255"/>
        <v>2.2947919999999993</v>
      </c>
      <c r="I2072" s="2">
        <f t="array" ref="I2072">SUMPRODUCT(B2056:B2075, (ROW(B2056:B2075)-ROW(B2056)+1)) / (20*21/2)</f>
        <v>2.7658952380952386</v>
      </c>
      <c r="J2072" s="2">
        <f t="shared" si="258"/>
        <v>2.7489369596672231</v>
      </c>
      <c r="K2072" s="2">
        <f t="shared" si="252"/>
        <v>2.6960931185480939</v>
      </c>
    </row>
    <row r="2073" spans="1:11" ht="13.5" x14ac:dyDescent="0.25">
      <c r="A2073" s="3">
        <v>45021</v>
      </c>
      <c r="B2073" s="2">
        <v>2.7978000000000001</v>
      </c>
      <c r="C2073" s="2">
        <f t="shared" si="253"/>
        <v>0</v>
      </c>
      <c r="D2073" s="2">
        <f t="shared" si="254"/>
        <v>2.8042800000000003</v>
      </c>
      <c r="E2073" s="2">
        <f t="shared" si="256"/>
        <v>2.7646699999999997</v>
      </c>
      <c r="F2073" s="2">
        <f t="shared" si="257"/>
        <v>2.7391999999999999</v>
      </c>
      <c r="G2073" s="2">
        <f t="shared" si="251"/>
        <v>2.7286160000000002</v>
      </c>
      <c r="H2073" s="2">
        <f t="shared" si="255"/>
        <v>2.3001284999999991</v>
      </c>
      <c r="I2073" s="2">
        <f t="array" ref="I2073">SUMPRODUCT(B2057:B2076, (ROW(B2057:B2076)-ROW(B2057)+1)) / (20*21/2)</f>
        <v>2.7723261904761904</v>
      </c>
      <c r="J2073" s="2">
        <f t="shared" si="258"/>
        <v>2.7535905825560589</v>
      </c>
      <c r="K2073" s="2">
        <f t="shared" si="252"/>
        <v>2.7000816237030709</v>
      </c>
    </row>
    <row r="2074" spans="1:11" ht="13.5" x14ac:dyDescent="0.25">
      <c r="A2074" s="3">
        <v>45022</v>
      </c>
      <c r="B2074" s="2">
        <v>2.7896999999999998</v>
      </c>
      <c r="C2074" s="2">
        <f t="shared" si="253"/>
        <v>-8.1000000000002181E-3</v>
      </c>
      <c r="D2074" s="2">
        <f t="shared" si="254"/>
        <v>2.7994200000000005</v>
      </c>
      <c r="E2074" s="2">
        <f t="shared" si="256"/>
        <v>2.7727499999999994</v>
      </c>
      <c r="F2074" s="2">
        <f t="shared" si="257"/>
        <v>2.7432400000000001</v>
      </c>
      <c r="G2074" s="2">
        <f t="shared" si="251"/>
        <v>2.7318500000000001</v>
      </c>
      <c r="H2074" s="2">
        <f t="shared" si="255"/>
        <v>2.3055864999999991</v>
      </c>
      <c r="I2074" s="2">
        <f t="array" ref="I2074">SUMPRODUCT(B2058:B2077, (ROW(B2058:B2077)-ROW(B2058)+1)) / (20*21/2)</f>
        <v>2.7782566666666662</v>
      </c>
      <c r="J2074" s="2">
        <f t="shared" si="258"/>
        <v>2.7570295746935769</v>
      </c>
      <c r="K2074" s="2">
        <f t="shared" si="252"/>
        <v>2.7035960698323622</v>
      </c>
    </row>
    <row r="2075" spans="1:11" ht="13.5" x14ac:dyDescent="0.25">
      <c r="A2075" s="3">
        <v>45023</v>
      </c>
      <c r="B2075" s="2">
        <v>2.7978000000000001</v>
      </c>
      <c r="C2075" s="2">
        <f t="shared" si="253"/>
        <v>8.1000000000002181E-3</v>
      </c>
      <c r="D2075" s="2">
        <f t="shared" si="254"/>
        <v>2.7961800000000001</v>
      </c>
      <c r="E2075" s="2">
        <f t="shared" si="256"/>
        <v>2.7816399999999994</v>
      </c>
      <c r="F2075" s="2">
        <f t="shared" si="257"/>
        <v>2.7464750000000007</v>
      </c>
      <c r="G2075" s="2">
        <f t="shared" si="251"/>
        <v>2.7358919999999993</v>
      </c>
      <c r="H2075" s="2">
        <f t="shared" si="255"/>
        <v>2.3109634999999993</v>
      </c>
      <c r="I2075" s="2">
        <f t="array" ref="I2075">SUMPRODUCT(B2059:B2078, (ROW(B2059:B2078)-ROW(B2059)+1)) / (20*21/2)</f>
        <v>2.7836866666666662</v>
      </c>
      <c r="J2075" s="2">
        <f t="shared" si="258"/>
        <v>2.7609124723418077</v>
      </c>
      <c r="K2075" s="2">
        <f t="shared" si="252"/>
        <v>2.7072903416036422</v>
      </c>
    </row>
    <row r="2076" spans="1:11" ht="13.5" x14ac:dyDescent="0.25">
      <c r="A2076" s="3">
        <v>45026</v>
      </c>
      <c r="B2076" s="2">
        <v>2.8140000000000001</v>
      </c>
      <c r="C2076" s="2">
        <f t="shared" si="253"/>
        <v>1.6199999999999992E-2</v>
      </c>
      <c r="D2076" s="2">
        <f t="shared" si="254"/>
        <v>2.7994200000000005</v>
      </c>
      <c r="E2076" s="2">
        <f t="shared" si="256"/>
        <v>2.7921499999999999</v>
      </c>
      <c r="F2076" s="2">
        <f t="shared" si="257"/>
        <v>2.7517300000000007</v>
      </c>
      <c r="G2076" s="2">
        <f t="shared" si="251"/>
        <v>2.7389639999999997</v>
      </c>
      <c r="H2076" s="2">
        <f t="shared" si="255"/>
        <v>2.3164214999999992</v>
      </c>
      <c r="I2076" s="2">
        <f t="array" ref="I2076">SUMPRODUCT(B2060:B2079, (ROW(B2060:B2079)-ROW(B2060)+1)) / (20*21/2)</f>
        <v>2.7887314285714284</v>
      </c>
      <c r="J2076" s="2">
        <f t="shared" si="258"/>
        <v>2.7659684273568734</v>
      </c>
      <c r="K2076" s="2">
        <f t="shared" si="252"/>
        <v>2.7114750340897742</v>
      </c>
    </row>
    <row r="2077" spans="1:11" ht="13.5" x14ac:dyDescent="0.25">
      <c r="A2077" s="3">
        <v>45027</v>
      </c>
      <c r="B2077" s="2">
        <v>2.8140000000000001</v>
      </c>
      <c r="C2077" s="2">
        <f t="shared" si="253"/>
        <v>0</v>
      </c>
      <c r="D2077" s="2">
        <f t="shared" si="254"/>
        <v>2.8026600000000004</v>
      </c>
      <c r="E2077" s="2">
        <f t="shared" si="256"/>
        <v>2.8026599999999999</v>
      </c>
      <c r="F2077" s="2">
        <f t="shared" si="257"/>
        <v>2.7569850000000007</v>
      </c>
      <c r="G2077" s="2">
        <f t="shared" si="251"/>
        <v>2.7412279999999991</v>
      </c>
      <c r="H2077" s="2">
        <f t="shared" si="255"/>
        <v>2.3219199999999995</v>
      </c>
      <c r="I2077" s="2">
        <f t="array" ref="I2077">SUMPRODUCT(B2061:B2080, (ROW(B2061:B2080)-ROW(B2061)+1)) / (20*21/2)</f>
        <v>2.793468095238095</v>
      </c>
      <c r="J2077" s="2">
        <f t="shared" si="258"/>
        <v>2.7705428628466953</v>
      </c>
      <c r="K2077" s="2">
        <f t="shared" si="252"/>
        <v>2.7154956209882148</v>
      </c>
    </row>
    <row r="2078" spans="1:11" ht="13.5" x14ac:dyDescent="0.25">
      <c r="A2078" s="3">
        <v>45028</v>
      </c>
      <c r="B2078" s="2">
        <v>2.8140000000000001</v>
      </c>
      <c r="C2078" s="2">
        <f t="shared" si="253"/>
        <v>0</v>
      </c>
      <c r="D2078" s="2">
        <f t="shared" si="254"/>
        <v>2.8059000000000003</v>
      </c>
      <c r="E2078" s="2">
        <f t="shared" si="256"/>
        <v>2.8050900000000003</v>
      </c>
      <c r="F2078" s="2">
        <f t="shared" si="257"/>
        <v>2.7610300000000003</v>
      </c>
      <c r="G2078" s="2">
        <f t="shared" si="251"/>
        <v>2.7433299999999989</v>
      </c>
      <c r="H2078" s="2">
        <f t="shared" si="255"/>
        <v>2.3274184999999998</v>
      </c>
      <c r="I2078" s="2">
        <f t="array" ref="I2078">SUMPRODUCT(B2062:B2081, (ROW(B2062:B2081)-ROW(B2062)+1)) / (20*21/2)</f>
        <v>2.7975500000000002</v>
      </c>
      <c r="J2078" s="2">
        <f t="shared" si="258"/>
        <v>2.7746816378136767</v>
      </c>
      <c r="K2078" s="2">
        <f t="shared" si="252"/>
        <v>2.7193585378122065</v>
      </c>
    </row>
    <row r="2079" spans="1:11" ht="13.5" x14ac:dyDescent="0.25">
      <c r="A2079" s="3">
        <v>45029</v>
      </c>
      <c r="B2079" s="2">
        <v>2.8140000000000001</v>
      </c>
      <c r="C2079" s="2">
        <f t="shared" si="253"/>
        <v>0</v>
      </c>
      <c r="D2079" s="2">
        <f t="shared" si="254"/>
        <v>2.8107600000000001</v>
      </c>
      <c r="E2079" s="2">
        <f t="shared" si="256"/>
        <v>2.8050900000000003</v>
      </c>
      <c r="F2079" s="2">
        <f t="shared" si="257"/>
        <v>2.764265</v>
      </c>
      <c r="G2079" s="2">
        <f t="shared" si="251"/>
        <v>2.7457559999999988</v>
      </c>
      <c r="H2079" s="2">
        <f t="shared" si="255"/>
        <v>2.3329170000000001</v>
      </c>
      <c r="I2079" s="2">
        <f t="array" ref="I2079">SUMPRODUCT(B2063:B2082, (ROW(B2063:B2082)-ROW(B2063)+1)) / (20*21/2)</f>
        <v>2.7987785714285711</v>
      </c>
      <c r="J2079" s="2">
        <f t="shared" si="258"/>
        <v>2.7784262437361837</v>
      </c>
      <c r="K2079" s="2">
        <f t="shared" si="252"/>
        <v>2.7230699677019241</v>
      </c>
    </row>
    <row r="2080" spans="1:11" ht="13.5" x14ac:dyDescent="0.25">
      <c r="A2080" s="3">
        <v>45030</v>
      </c>
      <c r="B2080" s="2">
        <v>2.8140000000000001</v>
      </c>
      <c r="C2080" s="2">
        <f t="shared" si="253"/>
        <v>0</v>
      </c>
      <c r="D2080" s="2">
        <f t="shared" si="254"/>
        <v>2.8140000000000001</v>
      </c>
      <c r="E2080" s="2">
        <f t="shared" si="256"/>
        <v>2.8050899999999999</v>
      </c>
      <c r="F2080" s="2">
        <f t="shared" si="257"/>
        <v>2.7711400000000004</v>
      </c>
      <c r="G2080" s="2">
        <f t="shared" si="251"/>
        <v>2.7481819999999986</v>
      </c>
      <c r="H2080" s="2">
        <f t="shared" si="255"/>
        <v>2.3384155</v>
      </c>
      <c r="I2080" s="2">
        <f t="array" ref="I2080">SUMPRODUCT(B2064:B2083, (ROW(B2064:B2083)-ROW(B2064)+1)) / (20*21/2)</f>
        <v>2.7988604761904763</v>
      </c>
      <c r="J2080" s="2">
        <f t="shared" si="258"/>
        <v>2.7818142205232137</v>
      </c>
      <c r="K2080" s="2">
        <f t="shared" si="252"/>
        <v>2.7266358513214568</v>
      </c>
    </row>
    <row r="2081" spans="1:11" ht="13.5" x14ac:dyDescent="0.25">
      <c r="A2081" s="3">
        <v>45033</v>
      </c>
      <c r="B2081" s="2">
        <v>2.8140000000000001</v>
      </c>
      <c r="C2081" s="2">
        <f t="shared" si="253"/>
        <v>0</v>
      </c>
      <c r="D2081" s="2">
        <f t="shared" si="254"/>
        <v>2.8140000000000001</v>
      </c>
      <c r="E2081" s="2">
        <f t="shared" si="256"/>
        <v>2.8067100000000003</v>
      </c>
      <c r="F2081" s="2">
        <f t="shared" si="257"/>
        <v>2.7767999999999997</v>
      </c>
      <c r="G2081" s="2">
        <f t="shared" si="251"/>
        <v>2.7504459999999988</v>
      </c>
      <c r="H2081" s="2">
        <f t="shared" si="255"/>
        <v>2.3438330000000001</v>
      </c>
      <c r="I2081" s="2">
        <f t="array" ref="I2081">SUMPRODUCT(B2065:B2084, (ROW(B2065:B2084)-ROW(B2065)+1)) / (20*21/2)</f>
        <v>2.7978242857142854</v>
      </c>
      <c r="J2081" s="2">
        <f t="shared" si="258"/>
        <v>2.7848795328543359</v>
      </c>
      <c r="K2081" s="2">
        <f t="shared" si="252"/>
        <v>2.7300618963676744</v>
      </c>
    </row>
    <row r="2082" spans="1:11" ht="13.5" x14ac:dyDescent="0.25">
      <c r="A2082" s="3">
        <v>45034</v>
      </c>
      <c r="B2082" s="2">
        <v>2.7896999999999998</v>
      </c>
      <c r="C2082" s="2">
        <f t="shared" si="253"/>
        <v>-2.430000000000021E-2</v>
      </c>
      <c r="D2082" s="2">
        <f t="shared" si="254"/>
        <v>2.8091400000000002</v>
      </c>
      <c r="E2082" s="2">
        <f t="shared" si="256"/>
        <v>2.8059000000000003</v>
      </c>
      <c r="F2082" s="2">
        <f t="shared" si="257"/>
        <v>2.78084</v>
      </c>
      <c r="G2082" s="2">
        <f t="shared" si="251"/>
        <v>2.7522239999999987</v>
      </c>
      <c r="H2082" s="2">
        <f t="shared" si="255"/>
        <v>2.349129</v>
      </c>
      <c r="I2082" s="2">
        <f t="array" ref="I2082">SUMPRODUCT(B2066:B2085, (ROW(B2066:B2085)-ROW(B2066)+1)) / (20*21/2)</f>
        <v>2.8018704761904765</v>
      </c>
      <c r="J2082" s="2">
        <f t="shared" si="258"/>
        <v>2.7853386249634466</v>
      </c>
      <c r="K2082" s="2">
        <f t="shared" si="252"/>
        <v>2.7324006455297263</v>
      </c>
    </row>
    <row r="2083" spans="1:11" ht="13.5" x14ac:dyDescent="0.25">
      <c r="A2083" s="3">
        <v>45035</v>
      </c>
      <c r="B2083" s="2">
        <v>2.7816999999999998</v>
      </c>
      <c r="C2083" s="2">
        <f t="shared" si="253"/>
        <v>-8.0000000000000071E-3</v>
      </c>
      <c r="D2083" s="2">
        <f t="shared" si="254"/>
        <v>2.8026800000000001</v>
      </c>
      <c r="E2083" s="2">
        <f t="shared" si="256"/>
        <v>2.8042899999999999</v>
      </c>
      <c r="F2083" s="2">
        <f t="shared" si="257"/>
        <v>2.7844799999999998</v>
      </c>
      <c r="G2083" s="2">
        <f t="shared" si="251"/>
        <v>2.7540039999999992</v>
      </c>
      <c r="H2083" s="2">
        <f t="shared" si="255"/>
        <v>2.3543045000000005</v>
      </c>
      <c r="I2083" s="2">
        <f t="array" ref="I2083">SUMPRODUCT(B2067:B2086, (ROW(B2067:B2086)-ROW(B2067)+1)) / (20*21/2)</f>
        <v>2.8061104761904758</v>
      </c>
      <c r="J2083" s="2">
        <f t="shared" si="258"/>
        <v>2.7849920892526421</v>
      </c>
      <c r="K2083" s="2">
        <f t="shared" si="252"/>
        <v>2.7343339535481683</v>
      </c>
    </row>
    <row r="2084" spans="1:11" ht="13.5" x14ac:dyDescent="0.25">
      <c r="A2084" s="3">
        <v>45036</v>
      </c>
      <c r="B2084" s="2">
        <v>2.7736000000000001</v>
      </c>
      <c r="C2084" s="2">
        <f t="shared" si="253"/>
        <v>-8.099999999999774E-3</v>
      </c>
      <c r="D2084" s="2">
        <f t="shared" si="254"/>
        <v>2.7946</v>
      </c>
      <c r="E2084" s="2">
        <f t="shared" si="256"/>
        <v>2.8026800000000001</v>
      </c>
      <c r="F2084" s="2">
        <f t="shared" si="257"/>
        <v>2.7877149999999999</v>
      </c>
      <c r="G2084" s="2">
        <f t="shared" si="251"/>
        <v>2.7556219999999989</v>
      </c>
      <c r="H2084" s="2">
        <f t="shared" si="255"/>
        <v>2.3594395000000001</v>
      </c>
      <c r="I2084" s="2">
        <f t="array" ref="I2084">SUMPRODUCT(B2068:B2087, (ROW(B2068:B2087)-ROW(B2068)+1)) / (20*21/2)</f>
        <v>2.8128104761904766</v>
      </c>
      <c r="J2084" s="2">
        <f t="shared" si="258"/>
        <v>2.7839071283714381</v>
      </c>
      <c r="K2084" s="2">
        <f t="shared" si="252"/>
        <v>2.7358737985070638</v>
      </c>
    </row>
    <row r="2085" spans="1:11" ht="13.5" x14ac:dyDescent="0.25">
      <c r="A2085" s="3">
        <v>45040</v>
      </c>
      <c r="B2085" s="2">
        <v>2.8302</v>
      </c>
      <c r="C2085" s="2">
        <f t="shared" si="253"/>
        <v>5.6599999999999984E-2</v>
      </c>
      <c r="D2085" s="2">
        <f t="shared" si="254"/>
        <v>2.7978399999999999</v>
      </c>
      <c r="E2085" s="2">
        <f t="shared" si="256"/>
        <v>2.80592</v>
      </c>
      <c r="F2085" s="2">
        <f t="shared" si="257"/>
        <v>2.7937799999999999</v>
      </c>
      <c r="G2085" s="2">
        <f t="shared" si="251"/>
        <v>2.7588559999999989</v>
      </c>
      <c r="H2085" s="2">
        <f t="shared" si="255"/>
        <v>2.3648575000000003</v>
      </c>
      <c r="I2085" s="2">
        <f t="array" ref="I2085">SUMPRODUCT(B2069:B2088, (ROW(B2069:B2088)-ROW(B2069)+1)) / (20*21/2)</f>
        <v>2.8179690476190475</v>
      </c>
      <c r="J2085" s="2">
        <f t="shared" si="258"/>
        <v>2.7883159732884439</v>
      </c>
      <c r="K2085" s="2">
        <f t="shared" si="252"/>
        <v>2.7395728652322773</v>
      </c>
    </row>
    <row r="2086" spans="1:11" ht="13.5" x14ac:dyDescent="0.25">
      <c r="A2086" s="3">
        <v>45041</v>
      </c>
      <c r="B2086" s="2">
        <v>2.8382999999999998</v>
      </c>
      <c r="C2086" s="2">
        <f t="shared" si="253"/>
        <v>8.099999999999774E-3</v>
      </c>
      <c r="D2086" s="2">
        <f t="shared" si="254"/>
        <v>2.8026999999999997</v>
      </c>
      <c r="E2086" s="2">
        <f t="shared" si="256"/>
        <v>2.8083499999999999</v>
      </c>
      <c r="F2086" s="2">
        <f t="shared" si="257"/>
        <v>2.8002499999999997</v>
      </c>
      <c r="G2086" s="2">
        <f t="shared" si="251"/>
        <v>2.7622519999999979</v>
      </c>
      <c r="H2086" s="2">
        <f t="shared" si="255"/>
        <v>2.3703565000000002</v>
      </c>
      <c r="I2086" s="2">
        <f t="array" ref="I2086">SUMPRODUCT(B2070:B2089, (ROW(B2070:B2089)-ROW(B2070)+1)) / (20*21/2)</f>
        <v>2.8289428571428572</v>
      </c>
      <c r="J2086" s="2">
        <f t="shared" si="258"/>
        <v>2.7930763567847823</v>
      </c>
      <c r="K2086" s="2">
        <f t="shared" si="252"/>
        <v>2.7434445175761097</v>
      </c>
    </row>
    <row r="2087" spans="1:11" ht="13.5" x14ac:dyDescent="0.25">
      <c r="A2087" s="3">
        <v>45042</v>
      </c>
      <c r="B2087" s="2">
        <v>2.8706</v>
      </c>
      <c r="C2087" s="2">
        <f t="shared" si="253"/>
        <v>3.2300000000000217E-2</v>
      </c>
      <c r="D2087" s="2">
        <f t="shared" si="254"/>
        <v>2.8188800000000001</v>
      </c>
      <c r="E2087" s="2">
        <f t="shared" si="256"/>
        <v>2.8140100000000001</v>
      </c>
      <c r="F2087" s="2">
        <f t="shared" si="257"/>
        <v>2.808335</v>
      </c>
      <c r="G2087" s="2">
        <f t="shared" si="251"/>
        <v>2.7656479999999983</v>
      </c>
      <c r="H2087" s="2">
        <f t="shared" si="255"/>
        <v>2.3762190000000003</v>
      </c>
      <c r="I2087" s="2">
        <f t="array" ref="I2087">SUMPRODUCT(B2071:B2090, (ROW(B2071:B2090)-ROW(B2071)+1)) / (20*21/2)</f>
        <v>2.8401490476190476</v>
      </c>
      <c r="J2087" s="2">
        <f t="shared" si="258"/>
        <v>2.8004595609005172</v>
      </c>
      <c r="K2087" s="2">
        <f t="shared" si="252"/>
        <v>2.748431007082929</v>
      </c>
    </row>
    <row r="2088" spans="1:11" ht="13.5" x14ac:dyDescent="0.25">
      <c r="A2088" s="3">
        <v>45043</v>
      </c>
      <c r="B2088" s="2">
        <v>2.8624999999999998</v>
      </c>
      <c r="C2088" s="2">
        <f t="shared" si="253"/>
        <v>-8.1000000000002181E-3</v>
      </c>
      <c r="D2088" s="2">
        <f t="shared" si="254"/>
        <v>2.8350400000000002</v>
      </c>
      <c r="E2088" s="2">
        <f t="shared" si="256"/>
        <v>2.8188599999999999</v>
      </c>
      <c r="F2088" s="2">
        <f t="shared" si="257"/>
        <v>2.8119749999999999</v>
      </c>
      <c r="G2088" s="2">
        <f t="shared" si="251"/>
        <v>2.7669419999999989</v>
      </c>
      <c r="H2088" s="2">
        <f t="shared" si="255"/>
        <v>2.3820410000000001</v>
      </c>
      <c r="I2088" s="2">
        <f t="array" ref="I2088">SUMPRODUCT(B2072:B2091, (ROW(B2072:B2091)-ROW(B2072)+1)) / (20*21/2)</f>
        <v>2.8484633333333331</v>
      </c>
      <c r="J2088" s="2">
        <f t="shared" si="258"/>
        <v>2.806368174148087</v>
      </c>
      <c r="K2088" s="2">
        <f t="shared" si="252"/>
        <v>2.7529043009228142</v>
      </c>
    </row>
    <row r="2089" spans="1:11" ht="13.5" x14ac:dyDescent="0.25">
      <c r="A2089" s="3">
        <v>45044</v>
      </c>
      <c r="B2089" s="2">
        <v>2.9272</v>
      </c>
      <c r="C2089" s="2">
        <f t="shared" si="253"/>
        <v>6.4700000000000202E-2</v>
      </c>
      <c r="D2089" s="2">
        <f t="shared" si="254"/>
        <v>2.8657599999999994</v>
      </c>
      <c r="E2089" s="2">
        <f t="shared" si="256"/>
        <v>2.8301799999999999</v>
      </c>
      <c r="F2089" s="2">
        <f t="shared" si="257"/>
        <v>2.8176349999999997</v>
      </c>
      <c r="G2089" s="2">
        <f t="shared" si="251"/>
        <v>2.7698519999999989</v>
      </c>
      <c r="H2089" s="2">
        <f t="shared" si="255"/>
        <v>2.3880245000000002</v>
      </c>
      <c r="I2089" s="2">
        <f t="array" ref="I2089">SUMPRODUCT(B2073:B2092, (ROW(B2073:B2092)-ROW(B2073)+1)) / (20*21/2)</f>
        <v>2.8562385714285714</v>
      </c>
      <c r="J2089" s="2">
        <f t="shared" si="258"/>
        <v>2.8178759670863647</v>
      </c>
      <c r="K2089" s="2">
        <f t="shared" si="252"/>
        <v>2.7597394263768216</v>
      </c>
    </row>
    <row r="2090" spans="1:11" ht="13.5" x14ac:dyDescent="0.25">
      <c r="A2090" s="3">
        <v>45048</v>
      </c>
      <c r="B2090" s="2">
        <v>2.9352999999999998</v>
      </c>
      <c r="C2090" s="2">
        <f t="shared" si="253"/>
        <v>8.099999999999774E-3</v>
      </c>
      <c r="D2090" s="2">
        <f t="shared" si="254"/>
        <v>2.8867799999999999</v>
      </c>
      <c r="E2090" s="2">
        <f t="shared" si="256"/>
        <v>2.8423099999999999</v>
      </c>
      <c r="F2090" s="2">
        <f t="shared" si="257"/>
        <v>2.8236999999999997</v>
      </c>
      <c r="G2090" s="2">
        <f t="shared" si="251"/>
        <v>2.7732479999999993</v>
      </c>
      <c r="H2090" s="2">
        <f t="shared" si="255"/>
        <v>2.3940890000000001</v>
      </c>
      <c r="I2090" s="2">
        <f t="array" ref="I2090">SUMPRODUCT(B2074:B2093, (ROW(B2074:B2093)-ROW(B2074)+1)) / (20*21/2)</f>
        <v>2.8657890476190477</v>
      </c>
      <c r="J2090" s="2">
        <f t="shared" si="258"/>
        <v>2.8290592083162349</v>
      </c>
      <c r="K2090" s="2">
        <f t="shared" si="252"/>
        <v>2.7666241547542012</v>
      </c>
    </row>
    <row r="2091" spans="1:11" ht="13.5" x14ac:dyDescent="0.25">
      <c r="A2091" s="3">
        <v>45049</v>
      </c>
      <c r="B2091" s="2">
        <v>2.911</v>
      </c>
      <c r="C2091" s="2">
        <f t="shared" si="253"/>
        <v>-2.4299999999999766E-2</v>
      </c>
      <c r="D2091" s="2">
        <f t="shared" si="254"/>
        <v>2.9013199999999997</v>
      </c>
      <c r="E2091" s="2">
        <f t="shared" si="256"/>
        <v>2.8520099999999999</v>
      </c>
      <c r="F2091" s="2">
        <f t="shared" si="257"/>
        <v>2.8293599999999999</v>
      </c>
      <c r="G2091" s="2">
        <f t="shared" si="251"/>
        <v>2.7758339999999988</v>
      </c>
      <c r="H2091" s="2">
        <f t="shared" si="255"/>
        <v>2.4003150000000004</v>
      </c>
      <c r="I2091" s="2">
        <f t="array" ref="I2091">SUMPRODUCT(B2075:B2094, (ROW(B2075:B2094)-ROW(B2075)+1)) / (20*21/2)</f>
        <v>2.8769990476190475</v>
      </c>
      <c r="J2091" s="2">
        <f t="shared" si="258"/>
        <v>2.8368630932384984</v>
      </c>
      <c r="K2091" s="2">
        <f t="shared" si="252"/>
        <v>2.7722859526069774</v>
      </c>
    </row>
    <row r="2092" spans="1:11" ht="13.5" x14ac:dyDescent="0.25">
      <c r="A2092" s="3">
        <v>45050</v>
      </c>
      <c r="B2092" s="2">
        <v>2.911</v>
      </c>
      <c r="C2092" s="2">
        <f t="shared" si="253"/>
        <v>0</v>
      </c>
      <c r="D2092" s="2">
        <f t="shared" si="254"/>
        <v>2.9093999999999998</v>
      </c>
      <c r="E2092" s="2">
        <f t="shared" si="256"/>
        <v>2.8641400000000004</v>
      </c>
      <c r="F2092" s="2">
        <f t="shared" si="257"/>
        <v>2.8350199999999997</v>
      </c>
      <c r="G2092" s="2">
        <f t="shared" si="251"/>
        <v>2.7784199999999992</v>
      </c>
      <c r="H2092" s="2">
        <f t="shared" si="255"/>
        <v>2.4062579999999998</v>
      </c>
      <c r="I2092" s="2">
        <f t="array" ref="I2092">SUMPRODUCT(B2076:B2095, (ROW(B2076:B2095)-ROW(B2076)+1)) / (20*21/2)</f>
        <v>2.8950952380952382</v>
      </c>
      <c r="J2092" s="2">
        <f t="shared" si="258"/>
        <v>2.8439237510253079</v>
      </c>
      <c r="K2092" s="2">
        <f t="shared" si="252"/>
        <v>2.7777257191714098</v>
      </c>
    </row>
    <row r="2093" spans="1:11" ht="13.5" x14ac:dyDescent="0.25">
      <c r="A2093" s="3">
        <v>45051</v>
      </c>
      <c r="B2093" s="2">
        <v>2.9352999999999998</v>
      </c>
      <c r="C2093" s="2">
        <f t="shared" si="253"/>
        <v>2.4299999999999766E-2</v>
      </c>
      <c r="D2093" s="2">
        <f t="shared" si="254"/>
        <v>2.9239600000000001</v>
      </c>
      <c r="E2093" s="2">
        <f t="shared" si="256"/>
        <v>2.8795000000000002</v>
      </c>
      <c r="F2093" s="2">
        <f t="shared" si="257"/>
        <v>2.8418949999999996</v>
      </c>
      <c r="G2093" s="2">
        <f t="shared" si="251"/>
        <v>2.7814919999999996</v>
      </c>
      <c r="H2093" s="2">
        <f t="shared" si="255"/>
        <v>2.4124439999999998</v>
      </c>
      <c r="I2093" s="2">
        <f t="array" ref="I2093">SUMPRODUCT(B2077:B2096, (ROW(B2077:B2096)-ROW(B2077)+1)) / (20*21/2)</f>
        <v>2.9205123809523807</v>
      </c>
      <c r="J2093" s="2">
        <f t="shared" si="258"/>
        <v>2.8526262509276594</v>
      </c>
      <c r="K2093" s="2">
        <f t="shared" si="252"/>
        <v>2.7839051027333155</v>
      </c>
    </row>
    <row r="2094" spans="1:11" ht="13.5" x14ac:dyDescent="0.25">
      <c r="A2094" s="3">
        <v>45054</v>
      </c>
      <c r="B2094" s="2">
        <v>2.9596</v>
      </c>
      <c r="C2094" s="2">
        <f t="shared" si="253"/>
        <v>2.430000000000021E-2</v>
      </c>
      <c r="D2094" s="2">
        <f t="shared" si="254"/>
        <v>2.9304399999999999</v>
      </c>
      <c r="E2094" s="2">
        <f t="shared" si="256"/>
        <v>2.8981000000000003</v>
      </c>
      <c r="F2094" s="2">
        <f t="shared" si="257"/>
        <v>2.85039</v>
      </c>
      <c r="G2094" s="2">
        <f t="shared" si="251"/>
        <v>2.7845659999999985</v>
      </c>
      <c r="H2094" s="2">
        <f t="shared" si="255"/>
        <v>2.4185495000000001</v>
      </c>
      <c r="I2094" s="2">
        <f t="array" ref="I2094">SUMPRODUCT(B2078:B2097, (ROW(B2078:B2097)-ROW(B2078)+1)) / (20*21/2)</f>
        <v>2.9390371428571429</v>
      </c>
      <c r="J2094" s="2">
        <f t="shared" si="258"/>
        <v>2.8628142270297872</v>
      </c>
      <c r="K2094" s="2">
        <f t="shared" si="252"/>
        <v>2.790795098704558</v>
      </c>
    </row>
    <row r="2095" spans="1:11" ht="13.5" x14ac:dyDescent="0.25">
      <c r="A2095" s="3">
        <v>45055</v>
      </c>
      <c r="B2095" s="2">
        <v>3.0404</v>
      </c>
      <c r="C2095" s="2">
        <f t="shared" si="253"/>
        <v>8.0799999999999983E-2</v>
      </c>
      <c r="D2095" s="2">
        <f t="shared" si="254"/>
        <v>2.95146</v>
      </c>
      <c r="E2095" s="2">
        <f t="shared" si="256"/>
        <v>2.9191200000000004</v>
      </c>
      <c r="F2095" s="2">
        <f t="shared" si="257"/>
        <v>2.86252</v>
      </c>
      <c r="G2095" s="2">
        <f t="shared" si="251"/>
        <v>2.7894179999999991</v>
      </c>
      <c r="H2095" s="2">
        <f t="shared" si="255"/>
        <v>2.4250184999999997</v>
      </c>
      <c r="I2095" s="2">
        <f t="array" ref="I2095">SUMPRODUCT(B2079:B2098, (ROW(B2079:B2098)-ROW(B2079)+1)) / (20*21/2)</f>
        <v>2.9570914285714291</v>
      </c>
      <c r="J2095" s="2">
        <f t="shared" si="258"/>
        <v>2.8797271577888552</v>
      </c>
      <c r="K2095" s="2">
        <f t="shared" si="252"/>
        <v>2.8005835262063403</v>
      </c>
    </row>
    <row r="2096" spans="1:11" ht="13.5" x14ac:dyDescent="0.25">
      <c r="A2096" s="3">
        <v>45056</v>
      </c>
      <c r="B2096" s="2">
        <v>3.1294</v>
      </c>
      <c r="C2096" s="2">
        <f t="shared" si="253"/>
        <v>8.8999999999999968E-2</v>
      </c>
      <c r="D2096" s="2">
        <f t="shared" si="254"/>
        <v>2.9951400000000001</v>
      </c>
      <c r="E2096" s="2">
        <f t="shared" si="256"/>
        <v>2.9482299999999997</v>
      </c>
      <c r="F2096" s="2">
        <f t="shared" si="257"/>
        <v>2.8782899999999998</v>
      </c>
      <c r="G2096" s="2">
        <f t="shared" si="251"/>
        <v>2.7962119999999988</v>
      </c>
      <c r="H2096" s="2">
        <f t="shared" si="255"/>
        <v>2.4314875000000002</v>
      </c>
      <c r="I2096" s="2">
        <f t="array" ref="I2096">SUMPRODUCT(B2080:B2099, (ROW(B2080:B2099)-ROW(B2080)+1)) / (20*21/2)</f>
        <v>2.9754180952380955</v>
      </c>
      <c r="J2096" s="2">
        <f t="shared" si="258"/>
        <v>2.9035055237137262</v>
      </c>
      <c r="K2096" s="2">
        <f t="shared" si="252"/>
        <v>2.8134782898845234</v>
      </c>
    </row>
    <row r="2097" spans="1:11" ht="13.5" x14ac:dyDescent="0.25">
      <c r="A2097" s="3">
        <v>45057</v>
      </c>
      <c r="B2097" s="2">
        <v>3.0728</v>
      </c>
      <c r="C2097" s="2">
        <f t="shared" si="253"/>
        <v>-5.6599999999999984E-2</v>
      </c>
      <c r="D2097" s="2">
        <f t="shared" si="254"/>
        <v>3.0274999999999999</v>
      </c>
      <c r="E2097" s="2">
        <f t="shared" si="256"/>
        <v>2.9684499999999998</v>
      </c>
      <c r="F2097" s="2">
        <f t="shared" si="257"/>
        <v>2.8912299999999997</v>
      </c>
      <c r="G2097" s="2">
        <f t="shared" si="251"/>
        <v>2.802519999999999</v>
      </c>
      <c r="H2097" s="2">
        <f t="shared" si="255"/>
        <v>2.437916</v>
      </c>
      <c r="I2097" s="2">
        <f t="array" ref="I2097">SUMPRODUCT(B2081:B2100, (ROW(B2081:B2100)-ROW(B2081)+1)) / (20*21/2)</f>
        <v>3.0008733333333333</v>
      </c>
      <c r="J2097" s="2">
        <f t="shared" si="258"/>
        <v>2.9196288071695617</v>
      </c>
      <c r="K2097" s="2">
        <f t="shared" si="252"/>
        <v>2.8236477687125814</v>
      </c>
    </row>
    <row r="2098" spans="1:11" ht="13.5" x14ac:dyDescent="0.25">
      <c r="A2098" s="3">
        <v>45058</v>
      </c>
      <c r="B2098" s="2">
        <v>3.0808</v>
      </c>
      <c r="C2098" s="2">
        <f t="shared" si="253"/>
        <v>8.0000000000000071E-3</v>
      </c>
      <c r="D2098" s="2">
        <f t="shared" si="254"/>
        <v>3.0566000000000004</v>
      </c>
      <c r="E2098" s="2">
        <f t="shared" si="256"/>
        <v>2.9902799999999998</v>
      </c>
      <c r="F2098" s="2">
        <f t="shared" si="257"/>
        <v>2.9045699999999997</v>
      </c>
      <c r="G2098" s="2">
        <f t="shared" ref="G2098:G2161" si="259">AVERAGE(B2049:B2098)</f>
        <v>2.8088259999999989</v>
      </c>
      <c r="H2098" s="2">
        <f t="shared" si="255"/>
        <v>2.4446275000000002</v>
      </c>
      <c r="I2098" s="2">
        <f t="array" ref="I2098">SUMPRODUCT(B2082:B2101, (ROW(B2082:B2101)-ROW(B2082)+1)) / (20*21/2)</f>
        <v>3.0291761904761905</v>
      </c>
      <c r="J2098" s="2">
        <f t="shared" si="258"/>
        <v>2.9349784445819846</v>
      </c>
      <c r="K2098" s="2">
        <f t="shared" si="252"/>
        <v>2.8337321699395392</v>
      </c>
    </row>
    <row r="2099" spans="1:11" ht="13.5" x14ac:dyDescent="0.25">
      <c r="A2099" s="3">
        <v>45061</v>
      </c>
      <c r="B2099" s="2">
        <v>3.097</v>
      </c>
      <c r="C2099" s="2">
        <f t="shared" si="253"/>
        <v>1.6199999999999992E-2</v>
      </c>
      <c r="D2099" s="2">
        <f t="shared" si="254"/>
        <v>3.0840799999999997</v>
      </c>
      <c r="E2099" s="2">
        <f t="shared" si="256"/>
        <v>3.00726</v>
      </c>
      <c r="F2099" s="2">
        <f t="shared" si="257"/>
        <v>2.91872</v>
      </c>
      <c r="G2099" s="2">
        <f t="shared" si="259"/>
        <v>2.8159419999999993</v>
      </c>
      <c r="H2099" s="2">
        <f t="shared" si="255"/>
        <v>2.4513389999999995</v>
      </c>
      <c r="I2099" s="2">
        <f t="array" ref="I2099">SUMPRODUCT(B2083:B2102, (ROW(B2083:B2102)-ROW(B2083)+1)) / (20*21/2)</f>
        <v>3.0647147619047619</v>
      </c>
      <c r="J2099" s="2">
        <f t="shared" si="258"/>
        <v>2.95040906890751</v>
      </c>
      <c r="K2099" s="2">
        <f t="shared" ref="K2099:K2162" si="260">$K$4*B2099+(1-$K$4)*K2098</f>
        <v>2.8440563985693617</v>
      </c>
    </row>
    <row r="2100" spans="1:11" ht="13.5" x14ac:dyDescent="0.25">
      <c r="A2100" s="3">
        <v>45062</v>
      </c>
      <c r="B2100" s="2">
        <v>3.1859999999999999</v>
      </c>
      <c r="C2100" s="2">
        <f t="shared" si="253"/>
        <v>8.8999999999999968E-2</v>
      </c>
      <c r="D2100" s="2">
        <f t="shared" si="254"/>
        <v>3.1132</v>
      </c>
      <c r="E2100" s="2">
        <f t="shared" si="256"/>
        <v>3.0323300000000004</v>
      </c>
      <c r="F2100" s="2">
        <f t="shared" si="257"/>
        <v>2.9373199999999997</v>
      </c>
      <c r="G2100" s="2">
        <f t="shared" si="259"/>
        <v>2.8254840000000003</v>
      </c>
      <c r="H2100" s="2">
        <f t="shared" si="255"/>
        <v>2.4585359999999996</v>
      </c>
      <c r="I2100" s="2">
        <f t="array" ref="I2100">SUMPRODUCT(B2084:B2103, (ROW(B2084:B2103)-ROW(B2084)+1)) / (20*21/2)</f>
        <v>3.092282857142858</v>
      </c>
      <c r="J2100" s="2">
        <f t="shared" si="258"/>
        <v>2.972846300440128</v>
      </c>
      <c r="K2100" s="2">
        <f t="shared" si="260"/>
        <v>2.8574659515666414</v>
      </c>
    </row>
    <row r="2101" spans="1:11" ht="13.5" x14ac:dyDescent="0.25">
      <c r="A2101" s="3">
        <v>45063</v>
      </c>
      <c r="B2101" s="2">
        <v>3.2345000000000002</v>
      </c>
      <c r="C2101" s="2">
        <f t="shared" si="253"/>
        <v>4.850000000000021E-2</v>
      </c>
      <c r="D2101" s="2">
        <f t="shared" si="254"/>
        <v>3.13422</v>
      </c>
      <c r="E2101" s="2">
        <f t="shared" si="256"/>
        <v>3.0646800000000001</v>
      </c>
      <c r="F2101" s="2">
        <f t="shared" si="257"/>
        <v>2.958345</v>
      </c>
      <c r="G2101" s="2">
        <f t="shared" si="259"/>
        <v>2.8359960000000002</v>
      </c>
      <c r="H2101" s="2">
        <f t="shared" si="255"/>
        <v>2.4661369999999998</v>
      </c>
      <c r="I2101" s="2">
        <f t="array" ref="I2101">SUMPRODUCT(B2085:B2104, (ROW(B2085:B2104)-ROW(B2085)+1)) / (20*21/2)</f>
        <v>3.1136547619047623</v>
      </c>
      <c r="J2101" s="2">
        <f t="shared" si="258"/>
        <v>2.9977657003982112</v>
      </c>
      <c r="K2101" s="2">
        <f t="shared" si="260"/>
        <v>2.8722516005248124</v>
      </c>
    </row>
    <row r="2102" spans="1:11" ht="13.5" x14ac:dyDescent="0.25">
      <c r="A2102" s="3">
        <v>45064</v>
      </c>
      <c r="B2102" s="2">
        <v>3.3315000000000001</v>
      </c>
      <c r="C2102" s="2">
        <f t="shared" si="253"/>
        <v>9.6999999999999975E-2</v>
      </c>
      <c r="D2102" s="2">
        <f t="shared" si="254"/>
        <v>3.1859600000000001</v>
      </c>
      <c r="E2102" s="2">
        <f t="shared" si="256"/>
        <v>3.1067300000000002</v>
      </c>
      <c r="F2102" s="2">
        <f t="shared" si="257"/>
        <v>2.9854349999999998</v>
      </c>
      <c r="G2102" s="2">
        <f t="shared" si="259"/>
        <v>2.8492560000000005</v>
      </c>
      <c r="H2102" s="2">
        <f t="shared" si="255"/>
        <v>2.4742229999999994</v>
      </c>
      <c r="I2102" s="2">
        <f t="array" ref="I2102">SUMPRODUCT(B2086:B2105, (ROW(B2086:B2105)-ROW(B2086)+1)) / (20*21/2)</f>
        <v>3.1266699999999998</v>
      </c>
      <c r="J2102" s="2">
        <f t="shared" si="258"/>
        <v>3.0295499194079052</v>
      </c>
      <c r="K2102" s="2">
        <f t="shared" si="260"/>
        <v>2.8902613416807021</v>
      </c>
    </row>
    <row r="2103" spans="1:11" ht="13.5" x14ac:dyDescent="0.25">
      <c r="A2103" s="3">
        <v>45065</v>
      </c>
      <c r="B2103" s="2">
        <v>3.2749000000000001</v>
      </c>
      <c r="C2103" s="2">
        <f t="shared" si="253"/>
        <v>-5.6599999999999984E-2</v>
      </c>
      <c r="D2103" s="2">
        <f t="shared" si="254"/>
        <v>3.22478</v>
      </c>
      <c r="E2103" s="2">
        <f t="shared" si="256"/>
        <v>3.1406900000000002</v>
      </c>
      <c r="F2103" s="2">
        <f t="shared" si="257"/>
        <v>3.0100950000000002</v>
      </c>
      <c r="G2103" s="2">
        <f t="shared" si="259"/>
        <v>2.860576</v>
      </c>
      <c r="H2103" s="2">
        <f t="shared" si="255"/>
        <v>2.4815409999999996</v>
      </c>
      <c r="I2103" s="2">
        <f t="array" ref="I2103">SUMPRODUCT(B2087:B2106, (ROW(B2087:B2106)-ROW(B2087)+1)) / (20*21/2)</f>
        <v>3.1442299999999999</v>
      </c>
      <c r="J2103" s="2">
        <f t="shared" si="258"/>
        <v>3.0529165937500093</v>
      </c>
      <c r="K2103" s="2">
        <f t="shared" si="260"/>
        <v>2.9053452106344002</v>
      </c>
    </row>
    <row r="2104" spans="1:11" ht="13.5" x14ac:dyDescent="0.25">
      <c r="A2104" s="3">
        <v>45068</v>
      </c>
      <c r="B2104" s="2">
        <v>3.2345000000000002</v>
      </c>
      <c r="C2104" s="2">
        <f t="shared" si="253"/>
        <v>-4.0399999999999991E-2</v>
      </c>
      <c r="D2104" s="2">
        <f t="shared" si="254"/>
        <v>3.2522800000000003</v>
      </c>
      <c r="E2104" s="2">
        <f t="shared" si="256"/>
        <v>3.1681800000000004</v>
      </c>
      <c r="F2104" s="2">
        <f t="shared" si="257"/>
        <v>3.0331399999999999</v>
      </c>
      <c r="G2104" s="2">
        <f t="shared" si="259"/>
        <v>2.8710879999999999</v>
      </c>
      <c r="H2104" s="2">
        <f t="shared" si="255"/>
        <v>2.4882524999999998</v>
      </c>
      <c r="I2104" s="2">
        <f t="array" ref="I2104">SUMPRODUCT(B2088:B2107, (ROW(B2088:B2107)-ROW(B2088)+1)) / (20*21/2)</f>
        <v>3.1537414285714283</v>
      </c>
      <c r="J2104" s="2">
        <f t="shared" si="258"/>
        <v>3.070210251488104</v>
      </c>
      <c r="K2104" s="2">
        <f t="shared" si="260"/>
        <v>2.9182532415899143</v>
      </c>
    </row>
    <row r="2105" spans="1:11" ht="13.5" x14ac:dyDescent="0.25">
      <c r="A2105" s="3">
        <v>45069</v>
      </c>
      <c r="B2105" s="2">
        <v>3.1698</v>
      </c>
      <c r="C2105" s="2">
        <f t="shared" si="253"/>
        <v>-6.4700000000000202E-2</v>
      </c>
      <c r="D2105" s="2">
        <f t="shared" si="254"/>
        <v>3.2490399999999999</v>
      </c>
      <c r="E2105" s="2">
        <f t="shared" si="256"/>
        <v>3.1811199999999995</v>
      </c>
      <c r="F2105" s="2">
        <f t="shared" si="257"/>
        <v>3.0501199999999997</v>
      </c>
      <c r="G2105" s="2">
        <f t="shared" si="259"/>
        <v>2.8798220000000003</v>
      </c>
      <c r="H2105" s="2">
        <f t="shared" si="255"/>
        <v>2.4944384999999993</v>
      </c>
      <c r="I2105" s="2">
        <f t="array" ref="I2105">SUMPRODUCT(B2089:B2108, (ROW(B2089:B2108)-ROW(B2089)+1)) / (20*21/2)</f>
        <v>3.1679899999999992</v>
      </c>
      <c r="J2105" s="2">
        <f t="shared" si="258"/>
        <v>3.0796949894416179</v>
      </c>
      <c r="K2105" s="2">
        <f t="shared" si="260"/>
        <v>2.928117820351094</v>
      </c>
    </row>
    <row r="2106" spans="1:11" ht="13.5" x14ac:dyDescent="0.25">
      <c r="A2106" s="3">
        <v>45070</v>
      </c>
      <c r="B2106" s="2">
        <v>3.2345000000000002</v>
      </c>
      <c r="C2106" s="2">
        <f t="shared" si="253"/>
        <v>6.4700000000000202E-2</v>
      </c>
      <c r="D2106" s="2">
        <f t="shared" si="254"/>
        <v>3.2490399999999999</v>
      </c>
      <c r="E2106" s="2">
        <f t="shared" si="256"/>
        <v>3.19163</v>
      </c>
      <c r="F2106" s="2">
        <f t="shared" si="257"/>
        <v>3.0699299999999994</v>
      </c>
      <c r="G2106" s="2">
        <f t="shared" si="259"/>
        <v>2.8903340000000002</v>
      </c>
      <c r="H2106" s="2">
        <f t="shared" si="255"/>
        <v>2.501312</v>
      </c>
      <c r="I2106" s="2">
        <f t="array" ref="I2106">SUMPRODUCT(B2090:B2109, (ROW(B2090:B2109)-ROW(B2090)+1)) / (20*21/2)</f>
        <v>3.1766195238095243</v>
      </c>
      <c r="J2106" s="2">
        <f t="shared" si="258"/>
        <v>3.0944383237805115</v>
      </c>
      <c r="K2106" s="2">
        <f t="shared" si="260"/>
        <v>2.9401328077883062</v>
      </c>
    </row>
    <row r="2107" spans="1:11" ht="13.5" x14ac:dyDescent="0.25">
      <c r="A2107" s="3">
        <v>45071</v>
      </c>
      <c r="B2107" s="2">
        <v>3.1698</v>
      </c>
      <c r="C2107" s="2">
        <f t="shared" si="253"/>
        <v>-6.4700000000000202E-2</v>
      </c>
      <c r="D2107" s="2">
        <f t="shared" si="254"/>
        <v>3.2167000000000003</v>
      </c>
      <c r="E2107" s="2">
        <f t="shared" si="256"/>
        <v>3.20133</v>
      </c>
      <c r="F2107" s="2">
        <f t="shared" si="257"/>
        <v>3.0848899999999997</v>
      </c>
      <c r="G2107" s="2">
        <f t="shared" si="259"/>
        <v>2.8995520000000004</v>
      </c>
      <c r="H2107" s="2">
        <f t="shared" si="255"/>
        <v>2.5075384999999999</v>
      </c>
      <c r="I2107" s="2">
        <f t="array" ref="I2107">SUMPRODUCT(B2091:B2110, (ROW(B2091:B2110)-ROW(B2091)+1)) / (20*21/2)</f>
        <v>3.1878257142857147</v>
      </c>
      <c r="J2107" s="2">
        <f t="shared" si="258"/>
        <v>3.1016156262776056</v>
      </c>
      <c r="K2107" s="2">
        <f t="shared" si="260"/>
        <v>2.9491393643456276</v>
      </c>
    </row>
    <row r="2108" spans="1:11" ht="13.5" x14ac:dyDescent="0.25">
      <c r="A2108" s="3">
        <v>45072</v>
      </c>
      <c r="B2108" s="2">
        <v>3.2345000000000002</v>
      </c>
      <c r="C2108" s="2">
        <f t="shared" si="253"/>
        <v>6.4700000000000202E-2</v>
      </c>
      <c r="D2108" s="2">
        <f t="shared" si="254"/>
        <v>3.2086199999999998</v>
      </c>
      <c r="E2108" s="2">
        <f t="shared" si="256"/>
        <v>3.2166999999999994</v>
      </c>
      <c r="F2108" s="2">
        <f t="shared" si="257"/>
        <v>3.1034899999999999</v>
      </c>
      <c r="G2108" s="2">
        <f t="shared" si="259"/>
        <v>2.9095800000000001</v>
      </c>
      <c r="H2108" s="2">
        <f t="shared" si="255"/>
        <v>2.5144119999999996</v>
      </c>
      <c r="I2108" s="2">
        <f t="array" ref="I2108">SUMPRODUCT(B2092:B2111, (ROW(B2092:B2111)-ROW(B2092)+1)) / (20*21/2)</f>
        <v>3.1968357142857142</v>
      </c>
      <c r="J2108" s="2">
        <f t="shared" si="258"/>
        <v>3.1142712809178339</v>
      </c>
      <c r="K2108" s="2">
        <f t="shared" si="260"/>
        <v>2.9603299775085445</v>
      </c>
    </row>
    <row r="2109" spans="1:11" ht="13.5" x14ac:dyDescent="0.25">
      <c r="A2109" s="3">
        <v>45075</v>
      </c>
      <c r="B2109" s="2">
        <v>3.1941000000000002</v>
      </c>
      <c r="C2109" s="2">
        <f t="shared" si="253"/>
        <v>-4.0399999999999991E-2</v>
      </c>
      <c r="D2109" s="2">
        <f t="shared" si="254"/>
        <v>3.2005400000000002</v>
      </c>
      <c r="E2109" s="2">
        <f t="shared" si="256"/>
        <v>3.22641</v>
      </c>
      <c r="F2109" s="2">
        <f t="shared" si="257"/>
        <v>3.1168349999999996</v>
      </c>
      <c r="G2109" s="2">
        <f t="shared" si="259"/>
        <v>2.9184760000000001</v>
      </c>
      <c r="H2109" s="2">
        <f t="shared" si="255"/>
        <v>2.5210834999999996</v>
      </c>
      <c r="I2109" s="2">
        <f t="array" ref="I2109">SUMPRODUCT(B2093:B2112, (ROW(B2093:B2112)-ROW(B2093)+1)) / (20*21/2)</f>
        <v>3.2035723809523806</v>
      </c>
      <c r="J2109" s="2">
        <f t="shared" si="258"/>
        <v>3.1218740160685163</v>
      </c>
      <c r="K2109" s="2">
        <f t="shared" si="260"/>
        <v>2.9694974293709548</v>
      </c>
    </row>
    <row r="2110" spans="1:11" ht="13.5" x14ac:dyDescent="0.25">
      <c r="A2110" s="3">
        <v>45076</v>
      </c>
      <c r="B2110" s="2">
        <v>3.2345000000000002</v>
      </c>
      <c r="C2110" s="2">
        <f t="shared" si="253"/>
        <v>4.0399999999999991E-2</v>
      </c>
      <c r="D2110" s="2">
        <f t="shared" si="254"/>
        <v>3.2134799999999997</v>
      </c>
      <c r="E2110" s="2">
        <f t="shared" si="256"/>
        <v>3.2312599999999998</v>
      </c>
      <c r="F2110" s="2">
        <f t="shared" si="257"/>
        <v>3.1317949999999994</v>
      </c>
      <c r="G2110" s="2">
        <f t="shared" si="259"/>
        <v>2.9296360000000004</v>
      </c>
      <c r="H2110" s="2">
        <f t="shared" si="255"/>
        <v>2.5279569999999998</v>
      </c>
      <c r="I2110" s="2">
        <f t="array" ref="I2110">SUMPRODUCT(B2094:B2113, (ROW(B2094:B2113)-ROW(B2094)+1)) / (20*21/2)</f>
        <v>3.207302857142857</v>
      </c>
      <c r="J2110" s="2">
        <f t="shared" si="258"/>
        <v>3.1326003002524674</v>
      </c>
      <c r="K2110" s="2">
        <f t="shared" si="260"/>
        <v>2.9798896870426823</v>
      </c>
    </row>
    <row r="2111" spans="1:11" ht="13.5" x14ac:dyDescent="0.25">
      <c r="A2111" s="3">
        <v>45077</v>
      </c>
      <c r="B2111" s="2">
        <v>3.2263999999999999</v>
      </c>
      <c r="C2111" s="2">
        <f t="shared" si="253"/>
        <v>-8.1000000000002181E-3</v>
      </c>
      <c r="D2111" s="2">
        <f t="shared" si="254"/>
        <v>3.2118600000000002</v>
      </c>
      <c r="E2111" s="2">
        <f t="shared" si="256"/>
        <v>3.2304499999999998</v>
      </c>
      <c r="F2111" s="2">
        <f t="shared" si="257"/>
        <v>3.1475649999999997</v>
      </c>
      <c r="G2111" s="2">
        <f t="shared" si="259"/>
        <v>2.9401480000000002</v>
      </c>
      <c r="H2111" s="2">
        <f t="shared" si="255"/>
        <v>2.5347900000000001</v>
      </c>
      <c r="I2111" s="2">
        <f t="array" ref="I2111">SUMPRODUCT(B2095:B2114, (ROW(B2095:B2114)-ROW(B2095)+1)) / (20*21/2)</f>
        <v>3.2097628571428571</v>
      </c>
      <c r="J2111" s="2">
        <f t="shared" si="258"/>
        <v>3.141533604990328</v>
      </c>
      <c r="K2111" s="2">
        <f t="shared" si="260"/>
        <v>2.9895567581390479</v>
      </c>
    </row>
    <row r="2112" spans="1:11" ht="13.5" x14ac:dyDescent="0.25">
      <c r="A2112" s="3">
        <v>45078</v>
      </c>
      <c r="B2112" s="2">
        <v>3.2183000000000002</v>
      </c>
      <c r="C2112" s="2">
        <f t="shared" si="253"/>
        <v>-8.099999999999774E-3</v>
      </c>
      <c r="D2112" s="2">
        <f t="shared" si="254"/>
        <v>3.2215600000000002</v>
      </c>
      <c r="E2112" s="2">
        <f t="shared" si="256"/>
        <v>3.2191299999999998</v>
      </c>
      <c r="F2112" s="2">
        <f t="shared" si="257"/>
        <v>3.1629299999999998</v>
      </c>
      <c r="G2112" s="2">
        <f t="shared" si="259"/>
        <v>2.9503360000000005</v>
      </c>
      <c r="H2112" s="2">
        <f t="shared" si="255"/>
        <v>2.5414205000000001</v>
      </c>
      <c r="I2112" s="2">
        <f t="array" ref="I2112">SUMPRODUCT(B2096:B2115, (ROW(B2096:B2115)-ROW(B2096)+1)) / (20*21/2)</f>
        <v>3.2110680952380957</v>
      </c>
      <c r="J2112" s="2">
        <f t="shared" si="258"/>
        <v>3.1488446902293443</v>
      </c>
      <c r="K2112" s="2">
        <f t="shared" si="260"/>
        <v>2.9985270813492817</v>
      </c>
    </row>
    <row r="2113" spans="1:11" ht="13.5" x14ac:dyDescent="0.25">
      <c r="A2113" s="3">
        <v>45079</v>
      </c>
      <c r="B2113" s="2">
        <v>3.2021000000000002</v>
      </c>
      <c r="C2113" s="2">
        <f t="shared" si="253"/>
        <v>-1.6199999999999992E-2</v>
      </c>
      <c r="D2113" s="2">
        <f t="shared" si="254"/>
        <v>3.2150800000000004</v>
      </c>
      <c r="E2113" s="2">
        <f t="shared" si="256"/>
        <v>3.2118499999999996</v>
      </c>
      <c r="F2113" s="2">
        <f t="shared" si="257"/>
        <v>3.1762699999999997</v>
      </c>
      <c r="G2113" s="2">
        <f t="shared" si="259"/>
        <v>2.9601999999999991</v>
      </c>
      <c r="H2113" s="2">
        <f t="shared" si="255"/>
        <v>2.5479295</v>
      </c>
      <c r="I2113" s="2">
        <f t="array" ref="I2113">SUMPRODUCT(B2097:B2116, (ROW(B2097:B2116)-ROW(B2097)+1)) / (20*21/2)</f>
        <v>3.2108414285714293</v>
      </c>
      <c r="J2113" s="2">
        <f t="shared" si="258"/>
        <v>3.153916624493216</v>
      </c>
      <c r="K2113" s="2">
        <f t="shared" si="260"/>
        <v>3.0065103330610747</v>
      </c>
    </row>
    <row r="2114" spans="1:11" ht="13.5" x14ac:dyDescent="0.25">
      <c r="A2114" s="3">
        <v>45082</v>
      </c>
      <c r="B2114" s="2">
        <v>3.2021000000000002</v>
      </c>
      <c r="C2114" s="2">
        <f t="shared" si="253"/>
        <v>0</v>
      </c>
      <c r="D2114" s="2">
        <f t="shared" si="254"/>
        <v>3.2166800000000002</v>
      </c>
      <c r="E2114" s="2">
        <f t="shared" si="256"/>
        <v>3.2086100000000002</v>
      </c>
      <c r="F2114" s="2">
        <f t="shared" si="257"/>
        <v>3.1883949999999999</v>
      </c>
      <c r="G2114" s="2">
        <f t="shared" si="259"/>
        <v>2.9700639999999994</v>
      </c>
      <c r="H2114" s="2">
        <f t="shared" si="255"/>
        <v>2.5544384999999998</v>
      </c>
      <c r="I2114" s="2">
        <f t="array" ref="I2114">SUMPRODUCT(B2098:B2117, (ROW(B2098:B2117)-ROW(B2098)+1)) / (20*21/2)</f>
        <v>3.2095352380952384</v>
      </c>
      <c r="J2114" s="2">
        <f t="shared" si="258"/>
        <v>3.1585055173986243</v>
      </c>
      <c r="K2114" s="2">
        <f t="shared" si="260"/>
        <v>3.0141805160782877</v>
      </c>
    </row>
    <row r="2115" spans="1:11" ht="13.5" x14ac:dyDescent="0.25">
      <c r="A2115" s="3">
        <v>45083</v>
      </c>
      <c r="B2115" s="2">
        <v>3.2021000000000002</v>
      </c>
      <c r="C2115" s="2">
        <f t="shared" si="253"/>
        <v>0</v>
      </c>
      <c r="D2115" s="2">
        <f t="shared" si="254"/>
        <v>3.2102000000000004</v>
      </c>
      <c r="E2115" s="2">
        <f t="shared" si="256"/>
        <v>3.21184</v>
      </c>
      <c r="F2115" s="2">
        <f t="shared" si="257"/>
        <v>3.1964799999999998</v>
      </c>
      <c r="G2115" s="2">
        <f t="shared" si="259"/>
        <v>2.9799279999999997</v>
      </c>
      <c r="H2115" s="2">
        <f t="shared" si="255"/>
        <v>2.5609474999999997</v>
      </c>
      <c r="I2115" s="2">
        <f t="array" ref="I2115">SUMPRODUCT(B2099:B2118, (ROW(B2099:B2118)-ROW(B2099)+1)) / (20*21/2)</f>
        <v>3.2099947619047615</v>
      </c>
      <c r="J2115" s="2">
        <f t="shared" si="258"/>
        <v>3.1626573728844694</v>
      </c>
      <c r="K2115" s="2">
        <f t="shared" si="260"/>
        <v>3.0215499076046295</v>
      </c>
    </row>
    <row r="2116" spans="1:11" ht="13.5" x14ac:dyDescent="0.25">
      <c r="A2116" s="3">
        <v>45084</v>
      </c>
      <c r="B2116" s="2">
        <v>3.1941000000000002</v>
      </c>
      <c r="C2116" s="2">
        <f t="shared" ref="C2116:C2179" si="261">B2116-B2115</f>
        <v>-8.0000000000000071E-3</v>
      </c>
      <c r="D2116" s="2">
        <f t="shared" si="254"/>
        <v>3.2037399999999998</v>
      </c>
      <c r="E2116" s="2">
        <f t="shared" si="256"/>
        <v>3.2078000000000002</v>
      </c>
      <c r="F2116" s="2">
        <f t="shared" si="257"/>
        <v>3.1997149999999999</v>
      </c>
      <c r="G2116" s="2">
        <f t="shared" si="259"/>
        <v>2.9896320000000003</v>
      </c>
      <c r="H2116" s="2">
        <f t="shared" si="255"/>
        <v>2.5674164999999993</v>
      </c>
      <c r="I2116" s="2">
        <f t="array" ref="I2116">SUMPRODUCT(B2100:B2119, (ROW(B2100:B2119)-ROW(B2100)+1)) / (20*21/2)</f>
        <v>3.2121523809523804</v>
      </c>
      <c r="J2116" s="2">
        <f t="shared" si="258"/>
        <v>3.1656519088002346</v>
      </c>
      <c r="K2116" s="2">
        <f t="shared" si="260"/>
        <v>3.0283165778946444</v>
      </c>
    </row>
    <row r="2117" spans="1:11" ht="13.5" x14ac:dyDescent="0.25">
      <c r="A2117" s="3">
        <v>45085</v>
      </c>
      <c r="B2117" s="2">
        <v>3.1859999999999999</v>
      </c>
      <c r="C2117" s="2">
        <f t="shared" si="261"/>
        <v>-8.1000000000002181E-3</v>
      </c>
      <c r="D2117" s="2">
        <f t="shared" si="254"/>
        <v>3.1972800000000001</v>
      </c>
      <c r="E2117" s="2">
        <f t="shared" si="256"/>
        <v>3.2094200000000002</v>
      </c>
      <c r="F2117" s="2">
        <f t="shared" si="257"/>
        <v>3.2053749999999992</v>
      </c>
      <c r="G2117" s="2">
        <f t="shared" si="259"/>
        <v>2.999174</v>
      </c>
      <c r="H2117" s="2">
        <f t="shared" si="255"/>
        <v>2.5736834999999991</v>
      </c>
      <c r="I2117" s="2">
        <f t="array" ref="I2117">SUMPRODUCT(B2101:B2120, (ROW(B2101:B2120)-ROW(B2101)+1)) / (20*21/2)</f>
        <v>3.2082647619047617</v>
      </c>
      <c r="J2117" s="2">
        <f t="shared" si="258"/>
        <v>3.1675898222478311</v>
      </c>
      <c r="K2117" s="2">
        <f t="shared" si="260"/>
        <v>3.0345002415066191</v>
      </c>
    </row>
    <row r="2118" spans="1:11" ht="13.5" x14ac:dyDescent="0.25">
      <c r="A2118" s="3">
        <v>45086</v>
      </c>
      <c r="B2118" s="2">
        <v>3.2101999999999999</v>
      </c>
      <c r="C2118" s="2">
        <f t="shared" si="261"/>
        <v>2.4199999999999999E-2</v>
      </c>
      <c r="D2118" s="2">
        <f t="shared" ref="D2118:D2181" si="262">AVERAGE(B2114:B2118)</f>
        <v>3.1989000000000001</v>
      </c>
      <c r="E2118" s="2">
        <f t="shared" si="256"/>
        <v>3.2069900000000002</v>
      </c>
      <c r="F2118" s="2">
        <f t="shared" si="257"/>
        <v>3.2118449999999994</v>
      </c>
      <c r="G2118" s="2">
        <f t="shared" si="259"/>
        <v>3.0075839999999996</v>
      </c>
      <c r="H2118" s="2">
        <f t="shared" si="255"/>
        <v>2.5795054999999989</v>
      </c>
      <c r="I2118" s="2">
        <f t="array" ref="I2118">SUMPRODUCT(B2102:B2121, (ROW(B2102:B2121)-ROW(B2102)+1)) / (20*21/2)</f>
        <v>3.2098061904761899</v>
      </c>
      <c r="J2118" s="2">
        <f t="shared" si="258"/>
        <v>3.1716479344147044</v>
      </c>
      <c r="K2118" s="2">
        <f t="shared" si="260"/>
        <v>3.0413904281142026</v>
      </c>
    </row>
    <row r="2119" spans="1:11" ht="13.5" x14ac:dyDescent="0.25">
      <c r="A2119" s="3">
        <v>45089</v>
      </c>
      <c r="B2119" s="2">
        <v>3.2345000000000002</v>
      </c>
      <c r="C2119" s="2">
        <f t="shared" si="261"/>
        <v>2.430000000000021E-2</v>
      </c>
      <c r="D2119" s="2">
        <f t="shared" si="262"/>
        <v>3.2053800000000003</v>
      </c>
      <c r="E2119" s="2">
        <f t="shared" si="256"/>
        <v>3.2110300000000001</v>
      </c>
      <c r="F2119" s="2">
        <f t="shared" si="257"/>
        <v>3.2187199999999998</v>
      </c>
      <c r="G2119" s="2">
        <f t="shared" si="259"/>
        <v>3.0159939999999987</v>
      </c>
      <c r="H2119" s="2">
        <f t="shared" si="255"/>
        <v>2.5852869999999992</v>
      </c>
      <c r="I2119" s="2">
        <f t="array" ref="I2119">SUMPRODUCT(B2103:B2122, (ROW(B2103:B2122)-ROW(B2103)+1)) / (20*21/2)</f>
        <v>3.2175666666666665</v>
      </c>
      <c r="J2119" s="2">
        <f t="shared" si="258"/>
        <v>3.1776338454228279</v>
      </c>
      <c r="K2119" s="2">
        <f t="shared" si="260"/>
        <v>3.0489633525018811</v>
      </c>
    </row>
    <row r="2120" spans="1:11" ht="13.5" x14ac:dyDescent="0.25">
      <c r="A2120" s="3">
        <v>45090</v>
      </c>
      <c r="B2120" s="2">
        <v>3.1779000000000002</v>
      </c>
      <c r="C2120" s="2">
        <f t="shared" si="261"/>
        <v>-5.6599999999999984E-2</v>
      </c>
      <c r="D2120" s="2">
        <f t="shared" si="262"/>
        <v>3.2005400000000002</v>
      </c>
      <c r="E2120" s="2">
        <f t="shared" si="256"/>
        <v>3.2053699999999998</v>
      </c>
      <c r="F2120" s="2">
        <f t="shared" si="257"/>
        <v>3.2183149999999996</v>
      </c>
      <c r="G2120" s="2">
        <f t="shared" si="259"/>
        <v>3.0232719999999995</v>
      </c>
      <c r="H2120" s="2">
        <f t="shared" si="255"/>
        <v>2.5905834999999993</v>
      </c>
      <c r="I2120" s="2">
        <f t="array" ref="I2120">SUMPRODUCT(B2104:B2123, (ROW(B2104:B2123)-ROW(B2104)+1)) / (20*21/2)</f>
        <v>3.2254780952380955</v>
      </c>
      <c r="J2120" s="2">
        <f t="shared" si="258"/>
        <v>3.1776591934777967</v>
      </c>
      <c r="K2120" s="2">
        <f t="shared" si="260"/>
        <v>3.0540196916194544</v>
      </c>
    </row>
    <row r="2121" spans="1:11" ht="13.5" x14ac:dyDescent="0.25">
      <c r="A2121" s="3">
        <v>45091</v>
      </c>
      <c r="B2121" s="2">
        <v>3.2345000000000002</v>
      </c>
      <c r="C2121" s="2">
        <f t="shared" si="261"/>
        <v>5.6599999999999984E-2</v>
      </c>
      <c r="D2121" s="2">
        <f t="shared" si="262"/>
        <v>3.2086200000000007</v>
      </c>
      <c r="E2121" s="2">
        <f t="shared" si="256"/>
        <v>3.2061799999999998</v>
      </c>
      <c r="F2121" s="2">
        <f t="shared" si="257"/>
        <v>3.2183149999999996</v>
      </c>
      <c r="G2121" s="2">
        <f t="shared" si="259"/>
        <v>3.0320059999999991</v>
      </c>
      <c r="H2121" s="2">
        <f t="shared" si="255"/>
        <v>2.5961629999999989</v>
      </c>
      <c r="I2121" s="2">
        <f t="array" ref="I2121">SUMPRODUCT(B2105:B2124, (ROW(B2105:B2124)-ROW(B2105)+1)) / (20*21/2)</f>
        <v>3.2283090476190472</v>
      </c>
      <c r="J2121" s="2">
        <f t="shared" si="258"/>
        <v>3.1830726036227683</v>
      </c>
      <c r="K2121" s="2">
        <f t="shared" si="260"/>
        <v>3.0610973507716328</v>
      </c>
    </row>
    <row r="2122" spans="1:11" ht="13.5" x14ac:dyDescent="0.25">
      <c r="A2122" s="3">
        <v>45092</v>
      </c>
      <c r="B2122" s="2">
        <v>3.2997999999999998</v>
      </c>
      <c r="C2122" s="2">
        <f t="shared" si="261"/>
        <v>6.5299999999999692E-2</v>
      </c>
      <c r="D2122" s="2">
        <f t="shared" si="262"/>
        <v>3.2313800000000001</v>
      </c>
      <c r="E2122" s="2">
        <f t="shared" si="256"/>
        <v>3.2143300000000004</v>
      </c>
      <c r="F2122" s="2">
        <f t="shared" si="257"/>
        <v>3.2167299999999996</v>
      </c>
      <c r="G2122" s="2">
        <f t="shared" si="259"/>
        <v>3.0420459999999991</v>
      </c>
      <c r="H2122" s="2">
        <f t="shared" ref="H2122:H2185" si="263">AVERAGE(B1923:B2122)</f>
        <v>2.6022309999999989</v>
      </c>
      <c r="I2122" s="2">
        <f t="array" ref="I2122">SUMPRODUCT(B2106:B2125, (ROW(B2106:B2125)-ROW(B2106)+1)) / (20*21/2)</f>
        <v>3.2277723809523811</v>
      </c>
      <c r="J2122" s="2">
        <f t="shared" si="258"/>
        <v>3.1941894985158381</v>
      </c>
      <c r="K2122" s="2">
        <f t="shared" si="260"/>
        <v>3.0704582389766668</v>
      </c>
    </row>
    <row r="2123" spans="1:11" ht="13.5" x14ac:dyDescent="0.25">
      <c r="A2123" s="3">
        <v>45093</v>
      </c>
      <c r="B2123" s="2">
        <v>3.2997999999999998</v>
      </c>
      <c r="C2123" s="2">
        <f t="shared" si="261"/>
        <v>0</v>
      </c>
      <c r="D2123" s="2">
        <f t="shared" si="262"/>
        <v>3.2493000000000003</v>
      </c>
      <c r="E2123" s="2">
        <f t="shared" si="256"/>
        <v>3.2241</v>
      </c>
      <c r="F2123" s="2">
        <f t="shared" si="257"/>
        <v>3.217975</v>
      </c>
      <c r="G2123" s="2">
        <f t="shared" si="259"/>
        <v>3.0520859999999992</v>
      </c>
      <c r="H2123" s="2">
        <f t="shared" si="263"/>
        <v>2.6080964999999985</v>
      </c>
      <c r="I2123" s="2">
        <f t="array" ref="I2123">SUMPRODUCT(B2107:B2126, (ROW(B2107:B2126)-ROW(B2107)+1)) / (20*21/2)</f>
        <v>3.2228871428571431</v>
      </c>
      <c r="J2123" s="2">
        <f t="shared" si="258"/>
        <v>3.2042476415143297</v>
      </c>
      <c r="K2123" s="2">
        <f t="shared" si="260"/>
        <v>3.0794520335266018</v>
      </c>
    </row>
    <row r="2124" spans="1:11" ht="13.5" x14ac:dyDescent="0.25">
      <c r="A2124" s="3">
        <v>45096</v>
      </c>
      <c r="B2124" s="2">
        <v>3.2477</v>
      </c>
      <c r="C2124" s="2">
        <f t="shared" si="261"/>
        <v>-5.2099999999999813E-2</v>
      </c>
      <c r="D2124" s="2">
        <f t="shared" si="262"/>
        <v>3.2519399999999998</v>
      </c>
      <c r="E2124" s="2">
        <f t="shared" ref="E2124:E2187" si="264">AVERAGE(B2115:B2124)</f>
        <v>3.2286600000000005</v>
      </c>
      <c r="F2124" s="2">
        <f t="shared" si="257"/>
        <v>3.2186349999999999</v>
      </c>
      <c r="G2124" s="2">
        <f t="shared" si="259"/>
        <v>3.0612459999999992</v>
      </c>
      <c r="H2124" s="2">
        <f t="shared" si="263"/>
        <v>2.6137014999999986</v>
      </c>
      <c r="I2124" s="2">
        <f t="array" ref="I2124">SUMPRODUCT(B2108:B2127, (ROW(B2108:B2127)-ROW(B2108)+1)) / (20*21/2)</f>
        <v>3.215006666666667</v>
      </c>
      <c r="J2124" s="2">
        <f t="shared" si="258"/>
        <v>3.2083859613701078</v>
      </c>
      <c r="K2124" s="2">
        <f t="shared" si="260"/>
        <v>3.0860499929961467</v>
      </c>
    </row>
    <row r="2125" spans="1:11" ht="13.5" x14ac:dyDescent="0.25">
      <c r="A2125" s="3">
        <v>45097</v>
      </c>
      <c r="B2125" s="2">
        <v>3.2130000000000001</v>
      </c>
      <c r="C2125" s="2">
        <f t="shared" si="261"/>
        <v>-3.4699999999999953E-2</v>
      </c>
      <c r="D2125" s="2">
        <f t="shared" si="262"/>
        <v>3.2589599999999996</v>
      </c>
      <c r="E2125" s="2">
        <f t="shared" si="264"/>
        <v>3.2297500000000006</v>
      </c>
      <c r="F2125" s="2">
        <f t="shared" si="257"/>
        <v>3.2207949999999999</v>
      </c>
      <c r="G2125" s="2">
        <f t="shared" si="259"/>
        <v>3.0695499999999991</v>
      </c>
      <c r="H2125" s="2">
        <f t="shared" si="263"/>
        <v>2.6192544999999985</v>
      </c>
      <c r="I2125" s="2">
        <f t="array" ref="I2125">SUMPRODUCT(B2109:B2128, (ROW(B2109:B2128)-ROW(B2109)+1)) / (20*21/2)</f>
        <v>3.2072928571428574</v>
      </c>
      <c r="J2125" s="2">
        <f t="shared" si="258"/>
        <v>3.208825393620574</v>
      </c>
      <c r="K2125" s="2">
        <f t="shared" si="260"/>
        <v>3.0910284246433566</v>
      </c>
    </row>
    <row r="2126" spans="1:11" ht="13.5" x14ac:dyDescent="0.25">
      <c r="A2126" s="3">
        <v>45098</v>
      </c>
      <c r="B2126" s="2">
        <v>3.1695000000000002</v>
      </c>
      <c r="C2126" s="2">
        <f t="shared" si="261"/>
        <v>-4.3499999999999872E-2</v>
      </c>
      <c r="D2126" s="2">
        <f t="shared" si="262"/>
        <v>3.2459600000000002</v>
      </c>
      <c r="E2126" s="2">
        <f t="shared" si="264"/>
        <v>3.2272900000000009</v>
      </c>
      <c r="F2126" s="2">
        <f t="shared" si="257"/>
        <v>3.2175449999999999</v>
      </c>
      <c r="G2126" s="2">
        <f t="shared" si="259"/>
        <v>3.07666</v>
      </c>
      <c r="H2126" s="2">
        <f t="shared" si="263"/>
        <v>2.6245899999999982</v>
      </c>
      <c r="I2126" s="2">
        <f t="array" ref="I2126">SUMPRODUCT(B2110:B2129, (ROW(B2110:B2129)-ROW(B2110)+1)) / (20*21/2)</f>
        <v>3.1983966666666666</v>
      </c>
      <c r="J2126" s="2">
        <f t="shared" si="258"/>
        <v>3.2050801180376625</v>
      </c>
      <c r="K2126" s="2">
        <f t="shared" si="260"/>
        <v>3.0941057413240092</v>
      </c>
    </row>
    <row r="2127" spans="1:11" ht="13.5" x14ac:dyDescent="0.25">
      <c r="A2127" s="3">
        <v>45099</v>
      </c>
      <c r="B2127" s="2">
        <v>3.1347999999999998</v>
      </c>
      <c r="C2127" s="2">
        <f t="shared" si="261"/>
        <v>-3.4700000000000397E-2</v>
      </c>
      <c r="D2127" s="2">
        <f t="shared" si="262"/>
        <v>3.2129599999999998</v>
      </c>
      <c r="E2127" s="2">
        <f t="shared" si="264"/>
        <v>3.2221699999999998</v>
      </c>
      <c r="F2127" s="2">
        <f t="shared" si="257"/>
        <v>3.215795</v>
      </c>
      <c r="G2127" s="2">
        <f t="shared" si="259"/>
        <v>3.0830760000000001</v>
      </c>
      <c r="H2127" s="2">
        <f t="shared" si="263"/>
        <v>2.6298329999999988</v>
      </c>
      <c r="I2127" s="2">
        <f t="array" ref="I2127">SUMPRODUCT(B2111:B2130, (ROW(B2111:B2130)-ROW(B2111)+1)) / (20*21/2)</f>
        <v>3.1865609523809519</v>
      </c>
      <c r="J2127" s="2">
        <f t="shared" si="258"/>
        <v>3.198386773462647</v>
      </c>
      <c r="K2127" s="2">
        <f t="shared" si="260"/>
        <v>3.0957015946054205</v>
      </c>
    </row>
    <row r="2128" spans="1:11" ht="13.5" x14ac:dyDescent="0.25">
      <c r="A2128" s="3">
        <v>45100</v>
      </c>
      <c r="B2128" s="2">
        <v>3.1347999999999998</v>
      </c>
      <c r="C2128" s="2">
        <f t="shared" si="261"/>
        <v>0</v>
      </c>
      <c r="D2128" s="2">
        <f t="shared" si="262"/>
        <v>3.1799600000000003</v>
      </c>
      <c r="E2128" s="2">
        <f t="shared" si="264"/>
        <v>3.2146299999999997</v>
      </c>
      <c r="F2128" s="2">
        <f t="shared" si="257"/>
        <v>3.2108099999999999</v>
      </c>
      <c r="G2128" s="2">
        <f t="shared" si="259"/>
        <v>3.0894920000000008</v>
      </c>
      <c r="H2128" s="2">
        <f t="shared" si="263"/>
        <v>2.6349139999999989</v>
      </c>
      <c r="I2128" s="2">
        <f t="array" ref="I2128">SUMPRODUCT(B2112:B2131, (ROW(B2112:B2131)-ROW(B2112)+1)) / (20*21/2)</f>
        <v>3.1812385714285711</v>
      </c>
      <c r="J2128" s="2">
        <f t="shared" si="258"/>
        <v>3.1923308902757279</v>
      </c>
      <c r="K2128" s="2">
        <f t="shared" si="260"/>
        <v>3.0972348654052078</v>
      </c>
    </row>
    <row r="2129" spans="1:11" ht="13.5" x14ac:dyDescent="0.25">
      <c r="A2129" s="3">
        <v>45103</v>
      </c>
      <c r="B2129" s="2">
        <v>3.1173999999999999</v>
      </c>
      <c r="C2129" s="2">
        <f t="shared" si="261"/>
        <v>-1.739999999999986E-2</v>
      </c>
      <c r="D2129" s="2">
        <f t="shared" si="262"/>
        <v>3.1539000000000001</v>
      </c>
      <c r="E2129" s="2">
        <f t="shared" si="264"/>
        <v>3.2029199999999998</v>
      </c>
      <c r="F2129" s="2">
        <f t="shared" si="257"/>
        <v>3.2069749999999999</v>
      </c>
      <c r="G2129" s="2">
        <f t="shared" si="259"/>
        <v>3.0955600000000008</v>
      </c>
      <c r="H2129" s="2">
        <f t="shared" si="263"/>
        <v>2.6401099999999986</v>
      </c>
      <c r="I2129" s="2">
        <f t="array" ref="I2129">SUMPRODUCT(B2113:B2132, (ROW(B2113:B2132)-ROW(B2113)+1)) / (20*21/2)</f>
        <v>3.174653809523809</v>
      </c>
      <c r="J2129" s="2">
        <f t="shared" si="258"/>
        <v>3.1851946150113726</v>
      </c>
      <c r="K2129" s="2">
        <f t="shared" si="260"/>
        <v>3.0980256549971608</v>
      </c>
    </row>
    <row r="2130" spans="1:11" ht="13.5" x14ac:dyDescent="0.25">
      <c r="A2130" s="3">
        <v>45104</v>
      </c>
      <c r="B2130" s="2">
        <v>3.0827</v>
      </c>
      <c r="C2130" s="2">
        <f t="shared" si="261"/>
        <v>-3.4699999999999953E-2</v>
      </c>
      <c r="D2130" s="2">
        <f t="shared" si="262"/>
        <v>3.12784</v>
      </c>
      <c r="E2130" s="2">
        <f t="shared" si="264"/>
        <v>3.1933999999999996</v>
      </c>
      <c r="F2130" s="2">
        <f t="shared" si="257"/>
        <v>3.1993849999999995</v>
      </c>
      <c r="G2130" s="2">
        <f t="shared" si="259"/>
        <v>3.1009339999999996</v>
      </c>
      <c r="H2130" s="2">
        <f t="shared" si="263"/>
        <v>2.6449709999999995</v>
      </c>
      <c r="I2130" s="2">
        <f t="array" ref="I2130">SUMPRODUCT(B2114:B2133, (ROW(B2114:B2133)-ROW(B2114)+1)) / (20*21/2)</f>
        <v>3.1685080952380953</v>
      </c>
      <c r="J2130" s="2">
        <f t="shared" si="258"/>
        <v>3.1754332231055278</v>
      </c>
      <c r="K2130" s="2">
        <f t="shared" si="260"/>
        <v>3.0974246489188411</v>
      </c>
    </row>
    <row r="2131" spans="1:11" ht="13.5" x14ac:dyDescent="0.25">
      <c r="A2131" s="3">
        <v>45107</v>
      </c>
      <c r="B2131" s="2">
        <v>3.1435</v>
      </c>
      <c r="C2131" s="2">
        <f t="shared" si="261"/>
        <v>6.0799999999999965E-2</v>
      </c>
      <c r="D2131" s="2">
        <f t="shared" si="262"/>
        <v>3.1226399999999996</v>
      </c>
      <c r="E2131" s="2">
        <f t="shared" si="264"/>
        <v>3.1842999999999995</v>
      </c>
      <c r="F2131" s="2">
        <f t="shared" si="257"/>
        <v>3.1952399999999996</v>
      </c>
      <c r="G2131" s="2">
        <f t="shared" si="259"/>
        <v>3.1075239999999997</v>
      </c>
      <c r="H2131" s="2">
        <f t="shared" si="263"/>
        <v>2.6498934999999992</v>
      </c>
      <c r="I2131" s="2">
        <f t="array" ref="I2131">SUMPRODUCT(B2115:B2134, (ROW(B2115:B2134)-ROW(B2115)+1)) / (20*21/2)</f>
        <v>3.1734766666666663</v>
      </c>
      <c r="J2131" s="2">
        <f t="shared" si="258"/>
        <v>3.1723919637621445</v>
      </c>
      <c r="K2131" s="2">
        <f t="shared" si="260"/>
        <v>3.0992315254318279</v>
      </c>
    </row>
    <row r="2132" spans="1:11" ht="13.5" x14ac:dyDescent="0.25">
      <c r="A2132" s="3">
        <v>45110</v>
      </c>
      <c r="B2132" s="2">
        <v>3.1261000000000001</v>
      </c>
      <c r="C2132" s="2">
        <f t="shared" si="261"/>
        <v>-1.739999999999986E-2</v>
      </c>
      <c r="D2132" s="2">
        <f t="shared" si="262"/>
        <v>3.1209000000000002</v>
      </c>
      <c r="E2132" s="2">
        <f t="shared" si="264"/>
        <v>3.1669299999999998</v>
      </c>
      <c r="F2132" s="2">
        <f t="shared" ref="F2132:F2195" si="265">AVERAGE(B2113:B2132)</f>
        <v>3.1906300000000005</v>
      </c>
      <c r="G2132" s="2">
        <f t="shared" si="259"/>
        <v>3.114252</v>
      </c>
      <c r="H2132" s="2">
        <f t="shared" si="263"/>
        <v>2.6547289999999988</v>
      </c>
      <c r="I2132" s="2">
        <f t="array" ref="I2132">SUMPRODUCT(B2116:B2135, (ROW(B2116:B2135)-ROW(B2116)+1)) / (20*21/2)</f>
        <v>3.178269523809524</v>
      </c>
      <c r="J2132" s="2">
        <f t="shared" si="258"/>
        <v>3.167983205308607</v>
      </c>
      <c r="K2132" s="2">
        <f t="shared" si="260"/>
        <v>3.1002851911011682</v>
      </c>
    </row>
    <row r="2133" spans="1:11" ht="13.5" x14ac:dyDescent="0.25">
      <c r="A2133" s="3">
        <v>45111</v>
      </c>
      <c r="B2133" s="2">
        <v>3.1261000000000001</v>
      </c>
      <c r="C2133" s="2">
        <f t="shared" si="261"/>
        <v>0</v>
      </c>
      <c r="D2133" s="2">
        <f t="shared" si="262"/>
        <v>3.1191599999999999</v>
      </c>
      <c r="E2133" s="2">
        <f t="shared" si="264"/>
        <v>3.1495600000000001</v>
      </c>
      <c r="F2133" s="2">
        <f t="shared" si="265"/>
        <v>3.1868300000000005</v>
      </c>
      <c r="G2133" s="2">
        <f t="shared" si="259"/>
        <v>3.1211400000000005</v>
      </c>
      <c r="H2133" s="2">
        <f t="shared" si="263"/>
        <v>2.659645499999999</v>
      </c>
      <c r="I2133" s="2">
        <f t="array" ref="I2133">SUMPRODUCT(B2117:B2136, (ROW(B2117:B2136)-ROW(B2117)+1)) / (20*21/2)</f>
        <v>3.1820580952380948</v>
      </c>
      <c r="J2133" s="2">
        <f t="shared" ref="J2133:J2196" si="266">$J$4*B2133+J2132*(1-$J$4)</f>
        <v>3.1639943286125494</v>
      </c>
      <c r="K2133" s="2">
        <f t="shared" si="260"/>
        <v>3.1012975365481812</v>
      </c>
    </row>
    <row r="2134" spans="1:11" ht="13.5" x14ac:dyDescent="0.25">
      <c r="A2134" s="3">
        <v>45112</v>
      </c>
      <c r="B2134" s="2">
        <v>3.2389999999999999</v>
      </c>
      <c r="C2134" s="2">
        <f t="shared" si="261"/>
        <v>0.11289999999999978</v>
      </c>
      <c r="D2134" s="2">
        <f t="shared" si="262"/>
        <v>3.1434800000000003</v>
      </c>
      <c r="E2134" s="2">
        <f t="shared" si="264"/>
        <v>3.1486900000000002</v>
      </c>
      <c r="F2134" s="2">
        <f t="shared" si="265"/>
        <v>3.1886750000000004</v>
      </c>
      <c r="G2134" s="2">
        <f t="shared" si="259"/>
        <v>3.1304479999999999</v>
      </c>
      <c r="H2134" s="2">
        <f t="shared" si="263"/>
        <v>2.6651264999999991</v>
      </c>
      <c r="I2134" s="2">
        <f t="array" ref="I2134">SUMPRODUCT(B2118:B2137, (ROW(B2118:B2137)-ROW(B2118)+1)) / (20*21/2)</f>
        <v>3.2030457142857145</v>
      </c>
      <c r="J2134" s="2">
        <f t="shared" si="266"/>
        <v>3.1711377258875446</v>
      </c>
      <c r="K2134" s="2">
        <f t="shared" si="260"/>
        <v>3.1066976331541349</v>
      </c>
    </row>
    <row r="2135" spans="1:11" ht="13.5" x14ac:dyDescent="0.25">
      <c r="A2135" s="3">
        <v>45113</v>
      </c>
      <c r="B2135" s="2">
        <v>3.2389999999999999</v>
      </c>
      <c r="C2135" s="2">
        <f t="shared" si="261"/>
        <v>0</v>
      </c>
      <c r="D2135" s="2">
        <f t="shared" si="262"/>
        <v>3.1747400000000008</v>
      </c>
      <c r="E2135" s="2">
        <f t="shared" si="264"/>
        <v>3.1512900000000004</v>
      </c>
      <c r="F2135" s="2">
        <f t="shared" si="265"/>
        <v>3.1905200000000002</v>
      </c>
      <c r="G2135" s="2">
        <f t="shared" si="259"/>
        <v>3.1386240000000005</v>
      </c>
      <c r="H2135" s="2">
        <f t="shared" si="263"/>
        <v>2.6706074999999991</v>
      </c>
      <c r="I2135" s="2">
        <f t="array" ref="I2135">SUMPRODUCT(B2119:B2138, (ROW(B2119:B2138)-ROW(B2119)+1)) / (20*21/2)</f>
        <v>3.2254300000000002</v>
      </c>
      <c r="J2135" s="2">
        <f t="shared" si="266"/>
        <v>3.1776007996125406</v>
      </c>
      <c r="K2135" s="2">
        <f t="shared" si="260"/>
        <v>3.1118859612657377</v>
      </c>
    </row>
    <row r="2136" spans="1:11" ht="13.5" x14ac:dyDescent="0.25">
      <c r="A2136" s="3">
        <v>45114</v>
      </c>
      <c r="B2136" s="2">
        <v>3.2303000000000002</v>
      </c>
      <c r="C2136" s="2">
        <f t="shared" si="261"/>
        <v>-8.699999999999708E-3</v>
      </c>
      <c r="D2136" s="2">
        <f t="shared" si="262"/>
        <v>3.1920999999999999</v>
      </c>
      <c r="E2136" s="2">
        <f t="shared" si="264"/>
        <v>3.1573700000000002</v>
      </c>
      <c r="F2136" s="2">
        <f t="shared" si="265"/>
        <v>3.1923300000000006</v>
      </c>
      <c r="G2136" s="2">
        <f t="shared" si="259"/>
        <v>3.1464640000000004</v>
      </c>
      <c r="H2136" s="2">
        <f t="shared" si="263"/>
        <v>2.6760449999999998</v>
      </c>
      <c r="I2136" s="2">
        <f t="array" ref="I2136">SUMPRODUCT(B2120:B2139, (ROW(B2120:B2139)-ROW(B2120)+1)) / (20*21/2)</f>
        <v>3.2450785714285715</v>
      </c>
      <c r="J2136" s="2">
        <f t="shared" si="266"/>
        <v>3.1826197710780129</v>
      </c>
      <c r="K2136" s="2">
        <f t="shared" si="260"/>
        <v>3.1165296490592382</v>
      </c>
    </row>
    <row r="2137" spans="1:11" ht="13.5" x14ac:dyDescent="0.25">
      <c r="A2137" s="3">
        <v>45117</v>
      </c>
      <c r="B2137" s="2">
        <v>3.4127000000000001</v>
      </c>
      <c r="C2137" s="2">
        <f t="shared" si="261"/>
        <v>0.1823999999999999</v>
      </c>
      <c r="D2137" s="2">
        <f t="shared" si="262"/>
        <v>3.2494199999999998</v>
      </c>
      <c r="E2137" s="2">
        <f t="shared" si="264"/>
        <v>3.1851600000000007</v>
      </c>
      <c r="F2137" s="2">
        <f t="shared" si="265"/>
        <v>3.203665</v>
      </c>
      <c r="G2137" s="2">
        <f t="shared" si="259"/>
        <v>3.1573059999999997</v>
      </c>
      <c r="H2137" s="2">
        <f t="shared" si="263"/>
        <v>2.682272999999999</v>
      </c>
      <c r="I2137" s="2">
        <f t="array" ref="I2137">SUMPRODUCT(B2121:B2140, (ROW(B2121:B2140)-ROW(B2121)+1)) / (20*21/2)</f>
        <v>3.2638371428571427</v>
      </c>
      <c r="J2137" s="2">
        <f t="shared" si="266"/>
        <v>3.2045321738324879</v>
      </c>
      <c r="K2137" s="2">
        <f t="shared" si="260"/>
        <v>3.1281441726255426</v>
      </c>
    </row>
    <row r="2138" spans="1:11" ht="13.5" x14ac:dyDescent="0.25">
      <c r="A2138" s="3">
        <v>45118</v>
      </c>
      <c r="B2138" s="2">
        <v>3.4386999999999999</v>
      </c>
      <c r="C2138" s="2">
        <f t="shared" si="261"/>
        <v>2.5999999999999801E-2</v>
      </c>
      <c r="D2138" s="2">
        <f t="shared" si="262"/>
        <v>3.3119399999999999</v>
      </c>
      <c r="E2138" s="2">
        <f t="shared" si="264"/>
        <v>3.2155500000000004</v>
      </c>
      <c r="F2138" s="2">
        <f t="shared" si="265"/>
        <v>3.21509</v>
      </c>
      <c r="G2138" s="2">
        <f t="shared" si="259"/>
        <v>3.1688299999999998</v>
      </c>
      <c r="H2138" s="2">
        <f t="shared" si="263"/>
        <v>2.6883479999999991</v>
      </c>
      <c r="I2138" s="2">
        <f t="array" ref="I2138">SUMPRODUCT(B2122:B2141, (ROW(B2122:B2141)-ROW(B2122)+1)) / (20*21/2)</f>
        <v>3.2806076190476197</v>
      </c>
      <c r="J2138" s="2">
        <f t="shared" si="266"/>
        <v>3.2268338715627269</v>
      </c>
      <c r="K2138" s="2">
        <f t="shared" si="260"/>
        <v>3.14032283252258</v>
      </c>
    </row>
    <row r="2139" spans="1:11" ht="13.5" x14ac:dyDescent="0.25">
      <c r="A2139" s="3">
        <v>45119</v>
      </c>
      <c r="B2139" s="2">
        <v>3.4214000000000002</v>
      </c>
      <c r="C2139" s="2">
        <f t="shared" si="261"/>
        <v>-1.7299999999999649E-2</v>
      </c>
      <c r="D2139" s="2">
        <f t="shared" si="262"/>
        <v>3.34842</v>
      </c>
      <c r="E2139" s="2">
        <f t="shared" si="264"/>
        <v>3.2459500000000006</v>
      </c>
      <c r="F2139" s="2">
        <f t="shared" si="265"/>
        <v>3.2244349999999997</v>
      </c>
      <c r="G2139" s="2">
        <f t="shared" si="259"/>
        <v>3.1787139999999998</v>
      </c>
      <c r="H2139" s="2">
        <f t="shared" si="263"/>
        <v>2.6944174999999984</v>
      </c>
      <c r="I2139" s="2">
        <f t="array" ref="I2139">SUMPRODUCT(B2123:B2142, (ROW(B2123:B2142)-ROW(B2123)+1)) / (20*21/2)</f>
        <v>3.2965295238095238</v>
      </c>
      <c r="J2139" s="2">
        <f t="shared" si="266"/>
        <v>3.2453639790329434</v>
      </c>
      <c r="K2139" s="2">
        <f t="shared" si="260"/>
        <v>3.1513454665413025</v>
      </c>
    </row>
    <row r="2140" spans="1:11" ht="13.5" x14ac:dyDescent="0.25">
      <c r="A2140" s="3">
        <v>45120</v>
      </c>
      <c r="B2140" s="2">
        <v>3.4214000000000002</v>
      </c>
      <c r="C2140" s="2">
        <f t="shared" si="261"/>
        <v>0</v>
      </c>
      <c r="D2140" s="2">
        <f t="shared" si="262"/>
        <v>3.3849000000000005</v>
      </c>
      <c r="E2140" s="2">
        <f t="shared" si="264"/>
        <v>3.27982</v>
      </c>
      <c r="F2140" s="2">
        <f t="shared" si="265"/>
        <v>3.2366099999999998</v>
      </c>
      <c r="G2140" s="2">
        <f t="shared" si="259"/>
        <v>3.1884360000000012</v>
      </c>
      <c r="H2140" s="2">
        <f t="shared" si="263"/>
        <v>2.7003249999999985</v>
      </c>
      <c r="I2140" s="2">
        <f t="array" ref="I2140">SUMPRODUCT(B2124:B2143, (ROW(B2124:B2143)-ROW(B2124)+1)) / (20*21/2)</f>
        <v>3.3094280952380952</v>
      </c>
      <c r="J2140" s="2">
        <f t="shared" si="266"/>
        <v>3.2621293143631394</v>
      </c>
      <c r="K2140" s="2">
        <f t="shared" si="260"/>
        <v>3.1619358404024283</v>
      </c>
    </row>
    <row r="2141" spans="1:11" ht="13.5" x14ac:dyDescent="0.25">
      <c r="A2141" s="3">
        <v>45121</v>
      </c>
      <c r="B2141" s="2">
        <v>3.4127000000000001</v>
      </c>
      <c r="C2141" s="2">
        <f t="shared" si="261"/>
        <v>-8.7000000000001521E-3</v>
      </c>
      <c r="D2141" s="2">
        <f t="shared" si="262"/>
        <v>3.4213800000000001</v>
      </c>
      <c r="E2141" s="2">
        <f t="shared" si="264"/>
        <v>3.30674</v>
      </c>
      <c r="F2141" s="2">
        <f t="shared" si="265"/>
        <v>3.2455199999999991</v>
      </c>
      <c r="G2141" s="2">
        <f t="shared" si="259"/>
        <v>3.1984700000000008</v>
      </c>
      <c r="H2141" s="2">
        <f t="shared" si="263"/>
        <v>2.7061889999999988</v>
      </c>
      <c r="I2141" s="2">
        <f t="array" ref="I2141">SUMPRODUCT(B2125:B2144, (ROW(B2125:B2144)-ROW(B2125)+1)) / (20*21/2)</f>
        <v>3.3219133333333333</v>
      </c>
      <c r="J2141" s="2">
        <f t="shared" si="266"/>
        <v>3.2764693796618878</v>
      </c>
      <c r="K2141" s="2">
        <f t="shared" si="260"/>
        <v>3.1717697290140978</v>
      </c>
    </row>
    <row r="2142" spans="1:11" ht="13.5" x14ac:dyDescent="0.25">
      <c r="A2142" s="3">
        <v>45124</v>
      </c>
      <c r="B2142" s="2">
        <v>3.4127000000000001</v>
      </c>
      <c r="C2142" s="2">
        <f t="shared" si="261"/>
        <v>0</v>
      </c>
      <c r="D2142" s="2">
        <f t="shared" si="262"/>
        <v>3.4213800000000005</v>
      </c>
      <c r="E2142" s="2">
        <f t="shared" si="264"/>
        <v>3.3353999999999999</v>
      </c>
      <c r="F2142" s="2">
        <f t="shared" si="265"/>
        <v>3.251164999999999</v>
      </c>
      <c r="G2142" s="2">
        <f t="shared" si="259"/>
        <v>3.2085040000000005</v>
      </c>
      <c r="H2142" s="2">
        <f t="shared" si="263"/>
        <v>2.7120529999999987</v>
      </c>
      <c r="I2142" s="2">
        <f t="array" ref="I2142">SUMPRODUCT(B2126:B2145, (ROW(B2126:B2145)-ROW(B2126)+1)) / (20*21/2)</f>
        <v>3.3337371428571432</v>
      </c>
      <c r="J2142" s="2">
        <f t="shared" si="266"/>
        <v>3.2894437244559938</v>
      </c>
      <c r="K2142" s="2">
        <f t="shared" si="260"/>
        <v>3.1812179749351137</v>
      </c>
    </row>
    <row r="2143" spans="1:11" ht="13.5" x14ac:dyDescent="0.25">
      <c r="A2143" s="3">
        <v>45125</v>
      </c>
      <c r="B2143" s="2">
        <v>3.3866000000000001</v>
      </c>
      <c r="C2143" s="2">
        <f t="shared" si="261"/>
        <v>-2.6100000000000012E-2</v>
      </c>
      <c r="D2143" s="2">
        <f t="shared" si="262"/>
        <v>3.4109600000000007</v>
      </c>
      <c r="E2143" s="2">
        <f t="shared" si="264"/>
        <v>3.36145</v>
      </c>
      <c r="F2143" s="2">
        <f t="shared" si="265"/>
        <v>3.2555049999999994</v>
      </c>
      <c r="G2143" s="2">
        <f t="shared" si="259"/>
        <v>3.21753</v>
      </c>
      <c r="H2143" s="2">
        <f t="shared" si="263"/>
        <v>2.7179079999999987</v>
      </c>
      <c r="I2143" s="2">
        <f t="array" ref="I2143">SUMPRODUCT(B2127:B2146, (ROW(B2127:B2146)-ROW(B2127)+1)) / (20*21/2)</f>
        <v>3.3447342857142859</v>
      </c>
      <c r="J2143" s="2">
        <f t="shared" si="266"/>
        <v>3.2986967030792327</v>
      </c>
      <c r="K2143" s="2">
        <f t="shared" si="260"/>
        <v>3.1892721719964818</v>
      </c>
    </row>
    <row r="2144" spans="1:11" ht="13.5" x14ac:dyDescent="0.25">
      <c r="A2144" s="3">
        <v>45127</v>
      </c>
      <c r="B2144" s="2">
        <v>3.3866000000000001</v>
      </c>
      <c r="C2144" s="2">
        <f t="shared" si="261"/>
        <v>0</v>
      </c>
      <c r="D2144" s="2">
        <f t="shared" si="262"/>
        <v>3.4039999999999999</v>
      </c>
      <c r="E2144" s="2">
        <f t="shared" si="264"/>
        <v>3.3762100000000004</v>
      </c>
      <c r="F2144" s="2">
        <f t="shared" si="265"/>
        <v>3.2624499999999999</v>
      </c>
      <c r="G2144" s="2">
        <f t="shared" si="259"/>
        <v>3.2260699999999995</v>
      </c>
      <c r="H2144" s="2">
        <f t="shared" si="263"/>
        <v>2.7236009999999986</v>
      </c>
      <c r="I2144" s="2">
        <f t="array" ref="I2144">SUMPRODUCT(B2128:B2147, (ROW(B2128:B2147)-ROW(B2128)+1)) / (20*21/2)</f>
        <v>3.3546976190476196</v>
      </c>
      <c r="J2144" s="2">
        <f t="shared" si="266"/>
        <v>3.3070684456431154</v>
      </c>
      <c r="K2144" s="2">
        <f t="shared" si="260"/>
        <v>3.1970105181926982</v>
      </c>
    </row>
    <row r="2145" spans="1:11" ht="13.5" x14ac:dyDescent="0.25">
      <c r="A2145" s="3">
        <v>45128</v>
      </c>
      <c r="B2145" s="2">
        <v>3.3866000000000001</v>
      </c>
      <c r="C2145" s="2">
        <f t="shared" si="261"/>
        <v>0</v>
      </c>
      <c r="D2145" s="2">
        <f t="shared" si="262"/>
        <v>3.3970399999999996</v>
      </c>
      <c r="E2145" s="2">
        <f t="shared" si="264"/>
        <v>3.3909700000000007</v>
      </c>
      <c r="F2145" s="2">
        <f t="shared" si="265"/>
        <v>3.2711300000000003</v>
      </c>
      <c r="G2145" s="2">
        <f t="shared" si="259"/>
        <v>3.2329939999999993</v>
      </c>
      <c r="H2145" s="2">
        <f t="shared" si="263"/>
        <v>2.7292534999999987</v>
      </c>
      <c r="I2145" s="2">
        <f t="array" ref="I2145">SUMPRODUCT(B2129:B2148, (ROW(B2129:B2148)-ROW(B2129)+1)) / (20*21/2)</f>
        <v>3.3551952380952383</v>
      </c>
      <c r="J2145" s="2">
        <f t="shared" si="266"/>
        <v>3.31464287939139</v>
      </c>
      <c r="K2145" s="2">
        <f t="shared" si="260"/>
        <v>3.2044453998322004</v>
      </c>
    </row>
    <row r="2146" spans="1:11" ht="13.5" x14ac:dyDescent="0.25">
      <c r="A2146" s="3">
        <v>45131</v>
      </c>
      <c r="B2146" s="2">
        <v>3.3866000000000001</v>
      </c>
      <c r="C2146" s="2">
        <f t="shared" si="261"/>
        <v>0</v>
      </c>
      <c r="D2146" s="2">
        <f t="shared" si="262"/>
        <v>3.3918200000000001</v>
      </c>
      <c r="E2146" s="2">
        <f t="shared" si="264"/>
        <v>3.4066000000000001</v>
      </c>
      <c r="F2146" s="2">
        <f t="shared" si="265"/>
        <v>3.2819850000000002</v>
      </c>
      <c r="G2146" s="2">
        <f t="shared" si="259"/>
        <v>3.2381379999999989</v>
      </c>
      <c r="H2146" s="2">
        <f t="shared" si="263"/>
        <v>2.7349059999999992</v>
      </c>
      <c r="I2146" s="2">
        <f t="array" ref="I2146">SUMPRODUCT(B2130:B2149, (ROW(B2130:B2149)-ROW(B2130)+1)) / (20*21/2)</f>
        <v>3.3598690476190471</v>
      </c>
      <c r="J2146" s="2">
        <f t="shared" si="266"/>
        <v>3.3214959384969718</v>
      </c>
      <c r="K2146" s="2">
        <f t="shared" si="260"/>
        <v>3.2115887174858395</v>
      </c>
    </row>
    <row r="2147" spans="1:11" ht="13.5" x14ac:dyDescent="0.25">
      <c r="A2147" s="3">
        <v>45133</v>
      </c>
      <c r="B2147" s="2">
        <v>3.3866000000000001</v>
      </c>
      <c r="C2147" s="2">
        <f t="shared" si="261"/>
        <v>0</v>
      </c>
      <c r="D2147" s="2">
        <f t="shared" si="262"/>
        <v>3.3866000000000001</v>
      </c>
      <c r="E2147" s="2">
        <f t="shared" si="264"/>
        <v>3.4039900000000012</v>
      </c>
      <c r="F2147" s="2">
        <f t="shared" si="265"/>
        <v>3.2945750000000005</v>
      </c>
      <c r="G2147" s="2">
        <f t="shared" si="259"/>
        <v>3.2444139999999986</v>
      </c>
      <c r="H2147" s="2">
        <f t="shared" si="263"/>
        <v>2.7405584999999992</v>
      </c>
      <c r="I2147" s="2">
        <f t="array" ref="I2147">SUMPRODUCT(B2131:B2150, (ROW(B2131:B2150)-ROW(B2131)+1)) / (20*21/2)</f>
        <v>3.3650833333333328</v>
      </c>
      <c r="J2147" s="2">
        <f t="shared" si="266"/>
        <v>3.3276963253067842</v>
      </c>
      <c r="K2147" s="2">
        <f t="shared" si="260"/>
        <v>3.2184519050354146</v>
      </c>
    </row>
    <row r="2148" spans="1:11" ht="13.5" x14ac:dyDescent="0.25">
      <c r="A2148" s="3">
        <v>45134</v>
      </c>
      <c r="B2148" s="2">
        <v>3.2997999999999998</v>
      </c>
      <c r="C2148" s="2">
        <f t="shared" si="261"/>
        <v>-8.680000000000021E-2</v>
      </c>
      <c r="D2148" s="2">
        <f t="shared" si="262"/>
        <v>3.36924</v>
      </c>
      <c r="E2148" s="2">
        <f t="shared" si="264"/>
        <v>3.3901000000000012</v>
      </c>
      <c r="F2148" s="2">
        <f t="shared" si="265"/>
        <v>3.3028250000000008</v>
      </c>
      <c r="G2148" s="2">
        <f t="shared" si="259"/>
        <v>3.2487939999999984</v>
      </c>
      <c r="H2148" s="2">
        <f t="shared" si="263"/>
        <v>2.7458579999999988</v>
      </c>
      <c r="I2148" s="2">
        <f t="array" ref="I2148">SUMPRODUCT(B2132:B2151, (ROW(B2132:B2151)-ROW(B2132)+1)) / (20*21/2)</f>
        <v>3.3689328571428572</v>
      </c>
      <c r="J2148" s="2">
        <f t="shared" si="266"/>
        <v>3.3250395324204236</v>
      </c>
      <c r="K2148" s="2">
        <f t="shared" si="260"/>
        <v>3.2216420264065748</v>
      </c>
    </row>
    <row r="2149" spans="1:11" ht="13.5" x14ac:dyDescent="0.25">
      <c r="A2149" s="3">
        <v>45135</v>
      </c>
      <c r="B2149" s="2">
        <v>3.3519000000000001</v>
      </c>
      <c r="C2149" s="2">
        <f t="shared" si="261"/>
        <v>5.2100000000000257E-2</v>
      </c>
      <c r="D2149" s="2">
        <f t="shared" si="262"/>
        <v>3.3622999999999998</v>
      </c>
      <c r="E2149" s="2">
        <f t="shared" si="264"/>
        <v>3.3831500000000005</v>
      </c>
      <c r="F2149" s="2">
        <f t="shared" si="265"/>
        <v>3.3145500000000006</v>
      </c>
      <c r="G2149" s="2">
        <f t="shared" si="259"/>
        <v>3.2538919999999987</v>
      </c>
      <c r="H2149" s="2">
        <f t="shared" si="263"/>
        <v>2.7514179999999993</v>
      </c>
      <c r="I2149" s="2">
        <f t="array" ref="I2149">SUMPRODUCT(B2133:B2152, (ROW(B2133:B2152)-ROW(B2133)+1)) / (20*21/2)</f>
        <v>3.3717071428571423</v>
      </c>
      <c r="J2149" s="2">
        <f t="shared" si="266"/>
        <v>3.3275976721899072</v>
      </c>
      <c r="K2149" s="2">
        <f t="shared" si="260"/>
        <v>3.2267501822337681</v>
      </c>
    </row>
    <row r="2150" spans="1:11" ht="13.5" x14ac:dyDescent="0.25">
      <c r="A2150" s="3">
        <v>45138</v>
      </c>
      <c r="B2150" s="2">
        <v>3.3693</v>
      </c>
      <c r="C2150" s="2">
        <f t="shared" si="261"/>
        <v>1.739999999999986E-2</v>
      </c>
      <c r="D2150" s="2">
        <f t="shared" si="262"/>
        <v>3.3588399999999998</v>
      </c>
      <c r="E2150" s="2">
        <f t="shared" si="264"/>
        <v>3.3779400000000002</v>
      </c>
      <c r="F2150" s="2">
        <f t="shared" si="265"/>
        <v>3.3288800000000003</v>
      </c>
      <c r="G2150" s="2">
        <f t="shared" si="259"/>
        <v>3.2575579999999991</v>
      </c>
      <c r="H2150" s="2">
        <f t="shared" si="263"/>
        <v>2.7571054999999989</v>
      </c>
      <c r="I2150" s="2">
        <f t="array" ref="I2150">SUMPRODUCT(B2134:B2153, (ROW(B2134:B2153)-ROW(B2134)+1)) / (20*21/2)</f>
        <v>3.373323333333333</v>
      </c>
      <c r="J2150" s="2">
        <f t="shared" si="266"/>
        <v>3.3315693224575349</v>
      </c>
      <c r="K2150" s="2">
        <f t="shared" si="260"/>
        <v>3.232340371165777</v>
      </c>
    </row>
    <row r="2151" spans="1:11" ht="13.5" x14ac:dyDescent="0.25">
      <c r="A2151" s="3">
        <v>45139</v>
      </c>
      <c r="B2151" s="2">
        <v>3.3693</v>
      </c>
      <c r="C2151" s="2">
        <f t="shared" si="261"/>
        <v>0</v>
      </c>
      <c r="D2151" s="2">
        <f t="shared" si="262"/>
        <v>3.3553799999999994</v>
      </c>
      <c r="E2151" s="2">
        <f t="shared" si="264"/>
        <v>3.3736000000000006</v>
      </c>
      <c r="F2151" s="2">
        <f t="shared" si="265"/>
        <v>3.3401700000000005</v>
      </c>
      <c r="G2151" s="2">
        <f t="shared" si="259"/>
        <v>3.2602539999999993</v>
      </c>
      <c r="H2151" s="2">
        <f t="shared" si="263"/>
        <v>2.7629949999999983</v>
      </c>
      <c r="I2151" s="2">
        <f t="array" ref="I2151">SUMPRODUCT(B2135:B2154, (ROW(B2135:B2154)-ROW(B2135)+1)) / (20*21/2)</f>
        <v>3.3638576190476193</v>
      </c>
      <c r="J2151" s="2">
        <f t="shared" si="266"/>
        <v>3.335162720318722</v>
      </c>
      <c r="K2151" s="2">
        <f t="shared" si="260"/>
        <v>3.2377113370024131</v>
      </c>
    </row>
    <row r="2152" spans="1:11" ht="13.5" x14ac:dyDescent="0.25">
      <c r="A2152" s="3">
        <v>45140</v>
      </c>
      <c r="B2152" s="2">
        <v>3.3693</v>
      </c>
      <c r="C2152" s="2">
        <f t="shared" si="261"/>
        <v>0</v>
      </c>
      <c r="D2152" s="2">
        <f t="shared" si="262"/>
        <v>3.3519199999999998</v>
      </c>
      <c r="E2152" s="2">
        <f t="shared" si="264"/>
        <v>3.3692599999999997</v>
      </c>
      <c r="F2152" s="2">
        <f t="shared" si="265"/>
        <v>3.3523300000000007</v>
      </c>
      <c r="G2152" s="2">
        <f t="shared" si="259"/>
        <v>3.2610099999999993</v>
      </c>
      <c r="H2152" s="2">
        <f t="shared" si="263"/>
        <v>2.7687229999999987</v>
      </c>
      <c r="I2152" s="2">
        <f t="array" ref="I2152">SUMPRODUCT(B2136:B2155, (ROW(B2136:B2155)-ROW(B2136)+1)) / (20*21/2)</f>
        <v>3.360877142857142</v>
      </c>
      <c r="J2152" s="2">
        <f t="shared" si="266"/>
        <v>3.3384138898121769</v>
      </c>
      <c r="K2152" s="2">
        <f t="shared" si="260"/>
        <v>3.2428716767278085</v>
      </c>
    </row>
    <row r="2153" spans="1:11" ht="13.5" x14ac:dyDescent="0.25">
      <c r="A2153" s="3">
        <v>45141</v>
      </c>
      <c r="B2153" s="2">
        <v>3.3693</v>
      </c>
      <c r="C2153" s="2">
        <f t="shared" si="261"/>
        <v>0</v>
      </c>
      <c r="D2153" s="2">
        <f t="shared" si="262"/>
        <v>3.3658199999999994</v>
      </c>
      <c r="E2153" s="2">
        <f t="shared" si="264"/>
        <v>3.3675299999999999</v>
      </c>
      <c r="F2153" s="2">
        <f t="shared" si="265"/>
        <v>3.3644900000000009</v>
      </c>
      <c r="G2153" s="2">
        <f t="shared" si="259"/>
        <v>3.2628979999999994</v>
      </c>
      <c r="H2153" s="2">
        <f t="shared" si="263"/>
        <v>2.7744509999999987</v>
      </c>
      <c r="I2153" s="2">
        <f t="array" ref="I2153">SUMPRODUCT(B2137:B2156, (ROW(B2137:B2156)-ROW(B2137)+1)) / (20*21/2)</f>
        <v>3.3574419047619042</v>
      </c>
      <c r="J2153" s="2">
        <f t="shared" si="266"/>
        <v>3.341355424115779</v>
      </c>
      <c r="K2153" s="2">
        <f t="shared" si="260"/>
        <v>3.247829650189463</v>
      </c>
    </row>
    <row r="2154" spans="1:11" ht="13.5" x14ac:dyDescent="0.25">
      <c r="A2154" s="3">
        <v>45142</v>
      </c>
      <c r="B2154" s="2">
        <v>3.2650999999999999</v>
      </c>
      <c r="C2154" s="2">
        <f t="shared" si="261"/>
        <v>-0.10420000000000007</v>
      </c>
      <c r="D2154" s="2">
        <f t="shared" si="262"/>
        <v>3.3484600000000002</v>
      </c>
      <c r="E2154" s="2">
        <f t="shared" si="264"/>
        <v>3.3553799999999994</v>
      </c>
      <c r="F2154" s="2">
        <f t="shared" si="265"/>
        <v>3.3657950000000008</v>
      </c>
      <c r="G2154" s="2">
        <f t="shared" si="259"/>
        <v>3.2635100000000001</v>
      </c>
      <c r="H2154" s="2">
        <f t="shared" si="263"/>
        <v>2.7796174999999987</v>
      </c>
      <c r="I2154" s="2">
        <f t="array" ref="I2154">SUMPRODUCT(B2138:B2157, (ROW(B2138:B2157)-ROW(B2138)+1)) / (20*21/2)</f>
        <v>3.350205714285714</v>
      </c>
      <c r="J2154" s="2">
        <f t="shared" si="266"/>
        <v>3.3340930027714193</v>
      </c>
      <c r="K2154" s="2">
        <f t="shared" si="260"/>
        <v>3.2485069188094844</v>
      </c>
    </row>
    <row r="2155" spans="1:11" ht="13.5" x14ac:dyDescent="0.25">
      <c r="A2155" s="3">
        <v>45145</v>
      </c>
      <c r="B2155" s="2">
        <v>3.3344999999999998</v>
      </c>
      <c r="C2155" s="2">
        <f t="shared" si="261"/>
        <v>6.9399999999999906E-2</v>
      </c>
      <c r="D2155" s="2">
        <f t="shared" si="262"/>
        <v>3.3414999999999999</v>
      </c>
      <c r="E2155" s="2">
        <f t="shared" si="264"/>
        <v>3.3501699999999999</v>
      </c>
      <c r="F2155" s="2">
        <f t="shared" si="265"/>
        <v>3.3705700000000016</v>
      </c>
      <c r="G2155" s="2">
        <f t="shared" si="259"/>
        <v>3.266804</v>
      </c>
      <c r="H2155" s="2">
        <f t="shared" si="263"/>
        <v>2.7852119999999991</v>
      </c>
      <c r="I2155" s="2">
        <f t="array" ref="I2155">SUMPRODUCT(B2139:B2158, (ROW(B2139:B2158)-ROW(B2139)+1)) / (20*21/2)</f>
        <v>3.3368880952380953</v>
      </c>
      <c r="J2155" s="2">
        <f t="shared" si="266"/>
        <v>3.3341317644122364</v>
      </c>
      <c r="K2155" s="2">
        <f t="shared" si="260"/>
        <v>3.2518791965032303</v>
      </c>
    </row>
    <row r="2156" spans="1:11" ht="13.5" x14ac:dyDescent="0.25">
      <c r="A2156" s="3">
        <v>45146</v>
      </c>
      <c r="B2156" s="2">
        <v>3.3344999999999998</v>
      </c>
      <c r="C2156" s="2">
        <f t="shared" si="261"/>
        <v>0</v>
      </c>
      <c r="D2156" s="2">
        <f t="shared" si="262"/>
        <v>3.3345399999999996</v>
      </c>
      <c r="E2156" s="2">
        <f t="shared" si="264"/>
        <v>3.3449599999999995</v>
      </c>
      <c r="F2156" s="2">
        <f t="shared" si="265"/>
        <v>3.3757800000000011</v>
      </c>
      <c r="G2156" s="2">
        <f t="shared" si="259"/>
        <v>3.2688040000000003</v>
      </c>
      <c r="H2156" s="2">
        <f t="shared" si="263"/>
        <v>2.7909274999999996</v>
      </c>
      <c r="I2156" s="2">
        <f t="array" ref="I2156">SUMPRODUCT(B2140:B2159, (ROW(B2140:B2159)-ROW(B2140)+1)) / (20*21/2)</f>
        <v>3.3220866666666664</v>
      </c>
      <c r="J2156" s="2">
        <f t="shared" si="266"/>
        <v>3.3341668344682138</v>
      </c>
      <c r="K2156" s="2">
        <f t="shared" si="260"/>
        <v>3.2551192280129078</v>
      </c>
    </row>
    <row r="2157" spans="1:11" ht="13.5" x14ac:dyDescent="0.25">
      <c r="A2157" s="3">
        <v>45147</v>
      </c>
      <c r="B2157" s="2">
        <v>3.2997999999999998</v>
      </c>
      <c r="C2157" s="2">
        <f t="shared" si="261"/>
        <v>-3.4699999999999953E-2</v>
      </c>
      <c r="D2157" s="2">
        <f t="shared" si="262"/>
        <v>3.32064</v>
      </c>
      <c r="E2157" s="2">
        <f t="shared" si="264"/>
        <v>3.3362799999999995</v>
      </c>
      <c r="F2157" s="2">
        <f t="shared" si="265"/>
        <v>3.3701350000000012</v>
      </c>
      <c r="G2157" s="2">
        <f t="shared" si="259"/>
        <v>3.2714040000000004</v>
      </c>
      <c r="H2157" s="2">
        <f t="shared" si="263"/>
        <v>2.7962674999999995</v>
      </c>
      <c r="I2157" s="2">
        <f t="array" ref="I2157">SUMPRODUCT(B2141:B2160, (ROW(B2141:B2160)-ROW(B2141)+1)) / (20*21/2)</f>
        <v>3.3083190476190474</v>
      </c>
      <c r="J2157" s="2">
        <f t="shared" si="266"/>
        <v>3.3308938026140984</v>
      </c>
      <c r="K2157" s="2">
        <f t="shared" si="260"/>
        <v>3.2568714151496567</v>
      </c>
    </row>
    <row r="2158" spans="1:11" ht="13.5" x14ac:dyDescent="0.25">
      <c r="A2158" s="3">
        <v>45148</v>
      </c>
      <c r="B2158" s="2">
        <v>3.2303000000000002</v>
      </c>
      <c r="C2158" s="2">
        <f t="shared" si="261"/>
        <v>-6.9499999999999673E-2</v>
      </c>
      <c r="D2158" s="2">
        <f t="shared" si="262"/>
        <v>3.2928399999999995</v>
      </c>
      <c r="E2158" s="2">
        <f t="shared" si="264"/>
        <v>3.3293299999999997</v>
      </c>
      <c r="F2158" s="2">
        <f t="shared" si="265"/>
        <v>3.3597150000000005</v>
      </c>
      <c r="G2158" s="2">
        <f t="shared" si="259"/>
        <v>3.2713200000000007</v>
      </c>
      <c r="H2158" s="2">
        <f t="shared" si="263"/>
        <v>2.8012599999999992</v>
      </c>
      <c r="I2158" s="2">
        <f t="array" ref="I2158">SUMPRODUCT(B2142:B2161, (ROW(B2142:B2161)-ROW(B2142)+1)) / (20*21/2)</f>
        <v>3.2964138095238096</v>
      </c>
      <c r="J2158" s="2">
        <f t="shared" si="266"/>
        <v>3.3213134404603748</v>
      </c>
      <c r="K2158" s="2">
        <f t="shared" si="260"/>
        <v>3.2558293988692779</v>
      </c>
    </row>
    <row r="2159" spans="1:11" ht="13.5" x14ac:dyDescent="0.25">
      <c r="A2159" s="3">
        <v>45149</v>
      </c>
      <c r="B2159" s="2">
        <v>3.2042999999999999</v>
      </c>
      <c r="C2159" s="2">
        <f t="shared" si="261"/>
        <v>-2.6000000000000245E-2</v>
      </c>
      <c r="D2159" s="2">
        <f t="shared" si="262"/>
        <v>3.2806799999999994</v>
      </c>
      <c r="E2159" s="2">
        <f t="shared" si="264"/>
        <v>3.3145699999999998</v>
      </c>
      <c r="F2159" s="2">
        <f t="shared" si="265"/>
        <v>3.3488600000000006</v>
      </c>
      <c r="G2159" s="2">
        <f t="shared" si="259"/>
        <v>3.2715240000000008</v>
      </c>
      <c r="H2159" s="2">
        <f t="shared" si="263"/>
        <v>2.8058799999999993</v>
      </c>
      <c r="I2159" s="2">
        <f t="array" ref="I2159">SUMPRODUCT(B2143:B2162, (ROW(B2143:B2162)-ROW(B2143)+1)) / (20*21/2)</f>
        <v>3.2846309523809527</v>
      </c>
      <c r="J2159" s="2">
        <f t="shared" si="266"/>
        <v>3.3101693032736725</v>
      </c>
      <c r="K2159" s="2">
        <f t="shared" si="260"/>
        <v>3.2538086381293065</v>
      </c>
    </row>
    <row r="2160" spans="1:11" ht="13.5" x14ac:dyDescent="0.25">
      <c r="A2160" s="3">
        <v>45152</v>
      </c>
      <c r="B2160" s="2">
        <v>3.2042999999999999</v>
      </c>
      <c r="C2160" s="2">
        <f t="shared" si="261"/>
        <v>0</v>
      </c>
      <c r="D2160" s="2">
        <f t="shared" si="262"/>
        <v>3.2546399999999998</v>
      </c>
      <c r="E2160" s="2">
        <f t="shared" si="264"/>
        <v>3.2980700000000001</v>
      </c>
      <c r="F2160" s="2">
        <f t="shared" si="265"/>
        <v>3.3380050000000003</v>
      </c>
      <c r="G2160" s="2">
        <f t="shared" si="259"/>
        <v>3.2709199999999998</v>
      </c>
      <c r="H2160" s="2">
        <f t="shared" si="263"/>
        <v>2.8105809999999991</v>
      </c>
      <c r="I2160" s="2">
        <f t="array" ref="I2160">SUMPRODUCT(B2144:B2163, (ROW(B2144:B2163)-ROW(B2144)+1)) / (20*21/2)</f>
        <v>3.2705261904761906</v>
      </c>
      <c r="J2160" s="2">
        <f t="shared" si="266"/>
        <v>3.3000865124857039</v>
      </c>
      <c r="K2160" s="2">
        <f t="shared" si="260"/>
        <v>3.2518671229085494</v>
      </c>
    </row>
    <row r="2161" spans="1:11" ht="13.5" x14ac:dyDescent="0.25">
      <c r="A2161" s="3">
        <v>45153</v>
      </c>
      <c r="B2161" s="2">
        <v>3.2130000000000001</v>
      </c>
      <c r="C2161" s="2">
        <f t="shared" si="261"/>
        <v>8.7000000000001521E-3</v>
      </c>
      <c r="D2161" s="2">
        <f t="shared" si="262"/>
        <v>3.2303400000000004</v>
      </c>
      <c r="E2161" s="2">
        <f t="shared" si="264"/>
        <v>3.2824399999999998</v>
      </c>
      <c r="F2161" s="2">
        <f t="shared" si="265"/>
        <v>3.32802</v>
      </c>
      <c r="G2161" s="2">
        <f t="shared" si="259"/>
        <v>3.2706519999999997</v>
      </c>
      <c r="H2161" s="2">
        <f t="shared" si="263"/>
        <v>2.8152444999999982</v>
      </c>
      <c r="I2161" s="2">
        <f t="array" ref="I2161">SUMPRODUCT(B2145:B2164, (ROW(B2145:B2164)-ROW(B2145)+1)) / (20*21/2)</f>
        <v>3.260769523809524</v>
      </c>
      <c r="J2161" s="2">
        <f t="shared" si="266"/>
        <v>3.2917925589156369</v>
      </c>
      <c r="K2161" s="2">
        <f t="shared" si="260"/>
        <v>3.2503429220101747</v>
      </c>
    </row>
    <row r="2162" spans="1:11" ht="13.5" x14ac:dyDescent="0.25">
      <c r="A2162" s="3">
        <v>45154</v>
      </c>
      <c r="B2162" s="2">
        <v>3.2042999999999999</v>
      </c>
      <c r="C2162" s="2">
        <f t="shared" si="261"/>
        <v>-8.7000000000001521E-3</v>
      </c>
      <c r="D2162" s="2">
        <f t="shared" si="262"/>
        <v>3.2112400000000001</v>
      </c>
      <c r="E2162" s="2">
        <f t="shared" si="264"/>
        <v>3.2659400000000005</v>
      </c>
      <c r="F2162" s="2">
        <f t="shared" si="265"/>
        <v>3.3175999999999997</v>
      </c>
      <c r="G2162" s="2">
        <f t="shared" ref="G2162:G2225" si="267">AVERAGE(B2113:B2162)</f>
        <v>3.2703720000000001</v>
      </c>
      <c r="H2162" s="2">
        <f t="shared" si="263"/>
        <v>2.8198644999999987</v>
      </c>
      <c r="I2162" s="2">
        <f t="array" ref="I2162">SUMPRODUCT(B2146:B2165, (ROW(B2146:B2165)-ROW(B2146)+1)) / (20*21/2)</f>
        <v>3.2518809523809526</v>
      </c>
      <c r="J2162" s="2">
        <f t="shared" si="266"/>
        <v>3.2834599342570048</v>
      </c>
      <c r="K2162" s="2">
        <f t="shared" si="260"/>
        <v>3.2485373172254621</v>
      </c>
    </row>
    <row r="2163" spans="1:11" ht="13.5" x14ac:dyDescent="0.25">
      <c r="A2163" s="3">
        <v>45155</v>
      </c>
      <c r="B2163" s="2">
        <v>3.1695000000000002</v>
      </c>
      <c r="C2163" s="2">
        <f t="shared" si="261"/>
        <v>-3.479999999999972E-2</v>
      </c>
      <c r="D2163" s="2">
        <f t="shared" si="262"/>
        <v>3.1990799999999999</v>
      </c>
      <c r="E2163" s="2">
        <f t="shared" si="264"/>
        <v>3.2459600000000002</v>
      </c>
      <c r="F2163" s="2">
        <f t="shared" si="265"/>
        <v>3.3067449999999994</v>
      </c>
      <c r="G2163" s="2">
        <f t="shared" si="267"/>
        <v>3.2697199999999991</v>
      </c>
      <c r="H2163" s="2">
        <f t="shared" si="263"/>
        <v>2.8241889999999987</v>
      </c>
      <c r="I2163" s="2">
        <f t="array" ref="I2163">SUMPRODUCT(B2147:B2166, (ROW(B2147:B2166)-ROW(B2147)+1)) / (20*21/2)</f>
        <v>3.2364128571428576</v>
      </c>
      <c r="J2163" s="2">
        <f t="shared" si="266"/>
        <v>3.2726066071849091</v>
      </c>
      <c r="K2163" s="2">
        <f t="shared" ref="K2163:K2226" si="268">$K$4*B2163+(1-$K$4)*K2162</f>
        <v>3.2454378145891694</v>
      </c>
    </row>
    <row r="2164" spans="1:11" ht="13.5" x14ac:dyDescent="0.25">
      <c r="A2164" s="3">
        <v>45156</v>
      </c>
      <c r="B2164" s="2">
        <v>3.2042999999999999</v>
      </c>
      <c r="C2164" s="2">
        <f t="shared" si="261"/>
        <v>3.479999999999972E-2</v>
      </c>
      <c r="D2164" s="2">
        <f t="shared" si="262"/>
        <v>3.1990799999999999</v>
      </c>
      <c r="E2164" s="2">
        <f t="shared" si="264"/>
        <v>3.2398799999999994</v>
      </c>
      <c r="F2164" s="2">
        <f t="shared" si="265"/>
        <v>3.2976299999999994</v>
      </c>
      <c r="G2164" s="2">
        <f t="shared" si="267"/>
        <v>3.269763999999999</v>
      </c>
      <c r="H2164" s="2">
        <f t="shared" si="263"/>
        <v>2.8287279999999981</v>
      </c>
      <c r="I2164" s="2">
        <f t="array" ref="I2164">SUMPRODUCT(B2148:B2167, (ROW(B2148:B2167)-ROW(B2148)+1)) / (20*21/2)</f>
        <v>3.2221852380952383</v>
      </c>
      <c r="J2164" s="2">
        <f t="shared" si="266"/>
        <v>3.2661012160244418</v>
      </c>
      <c r="K2164" s="2">
        <f t="shared" si="268"/>
        <v>3.2438245669582217</v>
      </c>
    </row>
    <row r="2165" spans="1:11" ht="13.5" x14ac:dyDescent="0.25">
      <c r="A2165" s="3">
        <v>45159</v>
      </c>
      <c r="B2165" s="2">
        <v>3.2042999999999999</v>
      </c>
      <c r="C2165" s="2">
        <f t="shared" si="261"/>
        <v>0</v>
      </c>
      <c r="D2165" s="2">
        <f t="shared" si="262"/>
        <v>3.1990799999999999</v>
      </c>
      <c r="E2165" s="2">
        <f t="shared" si="264"/>
        <v>3.2268599999999998</v>
      </c>
      <c r="F2165" s="2">
        <f t="shared" si="265"/>
        <v>3.2885150000000003</v>
      </c>
      <c r="G2165" s="2">
        <f t="shared" si="267"/>
        <v>3.2698079999999989</v>
      </c>
      <c r="H2165" s="2">
        <f t="shared" si="263"/>
        <v>2.8330244999999978</v>
      </c>
      <c r="I2165" s="2">
        <f t="array" ref="I2165">SUMPRODUCT(B2149:B2168, (ROW(B2149:B2168)-ROW(B2149)+1)) / (20*21/2)</f>
        <v>3.2174742857142853</v>
      </c>
      <c r="J2165" s="2">
        <f t="shared" si="266"/>
        <v>3.2602153859268759</v>
      </c>
      <c r="K2165" s="2">
        <f t="shared" si="268"/>
        <v>3.2422745839402523</v>
      </c>
    </row>
    <row r="2166" spans="1:11" ht="13.5" x14ac:dyDescent="0.25">
      <c r="A2166" s="3">
        <v>45160</v>
      </c>
      <c r="B2166" s="2">
        <v>3.1261000000000001</v>
      </c>
      <c r="C2166" s="2">
        <f t="shared" si="261"/>
        <v>-7.8199999999999825E-2</v>
      </c>
      <c r="D2166" s="2">
        <f t="shared" si="262"/>
        <v>3.1817000000000002</v>
      </c>
      <c r="E2166" s="2">
        <f t="shared" si="264"/>
        <v>3.2060200000000001</v>
      </c>
      <c r="F2166" s="2">
        <f t="shared" si="265"/>
        <v>3.27549</v>
      </c>
      <c r="G2166" s="2">
        <f t="shared" si="267"/>
        <v>3.2684479999999989</v>
      </c>
      <c r="H2166" s="2">
        <f t="shared" si="263"/>
        <v>2.836727999999999</v>
      </c>
      <c r="I2166" s="2">
        <f t="array" ref="I2166">SUMPRODUCT(B2150:B2169, (ROW(B2150:B2169)-ROW(B2150)+1)) / (20*21/2)</f>
        <v>3.213176666666667</v>
      </c>
      <c r="J2166" s="2">
        <f t="shared" si="266"/>
        <v>3.2474424920290783</v>
      </c>
      <c r="K2166" s="2">
        <f t="shared" si="268"/>
        <v>3.2377187179033795</v>
      </c>
    </row>
    <row r="2167" spans="1:11" ht="13.5" x14ac:dyDescent="0.25">
      <c r="A2167" s="3">
        <v>45161</v>
      </c>
      <c r="B2167" s="2">
        <v>3.1261000000000001</v>
      </c>
      <c r="C2167" s="2">
        <f t="shared" si="261"/>
        <v>0</v>
      </c>
      <c r="D2167" s="2">
        <f t="shared" si="262"/>
        <v>3.1660600000000003</v>
      </c>
      <c r="E2167" s="2">
        <f t="shared" si="264"/>
        <v>3.18865</v>
      </c>
      <c r="F2167" s="2">
        <f t="shared" si="265"/>
        <v>3.2624650000000002</v>
      </c>
      <c r="G2167" s="2">
        <f t="shared" si="267"/>
        <v>3.2672499999999998</v>
      </c>
      <c r="H2167" s="2">
        <f t="shared" si="263"/>
        <v>2.8404719999999988</v>
      </c>
      <c r="I2167" s="2">
        <f t="array" ref="I2167">SUMPRODUCT(B2151:B2170, (ROW(B2151:B2170)-ROW(B2151)+1)) / (20*21/2)</f>
        <v>3.2128452380952379</v>
      </c>
      <c r="J2167" s="2">
        <f t="shared" si="266"/>
        <v>3.2358860642167855</v>
      </c>
      <c r="K2167" s="2">
        <f t="shared" si="268"/>
        <v>3.2333415132797176</v>
      </c>
    </row>
    <row r="2168" spans="1:11" ht="13.5" x14ac:dyDescent="0.25">
      <c r="A2168" s="3">
        <v>45162</v>
      </c>
      <c r="B2168" s="2">
        <v>3.2130000000000001</v>
      </c>
      <c r="C2168" s="2">
        <f t="shared" si="261"/>
        <v>8.6899999999999977E-2</v>
      </c>
      <c r="D2168" s="2">
        <f t="shared" si="262"/>
        <v>3.1747600000000005</v>
      </c>
      <c r="E2168" s="2">
        <f t="shared" si="264"/>
        <v>3.1869200000000002</v>
      </c>
      <c r="F2168" s="2">
        <f t="shared" si="265"/>
        <v>3.2581249999999997</v>
      </c>
      <c r="G2168" s="2">
        <f t="shared" si="267"/>
        <v>3.2673059999999992</v>
      </c>
      <c r="H2168" s="2">
        <f t="shared" si="263"/>
        <v>2.8446504999999984</v>
      </c>
      <c r="I2168" s="2">
        <f t="array" ref="I2168">SUMPRODUCT(B2152:B2171, (ROW(B2152:B2171)-ROW(B2152)+1)) / (20*21/2)</f>
        <v>3.2205309523809529</v>
      </c>
      <c r="J2168" s="2">
        <f t="shared" si="266"/>
        <v>3.2337064390532824</v>
      </c>
      <c r="K2168" s="2">
        <f t="shared" si="268"/>
        <v>3.2325438068765915</v>
      </c>
    </row>
    <row r="2169" spans="1:11" ht="13.5" x14ac:dyDescent="0.25">
      <c r="A2169" s="3">
        <v>45163</v>
      </c>
      <c r="B2169" s="2">
        <v>3.2130000000000001</v>
      </c>
      <c r="C2169" s="2">
        <f t="shared" si="261"/>
        <v>0</v>
      </c>
      <c r="D2169" s="2">
        <f t="shared" si="262"/>
        <v>3.1764999999999999</v>
      </c>
      <c r="E2169" s="2">
        <f t="shared" si="264"/>
        <v>3.1877900000000006</v>
      </c>
      <c r="F2169" s="2">
        <f t="shared" si="265"/>
        <v>3.2511800000000002</v>
      </c>
      <c r="G2169" s="2">
        <f t="shared" si="267"/>
        <v>3.266875999999999</v>
      </c>
      <c r="H2169" s="2">
        <f t="shared" si="263"/>
        <v>2.8488689999999979</v>
      </c>
      <c r="I2169" s="2">
        <f t="array" ref="I2169">SUMPRODUCT(B2153:B2172, (ROW(B2153:B2172)-ROW(B2153)+1)) / (20*21/2)</f>
        <v>3.2284238095238091</v>
      </c>
      <c r="J2169" s="2">
        <f t="shared" si="266"/>
        <v>3.2317343972386841</v>
      </c>
      <c r="K2169" s="2">
        <f t="shared" si="268"/>
        <v>3.2317773830775094</v>
      </c>
    </row>
    <row r="2170" spans="1:11" ht="13.5" x14ac:dyDescent="0.25">
      <c r="A2170" s="3">
        <v>45166</v>
      </c>
      <c r="B2170" s="2">
        <v>3.2477</v>
      </c>
      <c r="C2170" s="2">
        <f t="shared" si="261"/>
        <v>3.4699999999999953E-2</v>
      </c>
      <c r="D2170" s="2">
        <f t="shared" si="262"/>
        <v>3.1851799999999999</v>
      </c>
      <c r="E2170" s="2">
        <f t="shared" si="264"/>
        <v>3.1921300000000001</v>
      </c>
      <c r="F2170" s="2">
        <f t="shared" si="265"/>
        <v>3.2450999999999999</v>
      </c>
      <c r="G2170" s="2">
        <f t="shared" si="267"/>
        <v>3.2682719999999996</v>
      </c>
      <c r="H2170" s="2">
        <f t="shared" si="263"/>
        <v>2.8533014999999984</v>
      </c>
      <c r="I2170" s="2">
        <f t="array" ref="I2170">SUMPRODUCT(B2154:B2173, (ROW(B2154:B2173)-ROW(B2154)+1)) / (20*21/2)</f>
        <v>3.2381809523809526</v>
      </c>
      <c r="J2170" s="2">
        <f t="shared" si="266"/>
        <v>3.2332549308349998</v>
      </c>
      <c r="K2170" s="2">
        <f t="shared" si="268"/>
        <v>3.2324017994274112</v>
      </c>
    </row>
    <row r="2171" spans="1:11" ht="13.5" x14ac:dyDescent="0.25">
      <c r="A2171" s="3">
        <v>45167</v>
      </c>
      <c r="B2171" s="2">
        <v>3.3258000000000001</v>
      </c>
      <c r="C2171" s="2">
        <f t="shared" si="261"/>
        <v>7.8100000000000058E-2</v>
      </c>
      <c r="D2171" s="2">
        <f t="shared" si="262"/>
        <v>3.2251199999999995</v>
      </c>
      <c r="E2171" s="2">
        <f t="shared" si="264"/>
        <v>3.2034100000000003</v>
      </c>
      <c r="F2171" s="2">
        <f t="shared" si="265"/>
        <v>3.2429250000000005</v>
      </c>
      <c r="G2171" s="2">
        <f t="shared" si="267"/>
        <v>3.2700979999999991</v>
      </c>
      <c r="H2171" s="2">
        <f t="shared" si="263"/>
        <v>2.8580839999999985</v>
      </c>
      <c r="I2171" s="2">
        <f t="array" ref="I2171">SUMPRODUCT(B2155:B2174, (ROW(B2155:B2174)-ROW(B2155)+1)) / (20*21/2)</f>
        <v>3.2480623809523812</v>
      </c>
      <c r="J2171" s="2">
        <f t="shared" si="266"/>
        <v>3.2420687469459524</v>
      </c>
      <c r="K2171" s="2">
        <f t="shared" si="268"/>
        <v>3.2360644739596696</v>
      </c>
    </row>
    <row r="2172" spans="1:11" ht="13.5" x14ac:dyDescent="0.25">
      <c r="A2172" s="3">
        <v>45168</v>
      </c>
      <c r="B2172" s="2">
        <v>3.3258000000000001</v>
      </c>
      <c r="C2172" s="2">
        <f t="shared" si="261"/>
        <v>0</v>
      </c>
      <c r="D2172" s="2">
        <f t="shared" si="262"/>
        <v>3.2650600000000005</v>
      </c>
      <c r="E2172" s="2">
        <f t="shared" si="264"/>
        <v>3.2155600000000009</v>
      </c>
      <c r="F2172" s="2">
        <f t="shared" si="265"/>
        <v>3.2407500000000007</v>
      </c>
      <c r="G2172" s="2">
        <f t="shared" si="267"/>
        <v>3.2706179999999989</v>
      </c>
      <c r="H2172" s="2">
        <f t="shared" si="263"/>
        <v>2.8629069999999985</v>
      </c>
      <c r="I2172" s="2">
        <f t="array" ref="I2172">SUMPRODUCT(B2156:B2175, (ROW(B2156:B2175)-ROW(B2156)+1)) / (20*21/2)</f>
        <v>3.2617052380952378</v>
      </c>
      <c r="J2172" s="2">
        <f t="shared" si="266"/>
        <v>3.2500431519987187</v>
      </c>
      <c r="K2172" s="2">
        <f t="shared" si="268"/>
        <v>3.2395835141965454</v>
      </c>
    </row>
    <row r="2173" spans="1:11" ht="13.5" x14ac:dyDescent="0.25">
      <c r="A2173" s="3">
        <v>45169</v>
      </c>
      <c r="B2173" s="2">
        <v>3.3431999999999999</v>
      </c>
      <c r="C2173" s="2">
        <f t="shared" si="261"/>
        <v>1.739999999999986E-2</v>
      </c>
      <c r="D2173" s="2">
        <f t="shared" si="262"/>
        <v>3.2911000000000001</v>
      </c>
      <c r="E2173" s="2">
        <f t="shared" si="264"/>
        <v>3.232930000000001</v>
      </c>
      <c r="F2173" s="2">
        <f t="shared" si="265"/>
        <v>3.2394450000000008</v>
      </c>
      <c r="G2173" s="2">
        <f t="shared" si="267"/>
        <v>3.2714859999999994</v>
      </c>
      <c r="H2173" s="2">
        <f t="shared" si="263"/>
        <v>2.8677764999999988</v>
      </c>
      <c r="I2173" s="2">
        <f t="array" ref="I2173">SUMPRODUCT(B2157:B2176, (ROW(B2157:B2176)-ROW(B2157)+1)) / (20*21/2)</f>
        <v>3.2751000000000001</v>
      </c>
      <c r="J2173" s="2">
        <f t="shared" si="266"/>
        <v>3.2589152327607454</v>
      </c>
      <c r="K2173" s="2">
        <f t="shared" si="268"/>
        <v>3.2436469057966808</v>
      </c>
    </row>
    <row r="2174" spans="1:11" ht="13.5" x14ac:dyDescent="0.25">
      <c r="A2174" s="3">
        <v>45170</v>
      </c>
      <c r="B2174" s="2">
        <v>3.3431999999999999</v>
      </c>
      <c r="C2174" s="2">
        <f t="shared" si="261"/>
        <v>0</v>
      </c>
      <c r="D2174" s="2">
        <f t="shared" si="262"/>
        <v>3.3171399999999998</v>
      </c>
      <c r="E2174" s="2">
        <f t="shared" si="264"/>
        <v>3.2468200000000005</v>
      </c>
      <c r="F2174" s="2">
        <f t="shared" si="265"/>
        <v>3.2433500000000004</v>
      </c>
      <c r="G2174" s="2">
        <f t="shared" si="267"/>
        <v>3.2733959999999995</v>
      </c>
      <c r="H2174" s="2">
        <f t="shared" si="263"/>
        <v>2.8726459999999991</v>
      </c>
      <c r="I2174" s="2">
        <f t="array" ref="I2174">SUMPRODUCT(B2158:B2177, (ROW(B2158:B2177)-ROW(B2158)+1)) / (20*21/2)</f>
        <v>3.2865990476190476</v>
      </c>
      <c r="J2174" s="2">
        <f t="shared" si="266"/>
        <v>3.2669423534501982</v>
      </c>
      <c r="K2174" s="2">
        <f t="shared" si="268"/>
        <v>3.247550948706615</v>
      </c>
    </row>
    <row r="2175" spans="1:11" ht="13.5" x14ac:dyDescent="0.25">
      <c r="A2175" s="3">
        <v>45173</v>
      </c>
      <c r="B2175" s="2">
        <v>3.3866000000000001</v>
      </c>
      <c r="C2175" s="2">
        <f t="shared" si="261"/>
        <v>4.3400000000000105E-2</v>
      </c>
      <c r="D2175" s="2">
        <f t="shared" si="262"/>
        <v>3.3449199999999997</v>
      </c>
      <c r="E2175" s="2">
        <f t="shared" si="264"/>
        <v>3.26505</v>
      </c>
      <c r="F2175" s="2">
        <f t="shared" si="265"/>
        <v>3.2459550000000008</v>
      </c>
      <c r="G2175" s="2">
        <f t="shared" si="267"/>
        <v>3.2768679999999994</v>
      </c>
      <c r="H2175" s="2">
        <f t="shared" si="263"/>
        <v>2.8778539999999992</v>
      </c>
      <c r="I2175" s="2">
        <f t="array" ref="I2175">SUMPRODUCT(B2159:B2178, (ROW(B2159:B2178)-ROW(B2159)+1)) / (20*21/2)</f>
        <v>3.3027290476190481</v>
      </c>
      <c r="J2175" s="2">
        <f t="shared" si="266"/>
        <v>3.2783383197882747</v>
      </c>
      <c r="K2175" s="2">
        <f t="shared" si="268"/>
        <v>3.2530038526789045</v>
      </c>
    </row>
    <row r="2176" spans="1:11" ht="13.5" x14ac:dyDescent="0.25">
      <c r="A2176" s="3">
        <v>45174</v>
      </c>
      <c r="B2176" s="2">
        <v>3.3866000000000001</v>
      </c>
      <c r="C2176" s="2">
        <f t="shared" si="261"/>
        <v>0</v>
      </c>
      <c r="D2176" s="2">
        <f t="shared" si="262"/>
        <v>3.3570799999999998</v>
      </c>
      <c r="E2176" s="2">
        <f t="shared" si="264"/>
        <v>3.2911000000000001</v>
      </c>
      <c r="F2176" s="2">
        <f t="shared" si="265"/>
        <v>3.2485600000000003</v>
      </c>
      <c r="G2176" s="2">
        <f t="shared" si="267"/>
        <v>3.2812099999999993</v>
      </c>
      <c r="H2176" s="2">
        <f t="shared" si="263"/>
        <v>2.882900499999999</v>
      </c>
      <c r="I2176" s="2">
        <f t="array" ref="I2176">SUMPRODUCT(B2160:B2179, (ROW(B2160:B2179)-ROW(B2160)+1)) / (20*21/2)</f>
        <v>3.3105014285714294</v>
      </c>
      <c r="J2176" s="2">
        <f t="shared" si="266"/>
        <v>3.2886489559989154</v>
      </c>
      <c r="K2176" s="2">
        <f t="shared" si="268"/>
        <v>3.2582429172797318</v>
      </c>
    </row>
    <row r="2177" spans="1:11" ht="13.5" x14ac:dyDescent="0.25">
      <c r="A2177" s="3">
        <v>45175</v>
      </c>
      <c r="B2177" s="2">
        <v>3.3693</v>
      </c>
      <c r="C2177" s="2">
        <f t="shared" si="261"/>
        <v>-1.7300000000000093E-2</v>
      </c>
      <c r="D2177" s="2">
        <f t="shared" si="262"/>
        <v>3.36578</v>
      </c>
      <c r="E2177" s="2">
        <f t="shared" si="264"/>
        <v>3.3154200000000005</v>
      </c>
      <c r="F2177" s="2">
        <f t="shared" si="265"/>
        <v>3.2520350000000007</v>
      </c>
      <c r="G2177" s="2">
        <f t="shared" si="267"/>
        <v>3.2858999999999998</v>
      </c>
      <c r="H2177" s="2">
        <f t="shared" si="263"/>
        <v>2.8879409999999983</v>
      </c>
      <c r="I2177" s="2">
        <f t="array" ref="I2177">SUMPRODUCT(B2161:B2180, (ROW(B2161:B2180)-ROW(B2161)+1)) / (20*21/2)</f>
        <v>3.3217457142857141</v>
      </c>
      <c r="J2177" s="2">
        <f t="shared" si="266"/>
        <v>3.2963300078085425</v>
      </c>
      <c r="K2177" s="2">
        <f t="shared" si="268"/>
        <v>3.2625980969942523</v>
      </c>
    </row>
    <row r="2178" spans="1:11" ht="13.5" x14ac:dyDescent="0.25">
      <c r="A2178" s="3">
        <v>45176</v>
      </c>
      <c r="B2178" s="2">
        <v>3.4214000000000002</v>
      </c>
      <c r="C2178" s="2">
        <f t="shared" si="261"/>
        <v>5.2100000000000257E-2</v>
      </c>
      <c r="D2178" s="2">
        <f t="shared" si="262"/>
        <v>3.3814199999999999</v>
      </c>
      <c r="E2178" s="2">
        <f t="shared" si="264"/>
        <v>3.3362600000000002</v>
      </c>
      <c r="F2178" s="2">
        <f t="shared" si="265"/>
        <v>3.2615900000000009</v>
      </c>
      <c r="G2178" s="2">
        <f t="shared" si="267"/>
        <v>3.2916319999999994</v>
      </c>
      <c r="H2178" s="2">
        <f t="shared" si="263"/>
        <v>2.8932014999999982</v>
      </c>
      <c r="I2178" s="2">
        <f t="array" ref="I2178">SUMPRODUCT(B2162:B2181, (ROW(B2162:B2181)-ROW(B2162)+1)) / (20*21/2)</f>
        <v>3.334607619047619</v>
      </c>
      <c r="J2178" s="2">
        <f t="shared" si="266"/>
        <v>3.3082414356363001</v>
      </c>
      <c r="K2178" s="2">
        <f t="shared" si="268"/>
        <v>3.2688256226023209</v>
      </c>
    </row>
    <row r="2179" spans="1:11" ht="13.5" x14ac:dyDescent="0.25">
      <c r="A2179" s="3">
        <v>45177</v>
      </c>
      <c r="B2179" s="2">
        <v>3.3431999999999999</v>
      </c>
      <c r="C2179" s="2">
        <f t="shared" si="261"/>
        <v>-7.8200000000000269E-2</v>
      </c>
      <c r="D2179" s="2">
        <f t="shared" si="262"/>
        <v>3.3814199999999999</v>
      </c>
      <c r="E2179" s="2">
        <f t="shared" si="264"/>
        <v>3.3492800000000003</v>
      </c>
      <c r="F2179" s="2">
        <f t="shared" si="265"/>
        <v>3.2685350000000009</v>
      </c>
      <c r="G2179" s="2">
        <f t="shared" si="267"/>
        <v>3.2961479999999996</v>
      </c>
      <c r="H2179" s="2">
        <f t="shared" si="263"/>
        <v>2.8981114999999984</v>
      </c>
      <c r="I2179" s="2">
        <f t="array" ref="I2179">SUMPRODUCT(B2163:B2182, (ROW(B2163:B2182)-ROW(B2163)+1)) / (20*21/2)</f>
        <v>3.3465185714285721</v>
      </c>
      <c r="J2179" s="2">
        <f t="shared" si="266"/>
        <v>3.3115708227185574</v>
      </c>
      <c r="K2179" s="2">
        <f t="shared" si="268"/>
        <v>3.2717422648532102</v>
      </c>
    </row>
    <row r="2180" spans="1:11" ht="13.5" x14ac:dyDescent="0.25">
      <c r="A2180" s="3">
        <v>45180</v>
      </c>
      <c r="B2180" s="2">
        <v>3.3866000000000001</v>
      </c>
      <c r="C2180" s="2">
        <f t="shared" ref="C2180:C2243" si="269">B2180-B2179</f>
        <v>4.3400000000000105E-2</v>
      </c>
      <c r="D2180" s="2">
        <f t="shared" si="262"/>
        <v>3.3814199999999999</v>
      </c>
      <c r="E2180" s="2">
        <f t="shared" si="264"/>
        <v>3.3631699999999993</v>
      </c>
      <c r="F2180" s="2">
        <f t="shared" si="265"/>
        <v>3.2776500000000004</v>
      </c>
      <c r="G2180" s="2">
        <f t="shared" si="267"/>
        <v>3.3022259999999988</v>
      </c>
      <c r="H2180" s="2">
        <f t="shared" si="263"/>
        <v>2.9033194999999985</v>
      </c>
      <c r="I2180" s="2">
        <f t="array" ref="I2180">SUMPRODUCT(B2164:B2183, (ROW(B2164:B2183)-ROW(B2164)+1)) / (20*21/2)</f>
        <v>3.357437142857143</v>
      </c>
      <c r="J2180" s="2">
        <f t="shared" si="266"/>
        <v>3.3187164586501234</v>
      </c>
      <c r="K2180" s="2">
        <f t="shared" si="268"/>
        <v>3.2762464897609274</v>
      </c>
    </row>
    <row r="2181" spans="1:11" ht="13.5" x14ac:dyDescent="0.25">
      <c r="A2181" s="3">
        <v>45181</v>
      </c>
      <c r="B2181" s="2">
        <v>3.4127000000000001</v>
      </c>
      <c r="C2181" s="2">
        <f t="shared" si="269"/>
        <v>2.6100000000000012E-2</v>
      </c>
      <c r="D2181" s="2">
        <f t="shared" si="262"/>
        <v>3.3866399999999999</v>
      </c>
      <c r="E2181" s="2">
        <f t="shared" si="264"/>
        <v>3.3718599999999994</v>
      </c>
      <c r="F2181" s="2">
        <f t="shared" si="265"/>
        <v>3.2876350000000008</v>
      </c>
      <c r="G2181" s="2">
        <f t="shared" si="267"/>
        <v>3.3076099999999991</v>
      </c>
      <c r="H2181" s="2">
        <f t="shared" si="263"/>
        <v>2.9085364999999981</v>
      </c>
      <c r="I2181" s="2">
        <f t="array" ref="I2181">SUMPRODUCT(B2165:B2184, (ROW(B2165:B2184)-ROW(B2165)+1)) / (20*21/2)</f>
        <v>3.366369047619048</v>
      </c>
      <c r="J2181" s="2">
        <f t="shared" si="266"/>
        <v>3.3276672721120164</v>
      </c>
      <c r="K2181" s="2">
        <f t="shared" si="268"/>
        <v>3.2815976078095184</v>
      </c>
    </row>
    <row r="2182" spans="1:11" ht="13.5" x14ac:dyDescent="0.25">
      <c r="A2182" s="3">
        <v>45182</v>
      </c>
      <c r="B2182" s="2">
        <v>3.4127000000000001</v>
      </c>
      <c r="C2182" s="2">
        <f t="shared" si="269"/>
        <v>0</v>
      </c>
      <c r="D2182" s="2">
        <f t="shared" ref="D2182:D2245" si="270">AVERAGE(B2178:B2182)</f>
        <v>3.3953200000000003</v>
      </c>
      <c r="E2182" s="2">
        <f t="shared" si="264"/>
        <v>3.3805500000000004</v>
      </c>
      <c r="F2182" s="2">
        <f t="shared" si="265"/>
        <v>3.2980550000000006</v>
      </c>
      <c r="G2182" s="2">
        <f t="shared" si="267"/>
        <v>3.3133419999999991</v>
      </c>
      <c r="H2182" s="2">
        <f t="shared" si="263"/>
        <v>2.9137534999999972</v>
      </c>
      <c r="I2182" s="2">
        <f t="array" ref="I2182">SUMPRODUCT(B2166:B2185, (ROW(B2166:B2185)-ROW(B2166)+1)) / (20*21/2)</f>
        <v>3.3751785714285716</v>
      </c>
      <c r="J2182" s="2">
        <f t="shared" si="266"/>
        <v>3.3357656271489673</v>
      </c>
      <c r="K2182" s="2">
        <f t="shared" si="268"/>
        <v>3.2867388780914979</v>
      </c>
    </row>
    <row r="2183" spans="1:11" ht="13.5" x14ac:dyDescent="0.25">
      <c r="A2183" s="3">
        <v>45183</v>
      </c>
      <c r="B2183" s="2">
        <v>3.4127000000000001</v>
      </c>
      <c r="C2183" s="2">
        <f t="shared" si="269"/>
        <v>0</v>
      </c>
      <c r="D2183" s="2">
        <f t="shared" si="270"/>
        <v>3.39358</v>
      </c>
      <c r="E2183" s="2">
        <f t="shared" si="264"/>
        <v>3.3875000000000002</v>
      </c>
      <c r="F2183" s="2">
        <f t="shared" si="265"/>
        <v>3.3102150000000008</v>
      </c>
      <c r="G2183" s="2">
        <f t="shared" si="267"/>
        <v>3.3190739999999992</v>
      </c>
      <c r="H2183" s="2">
        <f t="shared" si="263"/>
        <v>2.919010999999998</v>
      </c>
      <c r="I2183" s="2">
        <f t="array" ref="I2183">SUMPRODUCT(B2167:B2186, (ROW(B2167:B2186)-ROW(B2167)+1)) / (20*21/2)</f>
        <v>3.381338571428572</v>
      </c>
      <c r="J2183" s="2">
        <f t="shared" si="266"/>
        <v>3.3430927102776371</v>
      </c>
      <c r="K2183" s="2">
        <f t="shared" si="268"/>
        <v>3.2916785299310471</v>
      </c>
    </row>
    <row r="2184" spans="1:11" ht="13.5" x14ac:dyDescent="0.25">
      <c r="A2184" s="3">
        <v>45184</v>
      </c>
      <c r="B2184" s="2">
        <v>3.4039999999999999</v>
      </c>
      <c r="C2184" s="2">
        <f t="shared" si="269"/>
        <v>-8.7000000000001521E-3</v>
      </c>
      <c r="D2184" s="2">
        <f t="shared" si="270"/>
        <v>3.4057400000000002</v>
      </c>
      <c r="E2184" s="2">
        <f t="shared" si="264"/>
        <v>3.39358</v>
      </c>
      <c r="F2184" s="2">
        <f t="shared" si="265"/>
        <v>3.3202000000000007</v>
      </c>
      <c r="G2184" s="2">
        <f t="shared" si="267"/>
        <v>3.3223739999999999</v>
      </c>
      <c r="H2184" s="2">
        <f t="shared" si="263"/>
        <v>2.9243059999999979</v>
      </c>
      <c r="I2184" s="2">
        <f t="array" ref="I2184">SUMPRODUCT(B2168:B2187, (ROW(B2168:B2187)-ROW(B2168)+1)) / (20*21/2)</f>
        <v>3.3870452380952387</v>
      </c>
      <c r="J2184" s="2">
        <f t="shared" si="266"/>
        <v>3.3488934045369096</v>
      </c>
      <c r="K2184" s="2">
        <f t="shared" si="268"/>
        <v>3.296083293463163</v>
      </c>
    </row>
    <row r="2185" spans="1:11" ht="13.5" x14ac:dyDescent="0.25">
      <c r="A2185" s="3">
        <v>45187</v>
      </c>
      <c r="B2185" s="2">
        <v>3.4127000000000001</v>
      </c>
      <c r="C2185" s="2">
        <f t="shared" si="269"/>
        <v>8.7000000000001521E-3</v>
      </c>
      <c r="D2185" s="2">
        <f t="shared" si="270"/>
        <v>3.4109600000000002</v>
      </c>
      <c r="E2185" s="2">
        <f t="shared" si="264"/>
        <v>3.3961899999999998</v>
      </c>
      <c r="F2185" s="2">
        <f t="shared" si="265"/>
        <v>3.3306200000000006</v>
      </c>
      <c r="G2185" s="2">
        <f t="shared" si="267"/>
        <v>3.3258479999999997</v>
      </c>
      <c r="H2185" s="2">
        <f t="shared" si="263"/>
        <v>2.9296444999999975</v>
      </c>
      <c r="I2185" s="2">
        <f t="array" ref="I2185">SUMPRODUCT(B2169:B2188, (ROW(B2169:B2188)-ROW(B2169)+1)) / (20*21/2)</f>
        <v>3.3897714285714291</v>
      </c>
      <c r="J2185" s="2">
        <f t="shared" si="266"/>
        <v>3.3549702231524421</v>
      </c>
      <c r="K2185" s="2">
        <f t="shared" si="268"/>
        <v>3.3006564976410782</v>
      </c>
    </row>
    <row r="2186" spans="1:11" ht="13.5" x14ac:dyDescent="0.25">
      <c r="A2186" s="3">
        <v>45188</v>
      </c>
      <c r="B2186" s="2">
        <v>3.3953000000000002</v>
      </c>
      <c r="C2186" s="2">
        <f t="shared" si="269"/>
        <v>-1.739999999999986E-2</v>
      </c>
      <c r="D2186" s="2">
        <f t="shared" si="270"/>
        <v>3.4074799999999996</v>
      </c>
      <c r="E2186" s="2">
        <f t="shared" si="264"/>
        <v>3.3970600000000006</v>
      </c>
      <c r="F2186" s="2">
        <f t="shared" si="265"/>
        <v>3.3440800000000008</v>
      </c>
      <c r="G2186" s="2">
        <f t="shared" si="267"/>
        <v>3.3291479999999996</v>
      </c>
      <c r="H2186" s="2">
        <f t="shared" ref="H2186:H2249" si="271">AVERAGE(B1987:B2186)</f>
        <v>2.9349364999999983</v>
      </c>
      <c r="I2186" s="2">
        <f t="array" ref="I2186">SUMPRODUCT(B2170:B2189, (ROW(B2170:B2189)-ROW(B2170)+1)) / (20*21/2)</f>
        <v>3.3908423809523809</v>
      </c>
      <c r="J2186" s="2">
        <f t="shared" si="266"/>
        <v>3.3588111542807808</v>
      </c>
      <c r="K2186" s="2">
        <f t="shared" si="268"/>
        <v>3.3043680075375068</v>
      </c>
    </row>
    <row r="2187" spans="1:11" ht="13.5" x14ac:dyDescent="0.25">
      <c r="A2187" s="3">
        <v>45189</v>
      </c>
      <c r="B2187" s="2">
        <v>3.4039999999999999</v>
      </c>
      <c r="C2187" s="2">
        <f t="shared" si="269"/>
        <v>8.699999999999708E-3</v>
      </c>
      <c r="D2187" s="2">
        <f t="shared" si="270"/>
        <v>3.4057400000000002</v>
      </c>
      <c r="E2187" s="2">
        <f t="shared" si="264"/>
        <v>3.4005300000000007</v>
      </c>
      <c r="F2187" s="2">
        <f t="shared" si="265"/>
        <v>3.3579750000000006</v>
      </c>
      <c r="G2187" s="2">
        <f t="shared" si="267"/>
        <v>3.3289739999999997</v>
      </c>
      <c r="H2187" s="2">
        <f t="shared" si="271"/>
        <v>2.9404334999999979</v>
      </c>
      <c r="I2187" s="2">
        <f t="array" ref="I2187">SUMPRODUCT(B2171:B2190, (ROW(B2171:B2190)-ROW(B2171)+1)) / (20*21/2)</f>
        <v>3.3878233333333334</v>
      </c>
      <c r="J2187" s="2">
        <f t="shared" si="266"/>
        <v>3.3631148538730873</v>
      </c>
      <c r="K2187" s="2">
        <f t="shared" si="268"/>
        <v>3.3082751444968204</v>
      </c>
    </row>
    <row r="2188" spans="1:11" ht="13.5" x14ac:dyDescent="0.25">
      <c r="A2188" s="3">
        <v>45190</v>
      </c>
      <c r="B2188" s="2">
        <v>3.3866000000000001</v>
      </c>
      <c r="C2188" s="2">
        <f t="shared" si="269"/>
        <v>-1.739999999999986E-2</v>
      </c>
      <c r="D2188" s="2">
        <f t="shared" si="270"/>
        <v>3.4005200000000002</v>
      </c>
      <c r="E2188" s="2">
        <f t="shared" ref="E2188:E2251" si="272">AVERAGE(B2179:B2188)</f>
        <v>3.3970500000000001</v>
      </c>
      <c r="F2188" s="2">
        <f t="shared" si="265"/>
        <v>3.3666550000000006</v>
      </c>
      <c r="G2188" s="2">
        <f t="shared" si="267"/>
        <v>3.3279319999999988</v>
      </c>
      <c r="H2188" s="2">
        <f t="shared" si="271"/>
        <v>2.9458434999999987</v>
      </c>
      <c r="I2188" s="2">
        <f t="array" ref="I2188">SUMPRODUCT(B2172:B2191, (ROW(B2172:B2191)-ROW(B2172)+1)) / (20*21/2)</f>
        <v>3.3835209523809531</v>
      </c>
      <c r="J2188" s="2">
        <f t="shared" si="266"/>
        <v>3.365351534456603</v>
      </c>
      <c r="K2188" s="2">
        <f t="shared" si="268"/>
        <v>3.3113467074577292</v>
      </c>
    </row>
    <row r="2189" spans="1:11" ht="13.5" x14ac:dyDescent="0.25">
      <c r="A2189" s="3">
        <v>45191</v>
      </c>
      <c r="B2189" s="2">
        <v>3.3778999999999999</v>
      </c>
      <c r="C2189" s="2">
        <f t="shared" si="269"/>
        <v>-8.7000000000001521E-3</v>
      </c>
      <c r="D2189" s="2">
        <f t="shared" si="270"/>
        <v>3.3952999999999998</v>
      </c>
      <c r="E2189" s="2">
        <f t="shared" si="272"/>
        <v>3.4005200000000002</v>
      </c>
      <c r="F2189" s="2">
        <f t="shared" si="265"/>
        <v>3.3749000000000002</v>
      </c>
      <c r="G2189" s="2">
        <f t="shared" si="267"/>
        <v>3.3270619999999993</v>
      </c>
      <c r="H2189" s="2">
        <f t="shared" si="271"/>
        <v>2.9512099999999979</v>
      </c>
      <c r="I2189" s="2">
        <f t="array" ref="I2189">SUMPRODUCT(B2173:B2192, (ROW(B2173:B2192)-ROW(B2173)+1)) / (20*21/2)</f>
        <v>3.3758723809523805</v>
      </c>
      <c r="J2189" s="2">
        <f t="shared" si="266"/>
        <v>3.366546626413117</v>
      </c>
      <c r="K2189" s="2">
        <f t="shared" si="268"/>
        <v>3.3139566404986027</v>
      </c>
    </row>
    <row r="2190" spans="1:11" ht="13.5" x14ac:dyDescent="0.25">
      <c r="A2190" s="3">
        <v>45194</v>
      </c>
      <c r="B2190" s="2">
        <v>3.3431999999999999</v>
      </c>
      <c r="C2190" s="2">
        <f t="shared" si="269"/>
        <v>-3.4699999999999953E-2</v>
      </c>
      <c r="D2190" s="2">
        <f t="shared" si="270"/>
        <v>3.3814000000000002</v>
      </c>
      <c r="E2190" s="2">
        <f t="shared" si="272"/>
        <v>3.3961800000000002</v>
      </c>
      <c r="F2190" s="2">
        <f t="shared" si="265"/>
        <v>3.3796749999999998</v>
      </c>
      <c r="G2190" s="2">
        <f t="shared" si="267"/>
        <v>3.3254979999999987</v>
      </c>
      <c r="H2190" s="2">
        <f t="shared" si="271"/>
        <v>2.9564029999999986</v>
      </c>
      <c r="I2190" s="2">
        <f t="array" ref="I2190">SUMPRODUCT(B2174:B2193, (ROW(B2174:B2193)-ROW(B2174)+1)) / (20*21/2)</f>
        <v>3.3683476190476189</v>
      </c>
      <c r="J2190" s="2">
        <f t="shared" si="266"/>
        <v>3.3643231381832965</v>
      </c>
      <c r="K2190" s="2">
        <f t="shared" si="268"/>
        <v>3.3151034389104224</v>
      </c>
    </row>
    <row r="2191" spans="1:11" ht="13.5" x14ac:dyDescent="0.25">
      <c r="A2191" s="3">
        <v>45195</v>
      </c>
      <c r="B2191" s="2">
        <v>3.3344999999999998</v>
      </c>
      <c r="C2191" s="2">
        <f t="shared" si="269"/>
        <v>-8.7000000000001521E-3</v>
      </c>
      <c r="D2191" s="2">
        <f t="shared" si="270"/>
        <v>3.36924</v>
      </c>
      <c r="E2191" s="2">
        <f t="shared" si="272"/>
        <v>3.38836</v>
      </c>
      <c r="F2191" s="2">
        <f t="shared" si="265"/>
        <v>3.3801099999999997</v>
      </c>
      <c r="G2191" s="2">
        <f t="shared" si="267"/>
        <v>3.3239339999999986</v>
      </c>
      <c r="H2191" s="2">
        <f t="shared" si="271"/>
        <v>2.961511999999999</v>
      </c>
      <c r="I2191" s="2">
        <f t="array" ref="I2191">SUMPRODUCT(B2175:B2194, (ROW(B2175:B2194)-ROW(B2175)+1)) / (20*21/2)</f>
        <v>3.3610295238095236</v>
      </c>
      <c r="J2191" s="2">
        <f t="shared" si="266"/>
        <v>3.3614828393086968</v>
      </c>
      <c r="K2191" s="2">
        <f t="shared" si="268"/>
        <v>3.3158640883649158</v>
      </c>
    </row>
    <row r="2192" spans="1:11" ht="13.5" x14ac:dyDescent="0.25">
      <c r="A2192" s="3">
        <v>45197</v>
      </c>
      <c r="B2192" s="2">
        <v>3.2997999999999998</v>
      </c>
      <c r="C2192" s="2">
        <f t="shared" si="269"/>
        <v>-3.4699999999999953E-2</v>
      </c>
      <c r="D2192" s="2">
        <f t="shared" si="270"/>
        <v>3.3484000000000003</v>
      </c>
      <c r="E2192" s="2">
        <f t="shared" si="272"/>
        <v>3.3770699999999998</v>
      </c>
      <c r="F2192" s="2">
        <f t="shared" si="265"/>
        <v>3.3788100000000005</v>
      </c>
      <c r="G2192" s="2">
        <f t="shared" si="267"/>
        <v>3.3216759999999987</v>
      </c>
      <c r="H2192" s="2">
        <f t="shared" si="271"/>
        <v>2.966811499999999</v>
      </c>
      <c r="I2192" s="2">
        <f t="array" ref="I2192">SUMPRODUCT(B2176:B2195, (ROW(B2176:B2195)-ROW(B2176)+1)) / (20*21/2)</f>
        <v>3.3522609523809521</v>
      </c>
      <c r="J2192" s="2">
        <f t="shared" si="266"/>
        <v>3.355608283184059</v>
      </c>
      <c r="K2192" s="2">
        <f t="shared" si="268"/>
        <v>3.3152341241153116</v>
      </c>
    </row>
    <row r="2193" spans="1:11" ht="13.5" x14ac:dyDescent="0.25">
      <c r="A2193" s="3">
        <v>45198</v>
      </c>
      <c r="B2193" s="2">
        <v>3.2997999999999998</v>
      </c>
      <c r="C2193" s="2">
        <f t="shared" si="269"/>
        <v>0</v>
      </c>
      <c r="D2193" s="2">
        <f t="shared" si="270"/>
        <v>3.3310400000000002</v>
      </c>
      <c r="E2193" s="2">
        <f t="shared" si="272"/>
        <v>3.36578</v>
      </c>
      <c r="F2193" s="2">
        <f t="shared" si="265"/>
        <v>3.3766400000000005</v>
      </c>
      <c r="G2193" s="2">
        <f t="shared" si="267"/>
        <v>3.3199399999999986</v>
      </c>
      <c r="H2193" s="2">
        <f t="shared" si="271"/>
        <v>2.9721919999999993</v>
      </c>
      <c r="I2193" s="2">
        <f t="array" ref="I2193">SUMPRODUCT(B2177:B2196, (ROW(B2177:B2196)-ROW(B2177)+1)) / (20*21/2)</f>
        <v>3.3439885714285711</v>
      </c>
      <c r="J2193" s="2">
        <f t="shared" si="266"/>
        <v>3.3502932085951009</v>
      </c>
      <c r="K2193" s="2">
        <f t="shared" si="268"/>
        <v>3.3146288643460839</v>
      </c>
    </row>
    <row r="2194" spans="1:11" ht="13.5" x14ac:dyDescent="0.25">
      <c r="A2194" s="3">
        <v>45201</v>
      </c>
      <c r="B2194" s="2">
        <v>3.2997999999999998</v>
      </c>
      <c r="C2194" s="2">
        <f t="shared" si="269"/>
        <v>0</v>
      </c>
      <c r="D2194" s="2">
        <f t="shared" si="270"/>
        <v>3.3154199999999996</v>
      </c>
      <c r="E2194" s="2">
        <f t="shared" si="272"/>
        <v>3.3553599999999997</v>
      </c>
      <c r="F2194" s="2">
        <f t="shared" si="265"/>
        <v>3.3744700000000001</v>
      </c>
      <c r="G2194" s="2">
        <f t="shared" si="267"/>
        <v>3.3182039999999988</v>
      </c>
      <c r="H2194" s="2">
        <f t="shared" si="271"/>
        <v>2.977127499999999</v>
      </c>
      <c r="I2194" s="2">
        <f t="array" ref="I2194">SUMPRODUCT(B2178:B2197, (ROW(B2178:B2197)-ROW(B2178)+1)) / (20*21/2)</f>
        <v>3.3362123809523809</v>
      </c>
      <c r="J2194" s="2">
        <f t="shared" si="266"/>
        <v>3.3454843315860439</v>
      </c>
      <c r="K2194" s="2">
        <f t="shared" si="268"/>
        <v>3.3140473402540809</v>
      </c>
    </row>
    <row r="2195" spans="1:11" ht="13.5" x14ac:dyDescent="0.25">
      <c r="A2195" s="3">
        <v>45202</v>
      </c>
      <c r="B2195" s="2">
        <v>3.2824</v>
      </c>
      <c r="C2195" s="2">
        <f t="shared" si="269"/>
        <v>-1.739999999999986E-2</v>
      </c>
      <c r="D2195" s="2">
        <f t="shared" si="270"/>
        <v>3.3032599999999994</v>
      </c>
      <c r="E2195" s="2">
        <f t="shared" si="272"/>
        <v>3.3423300000000005</v>
      </c>
      <c r="F2195" s="2">
        <f t="shared" si="265"/>
        <v>3.3692599999999997</v>
      </c>
      <c r="G2195" s="2">
        <f t="shared" si="267"/>
        <v>3.3161199999999993</v>
      </c>
      <c r="H2195" s="2">
        <f t="shared" si="271"/>
        <v>2.9822189999999993</v>
      </c>
      <c r="I2195" s="2">
        <f t="array" ref="I2195">SUMPRODUCT(B2179:B2198, (ROW(B2179:B2198)-ROW(B2179)+1)) / (20*21/2)</f>
        <v>3.3288500000000005</v>
      </c>
      <c r="J2195" s="2">
        <f t="shared" si="266"/>
        <v>3.3394763000064209</v>
      </c>
      <c r="K2195" s="2">
        <f t="shared" si="268"/>
        <v>3.3128062680872543</v>
      </c>
    </row>
    <row r="2196" spans="1:11" ht="13.5" x14ac:dyDescent="0.25">
      <c r="A2196" s="3">
        <v>45203</v>
      </c>
      <c r="B2196" s="2">
        <v>3.2824</v>
      </c>
      <c r="C2196" s="2">
        <f t="shared" si="269"/>
        <v>0</v>
      </c>
      <c r="D2196" s="2">
        <f t="shared" si="270"/>
        <v>3.2928399999999995</v>
      </c>
      <c r="E2196" s="2">
        <f t="shared" si="272"/>
        <v>3.3310400000000002</v>
      </c>
      <c r="F2196" s="2">
        <f t="shared" ref="F2196:F2259" si="273">AVERAGE(B2177:B2196)</f>
        <v>3.3640499999999998</v>
      </c>
      <c r="G2196" s="2">
        <f t="shared" si="267"/>
        <v>3.3140359999999989</v>
      </c>
      <c r="H2196" s="2">
        <f t="shared" si="271"/>
        <v>2.9871485</v>
      </c>
      <c r="I2196" s="2">
        <f t="array" ref="I2196">SUMPRODUCT(B2180:B2199, (ROW(B2180:B2199)-ROW(B2180)+1)) / (20*21/2)</f>
        <v>3.3205019047619047</v>
      </c>
      <c r="J2196" s="2">
        <f t="shared" si="266"/>
        <v>3.3340404619105715</v>
      </c>
      <c r="K2196" s="2">
        <f t="shared" si="268"/>
        <v>3.3116138654171658</v>
      </c>
    </row>
    <row r="2197" spans="1:11" ht="13.5" x14ac:dyDescent="0.25">
      <c r="A2197" s="3">
        <v>45204</v>
      </c>
      <c r="B2197" s="2">
        <v>3.2824</v>
      </c>
      <c r="C2197" s="2">
        <f t="shared" si="269"/>
        <v>0</v>
      </c>
      <c r="D2197" s="2">
        <f t="shared" si="270"/>
        <v>3.2893599999999998</v>
      </c>
      <c r="E2197" s="2">
        <f t="shared" si="272"/>
        <v>3.3188800000000001</v>
      </c>
      <c r="F2197" s="2">
        <f t="shared" si="273"/>
        <v>3.3597050000000004</v>
      </c>
      <c r="G2197" s="2">
        <f t="shared" si="267"/>
        <v>3.3119519999999993</v>
      </c>
      <c r="H2197" s="2">
        <f t="shared" si="271"/>
        <v>2.9920780000000007</v>
      </c>
      <c r="I2197" s="2">
        <f t="array" ref="I2197">SUMPRODUCT(B2181:B2200, (ROW(B2181:B2200)-ROW(B2181)+1)) / (20*21/2)</f>
        <v>3.3125257142857136</v>
      </c>
      <c r="J2197" s="2">
        <f t="shared" ref="J2197:J2260" si="274">$J$4*B2197+J2196*(1-$J$4)</f>
        <v>3.3291223226809934</v>
      </c>
      <c r="K2197" s="2">
        <f t="shared" si="268"/>
        <v>3.3104682236361005</v>
      </c>
    </row>
    <row r="2198" spans="1:11" ht="13.5" x14ac:dyDescent="0.25">
      <c r="A2198" s="3">
        <v>45205</v>
      </c>
      <c r="B2198" s="2">
        <v>3.2824</v>
      </c>
      <c r="C2198" s="2">
        <f t="shared" si="269"/>
        <v>0</v>
      </c>
      <c r="D2198" s="2">
        <f t="shared" si="270"/>
        <v>3.2858799999999997</v>
      </c>
      <c r="E2198" s="2">
        <f t="shared" si="272"/>
        <v>3.3084600000000002</v>
      </c>
      <c r="F2198" s="2">
        <f t="shared" si="273"/>
        <v>3.3527549999999997</v>
      </c>
      <c r="G2198" s="2">
        <f t="shared" si="267"/>
        <v>3.3116039999999991</v>
      </c>
      <c r="H2198" s="2">
        <f t="shared" si="271"/>
        <v>2.9970075000000009</v>
      </c>
      <c r="I2198" s="2">
        <f t="array" ref="I2198">SUMPRODUCT(B2182:B2201, (ROW(B2182:B2201)-ROW(B2182)+1)) / (20*21/2)</f>
        <v>3.3042995238095236</v>
      </c>
      <c r="J2198" s="2">
        <f t="shared" si="274"/>
        <v>3.324672577663756</v>
      </c>
      <c r="K2198" s="2">
        <f t="shared" si="268"/>
        <v>3.3093675089837045</v>
      </c>
    </row>
    <row r="2199" spans="1:11" ht="13.5" x14ac:dyDescent="0.25">
      <c r="A2199" s="3">
        <v>45208</v>
      </c>
      <c r="B2199" s="2">
        <v>3.2650999999999999</v>
      </c>
      <c r="C2199" s="2">
        <f t="shared" si="269"/>
        <v>-1.7300000000000093E-2</v>
      </c>
      <c r="D2199" s="2">
        <f t="shared" si="270"/>
        <v>3.27894</v>
      </c>
      <c r="E2199" s="2">
        <f t="shared" si="272"/>
        <v>3.2971799999999996</v>
      </c>
      <c r="F2199" s="2">
        <f t="shared" si="273"/>
        <v>3.3488500000000001</v>
      </c>
      <c r="G2199" s="2">
        <f t="shared" si="267"/>
        <v>3.3098679999999998</v>
      </c>
      <c r="H2199" s="2">
        <f t="shared" si="271"/>
        <v>3.001891000000001</v>
      </c>
      <c r="I2199" s="2">
        <f t="array" ref="I2199">SUMPRODUCT(B2183:B2202, (ROW(B2183:B2202)-ROW(B2183)+1)) / (20*21/2)</f>
        <v>3.2968176190476193</v>
      </c>
      <c r="J2199" s="2">
        <f t="shared" si="274"/>
        <v>3.3189989988386364</v>
      </c>
      <c r="K2199" s="2">
        <f t="shared" si="268"/>
        <v>3.3076315282392454</v>
      </c>
    </row>
    <row r="2200" spans="1:11" ht="13.5" x14ac:dyDescent="0.25">
      <c r="A2200" s="3">
        <v>45209</v>
      </c>
      <c r="B2200" s="2">
        <v>3.2650999999999999</v>
      </c>
      <c r="C2200" s="2">
        <f t="shared" si="269"/>
        <v>0</v>
      </c>
      <c r="D2200" s="2">
        <f t="shared" si="270"/>
        <v>3.2754800000000004</v>
      </c>
      <c r="E2200" s="2">
        <f t="shared" si="272"/>
        <v>3.2893699999999995</v>
      </c>
      <c r="F2200" s="2">
        <f t="shared" si="273"/>
        <v>3.3427750000000005</v>
      </c>
      <c r="G2200" s="2">
        <f t="shared" si="267"/>
        <v>3.3077839999999994</v>
      </c>
      <c r="H2200" s="2">
        <f t="shared" si="271"/>
        <v>3.0067340000000007</v>
      </c>
      <c r="I2200" s="2">
        <f t="array" ref="I2200">SUMPRODUCT(B2184:B2203, (ROW(B2184:B2203)-ROW(B2184)+1)) / (20*21/2)</f>
        <v>3.2909085714285715</v>
      </c>
      <c r="J2200" s="2">
        <f t="shared" si="274"/>
        <v>3.3138657608540045</v>
      </c>
      <c r="K2200" s="2">
        <f t="shared" si="268"/>
        <v>3.30596362517104</v>
      </c>
    </row>
    <row r="2201" spans="1:11" ht="13.5" x14ac:dyDescent="0.25">
      <c r="A2201" s="3">
        <v>45210</v>
      </c>
      <c r="B2201" s="2">
        <v>3.2564000000000002</v>
      </c>
      <c r="C2201" s="2">
        <f t="shared" si="269"/>
        <v>-8.699999999999708E-3</v>
      </c>
      <c r="D2201" s="2">
        <f t="shared" si="270"/>
        <v>3.2702800000000005</v>
      </c>
      <c r="E2201" s="2">
        <f t="shared" si="272"/>
        <v>3.2815599999999998</v>
      </c>
      <c r="F2201" s="2">
        <f t="shared" si="273"/>
        <v>3.3349600000000001</v>
      </c>
      <c r="G2201" s="2">
        <f t="shared" si="267"/>
        <v>3.305526</v>
      </c>
      <c r="H2201" s="2">
        <f t="shared" si="271"/>
        <v>3.0116550000000006</v>
      </c>
      <c r="I2201" s="2">
        <f t="array" ref="I2201">SUMPRODUCT(B2185:B2204, (ROW(B2185:B2204)-ROW(B2185)+1)) / (20*21/2)</f>
        <v>3.2848738095238095</v>
      </c>
      <c r="J2201" s="2">
        <f t="shared" si="274"/>
        <v>3.3083928312488613</v>
      </c>
      <c r="K2201" s="2">
        <f t="shared" si="268"/>
        <v>3.3040199535957049</v>
      </c>
    </row>
    <row r="2202" spans="1:11" ht="13.5" x14ac:dyDescent="0.25">
      <c r="A2202" s="3">
        <v>45211</v>
      </c>
      <c r="B2202" s="2">
        <v>3.2564000000000002</v>
      </c>
      <c r="C2202" s="2">
        <f t="shared" si="269"/>
        <v>0</v>
      </c>
      <c r="D2202" s="2">
        <f t="shared" si="270"/>
        <v>3.2650799999999998</v>
      </c>
      <c r="E2202" s="2">
        <f t="shared" si="272"/>
        <v>3.2772199999999998</v>
      </c>
      <c r="F2202" s="2">
        <f t="shared" si="273"/>
        <v>3.3271450000000002</v>
      </c>
      <c r="G2202" s="2">
        <f t="shared" si="267"/>
        <v>3.3032680000000001</v>
      </c>
      <c r="H2202" s="2">
        <f t="shared" si="271"/>
        <v>3.0166165000000005</v>
      </c>
      <c r="I2202" s="2">
        <f t="array" ref="I2202">SUMPRODUCT(B2186:B2205, (ROW(B2186:B2205)-ROW(B2186)+1)) / (20*21/2)</f>
        <v>3.2795419047619041</v>
      </c>
      <c r="J2202" s="2">
        <f t="shared" si="274"/>
        <v>3.303441133034684</v>
      </c>
      <c r="K2202" s="2">
        <f t="shared" si="268"/>
        <v>3.3021525044350888</v>
      </c>
    </row>
    <row r="2203" spans="1:11" ht="13.5" x14ac:dyDescent="0.25">
      <c r="A2203" s="3">
        <v>45212</v>
      </c>
      <c r="B2203" s="2">
        <v>3.2650999999999999</v>
      </c>
      <c r="C2203" s="2">
        <f t="shared" si="269"/>
        <v>8.699999999999708E-3</v>
      </c>
      <c r="D2203" s="2">
        <f t="shared" si="270"/>
        <v>3.2616199999999997</v>
      </c>
      <c r="E2203" s="2">
        <f t="shared" si="272"/>
        <v>3.2737499999999997</v>
      </c>
      <c r="F2203" s="2">
        <f t="shared" si="273"/>
        <v>3.3197650000000003</v>
      </c>
      <c r="G2203" s="2">
        <f t="shared" si="267"/>
        <v>3.3011840000000001</v>
      </c>
      <c r="H2203" s="2">
        <f t="shared" si="271"/>
        <v>3.0210555000000006</v>
      </c>
      <c r="I2203" s="2">
        <f t="array" ref="I2203">SUMPRODUCT(B2187:B2206, (ROW(B2187:B2206)-ROW(B2187)+1)) / (20*21/2)</f>
        <v>3.2741257142857139</v>
      </c>
      <c r="J2203" s="2">
        <f t="shared" si="274"/>
        <v>3.2997895965551902</v>
      </c>
      <c r="K2203" s="2">
        <f t="shared" si="268"/>
        <v>3.3006994650454775</v>
      </c>
    </row>
    <row r="2204" spans="1:11" ht="13.5" x14ac:dyDescent="0.25">
      <c r="A2204" s="3">
        <v>45215</v>
      </c>
      <c r="B2204" s="2">
        <v>3.2564000000000002</v>
      </c>
      <c r="C2204" s="2">
        <f t="shared" si="269"/>
        <v>-8.699999999999708E-3</v>
      </c>
      <c r="D2204" s="2">
        <f t="shared" si="270"/>
        <v>3.2598799999999999</v>
      </c>
      <c r="E2204" s="2">
        <f t="shared" si="272"/>
        <v>3.2694099999999997</v>
      </c>
      <c r="F2204" s="2">
        <f t="shared" si="273"/>
        <v>3.3123849999999999</v>
      </c>
      <c r="G2204" s="2">
        <f t="shared" si="267"/>
        <v>3.3010099999999998</v>
      </c>
      <c r="H2204" s="2">
        <f t="shared" si="271"/>
        <v>3.0252485000000009</v>
      </c>
      <c r="I2204" s="2">
        <f t="array" ref="I2204">SUMPRODUCT(B2188:B2207, (ROW(B2188:B2207)-ROW(B2188)+1)) / (20*21/2)</f>
        <v>3.2694123809523803</v>
      </c>
      <c r="J2204" s="2">
        <f t="shared" si="274"/>
        <v>3.2956572540261244</v>
      </c>
      <c r="K2204" s="2">
        <f t="shared" si="268"/>
        <v>3.2989622311221254</v>
      </c>
    </row>
    <row r="2205" spans="1:11" ht="13.5" x14ac:dyDescent="0.25">
      <c r="A2205" s="3">
        <v>45216</v>
      </c>
      <c r="B2205" s="2">
        <v>3.2564000000000002</v>
      </c>
      <c r="C2205" s="2">
        <f t="shared" si="269"/>
        <v>0</v>
      </c>
      <c r="D2205" s="2">
        <f t="shared" si="270"/>
        <v>3.25814</v>
      </c>
      <c r="E2205" s="2">
        <f t="shared" si="272"/>
        <v>3.2668100000000004</v>
      </c>
      <c r="F2205" s="2">
        <f t="shared" si="273"/>
        <v>3.3045700000000005</v>
      </c>
      <c r="G2205" s="2">
        <f t="shared" si="267"/>
        <v>3.2994480000000004</v>
      </c>
      <c r="H2205" s="2">
        <f t="shared" si="271"/>
        <v>3.0294415000000003</v>
      </c>
      <c r="I2205" s="2">
        <f t="array" ref="I2205">SUMPRODUCT(B2189:B2208, (ROW(B2189:B2208)-ROW(B2189)+1)) / (20*21/2)</f>
        <v>3.2654433333333328</v>
      </c>
      <c r="J2205" s="2">
        <f t="shared" si="274"/>
        <v>3.2919184679283982</v>
      </c>
      <c r="K2205" s="2">
        <f t="shared" si="268"/>
        <v>3.2972931240192969</v>
      </c>
    </row>
    <row r="2206" spans="1:11" ht="13.5" x14ac:dyDescent="0.25">
      <c r="A2206" s="3">
        <v>45217</v>
      </c>
      <c r="B2206" s="2">
        <v>3.2477</v>
      </c>
      <c r="C2206" s="2">
        <f t="shared" si="269"/>
        <v>-8.7000000000001521E-3</v>
      </c>
      <c r="D2206" s="2">
        <f t="shared" si="270"/>
        <v>3.2563999999999993</v>
      </c>
      <c r="E2206" s="2">
        <f t="shared" si="272"/>
        <v>3.2633400000000004</v>
      </c>
      <c r="F2206" s="2">
        <f t="shared" si="273"/>
        <v>3.2971899999999996</v>
      </c>
      <c r="G2206" s="2">
        <f t="shared" si="267"/>
        <v>3.2977120000000006</v>
      </c>
      <c r="H2206" s="2">
        <f t="shared" si="271"/>
        <v>3.0335505000000014</v>
      </c>
      <c r="I2206" s="2">
        <f t="array" ref="I2206">SUMPRODUCT(B2190:B2209, (ROW(B2190:B2209)-ROW(B2190)+1)) / (20*21/2)</f>
        <v>3.2621357142857139</v>
      </c>
      <c r="J2206" s="2">
        <f t="shared" si="274"/>
        <v>3.2877071852685509</v>
      </c>
      <c r="K2206" s="2">
        <f t="shared" si="268"/>
        <v>3.2953482956263831</v>
      </c>
    </row>
    <row r="2207" spans="1:11" ht="13.5" x14ac:dyDescent="0.25">
      <c r="A2207" s="3">
        <v>45218</v>
      </c>
      <c r="B2207" s="2">
        <v>3.2477</v>
      </c>
      <c r="C2207" s="2">
        <f t="shared" si="269"/>
        <v>0</v>
      </c>
      <c r="D2207" s="2">
        <f t="shared" si="270"/>
        <v>3.2546599999999999</v>
      </c>
      <c r="E2207" s="2">
        <f t="shared" si="272"/>
        <v>3.2598700000000003</v>
      </c>
      <c r="F2207" s="2">
        <f t="shared" si="273"/>
        <v>3.2893749999999997</v>
      </c>
      <c r="G2207" s="2">
        <f t="shared" si="267"/>
        <v>3.2966700000000015</v>
      </c>
      <c r="H2207" s="2">
        <f t="shared" si="271"/>
        <v>3.0371745000000008</v>
      </c>
      <c r="I2207" s="2">
        <f t="array" ref="I2207">SUMPRODUCT(B2191:B2210, (ROW(B2191:B2210)-ROW(B2191)+1)) / (20*21/2)</f>
        <v>3.2561433333333332</v>
      </c>
      <c r="J2207" s="2">
        <f t="shared" si="274"/>
        <v>3.2838969771477364</v>
      </c>
      <c r="K2207" s="2">
        <f t="shared" si="268"/>
        <v>3.2934797350135838</v>
      </c>
    </row>
    <row r="2208" spans="1:11" ht="13.5" x14ac:dyDescent="0.25">
      <c r="A2208" s="3">
        <v>45219</v>
      </c>
      <c r="B2208" s="2">
        <v>3.2477</v>
      </c>
      <c r="C2208" s="2">
        <f t="shared" si="269"/>
        <v>0</v>
      </c>
      <c r="D2208" s="2">
        <f t="shared" si="270"/>
        <v>3.2511800000000002</v>
      </c>
      <c r="E2208" s="2">
        <f t="shared" si="272"/>
        <v>3.2564000000000002</v>
      </c>
      <c r="F2208" s="2">
        <f t="shared" si="273"/>
        <v>3.2824299999999993</v>
      </c>
      <c r="G2208" s="2">
        <f t="shared" si="267"/>
        <v>3.2970180000000018</v>
      </c>
      <c r="H2208" s="2">
        <f t="shared" si="271"/>
        <v>3.0407175000000009</v>
      </c>
      <c r="I2208" s="2">
        <f t="array" ref="I2208">SUMPRODUCT(B2192:B2211, (ROW(B2192:B2211)-ROW(B2192)+1)) / (20*21/2)</f>
        <v>3.2507709523809525</v>
      </c>
      <c r="J2208" s="2">
        <f t="shared" si="274"/>
        <v>3.2804496459908092</v>
      </c>
      <c r="K2208" s="2">
        <f t="shared" si="268"/>
        <v>3.2916844512875612</v>
      </c>
    </row>
    <row r="2209" spans="1:11" ht="13.5" x14ac:dyDescent="0.25">
      <c r="A2209" s="3">
        <v>45222</v>
      </c>
      <c r="B2209" s="2">
        <v>3.2477</v>
      </c>
      <c r="C2209" s="2">
        <f t="shared" si="269"/>
        <v>0</v>
      </c>
      <c r="D2209" s="2">
        <f t="shared" si="270"/>
        <v>3.2494399999999999</v>
      </c>
      <c r="E2209" s="2">
        <f t="shared" si="272"/>
        <v>3.2546600000000003</v>
      </c>
      <c r="F2209" s="2">
        <f t="shared" si="273"/>
        <v>3.2759199999999993</v>
      </c>
      <c r="G2209" s="2">
        <f t="shared" si="267"/>
        <v>3.2978860000000014</v>
      </c>
      <c r="H2209" s="2">
        <f t="shared" si="271"/>
        <v>3.0443010000000008</v>
      </c>
      <c r="I2209" s="2">
        <f t="array" ref="I2209">SUMPRODUCT(B2193:B2212, (ROW(B2193:B2212)-ROW(B2193)+1)) / (20*21/2)</f>
        <v>3.2459771428571429</v>
      </c>
      <c r="J2209" s="2">
        <f t="shared" si="274"/>
        <v>3.2773306320869229</v>
      </c>
      <c r="K2209" s="2">
        <f t="shared" si="268"/>
        <v>3.2899595708449119</v>
      </c>
    </row>
    <row r="2210" spans="1:11" ht="13.5" x14ac:dyDescent="0.25">
      <c r="A2210" s="3">
        <v>45223</v>
      </c>
      <c r="B2210" s="2">
        <v>3.2130000000000001</v>
      </c>
      <c r="C2210" s="2">
        <f t="shared" si="269"/>
        <v>-3.4699999999999953E-2</v>
      </c>
      <c r="D2210" s="2">
        <f t="shared" si="270"/>
        <v>3.2407600000000003</v>
      </c>
      <c r="E2210" s="2">
        <f t="shared" si="272"/>
        <v>3.2494500000000008</v>
      </c>
      <c r="F2210" s="2">
        <f t="shared" si="273"/>
        <v>3.2694099999999997</v>
      </c>
      <c r="G2210" s="2">
        <f t="shared" si="267"/>
        <v>3.2980600000000013</v>
      </c>
      <c r="H2210" s="2">
        <f t="shared" si="271"/>
        <v>3.047104500000001</v>
      </c>
      <c r="I2210" s="2">
        <f t="array" ref="I2210">SUMPRODUCT(B2194:B2213, (ROW(B2194:B2213)-ROW(B2194)+1)) / (20*21/2)</f>
        <v>3.2374538095238097</v>
      </c>
      <c r="J2210" s="2">
        <f t="shared" si="274"/>
        <v>3.2712039052215016</v>
      </c>
      <c r="K2210" s="2">
        <f t="shared" si="268"/>
        <v>3.2869415484588367</v>
      </c>
    </row>
    <row r="2211" spans="1:11" ht="13.5" x14ac:dyDescent="0.25">
      <c r="A2211" s="3">
        <v>45224</v>
      </c>
      <c r="B2211" s="2">
        <v>3.2130000000000001</v>
      </c>
      <c r="C2211" s="2">
        <f t="shared" si="269"/>
        <v>0</v>
      </c>
      <c r="D2211" s="2">
        <f t="shared" si="270"/>
        <v>3.2338200000000001</v>
      </c>
      <c r="E2211" s="2">
        <f t="shared" si="272"/>
        <v>3.2451100000000004</v>
      </c>
      <c r="F2211" s="2">
        <f t="shared" si="273"/>
        <v>3.2633350000000001</v>
      </c>
      <c r="G2211" s="2">
        <f t="shared" si="267"/>
        <v>3.2980600000000013</v>
      </c>
      <c r="H2211" s="2">
        <f t="shared" si="271"/>
        <v>3.0491400000000004</v>
      </c>
      <c r="I2211" s="2">
        <f t="array" ref="I2211">SUMPRODUCT(B2195:B2214, (ROW(B2195:B2214)-ROW(B2195)+1)) / (20*21/2)</f>
        <v>3.2328652380952381</v>
      </c>
      <c r="J2211" s="2">
        <f t="shared" si="274"/>
        <v>3.2656606761527871</v>
      </c>
      <c r="K2211" s="2">
        <f t="shared" si="268"/>
        <v>3.2840418798918236</v>
      </c>
    </row>
    <row r="2212" spans="1:11" ht="13.5" x14ac:dyDescent="0.25">
      <c r="A2212" s="3">
        <v>45225</v>
      </c>
      <c r="B2212" s="2">
        <v>3.2130000000000001</v>
      </c>
      <c r="C2212" s="2">
        <f t="shared" si="269"/>
        <v>0</v>
      </c>
      <c r="D2212" s="2">
        <f t="shared" si="270"/>
        <v>3.2268800000000004</v>
      </c>
      <c r="E2212" s="2">
        <f t="shared" si="272"/>
        <v>3.2407700000000004</v>
      </c>
      <c r="F2212" s="2">
        <f t="shared" si="273"/>
        <v>3.2589950000000001</v>
      </c>
      <c r="G2212" s="2">
        <f t="shared" si="267"/>
        <v>3.2982340000000017</v>
      </c>
      <c r="H2212" s="2">
        <f t="shared" si="271"/>
        <v>3.0516200000000002</v>
      </c>
      <c r="I2212" s="2">
        <f t="array" ref="I2212">SUMPRODUCT(B2196:B2215, (ROW(B2196:B2215)-ROW(B2196)+1)) / (20*21/2)</f>
        <v>3.2287314285714288</v>
      </c>
      <c r="J2212" s="2">
        <f t="shared" si="274"/>
        <v>3.2606453736620455</v>
      </c>
      <c r="K2212" s="2">
        <f t="shared" si="268"/>
        <v>3.2812559238176346</v>
      </c>
    </row>
    <row r="2213" spans="1:11" ht="13.5" x14ac:dyDescent="0.25">
      <c r="A2213" s="3">
        <v>45226</v>
      </c>
      <c r="B2213" s="2">
        <v>3.1695000000000002</v>
      </c>
      <c r="C2213" s="2">
        <f t="shared" si="269"/>
        <v>-4.3499999999999872E-2</v>
      </c>
      <c r="D2213" s="2">
        <f t="shared" si="270"/>
        <v>3.2112400000000001</v>
      </c>
      <c r="E2213" s="2">
        <f t="shared" si="272"/>
        <v>3.2312099999999999</v>
      </c>
      <c r="F2213" s="2">
        <f t="shared" si="273"/>
        <v>3.2524800000000007</v>
      </c>
      <c r="G2213" s="2">
        <f t="shared" si="267"/>
        <v>3.2982340000000012</v>
      </c>
      <c r="H2213" s="2">
        <f t="shared" si="271"/>
        <v>3.0541250000000004</v>
      </c>
      <c r="I2213" s="2">
        <f t="array" ref="I2213">SUMPRODUCT(B2197:B2216, (ROW(B2197:B2216)-ROW(B2197)+1)) / (20*21/2)</f>
        <v>3.2249695238095244</v>
      </c>
      <c r="J2213" s="2">
        <f t="shared" si="274"/>
        <v>3.2519648618847081</v>
      </c>
      <c r="K2213" s="2">
        <f t="shared" si="268"/>
        <v>3.2768733385698843</v>
      </c>
    </row>
    <row r="2214" spans="1:11" ht="13.5" x14ac:dyDescent="0.25">
      <c r="A2214" s="3">
        <v>45229</v>
      </c>
      <c r="B2214" s="2">
        <v>3.2042999999999999</v>
      </c>
      <c r="C2214" s="2">
        <f t="shared" si="269"/>
        <v>3.479999999999972E-2</v>
      </c>
      <c r="D2214" s="2">
        <f t="shared" si="270"/>
        <v>3.2025599999999996</v>
      </c>
      <c r="E2214" s="2">
        <f t="shared" si="272"/>
        <v>3.2260000000000004</v>
      </c>
      <c r="F2214" s="2">
        <f t="shared" si="273"/>
        <v>3.2477050000000007</v>
      </c>
      <c r="G2214" s="2">
        <f t="shared" si="267"/>
        <v>3.2982340000000012</v>
      </c>
      <c r="H2214" s="2">
        <f t="shared" si="271"/>
        <v>3.0571275000000004</v>
      </c>
      <c r="I2214" s="2">
        <f t="array" ref="I2214">SUMPRODUCT(B2198:B2217, (ROW(B2198:B2217)-ROW(B2198)+1)) / (20*21/2)</f>
        <v>3.2174366666666665</v>
      </c>
      <c r="J2214" s="2">
        <f t="shared" si="274"/>
        <v>3.2474253512290217</v>
      </c>
      <c r="K2214" s="2">
        <f t="shared" si="268"/>
        <v>3.274027325292634</v>
      </c>
    </row>
    <row r="2215" spans="1:11" ht="13.5" x14ac:dyDescent="0.25">
      <c r="A2215" s="3">
        <v>45230</v>
      </c>
      <c r="B2215" s="2">
        <v>3.2042999999999999</v>
      </c>
      <c r="C2215" s="2">
        <f t="shared" si="269"/>
        <v>0</v>
      </c>
      <c r="D2215" s="2">
        <f t="shared" si="270"/>
        <v>3.2008200000000002</v>
      </c>
      <c r="E2215" s="2">
        <f t="shared" si="272"/>
        <v>3.22079</v>
      </c>
      <c r="F2215" s="2">
        <f t="shared" si="273"/>
        <v>3.2438000000000011</v>
      </c>
      <c r="G2215" s="2">
        <f t="shared" si="267"/>
        <v>3.2982340000000003</v>
      </c>
      <c r="H2215" s="2">
        <f t="shared" si="271"/>
        <v>3.0599685000000001</v>
      </c>
      <c r="I2215" s="2">
        <f t="array" ref="I2215">SUMPRODUCT(B2199:B2218, (ROW(B2199:B2218)-ROW(B2199)+1)) / (20*21/2)</f>
        <v>3.2104828571428574</v>
      </c>
      <c r="J2215" s="2">
        <f t="shared" si="274"/>
        <v>3.2433181749214959</v>
      </c>
      <c r="K2215" s="2">
        <f t="shared" si="268"/>
        <v>3.2712929203791976</v>
      </c>
    </row>
    <row r="2216" spans="1:11" ht="13.5" x14ac:dyDescent="0.25">
      <c r="A2216" s="3">
        <v>45231</v>
      </c>
      <c r="B2216" s="2">
        <v>3.2042999999999999</v>
      </c>
      <c r="C2216" s="2">
        <f t="shared" si="269"/>
        <v>0</v>
      </c>
      <c r="D2216" s="2">
        <f t="shared" si="270"/>
        <v>3.1990799999999999</v>
      </c>
      <c r="E2216" s="2">
        <f t="shared" si="272"/>
        <v>3.2164500000000005</v>
      </c>
      <c r="F2216" s="2">
        <f t="shared" si="273"/>
        <v>3.2398950000000006</v>
      </c>
      <c r="G2216" s="2">
        <f t="shared" si="267"/>
        <v>3.299798</v>
      </c>
      <c r="H2216" s="2">
        <f t="shared" si="271"/>
        <v>3.0630924999999998</v>
      </c>
      <c r="I2216" s="2">
        <f t="array" ref="I2216">SUMPRODUCT(B2200:B2219, (ROW(B2200:B2219)-ROW(B2200)+1)) / (20*21/2)</f>
        <v>3.2041080952380954</v>
      </c>
      <c r="J2216" s="2">
        <f t="shared" si="274"/>
        <v>3.239602158262306</v>
      </c>
      <c r="K2216" s="2">
        <f t="shared" si="268"/>
        <v>3.2686657470309939</v>
      </c>
    </row>
    <row r="2217" spans="1:11" ht="13.5" x14ac:dyDescent="0.25">
      <c r="A2217" s="3">
        <v>45232</v>
      </c>
      <c r="B2217" s="2">
        <v>3.1608000000000001</v>
      </c>
      <c r="C2217" s="2">
        <f t="shared" si="269"/>
        <v>-4.3499999999999872E-2</v>
      </c>
      <c r="D2217" s="2">
        <f t="shared" si="270"/>
        <v>3.1886399999999999</v>
      </c>
      <c r="E2217" s="2">
        <f t="shared" si="272"/>
        <v>3.2077600000000004</v>
      </c>
      <c r="F2217" s="2">
        <f t="shared" si="273"/>
        <v>3.2338150000000008</v>
      </c>
      <c r="G2217" s="2">
        <f t="shared" si="267"/>
        <v>3.3004919999999998</v>
      </c>
      <c r="H2217" s="2">
        <f t="shared" si="271"/>
        <v>3.0660799999999999</v>
      </c>
      <c r="I2217" s="2">
        <f t="array" ref="I2217">SUMPRODUCT(B2201:B2220, (ROW(B2201:B2220)-ROW(B2201)+1)) / (20*21/2)</f>
        <v>3.2007157142857143</v>
      </c>
      <c r="J2217" s="2">
        <f t="shared" si="274"/>
        <v>3.2320971908087532</v>
      </c>
      <c r="K2217" s="2">
        <f t="shared" si="268"/>
        <v>3.2644357177356609</v>
      </c>
    </row>
    <row r="2218" spans="1:11" ht="13.5" x14ac:dyDescent="0.25">
      <c r="A2218" s="3">
        <v>45233</v>
      </c>
      <c r="B2218" s="2">
        <v>3.1608000000000001</v>
      </c>
      <c r="C2218" s="2">
        <f t="shared" si="269"/>
        <v>0</v>
      </c>
      <c r="D2218" s="2">
        <f t="shared" si="270"/>
        <v>3.1869000000000001</v>
      </c>
      <c r="E2218" s="2">
        <f t="shared" si="272"/>
        <v>3.1990700000000003</v>
      </c>
      <c r="F2218" s="2">
        <f t="shared" si="273"/>
        <v>3.2277350000000005</v>
      </c>
      <c r="G2218" s="2">
        <f t="shared" si="267"/>
        <v>3.2994479999999995</v>
      </c>
      <c r="H2218" s="2">
        <f t="shared" si="271"/>
        <v>3.0693505000000001</v>
      </c>
      <c r="I2218" s="2">
        <f t="array" ref="I2218">SUMPRODUCT(B2202:B2221, (ROW(B2202:B2221)-ROW(B2202)+1)) / (20*21/2)</f>
        <v>3.1943909523809526</v>
      </c>
      <c r="J2218" s="2">
        <f t="shared" si="274"/>
        <v>3.2253069821603004</v>
      </c>
      <c r="K2218" s="2">
        <f t="shared" si="268"/>
        <v>3.2603715719421058</v>
      </c>
    </row>
    <row r="2219" spans="1:11" ht="13.5" x14ac:dyDescent="0.25">
      <c r="A2219" s="3">
        <v>45236</v>
      </c>
      <c r="B2219" s="2">
        <v>3.1608000000000001</v>
      </c>
      <c r="C2219" s="2">
        <f t="shared" si="269"/>
        <v>0</v>
      </c>
      <c r="D2219" s="2">
        <f t="shared" si="270"/>
        <v>3.1781999999999999</v>
      </c>
      <c r="E2219" s="2">
        <f t="shared" si="272"/>
        <v>3.1903800000000002</v>
      </c>
      <c r="F2219" s="2">
        <f t="shared" si="273"/>
        <v>3.2225200000000007</v>
      </c>
      <c r="G2219" s="2">
        <f t="shared" si="267"/>
        <v>3.2984039999999988</v>
      </c>
      <c r="H2219" s="2">
        <f t="shared" si="271"/>
        <v>3.0728634999999991</v>
      </c>
      <c r="I2219" s="2">
        <f t="array" ref="I2219">SUMPRODUCT(B2203:B2222, (ROW(B2203:B2222)-ROW(B2203)+1)) / (20*21/2)</f>
        <v>3.1918671428571432</v>
      </c>
      <c r="J2219" s="2">
        <f t="shared" si="274"/>
        <v>3.2191634600497956</v>
      </c>
      <c r="K2219" s="2">
        <f t="shared" si="268"/>
        <v>3.2564668044149645</v>
      </c>
    </row>
    <row r="2220" spans="1:11" ht="13.5" x14ac:dyDescent="0.25">
      <c r="A2220" s="3">
        <v>45237</v>
      </c>
      <c r="B2220" s="2">
        <v>3.1869000000000001</v>
      </c>
      <c r="C2220" s="2">
        <f t="shared" si="269"/>
        <v>2.6100000000000012E-2</v>
      </c>
      <c r="D2220" s="2">
        <f t="shared" si="270"/>
        <v>3.1747199999999998</v>
      </c>
      <c r="E2220" s="2">
        <f t="shared" si="272"/>
        <v>3.1877700000000004</v>
      </c>
      <c r="F2220" s="2">
        <f t="shared" si="273"/>
        <v>3.2186100000000009</v>
      </c>
      <c r="G2220" s="2">
        <f t="shared" si="267"/>
        <v>3.2971879999999989</v>
      </c>
      <c r="H2220" s="2">
        <f t="shared" si="271"/>
        <v>3.0762644999999993</v>
      </c>
      <c r="I2220" s="2">
        <f t="array" ref="I2220">SUMPRODUCT(B2204:B2223, (ROW(B2204:B2223)-ROW(B2204)+1)) / (20*21/2)</f>
        <v>3.1921600000000003</v>
      </c>
      <c r="J2220" s="2">
        <f t="shared" si="274"/>
        <v>3.2160907495688629</v>
      </c>
      <c r="K2220" s="2">
        <f t="shared" si="268"/>
        <v>3.253738694437907</v>
      </c>
    </row>
    <row r="2221" spans="1:11" ht="13.5" x14ac:dyDescent="0.25">
      <c r="A2221" s="3">
        <v>45238</v>
      </c>
      <c r="B2221" s="2">
        <v>3.1522000000000001</v>
      </c>
      <c r="C2221" s="2">
        <f t="shared" si="269"/>
        <v>-3.4699999999999953E-2</v>
      </c>
      <c r="D2221" s="2">
        <f t="shared" si="270"/>
        <v>3.1642999999999999</v>
      </c>
      <c r="E2221" s="2">
        <f t="shared" si="272"/>
        <v>3.1816900000000006</v>
      </c>
      <c r="F2221" s="2">
        <f t="shared" si="273"/>
        <v>3.2134000000000009</v>
      </c>
      <c r="G2221" s="2">
        <f t="shared" si="267"/>
        <v>3.2937159999999981</v>
      </c>
      <c r="H2221" s="2">
        <f t="shared" si="271"/>
        <v>3.0792089999999996</v>
      </c>
      <c r="I2221" s="2">
        <f t="array" ref="I2221">SUMPRODUCT(B2205:B2224, (ROW(B2205:B2224)-ROW(B2205)+1)) / (20*21/2)</f>
        <v>3.1927009523809526</v>
      </c>
      <c r="J2221" s="2">
        <f t="shared" si="274"/>
        <v>3.2100059162765904</v>
      </c>
      <c r="K2221" s="2">
        <f t="shared" si="268"/>
        <v>3.2497567848521065</v>
      </c>
    </row>
    <row r="2222" spans="1:11" ht="13.5" x14ac:dyDescent="0.25">
      <c r="A2222" s="3">
        <v>45239</v>
      </c>
      <c r="B2222" s="2">
        <v>3.1869000000000001</v>
      </c>
      <c r="C2222" s="2">
        <f t="shared" si="269"/>
        <v>3.4699999999999953E-2</v>
      </c>
      <c r="D2222" s="2">
        <f t="shared" si="270"/>
        <v>3.1695199999999999</v>
      </c>
      <c r="E2222" s="2">
        <f t="shared" si="272"/>
        <v>3.1790800000000004</v>
      </c>
      <c r="F2222" s="2">
        <f t="shared" si="273"/>
        <v>3.209925000000001</v>
      </c>
      <c r="G2222" s="2">
        <f t="shared" si="267"/>
        <v>3.2909379999999988</v>
      </c>
      <c r="H2222" s="2">
        <f t="shared" si="271"/>
        <v>3.0822054999999993</v>
      </c>
      <c r="I2222" s="2">
        <f t="array" ref="I2222">SUMPRODUCT(B2206:B2225, (ROW(B2206:B2225)-ROW(B2206)+1)) / (20*21/2)</f>
        <v>3.1909628571428574</v>
      </c>
      <c r="J2222" s="2">
        <f t="shared" si="274"/>
        <v>3.2078053528216772</v>
      </c>
      <c r="K2222" s="2">
        <f t="shared" si="268"/>
        <v>3.2472918128971218</v>
      </c>
    </row>
    <row r="2223" spans="1:11" ht="13.5" x14ac:dyDescent="0.25">
      <c r="A2223" s="3">
        <v>45240</v>
      </c>
      <c r="B2223" s="2">
        <v>3.2130000000000001</v>
      </c>
      <c r="C2223" s="2">
        <f t="shared" si="269"/>
        <v>2.6100000000000012E-2</v>
      </c>
      <c r="D2223" s="2">
        <f t="shared" si="270"/>
        <v>3.1799599999999999</v>
      </c>
      <c r="E2223" s="2">
        <f t="shared" si="272"/>
        <v>3.1834300000000004</v>
      </c>
      <c r="F2223" s="2">
        <f t="shared" si="273"/>
        <v>3.2073200000000006</v>
      </c>
      <c r="G2223" s="2">
        <f t="shared" si="267"/>
        <v>3.2883339999999985</v>
      </c>
      <c r="H2223" s="2">
        <f t="shared" si="271"/>
        <v>3.0851304999999996</v>
      </c>
      <c r="I2223" s="2">
        <f t="array" ref="I2223">SUMPRODUCT(B2207:B2226, (ROW(B2207:B2226)-ROW(B2207)+1)) / (20*21/2)</f>
        <v>3.1920414285714287</v>
      </c>
      <c r="J2223" s="2">
        <f t="shared" si="274"/>
        <v>3.2083000811243747</v>
      </c>
      <c r="K2223" s="2">
        <f t="shared" si="268"/>
        <v>3.2459470359207638</v>
      </c>
    </row>
    <row r="2224" spans="1:11" ht="13.5" x14ac:dyDescent="0.25">
      <c r="A2224" s="3">
        <v>45243</v>
      </c>
      <c r="B2224" s="2">
        <v>3.2130000000000001</v>
      </c>
      <c r="C2224" s="2">
        <f t="shared" si="269"/>
        <v>0</v>
      </c>
      <c r="D2224" s="2">
        <f t="shared" si="270"/>
        <v>3.1904000000000003</v>
      </c>
      <c r="E2224" s="2">
        <f t="shared" si="272"/>
        <v>3.1843000000000004</v>
      </c>
      <c r="F2224" s="2">
        <f t="shared" si="273"/>
        <v>3.2051500000000011</v>
      </c>
      <c r="G2224" s="2">
        <f t="shared" si="267"/>
        <v>3.2857299999999983</v>
      </c>
      <c r="H2224" s="2">
        <f t="shared" si="271"/>
        <v>3.0880554999999994</v>
      </c>
      <c r="I2224" s="2">
        <f t="array" ref="I2224">SUMPRODUCT(B2208:B2227, (ROW(B2208:B2227)-ROW(B2208)+1)) / (20*21/2)</f>
        <v>3.1932852380952386</v>
      </c>
      <c r="J2224" s="2">
        <f t="shared" si="274"/>
        <v>3.2087476924458631</v>
      </c>
      <c r="K2224" s="2">
        <f t="shared" si="268"/>
        <v>3.2446549952964201</v>
      </c>
    </row>
    <row r="2225" spans="1:11" ht="13.5" x14ac:dyDescent="0.25">
      <c r="A2225" s="3">
        <v>45244</v>
      </c>
      <c r="B2225" s="2">
        <v>3.1869000000000001</v>
      </c>
      <c r="C2225" s="2">
        <f t="shared" si="269"/>
        <v>-2.6100000000000012E-2</v>
      </c>
      <c r="D2225" s="2">
        <f t="shared" si="270"/>
        <v>3.1903999999999999</v>
      </c>
      <c r="E2225" s="2">
        <f t="shared" si="272"/>
        <v>3.1825600000000005</v>
      </c>
      <c r="F2225" s="2">
        <f t="shared" si="273"/>
        <v>3.2016750000000003</v>
      </c>
      <c r="G2225" s="2">
        <f t="shared" si="267"/>
        <v>3.2817359999999987</v>
      </c>
      <c r="H2225" s="2">
        <f t="shared" si="271"/>
        <v>3.0910114999999996</v>
      </c>
      <c r="I2225" s="2">
        <f t="array" ref="I2225">SUMPRODUCT(B2209:B2228, (ROW(B2209:B2228)-ROW(B2209)+1)) / (20*21/2)</f>
        <v>3.1946942857142857</v>
      </c>
      <c r="J2225" s="2">
        <f t="shared" si="274"/>
        <v>3.2066669598319715</v>
      </c>
      <c r="K2225" s="2">
        <f t="shared" si="268"/>
        <v>3.2423900935200898</v>
      </c>
    </row>
    <row r="2226" spans="1:11" ht="13.5" x14ac:dyDescent="0.25">
      <c r="A2226" s="3">
        <v>45245</v>
      </c>
      <c r="B2226" s="2">
        <v>3.2130000000000001</v>
      </c>
      <c r="C2226" s="2">
        <f t="shared" si="269"/>
        <v>2.6100000000000012E-2</v>
      </c>
      <c r="D2226" s="2">
        <f t="shared" si="270"/>
        <v>3.2025599999999996</v>
      </c>
      <c r="E2226" s="2">
        <f t="shared" si="272"/>
        <v>3.1834300000000004</v>
      </c>
      <c r="F2226" s="2">
        <f t="shared" si="273"/>
        <v>3.1999400000000007</v>
      </c>
      <c r="G2226" s="2">
        <f t="shared" ref="G2226:G2289" si="275">AVERAGE(B2177:B2226)</f>
        <v>3.2782639999999987</v>
      </c>
      <c r="H2226" s="2">
        <f t="shared" si="271"/>
        <v>3.0937744999999994</v>
      </c>
      <c r="I2226" s="2">
        <f t="array" ref="I2226">SUMPRODUCT(B2210:B2229, (ROW(B2210:B2229)-ROW(B2210)+1)) / (20*21/2)</f>
        <v>3.1962685714285715</v>
      </c>
      <c r="J2226" s="2">
        <f t="shared" si="274"/>
        <v>3.207270106514641</v>
      </c>
      <c r="K2226" s="2">
        <f t="shared" si="268"/>
        <v>3.2412375408330276</v>
      </c>
    </row>
    <row r="2227" spans="1:11" ht="13.5" x14ac:dyDescent="0.25">
      <c r="A2227" s="3">
        <v>45246</v>
      </c>
      <c r="B2227" s="2">
        <v>3.2130000000000001</v>
      </c>
      <c r="C2227" s="2">
        <f t="shared" si="269"/>
        <v>0</v>
      </c>
      <c r="D2227" s="2">
        <f t="shared" si="270"/>
        <v>3.2077800000000005</v>
      </c>
      <c r="E2227" s="2">
        <f t="shared" si="272"/>
        <v>3.1886500000000004</v>
      </c>
      <c r="F2227" s="2">
        <f t="shared" si="273"/>
        <v>3.1982050000000006</v>
      </c>
      <c r="G2227" s="2">
        <f t="shared" si="275"/>
        <v>3.2751379999999988</v>
      </c>
      <c r="H2227" s="2">
        <f t="shared" si="271"/>
        <v>3.096335499999999</v>
      </c>
      <c r="I2227" s="2">
        <f t="array" ref="I2227">SUMPRODUCT(B2211:B2230, (ROW(B2211:B2230)-ROW(B2211)+1)) / (20*21/2)</f>
        <v>3.1980080952380949</v>
      </c>
      <c r="J2227" s="2">
        <f t="shared" si="274"/>
        <v>3.2078158106561037</v>
      </c>
      <c r="K2227" s="2">
        <f t="shared" ref="K2227:K2290" si="276">$K$4*B2227+(1-$K$4)*K2226</f>
        <v>3.240130186290556</v>
      </c>
    </row>
    <row r="2228" spans="1:11" ht="13.5" x14ac:dyDescent="0.25">
      <c r="A2228" s="3">
        <v>45247</v>
      </c>
      <c r="B2228" s="2">
        <v>3.2130000000000001</v>
      </c>
      <c r="C2228" s="2">
        <f t="shared" si="269"/>
        <v>0</v>
      </c>
      <c r="D2228" s="2">
        <f t="shared" si="270"/>
        <v>3.2077800000000005</v>
      </c>
      <c r="E2228" s="2">
        <f t="shared" si="272"/>
        <v>3.1938700000000004</v>
      </c>
      <c r="F2228" s="2">
        <f t="shared" si="273"/>
        <v>3.1964700000000006</v>
      </c>
      <c r="G2228" s="2">
        <f t="shared" si="275"/>
        <v>3.2709699999999993</v>
      </c>
      <c r="H2228" s="2">
        <f t="shared" si="271"/>
        <v>3.0988559999999992</v>
      </c>
      <c r="I2228" s="2">
        <f t="array" ref="I2228">SUMPRODUCT(B2212:B2231, (ROW(B2212:B2231)-ROW(B2212)+1)) / (20*21/2)</f>
        <v>3.191471428571429</v>
      </c>
      <c r="J2228" s="2">
        <f t="shared" si="274"/>
        <v>3.20830954297457</v>
      </c>
      <c r="K2228" s="2">
        <f t="shared" si="276"/>
        <v>3.2390662574164164</v>
      </c>
    </row>
    <row r="2229" spans="1:11" ht="13.5" x14ac:dyDescent="0.25">
      <c r="A2229" s="3">
        <v>45250</v>
      </c>
      <c r="B2229" s="2">
        <v>3.2130000000000001</v>
      </c>
      <c r="C2229" s="2">
        <f t="shared" si="269"/>
        <v>0</v>
      </c>
      <c r="D2229" s="2">
        <f t="shared" si="270"/>
        <v>3.2077800000000005</v>
      </c>
      <c r="E2229" s="2">
        <f t="shared" si="272"/>
        <v>3.1990900000000009</v>
      </c>
      <c r="F2229" s="2">
        <f t="shared" si="273"/>
        <v>3.1947350000000005</v>
      </c>
      <c r="G2229" s="2">
        <f t="shared" si="275"/>
        <v>3.268365999999999</v>
      </c>
      <c r="H2229" s="2">
        <f t="shared" si="271"/>
        <v>3.1014574999999986</v>
      </c>
      <c r="I2229" s="2">
        <f t="array" ref="I2229">SUMPRODUCT(B2213:B2232, (ROW(B2213:B2232)-ROW(B2213)+1)) / (20*21/2)</f>
        <v>3.1894819047619047</v>
      </c>
      <c r="J2229" s="2">
        <f t="shared" si="274"/>
        <v>3.208756253167468</v>
      </c>
      <c r="K2229" s="2">
        <f t="shared" si="276"/>
        <v>3.2380440512432238</v>
      </c>
    </row>
    <row r="2230" spans="1:11" ht="13.5" x14ac:dyDescent="0.25">
      <c r="A2230" s="3">
        <v>45251</v>
      </c>
      <c r="B2230" s="2">
        <v>3.2130000000000001</v>
      </c>
      <c r="C2230" s="2">
        <f t="shared" si="269"/>
        <v>0</v>
      </c>
      <c r="D2230" s="2">
        <f t="shared" si="270"/>
        <v>3.2130000000000001</v>
      </c>
      <c r="E2230" s="2">
        <f t="shared" si="272"/>
        <v>3.2017000000000002</v>
      </c>
      <c r="F2230" s="2">
        <f t="shared" si="273"/>
        <v>3.1947350000000005</v>
      </c>
      <c r="G2230" s="2">
        <f t="shared" si="275"/>
        <v>3.2648939999999986</v>
      </c>
      <c r="H2230" s="2">
        <f t="shared" si="271"/>
        <v>3.1040589999999981</v>
      </c>
      <c r="I2230" s="2">
        <f t="array" ref="I2230">SUMPRODUCT(B2214:B2233, (ROW(B2214:B2233)-ROW(B2214)+1)) / (20*21/2)</f>
        <v>3.1835661904761903</v>
      </c>
      <c r="J2230" s="2">
        <f t="shared" si="274"/>
        <v>3.2091604195324712</v>
      </c>
      <c r="K2230" s="2">
        <f t="shared" si="276"/>
        <v>3.2370619315866267</v>
      </c>
    </row>
    <row r="2231" spans="1:11" ht="13.5" x14ac:dyDescent="0.25">
      <c r="A2231" s="3">
        <v>45252</v>
      </c>
      <c r="B2231" s="2">
        <v>3.1261000000000001</v>
      </c>
      <c r="C2231" s="2">
        <f t="shared" si="269"/>
        <v>-8.6899999999999977E-2</v>
      </c>
      <c r="D2231" s="2">
        <f t="shared" si="270"/>
        <v>3.1956200000000003</v>
      </c>
      <c r="E2231" s="2">
        <f t="shared" si="272"/>
        <v>3.1990900000000004</v>
      </c>
      <c r="F2231" s="2">
        <f t="shared" si="273"/>
        <v>3.1903900000000007</v>
      </c>
      <c r="G2231" s="2">
        <f t="shared" si="275"/>
        <v>3.259161999999999</v>
      </c>
      <c r="H2231" s="2">
        <f t="shared" si="271"/>
        <v>3.1061854999999974</v>
      </c>
      <c r="I2231" s="2">
        <f t="array" ref="I2231">SUMPRODUCT(B2215:B2234, (ROW(B2215:B2234)-ROW(B2215)+1)) / (20*21/2)</f>
        <v>3.1803428571428576</v>
      </c>
      <c r="J2231" s="2">
        <f t="shared" si="274"/>
        <v>3.2012499033865218</v>
      </c>
      <c r="K2231" s="2">
        <f t="shared" si="276"/>
        <v>3.2327104832891118</v>
      </c>
    </row>
    <row r="2232" spans="1:11" ht="13.5" x14ac:dyDescent="0.25">
      <c r="A2232" s="3">
        <v>45253</v>
      </c>
      <c r="B2232" s="2">
        <v>3.1695000000000002</v>
      </c>
      <c r="C2232" s="2">
        <f t="shared" si="269"/>
        <v>4.3400000000000105E-2</v>
      </c>
      <c r="D2232" s="2">
        <f t="shared" si="270"/>
        <v>3.1869199999999998</v>
      </c>
      <c r="E2232" s="2">
        <f t="shared" si="272"/>
        <v>3.1973500000000006</v>
      </c>
      <c r="F2232" s="2">
        <f t="shared" si="273"/>
        <v>3.1882150000000005</v>
      </c>
      <c r="G2232" s="2">
        <f t="shared" si="275"/>
        <v>3.2542979999999981</v>
      </c>
      <c r="H2232" s="2">
        <f t="shared" si="271"/>
        <v>3.1085289999999968</v>
      </c>
      <c r="I2232" s="2">
        <f t="array" ref="I2232">SUMPRODUCT(B2216:B2235, (ROW(B2216:B2235)-ROW(B2216)+1)) / (20*21/2)</f>
        <v>3.1773676190476192</v>
      </c>
      <c r="J2232" s="2">
        <f t="shared" si="274"/>
        <v>3.198226103063996</v>
      </c>
      <c r="K2232" s="2">
        <f t="shared" si="276"/>
        <v>3.2302316408071858</v>
      </c>
    </row>
    <row r="2233" spans="1:11" ht="13.5" x14ac:dyDescent="0.25">
      <c r="A2233" s="3">
        <v>45254</v>
      </c>
      <c r="B2233" s="2">
        <v>3.1261000000000001</v>
      </c>
      <c r="C2233" s="2">
        <f t="shared" si="269"/>
        <v>-4.3400000000000105E-2</v>
      </c>
      <c r="D2233" s="2">
        <f t="shared" si="270"/>
        <v>3.16954</v>
      </c>
      <c r="E2233" s="2">
        <f t="shared" si="272"/>
        <v>3.1886600000000005</v>
      </c>
      <c r="F2233" s="2">
        <f t="shared" si="273"/>
        <v>3.1860450000000009</v>
      </c>
      <c r="G2233" s="2">
        <f t="shared" si="275"/>
        <v>3.2485659999999985</v>
      </c>
      <c r="H2233" s="2">
        <f t="shared" si="271"/>
        <v>3.1106959999999968</v>
      </c>
      <c r="I2233" s="2">
        <f t="array" ref="I2233">SUMPRODUCT(B2217:B2236, (ROW(B2217:B2236)-ROW(B2217)+1)) / (20*21/2)</f>
        <v>3.1754595238095238</v>
      </c>
      <c r="J2233" s="2">
        <f t="shared" si="274"/>
        <v>3.1913569503912349</v>
      </c>
      <c r="K2233" s="2">
        <f t="shared" si="276"/>
        <v>3.2261480470500414</v>
      </c>
    </row>
    <row r="2234" spans="1:11" ht="13.5" x14ac:dyDescent="0.25">
      <c r="A2234" s="3">
        <v>45257</v>
      </c>
      <c r="B2234" s="2">
        <v>3.1522000000000001</v>
      </c>
      <c r="C2234" s="2">
        <f t="shared" si="269"/>
        <v>2.6100000000000012E-2</v>
      </c>
      <c r="D2234" s="2">
        <f t="shared" si="270"/>
        <v>3.1573800000000007</v>
      </c>
      <c r="E2234" s="2">
        <f t="shared" si="272"/>
        <v>3.1825800000000006</v>
      </c>
      <c r="F2234" s="2">
        <f t="shared" si="273"/>
        <v>3.1834400000000005</v>
      </c>
      <c r="G2234" s="2">
        <f t="shared" si="275"/>
        <v>3.2435299999999985</v>
      </c>
      <c r="H2234" s="2">
        <f t="shared" si="271"/>
        <v>3.1129934999999973</v>
      </c>
      <c r="I2234" s="2">
        <f t="array" ref="I2234">SUMPRODUCT(B2218:B2237, (ROW(B2218:B2237)-ROW(B2218)+1)) / (20*21/2)</f>
        <v>3.17045380952381</v>
      </c>
      <c r="J2234" s="2">
        <f t="shared" si="274"/>
        <v>3.1876277170206411</v>
      </c>
      <c r="K2234" s="2">
        <f t="shared" si="276"/>
        <v>3.2232481236363144</v>
      </c>
    </row>
    <row r="2235" spans="1:11" ht="13.5" x14ac:dyDescent="0.25">
      <c r="A2235" s="3">
        <v>45258</v>
      </c>
      <c r="B2235" s="2">
        <v>3.1522000000000001</v>
      </c>
      <c r="C2235" s="2">
        <f t="shared" si="269"/>
        <v>0</v>
      </c>
      <c r="D2235" s="2">
        <f t="shared" si="270"/>
        <v>3.1452200000000006</v>
      </c>
      <c r="E2235" s="2">
        <f t="shared" si="272"/>
        <v>3.1791100000000005</v>
      </c>
      <c r="F2235" s="2">
        <f t="shared" si="273"/>
        <v>3.1808350000000005</v>
      </c>
      <c r="G2235" s="2">
        <f t="shared" si="275"/>
        <v>3.2383199999999981</v>
      </c>
      <c r="H2235" s="2">
        <f t="shared" si="271"/>
        <v>3.1154119999999974</v>
      </c>
      <c r="I2235" s="2">
        <f t="array" ref="I2235">SUMPRODUCT(B2219:B2238, (ROW(B2219:B2238)-ROW(B2219)+1)) / (20*21/2)</f>
        <v>3.1631371428571424</v>
      </c>
      <c r="J2235" s="2">
        <f t="shared" si="274"/>
        <v>3.1842536487329611</v>
      </c>
      <c r="K2235" s="2">
        <f t="shared" si="276"/>
        <v>3.2204619227094002</v>
      </c>
    </row>
    <row r="2236" spans="1:11" ht="13.5" x14ac:dyDescent="0.25">
      <c r="A2236" s="3">
        <v>45259</v>
      </c>
      <c r="B2236" s="2">
        <v>3.1608000000000001</v>
      </c>
      <c r="C2236" s="2">
        <f t="shared" si="269"/>
        <v>8.599999999999941E-3</v>
      </c>
      <c r="D2236" s="2">
        <f t="shared" si="270"/>
        <v>3.1521600000000003</v>
      </c>
      <c r="E2236" s="2">
        <f t="shared" si="272"/>
        <v>3.1738900000000001</v>
      </c>
      <c r="F2236" s="2">
        <f t="shared" si="273"/>
        <v>3.1786600000000007</v>
      </c>
      <c r="G2236" s="2">
        <f t="shared" si="275"/>
        <v>3.2336299999999976</v>
      </c>
      <c r="H2236" s="2">
        <f t="shared" si="271"/>
        <v>3.1178734999999973</v>
      </c>
      <c r="I2236" s="2">
        <f t="array" ref="I2236">SUMPRODUCT(B2220:B2239, (ROW(B2220:B2239)-ROW(B2220)+1)) / (20*21/2)</f>
        <v>3.1569285714285718</v>
      </c>
      <c r="J2236" s="2">
        <f t="shared" si="274"/>
        <v>3.1820199679012502</v>
      </c>
      <c r="K2236" s="2">
        <f t="shared" si="276"/>
        <v>3.2181222394658944</v>
      </c>
    </row>
    <row r="2237" spans="1:11" ht="13.5" x14ac:dyDescent="0.25">
      <c r="A2237" s="3">
        <v>45260</v>
      </c>
      <c r="B2237" s="2">
        <v>3.1261000000000001</v>
      </c>
      <c r="C2237" s="2">
        <f t="shared" si="269"/>
        <v>-3.4699999999999953E-2</v>
      </c>
      <c r="D2237" s="2">
        <f t="shared" si="270"/>
        <v>3.1434800000000003</v>
      </c>
      <c r="E2237" s="2">
        <f t="shared" si="272"/>
        <v>3.1652</v>
      </c>
      <c r="F2237" s="2">
        <f t="shared" si="273"/>
        <v>3.1769250000000007</v>
      </c>
      <c r="G2237" s="2">
        <f t="shared" si="275"/>
        <v>3.2280719999999978</v>
      </c>
      <c r="H2237" s="2">
        <f t="shared" si="271"/>
        <v>3.119999999999997</v>
      </c>
      <c r="I2237" s="2">
        <f t="array" ref="I2237">SUMPRODUCT(B2221:B2240, (ROW(B2221:B2240)-ROW(B2221)+1)) / (20*21/2)</f>
        <v>3.1509680952380954</v>
      </c>
      <c r="J2237" s="2">
        <f t="shared" si="274"/>
        <v>3.17669425667256</v>
      </c>
      <c r="K2237" s="2">
        <f t="shared" si="276"/>
        <v>3.2145135241927223</v>
      </c>
    </row>
    <row r="2238" spans="1:11" ht="13.5" x14ac:dyDescent="0.25">
      <c r="A2238" s="3">
        <v>45261</v>
      </c>
      <c r="B2238" s="2">
        <v>3.1000999999999999</v>
      </c>
      <c r="C2238" s="2">
        <f t="shared" si="269"/>
        <v>-2.6000000000000245E-2</v>
      </c>
      <c r="D2238" s="2">
        <f t="shared" si="270"/>
        <v>3.13828</v>
      </c>
      <c r="E2238" s="2">
        <f t="shared" si="272"/>
        <v>3.1539100000000002</v>
      </c>
      <c r="F2238" s="2">
        <f t="shared" si="273"/>
        <v>3.1738900000000005</v>
      </c>
      <c r="G2238" s="2">
        <f t="shared" si="275"/>
        <v>3.222341999999998</v>
      </c>
      <c r="H2238" s="2">
        <f t="shared" si="271"/>
        <v>3.1215114999999969</v>
      </c>
      <c r="I2238" s="2">
        <f t="array" ref="I2238">SUMPRODUCT(B2222:B2241, (ROW(B2222:B2241)-ROW(B2222)+1)) / (20*21/2)</f>
        <v>3.1503419047619046</v>
      </c>
      <c r="J2238" s="2">
        <f t="shared" si="274"/>
        <v>3.1693995655608878</v>
      </c>
      <c r="K2238" s="2">
        <f t="shared" si="276"/>
        <v>3.2100267193224199</v>
      </c>
    </row>
    <row r="2239" spans="1:11" ht="13.5" x14ac:dyDescent="0.25">
      <c r="A2239" s="3">
        <v>45264</v>
      </c>
      <c r="B2239" s="2">
        <v>3.1086999999999998</v>
      </c>
      <c r="C2239" s="2">
        <f t="shared" si="269"/>
        <v>8.599999999999941E-3</v>
      </c>
      <c r="D2239" s="2">
        <f t="shared" si="270"/>
        <v>3.1295799999999998</v>
      </c>
      <c r="E2239" s="2">
        <f t="shared" si="272"/>
        <v>3.1434800000000007</v>
      </c>
      <c r="F2239" s="2">
        <f t="shared" si="273"/>
        <v>3.1712850000000001</v>
      </c>
      <c r="G2239" s="2">
        <f t="shared" si="275"/>
        <v>3.2169579999999978</v>
      </c>
      <c r="H2239" s="2">
        <f t="shared" si="271"/>
        <v>3.1231464999999976</v>
      </c>
      <c r="I2239" s="2">
        <f t="array" ref="I2239">SUMPRODUCT(B2223:B2242, (ROW(B2223:B2242)-ROW(B2223)+1)) / (20*21/2)</f>
        <v>3.1455414285714287</v>
      </c>
      <c r="J2239" s="2">
        <f t="shared" si="274"/>
        <v>3.1636186545550888</v>
      </c>
      <c r="K2239" s="2">
        <f t="shared" si="276"/>
        <v>3.2060531224862463</v>
      </c>
    </row>
    <row r="2240" spans="1:11" ht="13.5" x14ac:dyDescent="0.25">
      <c r="A2240" s="3">
        <v>45265</v>
      </c>
      <c r="B2240" s="2">
        <v>3.1086999999999998</v>
      </c>
      <c r="C2240" s="2">
        <f t="shared" si="269"/>
        <v>0</v>
      </c>
      <c r="D2240" s="2">
        <f t="shared" si="270"/>
        <v>3.1208799999999997</v>
      </c>
      <c r="E2240" s="2">
        <f t="shared" si="272"/>
        <v>3.1330500000000003</v>
      </c>
      <c r="F2240" s="2">
        <f t="shared" si="273"/>
        <v>3.1673750000000003</v>
      </c>
      <c r="G2240" s="2">
        <f t="shared" si="275"/>
        <v>3.2122679999999986</v>
      </c>
      <c r="H2240" s="2">
        <f t="shared" si="271"/>
        <v>3.1248624999999977</v>
      </c>
      <c r="I2240" s="2">
        <f t="array" ref="I2240">SUMPRODUCT(B2224:B2243, (ROW(B2224:B2243)-ROW(B2224)+1)) / (20*21/2)</f>
        <v>3.1452052380952376</v>
      </c>
      <c r="J2240" s="2">
        <f t="shared" si="274"/>
        <v>3.1583883065022231</v>
      </c>
      <c r="K2240" s="2">
        <f t="shared" si="276"/>
        <v>3.2022353529769818</v>
      </c>
    </row>
    <row r="2241" spans="1:11" ht="13.5" x14ac:dyDescent="0.25">
      <c r="A2241" s="3">
        <v>45266</v>
      </c>
      <c r="B2241" s="2">
        <v>3.1608000000000001</v>
      </c>
      <c r="C2241" s="2">
        <f t="shared" si="269"/>
        <v>5.2100000000000257E-2</v>
      </c>
      <c r="D2241" s="2">
        <f t="shared" si="270"/>
        <v>3.1208800000000001</v>
      </c>
      <c r="E2241" s="2">
        <f t="shared" si="272"/>
        <v>3.13652</v>
      </c>
      <c r="F2241" s="2">
        <f t="shared" si="273"/>
        <v>3.1678050000000004</v>
      </c>
      <c r="G2241" s="2">
        <f t="shared" si="275"/>
        <v>3.2087939999999979</v>
      </c>
      <c r="H2241" s="2">
        <f t="shared" si="271"/>
        <v>3.126757999999997</v>
      </c>
      <c r="I2241" s="2">
        <f t="array" ref="I2241">SUMPRODUCT(B2225:B2244, (ROW(B2225:B2244)-ROW(B2225)+1)) / (20*21/2)</f>
        <v>3.1418128571428574</v>
      </c>
      <c r="J2241" s="2">
        <f t="shared" si="274"/>
        <v>3.1586179915972492</v>
      </c>
      <c r="K2241" s="2">
        <f t="shared" si="276"/>
        <v>3.200610437173963</v>
      </c>
    </row>
    <row r="2242" spans="1:11" ht="13.5" x14ac:dyDescent="0.25">
      <c r="A2242" s="3">
        <v>45267</v>
      </c>
      <c r="B2242" s="2">
        <v>3.1173999999999999</v>
      </c>
      <c r="C2242" s="2">
        <f t="shared" si="269"/>
        <v>-4.3400000000000105E-2</v>
      </c>
      <c r="D2242" s="2">
        <f t="shared" si="270"/>
        <v>3.1191399999999998</v>
      </c>
      <c r="E2242" s="2">
        <f t="shared" si="272"/>
        <v>3.13131</v>
      </c>
      <c r="F2242" s="2">
        <f t="shared" si="273"/>
        <v>3.1643300000000005</v>
      </c>
      <c r="G2242" s="2">
        <f t="shared" si="275"/>
        <v>3.2051459999999987</v>
      </c>
      <c r="H2242" s="2">
        <f t="shared" si="271"/>
        <v>3.1284364999999967</v>
      </c>
      <c r="I2242" s="2">
        <f t="array" ref="I2242">SUMPRODUCT(B2226:B2245, (ROW(B2226:B2245)-ROW(B2226)+1)) / (20*21/2)</f>
        <v>3.142967619047619</v>
      </c>
      <c r="J2242" s="2">
        <f t="shared" si="274"/>
        <v>3.1546924685879878</v>
      </c>
      <c r="K2242" s="2">
        <f t="shared" si="276"/>
        <v>3.197347282774984</v>
      </c>
    </row>
    <row r="2243" spans="1:11" ht="13.5" x14ac:dyDescent="0.25">
      <c r="A2243" s="3">
        <v>45268</v>
      </c>
      <c r="B2243" s="2">
        <v>3.1608000000000001</v>
      </c>
      <c r="C2243" s="2">
        <f t="shared" si="269"/>
        <v>4.3400000000000105E-2</v>
      </c>
      <c r="D2243" s="2">
        <f t="shared" si="270"/>
        <v>3.1312799999999998</v>
      </c>
      <c r="E2243" s="2">
        <f t="shared" si="272"/>
        <v>3.1347800000000001</v>
      </c>
      <c r="F2243" s="2">
        <f t="shared" si="273"/>
        <v>3.1617199999999999</v>
      </c>
      <c r="G2243" s="2">
        <f t="shared" si="275"/>
        <v>3.2023659999999983</v>
      </c>
      <c r="H2243" s="2">
        <f t="shared" si="271"/>
        <v>3.1303319999999974</v>
      </c>
      <c r="I2243" s="2">
        <f t="array" ref="I2243">SUMPRODUCT(B2227:B2246, (ROW(B2227:B2246)-ROW(B2227)+1)) / (20*21/2)</f>
        <v>3.1400719047619052</v>
      </c>
      <c r="J2243" s="2">
        <f t="shared" si="274"/>
        <v>3.1552741382462743</v>
      </c>
      <c r="K2243" s="2">
        <f t="shared" si="276"/>
        <v>3.1959140559994945</v>
      </c>
    </row>
    <row r="2244" spans="1:11" ht="13.5" x14ac:dyDescent="0.25">
      <c r="A2244" s="3">
        <v>45271</v>
      </c>
      <c r="B2244" s="2">
        <v>3.1261000000000001</v>
      </c>
      <c r="C2244" s="2">
        <f t="shared" ref="C2244:C2307" si="277">B2244-B2243</f>
        <v>-3.4699999999999953E-2</v>
      </c>
      <c r="D2244" s="2">
        <f t="shared" si="270"/>
        <v>3.13476</v>
      </c>
      <c r="E2244" s="2">
        <f t="shared" si="272"/>
        <v>3.1321699999999999</v>
      </c>
      <c r="F2244" s="2">
        <f t="shared" si="273"/>
        <v>3.1573750000000005</v>
      </c>
      <c r="G2244" s="2">
        <f t="shared" si="275"/>
        <v>3.1988919999999985</v>
      </c>
      <c r="H2244" s="2">
        <f t="shared" si="271"/>
        <v>3.131932999999997</v>
      </c>
      <c r="I2244" s="2">
        <f t="array" ref="I2244">SUMPRODUCT(B2228:B2247, (ROW(B2228:B2247)-ROW(B2228)+1)) / (20*21/2)</f>
        <v>3.1367614285714285</v>
      </c>
      <c r="J2244" s="2">
        <f t="shared" si="274"/>
        <v>3.1524956488894862</v>
      </c>
      <c r="K2244" s="2">
        <f t="shared" si="276"/>
        <v>3.1931762498818674</v>
      </c>
    </row>
    <row r="2245" spans="1:11" ht="13.5" x14ac:dyDescent="0.25">
      <c r="A2245" s="3">
        <v>45272</v>
      </c>
      <c r="B2245" s="2">
        <v>3.1695000000000002</v>
      </c>
      <c r="C2245" s="2">
        <f t="shared" si="277"/>
        <v>4.3400000000000105E-2</v>
      </c>
      <c r="D2245" s="2">
        <f t="shared" si="270"/>
        <v>3.1469200000000002</v>
      </c>
      <c r="E2245" s="2">
        <f t="shared" si="272"/>
        <v>3.1338999999999997</v>
      </c>
      <c r="F2245" s="2">
        <f t="shared" si="273"/>
        <v>3.1565050000000001</v>
      </c>
      <c r="G2245" s="2">
        <f t="shared" si="275"/>
        <v>3.1966339999999986</v>
      </c>
      <c r="H2245" s="2">
        <f t="shared" si="271"/>
        <v>3.1337914999999965</v>
      </c>
      <c r="I2245" s="2">
        <f t="array" ref="I2245">SUMPRODUCT(B2229:B2248, (ROW(B2229:B2248)-ROW(B2229)+1)) / (20*21/2)</f>
        <v>3.1388680952380952</v>
      </c>
      <c r="J2245" s="2">
        <f t="shared" si="274"/>
        <v>3.1541151109000114</v>
      </c>
      <c r="K2245" s="2">
        <f t="shared" si="276"/>
        <v>3.192247769494343</v>
      </c>
    </row>
    <row r="2246" spans="1:11" ht="13.5" x14ac:dyDescent="0.25">
      <c r="A2246" s="3">
        <v>45273</v>
      </c>
      <c r="B2246" s="2">
        <v>3.1261000000000001</v>
      </c>
      <c r="C2246" s="2">
        <f t="shared" si="277"/>
        <v>-4.3400000000000105E-2</v>
      </c>
      <c r="D2246" s="2">
        <f t="shared" ref="D2246:D2309" si="278">AVERAGE(B2242:B2246)</f>
        <v>3.13998</v>
      </c>
      <c r="E2246" s="2">
        <f t="shared" si="272"/>
        <v>3.1304300000000005</v>
      </c>
      <c r="F2246" s="2">
        <f t="shared" si="273"/>
        <v>3.1521600000000003</v>
      </c>
      <c r="G2246" s="2">
        <f t="shared" si="275"/>
        <v>3.1935079999999982</v>
      </c>
      <c r="H2246" s="2">
        <f t="shared" si="271"/>
        <v>3.1354734999999967</v>
      </c>
      <c r="I2246" s="2">
        <f t="array" ref="I2246">SUMPRODUCT(B2230:B2249, (ROW(B2230:B2249)-ROW(B2230)+1)) / (20*21/2)</f>
        <v>3.1370485714285716</v>
      </c>
      <c r="J2246" s="2">
        <f t="shared" si="274"/>
        <v>3.1514470051000103</v>
      </c>
      <c r="K2246" s="2">
        <f t="shared" si="276"/>
        <v>3.1896537393180941</v>
      </c>
    </row>
    <row r="2247" spans="1:11" ht="13.5" x14ac:dyDescent="0.25">
      <c r="A2247" s="3">
        <v>45274</v>
      </c>
      <c r="B2247" s="2">
        <v>3.1173999999999999</v>
      </c>
      <c r="C2247" s="2">
        <f t="shared" si="277"/>
        <v>-8.7000000000001521E-3</v>
      </c>
      <c r="D2247" s="2">
        <f t="shared" si="278"/>
        <v>3.13998</v>
      </c>
      <c r="E2247" s="2">
        <f t="shared" si="272"/>
        <v>3.1295600000000001</v>
      </c>
      <c r="F2247" s="2">
        <f t="shared" si="273"/>
        <v>3.1473799999999996</v>
      </c>
      <c r="G2247" s="2">
        <f t="shared" si="275"/>
        <v>3.1902079999999984</v>
      </c>
      <c r="H2247" s="2">
        <f t="shared" si="271"/>
        <v>3.1372734999999965</v>
      </c>
      <c r="I2247" s="2">
        <f t="array" ref="I2247">SUMPRODUCT(B2231:B2250, (ROW(B2231:B2250)-ROW(B2231)+1)) / (20*21/2)</f>
        <v>3.1356428571428578</v>
      </c>
      <c r="J2247" s="2">
        <f t="shared" si="274"/>
        <v>3.1482044331857235</v>
      </c>
      <c r="K2247" s="2">
        <f t="shared" si="276"/>
        <v>3.1868202593448358</v>
      </c>
    </row>
    <row r="2248" spans="1:11" ht="13.5" x14ac:dyDescent="0.25">
      <c r="A2248" s="3">
        <v>45275</v>
      </c>
      <c r="B2248" s="2">
        <v>3.1695000000000002</v>
      </c>
      <c r="C2248" s="2">
        <f t="shared" si="277"/>
        <v>5.2100000000000257E-2</v>
      </c>
      <c r="D2248" s="2">
        <f t="shared" si="278"/>
        <v>3.1417200000000003</v>
      </c>
      <c r="E2248" s="2">
        <f t="shared" si="272"/>
        <v>3.1364999999999998</v>
      </c>
      <c r="F2248" s="2">
        <f t="shared" si="273"/>
        <v>3.1452049999999998</v>
      </c>
      <c r="G2248" s="2">
        <f t="shared" si="275"/>
        <v>3.1879499999999985</v>
      </c>
      <c r="H2248" s="2">
        <f t="shared" si="271"/>
        <v>3.1392934999999973</v>
      </c>
      <c r="I2248" s="2">
        <f t="array" ref="I2248">SUMPRODUCT(B2232:B2251, (ROW(B2232:B2251)-ROW(B2232)+1)) / (20*21/2)</f>
        <v>3.1363080952380948</v>
      </c>
      <c r="J2248" s="2">
        <f t="shared" si="274"/>
        <v>3.1502325824061308</v>
      </c>
      <c r="K2248" s="2">
        <f t="shared" si="276"/>
        <v>3.1861410334881755</v>
      </c>
    </row>
    <row r="2249" spans="1:11" ht="13.5" x14ac:dyDescent="0.25">
      <c r="A2249" s="3">
        <v>45278</v>
      </c>
      <c r="B2249" s="2">
        <v>3.1261000000000001</v>
      </c>
      <c r="C2249" s="2">
        <f t="shared" si="277"/>
        <v>-4.3400000000000105E-2</v>
      </c>
      <c r="D2249" s="2">
        <f t="shared" si="278"/>
        <v>3.1417200000000003</v>
      </c>
      <c r="E2249" s="2">
        <f t="shared" si="272"/>
        <v>3.1382400000000001</v>
      </c>
      <c r="F2249" s="2">
        <f t="shared" si="273"/>
        <v>3.1408600000000004</v>
      </c>
      <c r="G2249" s="2">
        <f t="shared" si="275"/>
        <v>3.1851699999999989</v>
      </c>
      <c r="H2249" s="2">
        <f t="shared" si="271"/>
        <v>3.1412179999999972</v>
      </c>
      <c r="I2249" s="2">
        <f t="array" ref="I2249">SUMPRODUCT(B2233:B2252, (ROW(B2233:B2252)-ROW(B2233)+1)) / (20*21/2)</f>
        <v>3.1352333333333333</v>
      </c>
      <c r="J2249" s="2">
        <f t="shared" si="274"/>
        <v>3.1479342412245943</v>
      </c>
      <c r="K2249" s="2">
        <f t="shared" si="276"/>
        <v>3.183786483155306</v>
      </c>
    </row>
    <row r="2250" spans="1:11" ht="13.5" x14ac:dyDescent="0.25">
      <c r="A2250" s="3">
        <v>45279</v>
      </c>
      <c r="B2250" s="2">
        <v>3.1261000000000001</v>
      </c>
      <c r="C2250" s="2">
        <f t="shared" si="277"/>
        <v>0</v>
      </c>
      <c r="D2250" s="2">
        <f t="shared" si="278"/>
        <v>3.1330400000000003</v>
      </c>
      <c r="E2250" s="2">
        <f t="shared" si="272"/>
        <v>3.1399800000000004</v>
      </c>
      <c r="F2250" s="2">
        <f t="shared" si="273"/>
        <v>3.1365150000000002</v>
      </c>
      <c r="G2250" s="2">
        <f t="shared" si="275"/>
        <v>3.1823899999999994</v>
      </c>
      <c r="H2250" s="2">
        <f t="shared" ref="H2250:H2313" si="279">AVERAGE(B2051:B2250)</f>
        <v>3.143303999999997</v>
      </c>
      <c r="I2250" s="2">
        <f t="array" ref="I2250">SUMPRODUCT(B2234:B2253, (ROW(B2234:B2253)-ROW(B2234)+1)) / (20*21/2)</f>
        <v>3.1343652380952385</v>
      </c>
      <c r="J2250" s="2">
        <f t="shared" si="274"/>
        <v>3.1458547896793947</v>
      </c>
      <c r="K2250" s="2">
        <f t="shared" si="276"/>
        <v>3.1815242681296079</v>
      </c>
    </row>
    <row r="2251" spans="1:11" ht="13.5" x14ac:dyDescent="0.25">
      <c r="A2251" s="3">
        <v>45280</v>
      </c>
      <c r="B2251" s="2">
        <v>3.1435</v>
      </c>
      <c r="C2251" s="2">
        <f t="shared" si="277"/>
        <v>1.739999999999986E-2</v>
      </c>
      <c r="D2251" s="2">
        <f t="shared" si="278"/>
        <v>3.13652</v>
      </c>
      <c r="E2251" s="2">
        <f t="shared" si="272"/>
        <v>3.1382500000000002</v>
      </c>
      <c r="F2251" s="2">
        <f t="shared" si="273"/>
        <v>3.1373850000000005</v>
      </c>
      <c r="G2251" s="2">
        <f t="shared" si="275"/>
        <v>3.1801319999999986</v>
      </c>
      <c r="H2251" s="2">
        <f t="shared" si="279"/>
        <v>3.1454769999999974</v>
      </c>
      <c r="I2251" s="2">
        <f t="array" ref="I2251">SUMPRODUCT(B2235:B2254, (ROW(B2235:B2254)-ROW(B2235)+1)) / (20*21/2)</f>
        <v>3.1334971428571428</v>
      </c>
      <c r="J2251" s="2">
        <f t="shared" si="274"/>
        <v>3.145630523995643</v>
      </c>
      <c r="K2251" s="2">
        <f t="shared" si="276"/>
        <v>3.1800331203598193</v>
      </c>
    </row>
    <row r="2252" spans="1:11" ht="13.5" x14ac:dyDescent="0.25">
      <c r="A2252" s="3">
        <v>45281</v>
      </c>
      <c r="B2252" s="2">
        <v>3.1261000000000001</v>
      </c>
      <c r="C2252" s="2">
        <f t="shared" si="277"/>
        <v>-1.739999999999986E-2</v>
      </c>
      <c r="D2252" s="2">
        <f t="shared" si="278"/>
        <v>3.1382600000000003</v>
      </c>
      <c r="E2252" s="2">
        <f t="shared" ref="E2252:E2315" si="280">AVERAGE(B2243:B2252)</f>
        <v>3.1391200000000001</v>
      </c>
      <c r="F2252" s="2">
        <f t="shared" si="273"/>
        <v>3.1352150000000005</v>
      </c>
      <c r="G2252" s="2">
        <f t="shared" si="275"/>
        <v>3.177525999999999</v>
      </c>
      <c r="H2252" s="2">
        <f t="shared" si="279"/>
        <v>3.147764999999997</v>
      </c>
      <c r="I2252" s="2">
        <f t="array" ref="I2252">SUMPRODUCT(B2236:B2255, (ROW(B2236:B2255)-ROW(B2236)+1)) / (20*21/2)</f>
        <v>3.1327533333333339</v>
      </c>
      <c r="J2252" s="2">
        <f t="shared" si="274"/>
        <v>3.143770474091296</v>
      </c>
      <c r="K2252" s="2">
        <f t="shared" si="276"/>
        <v>3.1779180960319833</v>
      </c>
    </row>
    <row r="2253" spans="1:11" ht="13.5" x14ac:dyDescent="0.25">
      <c r="A2253" s="3">
        <v>45282</v>
      </c>
      <c r="B2253" s="2">
        <v>3.1261000000000001</v>
      </c>
      <c r="C2253" s="2">
        <f t="shared" si="277"/>
        <v>0</v>
      </c>
      <c r="D2253" s="2">
        <f t="shared" si="278"/>
        <v>3.1295799999999998</v>
      </c>
      <c r="E2253" s="2">
        <f t="shared" si="280"/>
        <v>3.1356500000000005</v>
      </c>
      <c r="F2253" s="2">
        <f t="shared" si="273"/>
        <v>3.1352150000000001</v>
      </c>
      <c r="G2253" s="2">
        <f t="shared" si="275"/>
        <v>3.174745999999999</v>
      </c>
      <c r="H2253" s="2">
        <f t="shared" si="279"/>
        <v>3.1498509999999968</v>
      </c>
      <c r="I2253" s="2">
        <f t="array" ref="I2253">SUMPRODUCT(B2237:B2256, (ROW(B2237:B2256)-ROW(B2237)+1)) / (20*21/2)</f>
        <v>3.1321338095238098</v>
      </c>
      <c r="J2253" s="2">
        <f t="shared" si="274"/>
        <v>3.1420875717968872</v>
      </c>
      <c r="K2253" s="2">
        <f t="shared" si="276"/>
        <v>3.1758860138346505</v>
      </c>
    </row>
    <row r="2254" spans="1:11" ht="13.5" x14ac:dyDescent="0.25">
      <c r="A2254" s="3">
        <v>45285</v>
      </c>
      <c r="B2254" s="2">
        <v>3.1261000000000001</v>
      </c>
      <c r="C2254" s="2">
        <f t="shared" si="277"/>
        <v>0</v>
      </c>
      <c r="D2254" s="2">
        <f t="shared" si="278"/>
        <v>3.1295800000000007</v>
      </c>
      <c r="E2254" s="2">
        <f t="shared" si="280"/>
        <v>3.1356500000000005</v>
      </c>
      <c r="F2254" s="2">
        <f t="shared" si="273"/>
        <v>3.1339100000000006</v>
      </c>
      <c r="G2254" s="2">
        <f t="shared" si="275"/>
        <v>3.1721399999999993</v>
      </c>
      <c r="H2254" s="2">
        <f t="shared" si="279"/>
        <v>3.1519369999999971</v>
      </c>
      <c r="I2254" s="2">
        <f t="array" ref="I2254">SUMPRODUCT(B2238:B2257, (ROW(B2238:B2257)-ROW(B2238)+1)) / (20*21/2)</f>
        <v>3.1316795238095243</v>
      </c>
      <c r="J2254" s="2">
        <f t="shared" si="274"/>
        <v>3.1405649459114695</v>
      </c>
      <c r="K2254" s="2">
        <f t="shared" si="276"/>
        <v>3.1739336211352525</v>
      </c>
    </row>
    <row r="2255" spans="1:11" ht="13.5" x14ac:dyDescent="0.25">
      <c r="A2255" s="3">
        <v>45286</v>
      </c>
      <c r="B2255" s="2">
        <v>3.1261000000000001</v>
      </c>
      <c r="C2255" s="2">
        <f t="shared" si="277"/>
        <v>0</v>
      </c>
      <c r="D2255" s="2">
        <f t="shared" si="278"/>
        <v>3.1295800000000007</v>
      </c>
      <c r="E2255" s="2">
        <f t="shared" si="280"/>
        <v>3.1313100000000005</v>
      </c>
      <c r="F2255" s="2">
        <f t="shared" si="273"/>
        <v>3.1326050000000003</v>
      </c>
      <c r="G2255" s="2">
        <f t="shared" si="275"/>
        <v>3.1695339999999992</v>
      </c>
      <c r="H2255" s="2">
        <f t="shared" si="279"/>
        <v>3.1539019999999964</v>
      </c>
      <c r="I2255" s="2">
        <f t="array" ref="I2255">SUMPRODUCT(B2239:B2258, (ROW(B2239:B2258)-ROW(B2239)+1)) / (20*21/2)</f>
        <v>3.1312252380952383</v>
      </c>
      <c r="J2255" s="2">
        <f t="shared" si="274"/>
        <v>3.1391873320151387</v>
      </c>
      <c r="K2255" s="2">
        <f t="shared" si="276"/>
        <v>3.1720577928554388</v>
      </c>
    </row>
    <row r="2256" spans="1:11" ht="13.5" x14ac:dyDescent="0.25">
      <c r="A2256" s="3">
        <v>45287</v>
      </c>
      <c r="B2256" s="2">
        <v>3.1261000000000001</v>
      </c>
      <c r="C2256" s="2">
        <f t="shared" si="277"/>
        <v>0</v>
      </c>
      <c r="D2256" s="2">
        <f t="shared" si="278"/>
        <v>3.1261000000000001</v>
      </c>
      <c r="E2256" s="2">
        <f t="shared" si="280"/>
        <v>3.1313100000000005</v>
      </c>
      <c r="F2256" s="2">
        <f t="shared" si="273"/>
        <v>3.1308700000000007</v>
      </c>
      <c r="G2256" s="2">
        <f t="shared" si="275"/>
        <v>3.1671019999999994</v>
      </c>
      <c r="H2256" s="2">
        <f t="shared" si="279"/>
        <v>3.1559879999999962</v>
      </c>
      <c r="I2256" s="2">
        <f t="array" ref="I2256">SUMPRODUCT(B2240:B2259, (ROW(B2240:B2259)-ROW(B2240)+1)) / (20*21/2)</f>
        <v>3.1331328571428569</v>
      </c>
      <c r="J2256" s="2">
        <f t="shared" si="274"/>
        <v>3.1379409194422685</v>
      </c>
      <c r="K2256" s="2">
        <f t="shared" si="276"/>
        <v>3.1702555264689511</v>
      </c>
    </row>
    <row r="2257" spans="1:11" ht="13.5" x14ac:dyDescent="0.25">
      <c r="A2257" s="3">
        <v>45288</v>
      </c>
      <c r="B2257" s="2">
        <v>3.1261000000000001</v>
      </c>
      <c r="C2257" s="2">
        <f t="shared" si="277"/>
        <v>0</v>
      </c>
      <c r="D2257" s="2">
        <f t="shared" si="278"/>
        <v>3.1261000000000001</v>
      </c>
      <c r="E2257" s="2">
        <f t="shared" si="280"/>
        <v>3.1321800000000009</v>
      </c>
      <c r="F2257" s="2">
        <f t="shared" si="273"/>
        <v>3.1308700000000007</v>
      </c>
      <c r="G2257" s="2">
        <f t="shared" si="275"/>
        <v>3.1646699999999996</v>
      </c>
      <c r="H2257" s="2">
        <f t="shared" si="279"/>
        <v>3.1580739999999965</v>
      </c>
      <c r="I2257" s="2">
        <f t="array" ref="I2257">SUMPRODUCT(B2241:B2260, (ROW(B2241:B2260)-ROW(B2241)+1)) / (20*21/2)</f>
        <v>3.136480952380952</v>
      </c>
      <c r="J2257" s="2">
        <f t="shared" si="274"/>
        <v>3.1368132128287192</v>
      </c>
      <c r="K2257" s="2">
        <f t="shared" si="276"/>
        <v>3.1685239371956588</v>
      </c>
    </row>
    <row r="2258" spans="1:11" ht="13.5" x14ac:dyDescent="0.25">
      <c r="A2258" s="3">
        <v>45289</v>
      </c>
      <c r="B2258" s="2">
        <v>3.1261000000000001</v>
      </c>
      <c r="C2258" s="2">
        <f t="shared" si="277"/>
        <v>0</v>
      </c>
      <c r="D2258" s="2">
        <f t="shared" si="278"/>
        <v>3.1261000000000001</v>
      </c>
      <c r="E2258" s="2">
        <f t="shared" si="280"/>
        <v>3.1278400000000004</v>
      </c>
      <c r="F2258" s="2">
        <f t="shared" si="273"/>
        <v>3.1321700000000003</v>
      </c>
      <c r="G2258" s="2">
        <f t="shared" si="275"/>
        <v>3.1622379999999999</v>
      </c>
      <c r="H2258" s="2">
        <f t="shared" si="279"/>
        <v>3.1600389999999958</v>
      </c>
      <c r="I2258" s="2">
        <f t="array" ref="I2258">SUMPRODUCT(B2242:B2261, (ROW(B2242:B2261)-ROW(B2242)+1)) / (20*21/2)</f>
        <v>3.1395395238095238</v>
      </c>
      <c r="J2258" s="2">
        <f t="shared" si="274"/>
        <v>3.1357929068450314</v>
      </c>
      <c r="K2258" s="2">
        <f t="shared" si="276"/>
        <v>3.1668602533840646</v>
      </c>
    </row>
    <row r="2259" spans="1:11" ht="13.5" x14ac:dyDescent="0.25">
      <c r="A2259" s="3">
        <v>45293</v>
      </c>
      <c r="B2259" s="2">
        <v>3.1522000000000001</v>
      </c>
      <c r="C2259" s="2">
        <f t="shared" si="277"/>
        <v>2.6100000000000012E-2</v>
      </c>
      <c r="D2259" s="2">
        <f t="shared" si="278"/>
        <v>3.1313200000000001</v>
      </c>
      <c r="E2259" s="2">
        <f t="shared" si="280"/>
        <v>3.1304500000000006</v>
      </c>
      <c r="F2259" s="2">
        <f t="shared" si="273"/>
        <v>3.1343450000000006</v>
      </c>
      <c r="G2259" s="2">
        <f t="shared" si="275"/>
        <v>3.1603279999999994</v>
      </c>
      <c r="H2259" s="2">
        <f t="shared" si="279"/>
        <v>3.1620534999999963</v>
      </c>
      <c r="I2259" s="2">
        <f t="array" ref="I2259">SUMPRODUCT(B2243:B2262, (ROW(B2243:B2262)-ROW(B2243)+1)) / (20*21/2)</f>
        <v>3.1425566666666667</v>
      </c>
      <c r="J2259" s="2">
        <f t="shared" si="274"/>
        <v>3.1373554871455047</v>
      </c>
      <c r="K2259" s="2">
        <f t="shared" si="276"/>
        <v>3.1662853414866503</v>
      </c>
    </row>
    <row r="2260" spans="1:11" ht="13.5" x14ac:dyDescent="0.25">
      <c r="A2260" s="3">
        <v>45294</v>
      </c>
      <c r="B2260" s="2">
        <v>3.1695000000000002</v>
      </c>
      <c r="C2260" s="2">
        <f t="shared" si="277"/>
        <v>1.7300000000000093E-2</v>
      </c>
      <c r="D2260" s="2">
        <f t="shared" si="278"/>
        <v>3.1399999999999997</v>
      </c>
      <c r="E2260" s="2">
        <f t="shared" si="280"/>
        <v>3.1347900000000006</v>
      </c>
      <c r="F2260" s="2">
        <f t="shared" ref="F2260:F2323" si="281">AVERAGE(B2241:B2260)</f>
        <v>3.1373850000000005</v>
      </c>
      <c r="G2260" s="2">
        <f t="shared" si="275"/>
        <v>3.1594579999999994</v>
      </c>
      <c r="H2260" s="2">
        <f t="shared" si="279"/>
        <v>3.1645184999999958</v>
      </c>
      <c r="I2260" s="2">
        <f t="array" ref="I2260">SUMPRODUCT(B2244:B2263, (ROW(B2244:B2263)-ROW(B2244)+1)) / (20*21/2)</f>
        <v>3.1453257142857143</v>
      </c>
      <c r="J2260" s="2">
        <f t="shared" si="274"/>
        <v>3.1404168693221237</v>
      </c>
      <c r="K2260" s="2">
        <f t="shared" si="276"/>
        <v>3.1664114065263895</v>
      </c>
    </row>
    <row r="2261" spans="1:11" ht="13.5" x14ac:dyDescent="0.25">
      <c r="A2261" s="3">
        <v>45295</v>
      </c>
      <c r="B2261" s="2">
        <v>3.1695000000000002</v>
      </c>
      <c r="C2261" s="2">
        <f t="shared" si="277"/>
        <v>0</v>
      </c>
      <c r="D2261" s="2">
        <f t="shared" si="278"/>
        <v>3.1486800000000001</v>
      </c>
      <c r="E2261" s="2">
        <f t="shared" si="280"/>
        <v>3.1373900000000003</v>
      </c>
      <c r="F2261" s="2">
        <f t="shared" si="281"/>
        <v>3.1378200000000005</v>
      </c>
      <c r="G2261" s="2">
        <f t="shared" si="275"/>
        <v>3.158588</v>
      </c>
      <c r="H2261" s="2">
        <f t="shared" si="279"/>
        <v>3.1668619999999952</v>
      </c>
      <c r="I2261" s="2">
        <f t="array" ref="I2261">SUMPRODUCT(B2245:B2264, (ROW(B2245:B2264)-ROW(B2245)+1)) / (20*21/2)</f>
        <v>3.1472247619047624</v>
      </c>
      <c r="J2261" s="2">
        <f t="shared" ref="J2261:J2324" si="282">$J$4*B2261+J2260*(1-$J$4)</f>
        <v>3.1431866912914455</v>
      </c>
      <c r="K2261" s="2">
        <f t="shared" si="276"/>
        <v>3.1665325278390801</v>
      </c>
    </row>
    <row r="2262" spans="1:11" ht="13.5" x14ac:dyDescent="0.25">
      <c r="A2262" s="3">
        <v>45296</v>
      </c>
      <c r="B2262" s="2">
        <v>3.1695000000000002</v>
      </c>
      <c r="C2262" s="2">
        <f t="shared" si="277"/>
        <v>0</v>
      </c>
      <c r="D2262" s="2">
        <f t="shared" si="278"/>
        <v>3.1573599999999997</v>
      </c>
      <c r="E2262" s="2">
        <f t="shared" si="280"/>
        <v>3.1417299999999999</v>
      </c>
      <c r="F2262" s="2">
        <f t="shared" si="281"/>
        <v>3.140425</v>
      </c>
      <c r="G2262" s="2">
        <f t="shared" si="275"/>
        <v>3.157718</v>
      </c>
      <c r="H2262" s="2">
        <f t="shared" si="279"/>
        <v>3.1691649999999951</v>
      </c>
      <c r="I2262" s="2">
        <f t="array" ref="I2262">SUMPRODUCT(B2246:B2265, (ROW(B2246:B2265)-ROW(B2246)+1)) / (20*21/2)</f>
        <v>3.1382157142857148</v>
      </c>
      <c r="J2262" s="2">
        <f t="shared" si="282"/>
        <v>3.1456927206922605</v>
      </c>
      <c r="K2262" s="2">
        <f t="shared" si="276"/>
        <v>3.1666488992963711</v>
      </c>
    </row>
    <row r="2263" spans="1:11" ht="13.5" x14ac:dyDescent="0.25">
      <c r="A2263" s="3">
        <v>45299</v>
      </c>
      <c r="B2263" s="2">
        <v>3.1695000000000002</v>
      </c>
      <c r="C2263" s="2">
        <f t="shared" si="277"/>
        <v>0</v>
      </c>
      <c r="D2263" s="2">
        <f t="shared" si="278"/>
        <v>3.1660399999999997</v>
      </c>
      <c r="E2263" s="2">
        <f t="shared" si="280"/>
        <v>3.1460699999999999</v>
      </c>
      <c r="F2263" s="2">
        <f t="shared" si="281"/>
        <v>3.1408600000000004</v>
      </c>
      <c r="G2263" s="2">
        <f t="shared" si="275"/>
        <v>3.1577179999999991</v>
      </c>
      <c r="H2263" s="2">
        <f t="shared" si="279"/>
        <v>3.1714679999999955</v>
      </c>
      <c r="I2263" s="2">
        <f t="array" ref="I2263">SUMPRODUCT(B2247:B2266, (ROW(B2247:B2266)-ROW(B2247)+1)) / (20*21/2)</f>
        <v>3.1397090476190481</v>
      </c>
      <c r="J2263" s="2">
        <f t="shared" si="282"/>
        <v>3.1479600806263313</v>
      </c>
      <c r="K2263" s="2">
        <f t="shared" si="276"/>
        <v>3.1667607071671013</v>
      </c>
    </row>
    <row r="2264" spans="1:11" ht="13.5" x14ac:dyDescent="0.25">
      <c r="A2264" s="3">
        <v>45300</v>
      </c>
      <c r="B2264" s="2">
        <v>3.1608000000000001</v>
      </c>
      <c r="C2264" s="2">
        <f t="shared" si="277"/>
        <v>-8.7000000000001521E-3</v>
      </c>
      <c r="D2264" s="2">
        <f t="shared" si="278"/>
        <v>3.1677600000000004</v>
      </c>
      <c r="E2264" s="2">
        <f t="shared" si="280"/>
        <v>3.1495399999999996</v>
      </c>
      <c r="F2264" s="2">
        <f t="shared" si="281"/>
        <v>3.1425950000000005</v>
      </c>
      <c r="G2264" s="2">
        <f t="shared" si="275"/>
        <v>3.1568479999999992</v>
      </c>
      <c r="H2264" s="2">
        <f t="shared" si="279"/>
        <v>3.1737274999999947</v>
      </c>
      <c r="I2264" s="2">
        <f t="array" ref="I2264">SUMPRODUCT(B2248:B2267, (ROW(B2248:B2267)-ROW(B2248)+1)) / (20*21/2)</f>
        <v>3.1385923809523812</v>
      </c>
      <c r="J2264" s="2">
        <f t="shared" si="282"/>
        <v>3.1491829300904906</v>
      </c>
      <c r="K2264" s="2">
        <f t="shared" si="276"/>
        <v>3.1665269539448624</v>
      </c>
    </row>
    <row r="2265" spans="1:11" ht="13.5" x14ac:dyDescent="0.25">
      <c r="A2265" s="3">
        <v>45301</v>
      </c>
      <c r="B2265" s="2">
        <v>3.048</v>
      </c>
      <c r="C2265" s="2">
        <f t="shared" si="277"/>
        <v>-0.11280000000000001</v>
      </c>
      <c r="D2265" s="2">
        <f t="shared" si="278"/>
        <v>3.1434600000000001</v>
      </c>
      <c r="E2265" s="2">
        <f t="shared" si="280"/>
        <v>3.1417299999999999</v>
      </c>
      <c r="F2265" s="2">
        <f t="shared" si="281"/>
        <v>3.1365200000000004</v>
      </c>
      <c r="G2265" s="2">
        <f t="shared" si="275"/>
        <v>3.1537219999999992</v>
      </c>
      <c r="H2265" s="2">
        <f t="shared" si="279"/>
        <v>3.175422999999995</v>
      </c>
      <c r="I2265" s="2">
        <f t="array" ref="I2265">SUMPRODUCT(B2249:B2268, (ROW(B2249:B2268)-ROW(B2249)+1)) / (20*21/2)</f>
        <v>3.136605714285714</v>
      </c>
      <c r="J2265" s="2">
        <f t="shared" si="282"/>
        <v>3.139546460558063</v>
      </c>
      <c r="K2265" s="2">
        <f t="shared" si="276"/>
        <v>3.1618788381038874</v>
      </c>
    </row>
    <row r="2266" spans="1:11" ht="13.5" x14ac:dyDescent="0.25">
      <c r="A2266" s="3">
        <v>45302</v>
      </c>
      <c r="B2266" s="2">
        <v>3.1522000000000001</v>
      </c>
      <c r="C2266" s="2">
        <f t="shared" si="277"/>
        <v>0.10420000000000007</v>
      </c>
      <c r="D2266" s="2">
        <f t="shared" si="278"/>
        <v>3.14</v>
      </c>
      <c r="E2266" s="2">
        <f t="shared" si="280"/>
        <v>3.1443400000000006</v>
      </c>
      <c r="F2266" s="2">
        <f t="shared" si="281"/>
        <v>3.1378250000000003</v>
      </c>
      <c r="G2266" s="2">
        <f t="shared" si="275"/>
        <v>3.1526799999999984</v>
      </c>
      <c r="H2266" s="2">
        <f t="shared" si="279"/>
        <v>3.1776394999999957</v>
      </c>
      <c r="I2266" s="2">
        <f t="array" ref="I2266">SUMPRODUCT(B2250:B2269, (ROW(B2250:B2269)-ROW(B2250)+1)) / (20*21/2)</f>
        <v>3.1390004761904762</v>
      </c>
      <c r="J2266" s="2">
        <f t="shared" si="282"/>
        <v>3.1407515595525335</v>
      </c>
      <c r="K2266" s="2">
        <f t="shared" si="276"/>
        <v>3.1614992758253035</v>
      </c>
    </row>
    <row r="2267" spans="1:11" ht="13.5" x14ac:dyDescent="0.25">
      <c r="A2267" s="3">
        <v>45303</v>
      </c>
      <c r="B2267" s="2">
        <v>3.1261000000000001</v>
      </c>
      <c r="C2267" s="2">
        <f t="shared" si="277"/>
        <v>-2.6100000000000012E-2</v>
      </c>
      <c r="D2267" s="2">
        <f t="shared" si="278"/>
        <v>3.1313200000000001</v>
      </c>
      <c r="E2267" s="2">
        <f t="shared" si="280"/>
        <v>3.1443400000000006</v>
      </c>
      <c r="F2267" s="2">
        <f t="shared" si="281"/>
        <v>3.1382600000000003</v>
      </c>
      <c r="G2267" s="2">
        <f t="shared" si="275"/>
        <v>3.1519859999999991</v>
      </c>
      <c r="H2267" s="2">
        <f t="shared" si="279"/>
        <v>3.1797254999999955</v>
      </c>
      <c r="I2267" s="2">
        <f t="array" ref="I2267">SUMPRODUCT(B2251:B2270, (ROW(B2251:B2270)-ROW(B2251)+1)) / (20*21/2)</f>
        <v>3.1395823809523811</v>
      </c>
      <c r="J2267" s="2">
        <f t="shared" si="282"/>
        <v>3.1393561729284825</v>
      </c>
      <c r="K2267" s="2">
        <f t="shared" si="276"/>
        <v>3.1601110689301937</v>
      </c>
    </row>
    <row r="2268" spans="1:11" ht="13.5" x14ac:dyDescent="0.25">
      <c r="A2268" s="3">
        <v>45306</v>
      </c>
      <c r="B2268" s="2">
        <v>3.1173999999999999</v>
      </c>
      <c r="C2268" s="2">
        <f t="shared" si="277"/>
        <v>-8.7000000000001521E-3</v>
      </c>
      <c r="D2268" s="2">
        <f t="shared" si="278"/>
        <v>3.1209000000000002</v>
      </c>
      <c r="E2268" s="2">
        <f t="shared" si="280"/>
        <v>3.1434700000000002</v>
      </c>
      <c r="F2268" s="2">
        <f t="shared" si="281"/>
        <v>3.1356550000000007</v>
      </c>
      <c r="G2268" s="2">
        <f t="shared" si="275"/>
        <v>3.151117999999999</v>
      </c>
      <c r="H2268" s="2">
        <f t="shared" si="279"/>
        <v>3.1813639999999954</v>
      </c>
      <c r="I2268" s="2">
        <f t="array" ref="I2268">SUMPRODUCT(B2252:B2271, (ROW(B2252:B2271)-ROW(B2252)+1)) / (20*21/2)</f>
        <v>3.142557619047619</v>
      </c>
      <c r="J2268" s="2">
        <f t="shared" si="282"/>
        <v>3.1372651088400554</v>
      </c>
      <c r="K2268" s="2">
        <f t="shared" si="276"/>
        <v>3.1584361250505784</v>
      </c>
    </row>
    <row r="2269" spans="1:11" ht="13.5" x14ac:dyDescent="0.25">
      <c r="A2269" s="3">
        <v>45307</v>
      </c>
      <c r="B2269" s="2">
        <v>3.1608000000000001</v>
      </c>
      <c r="C2269" s="2">
        <f t="shared" si="277"/>
        <v>4.3400000000000105E-2</v>
      </c>
      <c r="D2269" s="2">
        <f t="shared" si="278"/>
        <v>3.1208999999999998</v>
      </c>
      <c r="E2269" s="2">
        <f t="shared" si="280"/>
        <v>3.1443300000000001</v>
      </c>
      <c r="F2269" s="2">
        <f t="shared" si="281"/>
        <v>3.1373900000000008</v>
      </c>
      <c r="G2269" s="2">
        <f t="shared" si="275"/>
        <v>3.1511179999999985</v>
      </c>
      <c r="H2269" s="2">
        <f t="shared" si="279"/>
        <v>3.1830979999999953</v>
      </c>
      <c r="I2269" s="2">
        <f t="array" ref="I2269">SUMPRODUCT(B2253:B2272, (ROW(B2253:B2272)-ROW(B2253)+1)) / (20*21/2)</f>
        <v>3.1454090476190482</v>
      </c>
      <c r="J2269" s="2">
        <f t="shared" si="282"/>
        <v>3.1395065270457643</v>
      </c>
      <c r="K2269" s="2">
        <f t="shared" si="276"/>
        <v>3.158528826028987</v>
      </c>
    </row>
    <row r="2270" spans="1:11" ht="13.5" x14ac:dyDescent="0.25">
      <c r="A2270" s="3">
        <v>45308</v>
      </c>
      <c r="B2270" s="2">
        <v>3.1435</v>
      </c>
      <c r="C2270" s="2">
        <f t="shared" si="277"/>
        <v>-1.7300000000000093E-2</v>
      </c>
      <c r="D2270" s="2">
        <f t="shared" si="278"/>
        <v>3.1399999999999997</v>
      </c>
      <c r="E2270" s="2">
        <f t="shared" si="280"/>
        <v>3.1417299999999999</v>
      </c>
      <c r="F2270" s="2">
        <f t="shared" si="281"/>
        <v>3.1382600000000007</v>
      </c>
      <c r="G2270" s="2">
        <f t="shared" si="275"/>
        <v>3.1502499999999984</v>
      </c>
      <c r="H2270" s="2">
        <f t="shared" si="279"/>
        <v>3.1847454999999965</v>
      </c>
      <c r="I2270" s="2">
        <f t="array" ref="I2270">SUMPRODUCT(B2254:B2273, (ROW(B2254:B2273)-ROW(B2254)+1)) / (20*21/2)</f>
        <v>3.1480538095238093</v>
      </c>
      <c r="J2270" s="2">
        <f t="shared" si="282"/>
        <v>3.1398868578033108</v>
      </c>
      <c r="K2270" s="2">
        <f t="shared" si="276"/>
        <v>3.1579394603023601</v>
      </c>
    </row>
    <row r="2271" spans="1:11" ht="13.5" x14ac:dyDescent="0.25">
      <c r="A2271" s="3">
        <v>45309</v>
      </c>
      <c r="B2271" s="2">
        <v>3.1695000000000002</v>
      </c>
      <c r="C2271" s="2">
        <f t="shared" si="277"/>
        <v>2.6000000000000245E-2</v>
      </c>
      <c r="D2271" s="2">
        <f t="shared" si="278"/>
        <v>3.1434599999999997</v>
      </c>
      <c r="E2271" s="2">
        <f t="shared" si="280"/>
        <v>3.1417299999999999</v>
      </c>
      <c r="F2271" s="2">
        <f t="shared" si="281"/>
        <v>3.1395600000000004</v>
      </c>
      <c r="G2271" s="2">
        <f t="shared" si="275"/>
        <v>3.1505959999999984</v>
      </c>
      <c r="H2271" s="2">
        <f t="shared" si="279"/>
        <v>3.1866039999999964</v>
      </c>
      <c r="I2271" s="2">
        <f t="array" ref="I2271">SUMPRODUCT(B2255:B2274, (ROW(B2255:B2274)-ROW(B2255)+1)) / (20*21/2)</f>
        <v>3.1463585714285718</v>
      </c>
      <c r="J2271" s="2">
        <f t="shared" si="282"/>
        <v>3.1427071570601384</v>
      </c>
      <c r="K2271" s="2">
        <f t="shared" si="276"/>
        <v>3.1583928148003069</v>
      </c>
    </row>
    <row r="2272" spans="1:11" ht="13.5" x14ac:dyDescent="0.25">
      <c r="A2272" s="3">
        <v>45310</v>
      </c>
      <c r="B2272" s="2">
        <v>3.1695000000000002</v>
      </c>
      <c r="C2272" s="2">
        <f t="shared" si="277"/>
        <v>0</v>
      </c>
      <c r="D2272" s="2">
        <f t="shared" si="278"/>
        <v>3.1521400000000002</v>
      </c>
      <c r="E2272" s="2">
        <f t="shared" si="280"/>
        <v>3.1417299999999999</v>
      </c>
      <c r="F2272" s="2">
        <f t="shared" si="281"/>
        <v>3.1417300000000008</v>
      </c>
      <c r="G2272" s="2">
        <f t="shared" si="275"/>
        <v>3.1502479999999986</v>
      </c>
      <c r="H2272" s="2">
        <f t="shared" si="279"/>
        <v>3.188462499999996</v>
      </c>
      <c r="I2272" s="2">
        <f t="array" ref="I2272">SUMPRODUCT(B2256:B2275, (ROW(B2256:B2275)-ROW(B2256)+1)) / (20*21/2)</f>
        <v>3.1479680952380953</v>
      </c>
      <c r="J2272" s="2">
        <f t="shared" si="282"/>
        <v>3.1452588563877444</v>
      </c>
      <c r="K2272" s="2">
        <f t="shared" si="276"/>
        <v>3.1588283906904908</v>
      </c>
    </row>
    <row r="2273" spans="1:11" ht="13.5" x14ac:dyDescent="0.25">
      <c r="A2273" s="3">
        <v>45313</v>
      </c>
      <c r="B2273" s="2">
        <v>3.1695000000000002</v>
      </c>
      <c r="C2273" s="2">
        <f t="shared" si="277"/>
        <v>0</v>
      </c>
      <c r="D2273" s="2">
        <f t="shared" si="278"/>
        <v>3.16256</v>
      </c>
      <c r="E2273" s="2">
        <f t="shared" si="280"/>
        <v>3.1417299999999999</v>
      </c>
      <c r="F2273" s="2">
        <f t="shared" si="281"/>
        <v>3.1439000000000004</v>
      </c>
      <c r="G2273" s="2">
        <f t="shared" si="275"/>
        <v>3.1493779999999987</v>
      </c>
      <c r="H2273" s="2">
        <f t="shared" si="279"/>
        <v>3.190320999999996</v>
      </c>
      <c r="I2273" s="2">
        <f t="array" ref="I2273">SUMPRODUCT(B2257:B2276, (ROW(B2257:B2276)-ROW(B2257)+1)) / (20*21/2)</f>
        <v>3.1494123809523811</v>
      </c>
      <c r="J2273" s="2">
        <f t="shared" si="282"/>
        <v>3.1475675367317688</v>
      </c>
      <c r="K2273" s="2">
        <f t="shared" si="276"/>
        <v>3.1592468851732165</v>
      </c>
    </row>
    <row r="2274" spans="1:11" ht="13.5" x14ac:dyDescent="0.25">
      <c r="A2274" s="3">
        <v>45314</v>
      </c>
      <c r="B2274" s="2">
        <v>3.1261000000000001</v>
      </c>
      <c r="C2274" s="2">
        <f t="shared" si="277"/>
        <v>-4.3400000000000105E-2</v>
      </c>
      <c r="D2274" s="2">
        <f t="shared" si="278"/>
        <v>3.1556200000000003</v>
      </c>
      <c r="E2274" s="2">
        <f t="shared" si="280"/>
        <v>3.1382599999999998</v>
      </c>
      <c r="F2274" s="2">
        <f t="shared" si="281"/>
        <v>3.1438999999999999</v>
      </c>
      <c r="G2274" s="2">
        <f t="shared" si="275"/>
        <v>3.1476399999999982</v>
      </c>
      <c r="H2274" s="2">
        <f t="shared" si="279"/>
        <v>3.1920029999999961</v>
      </c>
      <c r="I2274" s="2">
        <f t="array" ref="I2274">SUMPRODUCT(B2258:B2277, (ROW(B2258:B2277)-ROW(B2258)+1)) / (20*21/2)</f>
        <v>3.1473866666666672</v>
      </c>
      <c r="J2274" s="2">
        <f t="shared" si="282"/>
        <v>3.1455230094239814</v>
      </c>
      <c r="K2274" s="2">
        <f t="shared" si="276"/>
        <v>3.1579470073232865</v>
      </c>
    </row>
    <row r="2275" spans="1:11" ht="13.5" x14ac:dyDescent="0.25">
      <c r="A2275" s="3">
        <v>45315</v>
      </c>
      <c r="B2275" s="2">
        <v>3.1608000000000001</v>
      </c>
      <c r="C2275" s="2">
        <f t="shared" si="277"/>
        <v>3.4699999999999953E-2</v>
      </c>
      <c r="D2275" s="2">
        <f t="shared" si="278"/>
        <v>3.1590800000000003</v>
      </c>
      <c r="E2275" s="2">
        <f t="shared" si="280"/>
        <v>3.1495399999999996</v>
      </c>
      <c r="F2275" s="2">
        <f t="shared" si="281"/>
        <v>3.1456350000000004</v>
      </c>
      <c r="G2275" s="2">
        <f t="shared" si="275"/>
        <v>3.1471179999999985</v>
      </c>
      <c r="H2275" s="2">
        <f t="shared" si="279"/>
        <v>3.1938179999999958</v>
      </c>
      <c r="I2275" s="2">
        <f t="array" ref="I2275">SUMPRODUCT(B2259:B2278, (ROW(B2259:B2278)-ROW(B2259)+1)) / (20*21/2)</f>
        <v>3.1453609523809529</v>
      </c>
      <c r="J2275" s="2">
        <f t="shared" si="282"/>
        <v>3.146977960907412</v>
      </c>
      <c r="K2275" s="2">
        <f t="shared" si="276"/>
        <v>3.1580588893890402</v>
      </c>
    </row>
    <row r="2276" spans="1:11" ht="13.5" x14ac:dyDescent="0.25">
      <c r="A2276" s="3">
        <v>45316</v>
      </c>
      <c r="B2276" s="2">
        <v>3.1608000000000001</v>
      </c>
      <c r="C2276" s="2">
        <f t="shared" si="277"/>
        <v>0</v>
      </c>
      <c r="D2276" s="2">
        <f t="shared" si="278"/>
        <v>3.15734</v>
      </c>
      <c r="E2276" s="2">
        <f t="shared" si="280"/>
        <v>3.1503999999999999</v>
      </c>
      <c r="F2276" s="2">
        <f t="shared" si="281"/>
        <v>3.1473700000000009</v>
      </c>
      <c r="G2276" s="2">
        <f t="shared" si="275"/>
        <v>3.1460739999999983</v>
      </c>
      <c r="H2276" s="2">
        <f t="shared" si="279"/>
        <v>3.1955519999999962</v>
      </c>
      <c r="I2276" s="2">
        <f t="array" ref="I2276">SUMPRODUCT(B2260:B2279, (ROW(B2260:B2279)-ROW(B2260)+1)) / (20*21/2)</f>
        <v>3.1458209523809528</v>
      </c>
      <c r="J2276" s="2">
        <f t="shared" si="282"/>
        <v>3.1482943455828964</v>
      </c>
      <c r="K2276" s="2">
        <f t="shared" si="276"/>
        <v>3.1581663839228034</v>
      </c>
    </row>
    <row r="2277" spans="1:11" ht="13.5" x14ac:dyDescent="0.25">
      <c r="A2277" s="3">
        <v>45317</v>
      </c>
      <c r="B2277" s="2">
        <v>3.1261000000000001</v>
      </c>
      <c r="C2277" s="2">
        <f t="shared" si="277"/>
        <v>-3.4699999999999953E-2</v>
      </c>
      <c r="D2277" s="2">
        <f t="shared" si="278"/>
        <v>3.1486600000000005</v>
      </c>
      <c r="E2277" s="2">
        <f t="shared" si="280"/>
        <v>3.1504000000000003</v>
      </c>
      <c r="F2277" s="2">
        <f t="shared" si="281"/>
        <v>3.1473700000000004</v>
      </c>
      <c r="G2277" s="2">
        <f t="shared" si="275"/>
        <v>3.1443359999999978</v>
      </c>
      <c r="H2277" s="2">
        <f t="shared" si="279"/>
        <v>3.1971124999999962</v>
      </c>
      <c r="I2277" s="2">
        <f t="array" ref="I2277">SUMPRODUCT(B2261:B2280, (ROW(B2261:B2280)-ROW(B2261)+1)) / (20*21/2)</f>
        <v>3.1454523809523809</v>
      </c>
      <c r="J2277" s="2">
        <f t="shared" si="282"/>
        <v>3.1461805983845252</v>
      </c>
      <c r="K2277" s="2">
        <f t="shared" si="276"/>
        <v>3.156908878670929</v>
      </c>
    </row>
    <row r="2278" spans="1:11" ht="13.5" x14ac:dyDescent="0.25">
      <c r="A2278" s="3">
        <v>45320</v>
      </c>
      <c r="B2278" s="2">
        <v>3.1261000000000001</v>
      </c>
      <c r="C2278" s="2">
        <f t="shared" si="277"/>
        <v>0</v>
      </c>
      <c r="D2278" s="2">
        <f t="shared" si="278"/>
        <v>3.1399800000000004</v>
      </c>
      <c r="E2278" s="2">
        <f t="shared" si="280"/>
        <v>3.1512700000000002</v>
      </c>
      <c r="F2278" s="2">
        <f t="shared" si="281"/>
        <v>3.1473700000000004</v>
      </c>
      <c r="G2278" s="2">
        <f t="shared" si="275"/>
        <v>3.1425979999999987</v>
      </c>
      <c r="H2278" s="2">
        <f t="shared" si="279"/>
        <v>3.1986729999999959</v>
      </c>
      <c r="I2278" s="2">
        <f t="array" ref="I2278">SUMPRODUCT(B2262:B2281, (ROW(B2262:B2281)-ROW(B2262)+1)) / (20*21/2)</f>
        <v>3.145207619047619</v>
      </c>
      <c r="J2278" s="2">
        <f t="shared" si="282"/>
        <v>3.1442681604431417</v>
      </c>
      <c r="K2278" s="2">
        <f t="shared" si="276"/>
        <v>3.1557006873505005</v>
      </c>
    </row>
    <row r="2279" spans="1:11" ht="13.5" x14ac:dyDescent="0.25">
      <c r="A2279" s="3">
        <v>45321</v>
      </c>
      <c r="B2279" s="2">
        <v>3.1522000000000001</v>
      </c>
      <c r="C2279" s="2">
        <f t="shared" si="277"/>
        <v>2.6100000000000012E-2</v>
      </c>
      <c r="D2279" s="2">
        <f t="shared" si="278"/>
        <v>3.1452000000000004</v>
      </c>
      <c r="E2279" s="2">
        <f t="shared" si="280"/>
        <v>3.1504100000000008</v>
      </c>
      <c r="F2279" s="2">
        <f t="shared" si="281"/>
        <v>3.1473700000000004</v>
      </c>
      <c r="G2279" s="2">
        <f t="shared" si="275"/>
        <v>3.1413819999999988</v>
      </c>
      <c r="H2279" s="2">
        <f t="shared" si="279"/>
        <v>3.200363999999996</v>
      </c>
      <c r="I2279" s="2">
        <f t="array" ref="I2279">SUMPRODUCT(B2263:B2282, (ROW(B2263:B2282)-ROW(B2263)+1)) / (20*21/2)</f>
        <v>3.1450866666666664</v>
      </c>
      <c r="J2279" s="2">
        <f t="shared" si="282"/>
        <v>3.1450235737342713</v>
      </c>
      <c r="K2279" s="2">
        <f t="shared" si="276"/>
        <v>3.1555634054936181</v>
      </c>
    </row>
    <row r="2280" spans="1:11" ht="13.5" x14ac:dyDescent="0.25">
      <c r="A2280" s="3">
        <v>45322</v>
      </c>
      <c r="B2280" s="2">
        <v>3.1435</v>
      </c>
      <c r="C2280" s="2">
        <f t="shared" si="277"/>
        <v>-8.7000000000001521E-3</v>
      </c>
      <c r="D2280" s="2">
        <f t="shared" si="278"/>
        <v>3.14174</v>
      </c>
      <c r="E2280" s="2">
        <f t="shared" si="280"/>
        <v>3.1504100000000004</v>
      </c>
      <c r="F2280" s="2">
        <f t="shared" si="281"/>
        <v>3.1460700000000008</v>
      </c>
      <c r="G2280" s="2">
        <f t="shared" si="275"/>
        <v>3.1399919999999986</v>
      </c>
      <c r="H2280" s="2">
        <f t="shared" si="279"/>
        <v>3.2020114999999958</v>
      </c>
      <c r="I2280" s="2">
        <f t="array" ref="I2280">SUMPRODUCT(B2264:B2283, (ROW(B2264:B2283)-ROW(B2264)+1)) / (20*21/2)</f>
        <v>3.1459180952380952</v>
      </c>
      <c r="J2280" s="2">
        <f t="shared" si="282"/>
        <v>3.1448784714738647</v>
      </c>
      <c r="K2280" s="2">
        <f t="shared" si="276"/>
        <v>3.1550903307683784</v>
      </c>
    </row>
    <row r="2281" spans="1:11" ht="13.5" x14ac:dyDescent="0.25">
      <c r="A2281" s="3">
        <v>45323</v>
      </c>
      <c r="B2281" s="2">
        <v>3.1435</v>
      </c>
      <c r="C2281" s="2">
        <f t="shared" si="277"/>
        <v>0</v>
      </c>
      <c r="D2281" s="2">
        <f t="shared" si="278"/>
        <v>3.13828</v>
      </c>
      <c r="E2281" s="2">
        <f t="shared" si="280"/>
        <v>3.1478100000000002</v>
      </c>
      <c r="F2281" s="2">
        <f t="shared" si="281"/>
        <v>3.1447700000000007</v>
      </c>
      <c r="G2281" s="2">
        <f t="shared" si="275"/>
        <v>3.1403399999999988</v>
      </c>
      <c r="H2281" s="2">
        <f t="shared" si="279"/>
        <v>3.203658999999996</v>
      </c>
      <c r="I2281" s="2">
        <f t="array" ref="I2281">SUMPRODUCT(B2265:B2284, (ROW(B2265:B2284)-ROW(B2265)+1)) / (20*21/2)</f>
        <v>3.1468319047619047</v>
      </c>
      <c r="J2281" s="2">
        <f t="shared" si="282"/>
        <v>3.1447471884763538</v>
      </c>
      <c r="K2281" s="2">
        <f t="shared" si="276"/>
        <v>3.1546358079931482</v>
      </c>
    </row>
    <row r="2282" spans="1:11" ht="13.5" x14ac:dyDescent="0.25">
      <c r="A2282" s="3">
        <v>45324</v>
      </c>
      <c r="B2282" s="2">
        <v>3.1435</v>
      </c>
      <c r="C2282" s="2">
        <f t="shared" si="277"/>
        <v>0</v>
      </c>
      <c r="D2282" s="2">
        <f t="shared" si="278"/>
        <v>3.1417599999999997</v>
      </c>
      <c r="E2282" s="2">
        <f t="shared" si="280"/>
        <v>3.1452100000000001</v>
      </c>
      <c r="F2282" s="2">
        <f t="shared" si="281"/>
        <v>3.1434700000000011</v>
      </c>
      <c r="G2282" s="2">
        <f t="shared" si="275"/>
        <v>3.1398199999999985</v>
      </c>
      <c r="H2282" s="2">
        <f t="shared" si="279"/>
        <v>3.2054279999999959</v>
      </c>
      <c r="I2282" s="2">
        <f t="array" ref="I2282">SUMPRODUCT(B2266:B2285, (ROW(B2266:B2285)-ROW(B2266)+1)) / (20*21/2)</f>
        <v>3.148605714285714</v>
      </c>
      <c r="J2282" s="2">
        <f t="shared" si="282"/>
        <v>3.1446284086214633</v>
      </c>
      <c r="K2282" s="2">
        <f t="shared" si="276"/>
        <v>3.154199109640476</v>
      </c>
    </row>
    <row r="2283" spans="1:11" ht="13.5" x14ac:dyDescent="0.25">
      <c r="A2283" s="3">
        <v>45327</v>
      </c>
      <c r="B2283" s="2">
        <v>3.1522000000000001</v>
      </c>
      <c r="C2283" s="2">
        <f t="shared" si="277"/>
        <v>8.7000000000001521E-3</v>
      </c>
      <c r="D2283" s="2">
        <f t="shared" si="278"/>
        <v>3.1469800000000001</v>
      </c>
      <c r="E2283" s="2">
        <f t="shared" si="280"/>
        <v>3.1434800000000003</v>
      </c>
      <c r="F2283" s="2">
        <f t="shared" si="281"/>
        <v>3.1426050000000005</v>
      </c>
      <c r="G2283" s="2">
        <f t="shared" si="275"/>
        <v>3.1403419999999982</v>
      </c>
      <c r="H2283" s="2">
        <f t="shared" si="279"/>
        <v>3.207280499999996</v>
      </c>
      <c r="I2283" s="2">
        <f t="array" ref="I2283">SUMPRODUCT(B2267:B2286, (ROW(B2267:B2286)-ROW(B2267)+1)) / (20*21/2)</f>
        <v>3.1465376190476193</v>
      </c>
      <c r="J2283" s="2">
        <f t="shared" si="282"/>
        <v>3.1453495125622766</v>
      </c>
      <c r="K2283" s="2">
        <f t="shared" si="276"/>
        <v>3.1541207131839868</v>
      </c>
    </row>
    <row r="2284" spans="1:11" ht="13.5" x14ac:dyDescent="0.25">
      <c r="A2284" s="3">
        <v>45328</v>
      </c>
      <c r="B2284" s="2">
        <v>3.1522000000000001</v>
      </c>
      <c r="C2284" s="2">
        <f t="shared" si="277"/>
        <v>0</v>
      </c>
      <c r="D2284" s="2">
        <f t="shared" si="278"/>
        <v>3.1469800000000001</v>
      </c>
      <c r="E2284" s="2">
        <f t="shared" si="280"/>
        <v>3.1460900000000001</v>
      </c>
      <c r="F2284" s="2">
        <f t="shared" si="281"/>
        <v>3.1421750000000008</v>
      </c>
      <c r="G2284" s="2">
        <f t="shared" si="275"/>
        <v>3.1403419999999982</v>
      </c>
      <c r="H2284" s="2">
        <f t="shared" si="279"/>
        <v>3.2091734999999959</v>
      </c>
      <c r="I2284" s="2">
        <f t="array" ref="I2284">SUMPRODUCT(B2268:B2287, (ROW(B2268:B2287)-ROW(B2268)+1)) / (20*21/2)</f>
        <v>3.1445938095238093</v>
      </c>
      <c r="J2284" s="2">
        <f t="shared" si="282"/>
        <v>3.1460019399372978</v>
      </c>
      <c r="K2284" s="2">
        <f t="shared" si="276"/>
        <v>3.1540453910983404</v>
      </c>
    </row>
    <row r="2285" spans="1:11" ht="13.5" x14ac:dyDescent="0.25">
      <c r="A2285" s="3">
        <v>45329</v>
      </c>
      <c r="B2285" s="2">
        <v>3.1608000000000001</v>
      </c>
      <c r="C2285" s="2">
        <f t="shared" si="277"/>
        <v>8.599999999999941E-3</v>
      </c>
      <c r="D2285" s="2">
        <f t="shared" si="278"/>
        <v>3.1504400000000001</v>
      </c>
      <c r="E2285" s="2">
        <f t="shared" si="280"/>
        <v>3.1460900000000001</v>
      </c>
      <c r="F2285" s="2">
        <f t="shared" si="281"/>
        <v>3.1478150000000005</v>
      </c>
      <c r="G2285" s="2">
        <f t="shared" si="275"/>
        <v>3.1405139999999983</v>
      </c>
      <c r="H2285" s="2">
        <f t="shared" si="279"/>
        <v>3.210826499999996</v>
      </c>
      <c r="I2285" s="2">
        <f t="array" ref="I2285">SUMPRODUCT(B2269:B2288, (ROW(B2269:B2288)-ROW(B2269)+1)) / (20*21/2)</f>
        <v>3.1426500000000006</v>
      </c>
      <c r="J2285" s="2">
        <f t="shared" si="282"/>
        <v>3.1474112789908881</v>
      </c>
      <c r="K2285" s="2">
        <f t="shared" si="276"/>
        <v>3.154310277721935</v>
      </c>
    </row>
    <row r="2286" spans="1:11" ht="13.5" x14ac:dyDescent="0.25">
      <c r="A2286" s="3">
        <v>45330</v>
      </c>
      <c r="B2286" s="2">
        <v>3.1261000000000001</v>
      </c>
      <c r="C2286" s="2">
        <f t="shared" si="277"/>
        <v>-3.4699999999999953E-2</v>
      </c>
      <c r="D2286" s="2">
        <f t="shared" si="278"/>
        <v>3.14696</v>
      </c>
      <c r="E2286" s="2">
        <f t="shared" si="280"/>
        <v>3.14262</v>
      </c>
      <c r="F2286" s="2">
        <f t="shared" si="281"/>
        <v>3.1465100000000006</v>
      </c>
      <c r="G2286" s="2">
        <f t="shared" si="275"/>
        <v>3.1398199999999985</v>
      </c>
      <c r="H2286" s="2">
        <f t="shared" si="279"/>
        <v>3.2122654999999956</v>
      </c>
      <c r="I2286" s="2">
        <f t="array" ref="I2286">SUMPRODUCT(B2270:B2289, (ROW(B2270:B2289)-ROW(B2270)+1)) / (20*21/2)</f>
        <v>3.1472838095238096</v>
      </c>
      <c r="J2286" s="2">
        <f t="shared" si="282"/>
        <v>3.1453816333727085</v>
      </c>
      <c r="K2286" s="2">
        <f t="shared" si="276"/>
        <v>3.1532039923210746</v>
      </c>
    </row>
    <row r="2287" spans="1:11" ht="13.5" x14ac:dyDescent="0.25">
      <c r="A2287" s="3">
        <v>45331</v>
      </c>
      <c r="B2287" s="2">
        <v>3.1261000000000001</v>
      </c>
      <c r="C2287" s="2">
        <f t="shared" si="277"/>
        <v>0</v>
      </c>
      <c r="D2287" s="2">
        <f t="shared" si="278"/>
        <v>3.1434800000000003</v>
      </c>
      <c r="E2287" s="2">
        <f t="shared" si="280"/>
        <v>3.14262</v>
      </c>
      <c r="F2287" s="2">
        <f t="shared" si="281"/>
        <v>3.146510000000001</v>
      </c>
      <c r="G2287" s="2">
        <f t="shared" si="275"/>
        <v>3.1398199999999985</v>
      </c>
      <c r="H2287" s="2">
        <f t="shared" si="279"/>
        <v>3.2135429999999956</v>
      </c>
      <c r="I2287" s="2">
        <f t="array" ref="I2287">SUMPRODUCT(B2271:B2290, (ROW(B2271:B2290)-ROW(B2271)+1)) / (20*21/2)</f>
        <v>3.1509233333333331</v>
      </c>
      <c r="J2287" s="2">
        <f t="shared" si="282"/>
        <v>3.1435452873372123</v>
      </c>
      <c r="K2287" s="2">
        <f t="shared" si="276"/>
        <v>3.1521410906614249</v>
      </c>
    </row>
    <row r="2288" spans="1:11" ht="13.5" x14ac:dyDescent="0.25">
      <c r="A2288" s="3">
        <v>45334</v>
      </c>
      <c r="B2288" s="2">
        <v>3.1261000000000001</v>
      </c>
      <c r="C2288" s="2">
        <f t="shared" si="277"/>
        <v>0</v>
      </c>
      <c r="D2288" s="2">
        <f t="shared" si="278"/>
        <v>3.1382600000000003</v>
      </c>
      <c r="E2288" s="2">
        <f t="shared" si="280"/>
        <v>3.14262</v>
      </c>
      <c r="F2288" s="2">
        <f t="shared" si="281"/>
        <v>3.146945000000001</v>
      </c>
      <c r="G2288" s="2">
        <f t="shared" si="275"/>
        <v>3.1403399999999988</v>
      </c>
      <c r="H2288" s="2">
        <f t="shared" si="279"/>
        <v>3.2148609999999955</v>
      </c>
      <c r="I2288" s="2">
        <f t="array" ref="I2288">SUMPRODUCT(B2272:B2291, (ROW(B2272:B2291)-ROW(B2272)+1)) / (20*21/2)</f>
        <v>3.1543561904761908</v>
      </c>
      <c r="J2288" s="2">
        <f t="shared" si="282"/>
        <v>3.1418838314003352</v>
      </c>
      <c r="K2288" s="2">
        <f t="shared" si="276"/>
        <v>3.1511198714198003</v>
      </c>
    </row>
    <row r="2289" spans="1:11" ht="13.5" x14ac:dyDescent="0.25">
      <c r="A2289" s="3">
        <v>45335</v>
      </c>
      <c r="B2289" s="2">
        <v>3.1956000000000002</v>
      </c>
      <c r="C2289" s="2">
        <f t="shared" si="277"/>
        <v>6.9500000000000117E-2</v>
      </c>
      <c r="D2289" s="2">
        <f t="shared" si="278"/>
        <v>3.1469400000000003</v>
      </c>
      <c r="E2289" s="2">
        <f t="shared" si="280"/>
        <v>3.1469600000000004</v>
      </c>
      <c r="F2289" s="2">
        <f t="shared" si="281"/>
        <v>3.1486850000000013</v>
      </c>
      <c r="G2289" s="2">
        <f t="shared" si="275"/>
        <v>3.1420779999999993</v>
      </c>
      <c r="H2289" s="2">
        <f t="shared" si="279"/>
        <v>3.2162029999999957</v>
      </c>
      <c r="I2289" s="2">
        <f t="array" ref="I2289">SUMPRODUCT(B2273:B2292, (ROW(B2273:B2292)-ROW(B2273)+1)) / (20*21/2)</f>
        <v>3.1717633333333337</v>
      </c>
      <c r="J2289" s="2">
        <f t="shared" si="282"/>
        <v>3.1469996569812557</v>
      </c>
      <c r="K2289" s="2">
        <f t="shared" si="276"/>
        <v>3.1528641901876515</v>
      </c>
    </row>
    <row r="2290" spans="1:11" ht="13.5" x14ac:dyDescent="0.25">
      <c r="A2290" s="3">
        <v>45336</v>
      </c>
      <c r="B2290" s="2">
        <v>3.1869000000000001</v>
      </c>
      <c r="C2290" s="2">
        <f t="shared" si="277"/>
        <v>-8.7000000000001521E-3</v>
      </c>
      <c r="D2290" s="2">
        <f t="shared" si="278"/>
        <v>3.1521599999999999</v>
      </c>
      <c r="E2290" s="2">
        <f t="shared" si="280"/>
        <v>3.1513</v>
      </c>
      <c r="F2290" s="2">
        <f t="shared" si="281"/>
        <v>3.1508550000000008</v>
      </c>
      <c r="G2290" s="2">
        <f t="shared" ref="G2290:G2353" si="283">AVERAGE(B2241:B2290)</f>
        <v>3.1436419999999994</v>
      </c>
      <c r="H2290" s="2">
        <f t="shared" si="279"/>
        <v>3.2174609999999961</v>
      </c>
      <c r="I2290" s="2">
        <f t="array" ref="I2290">SUMPRODUCT(B2274:B2293, (ROW(B2274:B2293)-ROW(B2274)+1)) / (20*21/2)</f>
        <v>3.1875561904761898</v>
      </c>
      <c r="J2290" s="2">
        <f t="shared" si="282"/>
        <v>3.1507996896497077</v>
      </c>
      <c r="K2290" s="2">
        <f t="shared" si="276"/>
        <v>3.1541989278273515</v>
      </c>
    </row>
    <row r="2291" spans="1:11" ht="13.5" x14ac:dyDescent="0.25">
      <c r="A2291" s="3">
        <v>45337</v>
      </c>
      <c r="B2291" s="2">
        <v>3.1869000000000001</v>
      </c>
      <c r="C2291" s="2">
        <f t="shared" si="277"/>
        <v>0</v>
      </c>
      <c r="D2291" s="2">
        <f t="shared" si="278"/>
        <v>3.16432</v>
      </c>
      <c r="E2291" s="2">
        <f t="shared" si="280"/>
        <v>3.1556400000000004</v>
      </c>
      <c r="F2291" s="2">
        <f t="shared" si="281"/>
        <v>3.1517250000000003</v>
      </c>
      <c r="G2291" s="2">
        <f t="shared" si="283"/>
        <v>3.144164</v>
      </c>
      <c r="H2291" s="2">
        <f t="shared" si="279"/>
        <v>3.2188404999999967</v>
      </c>
      <c r="I2291" s="2">
        <f t="array" ref="I2291">SUMPRODUCT(B2275:B2294, (ROW(B2275:B2294)-ROW(B2275)+1)) / (20*21/2)</f>
        <v>3.2017857142857147</v>
      </c>
      <c r="J2291" s="2">
        <f t="shared" si="282"/>
        <v>3.1542378144449739</v>
      </c>
      <c r="K2291" s="2">
        <f t="shared" ref="K2291:K2354" si="284">$K$4*B2291+(1-$K$4)*K2290</f>
        <v>3.1554813228145142</v>
      </c>
    </row>
    <row r="2292" spans="1:11" ht="13.5" x14ac:dyDescent="0.25">
      <c r="A2292" s="3">
        <v>45338</v>
      </c>
      <c r="B2292" s="2">
        <v>3.3344999999999998</v>
      </c>
      <c r="C2292" s="2">
        <f t="shared" si="277"/>
        <v>0.14759999999999973</v>
      </c>
      <c r="D2292" s="2">
        <f t="shared" si="278"/>
        <v>3.2059999999999995</v>
      </c>
      <c r="E2292" s="2">
        <f t="shared" si="280"/>
        <v>3.1747400000000003</v>
      </c>
      <c r="F2292" s="2">
        <f t="shared" si="281"/>
        <v>3.1599750000000002</v>
      </c>
      <c r="G2292" s="2">
        <f t="shared" si="283"/>
        <v>3.1485059999999998</v>
      </c>
      <c r="H2292" s="2">
        <f t="shared" si="279"/>
        <v>3.2209579999999964</v>
      </c>
      <c r="I2292" s="2">
        <f t="array" ref="I2292">SUMPRODUCT(B2276:B2295, (ROW(B2276:B2295)-ROW(B2276)+1)) / (20*21/2)</f>
        <v>3.2142766666666667</v>
      </c>
      <c r="J2292" s="2">
        <f t="shared" si="282"/>
        <v>3.1714056416406908</v>
      </c>
      <c r="K2292" s="2">
        <f t="shared" si="284"/>
        <v>3.1625016630962981</v>
      </c>
    </row>
    <row r="2293" spans="1:11" ht="13.5" x14ac:dyDescent="0.25">
      <c r="A2293" s="3">
        <v>45341</v>
      </c>
      <c r="B2293" s="2">
        <v>3.3258000000000001</v>
      </c>
      <c r="C2293" s="2">
        <f t="shared" si="277"/>
        <v>-8.699999999999708E-3</v>
      </c>
      <c r="D2293" s="2">
        <f t="shared" si="278"/>
        <v>3.24594</v>
      </c>
      <c r="E2293" s="2">
        <f t="shared" si="280"/>
        <v>3.1921000000000004</v>
      </c>
      <c r="F2293" s="2">
        <f t="shared" si="281"/>
        <v>3.1677900000000005</v>
      </c>
      <c r="G2293" s="2">
        <f t="shared" si="283"/>
        <v>3.1518059999999997</v>
      </c>
      <c r="H2293" s="2">
        <f t="shared" si="279"/>
        <v>3.2229104999999962</v>
      </c>
      <c r="I2293" s="2">
        <f t="array" ref="I2293">SUMPRODUCT(B2277:B2296, (ROW(B2277:B2296)-ROW(B2277)+1)) / (20*21/2)</f>
        <v>3.2252357142857142</v>
      </c>
      <c r="J2293" s="2">
        <f t="shared" si="282"/>
        <v>3.1861098662463396</v>
      </c>
      <c r="K2293" s="2">
        <f t="shared" si="284"/>
        <v>3.1689055194454627</v>
      </c>
    </row>
    <row r="2294" spans="1:11" ht="13.5" x14ac:dyDescent="0.25">
      <c r="A2294" s="3">
        <v>45342</v>
      </c>
      <c r="B2294" s="2">
        <v>3.3172000000000001</v>
      </c>
      <c r="C2294" s="2">
        <f t="shared" si="277"/>
        <v>-8.599999999999941E-3</v>
      </c>
      <c r="D2294" s="2">
        <f t="shared" si="278"/>
        <v>3.2702599999999995</v>
      </c>
      <c r="E2294" s="2">
        <f t="shared" si="280"/>
        <v>3.2086000000000006</v>
      </c>
      <c r="F2294" s="2">
        <f t="shared" si="281"/>
        <v>3.1773450000000003</v>
      </c>
      <c r="G2294" s="2">
        <f t="shared" si="283"/>
        <v>3.1556279999999997</v>
      </c>
      <c r="H2294" s="2">
        <f t="shared" si="279"/>
        <v>3.2246984999999961</v>
      </c>
      <c r="I2294" s="2">
        <f t="array" ref="I2294">SUMPRODUCT(B2278:B2297, (ROW(B2278:B2297)-ROW(B2278)+1)) / (20*21/2)</f>
        <v>3.2355328571428572</v>
      </c>
      <c r="J2294" s="2">
        <f t="shared" si="282"/>
        <v>3.1985946408895454</v>
      </c>
      <c r="K2294" s="2">
        <f t="shared" si="284"/>
        <v>3.1747209892711306</v>
      </c>
    </row>
    <row r="2295" spans="1:11" ht="13.5" x14ac:dyDescent="0.25">
      <c r="A2295" s="3">
        <v>45343</v>
      </c>
      <c r="B2295" s="2">
        <v>3.3085</v>
      </c>
      <c r="C2295" s="2">
        <f t="shared" si="277"/>
        <v>-8.7000000000001521E-3</v>
      </c>
      <c r="D2295" s="2">
        <f t="shared" si="278"/>
        <v>3.2945799999999998</v>
      </c>
      <c r="E2295" s="2">
        <f t="shared" si="280"/>
        <v>3.2233700000000001</v>
      </c>
      <c r="F2295" s="2">
        <f t="shared" si="281"/>
        <v>3.1847300000000005</v>
      </c>
      <c r="G2295" s="2">
        <f t="shared" si="283"/>
        <v>3.1584080000000001</v>
      </c>
      <c r="H2295" s="2">
        <f t="shared" si="279"/>
        <v>3.2260389999999961</v>
      </c>
      <c r="I2295" s="2">
        <f t="array" ref="I2295">SUMPRODUCT(B2279:B2298, (ROW(B2279:B2298)-ROW(B2279)+1)) / (20*21/2)</f>
        <v>3.2458314285714285</v>
      </c>
      <c r="J2295" s="2">
        <f t="shared" si="282"/>
        <v>3.209061817947684</v>
      </c>
      <c r="K2295" s="2">
        <f t="shared" si="284"/>
        <v>3.1799672249859881</v>
      </c>
    </row>
    <row r="2296" spans="1:11" ht="13.5" x14ac:dyDescent="0.25">
      <c r="A2296" s="3">
        <v>45344</v>
      </c>
      <c r="B2296" s="2">
        <v>3.2997999999999998</v>
      </c>
      <c r="C2296" s="2">
        <f t="shared" si="277"/>
        <v>-8.7000000000001521E-3</v>
      </c>
      <c r="D2296" s="2">
        <f t="shared" si="278"/>
        <v>3.3171599999999999</v>
      </c>
      <c r="E2296" s="2">
        <f t="shared" si="280"/>
        <v>3.2407399999999997</v>
      </c>
      <c r="F2296" s="2">
        <f t="shared" si="281"/>
        <v>3.1916800000000003</v>
      </c>
      <c r="G2296" s="2">
        <f t="shared" si="283"/>
        <v>3.1618819999999999</v>
      </c>
      <c r="H2296" s="2">
        <f t="shared" si="279"/>
        <v>3.2268909999999966</v>
      </c>
      <c r="I2296" s="2">
        <f t="array" ref="I2296">SUMPRODUCT(B2280:B2299, (ROW(B2280:B2299)-ROW(B2280)+1)) / (20*21/2)</f>
        <v>3.2544328571428562</v>
      </c>
      <c r="J2296" s="2">
        <f t="shared" si="282"/>
        <v>3.2177035495717141</v>
      </c>
      <c r="K2296" s="2">
        <f t="shared" si="284"/>
        <v>3.1846665494963418</v>
      </c>
    </row>
    <row r="2297" spans="1:11" ht="13.5" x14ac:dyDescent="0.25">
      <c r="A2297" s="3">
        <v>45345</v>
      </c>
      <c r="B2297" s="2">
        <v>3.2997999999999998</v>
      </c>
      <c r="C2297" s="2">
        <f t="shared" si="277"/>
        <v>0</v>
      </c>
      <c r="D2297" s="2">
        <f t="shared" si="278"/>
        <v>3.3102200000000002</v>
      </c>
      <c r="E2297" s="2">
        <f t="shared" si="280"/>
        <v>3.2581099999999998</v>
      </c>
      <c r="F2297" s="2">
        <f t="shared" si="281"/>
        <v>3.2003650000000001</v>
      </c>
      <c r="G2297" s="2">
        <f t="shared" si="283"/>
        <v>3.16553</v>
      </c>
      <c r="H2297" s="2">
        <f t="shared" si="279"/>
        <v>3.2280259999999972</v>
      </c>
      <c r="I2297" s="2">
        <f t="array" ref="I2297">SUMPRODUCT(B2281:B2300, (ROW(B2281:B2300)-ROW(B2281)+1)) / (20*21/2)</f>
        <v>3.2631600000000001</v>
      </c>
      <c r="J2297" s="2">
        <f t="shared" si="282"/>
        <v>3.2255222591363126</v>
      </c>
      <c r="K2297" s="2">
        <f t="shared" si="284"/>
        <v>3.1891815867709954</v>
      </c>
    </row>
    <row r="2298" spans="1:11" ht="13.5" x14ac:dyDescent="0.25">
      <c r="A2298" s="3">
        <v>45348</v>
      </c>
      <c r="B2298" s="2">
        <v>3.3085</v>
      </c>
      <c r="C2298" s="2">
        <f t="shared" si="277"/>
        <v>8.7000000000001521E-3</v>
      </c>
      <c r="D2298" s="2">
        <f t="shared" si="278"/>
        <v>3.3067599999999997</v>
      </c>
      <c r="E2298" s="2">
        <f t="shared" si="280"/>
        <v>3.2763499999999999</v>
      </c>
      <c r="F2298" s="2">
        <f t="shared" si="281"/>
        <v>3.2094849999999999</v>
      </c>
      <c r="G2298" s="2">
        <f t="shared" si="283"/>
        <v>3.1683099999999995</v>
      </c>
      <c r="H2298" s="2">
        <f t="shared" si="279"/>
        <v>3.2291644999999973</v>
      </c>
      <c r="I2298" s="2">
        <f t="array" ref="I2298">SUMPRODUCT(B2282:B2301, (ROW(B2282:B2301)-ROW(B2282)+1)) / (20*21/2)</f>
        <v>3.270272857142857</v>
      </c>
      <c r="J2298" s="2">
        <f t="shared" si="282"/>
        <v>3.2334249011233305</v>
      </c>
      <c r="K2298" s="2">
        <f t="shared" si="284"/>
        <v>3.1938607402309565</v>
      </c>
    </row>
    <row r="2299" spans="1:11" ht="13.5" x14ac:dyDescent="0.25">
      <c r="A2299" s="3">
        <v>45349</v>
      </c>
      <c r="B2299" s="2">
        <v>3.2997999999999998</v>
      </c>
      <c r="C2299" s="2">
        <f t="shared" si="277"/>
        <v>-8.7000000000001521E-3</v>
      </c>
      <c r="D2299" s="2">
        <f t="shared" si="278"/>
        <v>3.30328</v>
      </c>
      <c r="E2299" s="2">
        <f t="shared" si="280"/>
        <v>3.2867699999999997</v>
      </c>
      <c r="F2299" s="2">
        <f t="shared" si="281"/>
        <v>3.2168649999999999</v>
      </c>
      <c r="G2299" s="2">
        <f t="shared" si="283"/>
        <v>3.1717839999999997</v>
      </c>
      <c r="H2299" s="2">
        <f t="shared" si="279"/>
        <v>3.2301784999999974</v>
      </c>
      <c r="I2299" s="2">
        <f t="array" ref="I2299">SUMPRODUCT(B2283:B2302, (ROW(B2283:B2302)-ROW(B2283)+1)) / (20*21/2)</f>
        <v>3.2758128571428573</v>
      </c>
      <c r="J2299" s="2">
        <f t="shared" si="282"/>
        <v>3.2397463391115848</v>
      </c>
      <c r="K2299" s="2">
        <f t="shared" si="284"/>
        <v>3.1980152210062132</v>
      </c>
    </row>
    <row r="2300" spans="1:11" ht="13.5" x14ac:dyDescent="0.25">
      <c r="A2300" s="3">
        <v>45350</v>
      </c>
      <c r="B2300" s="2">
        <v>3.3085</v>
      </c>
      <c r="C2300" s="2">
        <f t="shared" si="277"/>
        <v>8.7000000000001521E-3</v>
      </c>
      <c r="D2300" s="2">
        <f t="shared" si="278"/>
        <v>3.3032799999999995</v>
      </c>
      <c r="E2300" s="2">
        <f t="shared" si="280"/>
        <v>3.2989299999999999</v>
      </c>
      <c r="F2300" s="2">
        <f t="shared" si="281"/>
        <v>3.2251149999999997</v>
      </c>
      <c r="G2300" s="2">
        <f t="shared" si="283"/>
        <v>3.1754319999999994</v>
      </c>
      <c r="H2300" s="2">
        <f t="shared" si="279"/>
        <v>3.2307909999999977</v>
      </c>
      <c r="I2300" s="2">
        <f t="array" ref="I2300">SUMPRODUCT(B2284:B2303, (ROW(B2284:B2303)-ROW(B2284)+1)) / (20*21/2)</f>
        <v>3.2773452380952386</v>
      </c>
      <c r="J2300" s="2">
        <f t="shared" si="282"/>
        <v>3.2462943068152432</v>
      </c>
      <c r="K2300" s="2">
        <f t="shared" si="284"/>
        <v>3.2023479574373419</v>
      </c>
    </row>
    <row r="2301" spans="1:11" ht="13.5" x14ac:dyDescent="0.25">
      <c r="A2301" s="3">
        <v>45351</v>
      </c>
      <c r="B2301" s="2">
        <v>3.2997999999999998</v>
      </c>
      <c r="C2301" s="2">
        <f t="shared" si="277"/>
        <v>-8.7000000000001521E-3</v>
      </c>
      <c r="D2301" s="2">
        <f t="shared" si="278"/>
        <v>3.30328</v>
      </c>
      <c r="E2301" s="2">
        <f t="shared" si="280"/>
        <v>3.3102199999999997</v>
      </c>
      <c r="F2301" s="2">
        <f t="shared" si="281"/>
        <v>3.2329300000000005</v>
      </c>
      <c r="G2301" s="2">
        <f t="shared" si="283"/>
        <v>3.1785579999999998</v>
      </c>
      <c r="H2301" s="2">
        <f t="shared" si="279"/>
        <v>3.2311174999999981</v>
      </c>
      <c r="I2301" s="2">
        <f t="array" ref="I2301">SUMPRODUCT(B2285:B2304, (ROW(B2285:B2304)-ROW(B2285)+1)) / (20*21/2)</f>
        <v>3.2858195238095242</v>
      </c>
      <c r="J2301" s="2">
        <f t="shared" si="282"/>
        <v>3.2513900871185535</v>
      </c>
      <c r="K2301" s="2">
        <f t="shared" si="284"/>
        <v>3.2061696061652896</v>
      </c>
    </row>
    <row r="2302" spans="1:11" ht="13.5" x14ac:dyDescent="0.25">
      <c r="A2302" s="3">
        <v>45352</v>
      </c>
      <c r="B2302" s="2">
        <v>3.2911000000000001</v>
      </c>
      <c r="C2302" s="2">
        <f t="shared" si="277"/>
        <v>-8.699999999999708E-3</v>
      </c>
      <c r="D2302" s="2">
        <f t="shared" si="278"/>
        <v>3.3015400000000001</v>
      </c>
      <c r="E2302" s="2">
        <f t="shared" si="280"/>
        <v>3.3058800000000006</v>
      </c>
      <c r="F2302" s="2">
        <f t="shared" si="281"/>
        <v>3.2403099999999996</v>
      </c>
      <c r="G2302" s="2">
        <f t="shared" si="283"/>
        <v>3.1818580000000001</v>
      </c>
      <c r="H2302" s="2">
        <f t="shared" si="279"/>
        <v>3.2309154999999983</v>
      </c>
      <c r="I2302" s="2">
        <f t="array" ref="I2302">SUMPRODUCT(B2286:B2305, (ROW(B2286:B2305)-ROW(B2286)+1)) / (20*21/2)</f>
        <v>3.2925971428571428</v>
      </c>
      <c r="J2302" s="2">
        <f t="shared" si="282"/>
        <v>3.2551719835834532</v>
      </c>
      <c r="K2302" s="2">
        <f t="shared" si="284"/>
        <v>3.209500209845082</v>
      </c>
    </row>
    <row r="2303" spans="1:11" ht="13.5" x14ac:dyDescent="0.25">
      <c r="A2303" s="3">
        <v>45355</v>
      </c>
      <c r="B2303" s="2">
        <v>3.2564000000000002</v>
      </c>
      <c r="C2303" s="2">
        <f t="shared" si="277"/>
        <v>-3.4699999999999953E-2</v>
      </c>
      <c r="D2303" s="2">
        <f t="shared" si="278"/>
        <v>3.2911200000000003</v>
      </c>
      <c r="E2303" s="2">
        <f t="shared" si="280"/>
        <v>3.2989400000000004</v>
      </c>
      <c r="F2303" s="2">
        <f t="shared" si="281"/>
        <v>3.2455200000000004</v>
      </c>
      <c r="G2303" s="2">
        <f t="shared" si="283"/>
        <v>3.1844640000000002</v>
      </c>
      <c r="H2303" s="2">
        <f t="shared" si="279"/>
        <v>3.2308229999999982</v>
      </c>
      <c r="I2303" s="2">
        <f t="array" ref="I2303">SUMPRODUCT(B2287:B2306, (ROW(B2287:B2306)-ROW(B2287)+1)) / (20*21/2)</f>
        <v>3.2977699999999999</v>
      </c>
      <c r="J2303" s="2">
        <f t="shared" si="282"/>
        <v>3.2552889375278862</v>
      </c>
      <c r="K2303" s="2">
        <f t="shared" si="284"/>
        <v>3.2113394173021375</v>
      </c>
    </row>
    <row r="2304" spans="1:11" ht="13.5" x14ac:dyDescent="0.25">
      <c r="A2304" s="3">
        <v>45356</v>
      </c>
      <c r="B2304" s="2">
        <v>3.3344999999999998</v>
      </c>
      <c r="C2304" s="2">
        <f t="shared" si="277"/>
        <v>7.8099999999999614E-2</v>
      </c>
      <c r="D2304" s="2">
        <f t="shared" si="278"/>
        <v>3.2980599999999995</v>
      </c>
      <c r="E2304" s="2">
        <f t="shared" si="280"/>
        <v>3.3006700000000002</v>
      </c>
      <c r="F2304" s="2">
        <f t="shared" si="281"/>
        <v>3.2546350000000004</v>
      </c>
      <c r="G2304" s="2">
        <f t="shared" si="283"/>
        <v>3.1886319999999997</v>
      </c>
      <c r="H2304" s="2">
        <f t="shared" si="279"/>
        <v>3.2313229999999993</v>
      </c>
      <c r="I2304" s="2">
        <f t="array" ref="I2304">SUMPRODUCT(B2288:B2307, (ROW(B2288:B2307)-ROW(B2288)+1)) / (20*21/2)</f>
        <v>3.3020328571428572</v>
      </c>
      <c r="J2304" s="2">
        <f t="shared" si="282"/>
        <v>3.2628328482395159</v>
      </c>
      <c r="K2304" s="2">
        <f t="shared" si="284"/>
        <v>3.216169244074603</v>
      </c>
    </row>
    <row r="2305" spans="1:11" ht="13.5" x14ac:dyDescent="0.25">
      <c r="A2305" s="3">
        <v>45357</v>
      </c>
      <c r="B2305" s="2">
        <v>3.3258000000000001</v>
      </c>
      <c r="C2305" s="2">
        <f t="shared" si="277"/>
        <v>-8.699999999999708E-3</v>
      </c>
      <c r="D2305" s="2">
        <f t="shared" si="278"/>
        <v>3.30152</v>
      </c>
      <c r="E2305" s="2">
        <f t="shared" si="280"/>
        <v>3.3023999999999996</v>
      </c>
      <c r="F2305" s="2">
        <f t="shared" si="281"/>
        <v>3.2628849999999994</v>
      </c>
      <c r="G2305" s="2">
        <f t="shared" si="283"/>
        <v>3.1926259999999997</v>
      </c>
      <c r="H2305" s="2">
        <f t="shared" si="279"/>
        <v>3.2321029999999995</v>
      </c>
      <c r="I2305" s="2">
        <f t="array" ref="I2305">SUMPRODUCT(B2289:B2308, (ROW(B2289:B2308)-ROW(B2289)+1)) / (20*21/2)</f>
        <v>3.3070333333333326</v>
      </c>
      <c r="J2305" s="2">
        <f t="shared" si="282"/>
        <v>3.2688297198357525</v>
      </c>
      <c r="K2305" s="2">
        <f t="shared" si="284"/>
        <v>3.2204684894050106</v>
      </c>
    </row>
    <row r="2306" spans="1:11" ht="13.5" x14ac:dyDescent="0.25">
      <c r="A2306" s="3">
        <v>45358</v>
      </c>
      <c r="B2306" s="2">
        <v>3.3172000000000001</v>
      </c>
      <c r="C2306" s="2">
        <f t="shared" si="277"/>
        <v>-8.599999999999941E-3</v>
      </c>
      <c r="D2306" s="2">
        <f t="shared" si="278"/>
        <v>3.3049999999999997</v>
      </c>
      <c r="E2306" s="2">
        <f t="shared" si="280"/>
        <v>3.3041400000000003</v>
      </c>
      <c r="F2306" s="2">
        <f t="shared" si="281"/>
        <v>3.2724399999999996</v>
      </c>
      <c r="G2306" s="2">
        <f t="shared" si="283"/>
        <v>3.1964479999999997</v>
      </c>
      <c r="H2306" s="2">
        <f t="shared" si="279"/>
        <v>3.2325164999999991</v>
      </c>
      <c r="I2306" s="2">
        <f t="array" ref="I2306">SUMPRODUCT(B2290:B2309, (ROW(B2290:B2309)-ROW(B2290)+1)) / (20*21/2)</f>
        <v>3.3102128571428575</v>
      </c>
      <c r="J2306" s="2">
        <f t="shared" si="282"/>
        <v>3.2734364131847284</v>
      </c>
      <c r="K2306" s="2">
        <f t="shared" si="284"/>
        <v>3.2242618819773634</v>
      </c>
    </row>
    <row r="2307" spans="1:11" ht="13.5" x14ac:dyDescent="0.25">
      <c r="A2307" s="3">
        <v>45359</v>
      </c>
      <c r="B2307" s="2">
        <v>3.3172000000000001</v>
      </c>
      <c r="C2307" s="2">
        <f t="shared" si="277"/>
        <v>0</v>
      </c>
      <c r="D2307" s="2">
        <f t="shared" si="278"/>
        <v>3.3102199999999997</v>
      </c>
      <c r="E2307" s="2">
        <f t="shared" si="280"/>
        <v>3.3058799999999997</v>
      </c>
      <c r="F2307" s="2">
        <f t="shared" si="281"/>
        <v>3.2819949999999998</v>
      </c>
      <c r="G2307" s="2">
        <f t="shared" si="283"/>
        <v>3.2002700000000006</v>
      </c>
      <c r="H2307" s="2">
        <f t="shared" si="279"/>
        <v>3.2332534999999996</v>
      </c>
      <c r="I2307" s="2">
        <f t="array" ref="I2307">SUMPRODUCT(B2291:B2310, (ROW(B2291:B2310)-ROW(B2291)+1)) / (20*21/2)</f>
        <v>3.3127723809523806</v>
      </c>
      <c r="J2307" s="2">
        <f t="shared" si="282"/>
        <v>3.2776043738338019</v>
      </c>
      <c r="K2307" s="2">
        <f t="shared" si="284"/>
        <v>3.2279065140566825</v>
      </c>
    </row>
    <row r="2308" spans="1:11" ht="13.5" x14ac:dyDescent="0.25">
      <c r="A2308" s="3">
        <v>45362</v>
      </c>
      <c r="B2308" s="2">
        <v>3.3344999999999998</v>
      </c>
      <c r="C2308" s="2">
        <f t="shared" ref="C2308:C2371" si="285">B2308-B2307</f>
        <v>1.7299999999999649E-2</v>
      </c>
      <c r="D2308" s="2">
        <f t="shared" si="278"/>
        <v>3.3258399999999995</v>
      </c>
      <c r="E2308" s="2">
        <f t="shared" si="280"/>
        <v>3.3084800000000003</v>
      </c>
      <c r="F2308" s="2">
        <f t="shared" si="281"/>
        <v>3.2924149999999996</v>
      </c>
      <c r="G2308" s="2">
        <f t="shared" si="283"/>
        <v>3.2044380000000001</v>
      </c>
      <c r="H2308" s="2">
        <f t="shared" si="279"/>
        <v>3.2337534999999997</v>
      </c>
      <c r="I2308" s="2">
        <f t="array" ref="I2308">SUMPRODUCT(B2292:B2311, (ROW(B2292:B2311)-ROW(B2292)+1)) / (20*21/2)</f>
        <v>3.3212895238095239</v>
      </c>
      <c r="J2308" s="2">
        <f t="shared" si="282"/>
        <v>3.2830230048972493</v>
      </c>
      <c r="K2308" s="2">
        <f t="shared" si="284"/>
        <v>3.2320866507603423</v>
      </c>
    </row>
    <row r="2309" spans="1:11" ht="13.5" x14ac:dyDescent="0.25">
      <c r="A2309" s="3">
        <v>45363</v>
      </c>
      <c r="B2309" s="2">
        <v>3.3258000000000001</v>
      </c>
      <c r="C2309" s="2">
        <f t="shared" si="285"/>
        <v>-8.699999999999708E-3</v>
      </c>
      <c r="D2309" s="2">
        <f t="shared" si="278"/>
        <v>3.3241000000000001</v>
      </c>
      <c r="E2309" s="2">
        <f t="shared" si="280"/>
        <v>3.3110799999999996</v>
      </c>
      <c r="F2309" s="2">
        <f t="shared" si="281"/>
        <v>3.2989249999999997</v>
      </c>
      <c r="G2309" s="2">
        <f t="shared" si="283"/>
        <v>3.2079099999999996</v>
      </c>
      <c r="H2309" s="2">
        <f t="shared" si="279"/>
        <v>3.2344119999999998</v>
      </c>
      <c r="I2309" s="2">
        <f t="array" ref="I2309">SUMPRODUCT(B2293:B2312, (ROW(B2293:B2312)-ROW(B2293)+1)) / (20*21/2)</f>
        <v>3.3279857142857145</v>
      </c>
      <c r="J2309" s="2">
        <f t="shared" si="282"/>
        <v>3.2870970044308447</v>
      </c>
      <c r="K2309" s="2">
        <f t="shared" si="284"/>
        <v>3.2357616840638581</v>
      </c>
    </row>
    <row r="2310" spans="1:11" ht="13.5" x14ac:dyDescent="0.25">
      <c r="A2310" s="3">
        <v>45364</v>
      </c>
      <c r="B2310" s="2">
        <v>3.3258000000000001</v>
      </c>
      <c r="C2310" s="2">
        <f t="shared" si="285"/>
        <v>0</v>
      </c>
      <c r="D2310" s="2">
        <f t="shared" ref="D2310:D2373" si="286">AVERAGE(B2306:B2310)</f>
        <v>3.3241000000000001</v>
      </c>
      <c r="E2310" s="2">
        <f t="shared" si="280"/>
        <v>3.3128099999999998</v>
      </c>
      <c r="F2310" s="2">
        <f t="shared" si="281"/>
        <v>3.3058699999999996</v>
      </c>
      <c r="G2310" s="2">
        <f t="shared" si="283"/>
        <v>3.2110359999999991</v>
      </c>
      <c r="H2310" s="2">
        <f t="shared" si="279"/>
        <v>3.2348684999999993</v>
      </c>
      <c r="I2310" s="2">
        <f t="array" ref="I2310">SUMPRODUCT(B2294:B2313, (ROW(B2294:B2313)-ROW(B2294)+1)) / (20*21/2)</f>
        <v>3.33443380952381</v>
      </c>
      <c r="J2310" s="2">
        <f t="shared" si="282"/>
        <v>3.2907830040088597</v>
      </c>
      <c r="K2310" s="2">
        <f t="shared" si="284"/>
        <v>3.2392925984142948</v>
      </c>
    </row>
    <row r="2311" spans="1:11" ht="13.5" x14ac:dyDescent="0.25">
      <c r="A2311" s="3">
        <v>45365</v>
      </c>
      <c r="B2311" s="2">
        <v>3.3953000000000002</v>
      </c>
      <c r="C2311" s="2">
        <f t="shared" si="285"/>
        <v>6.9500000000000117E-2</v>
      </c>
      <c r="D2311" s="2">
        <f t="shared" si="286"/>
        <v>3.3397199999999998</v>
      </c>
      <c r="E2311" s="2">
        <f t="shared" si="280"/>
        <v>3.3223599999999998</v>
      </c>
      <c r="F2311" s="2">
        <f t="shared" si="281"/>
        <v>3.31629</v>
      </c>
      <c r="G2311" s="2">
        <f t="shared" si="283"/>
        <v>3.2155519999999989</v>
      </c>
      <c r="H2311" s="2">
        <f t="shared" si="279"/>
        <v>3.2357129999999987</v>
      </c>
      <c r="I2311" s="2">
        <f t="array" ref="I2311">SUMPRODUCT(B2295:B2314, (ROW(B2295:B2314)-ROW(B2295)+1)) / (20*21/2)</f>
        <v>3.3405923809523812</v>
      </c>
      <c r="J2311" s="2">
        <f t="shared" si="282"/>
        <v>3.3007370036270633</v>
      </c>
      <c r="K2311" s="2">
        <f t="shared" si="284"/>
        <v>3.2454105357313816</v>
      </c>
    </row>
    <row r="2312" spans="1:11" ht="13.5" x14ac:dyDescent="0.25">
      <c r="A2312" s="3">
        <v>45366</v>
      </c>
      <c r="B2312" s="2">
        <v>3.3866000000000001</v>
      </c>
      <c r="C2312" s="2">
        <f t="shared" si="285"/>
        <v>-8.7000000000001521E-3</v>
      </c>
      <c r="D2312" s="2">
        <f t="shared" si="286"/>
        <v>3.3536000000000001</v>
      </c>
      <c r="E2312" s="2">
        <f t="shared" si="280"/>
        <v>3.3319099999999997</v>
      </c>
      <c r="F2312" s="2">
        <f t="shared" si="281"/>
        <v>3.3188949999999999</v>
      </c>
      <c r="G2312" s="2">
        <f t="shared" si="283"/>
        <v>3.2198939999999987</v>
      </c>
      <c r="H2312" s="2">
        <f t="shared" si="279"/>
        <v>3.2365544999999996</v>
      </c>
      <c r="I2312" s="2">
        <f t="array" ref="I2312">SUMPRODUCT(B2296:B2315, (ROW(B2296:B2315)-ROW(B2296)+1)) / (20*21/2)</f>
        <v>3.3464204761904766</v>
      </c>
      <c r="J2312" s="2">
        <f t="shared" si="282"/>
        <v>3.3089144318530574</v>
      </c>
      <c r="K2312" s="2">
        <f t="shared" si="284"/>
        <v>3.2509473774674058</v>
      </c>
    </row>
    <row r="2313" spans="1:11" ht="13.5" x14ac:dyDescent="0.25">
      <c r="A2313" s="3">
        <v>45369</v>
      </c>
      <c r="B2313" s="2">
        <v>3.3866000000000001</v>
      </c>
      <c r="C2313" s="2">
        <f t="shared" si="285"/>
        <v>0</v>
      </c>
      <c r="D2313" s="2">
        <f t="shared" si="286"/>
        <v>3.36402</v>
      </c>
      <c r="E2313" s="2">
        <f t="shared" si="280"/>
        <v>3.3449300000000002</v>
      </c>
      <c r="F2313" s="2">
        <f t="shared" si="281"/>
        <v>3.3219349999999999</v>
      </c>
      <c r="G2313" s="2">
        <f t="shared" si="283"/>
        <v>3.2242359999999985</v>
      </c>
      <c r="H2313" s="2">
        <f t="shared" si="279"/>
        <v>3.2374770000000002</v>
      </c>
      <c r="I2313" s="2">
        <f t="array" ref="I2313">SUMPRODUCT(B2297:B2316, (ROW(B2297:B2316)-ROW(B2297)+1)) / (20*21/2)</f>
        <v>3.3518766666666671</v>
      </c>
      <c r="J2313" s="2">
        <f t="shared" si="282"/>
        <v>3.3163130573908615</v>
      </c>
      <c r="K2313" s="2">
        <f t="shared" si="284"/>
        <v>3.2562670881549587</v>
      </c>
    </row>
    <row r="2314" spans="1:11" ht="13.5" x14ac:dyDescent="0.25">
      <c r="A2314" s="3">
        <v>45370</v>
      </c>
      <c r="B2314" s="2">
        <v>3.3866000000000001</v>
      </c>
      <c r="C2314" s="2">
        <f t="shared" si="285"/>
        <v>0</v>
      </c>
      <c r="D2314" s="2">
        <f t="shared" si="286"/>
        <v>3.3761800000000002</v>
      </c>
      <c r="E2314" s="2">
        <f t="shared" si="280"/>
        <v>3.3501400000000006</v>
      </c>
      <c r="F2314" s="2">
        <f t="shared" si="281"/>
        <v>3.3254049999999999</v>
      </c>
      <c r="G2314" s="2">
        <f t="shared" si="283"/>
        <v>3.2287519999999987</v>
      </c>
      <c r="H2314" s="2">
        <f t="shared" ref="H2314:H2377" si="287">AVERAGE(B2115:B2314)</f>
        <v>3.2383995000000003</v>
      </c>
      <c r="I2314" s="2">
        <f t="array" ref="I2314">SUMPRODUCT(B2298:B2317, (ROW(B2298:B2317)-ROW(B2298)+1)) / (20*21/2)</f>
        <v>3.3560909523809528</v>
      </c>
      <c r="J2314" s="2">
        <f t="shared" si="282"/>
        <v>3.3230070519250652</v>
      </c>
      <c r="K2314" s="2">
        <f t="shared" si="284"/>
        <v>3.2613781827371171</v>
      </c>
    </row>
    <row r="2315" spans="1:11" ht="13.5" x14ac:dyDescent="0.25">
      <c r="A2315" s="3">
        <v>45372</v>
      </c>
      <c r="B2315" s="2">
        <v>3.3866000000000001</v>
      </c>
      <c r="C2315" s="2">
        <f t="shared" si="285"/>
        <v>0</v>
      </c>
      <c r="D2315" s="2">
        <f t="shared" si="286"/>
        <v>3.3883400000000004</v>
      </c>
      <c r="E2315" s="2">
        <f t="shared" si="280"/>
        <v>3.3562200000000004</v>
      </c>
      <c r="F2315" s="2">
        <f t="shared" si="281"/>
        <v>3.3293099999999995</v>
      </c>
      <c r="G2315" s="2">
        <f t="shared" si="283"/>
        <v>3.2355239999999985</v>
      </c>
      <c r="H2315" s="2">
        <f t="shared" si="287"/>
        <v>3.2393220000000009</v>
      </c>
      <c r="I2315" s="2">
        <f t="array" ref="I2315">SUMPRODUCT(B2299:B2318, (ROW(B2299:B2318)-ROW(B2299)+1)) / (20*21/2)</f>
        <v>3.3624190476190479</v>
      </c>
      <c r="J2315" s="2">
        <f t="shared" si="282"/>
        <v>3.329063523170297</v>
      </c>
      <c r="K2315" s="2">
        <f t="shared" si="284"/>
        <v>3.2662888422376222</v>
      </c>
    </row>
    <row r="2316" spans="1:11" ht="13.5" x14ac:dyDescent="0.25">
      <c r="A2316" s="3">
        <v>45373</v>
      </c>
      <c r="B2316" s="2">
        <v>3.3866000000000001</v>
      </c>
      <c r="C2316" s="2">
        <f t="shared" si="285"/>
        <v>0</v>
      </c>
      <c r="D2316" s="2">
        <f t="shared" si="286"/>
        <v>3.3866000000000001</v>
      </c>
      <c r="E2316" s="2">
        <f t="shared" ref="E2316:E2379" si="288">AVERAGE(B2307:B2316)</f>
        <v>3.3631600000000006</v>
      </c>
      <c r="F2316" s="2">
        <f t="shared" si="281"/>
        <v>3.33365</v>
      </c>
      <c r="G2316" s="2">
        <f t="shared" si="283"/>
        <v>3.2402119999999983</v>
      </c>
      <c r="H2316" s="2">
        <f t="shared" si="287"/>
        <v>3.2402845000000013</v>
      </c>
      <c r="I2316" s="2">
        <f t="array" ref="I2316">SUMPRODUCT(B2300:B2319, (ROW(B2300:B2319)-ROW(B2300)+1)) / (20*21/2)</f>
        <v>3.3666352380952378</v>
      </c>
      <c r="J2316" s="2">
        <f t="shared" si="282"/>
        <v>3.3345431876302687</v>
      </c>
      <c r="K2316" s="2">
        <f t="shared" si="284"/>
        <v>3.2710069268557547</v>
      </c>
    </row>
    <row r="2317" spans="1:11" ht="13.5" x14ac:dyDescent="0.25">
      <c r="A2317" s="3">
        <v>45376</v>
      </c>
      <c r="B2317" s="2">
        <v>3.3778999999999999</v>
      </c>
      <c r="C2317" s="2">
        <f t="shared" si="285"/>
        <v>-8.7000000000001521E-3</v>
      </c>
      <c r="D2317" s="2">
        <f t="shared" si="286"/>
        <v>3.3848599999999998</v>
      </c>
      <c r="E2317" s="2">
        <f t="shared" si="288"/>
        <v>3.3692300000000004</v>
      </c>
      <c r="F2317" s="2">
        <f t="shared" si="281"/>
        <v>3.3375550000000005</v>
      </c>
      <c r="G2317" s="2">
        <f t="shared" si="283"/>
        <v>3.2452479999999984</v>
      </c>
      <c r="H2317" s="2">
        <f t="shared" si="287"/>
        <v>3.2412440000000013</v>
      </c>
      <c r="I2317" s="2">
        <f t="array" ref="I2317">SUMPRODUCT(B2301:B2320, (ROW(B2301:B2320)-ROW(B2301)+1)) / (20*21/2)</f>
        <v>3.3704380952380952</v>
      </c>
      <c r="J2317" s="2">
        <f t="shared" si="282"/>
        <v>3.3386724078559573</v>
      </c>
      <c r="K2317" s="2">
        <f t="shared" si="284"/>
        <v>3.2751988120770976</v>
      </c>
    </row>
    <row r="2318" spans="1:11" ht="13.5" x14ac:dyDescent="0.25">
      <c r="A2318" s="3">
        <v>45377</v>
      </c>
      <c r="B2318" s="2">
        <v>3.4039999999999999</v>
      </c>
      <c r="C2318" s="2">
        <f t="shared" si="285"/>
        <v>2.6100000000000012E-2</v>
      </c>
      <c r="D2318" s="2">
        <f t="shared" si="286"/>
        <v>3.3883400000000004</v>
      </c>
      <c r="E2318" s="2">
        <f t="shared" si="288"/>
        <v>3.3761800000000006</v>
      </c>
      <c r="F2318" s="2">
        <f t="shared" si="281"/>
        <v>3.3423300000000005</v>
      </c>
      <c r="G2318" s="2">
        <f t="shared" si="283"/>
        <v>3.2509799999999984</v>
      </c>
      <c r="H2318" s="2">
        <f t="shared" si="287"/>
        <v>3.2422130000000013</v>
      </c>
      <c r="I2318" s="2">
        <f t="array" ref="I2318">SUMPRODUCT(B2302:B2321, (ROW(B2302:B2321)-ROW(B2302)+1)) / (20*21/2)</f>
        <v>3.3730404761904764</v>
      </c>
      <c r="J2318" s="2">
        <f t="shared" si="282"/>
        <v>3.344894083298247</v>
      </c>
      <c r="K2318" s="2">
        <f t="shared" si="284"/>
        <v>3.2802498390544663</v>
      </c>
    </row>
    <row r="2319" spans="1:11" ht="13.5" x14ac:dyDescent="0.25">
      <c r="A2319" s="3">
        <v>45378</v>
      </c>
      <c r="B2319" s="2">
        <v>3.3866000000000001</v>
      </c>
      <c r="C2319" s="2">
        <f t="shared" si="285"/>
        <v>-1.739999999999986E-2</v>
      </c>
      <c r="D2319" s="2">
        <f t="shared" si="286"/>
        <v>3.3883400000000004</v>
      </c>
      <c r="E2319" s="2">
        <f t="shared" si="288"/>
        <v>3.38226</v>
      </c>
      <c r="F2319" s="2">
        <f t="shared" si="281"/>
        <v>3.3466700000000005</v>
      </c>
      <c r="G2319" s="2">
        <f t="shared" si="283"/>
        <v>3.2554959999999991</v>
      </c>
      <c r="H2319" s="2">
        <f t="shared" si="287"/>
        <v>3.2429735000000015</v>
      </c>
      <c r="I2319" s="2">
        <f t="array" ref="I2319">SUMPRODUCT(B2303:B2322, (ROW(B2303:B2322)-ROW(B2303)+1)) / (20*21/2)</f>
        <v>3.374451904761905</v>
      </c>
      <c r="J2319" s="2">
        <f t="shared" si="282"/>
        <v>3.3488660753650805</v>
      </c>
      <c r="K2319" s="2">
        <f t="shared" si="284"/>
        <v>3.2844204336013498</v>
      </c>
    </row>
    <row r="2320" spans="1:11" ht="13.5" x14ac:dyDescent="0.25">
      <c r="A2320" s="3">
        <v>45379</v>
      </c>
      <c r="B2320" s="2">
        <v>3.3866000000000001</v>
      </c>
      <c r="C2320" s="2">
        <f t="shared" si="285"/>
        <v>0</v>
      </c>
      <c r="D2320" s="2">
        <f t="shared" si="286"/>
        <v>3.3883400000000004</v>
      </c>
      <c r="E2320" s="2">
        <f t="shared" si="288"/>
        <v>3.3883400000000004</v>
      </c>
      <c r="F2320" s="2">
        <f t="shared" si="281"/>
        <v>3.3505750000000001</v>
      </c>
      <c r="G2320" s="2">
        <f t="shared" si="283"/>
        <v>3.2603579999999988</v>
      </c>
      <c r="H2320" s="2">
        <f t="shared" si="287"/>
        <v>3.2440170000000021</v>
      </c>
      <c r="I2320" s="2">
        <f t="array" ref="I2320">SUMPRODUCT(B2304:B2323, (ROW(B2304:B2323)-ROW(B2304)+1)) / (20*21/2)</f>
        <v>3.3721766666666664</v>
      </c>
      <c r="J2320" s="2">
        <f t="shared" si="282"/>
        <v>3.3524597824731681</v>
      </c>
      <c r="K2320" s="2">
        <f t="shared" si="284"/>
        <v>3.2884274754209049</v>
      </c>
    </row>
    <row r="2321" spans="1:11" ht="13.5" x14ac:dyDescent="0.25">
      <c r="A2321" s="3">
        <v>45380</v>
      </c>
      <c r="B2321" s="2">
        <v>3.3778999999999999</v>
      </c>
      <c r="C2321" s="2">
        <f t="shared" si="285"/>
        <v>-8.7000000000001521E-3</v>
      </c>
      <c r="D2321" s="2">
        <f t="shared" si="286"/>
        <v>3.3866000000000001</v>
      </c>
      <c r="E2321" s="2">
        <f t="shared" si="288"/>
        <v>3.3866000000000001</v>
      </c>
      <c r="F2321" s="2">
        <f t="shared" si="281"/>
        <v>3.3544800000000001</v>
      </c>
      <c r="G2321" s="2">
        <f t="shared" si="283"/>
        <v>3.2645259999999992</v>
      </c>
      <c r="H2321" s="2">
        <f t="shared" si="287"/>
        <v>3.244734000000002</v>
      </c>
      <c r="I2321" s="2">
        <f t="array" ref="I2321">SUMPRODUCT(B2305:B2324, (ROW(B2305:B2324)-ROW(B2305)+1)) / (20*21/2)</f>
        <v>3.3695295238095229</v>
      </c>
      <c r="J2321" s="2">
        <f t="shared" si="282"/>
        <v>3.3548826603328665</v>
      </c>
      <c r="K2321" s="2">
        <f t="shared" si="284"/>
        <v>3.2919362018749871</v>
      </c>
    </row>
    <row r="2322" spans="1:11" ht="13.5" x14ac:dyDescent="0.25">
      <c r="A2322" s="3">
        <v>45383</v>
      </c>
      <c r="B2322" s="2">
        <v>3.3693</v>
      </c>
      <c r="C2322" s="2">
        <f t="shared" si="285"/>
        <v>-8.599999999999941E-3</v>
      </c>
      <c r="D2322" s="2">
        <f t="shared" si="286"/>
        <v>3.3848799999999999</v>
      </c>
      <c r="E2322" s="2">
        <f t="shared" si="288"/>
        <v>3.3848700000000003</v>
      </c>
      <c r="F2322" s="2">
        <f t="shared" si="281"/>
        <v>3.35839</v>
      </c>
      <c r="G2322" s="2">
        <f t="shared" si="283"/>
        <v>3.268521999999999</v>
      </c>
      <c r="H2322" s="2">
        <f t="shared" si="287"/>
        <v>3.2450815000000013</v>
      </c>
      <c r="I2322" s="2">
        <f t="array" ref="I2322">SUMPRODUCT(B2306:B2325, (ROW(B2306:B2325)-ROW(B2306)+1)) / (20*21/2)</f>
        <v>3.3660538095238093</v>
      </c>
      <c r="J2322" s="2">
        <f t="shared" si="282"/>
        <v>3.3562557403011648</v>
      </c>
      <c r="K2322" s="2">
        <f t="shared" si="284"/>
        <v>3.2949700763112624</v>
      </c>
    </row>
    <row r="2323" spans="1:11" ht="13.5" x14ac:dyDescent="0.25">
      <c r="A2323" s="3">
        <v>45384</v>
      </c>
      <c r="B2323" s="2">
        <v>3.3344999999999998</v>
      </c>
      <c r="C2323" s="2">
        <f t="shared" si="285"/>
        <v>-3.4800000000000164E-2</v>
      </c>
      <c r="D2323" s="2">
        <f t="shared" si="286"/>
        <v>3.3709799999999994</v>
      </c>
      <c r="E2323" s="2">
        <f t="shared" si="288"/>
        <v>3.3796600000000003</v>
      </c>
      <c r="F2323" s="2">
        <f t="shared" si="281"/>
        <v>3.3622950000000005</v>
      </c>
      <c r="G2323" s="2">
        <f t="shared" si="283"/>
        <v>3.2718219999999998</v>
      </c>
      <c r="H2323" s="2">
        <f t="shared" si="287"/>
        <v>3.245255000000002</v>
      </c>
      <c r="I2323" s="2">
        <f t="array" ref="I2323">SUMPRODUCT(B2307:B2326, (ROW(B2307:B2326)-ROW(B2307)+1)) / (20*21/2)</f>
        <v>3.3625780952380953</v>
      </c>
      <c r="J2323" s="2">
        <f t="shared" si="282"/>
        <v>3.3541837650343873</v>
      </c>
      <c r="K2323" s="2">
        <f t="shared" si="284"/>
        <v>3.2965202693970954</v>
      </c>
    </row>
    <row r="2324" spans="1:11" ht="13.5" x14ac:dyDescent="0.25">
      <c r="A2324" s="3">
        <v>45385</v>
      </c>
      <c r="B2324" s="2">
        <v>3.3344999999999998</v>
      </c>
      <c r="C2324" s="2">
        <f t="shared" si="285"/>
        <v>0</v>
      </c>
      <c r="D2324" s="2">
        <f t="shared" si="286"/>
        <v>3.3605600000000004</v>
      </c>
      <c r="E2324" s="2">
        <f t="shared" si="288"/>
        <v>3.3744500000000004</v>
      </c>
      <c r="F2324" s="2">
        <f t="shared" ref="F2324:F2387" si="289">AVERAGE(B2305:B2324)</f>
        <v>3.3622950000000005</v>
      </c>
      <c r="G2324" s="2">
        <f t="shared" si="283"/>
        <v>3.2759899999999997</v>
      </c>
      <c r="H2324" s="2">
        <f t="shared" si="287"/>
        <v>3.2456890000000027</v>
      </c>
      <c r="I2324" s="2">
        <f t="array" ref="I2324">SUMPRODUCT(B2308:B2327, (ROW(B2308:B2327)-ROW(B2308)+1)) / (20*21/2)</f>
        <v>3.3590614285714282</v>
      </c>
      <c r="J2324" s="2">
        <f t="shared" si="282"/>
        <v>3.3523091207453981</v>
      </c>
      <c r="K2324" s="2">
        <f t="shared" si="284"/>
        <v>3.2980096705972097</v>
      </c>
    </row>
    <row r="2325" spans="1:11" ht="13.5" x14ac:dyDescent="0.25">
      <c r="A2325" s="3">
        <v>45386</v>
      </c>
      <c r="B2325" s="2">
        <v>3.3258000000000001</v>
      </c>
      <c r="C2325" s="2">
        <f t="shared" si="285"/>
        <v>-8.699999999999708E-3</v>
      </c>
      <c r="D2325" s="2">
        <f t="shared" si="286"/>
        <v>3.3484000000000003</v>
      </c>
      <c r="E2325" s="2">
        <f t="shared" si="288"/>
        <v>3.3683699999999996</v>
      </c>
      <c r="F2325" s="2">
        <f t="shared" si="289"/>
        <v>3.3622949999999996</v>
      </c>
      <c r="G2325" s="2">
        <f t="shared" si="283"/>
        <v>3.2792899999999996</v>
      </c>
      <c r="H2325" s="2">
        <f t="shared" si="287"/>
        <v>3.2462530000000021</v>
      </c>
      <c r="I2325" s="2">
        <f t="array" ref="I2325">SUMPRODUCT(B2309:B2328, (ROW(B2309:B2328)-ROW(B2309)+1)) / (20*21/2)</f>
        <v>3.3530276190476189</v>
      </c>
      <c r="J2325" s="2">
        <f t="shared" ref="J2325:J2388" si="290">$J$4*B2325+J2324*(1-$J$4)</f>
        <v>3.3497844425791699</v>
      </c>
      <c r="K2325" s="2">
        <f t="shared" si="284"/>
        <v>3.2990994874365347</v>
      </c>
    </row>
    <row r="2326" spans="1:11" ht="13.5" x14ac:dyDescent="0.25">
      <c r="A2326" s="3">
        <v>45387</v>
      </c>
      <c r="B2326" s="2">
        <v>3.3258000000000001</v>
      </c>
      <c r="C2326" s="2">
        <f t="shared" si="285"/>
        <v>0</v>
      </c>
      <c r="D2326" s="2">
        <f t="shared" si="286"/>
        <v>3.3379800000000004</v>
      </c>
      <c r="E2326" s="2">
        <f t="shared" si="288"/>
        <v>3.3622899999999993</v>
      </c>
      <c r="F2326" s="2">
        <f t="shared" si="289"/>
        <v>3.3627249999999997</v>
      </c>
      <c r="G2326" s="2">
        <f t="shared" si="283"/>
        <v>3.2825899999999995</v>
      </c>
      <c r="H2326" s="2">
        <f t="shared" si="287"/>
        <v>3.247034500000002</v>
      </c>
      <c r="I2326" s="2">
        <f t="array" ref="I2326">SUMPRODUCT(B2310:B2329, (ROW(B2310:B2329)-ROW(B2310)+1)) / (20*21/2)</f>
        <v>3.3554257142857145</v>
      </c>
      <c r="J2326" s="2">
        <f t="shared" si="290"/>
        <v>3.3475002099525821</v>
      </c>
      <c r="K2326" s="2">
        <f t="shared" si="284"/>
        <v>3.300146566360592</v>
      </c>
    </row>
    <row r="2327" spans="1:11" ht="13.5" x14ac:dyDescent="0.25">
      <c r="A2327" s="3">
        <v>45390</v>
      </c>
      <c r="B2327" s="2">
        <v>3.3258000000000001</v>
      </c>
      <c r="C2327" s="2">
        <f t="shared" si="285"/>
        <v>0</v>
      </c>
      <c r="D2327" s="2">
        <f t="shared" si="286"/>
        <v>3.3292799999999998</v>
      </c>
      <c r="E2327" s="2">
        <f t="shared" si="288"/>
        <v>3.3570799999999998</v>
      </c>
      <c r="F2327" s="2">
        <f t="shared" si="289"/>
        <v>3.3631549999999999</v>
      </c>
      <c r="G2327" s="2">
        <f t="shared" si="283"/>
        <v>3.2865839999999991</v>
      </c>
      <c r="H2327" s="2">
        <f t="shared" si="287"/>
        <v>3.2479895000000023</v>
      </c>
      <c r="I2327" s="2">
        <f t="array" ref="I2327">SUMPRODUCT(B2311:B2330, (ROW(B2311:B2330)-ROW(B2311)+1)) / (20*21/2)</f>
        <v>3.3583628571428572</v>
      </c>
      <c r="J2327" s="2">
        <f t="shared" si="290"/>
        <v>3.3454335232904318</v>
      </c>
      <c r="K2327" s="2">
        <f t="shared" si="284"/>
        <v>3.3011525833660591</v>
      </c>
    </row>
    <row r="2328" spans="1:11" ht="13.5" x14ac:dyDescent="0.25">
      <c r="A2328" s="3">
        <v>45394</v>
      </c>
      <c r="B2328" s="2">
        <v>3.2997999999999998</v>
      </c>
      <c r="C2328" s="2">
        <f t="shared" si="285"/>
        <v>-2.6000000000000245E-2</v>
      </c>
      <c r="D2328" s="2">
        <f t="shared" si="286"/>
        <v>3.3223400000000005</v>
      </c>
      <c r="E2328" s="2">
        <f t="shared" si="288"/>
        <v>3.34666</v>
      </c>
      <c r="F2328" s="2">
        <f t="shared" si="289"/>
        <v>3.3614200000000003</v>
      </c>
      <c r="G2328" s="2">
        <f t="shared" si="283"/>
        <v>3.2900579999999997</v>
      </c>
      <c r="H2328" s="2">
        <f t="shared" si="287"/>
        <v>3.2488145000000026</v>
      </c>
      <c r="I2328" s="2">
        <f t="array" ref="I2328">SUMPRODUCT(B2312:B2331, (ROW(B2312:B2331)-ROW(B2312)+1)) / (20*21/2)</f>
        <v>3.3626261904761909</v>
      </c>
      <c r="J2328" s="2">
        <f t="shared" si="290"/>
        <v>3.3410874734532476</v>
      </c>
      <c r="K2328" s="2">
        <f t="shared" si="284"/>
        <v>3.3010995408811157</v>
      </c>
    </row>
    <row r="2329" spans="1:11" ht="13.5" x14ac:dyDescent="0.25">
      <c r="A2329" s="3">
        <v>45397</v>
      </c>
      <c r="B2329" s="2">
        <v>3.3866000000000001</v>
      </c>
      <c r="C2329" s="2">
        <f t="shared" si="285"/>
        <v>8.680000000000021E-2</v>
      </c>
      <c r="D2329" s="2">
        <f t="shared" si="286"/>
        <v>3.3327599999999995</v>
      </c>
      <c r="E2329" s="2">
        <f t="shared" si="288"/>
        <v>3.3466600000000009</v>
      </c>
      <c r="F2329" s="2">
        <f t="shared" si="289"/>
        <v>3.3644599999999998</v>
      </c>
      <c r="G2329" s="2">
        <f t="shared" si="283"/>
        <v>3.2947459999999991</v>
      </c>
      <c r="H2329" s="2">
        <f t="shared" si="287"/>
        <v>3.2501605000000029</v>
      </c>
      <c r="I2329" s="2">
        <f t="array" ref="I2329">SUMPRODUCT(B2313:B2332, (ROW(B2313:B2332)-ROW(B2313)+1)) / (20*21/2)</f>
        <v>3.3668066666666667</v>
      </c>
      <c r="J2329" s="2">
        <f t="shared" si="290"/>
        <v>3.3454219997910335</v>
      </c>
      <c r="K2329" s="2">
        <f t="shared" si="284"/>
        <v>3.3044525000622484</v>
      </c>
    </row>
    <row r="2330" spans="1:11" ht="13.5" x14ac:dyDescent="0.25">
      <c r="A2330" s="3">
        <v>45398</v>
      </c>
      <c r="B2330" s="2">
        <v>3.3953000000000002</v>
      </c>
      <c r="C2330" s="2">
        <f t="shared" si="285"/>
        <v>8.7000000000001521E-3</v>
      </c>
      <c r="D2330" s="2">
        <f t="shared" si="286"/>
        <v>3.34666</v>
      </c>
      <c r="E2330" s="2">
        <f t="shared" si="288"/>
        <v>3.3475300000000003</v>
      </c>
      <c r="F2330" s="2">
        <f t="shared" si="289"/>
        <v>3.3679350000000001</v>
      </c>
      <c r="G2330" s="2">
        <f t="shared" si="283"/>
        <v>3.2997819999999991</v>
      </c>
      <c r="H2330" s="2">
        <f t="shared" si="287"/>
        <v>3.2517235000000029</v>
      </c>
      <c r="I2330" s="2">
        <f t="array" ref="I2330">SUMPRODUCT(B2314:B2333, (ROW(B2314:B2333)-ROW(B2314)+1)) / (20*21/2)</f>
        <v>3.3683771428571432</v>
      </c>
      <c r="J2330" s="2">
        <f t="shared" si="290"/>
        <v>3.3501722855252209</v>
      </c>
      <c r="K2330" s="2">
        <f t="shared" si="284"/>
        <v>3.3080151471186312</v>
      </c>
    </row>
    <row r="2331" spans="1:11" ht="13.5" x14ac:dyDescent="0.25">
      <c r="A2331" s="3">
        <v>45399</v>
      </c>
      <c r="B2331" s="2">
        <v>3.4127000000000001</v>
      </c>
      <c r="C2331" s="2">
        <f t="shared" si="285"/>
        <v>1.739999999999986E-2</v>
      </c>
      <c r="D2331" s="2">
        <f t="shared" si="286"/>
        <v>3.3640400000000001</v>
      </c>
      <c r="E2331" s="2">
        <f t="shared" si="288"/>
        <v>3.35101</v>
      </c>
      <c r="F2331" s="2">
        <f t="shared" si="289"/>
        <v>3.3688049999999996</v>
      </c>
      <c r="G2331" s="2">
        <f t="shared" si="283"/>
        <v>3.3051659999999994</v>
      </c>
      <c r="H2331" s="2">
        <f t="shared" si="287"/>
        <v>3.2530695000000027</v>
      </c>
      <c r="I2331" s="2">
        <f t="array" ref="I2331">SUMPRODUCT(B2315:B2334, (ROW(B2315:B2334)-ROW(B2315)+1)) / (20*21/2)</f>
        <v>3.371604761904762</v>
      </c>
      <c r="J2331" s="2">
        <f t="shared" si="290"/>
        <v>3.3561273059513903</v>
      </c>
      <c r="K2331" s="2">
        <f t="shared" si="284"/>
        <v>3.31212043546692</v>
      </c>
    </row>
    <row r="2332" spans="1:11" ht="13.5" x14ac:dyDescent="0.25">
      <c r="A2332" s="3">
        <v>45400</v>
      </c>
      <c r="B2332" s="2">
        <v>3.4127000000000001</v>
      </c>
      <c r="C2332" s="2">
        <f t="shared" si="285"/>
        <v>0</v>
      </c>
      <c r="D2332" s="2">
        <f t="shared" si="286"/>
        <v>3.3814199999999999</v>
      </c>
      <c r="E2332" s="2">
        <f t="shared" si="288"/>
        <v>3.3553500000000001</v>
      </c>
      <c r="F2332" s="2">
        <f t="shared" si="289"/>
        <v>3.3701099999999995</v>
      </c>
      <c r="G2332" s="2">
        <f t="shared" si="283"/>
        <v>3.3105499999999988</v>
      </c>
      <c r="H2332" s="2">
        <f t="shared" si="287"/>
        <v>3.2545025000000023</v>
      </c>
      <c r="I2332" s="2">
        <f t="array" ref="I2332">SUMPRODUCT(B2316:B2335, (ROW(B2316:B2335)-ROW(B2316)+1)) / (20*21/2)</f>
        <v>3.3747495238095246</v>
      </c>
      <c r="J2332" s="2">
        <f t="shared" si="290"/>
        <v>3.3615151815750672</v>
      </c>
      <c r="K2332" s="2">
        <f t="shared" si="284"/>
        <v>3.3160647321152759</v>
      </c>
    </row>
    <row r="2333" spans="1:11" ht="13.5" x14ac:dyDescent="0.25">
      <c r="A2333" s="3">
        <v>45401</v>
      </c>
      <c r="B2333" s="2">
        <v>3.3866000000000001</v>
      </c>
      <c r="C2333" s="2">
        <f t="shared" si="285"/>
        <v>-2.6100000000000012E-2</v>
      </c>
      <c r="D2333" s="2">
        <f t="shared" si="286"/>
        <v>3.3987800000000008</v>
      </c>
      <c r="E2333" s="2">
        <f t="shared" si="288"/>
        <v>3.3605600000000004</v>
      </c>
      <c r="F2333" s="2">
        <f t="shared" si="289"/>
        <v>3.3701100000000004</v>
      </c>
      <c r="G2333" s="2">
        <f t="shared" si="283"/>
        <v>3.315237999999999</v>
      </c>
      <c r="H2333" s="2">
        <f t="shared" si="287"/>
        <v>3.2558050000000018</v>
      </c>
      <c r="I2333" s="2">
        <f t="array" ref="I2333">SUMPRODUCT(B2317:B2336, (ROW(B2317:B2336)-ROW(B2317)+1)) / (20*21/2)</f>
        <v>3.3778114285714294</v>
      </c>
      <c r="J2333" s="2">
        <f t="shared" si="290"/>
        <v>3.3639042119012514</v>
      </c>
      <c r="K2333" s="2">
        <f t="shared" si="284"/>
        <v>3.3188308210519315</v>
      </c>
    </row>
    <row r="2334" spans="1:11" ht="13.5" x14ac:dyDescent="0.25">
      <c r="A2334" s="3">
        <v>45404</v>
      </c>
      <c r="B2334" s="2">
        <v>3.4039999999999999</v>
      </c>
      <c r="C2334" s="2">
        <f t="shared" si="285"/>
        <v>1.739999999999986E-2</v>
      </c>
      <c r="D2334" s="2">
        <f t="shared" si="286"/>
        <v>3.4022599999999996</v>
      </c>
      <c r="E2334" s="2">
        <f t="shared" si="288"/>
        <v>3.3675100000000002</v>
      </c>
      <c r="F2334" s="2">
        <f t="shared" si="289"/>
        <v>3.3709800000000003</v>
      </c>
      <c r="G2334" s="2">
        <f t="shared" si="283"/>
        <v>3.3202739999999991</v>
      </c>
      <c r="H2334" s="2">
        <f t="shared" si="287"/>
        <v>3.2566300000000026</v>
      </c>
      <c r="I2334" s="2">
        <f t="array" ref="I2334">SUMPRODUCT(B2318:B2337, (ROW(B2318:B2337)-ROW(B2318)+1)) / (20*21/2)</f>
        <v>3.3791333333333338</v>
      </c>
      <c r="J2334" s="2">
        <f t="shared" si="290"/>
        <v>3.3677228583868466</v>
      </c>
      <c r="K2334" s="2">
        <f t="shared" si="284"/>
        <v>3.3221707888538168</v>
      </c>
    </row>
    <row r="2335" spans="1:11" ht="13.5" x14ac:dyDescent="0.25">
      <c r="A2335" s="3">
        <v>45405</v>
      </c>
      <c r="B2335" s="2">
        <v>3.4039999999999999</v>
      </c>
      <c r="C2335" s="2">
        <f t="shared" si="285"/>
        <v>0</v>
      </c>
      <c r="D2335" s="2">
        <f t="shared" si="286"/>
        <v>3.4039999999999999</v>
      </c>
      <c r="E2335" s="2">
        <f t="shared" si="288"/>
        <v>3.3753300000000004</v>
      </c>
      <c r="F2335" s="2">
        <f t="shared" si="289"/>
        <v>3.3718499999999998</v>
      </c>
      <c r="G2335" s="2">
        <f t="shared" si="283"/>
        <v>3.3251379999999982</v>
      </c>
      <c r="H2335" s="2">
        <f t="shared" si="287"/>
        <v>3.257455000000002</v>
      </c>
      <c r="I2335" s="2">
        <f t="array" ref="I2335">SUMPRODUCT(B2319:B2338, (ROW(B2319:B2338)-ROW(B2319)+1)) / (20*21/2)</f>
        <v>3.3795852380952383</v>
      </c>
      <c r="J2335" s="2">
        <f t="shared" si="290"/>
        <v>3.3711778242547661</v>
      </c>
      <c r="K2335" s="2">
        <f t="shared" si="284"/>
        <v>3.3253797775262162</v>
      </c>
    </row>
    <row r="2336" spans="1:11" ht="13.5" x14ac:dyDescent="0.25">
      <c r="A2336" s="3">
        <v>45406</v>
      </c>
      <c r="B2336" s="2">
        <v>3.4039999999999999</v>
      </c>
      <c r="C2336" s="2">
        <f t="shared" si="285"/>
        <v>0</v>
      </c>
      <c r="D2336" s="2">
        <f t="shared" si="286"/>
        <v>3.4022599999999996</v>
      </c>
      <c r="E2336" s="2">
        <f t="shared" si="288"/>
        <v>3.3831500000000005</v>
      </c>
      <c r="F2336" s="2">
        <f t="shared" si="289"/>
        <v>3.3727199999999997</v>
      </c>
      <c r="G2336" s="2">
        <f t="shared" si="283"/>
        <v>3.3306959999999988</v>
      </c>
      <c r="H2336" s="2">
        <f t="shared" si="287"/>
        <v>3.2583235000000026</v>
      </c>
      <c r="I2336" s="2">
        <f t="array" ref="I2336">SUMPRODUCT(B2320:B2339, (ROW(B2320:B2339)-ROW(B2320)+1)) / (20*21/2)</f>
        <v>3.3809899999999997</v>
      </c>
      <c r="J2336" s="2">
        <f t="shared" si="290"/>
        <v>3.3743037457543124</v>
      </c>
      <c r="K2336" s="2">
        <f t="shared" si="284"/>
        <v>3.3284629235055805</v>
      </c>
    </row>
    <row r="2337" spans="1:11" ht="13.5" x14ac:dyDescent="0.25">
      <c r="A2337" s="3">
        <v>45407</v>
      </c>
      <c r="B2337" s="2">
        <v>3.3866000000000001</v>
      </c>
      <c r="C2337" s="2">
        <f t="shared" si="285"/>
        <v>-1.739999999999986E-2</v>
      </c>
      <c r="D2337" s="2">
        <f t="shared" si="286"/>
        <v>3.3970399999999996</v>
      </c>
      <c r="E2337" s="2">
        <f t="shared" si="288"/>
        <v>3.38923</v>
      </c>
      <c r="F2337" s="2">
        <f t="shared" si="289"/>
        <v>3.3731549999999997</v>
      </c>
      <c r="G2337" s="2">
        <f t="shared" si="283"/>
        <v>3.3359059999999987</v>
      </c>
      <c r="H2337" s="2">
        <f t="shared" si="287"/>
        <v>3.2581930000000021</v>
      </c>
      <c r="I2337" s="2">
        <f t="array" ref="I2337">SUMPRODUCT(B2321:B2340, (ROW(B2321:B2340)-ROW(B2321)+1)) / (20*21/2)</f>
        <v>3.3823947619047621</v>
      </c>
      <c r="J2337" s="2">
        <f t="shared" si="290"/>
        <v>3.3754748175872349</v>
      </c>
      <c r="K2337" s="2">
        <f t="shared" si="284"/>
        <v>3.3307428088583029</v>
      </c>
    </row>
    <row r="2338" spans="1:11" ht="13.5" x14ac:dyDescent="0.25">
      <c r="A2338" s="3">
        <v>45408</v>
      </c>
      <c r="B2338" s="2">
        <v>3.3778999999999999</v>
      </c>
      <c r="C2338" s="2">
        <f t="shared" si="285"/>
        <v>-8.7000000000001521E-3</v>
      </c>
      <c r="D2338" s="2">
        <f t="shared" si="286"/>
        <v>3.3952999999999998</v>
      </c>
      <c r="E2338" s="2">
        <f t="shared" si="288"/>
        <v>3.3970400000000005</v>
      </c>
      <c r="F2338" s="2">
        <f t="shared" si="289"/>
        <v>3.3718499999999998</v>
      </c>
      <c r="G2338" s="2">
        <f t="shared" si="283"/>
        <v>3.3409419999999996</v>
      </c>
      <c r="H2338" s="2">
        <f t="shared" si="287"/>
        <v>3.2578890000000023</v>
      </c>
      <c r="I2338" s="2">
        <f t="array" ref="I2338">SUMPRODUCT(B2322:B2341, (ROW(B2322:B2341)-ROW(B2322)+1)) / (20*21/2)</f>
        <v>3.3837995238095244</v>
      </c>
      <c r="J2338" s="2">
        <f t="shared" si="290"/>
        <v>3.3757057873408316</v>
      </c>
      <c r="K2338" s="2">
        <f t="shared" si="284"/>
        <v>3.3325921104717029</v>
      </c>
    </row>
    <row r="2339" spans="1:11" ht="13.5" x14ac:dyDescent="0.25">
      <c r="A2339" s="3">
        <v>45411</v>
      </c>
      <c r="B2339" s="2">
        <v>3.3866000000000001</v>
      </c>
      <c r="C2339" s="2">
        <f t="shared" si="285"/>
        <v>8.7000000000001521E-3</v>
      </c>
      <c r="D2339" s="2">
        <f t="shared" si="286"/>
        <v>3.3918200000000001</v>
      </c>
      <c r="E2339" s="2">
        <f t="shared" si="288"/>
        <v>3.3970399999999996</v>
      </c>
      <c r="F2339" s="2">
        <f t="shared" si="289"/>
        <v>3.3718499999999998</v>
      </c>
      <c r="G2339" s="2">
        <f t="shared" si="283"/>
        <v>3.3447619999999989</v>
      </c>
      <c r="H2339" s="2">
        <f t="shared" si="287"/>
        <v>3.2577150000000028</v>
      </c>
      <c r="I2339" s="2">
        <f t="array" ref="I2339">SUMPRODUCT(B2323:B2342, (ROW(B2323:B2342)-ROW(B2323)+1)) / (20*21/2)</f>
        <v>3.3901247619047621</v>
      </c>
      <c r="J2339" s="2">
        <f t="shared" si="290"/>
        <v>3.3767433314036097</v>
      </c>
      <c r="K2339" s="2">
        <f t="shared" si="284"/>
        <v>3.334710066923793</v>
      </c>
    </row>
    <row r="2340" spans="1:11" ht="13.5" x14ac:dyDescent="0.25">
      <c r="A2340" s="3">
        <v>45412</v>
      </c>
      <c r="B2340" s="2">
        <v>3.3866000000000001</v>
      </c>
      <c r="C2340" s="2">
        <f t="shared" si="285"/>
        <v>0</v>
      </c>
      <c r="D2340" s="2">
        <f t="shared" si="286"/>
        <v>3.3883400000000004</v>
      </c>
      <c r="E2340" s="2">
        <f t="shared" si="288"/>
        <v>3.3961700000000001</v>
      </c>
      <c r="F2340" s="2">
        <f t="shared" si="289"/>
        <v>3.3718499999999998</v>
      </c>
      <c r="G2340" s="2">
        <f t="shared" si="283"/>
        <v>3.348755999999999</v>
      </c>
      <c r="H2340" s="2">
        <f t="shared" si="287"/>
        <v>3.2575410000000029</v>
      </c>
      <c r="I2340" s="2">
        <f t="array" ref="I2340">SUMPRODUCT(B2324:B2343, (ROW(B2324:B2343)-ROW(B2324)+1)) / (20*21/2)</f>
        <v>3.3944719047619047</v>
      </c>
      <c r="J2340" s="2">
        <f t="shared" si="290"/>
        <v>3.377682061746123</v>
      </c>
      <c r="K2340" s="2">
        <f t="shared" si="284"/>
        <v>3.336744966260115</v>
      </c>
    </row>
    <row r="2341" spans="1:11" ht="13.5" x14ac:dyDescent="0.25">
      <c r="A2341" s="3">
        <v>45414</v>
      </c>
      <c r="B2341" s="2">
        <v>3.3866000000000001</v>
      </c>
      <c r="C2341" s="2">
        <f t="shared" si="285"/>
        <v>0</v>
      </c>
      <c r="D2341" s="2">
        <f t="shared" si="286"/>
        <v>3.3848599999999998</v>
      </c>
      <c r="E2341" s="2">
        <f t="shared" si="288"/>
        <v>3.3935599999999999</v>
      </c>
      <c r="F2341" s="2">
        <f t="shared" si="289"/>
        <v>3.3722850000000002</v>
      </c>
      <c r="G2341" s="2">
        <f t="shared" si="283"/>
        <v>3.352749999999999</v>
      </c>
      <c r="H2341" s="2">
        <f t="shared" si="287"/>
        <v>3.2574105000000033</v>
      </c>
      <c r="I2341" s="2">
        <f t="array" ref="I2341">SUMPRODUCT(B2325:B2344, (ROW(B2325:B2344)-ROW(B2325)+1)) / (20*21/2)</f>
        <v>3.3950909523809525</v>
      </c>
      <c r="J2341" s="2">
        <f t="shared" si="290"/>
        <v>3.3785313891988733</v>
      </c>
      <c r="K2341" s="2">
        <f t="shared" si="284"/>
        <v>3.3387000656224632</v>
      </c>
    </row>
    <row r="2342" spans="1:11" ht="13.5" x14ac:dyDescent="0.25">
      <c r="A2342" s="3">
        <v>45415</v>
      </c>
      <c r="B2342" s="2">
        <v>3.4386999999999999</v>
      </c>
      <c r="C2342" s="2">
        <f t="shared" si="285"/>
        <v>5.2099999999999813E-2</v>
      </c>
      <c r="D2342" s="2">
        <f t="shared" si="286"/>
        <v>3.3952799999999996</v>
      </c>
      <c r="E2342" s="2">
        <f t="shared" si="288"/>
        <v>3.3961600000000005</v>
      </c>
      <c r="F2342" s="2">
        <f t="shared" si="289"/>
        <v>3.3757549999999994</v>
      </c>
      <c r="G2342" s="2">
        <f t="shared" si="283"/>
        <v>3.354833999999999</v>
      </c>
      <c r="H2342" s="2">
        <f t="shared" si="287"/>
        <v>3.2575405000000028</v>
      </c>
      <c r="I2342" s="2">
        <f t="array" ref="I2342">SUMPRODUCT(B2326:B2345, (ROW(B2326:B2345)-ROW(B2326)+1)) / (20*21/2)</f>
        <v>3.3987761904761902</v>
      </c>
      <c r="J2342" s="2">
        <f t="shared" si="290"/>
        <v>3.3842617330846947</v>
      </c>
      <c r="K2342" s="2">
        <f t="shared" si="284"/>
        <v>3.3426216316764843</v>
      </c>
    </row>
    <row r="2343" spans="1:11" ht="13.5" x14ac:dyDescent="0.25">
      <c r="A2343" s="3">
        <v>45418</v>
      </c>
      <c r="B2343" s="2">
        <v>3.4214000000000002</v>
      </c>
      <c r="C2343" s="2">
        <f t="shared" si="285"/>
        <v>-1.7299999999999649E-2</v>
      </c>
      <c r="D2343" s="2">
        <f t="shared" si="286"/>
        <v>3.4039799999999998</v>
      </c>
      <c r="E2343" s="2">
        <f t="shared" si="288"/>
        <v>3.3996400000000002</v>
      </c>
      <c r="F2343" s="2">
        <f t="shared" si="289"/>
        <v>3.3801000000000001</v>
      </c>
      <c r="G2343" s="2">
        <f t="shared" si="283"/>
        <v>3.3567459999999993</v>
      </c>
      <c r="H2343" s="2">
        <f t="shared" si="287"/>
        <v>3.2577145000000032</v>
      </c>
      <c r="I2343" s="2">
        <f t="array" ref="I2343">SUMPRODUCT(B2327:B2346, (ROW(B2327:B2346)-ROW(B2327)+1)) / (20*21/2)</f>
        <v>3.4020061904761905</v>
      </c>
      <c r="J2343" s="2">
        <f t="shared" si="290"/>
        <v>3.3877987108861523</v>
      </c>
      <c r="K2343" s="2">
        <f t="shared" si="284"/>
        <v>3.3457109794538771</v>
      </c>
    </row>
    <row r="2344" spans="1:11" ht="13.5" x14ac:dyDescent="0.25">
      <c r="A2344" s="3">
        <v>45419</v>
      </c>
      <c r="B2344" s="2">
        <v>3.3866000000000001</v>
      </c>
      <c r="C2344" s="2">
        <f t="shared" si="285"/>
        <v>-3.4800000000000164E-2</v>
      </c>
      <c r="D2344" s="2">
        <f t="shared" si="286"/>
        <v>3.4039799999999998</v>
      </c>
      <c r="E2344" s="2">
        <f t="shared" si="288"/>
        <v>3.3979000000000008</v>
      </c>
      <c r="F2344" s="2">
        <f t="shared" si="289"/>
        <v>3.3827050000000001</v>
      </c>
      <c r="G2344" s="2">
        <f t="shared" si="283"/>
        <v>3.3581339999999993</v>
      </c>
      <c r="H2344" s="2">
        <f t="shared" si="287"/>
        <v>3.2577145000000032</v>
      </c>
      <c r="I2344" s="2">
        <f t="array" ref="I2344">SUMPRODUCT(B2328:B2347, (ROW(B2328:B2347)-ROW(B2328)+1)) / (20*21/2)</f>
        <v>3.4047809523809525</v>
      </c>
      <c r="J2344" s="2">
        <f t="shared" si="290"/>
        <v>3.3876845479446138</v>
      </c>
      <c r="K2344" s="2">
        <f t="shared" si="284"/>
        <v>3.3473144704556859</v>
      </c>
    </row>
    <row r="2345" spans="1:11" ht="13.5" x14ac:dyDescent="0.25">
      <c r="A2345" s="3">
        <v>45420</v>
      </c>
      <c r="B2345" s="2">
        <v>3.4214000000000002</v>
      </c>
      <c r="C2345" s="2">
        <f t="shared" si="285"/>
        <v>3.4800000000000164E-2</v>
      </c>
      <c r="D2345" s="2">
        <f t="shared" si="286"/>
        <v>3.4109400000000001</v>
      </c>
      <c r="E2345" s="2">
        <f t="shared" si="288"/>
        <v>3.3996400000000002</v>
      </c>
      <c r="F2345" s="2">
        <f t="shared" si="289"/>
        <v>3.3874850000000003</v>
      </c>
      <c r="G2345" s="2">
        <f t="shared" si="283"/>
        <v>3.3603919999999992</v>
      </c>
      <c r="H2345" s="2">
        <f t="shared" si="287"/>
        <v>3.2578885000000031</v>
      </c>
      <c r="I2345" s="2">
        <f t="array" ref="I2345">SUMPRODUCT(B2329:B2348, (ROW(B2329:B2348)-ROW(B2329)+1)) / (20*21/2)</f>
        <v>3.4062719047619052</v>
      </c>
      <c r="J2345" s="2">
        <f t="shared" si="290"/>
        <v>3.39089554337846</v>
      </c>
      <c r="K2345" s="2">
        <f t="shared" si="284"/>
        <v>3.3502197853397768</v>
      </c>
    </row>
    <row r="2346" spans="1:11" ht="13.5" x14ac:dyDescent="0.25">
      <c r="A2346" s="3">
        <v>45421</v>
      </c>
      <c r="B2346" s="2">
        <v>3.4214000000000002</v>
      </c>
      <c r="C2346" s="2">
        <f t="shared" si="285"/>
        <v>0</v>
      </c>
      <c r="D2346" s="2">
        <f t="shared" si="286"/>
        <v>3.4179000000000004</v>
      </c>
      <c r="E2346" s="2">
        <f t="shared" si="288"/>
        <v>3.4013799999999996</v>
      </c>
      <c r="F2346" s="2">
        <f t="shared" si="289"/>
        <v>3.3922650000000005</v>
      </c>
      <c r="G2346" s="2">
        <f t="shared" si="283"/>
        <v>3.3628239999999998</v>
      </c>
      <c r="H2346" s="2">
        <f t="shared" si="287"/>
        <v>3.2580625000000025</v>
      </c>
      <c r="I2346" s="2">
        <f t="array" ref="I2346">SUMPRODUCT(B2330:B2349, (ROW(B2330:B2349)-ROW(B2330)+1)) / (20*21/2)</f>
        <v>3.4072252380952386</v>
      </c>
      <c r="J2346" s="2">
        <f t="shared" si="290"/>
        <v>3.3938007297233685</v>
      </c>
      <c r="K2346" s="2">
        <f t="shared" si="284"/>
        <v>3.3530111663068447</v>
      </c>
    </row>
    <row r="2347" spans="1:11" ht="13.5" x14ac:dyDescent="0.25">
      <c r="A2347" s="3">
        <v>45422</v>
      </c>
      <c r="B2347" s="2">
        <v>3.4214000000000002</v>
      </c>
      <c r="C2347" s="2">
        <f t="shared" si="285"/>
        <v>0</v>
      </c>
      <c r="D2347" s="2">
        <f t="shared" si="286"/>
        <v>3.4144400000000004</v>
      </c>
      <c r="E2347" s="2">
        <f t="shared" si="288"/>
        <v>3.4048599999999993</v>
      </c>
      <c r="F2347" s="2">
        <f t="shared" si="289"/>
        <v>3.3970449999999999</v>
      </c>
      <c r="G2347" s="2">
        <f t="shared" si="283"/>
        <v>3.365256</v>
      </c>
      <c r="H2347" s="2">
        <f t="shared" si="287"/>
        <v>3.258236500000002</v>
      </c>
      <c r="I2347" s="2">
        <f t="array" ref="I2347">SUMPRODUCT(B2331:B2350, (ROW(B2331:B2350)-ROW(B2331)+1)) / (20*21/2)</f>
        <v>3.4072257142857145</v>
      </c>
      <c r="J2347" s="2">
        <f t="shared" si="290"/>
        <v>3.3964292316544764</v>
      </c>
      <c r="K2347" s="2">
        <f t="shared" si="284"/>
        <v>3.3556930813536354</v>
      </c>
    </row>
    <row r="2348" spans="1:11" ht="13.5" x14ac:dyDescent="0.25">
      <c r="A2348" s="3">
        <v>45425</v>
      </c>
      <c r="B2348" s="2">
        <v>3.4127000000000001</v>
      </c>
      <c r="C2348" s="2">
        <f t="shared" si="285"/>
        <v>-8.7000000000001521E-3</v>
      </c>
      <c r="D2348" s="2">
        <f t="shared" si="286"/>
        <v>3.4127000000000001</v>
      </c>
      <c r="E2348" s="2">
        <f t="shared" si="288"/>
        <v>3.4083399999999999</v>
      </c>
      <c r="F2348" s="2">
        <f t="shared" si="289"/>
        <v>3.4026900000000007</v>
      </c>
      <c r="G2348" s="2">
        <f t="shared" si="283"/>
        <v>3.3673400000000004</v>
      </c>
      <c r="H2348" s="2">
        <f t="shared" si="287"/>
        <v>3.2588010000000027</v>
      </c>
      <c r="I2348" s="2">
        <f t="array" ref="I2348">SUMPRODUCT(B2332:B2351, (ROW(B2332:B2351)-ROW(B2332)+1)) / (20*21/2)</f>
        <v>3.4055276190476191</v>
      </c>
      <c r="J2348" s="2">
        <f t="shared" si="290"/>
        <v>3.3979788286397645</v>
      </c>
      <c r="K2348" s="2">
        <f t="shared" si="284"/>
        <v>3.3579286467907479</v>
      </c>
    </row>
    <row r="2349" spans="1:11" ht="13.5" x14ac:dyDescent="0.25">
      <c r="A2349" s="3">
        <v>45426</v>
      </c>
      <c r="B2349" s="2">
        <v>3.4127000000000001</v>
      </c>
      <c r="C2349" s="2">
        <f t="shared" si="285"/>
        <v>0</v>
      </c>
      <c r="D2349" s="2">
        <f t="shared" si="286"/>
        <v>3.4179200000000001</v>
      </c>
      <c r="E2349" s="2">
        <f t="shared" si="288"/>
        <v>3.4109499999999997</v>
      </c>
      <c r="F2349" s="2">
        <f t="shared" si="289"/>
        <v>3.4039949999999997</v>
      </c>
      <c r="G2349" s="2">
        <f t="shared" si="283"/>
        <v>3.3695980000000003</v>
      </c>
      <c r="H2349" s="2">
        <f t="shared" si="287"/>
        <v>3.2591050000000026</v>
      </c>
      <c r="I2349" s="2">
        <f t="array" ref="I2349">SUMPRODUCT(B2333:B2352, (ROW(B2333:B2352)-ROW(B2333)+1)) / (20*21/2)</f>
        <v>3.4056109523809535</v>
      </c>
      <c r="J2349" s="2">
        <f t="shared" si="290"/>
        <v>3.3993808449597869</v>
      </c>
      <c r="K2349" s="2">
        <f t="shared" si="284"/>
        <v>3.3600765429950323</v>
      </c>
    </row>
    <row r="2350" spans="1:11" ht="13.5" x14ac:dyDescent="0.25">
      <c r="A2350" s="3">
        <v>45427</v>
      </c>
      <c r="B2350" s="2">
        <v>3.4039999999999999</v>
      </c>
      <c r="C2350" s="2">
        <f t="shared" si="285"/>
        <v>-8.7000000000001521E-3</v>
      </c>
      <c r="D2350" s="2">
        <f t="shared" si="286"/>
        <v>3.4144400000000004</v>
      </c>
      <c r="E2350" s="2">
        <f t="shared" si="288"/>
        <v>3.4126900000000004</v>
      </c>
      <c r="F2350" s="2">
        <f t="shared" si="289"/>
        <v>3.4044299999999992</v>
      </c>
      <c r="G2350" s="2">
        <f t="shared" si="283"/>
        <v>3.3715079999999999</v>
      </c>
      <c r="H2350" s="2">
        <f t="shared" si="287"/>
        <v>3.259278500000002</v>
      </c>
      <c r="I2350" s="2">
        <f t="array" ref="I2350">SUMPRODUCT(B2334:B2353, (ROW(B2334:B2353)-ROW(B2334)+1)) / (20*21/2)</f>
        <v>3.405735714285715</v>
      </c>
      <c r="J2350" s="2">
        <f t="shared" si="290"/>
        <v>3.3998207644874263</v>
      </c>
      <c r="K2350" s="2">
        <f t="shared" si="284"/>
        <v>3.361799031505031</v>
      </c>
    </row>
    <row r="2351" spans="1:11" ht="13.5" x14ac:dyDescent="0.25">
      <c r="A2351" s="3">
        <v>45428</v>
      </c>
      <c r="B2351" s="2">
        <v>3.3866000000000001</v>
      </c>
      <c r="C2351" s="2">
        <f t="shared" si="285"/>
        <v>-1.739999999999986E-2</v>
      </c>
      <c r="D2351" s="2">
        <f t="shared" si="286"/>
        <v>3.4074800000000005</v>
      </c>
      <c r="E2351" s="2">
        <f t="shared" si="288"/>
        <v>3.41269</v>
      </c>
      <c r="F2351" s="2">
        <f t="shared" si="289"/>
        <v>3.4031250000000002</v>
      </c>
      <c r="G2351" s="2">
        <f t="shared" si="283"/>
        <v>3.3732440000000001</v>
      </c>
      <c r="H2351" s="2">
        <f t="shared" si="287"/>
        <v>3.2593650000000025</v>
      </c>
      <c r="I2351" s="2">
        <f t="array" ref="I2351">SUMPRODUCT(B2335:B2354, (ROW(B2335:B2354)-ROW(B2335)+1)) / (20*21/2)</f>
        <v>3.4057776190476194</v>
      </c>
      <c r="J2351" s="2">
        <f t="shared" si="290"/>
        <v>3.3985616440600523</v>
      </c>
      <c r="K2351" s="2">
        <f t="shared" si="284"/>
        <v>3.3627716185048335</v>
      </c>
    </row>
    <row r="2352" spans="1:11" ht="13.5" x14ac:dyDescent="0.25">
      <c r="A2352" s="3">
        <v>45429</v>
      </c>
      <c r="B2352" s="2">
        <v>3.4039999999999999</v>
      </c>
      <c r="C2352" s="2">
        <f t="shared" si="285"/>
        <v>1.739999999999986E-2</v>
      </c>
      <c r="D2352" s="2">
        <f t="shared" si="286"/>
        <v>3.4039999999999999</v>
      </c>
      <c r="E2352" s="2">
        <f t="shared" si="288"/>
        <v>3.4092200000000004</v>
      </c>
      <c r="F2352" s="2">
        <f t="shared" si="289"/>
        <v>3.4026899999999998</v>
      </c>
      <c r="G2352" s="2">
        <f t="shared" si="283"/>
        <v>3.375502</v>
      </c>
      <c r="H2352" s="2">
        <f t="shared" si="287"/>
        <v>3.2595385000000023</v>
      </c>
      <c r="I2352" s="2">
        <f t="array" ref="I2352">SUMPRODUCT(B2336:B2355, (ROW(B2336:B2355)-ROW(B2336)+1)) / (20*21/2)</f>
        <v>3.4058195238095244</v>
      </c>
      <c r="J2352" s="2">
        <f t="shared" si="290"/>
        <v>3.3990795827209999</v>
      </c>
      <c r="K2352" s="2">
        <f t="shared" si="284"/>
        <v>3.3643884177791539</v>
      </c>
    </row>
    <row r="2353" spans="1:11" ht="13.5" x14ac:dyDescent="0.25">
      <c r="A2353" s="3">
        <v>45432</v>
      </c>
      <c r="B2353" s="2">
        <v>3.4039999999999999</v>
      </c>
      <c r="C2353" s="2">
        <f t="shared" si="285"/>
        <v>0</v>
      </c>
      <c r="D2353" s="2">
        <f t="shared" si="286"/>
        <v>3.4022599999999996</v>
      </c>
      <c r="E2353" s="2">
        <f t="shared" si="288"/>
        <v>3.4074800000000005</v>
      </c>
      <c r="F2353" s="2">
        <f t="shared" si="289"/>
        <v>3.4035599999999997</v>
      </c>
      <c r="G2353" s="2">
        <f t="shared" si="283"/>
        <v>3.3784540000000005</v>
      </c>
      <c r="H2353" s="2">
        <f t="shared" si="287"/>
        <v>3.2597120000000022</v>
      </c>
      <c r="I2353" s="2">
        <f t="array" ref="I2353">SUMPRODUCT(B2337:B2356, (ROW(B2337:B2356)-ROW(B2337)+1)) / (20*21/2)</f>
        <v>3.4058614285714293</v>
      </c>
      <c r="J2353" s="2">
        <f t="shared" si="290"/>
        <v>3.3995481938904284</v>
      </c>
      <c r="K2353" s="2">
        <f t="shared" si="284"/>
        <v>3.3659418131603638</v>
      </c>
    </row>
    <row r="2354" spans="1:11" ht="13.5" x14ac:dyDescent="0.25">
      <c r="A2354" s="3">
        <v>45433</v>
      </c>
      <c r="B2354" s="2">
        <v>3.4039999999999999</v>
      </c>
      <c r="C2354" s="2">
        <f t="shared" si="285"/>
        <v>0</v>
      </c>
      <c r="D2354" s="2">
        <f t="shared" si="286"/>
        <v>3.4005200000000002</v>
      </c>
      <c r="E2354" s="2">
        <f t="shared" si="288"/>
        <v>3.4092200000000004</v>
      </c>
      <c r="F2354" s="2">
        <f t="shared" si="289"/>
        <v>3.4035599999999997</v>
      </c>
      <c r="G2354" s="2">
        <f t="shared" ref="G2354:G2417" si="291">AVERAGE(B2305:B2354)</f>
        <v>3.3798439999999998</v>
      </c>
      <c r="H2354" s="2">
        <f t="shared" si="287"/>
        <v>3.260406500000002</v>
      </c>
      <c r="I2354" s="2">
        <f t="array" ref="I2354">SUMPRODUCT(B2338:B2357, (ROW(B2338:B2357)-ROW(B2338)+1)) / (20*21/2)</f>
        <v>3.4059033333333342</v>
      </c>
      <c r="J2354" s="2">
        <f t="shared" si="290"/>
        <v>3.3999721754246734</v>
      </c>
      <c r="K2354" s="2">
        <f t="shared" si="284"/>
        <v>3.3674342910756438</v>
      </c>
    </row>
    <row r="2355" spans="1:11" ht="13.5" x14ac:dyDescent="0.25">
      <c r="A2355" s="3">
        <v>45434</v>
      </c>
      <c r="B2355" s="2">
        <v>3.4039999999999999</v>
      </c>
      <c r="C2355" s="2">
        <f t="shared" si="285"/>
        <v>0</v>
      </c>
      <c r="D2355" s="2">
        <f t="shared" si="286"/>
        <v>3.4005200000000002</v>
      </c>
      <c r="E2355" s="2">
        <f t="shared" si="288"/>
        <v>3.4074800000000005</v>
      </c>
      <c r="F2355" s="2">
        <f t="shared" si="289"/>
        <v>3.4035599999999997</v>
      </c>
      <c r="G2355" s="2">
        <f t="shared" si="291"/>
        <v>3.3814079999999995</v>
      </c>
      <c r="H2355" s="2">
        <f t="shared" si="287"/>
        <v>3.2607540000000017</v>
      </c>
      <c r="I2355" s="2">
        <f t="array" ref="I2355">SUMPRODUCT(B2339:B2358, (ROW(B2339:B2358)-ROW(B2339)+1)) / (20*21/2)</f>
        <v>3.405862380952382</v>
      </c>
      <c r="J2355" s="2">
        <f t="shared" si="290"/>
        <v>3.4003557777651805</v>
      </c>
      <c r="K2355" s="2">
        <f t="shared" ref="K2355:K2418" si="292">$K$4*B2355+(1-$K$4)*K2354</f>
        <v>3.3688682404452264</v>
      </c>
    </row>
    <row r="2356" spans="1:11" ht="13.5" x14ac:dyDescent="0.25">
      <c r="A2356" s="3">
        <v>45435</v>
      </c>
      <c r="B2356" s="2">
        <v>3.4039999999999999</v>
      </c>
      <c r="C2356" s="2">
        <f t="shared" si="285"/>
        <v>0</v>
      </c>
      <c r="D2356" s="2">
        <f t="shared" si="286"/>
        <v>3.4039999999999999</v>
      </c>
      <c r="E2356" s="2">
        <f t="shared" si="288"/>
        <v>3.4057400000000002</v>
      </c>
      <c r="F2356" s="2">
        <f t="shared" si="289"/>
        <v>3.4035599999999988</v>
      </c>
      <c r="G2356" s="2">
        <f t="shared" si="291"/>
        <v>3.3831439999999997</v>
      </c>
      <c r="H2356" s="2">
        <f t="shared" si="287"/>
        <v>3.2611015000000014</v>
      </c>
      <c r="I2356" s="2">
        <f t="array" ref="I2356">SUMPRODUCT(B2340:B2359, (ROW(B2340:B2359)-ROW(B2340)+1)) / (20*21/2)</f>
        <v>3.4056971428571434</v>
      </c>
      <c r="J2356" s="2">
        <f t="shared" si="290"/>
        <v>3.4007028465494491</v>
      </c>
      <c r="K2356" s="2">
        <f t="shared" si="292"/>
        <v>3.370245956506198</v>
      </c>
    </row>
    <row r="2357" spans="1:11" ht="13.5" x14ac:dyDescent="0.25">
      <c r="A2357" s="3">
        <v>45436</v>
      </c>
      <c r="B2357" s="2">
        <v>3.4039999999999999</v>
      </c>
      <c r="C2357" s="2">
        <f t="shared" si="285"/>
        <v>0</v>
      </c>
      <c r="D2357" s="2">
        <f t="shared" si="286"/>
        <v>3.4039999999999999</v>
      </c>
      <c r="E2357" s="2">
        <f t="shared" si="288"/>
        <v>3.4039999999999999</v>
      </c>
      <c r="F2357" s="2">
        <f t="shared" si="289"/>
        <v>3.4044299999999987</v>
      </c>
      <c r="G2357" s="2">
        <f t="shared" si="291"/>
        <v>3.3848799999999994</v>
      </c>
      <c r="H2357" s="2">
        <f t="shared" si="287"/>
        <v>3.2616225000000014</v>
      </c>
      <c r="I2357" s="2">
        <f t="array" ref="I2357">SUMPRODUCT(B2341:B2360, (ROW(B2341:B2360)-ROW(B2341)+1)) / (20*21/2)</f>
        <v>3.4046204761904773</v>
      </c>
      <c r="J2357" s="2">
        <f t="shared" si="290"/>
        <v>3.4010168611637872</v>
      </c>
      <c r="K2357" s="2">
        <f t="shared" si="292"/>
        <v>3.371569644486347</v>
      </c>
    </row>
    <row r="2358" spans="1:11" ht="13.5" x14ac:dyDescent="0.25">
      <c r="A2358" s="3">
        <v>45439</v>
      </c>
      <c r="B2358" s="2">
        <v>3.4039999999999999</v>
      </c>
      <c r="C2358" s="2">
        <f t="shared" si="285"/>
        <v>0</v>
      </c>
      <c r="D2358" s="2">
        <f t="shared" si="286"/>
        <v>3.4039999999999999</v>
      </c>
      <c r="E2358" s="2">
        <f t="shared" si="288"/>
        <v>3.40313</v>
      </c>
      <c r="F2358" s="2">
        <f t="shared" si="289"/>
        <v>3.4057349999999986</v>
      </c>
      <c r="G2358" s="2">
        <f t="shared" si="291"/>
        <v>3.3862699999999997</v>
      </c>
      <c r="H2358" s="2">
        <f t="shared" si="287"/>
        <v>3.2624910000000011</v>
      </c>
      <c r="I2358" s="2">
        <f t="array" ref="I2358">SUMPRODUCT(B2342:B2361, (ROW(B2342:B2361)-ROW(B2342)+1)) / (20*21/2)</f>
        <v>3.4043309523809535</v>
      </c>
      <c r="J2358" s="2">
        <f t="shared" si="290"/>
        <v>3.401300969624379</v>
      </c>
      <c r="K2358" s="2">
        <f t="shared" si="292"/>
        <v>3.3728414231339414</v>
      </c>
    </row>
    <row r="2359" spans="1:11" ht="13.5" x14ac:dyDescent="0.25">
      <c r="A2359" s="3">
        <v>45440</v>
      </c>
      <c r="B2359" s="2">
        <v>3.4039999999999999</v>
      </c>
      <c r="C2359" s="2">
        <f t="shared" si="285"/>
        <v>0</v>
      </c>
      <c r="D2359" s="2">
        <f t="shared" si="286"/>
        <v>3.4039999999999999</v>
      </c>
      <c r="E2359" s="2">
        <f t="shared" si="288"/>
        <v>3.4022599999999996</v>
      </c>
      <c r="F2359" s="2">
        <f t="shared" si="289"/>
        <v>3.4066049999999981</v>
      </c>
      <c r="G2359" s="2">
        <f t="shared" si="291"/>
        <v>3.3878339999999993</v>
      </c>
      <c r="H2359" s="2">
        <f t="shared" si="287"/>
        <v>3.2634895000000017</v>
      </c>
      <c r="I2359" s="2">
        <f t="array" ref="I2359">SUMPRODUCT(B2343:B2362, (ROW(B2343:B2362)-ROW(B2343)+1)) / (20*21/2)</f>
        <v>3.4039585714285723</v>
      </c>
      <c r="J2359" s="2">
        <f t="shared" si="290"/>
        <v>3.4015580201363429</v>
      </c>
      <c r="K2359" s="2">
        <f t="shared" si="292"/>
        <v>3.3740633281090813</v>
      </c>
    </row>
    <row r="2360" spans="1:11" ht="13.5" x14ac:dyDescent="0.25">
      <c r="A2360" s="3">
        <v>45441</v>
      </c>
      <c r="B2360" s="2">
        <v>3.3953000000000002</v>
      </c>
      <c r="C2360" s="2">
        <f t="shared" si="285"/>
        <v>-8.699999999999708E-3</v>
      </c>
      <c r="D2360" s="2">
        <f t="shared" si="286"/>
        <v>3.4022599999999996</v>
      </c>
      <c r="E2360" s="2">
        <f t="shared" si="288"/>
        <v>3.4013900000000001</v>
      </c>
      <c r="F2360" s="2">
        <f t="shared" si="289"/>
        <v>3.4070399999999994</v>
      </c>
      <c r="G2360" s="2">
        <f t="shared" si="291"/>
        <v>3.3892239999999991</v>
      </c>
      <c r="H2360" s="2">
        <f t="shared" si="287"/>
        <v>3.2644445000000015</v>
      </c>
      <c r="I2360" s="2">
        <f t="array" ref="I2360">SUMPRODUCT(B2344:B2363, (ROW(B2344:B2363)-ROW(B2344)+1)) / (20*21/2)</f>
        <v>3.4037514285714292</v>
      </c>
      <c r="J2360" s="2">
        <f t="shared" si="290"/>
        <v>3.4009620182185958</v>
      </c>
      <c r="K2360" s="2">
        <f t="shared" si="292"/>
        <v>3.3748961387714704</v>
      </c>
    </row>
    <row r="2361" spans="1:11" ht="13.5" x14ac:dyDescent="0.25">
      <c r="A2361" s="3">
        <v>45442</v>
      </c>
      <c r="B2361" s="2">
        <v>3.4039999999999999</v>
      </c>
      <c r="C2361" s="2">
        <f t="shared" si="285"/>
        <v>8.699999999999708E-3</v>
      </c>
      <c r="D2361" s="2">
        <f t="shared" si="286"/>
        <v>3.4022599999999996</v>
      </c>
      <c r="E2361" s="2">
        <f t="shared" si="288"/>
        <v>3.40313</v>
      </c>
      <c r="F2361" s="2">
        <f t="shared" si="289"/>
        <v>3.4079099999999989</v>
      </c>
      <c r="G2361" s="2">
        <f t="shared" si="291"/>
        <v>3.3893979999999986</v>
      </c>
      <c r="H2361" s="2">
        <f t="shared" si="287"/>
        <v>3.2653995000000013</v>
      </c>
      <c r="I2361" s="2">
        <f t="array" ref="I2361">SUMPRODUCT(B2345:B2364, (ROW(B2345:B2364)-ROW(B2345)+1)) / (20*21/2)</f>
        <v>3.4036271428571436</v>
      </c>
      <c r="J2361" s="2">
        <f t="shared" si="290"/>
        <v>3.4012513498168246</v>
      </c>
      <c r="K2361" s="2">
        <f t="shared" si="292"/>
        <v>3.3760374666627855</v>
      </c>
    </row>
    <row r="2362" spans="1:11" ht="13.5" x14ac:dyDescent="0.25">
      <c r="A2362" s="3">
        <v>45443</v>
      </c>
      <c r="B2362" s="2">
        <v>3.4039999999999999</v>
      </c>
      <c r="C2362" s="2">
        <f t="shared" si="285"/>
        <v>0</v>
      </c>
      <c r="D2362" s="2">
        <f t="shared" si="286"/>
        <v>3.4022599999999996</v>
      </c>
      <c r="E2362" s="2">
        <f t="shared" si="288"/>
        <v>3.40313</v>
      </c>
      <c r="F2362" s="2">
        <f t="shared" si="289"/>
        <v>3.4061749999999988</v>
      </c>
      <c r="G2362" s="2">
        <f t="shared" si="291"/>
        <v>3.3897459999999988</v>
      </c>
      <c r="H2362" s="2">
        <f t="shared" si="287"/>
        <v>3.2663980000000015</v>
      </c>
      <c r="I2362" s="2">
        <f t="array" ref="I2362">SUMPRODUCT(B2346:B2365, (ROW(B2346:B2365)-ROW(B2346)+1)) / (20*21/2)</f>
        <v>3.4034200000000006</v>
      </c>
      <c r="J2362" s="2">
        <f t="shared" si="290"/>
        <v>3.4015131260247462</v>
      </c>
      <c r="K2362" s="2">
        <f t="shared" si="292"/>
        <v>3.3771340365975782</v>
      </c>
    </row>
    <row r="2363" spans="1:11" ht="13.5" x14ac:dyDescent="0.25">
      <c r="A2363" s="3">
        <v>45446</v>
      </c>
      <c r="B2363" s="2">
        <v>3.4039999999999999</v>
      </c>
      <c r="C2363" s="2">
        <f t="shared" si="285"/>
        <v>0</v>
      </c>
      <c r="D2363" s="2">
        <f t="shared" si="286"/>
        <v>3.4022599999999996</v>
      </c>
      <c r="E2363" s="2">
        <f t="shared" si="288"/>
        <v>3.40313</v>
      </c>
      <c r="F2363" s="2">
        <f t="shared" si="289"/>
        <v>3.4053049999999994</v>
      </c>
      <c r="G2363" s="2">
        <f t="shared" si="291"/>
        <v>3.3900939999999991</v>
      </c>
      <c r="H2363" s="2">
        <f t="shared" si="287"/>
        <v>3.267570500000001</v>
      </c>
      <c r="I2363" s="2">
        <f t="array" ref="I2363">SUMPRODUCT(B2347:B2366, (ROW(B2347:B2366)-ROW(B2347)+1)) / (20*21/2)</f>
        <v>3.4032957142857145</v>
      </c>
      <c r="J2363" s="2">
        <f t="shared" si="290"/>
        <v>3.4017499711652466</v>
      </c>
      <c r="K2363" s="2">
        <f t="shared" si="292"/>
        <v>3.3781876037898302</v>
      </c>
    </row>
    <row r="2364" spans="1:11" ht="13.5" x14ac:dyDescent="0.25">
      <c r="A2364" s="3">
        <v>45447</v>
      </c>
      <c r="B2364" s="2">
        <v>3.4039999999999999</v>
      </c>
      <c r="C2364" s="2">
        <f t="shared" si="285"/>
        <v>0</v>
      </c>
      <c r="D2364" s="2">
        <f t="shared" si="286"/>
        <v>3.4022599999999996</v>
      </c>
      <c r="E2364" s="2">
        <f t="shared" si="288"/>
        <v>3.40313</v>
      </c>
      <c r="F2364" s="2">
        <f t="shared" si="289"/>
        <v>3.4061749999999988</v>
      </c>
      <c r="G2364" s="2">
        <f t="shared" si="291"/>
        <v>3.3904419999999993</v>
      </c>
      <c r="H2364" s="2">
        <f t="shared" si="287"/>
        <v>3.2685690000000012</v>
      </c>
      <c r="I2364" s="2">
        <f t="array" ref="I2364">SUMPRODUCT(B2348:B2367, (ROW(B2348:B2367)-ROW(B2348)+1)) / (20*21/2)</f>
        <v>3.4032542857142865</v>
      </c>
      <c r="J2364" s="2">
        <f t="shared" si="290"/>
        <v>3.4019642596256991</v>
      </c>
      <c r="K2364" s="2">
        <f t="shared" si="292"/>
        <v>3.3791998546216018</v>
      </c>
    </row>
    <row r="2365" spans="1:11" ht="13.5" x14ac:dyDescent="0.25">
      <c r="A2365" s="3">
        <v>45448</v>
      </c>
      <c r="B2365" s="2">
        <v>3.4039999999999999</v>
      </c>
      <c r="C2365" s="2">
        <f t="shared" si="285"/>
        <v>0</v>
      </c>
      <c r="D2365" s="2">
        <f t="shared" si="286"/>
        <v>3.4039999999999999</v>
      </c>
      <c r="E2365" s="2">
        <f t="shared" si="288"/>
        <v>3.40313</v>
      </c>
      <c r="F2365" s="2">
        <f t="shared" si="289"/>
        <v>3.4053049999999994</v>
      </c>
      <c r="G2365" s="2">
        <f t="shared" si="291"/>
        <v>3.3907899999999995</v>
      </c>
      <c r="H2365" s="2">
        <f t="shared" si="287"/>
        <v>3.2695675000000013</v>
      </c>
      <c r="I2365" s="2">
        <f t="array" ref="I2365">SUMPRODUCT(B2349:B2368, (ROW(B2349:B2368)-ROW(B2349)+1)) / (20*21/2)</f>
        <v>3.4032957142857145</v>
      </c>
      <c r="J2365" s="2">
        <f t="shared" si="290"/>
        <v>3.4021581396613469</v>
      </c>
      <c r="K2365" s="2">
        <f t="shared" si="292"/>
        <v>3.3801724093423235</v>
      </c>
    </row>
    <row r="2366" spans="1:11" ht="13.5" x14ac:dyDescent="0.25">
      <c r="A2366" s="3">
        <v>45449</v>
      </c>
      <c r="B2366" s="2">
        <v>3.4039999999999999</v>
      </c>
      <c r="C2366" s="2">
        <f t="shared" si="285"/>
        <v>0</v>
      </c>
      <c r="D2366" s="2">
        <f t="shared" si="286"/>
        <v>3.4039999999999999</v>
      </c>
      <c r="E2366" s="2">
        <f t="shared" si="288"/>
        <v>3.40313</v>
      </c>
      <c r="F2366" s="2">
        <f t="shared" si="289"/>
        <v>3.4044349999999985</v>
      </c>
      <c r="G2366" s="2">
        <f t="shared" si="291"/>
        <v>3.3911379999999993</v>
      </c>
      <c r="H2366" s="2">
        <f t="shared" si="287"/>
        <v>3.270957000000001</v>
      </c>
      <c r="I2366" s="2">
        <f t="array" ref="I2366">SUMPRODUCT(B2350:B2369, (ROW(B2350:B2369)-ROW(B2350)+1)) / (20*21/2)</f>
        <v>3.404207142857143</v>
      </c>
      <c r="J2366" s="2">
        <f t="shared" si="290"/>
        <v>3.4023335549316949</v>
      </c>
      <c r="K2366" s="2">
        <f t="shared" si="292"/>
        <v>3.3811068246622327</v>
      </c>
    </row>
    <row r="2367" spans="1:11" ht="13.5" x14ac:dyDescent="0.25">
      <c r="A2367" s="3">
        <v>45450</v>
      </c>
      <c r="B2367" s="2">
        <v>3.4039999999999999</v>
      </c>
      <c r="C2367" s="2">
        <f t="shared" si="285"/>
        <v>0</v>
      </c>
      <c r="D2367" s="2">
        <f t="shared" si="286"/>
        <v>3.4039999999999999</v>
      </c>
      <c r="E2367" s="2">
        <f t="shared" si="288"/>
        <v>3.40313</v>
      </c>
      <c r="F2367" s="2">
        <f t="shared" si="289"/>
        <v>3.4035649999999991</v>
      </c>
      <c r="G2367" s="2">
        <f t="shared" si="291"/>
        <v>3.3916599999999995</v>
      </c>
      <c r="H2367" s="2">
        <f t="shared" si="287"/>
        <v>3.2723465000000012</v>
      </c>
      <c r="I2367" s="2">
        <f t="array" ref="I2367">SUMPRODUCT(B2351:B2370, (ROW(B2351:B2370)-ROW(B2351)+1)) / (20*21/2)</f>
        <v>3.4051185714285719</v>
      </c>
      <c r="J2367" s="2">
        <f t="shared" si="290"/>
        <v>3.4024922639858191</v>
      </c>
      <c r="K2367" s="2">
        <f t="shared" si="292"/>
        <v>3.3820045962441059</v>
      </c>
    </row>
    <row r="2368" spans="1:11" ht="13.5" x14ac:dyDescent="0.25">
      <c r="A2368" s="3">
        <v>45453</v>
      </c>
      <c r="B2368" s="2">
        <v>3.4039999999999999</v>
      </c>
      <c r="C2368" s="2">
        <f t="shared" si="285"/>
        <v>0</v>
      </c>
      <c r="D2368" s="2">
        <f t="shared" si="286"/>
        <v>3.4039999999999999</v>
      </c>
      <c r="E2368" s="2">
        <f t="shared" si="288"/>
        <v>3.40313</v>
      </c>
      <c r="F2368" s="2">
        <f t="shared" si="289"/>
        <v>3.4031299999999987</v>
      </c>
      <c r="G2368" s="2">
        <f t="shared" si="291"/>
        <v>3.3916599999999995</v>
      </c>
      <c r="H2368" s="2">
        <f t="shared" si="287"/>
        <v>3.273301500000001</v>
      </c>
      <c r="I2368" s="2">
        <f t="array" ref="I2368">SUMPRODUCT(B2352:B2371, (ROW(B2352:B2371)-ROW(B2352)+1)) / (20*21/2)</f>
        <v>3.4035028571428572</v>
      </c>
      <c r="J2368" s="2">
        <f t="shared" si="290"/>
        <v>3.4026358578919313</v>
      </c>
      <c r="K2368" s="2">
        <f t="shared" si="292"/>
        <v>3.3828671610972783</v>
      </c>
    </row>
    <row r="2369" spans="1:11" ht="13.5" x14ac:dyDescent="0.25">
      <c r="A2369" s="3">
        <v>45454</v>
      </c>
      <c r="B2369" s="2">
        <v>3.4127000000000001</v>
      </c>
      <c r="C2369" s="2">
        <f t="shared" si="285"/>
        <v>8.7000000000001521E-3</v>
      </c>
      <c r="D2369" s="2">
        <f t="shared" si="286"/>
        <v>3.4057400000000002</v>
      </c>
      <c r="E2369" s="2">
        <f t="shared" si="288"/>
        <v>3.4039999999999999</v>
      </c>
      <c r="F2369" s="2">
        <f t="shared" si="289"/>
        <v>3.4031299999999987</v>
      </c>
      <c r="G2369" s="2">
        <f t="shared" si="291"/>
        <v>3.3921819999999991</v>
      </c>
      <c r="H2369" s="2">
        <f t="shared" si="287"/>
        <v>3.2743000000000011</v>
      </c>
      <c r="I2369" s="2">
        <f t="array" ref="I2369">SUMPRODUCT(B2353:B2372, (ROW(B2353:B2372)-ROW(B2353)+1)) / (20*21/2)</f>
        <v>3.4018871428571429</v>
      </c>
      <c r="J2369" s="2">
        <f t="shared" si="290"/>
        <v>3.4035943476165094</v>
      </c>
      <c r="K2369" s="2">
        <f t="shared" si="292"/>
        <v>3.3840370763483651</v>
      </c>
    </row>
    <row r="2370" spans="1:11" ht="13.5" x14ac:dyDescent="0.25">
      <c r="A2370" s="3">
        <v>45455</v>
      </c>
      <c r="B2370" s="2">
        <v>3.4127000000000001</v>
      </c>
      <c r="C2370" s="2">
        <f t="shared" si="285"/>
        <v>0</v>
      </c>
      <c r="D2370" s="2">
        <f t="shared" si="286"/>
        <v>3.4074800000000005</v>
      </c>
      <c r="E2370" s="2">
        <f t="shared" si="288"/>
        <v>3.4057400000000002</v>
      </c>
      <c r="F2370" s="2">
        <f t="shared" si="289"/>
        <v>3.4035649999999991</v>
      </c>
      <c r="G2370" s="2">
        <f t="shared" si="291"/>
        <v>3.3927039999999993</v>
      </c>
      <c r="H2370" s="2">
        <f t="shared" si="287"/>
        <v>3.275125000000001</v>
      </c>
      <c r="I2370" s="2">
        <f t="array" ref="I2370">SUMPRODUCT(B2354:B2373, (ROW(B2354:B2373)-ROW(B2354)+1)) / (20*21/2)</f>
        <v>3.4020114285714294</v>
      </c>
      <c r="J2370" s="2">
        <f t="shared" si="290"/>
        <v>3.4044615526054134</v>
      </c>
      <c r="K2370" s="2">
        <f t="shared" si="292"/>
        <v>3.3851611125699979</v>
      </c>
    </row>
    <row r="2371" spans="1:11" ht="13.5" x14ac:dyDescent="0.25">
      <c r="A2371" s="3">
        <v>45456</v>
      </c>
      <c r="B2371" s="2">
        <v>3.3866000000000001</v>
      </c>
      <c r="C2371" s="2">
        <f t="shared" si="285"/>
        <v>-2.6100000000000012E-2</v>
      </c>
      <c r="D2371" s="2">
        <f t="shared" si="286"/>
        <v>3.4040000000000008</v>
      </c>
      <c r="E2371" s="2">
        <f t="shared" si="288"/>
        <v>3.4039999999999999</v>
      </c>
      <c r="F2371" s="2">
        <f t="shared" si="289"/>
        <v>3.4035649999999991</v>
      </c>
      <c r="G2371" s="2">
        <f t="shared" si="291"/>
        <v>3.3928779999999987</v>
      </c>
      <c r="H2371" s="2">
        <f t="shared" si="287"/>
        <v>3.2754290000000008</v>
      </c>
      <c r="I2371" s="2">
        <f t="array" ref="I2371">SUMPRODUCT(B2355:B2374, (ROW(B2355:B2374)-ROW(B2355)+1)) / (20*21/2)</f>
        <v>3.4021357142857145</v>
      </c>
      <c r="J2371" s="2">
        <f t="shared" si="290"/>
        <v>3.402760452357279</v>
      </c>
      <c r="K2371" s="2">
        <f t="shared" si="292"/>
        <v>3.3852175395280373</v>
      </c>
    </row>
    <row r="2372" spans="1:11" ht="13.5" x14ac:dyDescent="0.25">
      <c r="A2372" s="3">
        <v>45457</v>
      </c>
      <c r="B2372" s="2">
        <v>3.3866000000000001</v>
      </c>
      <c r="C2372" s="2">
        <f t="shared" ref="C2372:C2435" si="293">B2372-B2371</f>
        <v>0</v>
      </c>
      <c r="D2372" s="2">
        <f t="shared" si="286"/>
        <v>3.4005200000000002</v>
      </c>
      <c r="E2372" s="2">
        <f t="shared" si="288"/>
        <v>3.4022600000000005</v>
      </c>
      <c r="F2372" s="2">
        <f t="shared" si="289"/>
        <v>3.4026949999999991</v>
      </c>
      <c r="G2372" s="2">
        <f t="shared" si="291"/>
        <v>3.3932239999999982</v>
      </c>
      <c r="H2372" s="2">
        <f t="shared" si="287"/>
        <v>3.2757330000000007</v>
      </c>
      <c r="I2372" s="2">
        <f t="array" ref="I2372">SUMPRODUCT(B2356:B2375, (ROW(B2356:B2375)-ROW(B2356)+1)) / (20*21/2)</f>
        <v>3.4094504761904769</v>
      </c>
      <c r="J2372" s="2">
        <f t="shared" si="290"/>
        <v>3.4012213616565856</v>
      </c>
      <c r="K2372" s="2">
        <f t="shared" si="292"/>
        <v>3.3852717536641928</v>
      </c>
    </row>
    <row r="2373" spans="1:11" ht="13.5" x14ac:dyDescent="0.25">
      <c r="A2373" s="3">
        <v>45461</v>
      </c>
      <c r="B2373" s="2">
        <v>3.4039999999999999</v>
      </c>
      <c r="C2373" s="2">
        <f t="shared" si="293"/>
        <v>1.739999999999986E-2</v>
      </c>
      <c r="D2373" s="2">
        <f t="shared" si="286"/>
        <v>3.4005200000000002</v>
      </c>
      <c r="E2373" s="2">
        <f t="shared" si="288"/>
        <v>3.4022600000000005</v>
      </c>
      <c r="F2373" s="2">
        <f t="shared" si="289"/>
        <v>3.4026949999999991</v>
      </c>
      <c r="G2373" s="2">
        <f t="shared" si="291"/>
        <v>3.3946139999999989</v>
      </c>
      <c r="H2373" s="2">
        <f t="shared" si="287"/>
        <v>3.276037000000001</v>
      </c>
      <c r="I2373" s="2">
        <f t="array" ref="I2373">SUMPRODUCT(B2357:B2376, (ROW(B2357:B2376)-ROW(B2357)+1)) / (20*21/2)</f>
        <v>3.40744380952381</v>
      </c>
      <c r="J2373" s="2">
        <f t="shared" si="290"/>
        <v>3.4014859938797679</v>
      </c>
      <c r="K2373" s="2">
        <f t="shared" si="292"/>
        <v>3.3860061946969697</v>
      </c>
    </row>
    <row r="2374" spans="1:11" ht="13.5" x14ac:dyDescent="0.25">
      <c r="A2374" s="3">
        <v>45462</v>
      </c>
      <c r="B2374" s="2">
        <v>3.4039999999999999</v>
      </c>
      <c r="C2374" s="2">
        <f t="shared" si="293"/>
        <v>0</v>
      </c>
      <c r="D2374" s="2">
        <f t="shared" ref="D2374:D2437" si="294">AVERAGE(B2370:B2374)</f>
        <v>3.3987799999999999</v>
      </c>
      <c r="E2374" s="2">
        <f t="shared" si="288"/>
        <v>3.4022600000000005</v>
      </c>
      <c r="F2374" s="2">
        <f t="shared" si="289"/>
        <v>3.4026949999999991</v>
      </c>
      <c r="G2374" s="2">
        <f t="shared" si="291"/>
        <v>3.3960039999999987</v>
      </c>
      <c r="H2374" s="2">
        <f t="shared" si="287"/>
        <v>3.2763410000000008</v>
      </c>
      <c r="I2374" s="2">
        <f t="array" ref="I2374">SUMPRODUCT(B2358:B2377, (ROW(B2358:B2377)-ROW(B2358)+1)) / (20*21/2)</f>
        <v>3.4055257142857136</v>
      </c>
      <c r="J2374" s="2">
        <f t="shared" si="290"/>
        <v>3.4017254230340757</v>
      </c>
      <c r="K2374" s="2">
        <f t="shared" si="292"/>
        <v>3.3867118341206179</v>
      </c>
    </row>
    <row r="2375" spans="1:11" ht="13.5" x14ac:dyDescent="0.25">
      <c r="A2375" s="3">
        <v>45463</v>
      </c>
      <c r="B2375" s="2">
        <v>3.4794999999999998</v>
      </c>
      <c r="C2375" s="2">
        <f t="shared" si="293"/>
        <v>7.5499999999999901E-2</v>
      </c>
      <c r="D2375" s="2">
        <f t="shared" si="294"/>
        <v>3.4121399999999995</v>
      </c>
      <c r="E2375" s="2">
        <f t="shared" si="288"/>
        <v>3.4098100000000002</v>
      </c>
      <c r="F2375" s="2">
        <f t="shared" si="289"/>
        <v>3.4064699999999997</v>
      </c>
      <c r="G2375" s="2">
        <f t="shared" si="291"/>
        <v>3.3990779999999989</v>
      </c>
      <c r="H2375" s="2">
        <f t="shared" si="287"/>
        <v>3.2768055000000005</v>
      </c>
      <c r="I2375" s="2">
        <f t="array" ref="I2375">SUMPRODUCT(B2359:B2378, (ROW(B2359:B2378)-ROW(B2359)+1)) / (20*21/2)</f>
        <v>3.40369619047619</v>
      </c>
      <c r="J2375" s="2">
        <f t="shared" si="290"/>
        <v>3.4091325256022591</v>
      </c>
      <c r="K2375" s="2">
        <f t="shared" si="292"/>
        <v>3.390350585723731</v>
      </c>
    </row>
    <row r="2376" spans="1:11" ht="13.5" x14ac:dyDescent="0.25">
      <c r="A2376" s="3">
        <v>45464</v>
      </c>
      <c r="B2376" s="2">
        <v>3.3854000000000002</v>
      </c>
      <c r="C2376" s="2">
        <f t="shared" si="293"/>
        <v>-9.4099999999999628E-2</v>
      </c>
      <c r="D2376" s="2">
        <f t="shared" si="294"/>
        <v>3.4119000000000002</v>
      </c>
      <c r="E2376" s="2">
        <f t="shared" si="288"/>
        <v>3.4079500000000005</v>
      </c>
      <c r="F2376" s="2">
        <f t="shared" si="289"/>
        <v>3.4055399999999998</v>
      </c>
      <c r="G2376" s="2">
        <f t="shared" si="291"/>
        <v>3.4002699999999986</v>
      </c>
      <c r="H2376" s="2">
        <f t="shared" si="287"/>
        <v>3.276799500000001</v>
      </c>
      <c r="I2376" s="2">
        <f t="array" ref="I2376">SUMPRODUCT(B2360:B2379, (ROW(B2360:B2379)-ROW(B2360)+1)) / (20*21/2)</f>
        <v>3.3992695238095236</v>
      </c>
      <c r="J2376" s="2">
        <f t="shared" si="290"/>
        <v>3.4068722850687108</v>
      </c>
      <c r="K2376" s="2">
        <f t="shared" si="292"/>
        <v>3.390156445107114</v>
      </c>
    </row>
    <row r="2377" spans="1:11" ht="13.5" x14ac:dyDescent="0.25">
      <c r="A2377" s="3">
        <v>45467</v>
      </c>
      <c r="B2377" s="2">
        <v>3.3854000000000002</v>
      </c>
      <c r="C2377" s="2">
        <f t="shared" si="293"/>
        <v>0</v>
      </c>
      <c r="D2377" s="2">
        <f t="shared" si="294"/>
        <v>3.4116599999999999</v>
      </c>
      <c r="E2377" s="2">
        <f t="shared" si="288"/>
        <v>3.4060900000000003</v>
      </c>
      <c r="F2377" s="2">
        <f t="shared" si="289"/>
        <v>3.4046100000000004</v>
      </c>
      <c r="G2377" s="2">
        <f t="shared" si="291"/>
        <v>3.4014619999999987</v>
      </c>
      <c r="H2377" s="2">
        <f t="shared" si="287"/>
        <v>3.2768800000000011</v>
      </c>
      <c r="I2377" s="2">
        <f t="array" ref="I2377">SUMPRODUCT(B2361:B2380, (ROW(B2361:B2380)-ROW(B2361)+1)) / (20*21/2)</f>
        <v>3.3950657142857144</v>
      </c>
      <c r="J2377" s="2">
        <f t="shared" si="290"/>
        <v>3.4048273055383573</v>
      </c>
      <c r="K2377" s="2">
        <f t="shared" si="292"/>
        <v>3.3899699178480116</v>
      </c>
    </row>
    <row r="2378" spans="1:11" ht="13.5" x14ac:dyDescent="0.25">
      <c r="A2378" s="3">
        <v>45468</v>
      </c>
      <c r="B2378" s="2">
        <v>3.3854000000000002</v>
      </c>
      <c r="C2378" s="2">
        <f t="shared" si="293"/>
        <v>0</v>
      </c>
      <c r="D2378" s="2">
        <f t="shared" si="294"/>
        <v>3.40794</v>
      </c>
      <c r="E2378" s="2">
        <f t="shared" si="288"/>
        <v>3.4042299999999996</v>
      </c>
      <c r="F2378" s="2">
        <f t="shared" si="289"/>
        <v>3.40368</v>
      </c>
      <c r="G2378" s="2">
        <f t="shared" si="291"/>
        <v>3.403173999999999</v>
      </c>
      <c r="H2378" s="2">
        <f t="shared" ref="H2378:H2441" si="295">AVERAGE(B2179:B2378)</f>
        <v>3.2767000000000008</v>
      </c>
      <c r="I2378" s="2">
        <f t="array" ref="I2378">SUMPRODUCT(B2362:B2381, (ROW(B2362:B2381)-ROW(B2362)+1)) / (20*21/2)</f>
        <v>3.3910433333333332</v>
      </c>
      <c r="J2378" s="2">
        <f t="shared" si="290"/>
        <v>3.4029770859632755</v>
      </c>
      <c r="K2378" s="2">
        <f t="shared" si="292"/>
        <v>3.3897907053833838</v>
      </c>
    </row>
    <row r="2379" spans="1:11" ht="13.5" x14ac:dyDescent="0.25">
      <c r="A2379" s="3">
        <v>45469</v>
      </c>
      <c r="B2379" s="2">
        <v>3.3572000000000002</v>
      </c>
      <c r="C2379" s="2">
        <f t="shared" si="293"/>
        <v>-2.8200000000000003E-2</v>
      </c>
      <c r="D2379" s="2">
        <f t="shared" si="294"/>
        <v>3.3985800000000004</v>
      </c>
      <c r="E2379" s="2">
        <f t="shared" si="288"/>
        <v>3.3986800000000001</v>
      </c>
      <c r="F2379" s="2">
        <f t="shared" si="289"/>
        <v>3.4013400000000003</v>
      </c>
      <c r="G2379" s="2">
        <f t="shared" si="291"/>
        <v>3.402585999999999</v>
      </c>
      <c r="H2379" s="2">
        <f t="shared" si="295"/>
        <v>3.2767700000000013</v>
      </c>
      <c r="I2379" s="2">
        <f t="array" ref="I2379">SUMPRODUCT(B2363:B2382, (ROW(B2363:B2382)-ROW(B2363)+1)) / (20*21/2)</f>
        <v>3.3971009523809523</v>
      </c>
      <c r="J2379" s="2">
        <f t="shared" si="290"/>
        <v>3.3986173634905823</v>
      </c>
      <c r="K2379" s="2">
        <f t="shared" si="292"/>
        <v>3.3885126385056044</v>
      </c>
    </row>
    <row r="2380" spans="1:11" ht="13.5" x14ac:dyDescent="0.25">
      <c r="A2380" s="3">
        <v>45470</v>
      </c>
      <c r="B2380" s="2">
        <v>3.3572000000000002</v>
      </c>
      <c r="C2380" s="2">
        <f t="shared" si="293"/>
        <v>0</v>
      </c>
      <c r="D2380" s="2">
        <f t="shared" si="294"/>
        <v>3.37412</v>
      </c>
      <c r="E2380" s="2">
        <f t="shared" ref="E2380:E2443" si="296">AVERAGE(B2371:B2380)</f>
        <v>3.3931300000000002</v>
      </c>
      <c r="F2380" s="2">
        <f t="shared" si="289"/>
        <v>3.3994349999999995</v>
      </c>
      <c r="G2380" s="2">
        <f t="shared" si="291"/>
        <v>3.4018239999999986</v>
      </c>
      <c r="H2380" s="2">
        <f t="shared" si="295"/>
        <v>3.2766230000000012</v>
      </c>
      <c r="I2380" s="2">
        <f t="array" ref="I2380">SUMPRODUCT(B2364:B2383, (ROW(B2364:B2383)-ROW(B2364)+1)) / (20*21/2)</f>
        <v>3.4028885714285719</v>
      </c>
      <c r="J2380" s="2">
        <f t="shared" si="290"/>
        <v>3.3946728526819552</v>
      </c>
      <c r="K2380" s="2">
        <f t="shared" si="292"/>
        <v>3.3872846918975417</v>
      </c>
    </row>
    <row r="2381" spans="1:11" ht="13.5" x14ac:dyDescent="0.25">
      <c r="A2381" s="3">
        <v>45471</v>
      </c>
      <c r="B2381" s="2">
        <v>3.3572000000000002</v>
      </c>
      <c r="C2381" s="2">
        <f t="shared" si="293"/>
        <v>0</v>
      </c>
      <c r="D2381" s="2">
        <f t="shared" si="294"/>
        <v>3.3684800000000004</v>
      </c>
      <c r="E2381" s="2">
        <f t="shared" si="296"/>
        <v>3.3901899999999996</v>
      </c>
      <c r="F2381" s="2">
        <f t="shared" si="289"/>
        <v>3.3970950000000002</v>
      </c>
      <c r="G2381" s="2">
        <f t="shared" si="291"/>
        <v>3.4007139999999989</v>
      </c>
      <c r="H2381" s="2">
        <f t="shared" si="295"/>
        <v>3.276345500000001</v>
      </c>
      <c r="I2381" s="2">
        <f t="array" ref="I2381">SUMPRODUCT(B2365:B2384, (ROW(B2365:B2384)-ROW(B2365)+1)) / (20*21/2)</f>
        <v>3.4075109523809521</v>
      </c>
      <c r="J2381" s="2">
        <f t="shared" si="290"/>
        <v>3.3911040095693878</v>
      </c>
      <c r="K2381" s="2">
        <f t="shared" si="292"/>
        <v>3.3861049000584225</v>
      </c>
    </row>
    <row r="2382" spans="1:11" ht="13.5" x14ac:dyDescent="0.25">
      <c r="A2382" s="3">
        <v>45474</v>
      </c>
      <c r="B2382" s="2">
        <v>3.4607000000000001</v>
      </c>
      <c r="C2382" s="2">
        <f t="shared" si="293"/>
        <v>0.10349999999999993</v>
      </c>
      <c r="D2382" s="2">
        <f t="shared" si="294"/>
        <v>3.38354</v>
      </c>
      <c r="E2382" s="2">
        <f t="shared" si="296"/>
        <v>3.3975999999999997</v>
      </c>
      <c r="F2382" s="2">
        <f t="shared" si="289"/>
        <v>3.3999299999999999</v>
      </c>
      <c r="G2382" s="2">
        <f t="shared" si="291"/>
        <v>3.4016739999999985</v>
      </c>
      <c r="H2382" s="2">
        <f t="shared" si="295"/>
        <v>3.2765855000000004</v>
      </c>
      <c r="I2382" s="2">
        <f t="array" ref="I2382">SUMPRODUCT(B2366:B2385, (ROW(B2366:B2385)-ROW(B2366)+1)) / (20*21/2)</f>
        <v>3.4056319047619046</v>
      </c>
      <c r="J2382" s="2">
        <f t="shared" si="290"/>
        <v>3.3977321991342078</v>
      </c>
      <c r="K2382" s="2">
        <f t="shared" si="292"/>
        <v>3.3890301980953468</v>
      </c>
    </row>
    <row r="2383" spans="1:11" ht="13.5" x14ac:dyDescent="0.25">
      <c r="A2383" s="3">
        <v>45475</v>
      </c>
      <c r="B2383" s="2">
        <v>3.4607000000000001</v>
      </c>
      <c r="C2383" s="2">
        <f t="shared" si="293"/>
        <v>0</v>
      </c>
      <c r="D2383" s="2">
        <f t="shared" si="294"/>
        <v>3.3985999999999996</v>
      </c>
      <c r="E2383" s="2">
        <f t="shared" si="296"/>
        <v>3.40327</v>
      </c>
      <c r="F2383" s="2">
        <f t="shared" si="289"/>
        <v>3.402765</v>
      </c>
      <c r="G2383" s="2">
        <f t="shared" si="291"/>
        <v>3.4031559999999992</v>
      </c>
      <c r="H2383" s="2">
        <f t="shared" si="295"/>
        <v>3.2768254999999997</v>
      </c>
      <c r="I2383" s="2">
        <f t="array" ref="I2383">SUMPRODUCT(B2367:B2386, (ROW(B2367:B2386)-ROW(B2367)+1)) / (20*21/2)</f>
        <v>3.403841428571428</v>
      </c>
      <c r="J2383" s="2">
        <f t="shared" si="290"/>
        <v>3.4037291325499974</v>
      </c>
      <c r="K2383" s="2">
        <f t="shared" si="292"/>
        <v>3.3918407785621958</v>
      </c>
    </row>
    <row r="2384" spans="1:11" ht="13.5" x14ac:dyDescent="0.25">
      <c r="A2384" s="3">
        <v>45476</v>
      </c>
      <c r="B2384" s="2">
        <v>3.4512999999999998</v>
      </c>
      <c r="C2384" s="2">
        <f t="shared" si="293"/>
        <v>-9.400000000000297E-3</v>
      </c>
      <c r="D2384" s="2">
        <f t="shared" si="294"/>
        <v>3.4174199999999999</v>
      </c>
      <c r="E2384" s="2">
        <f t="shared" si="296"/>
        <v>3.4079999999999999</v>
      </c>
      <c r="F2384" s="2">
        <f t="shared" si="289"/>
        <v>3.4051299999999998</v>
      </c>
      <c r="G2384" s="2">
        <f t="shared" si="291"/>
        <v>3.404102</v>
      </c>
      <c r="H2384" s="2">
        <f t="shared" si="295"/>
        <v>3.277061999999999</v>
      </c>
      <c r="I2384" s="2">
        <f t="array" ref="I2384">SUMPRODUCT(B2368:B2387, (ROW(B2368:B2387)-ROW(B2368)+1)) / (20*21/2)</f>
        <v>3.4021395238095238</v>
      </c>
      <c r="J2384" s="2">
        <f t="shared" si="290"/>
        <v>3.4082596913547594</v>
      </c>
      <c r="K2384" s="2">
        <f t="shared" si="292"/>
        <v>3.394172512736227</v>
      </c>
    </row>
    <row r="2385" spans="1:11" ht="13.5" x14ac:dyDescent="0.25">
      <c r="A2385" s="3">
        <v>45477</v>
      </c>
      <c r="B2385" s="2">
        <v>3.3854000000000002</v>
      </c>
      <c r="C2385" s="2">
        <f t="shared" si="293"/>
        <v>-6.5899999999999626E-2</v>
      </c>
      <c r="D2385" s="2">
        <f t="shared" si="294"/>
        <v>3.4230600000000004</v>
      </c>
      <c r="E2385" s="2">
        <f t="shared" si="296"/>
        <v>3.3985899999999996</v>
      </c>
      <c r="F2385" s="2">
        <f t="shared" si="289"/>
        <v>3.4042000000000003</v>
      </c>
      <c r="G2385" s="2">
        <f t="shared" si="291"/>
        <v>3.4037299999999999</v>
      </c>
      <c r="H2385" s="2">
        <f t="shared" si="295"/>
        <v>3.276925499999999</v>
      </c>
      <c r="I2385" s="2">
        <f t="array" ref="I2385">SUMPRODUCT(B2369:B2388, (ROW(B2369:B2388)-ROW(B2369)+1)) / (20*21/2)</f>
        <v>3.4005261904761901</v>
      </c>
      <c r="J2385" s="2">
        <f t="shared" si="290"/>
        <v>3.4060825778924011</v>
      </c>
      <c r="K2385" s="2">
        <f t="shared" si="292"/>
        <v>3.3938284926289239</v>
      </c>
    </row>
    <row r="2386" spans="1:11" ht="13.5" x14ac:dyDescent="0.25">
      <c r="A2386" s="3">
        <v>45478</v>
      </c>
      <c r="B2386" s="2">
        <v>3.3854000000000002</v>
      </c>
      <c r="C2386" s="2">
        <f t="shared" si="293"/>
        <v>0</v>
      </c>
      <c r="D2386" s="2">
        <f t="shared" si="294"/>
        <v>3.4287000000000001</v>
      </c>
      <c r="E2386" s="2">
        <f t="shared" si="296"/>
        <v>3.39859</v>
      </c>
      <c r="F2386" s="2">
        <f t="shared" si="289"/>
        <v>3.4032700000000005</v>
      </c>
      <c r="G2386" s="2">
        <f t="shared" si="291"/>
        <v>3.4033579999999999</v>
      </c>
      <c r="H2386" s="2">
        <f t="shared" si="295"/>
        <v>3.2768759999999992</v>
      </c>
      <c r="I2386" s="2">
        <f t="array" ref="I2386">SUMPRODUCT(B2370:B2389, (ROW(B2370:B2389)-ROW(B2370)+1)) / (20*21/2)</f>
        <v>3.3990014285714278</v>
      </c>
      <c r="J2386" s="2">
        <f t="shared" si="290"/>
        <v>3.4041128085693151</v>
      </c>
      <c r="K2386" s="2">
        <f t="shared" si="292"/>
        <v>3.393497963506221</v>
      </c>
    </row>
    <row r="2387" spans="1:11" ht="13.5" x14ac:dyDescent="0.25">
      <c r="A2387" s="3">
        <v>45481</v>
      </c>
      <c r="B2387" s="2">
        <v>3.3854000000000002</v>
      </c>
      <c r="C2387" s="2">
        <f t="shared" si="293"/>
        <v>0</v>
      </c>
      <c r="D2387" s="2">
        <f t="shared" si="294"/>
        <v>3.41364</v>
      </c>
      <c r="E2387" s="2">
        <f t="shared" si="296"/>
        <v>3.39859</v>
      </c>
      <c r="F2387" s="2">
        <f t="shared" si="289"/>
        <v>3.4023400000000001</v>
      </c>
      <c r="G2387" s="2">
        <f t="shared" si="291"/>
        <v>3.4033339999999996</v>
      </c>
      <c r="H2387" s="2">
        <f t="shared" si="295"/>
        <v>3.2767829999999991</v>
      </c>
      <c r="I2387" s="2">
        <f t="array" ref="I2387">SUMPRODUCT(B2371:B2390, (ROW(B2371:B2390)-ROW(B2371)+1)) / (20*21/2)</f>
        <v>3.3949209523809523</v>
      </c>
      <c r="J2387" s="2">
        <f t="shared" si="290"/>
        <v>3.4023306363246189</v>
      </c>
      <c r="K2387" s="2">
        <f t="shared" si="292"/>
        <v>3.3931803963098983</v>
      </c>
    </row>
    <row r="2388" spans="1:11" ht="13.5" x14ac:dyDescent="0.25">
      <c r="A2388" s="3">
        <v>45482</v>
      </c>
      <c r="B2388" s="2">
        <v>3.3854000000000002</v>
      </c>
      <c r="C2388" s="2">
        <f t="shared" si="293"/>
        <v>0</v>
      </c>
      <c r="D2388" s="2">
        <f t="shared" si="294"/>
        <v>3.3985800000000004</v>
      </c>
      <c r="E2388" s="2">
        <f t="shared" si="296"/>
        <v>3.39859</v>
      </c>
      <c r="F2388" s="2">
        <f t="shared" ref="F2388:F2451" si="297">AVERAGE(B2369:B2388)</f>
        <v>3.4014099999999998</v>
      </c>
      <c r="G2388" s="2">
        <f t="shared" si="291"/>
        <v>3.4034839999999997</v>
      </c>
      <c r="H2388" s="2">
        <f t="shared" si="295"/>
        <v>3.2767770000000001</v>
      </c>
      <c r="I2388" s="2">
        <f t="array" ref="I2388">SUMPRODUCT(B2372:B2391, (ROW(B2372:B2391)-ROW(B2372)+1)) / (20*21/2)</f>
        <v>3.3911047619047618</v>
      </c>
      <c r="J2388" s="2">
        <f t="shared" si="290"/>
        <v>3.400718194769893</v>
      </c>
      <c r="K2388" s="2">
        <f t="shared" si="292"/>
        <v>3.392875282729118</v>
      </c>
    </row>
    <row r="2389" spans="1:11" ht="13.5" x14ac:dyDescent="0.25">
      <c r="A2389" s="3">
        <v>45483</v>
      </c>
      <c r="B2389" s="2">
        <v>3.3854000000000002</v>
      </c>
      <c r="C2389" s="2">
        <f t="shared" si="293"/>
        <v>0</v>
      </c>
      <c r="D2389" s="2">
        <f t="shared" si="294"/>
        <v>3.3853999999999997</v>
      </c>
      <c r="E2389" s="2">
        <f t="shared" si="296"/>
        <v>3.4014099999999998</v>
      </c>
      <c r="F2389" s="2">
        <f t="shared" si="297"/>
        <v>3.400045</v>
      </c>
      <c r="G2389" s="2">
        <f t="shared" si="291"/>
        <v>3.4034599999999999</v>
      </c>
      <c r="H2389" s="2">
        <f t="shared" si="295"/>
        <v>3.2768145</v>
      </c>
      <c r="I2389" s="2">
        <f t="array" ref="I2389">SUMPRODUCT(B2373:B2392, (ROW(B2373:B2392)-ROW(B2373)+1)) / (20*21/2)</f>
        <v>3.3874285714285715</v>
      </c>
      <c r="J2389" s="2">
        <f t="shared" ref="J2389:J2452" si="298">$J$4*B2389+J2388*(1-$J$4)</f>
        <v>3.3992593190775224</v>
      </c>
      <c r="K2389" s="2">
        <f t="shared" si="292"/>
        <v>3.3925821343867995</v>
      </c>
    </row>
    <row r="2390" spans="1:11" ht="13.5" x14ac:dyDescent="0.25">
      <c r="A2390" s="3">
        <v>45484</v>
      </c>
      <c r="B2390" s="2">
        <v>3.3572000000000002</v>
      </c>
      <c r="C2390" s="2">
        <f t="shared" si="293"/>
        <v>-2.8200000000000003E-2</v>
      </c>
      <c r="D2390" s="2">
        <f t="shared" si="294"/>
        <v>3.3797600000000001</v>
      </c>
      <c r="E2390" s="2">
        <f t="shared" si="296"/>
        <v>3.4014100000000007</v>
      </c>
      <c r="F2390" s="2">
        <f t="shared" si="297"/>
        <v>3.3972700000000002</v>
      </c>
      <c r="G2390" s="2">
        <f t="shared" si="291"/>
        <v>3.4028720000000003</v>
      </c>
      <c r="H2390" s="2">
        <f t="shared" si="295"/>
        <v>3.2768845000000004</v>
      </c>
      <c r="I2390" s="2">
        <f t="array" ref="I2390">SUMPRODUCT(B2374:B2393, (ROW(B2374:B2393)-ROW(B2374)+1)) / (20*21/2)</f>
        <v>3.3838923809523807</v>
      </c>
      <c r="J2390" s="2">
        <f t="shared" si="298"/>
        <v>3.3952536696415678</v>
      </c>
      <c r="K2390" s="2">
        <f t="shared" si="292"/>
        <v>3.3911945997049644</v>
      </c>
    </row>
    <row r="2391" spans="1:11" ht="13.5" x14ac:dyDescent="0.25">
      <c r="A2391" s="3">
        <v>45485</v>
      </c>
      <c r="B2391" s="2">
        <v>3.3572000000000002</v>
      </c>
      <c r="C2391" s="2">
        <f t="shared" si="293"/>
        <v>0</v>
      </c>
      <c r="D2391" s="2">
        <f t="shared" si="294"/>
        <v>3.37412</v>
      </c>
      <c r="E2391" s="2">
        <f t="shared" si="296"/>
        <v>3.4014099999999998</v>
      </c>
      <c r="F2391" s="2">
        <f t="shared" si="297"/>
        <v>3.3957999999999999</v>
      </c>
      <c r="G2391" s="2">
        <f t="shared" si="291"/>
        <v>3.4022840000000003</v>
      </c>
      <c r="H2391" s="2">
        <f t="shared" si="295"/>
        <v>3.2769980000000003</v>
      </c>
      <c r="I2391" s="2">
        <f t="array" ref="I2391">SUMPRODUCT(B2375:B2394, (ROW(B2375:B2394)-ROW(B2375)+1)) / (20*21/2)</f>
        <v>3.3761028571428575</v>
      </c>
      <c r="J2391" s="2">
        <f t="shared" si="298"/>
        <v>3.3916295106280852</v>
      </c>
      <c r="K2391" s="2">
        <f t="shared" si="292"/>
        <v>3.3898614781479073</v>
      </c>
    </row>
    <row r="2392" spans="1:11" ht="13.5" x14ac:dyDescent="0.25">
      <c r="A2392" s="3">
        <v>45488</v>
      </c>
      <c r="B2392" s="2">
        <v>3.3572000000000002</v>
      </c>
      <c r="C2392" s="2">
        <f t="shared" si="293"/>
        <v>0</v>
      </c>
      <c r="D2392" s="2">
        <f t="shared" si="294"/>
        <v>3.3684800000000004</v>
      </c>
      <c r="E2392" s="2">
        <f t="shared" si="296"/>
        <v>3.3910600000000004</v>
      </c>
      <c r="F2392" s="2">
        <f t="shared" si="297"/>
        <v>3.3943300000000001</v>
      </c>
      <c r="G2392" s="2">
        <f t="shared" si="291"/>
        <v>3.4006540000000007</v>
      </c>
      <c r="H2392" s="2">
        <f t="shared" si="295"/>
        <v>3.2772850000000004</v>
      </c>
      <c r="I2392" s="2">
        <f t="array" ref="I2392">SUMPRODUCT(B2376:B2395, (ROW(B2376:B2395)-ROW(B2376)+1)) / (20*21/2)</f>
        <v>3.3732361904761903</v>
      </c>
      <c r="J2392" s="2">
        <f t="shared" si="298"/>
        <v>3.3883505096158864</v>
      </c>
      <c r="K2392" s="2">
        <f t="shared" si="292"/>
        <v>3.3885806358675974</v>
      </c>
    </row>
    <row r="2393" spans="1:11" ht="13.5" x14ac:dyDescent="0.25">
      <c r="A2393" s="3">
        <v>45489</v>
      </c>
      <c r="B2393" s="2">
        <v>3.3572000000000002</v>
      </c>
      <c r="C2393" s="2">
        <f t="shared" si="293"/>
        <v>0</v>
      </c>
      <c r="D2393" s="2">
        <f t="shared" si="294"/>
        <v>3.3628399999999998</v>
      </c>
      <c r="E2393" s="2">
        <f t="shared" si="296"/>
        <v>3.3807099999999997</v>
      </c>
      <c r="F2393" s="2">
        <f t="shared" si="297"/>
        <v>3.391989999999999</v>
      </c>
      <c r="G2393" s="2">
        <f t="shared" si="291"/>
        <v>3.3993700000000007</v>
      </c>
      <c r="H2393" s="2">
        <f t="shared" si="295"/>
        <v>3.2775720000000002</v>
      </c>
      <c r="I2393" s="2">
        <f t="array" ref="I2393">SUMPRODUCT(B2377:B2396, (ROW(B2377:B2396)-ROW(B2377)+1)) / (20*21/2)</f>
        <v>3.3754280952380951</v>
      </c>
      <c r="J2393" s="2">
        <f t="shared" si="298"/>
        <v>3.3853837944143734</v>
      </c>
      <c r="K2393" s="2">
        <f t="shared" si="292"/>
        <v>3.3873500226963191</v>
      </c>
    </row>
    <row r="2394" spans="1:11" ht="13.5" x14ac:dyDescent="0.25">
      <c r="A2394" s="3">
        <v>45490</v>
      </c>
      <c r="B2394" s="2">
        <v>3.3102</v>
      </c>
      <c r="C2394" s="2">
        <f t="shared" si="293"/>
        <v>-4.7000000000000153E-2</v>
      </c>
      <c r="D2394" s="2">
        <f t="shared" si="294"/>
        <v>3.3478000000000003</v>
      </c>
      <c r="E2394" s="2">
        <f t="shared" si="296"/>
        <v>3.3665999999999996</v>
      </c>
      <c r="F2394" s="2">
        <f t="shared" si="297"/>
        <v>3.3872999999999989</v>
      </c>
      <c r="G2394" s="2">
        <f t="shared" si="291"/>
        <v>3.3978420000000011</v>
      </c>
      <c r="H2394" s="2">
        <f t="shared" si="295"/>
        <v>3.2776240000000003</v>
      </c>
      <c r="I2394" s="2">
        <f t="array" ref="I2394">SUMPRODUCT(B2378:B2397, (ROW(B2378:B2397)-ROW(B2378)+1)) / (20*21/2)</f>
        <v>3.3927590476190477</v>
      </c>
      <c r="J2394" s="2">
        <f t="shared" si="298"/>
        <v>3.3782234330415761</v>
      </c>
      <c r="K2394" s="2">
        <f t="shared" si="292"/>
        <v>3.3843245316101891</v>
      </c>
    </row>
    <row r="2395" spans="1:11" ht="13.5" x14ac:dyDescent="0.25">
      <c r="A2395" s="3">
        <v>45491</v>
      </c>
      <c r="B2395" s="2">
        <v>3.3572000000000002</v>
      </c>
      <c r="C2395" s="2">
        <f t="shared" si="293"/>
        <v>4.7000000000000153E-2</v>
      </c>
      <c r="D2395" s="2">
        <f t="shared" si="294"/>
        <v>3.3478000000000003</v>
      </c>
      <c r="E2395" s="2">
        <f t="shared" si="296"/>
        <v>3.3637799999999998</v>
      </c>
      <c r="F2395" s="2">
        <f t="shared" si="297"/>
        <v>3.3811849999999994</v>
      </c>
      <c r="G2395" s="2">
        <f t="shared" si="291"/>
        <v>3.3965580000000011</v>
      </c>
      <c r="H2395" s="2">
        <f t="shared" si="295"/>
        <v>3.2779980000000006</v>
      </c>
      <c r="I2395" s="2">
        <f t="array" ref="I2395">SUMPRODUCT(B2379:B2398, (ROW(B2379:B2398)-ROW(B2379)+1)) / (20*21/2)</f>
        <v>3.4146104761904761</v>
      </c>
      <c r="J2395" s="2">
        <f t="shared" si="298"/>
        <v>3.3762212013233306</v>
      </c>
      <c r="K2395" s="2">
        <f t="shared" si="292"/>
        <v>3.3832608244882212</v>
      </c>
    </row>
    <row r="2396" spans="1:11" ht="13.5" x14ac:dyDescent="0.25">
      <c r="A2396" s="3">
        <v>45492</v>
      </c>
      <c r="B2396" s="2">
        <v>3.4041999999999999</v>
      </c>
      <c r="C2396" s="2">
        <f t="shared" si="293"/>
        <v>4.6999999999999709E-2</v>
      </c>
      <c r="D2396" s="2">
        <f t="shared" si="294"/>
        <v>3.3572000000000002</v>
      </c>
      <c r="E2396" s="2">
        <f t="shared" si="296"/>
        <v>3.3656599999999997</v>
      </c>
      <c r="F2396" s="2">
        <f t="shared" si="297"/>
        <v>3.3821249999999998</v>
      </c>
      <c r="G2396" s="2">
        <f t="shared" si="291"/>
        <v>3.396214000000001</v>
      </c>
      <c r="H2396" s="2">
        <f t="shared" si="295"/>
        <v>3.278607</v>
      </c>
      <c r="I2396" s="2">
        <f t="array" ref="I2396">SUMPRODUCT(B2380:B2399, (ROW(B2380:B2399)-ROW(B2380)+1)) / (20*21/2)</f>
        <v>3.4308661904761908</v>
      </c>
      <c r="J2396" s="2">
        <f t="shared" si="298"/>
        <v>3.3788858488163469</v>
      </c>
      <c r="K2396" s="2">
        <f t="shared" si="292"/>
        <v>3.3840819686259378</v>
      </c>
    </row>
    <row r="2397" spans="1:11" ht="13.5" x14ac:dyDescent="0.25">
      <c r="A2397" s="3">
        <v>45495</v>
      </c>
      <c r="B2397" s="2">
        <v>3.5640999999999998</v>
      </c>
      <c r="C2397" s="2">
        <f t="shared" si="293"/>
        <v>0.15989999999999993</v>
      </c>
      <c r="D2397" s="2">
        <f t="shared" si="294"/>
        <v>3.3985799999999999</v>
      </c>
      <c r="E2397" s="2">
        <f t="shared" si="296"/>
        <v>3.3835299999999995</v>
      </c>
      <c r="F2397" s="2">
        <f t="shared" si="297"/>
        <v>3.3910599999999995</v>
      </c>
      <c r="G2397" s="2">
        <f t="shared" si="291"/>
        <v>3.3990680000000015</v>
      </c>
      <c r="H2397" s="2">
        <f t="shared" si="295"/>
        <v>3.2800155000000002</v>
      </c>
      <c r="I2397" s="2">
        <f t="array" ref="I2397">SUMPRODUCT(B2381:B2400, (ROW(B2381:B2400)-ROW(B2381)+1)) / (20*21/2)</f>
        <v>3.4505680952380948</v>
      </c>
      <c r="J2397" s="2">
        <f t="shared" si="298"/>
        <v>3.3965252917862183</v>
      </c>
      <c r="K2397" s="2">
        <f t="shared" si="292"/>
        <v>3.3911414992680577</v>
      </c>
    </row>
    <row r="2398" spans="1:11" ht="13.5" x14ac:dyDescent="0.25">
      <c r="A2398" s="3">
        <v>45496</v>
      </c>
      <c r="B2398" s="2">
        <v>3.6204999999999998</v>
      </c>
      <c r="C2398" s="2">
        <f t="shared" si="293"/>
        <v>5.6400000000000006E-2</v>
      </c>
      <c r="D2398" s="2">
        <f t="shared" si="294"/>
        <v>3.4512399999999999</v>
      </c>
      <c r="E2398" s="2">
        <f t="shared" si="296"/>
        <v>3.4070399999999998</v>
      </c>
      <c r="F2398" s="2">
        <f t="shared" si="297"/>
        <v>3.4028149999999995</v>
      </c>
      <c r="G2398" s="2">
        <f t="shared" si="291"/>
        <v>3.4032240000000011</v>
      </c>
      <c r="H2398" s="2">
        <f t="shared" si="295"/>
        <v>3.2817060000000002</v>
      </c>
      <c r="I2398" s="2">
        <f t="array" ref="I2398">SUMPRODUCT(B2382:B2401, (ROW(B2382:B2401)-ROW(B2382)+1)) / (20*21/2)</f>
        <v>3.4690161904761903</v>
      </c>
      <c r="J2398" s="2">
        <f t="shared" si="298"/>
        <v>3.4178562163780071</v>
      </c>
      <c r="K2398" s="2">
        <f t="shared" si="292"/>
        <v>3.4001359502771535</v>
      </c>
    </row>
    <row r="2399" spans="1:11" ht="13.5" x14ac:dyDescent="0.25">
      <c r="A2399" s="3">
        <v>45497</v>
      </c>
      <c r="B2399" s="2">
        <v>3.5735000000000001</v>
      </c>
      <c r="C2399" s="2">
        <f t="shared" si="293"/>
        <v>-4.6999999999999709E-2</v>
      </c>
      <c r="D2399" s="2">
        <f t="shared" si="294"/>
        <v>3.5039000000000002</v>
      </c>
      <c r="E2399" s="2">
        <f t="shared" si="296"/>
        <v>3.4258499999999996</v>
      </c>
      <c r="F2399" s="2">
        <f t="shared" si="297"/>
        <v>3.4136299999999991</v>
      </c>
      <c r="G2399" s="2">
        <f t="shared" si="291"/>
        <v>3.4064400000000012</v>
      </c>
      <c r="H2399" s="2">
        <f t="shared" si="295"/>
        <v>3.2832479999999999</v>
      </c>
      <c r="I2399" s="2">
        <f t="array" ref="I2399">SUMPRODUCT(B2383:B2402, (ROW(B2383:B2402)-ROW(B2383)+1)) / (20*21/2)</f>
        <v>3.4862104761904757</v>
      </c>
      <c r="J2399" s="2">
        <f t="shared" si="298"/>
        <v>3.432679433865816</v>
      </c>
      <c r="K2399" s="2">
        <f t="shared" si="292"/>
        <v>3.406934540462363</v>
      </c>
    </row>
    <row r="2400" spans="1:11" ht="13.5" x14ac:dyDescent="0.25">
      <c r="A2400" s="3">
        <v>45499</v>
      </c>
      <c r="B2400" s="2">
        <v>3.6204999999999998</v>
      </c>
      <c r="C2400" s="2">
        <f t="shared" si="293"/>
        <v>4.6999999999999709E-2</v>
      </c>
      <c r="D2400" s="2">
        <f t="shared" si="294"/>
        <v>3.5565599999999997</v>
      </c>
      <c r="E2400" s="2">
        <f t="shared" si="296"/>
        <v>3.4521799999999998</v>
      </c>
      <c r="F2400" s="2">
        <f t="shared" si="297"/>
        <v>3.4267949999999998</v>
      </c>
      <c r="G2400" s="2">
        <f t="shared" si="291"/>
        <v>3.4107700000000012</v>
      </c>
      <c r="H2400" s="2">
        <f t="shared" si="295"/>
        <v>3.2850250000000001</v>
      </c>
      <c r="I2400" s="2">
        <f t="array" ref="I2400">SUMPRODUCT(B2384:B2403, (ROW(B2384:B2403)-ROW(B2384)+1)) / (20*21/2)</f>
        <v>3.5026438095238088</v>
      </c>
      <c r="J2400" s="2">
        <f t="shared" si="298"/>
        <v>3.4505671068309764</v>
      </c>
      <c r="K2400" s="2">
        <f t="shared" si="292"/>
        <v>3.4153096565226626</v>
      </c>
    </row>
    <row r="2401" spans="1:11" ht="13.5" x14ac:dyDescent="0.25">
      <c r="A2401" s="3">
        <v>45502</v>
      </c>
      <c r="B2401" s="2">
        <v>3.6204999999999998</v>
      </c>
      <c r="C2401" s="2">
        <f t="shared" si="293"/>
        <v>0</v>
      </c>
      <c r="D2401" s="2">
        <f t="shared" si="294"/>
        <v>3.5998199999999998</v>
      </c>
      <c r="E2401" s="2">
        <f t="shared" si="296"/>
        <v>3.47851</v>
      </c>
      <c r="F2401" s="2">
        <f t="shared" si="297"/>
        <v>3.4399599999999992</v>
      </c>
      <c r="G2401" s="2">
        <f t="shared" si="291"/>
        <v>3.4154480000000005</v>
      </c>
      <c r="H2401" s="2">
        <f t="shared" si="295"/>
        <v>3.2868454999999996</v>
      </c>
      <c r="I2401" s="2">
        <f t="array" ref="I2401">SUMPRODUCT(B2385:B2404, (ROW(B2385:B2404)-ROW(B2385)+1)) / (20*21/2)</f>
        <v>3.5183161904761904</v>
      </c>
      <c r="J2401" s="2">
        <f t="shared" si="298"/>
        <v>3.4667511918946929</v>
      </c>
      <c r="K2401" s="2">
        <f t="shared" si="292"/>
        <v>3.4233563366590287</v>
      </c>
    </row>
    <row r="2402" spans="1:11" ht="13.5" x14ac:dyDescent="0.25">
      <c r="A2402" s="3">
        <v>45503</v>
      </c>
      <c r="B2402" s="2">
        <v>3.6204999999999998</v>
      </c>
      <c r="C2402" s="2">
        <f t="shared" si="293"/>
        <v>0</v>
      </c>
      <c r="D2402" s="2">
        <f t="shared" si="294"/>
        <v>3.6110999999999995</v>
      </c>
      <c r="E2402" s="2">
        <f t="shared" si="296"/>
        <v>3.5048400000000002</v>
      </c>
      <c r="F2402" s="2">
        <f t="shared" si="297"/>
        <v>3.4479500000000001</v>
      </c>
      <c r="G2402" s="2">
        <f t="shared" si="291"/>
        <v>3.4197780000000004</v>
      </c>
      <c r="H2402" s="2">
        <f t="shared" si="295"/>
        <v>3.2886659999999996</v>
      </c>
      <c r="I2402" s="2">
        <f t="array" ref="I2402">SUMPRODUCT(B2386:B2405, (ROW(B2386:B2405)-ROW(B2386)+1)) / (20*21/2)</f>
        <v>3.5331828571428572</v>
      </c>
      <c r="J2402" s="2">
        <f t="shared" si="298"/>
        <v>3.4813939355237697</v>
      </c>
      <c r="K2402" s="2">
        <f t="shared" si="292"/>
        <v>3.4310874607116157</v>
      </c>
    </row>
    <row r="2403" spans="1:11" ht="13.5" x14ac:dyDescent="0.25">
      <c r="A2403" s="3">
        <v>45504</v>
      </c>
      <c r="B2403" s="2">
        <v>3.6204999999999998</v>
      </c>
      <c r="C2403" s="2">
        <f t="shared" si="293"/>
        <v>0</v>
      </c>
      <c r="D2403" s="2">
        <f t="shared" si="294"/>
        <v>3.6110999999999995</v>
      </c>
      <c r="E2403" s="2">
        <f t="shared" si="296"/>
        <v>3.5311700000000004</v>
      </c>
      <c r="F2403" s="2">
        <f t="shared" si="297"/>
        <v>3.4559399999999996</v>
      </c>
      <c r="G2403" s="2">
        <f t="shared" si="291"/>
        <v>3.4241080000000004</v>
      </c>
      <c r="H2403" s="2">
        <f t="shared" si="295"/>
        <v>3.2904429999999998</v>
      </c>
      <c r="I2403" s="2">
        <f t="array" ref="I2403">SUMPRODUCT(B2387:B2406, (ROW(B2387:B2406)-ROW(B2387)+1)) / (20*21/2)</f>
        <v>3.5478252380952378</v>
      </c>
      <c r="J2403" s="2">
        <f t="shared" si="298"/>
        <v>3.4946421321405539</v>
      </c>
      <c r="K2403" s="2">
        <f t="shared" si="292"/>
        <v>3.4385154034288075</v>
      </c>
    </row>
    <row r="2404" spans="1:11" ht="13.5" x14ac:dyDescent="0.25">
      <c r="A2404" s="3">
        <v>45505</v>
      </c>
      <c r="B2404" s="2">
        <v>3.6204999999999998</v>
      </c>
      <c r="C2404" s="2">
        <f t="shared" si="293"/>
        <v>0</v>
      </c>
      <c r="D2404" s="2">
        <f t="shared" si="294"/>
        <v>3.6204999999999998</v>
      </c>
      <c r="E2404" s="2">
        <f t="shared" si="296"/>
        <v>3.5621999999999998</v>
      </c>
      <c r="F2404" s="2">
        <f t="shared" si="297"/>
        <v>3.4644000000000004</v>
      </c>
      <c r="G2404" s="2">
        <f t="shared" si="291"/>
        <v>3.4284380000000003</v>
      </c>
      <c r="H2404" s="2">
        <f t="shared" si="295"/>
        <v>3.2922634999999998</v>
      </c>
      <c r="I2404" s="2">
        <f t="array" ref="I2404">SUMPRODUCT(B2388:B2407, (ROW(B2388:B2407)-ROW(B2388)+1)) / (20*21/2)</f>
        <v>3.5613033333333339</v>
      </c>
      <c r="J2404" s="2">
        <f t="shared" si="298"/>
        <v>3.5066285957462155</v>
      </c>
      <c r="K2404" s="2">
        <f t="shared" si="292"/>
        <v>3.4456520542747366</v>
      </c>
    </row>
    <row r="2405" spans="1:11" ht="13.5" x14ac:dyDescent="0.25">
      <c r="A2405" s="3">
        <v>45506</v>
      </c>
      <c r="B2405" s="2">
        <v>3.6204999999999998</v>
      </c>
      <c r="C2405" s="2">
        <f t="shared" si="293"/>
        <v>0</v>
      </c>
      <c r="D2405" s="2">
        <f t="shared" si="294"/>
        <v>3.6204999999999998</v>
      </c>
      <c r="E2405" s="2">
        <f t="shared" si="296"/>
        <v>3.5885299999999996</v>
      </c>
      <c r="F2405" s="2">
        <f t="shared" si="297"/>
        <v>3.4761549999999999</v>
      </c>
      <c r="G2405" s="2">
        <f t="shared" si="291"/>
        <v>3.4327680000000003</v>
      </c>
      <c r="H2405" s="2">
        <f t="shared" si="295"/>
        <v>3.2940839999999993</v>
      </c>
      <c r="I2405" s="2">
        <f t="array" ref="I2405">SUMPRODUCT(B2389:B2408, (ROW(B2389:B2408)-ROW(B2389)+1)) / (20*21/2)</f>
        <v>3.572721904761905</v>
      </c>
      <c r="J2405" s="2">
        <f t="shared" si="298"/>
        <v>3.5174734913894334</v>
      </c>
      <c r="K2405" s="2">
        <f t="shared" si="292"/>
        <v>3.4525088364600411</v>
      </c>
    </row>
    <row r="2406" spans="1:11" ht="13.5" x14ac:dyDescent="0.25">
      <c r="A2406" s="3">
        <v>45509</v>
      </c>
      <c r="B2406" s="2">
        <v>3.6299000000000001</v>
      </c>
      <c r="C2406" s="2">
        <f t="shared" si="293"/>
        <v>9.400000000000297E-3</v>
      </c>
      <c r="D2406" s="2">
        <f t="shared" si="294"/>
        <v>3.6223799999999997</v>
      </c>
      <c r="E2406" s="2">
        <f t="shared" si="296"/>
        <v>3.6110999999999995</v>
      </c>
      <c r="F2406" s="2">
        <f t="shared" si="297"/>
        <v>3.4883800000000003</v>
      </c>
      <c r="G2406" s="2">
        <f t="shared" si="291"/>
        <v>3.4372860000000003</v>
      </c>
      <c r="H2406" s="2">
        <f t="shared" si="295"/>
        <v>3.2959949999999991</v>
      </c>
      <c r="I2406" s="2">
        <f t="array" ref="I2406">SUMPRODUCT(B2390:B2409, (ROW(B2390:B2409)-ROW(B2390)+1)) / (20*21/2)</f>
        <v>3.5830209523809522</v>
      </c>
      <c r="J2406" s="2">
        <f t="shared" si="298"/>
        <v>3.5281807779237733</v>
      </c>
      <c r="K2406" s="2">
        <f t="shared" si="292"/>
        <v>3.4594653526772947</v>
      </c>
    </row>
    <row r="2407" spans="1:11" ht="13.5" x14ac:dyDescent="0.25">
      <c r="A2407" s="3">
        <v>45510</v>
      </c>
      <c r="B2407" s="2">
        <v>3.6299000000000001</v>
      </c>
      <c r="C2407" s="2">
        <f t="shared" si="293"/>
        <v>0</v>
      </c>
      <c r="D2407" s="2">
        <f t="shared" si="294"/>
        <v>3.6242599999999996</v>
      </c>
      <c r="E2407" s="2">
        <f t="shared" si="296"/>
        <v>3.61768</v>
      </c>
      <c r="F2407" s="2">
        <f t="shared" si="297"/>
        <v>3.5006050000000002</v>
      </c>
      <c r="G2407" s="2">
        <f t="shared" si="291"/>
        <v>3.4418040000000003</v>
      </c>
      <c r="H2407" s="2">
        <f t="shared" si="295"/>
        <v>3.2979059999999998</v>
      </c>
      <c r="I2407" s="2">
        <f t="array" ref="I2407">SUMPRODUCT(B2391:B2410, (ROW(B2391:B2410)-ROW(B2391)+1)) / (20*21/2)</f>
        <v>3.5957909523809524</v>
      </c>
      <c r="J2407" s="2">
        <f t="shared" si="298"/>
        <v>3.5378683228834138</v>
      </c>
      <c r="K2407" s="2">
        <f t="shared" si="292"/>
        <v>3.4661490643370088</v>
      </c>
    </row>
    <row r="2408" spans="1:11" ht="13.5" x14ac:dyDescent="0.25">
      <c r="A2408" s="3">
        <v>45511</v>
      </c>
      <c r="B2408" s="2">
        <v>3.6204999999999998</v>
      </c>
      <c r="C2408" s="2">
        <f t="shared" si="293"/>
        <v>-9.400000000000297E-3</v>
      </c>
      <c r="D2408" s="2">
        <f t="shared" si="294"/>
        <v>3.6242599999999996</v>
      </c>
      <c r="E2408" s="2">
        <f t="shared" si="296"/>
        <v>3.61768</v>
      </c>
      <c r="F2408" s="2">
        <f t="shared" si="297"/>
        <v>3.5123599999999997</v>
      </c>
      <c r="G2408" s="2">
        <f t="shared" si="291"/>
        <v>3.4461339999999994</v>
      </c>
      <c r="H2408" s="2">
        <f t="shared" si="295"/>
        <v>3.2997699999999996</v>
      </c>
      <c r="I2408" s="2">
        <f t="array" ref="I2408">SUMPRODUCT(B2392:B2411, (ROW(B2392:B2411)-ROW(B2392)+1)) / (20*21/2)</f>
        <v>3.6053276190476189</v>
      </c>
      <c r="J2408" s="2">
        <f t="shared" si="298"/>
        <v>3.5457380064183268</v>
      </c>
      <c r="K2408" s="2">
        <f t="shared" si="292"/>
        <v>3.4722020422061459</v>
      </c>
    </row>
    <row r="2409" spans="1:11" ht="13.5" x14ac:dyDescent="0.25">
      <c r="A2409" s="3">
        <v>45512</v>
      </c>
      <c r="B2409" s="2">
        <v>3.6204999999999998</v>
      </c>
      <c r="C2409" s="2">
        <f t="shared" si="293"/>
        <v>0</v>
      </c>
      <c r="D2409" s="2">
        <f t="shared" si="294"/>
        <v>3.6242599999999996</v>
      </c>
      <c r="E2409" s="2">
        <f t="shared" si="296"/>
        <v>3.6223799999999997</v>
      </c>
      <c r="F2409" s="2">
        <f t="shared" si="297"/>
        <v>3.5241149999999992</v>
      </c>
      <c r="G2409" s="2">
        <f t="shared" si="291"/>
        <v>3.4504640000000002</v>
      </c>
      <c r="H2409" s="2">
        <f t="shared" si="295"/>
        <v>3.3016339999999995</v>
      </c>
      <c r="I2409" s="2">
        <f t="array" ref="I2409">SUMPRODUCT(B2393:B2412, (ROW(B2393:B2412)-ROW(B2393)+1)) / (20*21/2)</f>
        <v>3.6135209523809526</v>
      </c>
      <c r="J2409" s="2">
        <f t="shared" si="298"/>
        <v>3.5528581962832484</v>
      </c>
      <c r="K2409" s="2">
        <f t="shared" si="292"/>
        <v>3.4780176483941405</v>
      </c>
    </row>
    <row r="2410" spans="1:11" ht="13.5" x14ac:dyDescent="0.25">
      <c r="A2410" s="3">
        <v>45513</v>
      </c>
      <c r="B2410" s="2">
        <v>3.6581999999999999</v>
      </c>
      <c r="C2410" s="2">
        <f t="shared" si="293"/>
        <v>3.7700000000000067E-2</v>
      </c>
      <c r="D2410" s="2">
        <f t="shared" si="294"/>
        <v>3.6317999999999997</v>
      </c>
      <c r="E2410" s="2">
        <f t="shared" si="296"/>
        <v>3.62615</v>
      </c>
      <c r="F2410" s="2">
        <f t="shared" si="297"/>
        <v>3.5391649999999997</v>
      </c>
      <c r="G2410" s="2">
        <f t="shared" si="291"/>
        <v>3.4557219999999997</v>
      </c>
      <c r="H2410" s="2">
        <f t="shared" si="295"/>
        <v>3.3038599999999998</v>
      </c>
      <c r="I2410" s="2">
        <f t="array" ref="I2410">SUMPRODUCT(B2394:B2413, (ROW(B2394:B2413)-ROW(B2394)+1)) / (20*21/2)</f>
        <v>3.6194757142857141</v>
      </c>
      <c r="J2410" s="2">
        <f t="shared" si="298"/>
        <v>3.5628907490181772</v>
      </c>
      <c r="K2410" s="2">
        <f t="shared" si="292"/>
        <v>3.4850836229669193</v>
      </c>
    </row>
    <row r="2411" spans="1:11" ht="13.5" x14ac:dyDescent="0.25">
      <c r="A2411" s="3">
        <v>45516</v>
      </c>
      <c r="B2411" s="2">
        <v>3.6393</v>
      </c>
      <c r="C2411" s="2">
        <f t="shared" si="293"/>
        <v>-1.8899999999999917E-2</v>
      </c>
      <c r="D2411" s="2">
        <f t="shared" si="294"/>
        <v>3.6336799999999996</v>
      </c>
      <c r="E2411" s="2">
        <f t="shared" si="296"/>
        <v>3.6280299999999999</v>
      </c>
      <c r="F2411" s="2">
        <f t="shared" si="297"/>
        <v>3.5532699999999999</v>
      </c>
      <c r="G2411" s="2">
        <f t="shared" si="291"/>
        <v>3.4604279999999994</v>
      </c>
      <c r="H2411" s="2">
        <f t="shared" si="295"/>
        <v>3.3059915000000002</v>
      </c>
      <c r="I2411" s="2">
        <f t="array" ref="I2411">SUMPRODUCT(B2395:B2414, (ROW(B2395:B2414)-ROW(B2395)+1)) / (20*21/2)</f>
        <v>3.6241319047619047</v>
      </c>
      <c r="J2411" s="2">
        <f t="shared" si="298"/>
        <v>3.5701678205402554</v>
      </c>
      <c r="K2411" s="2">
        <f t="shared" si="292"/>
        <v>3.4911313240270405</v>
      </c>
    </row>
    <row r="2412" spans="1:11" ht="13.5" x14ac:dyDescent="0.25">
      <c r="A2412" s="3">
        <v>45518</v>
      </c>
      <c r="B2412" s="2">
        <v>3.6393</v>
      </c>
      <c r="C2412" s="2">
        <f t="shared" si="293"/>
        <v>0</v>
      </c>
      <c r="D2412" s="2">
        <f t="shared" si="294"/>
        <v>3.6355600000000003</v>
      </c>
      <c r="E2412" s="2">
        <f t="shared" si="296"/>
        <v>3.6299099999999997</v>
      </c>
      <c r="F2412" s="2">
        <f t="shared" si="297"/>
        <v>3.5673750000000006</v>
      </c>
      <c r="G2412" s="2">
        <f t="shared" si="291"/>
        <v>3.4651339999999986</v>
      </c>
      <c r="H2412" s="2">
        <f t="shared" si="295"/>
        <v>3.3081230000000001</v>
      </c>
      <c r="I2412" s="2">
        <f t="array" ref="I2412">SUMPRODUCT(B2396:B2415, (ROW(B2396:B2415)-ROW(B2396)+1)) / (20*21/2)</f>
        <v>3.6272657142857145</v>
      </c>
      <c r="J2412" s="2">
        <f t="shared" si="298"/>
        <v>3.5767518376316598</v>
      </c>
      <c r="K2412" s="2">
        <f t="shared" si="292"/>
        <v>3.4969418603397058</v>
      </c>
    </row>
    <row r="2413" spans="1:11" ht="13.5" x14ac:dyDescent="0.25">
      <c r="A2413" s="3">
        <v>45519</v>
      </c>
      <c r="B2413" s="2">
        <v>3.6299000000000001</v>
      </c>
      <c r="C2413" s="2">
        <f t="shared" si="293"/>
        <v>-9.3999999999998529E-3</v>
      </c>
      <c r="D2413" s="2">
        <f t="shared" si="294"/>
        <v>3.6374400000000002</v>
      </c>
      <c r="E2413" s="2">
        <f t="shared" si="296"/>
        <v>3.6308499999999997</v>
      </c>
      <c r="F2413" s="2">
        <f t="shared" si="297"/>
        <v>3.5810100000000005</v>
      </c>
      <c r="G2413" s="2">
        <f t="shared" si="291"/>
        <v>3.4696519999999986</v>
      </c>
      <c r="H2413" s="2">
        <f t="shared" si="295"/>
        <v>3.3104250000000004</v>
      </c>
      <c r="I2413" s="2">
        <f t="array" ref="I2413">SUMPRODUCT(B2397:B2416, (ROW(B2397:B2416)-ROW(B2397)+1)) / (20*21/2)</f>
        <v>3.6299961904761902</v>
      </c>
      <c r="J2413" s="2">
        <f t="shared" si="298"/>
        <v>3.5818135673810256</v>
      </c>
      <c r="K2413" s="2">
        <f t="shared" si="292"/>
        <v>3.5021559050322666</v>
      </c>
    </row>
    <row r="2414" spans="1:11" ht="13.5" x14ac:dyDescent="0.25">
      <c r="A2414" s="3">
        <v>45520</v>
      </c>
      <c r="B2414" s="2">
        <v>3.6299000000000001</v>
      </c>
      <c r="C2414" s="2">
        <f t="shared" si="293"/>
        <v>0</v>
      </c>
      <c r="D2414" s="2">
        <f t="shared" si="294"/>
        <v>3.6393200000000001</v>
      </c>
      <c r="E2414" s="2">
        <f t="shared" si="296"/>
        <v>3.6317899999999996</v>
      </c>
      <c r="F2414" s="2">
        <f t="shared" si="297"/>
        <v>3.5969950000000006</v>
      </c>
      <c r="G2414" s="2">
        <f t="shared" si="291"/>
        <v>3.4741699999999986</v>
      </c>
      <c r="H2414" s="2">
        <f t="shared" si="295"/>
        <v>3.3125530000000003</v>
      </c>
      <c r="I2414" s="2">
        <f t="array" ref="I2414">SUMPRODUCT(B2398:B2417, (ROW(B2398:B2417)-ROW(B2398)+1)) / (20*21/2)</f>
        <v>3.6325119047619046</v>
      </c>
      <c r="J2414" s="2">
        <f t="shared" si="298"/>
        <v>3.586393227630452</v>
      </c>
      <c r="K2414" s="2">
        <f t="shared" si="292"/>
        <v>3.5071654773839427</v>
      </c>
    </row>
    <row r="2415" spans="1:11" ht="13.5" x14ac:dyDescent="0.25">
      <c r="A2415" s="3">
        <v>45523</v>
      </c>
      <c r="B2415" s="2">
        <v>3.6299000000000001</v>
      </c>
      <c r="C2415" s="2">
        <f t="shared" si="293"/>
        <v>0</v>
      </c>
      <c r="D2415" s="2">
        <f t="shared" si="294"/>
        <v>3.6336599999999999</v>
      </c>
      <c r="E2415" s="2">
        <f t="shared" si="296"/>
        <v>3.6327299999999996</v>
      </c>
      <c r="F2415" s="2">
        <f t="shared" si="297"/>
        <v>3.6106300000000005</v>
      </c>
      <c r="G2415" s="2">
        <f t="shared" si="291"/>
        <v>3.4786879999999987</v>
      </c>
      <c r="H2415" s="2">
        <f t="shared" si="295"/>
        <v>3.3146809999999998</v>
      </c>
      <c r="I2415" s="2">
        <f t="array" ref="I2415">SUMPRODUCT(B2399:B2418, (ROW(B2399:B2418)-ROW(B2399)+1)) / (20*21/2)</f>
        <v>3.6355195238095241</v>
      </c>
      <c r="J2415" s="2">
        <f t="shared" si="298"/>
        <v>3.5905367297608852</v>
      </c>
      <c r="K2415" s="2">
        <f t="shared" si="292"/>
        <v>3.5119785959179057</v>
      </c>
    </row>
    <row r="2416" spans="1:11" ht="13.5" x14ac:dyDescent="0.25">
      <c r="A2416" s="3">
        <v>45524</v>
      </c>
      <c r="B2416" s="2">
        <v>3.6393</v>
      </c>
      <c r="C2416" s="2">
        <f t="shared" si="293"/>
        <v>9.3999999999998529E-3</v>
      </c>
      <c r="D2416" s="2">
        <f t="shared" si="294"/>
        <v>3.6336599999999999</v>
      </c>
      <c r="E2416" s="2">
        <f t="shared" si="296"/>
        <v>3.6336699999999995</v>
      </c>
      <c r="F2416" s="2">
        <f t="shared" si="297"/>
        <v>3.6223850000000004</v>
      </c>
      <c r="G2416" s="2">
        <f t="shared" si="291"/>
        <v>3.4833939999999983</v>
      </c>
      <c r="H2416" s="2">
        <f t="shared" si="295"/>
        <v>3.3168559999999996</v>
      </c>
      <c r="I2416" s="2">
        <f t="array" ref="I2416">SUMPRODUCT(B2400:B2419, (ROW(B2400:B2419)-ROW(B2400)+1)) / (20*21/2)</f>
        <v>3.6374523809523809</v>
      </c>
      <c r="J2416" s="2">
        <f t="shared" si="298"/>
        <v>3.595180850736039</v>
      </c>
      <c r="K2416" s="2">
        <f t="shared" si="292"/>
        <v>3.5169715921564193</v>
      </c>
    </row>
    <row r="2417" spans="1:11" ht="13.5" x14ac:dyDescent="0.25">
      <c r="A2417" s="3">
        <v>45525</v>
      </c>
      <c r="B2417" s="2">
        <v>3.6488</v>
      </c>
      <c r="C2417" s="2">
        <f t="shared" si="293"/>
        <v>9.5000000000000639E-3</v>
      </c>
      <c r="D2417" s="2">
        <f t="shared" si="294"/>
        <v>3.6355600000000003</v>
      </c>
      <c r="E2417" s="2">
        <f t="shared" si="296"/>
        <v>3.6355600000000003</v>
      </c>
      <c r="F2417" s="2">
        <f t="shared" si="297"/>
        <v>3.62662</v>
      </c>
      <c r="G2417" s="2">
        <f t="shared" si="291"/>
        <v>3.4882899999999979</v>
      </c>
      <c r="H2417" s="2">
        <f t="shared" si="295"/>
        <v>3.3192960000000005</v>
      </c>
      <c r="I2417" s="2">
        <f t="array" ref="I2417">SUMPRODUCT(B2401:B2420, (ROW(B2401:B2420)-ROW(B2401)+1)) / (20*21/2)</f>
        <v>3.6399219047619042</v>
      </c>
      <c r="J2417" s="2">
        <f t="shared" si="298"/>
        <v>3.6002874363802255</v>
      </c>
      <c r="K2417" s="2">
        <f t="shared" si="292"/>
        <v>3.5221413336404814</v>
      </c>
    </row>
    <row r="2418" spans="1:11" ht="13.5" x14ac:dyDescent="0.25">
      <c r="A2418" s="3">
        <v>45526</v>
      </c>
      <c r="B2418" s="2">
        <v>3.6581999999999999</v>
      </c>
      <c r="C2418" s="2">
        <f t="shared" si="293"/>
        <v>9.3999999999998529E-3</v>
      </c>
      <c r="D2418" s="2">
        <f t="shared" si="294"/>
        <v>3.6412199999999997</v>
      </c>
      <c r="E2418" s="2">
        <f t="shared" si="296"/>
        <v>3.6393299999999997</v>
      </c>
      <c r="F2418" s="2">
        <f t="shared" si="297"/>
        <v>3.6285049999999992</v>
      </c>
      <c r="G2418" s="2">
        <f t="shared" ref="G2418:G2481" si="299">AVERAGE(B2369:B2418)</f>
        <v>3.4933739999999975</v>
      </c>
      <c r="H2418" s="2">
        <f t="shared" si="295"/>
        <v>3.3217830000000004</v>
      </c>
      <c r="I2418" s="2">
        <f t="array" ref="I2418">SUMPRODUCT(B2402:B2421, (ROW(B2402:B2421)-ROW(B2402)+1)) / (20*21/2)</f>
        <v>3.6431071428571431</v>
      </c>
      <c r="J2418" s="2">
        <f t="shared" si="298"/>
        <v>3.6058029186297276</v>
      </c>
      <c r="K2418" s="2">
        <f t="shared" si="292"/>
        <v>3.5274769676153643</v>
      </c>
    </row>
    <row r="2419" spans="1:11" ht="13.5" x14ac:dyDescent="0.25">
      <c r="A2419" s="3">
        <v>45527</v>
      </c>
      <c r="B2419" s="2">
        <v>3.6488</v>
      </c>
      <c r="C2419" s="2">
        <f t="shared" si="293"/>
        <v>-9.3999999999998529E-3</v>
      </c>
      <c r="D2419" s="2">
        <f t="shared" si="294"/>
        <v>3.6450000000000005</v>
      </c>
      <c r="E2419" s="2">
        <f t="shared" si="296"/>
        <v>3.6421599999999996</v>
      </c>
      <c r="F2419" s="2">
        <f t="shared" si="297"/>
        <v>3.6322699999999992</v>
      </c>
      <c r="G2419" s="2">
        <f t="shared" si="299"/>
        <v>3.4980959999999981</v>
      </c>
      <c r="H2419" s="2">
        <f t="shared" si="295"/>
        <v>3.3242229999999999</v>
      </c>
      <c r="I2419" s="2">
        <f t="array" ref="I2419">SUMPRODUCT(B2403:B2422, (ROW(B2403:B2422)-ROW(B2403)+1)) / (20*21/2)</f>
        <v>3.6460680952380948</v>
      </c>
      <c r="J2419" s="2">
        <f t="shared" si="298"/>
        <v>3.6098978787602296</v>
      </c>
      <c r="K2419" s="2">
        <f t="shared" ref="K2419:K2482" si="300">$K$4*B2419+(1-$K$4)*K2418</f>
        <v>3.5322347335912325</v>
      </c>
    </row>
    <row r="2420" spans="1:11" ht="13.5" x14ac:dyDescent="0.25">
      <c r="A2420" s="3">
        <v>45530</v>
      </c>
      <c r="B2420" s="2">
        <v>3.6581999999999999</v>
      </c>
      <c r="C2420" s="2">
        <f t="shared" si="293"/>
        <v>9.3999999999998529E-3</v>
      </c>
      <c r="D2420" s="2">
        <f t="shared" si="294"/>
        <v>3.6506599999999998</v>
      </c>
      <c r="E2420" s="2">
        <f t="shared" si="296"/>
        <v>3.6421599999999996</v>
      </c>
      <c r="F2420" s="2">
        <f t="shared" si="297"/>
        <v>3.6341549999999989</v>
      </c>
      <c r="G2420" s="2">
        <f t="shared" si="299"/>
        <v>3.5030059999999978</v>
      </c>
      <c r="H2420" s="2">
        <f t="shared" si="295"/>
        <v>3.3265794999999998</v>
      </c>
      <c r="I2420" s="2">
        <f t="array" ref="I2420">SUMPRODUCT(B2404:B2423, (ROW(B2404:B2423)-ROW(B2404)+1)) / (20*21/2)</f>
        <v>3.6470142857142855</v>
      </c>
      <c r="J2420" s="2">
        <f t="shared" si="298"/>
        <v>3.6144980807830649</v>
      </c>
      <c r="K2420" s="2">
        <f t="shared" si="300"/>
        <v>3.5371745479602037</v>
      </c>
    </row>
    <row r="2421" spans="1:11" ht="13.5" x14ac:dyDescent="0.25">
      <c r="A2421" s="3">
        <v>45531</v>
      </c>
      <c r="B2421" s="2">
        <v>3.6676000000000002</v>
      </c>
      <c r="C2421" s="2">
        <f t="shared" si="293"/>
        <v>9.400000000000297E-3</v>
      </c>
      <c r="D2421" s="2">
        <f t="shared" si="294"/>
        <v>3.65632</v>
      </c>
      <c r="E2421" s="2">
        <f t="shared" si="296"/>
        <v>3.64499</v>
      </c>
      <c r="F2421" s="2">
        <f t="shared" si="297"/>
        <v>3.6365099999999999</v>
      </c>
      <c r="G2421" s="2">
        <f t="shared" si="299"/>
        <v>3.5086259999999978</v>
      </c>
      <c r="H2421" s="2">
        <f t="shared" si="295"/>
        <v>3.3291564999999999</v>
      </c>
      <c r="I2421" s="2">
        <f t="array" ref="I2421">SUMPRODUCT(B2405:B2424, (ROW(B2405:B2424)-ROW(B2405)+1)) / (20*21/2)</f>
        <v>3.6478257142857138</v>
      </c>
      <c r="J2421" s="2">
        <f t="shared" si="298"/>
        <v>3.6195554064227728</v>
      </c>
      <c r="K2421" s="2">
        <f t="shared" si="300"/>
        <v>3.5422892715696075</v>
      </c>
    </row>
    <row r="2422" spans="1:11" ht="13.5" x14ac:dyDescent="0.25">
      <c r="A2422" s="3">
        <v>45532</v>
      </c>
      <c r="B2422" s="2">
        <v>3.6676000000000002</v>
      </c>
      <c r="C2422" s="2">
        <f t="shared" si="293"/>
        <v>0</v>
      </c>
      <c r="D2422" s="2">
        <f t="shared" si="294"/>
        <v>3.6600799999999998</v>
      </c>
      <c r="E2422" s="2">
        <f t="shared" si="296"/>
        <v>3.6478200000000007</v>
      </c>
      <c r="F2422" s="2">
        <f t="shared" si="297"/>
        <v>3.638865</v>
      </c>
      <c r="G2422" s="2">
        <f t="shared" si="299"/>
        <v>3.5142459999999973</v>
      </c>
      <c r="H2422" s="2">
        <f t="shared" si="295"/>
        <v>3.3315600000000001</v>
      </c>
      <c r="I2422" s="2">
        <f t="array" ref="I2422">SUMPRODUCT(B2406:B2425, (ROW(B2406:B2425)-ROW(B2406)+1)) / (20*21/2)</f>
        <v>3.6493976190476185</v>
      </c>
      <c r="J2422" s="2">
        <f t="shared" si="298"/>
        <v>3.624131082001556</v>
      </c>
      <c r="K2422" s="2">
        <f t="shared" si="300"/>
        <v>3.5472034177825642</v>
      </c>
    </row>
    <row r="2423" spans="1:11" ht="13.5" x14ac:dyDescent="0.25">
      <c r="A2423" s="3">
        <v>45533</v>
      </c>
      <c r="B2423" s="2">
        <v>3.6488</v>
      </c>
      <c r="C2423" s="2">
        <f t="shared" si="293"/>
        <v>-1.880000000000015E-2</v>
      </c>
      <c r="D2423" s="2">
        <f t="shared" si="294"/>
        <v>3.6581999999999999</v>
      </c>
      <c r="E2423" s="2">
        <f t="shared" si="296"/>
        <v>3.6497100000000002</v>
      </c>
      <c r="F2423" s="2">
        <f t="shared" si="297"/>
        <v>3.6402799999999997</v>
      </c>
      <c r="G2423" s="2">
        <f t="shared" si="299"/>
        <v>3.5191419999999964</v>
      </c>
      <c r="H2423" s="2">
        <f t="shared" si="295"/>
        <v>3.333739</v>
      </c>
      <c r="I2423" s="2">
        <f t="array" ref="I2423">SUMPRODUCT(B2407:B2426, (ROW(B2407:B2426)-ROW(B2407)+1)) / (20*21/2)</f>
        <v>3.6507899999999998</v>
      </c>
      <c r="J2423" s="2">
        <f t="shared" si="298"/>
        <v>3.6264805027633122</v>
      </c>
      <c r="K2423" s="2">
        <f t="shared" si="300"/>
        <v>3.5511875974773655</v>
      </c>
    </row>
    <row r="2424" spans="1:11" ht="13.5" x14ac:dyDescent="0.25">
      <c r="A2424" s="3">
        <v>45534</v>
      </c>
      <c r="B2424" s="2">
        <v>3.6488</v>
      </c>
      <c r="C2424" s="2">
        <f t="shared" si="293"/>
        <v>0</v>
      </c>
      <c r="D2424" s="2">
        <f t="shared" si="294"/>
        <v>3.6581999999999999</v>
      </c>
      <c r="E2424" s="2">
        <f t="shared" si="296"/>
        <v>3.6516000000000006</v>
      </c>
      <c r="F2424" s="2">
        <f t="shared" si="297"/>
        <v>3.6416949999999995</v>
      </c>
      <c r="G2424" s="2">
        <f t="shared" si="299"/>
        <v>3.5240379999999965</v>
      </c>
      <c r="H2424" s="2">
        <f t="shared" si="295"/>
        <v>3.3359179999999999</v>
      </c>
      <c r="I2424" s="2">
        <f t="array" ref="I2424">SUMPRODUCT(B2408:B2427, (ROW(B2408:B2427)-ROW(B2408)+1)) / (20*21/2)</f>
        <v>3.652942857142857</v>
      </c>
      <c r="J2424" s="2">
        <f t="shared" si="298"/>
        <v>3.6286061691668063</v>
      </c>
      <c r="K2424" s="2">
        <f t="shared" si="300"/>
        <v>3.555015534831194</v>
      </c>
    </row>
    <row r="2425" spans="1:11" ht="13.5" x14ac:dyDescent="0.25">
      <c r="A2425" s="3">
        <v>45537</v>
      </c>
      <c r="B2425" s="2">
        <v>3.6581999999999999</v>
      </c>
      <c r="C2425" s="2">
        <f t="shared" si="293"/>
        <v>9.3999999999998529E-3</v>
      </c>
      <c r="D2425" s="2">
        <f t="shared" si="294"/>
        <v>3.6581999999999999</v>
      </c>
      <c r="E2425" s="2">
        <f t="shared" si="296"/>
        <v>3.6544300000000001</v>
      </c>
      <c r="F2425" s="2">
        <f t="shared" si="297"/>
        <v>3.6435799999999992</v>
      </c>
      <c r="G2425" s="2">
        <f t="shared" si="299"/>
        <v>3.5276119999999969</v>
      </c>
      <c r="H2425" s="2">
        <f t="shared" si="295"/>
        <v>3.3382744999999994</v>
      </c>
      <c r="I2425" s="2">
        <f t="array" ref="I2425">SUMPRODUCT(B2409:B2428, (ROW(B2409:B2428)-ROW(B2409)+1)) / (20*21/2)</f>
        <v>3.6549161904761909</v>
      </c>
      <c r="J2425" s="2">
        <f t="shared" si="298"/>
        <v>3.6314246292461578</v>
      </c>
      <c r="K2425" s="2">
        <f t="shared" si="300"/>
        <v>3.5590619844456568</v>
      </c>
    </row>
    <row r="2426" spans="1:11" ht="13.5" x14ac:dyDescent="0.25">
      <c r="A2426" s="3">
        <v>45538</v>
      </c>
      <c r="B2426" s="2">
        <v>3.6581999999999999</v>
      </c>
      <c r="C2426" s="2">
        <f t="shared" si="293"/>
        <v>0</v>
      </c>
      <c r="D2426" s="2">
        <f t="shared" si="294"/>
        <v>3.65632</v>
      </c>
      <c r="E2426" s="2">
        <f t="shared" si="296"/>
        <v>3.65632</v>
      </c>
      <c r="F2426" s="2">
        <f t="shared" si="297"/>
        <v>3.6449949999999993</v>
      </c>
      <c r="G2426" s="2">
        <f t="shared" si="299"/>
        <v>3.5330679999999974</v>
      </c>
      <c r="H2426" s="2">
        <f t="shared" si="295"/>
        <v>3.3405004999999992</v>
      </c>
      <c r="I2426" s="2">
        <f t="array" ref="I2426">SUMPRODUCT(B2410:B2429, (ROW(B2410:B2429)-ROW(B2410)+1)) / (20*21/2)</f>
        <v>3.656665238095238</v>
      </c>
      <c r="J2426" s="2">
        <f t="shared" si="298"/>
        <v>3.6339746645560473</v>
      </c>
      <c r="K2426" s="2">
        <f t="shared" si="300"/>
        <v>3.5629497497615135</v>
      </c>
    </row>
    <row r="2427" spans="1:11" ht="13.5" x14ac:dyDescent="0.25">
      <c r="A2427" s="3">
        <v>45539</v>
      </c>
      <c r="B2427" s="2">
        <v>3.6676000000000002</v>
      </c>
      <c r="C2427" s="2">
        <f t="shared" si="293"/>
        <v>9.400000000000297E-3</v>
      </c>
      <c r="D2427" s="2">
        <f t="shared" si="294"/>
        <v>3.65632</v>
      </c>
      <c r="E2427" s="2">
        <f t="shared" si="296"/>
        <v>3.6581999999999999</v>
      </c>
      <c r="F2427" s="2">
        <f t="shared" si="297"/>
        <v>3.6468800000000003</v>
      </c>
      <c r="G2427" s="2">
        <f t="shared" si="299"/>
        <v>3.5387119999999976</v>
      </c>
      <c r="H2427" s="2">
        <f t="shared" si="295"/>
        <v>3.3427734999999994</v>
      </c>
      <c r="I2427" s="2">
        <f t="array" ref="I2427">SUMPRODUCT(B2411:B2430, (ROW(B2411:B2430)-ROW(B2411)+1)) / (20*21/2)</f>
        <v>3.6537042857142854</v>
      </c>
      <c r="J2427" s="2">
        <f t="shared" si="298"/>
        <v>3.6371770774554717</v>
      </c>
      <c r="K2427" s="2">
        <f t="shared" si="300"/>
        <v>3.567053681143415</v>
      </c>
    </row>
    <row r="2428" spans="1:11" ht="13.5" x14ac:dyDescent="0.25">
      <c r="A2428" s="3">
        <v>45540</v>
      </c>
      <c r="B2428" s="2">
        <v>3.6676000000000002</v>
      </c>
      <c r="C2428" s="2">
        <f t="shared" si="293"/>
        <v>0</v>
      </c>
      <c r="D2428" s="2">
        <f t="shared" si="294"/>
        <v>3.6600799999999998</v>
      </c>
      <c r="E2428" s="2">
        <f t="shared" si="296"/>
        <v>3.6591399999999998</v>
      </c>
      <c r="F2428" s="2">
        <f t="shared" si="297"/>
        <v>3.649235</v>
      </c>
      <c r="G2428" s="2">
        <f t="shared" si="299"/>
        <v>3.5443559999999974</v>
      </c>
      <c r="H2428" s="2">
        <f t="shared" si="295"/>
        <v>3.3450464999999991</v>
      </c>
      <c r="I2428" s="2">
        <f t="array" ref="I2428">SUMPRODUCT(B2412:B2431, (ROW(B2412:B2431)-ROW(B2412)+1)) / (20*21/2)</f>
        <v>3.6554085714285716</v>
      </c>
      <c r="J2428" s="2">
        <f t="shared" si="298"/>
        <v>3.6400744986501889</v>
      </c>
      <c r="K2428" s="2">
        <f t="shared" si="300"/>
        <v>3.5709966740397516</v>
      </c>
    </row>
    <row r="2429" spans="1:11" ht="13.5" x14ac:dyDescent="0.25">
      <c r="A2429" s="3">
        <v>45541</v>
      </c>
      <c r="B2429" s="2">
        <v>3.6676000000000002</v>
      </c>
      <c r="C2429" s="2">
        <f t="shared" si="293"/>
        <v>0</v>
      </c>
      <c r="D2429" s="2">
        <f t="shared" si="294"/>
        <v>3.6638400000000004</v>
      </c>
      <c r="E2429" s="2">
        <f t="shared" si="296"/>
        <v>3.6610199999999997</v>
      </c>
      <c r="F2429" s="2">
        <f t="shared" si="297"/>
        <v>3.6515900000000001</v>
      </c>
      <c r="G2429" s="2">
        <f t="shared" si="299"/>
        <v>3.5505639999999978</v>
      </c>
      <c r="H2429" s="2">
        <f t="shared" si="295"/>
        <v>3.3473194999999993</v>
      </c>
      <c r="I2429" s="2">
        <f t="array" ref="I2429">SUMPRODUCT(B2413:B2432, (ROW(B2413:B2432)-ROW(B2413)+1)) / (20*21/2)</f>
        <v>3.6569780952380948</v>
      </c>
      <c r="J2429" s="2">
        <f t="shared" si="298"/>
        <v>3.6426959749692189</v>
      </c>
      <c r="K2429" s="2">
        <f t="shared" si="300"/>
        <v>3.5747850397636829</v>
      </c>
    </row>
    <row r="2430" spans="1:11" ht="13.5" x14ac:dyDescent="0.25">
      <c r="A2430" s="3">
        <v>45544</v>
      </c>
      <c r="B2430" s="2">
        <v>3.6204999999999998</v>
      </c>
      <c r="C2430" s="2">
        <f t="shared" si="293"/>
        <v>-4.7100000000000364E-2</v>
      </c>
      <c r="D2430" s="2">
        <f t="shared" si="294"/>
        <v>3.6563000000000003</v>
      </c>
      <c r="E2430" s="2">
        <f t="shared" si="296"/>
        <v>3.6572499999999999</v>
      </c>
      <c r="F2430" s="2">
        <f t="shared" si="297"/>
        <v>3.649705</v>
      </c>
      <c r="G2430" s="2">
        <f t="shared" si="299"/>
        <v>3.555829999999998</v>
      </c>
      <c r="H2430" s="2">
        <f t="shared" si="295"/>
        <v>3.349356999999999</v>
      </c>
      <c r="I2430" s="2">
        <f t="array" ref="I2430">SUMPRODUCT(B2414:B2433, (ROW(B2414:B2433)-ROW(B2414)+1)) / (20*21/2)</f>
        <v>3.6575176190476193</v>
      </c>
      <c r="J2430" s="2">
        <f t="shared" si="298"/>
        <v>3.6405820725911981</v>
      </c>
      <c r="K2430" s="2">
        <f t="shared" si="300"/>
        <v>3.576577783302362</v>
      </c>
    </row>
    <row r="2431" spans="1:11" ht="13.5" x14ac:dyDescent="0.25">
      <c r="A2431" s="3">
        <v>45545</v>
      </c>
      <c r="B2431" s="2">
        <v>3.6676000000000002</v>
      </c>
      <c r="C2431" s="2">
        <f t="shared" si="293"/>
        <v>4.7100000000000364E-2</v>
      </c>
      <c r="D2431" s="2">
        <f t="shared" si="294"/>
        <v>3.6581800000000002</v>
      </c>
      <c r="E2431" s="2">
        <f t="shared" si="296"/>
        <v>3.6572499999999999</v>
      </c>
      <c r="F2431" s="2">
        <f t="shared" si="297"/>
        <v>3.6511200000000001</v>
      </c>
      <c r="G2431" s="2">
        <f t="shared" si="299"/>
        <v>3.5620379999999976</v>
      </c>
      <c r="H2431" s="2">
        <f t="shared" si="295"/>
        <v>3.3520644999999991</v>
      </c>
      <c r="I2431" s="2">
        <f t="array" ref="I2431">SUMPRODUCT(B2415:B2434, (ROW(B2415:B2434)-ROW(B2415)+1)) / (20*21/2)</f>
        <v>3.6579223809523813</v>
      </c>
      <c r="J2431" s="2">
        <f t="shared" si="298"/>
        <v>3.6431552085348935</v>
      </c>
      <c r="K2431" s="2">
        <f t="shared" si="300"/>
        <v>3.5801472819963869</v>
      </c>
    </row>
    <row r="2432" spans="1:11" ht="13.5" x14ac:dyDescent="0.25">
      <c r="A2432" s="3">
        <v>45546</v>
      </c>
      <c r="B2432" s="2">
        <v>3.6676000000000002</v>
      </c>
      <c r="C2432" s="2">
        <f t="shared" si="293"/>
        <v>0</v>
      </c>
      <c r="D2432" s="2">
        <f t="shared" si="294"/>
        <v>3.6581800000000002</v>
      </c>
      <c r="E2432" s="2">
        <f t="shared" si="296"/>
        <v>3.6572499999999999</v>
      </c>
      <c r="F2432" s="2">
        <f t="shared" si="297"/>
        <v>3.6525350000000003</v>
      </c>
      <c r="G2432" s="2">
        <f t="shared" si="299"/>
        <v>3.5661759999999982</v>
      </c>
      <c r="H2432" s="2">
        <f t="shared" si="295"/>
        <v>3.3545549999999991</v>
      </c>
      <c r="I2432" s="2">
        <f t="array" ref="I2432">SUMPRODUCT(B2416:B2435, (ROW(B2416:B2435)-ROW(B2416)+1)) / (20*21/2)</f>
        <v>3.6581923809523813</v>
      </c>
      <c r="J2432" s="2">
        <f t="shared" si="298"/>
        <v>3.6454832839125224</v>
      </c>
      <c r="K2432" s="2">
        <f t="shared" si="300"/>
        <v>3.5835768003494697</v>
      </c>
    </row>
    <row r="2433" spans="1:11" ht="13.5" x14ac:dyDescent="0.25">
      <c r="A2433" s="3">
        <v>45547</v>
      </c>
      <c r="B2433" s="2">
        <v>3.6581999999999999</v>
      </c>
      <c r="C2433" s="2">
        <f t="shared" si="293"/>
        <v>-9.400000000000297E-3</v>
      </c>
      <c r="D2433" s="2">
        <f t="shared" si="294"/>
        <v>3.6563000000000003</v>
      </c>
      <c r="E2433" s="2">
        <f t="shared" si="296"/>
        <v>3.6581899999999998</v>
      </c>
      <c r="F2433" s="2">
        <f t="shared" si="297"/>
        <v>3.6539500000000005</v>
      </c>
      <c r="G2433" s="2">
        <f t="shared" si="299"/>
        <v>3.5701259999999979</v>
      </c>
      <c r="H2433" s="2">
        <f t="shared" si="295"/>
        <v>3.3572154999999988</v>
      </c>
      <c r="I2433" s="2">
        <f t="array" ref="I2433">SUMPRODUCT(B2417:B2436, (ROW(B2417:B2436)-ROW(B2417)+1)) / (20*21/2)</f>
        <v>3.6556323809523805</v>
      </c>
      <c r="J2433" s="2">
        <f t="shared" si="298"/>
        <v>3.6466943997303773</v>
      </c>
      <c r="K2433" s="2">
        <f t="shared" si="300"/>
        <v>3.5865032003357649</v>
      </c>
    </row>
    <row r="2434" spans="1:11" ht="13.5" x14ac:dyDescent="0.25">
      <c r="A2434" s="3">
        <v>45548</v>
      </c>
      <c r="B2434" s="2">
        <v>3.6581999999999999</v>
      </c>
      <c r="C2434" s="2">
        <f t="shared" si="293"/>
        <v>0</v>
      </c>
      <c r="D2434" s="2">
        <f t="shared" si="294"/>
        <v>3.6544200000000004</v>
      </c>
      <c r="E2434" s="2">
        <f t="shared" si="296"/>
        <v>3.6591300000000002</v>
      </c>
      <c r="F2434" s="2">
        <f t="shared" si="297"/>
        <v>3.6553649999999998</v>
      </c>
      <c r="G2434" s="2">
        <f t="shared" si="299"/>
        <v>3.5742639999999981</v>
      </c>
      <c r="H2434" s="2">
        <f t="shared" si="295"/>
        <v>3.3597454999999985</v>
      </c>
      <c r="I2434" s="2">
        <f t="array" ref="I2434">SUMPRODUCT(B2418:B2437, (ROW(B2418:B2437)-ROW(B2418)+1)) / (20*21/2)</f>
        <v>3.6558123809523813</v>
      </c>
      <c r="J2434" s="2">
        <f t="shared" si="298"/>
        <v>3.647790171184627</v>
      </c>
      <c r="K2434" s="2">
        <f t="shared" si="300"/>
        <v>3.5893148395382837</v>
      </c>
    </row>
    <row r="2435" spans="1:11" ht="13.5" x14ac:dyDescent="0.25">
      <c r="A2435" s="3">
        <v>45551</v>
      </c>
      <c r="B2435" s="2">
        <v>3.6581999999999999</v>
      </c>
      <c r="C2435" s="2">
        <f t="shared" si="293"/>
        <v>0</v>
      </c>
      <c r="D2435" s="2">
        <f t="shared" si="294"/>
        <v>3.6619600000000005</v>
      </c>
      <c r="E2435" s="2">
        <f t="shared" si="296"/>
        <v>3.6591300000000002</v>
      </c>
      <c r="F2435" s="2">
        <f t="shared" si="297"/>
        <v>3.656779999999999</v>
      </c>
      <c r="G2435" s="2">
        <f t="shared" si="299"/>
        <v>3.5797199999999982</v>
      </c>
      <c r="H2435" s="2">
        <f t="shared" si="295"/>
        <v>3.3622754999999982</v>
      </c>
      <c r="I2435" s="2">
        <f t="array" ref="I2435">SUMPRODUCT(B2419:B2438, (ROW(B2419:B2438)-ROW(B2419)+1)) / (20*21/2)</f>
        <v>3.6559476190476197</v>
      </c>
      <c r="J2435" s="2">
        <f t="shared" si="298"/>
        <v>3.6487815834527577</v>
      </c>
      <c r="K2435" s="2">
        <f t="shared" si="300"/>
        <v>3.5920162183799196</v>
      </c>
    </row>
    <row r="2436" spans="1:11" ht="13.5" x14ac:dyDescent="0.25">
      <c r="A2436" s="3">
        <v>45552</v>
      </c>
      <c r="B2436" s="2">
        <v>3.6299000000000001</v>
      </c>
      <c r="C2436" s="2">
        <f t="shared" ref="C2436:C2499" si="301">B2436-B2435</f>
        <v>-2.829999999999977E-2</v>
      </c>
      <c r="D2436" s="2">
        <f t="shared" si="294"/>
        <v>3.6544199999999996</v>
      </c>
      <c r="E2436" s="2">
        <f t="shared" si="296"/>
        <v>3.6563000000000003</v>
      </c>
      <c r="F2436" s="2">
        <f t="shared" si="297"/>
        <v>3.6563099999999999</v>
      </c>
      <c r="G2436" s="2">
        <f t="shared" si="299"/>
        <v>3.5846099999999979</v>
      </c>
      <c r="H2436" s="2">
        <f t="shared" si="295"/>
        <v>3.3646209999999979</v>
      </c>
      <c r="I2436" s="2">
        <f t="array" ref="I2436">SUMPRODUCT(B2420:B2439, (ROW(B2420:B2439)-ROW(B2420)+1)) / (20*21/2)</f>
        <v>3.6569780952380952</v>
      </c>
      <c r="J2436" s="2">
        <f t="shared" si="298"/>
        <v>3.6469833374096381</v>
      </c>
      <c r="K2436" s="2">
        <f t="shared" si="300"/>
        <v>3.5935018568748247</v>
      </c>
    </row>
    <row r="2437" spans="1:11" ht="13.5" x14ac:dyDescent="0.25">
      <c r="A2437" s="3">
        <v>45553</v>
      </c>
      <c r="B2437" s="2">
        <v>3.6581999999999999</v>
      </c>
      <c r="C2437" s="2">
        <f t="shared" si="301"/>
        <v>2.829999999999977E-2</v>
      </c>
      <c r="D2437" s="2">
        <f t="shared" si="294"/>
        <v>3.6525399999999997</v>
      </c>
      <c r="E2437" s="2">
        <f t="shared" si="296"/>
        <v>3.6553600000000004</v>
      </c>
      <c r="F2437" s="2">
        <f t="shared" si="297"/>
        <v>3.6567799999999999</v>
      </c>
      <c r="G2437" s="2">
        <f t="shared" si="299"/>
        <v>3.5900659999999975</v>
      </c>
      <c r="H2437" s="2">
        <f t="shared" si="295"/>
        <v>3.3672814999999976</v>
      </c>
      <c r="I2437" s="2">
        <f t="array" ref="I2437">SUMPRODUCT(B2421:B2440, (ROW(B2421:B2440)-ROW(B2421)+1)) / (20*21/2)</f>
        <v>3.6597095238095236</v>
      </c>
      <c r="J2437" s="2">
        <f t="shared" si="298"/>
        <v>3.6480515909896725</v>
      </c>
      <c r="K2437" s="2">
        <f t="shared" si="300"/>
        <v>3.5960390389581649</v>
      </c>
    </row>
    <row r="2438" spans="1:11" ht="13.5" x14ac:dyDescent="0.25">
      <c r="A2438" s="3">
        <v>45554</v>
      </c>
      <c r="B2438" s="2">
        <v>3.6581999999999999</v>
      </c>
      <c r="C2438" s="2">
        <f t="shared" si="301"/>
        <v>0</v>
      </c>
      <c r="D2438" s="2">
        <f t="shared" ref="D2438:D2501" si="302">AVERAGE(B2434:B2438)</f>
        <v>3.6525400000000006</v>
      </c>
      <c r="E2438" s="2">
        <f t="shared" si="296"/>
        <v>3.6544200000000004</v>
      </c>
      <c r="F2438" s="2">
        <f t="shared" si="297"/>
        <v>3.6567799999999999</v>
      </c>
      <c r="G2438" s="2">
        <f t="shared" si="299"/>
        <v>3.5955219999999972</v>
      </c>
      <c r="H2438" s="2">
        <f t="shared" si="295"/>
        <v>3.3700719999999973</v>
      </c>
      <c r="I2438" s="2">
        <f t="array" ref="I2438">SUMPRODUCT(B2422:B2441, (ROW(B2422:B2441)-ROW(B2422)+1)) / (20*21/2)</f>
        <v>3.6623066666666668</v>
      </c>
      <c r="J2438" s="2">
        <f t="shared" si="298"/>
        <v>3.649018106133513</v>
      </c>
      <c r="K2438" s="2">
        <f t="shared" si="300"/>
        <v>3.5984767237049033</v>
      </c>
    </row>
    <row r="2439" spans="1:11" ht="13.5" x14ac:dyDescent="0.25">
      <c r="A2439" s="3">
        <v>45555</v>
      </c>
      <c r="B2439" s="2">
        <v>3.6676000000000002</v>
      </c>
      <c r="C2439" s="2">
        <f t="shared" si="301"/>
        <v>9.400000000000297E-3</v>
      </c>
      <c r="D2439" s="2">
        <f t="shared" si="302"/>
        <v>3.6544200000000004</v>
      </c>
      <c r="E2439" s="2">
        <f t="shared" si="296"/>
        <v>3.6544200000000004</v>
      </c>
      <c r="F2439" s="2">
        <f t="shared" si="297"/>
        <v>3.657719999999999</v>
      </c>
      <c r="G2439" s="2">
        <f t="shared" si="299"/>
        <v>3.6011659999999974</v>
      </c>
      <c r="H2439" s="2">
        <f t="shared" si="295"/>
        <v>3.3728664999999971</v>
      </c>
      <c r="I2439" s="2">
        <f t="array" ref="I2439">SUMPRODUCT(B2423:B2442, (ROW(B2423:B2442)-ROW(B2423)+1)) / (20*21/2)</f>
        <v>3.6648142857142858</v>
      </c>
      <c r="J2439" s="2">
        <f t="shared" si="298"/>
        <v>3.6507878103112734</v>
      </c>
      <c r="K2439" s="2">
        <f t="shared" si="300"/>
        <v>3.6011874404223581</v>
      </c>
    </row>
    <row r="2440" spans="1:11" ht="13.5" x14ac:dyDescent="0.25">
      <c r="A2440" s="3">
        <v>45558</v>
      </c>
      <c r="B2440" s="2">
        <v>3.6863999999999999</v>
      </c>
      <c r="C2440" s="2">
        <f t="shared" si="301"/>
        <v>1.8799999999999706E-2</v>
      </c>
      <c r="D2440" s="2">
        <f t="shared" si="302"/>
        <v>3.6600600000000001</v>
      </c>
      <c r="E2440" s="2">
        <f t="shared" si="296"/>
        <v>3.6610100000000001</v>
      </c>
      <c r="F2440" s="2">
        <f t="shared" si="297"/>
        <v>3.6591299999999998</v>
      </c>
      <c r="G2440" s="2">
        <f t="shared" si="299"/>
        <v>3.6077499999999976</v>
      </c>
      <c r="H2440" s="2">
        <f t="shared" si="295"/>
        <v>3.3757549999999976</v>
      </c>
      <c r="I2440" s="2">
        <f t="array" ref="I2440">SUMPRODUCT(B2424:B2443, (ROW(B2424:B2443)-ROW(B2424)+1)) / (20*21/2)</f>
        <v>3.6672323809523801</v>
      </c>
      <c r="J2440" s="2">
        <f t="shared" si="298"/>
        <v>3.6541794474244855</v>
      </c>
      <c r="K2440" s="2">
        <f t="shared" si="300"/>
        <v>3.6045291094254028</v>
      </c>
    </row>
    <row r="2441" spans="1:11" ht="13.5" x14ac:dyDescent="0.25">
      <c r="A2441" s="3">
        <v>45559</v>
      </c>
      <c r="B2441" s="2">
        <v>3.6863999999999999</v>
      </c>
      <c r="C2441" s="2">
        <f t="shared" si="301"/>
        <v>0</v>
      </c>
      <c r="D2441" s="2">
        <f t="shared" si="302"/>
        <v>3.67136</v>
      </c>
      <c r="E2441" s="2">
        <f t="shared" si="296"/>
        <v>3.66289</v>
      </c>
      <c r="F2441" s="2">
        <f t="shared" si="297"/>
        <v>3.6600700000000002</v>
      </c>
      <c r="G2441" s="2">
        <f t="shared" si="299"/>
        <v>3.6143339999999973</v>
      </c>
      <c r="H2441" s="2">
        <f t="shared" si="295"/>
        <v>3.3783829999999977</v>
      </c>
      <c r="I2441" s="2">
        <f t="array" ref="I2441">SUMPRODUCT(B2425:B2444, (ROW(B2425:B2444)-ROW(B2425)+1)) / (20*21/2)</f>
        <v>3.6676809523809522</v>
      </c>
      <c r="J2441" s="2">
        <f t="shared" si="298"/>
        <v>3.6572480714792968</v>
      </c>
      <c r="K2441" s="2">
        <f t="shared" si="300"/>
        <v>3.6077397325851912</v>
      </c>
    </row>
    <row r="2442" spans="1:11" ht="13.5" x14ac:dyDescent="0.25">
      <c r="A2442" s="3">
        <v>45560</v>
      </c>
      <c r="B2442" s="2">
        <v>3.6863999999999999</v>
      </c>
      <c r="C2442" s="2">
        <f t="shared" si="301"/>
        <v>0</v>
      </c>
      <c r="D2442" s="2">
        <f t="shared" si="302"/>
        <v>3.6769999999999996</v>
      </c>
      <c r="E2442" s="2">
        <f t="shared" si="296"/>
        <v>3.6647699999999999</v>
      </c>
      <c r="F2442" s="2">
        <f t="shared" si="297"/>
        <v>3.661010000000001</v>
      </c>
      <c r="G2442" s="2">
        <f t="shared" si="299"/>
        <v>3.6209179999999974</v>
      </c>
      <c r="H2442" s="2">
        <f t="shared" ref="H2442:H2505" si="303">AVERAGE(B2243:B2442)</f>
        <v>3.3812279999999983</v>
      </c>
      <c r="I2442" s="2">
        <f t="array" ref="I2442">SUMPRODUCT(B2426:B2445, (ROW(B2426:B2445)-ROW(B2426)+1)) / (20*21/2)</f>
        <v>3.6680399999999995</v>
      </c>
      <c r="J2442" s="2">
        <f t="shared" si="298"/>
        <v>3.660024445624126</v>
      </c>
      <c r="K2442" s="2">
        <f t="shared" si="300"/>
        <v>3.6108244489543995</v>
      </c>
    </row>
    <row r="2443" spans="1:11" ht="13.5" x14ac:dyDescent="0.25">
      <c r="A2443" s="3">
        <v>45561</v>
      </c>
      <c r="B2443" s="2">
        <v>3.6863999999999999</v>
      </c>
      <c r="C2443" s="2">
        <f t="shared" si="301"/>
        <v>0</v>
      </c>
      <c r="D2443" s="2">
        <f t="shared" si="302"/>
        <v>3.6826400000000001</v>
      </c>
      <c r="E2443" s="2">
        <f t="shared" si="296"/>
        <v>3.6675899999999997</v>
      </c>
      <c r="F2443" s="2">
        <f t="shared" si="297"/>
        <v>3.6628900000000009</v>
      </c>
      <c r="G2443" s="2">
        <f t="shared" si="299"/>
        <v>3.6275019999999971</v>
      </c>
      <c r="H2443" s="2">
        <f t="shared" si="303"/>
        <v>3.3838559999999984</v>
      </c>
      <c r="I2443" s="2">
        <f t="array" ref="I2443">SUMPRODUCT(B2427:B2446, (ROW(B2427:B2446)-ROW(B2427)+1)) / (20*21/2)</f>
        <v>3.6817828571428572</v>
      </c>
      <c r="J2443" s="2">
        <f t="shared" si="298"/>
        <v>3.6625364031837333</v>
      </c>
      <c r="K2443" s="2">
        <f t="shared" si="300"/>
        <v>3.6137881960542271</v>
      </c>
    </row>
    <row r="2444" spans="1:11" ht="13.5" x14ac:dyDescent="0.25">
      <c r="A2444" s="3">
        <v>45562</v>
      </c>
      <c r="B2444" s="2">
        <v>3.6676000000000002</v>
      </c>
      <c r="C2444" s="2">
        <f t="shared" si="301"/>
        <v>-1.8799999999999706E-2</v>
      </c>
      <c r="D2444" s="2">
        <f t="shared" si="302"/>
        <v>3.6826400000000001</v>
      </c>
      <c r="E2444" s="2">
        <f t="shared" ref="E2444:E2507" si="304">AVERAGE(B2435:B2444)</f>
        <v>3.6685299999999996</v>
      </c>
      <c r="F2444" s="2">
        <f t="shared" si="297"/>
        <v>3.6638299999999999</v>
      </c>
      <c r="G2444" s="2">
        <f t="shared" si="299"/>
        <v>3.634649999999997</v>
      </c>
      <c r="H2444" s="2">
        <f t="shared" si="303"/>
        <v>3.3865634999999981</v>
      </c>
      <c r="I2444" s="2">
        <f t="array" ref="I2444">SUMPRODUCT(B2428:B2447, (ROW(B2428:B2447)-ROW(B2428)+1)) / (20*21/2)</f>
        <v>3.6903333333333328</v>
      </c>
      <c r="J2444" s="2">
        <f t="shared" si="298"/>
        <v>3.6630186504995681</v>
      </c>
      <c r="K2444" s="2">
        <f t="shared" si="300"/>
        <v>3.6158984628756299</v>
      </c>
    </row>
    <row r="2445" spans="1:11" ht="13.5" x14ac:dyDescent="0.25">
      <c r="A2445" s="3">
        <v>45565</v>
      </c>
      <c r="B2445" s="2">
        <v>3.6676000000000002</v>
      </c>
      <c r="C2445" s="2">
        <f t="shared" si="301"/>
        <v>0</v>
      </c>
      <c r="D2445" s="2">
        <f t="shared" si="302"/>
        <v>3.6788800000000004</v>
      </c>
      <c r="E2445" s="2">
        <f t="shared" si="304"/>
        <v>3.6694699999999996</v>
      </c>
      <c r="F2445" s="2">
        <f t="shared" si="297"/>
        <v>3.6642999999999999</v>
      </c>
      <c r="G2445" s="2">
        <f t="shared" si="299"/>
        <v>3.6408579999999966</v>
      </c>
      <c r="H2445" s="2">
        <f t="shared" si="303"/>
        <v>3.389053999999998</v>
      </c>
      <c r="I2445" s="2">
        <f t="array" ref="I2445">SUMPRODUCT(B2429:B2448, (ROW(B2429:B2448)-ROW(B2429)+1)) / (20*21/2)</f>
        <v>3.6975409523809524</v>
      </c>
      <c r="J2445" s="2">
        <f t="shared" si="298"/>
        <v>3.6634549694996092</v>
      </c>
      <c r="K2445" s="2">
        <f t="shared" si="300"/>
        <v>3.6179259741354093</v>
      </c>
    </row>
    <row r="2446" spans="1:11" ht="13.5" x14ac:dyDescent="0.25">
      <c r="A2446" s="3">
        <v>45566</v>
      </c>
      <c r="B2446" s="2">
        <v>3.8086000000000002</v>
      </c>
      <c r="C2446" s="2">
        <f t="shared" si="301"/>
        <v>0.14100000000000001</v>
      </c>
      <c r="D2446" s="2">
        <f t="shared" si="302"/>
        <v>3.7033200000000002</v>
      </c>
      <c r="E2446" s="2">
        <f t="shared" si="304"/>
        <v>3.6873399999999998</v>
      </c>
      <c r="F2446" s="2">
        <f t="shared" si="297"/>
        <v>3.6718200000000003</v>
      </c>
      <c r="G2446" s="2">
        <f t="shared" si="299"/>
        <v>3.6489459999999969</v>
      </c>
      <c r="H2446" s="2">
        <f t="shared" si="303"/>
        <v>3.3924664999999981</v>
      </c>
      <c r="I2446" s="2">
        <f t="array" ref="I2446">SUMPRODUCT(B2430:B2449, (ROW(B2430:B2449)-ROW(B2430)+1)) / (20*21/2)</f>
        <v>3.702555238095238</v>
      </c>
      <c r="J2446" s="2">
        <f t="shared" si="298"/>
        <v>3.6772783057377421</v>
      </c>
      <c r="K2446" s="2">
        <f t="shared" si="300"/>
        <v>3.6254033869144129</v>
      </c>
    </row>
    <row r="2447" spans="1:11" ht="13.5" x14ac:dyDescent="0.25">
      <c r="A2447" s="3">
        <v>45567</v>
      </c>
      <c r="B2447" s="2">
        <v>3.7616000000000001</v>
      </c>
      <c r="C2447" s="2">
        <f t="shared" si="301"/>
        <v>-4.7000000000000153E-2</v>
      </c>
      <c r="D2447" s="2">
        <f t="shared" si="302"/>
        <v>3.7183599999999997</v>
      </c>
      <c r="E2447" s="2">
        <f t="shared" si="304"/>
        <v>3.6976799999999996</v>
      </c>
      <c r="F2447" s="2">
        <f t="shared" si="297"/>
        <v>3.67652</v>
      </c>
      <c r="G2447" s="2">
        <f t="shared" si="299"/>
        <v>3.6528959999999961</v>
      </c>
      <c r="H2447" s="2">
        <f t="shared" si="303"/>
        <v>3.395687499999998</v>
      </c>
      <c r="I2447" s="2">
        <f t="array" ref="I2447">SUMPRODUCT(B2431:B2450, (ROW(B2431:B2450)-ROW(B2431)+1)) / (20*21/2)</f>
        <v>3.7072561904761909</v>
      </c>
      <c r="J2447" s="2">
        <f t="shared" si="298"/>
        <v>3.6853089432865285</v>
      </c>
      <c r="K2447" s="2">
        <f t="shared" si="300"/>
        <v>3.6307444305648282</v>
      </c>
    </row>
    <row r="2448" spans="1:11" ht="13.5" x14ac:dyDescent="0.25">
      <c r="A2448" s="3">
        <v>45568</v>
      </c>
      <c r="B2448" s="2">
        <v>3.7522000000000002</v>
      </c>
      <c r="C2448" s="2">
        <f t="shared" si="301"/>
        <v>-9.3999999999998529E-3</v>
      </c>
      <c r="D2448" s="2">
        <f t="shared" si="302"/>
        <v>3.7315200000000006</v>
      </c>
      <c r="E2448" s="2">
        <f t="shared" si="304"/>
        <v>3.7070800000000004</v>
      </c>
      <c r="F2448" s="2">
        <f t="shared" si="297"/>
        <v>3.6807500000000006</v>
      </c>
      <c r="G2448" s="2">
        <f t="shared" si="299"/>
        <v>3.6555299999999962</v>
      </c>
      <c r="H2448" s="2">
        <f t="shared" si="303"/>
        <v>3.3986009999999975</v>
      </c>
      <c r="I2448" s="2">
        <f t="array" ref="I2448">SUMPRODUCT(B2432:B2451, (ROW(B2432:B2451)-ROW(B2432)+1)) / (20*21/2)</f>
        <v>3.7114195238095244</v>
      </c>
      <c r="J2448" s="2">
        <f t="shared" si="298"/>
        <v>3.691679520116383</v>
      </c>
      <c r="K2448" s="2">
        <f t="shared" si="300"/>
        <v>3.6355073940720897</v>
      </c>
    </row>
    <row r="2449" spans="1:11" ht="13.5" x14ac:dyDescent="0.25">
      <c r="A2449" s="3">
        <v>45569</v>
      </c>
      <c r="B2449" s="2">
        <v>3.7334000000000001</v>
      </c>
      <c r="C2449" s="2">
        <f t="shared" si="301"/>
        <v>-1.880000000000015E-2</v>
      </c>
      <c r="D2449" s="2">
        <f t="shared" si="302"/>
        <v>3.7446800000000002</v>
      </c>
      <c r="E2449" s="2">
        <f t="shared" si="304"/>
        <v>3.7136600000000008</v>
      </c>
      <c r="F2449" s="2">
        <f t="shared" si="297"/>
        <v>3.6840400000000004</v>
      </c>
      <c r="G2449" s="2">
        <f t="shared" si="299"/>
        <v>3.658727999999996</v>
      </c>
      <c r="H2449" s="2">
        <f t="shared" si="303"/>
        <v>3.4016374999999979</v>
      </c>
      <c r="I2449" s="2">
        <f t="array" ref="I2449">SUMPRODUCT(B2433:B2452, (ROW(B2433:B2452)-ROW(B2433)+1)) / (20*21/2)</f>
        <v>3.7152695238095239</v>
      </c>
      <c r="J2449" s="2">
        <f t="shared" si="298"/>
        <v>3.6956528991529178</v>
      </c>
      <c r="K2449" s="2">
        <f t="shared" si="300"/>
        <v>3.6393463197947531</v>
      </c>
    </row>
    <row r="2450" spans="1:11" ht="13.5" x14ac:dyDescent="0.25">
      <c r="A2450" s="3">
        <v>45572</v>
      </c>
      <c r="B2450" s="2">
        <v>3.7334000000000001</v>
      </c>
      <c r="C2450" s="2">
        <f t="shared" si="301"/>
        <v>0</v>
      </c>
      <c r="D2450" s="2">
        <f t="shared" si="302"/>
        <v>3.7578400000000003</v>
      </c>
      <c r="E2450" s="2">
        <f t="shared" si="304"/>
        <v>3.7183600000000014</v>
      </c>
      <c r="F2450" s="2">
        <f t="shared" si="297"/>
        <v>3.6896849999999999</v>
      </c>
      <c r="G2450" s="2">
        <f t="shared" si="299"/>
        <v>3.6609859999999959</v>
      </c>
      <c r="H2450" s="2">
        <f t="shared" si="303"/>
        <v>3.4046739999999973</v>
      </c>
      <c r="I2450" s="2">
        <f t="array" ref="I2450">SUMPRODUCT(B2434:B2453, (ROW(B2434:B2453)-ROW(B2434)+1)) / (20*21/2)</f>
        <v>3.7188061904761907</v>
      </c>
      <c r="J2450" s="2">
        <f t="shared" si="298"/>
        <v>3.6992478611383541</v>
      </c>
      <c r="K2450" s="2">
        <f t="shared" si="300"/>
        <v>3.6430346994106455</v>
      </c>
    </row>
    <row r="2451" spans="1:11" ht="13.5" x14ac:dyDescent="0.25">
      <c r="A2451" s="3">
        <v>45573</v>
      </c>
      <c r="B2451" s="2">
        <v>3.7334000000000001</v>
      </c>
      <c r="C2451" s="2">
        <f t="shared" si="301"/>
        <v>0</v>
      </c>
      <c r="D2451" s="2">
        <f t="shared" si="302"/>
        <v>3.7427999999999999</v>
      </c>
      <c r="E2451" s="2">
        <f t="shared" si="304"/>
        <v>3.7230600000000003</v>
      </c>
      <c r="F2451" s="2">
        <f t="shared" si="297"/>
        <v>3.6929750000000006</v>
      </c>
      <c r="G2451" s="2">
        <f t="shared" si="299"/>
        <v>3.6632439999999962</v>
      </c>
      <c r="H2451" s="2">
        <f t="shared" si="303"/>
        <v>3.4076234999999975</v>
      </c>
      <c r="I2451" s="2">
        <f t="array" ref="I2451">SUMPRODUCT(B2435:B2454, (ROW(B2435:B2454)-ROW(B2435)+1)) / (20*21/2)</f>
        <v>3.7219847619047619</v>
      </c>
      <c r="J2451" s="2">
        <f t="shared" si="298"/>
        <v>3.702500445791844</v>
      </c>
      <c r="K2451" s="2">
        <f t="shared" si="300"/>
        <v>3.6465784366886598</v>
      </c>
    </row>
    <row r="2452" spans="1:11" ht="13.5" x14ac:dyDescent="0.25">
      <c r="A2452" s="3">
        <v>45574</v>
      </c>
      <c r="B2452" s="2">
        <v>3.7334000000000001</v>
      </c>
      <c r="C2452" s="2">
        <f t="shared" si="301"/>
        <v>0</v>
      </c>
      <c r="D2452" s="2">
        <f t="shared" si="302"/>
        <v>3.7371600000000003</v>
      </c>
      <c r="E2452" s="2">
        <f t="shared" si="304"/>
        <v>3.7277600000000009</v>
      </c>
      <c r="F2452" s="2">
        <f t="shared" ref="F2452:F2515" si="305">AVERAGE(B2433:B2452)</f>
        <v>3.6962650000000004</v>
      </c>
      <c r="G2452" s="2">
        <f t="shared" si="299"/>
        <v>3.665501999999996</v>
      </c>
      <c r="H2452" s="2">
        <f t="shared" si="303"/>
        <v>3.4106599999999969</v>
      </c>
      <c r="I2452" s="2">
        <f t="array" ref="I2452">SUMPRODUCT(B2436:B2455, (ROW(B2436:B2455)-ROW(B2436)+1)) / (20*21/2)</f>
        <v>3.7248052380952377</v>
      </c>
      <c r="J2452" s="2">
        <f t="shared" si="298"/>
        <v>3.7054432604783352</v>
      </c>
      <c r="K2452" s="2">
        <f t="shared" si="300"/>
        <v>3.6499832038773401</v>
      </c>
    </row>
    <row r="2453" spans="1:11" ht="13.5" x14ac:dyDescent="0.25">
      <c r="A2453" s="3">
        <v>45575</v>
      </c>
      <c r="B2453" s="2">
        <v>3.7334000000000001</v>
      </c>
      <c r="C2453" s="2">
        <f t="shared" si="301"/>
        <v>0</v>
      </c>
      <c r="D2453" s="2">
        <f t="shared" si="302"/>
        <v>3.7334000000000005</v>
      </c>
      <c r="E2453" s="2">
        <f t="shared" si="304"/>
        <v>3.7324600000000006</v>
      </c>
      <c r="F2453" s="2">
        <f t="shared" si="305"/>
        <v>3.700025000000001</v>
      </c>
      <c r="G2453" s="2">
        <f t="shared" si="299"/>
        <v>3.6677599999999959</v>
      </c>
      <c r="H2453" s="2">
        <f t="shared" si="303"/>
        <v>3.4136964999999968</v>
      </c>
      <c r="I2453" s="2">
        <f t="array" ref="I2453">SUMPRODUCT(B2437:B2456, (ROW(B2437:B2456)-ROW(B2437)+1)) / (20*21/2)</f>
        <v>3.7272676190476188</v>
      </c>
      <c r="J2453" s="2">
        <f t="shared" ref="J2453:J2516" si="306">$J$4*B2453+J2452*(1-$J$4)</f>
        <v>3.7081058070994461</v>
      </c>
      <c r="K2453" s="2">
        <f t="shared" si="300"/>
        <v>3.6532544507841114</v>
      </c>
    </row>
    <row r="2454" spans="1:11" ht="13.5" x14ac:dyDescent="0.25">
      <c r="A2454" s="3">
        <v>45576</v>
      </c>
      <c r="B2454" s="2">
        <v>3.7334000000000001</v>
      </c>
      <c r="C2454" s="2">
        <f t="shared" si="301"/>
        <v>0</v>
      </c>
      <c r="D2454" s="2">
        <f t="shared" si="302"/>
        <v>3.7334000000000005</v>
      </c>
      <c r="E2454" s="2">
        <f t="shared" si="304"/>
        <v>3.7390400000000006</v>
      </c>
      <c r="F2454" s="2">
        <f t="shared" si="305"/>
        <v>3.7037850000000008</v>
      </c>
      <c r="G2454" s="2">
        <f t="shared" si="299"/>
        <v>3.6700179999999962</v>
      </c>
      <c r="H2454" s="2">
        <f t="shared" si="303"/>
        <v>3.4167329999999971</v>
      </c>
      <c r="I2454" s="2">
        <f t="array" ref="I2454">SUMPRODUCT(B2438:B2457, (ROW(B2438:B2457)-ROW(B2438)+1)) / (20*21/2)</f>
        <v>3.7292371428571429</v>
      </c>
      <c r="J2454" s="2">
        <f t="shared" si="306"/>
        <v>3.7105147778518797</v>
      </c>
      <c r="K2454" s="2">
        <f t="shared" si="300"/>
        <v>3.65639741349846</v>
      </c>
    </row>
    <row r="2455" spans="1:11" ht="13.5" x14ac:dyDescent="0.25">
      <c r="A2455" s="3">
        <v>45579</v>
      </c>
      <c r="B2455" s="2">
        <v>3.7334000000000001</v>
      </c>
      <c r="C2455" s="2">
        <f t="shared" si="301"/>
        <v>0</v>
      </c>
      <c r="D2455" s="2">
        <f t="shared" si="302"/>
        <v>3.7334000000000005</v>
      </c>
      <c r="E2455" s="2">
        <f t="shared" si="304"/>
        <v>3.7456200000000002</v>
      </c>
      <c r="F2455" s="2">
        <f t="shared" si="305"/>
        <v>3.707545000000001</v>
      </c>
      <c r="G2455" s="2">
        <f t="shared" si="299"/>
        <v>3.6722759999999965</v>
      </c>
      <c r="H2455" s="2">
        <f t="shared" si="303"/>
        <v>3.4197694999999966</v>
      </c>
      <c r="I2455" s="2">
        <f t="array" ref="I2455">SUMPRODUCT(B2439:B2458, (ROW(B2439:B2458)-ROW(B2439)+1)) / (20*21/2)</f>
        <v>3.7308485714285715</v>
      </c>
      <c r="J2455" s="2">
        <f t="shared" si="306"/>
        <v>3.7126943228183675</v>
      </c>
      <c r="K2455" s="2">
        <f t="shared" si="300"/>
        <v>3.6594171227730303</v>
      </c>
    </row>
    <row r="2456" spans="1:11" ht="13.5" x14ac:dyDescent="0.25">
      <c r="A2456" s="3">
        <v>45581</v>
      </c>
      <c r="B2456" s="2">
        <v>3.7334000000000001</v>
      </c>
      <c r="C2456" s="2">
        <f t="shared" si="301"/>
        <v>0</v>
      </c>
      <c r="D2456" s="2">
        <f t="shared" si="302"/>
        <v>3.7334000000000005</v>
      </c>
      <c r="E2456" s="2">
        <f t="shared" si="304"/>
        <v>3.7381000000000002</v>
      </c>
      <c r="F2456" s="2">
        <f t="shared" si="305"/>
        <v>3.7127200000000009</v>
      </c>
      <c r="G2456" s="2">
        <f t="shared" si="299"/>
        <v>3.6743459999999963</v>
      </c>
      <c r="H2456" s="2">
        <f t="shared" si="303"/>
        <v>3.4228059999999965</v>
      </c>
      <c r="I2456" s="2">
        <f t="array" ref="I2456">SUMPRODUCT(B2440:B2459, (ROW(B2440:B2459)-ROW(B2440)+1)) / (20*21/2)</f>
        <v>3.7329971428571427</v>
      </c>
      <c r="J2456" s="2">
        <f t="shared" si="306"/>
        <v>3.714666292073761</v>
      </c>
      <c r="K2456" s="2">
        <f t="shared" si="300"/>
        <v>3.6623184120760492</v>
      </c>
    </row>
    <row r="2457" spans="1:11" ht="13.5" x14ac:dyDescent="0.25">
      <c r="A2457" s="3">
        <v>45582</v>
      </c>
      <c r="B2457" s="2">
        <v>3.7334000000000001</v>
      </c>
      <c r="C2457" s="2">
        <f t="shared" si="301"/>
        <v>0</v>
      </c>
      <c r="D2457" s="2">
        <f t="shared" si="302"/>
        <v>3.7334000000000005</v>
      </c>
      <c r="E2457" s="2">
        <f t="shared" si="304"/>
        <v>3.7352800000000004</v>
      </c>
      <c r="F2457" s="2">
        <f t="shared" si="305"/>
        <v>3.7164800000000016</v>
      </c>
      <c r="G2457" s="2">
        <f t="shared" si="299"/>
        <v>3.676415999999997</v>
      </c>
      <c r="H2457" s="2">
        <f t="shared" si="303"/>
        <v>3.4258424999999963</v>
      </c>
      <c r="I2457" s="2">
        <f t="array" ref="I2457">SUMPRODUCT(B2441:B2460, (ROW(B2441:B2460)-ROW(B2441)+1)) / (20*21/2)</f>
        <v>3.7338923809523807</v>
      </c>
      <c r="J2457" s="2">
        <f t="shared" si="306"/>
        <v>3.716450454733403</v>
      </c>
      <c r="K2457" s="2">
        <f t="shared" si="300"/>
        <v>3.665105925327969</v>
      </c>
    </row>
    <row r="2458" spans="1:11" ht="13.5" x14ac:dyDescent="0.25">
      <c r="A2458" s="3">
        <v>45583</v>
      </c>
      <c r="B2458" s="2">
        <v>3.7334000000000001</v>
      </c>
      <c r="C2458" s="2">
        <f t="shared" si="301"/>
        <v>0</v>
      </c>
      <c r="D2458" s="2">
        <f t="shared" si="302"/>
        <v>3.7334000000000005</v>
      </c>
      <c r="E2458" s="2">
        <f t="shared" si="304"/>
        <v>3.7334000000000005</v>
      </c>
      <c r="F2458" s="2">
        <f t="shared" si="305"/>
        <v>3.7202400000000018</v>
      </c>
      <c r="G2458" s="2">
        <f t="shared" si="299"/>
        <v>3.6786739999999969</v>
      </c>
      <c r="H2458" s="2">
        <f t="shared" si="303"/>
        <v>3.4288789999999962</v>
      </c>
      <c r="I2458" s="2">
        <f t="array" ref="I2458">SUMPRODUCT(B2442:B2461, (ROW(B2442:B2461)-ROW(B2442)+1)) / (20*21/2)</f>
        <v>3.737249523809524</v>
      </c>
      <c r="J2458" s="2">
        <f t="shared" si="306"/>
        <v>3.7180646971397455</v>
      </c>
      <c r="K2458" s="2">
        <f t="shared" si="300"/>
        <v>3.6677841243347156</v>
      </c>
    </row>
    <row r="2459" spans="1:11" ht="13.5" x14ac:dyDescent="0.25">
      <c r="A2459" s="3">
        <v>45586</v>
      </c>
      <c r="B2459" s="2">
        <v>3.7427999999999999</v>
      </c>
      <c r="C2459" s="2">
        <f t="shared" si="301"/>
        <v>9.3999999999998529E-3</v>
      </c>
      <c r="D2459" s="2">
        <f t="shared" si="302"/>
        <v>3.7352800000000004</v>
      </c>
      <c r="E2459" s="2">
        <f t="shared" si="304"/>
        <v>3.7343400000000004</v>
      </c>
      <c r="F2459" s="2">
        <f t="shared" si="305"/>
        <v>3.7240000000000015</v>
      </c>
      <c r="G2459" s="2">
        <f t="shared" si="299"/>
        <v>3.6811199999999968</v>
      </c>
      <c r="H2459" s="2">
        <f t="shared" si="303"/>
        <v>3.4318319999999956</v>
      </c>
      <c r="I2459" s="2">
        <f t="array" ref="I2459">SUMPRODUCT(B2443:B2462, (ROW(B2443:B2462)-ROW(B2443)+1)) / (20*21/2)</f>
        <v>3.7447247619047621</v>
      </c>
      <c r="J2459" s="2">
        <f t="shared" si="306"/>
        <v>3.7204204402692937</v>
      </c>
      <c r="K2459" s="2">
        <f t="shared" si="300"/>
        <v>3.670725923380413</v>
      </c>
    </row>
    <row r="2460" spans="1:11" ht="13.5" x14ac:dyDescent="0.25">
      <c r="A2460" s="3">
        <v>45587</v>
      </c>
      <c r="B2460" s="2">
        <v>3.7334000000000001</v>
      </c>
      <c r="C2460" s="2">
        <f t="shared" si="301"/>
        <v>-9.3999999999998529E-3</v>
      </c>
      <c r="D2460" s="2">
        <f t="shared" si="302"/>
        <v>3.7352800000000004</v>
      </c>
      <c r="E2460" s="2">
        <f t="shared" si="304"/>
        <v>3.7343400000000004</v>
      </c>
      <c r="F2460" s="2">
        <f t="shared" si="305"/>
        <v>3.7263500000000023</v>
      </c>
      <c r="G2460" s="2">
        <f t="shared" si="299"/>
        <v>3.6826239999999966</v>
      </c>
      <c r="H2460" s="2">
        <f t="shared" si="303"/>
        <v>3.4346514999999953</v>
      </c>
      <c r="I2460" s="2">
        <f t="array" ref="I2460">SUMPRODUCT(B2444:B2463, (ROW(B2444:B2463)-ROW(B2444)+1)) / (20*21/2)</f>
        <v>3.7596847619047615</v>
      </c>
      <c r="J2460" s="2">
        <f t="shared" si="306"/>
        <v>3.7216565888150752</v>
      </c>
      <c r="K2460" s="2">
        <f t="shared" si="300"/>
        <v>3.6731837303066714</v>
      </c>
    </row>
    <row r="2461" spans="1:11" ht="13.5" x14ac:dyDescent="0.25">
      <c r="A2461" s="3">
        <v>45588</v>
      </c>
      <c r="B2461" s="2">
        <v>3.7616000000000001</v>
      </c>
      <c r="C2461" s="2">
        <f t="shared" si="301"/>
        <v>2.8200000000000003E-2</v>
      </c>
      <c r="D2461" s="2">
        <f t="shared" si="302"/>
        <v>3.74092</v>
      </c>
      <c r="E2461" s="2">
        <f t="shared" si="304"/>
        <v>3.7371600000000003</v>
      </c>
      <c r="F2461" s="2">
        <f t="shared" si="305"/>
        <v>3.7301100000000011</v>
      </c>
      <c r="G2461" s="2">
        <f t="shared" si="299"/>
        <v>3.6850699999999965</v>
      </c>
      <c r="H2461" s="2">
        <f t="shared" si="303"/>
        <v>3.4376119999999952</v>
      </c>
      <c r="I2461" s="2">
        <f t="array" ref="I2461">SUMPRODUCT(B2445:B2464, (ROW(B2445:B2464)-ROW(B2445)+1)) / (20*21/2)</f>
        <v>3.7736595238095241</v>
      </c>
      <c r="J2461" s="2">
        <f t="shared" si="306"/>
        <v>3.7254607232136392</v>
      </c>
      <c r="K2461" s="2">
        <f t="shared" si="300"/>
        <v>3.6766510350005275</v>
      </c>
    </row>
    <row r="2462" spans="1:11" ht="13.5" x14ac:dyDescent="0.25">
      <c r="A2462" s="3">
        <v>45589</v>
      </c>
      <c r="B2462" s="2">
        <v>3.8086000000000002</v>
      </c>
      <c r="C2462" s="2">
        <f t="shared" si="301"/>
        <v>4.7000000000000153E-2</v>
      </c>
      <c r="D2462" s="2">
        <f t="shared" si="302"/>
        <v>3.7559600000000004</v>
      </c>
      <c r="E2462" s="2">
        <f t="shared" si="304"/>
        <v>3.7446799999999998</v>
      </c>
      <c r="F2462" s="2">
        <f t="shared" si="305"/>
        <v>3.7362200000000017</v>
      </c>
      <c r="G2462" s="2">
        <f t="shared" si="299"/>
        <v>3.6884559999999968</v>
      </c>
      <c r="H2462" s="2">
        <f t="shared" si="303"/>
        <v>3.4408074999999951</v>
      </c>
      <c r="I2462" s="2">
        <f t="array" ref="I2462">SUMPRODUCT(B2446:B2465, (ROW(B2446:B2465)-ROW(B2446)+1)) / (20*21/2)</f>
        <v>3.7856642857142857</v>
      </c>
      <c r="J2462" s="2">
        <f t="shared" si="306"/>
        <v>3.733378749574245</v>
      </c>
      <c r="K2462" s="2">
        <f t="shared" si="300"/>
        <v>3.6818255042161931</v>
      </c>
    </row>
    <row r="2463" spans="1:11" ht="13.5" x14ac:dyDescent="0.25">
      <c r="A2463" s="3">
        <v>45590</v>
      </c>
      <c r="B2463" s="2">
        <v>3.8933</v>
      </c>
      <c r="C2463" s="2">
        <f t="shared" si="301"/>
        <v>8.4699999999999775E-2</v>
      </c>
      <c r="D2463" s="2">
        <f t="shared" si="302"/>
        <v>3.7879400000000003</v>
      </c>
      <c r="E2463" s="2">
        <f t="shared" si="304"/>
        <v>3.7606700000000002</v>
      </c>
      <c r="F2463" s="2">
        <f t="shared" si="305"/>
        <v>3.7465650000000013</v>
      </c>
      <c r="G2463" s="2">
        <f t="shared" si="299"/>
        <v>3.6937239999999973</v>
      </c>
      <c r="H2463" s="2">
        <f t="shared" si="303"/>
        <v>3.4444264999999952</v>
      </c>
      <c r="I2463" s="2">
        <f t="array" ref="I2463">SUMPRODUCT(B2447:B2466, (ROW(B2447:B2466)-ROW(B2447)+1)) / (20*21/2)</f>
        <v>3.7975342857142853</v>
      </c>
      <c r="J2463" s="2">
        <f t="shared" si="306"/>
        <v>3.7486093448528885</v>
      </c>
      <c r="K2463" s="2">
        <f t="shared" si="300"/>
        <v>3.6901186216979114</v>
      </c>
    </row>
    <row r="2464" spans="1:11" ht="13.5" x14ac:dyDescent="0.25">
      <c r="A2464" s="3">
        <v>45593</v>
      </c>
      <c r="B2464" s="2">
        <v>3.8933</v>
      </c>
      <c r="C2464" s="2">
        <f t="shared" si="301"/>
        <v>0</v>
      </c>
      <c r="D2464" s="2">
        <f t="shared" si="302"/>
        <v>3.8180399999999999</v>
      </c>
      <c r="E2464" s="2">
        <f t="shared" si="304"/>
        <v>3.7766599999999997</v>
      </c>
      <c r="F2464" s="2">
        <f t="shared" si="305"/>
        <v>3.7578500000000012</v>
      </c>
      <c r="G2464" s="2">
        <f t="shared" si="299"/>
        <v>3.6989919999999978</v>
      </c>
      <c r="H2464" s="2">
        <f t="shared" si="303"/>
        <v>3.4480889999999946</v>
      </c>
      <c r="I2464" s="2">
        <f t="array" ref="I2464">SUMPRODUCT(B2448:B2467, (ROW(B2448:B2467)-ROW(B2448)+1)) / (20*21/2)</f>
        <v>3.8072009523809531</v>
      </c>
      <c r="J2464" s="2">
        <f t="shared" si="306"/>
        <v>3.7623894072478516</v>
      </c>
      <c r="K2464" s="2">
        <f t="shared" si="300"/>
        <v>3.6980865188862286</v>
      </c>
    </row>
    <row r="2465" spans="1:11" ht="13.5" x14ac:dyDescent="0.25">
      <c r="A2465" s="3">
        <v>45594</v>
      </c>
      <c r="B2465" s="2">
        <v>3.8839000000000001</v>
      </c>
      <c r="C2465" s="2">
        <f t="shared" si="301"/>
        <v>-9.3999999999998529E-3</v>
      </c>
      <c r="D2465" s="2">
        <f t="shared" si="302"/>
        <v>3.8481399999999999</v>
      </c>
      <c r="E2465" s="2">
        <f t="shared" si="304"/>
        <v>3.7917099999999997</v>
      </c>
      <c r="F2465" s="2">
        <f t="shared" si="305"/>
        <v>3.7686650000000008</v>
      </c>
      <c r="G2465" s="2">
        <f t="shared" si="299"/>
        <v>3.7040719999999983</v>
      </c>
      <c r="H2465" s="2">
        <f t="shared" si="303"/>
        <v>3.4522684999999949</v>
      </c>
      <c r="I2465" s="2">
        <f t="array" ref="I2465">SUMPRODUCT(B2449:B2468, (ROW(B2449:B2468)-ROW(B2449)+1)) / (20*21/2)</f>
        <v>3.818130476190476</v>
      </c>
      <c r="J2465" s="2">
        <f t="shared" si="306"/>
        <v>3.7739618446528183</v>
      </c>
      <c r="K2465" s="2">
        <f t="shared" si="300"/>
        <v>3.7053733220671612</v>
      </c>
    </row>
    <row r="2466" spans="1:11" ht="13.5" x14ac:dyDescent="0.25">
      <c r="A2466" s="3">
        <v>45595</v>
      </c>
      <c r="B2466" s="2">
        <v>3.8933</v>
      </c>
      <c r="C2466" s="2">
        <f t="shared" si="301"/>
        <v>9.3999999999998529E-3</v>
      </c>
      <c r="D2466" s="2">
        <f t="shared" si="302"/>
        <v>3.8744799999999997</v>
      </c>
      <c r="E2466" s="2">
        <f t="shared" si="304"/>
        <v>3.8076999999999996</v>
      </c>
      <c r="F2466" s="2">
        <f t="shared" si="305"/>
        <v>3.7728999999999999</v>
      </c>
      <c r="G2466" s="2">
        <f t="shared" si="299"/>
        <v>3.7091519999999991</v>
      </c>
      <c r="H2466" s="2">
        <f t="shared" si="303"/>
        <v>3.455973999999995</v>
      </c>
      <c r="I2466" s="2">
        <f t="array" ref="I2466">SUMPRODUCT(B2450:B2469, (ROW(B2450:B2469)-ROW(B2450)+1)) / (20*21/2)</f>
        <v>3.8283880952380946</v>
      </c>
      <c r="J2466" s="2">
        <f t="shared" si="306"/>
        <v>3.7853273832573118</v>
      </c>
      <c r="K2466" s="2">
        <f t="shared" si="300"/>
        <v>3.7127429957115865</v>
      </c>
    </row>
    <row r="2467" spans="1:11" ht="13.5" x14ac:dyDescent="0.25">
      <c r="A2467" s="3">
        <v>45596</v>
      </c>
      <c r="B2467" s="2">
        <v>3.8744000000000001</v>
      </c>
      <c r="C2467" s="2">
        <f t="shared" si="301"/>
        <v>-1.8899999999999917E-2</v>
      </c>
      <c r="D2467" s="2">
        <f t="shared" si="302"/>
        <v>3.8876400000000002</v>
      </c>
      <c r="E2467" s="2">
        <f t="shared" si="304"/>
        <v>3.8218000000000005</v>
      </c>
      <c r="F2467" s="2">
        <f t="shared" si="305"/>
        <v>3.7785399999999996</v>
      </c>
      <c r="G2467" s="2">
        <f t="shared" si="299"/>
        <v>3.7136639999999996</v>
      </c>
      <c r="H2467" s="2">
        <f t="shared" si="303"/>
        <v>3.4597154999999948</v>
      </c>
      <c r="I2467" s="2">
        <f t="array" ref="I2467">SUMPRODUCT(B2451:B2470, (ROW(B2451:B2470)-ROW(B2451)+1)) / (20*21/2)</f>
        <v>3.8387795238095244</v>
      </c>
      <c r="J2467" s="2">
        <f t="shared" si="306"/>
        <v>3.7938104896137581</v>
      </c>
      <c r="K2467" s="2">
        <f t="shared" si="300"/>
        <v>3.719082486075838</v>
      </c>
    </row>
    <row r="2468" spans="1:11" ht="13.5" x14ac:dyDescent="0.25">
      <c r="A2468" s="3">
        <v>45597</v>
      </c>
      <c r="B2468" s="2">
        <v>3.8933</v>
      </c>
      <c r="C2468" s="2">
        <f t="shared" si="301"/>
        <v>1.8899999999999917E-2</v>
      </c>
      <c r="D2468" s="2">
        <f t="shared" si="302"/>
        <v>3.8876400000000002</v>
      </c>
      <c r="E2468" s="2">
        <f t="shared" si="304"/>
        <v>3.8377899999999996</v>
      </c>
      <c r="F2468" s="2">
        <f t="shared" si="305"/>
        <v>3.7855949999999994</v>
      </c>
      <c r="G2468" s="2">
        <f t="shared" si="299"/>
        <v>3.7183660000000005</v>
      </c>
      <c r="H2468" s="2">
        <f t="shared" si="303"/>
        <v>3.4635949999999944</v>
      </c>
      <c r="I2468" s="2">
        <f t="array" ref="I2468">SUMPRODUCT(B2452:B2471, (ROW(B2452:B2471)-ROW(B2452)+1)) / (20*21/2)</f>
        <v>3.8483647619047616</v>
      </c>
      <c r="J2468" s="2">
        <f t="shared" si="306"/>
        <v>3.8032856810791147</v>
      </c>
      <c r="K2468" s="2">
        <f t="shared" si="300"/>
        <v>3.7259145454454132</v>
      </c>
    </row>
    <row r="2469" spans="1:11" ht="13.5" x14ac:dyDescent="0.25">
      <c r="A2469" s="3">
        <v>45600</v>
      </c>
      <c r="B2469" s="2">
        <v>3.8933</v>
      </c>
      <c r="C2469" s="2">
        <f t="shared" si="301"/>
        <v>0</v>
      </c>
      <c r="D2469" s="2">
        <f t="shared" si="302"/>
        <v>3.8876400000000002</v>
      </c>
      <c r="E2469" s="2">
        <f t="shared" si="304"/>
        <v>3.8528400000000005</v>
      </c>
      <c r="F2469" s="2">
        <f t="shared" si="305"/>
        <v>3.7935899999999991</v>
      </c>
      <c r="G2469" s="2">
        <f t="shared" si="299"/>
        <v>3.7232560000000001</v>
      </c>
      <c r="H2469" s="2">
        <f t="shared" si="303"/>
        <v>3.4672574999999948</v>
      </c>
      <c r="I2469" s="2">
        <f t="array" ref="I2469">SUMPRODUCT(B2453:B2472, (ROW(B2453:B2472)-ROW(B2453)+1)) / (20*21/2)</f>
        <v>3.8616200000000007</v>
      </c>
      <c r="J2469" s="2">
        <f t="shared" si="306"/>
        <v>3.8118584733572942</v>
      </c>
      <c r="K2469" s="2">
        <f t="shared" si="300"/>
        <v>3.7324786809181423</v>
      </c>
    </row>
    <row r="2470" spans="1:11" ht="13.5" x14ac:dyDescent="0.25">
      <c r="A2470" s="3">
        <v>45601</v>
      </c>
      <c r="B2470" s="2">
        <v>3.9026999999999998</v>
      </c>
      <c r="C2470" s="2">
        <f t="shared" si="301"/>
        <v>9.3999999999998529E-3</v>
      </c>
      <c r="D2470" s="2">
        <f t="shared" si="302"/>
        <v>3.8914</v>
      </c>
      <c r="E2470" s="2">
        <f t="shared" si="304"/>
        <v>3.8697700000000004</v>
      </c>
      <c r="F2470" s="2">
        <f t="shared" si="305"/>
        <v>3.8020549999999984</v>
      </c>
      <c r="G2470" s="2">
        <f t="shared" si="299"/>
        <v>3.7281460000000011</v>
      </c>
      <c r="H2470" s="2">
        <f t="shared" si="303"/>
        <v>3.4710534999999947</v>
      </c>
      <c r="I2470" s="2">
        <f t="array" ref="I2470">SUMPRODUCT(B2454:B2473, (ROW(B2454:B2473)-ROW(B2454)+1)) / (20*21/2)</f>
        <v>3.8738452380952384</v>
      </c>
      <c r="J2470" s="2">
        <f t="shared" si="306"/>
        <v>3.8205100473232663</v>
      </c>
      <c r="K2470" s="2">
        <f t="shared" si="300"/>
        <v>3.7391540267644898</v>
      </c>
    </row>
    <row r="2471" spans="1:11" ht="13.5" x14ac:dyDescent="0.25">
      <c r="A2471" s="3">
        <v>45602</v>
      </c>
      <c r="B2471" s="2">
        <v>3.9026999999999998</v>
      </c>
      <c r="C2471" s="2">
        <f t="shared" si="301"/>
        <v>0</v>
      </c>
      <c r="D2471" s="2">
        <f t="shared" si="302"/>
        <v>3.8932799999999999</v>
      </c>
      <c r="E2471" s="2">
        <f t="shared" si="304"/>
        <v>3.8838800000000004</v>
      </c>
      <c r="F2471" s="2">
        <f t="shared" si="305"/>
        <v>3.810519999999999</v>
      </c>
      <c r="G2471" s="2">
        <f t="shared" si="299"/>
        <v>3.7328480000000015</v>
      </c>
      <c r="H2471" s="2">
        <f t="shared" si="303"/>
        <v>3.4747194999999946</v>
      </c>
      <c r="I2471" s="2">
        <f t="array" ref="I2471">SUMPRODUCT(B2455:B2474, (ROW(B2455:B2474)-ROW(B2455)+1)) / (20*21/2)</f>
        <v>3.8814595238095237</v>
      </c>
      <c r="J2471" s="2">
        <f t="shared" si="306"/>
        <v>3.8283376618639076</v>
      </c>
      <c r="K2471" s="2">
        <f t="shared" si="300"/>
        <v>3.745567594342353</v>
      </c>
    </row>
    <row r="2472" spans="1:11" ht="13.5" x14ac:dyDescent="0.25">
      <c r="A2472" s="3">
        <v>45603</v>
      </c>
      <c r="B2472" s="2">
        <v>3.9497</v>
      </c>
      <c r="C2472" s="2">
        <f t="shared" si="301"/>
        <v>4.7000000000000153E-2</v>
      </c>
      <c r="D2472" s="2">
        <f t="shared" si="302"/>
        <v>3.9083399999999999</v>
      </c>
      <c r="E2472" s="2">
        <f t="shared" si="304"/>
        <v>3.8979900000000001</v>
      </c>
      <c r="F2472" s="2">
        <f t="shared" si="305"/>
        <v>3.821334999999999</v>
      </c>
      <c r="G2472" s="2">
        <f t="shared" si="299"/>
        <v>3.7384900000000023</v>
      </c>
      <c r="H2472" s="2">
        <f t="shared" si="303"/>
        <v>3.478620499999995</v>
      </c>
      <c r="I2472" s="2">
        <f t="array" ref="I2472">SUMPRODUCT(B2456:B2475, (ROW(B2456:B2475)-ROW(B2456)+1)) / (20*21/2)</f>
        <v>3.8828419047619054</v>
      </c>
      <c r="J2472" s="2">
        <f t="shared" si="306"/>
        <v>3.8398959797816308</v>
      </c>
      <c r="K2472" s="2">
        <f t="shared" si="300"/>
        <v>3.7535727867210844</v>
      </c>
    </row>
    <row r="2473" spans="1:11" ht="13.5" x14ac:dyDescent="0.25">
      <c r="A2473" s="3">
        <v>45604</v>
      </c>
      <c r="B2473" s="2">
        <v>3.9497</v>
      </c>
      <c r="C2473" s="2">
        <f t="shared" si="301"/>
        <v>0</v>
      </c>
      <c r="D2473" s="2">
        <f t="shared" si="302"/>
        <v>3.9196199999999997</v>
      </c>
      <c r="E2473" s="2">
        <f t="shared" si="304"/>
        <v>3.9036300000000006</v>
      </c>
      <c r="F2473" s="2">
        <f t="shared" si="305"/>
        <v>3.8321499999999999</v>
      </c>
      <c r="G2473" s="2">
        <f t="shared" si="299"/>
        <v>3.7445080000000024</v>
      </c>
      <c r="H2473" s="2">
        <f t="shared" si="303"/>
        <v>3.4825214999999945</v>
      </c>
      <c r="I2473" s="2">
        <f t="array" ref="I2473">SUMPRODUCT(B2457:B2476, (ROW(B2457:B2476)-ROW(B2457)+1)) / (20*21/2)</f>
        <v>3.8836423809523808</v>
      </c>
      <c r="J2473" s="2">
        <f t="shared" si="306"/>
        <v>3.8503535055167135</v>
      </c>
      <c r="K2473" s="2">
        <f t="shared" si="300"/>
        <v>3.7612640499869241</v>
      </c>
    </row>
    <row r="2474" spans="1:11" ht="13.5" x14ac:dyDescent="0.25">
      <c r="A2474" s="3">
        <v>45607</v>
      </c>
      <c r="B2474" s="2">
        <v>3.9121000000000001</v>
      </c>
      <c r="C2474" s="2">
        <f t="shared" si="301"/>
        <v>-3.7599999999999856E-2</v>
      </c>
      <c r="D2474" s="2">
        <f t="shared" si="302"/>
        <v>3.9233799999999994</v>
      </c>
      <c r="E2474" s="2">
        <f t="shared" si="304"/>
        <v>3.9055100000000005</v>
      </c>
      <c r="F2474" s="2">
        <f t="shared" si="305"/>
        <v>3.8410850000000005</v>
      </c>
      <c r="G2474" s="2">
        <f t="shared" si="299"/>
        <v>3.7497740000000026</v>
      </c>
      <c r="H2474" s="2">
        <f t="shared" si="303"/>
        <v>3.4864514999999949</v>
      </c>
      <c r="I2474" s="2">
        <f t="array" ref="I2474">SUMPRODUCT(B2458:B2477, (ROW(B2458:B2477)-ROW(B2458)+1)) / (20*21/2)</f>
        <v>3.8838609523809522</v>
      </c>
      <c r="J2474" s="2">
        <f t="shared" si="306"/>
        <v>3.8562341240389313</v>
      </c>
      <c r="K2474" s="2">
        <f t="shared" si="300"/>
        <v>3.7671791852815546</v>
      </c>
    </row>
    <row r="2475" spans="1:11" ht="13.5" x14ac:dyDescent="0.25">
      <c r="A2475" s="3">
        <v>45608</v>
      </c>
      <c r="B2475" s="2">
        <v>3.8555999999999999</v>
      </c>
      <c r="C2475" s="2">
        <f t="shared" si="301"/>
        <v>-5.6500000000000217E-2</v>
      </c>
      <c r="D2475" s="2">
        <f t="shared" si="302"/>
        <v>3.9139600000000003</v>
      </c>
      <c r="E2475" s="2">
        <f t="shared" si="304"/>
        <v>3.9026800000000001</v>
      </c>
      <c r="F2475" s="2">
        <f t="shared" si="305"/>
        <v>3.8471950000000006</v>
      </c>
      <c r="G2475" s="2">
        <f t="shared" si="299"/>
        <v>3.7537220000000029</v>
      </c>
      <c r="H2475" s="2">
        <f t="shared" si="303"/>
        <v>3.4899254999999947</v>
      </c>
      <c r="I2475" s="2">
        <f t="array" ref="I2475">SUMPRODUCT(B2459:B2478, (ROW(B2459:B2478)-ROW(B2459)+1)) / (20*21/2)</f>
        <v>3.8834976190476191</v>
      </c>
      <c r="J2475" s="2">
        <f t="shared" si="306"/>
        <v>3.8561737312733189</v>
      </c>
      <c r="K2475" s="2">
        <f t="shared" si="300"/>
        <v>3.7706466682116897</v>
      </c>
    </row>
    <row r="2476" spans="1:11" ht="13.5" x14ac:dyDescent="0.25">
      <c r="A2476" s="3">
        <v>45609</v>
      </c>
      <c r="B2476" s="2">
        <v>3.8555999999999999</v>
      </c>
      <c r="C2476" s="2">
        <f t="shared" si="301"/>
        <v>0</v>
      </c>
      <c r="D2476" s="2">
        <f t="shared" si="302"/>
        <v>3.9045399999999999</v>
      </c>
      <c r="E2476" s="2">
        <f t="shared" si="304"/>
        <v>3.8989099999999999</v>
      </c>
      <c r="F2476" s="2">
        <f t="shared" si="305"/>
        <v>3.8533049999999998</v>
      </c>
      <c r="G2476" s="2">
        <f t="shared" si="299"/>
        <v>3.7576700000000041</v>
      </c>
      <c r="H2476" s="2">
        <f t="shared" si="303"/>
        <v>3.4933994999999953</v>
      </c>
      <c r="I2476" s="2">
        <f t="array" ref="I2476">SUMPRODUCT(B2460:B2479, (ROW(B2460:B2479)-ROW(B2460)+1)) / (20*21/2)</f>
        <v>3.8825523809523812</v>
      </c>
      <c r="J2476" s="2">
        <f t="shared" si="306"/>
        <v>3.8561190901996696</v>
      </c>
      <c r="K2476" s="2">
        <f t="shared" si="300"/>
        <v>3.7739781714190741</v>
      </c>
    </row>
    <row r="2477" spans="1:11" ht="13.5" x14ac:dyDescent="0.25">
      <c r="A2477" s="3">
        <v>45610</v>
      </c>
      <c r="B2477" s="2">
        <v>3.8555999999999999</v>
      </c>
      <c r="C2477" s="2">
        <f t="shared" si="301"/>
        <v>0</v>
      </c>
      <c r="D2477" s="2">
        <f t="shared" si="302"/>
        <v>3.8857200000000001</v>
      </c>
      <c r="E2477" s="2">
        <f t="shared" si="304"/>
        <v>3.89703</v>
      </c>
      <c r="F2477" s="2">
        <f t="shared" si="305"/>
        <v>3.8594149999999994</v>
      </c>
      <c r="G2477" s="2">
        <f t="shared" si="299"/>
        <v>3.7614300000000038</v>
      </c>
      <c r="H2477" s="2">
        <f t="shared" si="303"/>
        <v>3.4970469999999949</v>
      </c>
      <c r="I2477" s="2">
        <f t="array" ref="I2477">SUMPRODUCT(B2461:B2480, (ROW(B2461:B2480)-ROW(B2461)+1)) / (20*21/2)</f>
        <v>3.8810699999999998</v>
      </c>
      <c r="J2477" s="2">
        <f t="shared" si="306"/>
        <v>3.8560696530377965</v>
      </c>
      <c r="K2477" s="2">
        <f t="shared" si="300"/>
        <v>3.7771790274418553</v>
      </c>
    </row>
    <row r="2478" spans="1:11" ht="13.5" x14ac:dyDescent="0.25">
      <c r="A2478" s="3">
        <v>45611</v>
      </c>
      <c r="B2478" s="2">
        <v>3.8555999999999999</v>
      </c>
      <c r="C2478" s="2">
        <f t="shared" si="301"/>
        <v>0</v>
      </c>
      <c r="D2478" s="2">
        <f t="shared" si="302"/>
        <v>3.8668999999999998</v>
      </c>
      <c r="E2478" s="2">
        <f t="shared" si="304"/>
        <v>3.8932600000000002</v>
      </c>
      <c r="F2478" s="2">
        <f t="shared" si="305"/>
        <v>3.8655249999999994</v>
      </c>
      <c r="G2478" s="2">
        <f t="shared" si="299"/>
        <v>3.765190000000004</v>
      </c>
      <c r="H2478" s="2">
        <f t="shared" si="303"/>
        <v>3.5006944999999949</v>
      </c>
      <c r="I2478" s="2">
        <f t="array" ref="I2478">SUMPRODUCT(B2462:B2481, (ROW(B2462:B2481)-ROW(B2462)+1)) / (20*21/2)</f>
        <v>3.8834914285714288</v>
      </c>
      <c r="J2478" s="2">
        <f t="shared" si="306"/>
        <v>3.8560249241770541</v>
      </c>
      <c r="K2478" s="2">
        <f t="shared" si="300"/>
        <v>3.7802543596990379</v>
      </c>
    </row>
    <row r="2479" spans="1:11" ht="13.5" x14ac:dyDescent="0.25">
      <c r="A2479" s="3">
        <v>45614</v>
      </c>
      <c r="B2479" s="2">
        <v>3.8555999999999999</v>
      </c>
      <c r="C2479" s="2">
        <f t="shared" si="301"/>
        <v>0</v>
      </c>
      <c r="D2479" s="2">
        <f t="shared" si="302"/>
        <v>3.8555999999999999</v>
      </c>
      <c r="E2479" s="2">
        <f t="shared" si="304"/>
        <v>3.8894899999999999</v>
      </c>
      <c r="F2479" s="2">
        <f t="shared" si="305"/>
        <v>3.871165</v>
      </c>
      <c r="G2479" s="2">
        <f t="shared" si="299"/>
        <v>3.7689500000000038</v>
      </c>
      <c r="H2479" s="2">
        <f t="shared" si="303"/>
        <v>3.5042114999999949</v>
      </c>
      <c r="I2479" s="2">
        <f t="array" ref="I2479">SUMPRODUCT(B2463:B2482, (ROW(B2463:B2482)-ROW(B2463)+1)) / (20*21/2)</f>
        <v>3.8807552380952384</v>
      </c>
      <c r="J2479" s="2">
        <f t="shared" si="306"/>
        <v>3.8559844552078109</v>
      </c>
      <c r="K2479" s="2">
        <f t="shared" si="300"/>
        <v>3.7832090906912326</v>
      </c>
    </row>
    <row r="2480" spans="1:11" ht="13.5" x14ac:dyDescent="0.25">
      <c r="A2480" s="3">
        <v>45615</v>
      </c>
      <c r="B2480" s="2">
        <v>3.8555999999999999</v>
      </c>
      <c r="C2480" s="2">
        <f t="shared" si="301"/>
        <v>0</v>
      </c>
      <c r="D2480" s="2">
        <f t="shared" si="302"/>
        <v>3.8555999999999999</v>
      </c>
      <c r="E2480" s="2">
        <f t="shared" si="304"/>
        <v>3.8847800000000001</v>
      </c>
      <c r="F2480" s="2">
        <f t="shared" si="305"/>
        <v>3.877275</v>
      </c>
      <c r="G2480" s="2">
        <f t="shared" si="299"/>
        <v>3.7736520000000038</v>
      </c>
      <c r="H2480" s="2">
        <f t="shared" si="303"/>
        <v>3.5077719999999948</v>
      </c>
      <c r="I2480" s="2">
        <f t="array" ref="I2480">SUMPRODUCT(B2464:B2483, (ROW(B2464:B2483)-ROW(B2464)+1)) / (20*21/2)</f>
        <v>3.8777952380952381</v>
      </c>
      <c r="J2480" s="2">
        <f t="shared" si="306"/>
        <v>3.8559478404261145</v>
      </c>
      <c r="K2480" s="2">
        <f t="shared" si="300"/>
        <v>3.7860479498798121</v>
      </c>
    </row>
    <row r="2481" spans="1:11" ht="13.5" x14ac:dyDescent="0.25">
      <c r="A2481" s="3">
        <v>45616</v>
      </c>
      <c r="B2481" s="2">
        <v>3.9026999999999998</v>
      </c>
      <c r="C2481" s="2">
        <f t="shared" si="301"/>
        <v>4.709999999999992E-2</v>
      </c>
      <c r="D2481" s="2">
        <f t="shared" si="302"/>
        <v>3.8650199999999999</v>
      </c>
      <c r="E2481" s="2">
        <f t="shared" si="304"/>
        <v>3.8847800000000001</v>
      </c>
      <c r="F2481" s="2">
        <f t="shared" si="305"/>
        <v>3.8843299999999998</v>
      </c>
      <c r="G2481" s="2">
        <f t="shared" si="299"/>
        <v>3.7783540000000033</v>
      </c>
      <c r="H2481" s="2">
        <f t="shared" si="303"/>
        <v>3.5115679999999947</v>
      </c>
      <c r="I2481" s="2">
        <f t="array" ref="I2481">SUMPRODUCT(B2465:B2484, (ROW(B2465:B2484)-ROW(B2465)+1)) / (20*21/2)</f>
        <v>3.8750147619047621</v>
      </c>
      <c r="J2481" s="2">
        <f t="shared" si="306"/>
        <v>3.8604004270521988</v>
      </c>
      <c r="K2481" s="2">
        <f t="shared" si="300"/>
        <v>3.7906225400806042</v>
      </c>
    </row>
    <row r="2482" spans="1:11" ht="13.5" x14ac:dyDescent="0.25">
      <c r="A2482" s="3">
        <v>45617</v>
      </c>
      <c r="B2482" s="2">
        <v>3.8555999999999999</v>
      </c>
      <c r="C2482" s="2">
        <f t="shared" si="301"/>
        <v>-4.709999999999992E-2</v>
      </c>
      <c r="D2482" s="2">
        <f t="shared" si="302"/>
        <v>3.8650199999999999</v>
      </c>
      <c r="E2482" s="2">
        <f t="shared" si="304"/>
        <v>3.8753700000000002</v>
      </c>
      <c r="F2482" s="2">
        <f t="shared" si="305"/>
        <v>3.8866799999999997</v>
      </c>
      <c r="G2482" s="2">
        <f t="shared" ref="G2482:G2545" si="307">AVERAGE(B2433:B2482)</f>
        <v>3.7821140000000031</v>
      </c>
      <c r="H2482" s="2">
        <f t="shared" si="303"/>
        <v>3.5151284999999945</v>
      </c>
      <c r="I2482" s="2">
        <f t="array" ref="I2482">SUMPRODUCT(B2466:B2485, (ROW(B2466:B2485)-ROW(B2466)+1)) / (20*21/2)</f>
        <v>3.8724138095238096</v>
      </c>
      <c r="J2482" s="2">
        <f t="shared" si="306"/>
        <v>3.8599432435234178</v>
      </c>
      <c r="K2482" s="2">
        <f t="shared" si="300"/>
        <v>3.7931706757637178</v>
      </c>
    </row>
    <row r="2483" spans="1:11" ht="13.5" x14ac:dyDescent="0.25">
      <c r="A2483" s="3">
        <v>45618</v>
      </c>
      <c r="B2483" s="2">
        <v>3.8555999999999999</v>
      </c>
      <c r="C2483" s="2">
        <f t="shared" si="301"/>
        <v>0</v>
      </c>
      <c r="D2483" s="2">
        <f t="shared" si="302"/>
        <v>3.8650199999999999</v>
      </c>
      <c r="E2483" s="2">
        <f t="shared" si="304"/>
        <v>3.8659599999999998</v>
      </c>
      <c r="F2483" s="2">
        <f t="shared" si="305"/>
        <v>3.8847950000000004</v>
      </c>
      <c r="G2483" s="2">
        <f t="shared" si="307"/>
        <v>3.7860620000000034</v>
      </c>
      <c r="H2483" s="2">
        <f t="shared" si="303"/>
        <v>3.5186454999999945</v>
      </c>
      <c r="I2483" s="2">
        <f t="array" ref="I2483">SUMPRODUCT(B2467:B2486, (ROW(B2467:B2486)-ROW(B2467)+1)) / (20*21/2)</f>
        <v>3.8744333333333332</v>
      </c>
      <c r="J2483" s="2">
        <f t="shared" si="306"/>
        <v>3.8595296012830924</v>
      </c>
      <c r="K2483" s="2">
        <f t="shared" ref="K2483:K2546" si="308">$K$4*B2483+(1-$K$4)*K2482</f>
        <v>3.7956188845572978</v>
      </c>
    </row>
    <row r="2484" spans="1:11" ht="13.5" x14ac:dyDescent="0.25">
      <c r="A2484" s="3">
        <v>45621</v>
      </c>
      <c r="B2484" s="2">
        <v>3.8555999999999999</v>
      </c>
      <c r="C2484" s="2">
        <f t="shared" si="301"/>
        <v>0</v>
      </c>
      <c r="D2484" s="2">
        <f t="shared" si="302"/>
        <v>3.8650199999999999</v>
      </c>
      <c r="E2484" s="2">
        <f t="shared" si="304"/>
        <v>3.8603099999999997</v>
      </c>
      <c r="F2484" s="2">
        <f t="shared" si="305"/>
        <v>3.8829100000000003</v>
      </c>
      <c r="G2484" s="2">
        <f t="shared" si="307"/>
        <v>3.7900100000000032</v>
      </c>
      <c r="H2484" s="2">
        <f t="shared" si="303"/>
        <v>3.522162499999995</v>
      </c>
      <c r="I2484" s="2">
        <f t="array" ref="I2484">SUMPRODUCT(B2468:B2487, (ROW(B2468:B2487)-ROW(B2468)+1)) / (20*21/2)</f>
        <v>3.8764080952380953</v>
      </c>
      <c r="J2484" s="2">
        <f t="shared" si="306"/>
        <v>3.8591553535418455</v>
      </c>
      <c r="K2484" s="2">
        <f t="shared" si="308"/>
        <v>3.7979710851628941</v>
      </c>
    </row>
    <row r="2485" spans="1:11" ht="13.5" x14ac:dyDescent="0.25">
      <c r="A2485" s="3">
        <v>45622</v>
      </c>
      <c r="B2485" s="2">
        <v>3.8555999999999999</v>
      </c>
      <c r="C2485" s="2">
        <f t="shared" si="301"/>
        <v>0</v>
      </c>
      <c r="D2485" s="2">
        <f t="shared" si="302"/>
        <v>3.8650199999999999</v>
      </c>
      <c r="E2485" s="2">
        <f t="shared" si="304"/>
        <v>3.8603099999999997</v>
      </c>
      <c r="F2485" s="2">
        <f t="shared" si="305"/>
        <v>3.8814950000000001</v>
      </c>
      <c r="G2485" s="2">
        <f t="shared" si="307"/>
        <v>3.7939580000000031</v>
      </c>
      <c r="H2485" s="2">
        <f t="shared" si="303"/>
        <v>3.5256364999999947</v>
      </c>
      <c r="I2485" s="2">
        <f t="array" ref="I2485">SUMPRODUCT(B2469:B2488, (ROW(B2469:B2488)-ROW(B2469)+1)) / (20*21/2)</f>
        <v>3.8827242857142861</v>
      </c>
      <c r="J2485" s="2">
        <f t="shared" si="306"/>
        <v>3.8588167484426221</v>
      </c>
      <c r="K2485" s="2">
        <f t="shared" si="308"/>
        <v>3.8002310426074866</v>
      </c>
    </row>
    <row r="2486" spans="1:11" ht="13.5" x14ac:dyDescent="0.25">
      <c r="A2486" s="3">
        <v>45623</v>
      </c>
      <c r="B2486" s="2">
        <v>3.9026999999999998</v>
      </c>
      <c r="C2486" s="2">
        <f t="shared" si="301"/>
        <v>4.709999999999992E-2</v>
      </c>
      <c r="D2486" s="2">
        <f t="shared" si="302"/>
        <v>3.8650199999999999</v>
      </c>
      <c r="E2486" s="2">
        <f t="shared" si="304"/>
        <v>3.8650199999999999</v>
      </c>
      <c r="F2486" s="2">
        <f t="shared" si="305"/>
        <v>3.8819650000000001</v>
      </c>
      <c r="G2486" s="2">
        <f t="shared" si="307"/>
        <v>3.7994140000000027</v>
      </c>
      <c r="H2486" s="2">
        <f t="shared" si="303"/>
        <v>3.5295194999999948</v>
      </c>
      <c r="I2486" s="2">
        <f t="array" ref="I2486">SUMPRODUCT(B2470:B2489, (ROW(B2470:B2489)-ROW(B2470)+1)) / (20*21/2)</f>
        <v>3.8887719047619047</v>
      </c>
      <c r="J2486" s="2">
        <f t="shared" si="306"/>
        <v>3.8629961057338011</v>
      </c>
      <c r="K2486" s="2">
        <f t="shared" si="308"/>
        <v>3.8042494330934677</v>
      </c>
    </row>
    <row r="2487" spans="1:11" ht="13.5" x14ac:dyDescent="0.25">
      <c r="A2487" s="3">
        <v>45624</v>
      </c>
      <c r="B2487" s="2">
        <v>3.9026999999999998</v>
      </c>
      <c r="C2487" s="2">
        <f t="shared" si="301"/>
        <v>0</v>
      </c>
      <c r="D2487" s="2">
        <f t="shared" si="302"/>
        <v>3.8744399999999999</v>
      </c>
      <c r="E2487" s="2">
        <f t="shared" si="304"/>
        <v>3.8697299999999997</v>
      </c>
      <c r="F2487" s="2">
        <f t="shared" si="305"/>
        <v>3.8833800000000003</v>
      </c>
      <c r="G2487" s="2">
        <f t="shared" si="307"/>
        <v>3.8043040000000032</v>
      </c>
      <c r="H2487" s="2">
        <f t="shared" si="303"/>
        <v>3.5334024999999945</v>
      </c>
      <c r="I2487" s="2">
        <f t="array" ref="I2487">SUMPRODUCT(B2471:B2490, (ROW(B2471:B2490)-ROW(B2471)+1)) / (20*21/2)</f>
        <v>3.8900747619047626</v>
      </c>
      <c r="J2487" s="2">
        <f t="shared" si="306"/>
        <v>3.8667774289972487</v>
      </c>
      <c r="K2487" s="2">
        <f t="shared" si="308"/>
        <v>3.8081102396388222</v>
      </c>
    </row>
    <row r="2488" spans="1:11" ht="13.5" x14ac:dyDescent="0.25">
      <c r="A2488" s="3">
        <v>45625</v>
      </c>
      <c r="B2488" s="2">
        <v>3.9497</v>
      </c>
      <c r="C2488" s="2">
        <f t="shared" si="301"/>
        <v>4.7000000000000153E-2</v>
      </c>
      <c r="D2488" s="2">
        <f t="shared" si="302"/>
        <v>3.8932599999999993</v>
      </c>
      <c r="E2488" s="2">
        <f t="shared" si="304"/>
        <v>3.8791399999999996</v>
      </c>
      <c r="F2488" s="2">
        <f t="shared" si="305"/>
        <v>3.886200000000001</v>
      </c>
      <c r="G2488" s="2">
        <f t="shared" si="307"/>
        <v>3.8101340000000032</v>
      </c>
      <c r="H2488" s="2">
        <f t="shared" si="303"/>
        <v>3.5375204999999954</v>
      </c>
      <c r="I2488" s="2">
        <f t="array" ref="I2488">SUMPRODUCT(B2472:B2491, (ROW(B2472:B2491)-ROW(B2472)+1)) / (20*21/2)</f>
        <v>3.8913776190476193</v>
      </c>
      <c r="J2488" s="2">
        <f t="shared" si="306"/>
        <v>3.8746748167117966</v>
      </c>
      <c r="K2488" s="2">
        <f t="shared" si="308"/>
        <v>3.8136627792608291</v>
      </c>
    </row>
    <row r="2489" spans="1:11" ht="13.5" x14ac:dyDescent="0.25">
      <c r="A2489" s="3">
        <v>45628</v>
      </c>
      <c r="B2489" s="2">
        <v>3.9497</v>
      </c>
      <c r="C2489" s="2">
        <f t="shared" si="301"/>
        <v>0</v>
      </c>
      <c r="D2489" s="2">
        <f t="shared" si="302"/>
        <v>3.9120800000000004</v>
      </c>
      <c r="E2489" s="2">
        <f t="shared" si="304"/>
        <v>3.88855</v>
      </c>
      <c r="F2489" s="2">
        <f t="shared" si="305"/>
        <v>3.8890200000000008</v>
      </c>
      <c r="G2489" s="2">
        <f t="shared" si="307"/>
        <v>3.8157760000000032</v>
      </c>
      <c r="H2489" s="2">
        <f t="shared" si="303"/>
        <v>3.5412909999999953</v>
      </c>
      <c r="I2489" s="2">
        <f t="array" ref="I2489">SUMPRODUCT(B2473:B2492, (ROW(B2473:B2492)-ROW(B2473)+1)) / (20*21/2)</f>
        <v>3.8926804761904763</v>
      </c>
      <c r="J2489" s="2">
        <f t="shared" si="306"/>
        <v>3.881820072263054</v>
      </c>
      <c r="K2489" s="2">
        <f t="shared" si="308"/>
        <v>3.8189975722309928</v>
      </c>
    </row>
    <row r="2490" spans="1:11" ht="13.5" x14ac:dyDescent="0.25">
      <c r="A2490" s="3">
        <v>45629</v>
      </c>
      <c r="B2490" s="2">
        <v>3.9026999999999998</v>
      </c>
      <c r="C2490" s="2">
        <f t="shared" si="301"/>
        <v>-4.7000000000000153E-2</v>
      </c>
      <c r="D2490" s="2">
        <f t="shared" si="302"/>
        <v>3.9214999999999995</v>
      </c>
      <c r="E2490" s="2">
        <f t="shared" si="304"/>
        <v>3.8932600000000002</v>
      </c>
      <c r="F2490" s="2">
        <f t="shared" si="305"/>
        <v>3.8890200000000013</v>
      </c>
      <c r="G2490" s="2">
        <f t="shared" si="307"/>
        <v>3.8201020000000034</v>
      </c>
      <c r="H2490" s="2">
        <f t="shared" si="303"/>
        <v>3.5448699999999955</v>
      </c>
      <c r="I2490" s="2">
        <f t="array" ref="I2490">SUMPRODUCT(B2474:B2493, (ROW(B2474:B2493)-ROW(B2474)+1)) / (20*21/2)</f>
        <v>3.9031595238095238</v>
      </c>
      <c r="J2490" s="2">
        <f t="shared" si="306"/>
        <v>3.8838086368094298</v>
      </c>
      <c r="K2490" s="2">
        <f t="shared" si="308"/>
        <v>3.8222800203787974</v>
      </c>
    </row>
    <row r="2491" spans="1:11" ht="13.5" x14ac:dyDescent="0.25">
      <c r="A2491" s="3">
        <v>45630</v>
      </c>
      <c r="B2491" s="2">
        <v>3.9026999999999998</v>
      </c>
      <c r="C2491" s="2">
        <f t="shared" si="301"/>
        <v>0</v>
      </c>
      <c r="D2491" s="2">
        <f t="shared" si="302"/>
        <v>3.9214999999999995</v>
      </c>
      <c r="E2491" s="2">
        <f t="shared" si="304"/>
        <v>3.8932600000000002</v>
      </c>
      <c r="F2491" s="2">
        <f t="shared" si="305"/>
        <v>3.8890200000000008</v>
      </c>
      <c r="G2491" s="2">
        <f t="shared" si="307"/>
        <v>3.8244280000000028</v>
      </c>
      <c r="H2491" s="2">
        <f t="shared" si="303"/>
        <v>3.5484489999999953</v>
      </c>
      <c r="I2491" s="2">
        <f t="array" ref="I2491">SUMPRODUCT(B2475:B2494, (ROW(B2475:B2494)-ROW(B2475)+1)) / (20*21/2)</f>
        <v>3.907148095238095</v>
      </c>
      <c r="J2491" s="2">
        <f t="shared" si="306"/>
        <v>3.8856078142561508</v>
      </c>
      <c r="K2491" s="2">
        <f t="shared" si="308"/>
        <v>3.8254337450698253</v>
      </c>
    </row>
    <row r="2492" spans="1:11" ht="13.5" x14ac:dyDescent="0.25">
      <c r="A2492" s="3">
        <v>45631</v>
      </c>
      <c r="B2492" s="2">
        <v>3.9026999999999998</v>
      </c>
      <c r="C2492" s="2">
        <f t="shared" si="301"/>
        <v>0</v>
      </c>
      <c r="D2492" s="2">
        <f t="shared" si="302"/>
        <v>3.9214999999999995</v>
      </c>
      <c r="E2492" s="2">
        <f t="shared" si="304"/>
        <v>3.8979699999999999</v>
      </c>
      <c r="F2492" s="2">
        <f t="shared" si="305"/>
        <v>3.8866700000000001</v>
      </c>
      <c r="G2492" s="2">
        <f t="shared" si="307"/>
        <v>3.8287540000000031</v>
      </c>
      <c r="H2492" s="2">
        <f t="shared" si="303"/>
        <v>3.551289999999995</v>
      </c>
      <c r="I2492" s="2">
        <f t="array" ref="I2492">SUMPRODUCT(B2476:B2495, (ROW(B2476:B2495)-ROW(B2476)+1)) / (20*21/2)</f>
        <v>3.9110471428571425</v>
      </c>
      <c r="J2492" s="2">
        <f t="shared" si="306"/>
        <v>3.887235641469851</v>
      </c>
      <c r="K2492" s="2">
        <f t="shared" si="308"/>
        <v>3.8284637942827735</v>
      </c>
    </row>
    <row r="2493" spans="1:11" ht="13.5" x14ac:dyDescent="0.25">
      <c r="A2493" s="3">
        <v>45632</v>
      </c>
      <c r="B2493" s="2">
        <v>3.9967000000000001</v>
      </c>
      <c r="C2493" s="2">
        <f t="shared" si="301"/>
        <v>9.4000000000000306E-2</v>
      </c>
      <c r="D2493" s="2">
        <f t="shared" si="302"/>
        <v>3.9308999999999998</v>
      </c>
      <c r="E2493" s="2">
        <f t="shared" si="304"/>
        <v>3.9120799999999996</v>
      </c>
      <c r="F2493" s="2">
        <f t="shared" si="305"/>
        <v>3.8890199999999999</v>
      </c>
      <c r="G2493" s="2">
        <f t="shared" si="307"/>
        <v>3.8349600000000028</v>
      </c>
      <c r="H2493" s="2">
        <f t="shared" si="303"/>
        <v>3.5546444999999949</v>
      </c>
      <c r="I2493" s="2">
        <f t="array" ref="I2493">SUMPRODUCT(B2477:B2496, (ROW(B2477:B2496)-ROW(B2477)+1)) / (20*21/2)</f>
        <v>3.9119019047619044</v>
      </c>
      <c r="J2493" s="2">
        <f t="shared" si="306"/>
        <v>3.8976608184727226</v>
      </c>
      <c r="K2493" s="2">
        <f t="shared" si="308"/>
        <v>3.8350612925461944</v>
      </c>
    </row>
    <row r="2494" spans="1:11" ht="13.5" x14ac:dyDescent="0.25">
      <c r="A2494" s="3">
        <v>45635</v>
      </c>
      <c r="B2494" s="2">
        <v>3.9308999999999998</v>
      </c>
      <c r="C2494" s="2">
        <f t="shared" si="301"/>
        <v>-6.5800000000000303E-2</v>
      </c>
      <c r="D2494" s="2">
        <f t="shared" si="302"/>
        <v>3.9271400000000001</v>
      </c>
      <c r="E2494" s="2">
        <f t="shared" si="304"/>
        <v>3.91961</v>
      </c>
      <c r="F2494" s="2">
        <f t="shared" si="305"/>
        <v>3.8899599999999999</v>
      </c>
      <c r="G2494" s="2">
        <f t="shared" si="307"/>
        <v>3.840226000000003</v>
      </c>
      <c r="H2494" s="2">
        <f t="shared" si="303"/>
        <v>3.5577129999999948</v>
      </c>
      <c r="I2494" s="2">
        <f t="array" ref="I2494">SUMPRODUCT(B2478:B2497, (ROW(B2478:B2497)-ROW(B2478)+1)) / (20*21/2)</f>
        <v>3.9205895238095239</v>
      </c>
      <c r="J2494" s="2">
        <f t="shared" si="306"/>
        <v>3.9008264548086538</v>
      </c>
      <c r="K2494" s="2">
        <f t="shared" si="308"/>
        <v>3.8388196732306574</v>
      </c>
    </row>
    <row r="2495" spans="1:11" ht="13.5" x14ac:dyDescent="0.25">
      <c r="A2495" s="3">
        <v>45636</v>
      </c>
      <c r="B2495" s="2">
        <v>3.9308999999999998</v>
      </c>
      <c r="C2495" s="2">
        <f t="shared" si="301"/>
        <v>0</v>
      </c>
      <c r="D2495" s="2">
        <f t="shared" si="302"/>
        <v>3.9327799999999997</v>
      </c>
      <c r="E2495" s="2">
        <f t="shared" si="304"/>
        <v>3.9271400000000001</v>
      </c>
      <c r="F2495" s="2">
        <f t="shared" si="305"/>
        <v>3.8937249999999999</v>
      </c>
      <c r="G2495" s="2">
        <f t="shared" si="307"/>
        <v>3.8454920000000019</v>
      </c>
      <c r="H2495" s="2">
        <f t="shared" si="303"/>
        <v>3.5608249999999946</v>
      </c>
      <c r="I2495" s="2">
        <f t="array" ref="I2495">SUMPRODUCT(B2479:B2498, (ROW(B2479:B2498)-ROW(B2479)+1)) / (20*21/2)</f>
        <v>3.9241738095238099</v>
      </c>
      <c r="J2495" s="2">
        <f t="shared" si="306"/>
        <v>3.9036906019697342</v>
      </c>
      <c r="K2495" s="2">
        <f t="shared" si="308"/>
        <v>3.842430666437298</v>
      </c>
    </row>
    <row r="2496" spans="1:11" ht="13.5" x14ac:dyDescent="0.25">
      <c r="A2496" s="3">
        <v>45637</v>
      </c>
      <c r="B2496" s="2">
        <v>3.9026999999999998</v>
      </c>
      <c r="C2496" s="2">
        <f t="shared" si="301"/>
        <v>-2.8200000000000003E-2</v>
      </c>
      <c r="D2496" s="2">
        <f t="shared" si="302"/>
        <v>3.9327799999999997</v>
      </c>
      <c r="E2496" s="2">
        <f t="shared" si="304"/>
        <v>3.9271400000000001</v>
      </c>
      <c r="F2496" s="2">
        <f t="shared" si="305"/>
        <v>3.89608</v>
      </c>
      <c r="G2496" s="2">
        <f t="shared" si="307"/>
        <v>3.8473740000000021</v>
      </c>
      <c r="H2496" s="2">
        <f t="shared" si="303"/>
        <v>3.5638394999999945</v>
      </c>
      <c r="I2496" s="2">
        <f t="array" ref="I2496">SUMPRODUCT(B2480:B2499, (ROW(B2480:B2499)-ROW(B2480)+1)) / (20*21/2)</f>
        <v>3.9282500000000002</v>
      </c>
      <c r="J2496" s="2">
        <f t="shared" si="306"/>
        <v>3.9035962589249977</v>
      </c>
      <c r="K2496" s="2">
        <f t="shared" si="308"/>
        <v>3.8447941697142669</v>
      </c>
    </row>
    <row r="2497" spans="1:11" ht="13.5" x14ac:dyDescent="0.25">
      <c r="A2497" s="3">
        <v>45638</v>
      </c>
      <c r="B2497" s="2">
        <v>3.9872999999999998</v>
      </c>
      <c r="C2497" s="2">
        <f t="shared" si="301"/>
        <v>8.4600000000000009E-2</v>
      </c>
      <c r="D2497" s="2">
        <f t="shared" si="302"/>
        <v>3.9497</v>
      </c>
      <c r="E2497" s="2">
        <f t="shared" si="304"/>
        <v>3.9356</v>
      </c>
      <c r="F2497" s="2">
        <f t="shared" si="305"/>
        <v>3.9026649999999998</v>
      </c>
      <c r="G2497" s="2">
        <f t="shared" si="307"/>
        <v>3.851888000000002</v>
      </c>
      <c r="H2497" s="2">
        <f t="shared" si="303"/>
        <v>3.5672769999999945</v>
      </c>
      <c r="I2497" s="2">
        <f t="array" ref="I2497">SUMPRODUCT(B2481:B2500, (ROW(B2481:B2500)-ROW(B2481)+1)) / (20*21/2)</f>
        <v>3.9318780952380958</v>
      </c>
      <c r="J2497" s="2">
        <f t="shared" si="306"/>
        <v>3.9115680437892837</v>
      </c>
      <c r="K2497" s="2">
        <f t="shared" si="308"/>
        <v>3.8503826336470408</v>
      </c>
    </row>
    <row r="2498" spans="1:11" ht="13.5" x14ac:dyDescent="0.25">
      <c r="A2498" s="3">
        <v>45639</v>
      </c>
      <c r="B2498" s="2">
        <v>3.9403000000000001</v>
      </c>
      <c r="C2498" s="2">
        <f t="shared" si="301"/>
        <v>-4.6999999999999709E-2</v>
      </c>
      <c r="D2498" s="2">
        <f t="shared" si="302"/>
        <v>3.9384199999999998</v>
      </c>
      <c r="E2498" s="2">
        <f t="shared" si="304"/>
        <v>3.93466</v>
      </c>
      <c r="F2498" s="2">
        <f t="shared" si="305"/>
        <v>3.9068999999999994</v>
      </c>
      <c r="G2498" s="2">
        <f t="shared" si="307"/>
        <v>3.8556500000000016</v>
      </c>
      <c r="H2498" s="2">
        <f t="shared" si="303"/>
        <v>3.5704359999999946</v>
      </c>
      <c r="I2498" s="2">
        <f t="array" ref="I2498">SUMPRODUCT(B2482:B2501, (ROW(B2482:B2501)-ROW(B2482)+1)) / (20*21/2)</f>
        <v>3.9350580952380954</v>
      </c>
      <c r="J2498" s="2">
        <f t="shared" si="306"/>
        <v>3.9143044205712565</v>
      </c>
      <c r="K2498" s="2">
        <f t="shared" si="308"/>
        <v>3.8539088048765686</v>
      </c>
    </row>
    <row r="2499" spans="1:11" ht="13.5" x14ac:dyDescent="0.25">
      <c r="A2499" s="3">
        <v>45642</v>
      </c>
      <c r="B2499" s="2">
        <v>3.9497</v>
      </c>
      <c r="C2499" s="2">
        <f t="shared" si="301"/>
        <v>9.3999999999998529E-3</v>
      </c>
      <c r="D2499" s="2">
        <f t="shared" si="302"/>
        <v>3.9421800000000005</v>
      </c>
      <c r="E2499" s="2">
        <f t="shared" si="304"/>
        <v>3.93466</v>
      </c>
      <c r="F2499" s="2">
        <f t="shared" si="305"/>
        <v>3.9116050000000002</v>
      </c>
      <c r="G2499" s="2">
        <f t="shared" si="307"/>
        <v>3.8599760000000014</v>
      </c>
      <c r="H2499" s="2">
        <f t="shared" si="303"/>
        <v>3.5736854999999945</v>
      </c>
      <c r="I2499" s="2">
        <f t="array" ref="I2499">SUMPRODUCT(B2483:B2502, (ROW(B2483:B2502)-ROW(B2483)+1)) / (20*21/2)</f>
        <v>3.9353285714285717</v>
      </c>
      <c r="J2499" s="2">
        <f t="shared" si="306"/>
        <v>3.9176754281358988</v>
      </c>
      <c r="K2499" s="2">
        <f t="shared" si="308"/>
        <v>3.8576653223323896</v>
      </c>
    </row>
    <row r="2500" spans="1:11" ht="13.5" x14ac:dyDescent="0.25">
      <c r="A2500" s="3">
        <v>45644</v>
      </c>
      <c r="B2500" s="2">
        <v>3.9497</v>
      </c>
      <c r="C2500" s="2">
        <f t="shared" ref="C2500:C2563" si="309">B2500-B2499</f>
        <v>0</v>
      </c>
      <c r="D2500" s="2">
        <f t="shared" si="302"/>
        <v>3.9459400000000002</v>
      </c>
      <c r="E2500" s="2">
        <f t="shared" si="304"/>
        <v>3.9393599999999998</v>
      </c>
      <c r="F2500" s="2">
        <f t="shared" si="305"/>
        <v>3.9163100000000002</v>
      </c>
      <c r="G2500" s="2">
        <f t="shared" si="307"/>
        <v>3.8643020000000012</v>
      </c>
      <c r="H2500" s="2">
        <f t="shared" si="303"/>
        <v>3.5768914999999941</v>
      </c>
      <c r="I2500" s="2">
        <f t="array" ref="I2500">SUMPRODUCT(B2484:B2503, (ROW(B2484:B2503)-ROW(B2484)+1)) / (20*21/2)</f>
        <v>3.9379709523809527</v>
      </c>
      <c r="J2500" s="2">
        <f t="shared" si="306"/>
        <v>3.9207253873610513</v>
      </c>
      <c r="K2500" s="2">
        <f t="shared" si="308"/>
        <v>3.8612745253781782</v>
      </c>
    </row>
    <row r="2501" spans="1:11" ht="13.5" x14ac:dyDescent="0.25">
      <c r="A2501" s="3">
        <v>45645</v>
      </c>
      <c r="B2501" s="2">
        <v>3.9497</v>
      </c>
      <c r="C2501" s="2">
        <f t="shared" si="309"/>
        <v>0</v>
      </c>
      <c r="D2501" s="2">
        <f t="shared" si="302"/>
        <v>3.9553399999999996</v>
      </c>
      <c r="E2501" s="2">
        <f t="shared" si="304"/>
        <v>3.9440599999999995</v>
      </c>
      <c r="F2501" s="2">
        <f t="shared" si="305"/>
        <v>3.9186600000000014</v>
      </c>
      <c r="G2501" s="2">
        <f t="shared" si="307"/>
        <v>3.8686280000000011</v>
      </c>
      <c r="H2501" s="2">
        <f t="shared" si="303"/>
        <v>3.5801409999999949</v>
      </c>
      <c r="I2501" s="2">
        <f t="array" ref="I2501">SUMPRODUCT(B2485:B2504, (ROW(B2485:B2504)-ROW(B2485)+1)) / (20*21/2)</f>
        <v>3.9401652380952381</v>
      </c>
      <c r="J2501" s="2">
        <f t="shared" si="306"/>
        <v>3.9234848742790462</v>
      </c>
      <c r="K2501" s="2">
        <f t="shared" si="308"/>
        <v>3.864742191049622</v>
      </c>
    </row>
    <row r="2502" spans="1:11" ht="13.5" x14ac:dyDescent="0.25">
      <c r="A2502" s="3">
        <v>45646</v>
      </c>
      <c r="B2502" s="2">
        <v>3.9215</v>
      </c>
      <c r="C2502" s="2">
        <f t="shared" si="309"/>
        <v>-2.8200000000000003E-2</v>
      </c>
      <c r="D2502" s="2">
        <f t="shared" ref="D2502:D2565" si="310">AVERAGE(B2498:B2502)</f>
        <v>3.9421800000000005</v>
      </c>
      <c r="E2502" s="2">
        <f t="shared" si="304"/>
        <v>3.9459400000000002</v>
      </c>
      <c r="F2502" s="2">
        <f t="shared" si="305"/>
        <v>3.9219550000000005</v>
      </c>
      <c r="G2502" s="2">
        <f t="shared" si="307"/>
        <v>3.8723900000000016</v>
      </c>
      <c r="H2502" s="2">
        <f t="shared" si="303"/>
        <v>3.5832929999999954</v>
      </c>
      <c r="I2502" s="2">
        <f t="array" ref="I2502">SUMPRODUCT(B2486:B2505, (ROW(B2486:B2505)-ROW(B2486)+1)) / (20*21/2)</f>
        <v>3.9419114285714283</v>
      </c>
      <c r="J2502" s="2">
        <f t="shared" si="306"/>
        <v>3.9232958386334227</v>
      </c>
      <c r="K2502" s="2">
        <f t="shared" si="308"/>
        <v>3.866967987479049</v>
      </c>
    </row>
    <row r="2503" spans="1:11" ht="13.5" x14ac:dyDescent="0.25">
      <c r="A2503" s="3">
        <v>45649</v>
      </c>
      <c r="B2503" s="2">
        <v>3.9497</v>
      </c>
      <c r="C2503" s="2">
        <f t="shared" si="309"/>
        <v>2.8200000000000003E-2</v>
      </c>
      <c r="D2503" s="2">
        <f t="shared" si="310"/>
        <v>3.9440600000000003</v>
      </c>
      <c r="E2503" s="2">
        <f t="shared" si="304"/>
        <v>3.9412399999999996</v>
      </c>
      <c r="F2503" s="2">
        <f t="shared" si="305"/>
        <v>3.9266599999999996</v>
      </c>
      <c r="G2503" s="2">
        <f t="shared" si="307"/>
        <v>3.8767160000000014</v>
      </c>
      <c r="H2503" s="2">
        <f t="shared" si="303"/>
        <v>3.5867594999999954</v>
      </c>
      <c r="I2503" s="2">
        <f t="array" ref="I2503">SUMPRODUCT(B2487:B2506, (ROW(B2487:B2506)-ROW(B2487)+1)) / (20*21/2)</f>
        <v>3.9441047619047618</v>
      </c>
      <c r="J2503" s="2">
        <f t="shared" si="306"/>
        <v>3.9258105206683349</v>
      </c>
      <c r="K2503" s="2">
        <f t="shared" si="308"/>
        <v>3.8702123801269295</v>
      </c>
    </row>
    <row r="2504" spans="1:11" ht="13.5" x14ac:dyDescent="0.25">
      <c r="A2504" s="3">
        <v>45650</v>
      </c>
      <c r="B2504" s="2">
        <v>3.9497</v>
      </c>
      <c r="C2504" s="2">
        <f t="shared" si="309"/>
        <v>0</v>
      </c>
      <c r="D2504" s="2">
        <f t="shared" si="310"/>
        <v>3.9440600000000003</v>
      </c>
      <c r="E2504" s="2">
        <f t="shared" si="304"/>
        <v>3.9431200000000004</v>
      </c>
      <c r="F2504" s="2">
        <f t="shared" si="305"/>
        <v>3.9313649999999996</v>
      </c>
      <c r="G2504" s="2">
        <f t="shared" si="307"/>
        <v>3.8810420000000017</v>
      </c>
      <c r="H2504" s="2">
        <f t="shared" si="303"/>
        <v>3.589835499999996</v>
      </c>
      <c r="I2504" s="2">
        <f t="array" ref="I2504">SUMPRODUCT(B2488:B2507, (ROW(B2488:B2507)-ROW(B2488)+1)) / (20*21/2)</f>
        <v>3.946924761904762</v>
      </c>
      <c r="J2504" s="2">
        <f t="shared" si="306"/>
        <v>3.9280857091761123</v>
      </c>
      <c r="K2504" s="2">
        <f t="shared" si="308"/>
        <v>3.8733295416905791</v>
      </c>
    </row>
    <row r="2505" spans="1:11" ht="13.5" x14ac:dyDescent="0.25">
      <c r="A2505" s="3">
        <v>45651</v>
      </c>
      <c r="B2505" s="2">
        <v>3.9497</v>
      </c>
      <c r="C2505" s="2">
        <f t="shared" si="309"/>
        <v>0</v>
      </c>
      <c r="D2505" s="2">
        <f t="shared" si="310"/>
        <v>3.9440600000000003</v>
      </c>
      <c r="E2505" s="2">
        <f t="shared" si="304"/>
        <v>3.9450000000000003</v>
      </c>
      <c r="F2505" s="2">
        <f t="shared" si="305"/>
        <v>3.9360700000000008</v>
      </c>
      <c r="G2505" s="2">
        <f t="shared" si="307"/>
        <v>3.8853680000000019</v>
      </c>
      <c r="H2505" s="2">
        <f t="shared" si="303"/>
        <v>3.5929549999999959</v>
      </c>
      <c r="I2505" s="2">
        <f t="array" ref="I2505">SUMPRODUCT(B2489:B2508, (ROW(B2489:B2508)-ROW(B2489)+1)) / (20*21/2)</f>
        <v>3.9494314285714278</v>
      </c>
      <c r="J2505" s="2">
        <f t="shared" si="306"/>
        <v>3.9301442130641018</v>
      </c>
      <c r="K2505" s="2">
        <f t="shared" si="308"/>
        <v>3.8763244616242818</v>
      </c>
    </row>
    <row r="2506" spans="1:11" ht="13.5" x14ac:dyDescent="0.25">
      <c r="A2506" s="3">
        <v>45652</v>
      </c>
      <c r="B2506" s="2">
        <v>3.9590999999999998</v>
      </c>
      <c r="C2506" s="2">
        <f t="shared" si="309"/>
        <v>9.3999999999998529E-3</v>
      </c>
      <c r="D2506" s="2">
        <f t="shared" si="310"/>
        <v>3.9459400000000002</v>
      </c>
      <c r="E2506" s="2">
        <f t="shared" si="304"/>
        <v>3.9506399999999999</v>
      </c>
      <c r="F2506" s="2">
        <f t="shared" si="305"/>
        <v>3.9388900000000007</v>
      </c>
      <c r="G2506" s="2">
        <f t="shared" si="307"/>
        <v>3.8898820000000018</v>
      </c>
      <c r="H2506" s="2">
        <f t="shared" ref="H2506:H2569" si="311">AVERAGE(B2307:B2506)</f>
        <v>3.5961644999999969</v>
      </c>
      <c r="I2506" s="2">
        <f t="array" ref="I2506">SUMPRODUCT(B2490:B2509, (ROW(B2490:B2509)-ROW(B2490)+1)) / (20*21/2)</f>
        <v>3.9545342857142853</v>
      </c>
      <c r="J2506" s="2">
        <f t="shared" si="306"/>
        <v>3.9329019070579969</v>
      </c>
      <c r="K2506" s="2">
        <f t="shared" si="308"/>
        <v>3.8795705611684275</v>
      </c>
    </row>
    <row r="2507" spans="1:11" ht="13.5" x14ac:dyDescent="0.25">
      <c r="A2507" s="3">
        <v>45653</v>
      </c>
      <c r="B2507" s="2">
        <v>3.9685000000000001</v>
      </c>
      <c r="C2507" s="2">
        <f t="shared" si="309"/>
        <v>9.400000000000297E-3</v>
      </c>
      <c r="D2507" s="2">
        <f t="shared" si="310"/>
        <v>3.9553399999999996</v>
      </c>
      <c r="E2507" s="2">
        <f t="shared" si="304"/>
        <v>3.94876</v>
      </c>
      <c r="F2507" s="2">
        <f t="shared" si="305"/>
        <v>3.9421800000000005</v>
      </c>
      <c r="G2507" s="2">
        <f t="shared" si="307"/>
        <v>3.8945840000000009</v>
      </c>
      <c r="H2507" s="2">
        <f t="shared" si="311"/>
        <v>3.5994209999999969</v>
      </c>
      <c r="I2507" s="2">
        <f t="array" ref="I2507">SUMPRODUCT(B2491:B2510, (ROW(B2491:B2510)-ROW(B2491)+1)) / (20*21/2)</f>
        <v>3.9620990476190476</v>
      </c>
      <c r="J2507" s="2">
        <f t="shared" si="306"/>
        <v>3.9362922016239019</v>
      </c>
      <c r="K2507" s="2">
        <f t="shared" si="308"/>
        <v>3.8830579901422149</v>
      </c>
    </row>
    <row r="2508" spans="1:11" ht="13.5" x14ac:dyDescent="0.25">
      <c r="A2508" s="3">
        <v>45656</v>
      </c>
      <c r="B2508" s="2">
        <v>3.9685000000000001</v>
      </c>
      <c r="C2508" s="2">
        <f t="shared" si="309"/>
        <v>0</v>
      </c>
      <c r="D2508" s="2">
        <f t="shared" si="310"/>
        <v>3.9591000000000003</v>
      </c>
      <c r="E2508" s="2">
        <f t="shared" ref="E2508:E2571" si="312">AVERAGE(B2499:B2508)</f>
        <v>3.9515799999999999</v>
      </c>
      <c r="F2508" s="2">
        <f t="shared" si="305"/>
        <v>3.9431200000000013</v>
      </c>
      <c r="G2508" s="2">
        <f t="shared" si="307"/>
        <v>3.8992860000000014</v>
      </c>
      <c r="H2508" s="2">
        <f t="shared" si="311"/>
        <v>3.6025909999999972</v>
      </c>
      <c r="I2508" s="2">
        <f t="array" ref="I2508">SUMPRODUCT(B2492:B2511, (ROW(B2492:B2511)-ROW(B2492)+1)) / (20*21/2)</f>
        <v>3.9601295238095244</v>
      </c>
      <c r="J2508" s="2">
        <f t="shared" si="306"/>
        <v>3.939359610993054</v>
      </c>
      <c r="K2508" s="2">
        <f t="shared" si="308"/>
        <v>3.8864086571954615</v>
      </c>
    </row>
    <row r="2509" spans="1:11" ht="13.5" x14ac:dyDescent="0.25">
      <c r="A2509" s="3">
        <v>45657</v>
      </c>
      <c r="B2509" s="2">
        <v>3.9967000000000001</v>
      </c>
      <c r="C2509" s="2">
        <f t="shared" si="309"/>
        <v>2.8200000000000003E-2</v>
      </c>
      <c r="D2509" s="2">
        <f t="shared" si="310"/>
        <v>3.9685000000000001</v>
      </c>
      <c r="E2509" s="2">
        <f t="shared" si="312"/>
        <v>3.9562799999999996</v>
      </c>
      <c r="F2509" s="2">
        <f t="shared" si="305"/>
        <v>3.9454700000000011</v>
      </c>
      <c r="G2509" s="2">
        <f t="shared" si="307"/>
        <v>3.9043640000000015</v>
      </c>
      <c r="H2509" s="2">
        <f t="shared" si="311"/>
        <v>3.6059454999999976</v>
      </c>
      <c r="I2509" s="2">
        <f t="array" ref="I2509">SUMPRODUCT(B2493:B2512, (ROW(B2493:B2512)-ROW(B2493)+1)) / (20*21/2)</f>
        <v>3.9633971428571422</v>
      </c>
      <c r="J2509" s="2">
        <f t="shared" si="306"/>
        <v>3.944820600422287</v>
      </c>
      <c r="K2509" s="2">
        <f t="shared" si="308"/>
        <v>3.8907338078936786</v>
      </c>
    </row>
    <row r="2510" spans="1:11" ht="13.5" x14ac:dyDescent="0.25">
      <c r="A2510" s="3">
        <v>45659</v>
      </c>
      <c r="B2510" s="2">
        <v>4.0248999999999997</v>
      </c>
      <c r="C2510" s="2">
        <f t="shared" si="309"/>
        <v>2.8199999999999559E-2</v>
      </c>
      <c r="D2510" s="2">
        <f t="shared" si="310"/>
        <v>3.9835400000000001</v>
      </c>
      <c r="E2510" s="2">
        <f t="shared" si="312"/>
        <v>3.9638</v>
      </c>
      <c r="F2510" s="2">
        <f t="shared" si="305"/>
        <v>3.9515800000000008</v>
      </c>
      <c r="G2510" s="2">
        <f t="shared" si="307"/>
        <v>3.9101940000000015</v>
      </c>
      <c r="H2510" s="2">
        <f t="shared" si="311"/>
        <v>3.6094409999999977</v>
      </c>
      <c r="I2510" s="2">
        <f t="array" ref="I2510">SUMPRODUCT(B2494:B2513, (ROW(B2494:B2513)-ROW(B2494)+1)) / (20*21/2)</f>
        <v>3.9662619047619048</v>
      </c>
      <c r="J2510" s="2">
        <f t="shared" si="306"/>
        <v>3.9524472099058787</v>
      </c>
      <c r="K2510" s="2">
        <f t="shared" si="308"/>
        <v>3.8959952271919662</v>
      </c>
    </row>
    <row r="2511" spans="1:11" ht="13.5" x14ac:dyDescent="0.25">
      <c r="A2511" s="3">
        <v>45660</v>
      </c>
      <c r="B2511" s="2">
        <v>3.9308999999999998</v>
      </c>
      <c r="C2511" s="2">
        <f t="shared" si="309"/>
        <v>-9.3999999999999861E-2</v>
      </c>
      <c r="D2511" s="2">
        <f t="shared" si="310"/>
        <v>3.9779000000000004</v>
      </c>
      <c r="E2511" s="2">
        <f t="shared" si="312"/>
        <v>3.9619200000000001</v>
      </c>
      <c r="F2511" s="2">
        <f t="shared" si="305"/>
        <v>3.9529899999999998</v>
      </c>
      <c r="G2511" s="2">
        <f t="shared" si="307"/>
        <v>3.9135800000000018</v>
      </c>
      <c r="H2511" s="2">
        <f t="shared" si="311"/>
        <v>3.6121189999999981</v>
      </c>
      <c r="I2511" s="2">
        <f t="array" ref="I2511">SUMPRODUCT(B2495:B2514, (ROW(B2495:B2514)-ROW(B2495)+1)) / (20*21/2)</f>
        <v>3.9718571428571434</v>
      </c>
      <c r="J2511" s="2">
        <f t="shared" si="306"/>
        <v>3.9503950946767477</v>
      </c>
      <c r="K2511" s="2">
        <f t="shared" si="308"/>
        <v>3.8973640418118891</v>
      </c>
    </row>
    <row r="2512" spans="1:11" ht="13.5" x14ac:dyDescent="0.25">
      <c r="A2512" s="3">
        <v>45663</v>
      </c>
      <c r="B2512" s="2">
        <v>3.9872999999999998</v>
      </c>
      <c r="C2512" s="2">
        <f t="shared" si="309"/>
        <v>5.6400000000000006E-2</v>
      </c>
      <c r="D2512" s="2">
        <f t="shared" si="310"/>
        <v>3.9816600000000002</v>
      </c>
      <c r="E2512" s="2">
        <f t="shared" si="312"/>
        <v>3.9684999999999997</v>
      </c>
      <c r="F2512" s="2">
        <f t="shared" si="305"/>
        <v>3.9572200000000004</v>
      </c>
      <c r="G2512" s="2">
        <f t="shared" si="307"/>
        <v>3.9171540000000018</v>
      </c>
      <c r="H2512" s="2">
        <f t="shared" si="311"/>
        <v>3.6151224999999978</v>
      </c>
      <c r="I2512" s="2">
        <f t="array" ref="I2512">SUMPRODUCT(B2496:B2515, (ROW(B2496:B2515)-ROW(B2496)+1)) / (20*21/2)</f>
        <v>3.9788399999999999</v>
      </c>
      <c r="J2512" s="2">
        <f t="shared" si="306"/>
        <v>3.9539098475646761</v>
      </c>
      <c r="K2512" s="2">
        <f t="shared" si="308"/>
        <v>3.9008909421329916</v>
      </c>
    </row>
    <row r="2513" spans="1:11" ht="13.5" x14ac:dyDescent="0.25">
      <c r="A2513" s="3">
        <v>45664</v>
      </c>
      <c r="B2513" s="2">
        <v>3.9872999999999998</v>
      </c>
      <c r="C2513" s="2">
        <f t="shared" si="309"/>
        <v>0</v>
      </c>
      <c r="D2513" s="2">
        <f t="shared" si="310"/>
        <v>3.98542</v>
      </c>
      <c r="E2513" s="2">
        <f t="shared" si="312"/>
        <v>3.9722599999999999</v>
      </c>
      <c r="F2513" s="2">
        <f t="shared" si="305"/>
        <v>3.9567499999999995</v>
      </c>
      <c r="G2513" s="2">
        <f t="shared" si="307"/>
        <v>3.9190340000000017</v>
      </c>
      <c r="H2513" s="2">
        <f t="shared" si="311"/>
        <v>3.618125999999998</v>
      </c>
      <c r="I2513" s="2">
        <f t="array" ref="I2513">SUMPRODUCT(B2497:B2516, (ROW(B2497:B2516)-ROW(B2497)+1)) / (20*21/2)</f>
        <v>3.9996638095238093</v>
      </c>
      <c r="J2513" s="2">
        <f t="shared" si="306"/>
        <v>3.9570898620823258</v>
      </c>
      <c r="K2513" s="2">
        <f t="shared" si="308"/>
        <v>3.9042795326375801</v>
      </c>
    </row>
    <row r="2514" spans="1:11" ht="13.5" x14ac:dyDescent="0.25">
      <c r="A2514" s="3">
        <v>45665</v>
      </c>
      <c r="B2514" s="2">
        <v>4.0155000000000003</v>
      </c>
      <c r="C2514" s="2">
        <f t="shared" si="309"/>
        <v>2.8200000000000447E-2</v>
      </c>
      <c r="D2514" s="2">
        <f t="shared" si="310"/>
        <v>3.9891799999999997</v>
      </c>
      <c r="E2514" s="2">
        <f t="shared" si="312"/>
        <v>3.9788400000000004</v>
      </c>
      <c r="F2514" s="2">
        <f t="shared" si="305"/>
        <v>3.9609800000000006</v>
      </c>
      <c r="G2514" s="2">
        <f t="shared" si="307"/>
        <v>3.9214780000000018</v>
      </c>
      <c r="H2514" s="2">
        <f t="shared" si="311"/>
        <v>3.6212704999999983</v>
      </c>
      <c r="I2514" s="2">
        <f t="array" ref="I2514">SUMPRODUCT(B2498:B2517, (ROW(B2498:B2517)-ROW(B2498)+1)) / (20*21/2)</f>
        <v>4.0146680952380951</v>
      </c>
      <c r="J2514" s="2">
        <f t="shared" si="306"/>
        <v>3.9626527323601999</v>
      </c>
      <c r="K2514" s="2">
        <f t="shared" si="308"/>
        <v>3.9086411195929696</v>
      </c>
    </row>
    <row r="2515" spans="1:11" ht="13.5" x14ac:dyDescent="0.25">
      <c r="A2515" s="3">
        <v>45666</v>
      </c>
      <c r="B2515" s="2">
        <v>4.0343</v>
      </c>
      <c r="C2515" s="2">
        <f t="shared" si="309"/>
        <v>1.8799999999999706E-2</v>
      </c>
      <c r="D2515" s="2">
        <f t="shared" si="310"/>
        <v>3.9910600000000001</v>
      </c>
      <c r="E2515" s="2">
        <f t="shared" si="312"/>
        <v>3.9873000000000003</v>
      </c>
      <c r="F2515" s="2">
        <f t="shared" si="305"/>
        <v>3.9661500000000003</v>
      </c>
      <c r="G2515" s="2">
        <f t="shared" si="307"/>
        <v>3.9244860000000017</v>
      </c>
      <c r="H2515" s="2">
        <f t="shared" si="311"/>
        <v>3.6245089999999989</v>
      </c>
      <c r="I2515" s="2">
        <f t="array" ref="I2515">SUMPRODUCT(B2499:B2518, (ROW(B2499:B2518)-ROW(B2499)+1)) / (20*21/2)</f>
        <v>4.0199938095238101</v>
      </c>
      <c r="J2515" s="2">
        <f t="shared" si="306"/>
        <v>3.9694762816592286</v>
      </c>
      <c r="K2515" s="2">
        <f t="shared" si="308"/>
        <v>3.9135689188246179</v>
      </c>
    </row>
    <row r="2516" spans="1:11" ht="13.5" x14ac:dyDescent="0.25">
      <c r="A2516" s="3">
        <v>45667</v>
      </c>
      <c r="B2516" s="2">
        <v>4.1848000000000001</v>
      </c>
      <c r="C2516" s="2">
        <f t="shared" si="309"/>
        <v>0.15050000000000008</v>
      </c>
      <c r="D2516" s="2">
        <f t="shared" si="310"/>
        <v>4.0418399999999997</v>
      </c>
      <c r="E2516" s="2">
        <f t="shared" si="312"/>
        <v>4.0098700000000012</v>
      </c>
      <c r="F2516" s="2">
        <f t="shared" ref="F2516:F2579" si="313">AVERAGE(B2497:B2516)</f>
        <v>3.9802549999999997</v>
      </c>
      <c r="G2516" s="2">
        <f t="shared" si="307"/>
        <v>3.9303160000000013</v>
      </c>
      <c r="H2516" s="2">
        <f t="shared" si="311"/>
        <v>3.6284999999999985</v>
      </c>
      <c r="I2516" s="2">
        <f t="array" ref="I2516">SUMPRODUCT(B2500:B2519, (ROW(B2500:B2519)-ROW(B2500)+1)) / (20*21/2)</f>
        <v>4.0319985714285718</v>
      </c>
      <c r="J2516" s="2">
        <f t="shared" si="306"/>
        <v>3.9899833024535876</v>
      </c>
      <c r="K2516" s="2">
        <f t="shared" si="308"/>
        <v>3.9242054318118877</v>
      </c>
    </row>
    <row r="2517" spans="1:11" ht="13.5" x14ac:dyDescent="0.25">
      <c r="A2517" s="3">
        <v>45670</v>
      </c>
      <c r="B2517" s="2">
        <v>4.1378000000000004</v>
      </c>
      <c r="C2517" s="2">
        <f t="shared" si="309"/>
        <v>-4.6999999999999709E-2</v>
      </c>
      <c r="D2517" s="2">
        <f t="shared" si="310"/>
        <v>4.0719400000000006</v>
      </c>
      <c r="E2517" s="2">
        <f t="shared" si="312"/>
        <v>4.0267999999999997</v>
      </c>
      <c r="F2517" s="2">
        <f t="shared" si="313"/>
        <v>3.9877799999999994</v>
      </c>
      <c r="G2517" s="2">
        <f t="shared" si="307"/>
        <v>3.9355840000000013</v>
      </c>
      <c r="H2517" s="2">
        <f t="shared" si="311"/>
        <v>3.6322994999999993</v>
      </c>
      <c r="I2517" s="2">
        <f t="array" ref="I2517">SUMPRODUCT(B2501:B2520, (ROW(B2501:B2520)-ROW(B2501)+1)) / (20*21/2)</f>
        <v>4.0431971428571432</v>
      </c>
      <c r="J2517" s="2">
        <f t="shared" ref="J2517:J2580" si="314">$J$4*B2517+J2516*(1-$J$4)</f>
        <v>4.004061083172294</v>
      </c>
      <c r="K2517" s="2">
        <f t="shared" si="308"/>
        <v>3.932581689387892</v>
      </c>
    </row>
    <row r="2518" spans="1:11" ht="13.5" x14ac:dyDescent="0.25">
      <c r="A2518" s="3">
        <v>45671</v>
      </c>
      <c r="B2518" s="2">
        <v>4.0437000000000003</v>
      </c>
      <c r="C2518" s="2">
        <f t="shared" si="309"/>
        <v>-9.4100000000000072E-2</v>
      </c>
      <c r="D2518" s="2">
        <f t="shared" si="310"/>
        <v>4.0832199999999998</v>
      </c>
      <c r="E2518" s="2">
        <f t="shared" si="312"/>
        <v>4.0343200000000001</v>
      </c>
      <c r="F2518" s="2">
        <f t="shared" si="313"/>
        <v>3.9929499999999996</v>
      </c>
      <c r="G2518" s="2">
        <f t="shared" si="307"/>
        <v>3.9385920000000016</v>
      </c>
      <c r="H2518" s="2">
        <f t="shared" si="311"/>
        <v>3.6354979999999988</v>
      </c>
      <c r="I2518" s="2">
        <f t="array" ref="I2518">SUMPRODUCT(B2502:B2521, (ROW(B2502:B2521)-ROW(B2502)+1)) / (20*21/2)</f>
        <v>4.0607514285714279</v>
      </c>
      <c r="J2518" s="2">
        <f t="shared" si="314"/>
        <v>4.0078362181082667</v>
      </c>
      <c r="K2518" s="2">
        <f t="shared" si="308"/>
        <v>3.93693927019621</v>
      </c>
    </row>
    <row r="2519" spans="1:11" ht="13.5" x14ac:dyDescent="0.25">
      <c r="A2519" s="3">
        <v>45672</v>
      </c>
      <c r="B2519" s="2">
        <v>4.1189999999999998</v>
      </c>
      <c r="C2519" s="2">
        <f t="shared" si="309"/>
        <v>7.5299999999999478E-2</v>
      </c>
      <c r="D2519" s="2">
        <f t="shared" si="310"/>
        <v>4.1039200000000005</v>
      </c>
      <c r="E2519" s="2">
        <f t="shared" si="312"/>
        <v>4.0465499999999999</v>
      </c>
      <c r="F2519" s="2">
        <f t="shared" si="313"/>
        <v>4.0014149999999997</v>
      </c>
      <c r="G2519" s="2">
        <f t="shared" si="307"/>
        <v>3.9431060000000016</v>
      </c>
      <c r="H2519" s="2">
        <f t="shared" si="311"/>
        <v>3.6391599999999995</v>
      </c>
      <c r="I2519" s="2">
        <f t="array" ref="I2519">SUMPRODUCT(B2503:B2522, (ROW(B2503:B2522)-ROW(B2503)+1)) / (20*21/2)</f>
        <v>4.0726652380952375</v>
      </c>
      <c r="J2519" s="2">
        <f t="shared" si="314"/>
        <v>4.0184232449550983</v>
      </c>
      <c r="K2519" s="2">
        <f t="shared" si="308"/>
        <v>3.9440789066591035</v>
      </c>
    </row>
    <row r="2520" spans="1:11" ht="13.5" x14ac:dyDescent="0.25">
      <c r="A2520" s="3">
        <v>45673</v>
      </c>
      <c r="B2520" s="2">
        <v>4.1189999999999998</v>
      </c>
      <c r="C2520" s="2">
        <f t="shared" si="309"/>
        <v>0</v>
      </c>
      <c r="D2520" s="2">
        <f t="shared" si="310"/>
        <v>4.1208600000000004</v>
      </c>
      <c r="E2520" s="2">
        <f t="shared" si="312"/>
        <v>4.0559600000000007</v>
      </c>
      <c r="F2520" s="2">
        <f t="shared" si="313"/>
        <v>4.0098800000000008</v>
      </c>
      <c r="G2520" s="2">
        <f t="shared" si="307"/>
        <v>3.9474320000000009</v>
      </c>
      <c r="H2520" s="2">
        <f t="shared" si="311"/>
        <v>3.6428219999999993</v>
      </c>
      <c r="I2520" s="2">
        <f t="array" ref="I2520">SUMPRODUCT(B2504:B2523, (ROW(B2504:B2523)-ROW(B2504)+1)) / (20*21/2)</f>
        <v>4.0826090476190471</v>
      </c>
      <c r="J2520" s="2">
        <f t="shared" si="314"/>
        <v>4.0280019835308032</v>
      </c>
      <c r="K2520" s="2">
        <f t="shared" si="308"/>
        <v>3.9509385573783544</v>
      </c>
    </row>
    <row r="2521" spans="1:11" ht="13.5" x14ac:dyDescent="0.25">
      <c r="A2521" s="3">
        <v>45674</v>
      </c>
      <c r="B2521" s="2">
        <v>4.1942000000000004</v>
      </c>
      <c r="C2521" s="2">
        <f t="shared" si="309"/>
        <v>7.52000000000006E-2</v>
      </c>
      <c r="D2521" s="2">
        <f t="shared" si="310"/>
        <v>4.1227400000000003</v>
      </c>
      <c r="E2521" s="2">
        <f t="shared" si="312"/>
        <v>4.0822900000000004</v>
      </c>
      <c r="F2521" s="2">
        <f t="shared" si="313"/>
        <v>4.0221049999999998</v>
      </c>
      <c r="G2521" s="2">
        <f t="shared" si="307"/>
        <v>3.9532620000000009</v>
      </c>
      <c r="H2521" s="2">
        <f t="shared" si="311"/>
        <v>3.6469034999999996</v>
      </c>
      <c r="I2521" s="2">
        <f t="array" ref="I2521">SUMPRODUCT(B2505:B2524, (ROW(B2505:B2524)-ROW(B2505)+1)) / (20*21/2)</f>
        <v>4.0925523809523812</v>
      </c>
      <c r="J2521" s="2">
        <f t="shared" si="314"/>
        <v>4.0438303660516794</v>
      </c>
      <c r="K2521" s="2">
        <f t="shared" si="308"/>
        <v>3.9604782217948897</v>
      </c>
    </row>
    <row r="2522" spans="1:11" ht="13.5" x14ac:dyDescent="0.25">
      <c r="A2522" s="3">
        <v>45677</v>
      </c>
      <c r="B2522" s="2">
        <v>4.1471999999999998</v>
      </c>
      <c r="C2522" s="2">
        <f t="shared" si="309"/>
        <v>-4.7000000000000597E-2</v>
      </c>
      <c r="D2522" s="2">
        <f t="shared" si="310"/>
        <v>4.1246200000000002</v>
      </c>
      <c r="E2522" s="2">
        <f t="shared" si="312"/>
        <v>4.0982800000000008</v>
      </c>
      <c r="F2522" s="2">
        <f t="shared" si="313"/>
        <v>4.0333899999999989</v>
      </c>
      <c r="G2522" s="2">
        <f t="shared" si="307"/>
        <v>3.9572120000000006</v>
      </c>
      <c r="H2522" s="2">
        <f t="shared" si="311"/>
        <v>3.6507929999999993</v>
      </c>
      <c r="I2522" s="2">
        <f t="array" ref="I2522">SUMPRODUCT(B2506:B2525, (ROW(B2506:B2525)-ROW(B2506)+1)) / (20*21/2)</f>
        <v>4.1248409523809526</v>
      </c>
      <c r="J2522" s="2">
        <f t="shared" si="314"/>
        <v>4.0536750930943768</v>
      </c>
      <c r="K2522" s="2">
        <f t="shared" si="308"/>
        <v>3.9678006444695999</v>
      </c>
    </row>
    <row r="2523" spans="1:11" ht="13.5" x14ac:dyDescent="0.25">
      <c r="A2523" s="3">
        <v>45678</v>
      </c>
      <c r="B2523" s="2">
        <v>4.1378000000000004</v>
      </c>
      <c r="C2523" s="2">
        <f t="shared" si="309"/>
        <v>-9.3999999999994088E-3</v>
      </c>
      <c r="D2523" s="2">
        <f t="shared" si="310"/>
        <v>4.14344</v>
      </c>
      <c r="E2523" s="2">
        <f t="shared" si="312"/>
        <v>4.1133299999999995</v>
      </c>
      <c r="F2523" s="2">
        <f t="shared" si="313"/>
        <v>4.0427949999999999</v>
      </c>
      <c r="G2523" s="2">
        <f t="shared" si="307"/>
        <v>3.9609740000000007</v>
      </c>
      <c r="H2523" s="2">
        <f t="shared" si="311"/>
        <v>3.6548094999999994</v>
      </c>
      <c r="I2523" s="2">
        <f t="array" ref="I2523">SUMPRODUCT(B2507:B2526, (ROW(B2507:B2526)-ROW(B2507)+1)) / (20*21/2)</f>
        <v>4.1666628571428577</v>
      </c>
      <c r="J2523" s="2">
        <f t="shared" si="314"/>
        <v>4.0616869889901501</v>
      </c>
      <c r="K2523" s="2">
        <f t="shared" si="308"/>
        <v>3.9744672858629491</v>
      </c>
    </row>
    <row r="2524" spans="1:11" ht="13.5" x14ac:dyDescent="0.25">
      <c r="A2524" s="3">
        <v>45679</v>
      </c>
      <c r="B2524" s="2">
        <v>4.1471999999999998</v>
      </c>
      <c r="C2524" s="2">
        <f t="shared" si="309"/>
        <v>9.3999999999994088E-3</v>
      </c>
      <c r="D2524" s="2">
        <f t="shared" si="310"/>
        <v>4.1490799999999997</v>
      </c>
      <c r="E2524" s="2">
        <f t="shared" si="312"/>
        <v>4.1264999999999992</v>
      </c>
      <c r="F2524" s="2">
        <f t="shared" si="313"/>
        <v>4.05267</v>
      </c>
      <c r="G2524" s="2">
        <f t="shared" si="307"/>
        <v>3.9656760000000006</v>
      </c>
      <c r="H2524" s="2">
        <f t="shared" si="311"/>
        <v>3.6588729999999998</v>
      </c>
      <c r="I2524" s="2">
        <f t="array" ref="I2524">SUMPRODUCT(B2508:B2527, (ROW(B2508:B2527)-ROW(B2508)+1)) / (20*21/2)</f>
        <v>4.2058428571428568</v>
      </c>
      <c r="J2524" s="2">
        <f t="shared" si="314"/>
        <v>4.0698310852768023</v>
      </c>
      <c r="K2524" s="2">
        <f t="shared" si="308"/>
        <v>3.9812411177898923</v>
      </c>
    </row>
    <row r="2525" spans="1:11" ht="13.5" x14ac:dyDescent="0.25">
      <c r="A2525" s="3">
        <v>45680</v>
      </c>
      <c r="B2525" s="2">
        <v>4.3917000000000002</v>
      </c>
      <c r="C2525" s="2">
        <f t="shared" si="309"/>
        <v>0.24450000000000038</v>
      </c>
      <c r="D2525" s="2">
        <f t="shared" si="310"/>
        <v>4.2036199999999999</v>
      </c>
      <c r="E2525" s="2">
        <f t="shared" si="312"/>
        <v>4.1622399999999997</v>
      </c>
      <c r="F2525" s="2">
        <f t="shared" si="313"/>
        <v>4.07477</v>
      </c>
      <c r="G2525" s="2">
        <f t="shared" si="307"/>
        <v>3.9763980000000005</v>
      </c>
      <c r="H2525" s="2">
        <f t="shared" si="311"/>
        <v>3.6642025</v>
      </c>
      <c r="I2525" s="2">
        <f t="array" ref="I2525">SUMPRODUCT(B2509:B2528, (ROW(B2509:B2528)-ROW(B2509)+1)) / (20*21/2)</f>
        <v>4.242425714285714</v>
      </c>
      <c r="J2525" s="2">
        <f t="shared" si="314"/>
        <v>4.1004852676313925</v>
      </c>
      <c r="K2525" s="2">
        <f t="shared" si="308"/>
        <v>3.99733754454323</v>
      </c>
    </row>
    <row r="2526" spans="1:11" ht="13.5" x14ac:dyDescent="0.25">
      <c r="A2526" s="3">
        <v>45681</v>
      </c>
      <c r="B2526" s="2">
        <v>4.5138999999999996</v>
      </c>
      <c r="C2526" s="2">
        <f t="shared" si="309"/>
        <v>0.12219999999999942</v>
      </c>
      <c r="D2526" s="2">
        <f t="shared" si="310"/>
        <v>4.2675600000000005</v>
      </c>
      <c r="E2526" s="2">
        <f t="shared" si="312"/>
        <v>4.1951499999999999</v>
      </c>
      <c r="F2526" s="2">
        <f t="shared" si="313"/>
        <v>4.1025100000000005</v>
      </c>
      <c r="G2526" s="2">
        <f t="shared" si="307"/>
        <v>3.989564000000001</v>
      </c>
      <c r="H2526" s="2">
        <f t="shared" si="311"/>
        <v>3.6701429999999999</v>
      </c>
      <c r="I2526" s="2">
        <f t="array" ref="I2526">SUMPRODUCT(B2510:B2529, (ROW(B2510:B2529)-ROW(B2510)+1)) / (20*21/2)</f>
        <v>4.2764114285714285</v>
      </c>
      <c r="J2526" s="2">
        <f t="shared" si="314"/>
        <v>4.1398580992855454</v>
      </c>
      <c r="K2526" s="2">
        <f t="shared" si="308"/>
        <v>4.0175948957376129</v>
      </c>
    </row>
    <row r="2527" spans="1:11" ht="13.5" x14ac:dyDescent="0.25">
      <c r="A2527" s="3">
        <v>45684</v>
      </c>
      <c r="B2527" s="2">
        <v>4.5138999999999996</v>
      </c>
      <c r="C2527" s="2">
        <f t="shared" si="309"/>
        <v>0</v>
      </c>
      <c r="D2527" s="2">
        <f t="shared" si="310"/>
        <v>4.3408999999999995</v>
      </c>
      <c r="E2527" s="2">
        <f t="shared" si="312"/>
        <v>4.2327599999999999</v>
      </c>
      <c r="F2527" s="2">
        <f t="shared" si="313"/>
        <v>4.1297800000000011</v>
      </c>
      <c r="G2527" s="2">
        <f t="shared" si="307"/>
        <v>4.0027300000000015</v>
      </c>
      <c r="H2527" s="2">
        <f t="shared" si="311"/>
        <v>3.6760834999999998</v>
      </c>
      <c r="I2527" s="2">
        <f t="array" ref="I2527">SUMPRODUCT(B2511:B2530, (ROW(B2511:B2530)-ROW(B2511)+1)) / (20*21/2)</f>
        <v>4.3061438095238094</v>
      </c>
      <c r="J2527" s="2">
        <f t="shared" si="314"/>
        <v>4.175481137448827</v>
      </c>
      <c r="K2527" s="2">
        <f t="shared" si="308"/>
        <v>4.0370578410028051</v>
      </c>
    </row>
    <row r="2528" spans="1:11" ht="13.5" x14ac:dyDescent="0.25">
      <c r="A2528" s="3">
        <v>45685</v>
      </c>
      <c r="B2528" s="2">
        <v>4.5138999999999996</v>
      </c>
      <c r="C2528" s="2">
        <f t="shared" si="309"/>
        <v>0</v>
      </c>
      <c r="D2528" s="2">
        <f t="shared" si="310"/>
        <v>4.4161199999999994</v>
      </c>
      <c r="E2528" s="2">
        <f t="shared" si="312"/>
        <v>4.2797799999999997</v>
      </c>
      <c r="F2528" s="2">
        <f t="shared" si="313"/>
        <v>4.1570500000000008</v>
      </c>
      <c r="G2528" s="2">
        <f t="shared" si="307"/>
        <v>4.0158960000000006</v>
      </c>
      <c r="H2528" s="2">
        <f t="shared" si="311"/>
        <v>3.6821540000000006</v>
      </c>
      <c r="I2528" s="2">
        <f t="array" ref="I2528">SUMPRODUCT(B2512:B2531, (ROW(B2512:B2531)-ROW(B2512)+1)) / (20*21/2)</f>
        <v>4.3300561904761894</v>
      </c>
      <c r="J2528" s="2">
        <f t="shared" si="314"/>
        <v>4.2077115053108436</v>
      </c>
      <c r="K2528" s="2">
        <f t="shared" si="308"/>
        <v>4.0557575335124989</v>
      </c>
    </row>
    <row r="2529" spans="1:11" ht="13.5" x14ac:dyDescent="0.25">
      <c r="A2529" s="3">
        <v>45686</v>
      </c>
      <c r="B2529" s="2">
        <v>4.5138999999999996</v>
      </c>
      <c r="C2529" s="2">
        <f t="shared" si="309"/>
        <v>0</v>
      </c>
      <c r="D2529" s="2">
        <f t="shared" si="310"/>
        <v>4.4894599999999993</v>
      </c>
      <c r="E2529" s="2">
        <f t="shared" si="312"/>
        <v>4.3192699999999995</v>
      </c>
      <c r="F2529" s="2">
        <f t="shared" si="313"/>
        <v>4.1829100000000015</v>
      </c>
      <c r="G2529" s="2">
        <f t="shared" si="307"/>
        <v>4.0290620000000015</v>
      </c>
      <c r="H2529" s="2">
        <f t="shared" si="311"/>
        <v>3.6877905000000002</v>
      </c>
      <c r="I2529" s="2">
        <f t="array" ref="I2529">SUMPRODUCT(B2513:B2532, (ROW(B2513:B2532)-ROW(B2513)+1)) / (20*21/2)</f>
        <v>4.34788</v>
      </c>
      <c r="J2529" s="2">
        <f t="shared" si="314"/>
        <v>4.2368723143288589</v>
      </c>
      <c r="K2529" s="2">
        <f t="shared" si="308"/>
        <v>4.0737239047473031</v>
      </c>
    </row>
    <row r="2530" spans="1:11" ht="13.5" x14ac:dyDescent="0.25">
      <c r="A2530" s="3">
        <v>45687</v>
      </c>
      <c r="B2530" s="2">
        <v>4.4950999999999999</v>
      </c>
      <c r="C2530" s="2">
        <f t="shared" si="309"/>
        <v>-1.8799999999999706E-2</v>
      </c>
      <c r="D2530" s="2">
        <f t="shared" si="310"/>
        <v>4.5101399999999998</v>
      </c>
      <c r="E2530" s="2">
        <f t="shared" si="312"/>
        <v>4.3568799999999994</v>
      </c>
      <c r="F2530" s="2">
        <f t="shared" si="313"/>
        <v>4.2064200000000005</v>
      </c>
      <c r="G2530" s="2">
        <f t="shared" si="307"/>
        <v>4.0418520000000004</v>
      </c>
      <c r="H2530" s="2">
        <f t="shared" si="311"/>
        <v>3.6932895000000001</v>
      </c>
      <c r="I2530" s="2">
        <f t="array" ref="I2530">SUMPRODUCT(B2514:B2533, (ROW(B2514:B2533)-ROW(B2514)+1)) / (20*21/2)</f>
        <v>4.3636438095238095</v>
      </c>
      <c r="J2530" s="2">
        <f t="shared" si="314"/>
        <v>4.2614654272499202</v>
      </c>
      <c r="K2530" s="2">
        <f t="shared" si="308"/>
        <v>4.0902484575023106</v>
      </c>
    </row>
    <row r="2531" spans="1:11" ht="13.5" x14ac:dyDescent="0.25">
      <c r="A2531" s="3">
        <v>45688</v>
      </c>
      <c r="B2531" s="2">
        <v>4.4574999999999996</v>
      </c>
      <c r="C2531" s="2">
        <f t="shared" si="309"/>
        <v>-3.76000000000003E-2</v>
      </c>
      <c r="D2531" s="2">
        <f t="shared" si="310"/>
        <v>4.4988599999999996</v>
      </c>
      <c r="E2531" s="2">
        <f t="shared" si="312"/>
        <v>4.3832100000000001</v>
      </c>
      <c r="F2531" s="2">
        <f t="shared" si="313"/>
        <v>4.2327500000000002</v>
      </c>
      <c r="G2531" s="2">
        <f t="shared" si="307"/>
        <v>4.0529480000000015</v>
      </c>
      <c r="H2531" s="2">
        <f t="shared" si="311"/>
        <v>3.6985135000000002</v>
      </c>
      <c r="I2531" s="2">
        <f t="array" ref="I2531">SUMPRODUCT(B2515:B2534, (ROW(B2515:B2534)-ROW(B2515)+1)) / (20*21/2)</f>
        <v>4.3773476190476197</v>
      </c>
      <c r="J2531" s="2">
        <f t="shared" si="314"/>
        <v>4.2801353865594516</v>
      </c>
      <c r="K2531" s="2">
        <f t="shared" si="308"/>
        <v>4.1046504787767297</v>
      </c>
    </row>
    <row r="2532" spans="1:11" ht="13.5" x14ac:dyDescent="0.25">
      <c r="A2532" s="3">
        <v>45691</v>
      </c>
      <c r="B2532" s="2">
        <v>4.4199000000000002</v>
      </c>
      <c r="C2532" s="2">
        <f t="shared" si="309"/>
        <v>-3.7599999999999412E-2</v>
      </c>
      <c r="D2532" s="2">
        <f t="shared" si="310"/>
        <v>4.4800599999999999</v>
      </c>
      <c r="E2532" s="2">
        <f t="shared" si="312"/>
        <v>4.4104799999999997</v>
      </c>
      <c r="F2532" s="2">
        <f t="shared" si="313"/>
        <v>4.2543799999999994</v>
      </c>
      <c r="G2532" s="2">
        <f t="shared" si="307"/>
        <v>4.0642340000000017</v>
      </c>
      <c r="H2532" s="2">
        <f t="shared" si="311"/>
        <v>3.7035494999999998</v>
      </c>
      <c r="I2532" s="2">
        <f t="array" ref="I2532">SUMPRODUCT(B2516:B2535, (ROW(B2516:B2535)-ROW(B2516)+1)) / (20*21/2)</f>
        <v>4.389125714285715</v>
      </c>
      <c r="J2532" s="2">
        <f t="shared" si="314"/>
        <v>4.2934463021252176</v>
      </c>
      <c r="K2532" s="2">
        <f t="shared" si="308"/>
        <v>4.1170132050992114</v>
      </c>
    </row>
    <row r="2533" spans="1:11" ht="13.5" x14ac:dyDescent="0.25">
      <c r="A2533" s="3">
        <v>45692</v>
      </c>
      <c r="B2533" s="2">
        <v>4.4199000000000002</v>
      </c>
      <c r="C2533" s="2">
        <f t="shared" si="309"/>
        <v>0</v>
      </c>
      <c r="D2533" s="2">
        <f t="shared" si="310"/>
        <v>4.4612600000000002</v>
      </c>
      <c r="E2533" s="2">
        <f t="shared" si="312"/>
        <v>4.4386899999999994</v>
      </c>
      <c r="F2533" s="2">
        <f t="shared" si="313"/>
        <v>4.2760099999999994</v>
      </c>
      <c r="G2533" s="2">
        <f t="shared" si="307"/>
        <v>4.0755200000000027</v>
      </c>
      <c r="H2533" s="2">
        <f t="shared" si="311"/>
        <v>3.7087159999999999</v>
      </c>
      <c r="I2533" s="2">
        <f t="array" ref="I2533">SUMPRODUCT(B2517:B2536, (ROW(B2517:B2536)-ROW(B2517)+1)) / (20*21/2)</f>
        <v>4.399067619047619</v>
      </c>
      <c r="J2533" s="2">
        <f t="shared" si="314"/>
        <v>4.3054895114466252</v>
      </c>
      <c r="K2533" s="2">
        <f t="shared" si="308"/>
        <v>4.1288911186247326</v>
      </c>
    </row>
    <row r="2534" spans="1:11" ht="13.5" x14ac:dyDescent="0.25">
      <c r="A2534" s="3">
        <v>45693</v>
      </c>
      <c r="B2534" s="2">
        <v>4.4199000000000002</v>
      </c>
      <c r="C2534" s="2">
        <f t="shared" si="309"/>
        <v>0</v>
      </c>
      <c r="D2534" s="2">
        <f t="shared" si="310"/>
        <v>4.4424599999999996</v>
      </c>
      <c r="E2534" s="2">
        <f t="shared" si="312"/>
        <v>4.4659599999999999</v>
      </c>
      <c r="F2534" s="2">
        <f t="shared" si="313"/>
        <v>4.2962299999999995</v>
      </c>
      <c r="G2534" s="2">
        <f t="shared" si="307"/>
        <v>4.0868060000000019</v>
      </c>
      <c r="H2534" s="2">
        <f t="shared" si="311"/>
        <v>3.7137954999999998</v>
      </c>
      <c r="I2534" s="2">
        <f t="array" ref="I2534">SUMPRODUCT(B2518:B2537, (ROW(B2518:B2537)-ROW(B2518)+1)) / (20*21/2)</f>
        <v>4.4069947619047625</v>
      </c>
      <c r="J2534" s="2">
        <f t="shared" si="314"/>
        <v>4.3163857484517081</v>
      </c>
      <c r="K2534" s="2">
        <f t="shared" si="308"/>
        <v>4.1403032316198409</v>
      </c>
    </row>
    <row r="2535" spans="1:11" ht="13.5" x14ac:dyDescent="0.25">
      <c r="A2535" s="3">
        <v>45694</v>
      </c>
      <c r="B2535" s="2">
        <v>4.4199000000000002</v>
      </c>
      <c r="C2535" s="2">
        <f t="shared" si="309"/>
        <v>0</v>
      </c>
      <c r="D2535" s="2">
        <f t="shared" si="310"/>
        <v>4.4274199999999997</v>
      </c>
      <c r="E2535" s="2">
        <f t="shared" si="312"/>
        <v>4.4687799999999998</v>
      </c>
      <c r="F2535" s="2">
        <f t="shared" si="313"/>
        <v>4.3155099999999988</v>
      </c>
      <c r="G2535" s="2">
        <f t="shared" si="307"/>
        <v>4.098092000000003</v>
      </c>
      <c r="H2535" s="2">
        <f t="shared" si="311"/>
        <v>3.7188749999999997</v>
      </c>
      <c r="I2535" s="2">
        <f t="array" ref="I2535">SUMPRODUCT(B2519:B2538, (ROW(B2519:B2538)-ROW(B2519)+1)) / (20*21/2)</f>
        <v>4.4100423809523805</v>
      </c>
      <c r="J2535" s="2">
        <f t="shared" si="314"/>
        <v>4.3262442485991643</v>
      </c>
      <c r="K2535" s="2">
        <f t="shared" si="308"/>
        <v>4.151267810772004</v>
      </c>
    </row>
    <row r="2536" spans="1:11" ht="13.5" x14ac:dyDescent="0.25">
      <c r="A2536" s="3">
        <v>45695</v>
      </c>
      <c r="B2536" s="2">
        <v>4.4199000000000002</v>
      </c>
      <c r="C2536" s="2">
        <f t="shared" si="309"/>
        <v>0</v>
      </c>
      <c r="D2536" s="2">
        <f t="shared" si="310"/>
        <v>4.4199000000000002</v>
      </c>
      <c r="E2536" s="2">
        <f t="shared" si="312"/>
        <v>4.4593799999999995</v>
      </c>
      <c r="F2536" s="2">
        <f t="shared" si="313"/>
        <v>4.3272649999999988</v>
      </c>
      <c r="G2536" s="2">
        <f t="shared" si="307"/>
        <v>4.108436000000002</v>
      </c>
      <c r="H2536" s="2">
        <f t="shared" si="311"/>
        <v>3.7239544999999996</v>
      </c>
      <c r="I2536" s="2">
        <f t="array" ref="I2536">SUMPRODUCT(B2520:B2539, (ROW(B2520:B2539)-ROW(B2520)+1)) / (20*21/2)</f>
        <v>4.4151033333333336</v>
      </c>
      <c r="J2536" s="2">
        <f t="shared" si="314"/>
        <v>4.3351638439706726</v>
      </c>
      <c r="K2536" s="2">
        <f t="shared" si="308"/>
        <v>4.1618024064280039</v>
      </c>
    </row>
    <row r="2537" spans="1:11" ht="13.5" x14ac:dyDescent="0.25">
      <c r="A2537" s="3">
        <v>45698</v>
      </c>
      <c r="B2537" s="2">
        <v>4.4104999999999999</v>
      </c>
      <c r="C2537" s="2">
        <f t="shared" si="309"/>
        <v>-9.400000000000297E-3</v>
      </c>
      <c r="D2537" s="2">
        <f t="shared" si="310"/>
        <v>4.4180200000000003</v>
      </c>
      <c r="E2537" s="2">
        <f t="shared" si="312"/>
        <v>4.4490399999999992</v>
      </c>
      <c r="F2537" s="2">
        <f t="shared" si="313"/>
        <v>4.3408999999999995</v>
      </c>
      <c r="G2537" s="2">
        <f t="shared" si="307"/>
        <v>4.1185920000000031</v>
      </c>
      <c r="H2537" s="2">
        <f t="shared" si="311"/>
        <v>3.7290739999999993</v>
      </c>
      <c r="I2537" s="2">
        <f t="array" ref="I2537">SUMPRODUCT(B2521:B2540, (ROW(B2521:B2540)-ROW(B2521)+1)) / (20*21/2)</f>
        <v>4.4187761904761897</v>
      </c>
      <c r="J2537" s="2">
        <f t="shared" si="314"/>
        <v>4.3423387159734652</v>
      </c>
      <c r="K2537" s="2">
        <f t="shared" si="308"/>
        <v>4.1715552532347493</v>
      </c>
    </row>
    <row r="2538" spans="1:11" ht="13.5" x14ac:dyDescent="0.25">
      <c r="A2538" s="3">
        <v>45699</v>
      </c>
      <c r="B2538" s="2">
        <v>4.3728999999999996</v>
      </c>
      <c r="C2538" s="2">
        <f t="shared" si="309"/>
        <v>-3.76000000000003E-2</v>
      </c>
      <c r="D2538" s="2">
        <f t="shared" si="310"/>
        <v>4.4086200000000009</v>
      </c>
      <c r="E2538" s="2">
        <f t="shared" si="312"/>
        <v>4.4349399999999992</v>
      </c>
      <c r="F2538" s="2">
        <f t="shared" si="313"/>
        <v>4.357359999999999</v>
      </c>
      <c r="G2538" s="2">
        <f t="shared" si="307"/>
        <v>4.1270560000000023</v>
      </c>
      <c r="H2538" s="2">
        <f t="shared" si="311"/>
        <v>3.7340489999999988</v>
      </c>
      <c r="I2538" s="2">
        <f t="array" ref="I2538">SUMPRODUCT(B2522:B2541, (ROW(B2522:B2541)-ROW(B2522)+1)) / (20*21/2)</f>
        <v>4.4300133333333331</v>
      </c>
      <c r="J2538" s="2">
        <f t="shared" si="314"/>
        <v>4.3452493144521833</v>
      </c>
      <c r="K2538" s="2">
        <f t="shared" si="308"/>
        <v>4.1794511256569162</v>
      </c>
    </row>
    <row r="2539" spans="1:11" ht="13.5" x14ac:dyDescent="0.25">
      <c r="A2539" s="3">
        <v>45700</v>
      </c>
      <c r="B2539" s="2">
        <v>4.4104999999999999</v>
      </c>
      <c r="C2539" s="2">
        <f t="shared" si="309"/>
        <v>3.76000000000003E-2</v>
      </c>
      <c r="D2539" s="2">
        <f t="shared" si="310"/>
        <v>4.4067399999999992</v>
      </c>
      <c r="E2539" s="2">
        <f t="shared" si="312"/>
        <v>4.4245999999999999</v>
      </c>
      <c r="F2539" s="2">
        <f t="shared" si="313"/>
        <v>4.3719349999999988</v>
      </c>
      <c r="G2539" s="2">
        <f t="shared" si="307"/>
        <v>4.1362720000000026</v>
      </c>
      <c r="H2539" s="2">
        <f t="shared" si="311"/>
        <v>3.739168499999999</v>
      </c>
      <c r="I2539" s="2">
        <f t="array" ref="I2539">SUMPRODUCT(B2523:B2542, (ROW(B2523:B2542)-ROW(B2523)+1)) / (20*21/2)</f>
        <v>4.4397728571428576</v>
      </c>
      <c r="J2539" s="2">
        <f t="shared" si="314"/>
        <v>4.3514636654567376</v>
      </c>
      <c r="K2539" s="2">
        <f t="shared" si="308"/>
        <v>4.188511865827234</v>
      </c>
    </row>
    <row r="2540" spans="1:11" ht="13.5" x14ac:dyDescent="0.25">
      <c r="A2540" s="3">
        <v>45701</v>
      </c>
      <c r="B2540" s="2">
        <v>4.4104999999999999</v>
      </c>
      <c r="C2540" s="2">
        <f t="shared" si="309"/>
        <v>0</v>
      </c>
      <c r="D2540" s="2">
        <f t="shared" si="310"/>
        <v>4.4048600000000002</v>
      </c>
      <c r="E2540" s="2">
        <f t="shared" si="312"/>
        <v>4.4161399999999995</v>
      </c>
      <c r="F2540" s="2">
        <f t="shared" si="313"/>
        <v>4.3865099999999995</v>
      </c>
      <c r="G2540" s="2">
        <f t="shared" si="307"/>
        <v>4.1464280000000029</v>
      </c>
      <c r="H2540" s="2">
        <f t="shared" si="311"/>
        <v>3.7442879999999987</v>
      </c>
      <c r="I2540" s="2">
        <f t="array" ref="I2540">SUMPRODUCT(B2524:B2543, (ROW(B2524:B2543)-ROW(B2524)+1)) / (20*21/2)</f>
        <v>4.448726190476191</v>
      </c>
      <c r="J2540" s="2">
        <f t="shared" si="314"/>
        <v>4.3570861735084767</v>
      </c>
      <c r="K2540" s="2">
        <f t="shared" si="308"/>
        <v>4.1972172828536172</v>
      </c>
    </row>
    <row r="2541" spans="1:11" ht="13.5" x14ac:dyDescent="0.25">
      <c r="A2541" s="3">
        <v>45702</v>
      </c>
      <c r="B2541" s="2">
        <v>4.5045000000000002</v>
      </c>
      <c r="C2541" s="2">
        <f t="shared" si="309"/>
        <v>9.4000000000000306E-2</v>
      </c>
      <c r="D2541" s="2">
        <f t="shared" si="310"/>
        <v>4.42178</v>
      </c>
      <c r="E2541" s="2">
        <f t="shared" si="312"/>
        <v>4.4208400000000001</v>
      </c>
      <c r="F2541" s="2">
        <f t="shared" si="313"/>
        <v>4.4020249999999992</v>
      </c>
      <c r="G2541" s="2">
        <f t="shared" si="307"/>
        <v>4.1584640000000022</v>
      </c>
      <c r="H2541" s="2">
        <f t="shared" si="311"/>
        <v>3.7498774999999984</v>
      </c>
      <c r="I2541" s="2">
        <f t="array" ref="I2541">SUMPRODUCT(B2525:B2544, (ROW(B2525:B2544)-ROW(B2525)+1)) / (20*21/2)</f>
        <v>4.455888571428571</v>
      </c>
      <c r="J2541" s="2">
        <f t="shared" si="314"/>
        <v>4.3711255855552889</v>
      </c>
      <c r="K2541" s="2">
        <f t="shared" si="308"/>
        <v>4.2092675854868089</v>
      </c>
    </row>
    <row r="2542" spans="1:11" ht="13.5" x14ac:dyDescent="0.25">
      <c r="A2542" s="3">
        <v>45705</v>
      </c>
      <c r="B2542" s="2">
        <v>4.5045000000000002</v>
      </c>
      <c r="C2542" s="2">
        <f t="shared" si="309"/>
        <v>0</v>
      </c>
      <c r="D2542" s="2">
        <f t="shared" si="310"/>
        <v>4.4405799999999997</v>
      </c>
      <c r="E2542" s="2">
        <f t="shared" si="312"/>
        <v>4.4292999999999996</v>
      </c>
      <c r="F2542" s="2">
        <f t="shared" si="313"/>
        <v>4.4198899999999997</v>
      </c>
      <c r="G2542" s="2">
        <f t="shared" si="307"/>
        <v>4.1705000000000032</v>
      </c>
      <c r="H2542" s="2">
        <f t="shared" si="311"/>
        <v>3.7552064999999986</v>
      </c>
      <c r="I2542" s="2">
        <f t="array" ref="I2542">SUMPRODUCT(B2526:B2545, (ROW(B2526:B2545)-ROW(B2526)+1)) / (20*21/2)</f>
        <v>4.4568285714285709</v>
      </c>
      <c r="J2542" s="2">
        <f t="shared" si="314"/>
        <v>4.3838279107404992</v>
      </c>
      <c r="K2542" s="2">
        <f t="shared" si="308"/>
        <v>4.220845327232424</v>
      </c>
    </row>
    <row r="2543" spans="1:11" ht="13.5" x14ac:dyDescent="0.25">
      <c r="A2543" s="3">
        <v>45706</v>
      </c>
      <c r="B2543" s="2">
        <v>4.5138999999999996</v>
      </c>
      <c r="C2543" s="2">
        <f t="shared" si="309"/>
        <v>9.3999999999994088E-3</v>
      </c>
      <c r="D2543" s="2">
        <f t="shared" si="310"/>
        <v>4.4687799999999998</v>
      </c>
      <c r="E2543" s="2">
        <f t="shared" si="312"/>
        <v>4.4386999999999999</v>
      </c>
      <c r="F2543" s="2">
        <f t="shared" si="313"/>
        <v>4.4386950000000001</v>
      </c>
      <c r="G2543" s="2">
        <f t="shared" si="307"/>
        <v>4.1808440000000022</v>
      </c>
      <c r="H2543" s="2">
        <f t="shared" si="311"/>
        <v>3.7606689999999987</v>
      </c>
      <c r="I2543" s="2">
        <f t="array" ref="I2543">SUMPRODUCT(B2527:B2546, (ROW(B2527:B2546)-ROW(B2527)+1)) / (20*21/2)</f>
        <v>4.4493533333333328</v>
      </c>
      <c r="J2543" s="2">
        <f t="shared" si="314"/>
        <v>4.3962157287652133</v>
      </c>
      <c r="K2543" s="2">
        <f t="shared" si="308"/>
        <v>4.232337667340957</v>
      </c>
    </row>
    <row r="2544" spans="1:11" ht="13.5" x14ac:dyDescent="0.25">
      <c r="A2544" s="3">
        <v>45707</v>
      </c>
      <c r="B2544" s="2">
        <v>4.5138999999999996</v>
      </c>
      <c r="C2544" s="2">
        <f t="shared" si="309"/>
        <v>0</v>
      </c>
      <c r="D2544" s="2">
        <f t="shared" si="310"/>
        <v>4.4894599999999993</v>
      </c>
      <c r="E2544" s="2">
        <f t="shared" si="312"/>
        <v>4.4480999999999993</v>
      </c>
      <c r="F2544" s="2">
        <f t="shared" si="313"/>
        <v>4.4570300000000005</v>
      </c>
      <c r="G2544" s="2">
        <f t="shared" si="307"/>
        <v>4.1925040000000031</v>
      </c>
      <c r="H2544" s="2">
        <f t="shared" si="311"/>
        <v>3.7663054999999988</v>
      </c>
      <c r="I2544" s="2">
        <f t="array" ref="I2544">SUMPRODUCT(B2528:B2547, (ROW(B2528:B2547)-ROW(B2528)+1)) / (20*21/2)</f>
        <v>4.4416095238095235</v>
      </c>
      <c r="J2544" s="2">
        <f t="shared" si="314"/>
        <v>4.4074237545970973</v>
      </c>
      <c r="K2544" s="2">
        <f t="shared" si="308"/>
        <v>4.2433793274452336</v>
      </c>
    </row>
    <row r="2545" spans="1:11" ht="13.5" x14ac:dyDescent="0.25">
      <c r="A2545" s="3">
        <v>45708</v>
      </c>
      <c r="B2545" s="2">
        <v>4.4668999999999999</v>
      </c>
      <c r="C2545" s="2">
        <f t="shared" si="309"/>
        <v>-4.6999999999999709E-2</v>
      </c>
      <c r="D2545" s="2">
        <f t="shared" si="310"/>
        <v>4.5007399999999995</v>
      </c>
      <c r="E2545" s="2">
        <f t="shared" si="312"/>
        <v>4.4528000000000008</v>
      </c>
      <c r="F2545" s="2">
        <f t="shared" si="313"/>
        <v>4.4607900000000011</v>
      </c>
      <c r="G2545" s="2">
        <f t="shared" si="307"/>
        <v>4.2032240000000032</v>
      </c>
      <c r="H2545" s="2">
        <f t="shared" si="311"/>
        <v>3.7715329999999989</v>
      </c>
      <c r="I2545" s="2">
        <f t="array" ref="I2545">SUMPRODUCT(B2529:B2548, (ROW(B2529:B2548)-ROW(B2529)+1)) / (20*21/2)</f>
        <v>4.4425942857142848</v>
      </c>
      <c r="J2545" s="2">
        <f t="shared" si="314"/>
        <v>4.4130881589211839</v>
      </c>
      <c r="K2545" s="2">
        <f t="shared" si="308"/>
        <v>4.2521448440160086</v>
      </c>
    </row>
    <row r="2546" spans="1:11" ht="13.5" x14ac:dyDescent="0.25">
      <c r="A2546" s="3">
        <v>45709</v>
      </c>
      <c r="B2546" s="2">
        <v>4.3822999999999999</v>
      </c>
      <c r="C2546" s="2">
        <f t="shared" si="309"/>
        <v>-8.4600000000000009E-2</v>
      </c>
      <c r="D2546" s="2">
        <f t="shared" si="310"/>
        <v>4.4763000000000002</v>
      </c>
      <c r="E2546" s="2">
        <f t="shared" si="312"/>
        <v>4.4490400000000001</v>
      </c>
      <c r="F2546" s="2">
        <f t="shared" si="313"/>
        <v>4.4542100000000007</v>
      </c>
      <c r="G2546" s="2">
        <f t="shared" ref="G2546:G2609" si="315">AVERAGE(B2497:B2546)</f>
        <v>4.2128160000000028</v>
      </c>
      <c r="H2546" s="2">
        <f t="shared" si="311"/>
        <v>3.7763374999999986</v>
      </c>
      <c r="I2546" s="2">
        <f t="array" ref="I2546">SUMPRODUCT(B2530:B2549, (ROW(B2530:B2549)-ROW(B2530)+1)) / (20*21/2)</f>
        <v>4.4438476190476193</v>
      </c>
      <c r="J2546" s="2">
        <f t="shared" si="314"/>
        <v>4.4101559533096424</v>
      </c>
      <c r="K2546" s="2">
        <f t="shared" si="308"/>
        <v>4.2572489677800869</v>
      </c>
    </row>
    <row r="2547" spans="1:11" ht="13.5" x14ac:dyDescent="0.25">
      <c r="A2547" s="3">
        <v>45712</v>
      </c>
      <c r="B2547" s="2">
        <v>4.3728999999999996</v>
      </c>
      <c r="C2547" s="2">
        <f t="shared" si="309"/>
        <v>-9.400000000000297E-3</v>
      </c>
      <c r="D2547" s="2">
        <f t="shared" si="310"/>
        <v>4.4499799999999992</v>
      </c>
      <c r="E2547" s="2">
        <f t="shared" si="312"/>
        <v>4.4452800000000003</v>
      </c>
      <c r="F2547" s="2">
        <f t="shared" si="313"/>
        <v>4.4471600000000002</v>
      </c>
      <c r="G2547" s="2">
        <f t="shared" si="315"/>
        <v>4.2205280000000025</v>
      </c>
      <c r="H2547" s="2">
        <f t="shared" si="311"/>
        <v>3.7810949999999979</v>
      </c>
      <c r="I2547" s="2">
        <f t="array" ref="I2547">SUMPRODUCT(B2531:B2550, (ROW(B2531:B2550)-ROW(B2531)+1)) / (20*21/2)</f>
        <v>4.4301409523809516</v>
      </c>
      <c r="J2547" s="2">
        <f t="shared" si="314"/>
        <v>4.4066077672801525</v>
      </c>
      <c r="K2547" s="2">
        <f t="shared" ref="K2547:K2610" si="316">$K$4*B2547+(1-$K$4)*K2546</f>
        <v>4.2617843023769462</v>
      </c>
    </row>
    <row r="2548" spans="1:11" ht="13.5" x14ac:dyDescent="0.25">
      <c r="A2548" s="3">
        <v>45713</v>
      </c>
      <c r="B2548" s="2">
        <v>4.4574999999999996</v>
      </c>
      <c r="C2548" s="2">
        <f t="shared" si="309"/>
        <v>8.4600000000000009E-2</v>
      </c>
      <c r="D2548" s="2">
        <f t="shared" si="310"/>
        <v>4.438699999999999</v>
      </c>
      <c r="E2548" s="2">
        <f t="shared" si="312"/>
        <v>4.4537399999999989</v>
      </c>
      <c r="F2548" s="2">
        <f t="shared" si="313"/>
        <v>4.4443399999999995</v>
      </c>
      <c r="G2548" s="2">
        <f t="shared" si="315"/>
        <v>4.2308720000000024</v>
      </c>
      <c r="H2548" s="2">
        <f t="shared" si="311"/>
        <v>3.7863189999999984</v>
      </c>
      <c r="I2548" s="2">
        <f t="array" ref="I2548">SUMPRODUCT(B2532:B2551, (ROW(B2532:B2551)-ROW(B2532)+1)) / (20*21/2)</f>
        <v>4.4361842857142859</v>
      </c>
      <c r="J2548" s="2">
        <f t="shared" si="314"/>
        <v>4.4114546465868045</v>
      </c>
      <c r="K2548" s="2">
        <f t="shared" si="316"/>
        <v>4.2694594277739286</v>
      </c>
    </row>
    <row r="2549" spans="1:11" ht="13.5" x14ac:dyDescent="0.25">
      <c r="A2549" s="3">
        <v>45714</v>
      </c>
      <c r="B2549" s="2">
        <v>4.4574999999999996</v>
      </c>
      <c r="C2549" s="2">
        <f t="shared" si="309"/>
        <v>0</v>
      </c>
      <c r="D2549" s="2">
        <f t="shared" si="310"/>
        <v>4.4274199999999997</v>
      </c>
      <c r="E2549" s="2">
        <f t="shared" si="312"/>
        <v>4.4584399999999986</v>
      </c>
      <c r="F2549" s="2">
        <f t="shared" si="313"/>
        <v>4.4415199999999988</v>
      </c>
      <c r="G2549" s="2">
        <f t="shared" si="315"/>
        <v>4.2410280000000027</v>
      </c>
      <c r="H2549" s="2">
        <f t="shared" si="311"/>
        <v>3.7915429999999981</v>
      </c>
      <c r="I2549" s="2">
        <f t="array" ref="I2549">SUMPRODUCT(B2533:B2552, (ROW(B2533:B2552)-ROW(B2533)+1)) / (20*21/2)</f>
        <v>4.4348866666666664</v>
      </c>
      <c r="J2549" s="2">
        <f t="shared" si="314"/>
        <v>4.415839918340442</v>
      </c>
      <c r="K2549" s="2">
        <f t="shared" si="316"/>
        <v>4.2768335678612255</v>
      </c>
    </row>
    <row r="2550" spans="1:11" ht="13.5" x14ac:dyDescent="0.25">
      <c r="A2550" s="3">
        <v>45715</v>
      </c>
      <c r="B2550" s="2">
        <v>4.2976000000000001</v>
      </c>
      <c r="C2550" s="2">
        <f t="shared" si="309"/>
        <v>-0.15989999999999949</v>
      </c>
      <c r="D2550" s="2">
        <f t="shared" si="310"/>
        <v>4.393559999999999</v>
      </c>
      <c r="E2550" s="2">
        <f t="shared" si="312"/>
        <v>4.4471499999999988</v>
      </c>
      <c r="F2550" s="2">
        <f t="shared" si="313"/>
        <v>4.4316449999999996</v>
      </c>
      <c r="G2550" s="2">
        <f t="shared" si="315"/>
        <v>4.2479860000000027</v>
      </c>
      <c r="H2550" s="2">
        <f t="shared" si="311"/>
        <v>3.7960109999999982</v>
      </c>
      <c r="I2550" s="2">
        <f t="array" ref="I2550">SUMPRODUCT(B2534:B2553, (ROW(B2534:B2553)-ROW(B2534)+1)) / (20*21/2)</f>
        <v>4.4246271428571431</v>
      </c>
      <c r="J2550" s="2">
        <f t="shared" si="314"/>
        <v>4.4045789737365908</v>
      </c>
      <c r="K2550" s="2">
        <f t="shared" si="316"/>
        <v>4.2776479377490206</v>
      </c>
    </row>
    <row r="2551" spans="1:11" ht="13.5" x14ac:dyDescent="0.25">
      <c r="A2551" s="3">
        <v>45716</v>
      </c>
      <c r="B2551" s="2">
        <v>4.4950999999999999</v>
      </c>
      <c r="C2551" s="2">
        <f t="shared" si="309"/>
        <v>0.19749999999999979</v>
      </c>
      <c r="D2551" s="2">
        <f t="shared" si="310"/>
        <v>4.4161200000000003</v>
      </c>
      <c r="E2551" s="2">
        <f t="shared" si="312"/>
        <v>4.4462099999999998</v>
      </c>
      <c r="F2551" s="2">
        <f t="shared" si="313"/>
        <v>4.4335249999999995</v>
      </c>
      <c r="G2551" s="2">
        <f t="shared" si="315"/>
        <v>4.2588940000000024</v>
      </c>
      <c r="H2551" s="2">
        <f t="shared" si="311"/>
        <v>3.8015534999999976</v>
      </c>
      <c r="I2551" s="2">
        <f t="array" ref="I2551">SUMPRODUCT(B2535:B2554, (ROW(B2535:B2554)-ROW(B2535)+1)) / (20*21/2)</f>
        <v>4.419301428571428</v>
      </c>
      <c r="J2551" s="2">
        <f t="shared" si="314"/>
        <v>4.4132000238569153</v>
      </c>
      <c r="K2551" s="2">
        <f t="shared" si="316"/>
        <v>4.2861754696020009</v>
      </c>
    </row>
    <row r="2552" spans="1:11" ht="13.5" x14ac:dyDescent="0.25">
      <c r="A2552" s="3">
        <v>45719</v>
      </c>
      <c r="B2552" s="2">
        <v>4.4199000000000002</v>
      </c>
      <c r="C2552" s="2">
        <f t="shared" si="309"/>
        <v>-7.5199999999999712E-2</v>
      </c>
      <c r="D2552" s="2">
        <f t="shared" si="310"/>
        <v>4.4255200000000006</v>
      </c>
      <c r="E2552" s="2">
        <f t="shared" si="312"/>
        <v>4.4377499999999994</v>
      </c>
      <c r="F2552" s="2">
        <f t="shared" si="313"/>
        <v>4.4335249999999995</v>
      </c>
      <c r="G2552" s="2">
        <f t="shared" si="315"/>
        <v>4.2688620000000022</v>
      </c>
      <c r="H2552" s="2">
        <f t="shared" si="311"/>
        <v>3.8066329999999975</v>
      </c>
      <c r="I2552" s="2">
        <f t="array" ref="I2552">SUMPRODUCT(B2536:B2555, (ROW(B2536:B2555)-ROW(B2536)+1)) / (20*21/2)</f>
        <v>4.4222566666666667</v>
      </c>
      <c r="J2552" s="2">
        <f t="shared" si="314"/>
        <v>4.413838116822923</v>
      </c>
      <c r="K2552" s="2">
        <f t="shared" si="316"/>
        <v>4.2914195688332946</v>
      </c>
    </row>
    <row r="2553" spans="1:11" ht="13.5" x14ac:dyDescent="0.25">
      <c r="A2553" s="3">
        <v>45720</v>
      </c>
      <c r="B2553" s="2">
        <v>4.3258000000000001</v>
      </c>
      <c r="C2553" s="2">
        <f t="shared" si="309"/>
        <v>-9.4100000000000072E-2</v>
      </c>
      <c r="D2553" s="2">
        <f t="shared" si="310"/>
        <v>4.3991799999999994</v>
      </c>
      <c r="E2553" s="2">
        <f t="shared" si="312"/>
        <v>4.4189399999999992</v>
      </c>
      <c r="F2553" s="2">
        <f t="shared" si="313"/>
        <v>4.42882</v>
      </c>
      <c r="G2553" s="2">
        <f t="shared" si="315"/>
        <v>4.276384000000002</v>
      </c>
      <c r="H2553" s="2">
        <f t="shared" si="311"/>
        <v>3.8112419999999974</v>
      </c>
      <c r="I2553" s="2">
        <f t="array" ref="I2553">SUMPRODUCT(B2537:B2556, (ROW(B2537:B2556)-ROW(B2537)+1)) / (20*21/2)</f>
        <v>4.4277185714285707</v>
      </c>
      <c r="J2553" s="2">
        <f t="shared" si="314"/>
        <v>4.405453534268359</v>
      </c>
      <c r="K2553" s="2">
        <f t="shared" si="316"/>
        <v>4.2927678210359099</v>
      </c>
    </row>
    <row r="2554" spans="1:11" ht="13.5" x14ac:dyDescent="0.25">
      <c r="A2554" s="3">
        <v>45721</v>
      </c>
      <c r="B2554" s="2">
        <v>4.3728999999999996</v>
      </c>
      <c r="C2554" s="2">
        <f t="shared" si="309"/>
        <v>4.7099999999999476E-2</v>
      </c>
      <c r="D2554" s="2">
        <f t="shared" si="310"/>
        <v>4.3822599999999996</v>
      </c>
      <c r="E2554" s="2">
        <f t="shared" si="312"/>
        <v>4.4048400000000001</v>
      </c>
      <c r="F2554" s="2">
        <f t="shared" si="313"/>
        <v>4.4264700000000001</v>
      </c>
      <c r="G2554" s="2">
        <f t="shared" si="315"/>
        <v>4.2848480000000011</v>
      </c>
      <c r="H2554" s="2">
        <f t="shared" si="311"/>
        <v>3.8160864999999973</v>
      </c>
      <c r="I2554" s="2">
        <f t="array" ref="I2554">SUMPRODUCT(B2538:B2557, (ROW(B2538:B2557)-ROW(B2538)+1)) / (20*21/2)</f>
        <v>4.4248099999999999</v>
      </c>
      <c r="J2554" s="2">
        <f t="shared" si="314"/>
        <v>4.4023531976713723</v>
      </c>
      <c r="K2554" s="2">
        <f t="shared" si="316"/>
        <v>4.2959102594266589</v>
      </c>
    </row>
    <row r="2555" spans="1:11" ht="13.5" x14ac:dyDescent="0.25">
      <c r="A2555" s="3">
        <v>45722</v>
      </c>
      <c r="B2555" s="2">
        <v>4.4574999999999996</v>
      </c>
      <c r="C2555" s="2">
        <f t="shared" si="309"/>
        <v>8.4600000000000009E-2</v>
      </c>
      <c r="D2555" s="2">
        <f t="shared" si="310"/>
        <v>4.4142400000000004</v>
      </c>
      <c r="E2555" s="2">
        <f t="shared" si="312"/>
        <v>4.4039000000000001</v>
      </c>
      <c r="F2555" s="2">
        <f t="shared" si="313"/>
        <v>4.42835</v>
      </c>
      <c r="G2555" s="2">
        <f t="shared" si="315"/>
        <v>4.2950040000000014</v>
      </c>
      <c r="H2555" s="2">
        <f t="shared" si="311"/>
        <v>3.8213539999999977</v>
      </c>
      <c r="I2555" s="2">
        <f t="array" ref="I2555">SUMPRODUCT(B2539:B2558, (ROW(B2539:B2558)-ROW(B2539)+1)) / (20*21/2)</f>
        <v>4.4255271428571428</v>
      </c>
      <c r="J2555" s="2">
        <f t="shared" si="314"/>
        <v>4.4076052740836227</v>
      </c>
      <c r="K2555" s="2">
        <f t="shared" si="316"/>
        <v>4.3022471119981622</v>
      </c>
    </row>
    <row r="2556" spans="1:11" ht="13.5" x14ac:dyDescent="0.25">
      <c r="A2556" s="3">
        <v>45723</v>
      </c>
      <c r="B2556" s="2">
        <v>4.4856999999999996</v>
      </c>
      <c r="C2556" s="2">
        <f t="shared" si="309"/>
        <v>2.8200000000000003E-2</v>
      </c>
      <c r="D2556" s="2">
        <f t="shared" si="310"/>
        <v>4.4123599999999996</v>
      </c>
      <c r="E2556" s="2">
        <f t="shared" si="312"/>
        <v>4.4142400000000004</v>
      </c>
      <c r="F2556" s="2">
        <f t="shared" si="313"/>
        <v>4.4316399999999998</v>
      </c>
      <c r="G2556" s="2">
        <f t="shared" si="315"/>
        <v>4.3055360000000009</v>
      </c>
      <c r="H2556" s="2">
        <f t="shared" si="311"/>
        <v>3.826762499999997</v>
      </c>
      <c r="I2556" s="2">
        <f t="array" ref="I2556">SUMPRODUCT(B2540:B2559, (ROW(B2540:B2559)-ROW(B2540)+1)) / (20*21/2)</f>
        <v>4.4151785714285712</v>
      </c>
      <c r="J2556" s="2">
        <f t="shared" si="314"/>
        <v>4.4150428670280393</v>
      </c>
      <c r="K2556" s="2">
        <f t="shared" si="316"/>
        <v>4.309441342900195</v>
      </c>
    </row>
    <row r="2557" spans="1:11" ht="13.5" x14ac:dyDescent="0.25">
      <c r="A2557" s="3">
        <v>45726</v>
      </c>
      <c r="B2557" s="2">
        <v>4.4010999999999996</v>
      </c>
      <c r="C2557" s="2">
        <f t="shared" si="309"/>
        <v>-8.4600000000000009E-2</v>
      </c>
      <c r="D2557" s="2">
        <f t="shared" si="310"/>
        <v>4.4085999999999999</v>
      </c>
      <c r="E2557" s="2">
        <f t="shared" si="312"/>
        <v>4.4170600000000002</v>
      </c>
      <c r="F2557" s="2">
        <f t="shared" si="313"/>
        <v>4.4311699999999998</v>
      </c>
      <c r="G2557" s="2">
        <f t="shared" si="315"/>
        <v>4.3141880000000015</v>
      </c>
      <c r="H2557" s="2">
        <f t="shared" si="311"/>
        <v>3.8317479999999979</v>
      </c>
      <c r="I2557" s="2">
        <f t="array" ref="I2557">SUMPRODUCT(B2541:B2560, (ROW(B2541:B2560)-ROW(B2541)+1)) / (20*21/2)</f>
        <v>4.4052333333333333</v>
      </c>
      <c r="J2557" s="2">
        <f t="shared" si="314"/>
        <v>4.413714974930131</v>
      </c>
      <c r="K2557" s="2">
        <f t="shared" si="316"/>
        <v>4.313035800041364</v>
      </c>
    </row>
    <row r="2558" spans="1:11" ht="13.5" x14ac:dyDescent="0.25">
      <c r="A2558" s="3">
        <v>45727</v>
      </c>
      <c r="B2558" s="2">
        <v>4.4386999999999999</v>
      </c>
      <c r="C2558" s="2">
        <f t="shared" si="309"/>
        <v>3.76000000000003E-2</v>
      </c>
      <c r="D2558" s="2">
        <f t="shared" si="310"/>
        <v>4.4311799999999995</v>
      </c>
      <c r="E2558" s="2">
        <f t="shared" si="312"/>
        <v>4.4151799999999994</v>
      </c>
      <c r="F2558" s="2">
        <f t="shared" si="313"/>
        <v>4.4344599999999987</v>
      </c>
      <c r="G2558" s="2">
        <f t="shared" si="315"/>
        <v>4.3235920000000014</v>
      </c>
      <c r="H2558" s="2">
        <f t="shared" si="311"/>
        <v>3.8369214999999972</v>
      </c>
      <c r="I2558" s="2">
        <f t="array" ref="I2558">SUMPRODUCT(B2542:B2561, (ROW(B2542:B2561)-ROW(B2542)+1)) / (20*21/2)</f>
        <v>4.4064438095238092</v>
      </c>
      <c r="J2558" s="2">
        <f t="shared" si="314"/>
        <v>4.4160945011272617</v>
      </c>
      <c r="K2558" s="2">
        <f t="shared" si="316"/>
        <v>4.3179638078828795</v>
      </c>
    </row>
    <row r="2559" spans="1:11" ht="13.5" x14ac:dyDescent="0.25">
      <c r="A2559" s="3">
        <v>45728</v>
      </c>
      <c r="B2559" s="2">
        <v>4.3258000000000001</v>
      </c>
      <c r="C2559" s="2">
        <f t="shared" si="309"/>
        <v>-0.11289999999999978</v>
      </c>
      <c r="D2559" s="2">
        <f t="shared" si="310"/>
        <v>4.4217599999999999</v>
      </c>
      <c r="E2559" s="2">
        <f t="shared" si="312"/>
        <v>4.4020099999999989</v>
      </c>
      <c r="F2559" s="2">
        <f t="shared" si="313"/>
        <v>4.4302249999999983</v>
      </c>
      <c r="G2559" s="2">
        <f t="shared" si="315"/>
        <v>4.3301740000000004</v>
      </c>
      <c r="H2559" s="2">
        <f t="shared" si="311"/>
        <v>3.8415304999999971</v>
      </c>
      <c r="I2559" s="2">
        <f t="array" ref="I2559">SUMPRODUCT(B2543:B2562, (ROW(B2543:B2562)-ROW(B2543)+1)) / (20*21/2)</f>
        <v>4.4079676190476187</v>
      </c>
      <c r="J2559" s="2">
        <f t="shared" si="314"/>
        <v>4.4074950248294273</v>
      </c>
      <c r="K2559" s="2">
        <f t="shared" si="316"/>
        <v>4.318271109534531</v>
      </c>
    </row>
    <row r="2560" spans="1:11" ht="13.5" x14ac:dyDescent="0.25">
      <c r="A2560" s="3">
        <v>45729</v>
      </c>
      <c r="B2560" s="2">
        <v>4.3258000000000001</v>
      </c>
      <c r="C2560" s="2">
        <f t="shared" si="309"/>
        <v>0</v>
      </c>
      <c r="D2560" s="2">
        <f t="shared" si="310"/>
        <v>4.3954199999999997</v>
      </c>
      <c r="E2560" s="2">
        <f t="shared" si="312"/>
        <v>4.4048299999999996</v>
      </c>
      <c r="F2560" s="2">
        <f t="shared" si="313"/>
        <v>4.4259899999999996</v>
      </c>
      <c r="G2560" s="2">
        <f t="shared" si="315"/>
        <v>4.3361920000000005</v>
      </c>
      <c r="H2560" s="2">
        <f t="shared" si="311"/>
        <v>3.8461829999999968</v>
      </c>
      <c r="I2560" s="2">
        <f t="array" ref="I2560">SUMPRODUCT(B2544:B2563, (ROW(B2544:B2563)-ROW(B2544)+1)) / (20*21/2)</f>
        <v>4.3990523809523809</v>
      </c>
      <c r="J2560" s="2">
        <f t="shared" si="314"/>
        <v>4.399714546274244</v>
      </c>
      <c r="K2560" s="2">
        <f t="shared" si="316"/>
        <v>4.3185663601410198</v>
      </c>
    </row>
    <row r="2561" spans="1:11" ht="13.5" x14ac:dyDescent="0.25">
      <c r="A2561" s="3">
        <v>45730</v>
      </c>
      <c r="B2561" s="2">
        <v>4.4386999999999999</v>
      </c>
      <c r="C2561" s="2">
        <f t="shared" si="309"/>
        <v>0.11289999999999978</v>
      </c>
      <c r="D2561" s="2">
        <f t="shared" si="310"/>
        <v>4.3860200000000003</v>
      </c>
      <c r="E2561" s="2">
        <f t="shared" si="312"/>
        <v>4.399189999999999</v>
      </c>
      <c r="F2561" s="2">
        <f t="shared" si="313"/>
        <v>4.4226999999999999</v>
      </c>
      <c r="G2561" s="2">
        <f t="shared" si="315"/>
        <v>4.3463480000000008</v>
      </c>
      <c r="H2561" s="2">
        <f t="shared" si="311"/>
        <v>3.851356499999997</v>
      </c>
      <c r="I2561" s="2">
        <f t="array" ref="I2561">SUMPRODUCT(B2545:B2564, (ROW(B2545:B2564)-ROW(B2545)+1)) / (20*21/2)</f>
        <v>4.3910328571428572</v>
      </c>
      <c r="J2561" s="2">
        <f t="shared" si="314"/>
        <v>4.4034274466290775</v>
      </c>
      <c r="K2561" s="2">
        <f t="shared" si="316"/>
        <v>4.3232774832727445</v>
      </c>
    </row>
    <row r="2562" spans="1:11" ht="13.5" x14ac:dyDescent="0.25">
      <c r="A2562" s="3">
        <v>45733</v>
      </c>
      <c r="B2562" s="2">
        <v>4.4386999999999999</v>
      </c>
      <c r="C2562" s="2">
        <f t="shared" si="309"/>
        <v>0</v>
      </c>
      <c r="D2562" s="2">
        <f t="shared" si="310"/>
        <v>4.3935399999999998</v>
      </c>
      <c r="E2562" s="2">
        <f t="shared" si="312"/>
        <v>4.4010699999999989</v>
      </c>
      <c r="F2562" s="2">
        <f t="shared" si="313"/>
        <v>4.4194100000000001</v>
      </c>
      <c r="G2562" s="2">
        <f t="shared" si="315"/>
        <v>4.3553760000000006</v>
      </c>
      <c r="H2562" s="2">
        <f t="shared" si="311"/>
        <v>3.8565299999999967</v>
      </c>
      <c r="I2562" s="2">
        <f t="array" ref="I2562">SUMPRODUCT(B2546:B2565, (ROW(B2546:B2565)-ROW(B2546)+1)) / (20*21/2)</f>
        <v>4.3839090476190474</v>
      </c>
      <c r="J2562" s="2">
        <f t="shared" si="314"/>
        <v>4.4067867374263079</v>
      </c>
      <c r="K2562" s="2">
        <f t="shared" si="316"/>
        <v>4.3278038564777352</v>
      </c>
    </row>
    <row r="2563" spans="1:11" ht="13.5" x14ac:dyDescent="0.25">
      <c r="A2563" s="3">
        <v>45734</v>
      </c>
      <c r="B2563" s="2">
        <v>4.3258000000000001</v>
      </c>
      <c r="C2563" s="2">
        <f t="shared" si="309"/>
        <v>-0.11289999999999978</v>
      </c>
      <c r="D2563" s="2">
        <f t="shared" si="310"/>
        <v>4.3709600000000002</v>
      </c>
      <c r="E2563" s="2">
        <f t="shared" si="312"/>
        <v>4.4010699999999998</v>
      </c>
      <c r="F2563" s="2">
        <f t="shared" si="313"/>
        <v>4.410005</v>
      </c>
      <c r="G2563" s="2">
        <f t="shared" si="315"/>
        <v>4.3621460000000001</v>
      </c>
      <c r="H2563" s="2">
        <f t="shared" si="311"/>
        <v>3.8611389999999961</v>
      </c>
      <c r="I2563" s="2">
        <f t="array" ref="I2563">SUMPRODUCT(B2547:B2566, (ROW(B2547:B2566)-ROW(B2547)+1)) / (20*21/2)</f>
        <v>4.3756666666666666</v>
      </c>
      <c r="J2563" s="2">
        <f t="shared" si="314"/>
        <v>4.3990737148142784</v>
      </c>
      <c r="K2563" s="2">
        <f t="shared" si="316"/>
        <v>4.3277252738707652</v>
      </c>
    </row>
    <row r="2564" spans="1:11" ht="13.5" x14ac:dyDescent="0.25">
      <c r="A2564" s="3">
        <v>45735</v>
      </c>
      <c r="B2564" s="2">
        <v>4.3258000000000001</v>
      </c>
      <c r="C2564" s="2">
        <f t="shared" ref="C2564:C2627" si="317">B2564-B2563</f>
        <v>0</v>
      </c>
      <c r="D2564" s="2">
        <f t="shared" si="310"/>
        <v>4.3709600000000002</v>
      </c>
      <c r="E2564" s="2">
        <f t="shared" si="312"/>
        <v>4.3963599999999996</v>
      </c>
      <c r="F2564" s="2">
        <f t="shared" si="313"/>
        <v>4.400599999999999</v>
      </c>
      <c r="G2564" s="2">
        <f t="shared" si="315"/>
        <v>4.3683519999999989</v>
      </c>
      <c r="H2564" s="2">
        <f t="shared" si="311"/>
        <v>3.865747999999996</v>
      </c>
      <c r="I2564" s="2">
        <f t="array" ref="I2564">SUMPRODUCT(B2548:B2567, (ROW(B2548:B2567)-ROW(B2548)+1)) / (20*21/2)</f>
        <v>4.3686780952380957</v>
      </c>
      <c r="J2564" s="2">
        <f t="shared" si="314"/>
        <v>4.3920952657843468</v>
      </c>
      <c r="K2564" s="2">
        <f t="shared" si="316"/>
        <v>4.3276497729346568</v>
      </c>
    </row>
    <row r="2565" spans="1:11" ht="13.5" x14ac:dyDescent="0.25">
      <c r="A2565" s="3">
        <v>45737</v>
      </c>
      <c r="B2565" s="2">
        <v>4.3258000000000001</v>
      </c>
      <c r="C2565" s="2">
        <f t="shared" si="317"/>
        <v>0</v>
      </c>
      <c r="D2565" s="2">
        <f t="shared" si="310"/>
        <v>4.3709600000000002</v>
      </c>
      <c r="E2565" s="2">
        <f t="shared" si="312"/>
        <v>4.3831900000000008</v>
      </c>
      <c r="F2565" s="2">
        <f t="shared" si="313"/>
        <v>4.3935449999999996</v>
      </c>
      <c r="G2565" s="2">
        <f t="shared" si="315"/>
        <v>4.3741819999999993</v>
      </c>
      <c r="H2565" s="2">
        <f t="shared" si="311"/>
        <v>3.8703569999999958</v>
      </c>
      <c r="I2565" s="2">
        <f t="array" ref="I2565">SUMPRODUCT(B2549:B2568, (ROW(B2549:B2568)-ROW(B2549)+1)) / (20*21/2)</f>
        <v>4.3619585714285707</v>
      </c>
      <c r="J2565" s="2">
        <f t="shared" si="314"/>
        <v>4.3857814309477421</v>
      </c>
      <c r="K2565" s="2">
        <f t="shared" si="316"/>
        <v>4.3275772328195723</v>
      </c>
    </row>
    <row r="2566" spans="1:11" ht="13.5" x14ac:dyDescent="0.25">
      <c r="A2566" s="3">
        <v>45740</v>
      </c>
      <c r="B2566" s="2">
        <v>4.3070000000000004</v>
      </c>
      <c r="C2566" s="2">
        <f t="shared" si="317"/>
        <v>-1.8799999999999706E-2</v>
      </c>
      <c r="D2566" s="2">
        <f t="shared" ref="D2566:D2629" si="318">AVERAGE(B2562:B2566)</f>
        <v>4.3446200000000008</v>
      </c>
      <c r="E2566" s="2">
        <f t="shared" si="312"/>
        <v>4.3653200000000005</v>
      </c>
      <c r="F2566" s="2">
        <f t="shared" si="313"/>
        <v>4.38978</v>
      </c>
      <c r="G2566" s="2">
        <f t="shared" si="315"/>
        <v>4.376625999999999</v>
      </c>
      <c r="H2566" s="2">
        <f t="shared" si="311"/>
        <v>3.8748719999999959</v>
      </c>
      <c r="I2566" s="2">
        <f t="array" ref="I2566">SUMPRODUCT(B2550:B2569, (ROW(B2550:B2569)-ROW(B2550)+1)) / (20*21/2)</f>
        <v>4.356806190476191</v>
      </c>
      <c r="J2566" s="2">
        <f t="shared" si="314"/>
        <v>4.3782784375241475</v>
      </c>
      <c r="K2566" s="2">
        <f t="shared" si="316"/>
        <v>4.3267702825129222</v>
      </c>
    </row>
    <row r="2567" spans="1:11" ht="13.5" x14ac:dyDescent="0.25">
      <c r="A2567" s="3">
        <v>45741</v>
      </c>
      <c r="B2567" s="2">
        <v>4.3163999999999998</v>
      </c>
      <c r="C2567" s="2">
        <f t="shared" si="317"/>
        <v>9.3999999999994088E-3</v>
      </c>
      <c r="D2567" s="2">
        <f t="shared" si="318"/>
        <v>4.3201599999999996</v>
      </c>
      <c r="E2567" s="2">
        <f t="shared" si="312"/>
        <v>4.3568500000000006</v>
      </c>
      <c r="F2567" s="2">
        <f t="shared" si="313"/>
        <v>4.3869550000000004</v>
      </c>
      <c r="G2567" s="2">
        <f t="shared" si="315"/>
        <v>4.3801979999999983</v>
      </c>
      <c r="H2567" s="2">
        <f t="shared" si="311"/>
        <v>3.8794339999999958</v>
      </c>
      <c r="I2567" s="2">
        <f t="array" ref="I2567">SUMPRODUCT(B2551:B2570, (ROW(B2551:B2570)-ROW(B2551)+1)) / (20*21/2)</f>
        <v>4.3522809523809523</v>
      </c>
      <c r="J2567" s="2">
        <f t="shared" si="314"/>
        <v>4.372385252998038</v>
      </c>
      <c r="K2567" s="2">
        <f t="shared" si="316"/>
        <v>4.3263636047673177</v>
      </c>
    </row>
    <row r="2568" spans="1:11" ht="13.5" x14ac:dyDescent="0.25">
      <c r="A2568" s="3">
        <v>45742</v>
      </c>
      <c r="B2568" s="2">
        <v>4.3163999999999998</v>
      </c>
      <c r="C2568" s="2">
        <f t="shared" si="317"/>
        <v>0</v>
      </c>
      <c r="D2568" s="2">
        <f t="shared" si="318"/>
        <v>4.3182799999999997</v>
      </c>
      <c r="E2568" s="2">
        <f t="shared" si="312"/>
        <v>4.3446200000000008</v>
      </c>
      <c r="F2568" s="2">
        <f t="shared" si="313"/>
        <v>4.3799000000000001</v>
      </c>
      <c r="G2568" s="2">
        <f t="shared" si="315"/>
        <v>4.3856519999999986</v>
      </c>
      <c r="H2568" s="2">
        <f t="shared" si="311"/>
        <v>3.8839959999999962</v>
      </c>
      <c r="I2568" s="2">
        <f t="array" ref="I2568">SUMPRODUCT(B2552:B2571, (ROW(B2552:B2571)-ROW(B2552)+1)) / (20*21/2)</f>
        <v>4.3565833333333339</v>
      </c>
      <c r="J2568" s="2">
        <f t="shared" si="314"/>
        <v>4.3670533241410823</v>
      </c>
      <c r="K2568" s="2">
        <f t="shared" si="316"/>
        <v>4.3259728751686</v>
      </c>
    </row>
    <row r="2569" spans="1:11" ht="13.5" x14ac:dyDescent="0.25">
      <c r="A2569" s="3">
        <v>45743</v>
      </c>
      <c r="B2569" s="2">
        <v>4.3258000000000001</v>
      </c>
      <c r="C2569" s="2">
        <f t="shared" si="317"/>
        <v>9.400000000000297E-3</v>
      </c>
      <c r="D2569" s="2">
        <f t="shared" si="318"/>
        <v>4.3182799999999997</v>
      </c>
      <c r="E2569" s="2">
        <f t="shared" si="312"/>
        <v>4.3446200000000008</v>
      </c>
      <c r="F2569" s="2">
        <f t="shared" si="313"/>
        <v>4.3733149999999998</v>
      </c>
      <c r="G2569" s="2">
        <f t="shared" si="315"/>
        <v>4.3897879999999985</v>
      </c>
      <c r="H2569" s="2">
        <f t="shared" si="311"/>
        <v>3.8885614999999962</v>
      </c>
      <c r="I2569" s="2">
        <f t="array" ref="I2569">SUMPRODUCT(B2553:B2572, (ROW(B2553:B2572)-ROW(B2553)+1)) / (20*21/2)</f>
        <v>4.3603485714285721</v>
      </c>
      <c r="J2569" s="2">
        <f t="shared" si="314"/>
        <v>4.363124436127646</v>
      </c>
      <c r="K2569" s="2">
        <f t="shared" si="316"/>
        <v>4.3259660957502231</v>
      </c>
    </row>
    <row r="2570" spans="1:11" ht="13.5" x14ac:dyDescent="0.25">
      <c r="A2570" s="3">
        <v>45744</v>
      </c>
      <c r="B2570" s="2">
        <v>4.3258000000000001</v>
      </c>
      <c r="C2570" s="2">
        <f t="shared" si="317"/>
        <v>0</v>
      </c>
      <c r="D2570" s="2">
        <f t="shared" si="318"/>
        <v>4.3182799999999997</v>
      </c>
      <c r="E2570" s="2">
        <f t="shared" si="312"/>
        <v>4.3446200000000008</v>
      </c>
      <c r="F2570" s="2">
        <f t="shared" si="313"/>
        <v>4.3747249999999998</v>
      </c>
      <c r="G2570" s="2">
        <f t="shared" si="315"/>
        <v>4.3939239999999975</v>
      </c>
      <c r="H2570" s="2">
        <f t="shared" ref="H2570:H2633" si="319">AVERAGE(B2371:B2570)</f>
        <v>3.8931269999999962</v>
      </c>
      <c r="I2570" s="2">
        <f t="array" ref="I2570">SUMPRODUCT(B2554:B2573, (ROW(B2554:B2573)-ROW(B2554)+1)) / (20*21/2)</f>
        <v>4.3650538095238094</v>
      </c>
      <c r="J2570" s="2">
        <f t="shared" si="314"/>
        <v>4.3595697279250132</v>
      </c>
      <c r="K2570" s="2">
        <f t="shared" si="316"/>
        <v>4.3259595821913903</v>
      </c>
    </row>
    <row r="2571" spans="1:11" ht="13.5" x14ac:dyDescent="0.25">
      <c r="A2571" s="3">
        <v>45749</v>
      </c>
      <c r="B2571" s="2">
        <v>4.4199000000000002</v>
      </c>
      <c r="C2571" s="2">
        <f t="shared" si="317"/>
        <v>9.4100000000000072E-2</v>
      </c>
      <c r="D2571" s="2">
        <f t="shared" si="318"/>
        <v>4.3408600000000011</v>
      </c>
      <c r="E2571" s="2">
        <f t="shared" si="312"/>
        <v>4.3427400000000009</v>
      </c>
      <c r="F2571" s="2">
        <f t="shared" si="313"/>
        <v>4.370965</v>
      </c>
      <c r="G2571" s="2">
        <f t="shared" si="315"/>
        <v>4.3984379999999987</v>
      </c>
      <c r="H2571" s="2">
        <f t="shared" si="319"/>
        <v>3.8982934999999959</v>
      </c>
      <c r="I2571" s="2">
        <f t="array" ref="I2571">SUMPRODUCT(B2555:B2574, (ROW(B2555:B2574)-ROW(B2555)+1)) / (20*21/2)</f>
        <v>4.3728919047619046</v>
      </c>
      <c r="J2571" s="2">
        <f t="shared" si="314"/>
        <v>4.3653154681226312</v>
      </c>
      <c r="K2571" s="2">
        <f t="shared" si="316"/>
        <v>4.3296435201446695</v>
      </c>
    </row>
    <row r="2572" spans="1:11" ht="13.5" x14ac:dyDescent="0.25">
      <c r="A2572" s="3">
        <v>45750</v>
      </c>
      <c r="B2572" s="2">
        <v>4.4104999999999999</v>
      </c>
      <c r="C2572" s="2">
        <f t="shared" si="317"/>
        <v>-9.400000000000297E-3</v>
      </c>
      <c r="D2572" s="2">
        <f t="shared" si="318"/>
        <v>4.35968</v>
      </c>
      <c r="E2572" s="2">
        <f t="shared" ref="E2572:E2635" si="320">AVERAGE(B2563:B2572)</f>
        <v>4.3399200000000002</v>
      </c>
      <c r="F2572" s="2">
        <f t="shared" si="313"/>
        <v>4.370495</v>
      </c>
      <c r="G2572" s="2">
        <f t="shared" si="315"/>
        <v>4.4037039999999994</v>
      </c>
      <c r="H2572" s="2">
        <f t="shared" si="319"/>
        <v>3.9034129999999951</v>
      </c>
      <c r="I2572" s="2">
        <f t="array" ref="I2572">SUMPRODUCT(B2556:B2575, (ROW(B2556:B2575)-ROW(B2556)+1)) / (20*21/2)</f>
        <v>4.3883842857142845</v>
      </c>
      <c r="J2572" s="2">
        <f t="shared" si="314"/>
        <v>4.3696187568728568</v>
      </c>
      <c r="K2572" s="2">
        <f t="shared" si="316"/>
        <v>4.3328143624919377</v>
      </c>
    </row>
    <row r="2573" spans="1:11" ht="13.5" x14ac:dyDescent="0.25">
      <c r="A2573" s="3">
        <v>45751</v>
      </c>
      <c r="B2573" s="2">
        <v>4.4199000000000002</v>
      </c>
      <c r="C2573" s="2">
        <f t="shared" si="317"/>
        <v>9.400000000000297E-3</v>
      </c>
      <c r="D2573" s="2">
        <f t="shared" si="318"/>
        <v>4.3803799999999997</v>
      </c>
      <c r="E2573" s="2">
        <f t="shared" si="320"/>
        <v>4.3493300000000001</v>
      </c>
      <c r="F2573" s="2">
        <f t="shared" si="313"/>
        <v>4.3752000000000004</v>
      </c>
      <c r="G2573" s="2">
        <f t="shared" si="315"/>
        <v>4.4093459999999984</v>
      </c>
      <c r="H2573" s="2">
        <f t="shared" si="319"/>
        <v>3.9084924999999955</v>
      </c>
      <c r="I2573" s="2">
        <f t="array" ref="I2573">SUMPRODUCT(B2557:B2576, (ROW(B2557:B2576)-ROW(B2557)+1)) / (20*21/2)</f>
        <v>4.4267595238095234</v>
      </c>
      <c r="J2573" s="2">
        <f t="shared" si="314"/>
        <v>4.3744074466944891</v>
      </c>
      <c r="K2573" s="2">
        <f t="shared" si="316"/>
        <v>4.3362294855314696</v>
      </c>
    </row>
    <row r="2574" spans="1:11" ht="13.5" x14ac:dyDescent="0.25">
      <c r="A2574" s="3">
        <v>45754</v>
      </c>
      <c r="B2574" s="2">
        <v>4.4574999999999996</v>
      </c>
      <c r="C2574" s="2">
        <f t="shared" si="317"/>
        <v>3.7599999999999412E-2</v>
      </c>
      <c r="D2574" s="2">
        <f t="shared" si="318"/>
        <v>4.4067199999999991</v>
      </c>
      <c r="E2574" s="2">
        <f t="shared" si="320"/>
        <v>4.3624999999999998</v>
      </c>
      <c r="F2574" s="2">
        <f t="shared" si="313"/>
        <v>4.3794300000000002</v>
      </c>
      <c r="G2574" s="2">
        <f t="shared" si="315"/>
        <v>4.415551999999999</v>
      </c>
      <c r="H2574" s="2">
        <f t="shared" si="319"/>
        <v>3.913759999999995</v>
      </c>
      <c r="I2574" s="2">
        <f t="array" ref="I2574">SUMPRODUCT(B2558:B2577, (ROW(B2558:B2577)-ROW(B2558)+1)) / (20*21/2)</f>
        <v>4.4556447619047619</v>
      </c>
      <c r="J2574" s="2">
        <f t="shared" si="314"/>
        <v>4.3823210231997756</v>
      </c>
      <c r="K2574" s="2">
        <f t="shared" si="316"/>
        <v>4.3409851919812157</v>
      </c>
    </row>
    <row r="2575" spans="1:11" ht="13.5" x14ac:dyDescent="0.25">
      <c r="A2575" s="3">
        <v>45755</v>
      </c>
      <c r="B2575" s="2">
        <v>4.5420999999999996</v>
      </c>
      <c r="C2575" s="2">
        <f t="shared" si="317"/>
        <v>8.4600000000000009E-2</v>
      </c>
      <c r="D2575" s="2">
        <f t="shared" si="318"/>
        <v>4.4499799999999992</v>
      </c>
      <c r="E2575" s="2">
        <f t="shared" si="320"/>
        <v>4.3841299999999999</v>
      </c>
      <c r="F2575" s="2">
        <f t="shared" si="313"/>
        <v>4.3836600000000008</v>
      </c>
      <c r="G2575" s="2">
        <f t="shared" si="315"/>
        <v>4.4185600000000003</v>
      </c>
      <c r="H2575" s="2">
        <f t="shared" si="319"/>
        <v>3.9190729999999956</v>
      </c>
      <c r="I2575" s="2">
        <f t="array" ref="I2575">SUMPRODUCT(B2559:B2578, (ROW(B2559:B2578)-ROW(B2559)+1)) / (20*21/2)</f>
        <v>4.4705542857142859</v>
      </c>
      <c r="J2575" s="2">
        <f t="shared" si="314"/>
        <v>4.3975380686093208</v>
      </c>
      <c r="K2575" s="2">
        <f t="shared" si="316"/>
        <v>4.3488720471976388</v>
      </c>
    </row>
    <row r="2576" spans="1:11" ht="13.5" x14ac:dyDescent="0.25">
      <c r="A2576" s="3">
        <v>45757</v>
      </c>
      <c r="B2576" s="2">
        <v>4.7866</v>
      </c>
      <c r="C2576" s="2">
        <f t="shared" si="317"/>
        <v>0.24450000000000038</v>
      </c>
      <c r="D2576" s="2">
        <f t="shared" si="318"/>
        <v>4.52332</v>
      </c>
      <c r="E2576" s="2">
        <f t="shared" si="320"/>
        <v>4.4320899999999996</v>
      </c>
      <c r="F2576" s="2">
        <f t="shared" si="313"/>
        <v>4.3987050000000014</v>
      </c>
      <c r="G2576" s="2">
        <f t="shared" si="315"/>
        <v>4.4240139999999988</v>
      </c>
      <c r="H2576" s="2">
        <f t="shared" si="319"/>
        <v>3.9260789999999957</v>
      </c>
      <c r="I2576" s="2">
        <f t="array" ref="I2576">SUMPRODUCT(B2560:B2579, (ROW(B2560:B2579)-ROW(B2560)+1)) / (20*21/2)</f>
        <v>4.492903809523809</v>
      </c>
      <c r="J2576" s="2">
        <f t="shared" si="314"/>
        <v>4.4345915858846237</v>
      </c>
      <c r="K2576" s="2">
        <f t="shared" si="316"/>
        <v>4.3660378492683192</v>
      </c>
    </row>
    <row r="2577" spans="1:11" ht="13.5" x14ac:dyDescent="0.25">
      <c r="A2577" s="3">
        <v>45758</v>
      </c>
      <c r="B2577" s="2">
        <v>4.702</v>
      </c>
      <c r="C2577" s="2">
        <f t="shared" si="317"/>
        <v>-8.4600000000000009E-2</v>
      </c>
      <c r="D2577" s="2">
        <f t="shared" si="318"/>
        <v>4.5816199999999991</v>
      </c>
      <c r="E2577" s="2">
        <f t="shared" si="320"/>
        <v>4.47065</v>
      </c>
      <c r="F2577" s="2">
        <f t="shared" si="313"/>
        <v>4.4137500000000003</v>
      </c>
      <c r="G2577" s="2">
        <f t="shared" si="315"/>
        <v>4.4277759999999979</v>
      </c>
      <c r="H2577" s="2">
        <f t="shared" si="319"/>
        <v>3.9326619999999957</v>
      </c>
      <c r="I2577" s="2">
        <f t="array" ref="I2577">SUMPRODUCT(B2561:B2580, (ROW(B2561:B2580)-ROW(B2561)+1)) / (20*21/2)</f>
        <v>4.509209523809524</v>
      </c>
      <c r="J2577" s="2">
        <f t="shared" si="314"/>
        <v>4.4600590538956126</v>
      </c>
      <c r="K2577" s="2">
        <f t="shared" si="316"/>
        <v>4.3792128355715221</v>
      </c>
    </row>
    <row r="2578" spans="1:11" ht="13.5" x14ac:dyDescent="0.25">
      <c r="A2578" s="3">
        <v>45761</v>
      </c>
      <c r="B2578" s="2">
        <v>4.5702999999999996</v>
      </c>
      <c r="C2578" s="2">
        <f t="shared" si="317"/>
        <v>-0.13170000000000037</v>
      </c>
      <c r="D2578" s="2">
        <f t="shared" si="318"/>
        <v>4.6116999999999999</v>
      </c>
      <c r="E2578" s="2">
        <f t="shared" si="320"/>
        <v>4.4960399999999989</v>
      </c>
      <c r="F2578" s="2">
        <f t="shared" si="313"/>
        <v>4.4203299999999999</v>
      </c>
      <c r="G2578" s="2">
        <f t="shared" si="315"/>
        <v>4.4289039999999993</v>
      </c>
      <c r="H2578" s="2">
        <f t="shared" si="319"/>
        <v>3.9385864999999951</v>
      </c>
      <c r="I2578" s="2">
        <f t="array" ref="I2578">SUMPRODUCT(B2562:B2581, (ROW(B2562:B2581)-ROW(B2562)+1)) / (20*21/2)</f>
        <v>4.5241714285714281</v>
      </c>
      <c r="J2578" s="2">
        <f t="shared" si="314"/>
        <v>4.4705581916198396</v>
      </c>
      <c r="K2578" s="2">
        <f t="shared" si="316"/>
        <v>4.3867064498628343</v>
      </c>
    </row>
    <row r="2579" spans="1:11" ht="13.5" x14ac:dyDescent="0.25">
      <c r="A2579" s="3">
        <v>45762</v>
      </c>
      <c r="B2579" s="2">
        <v>4.6550000000000002</v>
      </c>
      <c r="C2579" s="2">
        <f t="shared" si="317"/>
        <v>8.4700000000000664E-2</v>
      </c>
      <c r="D2579" s="2">
        <f t="shared" si="318"/>
        <v>4.6512000000000002</v>
      </c>
      <c r="E2579" s="2">
        <f t="shared" si="320"/>
        <v>4.5289599999999997</v>
      </c>
      <c r="F2579" s="2">
        <f t="shared" si="313"/>
        <v>4.4367900000000002</v>
      </c>
      <c r="G2579" s="2">
        <f t="shared" si="315"/>
        <v>4.4317259999999985</v>
      </c>
      <c r="H2579" s="2">
        <f t="shared" si="319"/>
        <v>3.9450754999999953</v>
      </c>
      <c r="I2579" s="2">
        <f t="array" ref="I2579">SUMPRODUCT(B2563:B2582, (ROW(B2563:B2582)-ROW(B2563)+1)) / (20*21/2)</f>
        <v>4.5383271428571428</v>
      </c>
      <c r="J2579" s="2">
        <f t="shared" si="314"/>
        <v>4.4881240781322358</v>
      </c>
      <c r="K2579" s="2">
        <f t="shared" si="316"/>
        <v>4.3972277655544882</v>
      </c>
    </row>
    <row r="2580" spans="1:11" ht="13.5" x14ac:dyDescent="0.25">
      <c r="A2580" s="3">
        <v>45763</v>
      </c>
      <c r="B2580" s="2">
        <v>4.6079999999999997</v>
      </c>
      <c r="C2580" s="2">
        <f t="shared" si="317"/>
        <v>-4.7000000000000597E-2</v>
      </c>
      <c r="D2580" s="2">
        <f t="shared" si="318"/>
        <v>4.6643799999999995</v>
      </c>
      <c r="E2580" s="2">
        <f t="shared" si="320"/>
        <v>4.5571799999999989</v>
      </c>
      <c r="F2580" s="2">
        <f t="shared" ref="F2580:F2643" si="321">AVERAGE(B2561:B2580)</f>
        <v>4.4508999999999999</v>
      </c>
      <c r="G2580" s="2">
        <f t="shared" si="315"/>
        <v>4.4339839999999988</v>
      </c>
      <c r="H2580" s="2">
        <f t="shared" si="319"/>
        <v>3.9513294999999946</v>
      </c>
      <c r="I2580" s="2">
        <f t="array" ref="I2580">SUMPRODUCT(B2564:B2583, (ROW(B2564:B2583)-ROW(B2564)+1)) / (20*21/2)</f>
        <v>4.5552576190476195</v>
      </c>
      <c r="J2580" s="2">
        <f t="shared" si="314"/>
        <v>4.4995408325958319</v>
      </c>
      <c r="K2580" s="2">
        <f t="shared" si="316"/>
        <v>4.4054933433758814</v>
      </c>
    </row>
    <row r="2581" spans="1:11" ht="13.5" x14ac:dyDescent="0.25">
      <c r="A2581" s="3">
        <v>45764</v>
      </c>
      <c r="B2581" s="2">
        <v>4.6079999999999997</v>
      </c>
      <c r="C2581" s="2">
        <f t="shared" si="317"/>
        <v>0</v>
      </c>
      <c r="D2581" s="2">
        <f t="shared" si="318"/>
        <v>4.62866</v>
      </c>
      <c r="E2581" s="2">
        <f t="shared" si="320"/>
        <v>4.5759899999999991</v>
      </c>
      <c r="F2581" s="2">
        <f t="shared" si="321"/>
        <v>4.459365</v>
      </c>
      <c r="G2581" s="2">
        <f t="shared" si="315"/>
        <v>4.4369939999999994</v>
      </c>
      <c r="H2581" s="2">
        <f t="shared" si="319"/>
        <v>3.9575834999999944</v>
      </c>
      <c r="I2581" s="2">
        <f t="array" ref="I2581">SUMPRODUCT(B2565:B2584, (ROW(B2565:B2584)-ROW(B2565)+1)) / (20*21/2)</f>
        <v>4.5805128571428568</v>
      </c>
      <c r="J2581" s="2">
        <f t="shared" ref="J2581:J2644" si="322">$J$4*B2581+J2580*(1-$J$4)</f>
        <v>4.5098702771105144</v>
      </c>
      <c r="K2581" s="2">
        <f t="shared" si="316"/>
        <v>4.4134347808905527</v>
      </c>
    </row>
    <row r="2582" spans="1:11" ht="13.5" x14ac:dyDescent="0.25">
      <c r="A2582" s="3">
        <v>45765</v>
      </c>
      <c r="B2582" s="2">
        <v>4.6079999999999997</v>
      </c>
      <c r="C2582" s="2">
        <f t="shared" si="317"/>
        <v>0</v>
      </c>
      <c r="D2582" s="2">
        <f t="shared" si="318"/>
        <v>4.6098600000000003</v>
      </c>
      <c r="E2582" s="2">
        <f t="shared" si="320"/>
        <v>4.5957399999999984</v>
      </c>
      <c r="F2582" s="2">
        <f t="shared" si="321"/>
        <v>4.4678300000000011</v>
      </c>
      <c r="G2582" s="2">
        <f t="shared" si="315"/>
        <v>4.4407559999999986</v>
      </c>
      <c r="H2582" s="2">
        <f t="shared" si="319"/>
        <v>3.9633199999999942</v>
      </c>
      <c r="I2582" s="2">
        <f t="array" ref="I2582">SUMPRODUCT(B2566:B2585, (ROW(B2566:B2585)-ROW(B2566)+1)) / (20*21/2)</f>
        <v>4.6019623809523811</v>
      </c>
      <c r="J2582" s="2">
        <f t="shared" si="322"/>
        <v>4.5192159650047508</v>
      </c>
      <c r="K2582" s="2">
        <f t="shared" si="316"/>
        <v>4.4210647894830801</v>
      </c>
    </row>
    <row r="2583" spans="1:11" ht="13.5" x14ac:dyDescent="0.25">
      <c r="A2583" s="3">
        <v>45768</v>
      </c>
      <c r="B2583" s="2">
        <v>4.6456</v>
      </c>
      <c r="C2583" s="2">
        <f t="shared" si="317"/>
        <v>3.76000000000003E-2</v>
      </c>
      <c r="D2583" s="2">
        <f t="shared" si="318"/>
        <v>4.6249200000000004</v>
      </c>
      <c r="E2583" s="2">
        <f t="shared" si="320"/>
        <v>4.6183099999999992</v>
      </c>
      <c r="F2583" s="2">
        <f t="shared" si="321"/>
        <v>4.4838200000000006</v>
      </c>
      <c r="G2583" s="2">
        <f t="shared" si="315"/>
        <v>4.4452699999999989</v>
      </c>
      <c r="H2583" s="2">
        <f t="shared" si="319"/>
        <v>3.9692444999999941</v>
      </c>
      <c r="I2583" s="2">
        <f t="array" ref="I2583">SUMPRODUCT(B2567:B2586, (ROW(B2567:B2586)-ROW(B2567)+1)) / (20*21/2)</f>
        <v>4.6188004761904748</v>
      </c>
      <c r="J2583" s="2">
        <f t="shared" si="322"/>
        <v>4.5312525397662027</v>
      </c>
      <c r="K2583" s="2">
        <f t="shared" si="316"/>
        <v>4.4298700918562925</v>
      </c>
    </row>
    <row r="2584" spans="1:11" ht="13.5" x14ac:dyDescent="0.25">
      <c r="A2584" s="3">
        <v>45769</v>
      </c>
      <c r="B2584" s="2">
        <v>4.7489999999999997</v>
      </c>
      <c r="C2584" s="2">
        <f t="shared" si="317"/>
        <v>0.10339999999999971</v>
      </c>
      <c r="D2584" s="2">
        <f t="shared" si="318"/>
        <v>4.6437200000000001</v>
      </c>
      <c r="E2584" s="2">
        <f t="shared" si="320"/>
        <v>4.6474600000000006</v>
      </c>
      <c r="F2584" s="2">
        <f t="shared" si="321"/>
        <v>4.5049800000000007</v>
      </c>
      <c r="G2584" s="2">
        <f t="shared" si="315"/>
        <v>4.4518519999999988</v>
      </c>
      <c r="H2584" s="2">
        <f t="shared" si="319"/>
        <v>3.9757329999999937</v>
      </c>
      <c r="I2584" s="2">
        <f t="array" ref="I2584">SUMPRODUCT(B2568:B2587, (ROW(B2568:B2587)-ROW(B2568)+1)) / (20*21/2)</f>
        <v>4.6292814285714288</v>
      </c>
      <c r="J2584" s="2">
        <f t="shared" si="322"/>
        <v>4.5519903931218018</v>
      </c>
      <c r="K2584" s="2">
        <f t="shared" si="316"/>
        <v>4.4423849902148689</v>
      </c>
    </row>
    <row r="2585" spans="1:11" ht="13.5" x14ac:dyDescent="0.25">
      <c r="A2585" s="3">
        <v>45770</v>
      </c>
      <c r="B2585" s="2">
        <v>4.7302</v>
      </c>
      <c r="C2585" s="2">
        <f t="shared" si="317"/>
        <v>-1.8799999999999706E-2</v>
      </c>
      <c r="D2585" s="2">
        <f t="shared" si="318"/>
        <v>4.6681599999999994</v>
      </c>
      <c r="E2585" s="2">
        <f t="shared" si="320"/>
        <v>4.6662699999999999</v>
      </c>
      <c r="F2585" s="2">
        <f t="shared" si="321"/>
        <v>4.5251999999999999</v>
      </c>
      <c r="G2585" s="2">
        <f t="shared" si="315"/>
        <v>4.4580579999999994</v>
      </c>
      <c r="H2585" s="2">
        <f t="shared" si="319"/>
        <v>3.9824569999999939</v>
      </c>
      <c r="I2585" s="2">
        <f t="array" ref="I2585">SUMPRODUCT(B2569:B2588, (ROW(B2569:B2588)-ROW(B2569)+1)) / (20*21/2)</f>
        <v>4.6417309523809527</v>
      </c>
      <c r="J2585" s="2">
        <f t="shared" si="322"/>
        <v>4.5689627366340106</v>
      </c>
      <c r="K2585" s="2">
        <f t="shared" si="316"/>
        <v>4.4536718533436979</v>
      </c>
    </row>
    <row r="2586" spans="1:11" ht="13.5" x14ac:dyDescent="0.25">
      <c r="A2586" s="3">
        <v>45771</v>
      </c>
      <c r="B2586" s="2">
        <v>4.702</v>
      </c>
      <c r="C2586" s="2">
        <f t="shared" si="317"/>
        <v>-2.8200000000000003E-2</v>
      </c>
      <c r="D2586" s="2">
        <f t="shared" si="318"/>
        <v>4.6869599999999991</v>
      </c>
      <c r="E2586" s="2">
        <f t="shared" si="320"/>
        <v>4.6578100000000004</v>
      </c>
      <c r="F2586" s="2">
        <f t="shared" si="321"/>
        <v>4.5449499999999992</v>
      </c>
      <c r="G2586" s="2">
        <f t="shared" si="315"/>
        <v>4.4636999999999993</v>
      </c>
      <c r="H2586" s="2">
        <f t="shared" si="319"/>
        <v>3.9890399999999939</v>
      </c>
      <c r="I2586" s="2">
        <f t="array" ref="I2586">SUMPRODUCT(B2570:B2589, (ROW(B2570:B2589)-ROW(B2570)+1)) / (20*21/2)</f>
        <v>4.6523890476190468</v>
      </c>
      <c r="J2586" s="2">
        <f t="shared" si="322"/>
        <v>4.5816329521926766</v>
      </c>
      <c r="K2586" s="2">
        <f t="shared" si="316"/>
        <v>4.4634102120361021</v>
      </c>
    </row>
    <row r="2587" spans="1:11" ht="13.5" x14ac:dyDescent="0.25">
      <c r="A2587" s="3">
        <v>45772</v>
      </c>
      <c r="B2587" s="2">
        <v>4.6550000000000002</v>
      </c>
      <c r="C2587" s="2">
        <f t="shared" si="317"/>
        <v>-4.6999999999999709E-2</v>
      </c>
      <c r="D2587" s="2">
        <f t="shared" si="318"/>
        <v>4.6963600000000003</v>
      </c>
      <c r="E2587" s="2">
        <f t="shared" si="320"/>
        <v>4.6531100000000007</v>
      </c>
      <c r="F2587" s="2">
        <f t="shared" si="321"/>
        <v>4.5618799999999995</v>
      </c>
      <c r="G2587" s="2">
        <f t="shared" si="315"/>
        <v>4.4685900000000007</v>
      </c>
      <c r="H2587" s="2">
        <f t="shared" si="319"/>
        <v>3.9953879999999935</v>
      </c>
      <c r="I2587" s="2">
        <f t="array" ref="I2587">SUMPRODUCT(B2571:B2590, (ROW(B2571:B2590)-ROW(B2571)+1)) / (20*21/2)</f>
        <v>4.6604052380952385</v>
      </c>
      <c r="J2587" s="2">
        <f t="shared" si="322"/>
        <v>4.5886202900790884</v>
      </c>
      <c r="K2587" s="2">
        <f t="shared" si="316"/>
        <v>4.4709235370542943</v>
      </c>
    </row>
    <row r="2588" spans="1:11" ht="13.5" x14ac:dyDescent="0.25">
      <c r="A2588" s="3">
        <v>45775</v>
      </c>
      <c r="B2588" s="2">
        <v>4.6925999999999997</v>
      </c>
      <c r="C2588" s="2">
        <f t="shared" si="317"/>
        <v>3.7599999999999412E-2</v>
      </c>
      <c r="D2588" s="2">
        <f t="shared" si="318"/>
        <v>4.7057599999999997</v>
      </c>
      <c r="E2588" s="2">
        <f t="shared" si="320"/>
        <v>4.6653399999999996</v>
      </c>
      <c r="F2588" s="2">
        <f t="shared" si="321"/>
        <v>4.5806899999999988</v>
      </c>
      <c r="G2588" s="2">
        <f t="shared" si="315"/>
        <v>4.4749840000000001</v>
      </c>
      <c r="H2588" s="2">
        <f t="shared" si="319"/>
        <v>4.0019239999999936</v>
      </c>
      <c r="I2588" s="2">
        <f t="array" ref="I2588">SUMPRODUCT(B2572:B2591, (ROW(B2572:B2591)-ROW(B2572)+1)) / (20*21/2)</f>
        <v>4.6640338095238096</v>
      </c>
      <c r="J2588" s="2">
        <f t="shared" si="322"/>
        <v>4.5985231195953657</v>
      </c>
      <c r="K2588" s="2">
        <f t="shared" si="316"/>
        <v>4.4796167316796165</v>
      </c>
    </row>
    <row r="2589" spans="1:11" ht="13.5" x14ac:dyDescent="0.25">
      <c r="A2589" s="3">
        <v>45776</v>
      </c>
      <c r="B2589" s="2">
        <v>4.6925999999999997</v>
      </c>
      <c r="C2589" s="2">
        <f t="shared" si="317"/>
        <v>0</v>
      </c>
      <c r="D2589" s="2">
        <f t="shared" si="318"/>
        <v>4.6944799999999995</v>
      </c>
      <c r="E2589" s="2">
        <f t="shared" si="320"/>
        <v>4.6690999999999994</v>
      </c>
      <c r="F2589" s="2">
        <f t="shared" si="321"/>
        <v>4.5990299999999991</v>
      </c>
      <c r="G2589" s="2">
        <f t="shared" si="315"/>
        <v>4.480626</v>
      </c>
      <c r="H2589" s="2">
        <f t="shared" si="319"/>
        <v>4.0084599999999924</v>
      </c>
      <c r="I2589" s="2">
        <f t="array" ref="I2589">SUMPRODUCT(B2573:B2592, (ROW(B2573:B2592)-ROW(B2573)+1)) / (20*21/2)</f>
        <v>4.6665428571428578</v>
      </c>
      <c r="J2589" s="2">
        <f t="shared" si="322"/>
        <v>4.6074828224910451</v>
      </c>
      <c r="K2589" s="2">
        <f t="shared" si="316"/>
        <v>4.4879690167117889</v>
      </c>
    </row>
    <row r="2590" spans="1:11" ht="13.5" x14ac:dyDescent="0.25">
      <c r="A2590" s="3">
        <v>45777</v>
      </c>
      <c r="B2590" s="2">
        <v>4.6832000000000003</v>
      </c>
      <c r="C2590" s="2">
        <f t="shared" si="317"/>
        <v>-9.3999999999994088E-3</v>
      </c>
      <c r="D2590" s="2">
        <f t="shared" si="318"/>
        <v>4.6850799999999992</v>
      </c>
      <c r="E2590" s="2">
        <f t="shared" si="320"/>
        <v>4.6766199999999998</v>
      </c>
      <c r="F2590" s="2">
        <f t="shared" si="321"/>
        <v>4.6168999999999993</v>
      </c>
      <c r="G2590" s="2">
        <f t="shared" si="315"/>
        <v>4.4860800000000003</v>
      </c>
      <c r="H2590" s="2">
        <f t="shared" si="319"/>
        <v>4.0150899999999936</v>
      </c>
      <c r="I2590" s="2">
        <f t="array" ref="I2590">SUMPRODUCT(B2574:B2593, (ROW(B2574:B2593)-ROW(B2574)+1)) / (20*21/2)</f>
        <v>4.6678876190476188</v>
      </c>
      <c r="J2590" s="2">
        <f t="shared" si="322"/>
        <v>4.6146939822538036</v>
      </c>
      <c r="K2590" s="2">
        <f t="shared" si="316"/>
        <v>4.4956251337034834</v>
      </c>
    </row>
    <row r="2591" spans="1:11" ht="13.5" x14ac:dyDescent="0.25">
      <c r="A2591" s="3">
        <v>45779</v>
      </c>
      <c r="B2591" s="2">
        <v>4.6550000000000002</v>
      </c>
      <c r="C2591" s="2">
        <f t="shared" si="317"/>
        <v>-2.8200000000000003E-2</v>
      </c>
      <c r="D2591" s="2">
        <f t="shared" si="318"/>
        <v>4.6756799999999998</v>
      </c>
      <c r="E2591" s="2">
        <f t="shared" si="320"/>
        <v>4.6813199999999995</v>
      </c>
      <c r="F2591" s="2">
        <f t="shared" si="321"/>
        <v>4.6286549999999993</v>
      </c>
      <c r="G2591" s="2">
        <f t="shared" si="315"/>
        <v>4.4890900000000009</v>
      </c>
      <c r="H2591" s="2">
        <f t="shared" si="319"/>
        <v>4.0215789999999929</v>
      </c>
      <c r="I2591" s="2">
        <f t="array" ref="I2591">SUMPRODUCT(B2575:B2594, (ROW(B2575:B2594)-ROW(B2575)+1)) / (20*21/2)</f>
        <v>4.6663223809523808</v>
      </c>
      <c r="J2591" s="2">
        <f t="shared" si="322"/>
        <v>4.6185326506105842</v>
      </c>
      <c r="K2591" s="2">
        <f t="shared" si="316"/>
        <v>4.5018751284602097</v>
      </c>
    </row>
    <row r="2592" spans="1:11" ht="13.5" x14ac:dyDescent="0.25">
      <c r="A2592" s="3">
        <v>45782</v>
      </c>
      <c r="B2592" s="2">
        <v>4.6550000000000002</v>
      </c>
      <c r="C2592" s="2">
        <f t="shared" si="317"/>
        <v>0</v>
      </c>
      <c r="D2592" s="2">
        <f t="shared" si="318"/>
        <v>4.6756800000000007</v>
      </c>
      <c r="E2592" s="2">
        <f t="shared" si="320"/>
        <v>4.6860200000000001</v>
      </c>
      <c r="F2592" s="2">
        <f t="shared" si="321"/>
        <v>4.6408799999999992</v>
      </c>
      <c r="G2592" s="2">
        <f t="shared" si="315"/>
        <v>4.4921000000000006</v>
      </c>
      <c r="H2592" s="2">
        <f t="shared" si="319"/>
        <v>4.0280679999999931</v>
      </c>
      <c r="I2592" s="2">
        <f t="array" ref="I2592">SUMPRODUCT(B2576:B2595, (ROW(B2576:B2595)-ROW(B2576)+1)) / (20*21/2)</f>
        <v>4.6612204761904756</v>
      </c>
      <c r="J2592" s="2">
        <f t="shared" si="322"/>
        <v>4.6220057315048146</v>
      </c>
      <c r="K2592" s="2">
        <f t="shared" si="316"/>
        <v>4.5078800253833391</v>
      </c>
    </row>
    <row r="2593" spans="1:11" ht="13.5" x14ac:dyDescent="0.25">
      <c r="A2593" s="3">
        <v>45783</v>
      </c>
      <c r="B2593" s="2">
        <v>4.6550000000000002</v>
      </c>
      <c r="C2593" s="2">
        <f t="shared" si="317"/>
        <v>0</v>
      </c>
      <c r="D2593" s="2">
        <f t="shared" si="318"/>
        <v>4.6681600000000003</v>
      </c>
      <c r="E2593" s="2">
        <f t="shared" si="320"/>
        <v>4.68696</v>
      </c>
      <c r="F2593" s="2">
        <f t="shared" si="321"/>
        <v>4.6526350000000001</v>
      </c>
      <c r="G2593" s="2">
        <f t="shared" si="315"/>
        <v>4.4949219999999999</v>
      </c>
      <c r="H2593" s="2">
        <f t="shared" si="319"/>
        <v>4.0345569999999924</v>
      </c>
      <c r="I2593" s="2">
        <f t="array" ref="I2593">SUMPRODUCT(B2577:B2596, (ROW(B2577:B2596)-ROW(B2577)+1)) / (20*21/2)</f>
        <v>4.6575952380952383</v>
      </c>
      <c r="J2593" s="2">
        <f t="shared" si="322"/>
        <v>4.6251480427900704</v>
      </c>
      <c r="K2593" s="2">
        <f t="shared" si="316"/>
        <v>4.5136494361526198</v>
      </c>
    </row>
    <row r="2594" spans="1:11" ht="13.5" x14ac:dyDescent="0.25">
      <c r="A2594" s="3">
        <v>45784</v>
      </c>
      <c r="B2594" s="2">
        <v>4.6361999999999997</v>
      </c>
      <c r="C2594" s="2">
        <f t="shared" si="317"/>
        <v>-1.8800000000000594E-2</v>
      </c>
      <c r="D2594" s="2">
        <f t="shared" si="318"/>
        <v>4.6568800000000001</v>
      </c>
      <c r="E2594" s="2">
        <f t="shared" si="320"/>
        <v>4.6756799999999998</v>
      </c>
      <c r="F2594" s="2">
        <f t="shared" si="321"/>
        <v>4.6615700000000002</v>
      </c>
      <c r="G2594" s="2">
        <f t="shared" si="315"/>
        <v>4.4973679999999998</v>
      </c>
      <c r="H2594" s="2">
        <f t="shared" si="319"/>
        <v>4.0411869999999928</v>
      </c>
      <c r="I2594" s="2">
        <f t="array" ref="I2594">SUMPRODUCT(B2578:B2597, (ROW(B2578:B2597)-ROW(B2578)+1)) / (20*21/2)</f>
        <v>4.6618928571428571</v>
      </c>
      <c r="J2594" s="2">
        <f t="shared" si="322"/>
        <v>4.626200610143397</v>
      </c>
      <c r="K2594" s="2">
        <f t="shared" si="316"/>
        <v>4.5184553406172228</v>
      </c>
    </row>
    <row r="2595" spans="1:11" ht="13.5" x14ac:dyDescent="0.25">
      <c r="A2595" s="3">
        <v>45785</v>
      </c>
      <c r="B2595" s="2">
        <v>4.6079999999999997</v>
      </c>
      <c r="C2595" s="2">
        <f t="shared" si="317"/>
        <v>-2.8200000000000003E-2</v>
      </c>
      <c r="D2595" s="2">
        <f t="shared" si="318"/>
        <v>4.6418400000000002</v>
      </c>
      <c r="E2595" s="2">
        <f t="shared" si="320"/>
        <v>4.6634599999999997</v>
      </c>
      <c r="F2595" s="2">
        <f t="shared" si="321"/>
        <v>4.6648650000000007</v>
      </c>
      <c r="G2595" s="2">
        <f t="shared" si="315"/>
        <v>4.5001899999999999</v>
      </c>
      <c r="H2595" s="2">
        <f t="shared" si="319"/>
        <v>4.0474409999999921</v>
      </c>
      <c r="I2595" s="2">
        <f t="array" ref="I2595">SUMPRODUCT(B2579:B2598, (ROW(B2579:B2598)-ROW(B2579)+1)) / (20*21/2)</f>
        <v>4.6661904761904767</v>
      </c>
      <c r="J2595" s="2">
        <f t="shared" si="322"/>
        <v>4.6244672187011684</v>
      </c>
      <c r="K2595" s="2">
        <f t="shared" si="316"/>
        <v>4.521966895887136</v>
      </c>
    </row>
    <row r="2596" spans="1:11" ht="13.5" x14ac:dyDescent="0.25">
      <c r="A2596" s="3">
        <v>45786</v>
      </c>
      <c r="B2596" s="2">
        <v>4.6268000000000002</v>
      </c>
      <c r="C2596" s="2">
        <f t="shared" si="317"/>
        <v>1.8800000000000594E-2</v>
      </c>
      <c r="D2596" s="2">
        <f t="shared" si="318"/>
        <v>4.6362000000000005</v>
      </c>
      <c r="E2596" s="2">
        <f t="shared" si="320"/>
        <v>4.6559400000000002</v>
      </c>
      <c r="F2596" s="2">
        <f t="shared" si="321"/>
        <v>4.6568750000000012</v>
      </c>
      <c r="G2596" s="2">
        <f t="shared" si="315"/>
        <v>4.5050800000000004</v>
      </c>
      <c r="H2596" s="2">
        <f t="shared" si="319"/>
        <v>4.0535539999999921</v>
      </c>
      <c r="I2596" s="2">
        <f t="array" ref="I2596">SUMPRODUCT(B2580:B2599, (ROW(B2580:B2599)-ROW(B2580)+1)) / (20*21/2)</f>
        <v>4.6644895238095234</v>
      </c>
      <c r="J2596" s="2">
        <f t="shared" si="322"/>
        <v>4.6246893883486759</v>
      </c>
      <c r="K2596" s="2">
        <f t="shared" si="316"/>
        <v>4.5260779980092094</v>
      </c>
    </row>
    <row r="2597" spans="1:11" ht="13.5" x14ac:dyDescent="0.25">
      <c r="A2597" s="3">
        <v>45789</v>
      </c>
      <c r="B2597" s="2">
        <v>4.702</v>
      </c>
      <c r="C2597" s="2">
        <f t="shared" si="317"/>
        <v>7.5199999999999712E-2</v>
      </c>
      <c r="D2597" s="2">
        <f t="shared" si="318"/>
        <v>4.6456</v>
      </c>
      <c r="E2597" s="2">
        <f t="shared" si="320"/>
        <v>4.6606399999999999</v>
      </c>
      <c r="F2597" s="2">
        <f t="shared" si="321"/>
        <v>4.6568750000000012</v>
      </c>
      <c r="G2597" s="2">
        <f t="shared" si="315"/>
        <v>4.5116620000000003</v>
      </c>
      <c r="H2597" s="2">
        <f t="shared" si="319"/>
        <v>4.059243499999992</v>
      </c>
      <c r="I2597" s="2">
        <f t="array" ref="I2597">SUMPRODUCT(B2581:B2600, (ROW(B2581:B2600)-ROW(B2581)+1)) / (20*21/2)</f>
        <v>4.6762619047619038</v>
      </c>
      <c r="J2597" s="2">
        <f t="shared" si="322"/>
        <v>4.6320523037440404</v>
      </c>
      <c r="K2597" s="2">
        <f t="shared" si="316"/>
        <v>4.5329769000480642</v>
      </c>
    </row>
    <row r="2598" spans="1:11" ht="13.5" x14ac:dyDescent="0.25">
      <c r="A2598" s="3">
        <v>45790</v>
      </c>
      <c r="B2598" s="2">
        <v>4.702</v>
      </c>
      <c r="C2598" s="2">
        <f t="shared" si="317"/>
        <v>0</v>
      </c>
      <c r="D2598" s="2">
        <f t="shared" si="318"/>
        <v>4.6549999999999994</v>
      </c>
      <c r="E2598" s="2">
        <f t="shared" si="320"/>
        <v>4.6615799999999998</v>
      </c>
      <c r="F2598" s="2">
        <f t="shared" si="321"/>
        <v>4.6634599999999997</v>
      </c>
      <c r="G2598" s="2">
        <f t="shared" si="315"/>
        <v>4.5165520000000008</v>
      </c>
      <c r="H2598" s="2">
        <f t="shared" si="319"/>
        <v>4.0646509999999925</v>
      </c>
      <c r="I2598" s="2">
        <f t="array" ref="I2598">SUMPRODUCT(B2582:B2601, (ROW(B2582:B2601)-ROW(B2582)+1)) / (20*21/2)</f>
        <v>4.6880790476190466</v>
      </c>
      <c r="J2598" s="2">
        <f t="shared" si="322"/>
        <v>4.6387139891017508</v>
      </c>
      <c r="K2598" s="2">
        <f t="shared" si="316"/>
        <v>4.5396052569089242</v>
      </c>
    </row>
    <row r="2599" spans="1:11" ht="13.5" x14ac:dyDescent="0.25">
      <c r="A2599" s="3">
        <v>45791</v>
      </c>
      <c r="B2599" s="2">
        <v>4.6456</v>
      </c>
      <c r="C2599" s="2">
        <f t="shared" si="317"/>
        <v>-5.6400000000000006E-2</v>
      </c>
      <c r="D2599" s="2">
        <f t="shared" si="318"/>
        <v>4.6568799999999992</v>
      </c>
      <c r="E2599" s="2">
        <f t="shared" si="320"/>
        <v>4.6568800000000001</v>
      </c>
      <c r="F2599" s="2">
        <f t="shared" si="321"/>
        <v>4.6629899999999997</v>
      </c>
      <c r="G2599" s="2">
        <f t="shared" si="315"/>
        <v>4.5203139999999999</v>
      </c>
      <c r="H2599" s="2">
        <f t="shared" si="319"/>
        <v>4.0700114999999917</v>
      </c>
      <c r="I2599" s="2">
        <f t="array" ref="I2599">SUMPRODUCT(B2583:B2602, (ROW(B2583:B2602)-ROW(B2583)+1)) / (20*21/2)</f>
        <v>4.7097533333333335</v>
      </c>
      <c r="J2599" s="2">
        <f t="shared" si="322"/>
        <v>4.6393697996634886</v>
      </c>
      <c r="K2599" s="2">
        <f t="shared" si="316"/>
        <v>4.543761913500731</v>
      </c>
    </row>
    <row r="2600" spans="1:11" ht="13.5" x14ac:dyDescent="0.25">
      <c r="A2600" s="3">
        <v>45792</v>
      </c>
      <c r="B2600" s="2">
        <v>4.7866</v>
      </c>
      <c r="C2600" s="2">
        <f t="shared" si="317"/>
        <v>0.14100000000000001</v>
      </c>
      <c r="D2600" s="2">
        <f t="shared" si="318"/>
        <v>4.6926000000000005</v>
      </c>
      <c r="E2600" s="2">
        <f t="shared" si="320"/>
        <v>4.6672199999999995</v>
      </c>
      <c r="F2600" s="2">
        <f t="shared" si="321"/>
        <v>4.6719200000000001</v>
      </c>
      <c r="G2600" s="2">
        <f t="shared" si="315"/>
        <v>4.5300940000000001</v>
      </c>
      <c r="H2600" s="2">
        <f t="shared" si="319"/>
        <v>4.0758419999999917</v>
      </c>
      <c r="I2600" s="2">
        <f t="array" ref="I2600">SUMPRODUCT(B2584:B2603, (ROW(B2584:B2603)-ROW(B2584)+1)) / (20*21/2)</f>
        <v>4.7452233333333336</v>
      </c>
      <c r="J2600" s="2">
        <f t="shared" si="322"/>
        <v>4.6533917235050613</v>
      </c>
      <c r="K2600" s="2">
        <f t="shared" si="316"/>
        <v>4.5532849757163882</v>
      </c>
    </row>
    <row r="2601" spans="1:11" ht="13.5" x14ac:dyDescent="0.25">
      <c r="A2601" s="3">
        <v>45793</v>
      </c>
      <c r="B2601" s="2">
        <v>4.7960000000000003</v>
      </c>
      <c r="C2601" s="2">
        <f t="shared" si="317"/>
        <v>9.400000000000297E-3</v>
      </c>
      <c r="D2601" s="2">
        <f t="shared" si="318"/>
        <v>4.7264399999999993</v>
      </c>
      <c r="E2601" s="2">
        <f t="shared" si="320"/>
        <v>4.6813200000000004</v>
      </c>
      <c r="F2601" s="2">
        <f t="shared" si="321"/>
        <v>4.6813200000000004</v>
      </c>
      <c r="G2601" s="2">
        <f t="shared" si="315"/>
        <v>4.5361120000000001</v>
      </c>
      <c r="H2601" s="2">
        <f t="shared" si="319"/>
        <v>4.0817194999999931</v>
      </c>
      <c r="I2601" s="2">
        <f t="array" ref="I2601">SUMPRODUCT(B2585:B2604, (ROW(B2585:B2604)-ROW(B2585)+1)) / (20*21/2)</f>
        <v>4.7831542857142857</v>
      </c>
      <c r="J2601" s="2">
        <f t="shared" si="322"/>
        <v>4.6669734641236271</v>
      </c>
      <c r="K2601" s="2">
        <f t="shared" si="316"/>
        <v>4.5628032119628044</v>
      </c>
    </row>
    <row r="2602" spans="1:11" ht="13.5" x14ac:dyDescent="0.25">
      <c r="A2602" s="3">
        <v>45796</v>
      </c>
      <c r="B2602" s="2">
        <v>4.9089</v>
      </c>
      <c r="C2602" s="2">
        <f t="shared" si="317"/>
        <v>0.11289999999999978</v>
      </c>
      <c r="D2602" s="2">
        <f t="shared" si="318"/>
        <v>4.7678199999999995</v>
      </c>
      <c r="E2602" s="2">
        <f t="shared" si="320"/>
        <v>4.7067100000000002</v>
      </c>
      <c r="F2602" s="2">
        <f t="shared" si="321"/>
        <v>4.6963650000000001</v>
      </c>
      <c r="G2602" s="2">
        <f t="shared" si="315"/>
        <v>4.5458919999999994</v>
      </c>
      <c r="H2602" s="2">
        <f t="shared" si="319"/>
        <v>4.0881614999999929</v>
      </c>
      <c r="I2602" s="2">
        <f t="array" ref="I2602">SUMPRODUCT(B2586:B2605, (ROW(B2586:B2605)-ROW(B2586)+1)) / (20*21/2)</f>
        <v>4.8157576190476181</v>
      </c>
      <c r="J2602" s="2">
        <f t="shared" si="322"/>
        <v>4.6900140865880431</v>
      </c>
      <c r="K2602" s="2">
        <f t="shared" si="316"/>
        <v>4.5763756350230871</v>
      </c>
    </row>
    <row r="2603" spans="1:11" ht="13.5" x14ac:dyDescent="0.25">
      <c r="A2603" s="3">
        <v>45797</v>
      </c>
      <c r="B2603" s="2">
        <v>5.0688000000000004</v>
      </c>
      <c r="C2603" s="2">
        <f t="shared" si="317"/>
        <v>0.15990000000000038</v>
      </c>
      <c r="D2603" s="2">
        <f t="shared" si="318"/>
        <v>4.8411799999999996</v>
      </c>
      <c r="E2603" s="2">
        <f t="shared" si="320"/>
        <v>4.7480900000000004</v>
      </c>
      <c r="F2603" s="2">
        <f t="shared" si="321"/>
        <v>4.7175250000000002</v>
      </c>
      <c r="G2603" s="2">
        <f t="shared" si="315"/>
        <v>4.5607519999999999</v>
      </c>
      <c r="H2603" s="2">
        <f t="shared" si="319"/>
        <v>4.095402999999993</v>
      </c>
      <c r="I2603" s="2">
        <f t="array" ref="I2603">SUMPRODUCT(B2587:B2606, (ROW(B2587:B2606)-ROW(B2587)+1)) / (20*21/2)</f>
        <v>4.8467038095238095</v>
      </c>
      <c r="J2603" s="2">
        <f t="shared" si="322"/>
        <v>4.7260889354844196</v>
      </c>
      <c r="K2603" s="2">
        <f t="shared" si="316"/>
        <v>4.5956863944339466</v>
      </c>
    </row>
    <row r="2604" spans="1:11" ht="13.5" x14ac:dyDescent="0.25">
      <c r="A2604" s="3">
        <v>45798</v>
      </c>
      <c r="B2604" s="2">
        <v>5.1158000000000001</v>
      </c>
      <c r="C2604" s="2">
        <f t="shared" si="317"/>
        <v>4.6999999999999709E-2</v>
      </c>
      <c r="D2604" s="2">
        <f t="shared" si="318"/>
        <v>4.9352199999999993</v>
      </c>
      <c r="E2604" s="2">
        <f t="shared" si="320"/>
        <v>4.7960500000000001</v>
      </c>
      <c r="F2604" s="2">
        <f t="shared" si="321"/>
        <v>4.7358649999999995</v>
      </c>
      <c r="G2604" s="2">
        <f t="shared" si="315"/>
        <v>4.5756100000000002</v>
      </c>
      <c r="H2604" s="2">
        <f t="shared" si="319"/>
        <v>4.1028794999999931</v>
      </c>
      <c r="I2604" s="2">
        <f t="array" ref="I2604">SUMPRODUCT(B2588:B2607, (ROW(B2588:B2607)-ROW(B2588)+1)) / (20*21/2)</f>
        <v>4.8686871428571434</v>
      </c>
      <c r="J2604" s="2">
        <f t="shared" si="322"/>
        <v>4.763204274962094</v>
      </c>
      <c r="K2604" s="2">
        <f t="shared" si="316"/>
        <v>4.6160830064169289</v>
      </c>
    </row>
    <row r="2605" spans="1:11" ht="13.5" x14ac:dyDescent="0.25">
      <c r="A2605" s="3">
        <v>45799</v>
      </c>
      <c r="B2605" s="2">
        <v>5.0781999999999998</v>
      </c>
      <c r="C2605" s="2">
        <f t="shared" si="317"/>
        <v>-3.76000000000003E-2</v>
      </c>
      <c r="D2605" s="2">
        <f t="shared" si="318"/>
        <v>4.9935400000000003</v>
      </c>
      <c r="E2605" s="2">
        <f t="shared" si="320"/>
        <v>4.8430700000000009</v>
      </c>
      <c r="F2605" s="2">
        <f t="shared" si="321"/>
        <v>4.7532649999999999</v>
      </c>
      <c r="G2605" s="2">
        <f t="shared" si="315"/>
        <v>4.5880240000000008</v>
      </c>
      <c r="H2605" s="2">
        <f t="shared" si="319"/>
        <v>4.1101679999999936</v>
      </c>
      <c r="I2605" s="2">
        <f t="array" ref="I2605">SUMPRODUCT(B2589:B2608, (ROW(B2589:B2608)-ROW(B2589)+1)) / (20*21/2)</f>
        <v>4.8961852380952386</v>
      </c>
      <c r="J2605" s="2">
        <f t="shared" si="322"/>
        <v>4.7932038678228466</v>
      </c>
      <c r="K2605" s="2">
        <f t="shared" si="316"/>
        <v>4.6342052414594024</v>
      </c>
    </row>
    <row r="2606" spans="1:11" ht="13.5" x14ac:dyDescent="0.25">
      <c r="A2606" s="3">
        <v>45800</v>
      </c>
      <c r="B2606" s="2">
        <v>5.0781999999999998</v>
      </c>
      <c r="C2606" s="2">
        <f t="shared" si="317"/>
        <v>0</v>
      </c>
      <c r="D2606" s="2">
        <f t="shared" si="318"/>
        <v>5.0499799999999997</v>
      </c>
      <c r="E2606" s="2">
        <f t="shared" si="320"/>
        <v>4.8882099999999999</v>
      </c>
      <c r="F2606" s="2">
        <f t="shared" si="321"/>
        <v>4.7720749999999992</v>
      </c>
      <c r="G2606" s="2">
        <f t="shared" si="315"/>
        <v>4.5998740000000007</v>
      </c>
      <c r="H2606" s="2">
        <f t="shared" si="319"/>
        <v>4.1174094999999937</v>
      </c>
      <c r="I2606" s="2">
        <f t="array" ref="I2606">SUMPRODUCT(B2590:B2609, (ROW(B2590:B2609)-ROW(B2590)+1)) / (20*21/2)</f>
        <v>4.920951904761905</v>
      </c>
      <c r="J2606" s="2">
        <f t="shared" si="322"/>
        <v>4.8203463566016236</v>
      </c>
      <c r="K2606" s="2">
        <f t="shared" si="316"/>
        <v>4.6516168006178571</v>
      </c>
    </row>
    <row r="2607" spans="1:11" ht="13.5" x14ac:dyDescent="0.25">
      <c r="A2607" s="3">
        <v>45803</v>
      </c>
      <c r="B2607" s="2">
        <v>5.0029000000000003</v>
      </c>
      <c r="C2607" s="2">
        <f t="shared" si="317"/>
        <v>-7.5299999999999478E-2</v>
      </c>
      <c r="D2607" s="2">
        <f t="shared" si="318"/>
        <v>5.0687799999999994</v>
      </c>
      <c r="E2607" s="2">
        <f t="shared" si="320"/>
        <v>4.9183000000000003</v>
      </c>
      <c r="F2607" s="2">
        <f t="shared" si="321"/>
        <v>4.7894699999999997</v>
      </c>
      <c r="G2607" s="2">
        <f t="shared" si="315"/>
        <v>4.6119100000000008</v>
      </c>
      <c r="H2607" s="2">
        <f t="shared" si="319"/>
        <v>4.124274499999995</v>
      </c>
      <c r="I2607" s="2">
        <f t="array" ref="I2607">SUMPRODUCT(B2591:B2610, (ROW(B2591:B2610)-ROW(B2591)+1)) / (20*21/2)</f>
        <v>4.9484033333333333</v>
      </c>
      <c r="J2607" s="2">
        <f t="shared" si="322"/>
        <v>4.8377324178776595</v>
      </c>
      <c r="K2607" s="2">
        <f t="shared" si="316"/>
        <v>4.6653926123583336</v>
      </c>
    </row>
    <row r="2608" spans="1:11" ht="13.5" x14ac:dyDescent="0.25">
      <c r="A2608" s="3">
        <v>45804</v>
      </c>
      <c r="B2608" s="2">
        <v>5.0781999999999998</v>
      </c>
      <c r="C2608" s="2">
        <f t="shared" si="317"/>
        <v>7.5299999999999478E-2</v>
      </c>
      <c r="D2608" s="2">
        <f t="shared" si="318"/>
        <v>5.0706599999999993</v>
      </c>
      <c r="E2608" s="2">
        <f t="shared" si="320"/>
        <v>4.9559200000000008</v>
      </c>
      <c r="F2608" s="2">
        <f t="shared" si="321"/>
        <v>4.808749999999999</v>
      </c>
      <c r="G2608" s="2">
        <f t="shared" si="315"/>
        <v>4.6247000000000007</v>
      </c>
      <c r="H2608" s="2">
        <f t="shared" si="319"/>
        <v>4.1315629999999945</v>
      </c>
      <c r="I2608" s="2">
        <f t="array" ref="I2608">SUMPRODUCT(B2592:B2611, (ROW(B2592:B2611)-ROW(B2592)+1)) / (20*21/2)</f>
        <v>4.9800614285714291</v>
      </c>
      <c r="J2608" s="2">
        <f t="shared" si="322"/>
        <v>4.8606340923655011</v>
      </c>
      <c r="K2608" s="2">
        <f t="shared" si="316"/>
        <v>4.6815811373638887</v>
      </c>
    </row>
    <row r="2609" spans="1:11" ht="13.5" x14ac:dyDescent="0.25">
      <c r="A2609" s="3">
        <v>45805</v>
      </c>
      <c r="B2609" s="2">
        <v>5.0688000000000004</v>
      </c>
      <c r="C2609" s="2">
        <f t="shared" si="317"/>
        <v>-9.3999999999994088E-3</v>
      </c>
      <c r="D2609" s="2">
        <f t="shared" si="318"/>
        <v>5.0612599999999999</v>
      </c>
      <c r="E2609" s="2">
        <f t="shared" si="320"/>
        <v>4.99824</v>
      </c>
      <c r="F2609" s="2">
        <f t="shared" si="321"/>
        <v>4.8275599999999992</v>
      </c>
      <c r="G2609" s="2">
        <f t="shared" si="315"/>
        <v>4.6395600000000012</v>
      </c>
      <c r="H2609" s="2">
        <f t="shared" si="319"/>
        <v>4.1388044999999956</v>
      </c>
      <c r="I2609" s="2">
        <f t="array" ref="I2609">SUMPRODUCT(B2593:B2612, (ROW(B2593:B2612)-ROW(B2593)+1)) / (20*21/2)</f>
        <v>5.0244404761904757</v>
      </c>
      <c r="J2609" s="2">
        <f t="shared" si="322"/>
        <v>4.88045941690212</v>
      </c>
      <c r="K2609" s="2">
        <f t="shared" si="316"/>
        <v>4.6967661908005995</v>
      </c>
    </row>
    <row r="2610" spans="1:11" ht="13.5" x14ac:dyDescent="0.25">
      <c r="A2610" s="3">
        <v>45806</v>
      </c>
      <c r="B2610" s="2">
        <v>5.1158000000000001</v>
      </c>
      <c r="C2610" s="2">
        <f t="shared" si="317"/>
        <v>4.6999999999999709E-2</v>
      </c>
      <c r="D2610" s="2">
        <f t="shared" si="318"/>
        <v>5.0687799999999994</v>
      </c>
      <c r="E2610" s="2">
        <f t="shared" si="320"/>
        <v>5.0311600000000007</v>
      </c>
      <c r="F2610" s="2">
        <f t="shared" si="321"/>
        <v>4.8491899999999983</v>
      </c>
      <c r="G2610" s="2">
        <f t="shared" ref="G2610:G2673" si="323">AVERAGE(B2561:B2610)</f>
        <v>4.6553600000000008</v>
      </c>
      <c r="H2610" s="2">
        <f t="shared" si="319"/>
        <v>4.1460924999999955</v>
      </c>
      <c r="I2610" s="2">
        <f t="array" ref="I2610">SUMPRODUCT(B2594:B2613, (ROW(B2594:B2613)-ROW(B2594)+1)) / (20*21/2)</f>
        <v>5.0861504761904772</v>
      </c>
      <c r="J2610" s="2">
        <f t="shared" si="322"/>
        <v>4.9028728057685855</v>
      </c>
      <c r="K2610" s="2">
        <f t="shared" si="316"/>
        <v>4.7131988892005765</v>
      </c>
    </row>
    <row r="2611" spans="1:11" ht="13.5" x14ac:dyDescent="0.25">
      <c r="A2611" s="3">
        <v>45807</v>
      </c>
      <c r="B2611" s="2">
        <v>5.1816000000000004</v>
      </c>
      <c r="C2611" s="2">
        <f t="shared" si="317"/>
        <v>6.5800000000000303E-2</v>
      </c>
      <c r="D2611" s="2">
        <f t="shared" si="318"/>
        <v>5.0894599999999999</v>
      </c>
      <c r="E2611" s="2">
        <f t="shared" si="320"/>
        <v>5.0697200000000011</v>
      </c>
      <c r="F2611" s="2">
        <f t="shared" si="321"/>
        <v>4.8755199999999999</v>
      </c>
      <c r="G2611" s="2">
        <f t="shared" si="323"/>
        <v>4.670218000000002</v>
      </c>
      <c r="H2611" s="2">
        <f t="shared" si="319"/>
        <v>4.1538039999999956</v>
      </c>
      <c r="I2611" s="2">
        <f t="array" ref="I2611">SUMPRODUCT(B2595:B2614, (ROW(B2595:B2614)-ROW(B2595)+1)) / (20*21/2)</f>
        <v>5.151618571428572</v>
      </c>
      <c r="J2611" s="2">
        <f t="shared" si="322"/>
        <v>4.9294182528382446</v>
      </c>
      <c r="K2611" s="2">
        <f t="shared" ref="K2611:K2674" si="324">$K$4*B2611+(1-$K$4)*K2610</f>
        <v>4.7315675602123184</v>
      </c>
    </row>
    <row r="2612" spans="1:11" ht="13.5" x14ac:dyDescent="0.25">
      <c r="A2612" s="3">
        <v>45810</v>
      </c>
      <c r="B2612" s="2">
        <v>5.3414999999999999</v>
      </c>
      <c r="C2612" s="2">
        <f t="shared" si="317"/>
        <v>0.15989999999999949</v>
      </c>
      <c r="D2612" s="2">
        <f t="shared" si="318"/>
        <v>5.1571800000000003</v>
      </c>
      <c r="E2612" s="2">
        <f t="shared" si="320"/>
        <v>5.1129800000000003</v>
      </c>
      <c r="F2612" s="2">
        <f t="shared" si="321"/>
        <v>4.9098449999999998</v>
      </c>
      <c r="G2612" s="2">
        <f t="shared" si="323"/>
        <v>4.6882740000000016</v>
      </c>
      <c r="H2612" s="2">
        <f t="shared" si="319"/>
        <v>4.162314999999996</v>
      </c>
      <c r="I2612" s="2">
        <f t="array" ref="I2612">SUMPRODUCT(B2596:B2615, (ROW(B2596:B2615)-ROW(B2596)+1)) / (20*21/2)</f>
        <v>5.2122952380952388</v>
      </c>
      <c r="J2612" s="2">
        <f t="shared" si="322"/>
        <v>4.9686641335203161</v>
      </c>
      <c r="K2612" s="2">
        <f t="shared" si="324"/>
        <v>4.7554864794196785</v>
      </c>
    </row>
    <row r="2613" spans="1:11" ht="13.5" x14ac:dyDescent="0.25">
      <c r="A2613" s="3">
        <v>45811</v>
      </c>
      <c r="B2613" s="2">
        <v>5.5578000000000003</v>
      </c>
      <c r="C2613" s="2">
        <f t="shared" si="317"/>
        <v>0.21630000000000038</v>
      </c>
      <c r="D2613" s="2">
        <f t="shared" si="318"/>
        <v>5.2530999999999999</v>
      </c>
      <c r="E2613" s="2">
        <f t="shared" si="320"/>
        <v>5.1618799999999991</v>
      </c>
      <c r="F2613" s="2">
        <f t="shared" si="321"/>
        <v>4.9549849999999998</v>
      </c>
      <c r="G2613" s="2">
        <f t="shared" si="323"/>
        <v>4.7129140000000005</v>
      </c>
      <c r="H2613" s="2">
        <f t="shared" si="319"/>
        <v>4.1719544999999965</v>
      </c>
      <c r="I2613" s="2">
        <f t="array" ref="I2613">SUMPRODUCT(B2597:B2616, (ROW(B2597:B2616)-ROW(B2597)+1)) / (20*21/2)</f>
        <v>5.2617795238095235</v>
      </c>
      <c r="J2613" s="2">
        <f t="shared" si="322"/>
        <v>5.0247723112802856</v>
      </c>
      <c r="K2613" s="2">
        <f t="shared" si="324"/>
        <v>4.786949754736554</v>
      </c>
    </row>
    <row r="2614" spans="1:11" ht="13.5" x14ac:dyDescent="0.25">
      <c r="A2614" s="3">
        <v>45812</v>
      </c>
      <c r="B2614" s="2">
        <v>5.6424000000000003</v>
      </c>
      <c r="C2614" s="2">
        <f t="shared" si="317"/>
        <v>8.4600000000000009E-2</v>
      </c>
      <c r="D2614" s="2">
        <f t="shared" si="318"/>
        <v>5.36782</v>
      </c>
      <c r="E2614" s="2">
        <f t="shared" si="320"/>
        <v>5.2145400000000004</v>
      </c>
      <c r="F2614" s="2">
        <f t="shared" si="321"/>
        <v>5.0052949999999994</v>
      </c>
      <c r="G2614" s="2">
        <f t="shared" si="323"/>
        <v>4.7392460000000014</v>
      </c>
      <c r="H2614" s="2">
        <f t="shared" si="319"/>
        <v>4.1820169999999957</v>
      </c>
      <c r="I2614" s="2">
        <f t="array" ref="I2614">SUMPRODUCT(B2598:B2617, (ROW(B2598:B2617)-ROW(B2598)+1)) / (20*21/2)</f>
        <v>5.2924076190476192</v>
      </c>
      <c r="J2614" s="2">
        <f t="shared" si="322"/>
        <v>5.0835939959202578</v>
      </c>
      <c r="K2614" s="2">
        <f t="shared" si="324"/>
        <v>4.8204968231782575</v>
      </c>
    </row>
    <row r="2615" spans="1:11" ht="13.5" x14ac:dyDescent="0.25">
      <c r="A2615" s="3">
        <v>45813</v>
      </c>
      <c r="B2615" s="2">
        <v>5.6424000000000003</v>
      </c>
      <c r="C2615" s="2">
        <f t="shared" si="317"/>
        <v>0</v>
      </c>
      <c r="D2615" s="2">
        <f t="shared" si="318"/>
        <v>5.4731400000000008</v>
      </c>
      <c r="E2615" s="2">
        <f t="shared" si="320"/>
        <v>5.2709600000000005</v>
      </c>
      <c r="F2615" s="2">
        <f t="shared" si="321"/>
        <v>5.0570150000000007</v>
      </c>
      <c r="G2615" s="2">
        <f t="shared" si="323"/>
        <v>4.7655780000000014</v>
      </c>
      <c r="H2615" s="2">
        <f t="shared" si="319"/>
        <v>4.1920794999999957</v>
      </c>
      <c r="I2615" s="2">
        <f t="array" ref="I2615">SUMPRODUCT(B2599:B2618, (ROW(B2599:B2618)-ROW(B2599)+1)) / (20*21/2)</f>
        <v>5.3294447619047629</v>
      </c>
      <c r="J2615" s="2">
        <f t="shared" si="322"/>
        <v>5.1368136153564237</v>
      </c>
      <c r="K2615" s="2">
        <f t="shared" si="324"/>
        <v>4.8527283203085219</v>
      </c>
    </row>
    <row r="2616" spans="1:11" ht="13.5" x14ac:dyDescent="0.25">
      <c r="A2616" s="3">
        <v>45817</v>
      </c>
      <c r="B2616" s="2">
        <v>5.5766</v>
      </c>
      <c r="C2616" s="2">
        <f t="shared" si="317"/>
        <v>-6.5800000000000303E-2</v>
      </c>
      <c r="D2616" s="2">
        <f t="shared" si="318"/>
        <v>5.5521399999999996</v>
      </c>
      <c r="E2616" s="2">
        <f t="shared" si="320"/>
        <v>5.3208000000000002</v>
      </c>
      <c r="F2616" s="2">
        <f t="shared" si="321"/>
        <v>5.1045050000000005</v>
      </c>
      <c r="G2616" s="2">
        <f t="shared" si="323"/>
        <v>4.7909700000000015</v>
      </c>
      <c r="H2616" s="2">
        <f t="shared" si="319"/>
        <v>4.2017659999999966</v>
      </c>
      <c r="I2616" s="2">
        <f t="array" ref="I2616">SUMPRODUCT(B2600:B2619, (ROW(B2600:B2619)-ROW(B2600)+1)) / (20*21/2)</f>
        <v>5.3732838095238096</v>
      </c>
      <c r="J2616" s="2">
        <f t="shared" si="322"/>
        <v>5.1786980329415258</v>
      </c>
      <c r="K2616" s="2">
        <f t="shared" si="324"/>
        <v>4.8811154450023055</v>
      </c>
    </row>
    <row r="2617" spans="1:11" ht="13.5" x14ac:dyDescent="0.25">
      <c r="A2617" s="3">
        <v>45818</v>
      </c>
      <c r="B2617" s="2">
        <v>5.4260999999999999</v>
      </c>
      <c r="C2617" s="2">
        <f t="shared" si="317"/>
        <v>-0.15050000000000008</v>
      </c>
      <c r="D2617" s="2">
        <f t="shared" si="318"/>
        <v>5.5690600000000003</v>
      </c>
      <c r="E2617" s="2">
        <f t="shared" si="320"/>
        <v>5.3631200000000003</v>
      </c>
      <c r="F2617" s="2">
        <f t="shared" si="321"/>
        <v>5.1407100000000003</v>
      </c>
      <c r="G2617" s="2">
        <f t="shared" si="323"/>
        <v>4.8131640000000013</v>
      </c>
      <c r="H2617" s="2">
        <f t="shared" si="319"/>
        <v>4.2106524999999966</v>
      </c>
      <c r="I2617" s="2">
        <f t="array" ref="I2617">SUMPRODUCT(B2601:B2620, (ROW(B2601:B2620)-ROW(B2601)+1)) / (20*21/2)</f>
        <v>5.4061095238095236</v>
      </c>
      <c r="J2617" s="2">
        <f t="shared" si="322"/>
        <v>5.2022601250423328</v>
      </c>
      <c r="K2617" s="2">
        <f t="shared" si="324"/>
        <v>4.9024873883355484</v>
      </c>
    </row>
    <row r="2618" spans="1:11" ht="13.5" x14ac:dyDescent="0.25">
      <c r="A2618" s="3">
        <v>45819</v>
      </c>
      <c r="B2618" s="2">
        <v>5.5296000000000003</v>
      </c>
      <c r="C2618" s="2">
        <f t="shared" si="317"/>
        <v>0.10350000000000037</v>
      </c>
      <c r="D2618" s="2">
        <f t="shared" si="318"/>
        <v>5.5634200000000007</v>
      </c>
      <c r="E2618" s="2">
        <f t="shared" si="320"/>
        <v>5.4082600000000003</v>
      </c>
      <c r="F2618" s="2">
        <f t="shared" si="321"/>
        <v>5.1820900000000005</v>
      </c>
      <c r="G2618" s="2">
        <f t="shared" si="323"/>
        <v>4.8374280000000001</v>
      </c>
      <c r="H2618" s="2">
        <f t="shared" si="319"/>
        <v>4.2200094999999971</v>
      </c>
      <c r="I2618" s="2">
        <f t="array" ref="I2618">SUMPRODUCT(B2602:B2621, (ROW(B2602:B2621)-ROW(B2602)+1)) / (20*21/2)</f>
        <v>5.4351733333333323</v>
      </c>
      <c r="J2618" s="2">
        <f t="shared" si="322"/>
        <v>5.2334353512287777</v>
      </c>
      <c r="K2618" s="2">
        <f t="shared" si="324"/>
        <v>4.9270800397733705</v>
      </c>
    </row>
    <row r="2619" spans="1:11" ht="13.5" x14ac:dyDescent="0.25">
      <c r="A2619" s="3">
        <v>45820</v>
      </c>
      <c r="B2619" s="2">
        <v>5.6424000000000003</v>
      </c>
      <c r="C2619" s="2">
        <f t="shared" si="317"/>
        <v>0.11280000000000001</v>
      </c>
      <c r="D2619" s="2">
        <f t="shared" si="318"/>
        <v>5.5634200000000007</v>
      </c>
      <c r="E2619" s="2">
        <f t="shared" si="320"/>
        <v>5.4656200000000004</v>
      </c>
      <c r="F2619" s="2">
        <f t="shared" si="321"/>
        <v>5.2319300000000002</v>
      </c>
      <c r="G2619" s="2">
        <f t="shared" si="323"/>
        <v>4.8637600000000019</v>
      </c>
      <c r="H2619" s="2">
        <f t="shared" si="319"/>
        <v>4.2299774999999968</v>
      </c>
      <c r="I2619" s="2">
        <f t="array" ref="I2619">SUMPRODUCT(B2603:B2622, (ROW(B2603:B2622)-ROW(B2603)+1)) / (20*21/2)</f>
        <v>5.4605199999999989</v>
      </c>
      <c r="J2619" s="2">
        <f t="shared" si="322"/>
        <v>5.2723843653974658</v>
      </c>
      <c r="K2619" s="2">
        <f t="shared" si="324"/>
        <v>4.9551318029195128</v>
      </c>
    </row>
    <row r="2620" spans="1:11" ht="13.5" x14ac:dyDescent="0.25">
      <c r="A2620" s="3">
        <v>45821</v>
      </c>
      <c r="B2620" s="2">
        <v>5.5766</v>
      </c>
      <c r="C2620" s="2">
        <f t="shared" si="317"/>
        <v>-6.5800000000000303E-2</v>
      </c>
      <c r="D2620" s="2">
        <f t="shared" si="318"/>
        <v>5.5502599999999997</v>
      </c>
      <c r="E2620" s="2">
        <f t="shared" si="320"/>
        <v>5.5117000000000003</v>
      </c>
      <c r="F2620" s="2">
        <f t="shared" si="321"/>
        <v>5.2714300000000005</v>
      </c>
      <c r="G2620" s="2">
        <f t="shared" si="323"/>
        <v>4.8887760000000018</v>
      </c>
      <c r="H2620" s="2">
        <f t="shared" si="319"/>
        <v>4.2395694999999964</v>
      </c>
      <c r="I2620" s="2">
        <f t="array" ref="I2620">SUMPRODUCT(B2604:B2623, (ROW(B2604:B2623)-ROW(B2604)+1)) / (20*21/2)</f>
        <v>5.4782109523809526</v>
      </c>
      <c r="J2620" s="2">
        <f t="shared" si="322"/>
        <v>5.3013572829786595</v>
      </c>
      <c r="K2620" s="2">
        <f t="shared" si="324"/>
        <v>4.9795031047658069</v>
      </c>
    </row>
    <row r="2621" spans="1:11" ht="13.5" x14ac:dyDescent="0.25">
      <c r="A2621" s="3">
        <v>45824</v>
      </c>
      <c r="B2621" s="2">
        <v>5.5766</v>
      </c>
      <c r="C2621" s="2">
        <f t="shared" si="317"/>
        <v>0</v>
      </c>
      <c r="D2621" s="2">
        <f t="shared" si="318"/>
        <v>5.5502599999999997</v>
      </c>
      <c r="E2621" s="2">
        <f t="shared" si="320"/>
        <v>5.5511999999999997</v>
      </c>
      <c r="F2621" s="2">
        <f t="shared" si="321"/>
        <v>5.31046</v>
      </c>
      <c r="G2621" s="2">
        <f t="shared" si="323"/>
        <v>4.9119100000000024</v>
      </c>
      <c r="H2621" s="2">
        <f t="shared" si="319"/>
        <v>4.2491144999999966</v>
      </c>
      <c r="I2621" s="2">
        <f t="array" ref="I2621">SUMPRODUCT(B2605:B2624, (ROW(B2605:B2624)-ROW(B2605)+1)) / (20*21/2)</f>
        <v>5.4946028571428567</v>
      </c>
      <c r="J2621" s="2">
        <f t="shared" si="322"/>
        <v>5.3275708750759296</v>
      </c>
      <c r="K2621" s="2">
        <f t="shared" si="324"/>
        <v>5.0029186692847949</v>
      </c>
    </row>
    <row r="2622" spans="1:11" ht="13.5" x14ac:dyDescent="0.25">
      <c r="A2622" s="3">
        <v>45825</v>
      </c>
      <c r="B2622" s="2">
        <v>5.5766</v>
      </c>
      <c r="C2622" s="2">
        <f t="shared" si="317"/>
        <v>0</v>
      </c>
      <c r="D2622" s="2">
        <f t="shared" si="318"/>
        <v>5.5803599999999998</v>
      </c>
      <c r="E2622" s="2">
        <f t="shared" si="320"/>
        <v>5.5747100000000005</v>
      </c>
      <c r="F2622" s="2">
        <f t="shared" si="321"/>
        <v>5.343845</v>
      </c>
      <c r="G2622" s="2">
        <f t="shared" si="323"/>
        <v>4.9352320000000018</v>
      </c>
      <c r="H2622" s="2">
        <f t="shared" si="319"/>
        <v>4.2586594999999967</v>
      </c>
      <c r="I2622" s="2">
        <f t="array" ref="I2622">SUMPRODUCT(B2606:B2625, (ROW(B2606:B2625)-ROW(B2606)+1)) / (20*21/2)</f>
        <v>5.5385985714285706</v>
      </c>
      <c r="J2622" s="2">
        <f t="shared" si="322"/>
        <v>5.3512879345925075</v>
      </c>
      <c r="K2622" s="2">
        <f t="shared" si="324"/>
        <v>5.0254159763716659</v>
      </c>
    </row>
    <row r="2623" spans="1:11" ht="13.5" x14ac:dyDescent="0.25">
      <c r="A2623" s="3">
        <v>45826</v>
      </c>
      <c r="B2623" s="2">
        <v>5.5296000000000003</v>
      </c>
      <c r="C2623" s="2">
        <f t="shared" si="317"/>
        <v>-4.6999999999999709E-2</v>
      </c>
      <c r="D2623" s="2">
        <f t="shared" si="318"/>
        <v>5.5803600000000007</v>
      </c>
      <c r="E2623" s="2">
        <f t="shared" si="320"/>
        <v>5.5718900000000007</v>
      </c>
      <c r="F2623" s="2">
        <f t="shared" si="321"/>
        <v>5.3668849999999999</v>
      </c>
      <c r="G2623" s="2">
        <f t="shared" si="323"/>
        <v>4.9574260000000017</v>
      </c>
      <c r="H2623" s="2">
        <f t="shared" si="319"/>
        <v>4.2680634999999967</v>
      </c>
      <c r="I2623" s="2">
        <f t="array" ref="I2623">SUMPRODUCT(B2607:B2626, (ROW(B2607:B2626)-ROW(B2607)+1)) / (20*21/2)</f>
        <v>5.5827285714285706</v>
      </c>
      <c r="J2623" s="2">
        <f t="shared" si="322"/>
        <v>5.3682700360598883</v>
      </c>
      <c r="K2623" s="2">
        <f t="shared" si="324"/>
        <v>5.045187898866895</v>
      </c>
    </row>
    <row r="2624" spans="1:11" ht="13.5" x14ac:dyDescent="0.25">
      <c r="A2624" s="3">
        <v>45827</v>
      </c>
      <c r="B2624" s="2">
        <v>5.5389999999999997</v>
      </c>
      <c r="C2624" s="2">
        <f t="shared" si="317"/>
        <v>9.3999999999994088E-3</v>
      </c>
      <c r="D2624" s="2">
        <f t="shared" si="318"/>
        <v>5.5596800000000002</v>
      </c>
      <c r="E2624" s="2">
        <f t="shared" si="320"/>
        <v>5.5615500000000004</v>
      </c>
      <c r="F2624" s="2">
        <f t="shared" si="321"/>
        <v>5.388045</v>
      </c>
      <c r="G2624" s="2">
        <f t="shared" si="323"/>
        <v>4.9790560000000026</v>
      </c>
      <c r="H2624" s="2">
        <f t="shared" si="319"/>
        <v>4.277514499999997</v>
      </c>
      <c r="I2624" s="2">
        <f t="array" ref="I2624">SUMPRODUCT(B2608:B2627, (ROW(B2608:B2627)-ROW(B2608)+1)) / (20*21/2)</f>
        <v>5.6239452380952386</v>
      </c>
      <c r="J2624" s="2">
        <f t="shared" si="322"/>
        <v>5.3845300326256131</v>
      </c>
      <c r="K2624" s="2">
        <f t="shared" si="324"/>
        <v>5.0645530793034874</v>
      </c>
    </row>
    <row r="2625" spans="1:11" ht="13.5" x14ac:dyDescent="0.25">
      <c r="A2625" s="3">
        <v>45828</v>
      </c>
      <c r="B2625" s="2">
        <v>5.85</v>
      </c>
      <c r="C2625" s="2">
        <f t="shared" si="317"/>
        <v>0.31099999999999994</v>
      </c>
      <c r="D2625" s="2">
        <f t="shared" si="318"/>
        <v>5.6143600000000005</v>
      </c>
      <c r="E2625" s="2">
        <f t="shared" si="320"/>
        <v>5.5823100000000005</v>
      </c>
      <c r="F2625" s="2">
        <f t="shared" si="321"/>
        <v>5.4266349999999992</v>
      </c>
      <c r="G2625" s="2">
        <f t="shared" si="323"/>
        <v>5.0052140000000023</v>
      </c>
      <c r="H2625" s="2">
        <f t="shared" si="319"/>
        <v>4.2884734999999976</v>
      </c>
      <c r="I2625" s="2">
        <f t="array" ref="I2625">SUMPRODUCT(B2609:B2628, (ROW(B2609:B2628)-ROW(B2609)+1)) / (20*21/2)</f>
        <v>5.6875566666666657</v>
      </c>
      <c r="J2625" s="2">
        <f t="shared" si="322"/>
        <v>5.4288605057088883</v>
      </c>
      <c r="K2625" s="2">
        <f t="shared" si="324"/>
        <v>5.0953549193308021</v>
      </c>
    </row>
    <row r="2626" spans="1:11" ht="13.5" x14ac:dyDescent="0.25">
      <c r="A2626" s="3">
        <v>45831</v>
      </c>
      <c r="B2626" s="2">
        <v>5.89</v>
      </c>
      <c r="C2626" s="2">
        <f t="shared" si="317"/>
        <v>4.0000000000000036E-2</v>
      </c>
      <c r="D2626" s="2">
        <f t="shared" si="318"/>
        <v>5.6770400000000008</v>
      </c>
      <c r="E2626" s="2">
        <f t="shared" si="320"/>
        <v>5.6136500000000007</v>
      </c>
      <c r="F2626" s="2">
        <f t="shared" si="321"/>
        <v>5.4672249999999991</v>
      </c>
      <c r="G2626" s="2">
        <f t="shared" si="323"/>
        <v>5.0272820000000014</v>
      </c>
      <c r="H2626" s="2">
        <f t="shared" si="319"/>
        <v>4.2996324999999977</v>
      </c>
      <c r="I2626" s="2">
        <f t="array" ref="I2626">SUMPRODUCT(B2610:B2629, (ROW(B2610:B2629)-ROW(B2610)+1)) / (20*21/2)</f>
        <v>5.7421119047619058</v>
      </c>
      <c r="J2626" s="2">
        <f t="shared" si="322"/>
        <v>5.4727785527842325</v>
      </c>
      <c r="K2626" s="2">
        <f t="shared" si="324"/>
        <v>5.1265174715139086</v>
      </c>
    </row>
    <row r="2627" spans="1:11" ht="13.5" x14ac:dyDescent="0.25">
      <c r="A2627" s="3">
        <v>45832</v>
      </c>
      <c r="B2627" s="2">
        <v>5.9</v>
      </c>
      <c r="C2627" s="2">
        <f t="shared" si="317"/>
        <v>1.0000000000000675E-2</v>
      </c>
      <c r="D2627" s="2">
        <f t="shared" si="318"/>
        <v>5.741719999999999</v>
      </c>
      <c r="E2627" s="2">
        <f t="shared" si="320"/>
        <v>5.6610399999999998</v>
      </c>
      <c r="F2627" s="2">
        <f t="shared" si="321"/>
        <v>5.5120800000000001</v>
      </c>
      <c r="G2627" s="2">
        <f t="shared" si="323"/>
        <v>5.0512420000000011</v>
      </c>
      <c r="H2627" s="2">
        <f t="shared" si="319"/>
        <v>4.3107944999999974</v>
      </c>
      <c r="I2627" s="2">
        <f t="array" ref="I2627">SUMPRODUCT(B2611:B2630, (ROW(B2611:B2630)-ROW(B2611)+1)) / (20*21/2)</f>
        <v>5.7782328571428581</v>
      </c>
      <c r="J2627" s="2">
        <f t="shared" si="322"/>
        <v>5.5134663096619247</v>
      </c>
      <c r="K2627" s="2">
        <f t="shared" si="324"/>
        <v>5.1568501196898335</v>
      </c>
    </row>
    <row r="2628" spans="1:11" ht="13.5" x14ac:dyDescent="0.25">
      <c r="A2628" s="3">
        <v>45833</v>
      </c>
      <c r="B2628" s="2">
        <v>6.18</v>
      </c>
      <c r="C2628" s="2">
        <f t="shared" ref="C2628:C2691" si="325">B2628-B2627</f>
        <v>0.27999999999999936</v>
      </c>
      <c r="D2628" s="2">
        <f t="shared" si="318"/>
        <v>5.8718000000000004</v>
      </c>
      <c r="E2628" s="2">
        <f t="shared" si="320"/>
        <v>5.7260800000000005</v>
      </c>
      <c r="F2628" s="2">
        <f t="shared" si="321"/>
        <v>5.56717</v>
      </c>
      <c r="G2628" s="2">
        <f t="shared" si="323"/>
        <v>5.0834360000000007</v>
      </c>
      <c r="H2628" s="2">
        <f t="shared" si="319"/>
        <v>4.3233564999999974</v>
      </c>
      <c r="I2628" s="2">
        <f t="array" ref="I2628">SUMPRODUCT(B2612:B2631, (ROW(B2612:B2631)-ROW(B2612)+1)) / (20*21/2)</f>
        <v>5.8101433333333334</v>
      </c>
      <c r="J2628" s="2">
        <f t="shared" si="322"/>
        <v>5.5769457087417411</v>
      </c>
      <c r="K2628" s="2">
        <f t="shared" si="324"/>
        <v>5.1969736444078789</v>
      </c>
    </row>
    <row r="2629" spans="1:11" ht="13.5" x14ac:dyDescent="0.25">
      <c r="A2629" s="3">
        <v>45835</v>
      </c>
      <c r="B2629" s="2">
        <v>6.14</v>
      </c>
      <c r="C2629" s="2">
        <f t="shared" si="325"/>
        <v>-4.0000000000000036E-2</v>
      </c>
      <c r="D2629" s="2">
        <f t="shared" si="318"/>
        <v>5.992</v>
      </c>
      <c r="E2629" s="2">
        <f t="shared" si="320"/>
        <v>5.7758400000000005</v>
      </c>
      <c r="F2629" s="2">
        <f t="shared" si="321"/>
        <v>5.6207300000000009</v>
      </c>
      <c r="G2629" s="2">
        <f t="shared" si="323"/>
        <v>5.1131360000000008</v>
      </c>
      <c r="H2629" s="2">
        <f t="shared" si="319"/>
        <v>4.3357184999999978</v>
      </c>
      <c r="I2629" s="2">
        <f t="array" ref="I2629">SUMPRODUCT(B2613:B2632, (ROW(B2613:B2632)-ROW(B2613)+1)) / (20*21/2)</f>
        <v>5.8381566666666664</v>
      </c>
      <c r="J2629" s="2">
        <f t="shared" si="322"/>
        <v>5.6305699269568139</v>
      </c>
      <c r="K2629" s="2">
        <f t="shared" si="324"/>
        <v>5.233955070117374</v>
      </c>
    </row>
    <row r="2630" spans="1:11" ht="13.5" x14ac:dyDescent="0.25">
      <c r="A2630" s="3">
        <v>45838</v>
      </c>
      <c r="B2630" s="2">
        <v>6</v>
      </c>
      <c r="C2630" s="2">
        <f t="shared" si="325"/>
        <v>-0.13999999999999968</v>
      </c>
      <c r="D2630" s="2">
        <f t="shared" ref="D2630:D2693" si="326">AVERAGE(B2626:B2630)</f>
        <v>6.0220000000000002</v>
      </c>
      <c r="E2630" s="2">
        <f t="shared" si="320"/>
        <v>5.8181799999999999</v>
      </c>
      <c r="F2630" s="2">
        <f t="shared" si="321"/>
        <v>5.6649400000000005</v>
      </c>
      <c r="G2630" s="2">
        <f t="shared" si="323"/>
        <v>5.1409760000000002</v>
      </c>
      <c r="H2630" s="2">
        <f t="shared" si="319"/>
        <v>4.3476159999999977</v>
      </c>
      <c r="I2630" s="2">
        <f t="array" ref="I2630">SUMPRODUCT(B2614:B2633, (ROW(B2614:B2633)-ROW(B2614)+1)) / (20*21/2)</f>
        <v>5.8630342857142859</v>
      </c>
      <c r="J2630" s="2">
        <f t="shared" si="322"/>
        <v>5.6657537434371168</v>
      </c>
      <c r="K2630" s="2">
        <f t="shared" si="324"/>
        <v>5.2639960477598304</v>
      </c>
    </row>
    <row r="2631" spans="1:11" ht="13.5" x14ac:dyDescent="0.25">
      <c r="A2631" s="3">
        <v>45839</v>
      </c>
      <c r="B2631" s="2">
        <v>6</v>
      </c>
      <c r="C2631" s="2">
        <f t="shared" si="325"/>
        <v>0</v>
      </c>
      <c r="D2631" s="2">
        <f t="shared" si="326"/>
        <v>6.0439999999999996</v>
      </c>
      <c r="E2631" s="2">
        <f t="shared" si="320"/>
        <v>5.8605200000000002</v>
      </c>
      <c r="F2631" s="2">
        <f t="shared" si="321"/>
        <v>5.7058600000000004</v>
      </c>
      <c r="G2631" s="2">
        <f t="shared" si="323"/>
        <v>5.1688159999999996</v>
      </c>
      <c r="H2631" s="2">
        <f t="shared" si="319"/>
        <v>4.3592779999999971</v>
      </c>
      <c r="I2631" s="2">
        <f t="array" ref="I2631">SUMPRODUCT(B2615:B2634, (ROW(B2615:B2634)-ROW(B2615)+1)) / (20*21/2)</f>
        <v>5.8839014285714279</v>
      </c>
      <c r="J2631" s="2">
        <f t="shared" si="322"/>
        <v>5.6975867202526294</v>
      </c>
      <c r="K2631" s="2">
        <f t="shared" si="324"/>
        <v>5.2928589478476802</v>
      </c>
    </row>
    <row r="2632" spans="1:11" ht="13.5" x14ac:dyDescent="0.25">
      <c r="A2632" s="3">
        <v>45840</v>
      </c>
      <c r="B2632" s="2">
        <v>6</v>
      </c>
      <c r="C2632" s="2">
        <f t="shared" si="325"/>
        <v>0</v>
      </c>
      <c r="D2632" s="2">
        <f t="shared" si="326"/>
        <v>6.0640000000000001</v>
      </c>
      <c r="E2632" s="2">
        <f t="shared" si="320"/>
        <v>5.9028599999999996</v>
      </c>
      <c r="F2632" s="2">
        <f t="shared" si="321"/>
        <v>5.7387850000000009</v>
      </c>
      <c r="G2632" s="2">
        <f t="shared" si="323"/>
        <v>5.1966560000000008</v>
      </c>
      <c r="H2632" s="2">
        <f t="shared" si="319"/>
        <v>4.3709399999999974</v>
      </c>
      <c r="I2632" s="2">
        <f t="array" ref="I2632">SUMPRODUCT(B2616:B2635, (ROW(B2616:B2635)-ROW(B2616)+1)) / (20*21/2)</f>
        <v>5.9031609523809516</v>
      </c>
      <c r="J2632" s="2">
        <f t="shared" si="322"/>
        <v>5.726387984990474</v>
      </c>
      <c r="K2632" s="2">
        <f t="shared" si="324"/>
        <v>5.3205899695007126</v>
      </c>
    </row>
    <row r="2633" spans="1:11" ht="13.5" x14ac:dyDescent="0.25">
      <c r="A2633" s="3">
        <v>45841</v>
      </c>
      <c r="B2633" s="2">
        <v>6</v>
      </c>
      <c r="C2633" s="2">
        <f t="shared" si="325"/>
        <v>0</v>
      </c>
      <c r="D2633" s="2">
        <f t="shared" si="326"/>
        <v>6.0280000000000005</v>
      </c>
      <c r="E2633" s="2">
        <f t="shared" si="320"/>
        <v>5.9499000000000004</v>
      </c>
      <c r="F2633" s="2">
        <f t="shared" si="321"/>
        <v>5.7608949999999997</v>
      </c>
      <c r="G2633" s="2">
        <f t="shared" si="323"/>
        <v>5.2237439999999991</v>
      </c>
      <c r="H2633" s="2">
        <f t="shared" si="319"/>
        <v>4.3826489999999971</v>
      </c>
      <c r="I2633" s="2">
        <f t="array" ref="I2633">SUMPRODUCT(B2617:B2636, (ROW(B2617:B2636)-ROW(B2617)+1)) / (20*21/2)</f>
        <v>5.9198604761904772</v>
      </c>
      <c r="J2633" s="2">
        <f t="shared" si="322"/>
        <v>5.7524462721342378</v>
      </c>
      <c r="K2633" s="2">
        <f t="shared" si="324"/>
        <v>5.347233500108528</v>
      </c>
    </row>
    <row r="2634" spans="1:11" ht="13.5" x14ac:dyDescent="0.25">
      <c r="A2634" s="3">
        <v>45842</v>
      </c>
      <c r="B2634" s="2">
        <v>5.98</v>
      </c>
      <c r="C2634" s="2">
        <f t="shared" si="325"/>
        <v>-1.9999999999999574E-2</v>
      </c>
      <c r="D2634" s="2">
        <f t="shared" si="326"/>
        <v>5.9960000000000004</v>
      </c>
      <c r="E2634" s="2">
        <f t="shared" si="320"/>
        <v>5.9939999999999998</v>
      </c>
      <c r="F2634" s="2">
        <f t="shared" si="321"/>
        <v>5.777775000000001</v>
      </c>
      <c r="G2634" s="2">
        <f t="shared" si="323"/>
        <v>5.2483639999999987</v>
      </c>
      <c r="H2634" s="2">
        <f t="shared" ref="H2634:H2693" si="327">AVERAGE(B2435:B2634)</f>
        <v>4.3942579999999971</v>
      </c>
      <c r="I2634" s="2">
        <f t="array" ref="I2634">SUMPRODUCT(B2618:B2637, (ROW(B2618:B2637)-ROW(B2618)+1)) / (20*21/2)</f>
        <v>5.9346866666666669</v>
      </c>
      <c r="J2634" s="2">
        <f t="shared" si="322"/>
        <v>5.7741180557405016</v>
      </c>
      <c r="K2634" s="2">
        <f t="shared" si="324"/>
        <v>5.3720478726532921</v>
      </c>
    </row>
    <row r="2635" spans="1:11" ht="13.5" x14ac:dyDescent="0.25">
      <c r="A2635" s="3">
        <v>45845</v>
      </c>
      <c r="B2635" s="2">
        <v>5.98</v>
      </c>
      <c r="C2635" s="2">
        <f t="shared" si="325"/>
        <v>0</v>
      </c>
      <c r="D2635" s="2">
        <f t="shared" si="326"/>
        <v>5.992</v>
      </c>
      <c r="E2635" s="2">
        <f t="shared" si="320"/>
        <v>6.0070000000000006</v>
      </c>
      <c r="F2635" s="2">
        <f t="shared" si="321"/>
        <v>5.7946550000000006</v>
      </c>
      <c r="G2635" s="2">
        <f t="shared" si="323"/>
        <v>5.2733600000000003</v>
      </c>
      <c r="H2635" s="2">
        <f t="shared" si="327"/>
        <v>4.4058669999999971</v>
      </c>
      <c r="I2635" s="2">
        <f t="array" ref="I2635">SUMPRODUCT(B2619:B2638, (ROW(B2619:B2638)-ROW(B2619)+1)) / (20*21/2)</f>
        <v>5.9459704761904764</v>
      </c>
      <c r="J2635" s="2">
        <f t="shared" si="322"/>
        <v>5.7937258599556927</v>
      </c>
      <c r="K2635" s="2">
        <f t="shared" si="324"/>
        <v>5.3958891325492413</v>
      </c>
    </row>
    <row r="2636" spans="1:11" ht="13.5" x14ac:dyDescent="0.25">
      <c r="A2636" s="3">
        <v>45846</v>
      </c>
      <c r="B2636" s="2">
        <v>5.97</v>
      </c>
      <c r="C2636" s="2">
        <f t="shared" si="325"/>
        <v>-1.0000000000000675E-2</v>
      </c>
      <c r="D2636" s="2">
        <f t="shared" si="326"/>
        <v>5.9859999999999998</v>
      </c>
      <c r="E2636" s="2">
        <f t="shared" ref="E2636:E2693" si="328">AVERAGE(B2627:B2636)</f>
        <v>6.0150000000000006</v>
      </c>
      <c r="F2636" s="2">
        <f t="shared" si="321"/>
        <v>5.8143250000000002</v>
      </c>
      <c r="G2636" s="2">
        <f t="shared" si="323"/>
        <v>5.2987200000000003</v>
      </c>
      <c r="H2636" s="2">
        <f t="shared" si="327"/>
        <v>4.417567499999997</v>
      </c>
      <c r="I2636" s="2">
        <f t="array" ref="I2636">SUMPRODUCT(B2620:B2639, (ROW(B2620:B2639)-ROW(B2620)+1)) / (20*21/2)</f>
        <v>5.9552047619047626</v>
      </c>
      <c r="J2636" s="2">
        <f t="shared" si="322"/>
        <v>5.810513873293246</v>
      </c>
      <c r="K2636" s="2">
        <f t="shared" si="324"/>
        <v>5.4184032842139773</v>
      </c>
    </row>
    <row r="2637" spans="1:11" ht="13.5" x14ac:dyDescent="0.25">
      <c r="A2637" s="3">
        <v>45847</v>
      </c>
      <c r="B2637" s="2">
        <v>5.97</v>
      </c>
      <c r="C2637" s="2">
        <f t="shared" si="325"/>
        <v>0</v>
      </c>
      <c r="D2637" s="2">
        <f t="shared" si="326"/>
        <v>5.9799999999999995</v>
      </c>
      <c r="E2637" s="2">
        <f t="shared" si="328"/>
        <v>6.0220000000000002</v>
      </c>
      <c r="F2637" s="2">
        <f t="shared" si="321"/>
        <v>5.84152</v>
      </c>
      <c r="G2637" s="2">
        <f t="shared" si="323"/>
        <v>5.3250199999999994</v>
      </c>
      <c r="H2637" s="2">
        <f t="shared" si="327"/>
        <v>4.429126499999998</v>
      </c>
      <c r="I2637" s="2">
        <f t="array" ref="I2637">SUMPRODUCT(B2621:B2640, (ROW(B2621:B2640)-ROW(B2621)+1)) / (20*21/2)</f>
        <v>5.9619742857142857</v>
      </c>
      <c r="J2637" s="2">
        <f t="shared" si="322"/>
        <v>5.8257030282176991</v>
      </c>
      <c r="K2637" s="2">
        <f t="shared" si="324"/>
        <v>5.4400345279702922</v>
      </c>
    </row>
    <row r="2638" spans="1:11" ht="13.5" x14ac:dyDescent="0.25">
      <c r="A2638" s="3">
        <v>45848</v>
      </c>
      <c r="B2638" s="2">
        <v>5.96</v>
      </c>
      <c r="C2638" s="2">
        <f t="shared" si="325"/>
        <v>-9.9999999999997868E-3</v>
      </c>
      <c r="D2638" s="2">
        <f t="shared" si="326"/>
        <v>5.9719999999999995</v>
      </c>
      <c r="E2638" s="2">
        <f t="shared" si="328"/>
        <v>6.0000000000000009</v>
      </c>
      <c r="F2638" s="2">
        <f t="shared" si="321"/>
        <v>5.8630399999999998</v>
      </c>
      <c r="G2638" s="2">
        <f t="shared" si="323"/>
        <v>5.3503679999999987</v>
      </c>
      <c r="H2638" s="2">
        <f t="shared" si="327"/>
        <v>4.4406354999999982</v>
      </c>
      <c r="I2638" s="2">
        <f t="array" ref="I2638">SUMPRODUCT(B2622:B2641, (ROW(B2622:B2641)-ROW(B2622)+1)) / (20*21/2)</f>
        <v>5.9707752380952375</v>
      </c>
      <c r="J2638" s="2">
        <f t="shared" si="322"/>
        <v>5.8384932160064897</v>
      </c>
      <c r="K2638" s="2">
        <f t="shared" si="324"/>
        <v>5.4604253307949868</v>
      </c>
    </row>
    <row r="2639" spans="1:11" ht="13.5" x14ac:dyDescent="0.25">
      <c r="A2639" s="3">
        <v>45849</v>
      </c>
      <c r="B2639" s="2">
        <v>5.96</v>
      </c>
      <c r="C2639" s="2">
        <f t="shared" si="325"/>
        <v>0</v>
      </c>
      <c r="D2639" s="2">
        <f t="shared" si="326"/>
        <v>5.968</v>
      </c>
      <c r="E2639" s="2">
        <f t="shared" si="328"/>
        <v>5.9820000000000002</v>
      </c>
      <c r="F2639" s="2">
        <f t="shared" si="321"/>
        <v>5.878919999999999</v>
      </c>
      <c r="G2639" s="2">
        <f t="shared" si="323"/>
        <v>5.3757159999999988</v>
      </c>
      <c r="H2639" s="2">
        <f t="shared" si="327"/>
        <v>4.4520974999999989</v>
      </c>
      <c r="I2639" s="2">
        <f t="array" ref="I2639">SUMPRODUCT(B2623:B2642, (ROW(B2623:B2642)-ROW(B2623)+1)) / (20*21/2)</f>
        <v>5.9776076190476193</v>
      </c>
      <c r="J2639" s="2">
        <f t="shared" si="322"/>
        <v>5.8500652906725383</v>
      </c>
      <c r="K2639" s="2">
        <f t="shared" si="324"/>
        <v>5.4800164942932224</v>
      </c>
    </row>
    <row r="2640" spans="1:11" ht="13.5" x14ac:dyDescent="0.25">
      <c r="A2640" s="3">
        <v>45852</v>
      </c>
      <c r="B2640" s="2">
        <v>5.95</v>
      </c>
      <c r="C2640" s="2">
        <f t="shared" si="325"/>
        <v>-9.9999999999997868E-3</v>
      </c>
      <c r="D2640" s="2">
        <f t="shared" si="326"/>
        <v>5.9619999999999997</v>
      </c>
      <c r="E2640" s="2">
        <f t="shared" si="328"/>
        <v>5.9770000000000003</v>
      </c>
      <c r="F2640" s="2">
        <f t="shared" si="321"/>
        <v>5.8975900000000001</v>
      </c>
      <c r="G2640" s="2">
        <f t="shared" si="323"/>
        <v>5.4010519999999973</v>
      </c>
      <c r="H2640" s="2">
        <f t="shared" si="327"/>
        <v>4.4634154999999991</v>
      </c>
      <c r="I2640" s="2">
        <f t="array" ref="I2640">SUMPRODUCT(B2624:B2643, (ROW(B2624:B2643)-ROW(B2624)+1)) / (20*21/2)</f>
        <v>5.9834238095238099</v>
      </c>
      <c r="J2640" s="2">
        <f t="shared" si="322"/>
        <v>5.8595828820370581</v>
      </c>
      <c r="K2640" s="2">
        <f t="shared" si="324"/>
        <v>5.4984472200072139</v>
      </c>
    </row>
    <row r="2641" spans="1:11" ht="13.5" x14ac:dyDescent="0.25">
      <c r="A2641" s="3">
        <v>45853</v>
      </c>
      <c r="B2641" s="2">
        <v>5.99</v>
      </c>
      <c r="C2641" s="2">
        <f t="shared" si="325"/>
        <v>4.0000000000000036E-2</v>
      </c>
      <c r="D2641" s="2">
        <f t="shared" si="326"/>
        <v>5.9659999999999993</v>
      </c>
      <c r="E2641" s="2">
        <f t="shared" si="328"/>
        <v>5.9760000000000009</v>
      </c>
      <c r="F2641" s="2">
        <f t="shared" si="321"/>
        <v>5.9182599999999992</v>
      </c>
      <c r="G2641" s="2">
        <f t="shared" si="323"/>
        <v>5.427751999999999</v>
      </c>
      <c r="H2641" s="2">
        <f t="shared" si="327"/>
        <v>4.4749334999999988</v>
      </c>
      <c r="I2641" s="2">
        <f t="array" ref="I2641">SUMPRODUCT(B2625:B2644, (ROW(B2625:B2644)-ROW(B2625)+1)) / (20*21/2)</f>
        <v>5.9870000000000001</v>
      </c>
      <c r="J2641" s="2">
        <f t="shared" si="322"/>
        <v>5.8720035599382907</v>
      </c>
      <c r="K2641" s="2">
        <f t="shared" si="324"/>
        <v>5.5177237996147745</v>
      </c>
    </row>
    <row r="2642" spans="1:11" ht="13.5" x14ac:dyDescent="0.25">
      <c r="A2642" s="3">
        <v>45854</v>
      </c>
      <c r="B2642" s="2">
        <v>5.99</v>
      </c>
      <c r="C2642" s="2">
        <f t="shared" si="325"/>
        <v>0</v>
      </c>
      <c r="D2642" s="2">
        <f t="shared" si="326"/>
        <v>5.9700000000000006</v>
      </c>
      <c r="E2642" s="2">
        <f t="shared" si="328"/>
        <v>5.9750000000000005</v>
      </c>
      <c r="F2642" s="2">
        <f t="shared" si="321"/>
        <v>5.9389299999999992</v>
      </c>
      <c r="G2642" s="2">
        <f t="shared" si="323"/>
        <v>5.4544519999999999</v>
      </c>
      <c r="H2642" s="2">
        <f t="shared" si="327"/>
        <v>4.4864514999999985</v>
      </c>
      <c r="I2642" s="2">
        <f t="array" ref="I2642">SUMPRODUCT(B2626:B2645, (ROW(B2626:B2645)-ROW(B2626)+1)) / (20*21/2)</f>
        <v>5.988380952380953</v>
      </c>
      <c r="J2642" s="2">
        <f t="shared" si="322"/>
        <v>5.8832413161346437</v>
      </c>
      <c r="K2642" s="2">
        <f t="shared" si="324"/>
        <v>5.5362444349239999</v>
      </c>
    </row>
    <row r="2643" spans="1:11" ht="13.5" x14ac:dyDescent="0.25">
      <c r="A2643" s="3">
        <v>45855</v>
      </c>
      <c r="B2643" s="2">
        <v>6</v>
      </c>
      <c r="C2643" s="2">
        <f t="shared" si="325"/>
        <v>9.9999999999997868E-3</v>
      </c>
      <c r="D2643" s="2">
        <f t="shared" si="326"/>
        <v>5.9779999999999998</v>
      </c>
      <c r="E2643" s="2">
        <f t="shared" si="328"/>
        <v>5.9750000000000005</v>
      </c>
      <c r="F2643" s="2">
        <f t="shared" si="321"/>
        <v>5.9624499999999987</v>
      </c>
      <c r="G2643" s="2">
        <f t="shared" si="323"/>
        <v>5.4813520000000002</v>
      </c>
      <c r="H2643" s="2">
        <f t="shared" si="327"/>
        <v>4.4980194999999981</v>
      </c>
      <c r="I2643" s="2">
        <f t="array" ref="I2643">SUMPRODUCT(B2627:B2646, (ROW(B2627:B2646)-ROW(B2627)+1)) / (20*21/2)</f>
        <v>5.9880952380952381</v>
      </c>
      <c r="J2643" s="2">
        <f t="shared" si="322"/>
        <v>5.8943611907884872</v>
      </c>
      <c r="K2643" s="2">
        <f t="shared" si="324"/>
        <v>5.5544309276720787</v>
      </c>
    </row>
    <row r="2644" spans="1:11" ht="13.5" x14ac:dyDescent="0.25">
      <c r="A2644" s="3">
        <v>45856</v>
      </c>
      <c r="B2644" s="2">
        <v>6</v>
      </c>
      <c r="C2644" s="2">
        <f t="shared" si="325"/>
        <v>0</v>
      </c>
      <c r="D2644" s="2">
        <f t="shared" si="326"/>
        <v>5.9859999999999998</v>
      </c>
      <c r="E2644" s="2">
        <f t="shared" si="328"/>
        <v>5.9770000000000003</v>
      </c>
      <c r="F2644" s="2">
        <f t="shared" ref="F2644:F2692" si="329">AVERAGE(B2625:B2644)</f>
        <v>5.9854999999999992</v>
      </c>
      <c r="G2644" s="2">
        <f t="shared" si="323"/>
        <v>5.508627999999999</v>
      </c>
      <c r="H2644" s="2">
        <f t="shared" si="327"/>
        <v>4.5096814999999983</v>
      </c>
      <c r="I2644" s="2">
        <f t="array" ref="I2644">SUMPRODUCT(B2628:B2647, (ROW(B2628:B2647)-ROW(B2628)+1)) / (20*21/2)</f>
        <v>5.9882857142857144</v>
      </c>
      <c r="J2644" s="2">
        <f t="shared" si="322"/>
        <v>5.9044220297610117</v>
      </c>
      <c r="K2644" s="2">
        <f t="shared" si="324"/>
        <v>5.571904224626115</v>
      </c>
    </row>
    <row r="2645" spans="1:11" ht="13.5" x14ac:dyDescent="0.25">
      <c r="A2645" s="3">
        <v>45859</v>
      </c>
      <c r="B2645" s="2">
        <v>6</v>
      </c>
      <c r="C2645" s="2">
        <f t="shared" si="325"/>
        <v>0</v>
      </c>
      <c r="D2645" s="2">
        <f t="shared" si="326"/>
        <v>5.9960000000000004</v>
      </c>
      <c r="E2645" s="2">
        <f t="shared" si="328"/>
        <v>5.9790000000000001</v>
      </c>
      <c r="F2645" s="2">
        <f t="shared" si="329"/>
        <v>5.9929999999999994</v>
      </c>
      <c r="G2645" s="2">
        <f t="shared" si="323"/>
        <v>5.5364680000000002</v>
      </c>
      <c r="H2645" s="2">
        <f t="shared" si="327"/>
        <v>4.5213434999999986</v>
      </c>
      <c r="I2645" s="2">
        <f t="array" ref="I2645">SUMPRODUCT(B2629:B2648, (ROW(B2629:B2648)-ROW(B2629)+1)) / (20*21/2)</f>
        <v>5.9880000000000004</v>
      </c>
      <c r="J2645" s="2">
        <f t="shared" ref="J2645:J2693" si="330">$J$4*B2645+J2644*(1-$J$4)</f>
        <v>5.9135246935932964</v>
      </c>
      <c r="K2645" s="2">
        <f t="shared" si="324"/>
        <v>5.5886922942486201</v>
      </c>
    </row>
    <row r="2646" spans="1:11" ht="13.5" x14ac:dyDescent="0.25">
      <c r="A2646" s="3">
        <v>45860</v>
      </c>
      <c r="B2646" s="2">
        <v>5.99</v>
      </c>
      <c r="C2646" s="2">
        <f t="shared" si="325"/>
        <v>-9.9999999999997868E-3</v>
      </c>
      <c r="D2646" s="2">
        <f t="shared" si="326"/>
        <v>5.9960000000000004</v>
      </c>
      <c r="E2646" s="2">
        <f t="shared" si="328"/>
        <v>5.9809999999999999</v>
      </c>
      <c r="F2646" s="2">
        <f t="shared" si="329"/>
        <v>5.9979999999999993</v>
      </c>
      <c r="G2646" s="2">
        <f t="shared" si="323"/>
        <v>5.5637319999999999</v>
      </c>
      <c r="H2646" s="2">
        <f t="shared" si="327"/>
        <v>4.5322504999999982</v>
      </c>
      <c r="I2646" s="2">
        <f t="array" ref="I2646">SUMPRODUCT(B2630:B2649, (ROW(B2630:B2649)-ROW(B2630)+1)) / (20*21/2)</f>
        <v>5.9885714285714284</v>
      </c>
      <c r="J2646" s="2">
        <f t="shared" si="330"/>
        <v>5.9208080561082204</v>
      </c>
      <c r="K2646" s="2">
        <f t="shared" si="324"/>
        <v>5.60442985133691</v>
      </c>
    </row>
    <row r="2647" spans="1:11" ht="13.5" x14ac:dyDescent="0.25">
      <c r="A2647" s="3">
        <v>45861</v>
      </c>
      <c r="B2647" s="2">
        <v>6</v>
      </c>
      <c r="C2647" s="2">
        <f t="shared" si="325"/>
        <v>9.9999999999997868E-3</v>
      </c>
      <c r="D2647" s="2">
        <f t="shared" si="326"/>
        <v>5.9980000000000002</v>
      </c>
      <c r="E2647" s="2">
        <f t="shared" si="328"/>
        <v>5.984</v>
      </c>
      <c r="F2647" s="2">
        <f t="shared" si="329"/>
        <v>6.0029999999999983</v>
      </c>
      <c r="G2647" s="2">
        <f t="shared" si="323"/>
        <v>5.5896920000000003</v>
      </c>
      <c r="H2647" s="2">
        <f t="shared" si="327"/>
        <v>4.5434424999999985</v>
      </c>
      <c r="I2647" s="2">
        <f t="array" ref="I2647">SUMPRODUCT(B2631:B2650, (ROW(B2631:B2650)-ROW(B2631)+1)) / (20*21/2)</f>
        <v>5.9898095238095248</v>
      </c>
      <c r="J2647" s="2">
        <f t="shared" si="330"/>
        <v>5.9283501460026757</v>
      </c>
      <c r="K2647" s="2">
        <f t="shared" si="324"/>
        <v>5.6199424061864427</v>
      </c>
    </row>
    <row r="2648" spans="1:11" ht="13.5" x14ac:dyDescent="0.25">
      <c r="A2648" s="3">
        <v>45862</v>
      </c>
      <c r="B2648" s="2">
        <v>6</v>
      </c>
      <c r="C2648" s="2">
        <f t="shared" si="325"/>
        <v>0</v>
      </c>
      <c r="D2648" s="2">
        <f t="shared" si="326"/>
        <v>5.9980000000000002</v>
      </c>
      <c r="E2648" s="2">
        <f t="shared" si="328"/>
        <v>5.9880000000000004</v>
      </c>
      <c r="F2648" s="2">
        <f t="shared" si="329"/>
        <v>5.9939999999999998</v>
      </c>
      <c r="G2648" s="2">
        <f t="shared" si="323"/>
        <v>5.6156519999999999</v>
      </c>
      <c r="H2648" s="2">
        <f t="shared" si="327"/>
        <v>4.5546814999999992</v>
      </c>
      <c r="I2648" s="2">
        <f t="array" ref="I2648">SUMPRODUCT(B2632:B2651, (ROW(B2632:B2651)-ROW(B2632)+1)) / (20*21/2)</f>
        <v>5.9910476190476185</v>
      </c>
      <c r="J2648" s="2">
        <f t="shared" si="330"/>
        <v>5.9351739416214686</v>
      </c>
      <c r="K2648" s="2">
        <f t="shared" si="324"/>
        <v>5.6348466255516803</v>
      </c>
    </row>
    <row r="2649" spans="1:11" ht="13.5" x14ac:dyDescent="0.25">
      <c r="A2649" s="3">
        <v>45866</v>
      </c>
      <c r="B2649" s="2">
        <v>6</v>
      </c>
      <c r="C2649" s="2">
        <f t="shared" si="325"/>
        <v>0</v>
      </c>
      <c r="D2649" s="2">
        <f t="shared" si="326"/>
        <v>5.9980000000000002</v>
      </c>
      <c r="E2649" s="2">
        <f t="shared" si="328"/>
        <v>5.992</v>
      </c>
      <c r="F2649" s="2">
        <f t="shared" si="329"/>
        <v>5.9869999999999992</v>
      </c>
      <c r="G2649" s="2">
        <f t="shared" si="323"/>
        <v>5.642739999999999</v>
      </c>
      <c r="H2649" s="2">
        <f t="shared" si="327"/>
        <v>4.5660144999999988</v>
      </c>
      <c r="I2649" s="2">
        <f t="array" ref="I2649">SUMPRODUCT(B2633:B2652, (ROW(B2633:B2652)-ROW(B2633)+1)) / (20*21/2)</f>
        <v>5.9922857142857149</v>
      </c>
      <c r="J2649" s="2">
        <f t="shared" si="330"/>
        <v>5.9413478519432337</v>
      </c>
      <c r="K2649" s="2">
        <f t="shared" si="324"/>
        <v>5.6491663657261242</v>
      </c>
    </row>
    <row r="2650" spans="1:11" ht="13.5" x14ac:dyDescent="0.25">
      <c r="A2650" s="3">
        <v>45867</v>
      </c>
      <c r="B2650" s="2">
        <v>6</v>
      </c>
      <c r="C2650" s="2">
        <f t="shared" si="325"/>
        <v>0</v>
      </c>
      <c r="D2650" s="2">
        <f t="shared" si="326"/>
        <v>5.9980000000000002</v>
      </c>
      <c r="E2650" s="2">
        <f t="shared" si="328"/>
        <v>5.9969999999999999</v>
      </c>
      <c r="F2650" s="2">
        <f t="shared" si="329"/>
        <v>5.9870000000000001</v>
      </c>
      <c r="G2650" s="2">
        <f t="shared" si="323"/>
        <v>5.6670079999999992</v>
      </c>
      <c r="H2650" s="2">
        <f t="shared" si="327"/>
        <v>4.5773474999999983</v>
      </c>
      <c r="I2650" s="2">
        <f t="array" ref="I2650">SUMPRODUCT(B2634:B2653, (ROW(B2634:B2653)-ROW(B2634)+1)) / (20*21/2)</f>
        <v>5.9925714285714289</v>
      </c>
      <c r="J2650" s="2">
        <f t="shared" si="330"/>
        <v>5.9469337708057823</v>
      </c>
      <c r="K2650" s="2">
        <f t="shared" si="324"/>
        <v>5.6629245474623549</v>
      </c>
    </row>
    <row r="2651" spans="1:11" ht="13.5" x14ac:dyDescent="0.25">
      <c r="A2651" s="3">
        <v>45868</v>
      </c>
      <c r="B2651" s="2">
        <v>6</v>
      </c>
      <c r="C2651" s="2">
        <f t="shared" si="325"/>
        <v>0</v>
      </c>
      <c r="D2651" s="2">
        <f t="shared" si="326"/>
        <v>6</v>
      </c>
      <c r="E2651" s="2">
        <f t="shared" si="328"/>
        <v>5.9980000000000002</v>
      </c>
      <c r="F2651" s="2">
        <f t="shared" si="329"/>
        <v>5.9870000000000001</v>
      </c>
      <c r="G2651" s="2">
        <f t="shared" si="323"/>
        <v>5.6910879999999997</v>
      </c>
      <c r="H2651" s="2">
        <f t="shared" si="327"/>
        <v>4.5886804999999979</v>
      </c>
      <c r="I2651" s="2">
        <f t="array" ref="I2651">SUMPRODUCT(B2635:B2654, (ROW(B2635:B2654)-ROW(B2635)+1)) / (20*21/2)</f>
        <v>5.9929047619047617</v>
      </c>
      <c r="J2651" s="2">
        <f t="shared" si="330"/>
        <v>5.9519876973957073</v>
      </c>
      <c r="K2651" s="2">
        <f t="shared" si="324"/>
        <v>5.67614319265991</v>
      </c>
    </row>
    <row r="2652" spans="1:11" ht="13.5" x14ac:dyDescent="0.25">
      <c r="A2652" s="3">
        <v>45869</v>
      </c>
      <c r="B2652" s="2">
        <v>6</v>
      </c>
      <c r="C2652" s="2">
        <f t="shared" si="325"/>
        <v>0</v>
      </c>
      <c r="D2652" s="2">
        <f t="shared" si="326"/>
        <v>6</v>
      </c>
      <c r="E2652" s="2">
        <f t="shared" si="328"/>
        <v>5.9990000000000006</v>
      </c>
      <c r="F2652" s="2">
        <f t="shared" si="329"/>
        <v>5.9870000000000001</v>
      </c>
      <c r="G2652" s="2">
        <f t="shared" si="323"/>
        <v>5.712909999999999</v>
      </c>
      <c r="H2652" s="2">
        <f t="shared" si="327"/>
        <v>4.6000134999999984</v>
      </c>
      <c r="I2652" s="2">
        <f t="array" ref="I2652">SUMPRODUCT(B2636:B2655, (ROW(B2636:B2655)-ROW(B2636)+1)) / (20*21/2)</f>
        <v>5.9912857142857145</v>
      </c>
      <c r="J2652" s="2">
        <f t="shared" si="330"/>
        <v>5.9565602976437351</v>
      </c>
      <c r="K2652" s="2">
        <f t="shared" si="324"/>
        <v>5.6888434596144233</v>
      </c>
    </row>
    <row r="2653" spans="1:11" ht="13.5" x14ac:dyDescent="0.25">
      <c r="A2653" s="3">
        <v>45870</v>
      </c>
      <c r="B2653" s="2">
        <v>5.99</v>
      </c>
      <c r="C2653" s="2">
        <f t="shared" si="325"/>
        <v>-9.9999999999997868E-3</v>
      </c>
      <c r="D2653" s="2">
        <f t="shared" si="326"/>
        <v>5.9980000000000002</v>
      </c>
      <c r="E2653" s="2">
        <f t="shared" si="328"/>
        <v>5.9980000000000002</v>
      </c>
      <c r="F2653" s="2">
        <f t="shared" si="329"/>
        <v>5.9864999999999995</v>
      </c>
      <c r="G2653" s="2">
        <f t="shared" si="323"/>
        <v>5.7313339999999995</v>
      </c>
      <c r="H2653" s="2">
        <f t="shared" si="327"/>
        <v>4.6112964999999981</v>
      </c>
      <c r="I2653" s="2">
        <f t="array" ref="I2653">SUMPRODUCT(B2637:B2656, (ROW(B2637:B2656)-ROW(B2637)+1)) / (20*21/2)</f>
        <v>5.9916190476190474</v>
      </c>
      <c r="J2653" s="2">
        <f t="shared" si="330"/>
        <v>5.959745031201475</v>
      </c>
      <c r="K2653" s="2">
        <f t="shared" si="324"/>
        <v>5.7006535200217012</v>
      </c>
    </row>
    <row r="2654" spans="1:11" ht="13.5" x14ac:dyDescent="0.25">
      <c r="A2654" s="3">
        <v>45873</v>
      </c>
      <c r="B2654" s="2">
        <v>5.99</v>
      </c>
      <c r="C2654" s="2">
        <f t="shared" si="325"/>
        <v>0</v>
      </c>
      <c r="D2654" s="2">
        <f t="shared" si="326"/>
        <v>5.9960000000000004</v>
      </c>
      <c r="E2654" s="2">
        <f t="shared" si="328"/>
        <v>5.9970000000000008</v>
      </c>
      <c r="F2654" s="2">
        <f t="shared" si="329"/>
        <v>5.9870000000000001</v>
      </c>
      <c r="G2654" s="2">
        <f t="shared" si="323"/>
        <v>5.7488180000000009</v>
      </c>
      <c r="H2654" s="2">
        <f t="shared" si="327"/>
        <v>4.6225794999999987</v>
      </c>
      <c r="I2654" s="2">
        <f t="array" ref="I2654">SUMPRODUCT(B2638:B2657, (ROW(B2638:B2657)-ROW(B2638)+1)) / (20*21/2)</f>
        <v>5.9918571428571425</v>
      </c>
      <c r="J2654" s="2">
        <f t="shared" si="330"/>
        <v>5.9626264568013347</v>
      </c>
      <c r="K2654" s="2">
        <f t="shared" si="324"/>
        <v>5.7120004408051646</v>
      </c>
    </row>
    <row r="2655" spans="1:11" ht="13.5" x14ac:dyDescent="0.25">
      <c r="A2655" s="3">
        <v>45874</v>
      </c>
      <c r="B2655" s="2">
        <v>5.97</v>
      </c>
      <c r="C2655" s="2">
        <f t="shared" si="325"/>
        <v>-2.0000000000000462E-2</v>
      </c>
      <c r="D2655" s="2">
        <f t="shared" si="326"/>
        <v>5.99</v>
      </c>
      <c r="E2655" s="2">
        <f t="shared" si="328"/>
        <v>5.9940000000000007</v>
      </c>
      <c r="F2655" s="2">
        <f t="shared" si="329"/>
        <v>5.9864999999999995</v>
      </c>
      <c r="G2655" s="2">
        <f t="shared" si="323"/>
        <v>5.7666540000000008</v>
      </c>
      <c r="H2655" s="2">
        <f t="shared" si="327"/>
        <v>4.6337624999999987</v>
      </c>
      <c r="I2655" s="2">
        <f t="array" ref="I2655">SUMPRODUCT(B2639:B2658, (ROW(B2639:B2658)-ROW(B2639)+1)) / (20*21/2)</f>
        <v>5.992</v>
      </c>
      <c r="J2655" s="2">
        <f t="shared" si="330"/>
        <v>5.9633286990107317</v>
      </c>
      <c r="K2655" s="2">
        <f t="shared" si="324"/>
        <v>5.7221180705775119</v>
      </c>
    </row>
    <row r="2656" spans="1:11" ht="13.5" x14ac:dyDescent="0.25">
      <c r="A2656" s="3">
        <v>45875</v>
      </c>
      <c r="B2656" s="2">
        <v>5.99</v>
      </c>
      <c r="C2656" s="2">
        <f t="shared" si="325"/>
        <v>2.0000000000000462E-2</v>
      </c>
      <c r="D2656" s="2">
        <f t="shared" si="326"/>
        <v>5.9879999999999995</v>
      </c>
      <c r="E2656" s="2">
        <f t="shared" si="328"/>
        <v>5.9940000000000007</v>
      </c>
      <c r="F2656" s="2">
        <f t="shared" si="329"/>
        <v>5.9874999999999989</v>
      </c>
      <c r="G2656" s="2">
        <f t="shared" si="323"/>
        <v>5.7848900000000016</v>
      </c>
      <c r="H2656" s="2">
        <f t="shared" si="327"/>
        <v>4.6450454999999984</v>
      </c>
      <c r="I2656" s="2">
        <f t="array" ref="I2656">SUMPRODUCT(B2640:B2659, (ROW(B2640:B2659)-ROW(B2640)+1)) / (20*21/2)</f>
        <v>5.9843809523809526</v>
      </c>
      <c r="J2656" s="2">
        <f t="shared" si="330"/>
        <v>5.9658688229144721</v>
      </c>
      <c r="K2656" s="2">
        <f t="shared" si="324"/>
        <v>5.7326232442803553</v>
      </c>
    </row>
    <row r="2657" spans="1:11" ht="13.5" x14ac:dyDescent="0.25">
      <c r="A2657" s="3">
        <v>45876</v>
      </c>
      <c r="B2657" s="2">
        <v>5.99</v>
      </c>
      <c r="C2657" s="2">
        <f t="shared" si="325"/>
        <v>0</v>
      </c>
      <c r="D2657" s="2">
        <f t="shared" si="326"/>
        <v>5.9859999999999998</v>
      </c>
      <c r="E2657" s="2">
        <f t="shared" si="328"/>
        <v>5.9930000000000003</v>
      </c>
      <c r="F2657" s="2">
        <f t="shared" si="329"/>
        <v>5.9884999999999993</v>
      </c>
      <c r="G2657" s="2">
        <f t="shared" si="323"/>
        <v>5.8046320000000016</v>
      </c>
      <c r="H2657" s="2">
        <f t="shared" si="327"/>
        <v>4.6563284999999981</v>
      </c>
      <c r="I2657" s="2">
        <f t="array" ref="I2657">SUMPRODUCT(B2641:B2660, (ROW(B2641:B2660)-ROW(B2641)+1)) / (20*21/2)</f>
        <v>5.9836666666666662</v>
      </c>
      <c r="J2657" s="2">
        <f t="shared" si="330"/>
        <v>5.9681670302559509</v>
      </c>
      <c r="K2657" s="2">
        <f t="shared" si="324"/>
        <v>5.7427164503870083</v>
      </c>
    </row>
    <row r="2658" spans="1:11" ht="13.5" x14ac:dyDescent="0.25">
      <c r="A2658" s="3">
        <v>45877</v>
      </c>
      <c r="B2658" s="2">
        <v>5.99</v>
      </c>
      <c r="C2658" s="2">
        <f t="shared" si="325"/>
        <v>0</v>
      </c>
      <c r="D2658" s="2">
        <f t="shared" si="326"/>
        <v>5.9860000000000015</v>
      </c>
      <c r="E2658" s="2">
        <f t="shared" si="328"/>
        <v>5.9920000000000009</v>
      </c>
      <c r="F2658" s="2">
        <f t="shared" si="329"/>
        <v>5.9899999999999984</v>
      </c>
      <c r="G2658" s="2">
        <f t="shared" si="323"/>
        <v>5.8228680000000024</v>
      </c>
      <c r="H2658" s="2">
        <f t="shared" si="327"/>
        <v>4.6676114999999987</v>
      </c>
      <c r="I2658" s="2">
        <f t="array" ref="I2658">SUMPRODUCT(B2642:B2661, (ROW(B2642:B2661)-ROW(B2642)+1)) / (20*21/2)</f>
        <v>5.9818571428571445</v>
      </c>
      <c r="J2658" s="2">
        <f t="shared" si="330"/>
        <v>5.9702463607077654</v>
      </c>
      <c r="K2658" s="2">
        <f t="shared" si="324"/>
        <v>5.752413844489479</v>
      </c>
    </row>
    <row r="2659" spans="1:11" ht="13.5" x14ac:dyDescent="0.25">
      <c r="A2659" s="3">
        <v>45880</v>
      </c>
      <c r="B2659" s="2">
        <v>5.91</v>
      </c>
      <c r="C2659" s="2">
        <f t="shared" si="325"/>
        <v>-8.0000000000000071E-2</v>
      </c>
      <c r="D2659" s="2">
        <f t="shared" si="326"/>
        <v>5.9700000000000006</v>
      </c>
      <c r="E2659" s="2">
        <f t="shared" si="328"/>
        <v>5.9830000000000014</v>
      </c>
      <c r="F2659" s="2">
        <f t="shared" si="329"/>
        <v>5.9874999999999989</v>
      </c>
      <c r="G2659" s="2">
        <f t="shared" si="323"/>
        <v>5.8396920000000021</v>
      </c>
      <c r="H2659" s="2">
        <f t="shared" si="327"/>
        <v>4.678447499999999</v>
      </c>
      <c r="I2659" s="2">
        <f t="array" ref="I2659">SUMPRODUCT(B2643:B2662, (ROW(B2643:B2662)-ROW(B2643)+1)) / (20*21/2)</f>
        <v>5.9763333333333328</v>
      </c>
      <c r="J2659" s="2">
        <f t="shared" si="330"/>
        <v>5.964508612068931</v>
      </c>
      <c r="K2659" s="2">
        <f t="shared" si="324"/>
        <v>5.7585936937251851</v>
      </c>
    </row>
    <row r="2660" spans="1:11" ht="13.5" x14ac:dyDescent="0.25">
      <c r="A2660" s="3">
        <v>45881</v>
      </c>
      <c r="B2660" s="2">
        <v>5.98</v>
      </c>
      <c r="C2660" s="2">
        <f t="shared" si="325"/>
        <v>7.0000000000000284E-2</v>
      </c>
      <c r="D2660" s="2">
        <f t="shared" si="326"/>
        <v>5.9719999999999995</v>
      </c>
      <c r="E2660" s="2">
        <f t="shared" si="328"/>
        <v>5.9810000000000016</v>
      </c>
      <c r="F2660" s="2">
        <f t="shared" si="329"/>
        <v>5.988999999999999</v>
      </c>
      <c r="G2660" s="2">
        <f t="shared" si="323"/>
        <v>5.8569760000000031</v>
      </c>
      <c r="H2660" s="2">
        <f t="shared" si="327"/>
        <v>4.6896804999999988</v>
      </c>
      <c r="I2660" s="2">
        <f t="array" ref="I2660">SUMPRODUCT(B2644:B2663, (ROW(B2644:B2663)-ROW(B2644)+1)) / (20*21/2)</f>
        <v>5.9768095238095231</v>
      </c>
      <c r="J2660" s="2">
        <f t="shared" si="330"/>
        <v>5.9659839823480798</v>
      </c>
      <c r="K2660" s="2">
        <f t="shared" si="324"/>
        <v>5.7672762939712561</v>
      </c>
    </row>
    <row r="2661" spans="1:11" ht="13.5" x14ac:dyDescent="0.25">
      <c r="A2661" s="3">
        <v>45883</v>
      </c>
      <c r="B2661" s="2">
        <v>5.97</v>
      </c>
      <c r="C2661" s="2">
        <f t="shared" si="325"/>
        <v>-1.0000000000000675E-2</v>
      </c>
      <c r="D2661" s="2">
        <f t="shared" si="326"/>
        <v>5.968</v>
      </c>
      <c r="E2661" s="2">
        <f t="shared" si="328"/>
        <v>5.9779999999999998</v>
      </c>
      <c r="F2661" s="2">
        <f t="shared" si="329"/>
        <v>5.9879999999999987</v>
      </c>
      <c r="G2661" s="2">
        <f t="shared" si="323"/>
        <v>5.8727440000000035</v>
      </c>
      <c r="H2661" s="2">
        <f t="shared" si="327"/>
        <v>4.7007224999999995</v>
      </c>
      <c r="I2661" s="2">
        <f t="array" ref="I2661">SUMPRODUCT(B2645:B2664, (ROW(B2645:B2664)-ROW(B2645)+1)) / (20*21/2)</f>
        <v>5.9763809523809526</v>
      </c>
      <c r="J2661" s="2">
        <f t="shared" si="330"/>
        <v>5.9663664602196915</v>
      </c>
      <c r="K2661" s="2">
        <f t="shared" si="324"/>
        <v>5.7752262432272854</v>
      </c>
    </row>
    <row r="2662" spans="1:11" ht="13.5" x14ac:dyDescent="0.25">
      <c r="A2662" s="3">
        <v>45884</v>
      </c>
      <c r="B2662" s="2">
        <v>5.93</v>
      </c>
      <c r="C2662" s="2">
        <f t="shared" si="325"/>
        <v>-4.0000000000000036E-2</v>
      </c>
      <c r="D2662" s="2">
        <f t="shared" si="326"/>
        <v>5.9560000000000004</v>
      </c>
      <c r="E2662" s="2">
        <f t="shared" si="328"/>
        <v>5.9710000000000001</v>
      </c>
      <c r="F2662" s="2">
        <f t="shared" si="329"/>
        <v>5.9849999999999994</v>
      </c>
      <c r="G2662" s="2">
        <f t="shared" si="323"/>
        <v>5.8845140000000029</v>
      </c>
      <c r="H2662" s="2">
        <f t="shared" si="327"/>
        <v>4.7113294999999997</v>
      </c>
      <c r="I2662" s="2">
        <f t="array" ref="I2662">SUMPRODUCT(B2646:B2665, (ROW(B2646:B2665)-ROW(B2646)+1)) / (20*21/2)</f>
        <v>5.973190476190477</v>
      </c>
      <c r="J2662" s="2">
        <f t="shared" si="330"/>
        <v>5.9629029878178157</v>
      </c>
      <c r="K2662" s="2">
        <f t="shared" si="324"/>
        <v>5.7812958023164116</v>
      </c>
    </row>
    <row r="2663" spans="1:11" ht="13.5" x14ac:dyDescent="0.25">
      <c r="A2663" s="3">
        <v>45887</v>
      </c>
      <c r="B2663" s="2">
        <v>5.99</v>
      </c>
      <c r="C2663" s="2">
        <f t="shared" si="325"/>
        <v>6.0000000000000497E-2</v>
      </c>
      <c r="D2663" s="2">
        <f t="shared" si="326"/>
        <v>5.9560000000000004</v>
      </c>
      <c r="E2663" s="2">
        <f t="shared" si="328"/>
        <v>5.971000000000001</v>
      </c>
      <c r="F2663" s="2">
        <f t="shared" si="329"/>
        <v>5.9844999999999988</v>
      </c>
      <c r="G2663" s="2">
        <f t="shared" si="323"/>
        <v>5.8931580000000032</v>
      </c>
      <c r="H2663" s="2">
        <f t="shared" si="327"/>
        <v>4.721813</v>
      </c>
      <c r="I2663" s="2">
        <f t="array" ref="I2663">SUMPRODUCT(B2647:B2666, (ROW(B2647:B2666)-ROW(B2647)+1)) / (20*21/2)</f>
        <v>5.9702380952380949</v>
      </c>
      <c r="J2663" s="2">
        <f t="shared" si="330"/>
        <v>5.9654836556446904</v>
      </c>
      <c r="K2663" s="2">
        <f t="shared" si="324"/>
        <v>5.789480280656945</v>
      </c>
    </row>
    <row r="2664" spans="1:11" ht="13.5" x14ac:dyDescent="0.25">
      <c r="A2664" s="3">
        <v>45888</v>
      </c>
      <c r="B2664" s="2">
        <v>5.98</v>
      </c>
      <c r="C2664" s="2">
        <f t="shared" si="325"/>
        <v>-9.9999999999997868E-3</v>
      </c>
      <c r="D2664" s="2">
        <f t="shared" si="326"/>
        <v>5.97</v>
      </c>
      <c r="E2664" s="2">
        <f t="shared" si="328"/>
        <v>5.9700000000000006</v>
      </c>
      <c r="F2664" s="2">
        <f t="shared" si="329"/>
        <v>5.9834999999999994</v>
      </c>
      <c r="G2664" s="2">
        <f t="shared" si="323"/>
        <v>5.8999100000000047</v>
      </c>
      <c r="H2664" s="2">
        <f t="shared" si="327"/>
        <v>4.7322465000000005</v>
      </c>
      <c r="I2664" s="2">
        <f t="array" ref="I2664">SUMPRODUCT(B2648:B2667, (ROW(B2648:B2667)-ROW(B2648)+1)) / (20*21/2)</f>
        <v>5.9703333333333335</v>
      </c>
      <c r="J2664" s="2">
        <f t="shared" si="330"/>
        <v>5.9668661646309111</v>
      </c>
      <c r="K2664" s="2">
        <f t="shared" si="324"/>
        <v>5.7969516421998097</v>
      </c>
    </row>
    <row r="2665" spans="1:11" ht="13.5" x14ac:dyDescent="0.25">
      <c r="A2665" s="3">
        <v>45889</v>
      </c>
      <c r="B2665" s="2">
        <v>5.95</v>
      </c>
      <c r="C2665" s="2">
        <f t="shared" si="325"/>
        <v>-3.0000000000000249E-2</v>
      </c>
      <c r="D2665" s="2">
        <f t="shared" si="326"/>
        <v>5.9640000000000004</v>
      </c>
      <c r="E2665" s="2">
        <f t="shared" si="328"/>
        <v>5.9680000000000009</v>
      </c>
      <c r="F2665" s="2">
        <f t="shared" si="329"/>
        <v>5.9809999999999999</v>
      </c>
      <c r="G2665" s="2">
        <f t="shared" si="323"/>
        <v>5.906062000000003</v>
      </c>
      <c r="H2665" s="2">
        <f t="shared" si="327"/>
        <v>4.7425770000000007</v>
      </c>
      <c r="I2665" s="2">
        <f t="array" ref="I2665">SUMPRODUCT(B2649:B2668, (ROW(B2649:B2668)-ROW(B2649)+1)) / (20*21/2)</f>
        <v>5.9695714285714292</v>
      </c>
      <c r="J2665" s="2">
        <f t="shared" si="330"/>
        <v>5.9652598632374909</v>
      </c>
      <c r="K2665" s="2">
        <f t="shared" si="324"/>
        <v>5.8029535385841315</v>
      </c>
    </row>
    <row r="2666" spans="1:11" ht="13.5" x14ac:dyDescent="0.25">
      <c r="A2666" s="3">
        <v>45890</v>
      </c>
      <c r="B2666" s="2">
        <v>5.95</v>
      </c>
      <c r="C2666" s="2">
        <f t="shared" si="325"/>
        <v>0</v>
      </c>
      <c r="D2666" s="2">
        <f t="shared" si="326"/>
        <v>5.9599999999999991</v>
      </c>
      <c r="E2666" s="2">
        <f t="shared" si="328"/>
        <v>5.9640000000000004</v>
      </c>
      <c r="F2666" s="2">
        <f t="shared" si="329"/>
        <v>5.979000000000001</v>
      </c>
      <c r="G2666" s="2">
        <f t="shared" si="323"/>
        <v>5.9135300000000015</v>
      </c>
      <c r="H2666" s="2">
        <f t="shared" si="327"/>
        <v>4.7528605000000006</v>
      </c>
      <c r="I2666" s="2">
        <f t="array" ref="I2666">SUMPRODUCT(B2650:B2669, (ROW(B2650:B2669)-ROW(B2650)+1)) / (20*21/2)</f>
        <v>5.9718095238095241</v>
      </c>
      <c r="J2666" s="2">
        <f t="shared" si="330"/>
        <v>5.9638065429291585</v>
      </c>
      <c r="K2666" s="2">
        <f t="shared" si="324"/>
        <v>5.8087200664827936</v>
      </c>
    </row>
    <row r="2667" spans="1:11" ht="13.5" x14ac:dyDescent="0.25">
      <c r="A2667" s="3">
        <v>45891</v>
      </c>
      <c r="B2667" s="2">
        <v>5.98</v>
      </c>
      <c r="C2667" s="2">
        <f t="shared" si="325"/>
        <v>3.0000000000000249E-2</v>
      </c>
      <c r="D2667" s="2">
        <f t="shared" si="326"/>
        <v>5.9700000000000006</v>
      </c>
      <c r="E2667" s="2">
        <f t="shared" si="328"/>
        <v>5.963000000000001</v>
      </c>
      <c r="F2667" s="2">
        <f t="shared" si="329"/>
        <v>5.9780000000000006</v>
      </c>
      <c r="G2667" s="2">
        <f t="shared" si="323"/>
        <v>5.9246080000000019</v>
      </c>
      <c r="H2667" s="2">
        <f t="shared" si="327"/>
        <v>4.7633885000000014</v>
      </c>
      <c r="I2667" s="2">
        <f t="array" ref="I2667">SUMPRODUCT(B2651:B2670, (ROW(B2651:B2670)-ROW(B2651)+1)) / (20*21/2)</f>
        <v>5.9816666666666674</v>
      </c>
      <c r="J2667" s="2">
        <f t="shared" si="330"/>
        <v>5.9653487769359046</v>
      </c>
      <c r="K2667" s="2">
        <f t="shared" si="324"/>
        <v>5.8154369266207233</v>
      </c>
    </row>
    <row r="2668" spans="1:11" ht="13.5" x14ac:dyDescent="0.25">
      <c r="A2668" s="3">
        <v>45894</v>
      </c>
      <c r="B2668" s="2">
        <v>5.97</v>
      </c>
      <c r="C2668" s="2">
        <f t="shared" si="325"/>
        <v>-1.0000000000000675E-2</v>
      </c>
      <c r="D2668" s="2">
        <f t="shared" si="326"/>
        <v>5.9659999999999993</v>
      </c>
      <c r="E2668" s="2">
        <f t="shared" si="328"/>
        <v>5.9610000000000012</v>
      </c>
      <c r="F2668" s="2">
        <f t="shared" si="329"/>
        <v>5.9765000000000006</v>
      </c>
      <c r="G2668" s="2">
        <f t="shared" si="323"/>
        <v>5.933416000000002</v>
      </c>
      <c r="H2668" s="2">
        <f t="shared" si="327"/>
        <v>4.773772000000001</v>
      </c>
      <c r="I2668" s="2">
        <f t="array" ref="I2668">SUMPRODUCT(B2652:B2671, (ROW(B2652:B2671)-ROW(B2652)+1)) / (20*21/2)</f>
        <v>5.9863809523809515</v>
      </c>
      <c r="J2668" s="2">
        <f t="shared" si="330"/>
        <v>5.9657917505610563</v>
      </c>
      <c r="K2668" s="2">
        <f t="shared" si="324"/>
        <v>5.8214982236159898</v>
      </c>
    </row>
    <row r="2669" spans="1:11" ht="13.5" x14ac:dyDescent="0.25">
      <c r="A2669" s="3">
        <v>45895</v>
      </c>
      <c r="B2669" s="2">
        <v>6</v>
      </c>
      <c r="C2669" s="2">
        <f t="shared" si="325"/>
        <v>3.0000000000000249E-2</v>
      </c>
      <c r="D2669" s="2">
        <f t="shared" si="326"/>
        <v>5.9700000000000006</v>
      </c>
      <c r="E2669" s="2">
        <f t="shared" si="328"/>
        <v>5.9700000000000006</v>
      </c>
      <c r="F2669" s="2">
        <f t="shared" si="329"/>
        <v>5.9765000000000006</v>
      </c>
      <c r="G2669" s="2">
        <f t="shared" si="323"/>
        <v>5.9405680000000016</v>
      </c>
      <c r="H2669" s="2">
        <f t="shared" si="327"/>
        <v>4.7843055000000012</v>
      </c>
      <c r="I2669" s="2">
        <f t="array" ref="I2669">SUMPRODUCT(B2653:B2672, (ROW(B2653:B2672)-ROW(B2653)+1)) / (20*21/2)</f>
        <v>5.9880952380952381</v>
      </c>
      <c r="J2669" s="2">
        <f t="shared" si="330"/>
        <v>5.9690496790790508</v>
      </c>
      <c r="K2669" s="2">
        <f t="shared" si="324"/>
        <v>5.8284982932781082</v>
      </c>
    </row>
    <row r="2670" spans="1:11" ht="13.5" x14ac:dyDescent="0.25">
      <c r="A2670" s="3">
        <v>45896</v>
      </c>
      <c r="B2670" s="2">
        <v>6.08</v>
      </c>
      <c r="C2670" s="2">
        <f t="shared" si="325"/>
        <v>8.0000000000000071E-2</v>
      </c>
      <c r="D2670" s="2">
        <f t="shared" si="326"/>
        <v>5.9959999999999996</v>
      </c>
      <c r="E2670" s="2">
        <f t="shared" si="328"/>
        <v>5.9799999999999995</v>
      </c>
      <c r="F2670" s="2">
        <f t="shared" si="329"/>
        <v>5.980500000000001</v>
      </c>
      <c r="G2670" s="2">
        <f t="shared" si="323"/>
        <v>5.950636000000002</v>
      </c>
      <c r="H2670" s="2">
        <f t="shared" si="327"/>
        <v>4.7951920000000019</v>
      </c>
      <c r="I2670" s="2">
        <f t="array" ref="I2670">SUMPRODUCT(B2654:B2673, (ROW(B2654:B2673)-ROW(B2654)+1)) / (20*21/2)</f>
        <v>6.0060000000000002</v>
      </c>
      <c r="J2670" s="2">
        <f t="shared" si="330"/>
        <v>5.9796163763096182</v>
      </c>
      <c r="K2670" s="2">
        <f t="shared" si="324"/>
        <v>5.8383611053064177</v>
      </c>
    </row>
    <row r="2671" spans="1:11" ht="13.5" x14ac:dyDescent="0.25">
      <c r="A2671" s="3">
        <v>45897</v>
      </c>
      <c r="B2671" s="2">
        <v>6.03</v>
      </c>
      <c r="C2671" s="2">
        <f t="shared" si="325"/>
        <v>-4.9999999999999822E-2</v>
      </c>
      <c r="D2671" s="2">
        <f t="shared" si="326"/>
        <v>6.0120000000000005</v>
      </c>
      <c r="E2671" s="2">
        <f t="shared" si="328"/>
        <v>5.9859999999999998</v>
      </c>
      <c r="F2671" s="2">
        <f t="shared" si="329"/>
        <v>5.9820000000000011</v>
      </c>
      <c r="G2671" s="2">
        <f t="shared" si="323"/>
        <v>5.9597040000000003</v>
      </c>
      <c r="H2671" s="2">
        <f t="shared" si="327"/>
        <v>4.8058285000000014</v>
      </c>
      <c r="I2671" s="2">
        <f t="array" ref="I2671">SUMPRODUCT(B2655:B2674, (ROW(B2655:B2674)-ROW(B2655)+1)) / (20*21/2)</f>
        <v>6.0163809523809526</v>
      </c>
      <c r="J2671" s="2">
        <f t="shared" si="330"/>
        <v>5.9844148166610829</v>
      </c>
      <c r="K2671" s="2">
        <f t="shared" si="324"/>
        <v>5.8458763560787155</v>
      </c>
    </row>
    <row r="2672" spans="1:11" ht="13.5" x14ac:dyDescent="0.25">
      <c r="A2672" s="3">
        <v>45898</v>
      </c>
      <c r="B2672" s="2">
        <v>6</v>
      </c>
      <c r="C2672" s="2">
        <f t="shared" si="325"/>
        <v>-3.0000000000000249E-2</v>
      </c>
      <c r="D2672" s="2">
        <f t="shared" si="326"/>
        <v>6.016</v>
      </c>
      <c r="E2672" s="2">
        <f t="shared" si="328"/>
        <v>5.9930000000000003</v>
      </c>
      <c r="F2672" s="2">
        <f t="shared" si="329"/>
        <v>5.9820000000000011</v>
      </c>
      <c r="G2672" s="2">
        <f t="shared" si="323"/>
        <v>5.9681720000000009</v>
      </c>
      <c r="H2672" s="2">
        <f t="shared" si="327"/>
        <v>4.8160800000000021</v>
      </c>
      <c r="I2672" s="2">
        <f t="array" ref="I2672">SUMPRODUCT(B2656:B2675, (ROW(B2656:B2675)-ROW(B2656)+1)) / (20*21/2)</f>
        <v>6.038619047619048</v>
      </c>
      <c r="J2672" s="2">
        <f t="shared" si="330"/>
        <v>5.9858991198362173</v>
      </c>
      <c r="K2672" s="2">
        <f t="shared" si="324"/>
        <v>5.8519204205462172</v>
      </c>
    </row>
    <row r="2673" spans="1:11" ht="13.5" x14ac:dyDescent="0.25">
      <c r="A2673" s="3">
        <v>45901</v>
      </c>
      <c r="B2673" s="2">
        <v>6.17</v>
      </c>
      <c r="C2673" s="2">
        <f t="shared" si="325"/>
        <v>0.16999999999999993</v>
      </c>
      <c r="D2673" s="2">
        <f t="shared" si="326"/>
        <v>6.056</v>
      </c>
      <c r="E2673" s="2">
        <f t="shared" si="328"/>
        <v>6.0110000000000001</v>
      </c>
      <c r="F2673" s="2">
        <f t="shared" si="329"/>
        <v>5.9910000000000014</v>
      </c>
      <c r="G2673" s="2">
        <f t="shared" si="323"/>
        <v>5.9809800000000006</v>
      </c>
      <c r="H2673" s="2">
        <f t="shared" si="327"/>
        <v>4.8271815000000018</v>
      </c>
      <c r="I2673" s="2">
        <f t="array" ref="I2673">SUMPRODUCT(B2657:B2676, (ROW(B2657:B2676)-ROW(B2657)+1)) / (20*21/2)</f>
        <v>6.0558095238095238</v>
      </c>
      <c r="J2673" s="2">
        <f t="shared" si="330"/>
        <v>6.0034325369946728</v>
      </c>
      <c r="K2673" s="2">
        <f t="shared" si="324"/>
        <v>5.8643941295444053</v>
      </c>
    </row>
    <row r="2674" spans="1:11" ht="13.5" x14ac:dyDescent="0.25">
      <c r="A2674" s="3">
        <v>45902</v>
      </c>
      <c r="B2674" s="2">
        <v>6.1</v>
      </c>
      <c r="C2674" s="2">
        <f t="shared" si="325"/>
        <v>-7.0000000000000284E-2</v>
      </c>
      <c r="D2674" s="2">
        <f t="shared" si="326"/>
        <v>6.0760000000000005</v>
      </c>
      <c r="E2674" s="2">
        <f t="shared" si="328"/>
        <v>6.0230000000000006</v>
      </c>
      <c r="F2674" s="2">
        <f t="shared" si="329"/>
        <v>5.9965000000000002</v>
      </c>
      <c r="G2674" s="2">
        <f t="shared" ref="G2674:G2692" si="331">AVERAGE(B2625:B2674)</f>
        <v>5.9922000000000004</v>
      </c>
      <c r="H2674" s="2">
        <f t="shared" si="327"/>
        <v>4.8381210000000019</v>
      </c>
      <c r="I2674" s="2">
        <f t="array" ref="I2674">SUMPRODUCT(B2658:B2677, (ROW(B2658:B2677)-ROW(B2658)+1)) / (20*21/2)</f>
        <v>6.0701428571428568</v>
      </c>
      <c r="J2674" s="2">
        <f t="shared" si="330"/>
        <v>6.012629438233275</v>
      </c>
      <c r="K2674" s="2">
        <f t="shared" si="324"/>
        <v>5.8736335754446252</v>
      </c>
    </row>
    <row r="2675" spans="1:11" ht="13.5" x14ac:dyDescent="0.25">
      <c r="A2675" s="3">
        <v>45903</v>
      </c>
      <c r="B2675" s="2">
        <v>6.23</v>
      </c>
      <c r="C2675" s="2">
        <f t="shared" si="325"/>
        <v>0.13000000000000078</v>
      </c>
      <c r="D2675" s="2">
        <f t="shared" si="326"/>
        <v>6.1060000000000008</v>
      </c>
      <c r="E2675" s="2">
        <f t="shared" si="328"/>
        <v>6.0510000000000002</v>
      </c>
      <c r="F2675" s="2">
        <f t="shared" si="329"/>
        <v>6.009500000000001</v>
      </c>
      <c r="G2675" s="2">
        <f t="shared" si="331"/>
        <v>5.9998000000000005</v>
      </c>
      <c r="H2675" s="2">
        <f t="shared" si="327"/>
        <v>4.8499930000000013</v>
      </c>
      <c r="I2675" s="2">
        <f t="array" ref="I2675">SUMPRODUCT(B2659:B2678, (ROW(B2659:B2678)-ROW(B2659)+1)) / (20*21/2)</f>
        <v>6.0769523809523811</v>
      </c>
      <c r="J2675" s="2">
        <f t="shared" si="330"/>
        <v>6.0333313964967727</v>
      </c>
      <c r="K2675" s="2">
        <f t="shared" ref="K2675:K2693" si="332">$K$4*B2675+(1-$K$4)*K2674</f>
        <v>5.8876087293487576</v>
      </c>
    </row>
    <row r="2676" spans="1:11" ht="13.5" x14ac:dyDescent="0.25">
      <c r="A2676" s="3">
        <v>45905</v>
      </c>
      <c r="B2676" s="2">
        <v>6.19</v>
      </c>
      <c r="C2676" s="2">
        <f t="shared" si="325"/>
        <v>-4.0000000000000036E-2</v>
      </c>
      <c r="D2676" s="2">
        <f t="shared" si="326"/>
        <v>6.1379999999999999</v>
      </c>
      <c r="E2676" s="2">
        <f t="shared" si="328"/>
        <v>6.0750000000000002</v>
      </c>
      <c r="F2676" s="2">
        <f t="shared" si="329"/>
        <v>6.0194999999999999</v>
      </c>
      <c r="G2676" s="2">
        <f t="shared" si="331"/>
        <v>6.0058000000000007</v>
      </c>
      <c r="H2676" s="2">
        <f t="shared" si="327"/>
        <v>4.8616650000000021</v>
      </c>
      <c r="I2676" s="2">
        <f t="array" ref="I2676">SUMPRODUCT(B2660:B2679, (ROW(B2660:B2679)-ROW(B2660)+1)) / (20*21/2)</f>
        <v>6.0870476190476186</v>
      </c>
      <c r="J2676" s="2">
        <f t="shared" si="330"/>
        <v>6.0482522158780325</v>
      </c>
      <c r="K2676" s="2">
        <f t="shared" si="332"/>
        <v>5.8994672105507675</v>
      </c>
    </row>
    <row r="2677" spans="1:11" ht="13.5" x14ac:dyDescent="0.25">
      <c r="A2677" s="3">
        <v>45908</v>
      </c>
      <c r="B2677" s="2">
        <v>6.17</v>
      </c>
      <c r="C2677" s="2">
        <f t="shared" si="325"/>
        <v>-2.0000000000000462E-2</v>
      </c>
      <c r="D2677" s="2">
        <f t="shared" si="326"/>
        <v>6.1719999999999997</v>
      </c>
      <c r="E2677" s="2">
        <f t="shared" si="328"/>
        <v>6.0939999999999994</v>
      </c>
      <c r="F2677" s="2">
        <f t="shared" si="329"/>
        <v>6.0285000000000002</v>
      </c>
      <c r="G2677" s="2">
        <f t="shared" si="331"/>
        <v>6.0111999999999997</v>
      </c>
      <c r="H2677" s="2">
        <f t="shared" si="327"/>
        <v>4.8732370000000023</v>
      </c>
      <c r="I2677" s="2">
        <f t="array" ref="I2677">SUMPRODUCT(B2661:B2680, (ROW(B2661:B2680)-ROW(B2661)+1)) / (20*21/2)</f>
        <v>6.0922380952380957</v>
      </c>
      <c r="J2677" s="2">
        <f t="shared" si="330"/>
        <v>6.0598472429372672</v>
      </c>
      <c r="K2677" s="2">
        <f t="shared" si="332"/>
        <v>5.9100763395487768</v>
      </c>
    </row>
    <row r="2678" spans="1:11" ht="13.5" x14ac:dyDescent="0.25">
      <c r="A2678" s="3">
        <v>45909</v>
      </c>
      <c r="B2678" s="2">
        <v>6.1</v>
      </c>
      <c r="C2678" s="2">
        <f t="shared" si="325"/>
        <v>-7.0000000000000284E-2</v>
      </c>
      <c r="D2678" s="2">
        <f t="shared" si="326"/>
        <v>6.1579999999999995</v>
      </c>
      <c r="E2678" s="2">
        <f t="shared" si="328"/>
        <v>6.1070000000000002</v>
      </c>
      <c r="F2678" s="2">
        <f t="shared" si="329"/>
        <v>6.0340000000000007</v>
      </c>
      <c r="G2678" s="2">
        <f t="shared" si="331"/>
        <v>6.0096000000000016</v>
      </c>
      <c r="H2678" s="2">
        <f t="shared" si="327"/>
        <v>4.8844590000000023</v>
      </c>
      <c r="I2678" s="2">
        <f t="array" ref="I2678">SUMPRODUCT(B2662:B2681, (ROW(B2662:B2681)-ROW(B2662)+1)) / (20*21/2)</f>
        <v>6.0959047619047624</v>
      </c>
      <c r="J2678" s="2">
        <f t="shared" si="330"/>
        <v>6.06367131503848</v>
      </c>
      <c r="K2678" s="2">
        <f t="shared" si="332"/>
        <v>5.9175243262331385</v>
      </c>
    </row>
    <row r="2679" spans="1:11" ht="13.5" x14ac:dyDescent="0.25">
      <c r="A2679" s="3">
        <v>45910</v>
      </c>
      <c r="B2679" s="2">
        <v>6.14</v>
      </c>
      <c r="C2679" s="2">
        <f t="shared" si="325"/>
        <v>4.0000000000000036E-2</v>
      </c>
      <c r="D2679" s="2">
        <f t="shared" si="326"/>
        <v>6.1660000000000013</v>
      </c>
      <c r="E2679" s="2">
        <f t="shared" si="328"/>
        <v>6.1210000000000004</v>
      </c>
      <c r="F2679" s="2">
        <f t="shared" si="329"/>
        <v>6.0454999999999997</v>
      </c>
      <c r="G2679" s="2">
        <f t="shared" si="331"/>
        <v>6.0096000000000016</v>
      </c>
      <c r="H2679" s="2">
        <f t="shared" si="327"/>
        <v>4.8958810000000019</v>
      </c>
      <c r="I2679" s="2">
        <f t="array" ref="I2679">SUMPRODUCT(B2663:B2682, (ROW(B2663:B2682)-ROW(B2663)+1)) / (20*21/2)</f>
        <v>6.095190476190476</v>
      </c>
      <c r="J2679" s="2">
        <f t="shared" si="330"/>
        <v>6.0709407136062437</v>
      </c>
      <c r="K2679" s="2">
        <f t="shared" si="332"/>
        <v>5.9262488624592908</v>
      </c>
    </row>
    <row r="2680" spans="1:11" ht="13.5" x14ac:dyDescent="0.25">
      <c r="A2680" s="3">
        <v>45911</v>
      </c>
      <c r="B2680" s="2">
        <v>6.1</v>
      </c>
      <c r="C2680" s="2">
        <f t="shared" si="325"/>
        <v>-4.0000000000000036E-2</v>
      </c>
      <c r="D2680" s="2">
        <f t="shared" si="326"/>
        <v>6.1400000000000006</v>
      </c>
      <c r="E2680" s="2">
        <f t="shared" si="328"/>
        <v>6.1230000000000011</v>
      </c>
      <c r="F2680" s="2">
        <f t="shared" si="329"/>
        <v>6.051499999999999</v>
      </c>
      <c r="G2680" s="2">
        <f t="shared" si="331"/>
        <v>6.0116000000000023</v>
      </c>
      <c r="H2680" s="2">
        <f t="shared" si="327"/>
        <v>4.907103000000002</v>
      </c>
      <c r="I2680" s="2">
        <f t="array" ref="I2680">SUMPRODUCT(B2664:B2683, (ROW(B2664:B2683)-ROW(B2664)+1)) / (20*21/2)</f>
        <v>6.0881904761904764</v>
      </c>
      <c r="J2680" s="2">
        <f t="shared" si="330"/>
        <v>6.0737082646913629</v>
      </c>
      <c r="K2680" s="2">
        <f t="shared" si="332"/>
        <v>5.9330626325589266</v>
      </c>
    </row>
    <row r="2681" spans="1:11" ht="13.5" x14ac:dyDescent="0.25">
      <c r="A2681" s="3">
        <v>45912</v>
      </c>
      <c r="B2681" s="2">
        <v>6.09</v>
      </c>
      <c r="C2681" s="2">
        <f t="shared" si="325"/>
        <v>-9.9999999999997868E-3</v>
      </c>
      <c r="D2681" s="2">
        <f t="shared" si="326"/>
        <v>6.1199999999999992</v>
      </c>
      <c r="E2681" s="2">
        <f t="shared" si="328"/>
        <v>6.1290000000000004</v>
      </c>
      <c r="F2681" s="2">
        <f t="shared" si="329"/>
        <v>6.0574999999999992</v>
      </c>
      <c r="G2681" s="2">
        <f t="shared" si="331"/>
        <v>6.0134000000000007</v>
      </c>
      <c r="H2681" s="2">
        <f t="shared" si="327"/>
        <v>4.9180395000000026</v>
      </c>
      <c r="I2681" s="2">
        <f t="array" ref="I2681">SUMPRODUCT(B2665:B2684, (ROW(B2665:B2684)-ROW(B2665)+1)) / (20*21/2)</f>
        <v>6.1088095238095237</v>
      </c>
      <c r="J2681" s="2">
        <f t="shared" si="330"/>
        <v>6.0752598585302806</v>
      </c>
      <c r="K2681" s="2">
        <f t="shared" si="332"/>
        <v>5.9392170391252437</v>
      </c>
    </row>
    <row r="2682" spans="1:11" ht="13.5" x14ac:dyDescent="0.25">
      <c r="A2682" s="3">
        <v>45915</v>
      </c>
      <c r="B2682" s="2">
        <v>6.05</v>
      </c>
      <c r="C2682" s="2">
        <f t="shared" si="325"/>
        <v>-4.0000000000000036E-2</v>
      </c>
      <c r="D2682" s="2">
        <f t="shared" si="326"/>
        <v>6.0959999999999992</v>
      </c>
      <c r="E2682" s="2">
        <f t="shared" si="328"/>
        <v>6.1340000000000003</v>
      </c>
      <c r="F2682" s="2">
        <f t="shared" si="329"/>
        <v>6.0634999999999994</v>
      </c>
      <c r="G2682" s="2">
        <f t="shared" si="331"/>
        <v>6.0144000000000002</v>
      </c>
      <c r="H2682" s="2">
        <f t="shared" si="327"/>
        <v>4.9290115000000023</v>
      </c>
      <c r="I2682" s="2">
        <f t="array" ref="I2682">SUMPRODUCT(B2666:B2685, (ROW(B2666:B2685)-ROW(B2666)+1)) / (20*21/2)</f>
        <v>6.1460952380952385</v>
      </c>
      <c r="J2682" s="2">
        <f t="shared" si="330"/>
        <v>6.072854157717873</v>
      </c>
      <c r="K2682" s="2">
        <f t="shared" si="332"/>
        <v>5.9435614689634697</v>
      </c>
    </row>
    <row r="2683" spans="1:11" ht="13.5" x14ac:dyDescent="0.25">
      <c r="A2683" s="3">
        <v>45916</v>
      </c>
      <c r="B2683" s="2">
        <v>5.99</v>
      </c>
      <c r="C2683" s="2">
        <f t="shared" si="325"/>
        <v>-5.9999999999999609E-2</v>
      </c>
      <c r="D2683" s="2">
        <f t="shared" si="326"/>
        <v>6.0739999999999998</v>
      </c>
      <c r="E2683" s="2">
        <f t="shared" si="328"/>
        <v>6.1160000000000005</v>
      </c>
      <c r="F2683" s="2">
        <f t="shared" si="329"/>
        <v>6.0634999999999994</v>
      </c>
      <c r="G2683" s="2">
        <f t="shared" si="331"/>
        <v>6.0142000000000007</v>
      </c>
      <c r="H2683" s="2">
        <f t="shared" si="327"/>
        <v>4.9396835000000019</v>
      </c>
      <c r="I2683" s="2">
        <f t="array" ref="I2683">SUMPRODUCT(B2667:B2686, (ROW(B2667:B2686)-ROW(B2667)+1)) / (20*21/2)</f>
        <v>6.1790000000000003</v>
      </c>
      <c r="J2683" s="2">
        <f t="shared" si="330"/>
        <v>6.0649632855542661</v>
      </c>
      <c r="K2683" s="2">
        <f t="shared" si="332"/>
        <v>5.9453825878276483</v>
      </c>
    </row>
    <row r="2684" spans="1:11" ht="13.5" x14ac:dyDescent="0.25">
      <c r="A2684" s="3">
        <v>45917</v>
      </c>
      <c r="B2684" s="2">
        <v>6.28</v>
      </c>
      <c r="C2684" s="2">
        <f t="shared" si="325"/>
        <v>0.29000000000000004</v>
      </c>
      <c r="D2684" s="2">
        <f t="shared" si="326"/>
        <v>6.1019999999999994</v>
      </c>
      <c r="E2684" s="2">
        <f t="shared" si="328"/>
        <v>6.1340000000000012</v>
      </c>
      <c r="F2684" s="2">
        <f t="shared" si="329"/>
        <v>6.0785</v>
      </c>
      <c r="G2684" s="2">
        <f t="shared" si="331"/>
        <v>6.0201999999999991</v>
      </c>
      <c r="H2684" s="2">
        <f t="shared" si="327"/>
        <v>4.9518055000000025</v>
      </c>
      <c r="I2684" s="2">
        <f t="array" ref="I2684">SUMPRODUCT(B2668:B2687, (ROW(B2668:B2687)-ROW(B2668)+1)) / (20*21/2)</f>
        <v>6.2123809523809523</v>
      </c>
      <c r="J2684" s="2">
        <f t="shared" si="330"/>
        <v>6.0854429726443362</v>
      </c>
      <c r="K2684" s="2">
        <f t="shared" si="332"/>
        <v>5.9585048392853874</v>
      </c>
    </row>
    <row r="2685" spans="1:11" ht="13.5" x14ac:dyDescent="0.35">
      <c r="A2685" s="3">
        <v>45918</v>
      </c>
      <c r="B2685" s="11">
        <v>6.47</v>
      </c>
      <c r="C2685" s="2">
        <f t="shared" si="325"/>
        <v>0.1899999999999995</v>
      </c>
      <c r="D2685" s="2">
        <f t="shared" si="326"/>
        <v>6.1760000000000002</v>
      </c>
      <c r="E2685" s="2">
        <f t="shared" si="328"/>
        <v>6.1580000000000004</v>
      </c>
      <c r="F2685" s="2">
        <f t="shared" si="329"/>
        <v>6.1044999999999998</v>
      </c>
      <c r="G2685" s="2">
        <f t="shared" si="331"/>
        <v>6.0299999999999985</v>
      </c>
      <c r="H2685" s="2">
        <f t="shared" si="327"/>
        <v>4.9648775000000027</v>
      </c>
      <c r="I2685" s="2">
        <f t="array" ref="I2685">SUMPRODUCT(B2669:B2688, (ROW(B2669:B2688)-ROW(B2669)+1)) / (20*21/2)</f>
        <v>6.2424285714285732</v>
      </c>
      <c r="J2685" s="2">
        <f t="shared" si="330"/>
        <v>6.1220674514401132</v>
      </c>
      <c r="K2685" s="2">
        <f t="shared" si="332"/>
        <v>5.9785634730389017</v>
      </c>
    </row>
    <row r="2686" spans="1:11" ht="13.5" x14ac:dyDescent="0.35">
      <c r="A2686" s="3">
        <v>45919</v>
      </c>
      <c r="B2686" s="11">
        <v>6.45</v>
      </c>
      <c r="C2686" s="2">
        <f t="shared" si="325"/>
        <v>-1.9999999999999574E-2</v>
      </c>
      <c r="D2686" s="2">
        <f t="shared" si="326"/>
        <v>6.2479999999999993</v>
      </c>
      <c r="E2686" s="2">
        <f t="shared" si="328"/>
        <v>6.1840000000000002</v>
      </c>
      <c r="F2686" s="2">
        <f t="shared" si="329"/>
        <v>6.1294999999999993</v>
      </c>
      <c r="G2686" s="2">
        <f t="shared" si="331"/>
        <v>6.0395999999999983</v>
      </c>
      <c r="H2686" s="2">
        <f t="shared" si="327"/>
        <v>4.9776140000000018</v>
      </c>
      <c r="I2686" s="2">
        <f t="array" ref="I2686">SUMPRODUCT(B2670:B2689, (ROW(B2670:B2689)-ROW(B2670)+1)) / (20*21/2)</f>
        <v>6.2700952380952391</v>
      </c>
      <c r="J2686" s="2">
        <f t="shared" si="330"/>
        <v>6.1532991227315303</v>
      </c>
      <c r="K2686" s="2">
        <f t="shared" si="332"/>
        <v>5.9970511799785529</v>
      </c>
    </row>
    <row r="2687" spans="1:11" ht="13.5" x14ac:dyDescent="0.35">
      <c r="A2687" s="3">
        <v>45922</v>
      </c>
      <c r="B2687" s="11">
        <v>6.48</v>
      </c>
      <c r="C2687" s="2">
        <f t="shared" si="325"/>
        <v>3.0000000000000249E-2</v>
      </c>
      <c r="D2687" s="2">
        <f t="shared" si="326"/>
        <v>6.3339999999999996</v>
      </c>
      <c r="E2687" s="2">
        <f t="shared" si="328"/>
        <v>6.2150000000000007</v>
      </c>
      <c r="F2687" s="2">
        <f t="shared" si="329"/>
        <v>6.1544999999999996</v>
      </c>
      <c r="G2687" s="2">
        <f t="shared" si="331"/>
        <v>6.0497999999999976</v>
      </c>
      <c r="H2687" s="2">
        <f t="shared" si="327"/>
        <v>4.9905005000000022</v>
      </c>
      <c r="I2687" s="2">
        <f t="array" ref="I2687">SUMPRODUCT(B2671:B2690, (ROW(B2671:B2690)-ROW(B2671)+1)) / (20*21/2)</f>
        <v>6.2888571428571431</v>
      </c>
      <c r="J2687" s="2">
        <f t="shared" si="330"/>
        <v>6.1844134919951941</v>
      </c>
      <c r="K2687" s="2">
        <f t="shared" si="332"/>
        <v>6.0159903493911582</v>
      </c>
    </row>
    <row r="2688" spans="1:11" ht="13.5" x14ac:dyDescent="0.35">
      <c r="A2688" s="3">
        <v>45923</v>
      </c>
      <c r="B2688" s="11">
        <v>6.47</v>
      </c>
      <c r="C2688" s="2">
        <f t="shared" si="325"/>
        <v>-1.0000000000000675E-2</v>
      </c>
      <c r="D2688" s="2">
        <f t="shared" si="326"/>
        <v>6.43</v>
      </c>
      <c r="E2688" s="2">
        <f t="shared" si="328"/>
        <v>6.2519999999999998</v>
      </c>
      <c r="F2688" s="2">
        <f t="shared" si="329"/>
        <v>6.1794999999999991</v>
      </c>
      <c r="G2688" s="2">
        <f t="shared" si="331"/>
        <v>6.0599999999999987</v>
      </c>
      <c r="H2688" s="2">
        <f t="shared" si="327"/>
        <v>5.0031020000000019</v>
      </c>
      <c r="I2688" s="2">
        <f t="array" ref="I2688">SUMPRODUCT(B2672:B2691, (ROW(B2672:B2691)-ROW(B2672)+1)) / (20*21/2)</f>
        <v>6.3041904761904757</v>
      </c>
      <c r="J2688" s="2">
        <f t="shared" si="330"/>
        <v>6.2116122070432702</v>
      </c>
      <c r="K2688" s="2">
        <f t="shared" si="332"/>
        <v>6.033794649415035</v>
      </c>
    </row>
    <row r="2689" spans="1:11" ht="13.5" x14ac:dyDescent="0.35">
      <c r="A2689" s="3">
        <v>45924</v>
      </c>
      <c r="B2689" s="11">
        <v>6.47</v>
      </c>
      <c r="C2689" s="2">
        <f t="shared" si="325"/>
        <v>0</v>
      </c>
      <c r="D2689" s="2">
        <f t="shared" si="326"/>
        <v>6.4679999999999991</v>
      </c>
      <c r="E2689" s="2">
        <f t="shared" si="328"/>
        <v>6.2849999999999993</v>
      </c>
      <c r="F2689" s="2">
        <f t="shared" si="329"/>
        <v>6.2030000000000003</v>
      </c>
      <c r="G2689" s="2">
        <f t="shared" si="331"/>
        <v>6.0701999999999998</v>
      </c>
      <c r="H2689" s="2">
        <f t="shared" si="327"/>
        <v>5.0157035000000025</v>
      </c>
      <c r="I2689" s="2">
        <f t="array" ref="I2689">SUMPRODUCT(B2673:B2692, (ROW(B2673:B2692)-ROW(B2673)+1)) / (20*21/2)</f>
        <v>6.2921428571428581</v>
      </c>
      <c r="J2689" s="2">
        <f t="shared" si="330"/>
        <v>6.2362205682772442</v>
      </c>
      <c r="K2689" s="2">
        <f t="shared" si="332"/>
        <v>6.0509007415948375</v>
      </c>
    </row>
    <row r="2690" spans="1:11" ht="13.5" x14ac:dyDescent="0.35">
      <c r="A2690" s="3">
        <v>45925</v>
      </c>
      <c r="B2690" s="11">
        <v>6.4</v>
      </c>
      <c r="C2690" s="2">
        <f t="shared" si="325"/>
        <v>-6.9999999999999396E-2</v>
      </c>
      <c r="D2690" s="2">
        <f t="shared" si="326"/>
        <v>6.4539999999999988</v>
      </c>
      <c r="E2690" s="2">
        <f t="shared" si="328"/>
        <v>6.3149999999999995</v>
      </c>
      <c r="F2690" s="2">
        <f t="shared" si="329"/>
        <v>6.2190000000000003</v>
      </c>
      <c r="G2690" s="2">
        <f t="shared" si="331"/>
        <v>6.0791999999999984</v>
      </c>
      <c r="H2690" s="2">
        <f t="shared" si="327"/>
        <v>5.0281900000000022</v>
      </c>
      <c r="I2690" s="2">
        <f t="array" ref="I2690">SUMPRODUCT(B2674:B2693, (ROW(B2674:B2693)-ROW(B2674)+1)) / (20*21/2)</f>
        <v>6.2967142857142839</v>
      </c>
      <c r="J2690" s="2">
        <f t="shared" si="330"/>
        <v>6.2518186093936965</v>
      </c>
      <c r="K2690" s="2">
        <f t="shared" si="332"/>
        <v>6.0645909085911187</v>
      </c>
    </row>
    <row r="2691" spans="1:11" ht="13.5" x14ac:dyDescent="0.35">
      <c r="A2691" s="3">
        <v>45926</v>
      </c>
      <c r="B2691" s="11">
        <v>6.38</v>
      </c>
      <c r="C2691" s="2">
        <f t="shared" si="325"/>
        <v>-2.0000000000000462E-2</v>
      </c>
      <c r="D2691" s="2">
        <f t="shared" si="326"/>
        <v>6.44</v>
      </c>
      <c r="E2691" s="2">
        <f t="shared" si="328"/>
        <v>6.3439999999999994</v>
      </c>
      <c r="F2691" s="2">
        <f t="shared" si="329"/>
        <v>6.2365000000000004</v>
      </c>
      <c r="G2691" s="2">
        <f t="shared" si="331"/>
        <v>6.0869999999999997</v>
      </c>
      <c r="H2691" s="2">
        <f t="shared" si="327"/>
        <v>5.040576500000002</v>
      </c>
      <c r="I2691" s="2">
        <f t="array" ref="I2691">SUMPRODUCT(B2675:B2694, (ROW(B2675:B2694)-ROW(B2675)+1)) / (20*21/2)</f>
        <v>5.7016666666666662</v>
      </c>
      <c r="J2691" s="2">
        <f t="shared" si="330"/>
        <v>6.2640263608800115</v>
      </c>
      <c r="K2691" s="2">
        <f t="shared" si="332"/>
        <v>6.0769598925679373</v>
      </c>
    </row>
    <row r="2692" spans="1:11" ht="13.5" x14ac:dyDescent="0.35">
      <c r="A2692" s="3">
        <v>45929</v>
      </c>
      <c r="B2692" s="11">
        <v>6.11</v>
      </c>
      <c r="C2692" s="2">
        <f>B2692-B2691</f>
        <v>-0.26999999999999957</v>
      </c>
      <c r="D2692" s="2">
        <f t="shared" si="326"/>
        <v>6.3659999999999997</v>
      </c>
      <c r="E2692" s="2">
        <f t="shared" si="328"/>
        <v>6.35</v>
      </c>
      <c r="F2692" s="2">
        <f t="shared" si="329"/>
        <v>6.242</v>
      </c>
      <c r="G2692" s="2">
        <f t="shared" si="331"/>
        <v>6.0893999999999995</v>
      </c>
      <c r="H2692" s="2">
        <f t="shared" si="327"/>
        <v>5.0516130000000024</v>
      </c>
      <c r="I2692" s="2">
        <f t="array" ref="I2692">SUMPRODUCT(B2676:B2695, (ROW(B2676:B2695)-ROW(B2676)+1)) / (20*21/2)</f>
        <v>5.1356666666666664</v>
      </c>
      <c r="J2692" s="2">
        <f t="shared" si="330"/>
        <v>6.2493571836533439</v>
      </c>
      <c r="K2692" s="2">
        <f t="shared" si="332"/>
        <v>6.0782555830554692</v>
      </c>
    </row>
    <row r="2693" spans="1:11" ht="13.5" x14ac:dyDescent="0.35">
      <c r="A2693" s="3">
        <v>45930</v>
      </c>
      <c r="B2693" s="11">
        <v>6.29</v>
      </c>
      <c r="C2693" s="2">
        <f>B2693-B2692</f>
        <v>0.17999999999999972</v>
      </c>
      <c r="D2693" s="2">
        <f t="shared" si="326"/>
        <v>6.33</v>
      </c>
      <c r="E2693" s="2">
        <f t="shared" si="328"/>
        <v>6.38</v>
      </c>
      <c r="F2693" s="2">
        <f>AVERAGE(B2674:B2693)</f>
        <v>6.2480000000000002</v>
      </c>
      <c r="G2693" s="2">
        <f>AVERAGE(B2644:B2693)</f>
        <v>6.0952000000000002</v>
      </c>
      <c r="H2693" s="2">
        <f t="shared" si="327"/>
        <v>5.0630795000000015</v>
      </c>
      <c r="I2693" s="2">
        <f t="array" ref="I2693">SUMPRODUCT(B2677:B2696, (ROW(B2677:B2696)-ROW(B2677)+1)) / (20*21/2)</f>
        <v>4.5993333333333339</v>
      </c>
      <c r="J2693" s="2">
        <f t="shared" si="330"/>
        <v>6.2532279280673109</v>
      </c>
      <c r="K2693" s="2">
        <f t="shared" si="332"/>
        <v>6.0865592856807451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706B-6EE3-4234-A230-9FDEC7F2D0E1}">
  <dimension ref="A1:I2693"/>
  <sheetViews>
    <sheetView workbookViewId="0">
      <selection activeCell="I1" sqref="I1:I65536"/>
    </sheetView>
  </sheetViews>
  <sheetFormatPr defaultRowHeight="12.5" x14ac:dyDescent="0.25"/>
  <cols>
    <col min="1" max="1" width="19.81640625" customWidth="1"/>
    <col min="2" max="2" width="11.0898437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16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v>42006</v>
      </c>
      <c r="B2" s="2">
        <v>1.2548999999999999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1.2548999999999999</v>
      </c>
      <c r="C3" s="2">
        <f>B3-B2</f>
        <v>0</v>
      </c>
      <c r="D3" s="2">
        <f t="shared" ref="D3:D66" si="0">IF(C3&gt;0,C3,0)</f>
        <v>0</v>
      </c>
      <c r="E3" s="2">
        <f t="shared" ref="E3:E66" si="1">IF(C3&lt;0,-C3,0)</f>
        <v>0</v>
      </c>
      <c r="F3" s="2"/>
      <c r="G3" s="2"/>
      <c r="H3" s="2"/>
      <c r="I3" s="2"/>
    </row>
    <row r="4" spans="1:9" ht="13.5" x14ac:dyDescent="0.25">
      <c r="A4" s="3">
        <v>42010</v>
      </c>
      <c r="B4" s="2">
        <v>1.2689999999999999</v>
      </c>
      <c r="C4" s="2">
        <f t="shared" ref="C4:C67" si="2">B4-B3</f>
        <v>1.4100000000000001E-2</v>
      </c>
      <c r="D4" s="2">
        <f t="shared" si="0"/>
        <v>1.4100000000000001E-2</v>
      </c>
      <c r="E4" s="2">
        <f t="shared" si="1"/>
        <v>0</v>
      </c>
      <c r="F4" s="2"/>
      <c r="G4" s="2"/>
      <c r="H4" s="2"/>
      <c r="I4" s="2"/>
    </row>
    <row r="5" spans="1:9" ht="13.5" x14ac:dyDescent="0.25">
      <c r="A5" s="3">
        <v>42011</v>
      </c>
      <c r="B5" s="2">
        <v>1.2502</v>
      </c>
      <c r="C5" s="2">
        <f t="shared" si="2"/>
        <v>-1.8799999999999928E-2</v>
      </c>
      <c r="D5" s="2">
        <f t="shared" si="0"/>
        <v>0</v>
      </c>
      <c r="E5" s="2">
        <f t="shared" si="1"/>
        <v>1.8799999999999928E-2</v>
      </c>
      <c r="F5" s="2"/>
      <c r="G5" s="2"/>
      <c r="H5" s="2"/>
      <c r="I5" s="2"/>
    </row>
    <row r="6" spans="1:9" ht="13.5" x14ac:dyDescent="0.25">
      <c r="A6" s="3">
        <v>42012</v>
      </c>
      <c r="B6" s="2">
        <v>1.2455000000000001</v>
      </c>
      <c r="C6" s="2">
        <f t="shared" si="2"/>
        <v>-4.6999999999999265E-3</v>
      </c>
      <c r="D6" s="2">
        <f t="shared" si="0"/>
        <v>0</v>
      </c>
      <c r="E6" s="2">
        <f t="shared" si="1"/>
        <v>4.6999999999999265E-3</v>
      </c>
      <c r="F6" s="2"/>
      <c r="G6" s="2"/>
      <c r="H6" s="2"/>
      <c r="I6" s="2"/>
    </row>
    <row r="7" spans="1:9" ht="13.5" x14ac:dyDescent="0.25">
      <c r="A7" s="3">
        <v>42013</v>
      </c>
      <c r="B7" s="2">
        <v>1.2455000000000001</v>
      </c>
      <c r="C7" s="2">
        <f t="shared" si="2"/>
        <v>0</v>
      </c>
      <c r="D7" s="2">
        <f t="shared" si="0"/>
        <v>0</v>
      </c>
      <c r="E7" s="2">
        <f t="shared" si="1"/>
        <v>0</v>
      </c>
      <c r="F7" s="2"/>
      <c r="G7" s="2"/>
      <c r="H7" s="2"/>
      <c r="I7" s="2"/>
    </row>
    <row r="8" spans="1:9" ht="13.5" x14ac:dyDescent="0.25">
      <c r="A8" s="3">
        <v>42016</v>
      </c>
      <c r="B8" s="2">
        <v>1.2455000000000001</v>
      </c>
      <c r="C8" s="2">
        <f t="shared" si="2"/>
        <v>0</v>
      </c>
      <c r="D8" s="2">
        <f t="shared" si="0"/>
        <v>0</v>
      </c>
      <c r="E8" s="2">
        <f t="shared" si="1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1.2455000000000001</v>
      </c>
      <c r="C9" s="2">
        <f t="shared" si="2"/>
        <v>0</v>
      </c>
      <c r="D9" s="2">
        <f t="shared" si="0"/>
        <v>0</v>
      </c>
      <c r="E9" s="2">
        <f t="shared" si="1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1.2455000000000001</v>
      </c>
      <c r="C10" s="2">
        <f t="shared" si="2"/>
        <v>0</v>
      </c>
      <c r="D10" s="2">
        <f t="shared" si="0"/>
        <v>0</v>
      </c>
      <c r="E10" s="2">
        <f t="shared" si="1"/>
        <v>0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1.2548999999999999</v>
      </c>
      <c r="C11" s="2">
        <f t="shared" si="2"/>
        <v>9.3999999999998529E-3</v>
      </c>
      <c r="D11" s="2">
        <f t="shared" si="0"/>
        <v>9.3999999999998529E-3</v>
      </c>
      <c r="E11" s="2">
        <f t="shared" si="1"/>
        <v>0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1.2830999999999999</v>
      </c>
      <c r="C12" s="2">
        <f t="shared" si="2"/>
        <v>2.8200000000000003E-2</v>
      </c>
      <c r="D12" s="2">
        <f t="shared" si="0"/>
        <v>2.8200000000000003E-2</v>
      </c>
      <c r="E12" s="2">
        <f t="shared" si="1"/>
        <v>0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1.3207</v>
      </c>
      <c r="C13" s="2">
        <f t="shared" si="2"/>
        <v>3.7600000000000078E-2</v>
      </c>
      <c r="D13" s="2">
        <f t="shared" si="0"/>
        <v>3.7600000000000078E-2</v>
      </c>
      <c r="E13" s="2">
        <f t="shared" si="1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1.3489</v>
      </c>
      <c r="C14" s="2">
        <f t="shared" si="2"/>
        <v>2.8200000000000003E-2</v>
      </c>
      <c r="D14" s="2">
        <f t="shared" si="0"/>
        <v>2.8200000000000003E-2</v>
      </c>
      <c r="E14" s="2">
        <f t="shared" si="1"/>
        <v>0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1.3489</v>
      </c>
      <c r="C15" s="2">
        <f t="shared" si="2"/>
        <v>0</v>
      </c>
      <c r="D15" s="2">
        <f t="shared" si="0"/>
        <v>0</v>
      </c>
      <c r="E15" s="2">
        <f t="shared" si="1"/>
        <v>0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1.363</v>
      </c>
      <c r="C16" s="2">
        <f t="shared" si="2"/>
        <v>1.4100000000000001E-2</v>
      </c>
      <c r="D16" s="2">
        <f t="shared" si="0"/>
        <v>1.4100000000000001E-2</v>
      </c>
      <c r="E16" s="2">
        <f t="shared" si="1"/>
        <v>0</v>
      </c>
      <c r="F16" s="2">
        <f>(SUM(D3:D16)/14)</f>
        <v>9.3999999999999952E-3</v>
      </c>
      <c r="G16" s="2">
        <f>SUM(E3:E16)/14</f>
        <v>1.6785714285714182E-3</v>
      </c>
      <c r="H16" s="2">
        <f>F16/G16</f>
        <v>5.6000000000000316</v>
      </c>
      <c r="I16" s="2">
        <f>IF(G16=0,100,100-(100/(1+H16)))</f>
        <v>84.848484848484915</v>
      </c>
    </row>
    <row r="17" spans="1:9" ht="13.5" x14ac:dyDescent="0.25">
      <c r="A17" s="3">
        <v>42030</v>
      </c>
      <c r="B17" s="2">
        <v>1.363</v>
      </c>
      <c r="C17" s="2">
        <f t="shared" si="2"/>
        <v>0</v>
      </c>
      <c r="D17" s="2">
        <f t="shared" si="0"/>
        <v>0</v>
      </c>
      <c r="E17" s="2">
        <f t="shared" si="1"/>
        <v>0</v>
      </c>
      <c r="F17" s="2">
        <f>((F16*13)+D17)/14</f>
        <v>8.7285714285714241E-3</v>
      </c>
      <c r="G17" s="2">
        <f>((G16*13)+E17)/14</f>
        <v>1.5586734693877455E-3</v>
      </c>
      <c r="H17" s="2">
        <f t="shared" ref="H17:H80" si="3">F17/G17</f>
        <v>5.6000000000000316</v>
      </c>
      <c r="I17" s="2">
        <f t="shared" ref="I17:I80" si="4">IF(G17=0,100,100-(100/(1+H17)))</f>
        <v>84.848484848484915</v>
      </c>
    </row>
    <row r="18" spans="1:9" ht="13.5" x14ac:dyDescent="0.25">
      <c r="A18" s="3">
        <v>42031</v>
      </c>
      <c r="B18" s="2">
        <v>1.3583000000000001</v>
      </c>
      <c r="C18" s="2">
        <f t="shared" si="2"/>
        <v>-4.6999999999999265E-3</v>
      </c>
      <c r="D18" s="2">
        <f t="shared" si="0"/>
        <v>0</v>
      </c>
      <c r="E18" s="2">
        <f t="shared" si="1"/>
        <v>4.6999999999999265E-3</v>
      </c>
      <c r="F18" s="2">
        <f t="shared" ref="F18:G27" si="5">((F17*13)+D18)/14</f>
        <v>8.105102040816322E-3</v>
      </c>
      <c r="G18" s="2">
        <f t="shared" si="5"/>
        <v>1.7830539358600441E-3</v>
      </c>
      <c r="H18" s="2">
        <f t="shared" si="3"/>
        <v>4.5456292026897547</v>
      </c>
      <c r="I18" s="2">
        <f t="shared" si="4"/>
        <v>81.96778104971429</v>
      </c>
    </row>
    <row r="19" spans="1:9" ht="13.5" x14ac:dyDescent="0.25">
      <c r="A19" s="3">
        <v>42032</v>
      </c>
      <c r="B19" s="2">
        <v>1.3394999999999999</v>
      </c>
      <c r="C19" s="2">
        <f t="shared" si="2"/>
        <v>-1.880000000000015E-2</v>
      </c>
      <c r="D19" s="2">
        <f t="shared" si="0"/>
        <v>0</v>
      </c>
      <c r="E19" s="2">
        <f t="shared" si="1"/>
        <v>1.880000000000015E-2</v>
      </c>
      <c r="F19" s="2">
        <f t="shared" si="5"/>
        <v>7.5261661807580135E-3</v>
      </c>
      <c r="G19" s="2">
        <f t="shared" si="5"/>
        <v>2.9985500832986232E-3</v>
      </c>
      <c r="H19" s="2">
        <f t="shared" si="3"/>
        <v>2.5099351258721292</v>
      </c>
      <c r="I19" s="2">
        <f t="shared" si="4"/>
        <v>71.50944492879978</v>
      </c>
    </row>
    <row r="20" spans="1:9" ht="13.5" x14ac:dyDescent="0.25">
      <c r="A20" s="3">
        <v>42033</v>
      </c>
      <c r="B20" s="2">
        <v>1.3583000000000001</v>
      </c>
      <c r="C20" s="2">
        <f t="shared" si="2"/>
        <v>1.880000000000015E-2</v>
      </c>
      <c r="D20" s="2">
        <f t="shared" si="0"/>
        <v>1.880000000000015E-2</v>
      </c>
      <c r="E20" s="2">
        <f t="shared" si="1"/>
        <v>0</v>
      </c>
      <c r="F20" s="2">
        <f t="shared" si="5"/>
        <v>8.3314400249895944E-3</v>
      </c>
      <c r="G20" s="2">
        <f t="shared" si="5"/>
        <v>2.7843679344915786E-3</v>
      </c>
      <c r="H20" s="2">
        <f t="shared" si="3"/>
        <v>2.9922194986457145</v>
      </c>
      <c r="I20" s="2">
        <f t="shared" si="4"/>
        <v>74.951277094377417</v>
      </c>
    </row>
    <row r="21" spans="1:9" ht="13.5" x14ac:dyDescent="0.25">
      <c r="A21" s="3">
        <v>42034</v>
      </c>
      <c r="B21" s="2">
        <v>1.3394999999999999</v>
      </c>
      <c r="C21" s="2">
        <f t="shared" si="2"/>
        <v>-1.880000000000015E-2</v>
      </c>
      <c r="D21" s="2">
        <f t="shared" si="0"/>
        <v>0</v>
      </c>
      <c r="E21" s="2">
        <f t="shared" si="1"/>
        <v>1.880000000000015E-2</v>
      </c>
      <c r="F21" s="2">
        <f t="shared" si="5"/>
        <v>7.7363371660617661E-3</v>
      </c>
      <c r="G21" s="2">
        <f t="shared" si="5"/>
        <v>3.9283416534564766E-3</v>
      </c>
      <c r="H21" s="2">
        <f t="shared" si="3"/>
        <v>1.9693646450671376</v>
      </c>
      <c r="I21" s="2">
        <f t="shared" si="4"/>
        <v>66.322761953091486</v>
      </c>
    </row>
    <row r="22" spans="1:9" ht="13.5" x14ac:dyDescent="0.25">
      <c r="A22" s="3">
        <v>42037</v>
      </c>
      <c r="B22" s="2">
        <v>1.3535999999999999</v>
      </c>
      <c r="C22" s="2">
        <f t="shared" si="2"/>
        <v>1.4100000000000001E-2</v>
      </c>
      <c r="D22" s="2">
        <f t="shared" si="0"/>
        <v>1.4100000000000001E-2</v>
      </c>
      <c r="E22" s="2">
        <f t="shared" si="1"/>
        <v>0</v>
      </c>
      <c r="F22" s="2">
        <f t="shared" si="5"/>
        <v>8.1908845113430693E-3</v>
      </c>
      <c r="G22" s="2">
        <f t="shared" si="5"/>
        <v>3.6477458210667285E-3</v>
      </c>
      <c r="H22" s="2">
        <f t="shared" si="3"/>
        <v>2.2454647097499159</v>
      </c>
      <c r="I22" s="2">
        <f t="shared" si="4"/>
        <v>69.187771569481754</v>
      </c>
    </row>
    <row r="23" spans="1:9" ht="13.5" x14ac:dyDescent="0.25">
      <c r="A23" s="3">
        <v>42038</v>
      </c>
      <c r="B23" s="2">
        <v>1.3489</v>
      </c>
      <c r="C23" s="2">
        <f t="shared" si="2"/>
        <v>-4.6999999999999265E-3</v>
      </c>
      <c r="D23" s="2">
        <f t="shared" si="0"/>
        <v>0</v>
      </c>
      <c r="E23" s="2">
        <f t="shared" si="1"/>
        <v>4.6999999999999265E-3</v>
      </c>
      <c r="F23" s="2">
        <f t="shared" si="5"/>
        <v>7.6058213319614215E-3</v>
      </c>
      <c r="G23" s="2">
        <f t="shared" si="5"/>
        <v>3.7229068338476708E-3</v>
      </c>
      <c r="H23" s="2">
        <f t="shared" si="3"/>
        <v>2.0429792287068085</v>
      </c>
      <c r="I23" s="2">
        <f t="shared" si="4"/>
        <v>67.137468748842707</v>
      </c>
    </row>
    <row r="24" spans="1:9" ht="13.5" x14ac:dyDescent="0.25">
      <c r="A24" s="3">
        <v>42039</v>
      </c>
      <c r="B24" s="2">
        <v>1.3394999999999999</v>
      </c>
      <c r="C24" s="2">
        <f t="shared" si="2"/>
        <v>-9.400000000000075E-3</v>
      </c>
      <c r="D24" s="2">
        <f t="shared" si="0"/>
        <v>0</v>
      </c>
      <c r="E24" s="2">
        <f t="shared" si="1"/>
        <v>9.400000000000075E-3</v>
      </c>
      <c r="F24" s="2">
        <f t="shared" si="5"/>
        <v>7.0625483796784632E-3</v>
      </c>
      <c r="G24" s="2">
        <f t="shared" si="5"/>
        <v>4.128413488572842E-3</v>
      </c>
      <c r="H24" s="2">
        <f t="shared" si="3"/>
        <v>1.7107173007808205</v>
      </c>
      <c r="I24" s="2">
        <f t="shared" si="4"/>
        <v>63.109395446291998</v>
      </c>
    </row>
    <row r="25" spans="1:9" ht="13.5" x14ac:dyDescent="0.25">
      <c r="A25" s="3">
        <v>42040</v>
      </c>
      <c r="B25" s="2">
        <v>1.3160000000000001</v>
      </c>
      <c r="C25" s="2">
        <f t="shared" si="2"/>
        <v>-2.3499999999999854E-2</v>
      </c>
      <c r="D25" s="2">
        <f t="shared" si="0"/>
        <v>0</v>
      </c>
      <c r="E25" s="2">
        <f t="shared" si="1"/>
        <v>2.3499999999999854E-2</v>
      </c>
      <c r="F25" s="2">
        <f t="shared" si="5"/>
        <v>6.558080638272859E-3</v>
      </c>
      <c r="G25" s="2">
        <f t="shared" si="5"/>
        <v>5.5120982393890572E-3</v>
      </c>
      <c r="H25" s="2">
        <f t="shared" si="3"/>
        <v>1.1897612040745731</v>
      </c>
      <c r="I25" s="2">
        <f t="shared" si="4"/>
        <v>54.332920039899264</v>
      </c>
    </row>
    <row r="26" spans="1:9" ht="13.5" x14ac:dyDescent="0.25">
      <c r="A26" s="3">
        <v>42041</v>
      </c>
      <c r="B26" s="2">
        <v>1.3112999999999999</v>
      </c>
      <c r="C26" s="2">
        <f t="shared" si="2"/>
        <v>-4.7000000000001485E-3</v>
      </c>
      <c r="D26" s="2">
        <f t="shared" si="0"/>
        <v>0</v>
      </c>
      <c r="E26" s="2">
        <f t="shared" si="1"/>
        <v>4.7000000000001485E-3</v>
      </c>
      <c r="F26" s="2">
        <f t="shared" si="5"/>
        <v>6.0896463069676551E-3</v>
      </c>
      <c r="G26" s="2">
        <f t="shared" si="5"/>
        <v>5.4540912222898492E-3</v>
      </c>
      <c r="H26" s="2">
        <f t="shared" si="3"/>
        <v>1.1165281361779229</v>
      </c>
      <c r="I26" s="2">
        <f t="shared" si="4"/>
        <v>52.752813302740975</v>
      </c>
    </row>
    <row r="27" spans="1:9" ht="13.5" x14ac:dyDescent="0.25">
      <c r="A27" s="3">
        <v>42044</v>
      </c>
      <c r="B27" s="2">
        <v>1.3066</v>
      </c>
      <c r="C27" s="2">
        <f t="shared" si="2"/>
        <v>-4.6999999999999265E-3</v>
      </c>
      <c r="D27" s="2">
        <f t="shared" si="0"/>
        <v>0</v>
      </c>
      <c r="E27" s="2">
        <f t="shared" si="1"/>
        <v>4.6999999999999265E-3</v>
      </c>
      <c r="F27" s="2">
        <f t="shared" si="5"/>
        <v>5.6546715707556797E-3</v>
      </c>
      <c r="G27" s="2">
        <f t="shared" si="5"/>
        <v>5.4002275635548552E-3</v>
      </c>
      <c r="H27" s="2">
        <f t="shared" si="3"/>
        <v>1.0471172750048572</v>
      </c>
      <c r="I27" s="2">
        <f t="shared" si="4"/>
        <v>51.150820121058899</v>
      </c>
    </row>
    <row r="28" spans="1:9" ht="13.5" x14ac:dyDescent="0.25">
      <c r="A28" s="3">
        <v>42045</v>
      </c>
      <c r="B28" s="2">
        <v>1.2878000000000001</v>
      </c>
      <c r="C28" s="2">
        <f t="shared" si="2"/>
        <v>-1.8799999999999928E-2</v>
      </c>
      <c r="D28" s="2">
        <f t="shared" si="0"/>
        <v>0</v>
      </c>
      <c r="E28" s="2">
        <f t="shared" si="1"/>
        <v>1.8799999999999928E-2</v>
      </c>
      <c r="F28" s="2">
        <f>((F27*13)+D28)/14</f>
        <v>5.2507664585588459E-3</v>
      </c>
      <c r="G28" s="2">
        <f>((G27*13)+E28)/14</f>
        <v>6.3573541661580751E-3</v>
      </c>
      <c r="H28" s="2">
        <f t="shared" si="3"/>
        <v>0.82593580935133415</v>
      </c>
      <c r="I28" s="2">
        <f t="shared" si="4"/>
        <v>45.233562161462231</v>
      </c>
    </row>
    <row r="29" spans="1:9" ht="13.5" x14ac:dyDescent="0.25">
      <c r="A29" s="3">
        <v>42046</v>
      </c>
      <c r="B29" s="2">
        <v>1.3253999999999999</v>
      </c>
      <c r="C29" s="2">
        <f t="shared" si="2"/>
        <v>3.7599999999999856E-2</v>
      </c>
      <c r="D29" s="2">
        <f t="shared" si="0"/>
        <v>3.7599999999999856E-2</v>
      </c>
      <c r="E29" s="2">
        <f t="shared" si="1"/>
        <v>0</v>
      </c>
      <c r="F29" s="2">
        <f t="shared" ref="F29:G44" si="6">((F28*13)+D29)/14</f>
        <v>7.5614259972332032E-3</v>
      </c>
      <c r="G29" s="2">
        <f t="shared" si="6"/>
        <v>5.9032574400039268E-3</v>
      </c>
      <c r="H29" s="2">
        <f t="shared" si="3"/>
        <v>1.2808904361840221</v>
      </c>
      <c r="I29" s="2">
        <f t="shared" si="4"/>
        <v>56.157473233435049</v>
      </c>
    </row>
    <row r="30" spans="1:9" ht="13.5" x14ac:dyDescent="0.25">
      <c r="A30" s="3">
        <v>42047</v>
      </c>
      <c r="B30" s="2">
        <v>1.3160000000000001</v>
      </c>
      <c r="C30" s="2">
        <f t="shared" si="2"/>
        <v>-9.3999999999998529E-3</v>
      </c>
      <c r="D30" s="2">
        <f t="shared" si="0"/>
        <v>0</v>
      </c>
      <c r="E30" s="2">
        <f t="shared" si="1"/>
        <v>9.3999999999998529E-3</v>
      </c>
      <c r="F30" s="2">
        <f t="shared" si="6"/>
        <v>7.0213241402879737E-3</v>
      </c>
      <c r="G30" s="2">
        <f t="shared" si="6"/>
        <v>6.1530247657179214E-3</v>
      </c>
      <c r="H30" s="2">
        <f t="shared" si="3"/>
        <v>1.1411174841043796</v>
      </c>
      <c r="I30" s="2">
        <f t="shared" si="4"/>
        <v>53.295416649297238</v>
      </c>
    </row>
    <row r="31" spans="1:9" ht="13.5" x14ac:dyDescent="0.25">
      <c r="A31" s="3">
        <v>42048</v>
      </c>
      <c r="B31" s="2">
        <v>1.2925</v>
      </c>
      <c r="C31" s="2">
        <f t="shared" si="2"/>
        <v>-2.3500000000000076E-2</v>
      </c>
      <c r="D31" s="2">
        <f t="shared" si="0"/>
        <v>0</v>
      </c>
      <c r="E31" s="2">
        <f t="shared" si="1"/>
        <v>2.3500000000000076E-2</v>
      </c>
      <c r="F31" s="2">
        <f t="shared" si="6"/>
        <v>6.5198009874102613E-3</v>
      </c>
      <c r="G31" s="2">
        <f t="shared" si="6"/>
        <v>7.3920944253095039E-3</v>
      </c>
      <c r="H31" s="2">
        <f t="shared" si="3"/>
        <v>0.88199644272499667</v>
      </c>
      <c r="I31" s="2">
        <f t="shared" si="4"/>
        <v>46.864936760875523</v>
      </c>
    </row>
    <row r="32" spans="1:9" ht="13.5" x14ac:dyDescent="0.25">
      <c r="A32" s="3">
        <v>42051</v>
      </c>
      <c r="B32" s="2">
        <v>1.2925</v>
      </c>
      <c r="C32" s="2">
        <f t="shared" si="2"/>
        <v>0</v>
      </c>
      <c r="D32" s="2">
        <f t="shared" si="0"/>
        <v>0</v>
      </c>
      <c r="E32" s="2">
        <f t="shared" si="1"/>
        <v>0</v>
      </c>
      <c r="F32" s="2">
        <f t="shared" si="6"/>
        <v>6.0541009168809572E-3</v>
      </c>
      <c r="G32" s="2">
        <f t="shared" si="6"/>
        <v>6.8640876806445395E-3</v>
      </c>
      <c r="H32" s="2">
        <f t="shared" si="3"/>
        <v>0.88199644272499678</v>
      </c>
      <c r="I32" s="2">
        <f t="shared" si="4"/>
        <v>46.864936760875523</v>
      </c>
    </row>
    <row r="33" spans="1:9" ht="13.5" x14ac:dyDescent="0.25">
      <c r="A33" s="3">
        <v>42052</v>
      </c>
      <c r="B33" s="2">
        <v>1.2925</v>
      </c>
      <c r="C33" s="2">
        <f t="shared" si="2"/>
        <v>0</v>
      </c>
      <c r="D33" s="2">
        <f t="shared" si="0"/>
        <v>0</v>
      </c>
      <c r="E33" s="2">
        <f t="shared" si="1"/>
        <v>0</v>
      </c>
      <c r="F33" s="2">
        <f t="shared" si="6"/>
        <v>5.6216651371037455E-3</v>
      </c>
      <c r="G33" s="2">
        <f t="shared" si="6"/>
        <v>6.3737957034556434E-3</v>
      </c>
      <c r="H33" s="2">
        <f t="shared" si="3"/>
        <v>0.88199644272499667</v>
      </c>
      <c r="I33" s="2">
        <f t="shared" si="4"/>
        <v>46.864936760875523</v>
      </c>
    </row>
    <row r="34" spans="1:9" ht="13.5" x14ac:dyDescent="0.25">
      <c r="A34" s="3">
        <v>42053</v>
      </c>
      <c r="B34" s="2">
        <v>1.2737000000000001</v>
      </c>
      <c r="C34" s="2">
        <f t="shared" si="2"/>
        <v>-1.8799999999999928E-2</v>
      </c>
      <c r="D34" s="2">
        <f t="shared" si="0"/>
        <v>0</v>
      </c>
      <c r="E34" s="2">
        <f t="shared" si="1"/>
        <v>1.8799999999999928E-2</v>
      </c>
      <c r="F34" s="2">
        <f t="shared" si="6"/>
        <v>5.2201176273106208E-3</v>
      </c>
      <c r="G34" s="2">
        <f t="shared" si="6"/>
        <v>7.2613817246373778E-3</v>
      </c>
      <c r="H34" s="2">
        <f t="shared" si="3"/>
        <v>0.71888764773226477</v>
      </c>
      <c r="I34" s="2">
        <f t="shared" si="4"/>
        <v>41.822840991422332</v>
      </c>
    </row>
    <row r="35" spans="1:9" ht="13.5" x14ac:dyDescent="0.25">
      <c r="A35" s="3">
        <v>42054</v>
      </c>
      <c r="B35" s="2">
        <v>1.2878000000000001</v>
      </c>
      <c r="C35" s="2">
        <f t="shared" si="2"/>
        <v>1.4100000000000001E-2</v>
      </c>
      <c r="D35" s="2">
        <f t="shared" si="0"/>
        <v>1.4100000000000001E-2</v>
      </c>
      <c r="E35" s="2">
        <f t="shared" si="1"/>
        <v>0</v>
      </c>
      <c r="F35" s="2">
        <f t="shared" si="6"/>
        <v>5.8543949396455764E-3</v>
      </c>
      <c r="G35" s="2">
        <f t="shared" si="6"/>
        <v>6.7427116014489932E-3</v>
      </c>
      <c r="H35" s="2">
        <f t="shared" si="3"/>
        <v>0.868255278542164</v>
      </c>
      <c r="I35" s="2">
        <f t="shared" si="4"/>
        <v>46.474124201039622</v>
      </c>
    </row>
    <row r="36" spans="1:9" ht="13.5" x14ac:dyDescent="0.25">
      <c r="A36" s="3">
        <v>42055</v>
      </c>
      <c r="B36" s="2">
        <v>1.2878000000000001</v>
      </c>
      <c r="C36" s="2">
        <f t="shared" si="2"/>
        <v>0</v>
      </c>
      <c r="D36" s="2">
        <f t="shared" si="0"/>
        <v>0</v>
      </c>
      <c r="E36" s="2">
        <f t="shared" si="1"/>
        <v>0</v>
      </c>
      <c r="F36" s="2">
        <f t="shared" si="6"/>
        <v>5.4362238725280346E-3</v>
      </c>
      <c r="G36" s="2">
        <f t="shared" si="6"/>
        <v>6.2610893442026361E-3</v>
      </c>
      <c r="H36" s="2">
        <f t="shared" si="3"/>
        <v>0.868255278542164</v>
      </c>
      <c r="I36" s="2">
        <f t="shared" si="4"/>
        <v>46.474124201039622</v>
      </c>
    </row>
    <row r="37" spans="1:9" ht="13.5" x14ac:dyDescent="0.25">
      <c r="A37" s="3">
        <v>42058</v>
      </c>
      <c r="B37" s="2">
        <v>1.3066</v>
      </c>
      <c r="C37" s="2">
        <f t="shared" si="2"/>
        <v>1.8799999999999928E-2</v>
      </c>
      <c r="D37" s="2">
        <f t="shared" si="0"/>
        <v>1.8799999999999928E-2</v>
      </c>
      <c r="E37" s="2">
        <f t="shared" si="1"/>
        <v>0</v>
      </c>
      <c r="F37" s="2">
        <f t="shared" si="6"/>
        <v>6.3907793102045982E-3</v>
      </c>
      <c r="G37" s="2">
        <f t="shared" si="6"/>
        <v>5.8138686767595909E-3</v>
      </c>
      <c r="H37" s="2">
        <f t="shared" si="3"/>
        <v>1.099230076480942</v>
      </c>
      <c r="I37" s="2">
        <f t="shared" si="4"/>
        <v>52.36348739456151</v>
      </c>
    </row>
    <row r="38" spans="1:9" ht="13.5" x14ac:dyDescent="0.25">
      <c r="A38" s="3">
        <v>42059</v>
      </c>
      <c r="B38" s="2">
        <v>1.2689999999999999</v>
      </c>
      <c r="C38" s="2">
        <f t="shared" si="2"/>
        <v>-3.7600000000000078E-2</v>
      </c>
      <c r="D38" s="2">
        <f t="shared" si="0"/>
        <v>0</v>
      </c>
      <c r="E38" s="2">
        <f t="shared" si="1"/>
        <v>3.7600000000000078E-2</v>
      </c>
      <c r="F38" s="2">
        <f t="shared" si="6"/>
        <v>5.9342950737614128E-3</v>
      </c>
      <c r="G38" s="2">
        <f t="shared" si="6"/>
        <v>8.0843066284196248E-3</v>
      </c>
      <c r="H38" s="2">
        <f t="shared" si="3"/>
        <v>0.73405121138032459</v>
      </c>
      <c r="I38" s="2">
        <f t="shared" si="4"/>
        <v>42.331576285801354</v>
      </c>
    </row>
    <row r="39" spans="1:9" ht="13.5" x14ac:dyDescent="0.25">
      <c r="A39" s="3">
        <v>42060</v>
      </c>
      <c r="B39" s="2">
        <v>1.2830999999999999</v>
      </c>
      <c r="C39" s="2">
        <f t="shared" si="2"/>
        <v>1.4100000000000001E-2</v>
      </c>
      <c r="D39" s="2">
        <f t="shared" si="0"/>
        <v>1.4100000000000001E-2</v>
      </c>
      <c r="E39" s="2">
        <f t="shared" si="1"/>
        <v>0</v>
      </c>
      <c r="F39" s="2">
        <f t="shared" si="6"/>
        <v>6.5175597113498835E-3</v>
      </c>
      <c r="G39" s="2">
        <f t="shared" si="6"/>
        <v>7.5068561549610797E-3</v>
      </c>
      <c r="H39" s="2">
        <f t="shared" si="3"/>
        <v>0.86821427996093992</v>
      </c>
      <c r="I39" s="2">
        <f t="shared" si="4"/>
        <v>46.47294955796464</v>
      </c>
    </row>
    <row r="40" spans="1:9" ht="13.5" x14ac:dyDescent="0.25">
      <c r="A40" s="3">
        <v>42061</v>
      </c>
      <c r="B40" s="2">
        <v>1.3066</v>
      </c>
      <c r="C40" s="2">
        <f t="shared" si="2"/>
        <v>2.3500000000000076E-2</v>
      </c>
      <c r="D40" s="2">
        <f t="shared" si="0"/>
        <v>2.3500000000000076E-2</v>
      </c>
      <c r="E40" s="2">
        <f t="shared" si="1"/>
        <v>0</v>
      </c>
      <c r="F40" s="2">
        <f t="shared" si="6"/>
        <v>7.7305911605391828E-3</v>
      </c>
      <c r="G40" s="2">
        <f t="shared" si="6"/>
        <v>6.9706521438924317E-3</v>
      </c>
      <c r="H40" s="2">
        <f t="shared" si="3"/>
        <v>1.1090197876697372</v>
      </c>
      <c r="I40" s="2">
        <f t="shared" si="4"/>
        <v>52.584607984882723</v>
      </c>
    </row>
    <row r="41" spans="1:9" ht="13.5" x14ac:dyDescent="0.25">
      <c r="A41" s="3">
        <v>42062</v>
      </c>
      <c r="B41" s="2">
        <v>1.3112999999999999</v>
      </c>
      <c r="C41" s="2">
        <f t="shared" si="2"/>
        <v>4.6999999999999265E-3</v>
      </c>
      <c r="D41" s="2">
        <f t="shared" si="0"/>
        <v>4.6999999999999265E-3</v>
      </c>
      <c r="E41" s="2">
        <f t="shared" si="1"/>
        <v>0</v>
      </c>
      <c r="F41" s="2">
        <f t="shared" si="6"/>
        <v>7.5141203633578074E-3</v>
      </c>
      <c r="G41" s="2">
        <f t="shared" si="6"/>
        <v>6.4727484193286859E-3</v>
      </c>
      <c r="H41" s="2">
        <f t="shared" si="3"/>
        <v>1.1608855893300927</v>
      </c>
      <c r="I41" s="2">
        <f t="shared" si="4"/>
        <v>53.722677177461527</v>
      </c>
    </row>
    <row r="42" spans="1:9" ht="13.5" x14ac:dyDescent="0.25">
      <c r="A42" s="3">
        <v>42065</v>
      </c>
      <c r="B42" s="2">
        <v>1.3394999999999999</v>
      </c>
      <c r="C42" s="2">
        <f t="shared" si="2"/>
        <v>2.8200000000000003E-2</v>
      </c>
      <c r="D42" s="2">
        <f t="shared" si="0"/>
        <v>2.8200000000000003E-2</v>
      </c>
      <c r="E42" s="2">
        <f t="shared" si="1"/>
        <v>0</v>
      </c>
      <c r="F42" s="2">
        <f t="shared" si="6"/>
        <v>8.9916831945465354E-3</v>
      </c>
      <c r="G42" s="2">
        <f t="shared" si="6"/>
        <v>6.0104092465194936E-3</v>
      </c>
      <c r="H42" s="2">
        <f t="shared" si="3"/>
        <v>1.4960184615970098</v>
      </c>
      <c r="I42" s="2">
        <f t="shared" si="4"/>
        <v>59.936193766764966</v>
      </c>
    </row>
    <row r="43" spans="1:9" ht="13.5" x14ac:dyDescent="0.25">
      <c r="A43" s="3">
        <v>42066</v>
      </c>
      <c r="B43" s="2">
        <v>1.3348</v>
      </c>
      <c r="C43" s="2">
        <f t="shared" si="2"/>
        <v>-4.6999999999999265E-3</v>
      </c>
      <c r="D43" s="2">
        <f t="shared" si="0"/>
        <v>0</v>
      </c>
      <c r="E43" s="2">
        <f t="shared" si="1"/>
        <v>4.6999999999999265E-3</v>
      </c>
      <c r="F43" s="2">
        <f t="shared" si="6"/>
        <v>8.3494201092217824E-3</v>
      </c>
      <c r="G43" s="2">
        <f t="shared" si="6"/>
        <v>5.9168085860538105E-3</v>
      </c>
      <c r="H43" s="2">
        <f t="shared" si="3"/>
        <v>1.4111357478931714</v>
      </c>
      <c r="I43" s="2">
        <f t="shared" si="4"/>
        <v>58.525769406646184</v>
      </c>
    </row>
    <row r="44" spans="1:9" ht="13.5" x14ac:dyDescent="0.25">
      <c r="A44" s="3">
        <v>42067</v>
      </c>
      <c r="B44" s="2">
        <v>1.3112999999999999</v>
      </c>
      <c r="C44" s="2">
        <f t="shared" si="2"/>
        <v>-2.3500000000000076E-2</v>
      </c>
      <c r="D44" s="2">
        <f t="shared" si="0"/>
        <v>0</v>
      </c>
      <c r="E44" s="2">
        <f t="shared" si="1"/>
        <v>2.3500000000000076E-2</v>
      </c>
      <c r="F44" s="2">
        <f t="shared" si="6"/>
        <v>7.7530329585630839E-3</v>
      </c>
      <c r="G44" s="2">
        <f t="shared" si="6"/>
        <v>7.1727508299071147E-3</v>
      </c>
      <c r="H44" s="2">
        <f t="shared" si="3"/>
        <v>1.0809009182692442</v>
      </c>
      <c r="I44" s="2">
        <f t="shared" si="4"/>
        <v>51.943891647098035</v>
      </c>
    </row>
    <row r="45" spans="1:9" ht="13.5" x14ac:dyDescent="0.25">
      <c r="A45" s="3">
        <v>42068</v>
      </c>
      <c r="B45" s="2">
        <v>1.3112999999999999</v>
      </c>
      <c r="C45" s="2">
        <f t="shared" si="2"/>
        <v>0</v>
      </c>
      <c r="D45" s="2">
        <f t="shared" si="0"/>
        <v>0</v>
      </c>
      <c r="E45" s="2">
        <f t="shared" si="1"/>
        <v>0</v>
      </c>
      <c r="F45" s="2">
        <f t="shared" ref="F45:G60" si="7">((F44*13)+D45)/14</f>
        <v>7.1992448900942922E-3</v>
      </c>
      <c r="G45" s="2">
        <f t="shared" si="7"/>
        <v>6.6604114849137487E-3</v>
      </c>
      <c r="H45" s="2">
        <f t="shared" si="3"/>
        <v>1.0809009182692444</v>
      </c>
      <c r="I45" s="2">
        <f t="shared" si="4"/>
        <v>51.943891647098035</v>
      </c>
    </row>
    <row r="46" spans="1:9" ht="13.5" x14ac:dyDescent="0.25">
      <c r="A46" s="3">
        <v>42069</v>
      </c>
      <c r="B46" s="2">
        <v>1.3160000000000001</v>
      </c>
      <c r="C46" s="2">
        <f t="shared" si="2"/>
        <v>4.7000000000001485E-3</v>
      </c>
      <c r="D46" s="2">
        <f t="shared" si="0"/>
        <v>4.7000000000001485E-3</v>
      </c>
      <c r="E46" s="2">
        <f t="shared" si="1"/>
        <v>0</v>
      </c>
      <c r="F46" s="2">
        <f t="shared" si="7"/>
        <v>7.0207273979447102E-3</v>
      </c>
      <c r="G46" s="2">
        <f t="shared" si="7"/>
        <v>6.1846678074199092E-3</v>
      </c>
      <c r="H46" s="2">
        <f t="shared" si="3"/>
        <v>1.1351826187854033</v>
      </c>
      <c r="I46" s="2">
        <f t="shared" si="4"/>
        <v>53.165598520615106</v>
      </c>
    </row>
    <row r="47" spans="1:9" ht="13.5" x14ac:dyDescent="0.25">
      <c r="A47" s="3">
        <v>42072</v>
      </c>
      <c r="B47" s="2">
        <v>1.3442000000000001</v>
      </c>
      <c r="C47" s="2">
        <f t="shared" si="2"/>
        <v>2.8200000000000003E-2</v>
      </c>
      <c r="D47" s="2">
        <f t="shared" si="0"/>
        <v>2.8200000000000003E-2</v>
      </c>
      <c r="E47" s="2">
        <f t="shared" si="1"/>
        <v>0</v>
      </c>
      <c r="F47" s="2">
        <f t="shared" si="7"/>
        <v>8.5335325838058022E-3</v>
      </c>
      <c r="G47" s="2">
        <f t="shared" si="7"/>
        <v>5.7429058211756296E-3</v>
      </c>
      <c r="H47" s="2">
        <f t="shared" si="3"/>
        <v>1.4859259144282648</v>
      </c>
      <c r="I47" s="2">
        <f t="shared" si="4"/>
        <v>59.773539742434806</v>
      </c>
    </row>
    <row r="48" spans="1:9" ht="13.5" x14ac:dyDescent="0.25">
      <c r="A48" s="3">
        <v>42073</v>
      </c>
      <c r="B48" s="2">
        <v>1.3535999999999999</v>
      </c>
      <c r="C48" s="2">
        <f t="shared" si="2"/>
        <v>9.3999999999998529E-3</v>
      </c>
      <c r="D48" s="2">
        <f t="shared" si="0"/>
        <v>9.3999999999998529E-3</v>
      </c>
      <c r="E48" s="2">
        <f t="shared" si="1"/>
        <v>0</v>
      </c>
      <c r="F48" s="2">
        <f t="shared" si="7"/>
        <v>8.5954231135339492E-3</v>
      </c>
      <c r="G48" s="2">
        <f t="shared" si="7"/>
        <v>5.3326982625202272E-3</v>
      </c>
      <c r="H48" s="2">
        <f t="shared" si="3"/>
        <v>1.6118337641462133</v>
      </c>
      <c r="I48" s="2">
        <f t="shared" si="4"/>
        <v>61.712724074271563</v>
      </c>
    </row>
    <row r="49" spans="1:9" ht="13.5" x14ac:dyDescent="0.25">
      <c r="A49" s="3">
        <v>42074</v>
      </c>
      <c r="B49" s="2">
        <v>1.3535999999999999</v>
      </c>
      <c r="C49" s="2">
        <f t="shared" si="2"/>
        <v>0</v>
      </c>
      <c r="D49" s="2">
        <f t="shared" si="0"/>
        <v>0</v>
      </c>
      <c r="E49" s="2">
        <f t="shared" si="1"/>
        <v>0</v>
      </c>
      <c r="F49" s="2">
        <f t="shared" si="7"/>
        <v>7.9814643197100958E-3</v>
      </c>
      <c r="G49" s="2">
        <f t="shared" si="7"/>
        <v>4.9517912437687817E-3</v>
      </c>
      <c r="H49" s="2">
        <f t="shared" si="3"/>
        <v>1.6118337641462135</v>
      </c>
      <c r="I49" s="2">
        <f t="shared" si="4"/>
        <v>61.71272407427157</v>
      </c>
    </row>
    <row r="50" spans="1:9" ht="13.5" x14ac:dyDescent="0.25">
      <c r="A50" s="3">
        <v>42075</v>
      </c>
      <c r="B50" s="2">
        <v>1.3535999999999999</v>
      </c>
      <c r="C50" s="2">
        <f t="shared" si="2"/>
        <v>0</v>
      </c>
      <c r="D50" s="2">
        <f t="shared" si="0"/>
        <v>0</v>
      </c>
      <c r="E50" s="2">
        <f t="shared" si="1"/>
        <v>0</v>
      </c>
      <c r="F50" s="2">
        <f t="shared" si="7"/>
        <v>7.4113597254450896E-3</v>
      </c>
      <c r="G50" s="2">
        <f t="shared" si="7"/>
        <v>4.5980918692138687E-3</v>
      </c>
      <c r="H50" s="2">
        <f t="shared" si="3"/>
        <v>1.6118337641462137</v>
      </c>
      <c r="I50" s="2">
        <f t="shared" si="4"/>
        <v>61.71272407427157</v>
      </c>
    </row>
    <row r="51" spans="1:9" ht="13.5" x14ac:dyDescent="0.25">
      <c r="A51" s="3">
        <v>42076</v>
      </c>
      <c r="B51" s="2">
        <v>1.3394999999999999</v>
      </c>
      <c r="C51" s="2">
        <f t="shared" si="2"/>
        <v>-1.4100000000000001E-2</v>
      </c>
      <c r="D51" s="2">
        <f t="shared" si="0"/>
        <v>0</v>
      </c>
      <c r="E51" s="2">
        <f t="shared" si="1"/>
        <v>1.4100000000000001E-2</v>
      </c>
      <c r="F51" s="2">
        <f t="shared" si="7"/>
        <v>6.8819768879132973E-3</v>
      </c>
      <c r="G51" s="2">
        <f t="shared" si="7"/>
        <v>5.2767995928414491E-3</v>
      </c>
      <c r="H51" s="2">
        <f t="shared" si="3"/>
        <v>1.3041952355456981</v>
      </c>
      <c r="I51" s="2">
        <f t="shared" si="4"/>
        <v>56.600899759990519</v>
      </c>
    </row>
    <row r="52" spans="1:9" ht="13.5" x14ac:dyDescent="0.25">
      <c r="A52" s="3">
        <v>42079</v>
      </c>
      <c r="B52" s="2">
        <v>1.3301000000000001</v>
      </c>
      <c r="C52" s="2">
        <f t="shared" si="2"/>
        <v>-9.3999999999998529E-3</v>
      </c>
      <c r="D52" s="2">
        <f t="shared" si="0"/>
        <v>0</v>
      </c>
      <c r="E52" s="2">
        <f t="shared" si="1"/>
        <v>9.3999999999998529E-3</v>
      </c>
      <c r="F52" s="2">
        <f t="shared" si="7"/>
        <v>6.3904071102052051E-3</v>
      </c>
      <c r="G52" s="2">
        <f t="shared" si="7"/>
        <v>5.5713139076384779E-3</v>
      </c>
      <c r="H52" s="2">
        <f t="shared" si="3"/>
        <v>1.1470197544323826</v>
      </c>
      <c r="I52" s="2">
        <f t="shared" si="4"/>
        <v>53.423810007543473</v>
      </c>
    </row>
    <row r="53" spans="1:9" ht="13.5" x14ac:dyDescent="0.25">
      <c r="A53" s="3">
        <v>42080</v>
      </c>
      <c r="B53" s="2">
        <v>1.3253999999999999</v>
      </c>
      <c r="C53" s="2">
        <f t="shared" si="2"/>
        <v>-4.7000000000001485E-3</v>
      </c>
      <c r="D53" s="2">
        <f t="shared" si="0"/>
        <v>0</v>
      </c>
      <c r="E53" s="2">
        <f t="shared" si="1"/>
        <v>4.7000000000001485E-3</v>
      </c>
      <c r="F53" s="2">
        <f t="shared" si="7"/>
        <v>5.9339494594762617E-3</v>
      </c>
      <c r="G53" s="2">
        <f t="shared" si="7"/>
        <v>5.5090771999500255E-3</v>
      </c>
      <c r="H53" s="2">
        <f t="shared" si="3"/>
        <v>1.0771222192221395</v>
      </c>
      <c r="I53" s="2">
        <f t="shared" si="4"/>
        <v>51.856468013977064</v>
      </c>
    </row>
    <row r="54" spans="1:9" ht="13.5" x14ac:dyDescent="0.25">
      <c r="A54" s="3">
        <v>42081</v>
      </c>
      <c r="B54" s="2">
        <v>1.2878000000000001</v>
      </c>
      <c r="C54" s="2">
        <f t="shared" si="2"/>
        <v>-3.7599999999999856E-2</v>
      </c>
      <c r="D54" s="2">
        <f t="shared" si="0"/>
        <v>0</v>
      </c>
      <c r="E54" s="2">
        <f t="shared" si="1"/>
        <v>3.7599999999999856E-2</v>
      </c>
      <c r="F54" s="2">
        <f t="shared" si="7"/>
        <v>5.5100959266565289E-3</v>
      </c>
      <c r="G54" s="2">
        <f t="shared" si="7"/>
        <v>7.801285971382156E-3</v>
      </c>
      <c r="H54" s="2">
        <f t="shared" si="3"/>
        <v>0.70630610733531463</v>
      </c>
      <c r="I54" s="2">
        <f t="shared" si="4"/>
        <v>41.393868561973967</v>
      </c>
    </row>
    <row r="55" spans="1:9" ht="13.5" x14ac:dyDescent="0.25">
      <c r="A55" s="3">
        <v>42082</v>
      </c>
      <c r="B55" s="2">
        <v>1.2925</v>
      </c>
      <c r="C55" s="2">
        <f t="shared" si="2"/>
        <v>4.6999999999999265E-3</v>
      </c>
      <c r="D55" s="2">
        <f t="shared" si="0"/>
        <v>4.6999999999999265E-3</v>
      </c>
      <c r="E55" s="2">
        <f t="shared" si="1"/>
        <v>0</v>
      </c>
      <c r="F55" s="2">
        <f t="shared" si="7"/>
        <v>5.4522319318953422E-3</v>
      </c>
      <c r="G55" s="2">
        <f t="shared" si="7"/>
        <v>7.2440512591405732E-3</v>
      </c>
      <c r="H55" s="2">
        <f t="shared" si="3"/>
        <v>0.752649551591134</v>
      </c>
      <c r="I55" s="2">
        <f t="shared" si="4"/>
        <v>42.943528037755463</v>
      </c>
    </row>
    <row r="56" spans="1:9" ht="13.5" x14ac:dyDescent="0.25">
      <c r="A56" s="3">
        <v>42086</v>
      </c>
      <c r="B56" s="2">
        <v>1.2784</v>
      </c>
      <c r="C56" s="2">
        <f t="shared" si="2"/>
        <v>-1.4100000000000001E-2</v>
      </c>
      <c r="D56" s="2">
        <f t="shared" si="0"/>
        <v>0</v>
      </c>
      <c r="E56" s="2">
        <f t="shared" si="1"/>
        <v>1.4100000000000001E-2</v>
      </c>
      <c r="F56" s="2">
        <f t="shared" si="7"/>
        <v>5.0627867939028182E-3</v>
      </c>
      <c r="G56" s="2">
        <f t="shared" si="7"/>
        <v>7.7337618834876758E-3</v>
      </c>
      <c r="H56" s="2">
        <f t="shared" si="3"/>
        <v>0.65463442890740586</v>
      </c>
      <c r="I56" s="2">
        <f t="shared" si="4"/>
        <v>39.563689566140383</v>
      </c>
    </row>
    <row r="57" spans="1:9" ht="13.5" x14ac:dyDescent="0.25">
      <c r="A57" s="3">
        <v>42087</v>
      </c>
      <c r="B57" s="2">
        <v>1.2784</v>
      </c>
      <c r="C57" s="2">
        <f t="shared" si="2"/>
        <v>0</v>
      </c>
      <c r="D57" s="2">
        <f t="shared" si="0"/>
        <v>0</v>
      </c>
      <c r="E57" s="2">
        <f t="shared" si="1"/>
        <v>0</v>
      </c>
      <c r="F57" s="2">
        <f t="shared" si="7"/>
        <v>4.7011591657669027E-3</v>
      </c>
      <c r="G57" s="2">
        <f t="shared" si="7"/>
        <v>7.1813503203814128E-3</v>
      </c>
      <c r="H57" s="2">
        <f t="shared" si="3"/>
        <v>0.65463442890740597</v>
      </c>
      <c r="I57" s="2">
        <f t="shared" si="4"/>
        <v>39.56368956614039</v>
      </c>
    </row>
    <row r="58" spans="1:9" ht="13.5" x14ac:dyDescent="0.25">
      <c r="A58" s="3">
        <v>42088</v>
      </c>
      <c r="B58" s="2">
        <v>1.3160000000000001</v>
      </c>
      <c r="C58" s="2">
        <f t="shared" si="2"/>
        <v>3.7600000000000078E-2</v>
      </c>
      <c r="D58" s="2">
        <f t="shared" si="0"/>
        <v>3.7600000000000078E-2</v>
      </c>
      <c r="E58" s="2">
        <f t="shared" si="1"/>
        <v>0</v>
      </c>
      <c r="F58" s="2">
        <f t="shared" si="7"/>
        <v>7.0510763682121291E-3</v>
      </c>
      <c r="G58" s="2">
        <f t="shared" si="7"/>
        <v>6.6683967260684545E-3</v>
      </c>
      <c r="H58" s="2">
        <f t="shared" si="3"/>
        <v>1.0573870538697379</v>
      </c>
      <c r="I58" s="2">
        <f t="shared" si="4"/>
        <v>51.394658670613254</v>
      </c>
    </row>
    <row r="59" spans="1:9" ht="13.5" x14ac:dyDescent="0.25">
      <c r="A59" s="3">
        <v>42089</v>
      </c>
      <c r="B59" s="2">
        <v>1.3160000000000001</v>
      </c>
      <c r="C59" s="2">
        <f t="shared" si="2"/>
        <v>0</v>
      </c>
      <c r="D59" s="2">
        <f t="shared" si="0"/>
        <v>0</v>
      </c>
      <c r="E59" s="2">
        <f t="shared" si="1"/>
        <v>0</v>
      </c>
      <c r="F59" s="2">
        <f t="shared" si="7"/>
        <v>6.5474280561969769E-3</v>
      </c>
      <c r="G59" s="2">
        <f t="shared" si="7"/>
        <v>6.1920826742064223E-3</v>
      </c>
      <c r="H59" s="2">
        <f t="shared" si="3"/>
        <v>1.0573870538697379</v>
      </c>
      <c r="I59" s="2">
        <f t="shared" si="4"/>
        <v>51.394658670613254</v>
      </c>
    </row>
    <row r="60" spans="1:9" ht="13.5" x14ac:dyDescent="0.25">
      <c r="A60" s="3">
        <v>42090</v>
      </c>
      <c r="B60" s="2">
        <v>1.3207</v>
      </c>
      <c r="C60" s="2">
        <f t="shared" si="2"/>
        <v>4.6999999999999265E-3</v>
      </c>
      <c r="D60" s="2">
        <f t="shared" si="0"/>
        <v>4.6999999999999265E-3</v>
      </c>
      <c r="E60" s="2">
        <f t="shared" si="1"/>
        <v>0</v>
      </c>
      <c r="F60" s="2">
        <f t="shared" si="7"/>
        <v>6.4154689093257593E-3</v>
      </c>
      <c r="G60" s="2">
        <f t="shared" si="7"/>
        <v>5.7497910546202491E-3</v>
      </c>
      <c r="H60" s="2">
        <f t="shared" si="3"/>
        <v>1.1157742687311401</v>
      </c>
      <c r="I60" s="2">
        <f t="shared" si="4"/>
        <v>52.735978748823982</v>
      </c>
    </row>
    <row r="61" spans="1:9" ht="13.5" x14ac:dyDescent="0.25">
      <c r="A61" s="3">
        <v>42093</v>
      </c>
      <c r="B61" s="2">
        <v>1.3348</v>
      </c>
      <c r="C61" s="2">
        <f t="shared" si="2"/>
        <v>1.4100000000000001E-2</v>
      </c>
      <c r="D61" s="2">
        <f t="shared" si="0"/>
        <v>1.4100000000000001E-2</v>
      </c>
      <c r="E61" s="2">
        <f t="shared" si="1"/>
        <v>0</v>
      </c>
      <c r="F61" s="2">
        <f t="shared" ref="F61:G76" si="8">((F60*13)+D61)/14</f>
        <v>6.964363987231062E-3</v>
      </c>
      <c r="G61" s="2">
        <f t="shared" si="8"/>
        <v>5.3390916935759456E-3</v>
      </c>
      <c r="H61" s="2">
        <f t="shared" si="3"/>
        <v>1.304409885975673</v>
      </c>
      <c r="I61" s="2">
        <f t="shared" si="4"/>
        <v>56.604942285403965</v>
      </c>
    </row>
    <row r="62" spans="1:9" ht="13.5" x14ac:dyDescent="0.25">
      <c r="A62" s="3">
        <v>42094</v>
      </c>
      <c r="B62" s="2">
        <v>1.3160000000000001</v>
      </c>
      <c r="C62" s="2">
        <f t="shared" si="2"/>
        <v>-1.8799999999999928E-2</v>
      </c>
      <c r="D62" s="2">
        <f t="shared" si="0"/>
        <v>0</v>
      </c>
      <c r="E62" s="2">
        <f t="shared" si="1"/>
        <v>1.8799999999999928E-2</v>
      </c>
      <c r="F62" s="2">
        <f t="shared" si="8"/>
        <v>6.4669094167145577E-3</v>
      </c>
      <c r="G62" s="2">
        <f t="shared" si="8"/>
        <v>6.3005851440348015E-3</v>
      </c>
      <c r="H62" s="2">
        <f t="shared" si="3"/>
        <v>1.0263982263357281</v>
      </c>
      <c r="I62" s="2">
        <f t="shared" si="4"/>
        <v>50.651358306394279</v>
      </c>
    </row>
    <row r="63" spans="1:9" ht="13.5" x14ac:dyDescent="0.25">
      <c r="A63" s="3">
        <v>42095</v>
      </c>
      <c r="B63" s="2">
        <v>1.3066</v>
      </c>
      <c r="C63" s="2">
        <f t="shared" si="2"/>
        <v>-9.400000000000075E-3</v>
      </c>
      <c r="D63" s="2">
        <f t="shared" si="0"/>
        <v>0</v>
      </c>
      <c r="E63" s="2">
        <f t="shared" si="1"/>
        <v>9.400000000000075E-3</v>
      </c>
      <c r="F63" s="2">
        <f t="shared" si="8"/>
        <v>6.0049873155206606E-3</v>
      </c>
      <c r="G63" s="2">
        <f t="shared" si="8"/>
        <v>6.5219719194608925E-3</v>
      </c>
      <c r="H63" s="2">
        <f t="shared" si="3"/>
        <v>0.92073185681808856</v>
      </c>
      <c r="I63" s="2">
        <f t="shared" si="4"/>
        <v>47.936511988892917</v>
      </c>
    </row>
    <row r="64" spans="1:9" ht="13.5" x14ac:dyDescent="0.25">
      <c r="A64" s="3">
        <v>42096</v>
      </c>
      <c r="B64" s="2">
        <v>1.3394999999999999</v>
      </c>
      <c r="C64" s="2">
        <f t="shared" si="2"/>
        <v>3.2899999999999929E-2</v>
      </c>
      <c r="D64" s="2">
        <f t="shared" si="0"/>
        <v>3.2899999999999929E-2</v>
      </c>
      <c r="E64" s="2">
        <f t="shared" si="1"/>
        <v>0</v>
      </c>
      <c r="F64" s="2">
        <f t="shared" si="8"/>
        <v>7.9260596501263235E-3</v>
      </c>
      <c r="G64" s="2">
        <f t="shared" si="8"/>
        <v>6.0561167823565427E-3</v>
      </c>
      <c r="H64" s="2">
        <f t="shared" si="3"/>
        <v>1.3087692881381578</v>
      </c>
      <c r="I64" s="2">
        <f t="shared" si="4"/>
        <v>56.686880532509939</v>
      </c>
    </row>
    <row r="65" spans="1:9" ht="13.5" x14ac:dyDescent="0.25">
      <c r="A65" s="3">
        <v>42097</v>
      </c>
      <c r="B65" s="2">
        <v>1.3207</v>
      </c>
      <c r="C65" s="2">
        <f t="shared" si="2"/>
        <v>-1.8799999999999928E-2</v>
      </c>
      <c r="D65" s="2">
        <f t="shared" si="0"/>
        <v>0</v>
      </c>
      <c r="E65" s="2">
        <f t="shared" si="1"/>
        <v>1.8799999999999928E-2</v>
      </c>
      <c r="F65" s="2">
        <f t="shared" si="8"/>
        <v>7.3599125322601575E-3</v>
      </c>
      <c r="G65" s="2">
        <f t="shared" si="8"/>
        <v>6.9663941550453566E-3</v>
      </c>
      <c r="H65" s="2">
        <f t="shared" si="3"/>
        <v>1.0564881010830831</v>
      </c>
      <c r="I65" s="2">
        <f t="shared" si="4"/>
        <v>51.373411814377448</v>
      </c>
    </row>
    <row r="66" spans="1:9" ht="13.5" x14ac:dyDescent="0.25">
      <c r="A66" s="3">
        <v>42100</v>
      </c>
      <c r="B66" s="2">
        <v>1.3066</v>
      </c>
      <c r="C66" s="2">
        <f t="shared" si="2"/>
        <v>-1.4100000000000001E-2</v>
      </c>
      <c r="D66" s="2">
        <f t="shared" si="0"/>
        <v>0</v>
      </c>
      <c r="E66" s="2">
        <f t="shared" si="1"/>
        <v>1.4100000000000001E-2</v>
      </c>
      <c r="F66" s="2">
        <f t="shared" si="8"/>
        <v>6.8342044942415747E-3</v>
      </c>
      <c r="G66" s="2">
        <f t="shared" si="8"/>
        <v>7.4759374296849744E-3</v>
      </c>
      <c r="H66" s="2">
        <f t="shared" si="3"/>
        <v>0.91416020512755392</v>
      </c>
      <c r="I66" s="2">
        <f t="shared" si="4"/>
        <v>47.75776879483486</v>
      </c>
    </row>
    <row r="67" spans="1:9" ht="13.5" x14ac:dyDescent="0.25">
      <c r="A67" s="3">
        <v>42101</v>
      </c>
      <c r="B67" s="2">
        <v>1.3160000000000001</v>
      </c>
      <c r="C67" s="2">
        <f t="shared" si="2"/>
        <v>9.400000000000075E-3</v>
      </c>
      <c r="D67" s="2">
        <f t="shared" ref="D67:D130" si="9">IF(C67&gt;0,C67,0)</f>
        <v>9.400000000000075E-3</v>
      </c>
      <c r="E67" s="2">
        <f t="shared" ref="E67:E130" si="10">IF(C67&lt;0,-C67,0)</f>
        <v>0</v>
      </c>
      <c r="F67" s="2">
        <f t="shared" si="8"/>
        <v>7.0174756017957534E-3</v>
      </c>
      <c r="G67" s="2">
        <f t="shared" si="8"/>
        <v>6.9419418989931907E-3</v>
      </c>
      <c r="H67" s="2">
        <f t="shared" si="3"/>
        <v>1.0108807742705996</v>
      </c>
      <c r="I67" s="2">
        <f t="shared" si="4"/>
        <v>50.270547473769213</v>
      </c>
    </row>
    <row r="68" spans="1:9" ht="13.5" x14ac:dyDescent="0.25">
      <c r="A68" s="3">
        <v>42102</v>
      </c>
      <c r="B68" s="2">
        <v>1.3112999999999999</v>
      </c>
      <c r="C68" s="2">
        <f t="shared" ref="C68:C131" si="11">B68-B67</f>
        <v>-4.7000000000001485E-3</v>
      </c>
      <c r="D68" s="2">
        <f t="shared" si="9"/>
        <v>0</v>
      </c>
      <c r="E68" s="2">
        <f t="shared" si="10"/>
        <v>4.7000000000001485E-3</v>
      </c>
      <c r="F68" s="2">
        <f t="shared" si="8"/>
        <v>6.5162273445246287E-3</v>
      </c>
      <c r="G68" s="2">
        <f t="shared" si="8"/>
        <v>6.7818031919222588E-3</v>
      </c>
      <c r="H68" s="2">
        <f t="shared" si="3"/>
        <v>0.96083993594595096</v>
      </c>
      <c r="I68" s="2">
        <f t="shared" si="4"/>
        <v>49.001446692915366</v>
      </c>
    </row>
    <row r="69" spans="1:9" ht="13.5" x14ac:dyDescent="0.25">
      <c r="A69" s="3">
        <v>42104</v>
      </c>
      <c r="B69" s="2">
        <v>1.3489</v>
      </c>
      <c r="C69" s="2">
        <f t="shared" si="11"/>
        <v>3.7600000000000078E-2</v>
      </c>
      <c r="D69" s="2">
        <f t="shared" si="9"/>
        <v>3.7600000000000078E-2</v>
      </c>
      <c r="E69" s="2">
        <f t="shared" si="10"/>
        <v>0</v>
      </c>
      <c r="F69" s="2">
        <f t="shared" si="8"/>
        <v>8.7364968199157324E-3</v>
      </c>
      <c r="G69" s="2">
        <f t="shared" si="8"/>
        <v>6.2973886782135263E-3</v>
      </c>
      <c r="H69" s="2">
        <f t="shared" si="3"/>
        <v>1.3873205651321088</v>
      </c>
      <c r="I69" s="2">
        <f t="shared" si="4"/>
        <v>58.112035115625027</v>
      </c>
    </row>
    <row r="70" spans="1:9" ht="13.5" x14ac:dyDescent="0.25">
      <c r="A70" s="3">
        <v>42107</v>
      </c>
      <c r="B70" s="2">
        <v>1.3489</v>
      </c>
      <c r="C70" s="2">
        <f t="shared" si="11"/>
        <v>0</v>
      </c>
      <c r="D70" s="2">
        <f t="shared" si="9"/>
        <v>0</v>
      </c>
      <c r="E70" s="2">
        <f t="shared" si="10"/>
        <v>0</v>
      </c>
      <c r="F70" s="2">
        <f t="shared" si="8"/>
        <v>8.1124613327788943E-3</v>
      </c>
      <c r="G70" s="2">
        <f t="shared" si="8"/>
        <v>5.847575201198274E-3</v>
      </c>
      <c r="H70" s="2">
        <f t="shared" si="3"/>
        <v>1.3873205651321088</v>
      </c>
      <c r="I70" s="2">
        <f t="shared" si="4"/>
        <v>58.112035115625027</v>
      </c>
    </row>
    <row r="71" spans="1:9" ht="13.5" x14ac:dyDescent="0.25">
      <c r="A71" s="3">
        <v>42108</v>
      </c>
      <c r="B71" s="2">
        <v>1.3489</v>
      </c>
      <c r="C71" s="2">
        <f t="shared" si="11"/>
        <v>0</v>
      </c>
      <c r="D71" s="2">
        <f t="shared" si="9"/>
        <v>0</v>
      </c>
      <c r="E71" s="2">
        <f t="shared" si="10"/>
        <v>0</v>
      </c>
      <c r="F71" s="2">
        <f t="shared" si="8"/>
        <v>7.5329998090089738E-3</v>
      </c>
      <c r="G71" s="2">
        <f t="shared" si="8"/>
        <v>5.4298912582555403E-3</v>
      </c>
      <c r="H71" s="2">
        <f t="shared" si="3"/>
        <v>1.3873205651321088</v>
      </c>
      <c r="I71" s="2">
        <f t="shared" si="4"/>
        <v>58.112035115625027</v>
      </c>
    </row>
    <row r="72" spans="1:9" ht="13.5" x14ac:dyDescent="0.25">
      <c r="A72" s="3">
        <v>42109</v>
      </c>
      <c r="B72" s="2">
        <v>1.3348</v>
      </c>
      <c r="C72" s="2">
        <f t="shared" si="11"/>
        <v>-1.4100000000000001E-2</v>
      </c>
      <c r="D72" s="2">
        <f t="shared" si="9"/>
        <v>0</v>
      </c>
      <c r="E72" s="2">
        <f t="shared" si="10"/>
        <v>1.4100000000000001E-2</v>
      </c>
      <c r="F72" s="2">
        <f t="shared" si="8"/>
        <v>6.9949283940797611E-3</v>
      </c>
      <c r="G72" s="2">
        <f t="shared" si="8"/>
        <v>6.049184739808716E-3</v>
      </c>
      <c r="H72" s="2">
        <f t="shared" si="3"/>
        <v>1.1563423328845055</v>
      </c>
      <c r="I72" s="2">
        <f t="shared" si="4"/>
        <v>53.625174224432364</v>
      </c>
    </row>
    <row r="73" spans="1:9" ht="13.5" x14ac:dyDescent="0.25">
      <c r="A73" s="3">
        <v>42110</v>
      </c>
      <c r="B73" s="2">
        <v>1.3489</v>
      </c>
      <c r="C73" s="2">
        <f t="shared" si="11"/>
        <v>1.4100000000000001E-2</v>
      </c>
      <c r="D73" s="2">
        <f t="shared" si="9"/>
        <v>1.4100000000000001E-2</v>
      </c>
      <c r="E73" s="2">
        <f t="shared" si="10"/>
        <v>0</v>
      </c>
      <c r="F73" s="2">
        <f t="shared" si="8"/>
        <v>7.5024335087883493E-3</v>
      </c>
      <c r="G73" s="2">
        <f t="shared" si="8"/>
        <v>5.6171001155366643E-3</v>
      </c>
      <c r="H73" s="2">
        <f t="shared" si="3"/>
        <v>1.3356417643397402</v>
      </c>
      <c r="I73" s="2">
        <f t="shared" si="4"/>
        <v>57.185214990249641</v>
      </c>
    </row>
    <row r="74" spans="1:9" ht="13.5" x14ac:dyDescent="0.25">
      <c r="A74" s="3">
        <v>42111</v>
      </c>
      <c r="B74" s="2">
        <v>1.3348</v>
      </c>
      <c r="C74" s="2">
        <f t="shared" si="11"/>
        <v>-1.4100000000000001E-2</v>
      </c>
      <c r="D74" s="2">
        <f t="shared" si="9"/>
        <v>0</v>
      </c>
      <c r="E74" s="2">
        <f t="shared" si="10"/>
        <v>1.4100000000000001E-2</v>
      </c>
      <c r="F74" s="2">
        <f t="shared" si="8"/>
        <v>6.9665454010177531E-3</v>
      </c>
      <c r="G74" s="2">
        <f t="shared" si="8"/>
        <v>6.2230215358554742E-3</v>
      </c>
      <c r="H74" s="2">
        <f t="shared" si="3"/>
        <v>1.1194795584232327</v>
      </c>
      <c r="I74" s="2">
        <f t="shared" si="4"/>
        <v>52.818606057048228</v>
      </c>
    </row>
    <row r="75" spans="1:9" ht="13.5" x14ac:dyDescent="0.25">
      <c r="A75" s="3">
        <v>42114</v>
      </c>
      <c r="B75" s="2">
        <v>1.3348</v>
      </c>
      <c r="C75" s="2">
        <f t="shared" si="11"/>
        <v>0</v>
      </c>
      <c r="D75" s="2">
        <f t="shared" si="9"/>
        <v>0</v>
      </c>
      <c r="E75" s="2">
        <f t="shared" si="10"/>
        <v>0</v>
      </c>
      <c r="F75" s="2">
        <f t="shared" si="8"/>
        <v>6.4689350152307709E-3</v>
      </c>
      <c r="G75" s="2">
        <f t="shared" si="8"/>
        <v>5.778519997580083E-3</v>
      </c>
      <c r="H75" s="2">
        <f t="shared" si="3"/>
        <v>1.1194795584232327</v>
      </c>
      <c r="I75" s="2">
        <f t="shared" si="4"/>
        <v>52.818606057048228</v>
      </c>
    </row>
    <row r="76" spans="1:9" ht="13.5" x14ac:dyDescent="0.25">
      <c r="A76" s="3">
        <v>42115</v>
      </c>
      <c r="B76" s="2">
        <v>1.3394999999999999</v>
      </c>
      <c r="C76" s="2">
        <f t="shared" si="11"/>
        <v>4.6999999999999265E-3</v>
      </c>
      <c r="D76" s="2">
        <f t="shared" si="9"/>
        <v>4.6999999999999265E-3</v>
      </c>
      <c r="E76" s="2">
        <f t="shared" si="10"/>
        <v>0</v>
      </c>
      <c r="F76" s="2">
        <f t="shared" si="8"/>
        <v>6.3425825141428535E-3</v>
      </c>
      <c r="G76" s="2">
        <f t="shared" si="8"/>
        <v>5.3657685691815057E-3</v>
      </c>
      <c r="H76" s="2">
        <f t="shared" si="3"/>
        <v>1.1820454856312133</v>
      </c>
      <c r="I76" s="2">
        <f t="shared" si="4"/>
        <v>54.171441127831294</v>
      </c>
    </row>
    <row r="77" spans="1:9" ht="13.5" x14ac:dyDescent="0.25">
      <c r="A77" s="3">
        <v>42116</v>
      </c>
      <c r="B77" s="2">
        <v>1.3253999999999999</v>
      </c>
      <c r="C77" s="2">
        <f t="shared" si="11"/>
        <v>-1.4100000000000001E-2</v>
      </c>
      <c r="D77" s="2">
        <f t="shared" si="9"/>
        <v>0</v>
      </c>
      <c r="E77" s="2">
        <f t="shared" si="10"/>
        <v>1.4100000000000001E-2</v>
      </c>
      <c r="F77" s="2">
        <f t="shared" ref="F77:G92" si="12">((F76*13)+D77)/14</f>
        <v>5.8895409059897931E-3</v>
      </c>
      <c r="G77" s="2">
        <f t="shared" si="12"/>
        <v>5.9896422428113985E-3</v>
      </c>
      <c r="H77" s="2">
        <f t="shared" si="3"/>
        <v>0.98328759335472093</v>
      </c>
      <c r="I77" s="2">
        <f t="shared" si="4"/>
        <v>49.578669107262201</v>
      </c>
    </row>
    <row r="78" spans="1:9" ht="13.5" x14ac:dyDescent="0.25">
      <c r="A78" s="3">
        <v>42117</v>
      </c>
      <c r="B78" s="2">
        <v>1.3160000000000001</v>
      </c>
      <c r="C78" s="2">
        <f t="shared" si="11"/>
        <v>-9.3999999999998529E-3</v>
      </c>
      <c r="D78" s="2">
        <f t="shared" si="9"/>
        <v>0</v>
      </c>
      <c r="E78" s="2">
        <f t="shared" si="10"/>
        <v>9.3999999999998529E-3</v>
      </c>
      <c r="F78" s="2">
        <f t="shared" si="12"/>
        <v>5.4688594127048082E-3</v>
      </c>
      <c r="G78" s="2">
        <f t="shared" si="12"/>
        <v>6.2332392254677163E-3</v>
      </c>
      <c r="H78" s="2">
        <f t="shared" si="3"/>
        <v>0.87737037114830896</v>
      </c>
      <c r="I78" s="2">
        <f t="shared" si="4"/>
        <v>46.734005427584229</v>
      </c>
    </row>
    <row r="79" spans="1:9" ht="13.5" x14ac:dyDescent="0.25">
      <c r="A79" s="3">
        <v>42118</v>
      </c>
      <c r="B79" s="2">
        <v>1.3112999999999999</v>
      </c>
      <c r="C79" s="2">
        <f t="shared" si="11"/>
        <v>-4.7000000000001485E-3</v>
      </c>
      <c r="D79" s="2">
        <f t="shared" si="9"/>
        <v>0</v>
      </c>
      <c r="E79" s="2">
        <f t="shared" si="10"/>
        <v>4.7000000000001485E-3</v>
      </c>
      <c r="F79" s="2">
        <f t="shared" si="12"/>
        <v>5.0782265975116078E-3</v>
      </c>
      <c r="G79" s="2">
        <f t="shared" si="12"/>
        <v>6.1237221379343192E-3</v>
      </c>
      <c r="H79" s="2">
        <f t="shared" si="3"/>
        <v>0.82927123130779701</v>
      </c>
      <c r="I79" s="2">
        <f t="shared" si="4"/>
        <v>45.333421152363933</v>
      </c>
    </row>
    <row r="80" spans="1:9" ht="13.5" x14ac:dyDescent="0.25">
      <c r="A80" s="3">
        <v>42121</v>
      </c>
      <c r="B80" s="2">
        <v>1.3112999999999999</v>
      </c>
      <c r="C80" s="2">
        <f t="shared" si="11"/>
        <v>0</v>
      </c>
      <c r="D80" s="2">
        <f t="shared" si="9"/>
        <v>0</v>
      </c>
      <c r="E80" s="2">
        <f t="shared" si="10"/>
        <v>0</v>
      </c>
      <c r="F80" s="2">
        <f t="shared" si="12"/>
        <v>4.7154961262607792E-3</v>
      </c>
      <c r="G80" s="2">
        <f t="shared" si="12"/>
        <v>5.6863134137961537E-3</v>
      </c>
      <c r="H80" s="2">
        <f t="shared" si="3"/>
        <v>0.82927123130779701</v>
      </c>
      <c r="I80" s="2">
        <f t="shared" si="4"/>
        <v>45.333421152363933</v>
      </c>
    </row>
    <row r="81" spans="1:9" ht="13.5" x14ac:dyDescent="0.25">
      <c r="A81" s="3">
        <v>42122</v>
      </c>
      <c r="B81" s="2">
        <v>1.2925</v>
      </c>
      <c r="C81" s="2">
        <f t="shared" si="11"/>
        <v>-1.8799999999999928E-2</v>
      </c>
      <c r="D81" s="2">
        <f t="shared" si="9"/>
        <v>0</v>
      </c>
      <c r="E81" s="2">
        <f t="shared" si="10"/>
        <v>1.8799999999999928E-2</v>
      </c>
      <c r="F81" s="2">
        <f t="shared" si="12"/>
        <v>4.3786749743850092E-3</v>
      </c>
      <c r="G81" s="2">
        <f t="shared" si="12"/>
        <v>6.6230053128107091E-3</v>
      </c>
      <c r="H81" s="2">
        <f t="shared" ref="H81:H144" si="13">F81/G81</f>
        <v>0.6611311281776342</v>
      </c>
      <c r="I81" s="2">
        <f t="shared" ref="I81:I144" si="14">IF(G81=0,100,100-(100/(1+H81)))</f>
        <v>39.800056537555633</v>
      </c>
    </row>
    <row r="82" spans="1:9" ht="13.5" x14ac:dyDescent="0.25">
      <c r="A82" s="3">
        <v>42123</v>
      </c>
      <c r="B82" s="2">
        <v>1.3160000000000001</v>
      </c>
      <c r="C82" s="2">
        <f t="shared" si="11"/>
        <v>2.3500000000000076E-2</v>
      </c>
      <c r="D82" s="2">
        <f t="shared" si="9"/>
        <v>2.3500000000000076E-2</v>
      </c>
      <c r="E82" s="2">
        <f t="shared" si="10"/>
        <v>0</v>
      </c>
      <c r="F82" s="2">
        <f t="shared" si="12"/>
        <v>5.7444839047860862E-3</v>
      </c>
      <c r="G82" s="2">
        <f t="shared" si="12"/>
        <v>6.149933504752801E-3</v>
      </c>
      <c r="H82" s="2">
        <f t="shared" si="13"/>
        <v>0.93407252295437426</v>
      </c>
      <c r="I82" s="2">
        <f t="shared" si="14"/>
        <v>48.295630689563829</v>
      </c>
    </row>
    <row r="83" spans="1:9" ht="13.5" x14ac:dyDescent="0.25">
      <c r="A83" s="3">
        <v>42124</v>
      </c>
      <c r="B83" s="2">
        <v>1.3112999999999999</v>
      </c>
      <c r="C83" s="2">
        <f t="shared" si="11"/>
        <v>-4.7000000000001485E-3</v>
      </c>
      <c r="D83" s="2">
        <f t="shared" si="9"/>
        <v>0</v>
      </c>
      <c r="E83" s="2">
        <f t="shared" si="10"/>
        <v>4.7000000000001485E-3</v>
      </c>
      <c r="F83" s="2">
        <f t="shared" si="12"/>
        <v>5.334163625872794E-3</v>
      </c>
      <c r="G83" s="2">
        <f t="shared" si="12"/>
        <v>6.0463668258418975E-3</v>
      </c>
      <c r="H83" s="2">
        <f t="shared" si="13"/>
        <v>0.88220972685197008</v>
      </c>
      <c r="I83" s="2">
        <f t="shared" si="14"/>
        <v>46.870957803808714</v>
      </c>
    </row>
    <row r="84" spans="1:9" ht="13.5" x14ac:dyDescent="0.25">
      <c r="A84" s="3">
        <v>42128</v>
      </c>
      <c r="B84" s="2">
        <v>1.2925</v>
      </c>
      <c r="C84" s="2">
        <f t="shared" si="11"/>
        <v>-1.8799999999999928E-2</v>
      </c>
      <c r="D84" s="2">
        <f t="shared" si="9"/>
        <v>0</v>
      </c>
      <c r="E84" s="2">
        <f t="shared" si="10"/>
        <v>1.8799999999999928E-2</v>
      </c>
      <c r="F84" s="2">
        <f t="shared" si="12"/>
        <v>4.9531519383104522E-3</v>
      </c>
      <c r="G84" s="2">
        <f t="shared" si="12"/>
        <v>6.9573406239960426E-3</v>
      </c>
      <c r="H84" s="2">
        <f t="shared" si="13"/>
        <v>0.71193178629588827</v>
      </c>
      <c r="I84" s="2">
        <f t="shared" si="14"/>
        <v>41.586457591064253</v>
      </c>
    </row>
    <row r="85" spans="1:9" ht="13.5" x14ac:dyDescent="0.25">
      <c r="A85" s="3">
        <v>42129</v>
      </c>
      <c r="B85" s="2">
        <v>1.3160000000000001</v>
      </c>
      <c r="C85" s="2">
        <f t="shared" si="11"/>
        <v>2.3500000000000076E-2</v>
      </c>
      <c r="D85" s="2">
        <f t="shared" si="9"/>
        <v>2.3500000000000076E-2</v>
      </c>
      <c r="E85" s="2">
        <f t="shared" si="10"/>
        <v>0</v>
      </c>
      <c r="F85" s="2">
        <f t="shared" si="12"/>
        <v>6.2779267998597111E-3</v>
      </c>
      <c r="G85" s="2">
        <f t="shared" si="12"/>
        <v>6.4603877222820395E-3</v>
      </c>
      <c r="H85" s="2">
        <f t="shared" si="13"/>
        <v>0.97175697028322061</v>
      </c>
      <c r="I85" s="2">
        <f t="shared" si="14"/>
        <v>49.283810577509392</v>
      </c>
    </row>
    <row r="86" spans="1:9" ht="13.5" x14ac:dyDescent="0.25">
      <c r="A86" s="3">
        <v>42130</v>
      </c>
      <c r="B86" s="2">
        <v>1.2971999999999999</v>
      </c>
      <c r="C86" s="2">
        <f t="shared" si="11"/>
        <v>-1.880000000000015E-2</v>
      </c>
      <c r="D86" s="2">
        <f t="shared" si="9"/>
        <v>0</v>
      </c>
      <c r="E86" s="2">
        <f t="shared" si="10"/>
        <v>1.880000000000015E-2</v>
      </c>
      <c r="F86" s="2">
        <f t="shared" si="12"/>
        <v>5.829503457012589E-3</v>
      </c>
      <c r="G86" s="2">
        <f t="shared" si="12"/>
        <v>7.341788599261905E-3</v>
      </c>
      <c r="H86" s="2">
        <f t="shared" si="13"/>
        <v>0.79401679552563642</v>
      </c>
      <c r="I86" s="2">
        <f t="shared" si="14"/>
        <v>44.259161759575065</v>
      </c>
    </row>
    <row r="87" spans="1:9" ht="13.5" x14ac:dyDescent="0.25">
      <c r="A87" s="3">
        <v>42131</v>
      </c>
      <c r="B87" s="2">
        <v>1.2971999999999999</v>
      </c>
      <c r="C87" s="2">
        <f t="shared" si="11"/>
        <v>0</v>
      </c>
      <c r="D87" s="2">
        <f t="shared" si="9"/>
        <v>0</v>
      </c>
      <c r="E87" s="2">
        <f t="shared" si="10"/>
        <v>0</v>
      </c>
      <c r="F87" s="2">
        <f t="shared" si="12"/>
        <v>5.4131103529402608E-3</v>
      </c>
      <c r="G87" s="2">
        <f t="shared" si="12"/>
        <v>6.8173751278860547E-3</v>
      </c>
      <c r="H87" s="2">
        <f t="shared" si="13"/>
        <v>0.79401679552563642</v>
      </c>
      <c r="I87" s="2">
        <f t="shared" si="14"/>
        <v>44.259161759575065</v>
      </c>
    </row>
    <row r="88" spans="1:9" ht="13.5" x14ac:dyDescent="0.25">
      <c r="A88" s="3">
        <v>42132</v>
      </c>
      <c r="B88" s="2">
        <v>1.3301000000000001</v>
      </c>
      <c r="C88" s="2">
        <f t="shared" si="11"/>
        <v>3.2900000000000151E-2</v>
      </c>
      <c r="D88" s="2">
        <f t="shared" si="9"/>
        <v>3.2900000000000151E-2</v>
      </c>
      <c r="E88" s="2">
        <f t="shared" si="10"/>
        <v>0</v>
      </c>
      <c r="F88" s="2">
        <f t="shared" si="12"/>
        <v>7.3764596134445392E-3</v>
      </c>
      <c r="G88" s="2">
        <f t="shared" si="12"/>
        <v>6.3304197616084797E-3</v>
      </c>
      <c r="H88" s="2">
        <f t="shared" si="13"/>
        <v>1.1652402038455463</v>
      </c>
      <c r="I88" s="2">
        <f t="shared" si="14"/>
        <v>53.815747637423179</v>
      </c>
    </row>
    <row r="89" spans="1:9" ht="13.5" x14ac:dyDescent="0.25">
      <c r="A89" s="3">
        <v>42135</v>
      </c>
      <c r="B89" s="2">
        <v>1.3112999999999999</v>
      </c>
      <c r="C89" s="2">
        <f t="shared" si="11"/>
        <v>-1.880000000000015E-2</v>
      </c>
      <c r="D89" s="2">
        <f t="shared" si="9"/>
        <v>0</v>
      </c>
      <c r="E89" s="2">
        <f t="shared" si="10"/>
        <v>1.880000000000015E-2</v>
      </c>
      <c r="F89" s="2">
        <f t="shared" si="12"/>
        <v>6.8495696410556441E-3</v>
      </c>
      <c r="G89" s="2">
        <f t="shared" si="12"/>
        <v>7.2211040643507416E-3</v>
      </c>
      <c r="H89" s="2">
        <f t="shared" si="13"/>
        <v>0.94854880638969119</v>
      </c>
      <c r="I89" s="2">
        <f t="shared" si="14"/>
        <v>48.679756097420047</v>
      </c>
    </row>
    <row r="90" spans="1:9" ht="13.5" x14ac:dyDescent="0.25">
      <c r="A90" s="3">
        <v>42136</v>
      </c>
      <c r="B90" s="2">
        <v>1.3160000000000001</v>
      </c>
      <c r="C90" s="2">
        <f t="shared" si="11"/>
        <v>4.7000000000001485E-3</v>
      </c>
      <c r="D90" s="2">
        <f t="shared" si="9"/>
        <v>4.7000000000001485E-3</v>
      </c>
      <c r="E90" s="2">
        <f t="shared" si="10"/>
        <v>0</v>
      </c>
      <c r="F90" s="2">
        <f t="shared" si="12"/>
        <v>6.6960289524088234E-3</v>
      </c>
      <c r="G90" s="2">
        <f t="shared" si="12"/>
        <v>6.7053109168971172E-3</v>
      </c>
      <c r="H90" s="2">
        <f t="shared" si="13"/>
        <v>0.99861572944143373</v>
      </c>
      <c r="I90" s="2">
        <f t="shared" si="14"/>
        <v>49.965369266883705</v>
      </c>
    </row>
    <row r="91" spans="1:9" ht="13.5" x14ac:dyDescent="0.25">
      <c r="A91" s="3">
        <v>42137</v>
      </c>
      <c r="B91" s="2">
        <v>1.3160000000000001</v>
      </c>
      <c r="C91" s="2">
        <f t="shared" si="11"/>
        <v>0</v>
      </c>
      <c r="D91" s="2">
        <f t="shared" si="9"/>
        <v>0</v>
      </c>
      <c r="E91" s="2">
        <f t="shared" si="10"/>
        <v>0</v>
      </c>
      <c r="F91" s="2">
        <f t="shared" si="12"/>
        <v>6.2177411700939074E-3</v>
      </c>
      <c r="G91" s="2">
        <f t="shared" si="12"/>
        <v>6.2263601371187523E-3</v>
      </c>
      <c r="H91" s="2">
        <f t="shared" si="13"/>
        <v>0.99861572944143362</v>
      </c>
      <c r="I91" s="2">
        <f t="shared" si="14"/>
        <v>49.965369266883698</v>
      </c>
    </row>
    <row r="92" spans="1:9" ht="13.5" x14ac:dyDescent="0.25">
      <c r="A92" s="3">
        <v>42138</v>
      </c>
      <c r="B92" s="2">
        <v>1.2925</v>
      </c>
      <c r="C92" s="2">
        <f t="shared" si="11"/>
        <v>-2.3500000000000076E-2</v>
      </c>
      <c r="D92" s="2">
        <f t="shared" si="9"/>
        <v>0</v>
      </c>
      <c r="E92" s="2">
        <f t="shared" si="10"/>
        <v>2.3500000000000076E-2</v>
      </c>
      <c r="F92" s="2">
        <f t="shared" si="12"/>
        <v>5.7736168008014855E-3</v>
      </c>
      <c r="G92" s="2">
        <f t="shared" si="12"/>
        <v>7.4601915558959895E-3</v>
      </c>
      <c r="H92" s="2">
        <f t="shared" si="13"/>
        <v>0.77392339828572376</v>
      </c>
      <c r="I92" s="2">
        <f t="shared" si="14"/>
        <v>43.627780040199283</v>
      </c>
    </row>
    <row r="93" spans="1:9" ht="13.5" x14ac:dyDescent="0.25">
      <c r="A93" s="3">
        <v>42139</v>
      </c>
      <c r="B93" s="2">
        <v>1.2830999999999999</v>
      </c>
      <c r="C93" s="2">
        <f t="shared" si="11"/>
        <v>-9.400000000000075E-3</v>
      </c>
      <c r="D93" s="2">
        <f t="shared" si="9"/>
        <v>0</v>
      </c>
      <c r="E93" s="2">
        <f t="shared" si="10"/>
        <v>9.400000000000075E-3</v>
      </c>
      <c r="F93" s="2">
        <f t="shared" ref="F93:G108" si="15">((F92*13)+D93)/14</f>
        <v>5.3612156007442364E-3</v>
      </c>
      <c r="G93" s="2">
        <f t="shared" si="15"/>
        <v>7.5987493019034234E-3</v>
      </c>
      <c r="H93" s="2">
        <f t="shared" si="13"/>
        <v>0.70553921280194054</v>
      </c>
      <c r="I93" s="2">
        <f t="shared" si="14"/>
        <v>41.367516355302513</v>
      </c>
    </row>
    <row r="94" spans="1:9" ht="13.5" x14ac:dyDescent="0.25">
      <c r="A94" s="3">
        <v>42142</v>
      </c>
      <c r="B94" s="2">
        <v>1.2737000000000001</v>
      </c>
      <c r="C94" s="2">
        <f t="shared" si="11"/>
        <v>-9.3999999999998529E-3</v>
      </c>
      <c r="D94" s="2">
        <f t="shared" si="9"/>
        <v>0</v>
      </c>
      <c r="E94" s="2">
        <f t="shared" si="10"/>
        <v>9.3999999999998529E-3</v>
      </c>
      <c r="F94" s="2">
        <f t="shared" si="15"/>
        <v>4.9782716292625052E-3</v>
      </c>
      <c r="G94" s="2">
        <f t="shared" si="15"/>
        <v>7.7274100660531678E-3</v>
      </c>
      <c r="H94" s="2">
        <f t="shared" si="13"/>
        <v>0.64423546656754482</v>
      </c>
      <c r="I94" s="2">
        <f t="shared" si="14"/>
        <v>39.181460299748359</v>
      </c>
    </row>
    <row r="95" spans="1:9" ht="13.5" x14ac:dyDescent="0.25">
      <c r="A95" s="3">
        <v>42143</v>
      </c>
      <c r="B95" s="2">
        <v>1.3112999999999999</v>
      </c>
      <c r="C95" s="2">
        <f t="shared" si="11"/>
        <v>3.7599999999999856E-2</v>
      </c>
      <c r="D95" s="2">
        <f t="shared" si="9"/>
        <v>3.7599999999999856E-2</v>
      </c>
      <c r="E95" s="2">
        <f t="shared" si="10"/>
        <v>0</v>
      </c>
      <c r="F95" s="2">
        <f t="shared" si="15"/>
        <v>7.3083950843151734E-3</v>
      </c>
      <c r="G95" s="2">
        <f t="shared" si="15"/>
        <v>7.1754522041922271E-3</v>
      </c>
      <c r="H95" s="2">
        <f t="shared" si="13"/>
        <v>1.0185274567148919</v>
      </c>
      <c r="I95" s="2">
        <f t="shared" si="14"/>
        <v>50.458934968985879</v>
      </c>
    </row>
    <row r="96" spans="1:9" ht="13.5" x14ac:dyDescent="0.25">
      <c r="A96" s="3">
        <v>42144</v>
      </c>
      <c r="B96" s="2">
        <v>1.3160000000000001</v>
      </c>
      <c r="C96" s="2">
        <f t="shared" si="11"/>
        <v>4.7000000000001485E-3</v>
      </c>
      <c r="D96" s="2">
        <f t="shared" si="9"/>
        <v>4.7000000000001485E-3</v>
      </c>
      <c r="E96" s="2">
        <f t="shared" si="10"/>
        <v>0</v>
      </c>
      <c r="F96" s="2">
        <f t="shared" si="15"/>
        <v>7.1220811497212429E-3</v>
      </c>
      <c r="G96" s="2">
        <f t="shared" si="15"/>
        <v>6.6629199038927825E-3</v>
      </c>
      <c r="H96" s="2">
        <f t="shared" si="13"/>
        <v>1.0689129169270364</v>
      </c>
      <c r="I96" s="2">
        <f t="shared" si="14"/>
        <v>51.665437833637611</v>
      </c>
    </row>
    <row r="97" spans="1:9" ht="13.5" x14ac:dyDescent="0.25">
      <c r="A97" s="3">
        <v>42145</v>
      </c>
      <c r="B97" s="2">
        <v>1.3160000000000001</v>
      </c>
      <c r="C97" s="2">
        <f t="shared" si="11"/>
        <v>0</v>
      </c>
      <c r="D97" s="2">
        <f t="shared" si="9"/>
        <v>0</v>
      </c>
      <c r="E97" s="2">
        <f t="shared" si="10"/>
        <v>0</v>
      </c>
      <c r="F97" s="2">
        <f t="shared" si="15"/>
        <v>6.6133610675982975E-3</v>
      </c>
      <c r="G97" s="2">
        <f t="shared" si="15"/>
        <v>6.186997053614726E-3</v>
      </c>
      <c r="H97" s="2">
        <f t="shared" si="13"/>
        <v>1.0689129169270366</v>
      </c>
      <c r="I97" s="2">
        <f t="shared" si="14"/>
        <v>51.665437833637611</v>
      </c>
    </row>
    <row r="98" spans="1:9" ht="13.5" x14ac:dyDescent="0.25">
      <c r="A98" s="3">
        <v>42146</v>
      </c>
      <c r="B98" s="2">
        <v>1.3301000000000001</v>
      </c>
      <c r="C98" s="2">
        <f t="shared" si="11"/>
        <v>1.4100000000000001E-2</v>
      </c>
      <c r="D98" s="2">
        <f t="shared" si="9"/>
        <v>1.4100000000000001E-2</v>
      </c>
      <c r="E98" s="2">
        <f t="shared" si="10"/>
        <v>0</v>
      </c>
      <c r="F98" s="2">
        <f t="shared" si="15"/>
        <v>7.1481209913412764E-3</v>
      </c>
      <c r="G98" s="2">
        <f t="shared" si="15"/>
        <v>5.7450686926422455E-3</v>
      </c>
      <c r="H98" s="2">
        <f t="shared" si="13"/>
        <v>1.2442185418071556</v>
      </c>
      <c r="I98" s="2">
        <f t="shared" si="14"/>
        <v>55.441059710933921</v>
      </c>
    </row>
    <row r="99" spans="1:9" ht="13.5" x14ac:dyDescent="0.25">
      <c r="A99" s="3">
        <v>42149</v>
      </c>
      <c r="B99" s="2">
        <v>1.3301000000000001</v>
      </c>
      <c r="C99" s="2">
        <f t="shared" si="11"/>
        <v>0</v>
      </c>
      <c r="D99" s="2">
        <f t="shared" si="9"/>
        <v>0</v>
      </c>
      <c r="E99" s="2">
        <f t="shared" si="10"/>
        <v>0</v>
      </c>
      <c r="F99" s="2">
        <f t="shared" si="15"/>
        <v>6.6375409205311851E-3</v>
      </c>
      <c r="G99" s="2">
        <f t="shared" si="15"/>
        <v>5.3347066431677992E-3</v>
      </c>
      <c r="H99" s="2">
        <f t="shared" si="13"/>
        <v>1.2442185418071556</v>
      </c>
      <c r="I99" s="2">
        <f t="shared" si="14"/>
        <v>55.441059710933921</v>
      </c>
    </row>
    <row r="100" spans="1:9" ht="13.5" x14ac:dyDescent="0.25">
      <c r="A100" s="3">
        <v>42150</v>
      </c>
      <c r="B100" s="2">
        <v>1.3253999999999999</v>
      </c>
      <c r="C100" s="2">
        <f t="shared" si="11"/>
        <v>-4.7000000000001485E-3</v>
      </c>
      <c r="D100" s="2">
        <f t="shared" si="9"/>
        <v>0</v>
      </c>
      <c r="E100" s="2">
        <f t="shared" si="10"/>
        <v>4.7000000000001485E-3</v>
      </c>
      <c r="F100" s="2">
        <f t="shared" si="15"/>
        <v>6.1634308547789578E-3</v>
      </c>
      <c r="G100" s="2">
        <f t="shared" si="15"/>
        <v>5.2893704543701099E-3</v>
      </c>
      <c r="H100" s="2">
        <f t="shared" si="13"/>
        <v>1.1652484748325189</v>
      </c>
      <c r="I100" s="2">
        <f t="shared" si="14"/>
        <v>53.815924055674515</v>
      </c>
    </row>
    <row r="101" spans="1:9" ht="13.5" x14ac:dyDescent="0.25">
      <c r="A101" s="3">
        <v>42151</v>
      </c>
      <c r="B101" s="2">
        <v>1.3348</v>
      </c>
      <c r="C101" s="2">
        <f t="shared" si="11"/>
        <v>9.400000000000075E-3</v>
      </c>
      <c r="D101" s="2">
        <f t="shared" si="9"/>
        <v>9.400000000000075E-3</v>
      </c>
      <c r="E101" s="2">
        <f t="shared" si="10"/>
        <v>0</v>
      </c>
      <c r="F101" s="2">
        <f t="shared" si="15"/>
        <v>6.3946143651518947E-3</v>
      </c>
      <c r="G101" s="2">
        <f t="shared" si="15"/>
        <v>4.9115582790579598E-3</v>
      </c>
      <c r="H101" s="2">
        <f t="shared" si="13"/>
        <v>1.3019522525910832</v>
      </c>
      <c r="I101" s="2">
        <f t="shared" si="14"/>
        <v>56.558612418029199</v>
      </c>
    </row>
    <row r="102" spans="1:9" ht="13.5" x14ac:dyDescent="0.25">
      <c r="A102" s="3">
        <v>42152</v>
      </c>
      <c r="B102" s="2">
        <v>1.3253999999999999</v>
      </c>
      <c r="C102" s="2">
        <f t="shared" si="11"/>
        <v>-9.400000000000075E-3</v>
      </c>
      <c r="D102" s="2">
        <f t="shared" si="9"/>
        <v>0</v>
      </c>
      <c r="E102" s="2">
        <f t="shared" si="10"/>
        <v>9.400000000000075E-3</v>
      </c>
      <c r="F102" s="2">
        <f t="shared" si="15"/>
        <v>5.9378561962124743E-3</v>
      </c>
      <c r="G102" s="2">
        <f t="shared" si="15"/>
        <v>5.2321612591252542E-3</v>
      </c>
      <c r="H102" s="2">
        <f t="shared" si="13"/>
        <v>1.1348763736699512</v>
      </c>
      <c r="I102" s="2">
        <f t="shared" si="14"/>
        <v>53.158880189350086</v>
      </c>
    </row>
    <row r="103" spans="1:9" ht="13.5" x14ac:dyDescent="0.25">
      <c r="A103" s="3">
        <v>42153</v>
      </c>
      <c r="B103" s="2">
        <v>1.3207</v>
      </c>
      <c r="C103" s="2">
        <f t="shared" si="11"/>
        <v>-4.6999999999999265E-3</v>
      </c>
      <c r="D103" s="2">
        <f t="shared" si="9"/>
        <v>0</v>
      </c>
      <c r="E103" s="2">
        <f t="shared" si="10"/>
        <v>4.6999999999999265E-3</v>
      </c>
      <c r="F103" s="2">
        <f t="shared" si="15"/>
        <v>5.5137236107687263E-3</v>
      </c>
      <c r="G103" s="2">
        <f t="shared" si="15"/>
        <v>5.1941497406163021E-3</v>
      </c>
      <c r="H103" s="2">
        <f t="shared" si="13"/>
        <v>1.0615257330094812</v>
      </c>
      <c r="I103" s="2">
        <f t="shared" si="14"/>
        <v>51.492237812614249</v>
      </c>
    </row>
    <row r="104" spans="1:9" ht="13.5" x14ac:dyDescent="0.25">
      <c r="A104" s="3">
        <v>42156</v>
      </c>
      <c r="B104" s="2">
        <v>1.3301000000000001</v>
      </c>
      <c r="C104" s="2">
        <f t="shared" si="11"/>
        <v>9.400000000000075E-3</v>
      </c>
      <c r="D104" s="2">
        <f t="shared" si="9"/>
        <v>9.400000000000075E-3</v>
      </c>
      <c r="E104" s="2">
        <f t="shared" si="10"/>
        <v>0</v>
      </c>
      <c r="F104" s="2">
        <f t="shared" si="15"/>
        <v>5.7913147814281085E-3</v>
      </c>
      <c r="G104" s="2">
        <f t="shared" si="15"/>
        <v>4.8231390448579946E-3</v>
      </c>
      <c r="H104" s="2">
        <f t="shared" si="13"/>
        <v>1.2007356054978962</v>
      </c>
      <c r="I104" s="2">
        <f t="shared" si="14"/>
        <v>54.560647926002943</v>
      </c>
    </row>
    <row r="105" spans="1:9" ht="13.5" x14ac:dyDescent="0.25">
      <c r="A105" s="3">
        <v>42157</v>
      </c>
      <c r="B105" s="2">
        <v>1.3348</v>
      </c>
      <c r="C105" s="2">
        <f t="shared" si="11"/>
        <v>4.6999999999999265E-3</v>
      </c>
      <c r="D105" s="2">
        <f t="shared" si="9"/>
        <v>4.6999999999999265E-3</v>
      </c>
      <c r="E105" s="2">
        <f t="shared" si="10"/>
        <v>0</v>
      </c>
      <c r="F105" s="2">
        <f t="shared" si="15"/>
        <v>5.7133637256118102E-3</v>
      </c>
      <c r="G105" s="2">
        <f t="shared" si="15"/>
        <v>4.4786291130824232E-3</v>
      </c>
      <c r="H105" s="2">
        <f t="shared" si="13"/>
        <v>1.2756947676070409</v>
      </c>
      <c r="I105" s="2">
        <f t="shared" si="14"/>
        <v>56.057375785438524</v>
      </c>
    </row>
    <row r="106" spans="1:9" ht="13.5" x14ac:dyDescent="0.25">
      <c r="A106" s="3">
        <v>42158</v>
      </c>
      <c r="B106" s="2">
        <v>1.3348</v>
      </c>
      <c r="C106" s="2">
        <f t="shared" si="11"/>
        <v>0</v>
      </c>
      <c r="D106" s="2">
        <f t="shared" si="9"/>
        <v>0</v>
      </c>
      <c r="E106" s="2">
        <f t="shared" si="10"/>
        <v>0</v>
      </c>
      <c r="F106" s="2">
        <f t="shared" si="15"/>
        <v>5.3052663166395378E-3</v>
      </c>
      <c r="G106" s="2">
        <f t="shared" si="15"/>
        <v>4.1587270335765357E-3</v>
      </c>
      <c r="H106" s="2">
        <f t="shared" si="13"/>
        <v>1.2756947676070409</v>
      </c>
      <c r="I106" s="2">
        <f t="shared" si="14"/>
        <v>56.057375785438524</v>
      </c>
    </row>
    <row r="107" spans="1:9" ht="13.5" x14ac:dyDescent="0.25">
      <c r="A107" s="3">
        <v>42159</v>
      </c>
      <c r="B107" s="2">
        <v>1.3253999999999999</v>
      </c>
      <c r="C107" s="2">
        <f t="shared" si="11"/>
        <v>-9.400000000000075E-3</v>
      </c>
      <c r="D107" s="2">
        <f t="shared" si="9"/>
        <v>0</v>
      </c>
      <c r="E107" s="2">
        <f t="shared" si="10"/>
        <v>9.400000000000075E-3</v>
      </c>
      <c r="F107" s="2">
        <f t="shared" si="15"/>
        <v>4.926318722593857E-3</v>
      </c>
      <c r="G107" s="2">
        <f t="shared" si="15"/>
        <v>4.5331036740353598E-3</v>
      </c>
      <c r="H107" s="2">
        <f t="shared" si="13"/>
        <v>1.0867430080654781</v>
      </c>
      <c r="I107" s="2">
        <f t="shared" si="14"/>
        <v>52.078430542961151</v>
      </c>
    </row>
    <row r="108" spans="1:9" ht="13.5" x14ac:dyDescent="0.25">
      <c r="A108" s="3">
        <v>42160</v>
      </c>
      <c r="B108" s="2">
        <v>1.3160000000000001</v>
      </c>
      <c r="C108" s="2">
        <f t="shared" si="11"/>
        <v>-9.3999999999998529E-3</v>
      </c>
      <c r="D108" s="2">
        <f t="shared" si="9"/>
        <v>0</v>
      </c>
      <c r="E108" s="2">
        <f t="shared" si="10"/>
        <v>9.3999999999998529E-3</v>
      </c>
      <c r="F108" s="2">
        <f t="shared" si="15"/>
        <v>4.5744388138371523E-3</v>
      </c>
      <c r="G108" s="2">
        <f t="shared" si="15"/>
        <v>4.8807391258899662E-3</v>
      </c>
      <c r="H108" s="2">
        <f t="shared" si="13"/>
        <v>0.93724304779412637</v>
      </c>
      <c r="I108" s="2">
        <f t="shared" si="14"/>
        <v>48.380250937606078</v>
      </c>
    </row>
    <row r="109" spans="1:9" ht="13.5" x14ac:dyDescent="0.25">
      <c r="A109" s="3">
        <v>42163</v>
      </c>
      <c r="B109" s="2">
        <v>1.3160000000000001</v>
      </c>
      <c r="C109" s="2">
        <f t="shared" si="11"/>
        <v>0</v>
      </c>
      <c r="D109" s="2">
        <f t="shared" si="9"/>
        <v>0</v>
      </c>
      <c r="E109" s="2">
        <f t="shared" si="10"/>
        <v>0</v>
      </c>
      <c r="F109" s="2">
        <f t="shared" ref="F109:G124" si="16">((F108*13)+D109)/14</f>
        <v>4.2476931842773558E-3</v>
      </c>
      <c r="G109" s="2">
        <f t="shared" si="16"/>
        <v>4.5321149026121121E-3</v>
      </c>
      <c r="H109" s="2">
        <f t="shared" si="13"/>
        <v>0.93724304779412626</v>
      </c>
      <c r="I109" s="2">
        <f t="shared" si="14"/>
        <v>48.380250937606071</v>
      </c>
    </row>
    <row r="110" spans="1:9" ht="13.5" x14ac:dyDescent="0.25">
      <c r="A110" s="3">
        <v>42164</v>
      </c>
      <c r="B110" s="2">
        <v>1.3112999999999999</v>
      </c>
      <c r="C110" s="2">
        <f t="shared" si="11"/>
        <v>-4.7000000000001485E-3</v>
      </c>
      <c r="D110" s="2">
        <f t="shared" si="9"/>
        <v>0</v>
      </c>
      <c r="E110" s="2">
        <f t="shared" si="10"/>
        <v>4.7000000000001485E-3</v>
      </c>
      <c r="F110" s="2">
        <f t="shared" si="16"/>
        <v>3.9442865282575445E-3</v>
      </c>
      <c r="G110" s="2">
        <f t="shared" si="16"/>
        <v>4.5441066952826865E-3</v>
      </c>
      <c r="H110" s="2">
        <f t="shared" si="13"/>
        <v>0.86800042181055626</v>
      </c>
      <c r="I110" s="2">
        <f t="shared" si="14"/>
        <v>46.466821510096246</v>
      </c>
    </row>
    <row r="111" spans="1:9" ht="13.5" x14ac:dyDescent="0.25">
      <c r="A111" s="3">
        <v>42165</v>
      </c>
      <c r="B111" s="2">
        <v>1.3348</v>
      </c>
      <c r="C111" s="2">
        <f t="shared" si="11"/>
        <v>2.3500000000000076E-2</v>
      </c>
      <c r="D111" s="2">
        <f t="shared" si="9"/>
        <v>2.3500000000000076E-2</v>
      </c>
      <c r="E111" s="2">
        <f t="shared" si="10"/>
        <v>0</v>
      </c>
      <c r="F111" s="2">
        <f t="shared" si="16"/>
        <v>5.3411232048105823E-3</v>
      </c>
      <c r="G111" s="2">
        <f t="shared" si="16"/>
        <v>4.2195276456196374E-3</v>
      </c>
      <c r="H111" s="2">
        <f t="shared" si="13"/>
        <v>1.2658106910035989</v>
      </c>
      <c r="I111" s="2">
        <f t="shared" si="14"/>
        <v>55.865686221249646</v>
      </c>
    </row>
    <row r="112" spans="1:9" ht="13.5" x14ac:dyDescent="0.25">
      <c r="A112" s="3">
        <v>42166</v>
      </c>
      <c r="B112" s="2">
        <v>1.3348</v>
      </c>
      <c r="C112" s="2">
        <f t="shared" si="11"/>
        <v>0</v>
      </c>
      <c r="D112" s="2">
        <f t="shared" si="9"/>
        <v>0</v>
      </c>
      <c r="E112" s="2">
        <f t="shared" si="10"/>
        <v>0</v>
      </c>
      <c r="F112" s="2">
        <f t="shared" si="16"/>
        <v>4.9596144044669688E-3</v>
      </c>
      <c r="G112" s="2">
        <f t="shared" si="16"/>
        <v>3.9181328137896636E-3</v>
      </c>
      <c r="H112" s="2">
        <f t="shared" si="13"/>
        <v>1.2658106910035987</v>
      </c>
      <c r="I112" s="2">
        <f t="shared" si="14"/>
        <v>55.865686221249632</v>
      </c>
    </row>
    <row r="113" spans="1:9" ht="13.5" x14ac:dyDescent="0.25">
      <c r="A113" s="3">
        <v>42167</v>
      </c>
      <c r="B113" s="2">
        <v>1.3301000000000001</v>
      </c>
      <c r="C113" s="2">
        <f t="shared" si="11"/>
        <v>-4.6999999999999265E-3</v>
      </c>
      <c r="D113" s="2">
        <f t="shared" si="9"/>
        <v>0</v>
      </c>
      <c r="E113" s="2">
        <f t="shared" si="10"/>
        <v>4.6999999999999265E-3</v>
      </c>
      <c r="F113" s="2">
        <f t="shared" si="16"/>
        <v>4.6053562327193279E-3</v>
      </c>
      <c r="G113" s="2">
        <f t="shared" si="16"/>
        <v>3.9739804699475394E-3</v>
      </c>
      <c r="H113" s="2">
        <f t="shared" si="13"/>
        <v>1.1588774196417033</v>
      </c>
      <c r="I113" s="2">
        <f t="shared" si="14"/>
        <v>53.679630399489547</v>
      </c>
    </row>
    <row r="114" spans="1:9" ht="13.5" x14ac:dyDescent="0.25">
      <c r="A114" s="3">
        <v>42170</v>
      </c>
      <c r="B114" s="2">
        <v>1.3248</v>
      </c>
      <c r="C114" s="2">
        <f t="shared" si="11"/>
        <v>-5.3000000000000824E-3</v>
      </c>
      <c r="D114" s="2">
        <f t="shared" si="9"/>
        <v>0</v>
      </c>
      <c r="E114" s="2">
        <f t="shared" si="10"/>
        <v>5.3000000000000824E-3</v>
      </c>
      <c r="F114" s="2">
        <f t="shared" si="16"/>
        <v>4.2764022160965186E-3</v>
      </c>
      <c r="G114" s="2">
        <f t="shared" si="16"/>
        <v>4.0686961506655782E-3</v>
      </c>
      <c r="H114" s="2">
        <f t="shared" si="13"/>
        <v>1.0510497854200695</v>
      </c>
      <c r="I114" s="2">
        <f t="shared" si="14"/>
        <v>51.244479431532035</v>
      </c>
    </row>
    <row r="115" spans="1:9" ht="13.5" x14ac:dyDescent="0.25">
      <c r="A115" s="3">
        <v>42171</v>
      </c>
      <c r="B115" s="2">
        <v>1.3147</v>
      </c>
      <c r="C115" s="2">
        <f t="shared" si="11"/>
        <v>-1.0099999999999998E-2</v>
      </c>
      <c r="D115" s="2">
        <f t="shared" si="9"/>
        <v>0</v>
      </c>
      <c r="E115" s="2">
        <f t="shared" si="10"/>
        <v>1.0099999999999998E-2</v>
      </c>
      <c r="F115" s="2">
        <f t="shared" si="16"/>
        <v>3.9709449149467673E-3</v>
      </c>
      <c r="G115" s="2">
        <f t="shared" si="16"/>
        <v>4.4995035684751794E-3</v>
      </c>
      <c r="H115" s="2">
        <f t="shared" si="13"/>
        <v>0.88252956232068658</v>
      </c>
      <c r="I115" s="2">
        <f t="shared" si="14"/>
        <v>46.879984250167581</v>
      </c>
    </row>
    <row r="116" spans="1:9" ht="13.5" x14ac:dyDescent="0.25">
      <c r="A116" s="3">
        <v>42172</v>
      </c>
      <c r="B116" s="2">
        <v>1.3147</v>
      </c>
      <c r="C116" s="2">
        <f t="shared" si="11"/>
        <v>0</v>
      </c>
      <c r="D116" s="2">
        <f t="shared" si="9"/>
        <v>0</v>
      </c>
      <c r="E116" s="2">
        <f t="shared" si="10"/>
        <v>0</v>
      </c>
      <c r="F116" s="2">
        <f t="shared" si="16"/>
        <v>3.6873059924505693E-3</v>
      </c>
      <c r="G116" s="2">
        <f t="shared" si="16"/>
        <v>4.1781104564412386E-3</v>
      </c>
      <c r="H116" s="2">
        <f t="shared" si="13"/>
        <v>0.88252956232068636</v>
      </c>
      <c r="I116" s="2">
        <f t="shared" si="14"/>
        <v>46.879984250167574</v>
      </c>
    </row>
    <row r="117" spans="1:9" ht="13.5" x14ac:dyDescent="0.25">
      <c r="A117" s="3">
        <v>42173</v>
      </c>
      <c r="B117" s="2">
        <v>1.3147</v>
      </c>
      <c r="C117" s="2">
        <f t="shared" si="11"/>
        <v>0</v>
      </c>
      <c r="D117" s="2">
        <f t="shared" si="9"/>
        <v>0</v>
      </c>
      <c r="E117" s="2">
        <f t="shared" si="10"/>
        <v>0</v>
      </c>
      <c r="F117" s="2">
        <f t="shared" si="16"/>
        <v>3.423926992989814E-3</v>
      </c>
      <c r="G117" s="2">
        <f t="shared" si="16"/>
        <v>3.8796739952668647E-3</v>
      </c>
      <c r="H117" s="2">
        <f t="shared" si="13"/>
        <v>0.88252956232068613</v>
      </c>
      <c r="I117" s="2">
        <f t="shared" si="14"/>
        <v>46.879984250167567</v>
      </c>
    </row>
    <row r="118" spans="1:9" ht="13.5" x14ac:dyDescent="0.25">
      <c r="A118" s="3">
        <v>42174</v>
      </c>
      <c r="B118" s="2">
        <v>1.3147</v>
      </c>
      <c r="C118" s="2">
        <f t="shared" si="11"/>
        <v>0</v>
      </c>
      <c r="D118" s="2">
        <f t="shared" si="9"/>
        <v>0</v>
      </c>
      <c r="E118" s="2">
        <f t="shared" si="10"/>
        <v>0</v>
      </c>
      <c r="F118" s="2">
        <f t="shared" si="16"/>
        <v>3.1793607792048274E-3</v>
      </c>
      <c r="G118" s="2">
        <f t="shared" si="16"/>
        <v>3.6025544241763746E-3</v>
      </c>
      <c r="H118" s="2">
        <f t="shared" si="13"/>
        <v>0.88252956232068613</v>
      </c>
      <c r="I118" s="2">
        <f t="shared" si="14"/>
        <v>46.879984250167567</v>
      </c>
    </row>
    <row r="119" spans="1:9" ht="13.5" x14ac:dyDescent="0.25">
      <c r="A119" s="3">
        <v>42177</v>
      </c>
      <c r="B119" s="2">
        <v>1.3197000000000001</v>
      </c>
      <c r="C119" s="2">
        <f t="shared" si="11"/>
        <v>5.0000000000001155E-3</v>
      </c>
      <c r="D119" s="2">
        <f t="shared" si="9"/>
        <v>5.0000000000001155E-3</v>
      </c>
      <c r="E119" s="2">
        <f t="shared" si="10"/>
        <v>0</v>
      </c>
      <c r="F119" s="2">
        <f t="shared" si="16"/>
        <v>3.3094064378330623E-3</v>
      </c>
      <c r="G119" s="2">
        <f t="shared" si="16"/>
        <v>3.345229108163776E-3</v>
      </c>
      <c r="H119" s="2">
        <f t="shared" si="13"/>
        <v>0.98929141497564654</v>
      </c>
      <c r="I119" s="2">
        <f t="shared" si="14"/>
        <v>49.730844235697745</v>
      </c>
    </row>
    <row r="120" spans="1:9" ht="13.5" x14ac:dyDescent="0.25">
      <c r="A120" s="3">
        <v>42178</v>
      </c>
      <c r="B120" s="2">
        <v>1.3551</v>
      </c>
      <c r="C120" s="2">
        <f t="shared" si="11"/>
        <v>3.5399999999999876E-2</v>
      </c>
      <c r="D120" s="2">
        <f t="shared" si="9"/>
        <v>3.5399999999999876E-2</v>
      </c>
      <c r="E120" s="2">
        <f t="shared" si="10"/>
        <v>0</v>
      </c>
      <c r="F120" s="2">
        <f t="shared" si="16"/>
        <v>5.6015916922735488E-3</v>
      </c>
      <c r="G120" s="2">
        <f t="shared" si="16"/>
        <v>3.1062841718663631E-3</v>
      </c>
      <c r="H120" s="2">
        <f t="shared" si="13"/>
        <v>1.8033094792186763</v>
      </c>
      <c r="I120" s="2">
        <f t="shared" si="14"/>
        <v>64.327877196109114</v>
      </c>
    </row>
    <row r="121" spans="1:9" ht="13.5" x14ac:dyDescent="0.25">
      <c r="A121" s="3">
        <v>42179</v>
      </c>
      <c r="B121" s="2">
        <v>1.3602000000000001</v>
      </c>
      <c r="C121" s="2">
        <f t="shared" si="11"/>
        <v>5.1000000000001044E-3</v>
      </c>
      <c r="D121" s="2">
        <f t="shared" si="9"/>
        <v>5.1000000000001044E-3</v>
      </c>
      <c r="E121" s="2">
        <f t="shared" si="10"/>
        <v>0</v>
      </c>
      <c r="F121" s="2">
        <f t="shared" si="16"/>
        <v>5.5657637142540175E-3</v>
      </c>
      <c r="G121" s="2">
        <f t="shared" si="16"/>
        <v>2.8844067310187659E-3</v>
      </c>
      <c r="H121" s="2">
        <f t="shared" si="13"/>
        <v>1.9296043288209228</v>
      </c>
      <c r="I121" s="2">
        <f t="shared" si="14"/>
        <v>65.86569762468676</v>
      </c>
    </row>
    <row r="122" spans="1:9" ht="13.5" x14ac:dyDescent="0.25">
      <c r="A122" s="3">
        <v>42180</v>
      </c>
      <c r="B122" s="2">
        <v>1.3602000000000001</v>
      </c>
      <c r="C122" s="2">
        <f t="shared" si="11"/>
        <v>0</v>
      </c>
      <c r="D122" s="2">
        <f t="shared" si="9"/>
        <v>0</v>
      </c>
      <c r="E122" s="2">
        <f t="shared" si="10"/>
        <v>0</v>
      </c>
      <c r="F122" s="2">
        <f t="shared" si="16"/>
        <v>5.1682091632358736E-3</v>
      </c>
      <c r="G122" s="2">
        <f t="shared" si="16"/>
        <v>2.67837767880314E-3</v>
      </c>
      <c r="H122" s="2">
        <f t="shared" si="13"/>
        <v>1.9296043288209226</v>
      </c>
      <c r="I122" s="2">
        <f t="shared" si="14"/>
        <v>65.86569762468676</v>
      </c>
    </row>
    <row r="123" spans="1:9" ht="13.5" x14ac:dyDescent="0.25">
      <c r="A123" s="3">
        <v>42181</v>
      </c>
      <c r="B123" s="2">
        <v>1.3652</v>
      </c>
      <c r="C123" s="2">
        <f t="shared" si="11"/>
        <v>4.9999999999998934E-3</v>
      </c>
      <c r="D123" s="2">
        <f t="shared" si="9"/>
        <v>4.9999999999998934E-3</v>
      </c>
      <c r="E123" s="2">
        <f t="shared" si="10"/>
        <v>0</v>
      </c>
      <c r="F123" s="2">
        <f t="shared" si="16"/>
        <v>5.156194223004733E-3</v>
      </c>
      <c r="G123" s="2">
        <f t="shared" si="16"/>
        <v>2.4870649874600588E-3</v>
      </c>
      <c r="H123" s="2">
        <f t="shared" si="13"/>
        <v>2.0732044594743582</v>
      </c>
      <c r="I123" s="2">
        <f t="shared" si="14"/>
        <v>67.460674576430876</v>
      </c>
    </row>
    <row r="124" spans="1:9" ht="13.5" x14ac:dyDescent="0.25">
      <c r="A124" s="3">
        <v>42184</v>
      </c>
      <c r="B124" s="2">
        <v>1.3652</v>
      </c>
      <c r="C124" s="2">
        <f t="shared" si="11"/>
        <v>0</v>
      </c>
      <c r="D124" s="2">
        <f t="shared" si="9"/>
        <v>0</v>
      </c>
      <c r="E124" s="2">
        <f t="shared" si="10"/>
        <v>0</v>
      </c>
      <c r="F124" s="2">
        <f t="shared" si="16"/>
        <v>4.7878946356472519E-3</v>
      </c>
      <c r="G124" s="2">
        <f t="shared" si="16"/>
        <v>2.3094174883557688E-3</v>
      </c>
      <c r="H124" s="2">
        <f t="shared" si="13"/>
        <v>2.0732044594743582</v>
      </c>
      <c r="I124" s="2">
        <f t="shared" si="14"/>
        <v>67.460674576430876</v>
      </c>
    </row>
    <row r="125" spans="1:9" ht="13.5" x14ac:dyDescent="0.25">
      <c r="A125" s="3">
        <v>42185</v>
      </c>
      <c r="B125" s="2">
        <v>1.3854</v>
      </c>
      <c r="C125" s="2">
        <f t="shared" si="11"/>
        <v>2.0199999999999996E-2</v>
      </c>
      <c r="D125" s="2">
        <f t="shared" si="9"/>
        <v>2.0199999999999996E-2</v>
      </c>
      <c r="E125" s="2">
        <f t="shared" si="10"/>
        <v>0</v>
      </c>
      <c r="F125" s="2">
        <f t="shared" ref="F125:G140" si="17">((F124*13)+D125)/14</f>
        <v>5.8887593045295911E-3</v>
      </c>
      <c r="G125" s="2">
        <f t="shared" si="17"/>
        <v>2.1444590963303569E-3</v>
      </c>
      <c r="H125" s="2">
        <f t="shared" si="13"/>
        <v>2.7460347994543515</v>
      </c>
      <c r="I125" s="2">
        <f t="shared" si="14"/>
        <v>73.305106504999358</v>
      </c>
    </row>
    <row r="126" spans="1:9" ht="13.5" x14ac:dyDescent="0.25">
      <c r="A126" s="3">
        <v>42186</v>
      </c>
      <c r="B126" s="2">
        <v>1.3854</v>
      </c>
      <c r="C126" s="2">
        <f t="shared" si="11"/>
        <v>0</v>
      </c>
      <c r="D126" s="2">
        <f t="shared" si="9"/>
        <v>0</v>
      </c>
      <c r="E126" s="2">
        <f t="shared" si="10"/>
        <v>0</v>
      </c>
      <c r="F126" s="2">
        <f t="shared" si="17"/>
        <v>5.4681336399203346E-3</v>
      </c>
      <c r="G126" s="2">
        <f t="shared" si="17"/>
        <v>1.9912834465924743E-3</v>
      </c>
      <c r="H126" s="2">
        <f t="shared" si="13"/>
        <v>2.7460347994543515</v>
      </c>
      <c r="I126" s="2">
        <f t="shared" si="14"/>
        <v>73.305106504999358</v>
      </c>
    </row>
    <row r="127" spans="1:9" ht="13.5" x14ac:dyDescent="0.25">
      <c r="A127" s="3">
        <v>42187</v>
      </c>
      <c r="B127" s="2">
        <v>1.3703000000000001</v>
      </c>
      <c r="C127" s="2">
        <f t="shared" si="11"/>
        <v>-1.5099999999999891E-2</v>
      </c>
      <c r="D127" s="2">
        <f t="shared" si="9"/>
        <v>0</v>
      </c>
      <c r="E127" s="2">
        <f t="shared" si="10"/>
        <v>1.5099999999999891E-2</v>
      </c>
      <c r="F127" s="2">
        <f t="shared" si="17"/>
        <v>5.077552665640311E-3</v>
      </c>
      <c r="G127" s="2">
        <f t="shared" si="17"/>
        <v>2.9276203432644326E-3</v>
      </c>
      <c r="H127" s="2">
        <f t="shared" si="13"/>
        <v>1.73436172395858</v>
      </c>
      <c r="I127" s="2">
        <f t="shared" si="14"/>
        <v>63.428393864719418</v>
      </c>
    </row>
    <row r="128" spans="1:9" ht="13.5" x14ac:dyDescent="0.25">
      <c r="A128" s="3">
        <v>42188</v>
      </c>
      <c r="B128" s="2">
        <v>1.3652</v>
      </c>
      <c r="C128" s="2">
        <f t="shared" si="11"/>
        <v>-5.1000000000001044E-3</v>
      </c>
      <c r="D128" s="2">
        <f t="shared" si="9"/>
        <v>0</v>
      </c>
      <c r="E128" s="2">
        <f t="shared" si="10"/>
        <v>5.1000000000001044E-3</v>
      </c>
      <c r="F128" s="2">
        <f t="shared" si="17"/>
        <v>4.7148703323802886E-3</v>
      </c>
      <c r="G128" s="2">
        <f t="shared" si="17"/>
        <v>3.0827903187455523E-3</v>
      </c>
      <c r="H128" s="2">
        <f t="shared" si="13"/>
        <v>1.5294164847056031</v>
      </c>
      <c r="I128" s="2">
        <f t="shared" si="14"/>
        <v>60.46519005285959</v>
      </c>
    </row>
    <row r="129" spans="1:9" ht="13.5" x14ac:dyDescent="0.25">
      <c r="A129" s="3">
        <v>42191</v>
      </c>
      <c r="B129" s="2">
        <v>1.3652</v>
      </c>
      <c r="C129" s="2">
        <f t="shared" si="11"/>
        <v>0</v>
      </c>
      <c r="D129" s="2">
        <f t="shared" si="9"/>
        <v>0</v>
      </c>
      <c r="E129" s="2">
        <f t="shared" si="10"/>
        <v>0</v>
      </c>
      <c r="F129" s="2">
        <f t="shared" si="17"/>
        <v>4.3780938800674109E-3</v>
      </c>
      <c r="G129" s="2">
        <f t="shared" si="17"/>
        <v>2.8625910102637272E-3</v>
      </c>
      <c r="H129" s="2">
        <f t="shared" si="13"/>
        <v>1.5294164847056031</v>
      </c>
      <c r="I129" s="2">
        <f t="shared" si="14"/>
        <v>60.46519005285959</v>
      </c>
    </row>
    <row r="130" spans="1:9" ht="13.5" x14ac:dyDescent="0.25">
      <c r="A130" s="3">
        <v>42192</v>
      </c>
      <c r="B130" s="2">
        <v>1.3652</v>
      </c>
      <c r="C130" s="2">
        <f t="shared" si="11"/>
        <v>0</v>
      </c>
      <c r="D130" s="2">
        <f t="shared" si="9"/>
        <v>0</v>
      </c>
      <c r="E130" s="2">
        <f t="shared" si="10"/>
        <v>0</v>
      </c>
      <c r="F130" s="2">
        <f t="shared" si="17"/>
        <v>4.0653728886340243E-3</v>
      </c>
      <c r="G130" s="2">
        <f t="shared" si="17"/>
        <v>2.6581202238163183E-3</v>
      </c>
      <c r="H130" s="2">
        <f t="shared" si="13"/>
        <v>1.5294164847056031</v>
      </c>
      <c r="I130" s="2">
        <f t="shared" si="14"/>
        <v>60.46519005285959</v>
      </c>
    </row>
    <row r="131" spans="1:9" ht="13.5" x14ac:dyDescent="0.25">
      <c r="A131" s="3">
        <v>42193</v>
      </c>
      <c r="B131" s="2">
        <v>1.3551</v>
      </c>
      <c r="C131" s="2">
        <f t="shared" si="11"/>
        <v>-1.0099999999999998E-2</v>
      </c>
      <c r="D131" s="2">
        <f t="shared" ref="D131:D194" si="18">IF(C131&gt;0,C131,0)</f>
        <v>0</v>
      </c>
      <c r="E131" s="2">
        <f t="shared" ref="E131:E194" si="19">IF(C131&lt;0,-C131,0)</f>
        <v>1.0099999999999998E-2</v>
      </c>
      <c r="F131" s="2">
        <f t="shared" si="17"/>
        <v>3.774989110874451E-3</v>
      </c>
      <c r="G131" s="2">
        <f t="shared" si="17"/>
        <v>3.1896830649722958E-3</v>
      </c>
      <c r="H131" s="2">
        <f t="shared" si="13"/>
        <v>1.1834997502823181</v>
      </c>
      <c r="I131" s="2">
        <f t="shared" si="14"/>
        <v>54.20196407759132</v>
      </c>
    </row>
    <row r="132" spans="1:9" ht="13.5" x14ac:dyDescent="0.25">
      <c r="A132" s="3">
        <v>42194</v>
      </c>
      <c r="B132" s="2">
        <v>1.3399000000000001</v>
      </c>
      <c r="C132" s="2">
        <f t="shared" ref="C132:C195" si="20">B132-B131</f>
        <v>-1.519999999999988E-2</v>
      </c>
      <c r="D132" s="2">
        <f t="shared" si="18"/>
        <v>0</v>
      </c>
      <c r="E132" s="2">
        <f t="shared" si="19"/>
        <v>1.519999999999988E-2</v>
      </c>
      <c r="F132" s="2">
        <f t="shared" si="17"/>
        <v>3.5053470315262762E-3</v>
      </c>
      <c r="G132" s="2">
        <f t="shared" si="17"/>
        <v>4.0475628460456946E-3</v>
      </c>
      <c r="H132" s="2">
        <f t="shared" si="13"/>
        <v>0.86603893870378279</v>
      </c>
      <c r="I132" s="2">
        <f t="shared" si="14"/>
        <v>46.41055021635102</v>
      </c>
    </row>
    <row r="133" spans="1:9" ht="13.5" x14ac:dyDescent="0.25">
      <c r="A133" s="3">
        <v>42195</v>
      </c>
      <c r="B133" s="2">
        <v>1.3096000000000001</v>
      </c>
      <c r="C133" s="2">
        <f t="shared" si="20"/>
        <v>-3.0299999999999994E-2</v>
      </c>
      <c r="D133" s="2">
        <f t="shared" si="18"/>
        <v>0</v>
      </c>
      <c r="E133" s="2">
        <f t="shared" si="19"/>
        <v>3.0299999999999994E-2</v>
      </c>
      <c r="F133" s="2">
        <f t="shared" si="17"/>
        <v>3.254965100702971E-3</v>
      </c>
      <c r="G133" s="2">
        <f t="shared" si="17"/>
        <v>5.922736928471002E-3</v>
      </c>
      <c r="H133" s="2">
        <f t="shared" si="13"/>
        <v>0.54957110876495807</v>
      </c>
      <c r="I133" s="2">
        <f t="shared" si="14"/>
        <v>35.466014154263519</v>
      </c>
    </row>
    <row r="134" spans="1:9" ht="13.5" x14ac:dyDescent="0.25">
      <c r="A134" s="3">
        <v>42198</v>
      </c>
      <c r="B134" s="2">
        <v>1.2995000000000001</v>
      </c>
      <c r="C134" s="2">
        <f t="shared" si="20"/>
        <v>-1.0099999999999998E-2</v>
      </c>
      <c r="D134" s="2">
        <f t="shared" si="18"/>
        <v>0</v>
      </c>
      <c r="E134" s="2">
        <f t="shared" si="19"/>
        <v>1.0099999999999998E-2</v>
      </c>
      <c r="F134" s="2">
        <f t="shared" si="17"/>
        <v>3.0224675935099019E-3</v>
      </c>
      <c r="G134" s="2">
        <f t="shared" si="17"/>
        <v>6.2211128621516443E-3</v>
      </c>
      <c r="H134" s="2">
        <f t="shared" si="13"/>
        <v>0.48584034086540367</v>
      </c>
      <c r="I134" s="2">
        <f t="shared" si="14"/>
        <v>32.6980179164091</v>
      </c>
    </row>
    <row r="135" spans="1:9" ht="13.5" x14ac:dyDescent="0.25">
      <c r="A135" s="3">
        <v>42199</v>
      </c>
      <c r="B135" s="2">
        <v>1.3147</v>
      </c>
      <c r="C135" s="2">
        <f t="shared" si="20"/>
        <v>1.519999999999988E-2</v>
      </c>
      <c r="D135" s="2">
        <f t="shared" si="18"/>
        <v>1.519999999999988E-2</v>
      </c>
      <c r="E135" s="2">
        <f t="shared" si="19"/>
        <v>0</v>
      </c>
      <c r="F135" s="2">
        <f t="shared" si="17"/>
        <v>3.8922913368306146E-3</v>
      </c>
      <c r="G135" s="2">
        <f t="shared" si="17"/>
        <v>5.7767476577122419E-3</v>
      </c>
      <c r="H135" s="2">
        <f t="shared" si="13"/>
        <v>0.67378593760006367</v>
      </c>
      <c r="I135" s="2">
        <f t="shared" si="14"/>
        <v>40.255203635308526</v>
      </c>
    </row>
    <row r="136" spans="1:9" ht="13.5" x14ac:dyDescent="0.25">
      <c r="A136" s="3">
        <v>42200</v>
      </c>
      <c r="B136" s="2">
        <v>1.2843</v>
      </c>
      <c r="C136" s="2">
        <f t="shared" si="20"/>
        <v>-3.0399999999999983E-2</v>
      </c>
      <c r="D136" s="2">
        <f t="shared" si="18"/>
        <v>0</v>
      </c>
      <c r="E136" s="2">
        <f t="shared" si="19"/>
        <v>3.0399999999999983E-2</v>
      </c>
      <c r="F136" s="2">
        <f t="shared" si="17"/>
        <v>3.6142705270569989E-3</v>
      </c>
      <c r="G136" s="2">
        <f t="shared" si="17"/>
        <v>7.5355513964470806E-3</v>
      </c>
      <c r="H136" s="2">
        <f t="shared" si="13"/>
        <v>0.47962920520468916</v>
      </c>
      <c r="I136" s="2">
        <f t="shared" si="14"/>
        <v>32.415500012946694</v>
      </c>
    </row>
    <row r="137" spans="1:9" ht="13.5" x14ac:dyDescent="0.25">
      <c r="A137" s="3">
        <v>42201</v>
      </c>
      <c r="B137" s="2">
        <v>1.3147</v>
      </c>
      <c r="C137" s="2">
        <f t="shared" si="20"/>
        <v>3.0399999999999983E-2</v>
      </c>
      <c r="D137" s="2">
        <f t="shared" si="18"/>
        <v>3.0399999999999983E-2</v>
      </c>
      <c r="E137" s="2">
        <f t="shared" si="19"/>
        <v>0</v>
      </c>
      <c r="F137" s="2">
        <f t="shared" si="17"/>
        <v>5.5275369179814977E-3</v>
      </c>
      <c r="G137" s="2">
        <f t="shared" si="17"/>
        <v>6.9972977252722888E-3</v>
      </c>
      <c r="H137" s="2">
        <f t="shared" si="13"/>
        <v>0.78995308403379427</v>
      </c>
      <c r="I137" s="2">
        <f t="shared" si="14"/>
        <v>44.13261392603517</v>
      </c>
    </row>
    <row r="138" spans="1:9" ht="13.5" x14ac:dyDescent="0.25">
      <c r="A138" s="3">
        <v>42205</v>
      </c>
      <c r="B138" s="2">
        <v>1.3147</v>
      </c>
      <c r="C138" s="2">
        <f t="shared" si="20"/>
        <v>0</v>
      </c>
      <c r="D138" s="2">
        <f t="shared" si="18"/>
        <v>0</v>
      </c>
      <c r="E138" s="2">
        <f t="shared" si="19"/>
        <v>0</v>
      </c>
      <c r="F138" s="2">
        <f t="shared" si="17"/>
        <v>5.1327128524113908E-3</v>
      </c>
      <c r="G138" s="2">
        <f t="shared" si="17"/>
        <v>6.4974907448956962E-3</v>
      </c>
      <c r="H138" s="2">
        <f t="shared" si="13"/>
        <v>0.78995308403379438</v>
      </c>
      <c r="I138" s="2">
        <f t="shared" si="14"/>
        <v>44.13261392603517</v>
      </c>
    </row>
    <row r="139" spans="1:9" ht="13.5" x14ac:dyDescent="0.25">
      <c r="A139" s="3">
        <v>42206</v>
      </c>
      <c r="B139" s="2">
        <v>1.3147</v>
      </c>
      <c r="C139" s="2">
        <f t="shared" si="20"/>
        <v>0</v>
      </c>
      <c r="D139" s="2">
        <f t="shared" si="18"/>
        <v>0</v>
      </c>
      <c r="E139" s="2">
        <f t="shared" si="19"/>
        <v>0</v>
      </c>
      <c r="F139" s="2">
        <f t="shared" si="17"/>
        <v>4.7660905058105772E-3</v>
      </c>
      <c r="G139" s="2">
        <f t="shared" si="17"/>
        <v>6.0333842631174325E-3</v>
      </c>
      <c r="H139" s="2">
        <f t="shared" si="13"/>
        <v>0.78995308403379427</v>
      </c>
      <c r="I139" s="2">
        <f t="shared" si="14"/>
        <v>44.13261392603517</v>
      </c>
    </row>
    <row r="140" spans="1:9" ht="13.5" x14ac:dyDescent="0.25">
      <c r="A140" s="3">
        <v>42207</v>
      </c>
      <c r="B140" s="2">
        <v>1.3652</v>
      </c>
      <c r="C140" s="2">
        <f t="shared" si="20"/>
        <v>5.0499999999999989E-2</v>
      </c>
      <c r="D140" s="2">
        <f t="shared" si="18"/>
        <v>5.0499999999999989E-2</v>
      </c>
      <c r="E140" s="2">
        <f t="shared" si="19"/>
        <v>0</v>
      </c>
      <c r="F140" s="2">
        <f t="shared" si="17"/>
        <v>8.0327983268241067E-3</v>
      </c>
      <c r="G140" s="2">
        <f t="shared" si="17"/>
        <v>5.6024282443233302E-3</v>
      </c>
      <c r="H140" s="2">
        <f t="shared" si="13"/>
        <v>1.4338065525360995</v>
      </c>
      <c r="I140" s="2">
        <f t="shared" si="14"/>
        <v>58.912100102698382</v>
      </c>
    </row>
    <row r="141" spans="1:9" ht="13.5" x14ac:dyDescent="0.25">
      <c r="A141" s="3">
        <v>42208</v>
      </c>
      <c r="B141" s="2">
        <v>1.3652</v>
      </c>
      <c r="C141" s="2">
        <f t="shared" si="20"/>
        <v>0</v>
      </c>
      <c r="D141" s="2">
        <f t="shared" si="18"/>
        <v>0</v>
      </c>
      <c r="E141" s="2">
        <f t="shared" si="19"/>
        <v>0</v>
      </c>
      <c r="F141" s="2">
        <f t="shared" ref="F141:G156" si="21">((F140*13)+D141)/14</f>
        <v>7.4590270177652416E-3</v>
      </c>
      <c r="G141" s="2">
        <f t="shared" si="21"/>
        <v>5.2022547983002349E-3</v>
      </c>
      <c r="H141" s="2">
        <f t="shared" si="13"/>
        <v>1.4338065525360995</v>
      </c>
      <c r="I141" s="2">
        <f t="shared" si="14"/>
        <v>58.912100102698382</v>
      </c>
    </row>
    <row r="142" spans="1:9" ht="13.5" x14ac:dyDescent="0.25">
      <c r="A142" s="3">
        <v>42209</v>
      </c>
      <c r="B142" s="2">
        <v>1.3501000000000001</v>
      </c>
      <c r="C142" s="2">
        <f t="shared" si="20"/>
        <v>-1.5099999999999891E-2</v>
      </c>
      <c r="D142" s="2">
        <f t="shared" si="18"/>
        <v>0</v>
      </c>
      <c r="E142" s="2">
        <f t="shared" si="19"/>
        <v>1.5099999999999891E-2</v>
      </c>
      <c r="F142" s="2">
        <f t="shared" si="21"/>
        <v>6.9262393736391533E-3</v>
      </c>
      <c r="G142" s="2">
        <f t="shared" si="21"/>
        <v>5.9092365984216386E-3</v>
      </c>
      <c r="H142" s="2">
        <f t="shared" si="13"/>
        <v>1.1721039187175475</v>
      </c>
      <c r="I142" s="2">
        <f t="shared" si="14"/>
        <v>53.961687036114753</v>
      </c>
    </row>
    <row r="143" spans="1:9" ht="13.5" x14ac:dyDescent="0.25">
      <c r="A143" s="3">
        <v>42212</v>
      </c>
      <c r="B143" s="2">
        <v>1.345</v>
      </c>
      <c r="C143" s="2">
        <f t="shared" si="20"/>
        <v>-5.1000000000001044E-3</v>
      </c>
      <c r="D143" s="2">
        <f t="shared" si="18"/>
        <v>0</v>
      </c>
      <c r="E143" s="2">
        <f t="shared" si="19"/>
        <v>5.1000000000001044E-3</v>
      </c>
      <c r="F143" s="2">
        <f t="shared" si="21"/>
        <v>6.4315079898077856E-3</v>
      </c>
      <c r="G143" s="2">
        <f t="shared" si="21"/>
        <v>5.8514339842486718E-3</v>
      </c>
      <c r="H143" s="2">
        <f t="shared" si="13"/>
        <v>1.0991336494815802</v>
      </c>
      <c r="I143" s="2">
        <f t="shared" si="14"/>
        <v>52.36129913657625</v>
      </c>
    </row>
    <row r="144" spans="1:9" ht="13.5" x14ac:dyDescent="0.25">
      <c r="A144" s="3">
        <v>42213</v>
      </c>
      <c r="B144" s="2">
        <v>1.345</v>
      </c>
      <c r="C144" s="2">
        <f t="shared" si="20"/>
        <v>0</v>
      </c>
      <c r="D144" s="2">
        <f t="shared" si="18"/>
        <v>0</v>
      </c>
      <c r="E144" s="2">
        <f t="shared" si="19"/>
        <v>0</v>
      </c>
      <c r="F144" s="2">
        <f t="shared" si="21"/>
        <v>5.9721145619643723E-3</v>
      </c>
      <c r="G144" s="2">
        <f t="shared" si="21"/>
        <v>5.4334744139451956E-3</v>
      </c>
      <c r="H144" s="2">
        <f t="shared" si="13"/>
        <v>1.09913364948158</v>
      </c>
      <c r="I144" s="2">
        <f t="shared" si="14"/>
        <v>52.361299136576243</v>
      </c>
    </row>
    <row r="145" spans="1:9" ht="13.5" x14ac:dyDescent="0.25">
      <c r="A145" s="3">
        <v>42214</v>
      </c>
      <c r="B145" s="2">
        <v>1.3652</v>
      </c>
      <c r="C145" s="2">
        <f t="shared" si="20"/>
        <v>2.0199999999999996E-2</v>
      </c>
      <c r="D145" s="2">
        <f t="shared" si="18"/>
        <v>2.0199999999999996E-2</v>
      </c>
      <c r="E145" s="2">
        <f t="shared" si="19"/>
        <v>0</v>
      </c>
      <c r="F145" s="2">
        <f t="shared" si="21"/>
        <v>6.9883920932526308E-3</v>
      </c>
      <c r="G145" s="2">
        <f t="shared" si="21"/>
        <v>5.0453690986633961E-3</v>
      </c>
      <c r="H145" s="2">
        <f t="shared" ref="H145:H208" si="22">F145/G145</f>
        <v>1.3851101785801905</v>
      </c>
      <c r="I145" s="2">
        <f t="shared" ref="I145:I208" si="23">IF(G145=0,100,100-(100/(1+H145)))</f>
        <v>58.073215695415783</v>
      </c>
    </row>
    <row r="146" spans="1:9" ht="13.5" x14ac:dyDescent="0.25">
      <c r="A146" s="3">
        <v>42215</v>
      </c>
      <c r="B146" s="2">
        <v>1.3652</v>
      </c>
      <c r="C146" s="2">
        <f t="shared" si="20"/>
        <v>0</v>
      </c>
      <c r="D146" s="2">
        <f t="shared" si="18"/>
        <v>0</v>
      </c>
      <c r="E146" s="2">
        <f t="shared" si="19"/>
        <v>0</v>
      </c>
      <c r="F146" s="2">
        <f t="shared" si="21"/>
        <v>6.4892212294488721E-3</v>
      </c>
      <c r="G146" s="2">
        <f t="shared" si="21"/>
        <v>4.6849855916160105E-3</v>
      </c>
      <c r="H146" s="2">
        <f t="shared" si="22"/>
        <v>1.3851101785801905</v>
      </c>
      <c r="I146" s="2">
        <f t="shared" si="23"/>
        <v>58.073215695415783</v>
      </c>
    </row>
    <row r="147" spans="1:9" ht="13.5" x14ac:dyDescent="0.25">
      <c r="A147" s="3">
        <v>42216</v>
      </c>
      <c r="B147" s="2">
        <v>1.3652</v>
      </c>
      <c r="C147" s="2">
        <f t="shared" si="20"/>
        <v>0</v>
      </c>
      <c r="D147" s="2">
        <f t="shared" si="18"/>
        <v>0</v>
      </c>
      <c r="E147" s="2">
        <f t="shared" si="19"/>
        <v>0</v>
      </c>
      <c r="F147" s="2">
        <f t="shared" si="21"/>
        <v>6.0257054273453814E-3</v>
      </c>
      <c r="G147" s="2">
        <f t="shared" si="21"/>
        <v>4.350343763643438E-3</v>
      </c>
      <c r="H147" s="2">
        <f t="shared" si="22"/>
        <v>1.3851101785801907</v>
      </c>
      <c r="I147" s="2">
        <f t="shared" si="23"/>
        <v>58.073215695415783</v>
      </c>
    </row>
    <row r="148" spans="1:9" ht="13.5" x14ac:dyDescent="0.25">
      <c r="A148" s="3">
        <v>42219</v>
      </c>
      <c r="B148" s="2">
        <v>1.3652</v>
      </c>
      <c r="C148" s="2">
        <f t="shared" si="20"/>
        <v>0</v>
      </c>
      <c r="D148" s="2">
        <f t="shared" si="18"/>
        <v>0</v>
      </c>
      <c r="E148" s="2">
        <f t="shared" si="19"/>
        <v>0</v>
      </c>
      <c r="F148" s="2">
        <f t="shared" si="21"/>
        <v>5.5952978968207114E-3</v>
      </c>
      <c r="G148" s="2">
        <f t="shared" si="21"/>
        <v>4.0396049233831924E-3</v>
      </c>
      <c r="H148" s="2">
        <f t="shared" si="22"/>
        <v>1.3851101785801907</v>
      </c>
      <c r="I148" s="2">
        <f t="shared" si="23"/>
        <v>58.073215695415783</v>
      </c>
    </row>
    <row r="149" spans="1:9" ht="13.5" x14ac:dyDescent="0.25">
      <c r="A149" s="3">
        <v>42220</v>
      </c>
      <c r="B149" s="2">
        <v>1.3854</v>
      </c>
      <c r="C149" s="2">
        <f t="shared" si="20"/>
        <v>2.0199999999999996E-2</v>
      </c>
      <c r="D149" s="2">
        <f t="shared" si="18"/>
        <v>2.0199999999999996E-2</v>
      </c>
      <c r="E149" s="2">
        <f t="shared" si="19"/>
        <v>0</v>
      </c>
      <c r="F149" s="2">
        <f t="shared" si="21"/>
        <v>6.6384909041906611E-3</v>
      </c>
      <c r="G149" s="2">
        <f t="shared" si="21"/>
        <v>3.7510617145701075E-3</v>
      </c>
      <c r="H149" s="2">
        <f t="shared" si="22"/>
        <v>1.7697631788901316</v>
      </c>
      <c r="I149" s="2">
        <f t="shared" si="23"/>
        <v>63.895830242038642</v>
      </c>
    </row>
    <row r="150" spans="1:9" ht="13.5" x14ac:dyDescent="0.25">
      <c r="A150" s="3">
        <v>42221</v>
      </c>
      <c r="B150" s="2">
        <v>1.3804000000000001</v>
      </c>
      <c r="C150" s="2">
        <f t="shared" si="20"/>
        <v>-4.9999999999998934E-3</v>
      </c>
      <c r="D150" s="2">
        <f t="shared" si="18"/>
        <v>0</v>
      </c>
      <c r="E150" s="2">
        <f t="shared" si="19"/>
        <v>4.9999999999998934E-3</v>
      </c>
      <c r="F150" s="2">
        <f t="shared" si="21"/>
        <v>6.1643129824627569E-3</v>
      </c>
      <c r="G150" s="2">
        <f t="shared" si="21"/>
        <v>3.8402715921008065E-3</v>
      </c>
      <c r="H150" s="2">
        <f t="shared" si="22"/>
        <v>1.60517630970225</v>
      </c>
      <c r="I150" s="2">
        <f t="shared" si="23"/>
        <v>61.614882022541813</v>
      </c>
    </row>
    <row r="151" spans="1:9" ht="13.5" x14ac:dyDescent="0.25">
      <c r="A151" s="3">
        <v>42222</v>
      </c>
      <c r="B151" s="2">
        <v>1.4157999999999999</v>
      </c>
      <c r="C151" s="2">
        <f t="shared" si="20"/>
        <v>3.5399999999999876E-2</v>
      </c>
      <c r="D151" s="2">
        <f t="shared" si="18"/>
        <v>3.5399999999999876E-2</v>
      </c>
      <c r="E151" s="2">
        <f t="shared" si="19"/>
        <v>0</v>
      </c>
      <c r="F151" s="2">
        <f t="shared" si="21"/>
        <v>8.2525763408582663E-3</v>
      </c>
      <c r="G151" s="2">
        <f t="shared" si="21"/>
        <v>3.5659664783793199E-3</v>
      </c>
      <c r="H151" s="2">
        <f t="shared" si="22"/>
        <v>2.3142607735922809</v>
      </c>
      <c r="I151" s="2">
        <f t="shared" si="23"/>
        <v>69.82735915146128</v>
      </c>
    </row>
    <row r="152" spans="1:9" ht="13.5" x14ac:dyDescent="0.25">
      <c r="A152" s="3">
        <v>42223</v>
      </c>
      <c r="B152" s="2">
        <v>1.4157999999999999</v>
      </c>
      <c r="C152" s="2">
        <f t="shared" si="20"/>
        <v>0</v>
      </c>
      <c r="D152" s="2">
        <f t="shared" si="18"/>
        <v>0</v>
      </c>
      <c r="E152" s="2">
        <f t="shared" si="19"/>
        <v>0</v>
      </c>
      <c r="F152" s="2">
        <f t="shared" si="21"/>
        <v>7.6631066022255336E-3</v>
      </c>
      <c r="G152" s="2">
        <f t="shared" si="21"/>
        <v>3.3112545870665117E-3</v>
      </c>
      <c r="H152" s="2">
        <f t="shared" si="22"/>
        <v>2.3142607735922809</v>
      </c>
      <c r="I152" s="2">
        <f t="shared" si="23"/>
        <v>69.82735915146128</v>
      </c>
    </row>
    <row r="153" spans="1:9" ht="13.5" x14ac:dyDescent="0.25">
      <c r="A153" s="3">
        <v>42226</v>
      </c>
      <c r="B153" s="2">
        <v>1.431</v>
      </c>
      <c r="C153" s="2">
        <f t="shared" si="20"/>
        <v>1.5200000000000102E-2</v>
      </c>
      <c r="D153" s="2">
        <f t="shared" si="18"/>
        <v>1.5200000000000102E-2</v>
      </c>
      <c r="E153" s="2">
        <f t="shared" si="19"/>
        <v>0</v>
      </c>
      <c r="F153" s="2">
        <f t="shared" si="21"/>
        <v>8.2014561306380032E-3</v>
      </c>
      <c r="G153" s="2">
        <f t="shared" si="21"/>
        <v>3.0747364022760469E-3</v>
      </c>
      <c r="H153" s="2">
        <f t="shared" si="22"/>
        <v>2.6673688595116469</v>
      </c>
      <c r="I153" s="2">
        <f t="shared" si="23"/>
        <v>72.732494649224847</v>
      </c>
    </row>
    <row r="154" spans="1:9" ht="13.5" x14ac:dyDescent="0.25">
      <c r="A154" s="3">
        <v>42227</v>
      </c>
      <c r="B154" s="2">
        <v>1.4258999999999999</v>
      </c>
      <c r="C154" s="2">
        <f t="shared" si="20"/>
        <v>-5.1000000000001044E-3</v>
      </c>
      <c r="D154" s="2">
        <f t="shared" si="18"/>
        <v>0</v>
      </c>
      <c r="E154" s="2">
        <f t="shared" si="19"/>
        <v>5.1000000000001044E-3</v>
      </c>
      <c r="F154" s="2">
        <f t="shared" si="21"/>
        <v>7.6156378355924309E-3</v>
      </c>
      <c r="G154" s="2">
        <f t="shared" si="21"/>
        <v>3.2193980878277651E-3</v>
      </c>
      <c r="H154" s="2">
        <f t="shared" si="22"/>
        <v>2.3655471078231756</v>
      </c>
      <c r="I154" s="2">
        <f t="shared" si="23"/>
        <v>70.287148925192241</v>
      </c>
    </row>
    <row r="155" spans="1:9" ht="13.5" x14ac:dyDescent="0.25">
      <c r="A155" s="3">
        <v>42228</v>
      </c>
      <c r="B155" s="2">
        <v>1.4258999999999999</v>
      </c>
      <c r="C155" s="2">
        <f t="shared" si="20"/>
        <v>0</v>
      </c>
      <c r="D155" s="2">
        <f t="shared" si="18"/>
        <v>0</v>
      </c>
      <c r="E155" s="2">
        <f t="shared" si="19"/>
        <v>0</v>
      </c>
      <c r="F155" s="2">
        <f t="shared" si="21"/>
        <v>7.0716637044786852E-3</v>
      </c>
      <c r="G155" s="2">
        <f t="shared" si="21"/>
        <v>2.9894410815543533E-3</v>
      </c>
      <c r="H155" s="2">
        <f t="shared" si="22"/>
        <v>2.3655471078231751</v>
      </c>
      <c r="I155" s="2">
        <f t="shared" si="23"/>
        <v>70.287148925192241</v>
      </c>
    </row>
    <row r="156" spans="1:9" ht="13.5" x14ac:dyDescent="0.25">
      <c r="A156" s="3">
        <v>42230</v>
      </c>
      <c r="B156" s="2">
        <v>1.4258999999999999</v>
      </c>
      <c r="C156" s="2">
        <f t="shared" si="20"/>
        <v>0</v>
      </c>
      <c r="D156" s="2">
        <f t="shared" si="18"/>
        <v>0</v>
      </c>
      <c r="E156" s="2">
        <f t="shared" si="19"/>
        <v>0</v>
      </c>
      <c r="F156" s="2">
        <f t="shared" si="21"/>
        <v>6.5665448684444931E-3</v>
      </c>
      <c r="G156" s="2">
        <f t="shared" si="21"/>
        <v>2.7759095757290421E-3</v>
      </c>
      <c r="H156" s="2">
        <f t="shared" si="22"/>
        <v>2.3655471078231751</v>
      </c>
      <c r="I156" s="2">
        <f t="shared" si="23"/>
        <v>70.287148925192241</v>
      </c>
    </row>
    <row r="157" spans="1:9" ht="13.5" x14ac:dyDescent="0.25">
      <c r="A157" s="3">
        <v>42233</v>
      </c>
      <c r="B157" s="2">
        <v>1.4208000000000001</v>
      </c>
      <c r="C157" s="2">
        <f t="shared" si="20"/>
        <v>-5.0999999999998824E-3</v>
      </c>
      <c r="D157" s="2">
        <f t="shared" si="18"/>
        <v>0</v>
      </c>
      <c r="E157" s="2">
        <f t="shared" si="19"/>
        <v>5.0999999999998824E-3</v>
      </c>
      <c r="F157" s="2">
        <f t="shared" ref="F157:G172" si="24">((F156*13)+D157)/14</f>
        <v>6.0975059492698862E-3</v>
      </c>
      <c r="G157" s="2">
        <f t="shared" si="24"/>
        <v>2.9419160346055304E-3</v>
      </c>
      <c r="H157" s="2">
        <f t="shared" si="22"/>
        <v>2.072630856062986</v>
      </c>
      <c r="I157" s="2">
        <f t="shared" si="23"/>
        <v>67.454600085565858</v>
      </c>
    </row>
    <row r="158" spans="1:9" ht="13.5" x14ac:dyDescent="0.25">
      <c r="A158" s="3">
        <v>42234</v>
      </c>
      <c r="B158" s="2">
        <v>1.4157999999999999</v>
      </c>
      <c r="C158" s="2">
        <f t="shared" si="20"/>
        <v>-5.0000000000001155E-3</v>
      </c>
      <c r="D158" s="2">
        <f t="shared" si="18"/>
        <v>0</v>
      </c>
      <c r="E158" s="2">
        <f t="shared" si="19"/>
        <v>5.0000000000001155E-3</v>
      </c>
      <c r="F158" s="2">
        <f t="shared" si="24"/>
        <v>5.6619698100363229E-3</v>
      </c>
      <c r="G158" s="2">
        <f t="shared" si="24"/>
        <v>3.0889220321337154E-3</v>
      </c>
      <c r="H158" s="2">
        <f t="shared" si="22"/>
        <v>1.8329921413151498</v>
      </c>
      <c r="I158" s="2">
        <f t="shared" si="23"/>
        <v>64.701631698287258</v>
      </c>
    </row>
    <row r="159" spans="1:9" ht="13.5" x14ac:dyDescent="0.25">
      <c r="A159" s="3">
        <v>42235</v>
      </c>
      <c r="B159" s="2">
        <v>1.4157999999999999</v>
      </c>
      <c r="C159" s="2">
        <f t="shared" si="20"/>
        <v>0</v>
      </c>
      <c r="D159" s="2">
        <f t="shared" si="18"/>
        <v>0</v>
      </c>
      <c r="E159" s="2">
        <f t="shared" si="19"/>
        <v>0</v>
      </c>
      <c r="F159" s="2">
        <f t="shared" si="24"/>
        <v>5.2575433950337288E-3</v>
      </c>
      <c r="G159" s="2">
        <f t="shared" si="24"/>
        <v>2.8682847441241642E-3</v>
      </c>
      <c r="H159" s="2">
        <f t="shared" si="22"/>
        <v>1.83299214131515</v>
      </c>
      <c r="I159" s="2">
        <f t="shared" si="23"/>
        <v>64.701631698287258</v>
      </c>
    </row>
    <row r="160" spans="1:9" ht="13.5" x14ac:dyDescent="0.25">
      <c r="A160" s="3">
        <v>42236</v>
      </c>
      <c r="B160" s="2">
        <v>1.4157999999999999</v>
      </c>
      <c r="C160" s="2">
        <f t="shared" si="20"/>
        <v>0</v>
      </c>
      <c r="D160" s="2">
        <f t="shared" si="18"/>
        <v>0</v>
      </c>
      <c r="E160" s="2">
        <f t="shared" si="19"/>
        <v>0</v>
      </c>
      <c r="F160" s="2">
        <f t="shared" si="24"/>
        <v>4.8820045811027489E-3</v>
      </c>
      <c r="G160" s="2">
        <f t="shared" si="24"/>
        <v>2.6634072624010098E-3</v>
      </c>
      <c r="H160" s="2">
        <f t="shared" si="22"/>
        <v>1.8329921413151502</v>
      </c>
      <c r="I160" s="2">
        <f t="shared" si="23"/>
        <v>64.701631698287258</v>
      </c>
    </row>
    <row r="161" spans="1:9" ht="13.5" x14ac:dyDescent="0.25">
      <c r="A161" s="3">
        <v>42237</v>
      </c>
      <c r="B161" s="2">
        <v>1.3753</v>
      </c>
      <c r="C161" s="2">
        <f t="shared" si="20"/>
        <v>-4.049999999999998E-2</v>
      </c>
      <c r="D161" s="2">
        <f t="shared" si="18"/>
        <v>0</v>
      </c>
      <c r="E161" s="2">
        <f t="shared" si="19"/>
        <v>4.049999999999998E-2</v>
      </c>
      <c r="F161" s="2">
        <f t="shared" si="24"/>
        <v>4.5332899681668386E-3</v>
      </c>
      <c r="G161" s="2">
        <f t="shared" si="24"/>
        <v>5.3660210293723642E-3</v>
      </c>
      <c r="H161" s="2">
        <f t="shared" si="22"/>
        <v>0.84481405185567715</v>
      </c>
      <c r="I161" s="2">
        <f t="shared" si="23"/>
        <v>45.793994847658951</v>
      </c>
    </row>
    <row r="162" spans="1:9" ht="13.5" x14ac:dyDescent="0.25">
      <c r="A162" s="3">
        <v>42240</v>
      </c>
      <c r="B162" s="2">
        <v>1.3602000000000001</v>
      </c>
      <c r="C162" s="2">
        <f t="shared" si="20"/>
        <v>-1.5099999999999891E-2</v>
      </c>
      <c r="D162" s="2">
        <f t="shared" si="18"/>
        <v>0</v>
      </c>
      <c r="E162" s="2">
        <f t="shared" si="19"/>
        <v>1.5099999999999891E-2</v>
      </c>
      <c r="F162" s="2">
        <f t="shared" si="24"/>
        <v>4.2094835418692075E-3</v>
      </c>
      <c r="G162" s="2">
        <f t="shared" si="24"/>
        <v>6.0613052415600449E-3</v>
      </c>
      <c r="H162" s="2">
        <f t="shared" si="22"/>
        <v>0.69448466528403707</v>
      </c>
      <c r="I162" s="2">
        <f t="shared" si="23"/>
        <v>40.985007389702432</v>
      </c>
    </row>
    <row r="163" spans="1:9" ht="13.5" x14ac:dyDescent="0.25">
      <c r="A163" s="3">
        <v>42241</v>
      </c>
      <c r="B163" s="2">
        <v>1.3652</v>
      </c>
      <c r="C163" s="2">
        <f t="shared" si="20"/>
        <v>4.9999999999998934E-3</v>
      </c>
      <c r="D163" s="2">
        <f t="shared" si="18"/>
        <v>4.9999999999998934E-3</v>
      </c>
      <c r="E163" s="2">
        <f t="shared" si="19"/>
        <v>0</v>
      </c>
      <c r="F163" s="2">
        <f t="shared" si="24"/>
        <v>4.2659490031642568E-3</v>
      </c>
      <c r="G163" s="2">
        <f t="shared" si="24"/>
        <v>5.6283548671628991E-3</v>
      </c>
      <c r="H163" s="2">
        <f t="shared" si="22"/>
        <v>0.75793888335875415</v>
      </c>
      <c r="I163" s="2">
        <f t="shared" si="23"/>
        <v>43.115201019424553</v>
      </c>
    </row>
    <row r="164" spans="1:9" ht="13.5" x14ac:dyDescent="0.25">
      <c r="A164" s="3">
        <v>42242</v>
      </c>
      <c r="B164" s="2">
        <v>1.3652</v>
      </c>
      <c r="C164" s="2">
        <f t="shared" si="20"/>
        <v>0</v>
      </c>
      <c r="D164" s="2">
        <f t="shared" si="18"/>
        <v>0</v>
      </c>
      <c r="E164" s="2">
        <f t="shared" si="19"/>
        <v>0</v>
      </c>
      <c r="F164" s="2">
        <f t="shared" si="24"/>
        <v>3.9612383600810958E-3</v>
      </c>
      <c r="G164" s="2">
        <f t="shared" si="24"/>
        <v>5.226329519508406E-3</v>
      </c>
      <c r="H164" s="2">
        <f t="shared" si="22"/>
        <v>0.75793888335875426</v>
      </c>
      <c r="I164" s="2">
        <f t="shared" si="23"/>
        <v>43.115201019424561</v>
      </c>
    </row>
    <row r="165" spans="1:9" ht="13.5" x14ac:dyDescent="0.25">
      <c r="A165" s="3">
        <v>42243</v>
      </c>
      <c r="B165" s="2">
        <v>1.3703000000000001</v>
      </c>
      <c r="C165" s="2">
        <f t="shared" si="20"/>
        <v>5.1000000000001044E-3</v>
      </c>
      <c r="D165" s="2">
        <f t="shared" si="18"/>
        <v>5.1000000000001044E-3</v>
      </c>
      <c r="E165" s="2">
        <f t="shared" si="19"/>
        <v>0</v>
      </c>
      <c r="F165" s="2">
        <f t="shared" si="24"/>
        <v>4.0425784772181676E-3</v>
      </c>
      <c r="G165" s="2">
        <f t="shared" si="24"/>
        <v>4.8530202681149482E-3</v>
      </c>
      <c r="H165" s="2">
        <f t="shared" si="22"/>
        <v>0.83300259505992558</v>
      </c>
      <c r="I165" s="2">
        <f t="shared" si="23"/>
        <v>45.444703532058696</v>
      </c>
    </row>
    <row r="166" spans="1:9" ht="13.5" x14ac:dyDescent="0.25">
      <c r="A166" s="3">
        <v>42244</v>
      </c>
      <c r="B166" s="2">
        <v>1.3905000000000001</v>
      </c>
      <c r="C166" s="2">
        <f t="shared" si="20"/>
        <v>2.0199999999999996E-2</v>
      </c>
      <c r="D166" s="2">
        <f t="shared" si="18"/>
        <v>2.0199999999999996E-2</v>
      </c>
      <c r="E166" s="2">
        <f t="shared" si="19"/>
        <v>0</v>
      </c>
      <c r="F166" s="2">
        <f t="shared" si="24"/>
        <v>5.1966800145597262E-3</v>
      </c>
      <c r="G166" s="2">
        <f t="shared" si="24"/>
        <v>4.5063759632495955E-3</v>
      </c>
      <c r="H166" s="2">
        <f t="shared" si="22"/>
        <v>1.1531838570371624</v>
      </c>
      <c r="I166" s="2">
        <f t="shared" si="23"/>
        <v>53.557147628998749</v>
      </c>
    </row>
    <row r="167" spans="1:9" ht="13.5" x14ac:dyDescent="0.25">
      <c r="A167" s="3">
        <v>42247</v>
      </c>
      <c r="B167" s="2">
        <v>1.3956</v>
      </c>
      <c r="C167" s="2">
        <f t="shared" si="20"/>
        <v>5.0999999999998824E-3</v>
      </c>
      <c r="D167" s="2">
        <f t="shared" si="18"/>
        <v>5.0999999999998824E-3</v>
      </c>
      <c r="E167" s="2">
        <f t="shared" si="19"/>
        <v>0</v>
      </c>
      <c r="F167" s="2">
        <f t="shared" si="24"/>
        <v>5.1897742992340224E-3</v>
      </c>
      <c r="G167" s="2">
        <f t="shared" si="24"/>
        <v>4.1844919658746245E-3</v>
      </c>
      <c r="H167" s="2">
        <f t="shared" si="22"/>
        <v>1.2402399960515347</v>
      </c>
      <c r="I167" s="2">
        <f t="shared" si="23"/>
        <v>55.361925429305835</v>
      </c>
    </row>
    <row r="168" spans="1:9" ht="13.5" x14ac:dyDescent="0.25">
      <c r="A168" s="3">
        <v>42248</v>
      </c>
      <c r="B168" s="2">
        <v>1.3703000000000001</v>
      </c>
      <c r="C168" s="2">
        <f t="shared" si="20"/>
        <v>-2.5299999999999878E-2</v>
      </c>
      <c r="D168" s="2">
        <f t="shared" si="18"/>
        <v>0</v>
      </c>
      <c r="E168" s="2">
        <f t="shared" si="19"/>
        <v>2.5299999999999878E-2</v>
      </c>
      <c r="F168" s="2">
        <f t="shared" si="24"/>
        <v>4.8190761350030212E-3</v>
      </c>
      <c r="G168" s="2">
        <f t="shared" si="24"/>
        <v>5.6927425397407137E-3</v>
      </c>
      <c r="H168" s="2">
        <f t="shared" si="22"/>
        <v>0.84652978794690315</v>
      </c>
      <c r="I168" s="2">
        <f t="shared" si="23"/>
        <v>45.84436132428344</v>
      </c>
    </row>
    <row r="169" spans="1:9" ht="13.5" x14ac:dyDescent="0.25">
      <c r="A169" s="3">
        <v>42249</v>
      </c>
      <c r="B169" s="2">
        <v>1.3753</v>
      </c>
      <c r="C169" s="2">
        <f t="shared" si="20"/>
        <v>4.9999999999998934E-3</v>
      </c>
      <c r="D169" s="2">
        <f t="shared" si="18"/>
        <v>4.9999999999998934E-3</v>
      </c>
      <c r="E169" s="2">
        <f t="shared" si="19"/>
        <v>0</v>
      </c>
      <c r="F169" s="2">
        <f t="shared" si="24"/>
        <v>4.8319992682170831E-3</v>
      </c>
      <c r="G169" s="2">
        <f t="shared" si="24"/>
        <v>5.2861180726163767E-3</v>
      </c>
      <c r="H169" s="2">
        <f t="shared" si="22"/>
        <v>0.91409219427924615</v>
      </c>
      <c r="I169" s="2">
        <f t="shared" si="23"/>
        <v>47.755912542313496</v>
      </c>
    </row>
    <row r="170" spans="1:9" ht="13.5" x14ac:dyDescent="0.25">
      <c r="A170" s="3">
        <v>42250</v>
      </c>
      <c r="B170" s="2">
        <v>1.3753</v>
      </c>
      <c r="C170" s="2">
        <f t="shared" si="20"/>
        <v>0</v>
      </c>
      <c r="D170" s="2">
        <f t="shared" si="18"/>
        <v>0</v>
      </c>
      <c r="E170" s="2">
        <f t="shared" si="19"/>
        <v>0</v>
      </c>
      <c r="F170" s="2">
        <f t="shared" si="24"/>
        <v>4.4868564633444349E-3</v>
      </c>
      <c r="G170" s="2">
        <f t="shared" si="24"/>
        <v>4.9085382102866349E-3</v>
      </c>
      <c r="H170" s="2">
        <f t="shared" si="22"/>
        <v>0.91409219427924637</v>
      </c>
      <c r="I170" s="2">
        <f t="shared" si="23"/>
        <v>47.755912542313503</v>
      </c>
    </row>
    <row r="171" spans="1:9" ht="13.5" x14ac:dyDescent="0.25">
      <c r="A171" s="3">
        <v>42251</v>
      </c>
      <c r="B171" s="2">
        <v>1.3753</v>
      </c>
      <c r="C171" s="2">
        <f t="shared" si="20"/>
        <v>0</v>
      </c>
      <c r="D171" s="2">
        <f t="shared" si="18"/>
        <v>0</v>
      </c>
      <c r="E171" s="2">
        <f t="shared" si="19"/>
        <v>0</v>
      </c>
      <c r="F171" s="2">
        <f t="shared" si="24"/>
        <v>4.1663667159626896E-3</v>
      </c>
      <c r="G171" s="2">
        <f t="shared" si="24"/>
        <v>4.5579283381233038E-3</v>
      </c>
      <c r="H171" s="2">
        <f t="shared" si="22"/>
        <v>0.91409219427924637</v>
      </c>
      <c r="I171" s="2">
        <f t="shared" si="23"/>
        <v>47.755912542313503</v>
      </c>
    </row>
    <row r="172" spans="1:9" ht="13.5" x14ac:dyDescent="0.25">
      <c r="A172" s="3">
        <v>42254</v>
      </c>
      <c r="B172" s="2">
        <v>1.3753</v>
      </c>
      <c r="C172" s="2">
        <f t="shared" si="20"/>
        <v>0</v>
      </c>
      <c r="D172" s="2">
        <f t="shared" si="18"/>
        <v>0</v>
      </c>
      <c r="E172" s="2">
        <f t="shared" si="19"/>
        <v>0</v>
      </c>
      <c r="F172" s="2">
        <f t="shared" si="24"/>
        <v>3.868769093393926E-3</v>
      </c>
      <c r="G172" s="2">
        <f t="shared" si="24"/>
        <v>4.2323620282573539E-3</v>
      </c>
      <c r="H172" s="2">
        <f t="shared" si="22"/>
        <v>0.91409219427924626</v>
      </c>
      <c r="I172" s="2">
        <f t="shared" si="23"/>
        <v>47.755912542313496</v>
      </c>
    </row>
    <row r="173" spans="1:9" ht="13.5" x14ac:dyDescent="0.25">
      <c r="A173" s="3">
        <v>42255</v>
      </c>
      <c r="B173" s="2">
        <v>1.4107000000000001</v>
      </c>
      <c r="C173" s="2">
        <f t="shared" si="20"/>
        <v>3.5400000000000098E-2</v>
      </c>
      <c r="D173" s="2">
        <f t="shared" si="18"/>
        <v>3.5400000000000098E-2</v>
      </c>
      <c r="E173" s="2">
        <f t="shared" si="19"/>
        <v>0</v>
      </c>
      <c r="F173" s="2">
        <f t="shared" ref="F173:G188" si="25">((F172*13)+D173)/14</f>
        <v>6.1209998724372234E-3</v>
      </c>
      <c r="G173" s="2">
        <f t="shared" si="25"/>
        <v>3.9300504548104003E-3</v>
      </c>
      <c r="H173" s="2">
        <f t="shared" si="22"/>
        <v>1.5574863332721569</v>
      </c>
      <c r="I173" s="2">
        <f t="shared" si="23"/>
        <v>60.899106791293882</v>
      </c>
    </row>
    <row r="174" spans="1:9" ht="13.5" x14ac:dyDescent="0.25">
      <c r="A174" s="3">
        <v>42256</v>
      </c>
      <c r="B174" s="2">
        <v>1.3703000000000001</v>
      </c>
      <c r="C174" s="2">
        <f t="shared" si="20"/>
        <v>-4.0399999999999991E-2</v>
      </c>
      <c r="D174" s="2">
        <f t="shared" si="18"/>
        <v>0</v>
      </c>
      <c r="E174" s="2">
        <f t="shared" si="19"/>
        <v>4.0399999999999991E-2</v>
      </c>
      <c r="F174" s="2">
        <f t="shared" si="25"/>
        <v>5.6837855958345651E-3</v>
      </c>
      <c r="G174" s="2">
        <f t="shared" si="25"/>
        <v>6.5350468508953707E-3</v>
      </c>
      <c r="H174" s="2">
        <f t="shared" si="22"/>
        <v>0.86973907387608496</v>
      </c>
      <c r="I174" s="2">
        <f t="shared" si="23"/>
        <v>46.516601488841005</v>
      </c>
    </row>
    <row r="175" spans="1:9" ht="13.5" x14ac:dyDescent="0.25">
      <c r="A175" s="3">
        <v>42257</v>
      </c>
      <c r="B175" s="2">
        <v>1.3703000000000001</v>
      </c>
      <c r="C175" s="2">
        <f t="shared" si="20"/>
        <v>0</v>
      </c>
      <c r="D175" s="2">
        <f t="shared" si="18"/>
        <v>0</v>
      </c>
      <c r="E175" s="2">
        <f t="shared" si="19"/>
        <v>0</v>
      </c>
      <c r="F175" s="2">
        <f t="shared" si="25"/>
        <v>5.2778009104178106E-3</v>
      </c>
      <c r="G175" s="2">
        <f t="shared" si="25"/>
        <v>6.0682577901171302E-3</v>
      </c>
      <c r="H175" s="2">
        <f t="shared" si="22"/>
        <v>0.86973907387608496</v>
      </c>
      <c r="I175" s="2">
        <f t="shared" si="23"/>
        <v>46.516601488841005</v>
      </c>
    </row>
    <row r="176" spans="1:9" ht="13.5" x14ac:dyDescent="0.25">
      <c r="A176" s="3">
        <v>42258</v>
      </c>
      <c r="B176" s="2">
        <v>1.3703000000000001</v>
      </c>
      <c r="C176" s="2">
        <f t="shared" si="20"/>
        <v>0</v>
      </c>
      <c r="D176" s="2">
        <f t="shared" si="18"/>
        <v>0</v>
      </c>
      <c r="E176" s="2">
        <f t="shared" si="19"/>
        <v>0</v>
      </c>
      <c r="F176" s="2">
        <f t="shared" si="25"/>
        <v>4.9008151311022525E-3</v>
      </c>
      <c r="G176" s="2">
        <f t="shared" si="25"/>
        <v>5.6348108051087632E-3</v>
      </c>
      <c r="H176" s="2">
        <f t="shared" si="22"/>
        <v>0.86973907387608496</v>
      </c>
      <c r="I176" s="2">
        <f t="shared" si="23"/>
        <v>46.516601488841005</v>
      </c>
    </row>
    <row r="177" spans="1:9" ht="13.5" x14ac:dyDescent="0.25">
      <c r="A177" s="3">
        <v>42261</v>
      </c>
      <c r="B177" s="2">
        <v>1.3703000000000001</v>
      </c>
      <c r="C177" s="2">
        <f t="shared" si="20"/>
        <v>0</v>
      </c>
      <c r="D177" s="2">
        <f t="shared" si="18"/>
        <v>0</v>
      </c>
      <c r="E177" s="2">
        <f t="shared" si="19"/>
        <v>0</v>
      </c>
      <c r="F177" s="2">
        <f t="shared" si="25"/>
        <v>4.5507569074520913E-3</v>
      </c>
      <c r="G177" s="2">
        <f t="shared" si="25"/>
        <v>5.2323243190295658E-3</v>
      </c>
      <c r="H177" s="2">
        <f t="shared" si="22"/>
        <v>0.86973907387608496</v>
      </c>
      <c r="I177" s="2">
        <f t="shared" si="23"/>
        <v>46.516601488841005</v>
      </c>
    </row>
    <row r="178" spans="1:9" ht="13.5" x14ac:dyDescent="0.25">
      <c r="A178" s="3">
        <v>42262</v>
      </c>
      <c r="B178" s="2">
        <v>1.3753</v>
      </c>
      <c r="C178" s="2">
        <f t="shared" si="20"/>
        <v>4.9999999999998934E-3</v>
      </c>
      <c r="D178" s="2">
        <f t="shared" si="18"/>
        <v>4.9999999999998934E-3</v>
      </c>
      <c r="E178" s="2">
        <f t="shared" si="19"/>
        <v>0</v>
      </c>
      <c r="F178" s="2">
        <f t="shared" si="25"/>
        <v>4.5828456997769346E-3</v>
      </c>
      <c r="G178" s="2">
        <f t="shared" si="25"/>
        <v>4.8585868676703104E-3</v>
      </c>
      <c r="H178" s="2">
        <f t="shared" si="22"/>
        <v>0.94324663211680038</v>
      </c>
      <c r="I178" s="2">
        <f t="shared" si="23"/>
        <v>48.539728129584418</v>
      </c>
    </row>
    <row r="179" spans="1:9" ht="13.5" x14ac:dyDescent="0.25">
      <c r="A179" s="3">
        <v>42263</v>
      </c>
      <c r="B179" s="2">
        <v>1.3804000000000001</v>
      </c>
      <c r="C179" s="2">
        <f t="shared" si="20"/>
        <v>5.1000000000001044E-3</v>
      </c>
      <c r="D179" s="2">
        <f t="shared" si="18"/>
        <v>5.1000000000001044E-3</v>
      </c>
      <c r="E179" s="2">
        <f t="shared" si="19"/>
        <v>0</v>
      </c>
      <c r="F179" s="2">
        <f t="shared" si="25"/>
        <v>4.6197852926500183E-3</v>
      </c>
      <c r="G179" s="2">
        <f t="shared" si="25"/>
        <v>4.5115449485510026E-3</v>
      </c>
      <c r="H179" s="2">
        <f t="shared" si="22"/>
        <v>1.023991857630451</v>
      </c>
      <c r="I179" s="2">
        <f t="shared" si="23"/>
        <v>50.592686614326077</v>
      </c>
    </row>
    <row r="180" spans="1:9" ht="13.5" x14ac:dyDescent="0.25">
      <c r="A180" s="3">
        <v>42264</v>
      </c>
      <c r="B180" s="2">
        <v>1.3804000000000001</v>
      </c>
      <c r="C180" s="2">
        <f t="shared" si="20"/>
        <v>0</v>
      </c>
      <c r="D180" s="2">
        <f t="shared" si="18"/>
        <v>0</v>
      </c>
      <c r="E180" s="2">
        <f t="shared" si="19"/>
        <v>0</v>
      </c>
      <c r="F180" s="2">
        <f t="shared" si="25"/>
        <v>4.2898006288893025E-3</v>
      </c>
      <c r="G180" s="2">
        <f t="shared" si="25"/>
        <v>4.1892917379402162E-3</v>
      </c>
      <c r="H180" s="2">
        <f t="shared" si="22"/>
        <v>1.023991857630451</v>
      </c>
      <c r="I180" s="2">
        <f t="shared" si="23"/>
        <v>50.592686614326077</v>
      </c>
    </row>
    <row r="181" spans="1:9" ht="13.5" x14ac:dyDescent="0.25">
      <c r="A181" s="3">
        <v>42265</v>
      </c>
      <c r="B181" s="2">
        <v>1.3956</v>
      </c>
      <c r="C181" s="2">
        <f t="shared" si="20"/>
        <v>1.519999999999988E-2</v>
      </c>
      <c r="D181" s="2">
        <f t="shared" si="18"/>
        <v>1.519999999999988E-2</v>
      </c>
      <c r="E181" s="2">
        <f t="shared" si="19"/>
        <v>0</v>
      </c>
      <c r="F181" s="2">
        <f t="shared" si="25"/>
        <v>5.0691005839686295E-3</v>
      </c>
      <c r="G181" s="2">
        <f t="shared" si="25"/>
        <v>3.8900566138016296E-3</v>
      </c>
      <c r="H181" s="2">
        <f t="shared" si="22"/>
        <v>1.3030917251907954</v>
      </c>
      <c r="I181" s="2">
        <f t="shared" si="23"/>
        <v>56.580105383464186</v>
      </c>
    </row>
    <row r="182" spans="1:9" ht="13.5" x14ac:dyDescent="0.25">
      <c r="A182" s="3">
        <v>42268</v>
      </c>
      <c r="B182" s="2">
        <v>1.3956</v>
      </c>
      <c r="C182" s="2">
        <f t="shared" si="20"/>
        <v>0</v>
      </c>
      <c r="D182" s="2">
        <f t="shared" si="18"/>
        <v>0</v>
      </c>
      <c r="E182" s="2">
        <f t="shared" si="19"/>
        <v>0</v>
      </c>
      <c r="F182" s="2">
        <f t="shared" si="25"/>
        <v>4.7070219708280131E-3</v>
      </c>
      <c r="G182" s="2">
        <f t="shared" si="25"/>
        <v>3.6121954271015129E-3</v>
      </c>
      <c r="H182" s="2">
        <f t="shared" si="22"/>
        <v>1.3030917251907956</v>
      </c>
      <c r="I182" s="2">
        <f t="shared" si="23"/>
        <v>56.580105383464186</v>
      </c>
    </row>
    <row r="183" spans="1:9" ht="13.5" x14ac:dyDescent="0.25">
      <c r="A183" s="3">
        <v>42269</v>
      </c>
      <c r="B183" s="2">
        <v>1.3703000000000001</v>
      </c>
      <c r="C183" s="2">
        <f t="shared" si="20"/>
        <v>-2.5299999999999878E-2</v>
      </c>
      <c r="D183" s="2">
        <f t="shared" si="18"/>
        <v>0</v>
      </c>
      <c r="E183" s="2">
        <f t="shared" si="19"/>
        <v>2.5299999999999878E-2</v>
      </c>
      <c r="F183" s="2">
        <f t="shared" si="25"/>
        <v>4.370806115768869E-3</v>
      </c>
      <c r="G183" s="2">
        <f t="shared" si="25"/>
        <v>5.1613243251656818E-3</v>
      </c>
      <c r="H183" s="2">
        <f t="shared" si="22"/>
        <v>0.84683810596005571</v>
      </c>
      <c r="I183" s="2">
        <f t="shared" si="23"/>
        <v>45.853402267755222</v>
      </c>
    </row>
    <row r="184" spans="1:9" ht="13.5" x14ac:dyDescent="0.25">
      <c r="A184" s="3">
        <v>42270</v>
      </c>
      <c r="B184" s="2">
        <v>1.3956</v>
      </c>
      <c r="C184" s="2">
        <f t="shared" si="20"/>
        <v>2.5299999999999878E-2</v>
      </c>
      <c r="D184" s="2">
        <f t="shared" si="18"/>
        <v>2.5299999999999878E-2</v>
      </c>
      <c r="E184" s="2">
        <f t="shared" si="19"/>
        <v>0</v>
      </c>
      <c r="F184" s="2">
        <f t="shared" si="25"/>
        <v>5.8657485360710847E-3</v>
      </c>
      <c r="G184" s="2">
        <f t="shared" si="25"/>
        <v>4.7926583019395619E-3</v>
      </c>
      <c r="H184" s="2">
        <f t="shared" si="22"/>
        <v>1.2239029295489832</v>
      </c>
      <c r="I184" s="2">
        <f t="shared" si="23"/>
        <v>55.034008602038938</v>
      </c>
    </row>
    <row r="185" spans="1:9" ht="13.5" x14ac:dyDescent="0.25">
      <c r="A185" s="3">
        <v>42275</v>
      </c>
      <c r="B185" s="2">
        <v>1.3956</v>
      </c>
      <c r="C185" s="2">
        <f t="shared" si="20"/>
        <v>0</v>
      </c>
      <c r="D185" s="2">
        <f t="shared" si="18"/>
        <v>0</v>
      </c>
      <c r="E185" s="2">
        <f t="shared" si="19"/>
        <v>0</v>
      </c>
      <c r="F185" s="2">
        <f t="shared" si="25"/>
        <v>5.4467664977802931E-3</v>
      </c>
      <c r="G185" s="2">
        <f t="shared" si="25"/>
        <v>4.4503255660867363E-3</v>
      </c>
      <c r="H185" s="2">
        <f t="shared" si="22"/>
        <v>1.2239029295489832</v>
      </c>
      <c r="I185" s="2">
        <f t="shared" si="23"/>
        <v>55.034008602038938</v>
      </c>
    </row>
    <row r="186" spans="1:9" ht="13.5" x14ac:dyDescent="0.25">
      <c r="A186" s="3">
        <v>42276</v>
      </c>
      <c r="B186" s="2">
        <v>1.3753</v>
      </c>
      <c r="C186" s="2">
        <f t="shared" si="20"/>
        <v>-2.0299999999999985E-2</v>
      </c>
      <c r="D186" s="2">
        <f t="shared" si="18"/>
        <v>0</v>
      </c>
      <c r="E186" s="2">
        <f t="shared" si="19"/>
        <v>2.0299999999999985E-2</v>
      </c>
      <c r="F186" s="2">
        <f t="shared" si="25"/>
        <v>5.0577117479388431E-3</v>
      </c>
      <c r="G186" s="2">
        <f t="shared" si="25"/>
        <v>5.5824451685091104E-3</v>
      </c>
      <c r="H186" s="2">
        <f t="shared" si="22"/>
        <v>0.90600294230737488</v>
      </c>
      <c r="I186" s="2">
        <f t="shared" si="23"/>
        <v>47.534183825056587</v>
      </c>
    </row>
    <row r="187" spans="1:9" ht="13.5" x14ac:dyDescent="0.25">
      <c r="A187" s="3">
        <v>42277</v>
      </c>
      <c r="B187" s="2">
        <v>1.3854</v>
      </c>
      <c r="C187" s="2">
        <f t="shared" si="20"/>
        <v>1.0099999999999998E-2</v>
      </c>
      <c r="D187" s="2">
        <f t="shared" si="18"/>
        <v>1.0099999999999998E-2</v>
      </c>
      <c r="E187" s="2">
        <f t="shared" si="19"/>
        <v>0</v>
      </c>
      <c r="F187" s="2">
        <f t="shared" si="25"/>
        <v>5.4178751945146405E-3</v>
      </c>
      <c r="G187" s="2">
        <f t="shared" si="25"/>
        <v>5.1836990850441739E-3</v>
      </c>
      <c r="H187" s="2">
        <f t="shared" si="22"/>
        <v>1.0451754829183861</v>
      </c>
      <c r="I187" s="2">
        <f t="shared" si="23"/>
        <v>51.104440261867467</v>
      </c>
    </row>
    <row r="188" spans="1:9" ht="13.5" x14ac:dyDescent="0.25">
      <c r="A188" s="3">
        <v>42278</v>
      </c>
      <c r="B188" s="2">
        <v>1.3703000000000001</v>
      </c>
      <c r="C188" s="2">
        <f t="shared" si="20"/>
        <v>-1.5099999999999891E-2</v>
      </c>
      <c r="D188" s="2">
        <f t="shared" si="18"/>
        <v>0</v>
      </c>
      <c r="E188" s="2">
        <f t="shared" si="19"/>
        <v>1.5099999999999891E-2</v>
      </c>
      <c r="F188" s="2">
        <f t="shared" si="25"/>
        <v>5.0308841091921668E-3</v>
      </c>
      <c r="G188" s="2">
        <f t="shared" si="25"/>
        <v>5.8920062932552959E-3</v>
      </c>
      <c r="H188" s="2">
        <f t="shared" si="22"/>
        <v>0.85384907259028664</v>
      </c>
      <c r="I188" s="2">
        <f t="shared" si="23"/>
        <v>46.058176213732857</v>
      </c>
    </row>
    <row r="189" spans="1:9" ht="13.5" x14ac:dyDescent="0.25">
      <c r="A189" s="3">
        <v>42279</v>
      </c>
      <c r="B189" s="2">
        <v>1.3703000000000001</v>
      </c>
      <c r="C189" s="2">
        <f t="shared" si="20"/>
        <v>0</v>
      </c>
      <c r="D189" s="2">
        <f t="shared" si="18"/>
        <v>0</v>
      </c>
      <c r="E189" s="2">
        <f t="shared" si="19"/>
        <v>0</v>
      </c>
      <c r="F189" s="2">
        <f t="shared" ref="F189:G204" si="26">((F188*13)+D189)/14</f>
        <v>4.6715352442498687E-3</v>
      </c>
      <c r="G189" s="2">
        <f t="shared" si="26"/>
        <v>5.4711487008799178E-3</v>
      </c>
      <c r="H189" s="2">
        <f t="shared" si="22"/>
        <v>0.85384907259028653</v>
      </c>
      <c r="I189" s="2">
        <f t="shared" si="23"/>
        <v>46.058176213732857</v>
      </c>
    </row>
    <row r="190" spans="1:9" ht="13.5" x14ac:dyDescent="0.25">
      <c r="A190" s="3">
        <v>42282</v>
      </c>
      <c r="B190" s="2">
        <v>1.3703000000000001</v>
      </c>
      <c r="C190" s="2">
        <f t="shared" si="20"/>
        <v>0</v>
      </c>
      <c r="D190" s="2">
        <f t="shared" si="18"/>
        <v>0</v>
      </c>
      <c r="E190" s="2">
        <f t="shared" si="19"/>
        <v>0</v>
      </c>
      <c r="F190" s="2">
        <f t="shared" si="26"/>
        <v>4.3378541553748783E-3</v>
      </c>
      <c r="G190" s="2">
        <f t="shared" si="26"/>
        <v>5.0803523651027803E-3</v>
      </c>
      <c r="H190" s="2">
        <f t="shared" si="22"/>
        <v>0.85384907259028664</v>
      </c>
      <c r="I190" s="2">
        <f t="shared" si="23"/>
        <v>46.058176213732857</v>
      </c>
    </row>
    <row r="191" spans="1:9" ht="13.5" x14ac:dyDescent="0.25">
      <c r="A191" s="3">
        <v>42283</v>
      </c>
      <c r="B191" s="2">
        <v>1.3652</v>
      </c>
      <c r="C191" s="2">
        <f t="shared" si="20"/>
        <v>-5.1000000000001044E-3</v>
      </c>
      <c r="D191" s="2">
        <f t="shared" si="18"/>
        <v>0</v>
      </c>
      <c r="E191" s="2">
        <f t="shared" si="19"/>
        <v>5.1000000000001044E-3</v>
      </c>
      <c r="F191" s="2">
        <f t="shared" si="26"/>
        <v>4.0280074299909588E-3</v>
      </c>
      <c r="G191" s="2">
        <f t="shared" si="26"/>
        <v>5.0817557675954458E-3</v>
      </c>
      <c r="H191" s="2">
        <f t="shared" si="22"/>
        <v>0.79264089307009467</v>
      </c>
      <c r="I191" s="2">
        <f t="shared" si="23"/>
        <v>44.216379093785484</v>
      </c>
    </row>
    <row r="192" spans="1:9" ht="13.5" x14ac:dyDescent="0.25">
      <c r="A192" s="3">
        <v>42284</v>
      </c>
      <c r="B192" s="2">
        <v>1.3652</v>
      </c>
      <c r="C192" s="2">
        <f t="shared" si="20"/>
        <v>0</v>
      </c>
      <c r="D192" s="2">
        <f t="shared" si="18"/>
        <v>0</v>
      </c>
      <c r="E192" s="2">
        <f t="shared" si="19"/>
        <v>0</v>
      </c>
      <c r="F192" s="2">
        <f t="shared" si="26"/>
        <v>3.7402926135630329E-3</v>
      </c>
      <c r="G192" s="2">
        <f t="shared" si="26"/>
        <v>4.7187732127672005E-3</v>
      </c>
      <c r="H192" s="2">
        <f t="shared" si="22"/>
        <v>0.79264089307009455</v>
      </c>
      <c r="I192" s="2">
        <f t="shared" si="23"/>
        <v>44.216379093785477</v>
      </c>
    </row>
    <row r="193" spans="1:9" ht="13.5" x14ac:dyDescent="0.25">
      <c r="A193" s="3">
        <v>42285</v>
      </c>
      <c r="B193" s="2">
        <v>1.345</v>
      </c>
      <c r="C193" s="2">
        <f t="shared" si="20"/>
        <v>-2.0199999999999996E-2</v>
      </c>
      <c r="D193" s="2">
        <f t="shared" si="18"/>
        <v>0</v>
      </c>
      <c r="E193" s="2">
        <f t="shared" si="19"/>
        <v>2.0199999999999996E-2</v>
      </c>
      <c r="F193" s="2">
        <f t="shared" si="26"/>
        <v>3.4731288554513879E-3</v>
      </c>
      <c r="G193" s="2">
        <f t="shared" si="26"/>
        <v>5.8245751261409712E-3</v>
      </c>
      <c r="H193" s="2">
        <f t="shared" si="22"/>
        <v>0.59628879020957593</v>
      </c>
      <c r="I193" s="2">
        <f t="shared" si="23"/>
        <v>37.354693829008816</v>
      </c>
    </row>
    <row r="194" spans="1:9" ht="13.5" x14ac:dyDescent="0.25">
      <c r="A194" s="3">
        <v>42286</v>
      </c>
      <c r="B194" s="2">
        <v>1.3197000000000001</v>
      </c>
      <c r="C194" s="2">
        <f t="shared" si="20"/>
        <v>-2.5299999999999878E-2</v>
      </c>
      <c r="D194" s="2">
        <f t="shared" si="18"/>
        <v>0</v>
      </c>
      <c r="E194" s="2">
        <f t="shared" si="19"/>
        <v>2.5299999999999878E-2</v>
      </c>
      <c r="F194" s="2">
        <f t="shared" si="26"/>
        <v>3.2250482229191461E-3</v>
      </c>
      <c r="G194" s="2">
        <f t="shared" si="26"/>
        <v>7.2156769028451787E-3</v>
      </c>
      <c r="H194" s="2">
        <f t="shared" si="22"/>
        <v>0.44695019834486949</v>
      </c>
      <c r="I194" s="2">
        <f t="shared" si="23"/>
        <v>30.889121053103608</v>
      </c>
    </row>
    <row r="195" spans="1:9" ht="13.5" x14ac:dyDescent="0.25">
      <c r="A195" s="3">
        <v>42289</v>
      </c>
      <c r="B195" s="2">
        <v>1.3248</v>
      </c>
      <c r="C195" s="2">
        <f t="shared" si="20"/>
        <v>5.0999999999998824E-3</v>
      </c>
      <c r="D195" s="2">
        <f t="shared" ref="D195:D258" si="27">IF(C195&gt;0,C195,0)</f>
        <v>5.0999999999998824E-3</v>
      </c>
      <c r="E195" s="2">
        <f t="shared" ref="E195:E258" si="28">IF(C195&lt;0,-C195,0)</f>
        <v>0</v>
      </c>
      <c r="F195" s="2">
        <f t="shared" si="26"/>
        <v>3.3589733498534846E-3</v>
      </c>
      <c r="G195" s="2">
        <f t="shared" si="26"/>
        <v>6.7002714097848092E-3</v>
      </c>
      <c r="H195" s="2">
        <f t="shared" si="22"/>
        <v>0.50131899805553759</v>
      </c>
      <c r="I195" s="2">
        <f t="shared" si="23"/>
        <v>33.391903966101182</v>
      </c>
    </row>
    <row r="196" spans="1:9" ht="13.5" x14ac:dyDescent="0.25">
      <c r="A196" s="3">
        <v>42290</v>
      </c>
      <c r="B196" s="2">
        <v>1.3501000000000001</v>
      </c>
      <c r="C196" s="2">
        <f t="shared" ref="C196:C259" si="29">B196-B195</f>
        <v>2.53000000000001E-2</v>
      </c>
      <c r="D196" s="2">
        <f t="shared" si="27"/>
        <v>2.53000000000001E-2</v>
      </c>
      <c r="E196" s="2">
        <f t="shared" si="28"/>
        <v>0</v>
      </c>
      <c r="F196" s="2">
        <f t="shared" si="26"/>
        <v>4.9261895391496712E-3</v>
      </c>
      <c r="G196" s="2">
        <f t="shared" si="26"/>
        <v>6.2216805948001799E-3</v>
      </c>
      <c r="H196" s="2">
        <f t="shared" si="22"/>
        <v>0.79177795518252325</v>
      </c>
      <c r="I196" s="2">
        <f t="shared" si="23"/>
        <v>44.189513153256044</v>
      </c>
    </row>
    <row r="197" spans="1:9" ht="13.5" x14ac:dyDescent="0.25">
      <c r="A197" s="3">
        <v>42293</v>
      </c>
      <c r="B197" s="2">
        <v>1.3501000000000001</v>
      </c>
      <c r="C197" s="2">
        <f t="shared" si="29"/>
        <v>0</v>
      </c>
      <c r="D197" s="2">
        <f t="shared" si="27"/>
        <v>0</v>
      </c>
      <c r="E197" s="2">
        <f t="shared" si="28"/>
        <v>0</v>
      </c>
      <c r="F197" s="2">
        <f t="shared" si="26"/>
        <v>4.5743188577818377E-3</v>
      </c>
      <c r="G197" s="2">
        <f t="shared" si="26"/>
        <v>5.7772748380287382E-3</v>
      </c>
      <c r="H197" s="2">
        <f t="shared" si="22"/>
        <v>0.79177795518252325</v>
      </c>
      <c r="I197" s="2">
        <f t="shared" si="23"/>
        <v>44.189513153256044</v>
      </c>
    </row>
    <row r="198" spans="1:9" ht="13.5" x14ac:dyDescent="0.25">
      <c r="A198" s="3">
        <v>42296</v>
      </c>
      <c r="B198" s="2">
        <v>1.3602000000000001</v>
      </c>
      <c r="C198" s="2">
        <f t="shared" si="29"/>
        <v>1.0099999999999998E-2</v>
      </c>
      <c r="D198" s="2">
        <f t="shared" si="27"/>
        <v>1.0099999999999998E-2</v>
      </c>
      <c r="E198" s="2">
        <f t="shared" si="28"/>
        <v>0</v>
      </c>
      <c r="F198" s="2">
        <f t="shared" si="26"/>
        <v>4.9690103679402775E-3</v>
      </c>
      <c r="G198" s="2">
        <f t="shared" si="26"/>
        <v>5.3646123495981139E-3</v>
      </c>
      <c r="H198" s="2">
        <f t="shared" si="22"/>
        <v>0.92625711684694745</v>
      </c>
      <c r="I198" s="2">
        <f t="shared" si="23"/>
        <v>48.085850468556323</v>
      </c>
    </row>
    <row r="199" spans="1:9" ht="13.5" x14ac:dyDescent="0.25">
      <c r="A199" s="3">
        <v>42297</v>
      </c>
      <c r="B199" s="2">
        <v>1.345</v>
      </c>
      <c r="C199" s="2">
        <f t="shared" si="29"/>
        <v>-1.5200000000000102E-2</v>
      </c>
      <c r="D199" s="2">
        <f t="shared" si="27"/>
        <v>0</v>
      </c>
      <c r="E199" s="2">
        <f t="shared" si="28"/>
        <v>1.5200000000000102E-2</v>
      </c>
      <c r="F199" s="2">
        <f t="shared" si="26"/>
        <v>4.614081055944544E-3</v>
      </c>
      <c r="G199" s="2">
        <f t="shared" si="26"/>
        <v>6.0671400389125411E-3</v>
      </c>
      <c r="H199" s="2">
        <f t="shared" si="22"/>
        <v>0.76050347055637768</v>
      </c>
      <c r="I199" s="2">
        <f t="shared" si="23"/>
        <v>43.198067102704051</v>
      </c>
    </row>
    <row r="200" spans="1:9" ht="13.5" x14ac:dyDescent="0.25">
      <c r="A200" s="3">
        <v>42298</v>
      </c>
      <c r="B200" s="2">
        <v>1.3602000000000001</v>
      </c>
      <c r="C200" s="2">
        <f t="shared" si="29"/>
        <v>1.5200000000000102E-2</v>
      </c>
      <c r="D200" s="2">
        <f t="shared" si="27"/>
        <v>1.5200000000000102E-2</v>
      </c>
      <c r="E200" s="2">
        <f t="shared" si="28"/>
        <v>0</v>
      </c>
      <c r="F200" s="2">
        <f t="shared" si="26"/>
        <v>5.3702181233770841E-3</v>
      </c>
      <c r="G200" s="2">
        <f t="shared" si="26"/>
        <v>5.6337728932759302E-3</v>
      </c>
      <c r="H200" s="2">
        <f t="shared" si="22"/>
        <v>0.9532187798671462</v>
      </c>
      <c r="I200" s="2">
        <f t="shared" si="23"/>
        <v>48.802458264915003</v>
      </c>
    </row>
    <row r="201" spans="1:9" ht="13.5" x14ac:dyDescent="0.25">
      <c r="A201" s="3">
        <v>42299</v>
      </c>
      <c r="B201" s="2">
        <v>1.3652</v>
      </c>
      <c r="C201" s="2">
        <f t="shared" si="29"/>
        <v>4.9999999999998934E-3</v>
      </c>
      <c r="D201" s="2">
        <f t="shared" si="27"/>
        <v>4.9999999999998934E-3</v>
      </c>
      <c r="E201" s="2">
        <f t="shared" si="28"/>
        <v>0</v>
      </c>
      <c r="F201" s="2">
        <f t="shared" si="26"/>
        <v>5.3437739717072854E-3</v>
      </c>
      <c r="G201" s="2">
        <f t="shared" si="26"/>
        <v>5.2313605437562206E-3</v>
      </c>
      <c r="H201" s="2">
        <f t="shared" si="22"/>
        <v>1.0214883732464652</v>
      </c>
      <c r="I201" s="2">
        <f t="shared" si="23"/>
        <v>50.531498808770181</v>
      </c>
    </row>
    <row r="202" spans="1:9" ht="13.5" x14ac:dyDescent="0.25">
      <c r="A202" s="3">
        <v>42300</v>
      </c>
      <c r="B202" s="2">
        <v>1.3602000000000001</v>
      </c>
      <c r="C202" s="2">
        <f t="shared" si="29"/>
        <v>-4.9999999999998934E-3</v>
      </c>
      <c r="D202" s="2">
        <f t="shared" si="27"/>
        <v>0</v>
      </c>
      <c r="E202" s="2">
        <f t="shared" si="28"/>
        <v>4.9999999999998934E-3</v>
      </c>
      <c r="F202" s="2">
        <f t="shared" si="26"/>
        <v>4.9620758308710506E-3</v>
      </c>
      <c r="G202" s="2">
        <f t="shared" si="26"/>
        <v>5.214834790630769E-3</v>
      </c>
      <c r="H202" s="2">
        <f t="shared" si="22"/>
        <v>0.95153078287085191</v>
      </c>
      <c r="I202" s="2">
        <f t="shared" si="23"/>
        <v>48.758174414808714</v>
      </c>
    </row>
    <row r="203" spans="1:9" ht="13.5" x14ac:dyDescent="0.25">
      <c r="A203" s="3">
        <v>42303</v>
      </c>
      <c r="B203" s="2">
        <v>1.3602000000000001</v>
      </c>
      <c r="C203" s="2">
        <f t="shared" si="29"/>
        <v>0</v>
      </c>
      <c r="D203" s="2">
        <f t="shared" si="27"/>
        <v>0</v>
      </c>
      <c r="E203" s="2">
        <f t="shared" si="28"/>
        <v>0</v>
      </c>
      <c r="F203" s="2">
        <f t="shared" si="26"/>
        <v>4.6076418429516902E-3</v>
      </c>
      <c r="G203" s="2">
        <f t="shared" si="26"/>
        <v>4.8423465912999994E-3</v>
      </c>
      <c r="H203" s="2">
        <f t="shared" si="22"/>
        <v>0.95153078287085202</v>
      </c>
      <c r="I203" s="2">
        <f t="shared" si="23"/>
        <v>48.758174414808721</v>
      </c>
    </row>
    <row r="204" spans="1:9" ht="13.5" x14ac:dyDescent="0.25">
      <c r="A204" s="3">
        <v>42304</v>
      </c>
      <c r="B204" s="2">
        <v>1.3602000000000001</v>
      </c>
      <c r="C204" s="2">
        <f t="shared" si="29"/>
        <v>0</v>
      </c>
      <c r="D204" s="2">
        <f t="shared" si="27"/>
        <v>0</v>
      </c>
      <c r="E204" s="2">
        <f t="shared" si="28"/>
        <v>0</v>
      </c>
      <c r="F204" s="2">
        <f t="shared" si="26"/>
        <v>4.2785245684551412E-3</v>
      </c>
      <c r="G204" s="2">
        <f t="shared" si="26"/>
        <v>4.4964646919214285E-3</v>
      </c>
      <c r="H204" s="2">
        <f t="shared" si="22"/>
        <v>0.95153078287085202</v>
      </c>
      <c r="I204" s="2">
        <f t="shared" si="23"/>
        <v>48.758174414808721</v>
      </c>
    </row>
    <row r="205" spans="1:9" ht="13.5" x14ac:dyDescent="0.25">
      <c r="A205" s="3">
        <v>42305</v>
      </c>
      <c r="B205" s="2">
        <v>1.3551</v>
      </c>
      <c r="C205" s="2">
        <f t="shared" si="29"/>
        <v>-5.1000000000001044E-3</v>
      </c>
      <c r="D205" s="2">
        <f t="shared" si="27"/>
        <v>0</v>
      </c>
      <c r="E205" s="2">
        <f t="shared" si="28"/>
        <v>5.1000000000001044E-3</v>
      </c>
      <c r="F205" s="2">
        <f t="shared" ref="F205:G220" si="30">((F204*13)+D205)/14</f>
        <v>3.9729156707083452E-3</v>
      </c>
      <c r="G205" s="2">
        <f t="shared" si="30"/>
        <v>4.5395743567841909E-3</v>
      </c>
      <c r="H205" s="2">
        <f t="shared" si="22"/>
        <v>0.87517360846199166</v>
      </c>
      <c r="I205" s="2">
        <f t="shared" si="23"/>
        <v>46.671604405727791</v>
      </c>
    </row>
    <row r="206" spans="1:9" ht="13.5" x14ac:dyDescent="0.25">
      <c r="A206" s="3">
        <v>42306</v>
      </c>
      <c r="B206" s="2">
        <v>1.3652</v>
      </c>
      <c r="C206" s="2">
        <f t="shared" si="29"/>
        <v>1.0099999999999998E-2</v>
      </c>
      <c r="D206" s="2">
        <f t="shared" si="27"/>
        <v>1.0099999999999998E-2</v>
      </c>
      <c r="E206" s="2">
        <f t="shared" si="28"/>
        <v>0</v>
      </c>
      <c r="F206" s="2">
        <f t="shared" si="30"/>
        <v>4.4105645513720345E-3</v>
      </c>
      <c r="G206" s="2">
        <f t="shared" si="30"/>
        <v>4.2153190455853206E-3</v>
      </c>
      <c r="H206" s="2">
        <f t="shared" si="22"/>
        <v>1.0463180849836724</v>
      </c>
      <c r="I206" s="2">
        <f t="shared" si="23"/>
        <v>51.131742062086161</v>
      </c>
    </row>
    <row r="207" spans="1:9" ht="13.5" x14ac:dyDescent="0.25">
      <c r="A207" s="3">
        <v>42307</v>
      </c>
      <c r="B207" s="2">
        <v>1.3551</v>
      </c>
      <c r="C207" s="2">
        <f t="shared" si="29"/>
        <v>-1.0099999999999998E-2</v>
      </c>
      <c r="D207" s="2">
        <f t="shared" si="27"/>
        <v>0</v>
      </c>
      <c r="E207" s="2">
        <f t="shared" si="28"/>
        <v>1.0099999999999998E-2</v>
      </c>
      <c r="F207" s="2">
        <f t="shared" si="30"/>
        <v>4.0955242262740322E-3</v>
      </c>
      <c r="G207" s="2">
        <f t="shared" si="30"/>
        <v>4.6356533994720839E-3</v>
      </c>
      <c r="H207" s="2">
        <f t="shared" si="22"/>
        <v>0.88348370193950165</v>
      </c>
      <c r="I207" s="2">
        <f t="shared" si="23"/>
        <v>46.906893913111205</v>
      </c>
    </row>
    <row r="208" spans="1:9" ht="13.5" x14ac:dyDescent="0.25">
      <c r="A208" s="3">
        <v>42310</v>
      </c>
      <c r="B208" s="2">
        <v>1.3551</v>
      </c>
      <c r="C208" s="2">
        <f t="shared" si="29"/>
        <v>0</v>
      </c>
      <c r="D208" s="2">
        <f t="shared" si="27"/>
        <v>0</v>
      </c>
      <c r="E208" s="2">
        <f t="shared" si="28"/>
        <v>0</v>
      </c>
      <c r="F208" s="2">
        <f t="shared" si="30"/>
        <v>3.8029867815401728E-3</v>
      </c>
      <c r="G208" s="2">
        <f t="shared" si="30"/>
        <v>4.3045352995097919E-3</v>
      </c>
      <c r="H208" s="2">
        <f t="shared" si="22"/>
        <v>0.88348370193950176</v>
      </c>
      <c r="I208" s="2">
        <f t="shared" si="23"/>
        <v>46.906893913111205</v>
      </c>
    </row>
    <row r="209" spans="1:9" ht="13.5" x14ac:dyDescent="0.25">
      <c r="A209" s="3">
        <v>42311</v>
      </c>
      <c r="B209" s="2">
        <v>1.3652</v>
      </c>
      <c r="C209" s="2">
        <f t="shared" si="29"/>
        <v>1.0099999999999998E-2</v>
      </c>
      <c r="D209" s="2">
        <f t="shared" si="27"/>
        <v>1.0099999999999998E-2</v>
      </c>
      <c r="E209" s="2">
        <f t="shared" si="28"/>
        <v>0</v>
      </c>
      <c r="F209" s="2">
        <f t="shared" si="30"/>
        <v>4.2527734400015895E-3</v>
      </c>
      <c r="G209" s="2">
        <f t="shared" si="30"/>
        <v>3.9970684924019494E-3</v>
      </c>
      <c r="H209" s="2">
        <f t="shared" ref="H209:H272" si="31">F209/G209</f>
        <v>1.0639731213227173</v>
      </c>
      <c r="I209" s="2">
        <f t="shared" ref="I209:I272" si="32">IF(G209=0,100,100-(100/(1+H209)))</f>
        <v>51.549756648035206</v>
      </c>
    </row>
    <row r="210" spans="1:9" ht="13.5" x14ac:dyDescent="0.25">
      <c r="A210" s="3">
        <v>42312</v>
      </c>
      <c r="B210" s="2">
        <v>1.3652</v>
      </c>
      <c r="C210" s="2">
        <f t="shared" si="29"/>
        <v>0</v>
      </c>
      <c r="D210" s="2">
        <f t="shared" si="27"/>
        <v>0</v>
      </c>
      <c r="E210" s="2">
        <f t="shared" si="28"/>
        <v>0</v>
      </c>
      <c r="F210" s="2">
        <f t="shared" si="30"/>
        <v>3.9490039085729048E-3</v>
      </c>
      <c r="G210" s="2">
        <f t="shared" si="30"/>
        <v>3.7115636000875246E-3</v>
      </c>
      <c r="H210" s="2">
        <f t="shared" si="31"/>
        <v>1.0639731213227173</v>
      </c>
      <c r="I210" s="2">
        <f t="shared" si="32"/>
        <v>51.549756648035206</v>
      </c>
    </row>
    <row r="211" spans="1:9" ht="13.5" x14ac:dyDescent="0.25">
      <c r="A211" s="3">
        <v>42313</v>
      </c>
      <c r="B211" s="2">
        <v>1.3753</v>
      </c>
      <c r="C211" s="2">
        <f t="shared" si="29"/>
        <v>1.0099999999999998E-2</v>
      </c>
      <c r="D211" s="2">
        <f t="shared" si="27"/>
        <v>1.0099999999999998E-2</v>
      </c>
      <c r="E211" s="2">
        <f t="shared" si="28"/>
        <v>0</v>
      </c>
      <c r="F211" s="2">
        <f t="shared" si="30"/>
        <v>4.3883607722462687E-3</v>
      </c>
      <c r="G211" s="2">
        <f t="shared" si="30"/>
        <v>3.4464519143669872E-3</v>
      </c>
      <c r="H211" s="2">
        <f t="shared" si="31"/>
        <v>1.2732981284180438</v>
      </c>
      <c r="I211" s="2">
        <f t="shared" si="32"/>
        <v>56.011048990926412</v>
      </c>
    </row>
    <row r="212" spans="1:9" ht="13.5" x14ac:dyDescent="0.25">
      <c r="A212" s="3">
        <v>42314</v>
      </c>
      <c r="B212" s="2">
        <v>1.3551</v>
      </c>
      <c r="C212" s="2">
        <f t="shared" si="29"/>
        <v>-2.0199999999999996E-2</v>
      </c>
      <c r="D212" s="2">
        <f t="shared" si="27"/>
        <v>0</v>
      </c>
      <c r="E212" s="2">
        <f t="shared" si="28"/>
        <v>2.0199999999999996E-2</v>
      </c>
      <c r="F212" s="2">
        <f t="shared" si="30"/>
        <v>4.0749064313715354E-3</v>
      </c>
      <c r="G212" s="2">
        <f t="shared" si="30"/>
        <v>4.6431339204836301E-3</v>
      </c>
      <c r="H212" s="2">
        <f t="shared" si="31"/>
        <v>0.87761983633396734</v>
      </c>
      <c r="I212" s="2">
        <f t="shared" si="32"/>
        <v>46.741082478522955</v>
      </c>
    </row>
    <row r="213" spans="1:9" ht="13.5" x14ac:dyDescent="0.25">
      <c r="A213" s="3">
        <v>42317</v>
      </c>
      <c r="B213" s="2">
        <v>1.3551</v>
      </c>
      <c r="C213" s="2">
        <f t="shared" si="29"/>
        <v>0</v>
      </c>
      <c r="D213" s="2">
        <f t="shared" si="27"/>
        <v>0</v>
      </c>
      <c r="E213" s="2">
        <f t="shared" si="28"/>
        <v>0</v>
      </c>
      <c r="F213" s="2">
        <f t="shared" si="30"/>
        <v>3.7838416862735688E-3</v>
      </c>
      <c r="G213" s="2">
        <f t="shared" si="30"/>
        <v>4.3114814975919423E-3</v>
      </c>
      <c r="H213" s="2">
        <f t="shared" si="31"/>
        <v>0.87761983633396734</v>
      </c>
      <c r="I213" s="2">
        <f t="shared" si="32"/>
        <v>46.741082478522955</v>
      </c>
    </row>
    <row r="214" spans="1:9" ht="13.5" x14ac:dyDescent="0.25">
      <c r="A214" s="3">
        <v>42318</v>
      </c>
      <c r="B214" s="2">
        <v>1.3602000000000001</v>
      </c>
      <c r="C214" s="2">
        <f t="shared" si="29"/>
        <v>5.1000000000001044E-3</v>
      </c>
      <c r="D214" s="2">
        <f t="shared" si="27"/>
        <v>5.1000000000001044E-3</v>
      </c>
      <c r="E214" s="2">
        <f t="shared" si="28"/>
        <v>0</v>
      </c>
      <c r="F214" s="2">
        <f t="shared" si="30"/>
        <v>3.8778529943968927E-3</v>
      </c>
      <c r="G214" s="2">
        <f t="shared" si="30"/>
        <v>4.0035185334782323E-3</v>
      </c>
      <c r="H214" s="2">
        <f t="shared" si="31"/>
        <v>0.96861122584284332</v>
      </c>
      <c r="I214" s="2">
        <f t="shared" si="32"/>
        <v>49.202768587695168</v>
      </c>
    </row>
    <row r="215" spans="1:9" ht="13.5" x14ac:dyDescent="0.25">
      <c r="A215" s="3">
        <v>42319</v>
      </c>
      <c r="B215" s="2">
        <v>1.3602000000000001</v>
      </c>
      <c r="C215" s="2">
        <f t="shared" si="29"/>
        <v>0</v>
      </c>
      <c r="D215" s="2">
        <f t="shared" si="27"/>
        <v>0</v>
      </c>
      <c r="E215" s="2">
        <f t="shared" si="28"/>
        <v>0</v>
      </c>
      <c r="F215" s="2">
        <f t="shared" si="30"/>
        <v>3.6008634947971149E-3</v>
      </c>
      <c r="G215" s="2">
        <f t="shared" si="30"/>
        <v>3.717552923944073E-3</v>
      </c>
      <c r="H215" s="2">
        <f t="shared" si="31"/>
        <v>0.96861122584284332</v>
      </c>
      <c r="I215" s="2">
        <f t="shared" si="32"/>
        <v>49.202768587695168</v>
      </c>
    </row>
    <row r="216" spans="1:9" ht="13.5" x14ac:dyDescent="0.25">
      <c r="A216" s="3">
        <v>42320</v>
      </c>
      <c r="B216" s="2">
        <v>1.3703000000000001</v>
      </c>
      <c r="C216" s="2">
        <f t="shared" si="29"/>
        <v>1.0099999999999998E-2</v>
      </c>
      <c r="D216" s="2">
        <f t="shared" si="27"/>
        <v>1.0099999999999998E-2</v>
      </c>
      <c r="E216" s="2">
        <f t="shared" si="28"/>
        <v>0</v>
      </c>
      <c r="F216" s="2">
        <f t="shared" si="30"/>
        <v>4.0650875308830348E-3</v>
      </c>
      <c r="G216" s="2">
        <f t="shared" si="30"/>
        <v>3.4520134293766391E-3</v>
      </c>
      <c r="H216" s="2">
        <f t="shared" si="31"/>
        <v>1.1775989908640372</v>
      </c>
      <c r="I216" s="2">
        <f t="shared" si="32"/>
        <v>54.077862627810291</v>
      </c>
    </row>
    <row r="217" spans="1:9" ht="13.5" x14ac:dyDescent="0.25">
      <c r="A217" s="3">
        <v>42321</v>
      </c>
      <c r="B217" s="2">
        <v>1.3551</v>
      </c>
      <c r="C217" s="2">
        <f t="shared" si="29"/>
        <v>-1.5200000000000102E-2</v>
      </c>
      <c r="D217" s="2">
        <f t="shared" si="27"/>
        <v>0</v>
      </c>
      <c r="E217" s="2">
        <f t="shared" si="28"/>
        <v>1.5200000000000102E-2</v>
      </c>
      <c r="F217" s="2">
        <f t="shared" si="30"/>
        <v>3.7747241358199609E-3</v>
      </c>
      <c r="G217" s="2">
        <f t="shared" si="30"/>
        <v>4.2911553272783152E-3</v>
      </c>
      <c r="H217" s="2">
        <f t="shared" si="31"/>
        <v>0.87965217940831264</v>
      </c>
      <c r="I217" s="2">
        <f t="shared" si="32"/>
        <v>46.798667809127032</v>
      </c>
    </row>
    <row r="218" spans="1:9" ht="13.5" x14ac:dyDescent="0.25">
      <c r="A218" s="3">
        <v>42324</v>
      </c>
      <c r="B218" s="2">
        <v>1.3551</v>
      </c>
      <c r="C218" s="2">
        <f t="shared" si="29"/>
        <v>0</v>
      </c>
      <c r="D218" s="2">
        <f t="shared" si="27"/>
        <v>0</v>
      </c>
      <c r="E218" s="2">
        <f t="shared" si="28"/>
        <v>0</v>
      </c>
      <c r="F218" s="2">
        <f t="shared" si="30"/>
        <v>3.5051009832613922E-3</v>
      </c>
      <c r="G218" s="2">
        <f t="shared" si="30"/>
        <v>3.9846442324727215E-3</v>
      </c>
      <c r="H218" s="2">
        <f t="shared" si="31"/>
        <v>0.87965217940831253</v>
      </c>
      <c r="I218" s="2">
        <f t="shared" si="32"/>
        <v>46.798667809127025</v>
      </c>
    </row>
    <row r="219" spans="1:9" ht="13.5" x14ac:dyDescent="0.25">
      <c r="A219" s="3">
        <v>42325</v>
      </c>
      <c r="B219" s="2">
        <v>1.3602000000000001</v>
      </c>
      <c r="C219" s="2">
        <f t="shared" si="29"/>
        <v>5.1000000000001044E-3</v>
      </c>
      <c r="D219" s="2">
        <f t="shared" si="27"/>
        <v>5.1000000000001044E-3</v>
      </c>
      <c r="E219" s="2">
        <f t="shared" si="28"/>
        <v>0</v>
      </c>
      <c r="F219" s="2">
        <f t="shared" si="30"/>
        <v>3.6190223415998716E-3</v>
      </c>
      <c r="G219" s="2">
        <f t="shared" si="30"/>
        <v>3.7000267872960985E-3</v>
      </c>
      <c r="H219" s="2">
        <f t="shared" si="31"/>
        <v>0.97810706506927125</v>
      </c>
      <c r="I219" s="2">
        <f t="shared" si="32"/>
        <v>49.446619060279176</v>
      </c>
    </row>
    <row r="220" spans="1:9" ht="13.5" x14ac:dyDescent="0.25">
      <c r="A220" s="3">
        <v>42326</v>
      </c>
      <c r="B220" s="2">
        <v>1.3551</v>
      </c>
      <c r="C220" s="2">
        <f t="shared" si="29"/>
        <v>-5.1000000000001044E-3</v>
      </c>
      <c r="D220" s="2">
        <f t="shared" si="27"/>
        <v>0</v>
      </c>
      <c r="E220" s="2">
        <f t="shared" si="28"/>
        <v>5.1000000000001044E-3</v>
      </c>
      <c r="F220" s="2">
        <f t="shared" si="30"/>
        <v>3.3605207457713094E-3</v>
      </c>
      <c r="G220" s="2">
        <f t="shared" si="30"/>
        <v>3.8000248739178131E-3</v>
      </c>
      <c r="H220" s="2">
        <f t="shared" si="31"/>
        <v>0.88434177598069863</v>
      </c>
      <c r="I220" s="2">
        <f t="shared" si="32"/>
        <v>46.931070958210128</v>
      </c>
    </row>
    <row r="221" spans="1:9" ht="13.5" x14ac:dyDescent="0.25">
      <c r="A221" s="3">
        <v>42327</v>
      </c>
      <c r="B221" s="2">
        <v>1.3399000000000001</v>
      </c>
      <c r="C221" s="2">
        <f t="shared" si="29"/>
        <v>-1.519999999999988E-2</v>
      </c>
      <c r="D221" s="2">
        <f t="shared" si="27"/>
        <v>0</v>
      </c>
      <c r="E221" s="2">
        <f t="shared" si="28"/>
        <v>1.519999999999988E-2</v>
      </c>
      <c r="F221" s="2">
        <f t="shared" ref="F221:G236" si="33">((F220*13)+D221)/14</f>
        <v>3.1204835496447874E-3</v>
      </c>
      <c r="G221" s="2">
        <f t="shared" si="33"/>
        <v>4.6143088114951039E-3</v>
      </c>
      <c r="H221" s="2">
        <f t="shared" si="31"/>
        <v>0.67626239966234614</v>
      </c>
      <c r="I221" s="2">
        <f t="shared" si="32"/>
        <v>40.343468886408687</v>
      </c>
    </row>
    <row r="222" spans="1:9" ht="13.5" x14ac:dyDescent="0.25">
      <c r="A222" s="3">
        <v>42328</v>
      </c>
      <c r="B222" s="2">
        <v>1.3652</v>
      </c>
      <c r="C222" s="2">
        <f t="shared" si="29"/>
        <v>2.5299999999999878E-2</v>
      </c>
      <c r="D222" s="2">
        <f t="shared" si="27"/>
        <v>2.5299999999999878E-2</v>
      </c>
      <c r="E222" s="2">
        <f t="shared" si="28"/>
        <v>0</v>
      </c>
      <c r="F222" s="2">
        <f t="shared" si="33"/>
        <v>4.7047347246701515E-3</v>
      </c>
      <c r="G222" s="2">
        <f t="shared" si="33"/>
        <v>4.2847153249597394E-3</v>
      </c>
      <c r="H222" s="2">
        <f t="shared" si="31"/>
        <v>1.098027375882751</v>
      </c>
      <c r="I222" s="2">
        <f t="shared" si="32"/>
        <v>52.336179618283232</v>
      </c>
    </row>
    <row r="223" spans="1:9" ht="13.5" x14ac:dyDescent="0.25">
      <c r="A223" s="3">
        <v>42331</v>
      </c>
      <c r="B223" s="2">
        <v>1.3551</v>
      </c>
      <c r="C223" s="2">
        <f t="shared" si="29"/>
        <v>-1.0099999999999998E-2</v>
      </c>
      <c r="D223" s="2">
        <f t="shared" si="27"/>
        <v>0</v>
      </c>
      <c r="E223" s="2">
        <f t="shared" si="28"/>
        <v>1.0099999999999998E-2</v>
      </c>
      <c r="F223" s="2">
        <f t="shared" si="33"/>
        <v>4.3686822443365688E-3</v>
      </c>
      <c r="G223" s="2">
        <f t="shared" si="33"/>
        <v>4.7000928017483295E-3</v>
      </c>
      <c r="H223" s="2">
        <f t="shared" si="31"/>
        <v>0.92948850769744729</v>
      </c>
      <c r="I223" s="2">
        <f t="shared" si="32"/>
        <v>48.172793151623964</v>
      </c>
    </row>
    <row r="224" spans="1:9" ht="13.5" x14ac:dyDescent="0.25">
      <c r="A224" s="3">
        <v>42332</v>
      </c>
      <c r="B224" s="2">
        <v>1.3551</v>
      </c>
      <c r="C224" s="2">
        <f t="shared" si="29"/>
        <v>0</v>
      </c>
      <c r="D224" s="2">
        <f t="shared" si="27"/>
        <v>0</v>
      </c>
      <c r="E224" s="2">
        <f t="shared" si="28"/>
        <v>0</v>
      </c>
      <c r="F224" s="2">
        <f t="shared" si="33"/>
        <v>4.056633512598243E-3</v>
      </c>
      <c r="G224" s="2">
        <f t="shared" si="33"/>
        <v>4.3643718873377342E-3</v>
      </c>
      <c r="H224" s="2">
        <f t="shared" si="31"/>
        <v>0.92948850769744751</v>
      </c>
      <c r="I224" s="2">
        <f t="shared" si="32"/>
        <v>48.172793151623971</v>
      </c>
    </row>
    <row r="225" spans="1:9" ht="13.5" x14ac:dyDescent="0.25">
      <c r="A225" s="3">
        <v>42333</v>
      </c>
      <c r="B225" s="2">
        <v>1.3652</v>
      </c>
      <c r="C225" s="2">
        <f t="shared" si="29"/>
        <v>1.0099999999999998E-2</v>
      </c>
      <c r="D225" s="2">
        <f t="shared" si="27"/>
        <v>1.0099999999999998E-2</v>
      </c>
      <c r="E225" s="2">
        <f t="shared" si="28"/>
        <v>0</v>
      </c>
      <c r="F225" s="2">
        <f t="shared" si="33"/>
        <v>4.4883025474126547E-3</v>
      </c>
      <c r="G225" s="2">
        <f t="shared" si="33"/>
        <v>4.0526310382421821E-3</v>
      </c>
      <c r="H225" s="2">
        <f t="shared" si="31"/>
        <v>1.1075033737488829</v>
      </c>
      <c r="I225" s="2">
        <f t="shared" si="32"/>
        <v>52.5504911424567</v>
      </c>
    </row>
    <row r="226" spans="1:9" ht="13.5" x14ac:dyDescent="0.25">
      <c r="A226" s="3">
        <v>42334</v>
      </c>
      <c r="B226" s="2">
        <v>1.3652</v>
      </c>
      <c r="C226" s="2">
        <f t="shared" si="29"/>
        <v>0</v>
      </c>
      <c r="D226" s="2">
        <f t="shared" si="27"/>
        <v>0</v>
      </c>
      <c r="E226" s="2">
        <f t="shared" si="28"/>
        <v>0</v>
      </c>
      <c r="F226" s="2">
        <f t="shared" si="33"/>
        <v>4.1677095083117507E-3</v>
      </c>
      <c r="G226" s="2">
        <f t="shared" si="33"/>
        <v>3.7631573926534549E-3</v>
      </c>
      <c r="H226" s="2">
        <f t="shared" si="31"/>
        <v>1.1075033737488829</v>
      </c>
      <c r="I226" s="2">
        <f t="shared" si="32"/>
        <v>52.5504911424567</v>
      </c>
    </row>
    <row r="227" spans="1:9" ht="13.5" x14ac:dyDescent="0.25">
      <c r="A227" s="3">
        <v>42335</v>
      </c>
      <c r="B227" s="2">
        <v>1.3652</v>
      </c>
      <c r="C227" s="2">
        <f t="shared" si="29"/>
        <v>0</v>
      </c>
      <c r="D227" s="2">
        <f t="shared" si="27"/>
        <v>0</v>
      </c>
      <c r="E227" s="2">
        <f t="shared" si="28"/>
        <v>0</v>
      </c>
      <c r="F227" s="2">
        <f t="shared" si="33"/>
        <v>3.8700159720037688E-3</v>
      </c>
      <c r="G227" s="2">
        <f t="shared" si="33"/>
        <v>3.4943604360353512E-3</v>
      </c>
      <c r="H227" s="2">
        <f t="shared" si="31"/>
        <v>1.1075033737488829</v>
      </c>
      <c r="I227" s="2">
        <f t="shared" si="32"/>
        <v>52.5504911424567</v>
      </c>
    </row>
    <row r="228" spans="1:9" ht="13.5" x14ac:dyDescent="0.25">
      <c r="A228" s="3">
        <v>42338</v>
      </c>
      <c r="B228" s="2">
        <v>1.3652</v>
      </c>
      <c r="C228" s="2">
        <f t="shared" si="29"/>
        <v>0</v>
      </c>
      <c r="D228" s="2">
        <f t="shared" si="27"/>
        <v>0</v>
      </c>
      <c r="E228" s="2">
        <f t="shared" si="28"/>
        <v>0</v>
      </c>
      <c r="F228" s="2">
        <f t="shared" si="33"/>
        <v>3.5935862597177852E-3</v>
      </c>
      <c r="G228" s="2">
        <f t="shared" si="33"/>
        <v>3.2447632620328263E-3</v>
      </c>
      <c r="H228" s="2">
        <f t="shared" si="31"/>
        <v>1.1075033737488826</v>
      </c>
      <c r="I228" s="2">
        <f t="shared" si="32"/>
        <v>52.5504911424567</v>
      </c>
    </row>
    <row r="229" spans="1:9" ht="13.5" x14ac:dyDescent="0.25">
      <c r="A229" s="3">
        <v>42339</v>
      </c>
      <c r="B229" s="2">
        <v>1.3652</v>
      </c>
      <c r="C229" s="2">
        <f t="shared" si="29"/>
        <v>0</v>
      </c>
      <c r="D229" s="2">
        <f t="shared" si="27"/>
        <v>0</v>
      </c>
      <c r="E229" s="2">
        <f t="shared" si="28"/>
        <v>0</v>
      </c>
      <c r="F229" s="2">
        <f t="shared" si="33"/>
        <v>3.3369015268808005E-3</v>
      </c>
      <c r="G229" s="2">
        <f t="shared" si="33"/>
        <v>3.0129944576019101E-3</v>
      </c>
      <c r="H229" s="2">
        <f t="shared" si="31"/>
        <v>1.1075033737488826</v>
      </c>
      <c r="I229" s="2">
        <f t="shared" si="32"/>
        <v>52.5504911424567</v>
      </c>
    </row>
    <row r="230" spans="1:9" ht="13.5" x14ac:dyDescent="0.25">
      <c r="A230" s="3">
        <v>42340</v>
      </c>
      <c r="B230" s="2">
        <v>1.4006000000000001</v>
      </c>
      <c r="C230" s="2">
        <f t="shared" si="29"/>
        <v>3.5400000000000098E-2</v>
      </c>
      <c r="D230" s="2">
        <f t="shared" si="27"/>
        <v>3.5400000000000098E-2</v>
      </c>
      <c r="E230" s="2">
        <f t="shared" si="28"/>
        <v>0</v>
      </c>
      <c r="F230" s="2">
        <f t="shared" si="33"/>
        <v>5.6271228463893224E-3</v>
      </c>
      <c r="G230" s="2">
        <f t="shared" si="33"/>
        <v>2.7977805677732023E-3</v>
      </c>
      <c r="H230" s="2">
        <f t="shared" si="31"/>
        <v>2.0112809815060078</v>
      </c>
      <c r="I230" s="2">
        <f t="shared" si="32"/>
        <v>66.791541336010496</v>
      </c>
    </row>
    <row r="231" spans="1:9" ht="13.5" x14ac:dyDescent="0.25">
      <c r="A231" s="3">
        <v>42341</v>
      </c>
      <c r="B231" s="2">
        <v>1.4006000000000001</v>
      </c>
      <c r="C231" s="2">
        <f t="shared" si="29"/>
        <v>0</v>
      </c>
      <c r="D231" s="2">
        <f t="shared" si="27"/>
        <v>0</v>
      </c>
      <c r="E231" s="2">
        <f t="shared" si="28"/>
        <v>0</v>
      </c>
      <c r="F231" s="2">
        <f t="shared" si="33"/>
        <v>5.2251855002186567E-3</v>
      </c>
      <c r="G231" s="2">
        <f t="shared" si="33"/>
        <v>2.597939098646545E-3</v>
      </c>
      <c r="H231" s="2">
        <f t="shared" si="31"/>
        <v>2.0112809815060078</v>
      </c>
      <c r="I231" s="2">
        <f t="shared" si="32"/>
        <v>66.791541336010496</v>
      </c>
    </row>
    <row r="232" spans="1:9" ht="13.5" x14ac:dyDescent="0.25">
      <c r="A232" s="3">
        <v>42342</v>
      </c>
      <c r="B232" s="2">
        <v>1.4107000000000001</v>
      </c>
      <c r="C232" s="2">
        <f t="shared" si="29"/>
        <v>1.0099999999999998E-2</v>
      </c>
      <c r="D232" s="2">
        <f t="shared" si="27"/>
        <v>1.0099999999999998E-2</v>
      </c>
      <c r="E232" s="2">
        <f t="shared" si="28"/>
        <v>0</v>
      </c>
      <c r="F232" s="2">
        <f t="shared" si="33"/>
        <v>5.573386535917324E-3</v>
      </c>
      <c r="G232" s="2">
        <f t="shared" si="33"/>
        <v>2.4123720201717916E-3</v>
      </c>
      <c r="H232" s="2">
        <f t="shared" si="31"/>
        <v>2.3103345957065229</v>
      </c>
      <c r="I232" s="2">
        <f t="shared" si="32"/>
        <v>69.79157329603504</v>
      </c>
    </row>
    <row r="233" spans="1:9" ht="13.5" x14ac:dyDescent="0.25">
      <c r="A233" s="3">
        <v>42345</v>
      </c>
      <c r="B233" s="2">
        <v>1.4107000000000001</v>
      </c>
      <c r="C233" s="2">
        <f t="shared" si="29"/>
        <v>0</v>
      </c>
      <c r="D233" s="2">
        <f t="shared" si="27"/>
        <v>0</v>
      </c>
      <c r="E233" s="2">
        <f t="shared" si="28"/>
        <v>0</v>
      </c>
      <c r="F233" s="2">
        <f t="shared" si="33"/>
        <v>5.1752874976375152E-3</v>
      </c>
      <c r="G233" s="2">
        <f t="shared" si="33"/>
        <v>2.2400597330166638E-3</v>
      </c>
      <c r="H233" s="2">
        <f t="shared" si="31"/>
        <v>2.3103345957065229</v>
      </c>
      <c r="I233" s="2">
        <f t="shared" si="32"/>
        <v>69.79157329603504</v>
      </c>
    </row>
    <row r="234" spans="1:9" ht="13.5" x14ac:dyDescent="0.25">
      <c r="A234" s="3">
        <v>42346</v>
      </c>
      <c r="B234" s="2">
        <v>1.4107000000000001</v>
      </c>
      <c r="C234" s="2">
        <f t="shared" si="29"/>
        <v>0</v>
      </c>
      <c r="D234" s="2">
        <f t="shared" si="27"/>
        <v>0</v>
      </c>
      <c r="E234" s="2">
        <f t="shared" si="28"/>
        <v>0</v>
      </c>
      <c r="F234" s="2">
        <f t="shared" si="33"/>
        <v>4.8056241049491211E-3</v>
      </c>
      <c r="G234" s="2">
        <f t="shared" si="33"/>
        <v>2.0800554663726162E-3</v>
      </c>
      <c r="H234" s="2">
        <f t="shared" si="31"/>
        <v>2.3103345957065229</v>
      </c>
      <c r="I234" s="2">
        <f t="shared" si="32"/>
        <v>69.79157329603504</v>
      </c>
    </row>
    <row r="235" spans="1:9" ht="13.5" x14ac:dyDescent="0.25">
      <c r="A235" s="3">
        <v>42347</v>
      </c>
      <c r="B235" s="2">
        <v>1.4107000000000001</v>
      </c>
      <c r="C235" s="2">
        <f t="shared" si="29"/>
        <v>0</v>
      </c>
      <c r="D235" s="2">
        <f t="shared" si="27"/>
        <v>0</v>
      </c>
      <c r="E235" s="2">
        <f t="shared" si="28"/>
        <v>0</v>
      </c>
      <c r="F235" s="2">
        <f t="shared" si="33"/>
        <v>4.4623652403098981E-3</v>
      </c>
      <c r="G235" s="2">
        <f t="shared" si="33"/>
        <v>1.9314800759174294E-3</v>
      </c>
      <c r="H235" s="2">
        <f t="shared" si="31"/>
        <v>2.3103345957065229</v>
      </c>
      <c r="I235" s="2">
        <f t="shared" si="32"/>
        <v>69.79157329603504</v>
      </c>
    </row>
    <row r="236" spans="1:9" ht="13.5" x14ac:dyDescent="0.25">
      <c r="A236" s="3">
        <v>42348</v>
      </c>
      <c r="B236" s="2">
        <v>1.4107000000000001</v>
      </c>
      <c r="C236" s="2">
        <f t="shared" si="29"/>
        <v>0</v>
      </c>
      <c r="D236" s="2">
        <f t="shared" si="27"/>
        <v>0</v>
      </c>
      <c r="E236" s="2">
        <f t="shared" si="28"/>
        <v>0</v>
      </c>
      <c r="F236" s="2">
        <f t="shared" si="33"/>
        <v>4.1436248660020481E-3</v>
      </c>
      <c r="G236" s="2">
        <f t="shared" si="33"/>
        <v>1.7935172133518988E-3</v>
      </c>
      <c r="H236" s="2">
        <f t="shared" si="31"/>
        <v>2.3103345957065224</v>
      </c>
      <c r="I236" s="2">
        <f t="shared" si="32"/>
        <v>69.791573296035025</v>
      </c>
    </row>
    <row r="237" spans="1:9" ht="13.5" x14ac:dyDescent="0.25">
      <c r="A237" s="3">
        <v>42349</v>
      </c>
      <c r="B237" s="2">
        <v>1.3854</v>
      </c>
      <c r="C237" s="2">
        <f t="shared" si="29"/>
        <v>-2.53000000000001E-2</v>
      </c>
      <c r="D237" s="2">
        <f t="shared" si="27"/>
        <v>0</v>
      </c>
      <c r="E237" s="2">
        <f t="shared" si="28"/>
        <v>2.53000000000001E-2</v>
      </c>
      <c r="F237" s="2">
        <f t="shared" ref="F237:G252" si="34">((F236*13)+D237)/14</f>
        <v>3.8476516612876159E-3</v>
      </c>
      <c r="G237" s="2">
        <f t="shared" si="34"/>
        <v>3.4725516981124849E-3</v>
      </c>
      <c r="H237" s="2">
        <f t="shared" si="31"/>
        <v>1.1080185396171403</v>
      </c>
      <c r="I237" s="2">
        <f t="shared" si="32"/>
        <v>52.562087040201234</v>
      </c>
    </row>
    <row r="238" spans="1:9" ht="13.5" x14ac:dyDescent="0.25">
      <c r="A238" s="3">
        <v>42352</v>
      </c>
      <c r="B238" s="2">
        <v>1.3905000000000001</v>
      </c>
      <c r="C238" s="2">
        <f t="shared" si="29"/>
        <v>5.1000000000001044E-3</v>
      </c>
      <c r="D238" s="2">
        <f t="shared" si="27"/>
        <v>5.1000000000001044E-3</v>
      </c>
      <c r="E238" s="2">
        <f t="shared" si="28"/>
        <v>0</v>
      </c>
      <c r="F238" s="2">
        <f t="shared" si="34"/>
        <v>3.9371051140527939E-3</v>
      </c>
      <c r="G238" s="2">
        <f t="shared" si="34"/>
        <v>3.2245122911044506E-3</v>
      </c>
      <c r="H238" s="2">
        <f t="shared" si="31"/>
        <v>1.2209924350154262</v>
      </c>
      <c r="I238" s="2">
        <f t="shared" si="32"/>
        <v>54.97508301989987</v>
      </c>
    </row>
    <row r="239" spans="1:9" ht="13.5" x14ac:dyDescent="0.25">
      <c r="A239" s="3">
        <v>42353</v>
      </c>
      <c r="B239" s="2">
        <v>1.4107000000000001</v>
      </c>
      <c r="C239" s="2">
        <f t="shared" si="29"/>
        <v>2.0199999999999996E-2</v>
      </c>
      <c r="D239" s="2">
        <f t="shared" si="27"/>
        <v>2.0199999999999996E-2</v>
      </c>
      <c r="E239" s="2">
        <f t="shared" si="28"/>
        <v>0</v>
      </c>
      <c r="F239" s="2">
        <f t="shared" si="34"/>
        <v>5.0987404630490219E-3</v>
      </c>
      <c r="G239" s="2">
        <f t="shared" si="34"/>
        <v>2.9941899845969898E-3</v>
      </c>
      <c r="H239" s="2">
        <f t="shared" si="31"/>
        <v>1.7028780702889497</v>
      </c>
      <c r="I239" s="2">
        <f t="shared" si="32"/>
        <v>63.002400626488658</v>
      </c>
    </row>
    <row r="240" spans="1:9" ht="13.5" x14ac:dyDescent="0.25">
      <c r="A240" s="3">
        <v>42354</v>
      </c>
      <c r="B240" s="2">
        <v>1.3905000000000001</v>
      </c>
      <c r="C240" s="2">
        <f t="shared" si="29"/>
        <v>-2.0199999999999996E-2</v>
      </c>
      <c r="D240" s="2">
        <f t="shared" si="27"/>
        <v>0</v>
      </c>
      <c r="E240" s="2">
        <f t="shared" si="28"/>
        <v>2.0199999999999996E-2</v>
      </c>
      <c r="F240" s="2">
        <f t="shared" si="34"/>
        <v>4.7345447156883777E-3</v>
      </c>
      <c r="G240" s="2">
        <f t="shared" si="34"/>
        <v>4.2231764142686328E-3</v>
      </c>
      <c r="H240" s="2">
        <f t="shared" si="31"/>
        <v>1.1210861804617043</v>
      </c>
      <c r="I240" s="2">
        <f t="shared" si="32"/>
        <v>52.854343722029888</v>
      </c>
    </row>
    <row r="241" spans="1:9" ht="13.5" x14ac:dyDescent="0.25">
      <c r="A241" s="3">
        <v>42355</v>
      </c>
      <c r="B241" s="2">
        <v>1.4056999999999999</v>
      </c>
      <c r="C241" s="2">
        <f t="shared" si="29"/>
        <v>1.519999999999988E-2</v>
      </c>
      <c r="D241" s="2">
        <f t="shared" si="27"/>
        <v>1.519999999999988E-2</v>
      </c>
      <c r="E241" s="2">
        <f t="shared" si="28"/>
        <v>0</v>
      </c>
      <c r="F241" s="2">
        <f t="shared" si="34"/>
        <v>5.4820772359963424E-3</v>
      </c>
      <c r="G241" s="2">
        <f t="shared" si="34"/>
        <v>3.9215209561065875E-3</v>
      </c>
      <c r="H241" s="2">
        <f t="shared" si="31"/>
        <v>1.3979466888885699</v>
      </c>
      <c r="I241" s="2">
        <f t="shared" si="32"/>
        <v>58.297655046556002</v>
      </c>
    </row>
    <row r="242" spans="1:9" ht="13.5" x14ac:dyDescent="0.25">
      <c r="A242" s="3">
        <v>42356</v>
      </c>
      <c r="B242" s="2">
        <v>1.4107000000000001</v>
      </c>
      <c r="C242" s="2">
        <f t="shared" si="29"/>
        <v>5.0000000000001155E-3</v>
      </c>
      <c r="D242" s="2">
        <f t="shared" si="27"/>
        <v>5.0000000000001155E-3</v>
      </c>
      <c r="E242" s="2">
        <f t="shared" si="28"/>
        <v>0</v>
      </c>
      <c r="F242" s="2">
        <f t="shared" si="34"/>
        <v>5.4476431477108967E-3</v>
      </c>
      <c r="G242" s="2">
        <f t="shared" si="34"/>
        <v>3.6414123163846885E-3</v>
      </c>
      <c r="H242" s="2">
        <f t="shared" si="31"/>
        <v>1.4960248042219764</v>
      </c>
      <c r="I242" s="2">
        <f t="shared" si="32"/>
        <v>59.936295572523164</v>
      </c>
    </row>
    <row r="243" spans="1:9" ht="13.5" x14ac:dyDescent="0.25">
      <c r="A243" s="3">
        <v>42359</v>
      </c>
      <c r="B243" s="2">
        <v>1.4157999999999999</v>
      </c>
      <c r="C243" s="2">
        <f t="shared" si="29"/>
        <v>5.0999999999998824E-3</v>
      </c>
      <c r="D243" s="2">
        <f t="shared" si="27"/>
        <v>5.0999999999998824E-3</v>
      </c>
      <c r="E243" s="2">
        <f t="shared" si="28"/>
        <v>0</v>
      </c>
      <c r="F243" s="2">
        <f t="shared" si="34"/>
        <v>5.4228114943029671E-3</v>
      </c>
      <c r="G243" s="2">
        <f t="shared" si="34"/>
        <v>3.3813114366429251E-3</v>
      </c>
      <c r="H243" s="2">
        <f t="shared" si="31"/>
        <v>1.6037598416805134</v>
      </c>
      <c r="I243" s="2">
        <f t="shared" si="32"/>
        <v>61.594000184188182</v>
      </c>
    </row>
    <row r="244" spans="1:9" ht="13.5" x14ac:dyDescent="0.25">
      <c r="A244" s="3">
        <v>42360</v>
      </c>
      <c r="B244" s="2">
        <v>1.4157999999999999</v>
      </c>
      <c r="C244" s="2">
        <f t="shared" si="29"/>
        <v>0</v>
      </c>
      <c r="D244" s="2">
        <f t="shared" si="27"/>
        <v>0</v>
      </c>
      <c r="E244" s="2">
        <f t="shared" si="28"/>
        <v>0</v>
      </c>
      <c r="F244" s="2">
        <f t="shared" si="34"/>
        <v>5.0354678161384694E-3</v>
      </c>
      <c r="G244" s="2">
        <f t="shared" si="34"/>
        <v>3.1397891911684301E-3</v>
      </c>
      <c r="H244" s="2">
        <f t="shared" si="31"/>
        <v>1.6037598416805137</v>
      </c>
      <c r="I244" s="2">
        <f t="shared" si="32"/>
        <v>61.594000184188189</v>
      </c>
    </row>
    <row r="245" spans="1:9" ht="13.5" x14ac:dyDescent="0.25">
      <c r="A245" s="3">
        <v>42361</v>
      </c>
      <c r="B245" s="2">
        <v>1.3905000000000001</v>
      </c>
      <c r="C245" s="2">
        <f t="shared" si="29"/>
        <v>-2.5299999999999878E-2</v>
      </c>
      <c r="D245" s="2">
        <f t="shared" si="27"/>
        <v>0</v>
      </c>
      <c r="E245" s="2">
        <f t="shared" si="28"/>
        <v>2.5299999999999878E-2</v>
      </c>
      <c r="F245" s="2">
        <f t="shared" si="34"/>
        <v>4.6757915435571501E-3</v>
      </c>
      <c r="G245" s="2">
        <f t="shared" si="34"/>
        <v>4.722661391799248E-3</v>
      </c>
      <c r="H245" s="2">
        <f t="shared" si="31"/>
        <v>0.99007554335284642</v>
      </c>
      <c r="I245" s="2">
        <f t="shared" si="32"/>
        <v>49.750651258433308</v>
      </c>
    </row>
    <row r="246" spans="1:9" ht="13.5" x14ac:dyDescent="0.25">
      <c r="A246" s="3">
        <v>42363</v>
      </c>
      <c r="B246" s="2">
        <v>1.3905000000000001</v>
      </c>
      <c r="C246" s="2">
        <f t="shared" si="29"/>
        <v>0</v>
      </c>
      <c r="D246" s="2">
        <f t="shared" si="27"/>
        <v>0</v>
      </c>
      <c r="E246" s="2">
        <f t="shared" si="28"/>
        <v>0</v>
      </c>
      <c r="F246" s="2">
        <f t="shared" si="34"/>
        <v>4.341806433303068E-3</v>
      </c>
      <c r="G246" s="2">
        <f t="shared" si="34"/>
        <v>4.3853284352421583E-3</v>
      </c>
      <c r="H246" s="2">
        <f t="shared" si="31"/>
        <v>0.99007554335284653</v>
      </c>
      <c r="I246" s="2">
        <f t="shared" si="32"/>
        <v>49.750651258433315</v>
      </c>
    </row>
    <row r="247" spans="1:9" ht="13.5" x14ac:dyDescent="0.25">
      <c r="A247" s="3">
        <v>42366</v>
      </c>
      <c r="B247" s="2">
        <v>1.431</v>
      </c>
      <c r="C247" s="2">
        <f t="shared" si="29"/>
        <v>4.049999999999998E-2</v>
      </c>
      <c r="D247" s="2">
        <f t="shared" si="27"/>
        <v>4.049999999999998E-2</v>
      </c>
      <c r="E247" s="2">
        <f t="shared" si="28"/>
        <v>0</v>
      </c>
      <c r="F247" s="2">
        <f t="shared" si="34"/>
        <v>6.9245345452099904E-3</v>
      </c>
      <c r="G247" s="2">
        <f t="shared" si="34"/>
        <v>4.0720906898677181E-3</v>
      </c>
      <c r="H247" s="2">
        <f t="shared" si="31"/>
        <v>1.7004863281753024</v>
      </c>
      <c r="I247" s="2">
        <f t="shared" si="32"/>
        <v>62.969632929943693</v>
      </c>
    </row>
    <row r="248" spans="1:9" ht="13.5" x14ac:dyDescent="0.25">
      <c r="A248" s="3">
        <v>42367</v>
      </c>
      <c r="B248" s="2">
        <v>1.4359999999999999</v>
      </c>
      <c r="C248" s="2">
        <f t="shared" si="29"/>
        <v>4.9999999999998934E-3</v>
      </c>
      <c r="D248" s="2">
        <f t="shared" si="27"/>
        <v>4.9999999999998934E-3</v>
      </c>
      <c r="E248" s="2">
        <f t="shared" si="28"/>
        <v>0</v>
      </c>
      <c r="F248" s="2">
        <f t="shared" si="34"/>
        <v>6.787067791980698E-3</v>
      </c>
      <c r="G248" s="2">
        <f t="shared" si="34"/>
        <v>3.781227069162881E-3</v>
      </c>
      <c r="H248" s="2">
        <f t="shared" si="31"/>
        <v>1.7949379045049718</v>
      </c>
      <c r="I248" s="2">
        <f t="shared" si="32"/>
        <v>64.221029798616726</v>
      </c>
    </row>
    <row r="249" spans="1:9" ht="13.5" x14ac:dyDescent="0.25">
      <c r="A249" s="3">
        <v>42368</v>
      </c>
      <c r="B249" s="2">
        <v>1.4359999999999999</v>
      </c>
      <c r="C249" s="2">
        <f t="shared" si="29"/>
        <v>0</v>
      </c>
      <c r="D249" s="2">
        <f t="shared" si="27"/>
        <v>0</v>
      </c>
      <c r="E249" s="2">
        <f t="shared" si="28"/>
        <v>0</v>
      </c>
      <c r="F249" s="2">
        <f t="shared" si="34"/>
        <v>6.3022772354106487E-3</v>
      </c>
      <c r="G249" s="2">
        <f t="shared" si="34"/>
        <v>3.5111394213655322E-3</v>
      </c>
      <c r="H249" s="2">
        <f t="shared" si="31"/>
        <v>1.794937904504972</v>
      </c>
      <c r="I249" s="2">
        <f t="shared" si="32"/>
        <v>64.22102979861674</v>
      </c>
    </row>
    <row r="250" spans="1:9" ht="13.5" x14ac:dyDescent="0.25">
      <c r="A250" s="3">
        <v>42369</v>
      </c>
      <c r="B250" s="2">
        <v>1.4359999999999999</v>
      </c>
      <c r="C250" s="2">
        <f t="shared" si="29"/>
        <v>0</v>
      </c>
      <c r="D250" s="2">
        <f t="shared" si="27"/>
        <v>0</v>
      </c>
      <c r="E250" s="2">
        <f t="shared" si="28"/>
        <v>0</v>
      </c>
      <c r="F250" s="2">
        <f t="shared" si="34"/>
        <v>5.8521145757384598E-3</v>
      </c>
      <c r="G250" s="2">
        <f t="shared" si="34"/>
        <v>3.2603437484108517E-3</v>
      </c>
      <c r="H250" s="2">
        <f t="shared" si="31"/>
        <v>1.794937904504972</v>
      </c>
      <c r="I250" s="2">
        <f t="shared" si="32"/>
        <v>64.22102979861674</v>
      </c>
    </row>
    <row r="251" spans="1:9" ht="13.5" x14ac:dyDescent="0.25">
      <c r="A251" s="3">
        <v>42373</v>
      </c>
      <c r="B251" s="2">
        <v>1.431</v>
      </c>
      <c r="C251" s="2">
        <f t="shared" si="29"/>
        <v>-4.9999999999998934E-3</v>
      </c>
      <c r="D251" s="2">
        <f t="shared" si="27"/>
        <v>0</v>
      </c>
      <c r="E251" s="2">
        <f t="shared" si="28"/>
        <v>4.9999999999998934E-3</v>
      </c>
      <c r="F251" s="2">
        <f t="shared" si="34"/>
        <v>5.4341063917571417E-3</v>
      </c>
      <c r="G251" s="2">
        <f t="shared" si="34"/>
        <v>3.3846049092386408E-3</v>
      </c>
      <c r="H251" s="2">
        <f t="shared" si="31"/>
        <v>1.6055364030596799</v>
      </c>
      <c r="I251" s="2">
        <f t="shared" si="32"/>
        <v>61.620186967040617</v>
      </c>
    </row>
    <row r="252" spans="1:9" ht="13.5" x14ac:dyDescent="0.25">
      <c r="A252" s="3">
        <v>42374</v>
      </c>
      <c r="B252" s="2">
        <v>1.4258999999999999</v>
      </c>
      <c r="C252" s="2">
        <f t="shared" si="29"/>
        <v>-5.1000000000001044E-3</v>
      </c>
      <c r="D252" s="2">
        <f t="shared" si="27"/>
        <v>0</v>
      </c>
      <c r="E252" s="2">
        <f t="shared" si="28"/>
        <v>5.1000000000001044E-3</v>
      </c>
      <c r="F252" s="2">
        <f t="shared" si="34"/>
        <v>5.0459559352030604E-3</v>
      </c>
      <c r="G252" s="2">
        <f t="shared" si="34"/>
        <v>3.5071331300073169E-3</v>
      </c>
      <c r="H252" s="2">
        <f t="shared" si="31"/>
        <v>1.4387694302304781</v>
      </c>
      <c r="I252" s="2">
        <f t="shared" si="32"/>
        <v>58.99571367410924</v>
      </c>
    </row>
    <row r="253" spans="1:9" ht="13.5" x14ac:dyDescent="0.25">
      <c r="A253" s="3">
        <v>42375</v>
      </c>
      <c r="B253" s="2">
        <v>1.4157999999999999</v>
      </c>
      <c r="C253" s="2">
        <f t="shared" si="29"/>
        <v>-1.0099999999999998E-2</v>
      </c>
      <c r="D253" s="2">
        <f t="shared" si="27"/>
        <v>0</v>
      </c>
      <c r="E253" s="2">
        <f t="shared" si="28"/>
        <v>1.0099999999999998E-2</v>
      </c>
      <c r="F253" s="2">
        <f t="shared" ref="F253:G268" si="35">((F252*13)+D253)/14</f>
        <v>4.6855305112599851E-3</v>
      </c>
      <c r="G253" s="2">
        <f t="shared" si="35"/>
        <v>3.9780521921496514E-3</v>
      </c>
      <c r="H253" s="2">
        <f t="shared" si="31"/>
        <v>1.1778454089934973</v>
      </c>
      <c r="I253" s="2">
        <f t="shared" si="32"/>
        <v>54.083058610567072</v>
      </c>
    </row>
    <row r="254" spans="1:9" ht="13.5" x14ac:dyDescent="0.25">
      <c r="A254" s="3">
        <v>42376</v>
      </c>
      <c r="B254" s="2">
        <v>1.4411</v>
      </c>
      <c r="C254" s="2">
        <f t="shared" si="29"/>
        <v>2.53000000000001E-2</v>
      </c>
      <c r="D254" s="2">
        <f t="shared" si="27"/>
        <v>2.53000000000001E-2</v>
      </c>
      <c r="E254" s="2">
        <f t="shared" si="28"/>
        <v>0</v>
      </c>
      <c r="F254" s="2">
        <f t="shared" si="35"/>
        <v>6.1579926175985645E-3</v>
      </c>
      <c r="G254" s="2">
        <f t="shared" si="35"/>
        <v>3.6939056069961048E-3</v>
      </c>
      <c r="H254" s="2">
        <f t="shared" si="31"/>
        <v>1.6670682125541001</v>
      </c>
      <c r="I254" s="2">
        <f t="shared" si="32"/>
        <v>62.505645888885731</v>
      </c>
    </row>
    <row r="255" spans="1:9" ht="13.5" x14ac:dyDescent="0.25">
      <c r="A255" s="3">
        <v>42377</v>
      </c>
      <c r="B255" s="2">
        <v>1.4411</v>
      </c>
      <c r="C255" s="2">
        <f t="shared" si="29"/>
        <v>0</v>
      </c>
      <c r="D255" s="2">
        <f t="shared" si="27"/>
        <v>0</v>
      </c>
      <c r="E255" s="2">
        <f t="shared" si="28"/>
        <v>0</v>
      </c>
      <c r="F255" s="2">
        <f t="shared" si="35"/>
        <v>5.7181360020558099E-3</v>
      </c>
      <c r="G255" s="2">
        <f t="shared" si="35"/>
        <v>3.4300552064963829E-3</v>
      </c>
      <c r="H255" s="2">
        <f t="shared" si="31"/>
        <v>1.6670682125541001</v>
      </c>
      <c r="I255" s="2">
        <f t="shared" si="32"/>
        <v>62.505645888885731</v>
      </c>
    </row>
    <row r="256" spans="1:9" ht="13.5" x14ac:dyDescent="0.25">
      <c r="A256" s="3">
        <v>42380</v>
      </c>
      <c r="B256" s="2">
        <v>1.4815</v>
      </c>
      <c r="C256" s="2">
        <f t="shared" si="29"/>
        <v>4.0399999999999991E-2</v>
      </c>
      <c r="D256" s="2">
        <f t="shared" si="27"/>
        <v>4.0399999999999991E-2</v>
      </c>
      <c r="E256" s="2">
        <f t="shared" si="28"/>
        <v>0</v>
      </c>
      <c r="F256" s="2">
        <f t="shared" si="35"/>
        <v>8.1954120019089669E-3</v>
      </c>
      <c r="G256" s="2">
        <f t="shared" si="35"/>
        <v>3.1850512631752125E-3</v>
      </c>
      <c r="H256" s="2">
        <f t="shared" si="31"/>
        <v>2.5730863727885094</v>
      </c>
      <c r="I256" s="2">
        <f t="shared" si="32"/>
        <v>72.012991132381174</v>
      </c>
    </row>
    <row r="257" spans="1:9" ht="13.5" x14ac:dyDescent="0.25">
      <c r="A257" s="3">
        <v>42381</v>
      </c>
      <c r="B257" s="2">
        <v>1.4663999999999999</v>
      </c>
      <c r="C257" s="2">
        <f t="shared" si="29"/>
        <v>-1.5100000000000113E-2</v>
      </c>
      <c r="D257" s="2">
        <f t="shared" si="27"/>
        <v>0</v>
      </c>
      <c r="E257" s="2">
        <f t="shared" si="28"/>
        <v>1.5100000000000113E-2</v>
      </c>
      <c r="F257" s="2">
        <f t="shared" si="35"/>
        <v>7.6100254303440402E-3</v>
      </c>
      <c r="G257" s="2">
        <f t="shared" si="35"/>
        <v>4.036119030091277E-3</v>
      </c>
      <c r="H257" s="2">
        <f t="shared" si="31"/>
        <v>1.8854809220460327</v>
      </c>
      <c r="I257" s="2">
        <f t="shared" si="32"/>
        <v>65.343732049667437</v>
      </c>
    </row>
    <row r="258" spans="1:9" ht="13.5" x14ac:dyDescent="0.25">
      <c r="A258" s="3">
        <v>42382</v>
      </c>
      <c r="B258" s="2">
        <v>1.4613</v>
      </c>
      <c r="C258" s="2">
        <f t="shared" si="29"/>
        <v>-5.0999999999998824E-3</v>
      </c>
      <c r="D258" s="2">
        <f t="shared" si="27"/>
        <v>0</v>
      </c>
      <c r="E258" s="2">
        <f t="shared" si="28"/>
        <v>5.0999999999998824E-3</v>
      </c>
      <c r="F258" s="2">
        <f t="shared" si="35"/>
        <v>7.0664521853194663E-3</v>
      </c>
      <c r="G258" s="2">
        <f t="shared" si="35"/>
        <v>4.112110527941892E-3</v>
      </c>
      <c r="H258" s="2">
        <f t="shared" si="31"/>
        <v>1.7184489904400064</v>
      </c>
      <c r="I258" s="2">
        <f t="shared" si="32"/>
        <v>63.214318035147656</v>
      </c>
    </row>
    <row r="259" spans="1:9" ht="13.5" x14ac:dyDescent="0.25">
      <c r="A259" s="3">
        <v>42384</v>
      </c>
      <c r="B259" s="2">
        <v>1.4613</v>
      </c>
      <c r="C259" s="2">
        <f t="shared" si="29"/>
        <v>0</v>
      </c>
      <c r="D259" s="2">
        <f t="shared" ref="D259:D322" si="36">IF(C259&gt;0,C259,0)</f>
        <v>0</v>
      </c>
      <c r="E259" s="2">
        <f t="shared" ref="E259:E322" si="37">IF(C259&lt;0,-C259,0)</f>
        <v>0</v>
      </c>
      <c r="F259" s="2">
        <f t="shared" si="35"/>
        <v>6.5617056006537907E-3</v>
      </c>
      <c r="G259" s="2">
        <f t="shared" si="35"/>
        <v>3.8183883473746141E-3</v>
      </c>
      <c r="H259" s="2">
        <f t="shared" si="31"/>
        <v>1.7184489904400067</v>
      </c>
      <c r="I259" s="2">
        <f t="shared" si="32"/>
        <v>63.214318035147663</v>
      </c>
    </row>
    <row r="260" spans="1:9" ht="13.5" x14ac:dyDescent="0.25">
      <c r="A260" s="3">
        <v>42387</v>
      </c>
      <c r="B260" s="2">
        <v>1.4411</v>
      </c>
      <c r="C260" s="2">
        <f t="shared" ref="C260:C323" si="38">B260-B259</f>
        <v>-2.0199999999999996E-2</v>
      </c>
      <c r="D260" s="2">
        <f t="shared" si="36"/>
        <v>0</v>
      </c>
      <c r="E260" s="2">
        <f t="shared" si="37"/>
        <v>2.0199999999999996E-2</v>
      </c>
      <c r="F260" s="2">
        <f t="shared" si="35"/>
        <v>6.0930123434642337E-3</v>
      </c>
      <c r="G260" s="2">
        <f t="shared" si="35"/>
        <v>4.9885034654192839E-3</v>
      </c>
      <c r="H260" s="2">
        <f t="shared" si="31"/>
        <v>1.2214108671471307</v>
      </c>
      <c r="I260" s="2">
        <f t="shared" si="32"/>
        <v>54.983564058806458</v>
      </c>
    </row>
    <row r="261" spans="1:9" ht="13.5" x14ac:dyDescent="0.25">
      <c r="A261" s="3">
        <v>42388</v>
      </c>
      <c r="B261" s="2">
        <v>1.4411</v>
      </c>
      <c r="C261" s="2">
        <f t="shared" si="38"/>
        <v>0</v>
      </c>
      <c r="D261" s="2">
        <f t="shared" si="36"/>
        <v>0</v>
      </c>
      <c r="E261" s="2">
        <f t="shared" si="37"/>
        <v>0</v>
      </c>
      <c r="F261" s="2">
        <f t="shared" si="35"/>
        <v>5.6577971760739315E-3</v>
      </c>
      <c r="G261" s="2">
        <f t="shared" si="35"/>
        <v>4.632181789317907E-3</v>
      </c>
      <c r="H261" s="2">
        <f t="shared" si="31"/>
        <v>1.2214108671471304</v>
      </c>
      <c r="I261" s="2">
        <f t="shared" si="32"/>
        <v>54.983564058806458</v>
      </c>
    </row>
    <row r="262" spans="1:9" ht="13.5" x14ac:dyDescent="0.25">
      <c r="A262" s="3">
        <v>42389</v>
      </c>
      <c r="B262" s="2">
        <v>1.4359999999999999</v>
      </c>
      <c r="C262" s="2">
        <f t="shared" si="38"/>
        <v>-5.1000000000001044E-3</v>
      </c>
      <c r="D262" s="2">
        <f t="shared" si="36"/>
        <v>0</v>
      </c>
      <c r="E262" s="2">
        <f t="shared" si="37"/>
        <v>5.1000000000001044E-3</v>
      </c>
      <c r="F262" s="2">
        <f t="shared" si="35"/>
        <v>5.2536688063543656E-3</v>
      </c>
      <c r="G262" s="2">
        <f t="shared" si="35"/>
        <v>4.6655973757952071E-3</v>
      </c>
      <c r="H262" s="2">
        <f t="shared" si="31"/>
        <v>1.1260441875267746</v>
      </c>
      <c r="I262" s="2">
        <f t="shared" si="32"/>
        <v>52.964288989529464</v>
      </c>
    </row>
    <row r="263" spans="1:9" ht="13.5" x14ac:dyDescent="0.25">
      <c r="A263" s="3">
        <v>42390</v>
      </c>
      <c r="B263" s="2">
        <v>1.4764999999999999</v>
      </c>
      <c r="C263" s="2">
        <f t="shared" si="38"/>
        <v>4.049999999999998E-2</v>
      </c>
      <c r="D263" s="2">
        <f t="shared" si="36"/>
        <v>4.049999999999998E-2</v>
      </c>
      <c r="E263" s="2">
        <f t="shared" si="37"/>
        <v>0</v>
      </c>
      <c r="F263" s="2">
        <f t="shared" si="35"/>
        <v>7.7712638916147669E-3</v>
      </c>
      <c r="G263" s="2">
        <f t="shared" si="35"/>
        <v>4.3323404203812633E-3</v>
      </c>
      <c r="H263" s="2">
        <f t="shared" si="31"/>
        <v>1.7937796058350521</v>
      </c>
      <c r="I263" s="2">
        <f t="shared" si="32"/>
        <v>64.206195867726535</v>
      </c>
    </row>
    <row r="264" spans="1:9" ht="13.5" x14ac:dyDescent="0.25">
      <c r="A264" s="3">
        <v>42391</v>
      </c>
      <c r="B264" s="2">
        <v>1.4663999999999999</v>
      </c>
      <c r="C264" s="2">
        <f t="shared" si="38"/>
        <v>-1.0099999999999998E-2</v>
      </c>
      <c r="D264" s="2">
        <f t="shared" si="36"/>
        <v>0</v>
      </c>
      <c r="E264" s="2">
        <f t="shared" si="37"/>
        <v>1.0099999999999998E-2</v>
      </c>
      <c r="F264" s="2">
        <f t="shared" si="35"/>
        <v>7.216173613642283E-3</v>
      </c>
      <c r="G264" s="2">
        <f t="shared" si="35"/>
        <v>4.7443161046397441E-3</v>
      </c>
      <c r="H264" s="2">
        <f t="shared" si="31"/>
        <v>1.5210145054595257</v>
      </c>
      <c r="I264" s="2">
        <f t="shared" si="32"/>
        <v>60.333429346225763</v>
      </c>
    </row>
    <row r="265" spans="1:9" ht="13.5" x14ac:dyDescent="0.25">
      <c r="A265" s="3">
        <v>42394</v>
      </c>
      <c r="B265" s="2">
        <v>1.4663999999999999</v>
      </c>
      <c r="C265" s="2">
        <f t="shared" si="38"/>
        <v>0</v>
      </c>
      <c r="D265" s="2">
        <f t="shared" si="36"/>
        <v>0</v>
      </c>
      <c r="E265" s="2">
        <f t="shared" si="37"/>
        <v>0</v>
      </c>
      <c r="F265" s="2">
        <f t="shared" si="35"/>
        <v>6.7007326412392631E-3</v>
      </c>
      <c r="G265" s="2">
        <f t="shared" si="35"/>
        <v>4.4054363828797622E-3</v>
      </c>
      <c r="H265" s="2">
        <f t="shared" si="31"/>
        <v>1.5210145054595257</v>
      </c>
      <c r="I265" s="2">
        <f t="shared" si="32"/>
        <v>60.333429346225763</v>
      </c>
    </row>
    <row r="266" spans="1:9" ht="13.5" x14ac:dyDescent="0.25">
      <c r="A266" s="3">
        <v>42395</v>
      </c>
      <c r="B266" s="2">
        <v>1.4764999999999999</v>
      </c>
      <c r="C266" s="2">
        <f t="shared" si="38"/>
        <v>1.0099999999999998E-2</v>
      </c>
      <c r="D266" s="2">
        <f t="shared" si="36"/>
        <v>1.0099999999999998E-2</v>
      </c>
      <c r="E266" s="2">
        <f t="shared" si="37"/>
        <v>0</v>
      </c>
      <c r="F266" s="2">
        <f t="shared" si="35"/>
        <v>6.9435374525793157E-3</v>
      </c>
      <c r="G266" s="2">
        <f t="shared" si="35"/>
        <v>4.0907623555312082E-3</v>
      </c>
      <c r="H266" s="2">
        <f t="shared" si="31"/>
        <v>1.6973700374432186</v>
      </c>
      <c r="I266" s="2">
        <f t="shared" si="32"/>
        <v>62.926851484274685</v>
      </c>
    </row>
    <row r="267" spans="1:9" ht="13.5" x14ac:dyDescent="0.25">
      <c r="A267" s="3">
        <v>42396</v>
      </c>
      <c r="B267" s="2">
        <v>1.4815</v>
      </c>
      <c r="C267" s="2">
        <f t="shared" si="38"/>
        <v>5.0000000000001155E-3</v>
      </c>
      <c r="D267" s="2">
        <f t="shared" si="36"/>
        <v>5.0000000000001155E-3</v>
      </c>
      <c r="E267" s="2">
        <f t="shared" si="37"/>
        <v>0</v>
      </c>
      <c r="F267" s="2">
        <f t="shared" si="35"/>
        <v>6.8047133488236588E-3</v>
      </c>
      <c r="G267" s="2">
        <f t="shared" si="35"/>
        <v>3.7985650444218358E-3</v>
      </c>
      <c r="H267" s="2">
        <f t="shared" si="31"/>
        <v>1.7913905038473223</v>
      </c>
      <c r="I267" s="2">
        <f t="shared" si="32"/>
        <v>64.175560580946367</v>
      </c>
    </row>
    <row r="268" spans="1:9" ht="13.5" x14ac:dyDescent="0.25">
      <c r="A268" s="3">
        <v>42397</v>
      </c>
      <c r="B268" s="2">
        <v>1.5321</v>
      </c>
      <c r="C268" s="2">
        <f t="shared" si="38"/>
        <v>5.0599999999999978E-2</v>
      </c>
      <c r="D268" s="2">
        <f t="shared" si="36"/>
        <v>5.0599999999999978E-2</v>
      </c>
      <c r="E268" s="2">
        <f t="shared" si="37"/>
        <v>0</v>
      </c>
      <c r="F268" s="2">
        <f t="shared" si="35"/>
        <v>9.9329481096219665E-3</v>
      </c>
      <c r="G268" s="2">
        <f t="shared" si="35"/>
        <v>3.527238969820276E-3</v>
      </c>
      <c r="H268" s="2">
        <f t="shared" si="31"/>
        <v>2.8160689407806361</v>
      </c>
      <c r="I268" s="2">
        <f t="shared" si="32"/>
        <v>73.795022691717037</v>
      </c>
    </row>
    <row r="269" spans="1:9" ht="13.5" x14ac:dyDescent="0.25">
      <c r="A269" s="3">
        <v>42398</v>
      </c>
      <c r="B269" s="2">
        <v>1.5269999999999999</v>
      </c>
      <c r="C269" s="2">
        <f t="shared" si="38"/>
        <v>-5.1000000000001044E-3</v>
      </c>
      <c r="D269" s="2">
        <f t="shared" si="36"/>
        <v>0</v>
      </c>
      <c r="E269" s="2">
        <f t="shared" si="37"/>
        <v>5.1000000000001044E-3</v>
      </c>
      <c r="F269" s="2">
        <f t="shared" ref="F269:G284" si="39">((F268*13)+D269)/14</f>
        <v>9.2234518160775412E-3</v>
      </c>
      <c r="G269" s="2">
        <f t="shared" si="39"/>
        <v>3.639579043404549E-3</v>
      </c>
      <c r="H269" s="2">
        <f t="shared" si="31"/>
        <v>2.5342084087421561</v>
      </c>
      <c r="I269" s="2">
        <f t="shared" si="32"/>
        <v>71.705120798014704</v>
      </c>
    </row>
    <row r="270" spans="1:9" ht="13.5" x14ac:dyDescent="0.25">
      <c r="A270" s="3">
        <v>42401</v>
      </c>
      <c r="B270" s="2">
        <v>1.5321</v>
      </c>
      <c r="C270" s="2">
        <f t="shared" si="38"/>
        <v>5.1000000000001044E-3</v>
      </c>
      <c r="D270" s="2">
        <f t="shared" si="36"/>
        <v>5.1000000000001044E-3</v>
      </c>
      <c r="E270" s="2">
        <f t="shared" si="37"/>
        <v>0</v>
      </c>
      <c r="F270" s="2">
        <f t="shared" si="39"/>
        <v>8.9289195435005818E-3</v>
      </c>
      <c r="G270" s="2">
        <f t="shared" si="39"/>
        <v>3.3796091117327953E-3</v>
      </c>
      <c r="H270" s="2">
        <f t="shared" si="31"/>
        <v>2.6419977128427554</v>
      </c>
      <c r="I270" s="2">
        <f t="shared" si="32"/>
        <v>72.542541790355727</v>
      </c>
    </row>
    <row r="271" spans="1:9" ht="13.5" x14ac:dyDescent="0.25">
      <c r="A271" s="3">
        <v>42402</v>
      </c>
      <c r="B271" s="2">
        <v>1.5321</v>
      </c>
      <c r="C271" s="2">
        <f t="shared" si="38"/>
        <v>0</v>
      </c>
      <c r="D271" s="2">
        <f t="shared" si="36"/>
        <v>0</v>
      </c>
      <c r="E271" s="2">
        <f t="shared" si="37"/>
        <v>0</v>
      </c>
      <c r="F271" s="2">
        <f t="shared" si="39"/>
        <v>8.2911395761076836E-3</v>
      </c>
      <c r="G271" s="2">
        <f t="shared" si="39"/>
        <v>3.1382084608947386E-3</v>
      </c>
      <c r="H271" s="2">
        <f t="shared" si="31"/>
        <v>2.6419977128427554</v>
      </c>
      <c r="I271" s="2">
        <f t="shared" si="32"/>
        <v>72.542541790355727</v>
      </c>
    </row>
    <row r="272" spans="1:9" ht="13.5" x14ac:dyDescent="0.25">
      <c r="A272" s="3">
        <v>42403</v>
      </c>
      <c r="B272" s="2">
        <v>1.5321</v>
      </c>
      <c r="C272" s="2">
        <f t="shared" si="38"/>
        <v>0</v>
      </c>
      <c r="D272" s="2">
        <f t="shared" si="36"/>
        <v>0</v>
      </c>
      <c r="E272" s="2">
        <f t="shared" si="37"/>
        <v>0</v>
      </c>
      <c r="F272" s="2">
        <f t="shared" si="39"/>
        <v>7.6989153206714206E-3</v>
      </c>
      <c r="G272" s="2">
        <f t="shared" si="39"/>
        <v>2.9140507136879716E-3</v>
      </c>
      <c r="H272" s="2">
        <f t="shared" si="31"/>
        <v>2.6419977128427554</v>
      </c>
      <c r="I272" s="2">
        <f t="shared" si="32"/>
        <v>72.542541790355727</v>
      </c>
    </row>
    <row r="273" spans="1:9" ht="13.5" x14ac:dyDescent="0.25">
      <c r="A273" s="3">
        <v>42404</v>
      </c>
      <c r="B273" s="2">
        <v>1.5119</v>
      </c>
      <c r="C273" s="2">
        <f t="shared" si="38"/>
        <v>-2.0199999999999996E-2</v>
      </c>
      <c r="D273" s="2">
        <f t="shared" si="36"/>
        <v>0</v>
      </c>
      <c r="E273" s="2">
        <f t="shared" si="37"/>
        <v>2.0199999999999996E-2</v>
      </c>
      <c r="F273" s="2">
        <f t="shared" si="39"/>
        <v>7.148992797766319E-3</v>
      </c>
      <c r="G273" s="2">
        <f t="shared" si="39"/>
        <v>4.1487613769959734E-3</v>
      </c>
      <c r="H273" s="2">
        <f t="shared" ref="H273:H336" si="40">F273/G273</f>
        <v>1.7231631680255246</v>
      </c>
      <c r="I273" s="2">
        <f t="shared" ref="I273:I336" si="41">IF(G273=0,100,100-(100/(1+H273)))</f>
        <v>63.277999212765984</v>
      </c>
    </row>
    <row r="274" spans="1:9" ht="13.5" x14ac:dyDescent="0.25">
      <c r="A274" s="3">
        <v>42405</v>
      </c>
      <c r="B274" s="2">
        <v>1.5321</v>
      </c>
      <c r="C274" s="2">
        <f t="shared" si="38"/>
        <v>2.0199999999999996E-2</v>
      </c>
      <c r="D274" s="2">
        <f t="shared" si="36"/>
        <v>2.0199999999999996E-2</v>
      </c>
      <c r="E274" s="2">
        <f t="shared" si="37"/>
        <v>0</v>
      </c>
      <c r="F274" s="2">
        <f t="shared" si="39"/>
        <v>8.0812075979258668E-3</v>
      </c>
      <c r="G274" s="2">
        <f t="shared" si="39"/>
        <v>3.8524212786391183E-3</v>
      </c>
      <c r="H274" s="2">
        <f t="shared" si="40"/>
        <v>2.0976957122354443</v>
      </c>
      <c r="I274" s="2">
        <f t="shared" si="41"/>
        <v>67.717939626860499</v>
      </c>
    </row>
    <row r="275" spans="1:9" ht="13.5" x14ac:dyDescent="0.25">
      <c r="A275" s="3">
        <v>42408</v>
      </c>
      <c r="B275" s="2">
        <v>1.5321</v>
      </c>
      <c r="C275" s="2">
        <f t="shared" si="38"/>
        <v>0</v>
      </c>
      <c r="D275" s="2">
        <f t="shared" si="36"/>
        <v>0</v>
      </c>
      <c r="E275" s="2">
        <f t="shared" si="37"/>
        <v>0</v>
      </c>
      <c r="F275" s="2">
        <f t="shared" si="39"/>
        <v>7.5039784837883042E-3</v>
      </c>
      <c r="G275" s="2">
        <f t="shared" si="39"/>
        <v>3.5772483301648957E-3</v>
      </c>
      <c r="H275" s="2">
        <f t="shared" si="40"/>
        <v>2.0976957122354443</v>
      </c>
      <c r="I275" s="2">
        <f t="shared" si="41"/>
        <v>67.717939626860499</v>
      </c>
    </row>
    <row r="276" spans="1:9" ht="13.5" x14ac:dyDescent="0.25">
      <c r="A276" s="3">
        <v>42409</v>
      </c>
      <c r="B276" s="2">
        <v>1.5321</v>
      </c>
      <c r="C276" s="2">
        <f t="shared" si="38"/>
        <v>0</v>
      </c>
      <c r="D276" s="2">
        <f t="shared" si="36"/>
        <v>0</v>
      </c>
      <c r="E276" s="2">
        <f t="shared" si="37"/>
        <v>0</v>
      </c>
      <c r="F276" s="2">
        <f t="shared" si="39"/>
        <v>6.9679800206605682E-3</v>
      </c>
      <c r="G276" s="2">
        <f t="shared" si="39"/>
        <v>3.3217305922959746E-3</v>
      </c>
      <c r="H276" s="2">
        <f t="shared" si="40"/>
        <v>2.0976957122354443</v>
      </c>
      <c r="I276" s="2">
        <f t="shared" si="41"/>
        <v>67.717939626860499</v>
      </c>
    </row>
    <row r="277" spans="1:9" ht="13.5" x14ac:dyDescent="0.25">
      <c r="A277" s="3">
        <v>42410</v>
      </c>
      <c r="B277" s="2">
        <v>1.5067999999999999</v>
      </c>
      <c r="C277" s="2">
        <f t="shared" si="38"/>
        <v>-2.53000000000001E-2</v>
      </c>
      <c r="D277" s="2">
        <f t="shared" si="36"/>
        <v>0</v>
      </c>
      <c r="E277" s="2">
        <f t="shared" si="37"/>
        <v>2.53000000000001E-2</v>
      </c>
      <c r="F277" s="2">
        <f t="shared" si="39"/>
        <v>6.4702671620419563E-3</v>
      </c>
      <c r="G277" s="2">
        <f t="shared" si="39"/>
        <v>4.8916069785605544E-3</v>
      </c>
      <c r="H277" s="2">
        <f t="shared" si="40"/>
        <v>1.3227283365978744</v>
      </c>
      <c r="I277" s="2">
        <f t="shared" si="41"/>
        <v>56.947182145945192</v>
      </c>
    </row>
    <row r="278" spans="1:9" ht="13.5" x14ac:dyDescent="0.25">
      <c r="A278" s="3">
        <v>42411</v>
      </c>
      <c r="B278" s="2">
        <v>1.5168999999999999</v>
      </c>
      <c r="C278" s="2">
        <f t="shared" si="38"/>
        <v>1.0099999999999998E-2</v>
      </c>
      <c r="D278" s="2">
        <f t="shared" si="36"/>
        <v>1.0099999999999998E-2</v>
      </c>
      <c r="E278" s="2">
        <f t="shared" si="37"/>
        <v>0</v>
      </c>
      <c r="F278" s="2">
        <f t="shared" si="39"/>
        <v>6.7295337933246735E-3</v>
      </c>
      <c r="G278" s="2">
        <f t="shared" si="39"/>
        <v>4.5422064800919437E-3</v>
      </c>
      <c r="H278" s="2">
        <f t="shared" si="40"/>
        <v>1.4815561165745275</v>
      </c>
      <c r="I278" s="2">
        <f t="shared" si="41"/>
        <v>59.702704552159275</v>
      </c>
    </row>
    <row r="279" spans="1:9" ht="13.5" x14ac:dyDescent="0.25">
      <c r="A279" s="3">
        <v>42412</v>
      </c>
      <c r="B279" s="2">
        <v>1.5067999999999999</v>
      </c>
      <c r="C279" s="2">
        <f t="shared" si="38"/>
        <v>-1.0099999999999998E-2</v>
      </c>
      <c r="D279" s="2">
        <f t="shared" si="36"/>
        <v>0</v>
      </c>
      <c r="E279" s="2">
        <f t="shared" si="37"/>
        <v>1.0099999999999998E-2</v>
      </c>
      <c r="F279" s="2">
        <f t="shared" si="39"/>
        <v>6.2488528080871962E-3</v>
      </c>
      <c r="G279" s="2">
        <f t="shared" si="39"/>
        <v>4.9391917315139483E-3</v>
      </c>
      <c r="H279" s="2">
        <f t="shared" si="40"/>
        <v>1.2651569624675845</v>
      </c>
      <c r="I279" s="2">
        <f t="shared" si="41"/>
        <v>55.852948975746287</v>
      </c>
    </row>
    <row r="280" spans="1:9" ht="13.5" x14ac:dyDescent="0.25">
      <c r="A280" s="3">
        <v>42415</v>
      </c>
      <c r="B280" s="2">
        <v>1.5119</v>
      </c>
      <c r="C280" s="2">
        <f t="shared" si="38"/>
        <v>5.1000000000001044E-3</v>
      </c>
      <c r="D280" s="2">
        <f t="shared" si="36"/>
        <v>5.1000000000001044E-3</v>
      </c>
      <c r="E280" s="2">
        <f t="shared" si="37"/>
        <v>0</v>
      </c>
      <c r="F280" s="2">
        <f t="shared" si="39"/>
        <v>6.1667918932238322E-3</v>
      </c>
      <c r="G280" s="2">
        <f t="shared" si="39"/>
        <v>4.5863923221200953E-3</v>
      </c>
      <c r="H280" s="2">
        <f t="shared" si="40"/>
        <v>1.3445844707792431</v>
      </c>
      <c r="I280" s="2">
        <f t="shared" si="41"/>
        <v>57.34851900355541</v>
      </c>
    </row>
    <row r="281" spans="1:9" ht="13.5" x14ac:dyDescent="0.25">
      <c r="A281" s="3">
        <v>42416</v>
      </c>
      <c r="B281" s="2">
        <v>1.5119</v>
      </c>
      <c r="C281" s="2">
        <f t="shared" si="38"/>
        <v>0</v>
      </c>
      <c r="D281" s="2">
        <f t="shared" si="36"/>
        <v>0</v>
      </c>
      <c r="E281" s="2">
        <f t="shared" si="37"/>
        <v>0</v>
      </c>
      <c r="F281" s="2">
        <f t="shared" si="39"/>
        <v>5.7263067579935581E-3</v>
      </c>
      <c r="G281" s="2">
        <f t="shared" si="39"/>
        <v>4.2587928705400879E-3</v>
      </c>
      <c r="H281" s="2">
        <f t="shared" si="40"/>
        <v>1.3445844707792431</v>
      </c>
      <c r="I281" s="2">
        <f t="shared" si="41"/>
        <v>57.34851900355541</v>
      </c>
    </row>
    <row r="282" spans="1:9" ht="13.5" x14ac:dyDescent="0.25">
      <c r="A282" s="3">
        <v>42417</v>
      </c>
      <c r="B282" s="2">
        <v>1.5472999999999999</v>
      </c>
      <c r="C282" s="2">
        <f t="shared" si="38"/>
        <v>3.5399999999999876E-2</v>
      </c>
      <c r="D282" s="2">
        <f t="shared" si="36"/>
        <v>3.5399999999999876E-2</v>
      </c>
      <c r="E282" s="2">
        <f t="shared" si="37"/>
        <v>0</v>
      </c>
      <c r="F282" s="2">
        <f t="shared" si="39"/>
        <v>7.8458562752797244E-3</v>
      </c>
      <c r="G282" s="2">
        <f t="shared" si="39"/>
        <v>3.9545933797872244E-3</v>
      </c>
      <c r="H282" s="2">
        <f t="shared" si="40"/>
        <v>1.9839855888551221</v>
      </c>
      <c r="I282" s="2">
        <f t="shared" si="41"/>
        <v>66.487773810473584</v>
      </c>
    </row>
    <row r="283" spans="1:9" ht="13.5" x14ac:dyDescent="0.25">
      <c r="A283" s="3">
        <v>42418</v>
      </c>
      <c r="B283" s="2">
        <v>1.5422</v>
      </c>
      <c r="C283" s="2">
        <f t="shared" si="38"/>
        <v>-5.0999999999998824E-3</v>
      </c>
      <c r="D283" s="2">
        <f t="shared" si="36"/>
        <v>0</v>
      </c>
      <c r="E283" s="2">
        <f t="shared" si="37"/>
        <v>5.0999999999998824E-3</v>
      </c>
      <c r="F283" s="2">
        <f t="shared" si="39"/>
        <v>7.2854379699026015E-3</v>
      </c>
      <c r="G283" s="2">
        <f t="shared" si="39"/>
        <v>4.0364081383738428E-3</v>
      </c>
      <c r="H283" s="2">
        <f t="shared" si="40"/>
        <v>1.8049309485432024</v>
      </c>
      <c r="I283" s="2">
        <f t="shared" si="41"/>
        <v>64.348498471259319</v>
      </c>
    </row>
    <row r="284" spans="1:9" ht="13.5" x14ac:dyDescent="0.25">
      <c r="A284" s="3">
        <v>42419</v>
      </c>
      <c r="B284" s="2">
        <v>1.5370999999999999</v>
      </c>
      <c r="C284" s="2">
        <f t="shared" si="38"/>
        <v>-5.1000000000001044E-3</v>
      </c>
      <c r="D284" s="2">
        <f t="shared" si="36"/>
        <v>0</v>
      </c>
      <c r="E284" s="2">
        <f t="shared" si="37"/>
        <v>5.1000000000001044E-3</v>
      </c>
      <c r="F284" s="2">
        <f t="shared" si="39"/>
        <v>6.7650495434809872E-3</v>
      </c>
      <c r="G284" s="2">
        <f t="shared" si="39"/>
        <v>4.1123789856328617E-3</v>
      </c>
      <c r="H284" s="2">
        <f t="shared" si="40"/>
        <v>1.6450452565572335</v>
      </c>
      <c r="I284" s="2">
        <f t="shared" si="41"/>
        <v>62.193463513679511</v>
      </c>
    </row>
    <row r="285" spans="1:9" ht="13.5" x14ac:dyDescent="0.25">
      <c r="A285" s="3">
        <v>42422</v>
      </c>
      <c r="B285" s="2">
        <v>1.5370999999999999</v>
      </c>
      <c r="C285" s="2">
        <f t="shared" si="38"/>
        <v>0</v>
      </c>
      <c r="D285" s="2">
        <f t="shared" si="36"/>
        <v>0</v>
      </c>
      <c r="E285" s="2">
        <f t="shared" si="37"/>
        <v>0</v>
      </c>
      <c r="F285" s="2">
        <f t="shared" ref="F285:G300" si="42">((F284*13)+D285)/14</f>
        <v>6.2818317189466313E-3</v>
      </c>
      <c r="G285" s="2">
        <f t="shared" si="42"/>
        <v>3.8186376295162284E-3</v>
      </c>
      <c r="H285" s="2">
        <f t="shared" si="40"/>
        <v>1.6450452565572338</v>
      </c>
      <c r="I285" s="2">
        <f t="shared" si="41"/>
        <v>62.193463513679511</v>
      </c>
    </row>
    <row r="286" spans="1:9" ht="13.5" x14ac:dyDescent="0.25">
      <c r="A286" s="3">
        <v>42423</v>
      </c>
      <c r="B286" s="2">
        <v>1.5168999999999999</v>
      </c>
      <c r="C286" s="2">
        <f t="shared" si="38"/>
        <v>-2.0199999999999996E-2</v>
      </c>
      <c r="D286" s="2">
        <f t="shared" si="36"/>
        <v>0</v>
      </c>
      <c r="E286" s="2">
        <f t="shared" si="37"/>
        <v>2.0199999999999996E-2</v>
      </c>
      <c r="F286" s="2">
        <f t="shared" si="42"/>
        <v>5.8331294533075862E-3</v>
      </c>
      <c r="G286" s="2">
        <f t="shared" si="42"/>
        <v>4.9887349416936405E-3</v>
      </c>
      <c r="H286" s="2">
        <f t="shared" si="40"/>
        <v>1.1692602476344995</v>
      </c>
      <c r="I286" s="2">
        <f t="shared" si="41"/>
        <v>53.901335670053228</v>
      </c>
    </row>
    <row r="287" spans="1:9" ht="13.5" x14ac:dyDescent="0.25">
      <c r="A287" s="3">
        <v>42424</v>
      </c>
      <c r="B287" s="2">
        <v>1.5370999999999999</v>
      </c>
      <c r="C287" s="2">
        <f t="shared" si="38"/>
        <v>2.0199999999999996E-2</v>
      </c>
      <c r="D287" s="2">
        <f t="shared" si="36"/>
        <v>2.0199999999999996E-2</v>
      </c>
      <c r="E287" s="2">
        <f t="shared" si="37"/>
        <v>0</v>
      </c>
      <c r="F287" s="2">
        <f t="shared" si="42"/>
        <v>6.8593344923570439E-3</v>
      </c>
      <c r="G287" s="2">
        <f t="shared" si="42"/>
        <v>4.6323967315726666E-3</v>
      </c>
      <c r="H287" s="2">
        <f t="shared" si="40"/>
        <v>1.4807312261504741</v>
      </c>
      <c r="I287" s="2">
        <f t="shared" si="41"/>
        <v>59.689304933216377</v>
      </c>
    </row>
    <row r="288" spans="1:9" ht="13.5" x14ac:dyDescent="0.25">
      <c r="A288" s="3">
        <v>42425</v>
      </c>
      <c r="B288" s="2">
        <v>1.5370999999999999</v>
      </c>
      <c r="C288" s="2">
        <f t="shared" si="38"/>
        <v>0</v>
      </c>
      <c r="D288" s="2">
        <f t="shared" si="36"/>
        <v>0</v>
      </c>
      <c r="E288" s="2">
        <f t="shared" si="37"/>
        <v>0</v>
      </c>
      <c r="F288" s="2">
        <f t="shared" si="42"/>
        <v>6.3693820286172551E-3</v>
      </c>
      <c r="G288" s="2">
        <f t="shared" si="42"/>
        <v>4.3015112507460472E-3</v>
      </c>
      <c r="H288" s="2">
        <f t="shared" si="40"/>
        <v>1.4807312261504744</v>
      </c>
      <c r="I288" s="2">
        <f t="shared" si="41"/>
        <v>59.689304933216384</v>
      </c>
    </row>
    <row r="289" spans="1:9" ht="13.5" x14ac:dyDescent="0.25">
      <c r="A289" s="3">
        <v>42426</v>
      </c>
      <c r="B289" s="2">
        <v>1.5370999999999999</v>
      </c>
      <c r="C289" s="2">
        <f t="shared" si="38"/>
        <v>0</v>
      </c>
      <c r="D289" s="2">
        <f t="shared" si="36"/>
        <v>0</v>
      </c>
      <c r="E289" s="2">
        <f t="shared" si="37"/>
        <v>0</v>
      </c>
      <c r="F289" s="2">
        <f t="shared" si="42"/>
        <v>5.9144261694303087E-3</v>
      </c>
      <c r="G289" s="2">
        <f t="shared" si="42"/>
        <v>3.9942604471213299E-3</v>
      </c>
      <c r="H289" s="2">
        <f t="shared" si="40"/>
        <v>1.4807312261504744</v>
      </c>
      <c r="I289" s="2">
        <f t="shared" si="41"/>
        <v>59.689304933216384</v>
      </c>
    </row>
    <row r="290" spans="1:9" ht="13.5" x14ac:dyDescent="0.25">
      <c r="A290" s="3">
        <v>42429</v>
      </c>
      <c r="B290" s="2">
        <v>1.5168999999999999</v>
      </c>
      <c r="C290" s="2">
        <f t="shared" si="38"/>
        <v>-2.0199999999999996E-2</v>
      </c>
      <c r="D290" s="2">
        <f t="shared" si="36"/>
        <v>0</v>
      </c>
      <c r="E290" s="2">
        <f t="shared" si="37"/>
        <v>2.0199999999999996E-2</v>
      </c>
      <c r="F290" s="2">
        <f t="shared" si="42"/>
        <v>5.4919671573281439E-3</v>
      </c>
      <c r="G290" s="2">
        <f t="shared" si="42"/>
        <v>5.1518132723269491E-3</v>
      </c>
      <c r="H290" s="2">
        <f t="shared" si="40"/>
        <v>1.0660260508330799</v>
      </c>
      <c r="I290" s="2">
        <f t="shared" si="41"/>
        <v>51.597899765263278</v>
      </c>
    </row>
    <row r="291" spans="1:9" ht="13.5" x14ac:dyDescent="0.25">
      <c r="A291" s="3">
        <v>42430</v>
      </c>
      <c r="B291" s="2">
        <v>1.4714</v>
      </c>
      <c r="C291" s="2">
        <f t="shared" si="38"/>
        <v>-4.5499999999999874E-2</v>
      </c>
      <c r="D291" s="2">
        <f t="shared" si="36"/>
        <v>0</v>
      </c>
      <c r="E291" s="2">
        <f t="shared" si="37"/>
        <v>4.5499999999999874E-2</v>
      </c>
      <c r="F291" s="2">
        <f t="shared" si="42"/>
        <v>5.0996837889475616E-3</v>
      </c>
      <c r="G291" s="2">
        <f t="shared" si="42"/>
        <v>8.0338266100178721E-3</v>
      </c>
      <c r="H291" s="2">
        <f t="shared" si="40"/>
        <v>0.63477643176770238</v>
      </c>
      <c r="I291" s="2">
        <f t="shared" si="41"/>
        <v>38.829556105192403</v>
      </c>
    </row>
    <row r="292" spans="1:9" ht="13.5" x14ac:dyDescent="0.25">
      <c r="A292" s="3">
        <v>42431</v>
      </c>
      <c r="B292" s="2">
        <v>1.5017</v>
      </c>
      <c r="C292" s="2">
        <f t="shared" si="38"/>
        <v>3.0299999999999994E-2</v>
      </c>
      <c r="D292" s="2">
        <f t="shared" si="36"/>
        <v>3.0299999999999994E-2</v>
      </c>
      <c r="E292" s="2">
        <f t="shared" si="37"/>
        <v>0</v>
      </c>
      <c r="F292" s="2">
        <f t="shared" si="42"/>
        <v>6.8997063754513066E-3</v>
      </c>
      <c r="G292" s="2">
        <f t="shared" si="42"/>
        <v>7.4599818521594525E-3</v>
      </c>
      <c r="H292" s="2">
        <f t="shared" si="40"/>
        <v>0.92489586599383455</v>
      </c>
      <c r="I292" s="2">
        <f t="shared" si="41"/>
        <v>48.049137739526792</v>
      </c>
    </row>
    <row r="293" spans="1:9" ht="13.5" x14ac:dyDescent="0.25">
      <c r="A293" s="3">
        <v>42432</v>
      </c>
      <c r="B293" s="2">
        <v>1.5321</v>
      </c>
      <c r="C293" s="2">
        <f t="shared" si="38"/>
        <v>3.0399999999999983E-2</v>
      </c>
      <c r="D293" s="2">
        <f t="shared" si="36"/>
        <v>3.0399999999999983E-2</v>
      </c>
      <c r="E293" s="2">
        <f t="shared" si="37"/>
        <v>0</v>
      </c>
      <c r="F293" s="2">
        <f t="shared" si="42"/>
        <v>8.578298777204783E-3</v>
      </c>
      <c r="G293" s="2">
        <f t="shared" si="42"/>
        <v>6.9271260055766342E-3</v>
      </c>
      <c r="H293" s="2">
        <f t="shared" si="40"/>
        <v>1.2383633227255983</v>
      </c>
      <c r="I293" s="2">
        <f t="shared" si="41"/>
        <v>55.324500278966092</v>
      </c>
    </row>
    <row r="294" spans="1:9" ht="13.5" x14ac:dyDescent="0.25">
      <c r="A294" s="3">
        <v>42433</v>
      </c>
      <c r="B294" s="2">
        <v>1.5168999999999999</v>
      </c>
      <c r="C294" s="2">
        <f t="shared" si="38"/>
        <v>-1.5200000000000102E-2</v>
      </c>
      <c r="D294" s="2">
        <f t="shared" si="36"/>
        <v>0</v>
      </c>
      <c r="E294" s="2">
        <f t="shared" si="37"/>
        <v>1.5200000000000102E-2</v>
      </c>
      <c r="F294" s="2">
        <f t="shared" si="42"/>
        <v>7.9655631502615846E-3</v>
      </c>
      <c r="G294" s="2">
        <f t="shared" si="42"/>
        <v>7.5180455766068821E-3</v>
      </c>
      <c r="H294" s="2">
        <f t="shared" si="40"/>
        <v>1.0595257862026264</v>
      </c>
      <c r="I294" s="2">
        <f t="shared" si="41"/>
        <v>51.445133306934231</v>
      </c>
    </row>
    <row r="295" spans="1:9" ht="13.5" x14ac:dyDescent="0.25">
      <c r="A295" s="3">
        <v>42436</v>
      </c>
      <c r="B295" s="2">
        <v>1.5168999999999999</v>
      </c>
      <c r="C295" s="2">
        <f t="shared" si="38"/>
        <v>0</v>
      </c>
      <c r="D295" s="2">
        <f t="shared" si="36"/>
        <v>0</v>
      </c>
      <c r="E295" s="2">
        <f t="shared" si="37"/>
        <v>0</v>
      </c>
      <c r="F295" s="2">
        <f t="shared" si="42"/>
        <v>7.3965943538143288E-3</v>
      </c>
      <c r="G295" s="2">
        <f t="shared" si="42"/>
        <v>6.9810423211349613E-3</v>
      </c>
      <c r="H295" s="2">
        <f t="shared" si="40"/>
        <v>1.0595257862026266</v>
      </c>
      <c r="I295" s="2">
        <f t="shared" si="41"/>
        <v>51.445133306934231</v>
      </c>
    </row>
    <row r="296" spans="1:9" ht="13.5" x14ac:dyDescent="0.25">
      <c r="A296" s="3">
        <v>42437</v>
      </c>
      <c r="B296" s="2">
        <v>1.5168999999999999</v>
      </c>
      <c r="C296" s="2">
        <f t="shared" si="38"/>
        <v>0</v>
      </c>
      <c r="D296" s="2">
        <f t="shared" si="36"/>
        <v>0</v>
      </c>
      <c r="E296" s="2">
        <f t="shared" si="37"/>
        <v>0</v>
      </c>
      <c r="F296" s="2">
        <f t="shared" si="42"/>
        <v>6.8682661856847346E-3</v>
      </c>
      <c r="G296" s="2">
        <f t="shared" si="42"/>
        <v>6.4823964410538918E-3</v>
      </c>
      <c r="H296" s="2">
        <f t="shared" si="40"/>
        <v>1.0595257862026268</v>
      </c>
      <c r="I296" s="2">
        <f t="shared" si="41"/>
        <v>51.445133306934238</v>
      </c>
    </row>
    <row r="297" spans="1:9" ht="13.5" x14ac:dyDescent="0.25">
      <c r="A297" s="3">
        <v>42438</v>
      </c>
      <c r="B297" s="2">
        <v>1.5472999999999999</v>
      </c>
      <c r="C297" s="2">
        <f t="shared" si="38"/>
        <v>3.0399999999999983E-2</v>
      </c>
      <c r="D297" s="2">
        <f t="shared" si="36"/>
        <v>3.0399999999999983E-2</v>
      </c>
      <c r="E297" s="2">
        <f t="shared" si="37"/>
        <v>0</v>
      </c>
      <c r="F297" s="2">
        <f t="shared" si="42"/>
        <v>8.5491043152786817E-3</v>
      </c>
      <c r="G297" s="2">
        <f t="shared" si="42"/>
        <v>6.0193681238357565E-3</v>
      </c>
      <c r="H297" s="2">
        <f t="shared" si="40"/>
        <v>1.4202660710225656</v>
      </c>
      <c r="I297" s="2">
        <f t="shared" si="41"/>
        <v>58.682228703164903</v>
      </c>
    </row>
    <row r="298" spans="1:9" ht="13.5" x14ac:dyDescent="0.25">
      <c r="A298" s="3">
        <v>42439</v>
      </c>
      <c r="B298" s="2">
        <v>1.5422</v>
      </c>
      <c r="C298" s="2">
        <f t="shared" si="38"/>
        <v>-5.0999999999998824E-3</v>
      </c>
      <c r="D298" s="2">
        <f t="shared" si="36"/>
        <v>0</v>
      </c>
      <c r="E298" s="2">
        <f t="shared" si="37"/>
        <v>5.0999999999998824E-3</v>
      </c>
      <c r="F298" s="2">
        <f t="shared" si="42"/>
        <v>7.938454007044491E-3</v>
      </c>
      <c r="G298" s="2">
        <f t="shared" si="42"/>
        <v>5.9536989721331937E-3</v>
      </c>
      <c r="H298" s="2">
        <f t="shared" si="40"/>
        <v>1.333365029740522</v>
      </c>
      <c r="I298" s="2">
        <f t="shared" si="41"/>
        <v>57.143439313856369</v>
      </c>
    </row>
    <row r="299" spans="1:9" ht="13.5" x14ac:dyDescent="0.25">
      <c r="A299" s="3">
        <v>42440</v>
      </c>
      <c r="B299" s="2">
        <v>1.5422</v>
      </c>
      <c r="C299" s="2">
        <f t="shared" si="38"/>
        <v>0</v>
      </c>
      <c r="D299" s="2">
        <f t="shared" si="36"/>
        <v>0</v>
      </c>
      <c r="E299" s="2">
        <f t="shared" si="37"/>
        <v>0</v>
      </c>
      <c r="F299" s="2">
        <f t="shared" si="42"/>
        <v>7.3714215779698842E-3</v>
      </c>
      <c r="G299" s="2">
        <f t="shared" si="42"/>
        <v>5.5284347598379647E-3</v>
      </c>
      <c r="H299" s="2">
        <f t="shared" si="40"/>
        <v>1.3333650297405222</v>
      </c>
      <c r="I299" s="2">
        <f t="shared" si="41"/>
        <v>57.143439313856383</v>
      </c>
    </row>
    <row r="300" spans="1:9" ht="13.5" x14ac:dyDescent="0.25">
      <c r="A300" s="3">
        <v>42443</v>
      </c>
      <c r="B300" s="2">
        <v>1.5321</v>
      </c>
      <c r="C300" s="2">
        <f t="shared" si="38"/>
        <v>-1.0099999999999998E-2</v>
      </c>
      <c r="D300" s="2">
        <f t="shared" si="36"/>
        <v>0</v>
      </c>
      <c r="E300" s="2">
        <f t="shared" si="37"/>
        <v>1.0099999999999998E-2</v>
      </c>
      <c r="F300" s="2">
        <f t="shared" si="42"/>
        <v>6.8448914652577495E-3</v>
      </c>
      <c r="G300" s="2">
        <f t="shared" si="42"/>
        <v>5.8549751341352525E-3</v>
      </c>
      <c r="H300" s="2">
        <f t="shared" si="40"/>
        <v>1.1690726789514714</v>
      </c>
      <c r="I300" s="2">
        <f t="shared" si="41"/>
        <v>53.897349327944163</v>
      </c>
    </row>
    <row r="301" spans="1:9" ht="13.5" x14ac:dyDescent="0.25">
      <c r="A301" s="3">
        <v>42444</v>
      </c>
      <c r="B301" s="2">
        <v>1.5472999999999999</v>
      </c>
      <c r="C301" s="2">
        <f t="shared" si="38"/>
        <v>1.519999999999988E-2</v>
      </c>
      <c r="D301" s="2">
        <f t="shared" si="36"/>
        <v>1.519999999999988E-2</v>
      </c>
      <c r="E301" s="2">
        <f t="shared" si="37"/>
        <v>0</v>
      </c>
      <c r="F301" s="2">
        <f t="shared" ref="F301:G316" si="43">((F300*13)+D301)/14</f>
        <v>7.4416849320250444E-3</v>
      </c>
      <c r="G301" s="2">
        <f t="shared" si="43"/>
        <v>5.4367626245541631E-3</v>
      </c>
      <c r="H301" s="2">
        <f t="shared" si="40"/>
        <v>1.3687713527193572</v>
      </c>
      <c r="I301" s="2">
        <f t="shared" si="41"/>
        <v>57.784021710158022</v>
      </c>
    </row>
    <row r="302" spans="1:9" ht="13.5" x14ac:dyDescent="0.25">
      <c r="A302" s="3">
        <v>42445</v>
      </c>
      <c r="B302" s="2">
        <v>1.5422</v>
      </c>
      <c r="C302" s="2">
        <f t="shared" si="38"/>
        <v>-5.0999999999998824E-3</v>
      </c>
      <c r="D302" s="2">
        <f t="shared" si="36"/>
        <v>0</v>
      </c>
      <c r="E302" s="2">
        <f t="shared" si="37"/>
        <v>5.0999999999998824E-3</v>
      </c>
      <c r="F302" s="2">
        <f t="shared" si="43"/>
        <v>6.9101360083089697E-3</v>
      </c>
      <c r="G302" s="2">
        <f t="shared" si="43"/>
        <v>5.4127081513717151E-3</v>
      </c>
      <c r="H302" s="2">
        <f t="shared" si="40"/>
        <v>1.2766503966332952</v>
      </c>
      <c r="I302" s="2">
        <f t="shared" si="41"/>
        <v>56.075820798889566</v>
      </c>
    </row>
    <row r="303" spans="1:9" ht="13.5" x14ac:dyDescent="0.25">
      <c r="A303" s="3">
        <v>42446</v>
      </c>
      <c r="B303" s="2">
        <v>1.5472999999999999</v>
      </c>
      <c r="C303" s="2">
        <f t="shared" si="38"/>
        <v>5.0999999999998824E-3</v>
      </c>
      <c r="D303" s="2">
        <f t="shared" si="36"/>
        <v>5.0999999999998824E-3</v>
      </c>
      <c r="E303" s="2">
        <f t="shared" si="37"/>
        <v>0</v>
      </c>
      <c r="F303" s="2">
        <f t="shared" si="43"/>
        <v>6.7808405791440346E-3</v>
      </c>
      <c r="G303" s="2">
        <f t="shared" si="43"/>
        <v>5.0260861405594503E-3</v>
      </c>
      <c r="H303" s="2">
        <f t="shared" si="40"/>
        <v>1.3491293999965674</v>
      </c>
      <c r="I303" s="2">
        <f t="shared" si="41"/>
        <v>57.431038068764487</v>
      </c>
    </row>
    <row r="304" spans="1:9" ht="13.5" x14ac:dyDescent="0.25">
      <c r="A304" s="3">
        <v>42447</v>
      </c>
      <c r="B304" s="2">
        <v>1.5573999999999999</v>
      </c>
      <c r="C304" s="2">
        <f t="shared" si="38"/>
        <v>1.0099999999999998E-2</v>
      </c>
      <c r="D304" s="2">
        <f t="shared" si="36"/>
        <v>1.0099999999999998E-2</v>
      </c>
      <c r="E304" s="2">
        <f t="shared" si="37"/>
        <v>0</v>
      </c>
      <c r="F304" s="2">
        <f t="shared" si="43"/>
        <v>7.0179233949194605E-3</v>
      </c>
      <c r="G304" s="2">
        <f t="shared" si="43"/>
        <v>4.6670799876623462E-3</v>
      </c>
      <c r="H304" s="2">
        <f t="shared" si="40"/>
        <v>1.5037075459327209</v>
      </c>
      <c r="I304" s="2">
        <f t="shared" si="41"/>
        <v>60.059232891457206</v>
      </c>
    </row>
    <row r="305" spans="1:9" ht="13.5" x14ac:dyDescent="0.25">
      <c r="A305" s="3">
        <v>42450</v>
      </c>
      <c r="B305" s="2">
        <v>1.5573999999999999</v>
      </c>
      <c r="C305" s="2">
        <f t="shared" si="38"/>
        <v>0</v>
      </c>
      <c r="D305" s="2">
        <f t="shared" si="36"/>
        <v>0</v>
      </c>
      <c r="E305" s="2">
        <f t="shared" si="37"/>
        <v>0</v>
      </c>
      <c r="F305" s="2">
        <f t="shared" si="43"/>
        <v>6.5166431524252139E-3</v>
      </c>
      <c r="G305" s="2">
        <f t="shared" si="43"/>
        <v>4.3337171314007505E-3</v>
      </c>
      <c r="H305" s="2">
        <f t="shared" si="40"/>
        <v>1.5037075459327209</v>
      </c>
      <c r="I305" s="2">
        <f t="shared" si="41"/>
        <v>60.059232891457206</v>
      </c>
    </row>
    <row r="306" spans="1:9" ht="13.5" x14ac:dyDescent="0.25">
      <c r="A306" s="3">
        <v>42451</v>
      </c>
      <c r="B306" s="2">
        <v>1.5624</v>
      </c>
      <c r="C306" s="2">
        <f t="shared" si="38"/>
        <v>5.0000000000001155E-3</v>
      </c>
      <c r="D306" s="2">
        <f t="shared" si="36"/>
        <v>5.0000000000001155E-3</v>
      </c>
      <c r="E306" s="2">
        <f t="shared" si="37"/>
        <v>0</v>
      </c>
      <c r="F306" s="2">
        <f t="shared" si="43"/>
        <v>6.4083114986805637E-3</v>
      </c>
      <c r="G306" s="2">
        <f t="shared" si="43"/>
        <v>4.0241659077292682E-3</v>
      </c>
      <c r="H306" s="2">
        <f t="shared" si="40"/>
        <v>1.5924570819438721</v>
      </c>
      <c r="I306" s="2">
        <f t="shared" si="41"/>
        <v>61.426555256599215</v>
      </c>
    </row>
    <row r="307" spans="1:9" ht="13.5" x14ac:dyDescent="0.25">
      <c r="A307" s="3">
        <v>42452</v>
      </c>
      <c r="B307" s="2">
        <v>1.5674999999999999</v>
      </c>
      <c r="C307" s="2">
        <f t="shared" si="38"/>
        <v>5.0999999999998824E-3</v>
      </c>
      <c r="D307" s="2">
        <f t="shared" si="36"/>
        <v>5.0999999999998824E-3</v>
      </c>
      <c r="E307" s="2">
        <f t="shared" si="37"/>
        <v>0</v>
      </c>
      <c r="F307" s="2">
        <f t="shared" si="43"/>
        <v>6.3148606773462288E-3</v>
      </c>
      <c r="G307" s="2">
        <f t="shared" si="43"/>
        <v>3.7367254857486065E-3</v>
      </c>
      <c r="H307" s="2">
        <f t="shared" si="40"/>
        <v>1.6899450338084241</v>
      </c>
      <c r="I307" s="2">
        <f t="shared" si="41"/>
        <v>62.824519184163407</v>
      </c>
    </row>
    <row r="308" spans="1:9" ht="13.5" x14ac:dyDescent="0.25">
      <c r="A308" s="3">
        <v>42453</v>
      </c>
      <c r="B308" s="2">
        <v>1.5624</v>
      </c>
      <c r="C308" s="2">
        <f t="shared" si="38"/>
        <v>-5.0999999999998824E-3</v>
      </c>
      <c r="D308" s="2">
        <f t="shared" si="36"/>
        <v>0</v>
      </c>
      <c r="E308" s="2">
        <f t="shared" si="37"/>
        <v>5.0999999999998824E-3</v>
      </c>
      <c r="F308" s="2">
        <f t="shared" si="43"/>
        <v>5.8637992003929265E-3</v>
      </c>
      <c r="G308" s="2">
        <f t="shared" si="43"/>
        <v>3.8341022367665545E-3</v>
      </c>
      <c r="H308" s="2">
        <f t="shared" si="40"/>
        <v>1.5293799795328602</v>
      </c>
      <c r="I308" s="2">
        <f t="shared" si="41"/>
        <v>60.464619468337631</v>
      </c>
    </row>
    <row r="309" spans="1:9" ht="13.5" x14ac:dyDescent="0.25">
      <c r="A309" s="3">
        <v>42454</v>
      </c>
      <c r="B309" s="2">
        <v>1.5674999999999999</v>
      </c>
      <c r="C309" s="2">
        <f t="shared" si="38"/>
        <v>5.0999999999998824E-3</v>
      </c>
      <c r="D309" s="2">
        <f t="shared" si="36"/>
        <v>5.0999999999998824E-3</v>
      </c>
      <c r="E309" s="2">
        <f t="shared" si="37"/>
        <v>0</v>
      </c>
      <c r="F309" s="2">
        <f t="shared" si="43"/>
        <v>5.809242114650566E-3</v>
      </c>
      <c r="G309" s="2">
        <f t="shared" si="43"/>
        <v>3.5602377912832294E-3</v>
      </c>
      <c r="H309" s="2">
        <f t="shared" si="40"/>
        <v>1.6317005928294244</v>
      </c>
      <c r="I309" s="2">
        <f t="shared" si="41"/>
        <v>62.00175647926315</v>
      </c>
    </row>
    <row r="310" spans="1:9" ht="13.5" x14ac:dyDescent="0.25">
      <c r="A310" s="3">
        <v>42457</v>
      </c>
      <c r="B310" s="2">
        <v>1.5472999999999999</v>
      </c>
      <c r="C310" s="2">
        <f t="shared" si="38"/>
        <v>-2.0199999999999996E-2</v>
      </c>
      <c r="D310" s="2">
        <f t="shared" si="36"/>
        <v>0</v>
      </c>
      <c r="E310" s="2">
        <f t="shared" si="37"/>
        <v>2.0199999999999996E-2</v>
      </c>
      <c r="F310" s="2">
        <f t="shared" si="43"/>
        <v>5.3942962493183826E-3</v>
      </c>
      <c r="G310" s="2">
        <f t="shared" si="43"/>
        <v>4.748792234762998E-3</v>
      </c>
      <c r="H310" s="2">
        <f t="shared" si="40"/>
        <v>1.1359301444754826</v>
      </c>
      <c r="I310" s="2">
        <f t="shared" si="41"/>
        <v>53.181989467845227</v>
      </c>
    </row>
    <row r="311" spans="1:9" ht="13.5" x14ac:dyDescent="0.25">
      <c r="A311" s="3">
        <v>42458</v>
      </c>
      <c r="B311" s="2">
        <v>1.5624</v>
      </c>
      <c r="C311" s="2">
        <f t="shared" si="38"/>
        <v>1.5100000000000113E-2</v>
      </c>
      <c r="D311" s="2">
        <f t="shared" si="36"/>
        <v>1.5100000000000113E-2</v>
      </c>
      <c r="E311" s="2">
        <f t="shared" si="37"/>
        <v>0</v>
      </c>
      <c r="F311" s="2">
        <f t="shared" si="43"/>
        <v>6.0875608029385062E-3</v>
      </c>
      <c r="G311" s="2">
        <f t="shared" si="43"/>
        <v>4.4095927894227836E-3</v>
      </c>
      <c r="H311" s="2">
        <f t="shared" si="40"/>
        <v>1.3805267501209264</v>
      </c>
      <c r="I311" s="2">
        <f t="shared" si="41"/>
        <v>57.992490529703069</v>
      </c>
    </row>
    <row r="312" spans="1:9" ht="13.5" x14ac:dyDescent="0.25">
      <c r="A312" s="3">
        <v>42459</v>
      </c>
      <c r="B312" s="2">
        <v>1.5624</v>
      </c>
      <c r="C312" s="2">
        <f t="shared" si="38"/>
        <v>0</v>
      </c>
      <c r="D312" s="2">
        <f t="shared" si="36"/>
        <v>0</v>
      </c>
      <c r="E312" s="2">
        <f t="shared" si="37"/>
        <v>0</v>
      </c>
      <c r="F312" s="2">
        <f t="shared" si="43"/>
        <v>5.6527350313000423E-3</v>
      </c>
      <c r="G312" s="2">
        <f t="shared" si="43"/>
        <v>4.0946218758925847E-3</v>
      </c>
      <c r="H312" s="2">
        <f t="shared" si="40"/>
        <v>1.3805267501209266</v>
      </c>
      <c r="I312" s="2">
        <f t="shared" si="41"/>
        <v>57.992490529703076</v>
      </c>
    </row>
    <row r="313" spans="1:9" ht="13.5" x14ac:dyDescent="0.25">
      <c r="A313" s="3">
        <v>42460</v>
      </c>
      <c r="B313" s="2">
        <v>1.5624</v>
      </c>
      <c r="C313" s="2">
        <f t="shared" si="38"/>
        <v>0</v>
      </c>
      <c r="D313" s="2">
        <f t="shared" si="36"/>
        <v>0</v>
      </c>
      <c r="E313" s="2">
        <f t="shared" si="37"/>
        <v>0</v>
      </c>
      <c r="F313" s="2">
        <f t="shared" si="43"/>
        <v>5.2489682433500395E-3</v>
      </c>
      <c r="G313" s="2">
        <f t="shared" si="43"/>
        <v>3.8021488847574001E-3</v>
      </c>
      <c r="H313" s="2">
        <f t="shared" si="40"/>
        <v>1.3805267501209266</v>
      </c>
      <c r="I313" s="2">
        <f t="shared" si="41"/>
        <v>57.992490529703076</v>
      </c>
    </row>
    <row r="314" spans="1:9" ht="13.5" x14ac:dyDescent="0.25">
      <c r="A314" s="3">
        <v>42461</v>
      </c>
      <c r="B314" s="2">
        <v>1.5674999999999999</v>
      </c>
      <c r="C314" s="2">
        <f t="shared" si="38"/>
        <v>5.0999999999998824E-3</v>
      </c>
      <c r="D314" s="2">
        <f t="shared" si="36"/>
        <v>5.0999999999998824E-3</v>
      </c>
      <c r="E314" s="2">
        <f t="shared" si="37"/>
        <v>0</v>
      </c>
      <c r="F314" s="2">
        <f t="shared" si="43"/>
        <v>5.2383276545393135E-3</v>
      </c>
      <c r="G314" s="2">
        <f t="shared" si="43"/>
        <v>3.5305668215604431E-3</v>
      </c>
      <c r="H314" s="2">
        <f t="shared" si="40"/>
        <v>1.4837072683485064</v>
      </c>
      <c r="I314" s="2">
        <f t="shared" si="41"/>
        <v>59.737606249188502</v>
      </c>
    </row>
    <row r="315" spans="1:9" ht="13.5" x14ac:dyDescent="0.25">
      <c r="A315" s="3">
        <v>42464</v>
      </c>
      <c r="B315" s="2">
        <v>1.5674999999999999</v>
      </c>
      <c r="C315" s="2">
        <f t="shared" si="38"/>
        <v>0</v>
      </c>
      <c r="D315" s="2">
        <f t="shared" si="36"/>
        <v>0</v>
      </c>
      <c r="E315" s="2">
        <f t="shared" si="37"/>
        <v>0</v>
      </c>
      <c r="F315" s="2">
        <f t="shared" si="43"/>
        <v>4.8641613935007915E-3</v>
      </c>
      <c r="G315" s="2">
        <f t="shared" si="43"/>
        <v>3.2783834771632687E-3</v>
      </c>
      <c r="H315" s="2">
        <f t="shared" si="40"/>
        <v>1.4837072683485064</v>
      </c>
      <c r="I315" s="2">
        <f t="shared" si="41"/>
        <v>59.737606249188502</v>
      </c>
    </row>
    <row r="316" spans="1:9" ht="13.5" x14ac:dyDescent="0.25">
      <c r="A316" s="3">
        <v>42465</v>
      </c>
      <c r="B316" s="2">
        <v>1.5624</v>
      </c>
      <c r="C316" s="2">
        <f t="shared" si="38"/>
        <v>-5.0999999999998824E-3</v>
      </c>
      <c r="D316" s="2">
        <f t="shared" si="36"/>
        <v>0</v>
      </c>
      <c r="E316" s="2">
        <f t="shared" si="37"/>
        <v>5.0999999999998824E-3</v>
      </c>
      <c r="F316" s="2">
        <f t="shared" si="43"/>
        <v>4.5167212939650203E-3</v>
      </c>
      <c r="G316" s="2">
        <f t="shared" si="43"/>
        <v>3.4084989430801698E-3</v>
      </c>
      <c r="H316" s="2">
        <f t="shared" si="40"/>
        <v>1.3251350137968296</v>
      </c>
      <c r="I316" s="2">
        <f t="shared" si="41"/>
        <v>56.991744820570666</v>
      </c>
    </row>
    <row r="317" spans="1:9" ht="13.5" x14ac:dyDescent="0.25">
      <c r="A317" s="3">
        <v>42466</v>
      </c>
      <c r="B317" s="2">
        <v>1.5674999999999999</v>
      </c>
      <c r="C317" s="2">
        <f t="shared" si="38"/>
        <v>5.0999999999998824E-3</v>
      </c>
      <c r="D317" s="2">
        <f t="shared" si="36"/>
        <v>5.0999999999998824E-3</v>
      </c>
      <c r="E317" s="2">
        <f t="shared" si="37"/>
        <v>0</v>
      </c>
      <c r="F317" s="2">
        <f t="shared" ref="F317:G332" si="44">((F316*13)+D317)/14</f>
        <v>4.5583840586817959E-3</v>
      </c>
      <c r="G317" s="2">
        <f t="shared" si="44"/>
        <v>3.1650347328601577E-3</v>
      </c>
      <c r="H317" s="2">
        <f t="shared" si="40"/>
        <v>1.4402319226880982</v>
      </c>
      <c r="I317" s="2">
        <f t="shared" si="41"/>
        <v>59.020288575750406</v>
      </c>
    </row>
    <row r="318" spans="1:9" ht="13.5" x14ac:dyDescent="0.25">
      <c r="A318" s="3">
        <v>42467</v>
      </c>
      <c r="B318" s="2">
        <v>1.5876999999999999</v>
      </c>
      <c r="C318" s="2">
        <f t="shared" si="38"/>
        <v>2.0199999999999996E-2</v>
      </c>
      <c r="D318" s="2">
        <f t="shared" si="36"/>
        <v>2.0199999999999996E-2</v>
      </c>
      <c r="E318" s="2">
        <f t="shared" si="37"/>
        <v>0</v>
      </c>
      <c r="F318" s="2">
        <f t="shared" si="44"/>
        <v>5.6756423402045241E-3</v>
      </c>
      <c r="G318" s="2">
        <f t="shared" si="44"/>
        <v>2.9389608233701464E-3</v>
      </c>
      <c r="H318" s="2">
        <f t="shared" si="40"/>
        <v>1.9311731871594626</v>
      </c>
      <c r="I318" s="2">
        <f t="shared" si="41"/>
        <v>65.883967403199449</v>
      </c>
    </row>
    <row r="319" spans="1:9" ht="13.5" x14ac:dyDescent="0.25">
      <c r="A319" s="3">
        <v>42468</v>
      </c>
      <c r="B319" s="2">
        <v>1.5775999999999999</v>
      </c>
      <c r="C319" s="2">
        <f t="shared" si="38"/>
        <v>-1.0099999999999998E-2</v>
      </c>
      <c r="D319" s="2">
        <f t="shared" si="36"/>
        <v>0</v>
      </c>
      <c r="E319" s="2">
        <f t="shared" si="37"/>
        <v>1.0099999999999998E-2</v>
      </c>
      <c r="F319" s="2">
        <f t="shared" si="44"/>
        <v>5.2702393159042007E-3</v>
      </c>
      <c r="G319" s="2">
        <f t="shared" si="44"/>
        <v>3.4504636217008501E-3</v>
      </c>
      <c r="H319" s="2">
        <f t="shared" si="40"/>
        <v>1.5274003420173206</v>
      </c>
      <c r="I319" s="2">
        <f t="shared" si="41"/>
        <v>60.433652580666347</v>
      </c>
    </row>
    <row r="320" spans="1:9" ht="13.5" x14ac:dyDescent="0.25">
      <c r="A320" s="3">
        <v>42471</v>
      </c>
      <c r="B320" s="2">
        <v>1.5775999999999999</v>
      </c>
      <c r="C320" s="2">
        <f t="shared" si="38"/>
        <v>0</v>
      </c>
      <c r="D320" s="2">
        <f t="shared" si="36"/>
        <v>0</v>
      </c>
      <c r="E320" s="2">
        <f t="shared" si="37"/>
        <v>0</v>
      </c>
      <c r="F320" s="2">
        <f t="shared" si="44"/>
        <v>4.8937936504824722E-3</v>
      </c>
      <c r="G320" s="2">
        <f t="shared" si="44"/>
        <v>3.204001934436504E-3</v>
      </c>
      <c r="H320" s="2">
        <f t="shared" si="40"/>
        <v>1.5274003420173203</v>
      </c>
      <c r="I320" s="2">
        <f t="shared" si="41"/>
        <v>60.433652580666347</v>
      </c>
    </row>
    <row r="321" spans="1:9" ht="13.5" x14ac:dyDescent="0.25">
      <c r="A321" s="3">
        <v>42472</v>
      </c>
      <c r="B321" s="2">
        <v>1.5674999999999999</v>
      </c>
      <c r="C321" s="2">
        <f t="shared" si="38"/>
        <v>-1.0099999999999998E-2</v>
      </c>
      <c r="D321" s="2">
        <f t="shared" si="36"/>
        <v>0</v>
      </c>
      <c r="E321" s="2">
        <f t="shared" si="37"/>
        <v>1.0099999999999998E-2</v>
      </c>
      <c r="F321" s="2">
        <f t="shared" si="44"/>
        <v>4.5442369611622957E-3</v>
      </c>
      <c r="G321" s="2">
        <f t="shared" si="44"/>
        <v>3.6965732248338966E-3</v>
      </c>
      <c r="H321" s="2">
        <f t="shared" si="40"/>
        <v>1.229310684456004</v>
      </c>
      <c r="I321" s="2">
        <f t="shared" si="41"/>
        <v>55.143084946725587</v>
      </c>
    </row>
    <row r="322" spans="1:9" ht="13.5" x14ac:dyDescent="0.25">
      <c r="A322" s="3">
        <v>42473</v>
      </c>
      <c r="B322" s="2">
        <v>1.5725</v>
      </c>
      <c r="C322" s="2">
        <f t="shared" si="38"/>
        <v>5.0000000000001155E-3</v>
      </c>
      <c r="D322" s="2">
        <f t="shared" si="36"/>
        <v>5.0000000000001155E-3</v>
      </c>
      <c r="E322" s="2">
        <f t="shared" si="37"/>
        <v>0</v>
      </c>
      <c r="F322" s="2">
        <f t="shared" si="44"/>
        <v>4.5767914639364259E-3</v>
      </c>
      <c r="G322" s="2">
        <f t="shared" si="44"/>
        <v>3.4325322802029041E-3</v>
      </c>
      <c r="H322" s="2">
        <f t="shared" si="40"/>
        <v>1.3333571516087481</v>
      </c>
      <c r="I322" s="2">
        <f t="shared" si="41"/>
        <v>57.143294616919505</v>
      </c>
    </row>
    <row r="323" spans="1:9" ht="13.5" x14ac:dyDescent="0.25">
      <c r="A323" s="3">
        <v>42474</v>
      </c>
      <c r="B323" s="2">
        <v>1.5725</v>
      </c>
      <c r="C323" s="2">
        <f t="shared" si="38"/>
        <v>0</v>
      </c>
      <c r="D323" s="2">
        <f t="shared" ref="D323:D386" si="45">IF(C323&gt;0,C323,0)</f>
        <v>0</v>
      </c>
      <c r="E323" s="2">
        <f t="shared" ref="E323:E386" si="46">IF(C323&lt;0,-C323,0)</f>
        <v>0</v>
      </c>
      <c r="F323" s="2">
        <f t="shared" si="44"/>
        <v>4.2498777879409668E-3</v>
      </c>
      <c r="G323" s="2">
        <f t="shared" si="44"/>
        <v>3.1873514030455537E-3</v>
      </c>
      <c r="H323" s="2">
        <f t="shared" si="40"/>
        <v>1.3333571516087483</v>
      </c>
      <c r="I323" s="2">
        <f t="shared" si="41"/>
        <v>57.143294616919505</v>
      </c>
    </row>
    <row r="324" spans="1:9" ht="13.5" x14ac:dyDescent="0.25">
      <c r="A324" s="3">
        <v>42475</v>
      </c>
      <c r="B324" s="2">
        <v>1.5775999999999999</v>
      </c>
      <c r="C324" s="2">
        <f t="shared" ref="C324:C387" si="47">B324-B323</f>
        <v>5.0999999999998824E-3</v>
      </c>
      <c r="D324" s="2">
        <f t="shared" si="45"/>
        <v>5.0999999999998824E-3</v>
      </c>
      <c r="E324" s="2">
        <f t="shared" si="46"/>
        <v>0</v>
      </c>
      <c r="F324" s="2">
        <f t="shared" si="44"/>
        <v>4.3106008030880322E-3</v>
      </c>
      <c r="G324" s="2">
        <f t="shared" si="44"/>
        <v>2.959683445685157E-3</v>
      </c>
      <c r="H324" s="2">
        <f t="shared" si="40"/>
        <v>1.4564398126334561</v>
      </c>
      <c r="I324" s="2">
        <f t="shared" si="41"/>
        <v>59.290677717524133</v>
      </c>
    </row>
    <row r="325" spans="1:9" ht="13.5" x14ac:dyDescent="0.25">
      <c r="A325" s="3">
        <v>42478</v>
      </c>
      <c r="B325" s="2">
        <v>1.5674999999999999</v>
      </c>
      <c r="C325" s="2">
        <f t="shared" si="47"/>
        <v>-1.0099999999999998E-2</v>
      </c>
      <c r="D325" s="2">
        <f t="shared" si="45"/>
        <v>0</v>
      </c>
      <c r="E325" s="2">
        <f t="shared" si="46"/>
        <v>1.0099999999999998E-2</v>
      </c>
      <c r="F325" s="2">
        <f t="shared" si="44"/>
        <v>4.0027007457246015E-3</v>
      </c>
      <c r="G325" s="2">
        <f t="shared" si="44"/>
        <v>3.4697060567076454E-3</v>
      </c>
      <c r="H325" s="2">
        <f t="shared" si="40"/>
        <v>1.1536137875387367</v>
      </c>
      <c r="I325" s="2">
        <f t="shared" si="41"/>
        <v>53.566419114410813</v>
      </c>
    </row>
    <row r="326" spans="1:9" ht="13.5" x14ac:dyDescent="0.25">
      <c r="A326" s="3">
        <v>42479</v>
      </c>
      <c r="B326" s="2">
        <v>1.5674999999999999</v>
      </c>
      <c r="C326" s="2">
        <f t="shared" si="47"/>
        <v>0</v>
      </c>
      <c r="D326" s="2">
        <f t="shared" si="45"/>
        <v>0</v>
      </c>
      <c r="E326" s="2">
        <f t="shared" si="46"/>
        <v>0</v>
      </c>
      <c r="F326" s="2">
        <f t="shared" si="44"/>
        <v>3.7167935496014159E-3</v>
      </c>
      <c r="G326" s="2">
        <f t="shared" si="44"/>
        <v>3.2218699097999563E-3</v>
      </c>
      <c r="H326" s="2">
        <f t="shared" si="40"/>
        <v>1.1536137875387369</v>
      </c>
      <c r="I326" s="2">
        <f t="shared" si="41"/>
        <v>53.566419114410827</v>
      </c>
    </row>
    <row r="327" spans="1:9" ht="13.5" x14ac:dyDescent="0.25">
      <c r="A327" s="3">
        <v>42480</v>
      </c>
      <c r="B327" s="2">
        <v>1.5725</v>
      </c>
      <c r="C327" s="2">
        <f t="shared" si="47"/>
        <v>5.0000000000001155E-3</v>
      </c>
      <c r="D327" s="2">
        <f t="shared" si="45"/>
        <v>5.0000000000001155E-3</v>
      </c>
      <c r="E327" s="2">
        <f t="shared" si="46"/>
        <v>0</v>
      </c>
      <c r="F327" s="2">
        <f t="shared" si="44"/>
        <v>3.8084511532013232E-3</v>
      </c>
      <c r="G327" s="2">
        <f t="shared" si="44"/>
        <v>2.9917363448142453E-3</v>
      </c>
      <c r="H327" s="2">
        <f t="shared" si="40"/>
        <v>1.2729902351865792</v>
      </c>
      <c r="I327" s="2">
        <f t="shared" si="41"/>
        <v>56.005090364239308</v>
      </c>
    </row>
    <row r="328" spans="1:9" ht="13.5" x14ac:dyDescent="0.25">
      <c r="A328" s="3">
        <v>42481</v>
      </c>
      <c r="B328" s="2">
        <v>1.5725</v>
      </c>
      <c r="C328" s="2">
        <f t="shared" si="47"/>
        <v>0</v>
      </c>
      <c r="D328" s="2">
        <f t="shared" si="45"/>
        <v>0</v>
      </c>
      <c r="E328" s="2">
        <f t="shared" si="46"/>
        <v>0</v>
      </c>
      <c r="F328" s="2">
        <f t="shared" si="44"/>
        <v>3.536418927972657E-3</v>
      </c>
      <c r="G328" s="2">
        <f t="shared" si="44"/>
        <v>2.7780408916132275E-3</v>
      </c>
      <c r="H328" s="2">
        <f t="shared" si="40"/>
        <v>1.2729902351865794</v>
      </c>
      <c r="I328" s="2">
        <f t="shared" si="41"/>
        <v>56.005090364239315</v>
      </c>
    </row>
    <row r="329" spans="1:9" ht="13.5" x14ac:dyDescent="0.25">
      <c r="A329" s="3">
        <v>42482</v>
      </c>
      <c r="B329" s="2">
        <v>1.5928</v>
      </c>
      <c r="C329" s="2">
        <f t="shared" si="47"/>
        <v>2.0299999999999985E-2</v>
      </c>
      <c r="D329" s="2">
        <f t="shared" si="45"/>
        <v>2.0299999999999985E-2</v>
      </c>
      <c r="E329" s="2">
        <f t="shared" si="46"/>
        <v>0</v>
      </c>
      <c r="F329" s="2">
        <f t="shared" si="44"/>
        <v>4.7338175759746087E-3</v>
      </c>
      <c r="G329" s="2">
        <f t="shared" si="44"/>
        <v>2.5796093993551397E-3</v>
      </c>
      <c r="H329" s="2">
        <f t="shared" si="40"/>
        <v>1.8350908386199809</v>
      </c>
      <c r="I329" s="2">
        <f t="shared" si="41"/>
        <v>64.72776158076249</v>
      </c>
    </row>
    <row r="330" spans="1:9" ht="13.5" x14ac:dyDescent="0.25">
      <c r="A330" s="3">
        <v>42485</v>
      </c>
      <c r="B330" s="2">
        <v>1.6029</v>
      </c>
      <c r="C330" s="2">
        <f t="shared" si="47"/>
        <v>1.0099999999999998E-2</v>
      </c>
      <c r="D330" s="2">
        <f t="shared" si="45"/>
        <v>1.0099999999999998E-2</v>
      </c>
      <c r="E330" s="2">
        <f t="shared" si="46"/>
        <v>0</v>
      </c>
      <c r="F330" s="2">
        <f t="shared" si="44"/>
        <v>5.117116320547851E-3</v>
      </c>
      <c r="G330" s="2">
        <f t="shared" si="44"/>
        <v>2.3953515851154869E-3</v>
      </c>
      <c r="H330" s="2">
        <f t="shared" si="40"/>
        <v>2.1362694112819098</v>
      </c>
      <c r="I330" s="2">
        <f t="shared" si="41"/>
        <v>68.114984114478133</v>
      </c>
    </row>
    <row r="331" spans="1:9" ht="13.5" x14ac:dyDescent="0.25">
      <c r="A331" s="3">
        <v>42486</v>
      </c>
      <c r="B331" s="2">
        <v>1.6029</v>
      </c>
      <c r="C331" s="2">
        <f t="shared" si="47"/>
        <v>0</v>
      </c>
      <c r="D331" s="2">
        <f t="shared" si="45"/>
        <v>0</v>
      </c>
      <c r="E331" s="2">
        <f t="shared" si="46"/>
        <v>0</v>
      </c>
      <c r="F331" s="2">
        <f t="shared" si="44"/>
        <v>4.7516080119372897E-3</v>
      </c>
      <c r="G331" s="2">
        <f t="shared" si="44"/>
        <v>2.2242550433215235E-3</v>
      </c>
      <c r="H331" s="2">
        <f t="shared" si="40"/>
        <v>2.1362694112819098</v>
      </c>
      <c r="I331" s="2">
        <f t="shared" si="41"/>
        <v>68.114984114478133</v>
      </c>
    </row>
    <row r="332" spans="1:9" ht="13.5" x14ac:dyDescent="0.25">
      <c r="A332" s="3">
        <v>42487</v>
      </c>
      <c r="B332" s="2">
        <v>1.6029</v>
      </c>
      <c r="C332" s="2">
        <f t="shared" si="47"/>
        <v>0</v>
      </c>
      <c r="D332" s="2">
        <f t="shared" si="45"/>
        <v>0</v>
      </c>
      <c r="E332" s="2">
        <f t="shared" si="46"/>
        <v>0</v>
      </c>
      <c r="F332" s="2">
        <f t="shared" si="44"/>
        <v>4.4122074396560551E-3</v>
      </c>
      <c r="G332" s="2">
        <f t="shared" si="44"/>
        <v>2.0653796830842719E-3</v>
      </c>
      <c r="H332" s="2">
        <f t="shared" si="40"/>
        <v>2.1362694112819098</v>
      </c>
      <c r="I332" s="2">
        <f t="shared" si="41"/>
        <v>68.114984114478133</v>
      </c>
    </row>
    <row r="333" spans="1:9" ht="13.5" x14ac:dyDescent="0.25">
      <c r="A333" s="3">
        <v>42488</v>
      </c>
      <c r="B333" s="2">
        <v>1.5928</v>
      </c>
      <c r="C333" s="2">
        <f t="shared" si="47"/>
        <v>-1.0099999999999998E-2</v>
      </c>
      <c r="D333" s="2">
        <f t="shared" si="45"/>
        <v>0</v>
      </c>
      <c r="E333" s="2">
        <f t="shared" si="46"/>
        <v>1.0099999999999998E-2</v>
      </c>
      <c r="F333" s="2">
        <f t="shared" ref="F333:G348" si="48">((F332*13)+D333)/14</f>
        <v>4.0970497653949082E-3</v>
      </c>
      <c r="G333" s="2">
        <f t="shared" si="48"/>
        <v>2.6392811342925379E-3</v>
      </c>
      <c r="H333" s="2">
        <f t="shared" si="40"/>
        <v>1.5523354871754225</v>
      </c>
      <c r="I333" s="2">
        <f t="shared" si="41"/>
        <v>60.820197618038691</v>
      </c>
    </row>
    <row r="334" spans="1:9" ht="13.5" x14ac:dyDescent="0.25">
      <c r="A334" s="3">
        <v>42489</v>
      </c>
      <c r="B334" s="2">
        <v>1.5775999999999999</v>
      </c>
      <c r="C334" s="2">
        <f t="shared" si="47"/>
        <v>-1.5200000000000102E-2</v>
      </c>
      <c r="D334" s="2">
        <f t="shared" si="45"/>
        <v>0</v>
      </c>
      <c r="E334" s="2">
        <f t="shared" si="46"/>
        <v>1.5200000000000102E-2</v>
      </c>
      <c r="F334" s="2">
        <f t="shared" si="48"/>
        <v>3.8044033535809861E-3</v>
      </c>
      <c r="G334" s="2">
        <f t="shared" si="48"/>
        <v>3.5364753389859351E-3</v>
      </c>
      <c r="H334" s="2">
        <f t="shared" si="40"/>
        <v>1.0757613128646553</v>
      </c>
      <c r="I334" s="2">
        <f t="shared" si="41"/>
        <v>51.824904250674678</v>
      </c>
    </row>
    <row r="335" spans="1:9" ht="13.5" x14ac:dyDescent="0.25">
      <c r="A335" s="3">
        <v>42492</v>
      </c>
      <c r="B335" s="2">
        <v>1.6029</v>
      </c>
      <c r="C335" s="2">
        <f t="shared" si="47"/>
        <v>2.53000000000001E-2</v>
      </c>
      <c r="D335" s="2">
        <f t="shared" si="45"/>
        <v>2.53000000000001E-2</v>
      </c>
      <c r="E335" s="2">
        <f t="shared" si="46"/>
        <v>0</v>
      </c>
      <c r="F335" s="2">
        <f t="shared" si="48"/>
        <v>5.3398031140394946E-3</v>
      </c>
      <c r="G335" s="2">
        <f t="shared" si="48"/>
        <v>3.2838699576297967E-3</v>
      </c>
      <c r="H335" s="2">
        <f t="shared" si="40"/>
        <v>1.6260702107380682</v>
      </c>
      <c r="I335" s="2">
        <f t="shared" si="41"/>
        <v>61.920286978201325</v>
      </c>
    </row>
    <row r="336" spans="1:9" ht="13.5" x14ac:dyDescent="0.25">
      <c r="A336" s="3">
        <v>42493</v>
      </c>
      <c r="B336" s="2">
        <v>1.613</v>
      </c>
      <c r="C336" s="2">
        <f t="shared" si="47"/>
        <v>1.0099999999999998E-2</v>
      </c>
      <c r="D336" s="2">
        <f t="shared" si="45"/>
        <v>1.0099999999999998E-2</v>
      </c>
      <c r="E336" s="2">
        <f t="shared" si="46"/>
        <v>0</v>
      </c>
      <c r="F336" s="2">
        <f t="shared" si="48"/>
        <v>5.6798171773223879E-3</v>
      </c>
      <c r="G336" s="2">
        <f t="shared" si="48"/>
        <v>3.0493078177990969E-3</v>
      </c>
      <c r="H336" s="2">
        <f t="shared" si="40"/>
        <v>1.8626578609639735</v>
      </c>
      <c r="I336" s="2">
        <f t="shared" si="41"/>
        <v>65.067428642581149</v>
      </c>
    </row>
    <row r="337" spans="1:9" ht="13.5" x14ac:dyDescent="0.25">
      <c r="A337" s="3">
        <v>42494</v>
      </c>
      <c r="B337" s="2">
        <v>1.5928</v>
      </c>
      <c r="C337" s="2">
        <f t="shared" si="47"/>
        <v>-2.0199999999999996E-2</v>
      </c>
      <c r="D337" s="2">
        <f t="shared" si="45"/>
        <v>0</v>
      </c>
      <c r="E337" s="2">
        <f t="shared" si="46"/>
        <v>2.0199999999999996E-2</v>
      </c>
      <c r="F337" s="2">
        <f t="shared" si="48"/>
        <v>5.2741159503707892E-3</v>
      </c>
      <c r="G337" s="2">
        <f t="shared" si="48"/>
        <v>4.274357259384875E-3</v>
      </c>
      <c r="H337" s="2">
        <f t="shared" ref="H337:H400" si="49">F337/G337</f>
        <v>1.2338968481847936</v>
      </c>
      <c r="I337" s="2">
        <f t="shared" ref="I337:I400" si="50">IF(G337=0,100,100-(100/(1+H337)))</f>
        <v>55.235175661196088</v>
      </c>
    </row>
    <row r="338" spans="1:9" ht="13.5" x14ac:dyDescent="0.25">
      <c r="A338" s="3">
        <v>42495</v>
      </c>
      <c r="B338" s="2">
        <v>1.5876999999999999</v>
      </c>
      <c r="C338" s="2">
        <f t="shared" si="47"/>
        <v>-5.1000000000001044E-3</v>
      </c>
      <c r="D338" s="2">
        <f t="shared" si="45"/>
        <v>0</v>
      </c>
      <c r="E338" s="2">
        <f t="shared" si="46"/>
        <v>5.1000000000001044E-3</v>
      </c>
      <c r="F338" s="2">
        <f t="shared" si="48"/>
        <v>4.8973933824871616E-3</v>
      </c>
      <c r="G338" s="2">
        <f t="shared" si="48"/>
        <v>4.3333317408573912E-3</v>
      </c>
      <c r="H338" s="2">
        <f t="shared" si="49"/>
        <v>1.1301681189813926</v>
      </c>
      <c r="I338" s="2">
        <f t="shared" si="50"/>
        <v>53.055348491546212</v>
      </c>
    </row>
    <row r="339" spans="1:9" ht="13.5" x14ac:dyDescent="0.25">
      <c r="A339" s="3">
        <v>42496</v>
      </c>
      <c r="B339" s="2">
        <v>1.5928</v>
      </c>
      <c r="C339" s="2">
        <f t="shared" si="47"/>
        <v>5.1000000000001044E-3</v>
      </c>
      <c r="D339" s="2">
        <f t="shared" si="45"/>
        <v>5.1000000000001044E-3</v>
      </c>
      <c r="E339" s="2">
        <f t="shared" si="46"/>
        <v>0</v>
      </c>
      <c r="F339" s="2">
        <f t="shared" si="48"/>
        <v>4.9118652837380856E-3</v>
      </c>
      <c r="G339" s="2">
        <f t="shared" si="48"/>
        <v>4.023808045081863E-3</v>
      </c>
      <c r="H339" s="2">
        <f t="shared" si="49"/>
        <v>1.2207006966303124</v>
      </c>
      <c r="I339" s="2">
        <f t="shared" si="50"/>
        <v>54.969167996506762</v>
      </c>
    </row>
    <row r="340" spans="1:9" ht="13.5" x14ac:dyDescent="0.25">
      <c r="A340" s="3">
        <v>42499</v>
      </c>
      <c r="B340" s="2">
        <v>1.5826</v>
      </c>
      <c r="C340" s="2">
        <f t="shared" si="47"/>
        <v>-1.0199999999999987E-2</v>
      </c>
      <c r="D340" s="2">
        <f t="shared" si="45"/>
        <v>0</v>
      </c>
      <c r="E340" s="2">
        <f t="shared" si="46"/>
        <v>1.0199999999999987E-2</v>
      </c>
      <c r="F340" s="2">
        <f t="shared" si="48"/>
        <v>4.5610177634710794E-3</v>
      </c>
      <c r="G340" s="2">
        <f t="shared" si="48"/>
        <v>4.4649646132903006E-3</v>
      </c>
      <c r="H340" s="2">
        <f t="shared" si="49"/>
        <v>1.0215126341415719</v>
      </c>
      <c r="I340" s="2">
        <f t="shared" si="50"/>
        <v>50.532092497920672</v>
      </c>
    </row>
    <row r="341" spans="1:9" ht="13.5" x14ac:dyDescent="0.25">
      <c r="A341" s="3">
        <v>42500</v>
      </c>
      <c r="B341" s="2">
        <v>1.5826</v>
      </c>
      <c r="C341" s="2">
        <f t="shared" si="47"/>
        <v>0</v>
      </c>
      <c r="D341" s="2">
        <f t="shared" si="45"/>
        <v>0</v>
      </c>
      <c r="E341" s="2">
        <f t="shared" si="46"/>
        <v>0</v>
      </c>
      <c r="F341" s="2">
        <f t="shared" si="48"/>
        <v>4.2352307803660023E-3</v>
      </c>
      <c r="G341" s="2">
        <f t="shared" si="48"/>
        <v>4.146038569483851E-3</v>
      </c>
      <c r="H341" s="2">
        <f t="shared" si="49"/>
        <v>1.0215126341415717</v>
      </c>
      <c r="I341" s="2">
        <f t="shared" si="50"/>
        <v>50.532092497920672</v>
      </c>
    </row>
    <row r="342" spans="1:9" ht="13.5" x14ac:dyDescent="0.25">
      <c r="A342" s="3">
        <v>42501</v>
      </c>
      <c r="B342" s="2">
        <v>1.5928</v>
      </c>
      <c r="C342" s="2">
        <f t="shared" si="47"/>
        <v>1.0199999999999987E-2</v>
      </c>
      <c r="D342" s="2">
        <f t="shared" si="45"/>
        <v>1.0199999999999987E-2</v>
      </c>
      <c r="E342" s="2">
        <f t="shared" si="46"/>
        <v>0</v>
      </c>
      <c r="F342" s="2">
        <f t="shared" si="48"/>
        <v>4.6612857246255733E-3</v>
      </c>
      <c r="G342" s="2">
        <f t="shared" si="48"/>
        <v>3.8498929573778616E-3</v>
      </c>
      <c r="H342" s="2">
        <f t="shared" si="49"/>
        <v>1.210757227858186</v>
      </c>
      <c r="I342" s="2">
        <f t="shared" si="50"/>
        <v>54.766629849772571</v>
      </c>
    </row>
    <row r="343" spans="1:9" ht="13.5" x14ac:dyDescent="0.25">
      <c r="A343" s="3">
        <v>42502</v>
      </c>
      <c r="B343" s="2">
        <v>1.6029</v>
      </c>
      <c r="C343" s="2">
        <f t="shared" si="47"/>
        <v>1.0099999999999998E-2</v>
      </c>
      <c r="D343" s="2">
        <f t="shared" si="45"/>
        <v>1.0099999999999998E-2</v>
      </c>
      <c r="E343" s="2">
        <f t="shared" si="46"/>
        <v>0</v>
      </c>
      <c r="F343" s="2">
        <f t="shared" si="48"/>
        <v>5.0497653157237461E-3</v>
      </c>
      <c r="G343" s="2">
        <f t="shared" si="48"/>
        <v>3.5749006032794431E-3</v>
      </c>
      <c r="H343" s="2">
        <f t="shared" si="49"/>
        <v>1.4125610404639872</v>
      </c>
      <c r="I343" s="2">
        <f t="shared" si="50"/>
        <v>58.550271548458781</v>
      </c>
    </row>
    <row r="344" spans="1:9" ht="13.5" x14ac:dyDescent="0.25">
      <c r="A344" s="3">
        <v>42503</v>
      </c>
      <c r="B344" s="2">
        <v>1.5978000000000001</v>
      </c>
      <c r="C344" s="2">
        <f t="shared" si="47"/>
        <v>-5.0999999999998824E-3</v>
      </c>
      <c r="D344" s="2">
        <f t="shared" si="45"/>
        <v>0</v>
      </c>
      <c r="E344" s="2">
        <f t="shared" si="46"/>
        <v>5.0999999999998824E-3</v>
      </c>
      <c r="F344" s="2">
        <f t="shared" si="48"/>
        <v>4.6890677931720496E-3</v>
      </c>
      <c r="G344" s="2">
        <f t="shared" si="48"/>
        <v>3.6838362744737599E-3</v>
      </c>
      <c r="H344" s="2">
        <f t="shared" si="49"/>
        <v>1.2728762745683881</v>
      </c>
      <c r="I344" s="2">
        <f t="shared" si="50"/>
        <v>56.002884486534718</v>
      </c>
    </row>
    <row r="345" spans="1:9" ht="13.5" x14ac:dyDescent="0.25">
      <c r="A345" s="3">
        <v>42506</v>
      </c>
      <c r="B345" s="2">
        <v>1.6079000000000001</v>
      </c>
      <c r="C345" s="2">
        <f t="shared" si="47"/>
        <v>1.0099999999999998E-2</v>
      </c>
      <c r="D345" s="2">
        <f t="shared" si="45"/>
        <v>1.0099999999999998E-2</v>
      </c>
      <c r="E345" s="2">
        <f t="shared" si="46"/>
        <v>0</v>
      </c>
      <c r="F345" s="2">
        <f t="shared" si="48"/>
        <v>5.0755629508026168E-3</v>
      </c>
      <c r="G345" s="2">
        <f t="shared" si="48"/>
        <v>3.4207051120113486E-3</v>
      </c>
      <c r="H345" s="2">
        <f t="shared" si="49"/>
        <v>1.4837768192822165</v>
      </c>
      <c r="I345" s="2">
        <f t="shared" si="50"/>
        <v>59.738733680227007</v>
      </c>
    </row>
    <row r="346" spans="1:9" ht="13.5" x14ac:dyDescent="0.25">
      <c r="A346" s="3">
        <v>42507</v>
      </c>
      <c r="B346" s="2">
        <v>1.6079000000000001</v>
      </c>
      <c r="C346" s="2">
        <f t="shared" si="47"/>
        <v>0</v>
      </c>
      <c r="D346" s="2">
        <f t="shared" si="45"/>
        <v>0</v>
      </c>
      <c r="E346" s="2">
        <f t="shared" si="46"/>
        <v>0</v>
      </c>
      <c r="F346" s="2">
        <f t="shared" si="48"/>
        <v>4.7130227400310008E-3</v>
      </c>
      <c r="G346" s="2">
        <f t="shared" si="48"/>
        <v>3.1763690325819667E-3</v>
      </c>
      <c r="H346" s="2">
        <f t="shared" si="49"/>
        <v>1.4837768192822163</v>
      </c>
      <c r="I346" s="2">
        <f t="shared" si="50"/>
        <v>59.738733680227</v>
      </c>
    </row>
    <row r="347" spans="1:9" ht="13.5" x14ac:dyDescent="0.25">
      <c r="A347" s="3">
        <v>42508</v>
      </c>
      <c r="B347" s="2">
        <v>1.6079000000000001</v>
      </c>
      <c r="C347" s="2">
        <f t="shared" si="47"/>
        <v>0</v>
      </c>
      <c r="D347" s="2">
        <f t="shared" si="45"/>
        <v>0</v>
      </c>
      <c r="E347" s="2">
        <f t="shared" si="46"/>
        <v>0</v>
      </c>
      <c r="F347" s="2">
        <f t="shared" si="48"/>
        <v>4.3763782586002152E-3</v>
      </c>
      <c r="G347" s="2">
        <f t="shared" si="48"/>
        <v>2.949485530254683E-3</v>
      </c>
      <c r="H347" s="2">
        <f t="shared" si="49"/>
        <v>1.4837768192822165</v>
      </c>
      <c r="I347" s="2">
        <f t="shared" si="50"/>
        <v>59.738733680227007</v>
      </c>
    </row>
    <row r="348" spans="1:9" ht="13.5" x14ac:dyDescent="0.25">
      <c r="A348" s="3">
        <v>42509</v>
      </c>
      <c r="B348" s="2">
        <v>1.6180000000000001</v>
      </c>
      <c r="C348" s="2">
        <f t="shared" si="47"/>
        <v>1.0099999999999998E-2</v>
      </c>
      <c r="D348" s="2">
        <f t="shared" si="45"/>
        <v>1.0099999999999998E-2</v>
      </c>
      <c r="E348" s="2">
        <f t="shared" si="46"/>
        <v>0</v>
      </c>
      <c r="F348" s="2">
        <f t="shared" si="48"/>
        <v>4.7852083829859138E-3</v>
      </c>
      <c r="G348" s="2">
        <f t="shared" si="48"/>
        <v>2.7388079923793486E-3</v>
      </c>
      <c r="H348" s="2">
        <f t="shared" si="49"/>
        <v>1.7471865119061334</v>
      </c>
      <c r="I348" s="2">
        <f t="shared" si="50"/>
        <v>63.599122386992548</v>
      </c>
    </row>
    <row r="349" spans="1:9" ht="13.5" x14ac:dyDescent="0.25">
      <c r="A349" s="3">
        <v>42510</v>
      </c>
      <c r="B349" s="2">
        <v>1.5928</v>
      </c>
      <c r="C349" s="2">
        <f t="shared" si="47"/>
        <v>-2.5200000000000111E-2</v>
      </c>
      <c r="D349" s="2">
        <f t="shared" si="45"/>
        <v>0</v>
      </c>
      <c r="E349" s="2">
        <f t="shared" si="46"/>
        <v>2.5200000000000111E-2</v>
      </c>
      <c r="F349" s="2">
        <f t="shared" ref="F349:G364" si="51">((F348*13)+D349)/14</f>
        <v>4.4434077842012056E-3</v>
      </c>
      <c r="G349" s="2">
        <f t="shared" si="51"/>
        <v>4.3431788500665463E-3</v>
      </c>
      <c r="H349" s="2">
        <f t="shared" si="49"/>
        <v>1.0230773213801969</v>
      </c>
      <c r="I349" s="2">
        <f t="shared" si="50"/>
        <v>50.570351937029599</v>
      </c>
    </row>
    <row r="350" spans="1:9" ht="13.5" x14ac:dyDescent="0.25">
      <c r="A350" s="3">
        <v>42513</v>
      </c>
      <c r="B350" s="2">
        <v>1.5928</v>
      </c>
      <c r="C350" s="2">
        <f t="shared" si="47"/>
        <v>0</v>
      </c>
      <c r="D350" s="2">
        <f t="shared" si="45"/>
        <v>0</v>
      </c>
      <c r="E350" s="2">
        <f t="shared" si="46"/>
        <v>0</v>
      </c>
      <c r="F350" s="2">
        <f t="shared" si="51"/>
        <v>4.1260215139011193E-3</v>
      </c>
      <c r="G350" s="2">
        <f t="shared" si="51"/>
        <v>4.0329517893475074E-3</v>
      </c>
      <c r="H350" s="2">
        <f t="shared" si="49"/>
        <v>1.0230773213801967</v>
      </c>
      <c r="I350" s="2">
        <f t="shared" si="50"/>
        <v>50.570351937029599</v>
      </c>
    </row>
    <row r="351" spans="1:9" ht="13.5" x14ac:dyDescent="0.25">
      <c r="A351" s="3">
        <v>42514</v>
      </c>
      <c r="B351" s="2">
        <v>1.5472999999999999</v>
      </c>
      <c r="C351" s="2">
        <f t="shared" si="47"/>
        <v>-4.5500000000000096E-2</v>
      </c>
      <c r="D351" s="2">
        <f t="shared" si="45"/>
        <v>0</v>
      </c>
      <c r="E351" s="2">
        <f t="shared" si="46"/>
        <v>4.5500000000000096E-2</v>
      </c>
      <c r="F351" s="2">
        <f t="shared" si="51"/>
        <v>3.8313056914796107E-3</v>
      </c>
      <c r="G351" s="2">
        <f t="shared" si="51"/>
        <v>6.9948838043941211E-3</v>
      </c>
      <c r="H351" s="2">
        <f t="shared" si="49"/>
        <v>0.5477297119750324</v>
      </c>
      <c r="I351" s="2">
        <f t="shared" si="50"/>
        <v>35.38923545481876</v>
      </c>
    </row>
    <row r="352" spans="1:9" ht="13.5" x14ac:dyDescent="0.25">
      <c r="A352" s="3">
        <v>42515</v>
      </c>
      <c r="B352" s="2">
        <v>1.5928</v>
      </c>
      <c r="C352" s="2">
        <f t="shared" si="47"/>
        <v>4.5500000000000096E-2</v>
      </c>
      <c r="D352" s="2">
        <f t="shared" si="45"/>
        <v>4.5500000000000096E-2</v>
      </c>
      <c r="E352" s="2">
        <f t="shared" si="46"/>
        <v>0</v>
      </c>
      <c r="F352" s="2">
        <f t="shared" si="51"/>
        <v>6.8076409992310748E-3</v>
      </c>
      <c r="G352" s="2">
        <f t="shared" si="51"/>
        <v>6.4952492469373974E-3</v>
      </c>
      <c r="H352" s="2">
        <f t="shared" si="49"/>
        <v>1.0480954218101752</v>
      </c>
      <c r="I352" s="2">
        <f t="shared" si="50"/>
        <v>51.17414992724477</v>
      </c>
    </row>
    <row r="353" spans="1:9" ht="13.5" x14ac:dyDescent="0.25">
      <c r="A353" s="3">
        <v>42516</v>
      </c>
      <c r="B353" s="2">
        <v>1.5674999999999999</v>
      </c>
      <c r="C353" s="2">
        <f t="shared" si="47"/>
        <v>-2.53000000000001E-2</v>
      </c>
      <c r="D353" s="2">
        <f t="shared" si="45"/>
        <v>0</v>
      </c>
      <c r="E353" s="2">
        <f t="shared" si="46"/>
        <v>2.53000000000001E-2</v>
      </c>
      <c r="F353" s="2">
        <f t="shared" si="51"/>
        <v>6.321380927857426E-3</v>
      </c>
      <c r="G353" s="2">
        <f t="shared" si="51"/>
        <v>7.8384457292990199E-3</v>
      </c>
      <c r="H353" s="2">
        <f t="shared" si="49"/>
        <v>0.80645846717149339</v>
      </c>
      <c r="I353" s="2">
        <f t="shared" si="50"/>
        <v>44.643067185166203</v>
      </c>
    </row>
    <row r="354" spans="1:9" ht="13.5" x14ac:dyDescent="0.25">
      <c r="A354" s="3">
        <v>42517</v>
      </c>
      <c r="B354" s="2">
        <v>1.5928</v>
      </c>
      <c r="C354" s="2">
        <f t="shared" si="47"/>
        <v>2.53000000000001E-2</v>
      </c>
      <c r="D354" s="2">
        <f t="shared" si="45"/>
        <v>2.53000000000001E-2</v>
      </c>
      <c r="E354" s="2">
        <f t="shared" si="46"/>
        <v>0</v>
      </c>
      <c r="F354" s="2">
        <f t="shared" si="51"/>
        <v>7.6769965758676168E-3</v>
      </c>
      <c r="G354" s="2">
        <f t="shared" si="51"/>
        <v>7.2785567486348046E-3</v>
      </c>
      <c r="H354" s="2">
        <f t="shared" si="49"/>
        <v>1.0547415979558785</v>
      </c>
      <c r="I354" s="2">
        <f t="shared" si="50"/>
        <v>51.332079858857611</v>
      </c>
    </row>
    <row r="355" spans="1:9" ht="13.5" x14ac:dyDescent="0.25">
      <c r="A355" s="3">
        <v>42520</v>
      </c>
      <c r="B355" s="2">
        <v>1.5928</v>
      </c>
      <c r="C355" s="2">
        <f t="shared" si="47"/>
        <v>0</v>
      </c>
      <c r="D355" s="2">
        <f t="shared" si="45"/>
        <v>0</v>
      </c>
      <c r="E355" s="2">
        <f t="shared" si="46"/>
        <v>0</v>
      </c>
      <c r="F355" s="2">
        <f t="shared" si="51"/>
        <v>7.128639677591358E-3</v>
      </c>
      <c r="G355" s="2">
        <f t="shared" si="51"/>
        <v>6.7586598380180328E-3</v>
      </c>
      <c r="H355" s="2">
        <f t="shared" si="49"/>
        <v>1.0547415979558783</v>
      </c>
      <c r="I355" s="2">
        <f t="shared" si="50"/>
        <v>51.332079858857611</v>
      </c>
    </row>
    <row r="356" spans="1:9" ht="13.5" x14ac:dyDescent="0.25">
      <c r="A356" s="3">
        <v>42521</v>
      </c>
      <c r="B356" s="2">
        <v>1.6029</v>
      </c>
      <c r="C356" s="2">
        <f t="shared" si="47"/>
        <v>1.0099999999999998E-2</v>
      </c>
      <c r="D356" s="2">
        <f t="shared" si="45"/>
        <v>1.0099999999999998E-2</v>
      </c>
      <c r="E356" s="2">
        <f t="shared" si="46"/>
        <v>0</v>
      </c>
      <c r="F356" s="2">
        <f t="shared" si="51"/>
        <v>7.3408797006205466E-3</v>
      </c>
      <c r="G356" s="2">
        <f t="shared" si="51"/>
        <v>6.2758984210167443E-3</v>
      </c>
      <c r="H356" s="2">
        <f t="shared" si="49"/>
        <v>1.1696938363497711</v>
      </c>
      <c r="I356" s="2">
        <f t="shared" si="50"/>
        <v>53.910547965496811</v>
      </c>
    </row>
    <row r="357" spans="1:9" ht="13.5" x14ac:dyDescent="0.25">
      <c r="A357" s="3">
        <v>42522</v>
      </c>
      <c r="B357" s="2">
        <v>1.6029</v>
      </c>
      <c r="C357" s="2">
        <f t="shared" si="47"/>
        <v>0</v>
      </c>
      <c r="D357" s="2">
        <f t="shared" si="45"/>
        <v>0</v>
      </c>
      <c r="E357" s="2">
        <f t="shared" si="46"/>
        <v>0</v>
      </c>
      <c r="F357" s="2">
        <f t="shared" si="51"/>
        <v>6.8165311505762214E-3</v>
      </c>
      <c r="G357" s="2">
        <f t="shared" si="51"/>
        <v>5.827619962372692E-3</v>
      </c>
      <c r="H357" s="2">
        <f t="shared" si="49"/>
        <v>1.1696938363497709</v>
      </c>
      <c r="I357" s="2">
        <f t="shared" si="50"/>
        <v>53.910547965496797</v>
      </c>
    </row>
    <row r="358" spans="1:9" ht="13.5" x14ac:dyDescent="0.25">
      <c r="A358" s="3">
        <v>42523</v>
      </c>
      <c r="B358" s="2">
        <v>1.5928</v>
      </c>
      <c r="C358" s="2">
        <f t="shared" si="47"/>
        <v>-1.0099999999999998E-2</v>
      </c>
      <c r="D358" s="2">
        <f t="shared" si="45"/>
        <v>0</v>
      </c>
      <c r="E358" s="2">
        <f t="shared" si="46"/>
        <v>1.0099999999999998E-2</v>
      </c>
      <c r="F358" s="2">
        <f t="shared" si="51"/>
        <v>6.3296360683922056E-3</v>
      </c>
      <c r="G358" s="2">
        <f t="shared" si="51"/>
        <v>6.1327899650603568E-3</v>
      </c>
      <c r="H358" s="2">
        <f t="shared" si="49"/>
        <v>1.032097316955793</v>
      </c>
      <c r="I358" s="2">
        <f t="shared" si="50"/>
        <v>50.789758361668348</v>
      </c>
    </row>
    <row r="359" spans="1:9" ht="13.5" x14ac:dyDescent="0.25">
      <c r="A359" s="3">
        <v>42524</v>
      </c>
      <c r="B359" s="2">
        <v>1.6029</v>
      </c>
      <c r="C359" s="2">
        <f t="shared" si="47"/>
        <v>1.0099999999999998E-2</v>
      </c>
      <c r="D359" s="2">
        <f t="shared" si="45"/>
        <v>1.0099999999999998E-2</v>
      </c>
      <c r="E359" s="2">
        <f t="shared" si="46"/>
        <v>0</v>
      </c>
      <c r="F359" s="2">
        <f t="shared" si="51"/>
        <v>6.5989477777927625E-3</v>
      </c>
      <c r="G359" s="2">
        <f t="shared" si="51"/>
        <v>5.6947335389846169E-3</v>
      </c>
      <c r="H359" s="2">
        <f t="shared" si="49"/>
        <v>1.1587807809826636</v>
      </c>
      <c r="I359" s="2">
        <f t="shared" si="50"/>
        <v>53.67755685017697</v>
      </c>
    </row>
    <row r="360" spans="1:9" ht="13.5" x14ac:dyDescent="0.25">
      <c r="A360" s="3">
        <v>42527</v>
      </c>
      <c r="B360" s="2">
        <v>1.6029</v>
      </c>
      <c r="C360" s="2">
        <f t="shared" si="47"/>
        <v>0</v>
      </c>
      <c r="D360" s="2">
        <f t="shared" si="45"/>
        <v>0</v>
      </c>
      <c r="E360" s="2">
        <f t="shared" si="46"/>
        <v>0</v>
      </c>
      <c r="F360" s="2">
        <f t="shared" si="51"/>
        <v>6.1275943650932795E-3</v>
      </c>
      <c r="G360" s="2">
        <f t="shared" si="51"/>
        <v>5.2879668576285722E-3</v>
      </c>
      <c r="H360" s="2">
        <f t="shared" si="49"/>
        <v>1.1587807809826638</v>
      </c>
      <c r="I360" s="2">
        <f t="shared" si="50"/>
        <v>53.67755685017697</v>
      </c>
    </row>
    <row r="361" spans="1:9" ht="13.5" x14ac:dyDescent="0.25">
      <c r="A361" s="3">
        <v>42528</v>
      </c>
      <c r="B361" s="2">
        <v>1.5674999999999999</v>
      </c>
      <c r="C361" s="2">
        <f t="shared" si="47"/>
        <v>-3.5400000000000098E-2</v>
      </c>
      <c r="D361" s="2">
        <f t="shared" si="45"/>
        <v>0</v>
      </c>
      <c r="E361" s="2">
        <f t="shared" si="46"/>
        <v>3.5400000000000098E-2</v>
      </c>
      <c r="F361" s="2">
        <f t="shared" si="51"/>
        <v>5.6899090533009027E-3</v>
      </c>
      <c r="G361" s="2">
        <f t="shared" si="51"/>
        <v>7.4388263677979674E-3</v>
      </c>
      <c r="H361" s="2">
        <f t="shared" si="49"/>
        <v>0.76489338129090156</v>
      </c>
      <c r="I361" s="2">
        <f t="shared" si="50"/>
        <v>43.339353492925063</v>
      </c>
    </row>
    <row r="362" spans="1:9" ht="13.5" x14ac:dyDescent="0.25">
      <c r="A362" s="3">
        <v>42529</v>
      </c>
      <c r="B362" s="2">
        <v>1.5674999999999999</v>
      </c>
      <c r="C362" s="2">
        <f t="shared" si="47"/>
        <v>0</v>
      </c>
      <c r="D362" s="2">
        <f t="shared" si="45"/>
        <v>0</v>
      </c>
      <c r="E362" s="2">
        <f t="shared" si="46"/>
        <v>0</v>
      </c>
      <c r="F362" s="2">
        <f t="shared" si="51"/>
        <v>5.2834869780651241E-3</v>
      </c>
      <c r="G362" s="2">
        <f t="shared" si="51"/>
        <v>6.9074816272409693E-3</v>
      </c>
      <c r="H362" s="2">
        <f t="shared" si="49"/>
        <v>0.76489338129090156</v>
      </c>
      <c r="I362" s="2">
        <f t="shared" si="50"/>
        <v>43.339353492925063</v>
      </c>
    </row>
    <row r="363" spans="1:9" ht="13.5" x14ac:dyDescent="0.25">
      <c r="A363" s="3">
        <v>42530</v>
      </c>
      <c r="B363" s="2">
        <v>1.5876999999999999</v>
      </c>
      <c r="C363" s="2">
        <f t="shared" si="47"/>
        <v>2.0199999999999996E-2</v>
      </c>
      <c r="D363" s="2">
        <f t="shared" si="45"/>
        <v>2.0199999999999996E-2</v>
      </c>
      <c r="E363" s="2">
        <f t="shared" si="46"/>
        <v>0</v>
      </c>
      <c r="F363" s="2">
        <f t="shared" si="51"/>
        <v>6.3489521939176152E-3</v>
      </c>
      <c r="G363" s="2">
        <f t="shared" si="51"/>
        <v>6.4140900824380424E-3</v>
      </c>
      <c r="H363" s="2">
        <f t="shared" si="49"/>
        <v>0.98984456287903155</v>
      </c>
      <c r="I363" s="2">
        <f t="shared" si="50"/>
        <v>49.744818331280236</v>
      </c>
    </row>
    <row r="364" spans="1:9" ht="13.5" x14ac:dyDescent="0.25">
      <c r="A364" s="3">
        <v>42531</v>
      </c>
      <c r="B364" s="2">
        <v>1.5876999999999999</v>
      </c>
      <c r="C364" s="2">
        <f t="shared" si="47"/>
        <v>0</v>
      </c>
      <c r="D364" s="2">
        <f t="shared" si="45"/>
        <v>0</v>
      </c>
      <c r="E364" s="2">
        <f t="shared" si="46"/>
        <v>0</v>
      </c>
      <c r="F364" s="2">
        <f t="shared" si="51"/>
        <v>5.895455608637786E-3</v>
      </c>
      <c r="G364" s="2">
        <f t="shared" si="51"/>
        <v>5.955940790835325E-3</v>
      </c>
      <c r="H364" s="2">
        <f t="shared" si="49"/>
        <v>0.98984456287903155</v>
      </c>
      <c r="I364" s="2">
        <f t="shared" si="50"/>
        <v>49.744818331280236</v>
      </c>
    </row>
    <row r="365" spans="1:9" ht="13.5" x14ac:dyDescent="0.25">
      <c r="A365" s="3">
        <v>42534</v>
      </c>
      <c r="B365" s="2">
        <v>1.6029</v>
      </c>
      <c r="C365" s="2">
        <f t="shared" si="47"/>
        <v>1.5200000000000102E-2</v>
      </c>
      <c r="D365" s="2">
        <f t="shared" si="45"/>
        <v>1.5200000000000102E-2</v>
      </c>
      <c r="E365" s="2">
        <f t="shared" si="46"/>
        <v>0</v>
      </c>
      <c r="F365" s="2">
        <f t="shared" ref="F365:G380" si="52">((F364*13)+D365)/14</f>
        <v>6.5600659223065223E-3</v>
      </c>
      <c r="G365" s="2">
        <f t="shared" si="52"/>
        <v>5.530516448632802E-3</v>
      </c>
      <c r="H365" s="2">
        <f t="shared" si="49"/>
        <v>1.1861579263412616</v>
      </c>
      <c r="I365" s="2">
        <f t="shared" si="50"/>
        <v>54.257650467475926</v>
      </c>
    </row>
    <row r="366" spans="1:9" ht="13.5" x14ac:dyDescent="0.25">
      <c r="A366" s="3">
        <v>42535</v>
      </c>
      <c r="B366" s="2">
        <v>1.613</v>
      </c>
      <c r="C366" s="2">
        <f t="shared" si="47"/>
        <v>1.0099999999999998E-2</v>
      </c>
      <c r="D366" s="2">
        <f t="shared" si="45"/>
        <v>1.0099999999999998E-2</v>
      </c>
      <c r="E366" s="2">
        <f t="shared" si="46"/>
        <v>0</v>
      </c>
      <c r="F366" s="2">
        <f t="shared" si="52"/>
        <v>6.812918356427485E-3</v>
      </c>
      <c r="G366" s="2">
        <f t="shared" si="52"/>
        <v>5.135479559444745E-3</v>
      </c>
      <c r="H366" s="2">
        <f t="shared" si="49"/>
        <v>1.3266372259038077</v>
      </c>
      <c r="I366" s="2">
        <f t="shared" si="50"/>
        <v>57.019513447716839</v>
      </c>
    </row>
    <row r="367" spans="1:9" ht="13.5" x14ac:dyDescent="0.25">
      <c r="A367" s="3">
        <v>42536</v>
      </c>
      <c r="B367" s="2">
        <v>1.6332</v>
      </c>
      <c r="C367" s="2">
        <f t="shared" si="47"/>
        <v>2.0199999999999996E-2</v>
      </c>
      <c r="D367" s="2">
        <f t="shared" si="45"/>
        <v>2.0199999999999996E-2</v>
      </c>
      <c r="E367" s="2">
        <f t="shared" si="46"/>
        <v>0</v>
      </c>
      <c r="F367" s="2">
        <f t="shared" si="52"/>
        <v>7.7691384738255214E-3</v>
      </c>
      <c r="G367" s="2">
        <f t="shared" si="52"/>
        <v>4.768659590912978E-3</v>
      </c>
      <c r="H367" s="2">
        <f t="shared" si="49"/>
        <v>1.6292080249615994</v>
      </c>
      <c r="I367" s="2">
        <f t="shared" si="50"/>
        <v>61.965733007581036</v>
      </c>
    </row>
    <row r="368" spans="1:9" ht="13.5" x14ac:dyDescent="0.25">
      <c r="A368" s="3">
        <v>42537</v>
      </c>
      <c r="B368" s="2">
        <v>1.6079000000000001</v>
      </c>
      <c r="C368" s="2">
        <f t="shared" si="47"/>
        <v>-2.5299999999999878E-2</v>
      </c>
      <c r="D368" s="2">
        <f t="shared" si="45"/>
        <v>0</v>
      </c>
      <c r="E368" s="2">
        <f t="shared" si="46"/>
        <v>2.5299999999999878E-2</v>
      </c>
      <c r="F368" s="2">
        <f t="shared" si="52"/>
        <v>7.214200011409413E-3</v>
      </c>
      <c r="G368" s="2">
        <f t="shared" si="52"/>
        <v>6.2351839058477571E-3</v>
      </c>
      <c r="H368" s="2">
        <f t="shared" si="49"/>
        <v>1.1570147922410872</v>
      </c>
      <c r="I368" s="2">
        <f t="shared" si="50"/>
        <v>53.639631791257969</v>
      </c>
    </row>
    <row r="369" spans="1:9" ht="13.5" x14ac:dyDescent="0.25">
      <c r="A369" s="3">
        <v>42538</v>
      </c>
      <c r="B369" s="2">
        <v>1.6079000000000001</v>
      </c>
      <c r="C369" s="2">
        <f t="shared" si="47"/>
        <v>0</v>
      </c>
      <c r="D369" s="2">
        <f t="shared" si="45"/>
        <v>0</v>
      </c>
      <c r="E369" s="2">
        <f t="shared" si="46"/>
        <v>0</v>
      </c>
      <c r="F369" s="2">
        <f t="shared" si="52"/>
        <v>6.6989000105944548E-3</v>
      </c>
      <c r="G369" s="2">
        <f t="shared" si="52"/>
        <v>5.7898136268586314E-3</v>
      </c>
      <c r="H369" s="2">
        <f t="shared" si="49"/>
        <v>1.1570147922410872</v>
      </c>
      <c r="I369" s="2">
        <f t="shared" si="50"/>
        <v>53.639631791257969</v>
      </c>
    </row>
    <row r="370" spans="1:9" ht="13.5" x14ac:dyDescent="0.25">
      <c r="A370" s="3">
        <v>42541</v>
      </c>
      <c r="B370" s="2">
        <v>1.6080000000000001</v>
      </c>
      <c r="C370" s="2">
        <f t="shared" si="47"/>
        <v>9.9999999999988987E-5</v>
      </c>
      <c r="D370" s="2">
        <f t="shared" si="45"/>
        <v>9.9999999999988987E-5</v>
      </c>
      <c r="E370" s="2">
        <f t="shared" si="46"/>
        <v>0</v>
      </c>
      <c r="F370" s="2">
        <f t="shared" si="52"/>
        <v>6.2275500098377071E-3</v>
      </c>
      <c r="G370" s="2">
        <f t="shared" si="52"/>
        <v>5.376255510654444E-3</v>
      </c>
      <c r="H370" s="2">
        <f t="shared" si="49"/>
        <v>1.1583433855582574</v>
      </c>
      <c r="I370" s="2">
        <f t="shared" si="50"/>
        <v>53.668169453891181</v>
      </c>
    </row>
    <row r="371" spans="1:9" ht="13.5" x14ac:dyDescent="0.25">
      <c r="A371" s="3">
        <v>42542</v>
      </c>
      <c r="B371" s="2">
        <v>1.6296999999999999</v>
      </c>
      <c r="C371" s="2">
        <f t="shared" si="47"/>
        <v>2.1699999999999831E-2</v>
      </c>
      <c r="D371" s="2">
        <f t="shared" si="45"/>
        <v>2.1699999999999831E-2</v>
      </c>
      <c r="E371" s="2">
        <f t="shared" si="46"/>
        <v>0</v>
      </c>
      <c r="F371" s="2">
        <f t="shared" si="52"/>
        <v>7.3327250091350018E-3</v>
      </c>
      <c r="G371" s="2">
        <f t="shared" si="52"/>
        <v>4.9922372598934115E-3</v>
      </c>
      <c r="H371" s="2">
        <f t="shared" si="49"/>
        <v>1.4688254238324325</v>
      </c>
      <c r="I371" s="2">
        <f t="shared" si="50"/>
        <v>59.49490837437709</v>
      </c>
    </row>
    <row r="372" spans="1:9" ht="13.5" x14ac:dyDescent="0.25">
      <c r="A372" s="3">
        <v>42543</v>
      </c>
      <c r="B372" s="2">
        <v>1.6296999999999999</v>
      </c>
      <c r="C372" s="2">
        <f t="shared" si="47"/>
        <v>0</v>
      </c>
      <c r="D372" s="2">
        <f t="shared" si="45"/>
        <v>0</v>
      </c>
      <c r="E372" s="2">
        <f t="shared" si="46"/>
        <v>0</v>
      </c>
      <c r="F372" s="2">
        <f t="shared" si="52"/>
        <v>6.8089589370539305E-3</v>
      </c>
      <c r="G372" s="2">
        <f t="shared" si="52"/>
        <v>4.6356488841867386E-3</v>
      </c>
      <c r="H372" s="2">
        <f t="shared" si="49"/>
        <v>1.4688254238324328</v>
      </c>
      <c r="I372" s="2">
        <f t="shared" si="50"/>
        <v>59.494908374377097</v>
      </c>
    </row>
    <row r="373" spans="1:9" ht="13.5" x14ac:dyDescent="0.25">
      <c r="A373" s="3">
        <v>42544</v>
      </c>
      <c r="B373" s="2">
        <v>1.6296999999999999</v>
      </c>
      <c r="C373" s="2">
        <f t="shared" si="47"/>
        <v>0</v>
      </c>
      <c r="D373" s="2">
        <f t="shared" si="45"/>
        <v>0</v>
      </c>
      <c r="E373" s="2">
        <f t="shared" si="46"/>
        <v>0</v>
      </c>
      <c r="F373" s="2">
        <f t="shared" si="52"/>
        <v>6.3226047272643641E-3</v>
      </c>
      <c r="G373" s="2">
        <f t="shared" si="52"/>
        <v>4.3045311067448286E-3</v>
      </c>
      <c r="H373" s="2">
        <f t="shared" si="49"/>
        <v>1.4688254238324328</v>
      </c>
      <c r="I373" s="2">
        <f t="shared" si="50"/>
        <v>59.494908374377097</v>
      </c>
    </row>
    <row r="374" spans="1:9" ht="13.5" x14ac:dyDescent="0.25">
      <c r="A374" s="3">
        <v>42545</v>
      </c>
      <c r="B374" s="2">
        <v>1.6296999999999999</v>
      </c>
      <c r="C374" s="2">
        <f t="shared" si="47"/>
        <v>0</v>
      </c>
      <c r="D374" s="2">
        <f t="shared" si="45"/>
        <v>0</v>
      </c>
      <c r="E374" s="2">
        <f t="shared" si="46"/>
        <v>0</v>
      </c>
      <c r="F374" s="2">
        <f t="shared" si="52"/>
        <v>5.8709901038883376E-3</v>
      </c>
      <c r="G374" s="2">
        <f t="shared" si="52"/>
        <v>3.9970645991201977E-3</v>
      </c>
      <c r="H374" s="2">
        <f t="shared" si="49"/>
        <v>1.4688254238324328</v>
      </c>
      <c r="I374" s="2">
        <f t="shared" si="50"/>
        <v>59.494908374377097</v>
      </c>
    </row>
    <row r="375" spans="1:9" ht="13.5" x14ac:dyDescent="0.25">
      <c r="A375" s="3">
        <v>42548</v>
      </c>
      <c r="B375" s="2">
        <v>1.5808</v>
      </c>
      <c r="C375" s="2">
        <f t="shared" si="47"/>
        <v>-4.8899999999999944E-2</v>
      </c>
      <c r="D375" s="2">
        <f t="shared" si="45"/>
        <v>0</v>
      </c>
      <c r="E375" s="2">
        <f t="shared" si="46"/>
        <v>4.8899999999999944E-2</v>
      </c>
      <c r="F375" s="2">
        <f t="shared" si="52"/>
        <v>5.4516336678963129E-3</v>
      </c>
      <c r="G375" s="2">
        <f t="shared" si="52"/>
        <v>7.2044171277544653E-3</v>
      </c>
      <c r="H375" s="2">
        <f t="shared" si="49"/>
        <v>0.75670711054393447</v>
      </c>
      <c r="I375" s="2">
        <f t="shared" si="50"/>
        <v>43.075314376659691</v>
      </c>
    </row>
    <row r="376" spans="1:9" ht="13.5" x14ac:dyDescent="0.25">
      <c r="A376" s="3">
        <v>42549</v>
      </c>
      <c r="B376" s="2">
        <v>1.6243000000000001</v>
      </c>
      <c r="C376" s="2">
        <f t="shared" si="47"/>
        <v>4.3500000000000094E-2</v>
      </c>
      <c r="D376" s="2">
        <f t="shared" si="45"/>
        <v>4.3500000000000094E-2</v>
      </c>
      <c r="E376" s="2">
        <f t="shared" si="46"/>
        <v>0</v>
      </c>
      <c r="F376" s="2">
        <f t="shared" si="52"/>
        <v>8.1693741201894401E-3</v>
      </c>
      <c r="G376" s="2">
        <f t="shared" si="52"/>
        <v>6.6898159043434326E-3</v>
      </c>
      <c r="H376" s="2">
        <f t="shared" si="49"/>
        <v>1.2211657595667751</v>
      </c>
      <c r="I376" s="2">
        <f t="shared" si="50"/>
        <v>54.97859645580688</v>
      </c>
    </row>
    <row r="377" spans="1:9" ht="13.5" x14ac:dyDescent="0.25">
      <c r="A377" s="3">
        <v>42550</v>
      </c>
      <c r="B377" s="2">
        <v>1.6243000000000001</v>
      </c>
      <c r="C377" s="2">
        <f t="shared" si="47"/>
        <v>0</v>
      </c>
      <c r="D377" s="2">
        <f t="shared" si="45"/>
        <v>0</v>
      </c>
      <c r="E377" s="2">
        <f t="shared" si="46"/>
        <v>0</v>
      </c>
      <c r="F377" s="2">
        <f t="shared" si="52"/>
        <v>7.5858473973187662E-3</v>
      </c>
      <c r="G377" s="2">
        <f t="shared" si="52"/>
        <v>6.2119719111760454E-3</v>
      </c>
      <c r="H377" s="2">
        <f t="shared" si="49"/>
        <v>1.2211657595667749</v>
      </c>
      <c r="I377" s="2">
        <f t="shared" si="50"/>
        <v>54.97859645580688</v>
      </c>
    </row>
    <row r="378" spans="1:9" ht="13.5" x14ac:dyDescent="0.25">
      <c r="A378" s="3">
        <v>42551</v>
      </c>
      <c r="B378" s="2">
        <v>1.6243000000000001</v>
      </c>
      <c r="C378" s="2">
        <f t="shared" si="47"/>
        <v>0</v>
      </c>
      <c r="D378" s="2">
        <f t="shared" si="45"/>
        <v>0</v>
      </c>
      <c r="E378" s="2">
        <f t="shared" si="46"/>
        <v>0</v>
      </c>
      <c r="F378" s="2">
        <f t="shared" si="52"/>
        <v>7.0440011546531395E-3</v>
      </c>
      <c r="G378" s="2">
        <f t="shared" si="52"/>
        <v>5.7682596318063281E-3</v>
      </c>
      <c r="H378" s="2">
        <f t="shared" si="49"/>
        <v>1.2211657595667749</v>
      </c>
      <c r="I378" s="2">
        <f t="shared" si="50"/>
        <v>54.97859645580688</v>
      </c>
    </row>
    <row r="379" spans="1:9" ht="13.5" x14ac:dyDescent="0.25">
      <c r="A379" s="3">
        <v>42552</v>
      </c>
      <c r="B379" s="2">
        <v>1.6243000000000001</v>
      </c>
      <c r="C379" s="2">
        <f t="shared" si="47"/>
        <v>0</v>
      </c>
      <c r="D379" s="2">
        <f t="shared" si="45"/>
        <v>0</v>
      </c>
      <c r="E379" s="2">
        <f t="shared" si="46"/>
        <v>0</v>
      </c>
      <c r="F379" s="2">
        <f t="shared" si="52"/>
        <v>6.5408582150350576E-3</v>
      </c>
      <c r="G379" s="2">
        <f t="shared" si="52"/>
        <v>5.3562410866773045E-3</v>
      </c>
      <c r="H379" s="2">
        <f t="shared" si="49"/>
        <v>1.2211657595667746</v>
      </c>
      <c r="I379" s="2">
        <f t="shared" si="50"/>
        <v>54.97859645580688</v>
      </c>
    </row>
    <row r="380" spans="1:9" ht="13.5" x14ac:dyDescent="0.25">
      <c r="A380" s="3">
        <v>42555</v>
      </c>
      <c r="B380" s="2">
        <v>1.6025</v>
      </c>
      <c r="C380" s="2">
        <f t="shared" si="47"/>
        <v>-2.1800000000000042E-2</v>
      </c>
      <c r="D380" s="2">
        <f t="shared" si="45"/>
        <v>0</v>
      </c>
      <c r="E380" s="2">
        <f t="shared" si="46"/>
        <v>2.1800000000000042E-2</v>
      </c>
      <c r="F380" s="2">
        <f t="shared" si="52"/>
        <v>6.0736540568182684E-3</v>
      </c>
      <c r="G380" s="2">
        <f t="shared" si="52"/>
        <v>6.5307952947717849E-3</v>
      </c>
      <c r="H380" s="2">
        <f t="shared" si="49"/>
        <v>0.93000220994225924</v>
      </c>
      <c r="I380" s="2">
        <f t="shared" si="50"/>
        <v>48.186587826243084</v>
      </c>
    </row>
    <row r="381" spans="1:9" ht="13.5" x14ac:dyDescent="0.25">
      <c r="A381" s="3">
        <v>42559</v>
      </c>
      <c r="B381" s="2">
        <v>1.6025</v>
      </c>
      <c r="C381" s="2">
        <f t="shared" si="47"/>
        <v>0</v>
      </c>
      <c r="D381" s="2">
        <f t="shared" si="45"/>
        <v>0</v>
      </c>
      <c r="E381" s="2">
        <f t="shared" si="46"/>
        <v>0</v>
      </c>
      <c r="F381" s="2">
        <f t="shared" ref="F381:G396" si="53">((F380*13)+D381)/14</f>
        <v>5.6398216241883917E-3</v>
      </c>
      <c r="G381" s="2">
        <f t="shared" si="53"/>
        <v>6.0643099165737999E-3</v>
      </c>
      <c r="H381" s="2">
        <f t="shared" si="49"/>
        <v>0.93000220994225924</v>
      </c>
      <c r="I381" s="2">
        <f t="shared" si="50"/>
        <v>48.186587826243084</v>
      </c>
    </row>
    <row r="382" spans="1:9" ht="13.5" x14ac:dyDescent="0.25">
      <c r="A382" s="3">
        <v>42562</v>
      </c>
      <c r="B382" s="2">
        <v>1.6243000000000001</v>
      </c>
      <c r="C382" s="2">
        <f t="shared" si="47"/>
        <v>2.1800000000000042E-2</v>
      </c>
      <c r="D382" s="2">
        <f t="shared" si="45"/>
        <v>2.1800000000000042E-2</v>
      </c>
      <c r="E382" s="2">
        <f t="shared" si="46"/>
        <v>0</v>
      </c>
      <c r="F382" s="2">
        <f t="shared" si="53"/>
        <v>6.7941200796035094E-3</v>
      </c>
      <c r="G382" s="2">
        <f t="shared" si="53"/>
        <v>5.6311449225328143E-3</v>
      </c>
      <c r="H382" s="2">
        <f t="shared" si="49"/>
        <v>1.2065255242174808</v>
      </c>
      <c r="I382" s="2">
        <f t="shared" si="50"/>
        <v>54.679880698201373</v>
      </c>
    </row>
    <row r="383" spans="1:9" ht="13.5" x14ac:dyDescent="0.25">
      <c r="A383" s="3">
        <v>42563</v>
      </c>
      <c r="B383" s="2">
        <v>1.6025</v>
      </c>
      <c r="C383" s="2">
        <f t="shared" si="47"/>
        <v>-2.1800000000000042E-2</v>
      </c>
      <c r="D383" s="2">
        <f t="shared" si="45"/>
        <v>0</v>
      </c>
      <c r="E383" s="2">
        <f t="shared" si="46"/>
        <v>2.1800000000000042E-2</v>
      </c>
      <c r="F383" s="2">
        <f t="shared" si="53"/>
        <v>6.3088257882032584E-3</v>
      </c>
      <c r="G383" s="2">
        <f t="shared" si="53"/>
        <v>6.7860631423519021E-3</v>
      </c>
      <c r="H383" s="2">
        <f t="shared" si="49"/>
        <v>0.92967390014834972</v>
      </c>
      <c r="I383" s="2">
        <f t="shared" si="50"/>
        <v>48.177772424495053</v>
      </c>
    </row>
    <row r="384" spans="1:9" ht="13.5" x14ac:dyDescent="0.25">
      <c r="A384" s="3">
        <v>42564</v>
      </c>
      <c r="B384" s="2">
        <v>1.6025</v>
      </c>
      <c r="C384" s="2">
        <f t="shared" si="47"/>
        <v>0</v>
      </c>
      <c r="D384" s="2">
        <f t="shared" si="45"/>
        <v>0</v>
      </c>
      <c r="E384" s="2">
        <f t="shared" si="46"/>
        <v>0</v>
      </c>
      <c r="F384" s="2">
        <f t="shared" si="53"/>
        <v>5.8581953747601691E-3</v>
      </c>
      <c r="G384" s="2">
        <f t="shared" si="53"/>
        <v>6.3013443464696233E-3</v>
      </c>
      <c r="H384" s="2">
        <f t="shared" si="49"/>
        <v>0.92967390014834983</v>
      </c>
      <c r="I384" s="2">
        <f t="shared" si="50"/>
        <v>48.177772424495053</v>
      </c>
    </row>
    <row r="385" spans="1:9" ht="13.5" x14ac:dyDescent="0.25">
      <c r="A385" s="3">
        <v>42565</v>
      </c>
      <c r="B385" s="2">
        <v>1.6243000000000001</v>
      </c>
      <c r="C385" s="2">
        <f t="shared" si="47"/>
        <v>2.1800000000000042E-2</v>
      </c>
      <c r="D385" s="2">
        <f t="shared" si="45"/>
        <v>2.1800000000000042E-2</v>
      </c>
      <c r="E385" s="2">
        <f t="shared" si="46"/>
        <v>0</v>
      </c>
      <c r="F385" s="2">
        <f t="shared" si="53"/>
        <v>6.996895705134446E-3</v>
      </c>
      <c r="G385" s="2">
        <f t="shared" si="53"/>
        <v>5.8512483217217932E-3</v>
      </c>
      <c r="H385" s="2">
        <f t="shared" si="49"/>
        <v>1.1957953791090401</v>
      </c>
      <c r="I385" s="2">
        <f t="shared" si="50"/>
        <v>54.45841586542744</v>
      </c>
    </row>
    <row r="386" spans="1:9" ht="13.5" x14ac:dyDescent="0.25">
      <c r="A386" s="3">
        <v>42566</v>
      </c>
      <c r="B386" s="2">
        <v>1.6080000000000001</v>
      </c>
      <c r="C386" s="2">
        <f t="shared" si="47"/>
        <v>-1.6299999999999981E-2</v>
      </c>
      <c r="D386" s="2">
        <f t="shared" si="45"/>
        <v>0</v>
      </c>
      <c r="E386" s="2">
        <f t="shared" si="46"/>
        <v>1.6299999999999981E-2</v>
      </c>
      <c r="F386" s="2">
        <f t="shared" si="53"/>
        <v>6.4971174404819861E-3</v>
      </c>
      <c r="G386" s="2">
        <f t="shared" si="53"/>
        <v>6.5975877273130928E-3</v>
      </c>
      <c r="H386" s="2">
        <f t="shared" si="49"/>
        <v>0.98477166337399746</v>
      </c>
      <c r="I386" s="2">
        <f t="shared" si="50"/>
        <v>49.616370565264035</v>
      </c>
    </row>
    <row r="387" spans="1:9" ht="13.5" x14ac:dyDescent="0.25">
      <c r="A387" s="3">
        <v>42569</v>
      </c>
      <c r="B387" s="2">
        <v>1.6188</v>
      </c>
      <c r="C387" s="2">
        <f t="shared" si="47"/>
        <v>1.0799999999999921E-2</v>
      </c>
      <c r="D387" s="2">
        <f t="shared" ref="D387:D450" si="54">IF(C387&gt;0,C387,0)</f>
        <v>1.0799999999999921E-2</v>
      </c>
      <c r="E387" s="2">
        <f t="shared" ref="E387:E450" si="55">IF(C387&lt;0,-C387,0)</f>
        <v>0</v>
      </c>
      <c r="F387" s="2">
        <f t="shared" si="53"/>
        <v>6.8044661947332672E-3</v>
      </c>
      <c r="G387" s="2">
        <f t="shared" si="53"/>
        <v>6.126331461076444E-3</v>
      </c>
      <c r="H387" s="2">
        <f t="shared" si="49"/>
        <v>1.1106918125415417</v>
      </c>
      <c r="I387" s="2">
        <f t="shared" si="50"/>
        <v>52.622168994161555</v>
      </c>
    </row>
    <row r="388" spans="1:9" ht="13.5" x14ac:dyDescent="0.25">
      <c r="A388" s="3">
        <v>42570</v>
      </c>
      <c r="B388" s="2">
        <v>1.6188</v>
      </c>
      <c r="C388" s="2">
        <f t="shared" ref="C388:C451" si="56">B388-B387</f>
        <v>0</v>
      </c>
      <c r="D388" s="2">
        <f t="shared" si="54"/>
        <v>0</v>
      </c>
      <c r="E388" s="2">
        <f t="shared" si="55"/>
        <v>0</v>
      </c>
      <c r="F388" s="2">
        <f t="shared" si="53"/>
        <v>6.3184328951094628E-3</v>
      </c>
      <c r="G388" s="2">
        <f t="shared" si="53"/>
        <v>5.6887363567138406E-3</v>
      </c>
      <c r="H388" s="2">
        <f t="shared" si="49"/>
        <v>1.1106918125415419</v>
      </c>
      <c r="I388" s="2">
        <f t="shared" si="50"/>
        <v>52.622168994161555</v>
      </c>
    </row>
    <row r="389" spans="1:9" ht="13.5" x14ac:dyDescent="0.25">
      <c r="A389" s="3">
        <v>42571</v>
      </c>
      <c r="B389" s="2">
        <v>1.6025</v>
      </c>
      <c r="C389" s="2">
        <f t="shared" si="56"/>
        <v>-1.6299999999999981E-2</v>
      </c>
      <c r="D389" s="2">
        <f t="shared" si="54"/>
        <v>0</v>
      </c>
      <c r="E389" s="2">
        <f t="shared" si="55"/>
        <v>1.6299999999999981E-2</v>
      </c>
      <c r="F389" s="2">
        <f t="shared" si="53"/>
        <v>5.8671162597445014E-3</v>
      </c>
      <c r="G389" s="2">
        <f t="shared" si="53"/>
        <v>6.4466837598057079E-3</v>
      </c>
      <c r="H389" s="2">
        <f t="shared" si="49"/>
        <v>0.91009835108172366</v>
      </c>
      <c r="I389" s="2">
        <f t="shared" si="50"/>
        <v>47.646674872334103</v>
      </c>
    </row>
    <row r="390" spans="1:9" ht="13.5" x14ac:dyDescent="0.25">
      <c r="A390" s="3">
        <v>42572</v>
      </c>
      <c r="B390" s="2">
        <v>1.6025</v>
      </c>
      <c r="C390" s="2">
        <f t="shared" si="56"/>
        <v>0</v>
      </c>
      <c r="D390" s="2">
        <f t="shared" si="54"/>
        <v>0</v>
      </c>
      <c r="E390" s="2">
        <f t="shared" si="55"/>
        <v>0</v>
      </c>
      <c r="F390" s="2">
        <f t="shared" si="53"/>
        <v>5.4480365269056084E-3</v>
      </c>
      <c r="G390" s="2">
        <f t="shared" si="53"/>
        <v>5.9862063483910139E-3</v>
      </c>
      <c r="H390" s="2">
        <f t="shared" si="49"/>
        <v>0.91009835108172377</v>
      </c>
      <c r="I390" s="2">
        <f t="shared" si="50"/>
        <v>47.646674872334103</v>
      </c>
    </row>
    <row r="391" spans="1:9" ht="13.5" x14ac:dyDescent="0.25">
      <c r="A391" s="3">
        <v>42573</v>
      </c>
      <c r="B391" s="2">
        <v>1.6025</v>
      </c>
      <c r="C391" s="2">
        <f t="shared" si="56"/>
        <v>0</v>
      </c>
      <c r="D391" s="2">
        <f t="shared" si="54"/>
        <v>0</v>
      </c>
      <c r="E391" s="2">
        <f t="shared" si="55"/>
        <v>0</v>
      </c>
      <c r="F391" s="2">
        <f t="shared" si="53"/>
        <v>5.0588910606980649E-3</v>
      </c>
      <c r="G391" s="2">
        <f t="shared" si="53"/>
        <v>5.5586201806487991E-3</v>
      </c>
      <c r="H391" s="2">
        <f t="shared" si="49"/>
        <v>0.91009835108172366</v>
      </c>
      <c r="I391" s="2">
        <f t="shared" si="50"/>
        <v>47.646674872334103</v>
      </c>
    </row>
    <row r="392" spans="1:9" ht="13.5" x14ac:dyDescent="0.25">
      <c r="A392" s="3">
        <v>42577</v>
      </c>
      <c r="B392" s="2">
        <v>1.6025</v>
      </c>
      <c r="C392" s="2">
        <f t="shared" si="56"/>
        <v>0</v>
      </c>
      <c r="D392" s="2">
        <f t="shared" si="54"/>
        <v>0</v>
      </c>
      <c r="E392" s="2">
        <f t="shared" si="55"/>
        <v>0</v>
      </c>
      <c r="F392" s="2">
        <f t="shared" si="53"/>
        <v>4.6975416992196322E-3</v>
      </c>
      <c r="G392" s="2">
        <f t="shared" si="53"/>
        <v>5.1615758820310279E-3</v>
      </c>
      <c r="H392" s="2">
        <f t="shared" si="49"/>
        <v>0.91009835108172377</v>
      </c>
      <c r="I392" s="2">
        <f t="shared" si="50"/>
        <v>47.646674872334103</v>
      </c>
    </row>
    <row r="393" spans="1:9" ht="13.5" x14ac:dyDescent="0.25">
      <c r="A393" s="3">
        <v>42578</v>
      </c>
      <c r="B393" s="2">
        <v>1.6243000000000001</v>
      </c>
      <c r="C393" s="2">
        <f t="shared" si="56"/>
        <v>2.1800000000000042E-2</v>
      </c>
      <c r="D393" s="2">
        <f t="shared" si="54"/>
        <v>2.1800000000000042E-2</v>
      </c>
      <c r="E393" s="2">
        <f t="shared" si="55"/>
        <v>0</v>
      </c>
      <c r="F393" s="2">
        <f t="shared" si="53"/>
        <v>5.9191458635610905E-3</v>
      </c>
      <c r="G393" s="2">
        <f t="shared" si="53"/>
        <v>4.7928918904573828E-3</v>
      </c>
      <c r="H393" s="2">
        <f t="shared" si="49"/>
        <v>1.2349842222283529</v>
      </c>
      <c r="I393" s="2">
        <f t="shared" si="50"/>
        <v>55.256954834206077</v>
      </c>
    </row>
    <row r="394" spans="1:9" ht="13.5" x14ac:dyDescent="0.25">
      <c r="A394" s="3">
        <v>42579</v>
      </c>
      <c r="B394" s="2">
        <v>1.6296999999999999</v>
      </c>
      <c r="C394" s="2">
        <f t="shared" si="56"/>
        <v>5.3999999999998494E-3</v>
      </c>
      <c r="D394" s="2">
        <f t="shared" si="54"/>
        <v>5.3999999999998494E-3</v>
      </c>
      <c r="E394" s="2">
        <f t="shared" si="55"/>
        <v>0</v>
      </c>
      <c r="F394" s="2">
        <f t="shared" si="53"/>
        <v>5.8820640161638595E-3</v>
      </c>
      <c r="G394" s="2">
        <f t="shared" si="53"/>
        <v>4.4505424697104268E-3</v>
      </c>
      <c r="H394" s="2">
        <f t="shared" si="49"/>
        <v>1.3216510248348612</v>
      </c>
      <c r="I394" s="2">
        <f t="shared" si="50"/>
        <v>56.927204420348673</v>
      </c>
    </row>
    <row r="395" spans="1:9" ht="13.5" x14ac:dyDescent="0.25">
      <c r="A395" s="3">
        <v>42580</v>
      </c>
      <c r="B395" s="2">
        <v>1.6514</v>
      </c>
      <c r="C395" s="2">
        <f t="shared" si="56"/>
        <v>2.1700000000000053E-2</v>
      </c>
      <c r="D395" s="2">
        <f t="shared" si="54"/>
        <v>2.1700000000000053E-2</v>
      </c>
      <c r="E395" s="2">
        <f t="shared" si="55"/>
        <v>0</v>
      </c>
      <c r="F395" s="2">
        <f t="shared" si="53"/>
        <v>7.0119165864378731E-3</v>
      </c>
      <c r="G395" s="2">
        <f t="shared" si="53"/>
        <v>4.1326465790168252E-3</v>
      </c>
      <c r="H395" s="2">
        <f t="shared" si="49"/>
        <v>1.6967133415279947</v>
      </c>
      <c r="I395" s="2">
        <f t="shared" si="50"/>
        <v>62.917823537247521</v>
      </c>
    </row>
    <row r="396" spans="1:9" ht="13.5" x14ac:dyDescent="0.25">
      <c r="A396" s="3">
        <v>42583</v>
      </c>
      <c r="B396" s="2">
        <v>1.6514</v>
      </c>
      <c r="C396" s="2">
        <f t="shared" si="56"/>
        <v>0</v>
      </c>
      <c r="D396" s="2">
        <f t="shared" si="54"/>
        <v>0</v>
      </c>
      <c r="E396" s="2">
        <f t="shared" si="55"/>
        <v>0</v>
      </c>
      <c r="F396" s="2">
        <f t="shared" si="53"/>
        <v>6.5110654016923104E-3</v>
      </c>
      <c r="G396" s="2">
        <f t="shared" si="53"/>
        <v>3.8374575376584805E-3</v>
      </c>
      <c r="H396" s="2">
        <f t="shared" si="49"/>
        <v>1.6967133415279945</v>
      </c>
      <c r="I396" s="2">
        <f t="shared" si="50"/>
        <v>62.917823537247514</v>
      </c>
    </row>
    <row r="397" spans="1:9" ht="13.5" x14ac:dyDescent="0.25">
      <c r="A397" s="3">
        <v>42584</v>
      </c>
      <c r="B397" s="2">
        <v>1.7002999999999999</v>
      </c>
      <c r="C397" s="2">
        <f t="shared" si="56"/>
        <v>4.8899999999999944E-2</v>
      </c>
      <c r="D397" s="2">
        <f t="shared" si="54"/>
        <v>4.8899999999999944E-2</v>
      </c>
      <c r="E397" s="2">
        <f t="shared" si="55"/>
        <v>0</v>
      </c>
      <c r="F397" s="2">
        <f t="shared" ref="F397:G412" si="57">((F396*13)+D397)/14</f>
        <v>9.5388464444285705E-3</v>
      </c>
      <c r="G397" s="2">
        <f t="shared" si="57"/>
        <v>3.5633534278257319E-3</v>
      </c>
      <c r="H397" s="2">
        <f t="shared" si="49"/>
        <v>2.6769296500147988</v>
      </c>
      <c r="I397" s="2">
        <f t="shared" si="50"/>
        <v>72.80339589864127</v>
      </c>
    </row>
    <row r="398" spans="1:9" ht="13.5" x14ac:dyDescent="0.25">
      <c r="A398" s="3">
        <v>42585</v>
      </c>
      <c r="B398" s="2">
        <v>1.7112000000000001</v>
      </c>
      <c r="C398" s="2">
        <f t="shared" si="56"/>
        <v>1.0900000000000132E-2</v>
      </c>
      <c r="D398" s="2">
        <f t="shared" si="54"/>
        <v>1.0900000000000132E-2</v>
      </c>
      <c r="E398" s="2">
        <f t="shared" si="55"/>
        <v>0</v>
      </c>
      <c r="F398" s="2">
        <f t="shared" si="57"/>
        <v>9.6360716983979657E-3</v>
      </c>
      <c r="G398" s="2">
        <f t="shared" si="57"/>
        <v>3.3088281829810368E-3</v>
      </c>
      <c r="H398" s="2">
        <f t="shared" si="49"/>
        <v>2.9122309063858669</v>
      </c>
      <c r="I398" s="2">
        <f t="shared" si="50"/>
        <v>74.439136545654364</v>
      </c>
    </row>
    <row r="399" spans="1:9" ht="13.5" x14ac:dyDescent="0.25">
      <c r="A399" s="3">
        <v>42586</v>
      </c>
      <c r="B399" s="2">
        <v>1.6839999999999999</v>
      </c>
      <c r="C399" s="2">
        <f t="shared" si="56"/>
        <v>-2.7200000000000113E-2</v>
      </c>
      <c r="D399" s="2">
        <f t="shared" si="54"/>
        <v>0</v>
      </c>
      <c r="E399" s="2">
        <f t="shared" si="55"/>
        <v>2.7200000000000113E-2</v>
      </c>
      <c r="F399" s="2">
        <f t="shared" si="57"/>
        <v>8.9477808627981114E-3</v>
      </c>
      <c r="G399" s="2">
        <f t="shared" si="57"/>
        <v>5.0153404556252572E-3</v>
      </c>
      <c r="H399" s="2">
        <f t="shared" si="49"/>
        <v>1.7840824450436239</v>
      </c>
      <c r="I399" s="2">
        <f t="shared" si="50"/>
        <v>64.081523455591096</v>
      </c>
    </row>
    <row r="400" spans="1:9" ht="13.5" x14ac:dyDescent="0.25">
      <c r="A400" s="3">
        <v>42587</v>
      </c>
      <c r="B400" s="2">
        <v>1.7165999999999999</v>
      </c>
      <c r="C400" s="2">
        <f t="shared" si="56"/>
        <v>3.2599999999999962E-2</v>
      </c>
      <c r="D400" s="2">
        <f t="shared" si="54"/>
        <v>3.2599999999999962E-2</v>
      </c>
      <c r="E400" s="2">
        <f t="shared" si="55"/>
        <v>0</v>
      </c>
      <c r="F400" s="2">
        <f t="shared" si="57"/>
        <v>1.0637225086883957E-2</v>
      </c>
      <c r="G400" s="2">
        <f t="shared" si="57"/>
        <v>4.6571018516520244E-3</v>
      </c>
      <c r="H400" s="2">
        <f t="shared" si="49"/>
        <v>2.2840868475123837</v>
      </c>
      <c r="I400" s="2">
        <f t="shared" si="50"/>
        <v>69.55013535170437</v>
      </c>
    </row>
    <row r="401" spans="1:9" ht="13.5" x14ac:dyDescent="0.25">
      <c r="A401" s="3">
        <v>42590</v>
      </c>
      <c r="B401" s="2">
        <v>1.7165999999999999</v>
      </c>
      <c r="C401" s="2">
        <f t="shared" si="56"/>
        <v>0</v>
      </c>
      <c r="D401" s="2">
        <f t="shared" si="54"/>
        <v>0</v>
      </c>
      <c r="E401" s="2">
        <f t="shared" si="55"/>
        <v>0</v>
      </c>
      <c r="F401" s="2">
        <f t="shared" si="57"/>
        <v>9.8774232949636748E-3</v>
      </c>
      <c r="G401" s="2">
        <f t="shared" si="57"/>
        <v>4.3244517193911656E-3</v>
      </c>
      <c r="H401" s="2">
        <f t="shared" ref="H401:H464" si="58">F401/G401</f>
        <v>2.2840868475123837</v>
      </c>
      <c r="I401" s="2">
        <f t="shared" ref="I401:I464" si="59">IF(G401=0,100,100-(100/(1+H401)))</f>
        <v>69.55013535170437</v>
      </c>
    </row>
    <row r="402" spans="1:9" ht="13.5" x14ac:dyDescent="0.25">
      <c r="A402" s="3">
        <v>42591</v>
      </c>
      <c r="B402" s="2">
        <v>1.6786000000000001</v>
      </c>
      <c r="C402" s="2">
        <f t="shared" si="56"/>
        <v>-3.7999999999999812E-2</v>
      </c>
      <c r="D402" s="2">
        <f t="shared" si="54"/>
        <v>0</v>
      </c>
      <c r="E402" s="2">
        <f t="shared" si="55"/>
        <v>3.7999999999999812E-2</v>
      </c>
      <c r="F402" s="2">
        <f t="shared" si="57"/>
        <v>9.1718930596091253E-3</v>
      </c>
      <c r="G402" s="2">
        <f t="shared" si="57"/>
        <v>6.7298480251489264E-3</v>
      </c>
      <c r="H402" s="2">
        <f t="shared" si="58"/>
        <v>1.362867783244802</v>
      </c>
      <c r="I402" s="2">
        <f t="shared" si="59"/>
        <v>57.678546083236505</v>
      </c>
    </row>
    <row r="403" spans="1:9" ht="13.5" x14ac:dyDescent="0.25">
      <c r="A403" s="3">
        <v>42592</v>
      </c>
      <c r="B403" s="2">
        <v>1.6786000000000001</v>
      </c>
      <c r="C403" s="2">
        <f t="shared" si="56"/>
        <v>0</v>
      </c>
      <c r="D403" s="2">
        <f t="shared" si="54"/>
        <v>0</v>
      </c>
      <c r="E403" s="2">
        <f t="shared" si="55"/>
        <v>0</v>
      </c>
      <c r="F403" s="2">
        <f t="shared" si="57"/>
        <v>8.5167578410656163E-3</v>
      </c>
      <c r="G403" s="2">
        <f t="shared" si="57"/>
        <v>6.2491445947811461E-3</v>
      </c>
      <c r="H403" s="2">
        <f t="shared" si="58"/>
        <v>1.362867783244802</v>
      </c>
      <c r="I403" s="2">
        <f t="shared" si="59"/>
        <v>57.678546083236505</v>
      </c>
    </row>
    <row r="404" spans="1:9" ht="13.5" x14ac:dyDescent="0.25">
      <c r="A404" s="3">
        <v>42593</v>
      </c>
      <c r="B404" s="2">
        <v>1.6786000000000001</v>
      </c>
      <c r="C404" s="2">
        <f t="shared" si="56"/>
        <v>0</v>
      </c>
      <c r="D404" s="2">
        <f t="shared" si="54"/>
        <v>0</v>
      </c>
      <c r="E404" s="2">
        <f t="shared" si="55"/>
        <v>0</v>
      </c>
      <c r="F404" s="2">
        <f t="shared" si="57"/>
        <v>7.9084179952752156E-3</v>
      </c>
      <c r="G404" s="2">
        <f t="shared" si="57"/>
        <v>5.8027771237253506E-3</v>
      </c>
      <c r="H404" s="2">
        <f t="shared" si="58"/>
        <v>1.3628677832448017</v>
      </c>
      <c r="I404" s="2">
        <f t="shared" si="59"/>
        <v>57.678546083236505</v>
      </c>
    </row>
    <row r="405" spans="1:9" ht="13.5" x14ac:dyDescent="0.25">
      <c r="A405" s="3">
        <v>42594</v>
      </c>
      <c r="B405" s="2">
        <v>1.6677</v>
      </c>
      <c r="C405" s="2">
        <f t="shared" si="56"/>
        <v>-1.0900000000000132E-2</v>
      </c>
      <c r="D405" s="2">
        <f t="shared" si="54"/>
        <v>0</v>
      </c>
      <c r="E405" s="2">
        <f t="shared" si="55"/>
        <v>1.0900000000000132E-2</v>
      </c>
      <c r="F405" s="2">
        <f t="shared" si="57"/>
        <v>7.3435309956126999E-3</v>
      </c>
      <c r="G405" s="2">
        <f t="shared" si="57"/>
        <v>6.1668644720306925E-3</v>
      </c>
      <c r="H405" s="2">
        <f t="shared" si="58"/>
        <v>1.190804667253299</v>
      </c>
      <c r="I405" s="2">
        <f t="shared" si="59"/>
        <v>54.354670913964192</v>
      </c>
    </row>
    <row r="406" spans="1:9" ht="13.5" x14ac:dyDescent="0.25">
      <c r="A406" s="3">
        <v>42597</v>
      </c>
      <c r="B406" s="2">
        <v>1.6677</v>
      </c>
      <c r="C406" s="2">
        <f t="shared" si="56"/>
        <v>0</v>
      </c>
      <c r="D406" s="2">
        <f t="shared" si="54"/>
        <v>0</v>
      </c>
      <c r="E406" s="2">
        <f t="shared" si="55"/>
        <v>0</v>
      </c>
      <c r="F406" s="2">
        <f t="shared" si="57"/>
        <v>6.8189930673546503E-3</v>
      </c>
      <c r="G406" s="2">
        <f t="shared" si="57"/>
        <v>5.7263741525999294E-3</v>
      </c>
      <c r="H406" s="2">
        <f t="shared" si="58"/>
        <v>1.1908046672532988</v>
      </c>
      <c r="I406" s="2">
        <f t="shared" si="59"/>
        <v>54.354670913964192</v>
      </c>
    </row>
    <row r="407" spans="1:9" ht="13.5" x14ac:dyDescent="0.25">
      <c r="A407" s="3">
        <v>42598</v>
      </c>
      <c r="B407" s="2">
        <v>1.6677</v>
      </c>
      <c r="C407" s="2">
        <f t="shared" si="56"/>
        <v>0</v>
      </c>
      <c r="D407" s="2">
        <f t="shared" si="54"/>
        <v>0</v>
      </c>
      <c r="E407" s="2">
        <f t="shared" si="55"/>
        <v>0</v>
      </c>
      <c r="F407" s="2">
        <f t="shared" si="57"/>
        <v>6.3319221339721756E-3</v>
      </c>
      <c r="G407" s="2">
        <f t="shared" si="57"/>
        <v>5.3173474274142204E-3</v>
      </c>
      <c r="H407" s="2">
        <f t="shared" si="58"/>
        <v>1.1908046672532988</v>
      </c>
      <c r="I407" s="2">
        <f t="shared" si="59"/>
        <v>54.354670913964192</v>
      </c>
    </row>
    <row r="408" spans="1:9" ht="13.5" x14ac:dyDescent="0.25">
      <c r="A408" s="3">
        <v>42599</v>
      </c>
      <c r="B408" s="2">
        <v>1.6569</v>
      </c>
      <c r="C408" s="2">
        <f t="shared" si="56"/>
        <v>-1.0799999999999921E-2</v>
      </c>
      <c r="D408" s="2">
        <f t="shared" si="54"/>
        <v>0</v>
      </c>
      <c r="E408" s="2">
        <f t="shared" si="55"/>
        <v>1.0799999999999921E-2</v>
      </c>
      <c r="F408" s="2">
        <f t="shared" si="57"/>
        <v>5.8796419815455919E-3</v>
      </c>
      <c r="G408" s="2">
        <f t="shared" si="57"/>
        <v>5.7089654683131989E-3</v>
      </c>
      <c r="H408" s="2">
        <f t="shared" si="58"/>
        <v>1.0298962244875554</v>
      </c>
      <c r="I408" s="2">
        <f t="shared" si="59"/>
        <v>50.736397854405162</v>
      </c>
    </row>
    <row r="409" spans="1:9" ht="13.5" x14ac:dyDescent="0.25">
      <c r="A409" s="3">
        <v>42600</v>
      </c>
      <c r="B409" s="2">
        <v>1.6569</v>
      </c>
      <c r="C409" s="2">
        <f t="shared" si="56"/>
        <v>0</v>
      </c>
      <c r="D409" s="2">
        <f t="shared" si="54"/>
        <v>0</v>
      </c>
      <c r="E409" s="2">
        <f t="shared" si="55"/>
        <v>0</v>
      </c>
      <c r="F409" s="2">
        <f t="shared" si="57"/>
        <v>5.4596675542923356E-3</v>
      </c>
      <c r="G409" s="2">
        <f t="shared" si="57"/>
        <v>5.301182220576542E-3</v>
      </c>
      <c r="H409" s="2">
        <f t="shared" si="58"/>
        <v>1.0298962244875554</v>
      </c>
      <c r="I409" s="2">
        <f t="shared" si="59"/>
        <v>50.736397854405162</v>
      </c>
    </row>
    <row r="410" spans="1:9" ht="13.5" x14ac:dyDescent="0.25">
      <c r="A410" s="3">
        <v>42601</v>
      </c>
      <c r="B410" s="2">
        <v>1.6569</v>
      </c>
      <c r="C410" s="2">
        <f t="shared" si="56"/>
        <v>0</v>
      </c>
      <c r="D410" s="2">
        <f t="shared" si="54"/>
        <v>0</v>
      </c>
      <c r="E410" s="2">
        <f t="shared" si="55"/>
        <v>0</v>
      </c>
      <c r="F410" s="2">
        <f t="shared" si="57"/>
        <v>5.0696913004143118E-3</v>
      </c>
      <c r="G410" s="2">
        <f t="shared" si="57"/>
        <v>4.9225263476782178E-3</v>
      </c>
      <c r="H410" s="2">
        <f t="shared" si="58"/>
        <v>1.0298962244875554</v>
      </c>
      <c r="I410" s="2">
        <f t="shared" si="59"/>
        <v>50.736397854405162</v>
      </c>
    </row>
    <row r="411" spans="1:9" ht="13.5" x14ac:dyDescent="0.25">
      <c r="A411" s="3">
        <v>42604</v>
      </c>
      <c r="B411" s="2">
        <v>1.6677</v>
      </c>
      <c r="C411" s="2">
        <f t="shared" si="56"/>
        <v>1.0799999999999921E-2</v>
      </c>
      <c r="D411" s="2">
        <f t="shared" si="54"/>
        <v>1.0799999999999921E-2</v>
      </c>
      <c r="E411" s="2">
        <f t="shared" si="55"/>
        <v>0</v>
      </c>
      <c r="F411" s="2">
        <f t="shared" si="57"/>
        <v>5.478999064670427E-3</v>
      </c>
      <c r="G411" s="2">
        <f t="shared" si="57"/>
        <v>4.5709173228440595E-3</v>
      </c>
      <c r="H411" s="2">
        <f t="shared" si="58"/>
        <v>1.1986650988605831</v>
      </c>
      <c r="I411" s="2">
        <f t="shared" si="59"/>
        <v>54.517857198068441</v>
      </c>
    </row>
    <row r="412" spans="1:9" ht="13.5" x14ac:dyDescent="0.25">
      <c r="A412" s="3">
        <v>42605</v>
      </c>
      <c r="B412" s="2">
        <v>1.7165999999999999</v>
      </c>
      <c r="C412" s="2">
        <f t="shared" si="56"/>
        <v>4.8899999999999944E-2</v>
      </c>
      <c r="D412" s="2">
        <f t="shared" si="54"/>
        <v>4.8899999999999944E-2</v>
      </c>
      <c r="E412" s="2">
        <f t="shared" si="55"/>
        <v>0</v>
      </c>
      <c r="F412" s="2">
        <f t="shared" si="57"/>
        <v>8.580499131479678E-3</v>
      </c>
      <c r="G412" s="2">
        <f t="shared" si="57"/>
        <v>4.2444232283551982E-3</v>
      </c>
      <c r="H412" s="2">
        <f t="shared" si="58"/>
        <v>2.0215936700555659</v>
      </c>
      <c r="I412" s="2">
        <f t="shared" si="59"/>
        <v>66.904881688423359</v>
      </c>
    </row>
    <row r="413" spans="1:9" ht="13.5" x14ac:dyDescent="0.25">
      <c r="A413" s="3">
        <v>42606</v>
      </c>
      <c r="B413" s="2">
        <v>1.6839999999999999</v>
      </c>
      <c r="C413" s="2">
        <f t="shared" si="56"/>
        <v>-3.2599999999999962E-2</v>
      </c>
      <c r="D413" s="2">
        <f t="shared" si="54"/>
        <v>0</v>
      </c>
      <c r="E413" s="2">
        <f t="shared" si="55"/>
        <v>3.2599999999999962E-2</v>
      </c>
      <c r="F413" s="2">
        <f t="shared" ref="F413:G428" si="60">((F412*13)+D413)/14</f>
        <v>7.9676063363739863E-3</v>
      </c>
      <c r="G413" s="2">
        <f t="shared" si="60"/>
        <v>6.2698215691869676E-3</v>
      </c>
      <c r="H413" s="2">
        <f t="shared" si="58"/>
        <v>1.2707867757402826</v>
      </c>
      <c r="I413" s="2">
        <f t="shared" si="59"/>
        <v>55.962399874642692</v>
      </c>
    </row>
    <row r="414" spans="1:9" ht="13.5" x14ac:dyDescent="0.25">
      <c r="A414" s="3">
        <v>42607</v>
      </c>
      <c r="B414" s="2">
        <v>1.6839999999999999</v>
      </c>
      <c r="C414" s="2">
        <f t="shared" si="56"/>
        <v>0</v>
      </c>
      <c r="D414" s="2">
        <f t="shared" si="54"/>
        <v>0</v>
      </c>
      <c r="E414" s="2">
        <f t="shared" si="55"/>
        <v>0</v>
      </c>
      <c r="F414" s="2">
        <f t="shared" si="60"/>
        <v>7.3984915980615587E-3</v>
      </c>
      <c r="G414" s="2">
        <f t="shared" si="60"/>
        <v>5.8219771713878985E-3</v>
      </c>
      <c r="H414" s="2">
        <f t="shared" si="58"/>
        <v>1.2707867757402826</v>
      </c>
      <c r="I414" s="2">
        <f t="shared" si="59"/>
        <v>55.962399874642692</v>
      </c>
    </row>
    <row r="415" spans="1:9" ht="13.5" x14ac:dyDescent="0.25">
      <c r="A415" s="3">
        <v>42608</v>
      </c>
      <c r="B415" s="2">
        <v>1.7112000000000001</v>
      </c>
      <c r="C415" s="2">
        <f t="shared" si="56"/>
        <v>2.7200000000000113E-2</v>
      </c>
      <c r="D415" s="2">
        <f t="shared" si="54"/>
        <v>2.7200000000000113E-2</v>
      </c>
      <c r="E415" s="2">
        <f t="shared" si="55"/>
        <v>0</v>
      </c>
      <c r="F415" s="2">
        <f t="shared" si="60"/>
        <v>8.8128850553428843E-3</v>
      </c>
      <c r="G415" s="2">
        <f t="shared" si="60"/>
        <v>5.4061216591459052E-3</v>
      </c>
      <c r="H415" s="2">
        <f t="shared" si="58"/>
        <v>1.6301677266980341</v>
      </c>
      <c r="I415" s="2">
        <f t="shared" si="59"/>
        <v>61.979611039657151</v>
      </c>
    </row>
    <row r="416" spans="1:9" ht="13.5" x14ac:dyDescent="0.25">
      <c r="A416" s="3">
        <v>42611</v>
      </c>
      <c r="B416" s="2">
        <v>1.7112000000000001</v>
      </c>
      <c r="C416" s="2">
        <f t="shared" si="56"/>
        <v>0</v>
      </c>
      <c r="D416" s="2">
        <f t="shared" si="54"/>
        <v>0</v>
      </c>
      <c r="E416" s="2">
        <f t="shared" si="55"/>
        <v>0</v>
      </c>
      <c r="F416" s="2">
        <f t="shared" si="60"/>
        <v>8.183393265675536E-3</v>
      </c>
      <c r="G416" s="2">
        <f t="shared" si="60"/>
        <v>5.0199701120640554E-3</v>
      </c>
      <c r="H416" s="2">
        <f t="shared" si="58"/>
        <v>1.6301677266980339</v>
      </c>
      <c r="I416" s="2">
        <f t="shared" si="59"/>
        <v>61.979611039657144</v>
      </c>
    </row>
    <row r="417" spans="1:9" ht="13.5" x14ac:dyDescent="0.25">
      <c r="A417" s="3">
        <v>42612</v>
      </c>
      <c r="B417" s="2">
        <v>1.7112000000000001</v>
      </c>
      <c r="C417" s="2">
        <f t="shared" si="56"/>
        <v>0</v>
      </c>
      <c r="D417" s="2">
        <f t="shared" si="54"/>
        <v>0</v>
      </c>
      <c r="E417" s="2">
        <f t="shared" si="55"/>
        <v>0</v>
      </c>
      <c r="F417" s="2">
        <f t="shared" si="60"/>
        <v>7.5988651752701411E-3</v>
      </c>
      <c r="G417" s="2">
        <f t="shared" si="60"/>
        <v>4.6614008183451941E-3</v>
      </c>
      <c r="H417" s="2">
        <f t="shared" si="58"/>
        <v>1.6301677266980341</v>
      </c>
      <c r="I417" s="2">
        <f t="shared" si="59"/>
        <v>61.979611039657151</v>
      </c>
    </row>
    <row r="418" spans="1:9" ht="13.5" x14ac:dyDescent="0.25">
      <c r="A418" s="3">
        <v>42613</v>
      </c>
      <c r="B418" s="2">
        <v>1.7112000000000001</v>
      </c>
      <c r="C418" s="2">
        <f t="shared" si="56"/>
        <v>0</v>
      </c>
      <c r="D418" s="2">
        <f t="shared" si="54"/>
        <v>0</v>
      </c>
      <c r="E418" s="2">
        <f t="shared" si="55"/>
        <v>0</v>
      </c>
      <c r="F418" s="2">
        <f t="shared" si="60"/>
        <v>7.0560890913222733E-3</v>
      </c>
      <c r="G418" s="2">
        <f t="shared" si="60"/>
        <v>4.3284436170348229E-3</v>
      </c>
      <c r="H418" s="2">
        <f t="shared" si="58"/>
        <v>1.6301677266980341</v>
      </c>
      <c r="I418" s="2">
        <f t="shared" si="59"/>
        <v>61.979611039657151</v>
      </c>
    </row>
    <row r="419" spans="1:9" ht="13.5" x14ac:dyDescent="0.25">
      <c r="A419" s="3">
        <v>42614</v>
      </c>
      <c r="B419" s="2">
        <v>1.6677</v>
      </c>
      <c r="C419" s="2">
        <f t="shared" si="56"/>
        <v>-4.3500000000000094E-2</v>
      </c>
      <c r="D419" s="2">
        <f t="shared" si="54"/>
        <v>0</v>
      </c>
      <c r="E419" s="2">
        <f t="shared" si="55"/>
        <v>4.3500000000000094E-2</v>
      </c>
      <c r="F419" s="2">
        <f t="shared" si="60"/>
        <v>6.5520827276563959E-3</v>
      </c>
      <c r="G419" s="2">
        <f t="shared" si="60"/>
        <v>7.1264119301037709E-3</v>
      </c>
      <c r="H419" s="2">
        <f t="shared" si="58"/>
        <v>0.91940836313134489</v>
      </c>
      <c r="I419" s="2">
        <f t="shared" si="59"/>
        <v>47.900612542471755</v>
      </c>
    </row>
    <row r="420" spans="1:9" ht="13.5" x14ac:dyDescent="0.25">
      <c r="A420" s="3">
        <v>42615</v>
      </c>
      <c r="B420" s="2">
        <v>1.7112000000000001</v>
      </c>
      <c r="C420" s="2">
        <f t="shared" si="56"/>
        <v>4.3500000000000094E-2</v>
      </c>
      <c r="D420" s="2">
        <f t="shared" si="54"/>
        <v>4.3500000000000094E-2</v>
      </c>
      <c r="E420" s="2">
        <f t="shared" si="55"/>
        <v>0</v>
      </c>
      <c r="F420" s="2">
        <f t="shared" si="60"/>
        <v>9.1912196756809457E-3</v>
      </c>
      <c r="G420" s="2">
        <f t="shared" si="60"/>
        <v>6.6173825065249303E-3</v>
      </c>
      <c r="H420" s="2">
        <f t="shared" si="58"/>
        <v>1.3889509434611249</v>
      </c>
      <c r="I420" s="2">
        <f t="shared" si="59"/>
        <v>58.140622236838624</v>
      </c>
    </row>
    <row r="421" spans="1:9" ht="13.5" x14ac:dyDescent="0.25">
      <c r="A421" s="3">
        <v>42618</v>
      </c>
      <c r="B421" s="2">
        <v>1.7112000000000001</v>
      </c>
      <c r="C421" s="2">
        <f t="shared" si="56"/>
        <v>0</v>
      </c>
      <c r="D421" s="2">
        <f t="shared" si="54"/>
        <v>0</v>
      </c>
      <c r="E421" s="2">
        <f t="shared" si="55"/>
        <v>0</v>
      </c>
      <c r="F421" s="2">
        <f t="shared" si="60"/>
        <v>8.5347039845608784E-3</v>
      </c>
      <c r="G421" s="2">
        <f t="shared" si="60"/>
        <v>6.1447123274874357E-3</v>
      </c>
      <c r="H421" s="2">
        <f t="shared" si="58"/>
        <v>1.3889509434611249</v>
      </c>
      <c r="I421" s="2">
        <f t="shared" si="59"/>
        <v>58.140622236838624</v>
      </c>
    </row>
    <row r="422" spans="1:9" ht="13.5" x14ac:dyDescent="0.25">
      <c r="A422" s="3">
        <v>42619</v>
      </c>
      <c r="B422" s="2">
        <v>1.6786000000000001</v>
      </c>
      <c r="C422" s="2">
        <f t="shared" si="56"/>
        <v>-3.2599999999999962E-2</v>
      </c>
      <c r="D422" s="2">
        <f t="shared" si="54"/>
        <v>0</v>
      </c>
      <c r="E422" s="2">
        <f t="shared" si="55"/>
        <v>3.2599999999999962E-2</v>
      </c>
      <c r="F422" s="2">
        <f t="shared" si="60"/>
        <v>7.9250822713779583E-3</v>
      </c>
      <c r="G422" s="2">
        <f t="shared" si="60"/>
        <v>8.034375732666901E-3</v>
      </c>
      <c r="H422" s="2">
        <f t="shared" si="58"/>
        <v>0.98639676996377357</v>
      </c>
      <c r="I422" s="2">
        <f t="shared" si="59"/>
        <v>49.65759031020589</v>
      </c>
    </row>
    <row r="423" spans="1:9" ht="13.5" x14ac:dyDescent="0.25">
      <c r="A423" s="3">
        <v>42620</v>
      </c>
      <c r="B423" s="2">
        <v>1.6786000000000001</v>
      </c>
      <c r="C423" s="2">
        <f t="shared" si="56"/>
        <v>0</v>
      </c>
      <c r="D423" s="2">
        <f t="shared" si="54"/>
        <v>0</v>
      </c>
      <c r="E423" s="2">
        <f t="shared" si="55"/>
        <v>0</v>
      </c>
      <c r="F423" s="2">
        <f t="shared" si="60"/>
        <v>7.3590049662795327E-3</v>
      </c>
      <c r="G423" s="2">
        <f t="shared" si="60"/>
        <v>7.4604917517621227E-3</v>
      </c>
      <c r="H423" s="2">
        <f t="shared" si="58"/>
        <v>0.98639676996377357</v>
      </c>
      <c r="I423" s="2">
        <f t="shared" si="59"/>
        <v>49.65759031020589</v>
      </c>
    </row>
    <row r="424" spans="1:9" ht="13.5" x14ac:dyDescent="0.25">
      <c r="A424" s="3">
        <v>42621</v>
      </c>
      <c r="B424" s="2">
        <v>1.6786000000000001</v>
      </c>
      <c r="C424" s="2">
        <f t="shared" si="56"/>
        <v>0</v>
      </c>
      <c r="D424" s="2">
        <f t="shared" si="54"/>
        <v>0</v>
      </c>
      <c r="E424" s="2">
        <f t="shared" si="55"/>
        <v>0</v>
      </c>
      <c r="F424" s="2">
        <f t="shared" si="60"/>
        <v>6.8333617544024238E-3</v>
      </c>
      <c r="G424" s="2">
        <f t="shared" si="60"/>
        <v>6.9275994837791136E-3</v>
      </c>
      <c r="H424" s="2">
        <f t="shared" si="58"/>
        <v>0.98639676996377368</v>
      </c>
      <c r="I424" s="2">
        <f t="shared" si="59"/>
        <v>49.65759031020589</v>
      </c>
    </row>
    <row r="425" spans="1:9" ht="13.5" x14ac:dyDescent="0.25">
      <c r="A425" s="3">
        <v>42622</v>
      </c>
      <c r="B425" s="2">
        <v>1.6731</v>
      </c>
      <c r="C425" s="2">
        <f t="shared" si="56"/>
        <v>-5.5000000000000604E-3</v>
      </c>
      <c r="D425" s="2">
        <f t="shared" si="54"/>
        <v>0</v>
      </c>
      <c r="E425" s="2">
        <f t="shared" si="55"/>
        <v>5.5000000000000604E-3</v>
      </c>
      <c r="F425" s="2">
        <f t="shared" si="60"/>
        <v>6.3452644862308219E-3</v>
      </c>
      <c r="G425" s="2">
        <f t="shared" si="60"/>
        <v>6.825628092080609E-3</v>
      </c>
      <c r="H425" s="2">
        <f t="shared" si="58"/>
        <v>0.92962353070377124</v>
      </c>
      <c r="I425" s="2">
        <f t="shared" si="59"/>
        <v>48.1764196959559</v>
      </c>
    </row>
    <row r="426" spans="1:9" ht="13.5" x14ac:dyDescent="0.25">
      <c r="A426" s="3">
        <v>42627</v>
      </c>
      <c r="B426" s="2">
        <v>1.7112000000000001</v>
      </c>
      <c r="C426" s="2">
        <f t="shared" si="56"/>
        <v>3.8100000000000023E-2</v>
      </c>
      <c r="D426" s="2">
        <f t="shared" si="54"/>
        <v>3.8100000000000023E-2</v>
      </c>
      <c r="E426" s="2">
        <f t="shared" si="55"/>
        <v>0</v>
      </c>
      <c r="F426" s="2">
        <f t="shared" si="60"/>
        <v>8.6134598800714796E-3</v>
      </c>
      <c r="G426" s="2">
        <f t="shared" si="60"/>
        <v>6.3380832283605661E-3</v>
      </c>
      <c r="H426" s="2">
        <f t="shared" si="58"/>
        <v>1.3590007530241082</v>
      </c>
      <c r="I426" s="2">
        <f t="shared" si="59"/>
        <v>57.609169953928351</v>
      </c>
    </row>
    <row r="427" spans="1:9" ht="13.5" x14ac:dyDescent="0.25">
      <c r="A427" s="3">
        <v>42628</v>
      </c>
      <c r="B427" s="2">
        <v>1.6731</v>
      </c>
      <c r="C427" s="2">
        <f t="shared" si="56"/>
        <v>-3.8100000000000023E-2</v>
      </c>
      <c r="D427" s="2">
        <f t="shared" si="54"/>
        <v>0</v>
      </c>
      <c r="E427" s="2">
        <f t="shared" si="55"/>
        <v>3.8100000000000023E-2</v>
      </c>
      <c r="F427" s="2">
        <f t="shared" si="60"/>
        <v>7.9982127457806605E-3</v>
      </c>
      <c r="G427" s="2">
        <f t="shared" si="60"/>
        <v>8.6067915691919565E-3</v>
      </c>
      <c r="H427" s="2">
        <f t="shared" si="58"/>
        <v>0.92929086076747736</v>
      </c>
      <c r="I427" s="2">
        <f t="shared" si="59"/>
        <v>48.167483693868881</v>
      </c>
    </row>
    <row r="428" spans="1:9" ht="13.5" x14ac:dyDescent="0.25">
      <c r="A428" s="3">
        <v>42629</v>
      </c>
      <c r="B428" s="2">
        <v>1.6677</v>
      </c>
      <c r="C428" s="2">
        <f t="shared" si="56"/>
        <v>-5.4000000000000714E-3</v>
      </c>
      <c r="D428" s="2">
        <f t="shared" si="54"/>
        <v>0</v>
      </c>
      <c r="E428" s="2">
        <f t="shared" si="55"/>
        <v>5.4000000000000714E-3</v>
      </c>
      <c r="F428" s="2">
        <f t="shared" si="60"/>
        <v>7.4269118353677563E-3</v>
      </c>
      <c r="G428" s="2">
        <f t="shared" si="60"/>
        <v>8.3777350285353935E-3</v>
      </c>
      <c r="H428" s="2">
        <f t="shared" si="58"/>
        <v>0.88650593627883434</v>
      </c>
      <c r="I428" s="2">
        <f t="shared" si="59"/>
        <v>46.991950527729728</v>
      </c>
    </row>
    <row r="429" spans="1:9" ht="13.5" x14ac:dyDescent="0.25">
      <c r="A429" s="3">
        <v>42632</v>
      </c>
      <c r="B429" s="2">
        <v>1.6677</v>
      </c>
      <c r="C429" s="2">
        <f t="shared" si="56"/>
        <v>0</v>
      </c>
      <c r="D429" s="2">
        <f t="shared" si="54"/>
        <v>0</v>
      </c>
      <c r="E429" s="2">
        <f t="shared" si="55"/>
        <v>0</v>
      </c>
      <c r="F429" s="2">
        <f t="shared" ref="F429:G444" si="61">((F428*13)+D429)/14</f>
        <v>6.8964181328414883E-3</v>
      </c>
      <c r="G429" s="2">
        <f t="shared" si="61"/>
        <v>7.7793253836400079E-3</v>
      </c>
      <c r="H429" s="2">
        <f t="shared" si="58"/>
        <v>0.88650593627883445</v>
      </c>
      <c r="I429" s="2">
        <f t="shared" si="59"/>
        <v>46.991950527729735</v>
      </c>
    </row>
    <row r="430" spans="1:9" ht="13.5" x14ac:dyDescent="0.25">
      <c r="A430" s="3">
        <v>42633</v>
      </c>
      <c r="B430" s="2">
        <v>1.6677</v>
      </c>
      <c r="C430" s="2">
        <f t="shared" si="56"/>
        <v>0</v>
      </c>
      <c r="D430" s="2">
        <f t="shared" si="54"/>
        <v>0</v>
      </c>
      <c r="E430" s="2">
        <f t="shared" si="55"/>
        <v>0</v>
      </c>
      <c r="F430" s="2">
        <f t="shared" si="61"/>
        <v>6.4038168376385251E-3</v>
      </c>
      <c r="G430" s="2">
        <f t="shared" si="61"/>
        <v>7.223659284808579E-3</v>
      </c>
      <c r="H430" s="2">
        <f t="shared" si="58"/>
        <v>0.88650593627883445</v>
      </c>
      <c r="I430" s="2">
        <f t="shared" si="59"/>
        <v>46.991950527729735</v>
      </c>
    </row>
    <row r="431" spans="1:9" ht="13.5" x14ac:dyDescent="0.25">
      <c r="A431" s="3">
        <v>42634</v>
      </c>
      <c r="B431" s="2">
        <v>1.6677</v>
      </c>
      <c r="C431" s="2">
        <f t="shared" si="56"/>
        <v>0</v>
      </c>
      <c r="D431" s="2">
        <f t="shared" si="54"/>
        <v>0</v>
      </c>
      <c r="E431" s="2">
        <f t="shared" si="55"/>
        <v>0</v>
      </c>
      <c r="F431" s="2">
        <f t="shared" si="61"/>
        <v>5.9464013492357736E-3</v>
      </c>
      <c r="G431" s="2">
        <f t="shared" si="61"/>
        <v>6.7076836216079664E-3</v>
      </c>
      <c r="H431" s="2">
        <f t="shared" si="58"/>
        <v>0.88650593627883445</v>
      </c>
      <c r="I431" s="2">
        <f t="shared" si="59"/>
        <v>46.991950527729735</v>
      </c>
    </row>
    <row r="432" spans="1:9" ht="13.5" x14ac:dyDescent="0.25">
      <c r="A432" s="3">
        <v>42635</v>
      </c>
      <c r="B432" s="2">
        <v>1.6786000000000001</v>
      </c>
      <c r="C432" s="2">
        <f t="shared" si="56"/>
        <v>1.0900000000000132E-2</v>
      </c>
      <c r="D432" s="2">
        <f t="shared" si="54"/>
        <v>1.0900000000000132E-2</v>
      </c>
      <c r="E432" s="2">
        <f t="shared" si="55"/>
        <v>0</v>
      </c>
      <c r="F432" s="2">
        <f t="shared" si="61"/>
        <v>6.3002298242903704E-3</v>
      </c>
      <c r="G432" s="2">
        <f t="shared" si="61"/>
        <v>6.2285633629216835E-3</v>
      </c>
      <c r="H432" s="2">
        <f t="shared" si="58"/>
        <v>1.0115060981470163</v>
      </c>
      <c r="I432" s="2">
        <f t="shared" si="59"/>
        <v>50.286007041132407</v>
      </c>
    </row>
    <row r="433" spans="1:9" ht="13.5" x14ac:dyDescent="0.25">
      <c r="A433" s="3">
        <v>42636</v>
      </c>
      <c r="B433" s="2">
        <v>1.6731</v>
      </c>
      <c r="C433" s="2">
        <f t="shared" si="56"/>
        <v>-5.5000000000000604E-3</v>
      </c>
      <c r="D433" s="2">
        <f t="shared" si="54"/>
        <v>0</v>
      </c>
      <c r="E433" s="2">
        <f t="shared" si="55"/>
        <v>5.5000000000000604E-3</v>
      </c>
      <c r="F433" s="2">
        <f t="shared" si="61"/>
        <v>5.850213408269629E-3</v>
      </c>
      <c r="G433" s="2">
        <f t="shared" si="61"/>
        <v>6.1765231227129958E-3</v>
      </c>
      <c r="H433" s="2">
        <f t="shared" si="58"/>
        <v>0.94716935273124381</v>
      </c>
      <c r="I433" s="2">
        <f t="shared" si="59"/>
        <v>48.643398757415426</v>
      </c>
    </row>
    <row r="434" spans="1:9" ht="13.5" x14ac:dyDescent="0.25">
      <c r="A434" s="3">
        <v>42639</v>
      </c>
      <c r="B434" s="2">
        <v>1.6731</v>
      </c>
      <c r="C434" s="2">
        <f t="shared" si="56"/>
        <v>0</v>
      </c>
      <c r="D434" s="2">
        <f t="shared" si="54"/>
        <v>0</v>
      </c>
      <c r="E434" s="2">
        <f t="shared" si="55"/>
        <v>0</v>
      </c>
      <c r="F434" s="2">
        <f t="shared" si="61"/>
        <v>5.4323410219646552E-3</v>
      </c>
      <c r="G434" s="2">
        <f t="shared" si="61"/>
        <v>5.7353428996620671E-3</v>
      </c>
      <c r="H434" s="2">
        <f t="shared" si="58"/>
        <v>0.94716935273124381</v>
      </c>
      <c r="I434" s="2">
        <f t="shared" si="59"/>
        <v>48.643398757415426</v>
      </c>
    </row>
    <row r="435" spans="1:9" ht="13.5" x14ac:dyDescent="0.25">
      <c r="A435" s="3">
        <v>42640</v>
      </c>
      <c r="B435" s="2">
        <v>1.6677</v>
      </c>
      <c r="C435" s="2">
        <f t="shared" si="56"/>
        <v>-5.4000000000000714E-3</v>
      </c>
      <c r="D435" s="2">
        <f t="shared" si="54"/>
        <v>0</v>
      </c>
      <c r="E435" s="2">
        <f t="shared" si="55"/>
        <v>5.4000000000000714E-3</v>
      </c>
      <c r="F435" s="2">
        <f t="shared" si="61"/>
        <v>5.0443166632528945E-3</v>
      </c>
      <c r="G435" s="2">
        <f t="shared" si="61"/>
        <v>5.7113898354004961E-3</v>
      </c>
      <c r="H435" s="2">
        <f t="shared" si="58"/>
        <v>0.88320300463243995</v>
      </c>
      <c r="I435" s="2">
        <f t="shared" si="59"/>
        <v>46.898980219332323</v>
      </c>
    </row>
    <row r="436" spans="1:9" ht="13.5" x14ac:dyDescent="0.25">
      <c r="A436" s="3">
        <v>42641</v>
      </c>
      <c r="B436" s="2">
        <v>1.6677</v>
      </c>
      <c r="C436" s="2">
        <f t="shared" si="56"/>
        <v>0</v>
      </c>
      <c r="D436" s="2">
        <f t="shared" si="54"/>
        <v>0</v>
      </c>
      <c r="E436" s="2">
        <f t="shared" si="55"/>
        <v>0</v>
      </c>
      <c r="F436" s="2">
        <f t="shared" si="61"/>
        <v>4.6840083301634017E-3</v>
      </c>
      <c r="G436" s="2">
        <f t="shared" si="61"/>
        <v>5.303433418586175E-3</v>
      </c>
      <c r="H436" s="2">
        <f t="shared" si="58"/>
        <v>0.88320300463243984</v>
      </c>
      <c r="I436" s="2">
        <f t="shared" si="59"/>
        <v>46.898980219332316</v>
      </c>
    </row>
    <row r="437" spans="1:9" ht="13.5" x14ac:dyDescent="0.25">
      <c r="A437" s="3">
        <v>42642</v>
      </c>
      <c r="B437" s="2">
        <v>1.6949000000000001</v>
      </c>
      <c r="C437" s="2">
        <f t="shared" si="56"/>
        <v>2.7200000000000113E-2</v>
      </c>
      <c r="D437" s="2">
        <f t="shared" si="54"/>
        <v>2.7200000000000113E-2</v>
      </c>
      <c r="E437" s="2">
        <f t="shared" si="55"/>
        <v>0</v>
      </c>
      <c r="F437" s="2">
        <f t="shared" si="61"/>
        <v>6.2922934494374517E-3</v>
      </c>
      <c r="G437" s="2">
        <f t="shared" si="61"/>
        <v>4.9246167458300199E-3</v>
      </c>
      <c r="H437" s="2">
        <f t="shared" si="58"/>
        <v>1.2777224653604828</v>
      </c>
      <c r="I437" s="2">
        <f t="shared" si="59"/>
        <v>56.096494844830211</v>
      </c>
    </row>
    <row r="438" spans="1:9" ht="13.5" x14ac:dyDescent="0.25">
      <c r="A438" s="3">
        <v>42643</v>
      </c>
      <c r="B438" s="2">
        <v>1.6949000000000001</v>
      </c>
      <c r="C438" s="2">
        <f t="shared" si="56"/>
        <v>0</v>
      </c>
      <c r="D438" s="2">
        <f t="shared" si="54"/>
        <v>0</v>
      </c>
      <c r="E438" s="2">
        <f t="shared" si="55"/>
        <v>0</v>
      </c>
      <c r="F438" s="2">
        <f t="shared" si="61"/>
        <v>5.8428439173347771E-3</v>
      </c>
      <c r="G438" s="2">
        <f t="shared" si="61"/>
        <v>4.5728584068421615E-3</v>
      </c>
      <c r="H438" s="2">
        <f t="shared" si="58"/>
        <v>1.2777224653604831</v>
      </c>
      <c r="I438" s="2">
        <f t="shared" si="59"/>
        <v>56.096494844830218</v>
      </c>
    </row>
    <row r="439" spans="1:9" ht="13.5" x14ac:dyDescent="0.25">
      <c r="A439" s="3">
        <v>42647</v>
      </c>
      <c r="B439" s="2">
        <v>1.6839999999999999</v>
      </c>
      <c r="C439" s="2">
        <f t="shared" si="56"/>
        <v>-1.0900000000000132E-2</v>
      </c>
      <c r="D439" s="2">
        <f t="shared" si="54"/>
        <v>0</v>
      </c>
      <c r="E439" s="2">
        <f t="shared" si="55"/>
        <v>1.0900000000000132E-2</v>
      </c>
      <c r="F439" s="2">
        <f t="shared" si="61"/>
        <v>5.4254979232394359E-3</v>
      </c>
      <c r="G439" s="2">
        <f t="shared" si="61"/>
        <v>5.0247970920677312E-3</v>
      </c>
      <c r="H439" s="2">
        <f t="shared" si="58"/>
        <v>1.0797446790049017</v>
      </c>
      <c r="I439" s="2">
        <f t="shared" si="59"/>
        <v>51.917174733272006</v>
      </c>
    </row>
    <row r="440" spans="1:9" ht="13.5" x14ac:dyDescent="0.25">
      <c r="A440" s="3">
        <v>42648</v>
      </c>
      <c r="B440" s="2">
        <v>1.6839999999999999</v>
      </c>
      <c r="C440" s="2">
        <f t="shared" si="56"/>
        <v>0</v>
      </c>
      <c r="D440" s="2">
        <f t="shared" si="54"/>
        <v>0</v>
      </c>
      <c r="E440" s="2">
        <f t="shared" si="55"/>
        <v>0</v>
      </c>
      <c r="F440" s="2">
        <f t="shared" si="61"/>
        <v>5.0379623572937623E-3</v>
      </c>
      <c r="G440" s="2">
        <f t="shared" si="61"/>
        <v>4.6658830140628932E-3</v>
      </c>
      <c r="H440" s="2">
        <f t="shared" si="58"/>
        <v>1.0797446790049017</v>
      </c>
      <c r="I440" s="2">
        <f t="shared" si="59"/>
        <v>51.917174733272006</v>
      </c>
    </row>
    <row r="441" spans="1:9" ht="13.5" x14ac:dyDescent="0.25">
      <c r="A441" s="3">
        <v>42649</v>
      </c>
      <c r="B441" s="2">
        <v>1.6839999999999999</v>
      </c>
      <c r="C441" s="2">
        <f t="shared" si="56"/>
        <v>0</v>
      </c>
      <c r="D441" s="2">
        <f t="shared" si="54"/>
        <v>0</v>
      </c>
      <c r="E441" s="2">
        <f t="shared" si="55"/>
        <v>0</v>
      </c>
      <c r="F441" s="2">
        <f t="shared" si="61"/>
        <v>4.6781079032013504E-3</v>
      </c>
      <c r="G441" s="2">
        <f t="shared" si="61"/>
        <v>4.3326056559155439E-3</v>
      </c>
      <c r="H441" s="2">
        <f t="shared" si="58"/>
        <v>1.0797446790049017</v>
      </c>
      <c r="I441" s="2">
        <f t="shared" si="59"/>
        <v>51.917174733272006</v>
      </c>
    </row>
    <row r="442" spans="1:9" ht="13.5" x14ac:dyDescent="0.25">
      <c r="A442" s="3">
        <v>42650</v>
      </c>
      <c r="B442" s="2">
        <v>1.6677</v>
      </c>
      <c r="C442" s="2">
        <f t="shared" si="56"/>
        <v>-1.6299999999999981E-2</v>
      </c>
      <c r="D442" s="2">
        <f t="shared" si="54"/>
        <v>0</v>
      </c>
      <c r="E442" s="2">
        <f t="shared" si="55"/>
        <v>1.6299999999999981E-2</v>
      </c>
      <c r="F442" s="2">
        <f t="shared" si="61"/>
        <v>4.3439573386869681E-3</v>
      </c>
      <c r="G442" s="2">
        <f t="shared" si="61"/>
        <v>5.1874195376358607E-3</v>
      </c>
      <c r="H442" s="2">
        <f t="shared" si="58"/>
        <v>0.83740235528871521</v>
      </c>
      <c r="I442" s="2">
        <f t="shared" si="59"/>
        <v>45.575339167187053</v>
      </c>
    </row>
    <row r="443" spans="1:9" ht="13.5" x14ac:dyDescent="0.25">
      <c r="A443" s="3">
        <v>42653</v>
      </c>
      <c r="B443" s="2">
        <v>1.6677</v>
      </c>
      <c r="C443" s="2">
        <f t="shared" si="56"/>
        <v>0</v>
      </c>
      <c r="D443" s="2">
        <f t="shared" si="54"/>
        <v>0</v>
      </c>
      <c r="E443" s="2">
        <f t="shared" si="55"/>
        <v>0</v>
      </c>
      <c r="F443" s="2">
        <f t="shared" si="61"/>
        <v>4.0336746716378991E-3</v>
      </c>
      <c r="G443" s="2">
        <f t="shared" si="61"/>
        <v>4.8168895706618706E-3</v>
      </c>
      <c r="H443" s="2">
        <f t="shared" si="58"/>
        <v>0.83740235528871532</v>
      </c>
      <c r="I443" s="2">
        <f t="shared" si="59"/>
        <v>45.575339167187053</v>
      </c>
    </row>
    <row r="444" spans="1:9" ht="13.5" x14ac:dyDescent="0.25">
      <c r="A444" s="3">
        <v>42654</v>
      </c>
      <c r="B444" s="2">
        <v>1.6623000000000001</v>
      </c>
      <c r="C444" s="2">
        <f t="shared" si="56"/>
        <v>-5.3999999999998494E-3</v>
      </c>
      <c r="D444" s="2">
        <f t="shared" si="54"/>
        <v>0</v>
      </c>
      <c r="E444" s="2">
        <f t="shared" si="55"/>
        <v>5.3999999999998494E-3</v>
      </c>
      <c r="F444" s="2">
        <f t="shared" si="61"/>
        <v>3.7455550522351921E-3</v>
      </c>
      <c r="G444" s="2">
        <f t="shared" si="61"/>
        <v>4.8585403156145837E-3</v>
      </c>
      <c r="H444" s="2">
        <f t="shared" si="58"/>
        <v>0.77092188371836035</v>
      </c>
      <c r="I444" s="2">
        <f t="shared" si="59"/>
        <v>43.532235430942606</v>
      </c>
    </row>
    <row r="445" spans="1:9" ht="13.5" x14ac:dyDescent="0.25">
      <c r="A445" s="3">
        <v>42655</v>
      </c>
      <c r="B445" s="2">
        <v>1.6839999999999999</v>
      </c>
      <c r="C445" s="2">
        <f t="shared" si="56"/>
        <v>2.1699999999999831E-2</v>
      </c>
      <c r="D445" s="2">
        <f t="shared" si="54"/>
        <v>2.1699999999999831E-2</v>
      </c>
      <c r="E445" s="2">
        <f t="shared" si="55"/>
        <v>0</v>
      </c>
      <c r="F445" s="2">
        <f t="shared" ref="F445:G460" si="62">((F444*13)+D445)/14</f>
        <v>5.0280154056469512E-3</v>
      </c>
      <c r="G445" s="2">
        <f t="shared" si="62"/>
        <v>4.5115017216421135E-3</v>
      </c>
      <c r="H445" s="2">
        <f t="shared" si="58"/>
        <v>1.1144881939259983</v>
      </c>
      <c r="I445" s="2">
        <f t="shared" si="59"/>
        <v>52.707231808029789</v>
      </c>
    </row>
    <row r="446" spans="1:9" ht="13.5" x14ac:dyDescent="0.25">
      <c r="A446" s="3">
        <v>42656</v>
      </c>
      <c r="B446" s="2">
        <v>1.6839999999999999</v>
      </c>
      <c r="C446" s="2">
        <f t="shared" si="56"/>
        <v>0</v>
      </c>
      <c r="D446" s="2">
        <f t="shared" si="54"/>
        <v>0</v>
      </c>
      <c r="E446" s="2">
        <f t="shared" si="55"/>
        <v>0</v>
      </c>
      <c r="F446" s="2">
        <f t="shared" si="62"/>
        <v>4.6688714481007403E-3</v>
      </c>
      <c r="G446" s="2">
        <f t="shared" si="62"/>
        <v>4.1892515986676768E-3</v>
      </c>
      <c r="H446" s="2">
        <f t="shared" si="58"/>
        <v>1.1144881939259983</v>
      </c>
      <c r="I446" s="2">
        <f t="shared" si="59"/>
        <v>52.707231808029789</v>
      </c>
    </row>
    <row r="447" spans="1:9" ht="13.5" x14ac:dyDescent="0.25">
      <c r="A447" s="3">
        <v>42657</v>
      </c>
      <c r="B447" s="2">
        <v>1.6839999999999999</v>
      </c>
      <c r="C447" s="2">
        <f t="shared" si="56"/>
        <v>0</v>
      </c>
      <c r="D447" s="2">
        <f t="shared" si="54"/>
        <v>0</v>
      </c>
      <c r="E447" s="2">
        <f t="shared" si="55"/>
        <v>0</v>
      </c>
      <c r="F447" s="2">
        <f t="shared" si="62"/>
        <v>4.335380630379259E-3</v>
      </c>
      <c r="G447" s="2">
        <f t="shared" si="62"/>
        <v>3.890019341619986E-3</v>
      </c>
      <c r="H447" s="2">
        <f t="shared" si="58"/>
        <v>1.1144881939259983</v>
      </c>
      <c r="I447" s="2">
        <f t="shared" si="59"/>
        <v>52.707231808029789</v>
      </c>
    </row>
    <row r="448" spans="1:9" ht="13.5" x14ac:dyDescent="0.25">
      <c r="A448" s="3">
        <v>42660</v>
      </c>
      <c r="B448" s="2">
        <v>1.6351</v>
      </c>
      <c r="C448" s="2">
        <f t="shared" si="56"/>
        <v>-4.8899999999999944E-2</v>
      </c>
      <c r="D448" s="2">
        <f t="shared" si="54"/>
        <v>0</v>
      </c>
      <c r="E448" s="2">
        <f t="shared" si="55"/>
        <v>4.8899999999999944E-2</v>
      </c>
      <c r="F448" s="2">
        <f t="shared" si="62"/>
        <v>4.0257105853521696E-3</v>
      </c>
      <c r="G448" s="2">
        <f t="shared" si="62"/>
        <v>7.1050179600756968E-3</v>
      </c>
      <c r="H448" s="2">
        <f t="shared" si="58"/>
        <v>0.5666010428085223</v>
      </c>
      <c r="I448" s="2">
        <f t="shared" si="59"/>
        <v>36.1675389793402</v>
      </c>
    </row>
    <row r="449" spans="1:9" ht="13.5" x14ac:dyDescent="0.25">
      <c r="A449" s="3">
        <v>42661</v>
      </c>
      <c r="B449" s="2">
        <v>1.6351</v>
      </c>
      <c r="C449" s="2">
        <f t="shared" si="56"/>
        <v>0</v>
      </c>
      <c r="D449" s="2">
        <f t="shared" si="54"/>
        <v>0</v>
      </c>
      <c r="E449" s="2">
        <f t="shared" si="55"/>
        <v>0</v>
      </c>
      <c r="F449" s="2">
        <f t="shared" si="62"/>
        <v>3.7381598292555861E-3</v>
      </c>
      <c r="G449" s="2">
        <f t="shared" si="62"/>
        <v>6.597516677213147E-3</v>
      </c>
      <c r="H449" s="2">
        <f t="shared" si="58"/>
        <v>0.5666010428085223</v>
      </c>
      <c r="I449" s="2">
        <f t="shared" si="59"/>
        <v>36.1675389793402</v>
      </c>
    </row>
    <row r="450" spans="1:9" ht="13.5" x14ac:dyDescent="0.25">
      <c r="A450" s="3">
        <v>42662</v>
      </c>
      <c r="B450" s="2">
        <v>1.6351</v>
      </c>
      <c r="C450" s="2">
        <f t="shared" si="56"/>
        <v>0</v>
      </c>
      <c r="D450" s="2">
        <f t="shared" si="54"/>
        <v>0</v>
      </c>
      <c r="E450" s="2">
        <f t="shared" si="55"/>
        <v>0</v>
      </c>
      <c r="F450" s="2">
        <f t="shared" si="62"/>
        <v>3.4711484128801874E-3</v>
      </c>
      <c r="G450" s="2">
        <f t="shared" si="62"/>
        <v>6.1262654859836358E-3</v>
      </c>
      <c r="H450" s="2">
        <f t="shared" si="58"/>
        <v>0.56660104280852241</v>
      </c>
      <c r="I450" s="2">
        <f t="shared" si="59"/>
        <v>36.1675389793402</v>
      </c>
    </row>
    <row r="451" spans="1:9" ht="13.5" x14ac:dyDescent="0.25">
      <c r="A451" s="3">
        <v>42663</v>
      </c>
      <c r="B451" s="2">
        <v>1.6569</v>
      </c>
      <c r="C451" s="2">
        <f t="shared" si="56"/>
        <v>2.1800000000000042E-2</v>
      </c>
      <c r="D451" s="2">
        <f t="shared" ref="D451:D514" si="63">IF(C451&gt;0,C451,0)</f>
        <v>2.1800000000000042E-2</v>
      </c>
      <c r="E451" s="2">
        <f t="shared" ref="E451:E514" si="64">IF(C451&lt;0,-C451,0)</f>
        <v>0</v>
      </c>
      <c r="F451" s="2">
        <f t="shared" si="62"/>
        <v>4.780352097674463E-3</v>
      </c>
      <c r="G451" s="2">
        <f t="shared" si="62"/>
        <v>5.6886750941276621E-3</v>
      </c>
      <c r="H451" s="2">
        <f t="shared" si="58"/>
        <v>0.84032784762292934</v>
      </c>
      <c r="I451" s="2">
        <f t="shared" si="59"/>
        <v>45.661855777944346</v>
      </c>
    </row>
    <row r="452" spans="1:9" ht="13.5" x14ac:dyDescent="0.25">
      <c r="A452" s="3">
        <v>42664</v>
      </c>
      <c r="B452" s="2">
        <v>1.6188</v>
      </c>
      <c r="C452" s="2">
        <f t="shared" ref="C452:C515" si="65">B452-B451</f>
        <v>-3.8100000000000023E-2</v>
      </c>
      <c r="D452" s="2">
        <f t="shared" si="63"/>
        <v>0</v>
      </c>
      <c r="E452" s="2">
        <f t="shared" si="64"/>
        <v>3.8100000000000023E-2</v>
      </c>
      <c r="F452" s="2">
        <f t="shared" si="62"/>
        <v>4.4388983764120015E-3</v>
      </c>
      <c r="G452" s="2">
        <f t="shared" si="62"/>
        <v>8.0037697302614026E-3</v>
      </c>
      <c r="H452" s="2">
        <f t="shared" si="58"/>
        <v>0.55460096004873782</v>
      </c>
      <c r="I452" s="2">
        <f t="shared" si="59"/>
        <v>35.674811369687475</v>
      </c>
    </row>
    <row r="453" spans="1:9" ht="13.5" x14ac:dyDescent="0.25">
      <c r="A453" s="3">
        <v>42667</v>
      </c>
      <c r="B453" s="2">
        <v>1.6514</v>
      </c>
      <c r="C453" s="2">
        <f t="shared" si="65"/>
        <v>3.2599999999999962E-2</v>
      </c>
      <c r="D453" s="2">
        <f t="shared" si="63"/>
        <v>3.2599999999999962E-2</v>
      </c>
      <c r="E453" s="2">
        <f t="shared" si="64"/>
        <v>0</v>
      </c>
      <c r="F453" s="2">
        <f t="shared" si="62"/>
        <v>6.4504056352397126E-3</v>
      </c>
      <c r="G453" s="2">
        <f t="shared" si="62"/>
        <v>7.4320718923855883E-3</v>
      </c>
      <c r="H453" s="2">
        <f t="shared" si="58"/>
        <v>0.86791485989907791</v>
      </c>
      <c r="I453" s="2">
        <f t="shared" si="59"/>
        <v>46.464369363492871</v>
      </c>
    </row>
    <row r="454" spans="1:9" ht="13.5" x14ac:dyDescent="0.25">
      <c r="A454" s="3">
        <v>42668</v>
      </c>
      <c r="B454" s="2">
        <v>1.6406000000000001</v>
      </c>
      <c r="C454" s="2">
        <f t="shared" si="65"/>
        <v>-1.0799999999999921E-2</v>
      </c>
      <c r="D454" s="2">
        <f t="shared" si="63"/>
        <v>0</v>
      </c>
      <c r="E454" s="2">
        <f t="shared" si="64"/>
        <v>1.0799999999999921E-2</v>
      </c>
      <c r="F454" s="2">
        <f t="shared" si="62"/>
        <v>5.9896623755797329E-3</v>
      </c>
      <c r="G454" s="2">
        <f t="shared" si="62"/>
        <v>7.6726381857866116E-3</v>
      </c>
      <c r="H454" s="2">
        <f t="shared" si="58"/>
        <v>0.78065226465069693</v>
      </c>
      <c r="I454" s="2">
        <f t="shared" si="59"/>
        <v>43.840803740748008</v>
      </c>
    </row>
    <row r="455" spans="1:9" ht="13.5" x14ac:dyDescent="0.25">
      <c r="A455" s="3">
        <v>42669</v>
      </c>
      <c r="B455" s="2">
        <v>1.6133999999999999</v>
      </c>
      <c r="C455" s="2">
        <f t="shared" si="65"/>
        <v>-2.7200000000000113E-2</v>
      </c>
      <c r="D455" s="2">
        <f t="shared" si="63"/>
        <v>0</v>
      </c>
      <c r="E455" s="2">
        <f t="shared" si="64"/>
        <v>2.7200000000000113E-2</v>
      </c>
      <c r="F455" s="2">
        <f t="shared" si="62"/>
        <v>5.5618293487526092E-3</v>
      </c>
      <c r="G455" s="2">
        <f t="shared" si="62"/>
        <v>9.0674497439447183E-3</v>
      </c>
      <c r="H455" s="2">
        <f t="shared" si="58"/>
        <v>0.61338408326628147</v>
      </c>
      <c r="I455" s="2">
        <f t="shared" si="59"/>
        <v>38.018478651685399</v>
      </c>
    </row>
    <row r="456" spans="1:9" ht="13.5" x14ac:dyDescent="0.25">
      <c r="A456" s="3">
        <v>42670</v>
      </c>
      <c r="B456" s="2">
        <v>1.6133999999999999</v>
      </c>
      <c r="C456" s="2">
        <f t="shared" si="65"/>
        <v>0</v>
      </c>
      <c r="D456" s="2">
        <f t="shared" si="63"/>
        <v>0</v>
      </c>
      <c r="E456" s="2">
        <f t="shared" si="64"/>
        <v>0</v>
      </c>
      <c r="F456" s="2">
        <f t="shared" si="62"/>
        <v>5.1645558238417088E-3</v>
      </c>
      <c r="G456" s="2">
        <f t="shared" si="62"/>
        <v>8.4197747622343812E-3</v>
      </c>
      <c r="H456" s="2">
        <f t="shared" si="58"/>
        <v>0.61338408326628147</v>
      </c>
      <c r="I456" s="2">
        <f t="shared" si="59"/>
        <v>38.018478651685399</v>
      </c>
    </row>
    <row r="457" spans="1:9" ht="13.5" x14ac:dyDescent="0.25">
      <c r="A457" s="3">
        <v>42671</v>
      </c>
      <c r="B457" s="2">
        <v>1.6080000000000001</v>
      </c>
      <c r="C457" s="2">
        <f t="shared" si="65"/>
        <v>-5.3999999999998494E-3</v>
      </c>
      <c r="D457" s="2">
        <f t="shared" si="63"/>
        <v>0</v>
      </c>
      <c r="E457" s="2">
        <f t="shared" si="64"/>
        <v>5.3999999999998494E-3</v>
      </c>
      <c r="F457" s="2">
        <f t="shared" si="62"/>
        <v>4.7956589792815868E-3</v>
      </c>
      <c r="G457" s="2">
        <f t="shared" si="62"/>
        <v>8.2040765649319149E-3</v>
      </c>
      <c r="H457" s="2">
        <f t="shared" si="58"/>
        <v>0.58454585855286756</v>
      </c>
      <c r="I457" s="2">
        <f t="shared" si="59"/>
        <v>36.890434909010523</v>
      </c>
    </row>
    <row r="458" spans="1:9" ht="13.5" x14ac:dyDescent="0.25">
      <c r="A458" s="3">
        <v>42674</v>
      </c>
      <c r="B458" s="2">
        <v>1.6080000000000001</v>
      </c>
      <c r="C458" s="2">
        <f t="shared" si="65"/>
        <v>0</v>
      </c>
      <c r="D458" s="2">
        <f t="shared" si="63"/>
        <v>0</v>
      </c>
      <c r="E458" s="2">
        <f t="shared" si="64"/>
        <v>0</v>
      </c>
      <c r="F458" s="2">
        <f t="shared" si="62"/>
        <v>4.4531119093329016E-3</v>
      </c>
      <c r="G458" s="2">
        <f t="shared" si="62"/>
        <v>7.6180710960082063E-3</v>
      </c>
      <c r="H458" s="2">
        <f t="shared" si="58"/>
        <v>0.58454585855286756</v>
      </c>
      <c r="I458" s="2">
        <f t="shared" si="59"/>
        <v>36.890434909010523</v>
      </c>
    </row>
    <row r="459" spans="1:9" ht="13.5" x14ac:dyDescent="0.25">
      <c r="A459" s="3">
        <v>42675</v>
      </c>
      <c r="B459" s="2">
        <v>1.6080000000000001</v>
      </c>
      <c r="C459" s="2">
        <f t="shared" si="65"/>
        <v>0</v>
      </c>
      <c r="D459" s="2">
        <f t="shared" si="63"/>
        <v>0</v>
      </c>
      <c r="E459" s="2">
        <f t="shared" si="64"/>
        <v>0</v>
      </c>
      <c r="F459" s="2">
        <f t="shared" si="62"/>
        <v>4.1350324872376941E-3</v>
      </c>
      <c r="G459" s="2">
        <f t="shared" si="62"/>
        <v>7.0739231605790485E-3</v>
      </c>
      <c r="H459" s="2">
        <f t="shared" si="58"/>
        <v>0.58454585855286756</v>
      </c>
      <c r="I459" s="2">
        <f t="shared" si="59"/>
        <v>36.890434909010523</v>
      </c>
    </row>
    <row r="460" spans="1:9" ht="13.5" x14ac:dyDescent="0.25">
      <c r="A460" s="3">
        <v>42676</v>
      </c>
      <c r="B460" s="2">
        <v>1.6080000000000001</v>
      </c>
      <c r="C460" s="2">
        <f t="shared" si="65"/>
        <v>0</v>
      </c>
      <c r="D460" s="2">
        <f t="shared" si="63"/>
        <v>0</v>
      </c>
      <c r="E460" s="2">
        <f t="shared" si="64"/>
        <v>0</v>
      </c>
      <c r="F460" s="2">
        <f t="shared" si="62"/>
        <v>3.8396730238635731E-3</v>
      </c>
      <c r="G460" s="2">
        <f t="shared" si="62"/>
        <v>6.5686429348234014E-3</v>
      </c>
      <c r="H460" s="2">
        <f t="shared" si="58"/>
        <v>0.58454585855286756</v>
      </c>
      <c r="I460" s="2">
        <f t="shared" si="59"/>
        <v>36.890434909010523</v>
      </c>
    </row>
    <row r="461" spans="1:9" ht="13.5" x14ac:dyDescent="0.25">
      <c r="A461" s="3">
        <v>42677</v>
      </c>
      <c r="B461" s="2">
        <v>1.6025</v>
      </c>
      <c r="C461" s="2">
        <f t="shared" si="65"/>
        <v>-5.5000000000000604E-3</v>
      </c>
      <c r="D461" s="2">
        <f t="shared" si="63"/>
        <v>0</v>
      </c>
      <c r="E461" s="2">
        <f t="shared" si="64"/>
        <v>5.5000000000000604E-3</v>
      </c>
      <c r="F461" s="2">
        <f t="shared" ref="F461:G476" si="66">((F460*13)+D461)/14</f>
        <v>3.5654106650161751E-3</v>
      </c>
      <c r="G461" s="2">
        <f t="shared" si="66"/>
        <v>6.4923112966217339E-3</v>
      </c>
      <c r="H461" s="2">
        <f t="shared" si="58"/>
        <v>0.54917432361437013</v>
      </c>
      <c r="I461" s="2">
        <f t="shared" si="59"/>
        <v>35.449485267293525</v>
      </c>
    </row>
    <row r="462" spans="1:9" ht="13.5" x14ac:dyDescent="0.25">
      <c r="A462" s="3">
        <v>42678</v>
      </c>
      <c r="B462" s="2">
        <v>1.6025</v>
      </c>
      <c r="C462" s="2">
        <f t="shared" si="65"/>
        <v>0</v>
      </c>
      <c r="D462" s="2">
        <f t="shared" si="63"/>
        <v>0</v>
      </c>
      <c r="E462" s="2">
        <f t="shared" si="64"/>
        <v>0</v>
      </c>
      <c r="F462" s="2">
        <f t="shared" si="66"/>
        <v>3.3107384746578769E-3</v>
      </c>
      <c r="G462" s="2">
        <f t="shared" si="66"/>
        <v>6.0285747754344676E-3</v>
      </c>
      <c r="H462" s="2">
        <f t="shared" si="58"/>
        <v>0.54917432361437013</v>
      </c>
      <c r="I462" s="2">
        <f t="shared" si="59"/>
        <v>35.449485267293525</v>
      </c>
    </row>
    <row r="463" spans="1:9" ht="13.5" x14ac:dyDescent="0.25">
      <c r="A463" s="3">
        <v>42681</v>
      </c>
      <c r="B463" s="2">
        <v>1.6080000000000001</v>
      </c>
      <c r="C463" s="2">
        <f t="shared" si="65"/>
        <v>5.5000000000000604E-3</v>
      </c>
      <c r="D463" s="2">
        <f t="shared" si="63"/>
        <v>5.5000000000000604E-3</v>
      </c>
      <c r="E463" s="2">
        <f t="shared" si="64"/>
        <v>0</v>
      </c>
      <c r="F463" s="2">
        <f t="shared" si="66"/>
        <v>3.4671142978966044E-3</v>
      </c>
      <c r="G463" s="2">
        <f t="shared" si="66"/>
        <v>5.5979622914748631E-3</v>
      </c>
      <c r="H463" s="2">
        <f t="shared" si="58"/>
        <v>0.61935292118288698</v>
      </c>
      <c r="I463" s="2">
        <f t="shared" si="59"/>
        <v>38.246938828533374</v>
      </c>
    </row>
    <row r="464" spans="1:9" ht="13.5" x14ac:dyDescent="0.25">
      <c r="A464" s="3">
        <v>42682</v>
      </c>
      <c r="B464" s="2">
        <v>1.6406000000000001</v>
      </c>
      <c r="C464" s="2">
        <f t="shared" si="65"/>
        <v>3.2599999999999962E-2</v>
      </c>
      <c r="D464" s="2">
        <f t="shared" si="63"/>
        <v>3.2599999999999962E-2</v>
      </c>
      <c r="E464" s="2">
        <f t="shared" si="64"/>
        <v>0</v>
      </c>
      <c r="F464" s="2">
        <f t="shared" si="66"/>
        <v>5.5480347051897012E-3</v>
      </c>
      <c r="G464" s="2">
        <f t="shared" si="66"/>
        <v>5.1981078420838007E-3</v>
      </c>
      <c r="H464" s="2">
        <f t="shared" si="58"/>
        <v>1.0673181230048554</v>
      </c>
      <c r="I464" s="2">
        <f t="shared" si="59"/>
        <v>51.628151039159086</v>
      </c>
    </row>
    <row r="465" spans="1:9" ht="13.5" x14ac:dyDescent="0.25">
      <c r="A465" s="3">
        <v>42683</v>
      </c>
      <c r="B465" s="2">
        <v>1.6296999999999999</v>
      </c>
      <c r="C465" s="2">
        <f t="shared" si="65"/>
        <v>-1.0900000000000132E-2</v>
      </c>
      <c r="D465" s="2">
        <f t="shared" si="63"/>
        <v>0</v>
      </c>
      <c r="E465" s="2">
        <f t="shared" si="64"/>
        <v>1.0900000000000132E-2</v>
      </c>
      <c r="F465" s="2">
        <f t="shared" si="66"/>
        <v>5.1517465119618657E-3</v>
      </c>
      <c r="G465" s="2">
        <f t="shared" si="66"/>
        <v>5.6053858533635387E-3</v>
      </c>
      <c r="H465" s="2">
        <f t="shared" ref="H465:H528" si="67">F465/G465</f>
        <v>0.91907080917017259</v>
      </c>
      <c r="I465" s="2">
        <f t="shared" ref="I465:I528" si="68">IF(G465=0,100,100-(100/(1+H465)))</f>
        <v>47.891448547830763</v>
      </c>
    </row>
    <row r="466" spans="1:9" ht="13.5" x14ac:dyDescent="0.25">
      <c r="A466" s="3">
        <v>42684</v>
      </c>
      <c r="B466" s="2">
        <v>1.6025</v>
      </c>
      <c r="C466" s="2">
        <f t="shared" si="65"/>
        <v>-2.7199999999999891E-2</v>
      </c>
      <c r="D466" s="2">
        <f t="shared" si="63"/>
        <v>0</v>
      </c>
      <c r="E466" s="2">
        <f t="shared" si="64"/>
        <v>2.7199999999999891E-2</v>
      </c>
      <c r="F466" s="2">
        <f t="shared" si="66"/>
        <v>4.7837646182503036E-3</v>
      </c>
      <c r="G466" s="2">
        <f t="shared" si="66"/>
        <v>7.1478582924089928E-3</v>
      </c>
      <c r="H466" s="2">
        <f t="shared" si="67"/>
        <v>0.66925845792587257</v>
      </c>
      <c r="I466" s="2">
        <f t="shared" si="68"/>
        <v>40.093159615165632</v>
      </c>
    </row>
    <row r="467" spans="1:9" ht="13.5" x14ac:dyDescent="0.25">
      <c r="A467" s="3">
        <v>42685</v>
      </c>
      <c r="B467" s="2">
        <v>1.6296999999999999</v>
      </c>
      <c r="C467" s="2">
        <f t="shared" si="65"/>
        <v>2.7199999999999891E-2</v>
      </c>
      <c r="D467" s="2">
        <f t="shared" si="63"/>
        <v>2.7199999999999891E-2</v>
      </c>
      <c r="E467" s="2">
        <f t="shared" si="64"/>
        <v>0</v>
      </c>
      <c r="F467" s="2">
        <f t="shared" si="66"/>
        <v>6.3849242883752743E-3</v>
      </c>
      <c r="G467" s="2">
        <f t="shared" si="66"/>
        <v>6.6372969858083507E-3</v>
      </c>
      <c r="H467" s="2">
        <f t="shared" si="67"/>
        <v>0.96197658505070793</v>
      </c>
      <c r="I467" s="2">
        <f t="shared" si="68"/>
        <v>49.030992132143375</v>
      </c>
    </row>
    <row r="468" spans="1:9" ht="13.5" x14ac:dyDescent="0.25">
      <c r="A468" s="3">
        <v>42688</v>
      </c>
      <c r="B468" s="2">
        <v>1.6351</v>
      </c>
      <c r="C468" s="2">
        <f t="shared" si="65"/>
        <v>5.4000000000000714E-3</v>
      </c>
      <c r="D468" s="2">
        <f t="shared" si="63"/>
        <v>5.4000000000000714E-3</v>
      </c>
      <c r="E468" s="2">
        <f t="shared" si="64"/>
        <v>0</v>
      </c>
      <c r="F468" s="2">
        <f t="shared" si="66"/>
        <v>6.3145725534913318E-3</v>
      </c>
      <c r="G468" s="2">
        <f t="shared" si="66"/>
        <v>6.1632043439648967E-3</v>
      </c>
      <c r="H468" s="2">
        <f t="shared" si="67"/>
        <v>1.0245599855332814</v>
      </c>
      <c r="I468" s="2">
        <f t="shared" si="68"/>
        <v>50.606551194056429</v>
      </c>
    </row>
    <row r="469" spans="1:9" ht="13.5" x14ac:dyDescent="0.25">
      <c r="A469" s="3">
        <v>42689</v>
      </c>
      <c r="B469" s="2">
        <v>1.6351</v>
      </c>
      <c r="C469" s="2">
        <f t="shared" si="65"/>
        <v>0</v>
      </c>
      <c r="D469" s="2">
        <f t="shared" si="63"/>
        <v>0</v>
      </c>
      <c r="E469" s="2">
        <f t="shared" si="64"/>
        <v>0</v>
      </c>
      <c r="F469" s="2">
        <f t="shared" si="66"/>
        <v>5.8635316568133797E-3</v>
      </c>
      <c r="G469" s="2">
        <f t="shared" si="66"/>
        <v>5.7229754622531177E-3</v>
      </c>
      <c r="H469" s="2">
        <f t="shared" si="67"/>
        <v>1.0245599855332816</v>
      </c>
      <c r="I469" s="2">
        <f t="shared" si="68"/>
        <v>50.606551194056429</v>
      </c>
    </row>
    <row r="470" spans="1:9" ht="13.5" x14ac:dyDescent="0.25">
      <c r="A470" s="3">
        <v>42690</v>
      </c>
      <c r="B470" s="2">
        <v>1.6351</v>
      </c>
      <c r="C470" s="2">
        <f t="shared" si="65"/>
        <v>0</v>
      </c>
      <c r="D470" s="2">
        <f t="shared" si="63"/>
        <v>0</v>
      </c>
      <c r="E470" s="2">
        <f t="shared" si="64"/>
        <v>0</v>
      </c>
      <c r="F470" s="2">
        <f t="shared" si="66"/>
        <v>5.4447079670409959E-3</v>
      </c>
      <c r="G470" s="2">
        <f t="shared" si="66"/>
        <v>5.3141915006636098E-3</v>
      </c>
      <c r="H470" s="2">
        <f t="shared" si="67"/>
        <v>1.0245599855332816</v>
      </c>
      <c r="I470" s="2">
        <f t="shared" si="68"/>
        <v>50.606551194056429</v>
      </c>
    </row>
    <row r="471" spans="1:9" ht="13.5" x14ac:dyDescent="0.25">
      <c r="A471" s="3">
        <v>42691</v>
      </c>
      <c r="B471" s="2">
        <v>1.6133999999999999</v>
      </c>
      <c r="C471" s="2">
        <f t="shared" si="65"/>
        <v>-2.1700000000000053E-2</v>
      </c>
      <c r="D471" s="2">
        <f t="shared" si="63"/>
        <v>0</v>
      </c>
      <c r="E471" s="2">
        <f t="shared" si="64"/>
        <v>2.1700000000000053E-2</v>
      </c>
      <c r="F471" s="2">
        <f t="shared" si="66"/>
        <v>5.0558002551094961E-3</v>
      </c>
      <c r="G471" s="2">
        <f t="shared" si="66"/>
        <v>6.4846063934733559E-3</v>
      </c>
      <c r="H471" s="2">
        <f t="shared" si="67"/>
        <v>0.77966185583724423</v>
      </c>
      <c r="I471" s="2">
        <f t="shared" si="68"/>
        <v>43.809550296309027</v>
      </c>
    </row>
    <row r="472" spans="1:9" ht="13.5" x14ac:dyDescent="0.25">
      <c r="A472" s="3">
        <v>42692</v>
      </c>
      <c r="B472" s="2">
        <v>1.6351</v>
      </c>
      <c r="C472" s="2">
        <f t="shared" si="65"/>
        <v>2.1700000000000053E-2</v>
      </c>
      <c r="D472" s="2">
        <f t="shared" si="63"/>
        <v>2.1700000000000053E-2</v>
      </c>
      <c r="E472" s="2">
        <f t="shared" si="64"/>
        <v>0</v>
      </c>
      <c r="F472" s="2">
        <f t="shared" si="66"/>
        <v>6.2446716654588211E-3</v>
      </c>
      <c r="G472" s="2">
        <f t="shared" si="66"/>
        <v>6.0214202225109736E-3</v>
      </c>
      <c r="H472" s="2">
        <f t="shared" si="67"/>
        <v>1.0370762103786124</v>
      </c>
      <c r="I472" s="2">
        <f t="shared" si="68"/>
        <v>50.91003493609405</v>
      </c>
    </row>
    <row r="473" spans="1:9" ht="13.5" x14ac:dyDescent="0.25">
      <c r="A473" s="3">
        <v>42695</v>
      </c>
      <c r="B473" s="2">
        <v>1.6296999999999999</v>
      </c>
      <c r="C473" s="2">
        <f t="shared" si="65"/>
        <v>-5.4000000000000714E-3</v>
      </c>
      <c r="D473" s="2">
        <f t="shared" si="63"/>
        <v>0</v>
      </c>
      <c r="E473" s="2">
        <f t="shared" si="64"/>
        <v>5.4000000000000714E-3</v>
      </c>
      <c r="F473" s="2">
        <f t="shared" si="66"/>
        <v>5.7986236893546195E-3</v>
      </c>
      <c r="G473" s="2">
        <f t="shared" si="66"/>
        <v>5.9770330637601956E-3</v>
      </c>
      <c r="H473" s="2">
        <f t="shared" si="67"/>
        <v>0.97015084700011056</v>
      </c>
      <c r="I473" s="2">
        <f t="shared" si="68"/>
        <v>49.24246529027613</v>
      </c>
    </row>
    <row r="474" spans="1:9" ht="13.5" x14ac:dyDescent="0.25">
      <c r="A474" s="3">
        <v>42696</v>
      </c>
      <c r="B474" s="2">
        <v>1.6296999999999999</v>
      </c>
      <c r="C474" s="2">
        <f t="shared" si="65"/>
        <v>0</v>
      </c>
      <c r="D474" s="2">
        <f t="shared" si="63"/>
        <v>0</v>
      </c>
      <c r="E474" s="2">
        <f t="shared" si="64"/>
        <v>0</v>
      </c>
      <c r="F474" s="2">
        <f t="shared" si="66"/>
        <v>5.3844362829721468E-3</v>
      </c>
      <c r="G474" s="2">
        <f t="shared" si="66"/>
        <v>5.550102130634468E-3</v>
      </c>
      <c r="H474" s="2">
        <f t="shared" si="67"/>
        <v>0.97015084700011045</v>
      </c>
      <c r="I474" s="2">
        <f t="shared" si="68"/>
        <v>49.242465290276122</v>
      </c>
    </row>
    <row r="475" spans="1:9" ht="13.5" x14ac:dyDescent="0.25">
      <c r="A475" s="3">
        <v>42697</v>
      </c>
      <c r="B475" s="2">
        <v>1.6296999999999999</v>
      </c>
      <c r="C475" s="2">
        <f t="shared" si="65"/>
        <v>0</v>
      </c>
      <c r="D475" s="2">
        <f t="shared" si="63"/>
        <v>0</v>
      </c>
      <c r="E475" s="2">
        <f t="shared" si="64"/>
        <v>0</v>
      </c>
      <c r="F475" s="2">
        <f t="shared" si="66"/>
        <v>4.9998336913312791E-3</v>
      </c>
      <c r="G475" s="2">
        <f t="shared" si="66"/>
        <v>5.1536662641605774E-3</v>
      </c>
      <c r="H475" s="2">
        <f t="shared" si="67"/>
        <v>0.97015084700011045</v>
      </c>
      <c r="I475" s="2">
        <f t="shared" si="68"/>
        <v>49.242465290276122</v>
      </c>
    </row>
    <row r="476" spans="1:9" ht="13.5" x14ac:dyDescent="0.25">
      <c r="A476" s="3">
        <v>42698</v>
      </c>
      <c r="B476" s="2">
        <v>1.6080000000000001</v>
      </c>
      <c r="C476" s="2">
        <f t="shared" si="65"/>
        <v>-2.1699999999999831E-2</v>
      </c>
      <c r="D476" s="2">
        <f t="shared" si="63"/>
        <v>0</v>
      </c>
      <c r="E476" s="2">
        <f t="shared" si="64"/>
        <v>2.1699999999999831E-2</v>
      </c>
      <c r="F476" s="2">
        <f t="shared" si="66"/>
        <v>4.6427027133790445E-3</v>
      </c>
      <c r="G476" s="2">
        <f t="shared" si="66"/>
        <v>6.3355472452919521E-3</v>
      </c>
      <c r="H476" s="2">
        <f t="shared" si="67"/>
        <v>0.73280216114387153</v>
      </c>
      <c r="I476" s="2">
        <f t="shared" si="68"/>
        <v>42.290007340487627</v>
      </c>
    </row>
    <row r="477" spans="1:9" ht="13.5" x14ac:dyDescent="0.25">
      <c r="A477" s="3">
        <v>42699</v>
      </c>
      <c r="B477" s="2">
        <v>1.6296999999999999</v>
      </c>
      <c r="C477" s="2">
        <f t="shared" si="65"/>
        <v>2.1699999999999831E-2</v>
      </c>
      <c r="D477" s="2">
        <f t="shared" si="63"/>
        <v>2.1699999999999831E-2</v>
      </c>
      <c r="E477" s="2">
        <f t="shared" si="64"/>
        <v>0</v>
      </c>
      <c r="F477" s="2">
        <f t="shared" ref="F477:G492" si="69">((F476*13)+D477)/14</f>
        <v>5.8610810909948147E-3</v>
      </c>
      <c r="G477" s="2">
        <f t="shared" si="69"/>
        <v>5.8830081563425269E-3</v>
      </c>
      <c r="H477" s="2">
        <f t="shared" si="67"/>
        <v>0.9962728140493784</v>
      </c>
      <c r="I477" s="2">
        <f t="shared" si="68"/>
        <v>49.906646378080431</v>
      </c>
    </row>
    <row r="478" spans="1:9" ht="13.5" x14ac:dyDescent="0.25">
      <c r="A478" s="3">
        <v>42702</v>
      </c>
      <c r="B478" s="2">
        <v>1.6296999999999999</v>
      </c>
      <c r="C478" s="2">
        <f t="shared" si="65"/>
        <v>0</v>
      </c>
      <c r="D478" s="2">
        <f t="shared" si="63"/>
        <v>0</v>
      </c>
      <c r="E478" s="2">
        <f t="shared" si="64"/>
        <v>0</v>
      </c>
      <c r="F478" s="2">
        <f t="shared" si="69"/>
        <v>5.4424324416380426E-3</v>
      </c>
      <c r="G478" s="2">
        <f t="shared" si="69"/>
        <v>5.4627932880323467E-3</v>
      </c>
      <c r="H478" s="2">
        <f t="shared" si="67"/>
        <v>0.9962728140493784</v>
      </c>
      <c r="I478" s="2">
        <f t="shared" si="68"/>
        <v>49.906646378080431</v>
      </c>
    </row>
    <row r="479" spans="1:9" ht="13.5" x14ac:dyDescent="0.25">
      <c r="A479" s="3">
        <v>42703</v>
      </c>
      <c r="B479" s="2">
        <v>1.6133999999999999</v>
      </c>
      <c r="C479" s="2">
        <f t="shared" si="65"/>
        <v>-1.6299999999999981E-2</v>
      </c>
      <c r="D479" s="2">
        <f t="shared" si="63"/>
        <v>0</v>
      </c>
      <c r="E479" s="2">
        <f t="shared" si="64"/>
        <v>1.6299999999999981E-2</v>
      </c>
      <c r="F479" s="2">
        <f t="shared" si="69"/>
        <v>5.0536872672353253E-3</v>
      </c>
      <c r="G479" s="2">
        <f t="shared" si="69"/>
        <v>6.2368794817443205E-3</v>
      </c>
      <c r="H479" s="2">
        <f t="shared" si="67"/>
        <v>0.81029099279980288</v>
      </c>
      <c r="I479" s="2">
        <f t="shared" si="68"/>
        <v>44.760262080661619</v>
      </c>
    </row>
    <row r="480" spans="1:9" ht="13.5" x14ac:dyDescent="0.25">
      <c r="A480" s="3">
        <v>42704</v>
      </c>
      <c r="B480" s="2">
        <v>1.6133999999999999</v>
      </c>
      <c r="C480" s="2">
        <f t="shared" si="65"/>
        <v>0</v>
      </c>
      <c r="D480" s="2">
        <f t="shared" si="63"/>
        <v>0</v>
      </c>
      <c r="E480" s="2">
        <f t="shared" si="64"/>
        <v>0</v>
      </c>
      <c r="F480" s="2">
        <f t="shared" si="69"/>
        <v>4.6927096052899447E-3</v>
      </c>
      <c r="G480" s="2">
        <f t="shared" si="69"/>
        <v>5.7913880901911546E-3</v>
      </c>
      <c r="H480" s="2">
        <f t="shared" si="67"/>
        <v>0.81029099279980277</v>
      </c>
      <c r="I480" s="2">
        <f t="shared" si="68"/>
        <v>44.760262080661612</v>
      </c>
    </row>
    <row r="481" spans="1:9" ht="13.5" x14ac:dyDescent="0.25">
      <c r="A481" s="3">
        <v>42705</v>
      </c>
      <c r="B481" s="2">
        <v>1.6351</v>
      </c>
      <c r="C481" s="2">
        <f t="shared" si="65"/>
        <v>2.1700000000000053E-2</v>
      </c>
      <c r="D481" s="2">
        <f t="shared" si="63"/>
        <v>2.1700000000000053E-2</v>
      </c>
      <c r="E481" s="2">
        <f t="shared" si="64"/>
        <v>0</v>
      </c>
      <c r="F481" s="2">
        <f t="shared" si="69"/>
        <v>5.9075160620549521E-3</v>
      </c>
      <c r="G481" s="2">
        <f t="shared" si="69"/>
        <v>5.3777175123203578E-3</v>
      </c>
      <c r="H481" s="2">
        <f t="shared" si="67"/>
        <v>1.0985173632718388</v>
      </c>
      <c r="I481" s="2">
        <f t="shared" si="68"/>
        <v>52.347308747501579</v>
      </c>
    </row>
    <row r="482" spans="1:9" ht="13.5" x14ac:dyDescent="0.25">
      <c r="A482" s="3">
        <v>42706</v>
      </c>
      <c r="B482" s="2">
        <v>1.5862000000000001</v>
      </c>
      <c r="C482" s="2">
        <f t="shared" si="65"/>
        <v>-4.8899999999999944E-2</v>
      </c>
      <c r="D482" s="2">
        <f t="shared" si="63"/>
        <v>0</v>
      </c>
      <c r="E482" s="2">
        <f t="shared" si="64"/>
        <v>4.8899999999999944E-2</v>
      </c>
      <c r="F482" s="2">
        <f t="shared" si="69"/>
        <v>5.485550629051027E-3</v>
      </c>
      <c r="G482" s="2">
        <f t="shared" si="69"/>
        <v>8.4864519757260424E-3</v>
      </c>
      <c r="H482" s="2">
        <f t="shared" si="67"/>
        <v>0.64638916766882681</v>
      </c>
      <c r="I482" s="2">
        <f t="shared" si="68"/>
        <v>39.261019226946765</v>
      </c>
    </row>
    <row r="483" spans="1:9" ht="13.5" x14ac:dyDescent="0.25">
      <c r="A483" s="3">
        <v>42709</v>
      </c>
      <c r="B483" s="2">
        <v>1.5971</v>
      </c>
      <c r="C483" s="2">
        <f t="shared" si="65"/>
        <v>1.089999999999991E-2</v>
      </c>
      <c r="D483" s="2">
        <f t="shared" si="63"/>
        <v>1.089999999999991E-2</v>
      </c>
      <c r="E483" s="2">
        <f t="shared" si="64"/>
        <v>0</v>
      </c>
      <c r="F483" s="2">
        <f t="shared" si="69"/>
        <v>5.8722970126902337E-3</v>
      </c>
      <c r="G483" s="2">
        <f t="shared" si="69"/>
        <v>7.8802768346027535E-3</v>
      </c>
      <c r="H483" s="2">
        <f t="shared" si="67"/>
        <v>0.74518917747973479</v>
      </c>
      <c r="I483" s="2">
        <f t="shared" si="68"/>
        <v>42.699621742777396</v>
      </c>
    </row>
    <row r="484" spans="1:9" ht="13.5" x14ac:dyDescent="0.25">
      <c r="A484" s="3">
        <v>42710</v>
      </c>
      <c r="B484" s="2">
        <v>1.6351</v>
      </c>
      <c r="C484" s="2">
        <f t="shared" si="65"/>
        <v>3.8000000000000034E-2</v>
      </c>
      <c r="D484" s="2">
        <f t="shared" si="63"/>
        <v>3.8000000000000034E-2</v>
      </c>
      <c r="E484" s="2">
        <f t="shared" si="64"/>
        <v>0</v>
      </c>
      <c r="F484" s="2">
        <f t="shared" si="69"/>
        <v>8.1671329403552196E-3</v>
      </c>
      <c r="G484" s="2">
        <f t="shared" si="69"/>
        <v>7.3173999178454139E-3</v>
      </c>
      <c r="H484" s="2">
        <f t="shared" si="67"/>
        <v>1.1161249941304296</v>
      </c>
      <c r="I484" s="2">
        <f t="shared" si="68"/>
        <v>52.743812261859048</v>
      </c>
    </row>
    <row r="485" spans="1:9" ht="13.5" x14ac:dyDescent="0.25">
      <c r="A485" s="3">
        <v>42711</v>
      </c>
      <c r="B485" s="2">
        <v>1.6351</v>
      </c>
      <c r="C485" s="2">
        <f t="shared" si="65"/>
        <v>0</v>
      </c>
      <c r="D485" s="2">
        <f t="shared" si="63"/>
        <v>0</v>
      </c>
      <c r="E485" s="2">
        <f t="shared" si="64"/>
        <v>0</v>
      </c>
      <c r="F485" s="2">
        <f t="shared" si="69"/>
        <v>7.5837663017584182E-3</v>
      </c>
      <c r="G485" s="2">
        <f t="shared" si="69"/>
        <v>6.7947284951421702E-3</v>
      </c>
      <c r="H485" s="2">
        <f t="shared" si="67"/>
        <v>1.1161249941304296</v>
      </c>
      <c r="I485" s="2">
        <f t="shared" si="68"/>
        <v>52.743812261859048</v>
      </c>
    </row>
    <row r="486" spans="1:9" ht="13.5" x14ac:dyDescent="0.25">
      <c r="A486" s="3">
        <v>42712</v>
      </c>
      <c r="B486" s="2">
        <v>1.6351</v>
      </c>
      <c r="C486" s="2">
        <f t="shared" si="65"/>
        <v>0</v>
      </c>
      <c r="D486" s="2">
        <f t="shared" si="63"/>
        <v>0</v>
      </c>
      <c r="E486" s="2">
        <f t="shared" si="64"/>
        <v>0</v>
      </c>
      <c r="F486" s="2">
        <f t="shared" si="69"/>
        <v>7.0420687087756739E-3</v>
      </c>
      <c r="G486" s="2">
        <f t="shared" si="69"/>
        <v>6.3093907454891589E-3</v>
      </c>
      <c r="H486" s="2">
        <f t="shared" si="67"/>
        <v>1.1161249941304294</v>
      </c>
      <c r="I486" s="2">
        <f t="shared" si="68"/>
        <v>52.743812261859048</v>
      </c>
    </row>
    <row r="487" spans="1:9" ht="13.5" x14ac:dyDescent="0.25">
      <c r="A487" s="3">
        <v>42713</v>
      </c>
      <c r="B487" s="2">
        <v>1.6080000000000001</v>
      </c>
      <c r="C487" s="2">
        <f t="shared" si="65"/>
        <v>-2.7099999999999902E-2</v>
      </c>
      <c r="D487" s="2">
        <f t="shared" si="63"/>
        <v>0</v>
      </c>
      <c r="E487" s="2">
        <f t="shared" si="64"/>
        <v>2.7099999999999902E-2</v>
      </c>
      <c r="F487" s="2">
        <f t="shared" si="69"/>
        <v>6.5390638010059824E-3</v>
      </c>
      <c r="G487" s="2">
        <f t="shared" si="69"/>
        <v>7.7944342636684979E-3</v>
      </c>
      <c r="H487" s="2">
        <f t="shared" si="67"/>
        <v>0.83894014367225311</v>
      </c>
      <c r="I487" s="2">
        <f t="shared" si="68"/>
        <v>45.620851040694561</v>
      </c>
    </row>
    <row r="488" spans="1:9" ht="13.5" x14ac:dyDescent="0.25">
      <c r="A488" s="3">
        <v>42717</v>
      </c>
      <c r="B488" s="2">
        <v>1.6243000000000001</v>
      </c>
      <c r="C488" s="2">
        <f t="shared" si="65"/>
        <v>1.6299999999999981E-2</v>
      </c>
      <c r="D488" s="2">
        <f t="shared" si="63"/>
        <v>1.6299999999999981E-2</v>
      </c>
      <c r="E488" s="2">
        <f t="shared" si="64"/>
        <v>0</v>
      </c>
      <c r="F488" s="2">
        <f t="shared" si="69"/>
        <v>7.2362735295055537E-3</v>
      </c>
      <c r="G488" s="2">
        <f t="shared" si="69"/>
        <v>7.237688959120748E-3</v>
      </c>
      <c r="H488" s="2">
        <f t="shared" si="67"/>
        <v>0.99980443624709647</v>
      </c>
      <c r="I488" s="2">
        <f t="shared" si="68"/>
        <v>49.995110428065892</v>
      </c>
    </row>
    <row r="489" spans="1:9" ht="13.5" x14ac:dyDescent="0.25">
      <c r="A489" s="3">
        <v>42718</v>
      </c>
      <c r="B489" s="2">
        <v>1.6080000000000001</v>
      </c>
      <c r="C489" s="2">
        <f t="shared" si="65"/>
        <v>-1.6299999999999981E-2</v>
      </c>
      <c r="D489" s="2">
        <f t="shared" si="63"/>
        <v>0</v>
      </c>
      <c r="E489" s="2">
        <f t="shared" si="64"/>
        <v>1.6299999999999981E-2</v>
      </c>
      <c r="F489" s="2">
        <f t="shared" si="69"/>
        <v>6.7193968488265862E-3</v>
      </c>
      <c r="G489" s="2">
        <f t="shared" si="69"/>
        <v>7.8849968906121223E-3</v>
      </c>
      <c r="H489" s="2">
        <f t="shared" si="67"/>
        <v>0.85217495225986717</v>
      </c>
      <c r="I489" s="2">
        <f t="shared" si="68"/>
        <v>46.009419964356788</v>
      </c>
    </row>
    <row r="490" spans="1:9" ht="13.5" x14ac:dyDescent="0.25">
      <c r="A490" s="3">
        <v>42719</v>
      </c>
      <c r="B490" s="2">
        <v>1.5862000000000001</v>
      </c>
      <c r="C490" s="2">
        <f t="shared" si="65"/>
        <v>-2.1800000000000042E-2</v>
      </c>
      <c r="D490" s="2">
        <f t="shared" si="63"/>
        <v>0</v>
      </c>
      <c r="E490" s="2">
        <f t="shared" si="64"/>
        <v>2.1800000000000042E-2</v>
      </c>
      <c r="F490" s="2">
        <f t="shared" si="69"/>
        <v>6.2394399310532591E-3</v>
      </c>
      <c r="G490" s="2">
        <f t="shared" si="69"/>
        <v>8.8789256841398309E-3</v>
      </c>
      <c r="H490" s="2">
        <f t="shared" si="67"/>
        <v>0.70272464856853023</v>
      </c>
      <c r="I490" s="2">
        <f t="shared" si="68"/>
        <v>41.270598223811845</v>
      </c>
    </row>
    <row r="491" spans="1:9" ht="13.5" x14ac:dyDescent="0.25">
      <c r="A491" s="3">
        <v>42720</v>
      </c>
      <c r="B491" s="2">
        <v>1.5862000000000001</v>
      </c>
      <c r="C491" s="2">
        <f t="shared" si="65"/>
        <v>0</v>
      </c>
      <c r="D491" s="2">
        <f t="shared" si="63"/>
        <v>0</v>
      </c>
      <c r="E491" s="2">
        <f t="shared" si="64"/>
        <v>0</v>
      </c>
      <c r="F491" s="2">
        <f t="shared" si="69"/>
        <v>5.7937656502637406E-3</v>
      </c>
      <c r="G491" s="2">
        <f t="shared" si="69"/>
        <v>8.2447167067012713E-3</v>
      </c>
      <c r="H491" s="2">
        <f t="shared" si="67"/>
        <v>0.70272464856853023</v>
      </c>
      <c r="I491" s="2">
        <f t="shared" si="68"/>
        <v>41.270598223811845</v>
      </c>
    </row>
    <row r="492" spans="1:9" ht="13.5" x14ac:dyDescent="0.25">
      <c r="A492" s="3">
        <v>42723</v>
      </c>
      <c r="B492" s="2">
        <v>1.5862000000000001</v>
      </c>
      <c r="C492" s="2">
        <f t="shared" si="65"/>
        <v>0</v>
      </c>
      <c r="D492" s="2">
        <f t="shared" si="63"/>
        <v>0</v>
      </c>
      <c r="E492" s="2">
        <f t="shared" si="64"/>
        <v>0</v>
      </c>
      <c r="F492" s="2">
        <f t="shared" si="69"/>
        <v>5.3799252466734731E-3</v>
      </c>
      <c r="G492" s="2">
        <f t="shared" si="69"/>
        <v>7.6558083705083237E-3</v>
      </c>
      <c r="H492" s="2">
        <f t="shared" si="67"/>
        <v>0.70272464856853012</v>
      </c>
      <c r="I492" s="2">
        <f t="shared" si="68"/>
        <v>41.270598223811838</v>
      </c>
    </row>
    <row r="493" spans="1:9" ht="13.5" x14ac:dyDescent="0.25">
      <c r="A493" s="3">
        <v>42724</v>
      </c>
      <c r="B493" s="2">
        <v>1.5862000000000001</v>
      </c>
      <c r="C493" s="2">
        <f t="shared" si="65"/>
        <v>0</v>
      </c>
      <c r="D493" s="2">
        <f t="shared" si="63"/>
        <v>0</v>
      </c>
      <c r="E493" s="2">
        <f t="shared" si="64"/>
        <v>0</v>
      </c>
      <c r="F493" s="2">
        <f t="shared" ref="F493:G508" si="70">((F492*13)+D493)/14</f>
        <v>4.9956448719110829E-3</v>
      </c>
      <c r="G493" s="2">
        <f t="shared" si="70"/>
        <v>7.1089649154720148E-3</v>
      </c>
      <c r="H493" s="2">
        <f t="shared" si="67"/>
        <v>0.70272464856853023</v>
      </c>
      <c r="I493" s="2">
        <f t="shared" si="68"/>
        <v>41.270598223811845</v>
      </c>
    </row>
    <row r="494" spans="1:9" ht="13.5" x14ac:dyDescent="0.25">
      <c r="A494" s="3">
        <v>42725</v>
      </c>
      <c r="B494" s="2">
        <v>1.5916999999999999</v>
      </c>
      <c r="C494" s="2">
        <f t="shared" si="65"/>
        <v>5.4999999999998384E-3</v>
      </c>
      <c r="D494" s="2">
        <f t="shared" si="63"/>
        <v>5.4999999999998384E-3</v>
      </c>
      <c r="E494" s="2">
        <f t="shared" si="64"/>
        <v>0</v>
      </c>
      <c r="F494" s="2">
        <f t="shared" si="70"/>
        <v>5.0316702382031371E-3</v>
      </c>
      <c r="G494" s="2">
        <f t="shared" si="70"/>
        <v>6.601181707224014E-3</v>
      </c>
      <c r="H494" s="2">
        <f t="shared" si="67"/>
        <v>0.76223780246750683</v>
      </c>
      <c r="I494" s="2">
        <f t="shared" si="68"/>
        <v>43.25396954941111</v>
      </c>
    </row>
    <row r="495" spans="1:9" ht="13.5" x14ac:dyDescent="0.25">
      <c r="A495" s="3">
        <v>42726</v>
      </c>
      <c r="B495" s="2">
        <v>1.5916999999999999</v>
      </c>
      <c r="C495" s="2">
        <f t="shared" si="65"/>
        <v>0</v>
      </c>
      <c r="D495" s="2">
        <f t="shared" si="63"/>
        <v>0</v>
      </c>
      <c r="E495" s="2">
        <f t="shared" si="64"/>
        <v>0</v>
      </c>
      <c r="F495" s="2">
        <f t="shared" si="70"/>
        <v>4.6722652211886274E-3</v>
      </c>
      <c r="G495" s="2">
        <f t="shared" si="70"/>
        <v>6.1296687281365845E-3</v>
      </c>
      <c r="H495" s="2">
        <f t="shared" si="67"/>
        <v>0.76223780246750683</v>
      </c>
      <c r="I495" s="2">
        <f t="shared" si="68"/>
        <v>43.25396954941111</v>
      </c>
    </row>
    <row r="496" spans="1:9" ht="13.5" x14ac:dyDescent="0.25">
      <c r="A496" s="3">
        <v>42727</v>
      </c>
      <c r="B496" s="2">
        <v>1.5971</v>
      </c>
      <c r="C496" s="2">
        <f t="shared" si="65"/>
        <v>5.4000000000000714E-3</v>
      </c>
      <c r="D496" s="2">
        <f t="shared" si="63"/>
        <v>5.4000000000000714E-3</v>
      </c>
      <c r="E496" s="2">
        <f t="shared" si="64"/>
        <v>0</v>
      </c>
      <c r="F496" s="2">
        <f t="shared" si="70"/>
        <v>4.7242462768180161E-3</v>
      </c>
      <c r="G496" s="2">
        <f t="shared" si="70"/>
        <v>5.6918352475553999E-3</v>
      </c>
      <c r="H496" s="2">
        <f t="shared" si="67"/>
        <v>0.83000404462638722</v>
      </c>
      <c r="I496" s="2">
        <f t="shared" si="68"/>
        <v>45.355312031337093</v>
      </c>
    </row>
    <row r="497" spans="1:9" ht="13.5" x14ac:dyDescent="0.25">
      <c r="A497" s="3">
        <v>42730</v>
      </c>
      <c r="B497" s="2">
        <v>1.6080000000000001</v>
      </c>
      <c r="C497" s="2">
        <f t="shared" si="65"/>
        <v>1.0900000000000132E-2</v>
      </c>
      <c r="D497" s="2">
        <f t="shared" si="63"/>
        <v>1.0900000000000132E-2</v>
      </c>
      <c r="E497" s="2">
        <f t="shared" si="64"/>
        <v>0</v>
      </c>
      <c r="F497" s="2">
        <f t="shared" si="70"/>
        <v>5.1653715427595953E-3</v>
      </c>
      <c r="G497" s="2">
        <f t="shared" si="70"/>
        <v>5.2852755870157284E-3</v>
      </c>
      <c r="H497" s="2">
        <f t="shared" si="67"/>
        <v>0.97731356817973691</v>
      </c>
      <c r="I497" s="2">
        <f t="shared" si="68"/>
        <v>49.426331964101486</v>
      </c>
    </row>
    <row r="498" spans="1:9" ht="13.5" x14ac:dyDescent="0.25">
      <c r="A498" s="3">
        <v>42731</v>
      </c>
      <c r="B498" s="2">
        <v>1.6296999999999999</v>
      </c>
      <c r="C498" s="2">
        <f t="shared" si="65"/>
        <v>2.1699999999999831E-2</v>
      </c>
      <c r="D498" s="2">
        <f t="shared" si="63"/>
        <v>2.1699999999999831E-2</v>
      </c>
      <c r="E498" s="2">
        <f t="shared" si="64"/>
        <v>0</v>
      </c>
      <c r="F498" s="2">
        <f t="shared" si="70"/>
        <v>6.3464164325624699E-3</v>
      </c>
      <c r="G498" s="2">
        <f t="shared" si="70"/>
        <v>4.9077559022288903E-3</v>
      </c>
      <c r="H498" s="2">
        <f t="shared" si="67"/>
        <v>1.2931401966589664</v>
      </c>
      <c r="I498" s="2">
        <f t="shared" si="68"/>
        <v>56.391676293627022</v>
      </c>
    </row>
    <row r="499" spans="1:9" ht="13.5" x14ac:dyDescent="0.25">
      <c r="A499" s="3">
        <v>42732</v>
      </c>
      <c r="B499" s="2">
        <v>1.6188</v>
      </c>
      <c r="C499" s="2">
        <f t="shared" si="65"/>
        <v>-1.089999999999991E-2</v>
      </c>
      <c r="D499" s="2">
        <f t="shared" si="63"/>
        <v>0</v>
      </c>
      <c r="E499" s="2">
        <f t="shared" si="64"/>
        <v>1.089999999999991E-2</v>
      </c>
      <c r="F499" s="2">
        <f t="shared" si="70"/>
        <v>5.893100973093722E-3</v>
      </c>
      <c r="G499" s="2">
        <f t="shared" si="70"/>
        <v>5.3357733377839634E-3</v>
      </c>
      <c r="H499" s="2">
        <f t="shared" si="67"/>
        <v>1.1044511451345169</v>
      </c>
      <c r="I499" s="2">
        <f t="shared" si="68"/>
        <v>52.481671892835514</v>
      </c>
    </row>
    <row r="500" spans="1:9" ht="13.5" x14ac:dyDescent="0.25">
      <c r="A500" s="3">
        <v>42733</v>
      </c>
      <c r="B500" s="2">
        <v>1.6080000000000001</v>
      </c>
      <c r="C500" s="2">
        <f t="shared" si="65"/>
        <v>-1.0799999999999921E-2</v>
      </c>
      <c r="D500" s="2">
        <f t="shared" si="63"/>
        <v>0</v>
      </c>
      <c r="E500" s="2">
        <f t="shared" si="64"/>
        <v>1.0799999999999921E-2</v>
      </c>
      <c r="F500" s="2">
        <f t="shared" si="70"/>
        <v>5.4721651893013135E-3</v>
      </c>
      <c r="G500" s="2">
        <f t="shared" si="70"/>
        <v>5.7260752422279597E-3</v>
      </c>
      <c r="H500" s="2">
        <f t="shared" si="67"/>
        <v>0.95565722730044811</v>
      </c>
      <c r="I500" s="2">
        <f t="shared" si="68"/>
        <v>48.866294868023431</v>
      </c>
    </row>
    <row r="501" spans="1:9" ht="13.5" x14ac:dyDescent="0.25">
      <c r="A501" s="3">
        <v>42734</v>
      </c>
      <c r="B501" s="2">
        <v>1.6351</v>
      </c>
      <c r="C501" s="2">
        <f t="shared" si="65"/>
        <v>2.7099999999999902E-2</v>
      </c>
      <c r="D501" s="2">
        <f t="shared" si="63"/>
        <v>2.7099999999999902E-2</v>
      </c>
      <c r="E501" s="2">
        <f t="shared" si="64"/>
        <v>0</v>
      </c>
      <c r="F501" s="2">
        <f t="shared" si="70"/>
        <v>7.0170105329226415E-3</v>
      </c>
      <c r="G501" s="2">
        <f t="shared" si="70"/>
        <v>5.3170698677831047E-3</v>
      </c>
      <c r="H501" s="2">
        <f t="shared" si="67"/>
        <v>1.319713809938764</v>
      </c>
      <c r="I501" s="2">
        <f t="shared" si="68"/>
        <v>56.891233922239827</v>
      </c>
    </row>
    <row r="502" spans="1:9" ht="13.5" x14ac:dyDescent="0.25">
      <c r="A502" s="3">
        <v>42737</v>
      </c>
      <c r="B502" s="2">
        <v>1.6351</v>
      </c>
      <c r="C502" s="2">
        <f t="shared" si="65"/>
        <v>0</v>
      </c>
      <c r="D502" s="2">
        <f t="shared" si="63"/>
        <v>0</v>
      </c>
      <c r="E502" s="2">
        <f t="shared" si="64"/>
        <v>0</v>
      </c>
      <c r="F502" s="2">
        <f t="shared" si="70"/>
        <v>6.5157954948567385E-3</v>
      </c>
      <c r="G502" s="2">
        <f t="shared" si="70"/>
        <v>4.9372791629414547E-3</v>
      </c>
      <c r="H502" s="2">
        <f t="shared" si="67"/>
        <v>1.319713809938764</v>
      </c>
      <c r="I502" s="2">
        <f t="shared" si="68"/>
        <v>56.891233922239827</v>
      </c>
    </row>
    <row r="503" spans="1:9" ht="13.5" x14ac:dyDescent="0.25">
      <c r="A503" s="3">
        <v>42738</v>
      </c>
      <c r="B503" s="2">
        <v>1.6080000000000001</v>
      </c>
      <c r="C503" s="2">
        <f t="shared" si="65"/>
        <v>-2.7099999999999902E-2</v>
      </c>
      <c r="D503" s="2">
        <f t="shared" si="63"/>
        <v>0</v>
      </c>
      <c r="E503" s="2">
        <f t="shared" si="64"/>
        <v>2.7099999999999902E-2</v>
      </c>
      <c r="F503" s="2">
        <f t="shared" si="70"/>
        <v>6.0503815309383997E-3</v>
      </c>
      <c r="G503" s="2">
        <f t="shared" si="70"/>
        <v>6.5203306513027725E-3</v>
      </c>
      <c r="H503" s="2">
        <f t="shared" si="67"/>
        <v>0.9279255691932623</v>
      </c>
      <c r="I503" s="2">
        <f t="shared" si="68"/>
        <v>48.130777661792798</v>
      </c>
    </row>
    <row r="504" spans="1:9" ht="13.5" x14ac:dyDescent="0.25">
      <c r="A504" s="3">
        <v>42739</v>
      </c>
      <c r="B504" s="2">
        <v>1.6080000000000001</v>
      </c>
      <c r="C504" s="2">
        <f t="shared" si="65"/>
        <v>0</v>
      </c>
      <c r="D504" s="2">
        <f t="shared" si="63"/>
        <v>0</v>
      </c>
      <c r="E504" s="2">
        <f t="shared" si="64"/>
        <v>0</v>
      </c>
      <c r="F504" s="2">
        <f t="shared" si="70"/>
        <v>5.6182114215856576E-3</v>
      </c>
      <c r="G504" s="2">
        <f t="shared" si="70"/>
        <v>6.0545927476382891E-3</v>
      </c>
      <c r="H504" s="2">
        <f t="shared" si="67"/>
        <v>0.9279255691932623</v>
      </c>
      <c r="I504" s="2">
        <f t="shared" si="68"/>
        <v>48.130777661792798</v>
      </c>
    </row>
    <row r="505" spans="1:9" ht="13.5" x14ac:dyDescent="0.25">
      <c r="A505" s="3">
        <v>42740</v>
      </c>
      <c r="B505" s="2">
        <v>1.6133999999999999</v>
      </c>
      <c r="C505" s="2">
        <f t="shared" si="65"/>
        <v>5.3999999999998494E-3</v>
      </c>
      <c r="D505" s="2">
        <f t="shared" si="63"/>
        <v>5.3999999999998494E-3</v>
      </c>
      <c r="E505" s="2">
        <f t="shared" si="64"/>
        <v>0</v>
      </c>
      <c r="F505" s="2">
        <f t="shared" si="70"/>
        <v>5.6026248914723851E-3</v>
      </c>
      <c r="G505" s="2">
        <f t="shared" si="70"/>
        <v>5.6221218370926963E-3</v>
      </c>
      <c r="H505" s="2">
        <f t="shared" si="67"/>
        <v>0.99653210190293684</v>
      </c>
      <c r="I505" s="2">
        <f t="shared" si="68"/>
        <v>49.913151957492751</v>
      </c>
    </row>
    <row r="506" spans="1:9" ht="13.5" x14ac:dyDescent="0.25">
      <c r="A506" s="3">
        <v>42741</v>
      </c>
      <c r="B506" s="2">
        <v>1.6296999999999999</v>
      </c>
      <c r="C506" s="2">
        <f t="shared" si="65"/>
        <v>1.6299999999999981E-2</v>
      </c>
      <c r="D506" s="2">
        <f t="shared" si="63"/>
        <v>1.6299999999999981E-2</v>
      </c>
      <c r="E506" s="2">
        <f t="shared" si="64"/>
        <v>0</v>
      </c>
      <c r="F506" s="2">
        <f t="shared" si="70"/>
        <v>6.3667231135100697E-3</v>
      </c>
      <c r="G506" s="2">
        <f t="shared" si="70"/>
        <v>5.2205417058717894E-3</v>
      </c>
      <c r="H506" s="2">
        <f t="shared" si="67"/>
        <v>1.2195521982611721</v>
      </c>
      <c r="I506" s="2">
        <f t="shared" si="68"/>
        <v>54.945866973373555</v>
      </c>
    </row>
    <row r="507" spans="1:9" ht="13.5" x14ac:dyDescent="0.25">
      <c r="A507" s="3">
        <v>42744</v>
      </c>
      <c r="B507" s="2">
        <v>1.6296999999999999</v>
      </c>
      <c r="C507" s="2">
        <f t="shared" si="65"/>
        <v>0</v>
      </c>
      <c r="D507" s="2">
        <f t="shared" si="63"/>
        <v>0</v>
      </c>
      <c r="E507" s="2">
        <f t="shared" si="64"/>
        <v>0</v>
      </c>
      <c r="F507" s="2">
        <f t="shared" si="70"/>
        <v>5.911957176830779E-3</v>
      </c>
      <c r="G507" s="2">
        <f t="shared" si="70"/>
        <v>4.84764586973809E-3</v>
      </c>
      <c r="H507" s="2">
        <f t="shared" si="67"/>
        <v>1.2195521982611721</v>
      </c>
      <c r="I507" s="2">
        <f t="shared" si="68"/>
        <v>54.945866973373555</v>
      </c>
    </row>
    <row r="508" spans="1:9" ht="13.5" x14ac:dyDescent="0.25">
      <c r="A508" s="3">
        <v>42745</v>
      </c>
      <c r="B508" s="2">
        <v>1.6351</v>
      </c>
      <c r="C508" s="2">
        <f t="shared" si="65"/>
        <v>5.4000000000000714E-3</v>
      </c>
      <c r="D508" s="2">
        <f t="shared" si="63"/>
        <v>5.4000000000000714E-3</v>
      </c>
      <c r="E508" s="2">
        <f t="shared" si="64"/>
        <v>0</v>
      </c>
      <c r="F508" s="2">
        <f t="shared" si="70"/>
        <v>5.8753888070571577E-3</v>
      </c>
      <c r="G508" s="2">
        <f t="shared" si="70"/>
        <v>4.5013854504710833E-3</v>
      </c>
      <c r="H508" s="2">
        <f t="shared" si="67"/>
        <v>1.3052401025649294</v>
      </c>
      <c r="I508" s="2">
        <f t="shared" si="68"/>
        <v>56.620570721143181</v>
      </c>
    </row>
    <row r="509" spans="1:9" ht="13.5" x14ac:dyDescent="0.25">
      <c r="A509" s="3">
        <v>42746</v>
      </c>
      <c r="B509" s="2">
        <v>1.6296999999999999</v>
      </c>
      <c r="C509" s="2">
        <f t="shared" si="65"/>
        <v>-5.4000000000000714E-3</v>
      </c>
      <c r="D509" s="2">
        <f t="shared" si="63"/>
        <v>0</v>
      </c>
      <c r="E509" s="2">
        <f t="shared" si="64"/>
        <v>5.4000000000000714E-3</v>
      </c>
      <c r="F509" s="2">
        <f t="shared" ref="F509:G524" si="71">((F508*13)+D509)/14</f>
        <v>5.4557181779816468E-3</v>
      </c>
      <c r="G509" s="2">
        <f t="shared" si="71"/>
        <v>4.5655722040088683E-3</v>
      </c>
      <c r="H509" s="2">
        <f t="shared" si="67"/>
        <v>1.1949692030258929</v>
      </c>
      <c r="I509" s="2">
        <f t="shared" si="68"/>
        <v>54.441274227381335</v>
      </c>
    </row>
    <row r="510" spans="1:9" ht="13.5" x14ac:dyDescent="0.25">
      <c r="A510" s="3">
        <v>42747</v>
      </c>
      <c r="B510" s="2">
        <v>1.6296999999999999</v>
      </c>
      <c r="C510" s="2">
        <f t="shared" si="65"/>
        <v>0</v>
      </c>
      <c r="D510" s="2">
        <f t="shared" si="63"/>
        <v>0</v>
      </c>
      <c r="E510" s="2">
        <f t="shared" si="64"/>
        <v>0</v>
      </c>
      <c r="F510" s="2">
        <f t="shared" si="71"/>
        <v>5.0660240224115289E-3</v>
      </c>
      <c r="G510" s="2">
        <f t="shared" si="71"/>
        <v>4.2394599037225205E-3</v>
      </c>
      <c r="H510" s="2">
        <f t="shared" si="67"/>
        <v>1.1949692030258929</v>
      </c>
      <c r="I510" s="2">
        <f t="shared" si="68"/>
        <v>54.441274227381335</v>
      </c>
    </row>
    <row r="511" spans="1:9" ht="13.5" x14ac:dyDescent="0.25">
      <c r="A511" s="3">
        <v>42748</v>
      </c>
      <c r="B511" s="2">
        <v>1.6296999999999999</v>
      </c>
      <c r="C511" s="2">
        <f t="shared" si="65"/>
        <v>0</v>
      </c>
      <c r="D511" s="2">
        <f t="shared" si="63"/>
        <v>0</v>
      </c>
      <c r="E511" s="2">
        <f t="shared" si="64"/>
        <v>0</v>
      </c>
      <c r="F511" s="2">
        <f t="shared" si="71"/>
        <v>4.7041651636678481E-3</v>
      </c>
      <c r="G511" s="2">
        <f t="shared" si="71"/>
        <v>3.9366413391709121E-3</v>
      </c>
      <c r="H511" s="2">
        <f t="shared" si="67"/>
        <v>1.1949692030258927</v>
      </c>
      <c r="I511" s="2">
        <f t="shared" si="68"/>
        <v>54.441274227381328</v>
      </c>
    </row>
    <row r="512" spans="1:9" ht="13.5" x14ac:dyDescent="0.25">
      <c r="A512" s="3">
        <v>42751</v>
      </c>
      <c r="B512" s="2">
        <v>1.6296999999999999</v>
      </c>
      <c r="C512" s="2">
        <f t="shared" si="65"/>
        <v>0</v>
      </c>
      <c r="D512" s="2">
        <f t="shared" si="63"/>
        <v>0</v>
      </c>
      <c r="E512" s="2">
        <f t="shared" si="64"/>
        <v>0</v>
      </c>
      <c r="F512" s="2">
        <f t="shared" si="71"/>
        <v>4.3681533662630013E-3</v>
      </c>
      <c r="G512" s="2">
        <f t="shared" si="71"/>
        <v>3.6554526720872756E-3</v>
      </c>
      <c r="H512" s="2">
        <f t="shared" si="67"/>
        <v>1.1949692030258927</v>
      </c>
      <c r="I512" s="2">
        <f t="shared" si="68"/>
        <v>54.441274227381328</v>
      </c>
    </row>
    <row r="513" spans="1:9" ht="13.5" x14ac:dyDescent="0.25">
      <c r="A513" s="3">
        <v>42752</v>
      </c>
      <c r="B513" s="2">
        <v>1.6351</v>
      </c>
      <c r="C513" s="2">
        <f t="shared" si="65"/>
        <v>5.4000000000000714E-3</v>
      </c>
      <c r="D513" s="2">
        <f t="shared" si="63"/>
        <v>5.4000000000000714E-3</v>
      </c>
      <c r="E513" s="2">
        <f t="shared" si="64"/>
        <v>0</v>
      </c>
      <c r="F513" s="2">
        <f t="shared" si="71"/>
        <v>4.4418566972442208E-3</v>
      </c>
      <c r="G513" s="2">
        <f t="shared" si="71"/>
        <v>3.3943489097953273E-3</v>
      </c>
      <c r="H513" s="2">
        <f t="shared" si="67"/>
        <v>1.3086034509964553</v>
      </c>
      <c r="I513" s="2">
        <f t="shared" si="68"/>
        <v>56.683769160599098</v>
      </c>
    </row>
    <row r="514" spans="1:9" ht="13.5" x14ac:dyDescent="0.25">
      <c r="A514" s="3">
        <v>42753</v>
      </c>
      <c r="B514" s="2">
        <v>1.6406000000000001</v>
      </c>
      <c r="C514" s="2">
        <f t="shared" si="65"/>
        <v>5.5000000000000604E-3</v>
      </c>
      <c r="D514" s="2">
        <f t="shared" si="63"/>
        <v>5.5000000000000604E-3</v>
      </c>
      <c r="E514" s="2">
        <f t="shared" si="64"/>
        <v>0</v>
      </c>
      <c r="F514" s="2">
        <f t="shared" si="71"/>
        <v>4.51743836172678E-3</v>
      </c>
      <c r="G514" s="2">
        <f t="shared" si="71"/>
        <v>3.1518954162385181E-3</v>
      </c>
      <c r="H514" s="2">
        <f t="shared" si="67"/>
        <v>1.4332450050382399</v>
      </c>
      <c r="I514" s="2">
        <f t="shared" si="68"/>
        <v>58.902617782861356</v>
      </c>
    </row>
    <row r="515" spans="1:9" ht="13.5" x14ac:dyDescent="0.25">
      <c r="A515" s="3">
        <v>42754</v>
      </c>
      <c r="B515" s="2">
        <v>1.6406000000000001</v>
      </c>
      <c r="C515" s="2">
        <f t="shared" si="65"/>
        <v>0</v>
      </c>
      <c r="D515" s="2">
        <f t="shared" ref="D515:D578" si="72">IF(C515&gt;0,C515,0)</f>
        <v>0</v>
      </c>
      <c r="E515" s="2">
        <f t="shared" ref="E515:E578" si="73">IF(C515&lt;0,-C515,0)</f>
        <v>0</v>
      </c>
      <c r="F515" s="2">
        <f t="shared" si="71"/>
        <v>4.1947641930320098E-3</v>
      </c>
      <c r="G515" s="2">
        <f t="shared" si="71"/>
        <v>2.9267600293643383E-3</v>
      </c>
      <c r="H515" s="2">
        <f t="shared" si="67"/>
        <v>1.4332450050382397</v>
      </c>
      <c r="I515" s="2">
        <f t="shared" si="68"/>
        <v>58.902617782861348</v>
      </c>
    </row>
    <row r="516" spans="1:9" ht="13.5" x14ac:dyDescent="0.25">
      <c r="A516" s="3">
        <v>42755</v>
      </c>
      <c r="B516" s="2">
        <v>1.6459999999999999</v>
      </c>
      <c r="C516" s="2">
        <f t="shared" ref="C516:C579" si="74">B516-B515</f>
        <v>5.3999999999998494E-3</v>
      </c>
      <c r="D516" s="2">
        <f t="shared" si="72"/>
        <v>5.3999999999998494E-3</v>
      </c>
      <c r="E516" s="2">
        <f t="shared" si="73"/>
        <v>0</v>
      </c>
      <c r="F516" s="2">
        <f t="shared" si="71"/>
        <v>4.2808524649582836E-3</v>
      </c>
      <c r="G516" s="2">
        <f t="shared" si="71"/>
        <v>2.7177057415526001E-3</v>
      </c>
      <c r="H516" s="2">
        <f t="shared" si="67"/>
        <v>1.5751714394630054</v>
      </c>
      <c r="I516" s="2">
        <f t="shared" si="68"/>
        <v>61.167633941741464</v>
      </c>
    </row>
    <row r="517" spans="1:9" ht="13.5" x14ac:dyDescent="0.25">
      <c r="A517" s="3">
        <v>42758</v>
      </c>
      <c r="B517" s="2">
        <v>1.6459999999999999</v>
      </c>
      <c r="C517" s="2">
        <f t="shared" si="74"/>
        <v>0</v>
      </c>
      <c r="D517" s="2">
        <f t="shared" si="72"/>
        <v>0</v>
      </c>
      <c r="E517" s="2">
        <f t="shared" si="73"/>
        <v>0</v>
      </c>
      <c r="F517" s="2">
        <f t="shared" si="71"/>
        <v>3.9750772888898344E-3</v>
      </c>
      <c r="G517" s="2">
        <f t="shared" si="71"/>
        <v>2.5235839028702714E-3</v>
      </c>
      <c r="H517" s="2">
        <f t="shared" si="67"/>
        <v>1.5751714394630054</v>
      </c>
      <c r="I517" s="2">
        <f t="shared" si="68"/>
        <v>61.167633941741464</v>
      </c>
    </row>
    <row r="518" spans="1:9" ht="13.5" x14ac:dyDescent="0.25">
      <c r="A518" s="3">
        <v>42759</v>
      </c>
      <c r="B518" s="2">
        <v>1.6459999999999999</v>
      </c>
      <c r="C518" s="2">
        <f t="shared" si="74"/>
        <v>0</v>
      </c>
      <c r="D518" s="2">
        <f t="shared" si="72"/>
        <v>0</v>
      </c>
      <c r="E518" s="2">
        <f t="shared" si="73"/>
        <v>0</v>
      </c>
      <c r="F518" s="2">
        <f t="shared" si="71"/>
        <v>3.6911431968262749E-3</v>
      </c>
      <c r="G518" s="2">
        <f t="shared" si="71"/>
        <v>2.3433279098081091E-3</v>
      </c>
      <c r="H518" s="2">
        <f t="shared" si="67"/>
        <v>1.5751714394630054</v>
      </c>
      <c r="I518" s="2">
        <f t="shared" si="68"/>
        <v>61.167633941741464</v>
      </c>
    </row>
    <row r="519" spans="1:9" ht="13.5" x14ac:dyDescent="0.25">
      <c r="A519" s="3">
        <v>42760</v>
      </c>
      <c r="B519" s="2">
        <v>1.6025</v>
      </c>
      <c r="C519" s="2">
        <f t="shared" si="74"/>
        <v>-4.3499999999999872E-2</v>
      </c>
      <c r="D519" s="2">
        <f t="shared" si="72"/>
        <v>0</v>
      </c>
      <c r="E519" s="2">
        <f t="shared" si="73"/>
        <v>4.3499999999999872E-2</v>
      </c>
      <c r="F519" s="2">
        <f t="shared" si="71"/>
        <v>3.4274901113386835E-3</v>
      </c>
      <c r="G519" s="2">
        <f t="shared" si="71"/>
        <v>5.2830902019646636E-3</v>
      </c>
      <c r="H519" s="2">
        <f t="shared" si="67"/>
        <v>0.64876615395740855</v>
      </c>
      <c r="I519" s="2">
        <f t="shared" si="68"/>
        <v>39.348585146548785</v>
      </c>
    </row>
    <row r="520" spans="1:9" ht="13.5" x14ac:dyDescent="0.25">
      <c r="A520" s="3">
        <v>42761</v>
      </c>
      <c r="B520" s="2">
        <v>1.6406000000000001</v>
      </c>
      <c r="C520" s="2">
        <f t="shared" si="74"/>
        <v>3.8100000000000023E-2</v>
      </c>
      <c r="D520" s="2">
        <f t="shared" si="72"/>
        <v>3.8100000000000023E-2</v>
      </c>
      <c r="E520" s="2">
        <f t="shared" si="73"/>
        <v>0</v>
      </c>
      <c r="F520" s="2">
        <f t="shared" si="71"/>
        <v>5.9040979605287786E-3</v>
      </c>
      <c r="G520" s="2">
        <f t="shared" si="71"/>
        <v>4.9057266161100449E-3</v>
      </c>
      <c r="H520" s="2">
        <f t="shared" si="67"/>
        <v>1.2035114107541491</v>
      </c>
      <c r="I520" s="2">
        <f t="shared" si="68"/>
        <v>54.61788874250707</v>
      </c>
    </row>
    <row r="521" spans="1:9" ht="13.5" x14ac:dyDescent="0.25">
      <c r="A521" s="3">
        <v>42762</v>
      </c>
      <c r="B521" s="2">
        <v>1.6296999999999999</v>
      </c>
      <c r="C521" s="2">
        <f t="shared" si="74"/>
        <v>-1.0900000000000132E-2</v>
      </c>
      <c r="D521" s="2">
        <f t="shared" si="72"/>
        <v>0</v>
      </c>
      <c r="E521" s="2">
        <f t="shared" si="73"/>
        <v>1.0900000000000132E-2</v>
      </c>
      <c r="F521" s="2">
        <f t="shared" si="71"/>
        <v>5.4823766776338654E-3</v>
      </c>
      <c r="G521" s="2">
        <f t="shared" si="71"/>
        <v>5.3338890006736223E-3</v>
      </c>
      <c r="H521" s="2">
        <f t="shared" si="67"/>
        <v>1.0278385389987474</v>
      </c>
      <c r="I521" s="2">
        <f t="shared" si="68"/>
        <v>50.686409160871676</v>
      </c>
    </row>
    <row r="522" spans="1:9" ht="13.5" x14ac:dyDescent="0.25">
      <c r="A522" s="3">
        <v>42765</v>
      </c>
      <c r="B522" s="2">
        <v>1.5971</v>
      </c>
      <c r="C522" s="2">
        <f t="shared" si="74"/>
        <v>-3.2599999999999962E-2</v>
      </c>
      <c r="D522" s="2">
        <f t="shared" si="72"/>
        <v>0</v>
      </c>
      <c r="E522" s="2">
        <f t="shared" si="73"/>
        <v>3.2599999999999962E-2</v>
      </c>
      <c r="F522" s="2">
        <f t="shared" si="71"/>
        <v>5.0907783435171607E-3</v>
      </c>
      <c r="G522" s="2">
        <f t="shared" si="71"/>
        <v>7.2814683577683611E-3</v>
      </c>
      <c r="H522" s="2">
        <f t="shared" si="67"/>
        <v>0.69914172435920496</v>
      </c>
      <c r="I522" s="2">
        <f t="shared" si="68"/>
        <v>41.146757467972336</v>
      </c>
    </row>
    <row r="523" spans="1:9" ht="13.5" x14ac:dyDescent="0.25">
      <c r="A523" s="3">
        <v>42766</v>
      </c>
      <c r="B523" s="2">
        <v>1.5862000000000001</v>
      </c>
      <c r="C523" s="2">
        <f t="shared" si="74"/>
        <v>-1.089999999999991E-2</v>
      </c>
      <c r="D523" s="2">
        <f t="shared" si="72"/>
        <v>0</v>
      </c>
      <c r="E523" s="2">
        <f t="shared" si="73"/>
        <v>1.089999999999991E-2</v>
      </c>
      <c r="F523" s="2">
        <f t="shared" si="71"/>
        <v>4.7271513189802213E-3</v>
      </c>
      <c r="G523" s="2">
        <f t="shared" si="71"/>
        <v>7.539934903642043E-3</v>
      </c>
      <c r="H523" s="2">
        <f t="shared" si="67"/>
        <v>0.62694855849443043</v>
      </c>
      <c r="I523" s="2">
        <f t="shared" si="68"/>
        <v>38.535241647382215</v>
      </c>
    </row>
    <row r="524" spans="1:9" ht="13.5" x14ac:dyDescent="0.25">
      <c r="A524" s="3">
        <v>42767</v>
      </c>
      <c r="B524" s="2">
        <v>1.5862000000000001</v>
      </c>
      <c r="C524" s="2">
        <f t="shared" si="74"/>
        <v>0</v>
      </c>
      <c r="D524" s="2">
        <f t="shared" si="72"/>
        <v>0</v>
      </c>
      <c r="E524" s="2">
        <f t="shared" si="73"/>
        <v>0</v>
      </c>
      <c r="F524" s="2">
        <f t="shared" si="71"/>
        <v>4.3894976533387772E-3</v>
      </c>
      <c r="G524" s="2">
        <f t="shared" si="71"/>
        <v>7.0013681248104684E-3</v>
      </c>
      <c r="H524" s="2">
        <f t="shared" si="67"/>
        <v>0.62694855849443054</v>
      </c>
      <c r="I524" s="2">
        <f t="shared" si="68"/>
        <v>38.535241647382222</v>
      </c>
    </row>
    <row r="525" spans="1:9" ht="13.5" x14ac:dyDescent="0.25">
      <c r="A525" s="3">
        <v>42768</v>
      </c>
      <c r="B525" s="2">
        <v>1.5971</v>
      </c>
      <c r="C525" s="2">
        <f t="shared" si="74"/>
        <v>1.089999999999991E-2</v>
      </c>
      <c r="D525" s="2">
        <f t="shared" si="72"/>
        <v>1.089999999999991E-2</v>
      </c>
      <c r="E525" s="2">
        <f t="shared" si="73"/>
        <v>0</v>
      </c>
      <c r="F525" s="2">
        <f t="shared" ref="F525:G540" si="75">((F524*13)+D525)/14</f>
        <v>4.8545335352431435E-3</v>
      </c>
      <c r="G525" s="2">
        <f t="shared" si="75"/>
        <v>6.5012704016097211E-3</v>
      </c>
      <c r="H525" s="2">
        <f t="shared" si="67"/>
        <v>0.74670537223634881</v>
      </c>
      <c r="I525" s="2">
        <f t="shared" si="68"/>
        <v>42.74936025875526</v>
      </c>
    </row>
    <row r="526" spans="1:9" ht="13.5" x14ac:dyDescent="0.25">
      <c r="A526" s="3">
        <v>42769</v>
      </c>
      <c r="B526" s="2">
        <v>1.6080000000000001</v>
      </c>
      <c r="C526" s="2">
        <f t="shared" si="74"/>
        <v>1.0900000000000132E-2</v>
      </c>
      <c r="D526" s="2">
        <f t="shared" si="72"/>
        <v>1.0900000000000132E-2</v>
      </c>
      <c r="E526" s="2">
        <f t="shared" si="73"/>
        <v>0</v>
      </c>
      <c r="F526" s="2">
        <f t="shared" si="75"/>
        <v>5.2863525684400713E-3</v>
      </c>
      <c r="G526" s="2">
        <f t="shared" si="75"/>
        <v>6.0368939443518838E-3</v>
      </c>
      <c r="H526" s="2">
        <f t="shared" si="67"/>
        <v>0.87567424857380194</v>
      </c>
      <c r="I526" s="2">
        <f t="shared" si="68"/>
        <v>46.685838398625698</v>
      </c>
    </row>
    <row r="527" spans="1:9" ht="13.5" x14ac:dyDescent="0.25">
      <c r="A527" s="3">
        <v>42772</v>
      </c>
      <c r="B527" s="2">
        <v>1.6080000000000001</v>
      </c>
      <c r="C527" s="2">
        <f t="shared" si="74"/>
        <v>0</v>
      </c>
      <c r="D527" s="2">
        <f t="shared" si="72"/>
        <v>0</v>
      </c>
      <c r="E527" s="2">
        <f t="shared" si="73"/>
        <v>0</v>
      </c>
      <c r="F527" s="2">
        <f t="shared" si="75"/>
        <v>4.9087559564086379E-3</v>
      </c>
      <c r="G527" s="2">
        <f t="shared" si="75"/>
        <v>5.6056872340410346E-3</v>
      </c>
      <c r="H527" s="2">
        <f t="shared" si="67"/>
        <v>0.87567424857380205</v>
      </c>
      <c r="I527" s="2">
        <f t="shared" si="68"/>
        <v>46.685838398625698</v>
      </c>
    </row>
    <row r="528" spans="1:9" ht="13.5" x14ac:dyDescent="0.25">
      <c r="A528" s="3">
        <v>42773</v>
      </c>
      <c r="B528" s="2">
        <v>1.6080000000000001</v>
      </c>
      <c r="C528" s="2">
        <f t="shared" si="74"/>
        <v>0</v>
      </c>
      <c r="D528" s="2">
        <f t="shared" si="72"/>
        <v>0</v>
      </c>
      <c r="E528" s="2">
        <f t="shared" si="73"/>
        <v>0</v>
      </c>
      <c r="F528" s="2">
        <f t="shared" si="75"/>
        <v>4.5581305309508784E-3</v>
      </c>
      <c r="G528" s="2">
        <f t="shared" si="75"/>
        <v>5.2052810030381036E-3</v>
      </c>
      <c r="H528" s="2">
        <f t="shared" si="67"/>
        <v>0.87567424857380216</v>
      </c>
      <c r="I528" s="2">
        <f t="shared" si="68"/>
        <v>46.685838398625698</v>
      </c>
    </row>
    <row r="529" spans="1:9" ht="13.5" x14ac:dyDescent="0.25">
      <c r="A529" s="3">
        <v>42774</v>
      </c>
      <c r="B529" s="2">
        <v>1.6080000000000001</v>
      </c>
      <c r="C529" s="2">
        <f t="shared" si="74"/>
        <v>0</v>
      </c>
      <c r="D529" s="2">
        <f t="shared" si="72"/>
        <v>0</v>
      </c>
      <c r="E529" s="2">
        <f t="shared" si="73"/>
        <v>0</v>
      </c>
      <c r="F529" s="2">
        <f t="shared" si="75"/>
        <v>4.2325497787401014E-3</v>
      </c>
      <c r="G529" s="2">
        <f t="shared" si="75"/>
        <v>4.8334752171068102E-3</v>
      </c>
      <c r="H529" s="2">
        <f t="shared" ref="H529:H592" si="76">F529/G529</f>
        <v>0.87567424857380216</v>
      </c>
      <c r="I529" s="2">
        <f t="shared" ref="I529:I592" si="77">IF(G529=0,100,100-(100/(1+H529)))</f>
        <v>46.685838398625698</v>
      </c>
    </row>
    <row r="530" spans="1:9" ht="13.5" x14ac:dyDescent="0.25">
      <c r="A530" s="3">
        <v>42775</v>
      </c>
      <c r="B530" s="2">
        <v>1.6080000000000001</v>
      </c>
      <c r="C530" s="2">
        <f t="shared" si="74"/>
        <v>0</v>
      </c>
      <c r="D530" s="2">
        <f t="shared" si="72"/>
        <v>0</v>
      </c>
      <c r="E530" s="2">
        <f t="shared" si="73"/>
        <v>0</v>
      </c>
      <c r="F530" s="2">
        <f t="shared" si="75"/>
        <v>3.9302247945443795E-3</v>
      </c>
      <c r="G530" s="2">
        <f t="shared" si="75"/>
        <v>4.4882269873134668E-3</v>
      </c>
      <c r="H530" s="2">
        <f t="shared" si="76"/>
        <v>0.87567424857380205</v>
      </c>
      <c r="I530" s="2">
        <f t="shared" si="77"/>
        <v>46.685838398625698</v>
      </c>
    </row>
    <row r="531" spans="1:9" ht="13.5" x14ac:dyDescent="0.25">
      <c r="A531" s="3">
        <v>42776</v>
      </c>
      <c r="B531" s="2">
        <v>1.6133999999999999</v>
      </c>
      <c r="C531" s="2">
        <f t="shared" si="74"/>
        <v>5.3999999999998494E-3</v>
      </c>
      <c r="D531" s="2">
        <f t="shared" si="72"/>
        <v>5.3999999999998494E-3</v>
      </c>
      <c r="E531" s="2">
        <f t="shared" si="73"/>
        <v>0</v>
      </c>
      <c r="F531" s="2">
        <f t="shared" si="75"/>
        <v>4.035208737791199E-3</v>
      </c>
      <c r="G531" s="2">
        <f t="shared" si="75"/>
        <v>4.167639345362505E-3</v>
      </c>
      <c r="H531" s="2">
        <f t="shared" si="76"/>
        <v>0.96822407204724503</v>
      </c>
      <c r="I531" s="2">
        <f t="shared" si="77"/>
        <v>49.192776665928506</v>
      </c>
    </row>
    <row r="532" spans="1:9" ht="13.5" x14ac:dyDescent="0.25">
      <c r="A532" s="3">
        <v>42779</v>
      </c>
      <c r="B532" s="2">
        <v>1.6133999999999999</v>
      </c>
      <c r="C532" s="2">
        <f t="shared" si="74"/>
        <v>0</v>
      </c>
      <c r="D532" s="2">
        <f t="shared" si="72"/>
        <v>0</v>
      </c>
      <c r="E532" s="2">
        <f t="shared" si="73"/>
        <v>0</v>
      </c>
      <c r="F532" s="2">
        <f t="shared" si="75"/>
        <v>3.7469795422346848E-3</v>
      </c>
      <c r="G532" s="2">
        <f t="shared" si="75"/>
        <v>3.8699508206937543E-3</v>
      </c>
      <c r="H532" s="2">
        <f t="shared" si="76"/>
        <v>0.96822407204724503</v>
      </c>
      <c r="I532" s="2">
        <f t="shared" si="77"/>
        <v>49.192776665928506</v>
      </c>
    </row>
    <row r="533" spans="1:9" ht="13.5" x14ac:dyDescent="0.25">
      <c r="A533" s="3">
        <v>42780</v>
      </c>
      <c r="B533" s="2">
        <v>1.5753999999999999</v>
      </c>
      <c r="C533" s="2">
        <f t="shared" si="74"/>
        <v>-3.8000000000000034E-2</v>
      </c>
      <c r="D533" s="2">
        <f t="shared" si="72"/>
        <v>0</v>
      </c>
      <c r="E533" s="2">
        <f t="shared" si="73"/>
        <v>3.8000000000000034E-2</v>
      </c>
      <c r="F533" s="2">
        <f t="shared" si="75"/>
        <v>3.4793381463607788E-3</v>
      </c>
      <c r="G533" s="2">
        <f t="shared" si="75"/>
        <v>6.3078114763584891E-3</v>
      </c>
      <c r="H533" s="2">
        <f t="shared" si="76"/>
        <v>0.55159196805441102</v>
      </c>
      <c r="I533" s="2">
        <f t="shared" si="77"/>
        <v>35.550065958775818</v>
      </c>
    </row>
    <row r="534" spans="1:9" ht="13.5" x14ac:dyDescent="0.25">
      <c r="A534" s="3">
        <v>42781</v>
      </c>
      <c r="B534" s="2">
        <v>1.6025</v>
      </c>
      <c r="C534" s="2">
        <f t="shared" si="74"/>
        <v>2.7100000000000124E-2</v>
      </c>
      <c r="D534" s="2">
        <f t="shared" si="72"/>
        <v>2.7100000000000124E-2</v>
      </c>
      <c r="E534" s="2">
        <f t="shared" si="73"/>
        <v>0</v>
      </c>
      <c r="F534" s="2">
        <f t="shared" si="75"/>
        <v>5.1665282787635896E-3</v>
      </c>
      <c r="G534" s="2">
        <f t="shared" si="75"/>
        <v>5.8572535137614542E-3</v>
      </c>
      <c r="H534" s="2">
        <f t="shared" si="76"/>
        <v>0.88207352927869265</v>
      </c>
      <c r="I534" s="2">
        <f t="shared" si="77"/>
        <v>46.867113083342097</v>
      </c>
    </row>
    <row r="535" spans="1:9" ht="13.5" x14ac:dyDescent="0.25">
      <c r="A535" s="3">
        <v>42782</v>
      </c>
      <c r="B535" s="2">
        <v>1.6025</v>
      </c>
      <c r="C535" s="2">
        <f t="shared" si="74"/>
        <v>0</v>
      </c>
      <c r="D535" s="2">
        <f t="shared" si="72"/>
        <v>0</v>
      </c>
      <c r="E535" s="2">
        <f t="shared" si="73"/>
        <v>0</v>
      </c>
      <c r="F535" s="2">
        <f t="shared" si="75"/>
        <v>4.7974905445661905E-3</v>
      </c>
      <c r="G535" s="2">
        <f t="shared" si="75"/>
        <v>5.4388782627784937E-3</v>
      </c>
      <c r="H535" s="2">
        <f t="shared" si="76"/>
        <v>0.88207352927869265</v>
      </c>
      <c r="I535" s="2">
        <f t="shared" si="77"/>
        <v>46.867113083342097</v>
      </c>
    </row>
    <row r="536" spans="1:9" ht="13.5" x14ac:dyDescent="0.25">
      <c r="A536" s="3">
        <v>42783</v>
      </c>
      <c r="B536" s="2">
        <v>1.5862000000000001</v>
      </c>
      <c r="C536" s="2">
        <f t="shared" si="74"/>
        <v>-1.6299999999999981E-2</v>
      </c>
      <c r="D536" s="2">
        <f t="shared" si="72"/>
        <v>0</v>
      </c>
      <c r="E536" s="2">
        <f t="shared" si="73"/>
        <v>1.6299999999999981E-2</v>
      </c>
      <c r="F536" s="2">
        <f t="shared" si="75"/>
        <v>4.4548126485257486E-3</v>
      </c>
      <c r="G536" s="2">
        <f t="shared" si="75"/>
        <v>6.2146726725800291E-3</v>
      </c>
      <c r="H536" s="2">
        <f t="shared" si="76"/>
        <v>0.71682176732830682</v>
      </c>
      <c r="I536" s="2">
        <f t="shared" si="77"/>
        <v>41.752835441026271</v>
      </c>
    </row>
    <row r="537" spans="1:9" ht="13.5" x14ac:dyDescent="0.25">
      <c r="A537" s="3">
        <v>42786</v>
      </c>
      <c r="B537" s="2">
        <v>1.5916999999999999</v>
      </c>
      <c r="C537" s="2">
        <f t="shared" si="74"/>
        <v>5.4999999999998384E-3</v>
      </c>
      <c r="D537" s="2">
        <f t="shared" si="72"/>
        <v>5.4999999999998384E-3</v>
      </c>
      <c r="E537" s="2">
        <f t="shared" si="73"/>
        <v>0</v>
      </c>
      <c r="F537" s="2">
        <f t="shared" si="75"/>
        <v>4.5294688879167549E-3</v>
      </c>
      <c r="G537" s="2">
        <f t="shared" si="75"/>
        <v>5.7707674816814556E-3</v>
      </c>
      <c r="H537" s="2">
        <f t="shared" si="76"/>
        <v>0.78489887216820986</v>
      </c>
      <c r="I537" s="2">
        <f t="shared" si="77"/>
        <v>43.974416949165985</v>
      </c>
    </row>
    <row r="538" spans="1:9" ht="13.5" x14ac:dyDescent="0.25">
      <c r="A538" s="3">
        <v>42787</v>
      </c>
      <c r="B538" s="2">
        <v>1.5916999999999999</v>
      </c>
      <c r="C538" s="2">
        <f t="shared" si="74"/>
        <v>0</v>
      </c>
      <c r="D538" s="2">
        <f t="shared" si="72"/>
        <v>0</v>
      </c>
      <c r="E538" s="2">
        <f t="shared" si="73"/>
        <v>0</v>
      </c>
      <c r="F538" s="2">
        <f t="shared" si="75"/>
        <v>4.2059353959227009E-3</v>
      </c>
      <c r="G538" s="2">
        <f t="shared" si="75"/>
        <v>5.358569804418495E-3</v>
      </c>
      <c r="H538" s="2">
        <f t="shared" si="76"/>
        <v>0.78489887216820975</v>
      </c>
      <c r="I538" s="2">
        <f t="shared" si="77"/>
        <v>43.974416949165985</v>
      </c>
    </row>
    <row r="539" spans="1:9" ht="13.5" x14ac:dyDescent="0.25">
      <c r="A539" s="3">
        <v>42788</v>
      </c>
      <c r="B539" s="2">
        <v>1.5862000000000001</v>
      </c>
      <c r="C539" s="2">
        <f t="shared" si="74"/>
        <v>-5.4999999999998384E-3</v>
      </c>
      <c r="D539" s="2">
        <f t="shared" si="72"/>
        <v>0</v>
      </c>
      <c r="E539" s="2">
        <f t="shared" si="73"/>
        <v>5.4999999999998384E-3</v>
      </c>
      <c r="F539" s="2">
        <f t="shared" si="75"/>
        <v>3.9055114390710794E-3</v>
      </c>
      <c r="G539" s="2">
        <f t="shared" si="75"/>
        <v>5.3686719612457343E-3</v>
      </c>
      <c r="H539" s="2">
        <f t="shared" si="76"/>
        <v>0.72746322875813285</v>
      </c>
      <c r="I539" s="2">
        <f t="shared" si="77"/>
        <v>42.111647683586504</v>
      </c>
    </row>
    <row r="540" spans="1:9" ht="13.5" x14ac:dyDescent="0.25">
      <c r="A540" s="3">
        <v>42789</v>
      </c>
      <c r="B540" s="2">
        <v>1.6025</v>
      </c>
      <c r="C540" s="2">
        <f t="shared" si="74"/>
        <v>1.6299999999999981E-2</v>
      </c>
      <c r="D540" s="2">
        <f t="shared" si="72"/>
        <v>1.6299999999999981E-2</v>
      </c>
      <c r="E540" s="2">
        <f t="shared" si="73"/>
        <v>0</v>
      </c>
      <c r="F540" s="2">
        <f t="shared" si="75"/>
        <v>4.7908320505660002E-3</v>
      </c>
      <c r="G540" s="2">
        <f t="shared" si="75"/>
        <v>4.9851953925853249E-3</v>
      </c>
      <c r="H540" s="2">
        <f t="shared" si="76"/>
        <v>0.96101189086622185</v>
      </c>
      <c r="I540" s="2">
        <f t="shared" si="77"/>
        <v>49.005918594492655</v>
      </c>
    </row>
    <row r="541" spans="1:9" ht="13.5" x14ac:dyDescent="0.25">
      <c r="A541" s="3">
        <v>42790</v>
      </c>
      <c r="B541" s="2">
        <v>1.6025</v>
      </c>
      <c r="C541" s="2">
        <f t="shared" si="74"/>
        <v>0</v>
      </c>
      <c r="D541" s="2">
        <f t="shared" si="72"/>
        <v>0</v>
      </c>
      <c r="E541" s="2">
        <f t="shared" si="73"/>
        <v>0</v>
      </c>
      <c r="F541" s="2">
        <f t="shared" ref="F541:G556" si="78">((F540*13)+D541)/14</f>
        <v>4.4486297612398576E-3</v>
      </c>
      <c r="G541" s="2">
        <f t="shared" si="78"/>
        <v>4.6291100074006596E-3</v>
      </c>
      <c r="H541" s="2">
        <f t="shared" si="76"/>
        <v>0.96101189086622174</v>
      </c>
      <c r="I541" s="2">
        <f t="shared" si="77"/>
        <v>49.005918594492655</v>
      </c>
    </row>
    <row r="542" spans="1:9" ht="13.5" x14ac:dyDescent="0.25">
      <c r="A542" s="3">
        <v>42793</v>
      </c>
      <c r="B542" s="2">
        <v>1.6025</v>
      </c>
      <c r="C542" s="2">
        <f t="shared" si="74"/>
        <v>0</v>
      </c>
      <c r="D542" s="2">
        <f t="shared" si="72"/>
        <v>0</v>
      </c>
      <c r="E542" s="2">
        <f t="shared" si="73"/>
        <v>0</v>
      </c>
      <c r="F542" s="2">
        <f t="shared" si="78"/>
        <v>4.1308704925798675E-3</v>
      </c>
      <c r="G542" s="2">
        <f t="shared" si="78"/>
        <v>4.2984592925863268E-3</v>
      </c>
      <c r="H542" s="2">
        <f t="shared" si="76"/>
        <v>0.96101189086622163</v>
      </c>
      <c r="I542" s="2">
        <f t="shared" si="77"/>
        <v>49.005918594492655</v>
      </c>
    </row>
    <row r="543" spans="1:9" ht="13.5" x14ac:dyDescent="0.25">
      <c r="A543" s="3">
        <v>42794</v>
      </c>
      <c r="B543" s="2">
        <v>1.6025</v>
      </c>
      <c r="C543" s="2">
        <f t="shared" si="74"/>
        <v>0</v>
      </c>
      <c r="D543" s="2">
        <f t="shared" si="72"/>
        <v>0</v>
      </c>
      <c r="E543" s="2">
        <f t="shared" si="73"/>
        <v>0</v>
      </c>
      <c r="F543" s="2">
        <f t="shared" si="78"/>
        <v>3.8358083145384483E-3</v>
      </c>
      <c r="G543" s="2">
        <f t="shared" si="78"/>
        <v>3.9914264859730172E-3</v>
      </c>
      <c r="H543" s="2">
        <f t="shared" si="76"/>
        <v>0.96101189086622174</v>
      </c>
      <c r="I543" s="2">
        <f t="shared" si="77"/>
        <v>49.005918594492655</v>
      </c>
    </row>
    <row r="544" spans="1:9" ht="13.5" x14ac:dyDescent="0.25">
      <c r="A544" s="3">
        <v>42795</v>
      </c>
      <c r="B544" s="2">
        <v>1.5645</v>
      </c>
      <c r="C544" s="2">
        <f t="shared" si="74"/>
        <v>-3.8000000000000034E-2</v>
      </c>
      <c r="D544" s="2">
        <f t="shared" si="72"/>
        <v>0</v>
      </c>
      <c r="E544" s="2">
        <f t="shared" si="73"/>
        <v>3.8000000000000034E-2</v>
      </c>
      <c r="F544" s="2">
        <f t="shared" si="78"/>
        <v>3.5618220063571302E-3</v>
      </c>
      <c r="G544" s="2">
        <f t="shared" si="78"/>
        <v>6.4206103084035182E-3</v>
      </c>
      <c r="H544" s="2">
        <f t="shared" si="76"/>
        <v>0.55474819920082885</v>
      </c>
      <c r="I544" s="2">
        <f t="shared" si="77"/>
        <v>35.680903151132782</v>
      </c>
    </row>
    <row r="545" spans="1:9" ht="13.5" x14ac:dyDescent="0.25">
      <c r="A545" s="3">
        <v>42796</v>
      </c>
      <c r="B545" s="2">
        <v>1.5916999999999999</v>
      </c>
      <c r="C545" s="2">
        <f t="shared" si="74"/>
        <v>2.7199999999999891E-2</v>
      </c>
      <c r="D545" s="2">
        <f t="shared" si="72"/>
        <v>2.7199999999999891E-2</v>
      </c>
      <c r="E545" s="2">
        <f t="shared" si="73"/>
        <v>0</v>
      </c>
      <c r="F545" s="2">
        <f t="shared" si="78"/>
        <v>5.2502632916173273E-3</v>
      </c>
      <c r="G545" s="2">
        <f t="shared" si="78"/>
        <v>5.9619952863746951E-3</v>
      </c>
      <c r="H545" s="2">
        <f t="shared" si="76"/>
        <v>0.88062184544427069</v>
      </c>
      <c r="I545" s="2">
        <f t="shared" si="77"/>
        <v>46.826098908589252</v>
      </c>
    </row>
    <row r="546" spans="1:9" ht="13.5" x14ac:dyDescent="0.25">
      <c r="A546" s="3">
        <v>42797</v>
      </c>
      <c r="B546" s="2">
        <v>1.5916999999999999</v>
      </c>
      <c r="C546" s="2">
        <f t="shared" si="74"/>
        <v>0</v>
      </c>
      <c r="D546" s="2">
        <f t="shared" si="72"/>
        <v>0</v>
      </c>
      <c r="E546" s="2">
        <f t="shared" si="73"/>
        <v>0</v>
      </c>
      <c r="F546" s="2">
        <f t="shared" si="78"/>
        <v>4.8752444850732324E-3</v>
      </c>
      <c r="G546" s="2">
        <f t="shared" si="78"/>
        <v>5.536138480205074E-3</v>
      </c>
      <c r="H546" s="2">
        <f t="shared" si="76"/>
        <v>0.88062184544427069</v>
      </c>
      <c r="I546" s="2">
        <f t="shared" si="77"/>
        <v>46.826098908589252</v>
      </c>
    </row>
    <row r="547" spans="1:9" ht="13.5" x14ac:dyDescent="0.25">
      <c r="A547" s="3">
        <v>42800</v>
      </c>
      <c r="B547" s="2">
        <v>1.5808</v>
      </c>
      <c r="C547" s="2">
        <f t="shared" si="74"/>
        <v>-1.089999999999991E-2</v>
      </c>
      <c r="D547" s="2">
        <f t="shared" si="72"/>
        <v>0</v>
      </c>
      <c r="E547" s="2">
        <f t="shared" si="73"/>
        <v>1.089999999999991E-2</v>
      </c>
      <c r="F547" s="2">
        <f t="shared" si="78"/>
        <v>4.5270127361394302E-3</v>
      </c>
      <c r="G547" s="2">
        <f t="shared" si="78"/>
        <v>5.9192714459047049E-3</v>
      </c>
      <c r="H547" s="2">
        <f t="shared" si="76"/>
        <v>0.7647922176759574</v>
      </c>
      <c r="I547" s="2">
        <f t="shared" si="77"/>
        <v>43.336105520858823</v>
      </c>
    </row>
    <row r="548" spans="1:9" ht="13.5" x14ac:dyDescent="0.25">
      <c r="A548" s="3">
        <v>42801</v>
      </c>
      <c r="B548" s="2">
        <v>1.5753999999999999</v>
      </c>
      <c r="C548" s="2">
        <f t="shared" si="74"/>
        <v>-5.4000000000000714E-3</v>
      </c>
      <c r="D548" s="2">
        <f t="shared" si="72"/>
        <v>0</v>
      </c>
      <c r="E548" s="2">
        <f t="shared" si="73"/>
        <v>5.4000000000000714E-3</v>
      </c>
      <c r="F548" s="2">
        <f t="shared" si="78"/>
        <v>4.203654683558042E-3</v>
      </c>
      <c r="G548" s="2">
        <f t="shared" si="78"/>
        <v>5.8821806283400882E-3</v>
      </c>
      <c r="H548" s="2">
        <f t="shared" si="76"/>
        <v>0.71464223034991792</v>
      </c>
      <c r="I548" s="2">
        <f t="shared" si="77"/>
        <v>41.678795593648495</v>
      </c>
    </row>
    <row r="549" spans="1:9" ht="13.5" x14ac:dyDescent="0.25">
      <c r="A549" s="3">
        <v>42802</v>
      </c>
      <c r="B549" s="2">
        <v>1.5753999999999999</v>
      </c>
      <c r="C549" s="2">
        <f t="shared" si="74"/>
        <v>0</v>
      </c>
      <c r="D549" s="2">
        <f t="shared" si="72"/>
        <v>0</v>
      </c>
      <c r="E549" s="2">
        <f t="shared" si="73"/>
        <v>0</v>
      </c>
      <c r="F549" s="2">
        <f t="shared" si="78"/>
        <v>3.9033936347324673E-3</v>
      </c>
      <c r="G549" s="2">
        <f t="shared" si="78"/>
        <v>5.4620248691729387E-3</v>
      </c>
      <c r="H549" s="2">
        <f t="shared" si="76"/>
        <v>0.71464223034991792</v>
      </c>
      <c r="I549" s="2">
        <f t="shared" si="77"/>
        <v>41.678795593648495</v>
      </c>
    </row>
    <row r="550" spans="1:9" ht="13.5" x14ac:dyDescent="0.25">
      <c r="A550" s="3">
        <v>42803</v>
      </c>
      <c r="B550" s="2">
        <v>1.5753999999999999</v>
      </c>
      <c r="C550" s="2">
        <f t="shared" si="74"/>
        <v>0</v>
      </c>
      <c r="D550" s="2">
        <f t="shared" si="72"/>
        <v>0</v>
      </c>
      <c r="E550" s="2">
        <f t="shared" si="73"/>
        <v>0</v>
      </c>
      <c r="F550" s="2">
        <f t="shared" si="78"/>
        <v>3.6245798036801482E-3</v>
      </c>
      <c r="G550" s="2">
        <f t="shared" si="78"/>
        <v>5.0718802356605865E-3</v>
      </c>
      <c r="H550" s="2">
        <f t="shared" si="76"/>
        <v>0.71464223034991781</v>
      </c>
      <c r="I550" s="2">
        <f t="shared" si="77"/>
        <v>41.678795593648495</v>
      </c>
    </row>
    <row r="551" spans="1:9" ht="13.5" x14ac:dyDescent="0.25">
      <c r="A551" s="3">
        <v>42804</v>
      </c>
      <c r="B551" s="2">
        <v>1.5753999999999999</v>
      </c>
      <c r="C551" s="2">
        <f t="shared" si="74"/>
        <v>0</v>
      </c>
      <c r="D551" s="2">
        <f t="shared" si="72"/>
        <v>0</v>
      </c>
      <c r="E551" s="2">
        <f t="shared" si="73"/>
        <v>0</v>
      </c>
      <c r="F551" s="2">
        <f t="shared" si="78"/>
        <v>3.3656812462744233E-3</v>
      </c>
      <c r="G551" s="2">
        <f t="shared" si="78"/>
        <v>4.7096030759705447E-3</v>
      </c>
      <c r="H551" s="2">
        <f t="shared" si="76"/>
        <v>0.71464223034991781</v>
      </c>
      <c r="I551" s="2">
        <f t="shared" si="77"/>
        <v>41.678795593648495</v>
      </c>
    </row>
    <row r="552" spans="1:9" ht="13.5" x14ac:dyDescent="0.25">
      <c r="A552" s="3">
        <v>42807</v>
      </c>
      <c r="B552" s="2">
        <v>1.5753999999999999</v>
      </c>
      <c r="C552" s="2">
        <f t="shared" si="74"/>
        <v>0</v>
      </c>
      <c r="D552" s="2">
        <f t="shared" si="72"/>
        <v>0</v>
      </c>
      <c r="E552" s="2">
        <f t="shared" si="73"/>
        <v>0</v>
      </c>
      <c r="F552" s="2">
        <f t="shared" si="78"/>
        <v>3.1252754429691074E-3</v>
      </c>
      <c r="G552" s="2">
        <f t="shared" si="78"/>
        <v>4.3732028562583633E-3</v>
      </c>
      <c r="H552" s="2">
        <f t="shared" si="76"/>
        <v>0.7146422303499177</v>
      </c>
      <c r="I552" s="2">
        <f t="shared" si="77"/>
        <v>41.678795593648495</v>
      </c>
    </row>
    <row r="553" spans="1:9" ht="13.5" x14ac:dyDescent="0.25">
      <c r="A553" s="3">
        <v>42808</v>
      </c>
      <c r="B553" s="2">
        <v>1.5753999999999999</v>
      </c>
      <c r="C553" s="2">
        <f t="shared" si="74"/>
        <v>0</v>
      </c>
      <c r="D553" s="2">
        <f t="shared" si="72"/>
        <v>0</v>
      </c>
      <c r="E553" s="2">
        <f t="shared" si="73"/>
        <v>0</v>
      </c>
      <c r="F553" s="2">
        <f t="shared" si="78"/>
        <v>2.9020414827570285E-3</v>
      </c>
      <c r="G553" s="2">
        <f t="shared" si="78"/>
        <v>4.0608312236684804E-3</v>
      </c>
      <c r="H553" s="2">
        <f t="shared" si="76"/>
        <v>0.7146422303499177</v>
      </c>
      <c r="I553" s="2">
        <f t="shared" si="77"/>
        <v>41.678795593648495</v>
      </c>
    </row>
    <row r="554" spans="1:9" ht="13.5" x14ac:dyDescent="0.25">
      <c r="A554" s="3">
        <v>42809</v>
      </c>
      <c r="B554" s="2">
        <v>1.5753999999999999</v>
      </c>
      <c r="C554" s="2">
        <f t="shared" si="74"/>
        <v>0</v>
      </c>
      <c r="D554" s="2">
        <f t="shared" si="72"/>
        <v>0</v>
      </c>
      <c r="E554" s="2">
        <f t="shared" si="73"/>
        <v>0</v>
      </c>
      <c r="F554" s="2">
        <f t="shared" si="78"/>
        <v>2.6947528054172411E-3</v>
      </c>
      <c r="G554" s="2">
        <f t="shared" si="78"/>
        <v>3.7707718505493033E-3</v>
      </c>
      <c r="H554" s="2">
        <f t="shared" si="76"/>
        <v>0.71464223034991781</v>
      </c>
      <c r="I554" s="2">
        <f t="shared" si="77"/>
        <v>41.678795593648495</v>
      </c>
    </row>
    <row r="555" spans="1:9" ht="13.5" x14ac:dyDescent="0.25">
      <c r="A555" s="3">
        <v>42810</v>
      </c>
      <c r="B555" s="2">
        <v>1.5536000000000001</v>
      </c>
      <c r="C555" s="2">
        <f t="shared" si="74"/>
        <v>-2.179999999999982E-2</v>
      </c>
      <c r="D555" s="2">
        <f t="shared" si="72"/>
        <v>0</v>
      </c>
      <c r="E555" s="2">
        <f t="shared" si="73"/>
        <v>2.179999999999982E-2</v>
      </c>
      <c r="F555" s="2">
        <f t="shared" si="78"/>
        <v>2.5022704621731522E-3</v>
      </c>
      <c r="G555" s="2">
        <f t="shared" si="78"/>
        <v>5.0585738612243403E-3</v>
      </c>
      <c r="H555" s="2">
        <f t="shared" si="76"/>
        <v>0.4946592717275301</v>
      </c>
      <c r="I555" s="2">
        <f t="shared" si="77"/>
        <v>33.095119475343836</v>
      </c>
    </row>
    <row r="556" spans="1:9" ht="13.5" x14ac:dyDescent="0.25">
      <c r="A556" s="3">
        <v>42811</v>
      </c>
      <c r="B556" s="2">
        <v>1.5753999999999999</v>
      </c>
      <c r="C556" s="2">
        <f t="shared" si="74"/>
        <v>2.179999999999982E-2</v>
      </c>
      <c r="D556" s="2">
        <f t="shared" si="72"/>
        <v>2.179999999999982E-2</v>
      </c>
      <c r="E556" s="2">
        <f t="shared" si="73"/>
        <v>0</v>
      </c>
      <c r="F556" s="2">
        <f t="shared" si="78"/>
        <v>3.8806797148750569E-3</v>
      </c>
      <c r="G556" s="2">
        <f t="shared" si="78"/>
        <v>4.6972471568511734E-3</v>
      </c>
      <c r="H556" s="2">
        <f t="shared" si="76"/>
        <v>0.82616042658408739</v>
      </c>
      <c r="I556" s="2">
        <f t="shared" si="77"/>
        <v>45.2402984183299</v>
      </c>
    </row>
    <row r="557" spans="1:9" ht="13.5" x14ac:dyDescent="0.25">
      <c r="A557" s="3">
        <v>42815</v>
      </c>
      <c r="B557" s="2">
        <v>1.5753999999999999</v>
      </c>
      <c r="C557" s="2">
        <f t="shared" si="74"/>
        <v>0</v>
      </c>
      <c r="D557" s="2">
        <f t="shared" si="72"/>
        <v>0</v>
      </c>
      <c r="E557" s="2">
        <f t="shared" si="73"/>
        <v>0</v>
      </c>
      <c r="F557" s="2">
        <f t="shared" ref="F557:G572" si="79">((F556*13)+D557)/14</f>
        <v>3.6034883066696955E-3</v>
      </c>
      <c r="G557" s="2">
        <f t="shared" si="79"/>
        <v>4.3617295027903753E-3</v>
      </c>
      <c r="H557" s="2">
        <f t="shared" si="76"/>
        <v>0.82616042658408728</v>
      </c>
      <c r="I557" s="2">
        <f t="shared" si="77"/>
        <v>45.2402984183299</v>
      </c>
    </row>
    <row r="558" spans="1:9" ht="13.5" x14ac:dyDescent="0.25">
      <c r="A558" s="3">
        <v>42816</v>
      </c>
      <c r="B558" s="2">
        <v>1.5645</v>
      </c>
      <c r="C558" s="2">
        <f t="shared" si="74"/>
        <v>-1.089999999999991E-2</v>
      </c>
      <c r="D558" s="2">
        <f t="shared" si="72"/>
        <v>0</v>
      </c>
      <c r="E558" s="2">
        <f t="shared" si="73"/>
        <v>1.089999999999991E-2</v>
      </c>
      <c r="F558" s="2">
        <f t="shared" si="79"/>
        <v>3.3460962847647172E-3</v>
      </c>
      <c r="G558" s="2">
        <f t="shared" si="79"/>
        <v>4.8287488240196285E-3</v>
      </c>
      <c r="H558" s="2">
        <f t="shared" si="76"/>
        <v>0.6929530623171456</v>
      </c>
      <c r="I558" s="2">
        <f t="shared" si="77"/>
        <v>40.931616932645518</v>
      </c>
    </row>
    <row r="559" spans="1:9" ht="13.5" x14ac:dyDescent="0.25">
      <c r="A559" s="3">
        <v>42817</v>
      </c>
      <c r="B559" s="2">
        <v>1.5699000000000001</v>
      </c>
      <c r="C559" s="2">
        <f t="shared" si="74"/>
        <v>5.4000000000000714E-3</v>
      </c>
      <c r="D559" s="2">
        <f t="shared" si="72"/>
        <v>5.4000000000000714E-3</v>
      </c>
      <c r="E559" s="2">
        <f t="shared" si="73"/>
        <v>0</v>
      </c>
      <c r="F559" s="2">
        <f t="shared" si="79"/>
        <v>3.492803692995814E-3</v>
      </c>
      <c r="G559" s="2">
        <f t="shared" si="79"/>
        <v>4.4838381937325122E-3</v>
      </c>
      <c r="H559" s="2">
        <f t="shared" si="76"/>
        <v>0.77897630157083686</v>
      </c>
      <c r="I559" s="2">
        <f t="shared" si="77"/>
        <v>43.787896493224807</v>
      </c>
    </row>
    <row r="560" spans="1:9" ht="13.5" x14ac:dyDescent="0.25">
      <c r="A560" s="3">
        <v>42818</v>
      </c>
      <c r="B560" s="2">
        <v>1.5699000000000001</v>
      </c>
      <c r="C560" s="2">
        <f t="shared" si="74"/>
        <v>0</v>
      </c>
      <c r="D560" s="2">
        <f t="shared" si="72"/>
        <v>0</v>
      </c>
      <c r="E560" s="2">
        <f t="shared" si="73"/>
        <v>0</v>
      </c>
      <c r="F560" s="2">
        <f t="shared" si="79"/>
        <v>3.2433177149246845E-3</v>
      </c>
      <c r="G560" s="2">
        <f t="shared" si="79"/>
        <v>4.1635640370373322E-3</v>
      </c>
      <c r="H560" s="2">
        <f t="shared" si="76"/>
        <v>0.77897630157083697</v>
      </c>
      <c r="I560" s="2">
        <f t="shared" si="77"/>
        <v>43.787896493224807</v>
      </c>
    </row>
    <row r="561" spans="1:9" ht="13.5" x14ac:dyDescent="0.25">
      <c r="A561" s="3">
        <v>42821</v>
      </c>
      <c r="B561" s="2">
        <v>1.5753999999999999</v>
      </c>
      <c r="C561" s="2">
        <f t="shared" si="74"/>
        <v>5.4999999999998384E-3</v>
      </c>
      <c r="D561" s="2">
        <f t="shared" si="72"/>
        <v>5.4999999999998384E-3</v>
      </c>
      <c r="E561" s="2">
        <f t="shared" si="73"/>
        <v>0</v>
      </c>
      <c r="F561" s="2">
        <f t="shared" si="79"/>
        <v>3.4045093067157669E-3</v>
      </c>
      <c r="G561" s="2">
        <f t="shared" si="79"/>
        <v>3.8661666058203798E-3</v>
      </c>
      <c r="H561" s="2">
        <f t="shared" si="76"/>
        <v>0.88059042814926702</v>
      </c>
      <c r="I561" s="2">
        <f t="shared" si="77"/>
        <v>46.825210581119279</v>
      </c>
    </row>
    <row r="562" spans="1:9" ht="13.5" x14ac:dyDescent="0.25">
      <c r="A562" s="3">
        <v>42822</v>
      </c>
      <c r="B562" s="2">
        <v>1.5645</v>
      </c>
      <c r="C562" s="2">
        <f t="shared" si="74"/>
        <v>-1.089999999999991E-2</v>
      </c>
      <c r="D562" s="2">
        <f t="shared" si="72"/>
        <v>0</v>
      </c>
      <c r="E562" s="2">
        <f t="shared" si="73"/>
        <v>1.089999999999991E-2</v>
      </c>
      <c r="F562" s="2">
        <f t="shared" si="79"/>
        <v>3.1613300705217837E-3</v>
      </c>
      <c r="G562" s="2">
        <f t="shared" si="79"/>
        <v>4.3685832768332036E-3</v>
      </c>
      <c r="H562" s="2">
        <f t="shared" si="76"/>
        <v>0.72365109468931521</v>
      </c>
      <c r="I562" s="2">
        <f t="shared" si="77"/>
        <v>41.98361819970021</v>
      </c>
    </row>
    <row r="563" spans="1:9" ht="13.5" x14ac:dyDescent="0.25">
      <c r="A563" s="3">
        <v>42823</v>
      </c>
      <c r="B563" s="2">
        <v>1.5590999999999999</v>
      </c>
      <c r="C563" s="2">
        <f t="shared" si="74"/>
        <v>-5.4000000000000714E-3</v>
      </c>
      <c r="D563" s="2">
        <f t="shared" si="72"/>
        <v>0</v>
      </c>
      <c r="E563" s="2">
        <f t="shared" si="73"/>
        <v>5.4000000000000714E-3</v>
      </c>
      <c r="F563" s="2">
        <f t="shared" si="79"/>
        <v>2.9355207797702276E-3</v>
      </c>
      <c r="G563" s="2">
        <f t="shared" si="79"/>
        <v>4.442255899916551E-3</v>
      </c>
      <c r="H563" s="2">
        <f t="shared" si="76"/>
        <v>0.66081757690397169</v>
      </c>
      <c r="I563" s="2">
        <f t="shared" si="77"/>
        <v>39.788691190024664</v>
      </c>
    </row>
    <row r="564" spans="1:9" ht="13.5" x14ac:dyDescent="0.25">
      <c r="A564" s="3">
        <v>42824</v>
      </c>
      <c r="B564" s="2">
        <v>1.5699000000000001</v>
      </c>
      <c r="C564" s="2">
        <f t="shared" si="74"/>
        <v>1.0800000000000143E-2</v>
      </c>
      <c r="D564" s="2">
        <f t="shared" si="72"/>
        <v>1.0800000000000143E-2</v>
      </c>
      <c r="E564" s="2">
        <f t="shared" si="73"/>
        <v>0</v>
      </c>
      <c r="F564" s="2">
        <f t="shared" si="79"/>
        <v>3.4972692955009361E-3</v>
      </c>
      <c r="G564" s="2">
        <f t="shared" si="79"/>
        <v>4.124951907065369E-3</v>
      </c>
      <c r="H564" s="2">
        <f t="shared" si="76"/>
        <v>0.84783274430683297</v>
      </c>
      <c r="I564" s="2">
        <f t="shared" si="77"/>
        <v>45.88254791560562</v>
      </c>
    </row>
    <row r="565" spans="1:9" ht="13.5" x14ac:dyDescent="0.25">
      <c r="A565" s="3">
        <v>42825</v>
      </c>
      <c r="B565" s="2">
        <v>1.5699000000000001</v>
      </c>
      <c r="C565" s="2">
        <f t="shared" si="74"/>
        <v>0</v>
      </c>
      <c r="D565" s="2">
        <f t="shared" si="72"/>
        <v>0</v>
      </c>
      <c r="E565" s="2">
        <f t="shared" si="73"/>
        <v>0</v>
      </c>
      <c r="F565" s="2">
        <f t="shared" si="79"/>
        <v>3.2474643458222977E-3</v>
      </c>
      <c r="G565" s="2">
        <f t="shared" si="79"/>
        <v>3.8303124851321283E-3</v>
      </c>
      <c r="H565" s="2">
        <f t="shared" si="76"/>
        <v>0.84783274430683297</v>
      </c>
      <c r="I565" s="2">
        <f t="shared" si="77"/>
        <v>45.88254791560562</v>
      </c>
    </row>
    <row r="566" spans="1:9" ht="13.5" x14ac:dyDescent="0.25">
      <c r="A566" s="3">
        <v>42828</v>
      </c>
      <c r="B566" s="2">
        <v>1.6025</v>
      </c>
      <c r="C566" s="2">
        <f t="shared" si="74"/>
        <v>3.2599999999999962E-2</v>
      </c>
      <c r="D566" s="2">
        <f t="shared" si="72"/>
        <v>3.2599999999999962E-2</v>
      </c>
      <c r="E566" s="2">
        <f t="shared" si="73"/>
        <v>0</v>
      </c>
      <c r="F566" s="2">
        <f t="shared" si="79"/>
        <v>5.3440740354064164E-3</v>
      </c>
      <c r="G566" s="2">
        <f t="shared" si="79"/>
        <v>3.5567187361941191E-3</v>
      </c>
      <c r="H566" s="2">
        <f t="shared" si="76"/>
        <v>1.5025292781865749</v>
      </c>
      <c r="I566" s="2">
        <f t="shared" si="77"/>
        <v>60.040427549977082</v>
      </c>
    </row>
    <row r="567" spans="1:9" ht="13.5" x14ac:dyDescent="0.25">
      <c r="A567" s="3">
        <v>42829</v>
      </c>
      <c r="B567" s="2">
        <v>1.6133999999999999</v>
      </c>
      <c r="C567" s="2">
        <f t="shared" si="74"/>
        <v>1.089999999999991E-2</v>
      </c>
      <c r="D567" s="2">
        <f t="shared" si="72"/>
        <v>1.089999999999991E-2</v>
      </c>
      <c r="E567" s="2">
        <f t="shared" si="73"/>
        <v>0</v>
      </c>
      <c r="F567" s="2">
        <f t="shared" si="79"/>
        <v>5.7409258900202372E-3</v>
      </c>
      <c r="G567" s="2">
        <f t="shared" si="79"/>
        <v>3.3026673978945389E-3</v>
      </c>
      <c r="H567" s="2">
        <f t="shared" si="76"/>
        <v>1.7382694647605434</v>
      </c>
      <c r="I567" s="2">
        <f t="shared" si="77"/>
        <v>63.480584622176764</v>
      </c>
    </row>
    <row r="568" spans="1:9" ht="13.5" x14ac:dyDescent="0.25">
      <c r="A568" s="3">
        <v>42830</v>
      </c>
      <c r="B568" s="2">
        <v>1.6133999999999999</v>
      </c>
      <c r="C568" s="2">
        <f t="shared" si="74"/>
        <v>0</v>
      </c>
      <c r="D568" s="2">
        <f t="shared" si="72"/>
        <v>0</v>
      </c>
      <c r="E568" s="2">
        <f t="shared" si="73"/>
        <v>0</v>
      </c>
      <c r="F568" s="2">
        <f t="shared" si="79"/>
        <v>5.3308597550187917E-3</v>
      </c>
      <c r="G568" s="2">
        <f t="shared" si="79"/>
        <v>3.0667625837592148E-3</v>
      </c>
      <c r="H568" s="2">
        <f t="shared" si="76"/>
        <v>1.7382694647605434</v>
      </c>
      <c r="I568" s="2">
        <f t="shared" si="77"/>
        <v>63.480584622176764</v>
      </c>
    </row>
    <row r="569" spans="1:9" ht="13.5" x14ac:dyDescent="0.25">
      <c r="A569" s="3">
        <v>42831</v>
      </c>
      <c r="B569" s="2">
        <v>1.6133999999999999</v>
      </c>
      <c r="C569" s="2">
        <f t="shared" si="74"/>
        <v>0</v>
      </c>
      <c r="D569" s="2">
        <f t="shared" si="72"/>
        <v>0</v>
      </c>
      <c r="E569" s="2">
        <f t="shared" si="73"/>
        <v>0</v>
      </c>
      <c r="F569" s="2">
        <f t="shared" si="79"/>
        <v>4.950084058231735E-3</v>
      </c>
      <c r="G569" s="2">
        <f t="shared" si="79"/>
        <v>2.8477081134906995E-3</v>
      </c>
      <c r="H569" s="2">
        <f t="shared" si="76"/>
        <v>1.7382694647605434</v>
      </c>
      <c r="I569" s="2">
        <f t="shared" si="77"/>
        <v>63.480584622176764</v>
      </c>
    </row>
    <row r="570" spans="1:9" ht="13.5" x14ac:dyDescent="0.25">
      <c r="A570" s="3">
        <v>42832</v>
      </c>
      <c r="B570" s="2">
        <v>1.6080000000000001</v>
      </c>
      <c r="C570" s="2">
        <f t="shared" si="74"/>
        <v>-5.3999999999998494E-3</v>
      </c>
      <c r="D570" s="2">
        <f t="shared" si="72"/>
        <v>0</v>
      </c>
      <c r="E570" s="2">
        <f t="shared" si="73"/>
        <v>5.3999999999998494E-3</v>
      </c>
      <c r="F570" s="2">
        <f t="shared" si="79"/>
        <v>4.5965066255008961E-3</v>
      </c>
      <c r="G570" s="2">
        <f t="shared" si="79"/>
        <v>3.0300146768127813E-3</v>
      </c>
      <c r="H570" s="2">
        <f t="shared" si="76"/>
        <v>1.5169915382508576</v>
      </c>
      <c r="I570" s="2">
        <f t="shared" si="77"/>
        <v>60.270029326561271</v>
      </c>
    </row>
    <row r="571" spans="1:9" ht="13.5" x14ac:dyDescent="0.25">
      <c r="A571" s="3">
        <v>42835</v>
      </c>
      <c r="B571" s="2">
        <v>1.5971</v>
      </c>
      <c r="C571" s="2">
        <f t="shared" si="74"/>
        <v>-1.0900000000000132E-2</v>
      </c>
      <c r="D571" s="2">
        <f t="shared" si="72"/>
        <v>0</v>
      </c>
      <c r="E571" s="2">
        <f t="shared" si="73"/>
        <v>1.0900000000000132E-2</v>
      </c>
      <c r="F571" s="2">
        <f t="shared" si="79"/>
        <v>4.2681847236794032E-3</v>
      </c>
      <c r="G571" s="2">
        <f t="shared" si="79"/>
        <v>3.5921564856118775E-3</v>
      </c>
      <c r="H571" s="2">
        <f t="shared" si="76"/>
        <v>1.188195653718124</v>
      </c>
      <c r="I571" s="2">
        <f t="shared" si="77"/>
        <v>54.300247406998245</v>
      </c>
    </row>
    <row r="572" spans="1:9" ht="13.5" x14ac:dyDescent="0.25">
      <c r="A572" s="3">
        <v>42836</v>
      </c>
      <c r="B572" s="2">
        <v>1.5971</v>
      </c>
      <c r="C572" s="2">
        <f t="shared" si="74"/>
        <v>0</v>
      </c>
      <c r="D572" s="2">
        <f t="shared" si="72"/>
        <v>0</v>
      </c>
      <c r="E572" s="2">
        <f t="shared" si="73"/>
        <v>0</v>
      </c>
      <c r="F572" s="2">
        <f t="shared" si="79"/>
        <v>3.9633143862737317E-3</v>
      </c>
      <c r="G572" s="2">
        <f t="shared" si="79"/>
        <v>3.3355738794967433E-3</v>
      </c>
      <c r="H572" s="2">
        <f t="shared" si="76"/>
        <v>1.188195653718124</v>
      </c>
      <c r="I572" s="2">
        <f t="shared" si="77"/>
        <v>54.300247406998245</v>
      </c>
    </row>
    <row r="573" spans="1:9" ht="13.5" x14ac:dyDescent="0.25">
      <c r="A573" s="3">
        <v>42837</v>
      </c>
      <c r="B573" s="2">
        <v>1.6406000000000001</v>
      </c>
      <c r="C573" s="2">
        <f t="shared" si="74"/>
        <v>4.3500000000000094E-2</v>
      </c>
      <c r="D573" s="2">
        <f t="shared" si="72"/>
        <v>4.3500000000000094E-2</v>
      </c>
      <c r="E573" s="2">
        <f t="shared" si="73"/>
        <v>0</v>
      </c>
      <c r="F573" s="2">
        <f t="shared" ref="F573:G588" si="80">((F572*13)+D573)/14</f>
        <v>6.7873633586827574E-3</v>
      </c>
      <c r="G573" s="2">
        <f t="shared" si="80"/>
        <v>3.0973186023898333E-3</v>
      </c>
      <c r="H573" s="2">
        <f t="shared" si="76"/>
        <v>2.1913675117069826</v>
      </c>
      <c r="I573" s="2">
        <f t="shared" si="77"/>
        <v>68.66547032481617</v>
      </c>
    </row>
    <row r="574" spans="1:9" ht="13.5" x14ac:dyDescent="0.25">
      <c r="A574" s="3">
        <v>42838</v>
      </c>
      <c r="B574" s="2">
        <v>1.6569</v>
      </c>
      <c r="C574" s="2">
        <f t="shared" si="74"/>
        <v>1.6299999999999981E-2</v>
      </c>
      <c r="D574" s="2">
        <f t="shared" si="72"/>
        <v>1.6299999999999981E-2</v>
      </c>
      <c r="E574" s="2">
        <f t="shared" si="73"/>
        <v>0</v>
      </c>
      <c r="F574" s="2">
        <f t="shared" si="80"/>
        <v>7.4668374044911303E-3</v>
      </c>
      <c r="G574" s="2">
        <f t="shared" si="80"/>
        <v>2.8760815593619877E-3</v>
      </c>
      <c r="H574" s="2">
        <f t="shared" si="76"/>
        <v>2.5961841659829452</v>
      </c>
      <c r="I574" s="2">
        <f t="shared" si="77"/>
        <v>72.192747816999798</v>
      </c>
    </row>
    <row r="575" spans="1:9" ht="13.5" x14ac:dyDescent="0.25">
      <c r="A575" s="3">
        <v>42839</v>
      </c>
      <c r="B575" s="2">
        <v>1.6677</v>
      </c>
      <c r="C575" s="2">
        <f t="shared" si="74"/>
        <v>1.0799999999999921E-2</v>
      </c>
      <c r="D575" s="2">
        <f t="shared" si="72"/>
        <v>1.0799999999999921E-2</v>
      </c>
      <c r="E575" s="2">
        <f t="shared" si="73"/>
        <v>0</v>
      </c>
      <c r="F575" s="2">
        <f t="shared" si="80"/>
        <v>7.7049204470274728E-3</v>
      </c>
      <c r="G575" s="2">
        <f t="shared" si="80"/>
        <v>2.6706471622647029E-3</v>
      </c>
      <c r="H575" s="2">
        <f t="shared" si="76"/>
        <v>2.8850387111765512</v>
      </c>
      <c r="I575" s="2">
        <f t="shared" si="77"/>
        <v>74.260230737902774</v>
      </c>
    </row>
    <row r="576" spans="1:9" ht="13.5" x14ac:dyDescent="0.25">
      <c r="A576" s="3">
        <v>42842</v>
      </c>
      <c r="B576" s="2">
        <v>1.6623000000000001</v>
      </c>
      <c r="C576" s="2">
        <f t="shared" si="74"/>
        <v>-5.3999999999998494E-3</v>
      </c>
      <c r="D576" s="2">
        <f t="shared" si="72"/>
        <v>0</v>
      </c>
      <c r="E576" s="2">
        <f t="shared" si="73"/>
        <v>5.3999999999998494E-3</v>
      </c>
      <c r="F576" s="2">
        <f t="shared" si="80"/>
        <v>7.1545689865255098E-3</v>
      </c>
      <c r="G576" s="2">
        <f t="shared" si="80"/>
        <v>2.8656009363886422E-3</v>
      </c>
      <c r="H576" s="2">
        <f t="shared" si="76"/>
        <v>2.4967080711321987</v>
      </c>
      <c r="I576" s="2">
        <f t="shared" si="77"/>
        <v>71.401673240734397</v>
      </c>
    </row>
    <row r="577" spans="1:9" ht="13.5" x14ac:dyDescent="0.25">
      <c r="A577" s="3">
        <v>42843</v>
      </c>
      <c r="B577" s="2">
        <v>1.6677</v>
      </c>
      <c r="C577" s="2">
        <f t="shared" si="74"/>
        <v>5.3999999999998494E-3</v>
      </c>
      <c r="D577" s="2">
        <f t="shared" si="72"/>
        <v>5.3999999999998494E-3</v>
      </c>
      <c r="E577" s="2">
        <f t="shared" si="73"/>
        <v>0</v>
      </c>
      <c r="F577" s="2">
        <f t="shared" si="80"/>
        <v>7.0292426303451058E-3</v>
      </c>
      <c r="G577" s="2">
        <f t="shared" si="80"/>
        <v>2.6609151552180249E-3</v>
      </c>
      <c r="H577" s="2">
        <f t="shared" si="76"/>
        <v>2.6416635707308589</v>
      </c>
      <c r="I577" s="2">
        <f t="shared" si="77"/>
        <v>72.540022421694857</v>
      </c>
    </row>
    <row r="578" spans="1:9" ht="13.5" x14ac:dyDescent="0.25">
      <c r="A578" s="3">
        <v>42844</v>
      </c>
      <c r="B578" s="2">
        <v>1.6569</v>
      </c>
      <c r="C578" s="2">
        <f t="shared" si="74"/>
        <v>-1.0799999999999921E-2</v>
      </c>
      <c r="D578" s="2">
        <f t="shared" si="72"/>
        <v>0</v>
      </c>
      <c r="E578" s="2">
        <f t="shared" si="73"/>
        <v>1.0799999999999921E-2</v>
      </c>
      <c r="F578" s="2">
        <f t="shared" si="80"/>
        <v>6.5271538710347408E-3</v>
      </c>
      <c r="G578" s="2">
        <f t="shared" si="80"/>
        <v>3.2422783584167315E-3</v>
      </c>
      <c r="H578" s="2">
        <f t="shared" si="76"/>
        <v>2.0131380311905356</v>
      </c>
      <c r="I578" s="2">
        <f t="shared" si="77"/>
        <v>66.812008290078722</v>
      </c>
    </row>
    <row r="579" spans="1:9" ht="13.5" x14ac:dyDescent="0.25">
      <c r="A579" s="3">
        <v>42845</v>
      </c>
      <c r="B579" s="2">
        <v>1.6406000000000001</v>
      </c>
      <c r="C579" s="2">
        <f t="shared" si="74"/>
        <v>-1.6299999999999981E-2</v>
      </c>
      <c r="D579" s="2">
        <f t="shared" ref="D579:D642" si="81">IF(C579&gt;0,C579,0)</f>
        <v>0</v>
      </c>
      <c r="E579" s="2">
        <f t="shared" ref="E579:E642" si="82">IF(C579&lt;0,-C579,0)</f>
        <v>1.6299999999999981E-2</v>
      </c>
      <c r="F579" s="2">
        <f t="shared" si="80"/>
        <v>6.0609285945322586E-3</v>
      </c>
      <c r="G579" s="2">
        <f t="shared" si="80"/>
        <v>4.1749727613869638E-3</v>
      </c>
      <c r="H579" s="2">
        <f t="shared" si="76"/>
        <v>1.451728895236855</v>
      </c>
      <c r="I579" s="2">
        <f t="shared" si="77"/>
        <v>59.212456077718471</v>
      </c>
    </row>
    <row r="580" spans="1:9" ht="13.5" x14ac:dyDescent="0.25">
      <c r="A580" s="3">
        <v>42846</v>
      </c>
      <c r="B580" s="2">
        <v>1.6406000000000001</v>
      </c>
      <c r="C580" s="2">
        <f t="shared" ref="C580:C643" si="83">B580-B579</f>
        <v>0</v>
      </c>
      <c r="D580" s="2">
        <f t="shared" si="81"/>
        <v>0</v>
      </c>
      <c r="E580" s="2">
        <f t="shared" si="82"/>
        <v>0</v>
      </c>
      <c r="F580" s="2">
        <f t="shared" si="80"/>
        <v>5.6280051234942402E-3</v>
      </c>
      <c r="G580" s="2">
        <f t="shared" si="80"/>
        <v>3.8767604212878947E-3</v>
      </c>
      <c r="H580" s="2">
        <f t="shared" si="76"/>
        <v>1.451728895236855</v>
      </c>
      <c r="I580" s="2">
        <f t="shared" si="77"/>
        <v>59.212456077718471</v>
      </c>
    </row>
    <row r="581" spans="1:9" ht="13.5" x14ac:dyDescent="0.25">
      <c r="A581" s="3">
        <v>42849</v>
      </c>
      <c r="B581" s="2">
        <v>1.6839999999999999</v>
      </c>
      <c r="C581" s="2">
        <f t="shared" si="83"/>
        <v>4.3399999999999883E-2</v>
      </c>
      <c r="D581" s="2">
        <f t="shared" si="81"/>
        <v>4.3399999999999883E-2</v>
      </c>
      <c r="E581" s="2">
        <f t="shared" si="82"/>
        <v>0</v>
      </c>
      <c r="F581" s="2">
        <f t="shared" si="80"/>
        <v>8.3260047575303576E-3</v>
      </c>
      <c r="G581" s="2">
        <f t="shared" si="80"/>
        <v>3.5998489626244733E-3</v>
      </c>
      <c r="H581" s="2">
        <f t="shared" si="76"/>
        <v>2.3128761356310559</v>
      </c>
      <c r="I581" s="2">
        <f t="shared" si="77"/>
        <v>69.814748301493196</v>
      </c>
    </row>
    <row r="582" spans="1:9" ht="13.5" x14ac:dyDescent="0.25">
      <c r="A582" s="3">
        <v>42850</v>
      </c>
      <c r="B582" s="2">
        <v>1.6839999999999999</v>
      </c>
      <c r="C582" s="2">
        <f t="shared" si="83"/>
        <v>0</v>
      </c>
      <c r="D582" s="2">
        <f t="shared" si="81"/>
        <v>0</v>
      </c>
      <c r="E582" s="2">
        <f t="shared" si="82"/>
        <v>0</v>
      </c>
      <c r="F582" s="2">
        <f t="shared" si="80"/>
        <v>7.7312901319924751E-3</v>
      </c>
      <c r="G582" s="2">
        <f t="shared" si="80"/>
        <v>3.3427168938655822E-3</v>
      </c>
      <c r="H582" s="2">
        <f t="shared" si="76"/>
        <v>2.3128761356310563</v>
      </c>
      <c r="I582" s="2">
        <f t="shared" si="77"/>
        <v>69.814748301493196</v>
      </c>
    </row>
    <row r="583" spans="1:9" ht="13.5" x14ac:dyDescent="0.25">
      <c r="A583" s="3">
        <v>42851</v>
      </c>
      <c r="B583" s="2">
        <v>1.6949000000000001</v>
      </c>
      <c r="C583" s="2">
        <f t="shared" si="83"/>
        <v>1.0900000000000132E-2</v>
      </c>
      <c r="D583" s="2">
        <f t="shared" si="81"/>
        <v>1.0900000000000132E-2</v>
      </c>
      <c r="E583" s="2">
        <f t="shared" si="82"/>
        <v>0</v>
      </c>
      <c r="F583" s="2">
        <f t="shared" si="80"/>
        <v>7.9576265511358789E-3</v>
      </c>
      <c r="G583" s="2">
        <f t="shared" si="80"/>
        <v>3.1039514014466123E-3</v>
      </c>
      <c r="H583" s="2">
        <f t="shared" si="76"/>
        <v>2.5637084870037548</v>
      </c>
      <c r="I583" s="2">
        <f t="shared" si="77"/>
        <v>71.939343421415316</v>
      </c>
    </row>
    <row r="584" spans="1:9" ht="13.5" x14ac:dyDescent="0.25">
      <c r="A584" s="3">
        <v>42852</v>
      </c>
      <c r="B584" s="2">
        <v>1.7002999999999999</v>
      </c>
      <c r="C584" s="2">
        <f t="shared" si="83"/>
        <v>5.3999999999998494E-3</v>
      </c>
      <c r="D584" s="2">
        <f t="shared" si="81"/>
        <v>5.3999999999998494E-3</v>
      </c>
      <c r="E584" s="2">
        <f t="shared" si="82"/>
        <v>0</v>
      </c>
      <c r="F584" s="2">
        <f t="shared" si="80"/>
        <v>7.7749389403404482E-3</v>
      </c>
      <c r="G584" s="2">
        <f t="shared" si="80"/>
        <v>2.8822405870575682E-3</v>
      </c>
      <c r="H584" s="2">
        <f t="shared" si="76"/>
        <v>2.6975329454637076</v>
      </c>
      <c r="I584" s="2">
        <f t="shared" si="77"/>
        <v>72.954940097914658</v>
      </c>
    </row>
    <row r="585" spans="1:9" ht="13.5" x14ac:dyDescent="0.25">
      <c r="A585" s="3">
        <v>42853</v>
      </c>
      <c r="B585" s="2">
        <v>1.6731</v>
      </c>
      <c r="C585" s="2">
        <f t="shared" si="83"/>
        <v>-2.7199999999999891E-2</v>
      </c>
      <c r="D585" s="2">
        <f t="shared" si="81"/>
        <v>0</v>
      </c>
      <c r="E585" s="2">
        <f t="shared" si="82"/>
        <v>2.7199999999999891E-2</v>
      </c>
      <c r="F585" s="2">
        <f t="shared" si="80"/>
        <v>7.2195861588875586E-3</v>
      </c>
      <c r="G585" s="2">
        <f t="shared" si="80"/>
        <v>4.6192234022677343E-3</v>
      </c>
      <c r="H585" s="2">
        <f t="shared" si="76"/>
        <v>1.5629437093999865</v>
      </c>
      <c r="I585" s="2">
        <f t="shared" si="77"/>
        <v>60.982365850160981</v>
      </c>
    </row>
    <row r="586" spans="1:9" ht="13.5" x14ac:dyDescent="0.25">
      <c r="A586" s="3">
        <v>42857</v>
      </c>
      <c r="B586" s="2">
        <v>1.7057</v>
      </c>
      <c r="C586" s="2">
        <f t="shared" si="83"/>
        <v>3.2599999999999962E-2</v>
      </c>
      <c r="D586" s="2">
        <f t="shared" si="81"/>
        <v>3.2599999999999962E-2</v>
      </c>
      <c r="E586" s="2">
        <f t="shared" si="82"/>
        <v>0</v>
      </c>
      <c r="F586" s="2">
        <f t="shared" si="80"/>
        <v>9.0324728618241569E-3</v>
      </c>
      <c r="G586" s="2">
        <f t="shared" si="80"/>
        <v>4.2892788735343244E-3</v>
      </c>
      <c r="H586" s="2">
        <f t="shared" si="76"/>
        <v>2.1058255077692083</v>
      </c>
      <c r="I586" s="2">
        <f t="shared" si="77"/>
        <v>67.802441009692757</v>
      </c>
    </row>
    <row r="587" spans="1:9" ht="13.5" x14ac:dyDescent="0.25">
      <c r="A587" s="3">
        <v>42858</v>
      </c>
      <c r="B587" s="2">
        <v>1.722</v>
      </c>
      <c r="C587" s="2">
        <f t="shared" si="83"/>
        <v>1.6299999999999981E-2</v>
      </c>
      <c r="D587" s="2">
        <f t="shared" si="81"/>
        <v>1.6299999999999981E-2</v>
      </c>
      <c r="E587" s="2">
        <f t="shared" si="82"/>
        <v>0</v>
      </c>
      <c r="F587" s="2">
        <f t="shared" si="80"/>
        <v>9.5515819431224291E-3</v>
      </c>
      <c r="G587" s="2">
        <f t="shared" si="80"/>
        <v>3.9829018111390158E-3</v>
      </c>
      <c r="H587" s="2">
        <f t="shared" si="76"/>
        <v>2.398146476121866</v>
      </c>
      <c r="I587" s="2">
        <f t="shared" si="77"/>
        <v>70.572192604797607</v>
      </c>
    </row>
    <row r="588" spans="1:9" ht="13.5" x14ac:dyDescent="0.25">
      <c r="A588" s="3">
        <v>42859</v>
      </c>
      <c r="B588" s="2">
        <v>1.7275</v>
      </c>
      <c r="C588" s="2">
        <f t="shared" si="83"/>
        <v>5.5000000000000604E-3</v>
      </c>
      <c r="D588" s="2">
        <f t="shared" si="81"/>
        <v>5.5000000000000604E-3</v>
      </c>
      <c r="E588" s="2">
        <f t="shared" si="82"/>
        <v>0</v>
      </c>
      <c r="F588" s="2">
        <f t="shared" si="80"/>
        <v>9.2621832328994014E-3</v>
      </c>
      <c r="G588" s="2">
        <f t="shared" si="80"/>
        <v>3.6984088246290862E-3</v>
      </c>
      <c r="H588" s="2">
        <f t="shared" si="76"/>
        <v>2.5043697633477029</v>
      </c>
      <c r="I588" s="2">
        <f t="shared" si="77"/>
        <v>71.464198485587147</v>
      </c>
    </row>
    <row r="589" spans="1:9" ht="13.5" x14ac:dyDescent="0.25">
      <c r="A589" s="3">
        <v>42860</v>
      </c>
      <c r="B589" s="2">
        <v>1.722</v>
      </c>
      <c r="C589" s="2">
        <f t="shared" si="83"/>
        <v>-5.5000000000000604E-3</v>
      </c>
      <c r="D589" s="2">
        <f t="shared" si="81"/>
        <v>0</v>
      </c>
      <c r="E589" s="2">
        <f t="shared" si="82"/>
        <v>5.5000000000000604E-3</v>
      </c>
      <c r="F589" s="2">
        <f t="shared" ref="F589:G604" si="84">((F588*13)+D589)/14</f>
        <v>8.6005987162637298E-3</v>
      </c>
      <c r="G589" s="2">
        <f t="shared" si="84"/>
        <v>3.827093908584156E-3</v>
      </c>
      <c r="H589" s="2">
        <f t="shared" si="76"/>
        <v>2.2472923115298067</v>
      </c>
      <c r="I589" s="2">
        <f t="shared" si="77"/>
        <v>69.205112935185753</v>
      </c>
    </row>
    <row r="590" spans="1:9" ht="13.5" x14ac:dyDescent="0.25">
      <c r="A590" s="3">
        <v>42863</v>
      </c>
      <c r="B590" s="2">
        <v>1.722</v>
      </c>
      <c r="C590" s="2">
        <f t="shared" si="83"/>
        <v>0</v>
      </c>
      <c r="D590" s="2">
        <f t="shared" si="81"/>
        <v>0</v>
      </c>
      <c r="E590" s="2">
        <f t="shared" si="82"/>
        <v>0</v>
      </c>
      <c r="F590" s="2">
        <f t="shared" si="84"/>
        <v>7.986270236530606E-3</v>
      </c>
      <c r="G590" s="2">
        <f t="shared" si="84"/>
        <v>3.5537300579710019E-3</v>
      </c>
      <c r="H590" s="2">
        <f t="shared" si="76"/>
        <v>2.2472923115298067</v>
      </c>
      <c r="I590" s="2">
        <f t="shared" si="77"/>
        <v>69.205112935185753</v>
      </c>
    </row>
    <row r="591" spans="1:9" ht="13.5" x14ac:dyDescent="0.25">
      <c r="A591" s="3">
        <v>42864</v>
      </c>
      <c r="B591" s="2">
        <v>1.722</v>
      </c>
      <c r="C591" s="2">
        <f t="shared" si="83"/>
        <v>0</v>
      </c>
      <c r="D591" s="2">
        <f t="shared" si="81"/>
        <v>0</v>
      </c>
      <c r="E591" s="2">
        <f t="shared" si="82"/>
        <v>0</v>
      </c>
      <c r="F591" s="2">
        <f t="shared" si="84"/>
        <v>7.4158223624927059E-3</v>
      </c>
      <c r="G591" s="2">
        <f t="shared" si="84"/>
        <v>3.2998921966873591E-3</v>
      </c>
      <c r="H591" s="2">
        <f t="shared" si="76"/>
        <v>2.2472923115298062</v>
      </c>
      <c r="I591" s="2">
        <f t="shared" si="77"/>
        <v>69.205112935185753</v>
      </c>
    </row>
    <row r="592" spans="1:9" ht="13.5" x14ac:dyDescent="0.25">
      <c r="A592" s="3">
        <v>42865</v>
      </c>
      <c r="B592" s="2">
        <v>1.7112000000000001</v>
      </c>
      <c r="C592" s="2">
        <f t="shared" si="83"/>
        <v>-1.0799999999999921E-2</v>
      </c>
      <c r="D592" s="2">
        <f t="shared" si="81"/>
        <v>0</v>
      </c>
      <c r="E592" s="2">
        <f t="shared" si="82"/>
        <v>1.0799999999999921E-2</v>
      </c>
      <c r="F592" s="2">
        <f t="shared" si="84"/>
        <v>6.8861207651717982E-3</v>
      </c>
      <c r="G592" s="2">
        <f t="shared" si="84"/>
        <v>3.8356141826382563E-3</v>
      </c>
      <c r="H592" s="2">
        <f t="shared" si="76"/>
        <v>1.7953111124527408</v>
      </c>
      <c r="I592" s="2">
        <f t="shared" si="77"/>
        <v>64.225806725228807</v>
      </c>
    </row>
    <row r="593" spans="1:9" ht="13.5" x14ac:dyDescent="0.25">
      <c r="A593" s="3">
        <v>42866</v>
      </c>
      <c r="B593" s="2">
        <v>1.722</v>
      </c>
      <c r="C593" s="2">
        <f t="shared" si="83"/>
        <v>1.0799999999999921E-2</v>
      </c>
      <c r="D593" s="2">
        <f t="shared" si="81"/>
        <v>1.0799999999999921E-2</v>
      </c>
      <c r="E593" s="2">
        <f t="shared" si="82"/>
        <v>0</v>
      </c>
      <c r="F593" s="2">
        <f t="shared" si="84"/>
        <v>7.1656835676595218E-3</v>
      </c>
      <c r="G593" s="2">
        <f t="shared" si="84"/>
        <v>3.5616417410212378E-3</v>
      </c>
      <c r="H593" s="2">
        <f t="shared" ref="H593:H656" si="85">F593/G593</f>
        <v>2.0119046464243451</v>
      </c>
      <c r="I593" s="2">
        <f t="shared" ref="I593:I656" si="86">IF(G593=0,100,100-(100/(1+H593)))</f>
        <v>66.798417699339382</v>
      </c>
    </row>
    <row r="594" spans="1:9" ht="13.5" x14ac:dyDescent="0.25">
      <c r="A594" s="3">
        <v>42867</v>
      </c>
      <c r="B594" s="2">
        <v>1.7383</v>
      </c>
      <c r="C594" s="2">
        <f t="shared" si="83"/>
        <v>1.6299999999999981E-2</v>
      </c>
      <c r="D594" s="2">
        <f t="shared" si="81"/>
        <v>1.6299999999999981E-2</v>
      </c>
      <c r="E594" s="2">
        <f t="shared" si="82"/>
        <v>0</v>
      </c>
      <c r="F594" s="2">
        <f t="shared" si="84"/>
        <v>7.8181347413981261E-3</v>
      </c>
      <c r="G594" s="2">
        <f t="shared" si="84"/>
        <v>3.3072387595197211E-3</v>
      </c>
      <c r="H594" s="2">
        <f t="shared" si="85"/>
        <v>2.3639462735776231</v>
      </c>
      <c r="I594" s="2">
        <f t="shared" si="86"/>
        <v>70.273009178102001</v>
      </c>
    </row>
    <row r="595" spans="1:9" ht="13.5" x14ac:dyDescent="0.25">
      <c r="A595" s="3">
        <v>42870</v>
      </c>
      <c r="B595" s="2">
        <v>1.7275</v>
      </c>
      <c r="C595" s="2">
        <f t="shared" si="83"/>
        <v>-1.0799999999999921E-2</v>
      </c>
      <c r="D595" s="2">
        <f t="shared" si="81"/>
        <v>0</v>
      </c>
      <c r="E595" s="2">
        <f t="shared" si="82"/>
        <v>1.0799999999999921E-2</v>
      </c>
      <c r="F595" s="2">
        <f t="shared" si="84"/>
        <v>7.2596965455839742E-3</v>
      </c>
      <c r="G595" s="2">
        <f t="shared" si="84"/>
        <v>3.8424359909825924E-3</v>
      </c>
      <c r="H595" s="2">
        <f t="shared" si="85"/>
        <v>1.8893474250764333</v>
      </c>
      <c r="I595" s="2">
        <f t="shared" si="86"/>
        <v>65.390108807231911</v>
      </c>
    </row>
    <row r="596" spans="1:9" ht="13.5" x14ac:dyDescent="0.25">
      <c r="A596" s="3">
        <v>42871</v>
      </c>
      <c r="B596" s="2">
        <v>1.7275</v>
      </c>
      <c r="C596" s="2">
        <f t="shared" si="83"/>
        <v>0</v>
      </c>
      <c r="D596" s="2">
        <f t="shared" si="81"/>
        <v>0</v>
      </c>
      <c r="E596" s="2">
        <f t="shared" si="82"/>
        <v>0</v>
      </c>
      <c r="F596" s="2">
        <f t="shared" si="84"/>
        <v>6.7411467923279766E-3</v>
      </c>
      <c r="G596" s="2">
        <f t="shared" si="84"/>
        <v>3.5679762773409784E-3</v>
      </c>
      <c r="H596" s="2">
        <f t="shared" si="85"/>
        <v>1.8893474250764337</v>
      </c>
      <c r="I596" s="2">
        <f t="shared" si="86"/>
        <v>65.390108807231911</v>
      </c>
    </row>
    <row r="597" spans="1:9" ht="13.5" x14ac:dyDescent="0.25">
      <c r="A597" s="3">
        <v>42872</v>
      </c>
      <c r="B597" s="2">
        <v>1.7438</v>
      </c>
      <c r="C597" s="2">
        <f t="shared" si="83"/>
        <v>1.6299999999999981E-2</v>
      </c>
      <c r="D597" s="2">
        <f t="shared" si="81"/>
        <v>1.6299999999999981E-2</v>
      </c>
      <c r="E597" s="2">
        <f t="shared" si="82"/>
        <v>0</v>
      </c>
      <c r="F597" s="2">
        <f t="shared" si="84"/>
        <v>7.4239220214474058E-3</v>
      </c>
      <c r="G597" s="2">
        <f t="shared" si="84"/>
        <v>3.3131208289594797E-3</v>
      </c>
      <c r="H597" s="2">
        <f t="shared" si="85"/>
        <v>2.2407640423361697</v>
      </c>
      <c r="I597" s="2">
        <f t="shared" si="86"/>
        <v>69.143079010493778</v>
      </c>
    </row>
    <row r="598" spans="1:9" ht="13.5" x14ac:dyDescent="0.25">
      <c r="A598" s="3">
        <v>42873</v>
      </c>
      <c r="B598" s="2">
        <v>1.7492000000000001</v>
      </c>
      <c r="C598" s="2">
        <f t="shared" si="83"/>
        <v>5.4000000000000714E-3</v>
      </c>
      <c r="D598" s="2">
        <f t="shared" si="81"/>
        <v>5.4000000000000714E-3</v>
      </c>
      <c r="E598" s="2">
        <f t="shared" si="82"/>
        <v>0</v>
      </c>
      <c r="F598" s="2">
        <f t="shared" si="84"/>
        <v>7.2793561627725956E-3</v>
      </c>
      <c r="G598" s="2">
        <f t="shared" si="84"/>
        <v>3.0764693411766595E-3</v>
      </c>
      <c r="H598" s="2">
        <f t="shared" si="85"/>
        <v>2.3661396736001454</v>
      </c>
      <c r="I598" s="2">
        <f t="shared" si="86"/>
        <v>70.29237949207014</v>
      </c>
    </row>
    <row r="599" spans="1:9" ht="13.5" x14ac:dyDescent="0.25">
      <c r="A599" s="3">
        <v>42874</v>
      </c>
      <c r="B599" s="2">
        <v>1.7927</v>
      </c>
      <c r="C599" s="2">
        <f t="shared" si="83"/>
        <v>4.3499999999999872E-2</v>
      </c>
      <c r="D599" s="2">
        <f t="shared" si="81"/>
        <v>4.3499999999999872E-2</v>
      </c>
      <c r="E599" s="2">
        <f t="shared" si="82"/>
        <v>0</v>
      </c>
      <c r="F599" s="2">
        <f t="shared" si="84"/>
        <v>9.8665450082888306E-3</v>
      </c>
      <c r="G599" s="2">
        <f t="shared" si="84"/>
        <v>2.8567215310926126E-3</v>
      </c>
      <c r="H599" s="2">
        <f t="shared" si="85"/>
        <v>3.4538000644799163</v>
      </c>
      <c r="I599" s="2">
        <f t="shared" si="86"/>
        <v>77.547263336420713</v>
      </c>
    </row>
    <row r="600" spans="1:9" ht="13.5" x14ac:dyDescent="0.25">
      <c r="A600" s="3">
        <v>42877</v>
      </c>
      <c r="B600" s="2">
        <v>1.7871999999999999</v>
      </c>
      <c r="C600" s="2">
        <f t="shared" si="83"/>
        <v>-5.5000000000000604E-3</v>
      </c>
      <c r="D600" s="2">
        <f t="shared" si="81"/>
        <v>0</v>
      </c>
      <c r="E600" s="2">
        <f t="shared" si="82"/>
        <v>5.5000000000000604E-3</v>
      </c>
      <c r="F600" s="2">
        <f t="shared" si="84"/>
        <v>9.1617917934110581E-3</v>
      </c>
      <c r="G600" s="2">
        <f t="shared" si="84"/>
        <v>3.0455271360145734E-3</v>
      </c>
      <c r="H600" s="2">
        <f t="shared" si="85"/>
        <v>3.0082778396781347</v>
      </c>
      <c r="I600" s="2">
        <f t="shared" si="86"/>
        <v>75.051629652491854</v>
      </c>
    </row>
    <row r="601" spans="1:9" ht="13.5" x14ac:dyDescent="0.25">
      <c r="A601" s="3">
        <v>42878</v>
      </c>
      <c r="B601" s="2">
        <v>1.7927</v>
      </c>
      <c r="C601" s="2">
        <f t="shared" si="83"/>
        <v>5.5000000000000604E-3</v>
      </c>
      <c r="D601" s="2">
        <f t="shared" si="81"/>
        <v>5.5000000000000604E-3</v>
      </c>
      <c r="E601" s="2">
        <f t="shared" si="82"/>
        <v>0</v>
      </c>
      <c r="F601" s="2">
        <f t="shared" si="84"/>
        <v>8.9002352367388449E-3</v>
      </c>
      <c r="G601" s="2">
        <f t="shared" si="84"/>
        <v>2.827989483442104E-3</v>
      </c>
      <c r="H601" s="2">
        <f t="shared" si="85"/>
        <v>3.147195309193962</v>
      </c>
      <c r="I601" s="2">
        <f t="shared" si="86"/>
        <v>75.887318405692412</v>
      </c>
    </row>
    <row r="602" spans="1:9" ht="13.5" x14ac:dyDescent="0.25">
      <c r="A602" s="3">
        <v>42879</v>
      </c>
      <c r="B602" s="2">
        <v>1.7927</v>
      </c>
      <c r="C602" s="2">
        <f t="shared" si="83"/>
        <v>0</v>
      </c>
      <c r="D602" s="2">
        <f t="shared" si="81"/>
        <v>0</v>
      </c>
      <c r="E602" s="2">
        <f t="shared" si="82"/>
        <v>0</v>
      </c>
      <c r="F602" s="2">
        <f t="shared" si="84"/>
        <v>8.2645041484003569E-3</v>
      </c>
      <c r="G602" s="2">
        <f t="shared" si="84"/>
        <v>2.6259902346248108E-3</v>
      </c>
      <c r="H602" s="2">
        <f t="shared" si="85"/>
        <v>3.1471953091939624</v>
      </c>
      <c r="I602" s="2">
        <f t="shared" si="86"/>
        <v>75.887318405692412</v>
      </c>
    </row>
    <row r="603" spans="1:9" ht="13.5" x14ac:dyDescent="0.25">
      <c r="A603" s="3">
        <v>42880</v>
      </c>
      <c r="B603" s="2">
        <v>1.7871999999999999</v>
      </c>
      <c r="C603" s="2">
        <f t="shared" si="83"/>
        <v>-5.5000000000000604E-3</v>
      </c>
      <c r="D603" s="2">
        <f t="shared" si="81"/>
        <v>0</v>
      </c>
      <c r="E603" s="2">
        <f t="shared" si="82"/>
        <v>5.5000000000000604E-3</v>
      </c>
      <c r="F603" s="2">
        <f t="shared" si="84"/>
        <v>7.6741824235146165E-3</v>
      </c>
      <c r="G603" s="2">
        <f t="shared" si="84"/>
        <v>2.8312766464373288E-3</v>
      </c>
      <c r="H603" s="2">
        <f t="shared" si="85"/>
        <v>2.7105024982886237</v>
      </c>
      <c r="I603" s="2">
        <f t="shared" si="86"/>
        <v>73.049472397304001</v>
      </c>
    </row>
    <row r="604" spans="1:9" ht="13.5" x14ac:dyDescent="0.25">
      <c r="A604" s="3">
        <v>42881</v>
      </c>
      <c r="B604" s="2">
        <v>1.8089999999999999</v>
      </c>
      <c r="C604" s="2">
        <f t="shared" si="83"/>
        <v>2.1800000000000042E-2</v>
      </c>
      <c r="D604" s="2">
        <f t="shared" si="81"/>
        <v>2.1800000000000042E-2</v>
      </c>
      <c r="E604" s="2">
        <f t="shared" si="82"/>
        <v>0</v>
      </c>
      <c r="F604" s="2">
        <f t="shared" si="84"/>
        <v>8.6831693932635755E-3</v>
      </c>
      <c r="G604" s="2">
        <f t="shared" si="84"/>
        <v>2.6290426002632339E-3</v>
      </c>
      <c r="H604" s="2">
        <f t="shared" si="85"/>
        <v>3.3027876354662986</v>
      </c>
      <c r="I604" s="2">
        <f t="shared" si="86"/>
        <v>76.759252728222805</v>
      </c>
    </row>
    <row r="605" spans="1:9" ht="13.5" x14ac:dyDescent="0.25">
      <c r="A605" s="3">
        <v>42884</v>
      </c>
      <c r="B605" s="2">
        <v>1.7601</v>
      </c>
      <c r="C605" s="2">
        <f t="shared" si="83"/>
        <v>-4.8899999999999944E-2</v>
      </c>
      <c r="D605" s="2">
        <f t="shared" si="81"/>
        <v>0</v>
      </c>
      <c r="E605" s="2">
        <f t="shared" si="82"/>
        <v>4.8899999999999944E-2</v>
      </c>
      <c r="F605" s="2">
        <f t="shared" ref="F605:G620" si="87">((F604*13)+D605)/14</f>
        <v>8.0629430080304629E-3</v>
      </c>
      <c r="G605" s="2">
        <f t="shared" si="87"/>
        <v>5.9341109859587142E-3</v>
      </c>
      <c r="H605" s="2">
        <f t="shared" si="85"/>
        <v>1.3587448949150072</v>
      </c>
      <c r="I605" s="2">
        <f t="shared" si="86"/>
        <v>57.604571729829516</v>
      </c>
    </row>
    <row r="606" spans="1:9" ht="13.5" x14ac:dyDescent="0.25">
      <c r="A606" s="3">
        <v>42885</v>
      </c>
      <c r="B606" s="2">
        <v>1.8089999999999999</v>
      </c>
      <c r="C606" s="2">
        <f t="shared" si="83"/>
        <v>4.8899999999999944E-2</v>
      </c>
      <c r="D606" s="2">
        <f t="shared" si="81"/>
        <v>4.8899999999999944E-2</v>
      </c>
      <c r="E606" s="2">
        <f t="shared" si="82"/>
        <v>0</v>
      </c>
      <c r="F606" s="2">
        <f t="shared" si="87"/>
        <v>1.0979875650313997E-2</v>
      </c>
      <c r="G606" s="2">
        <f t="shared" si="87"/>
        <v>5.5102459155330916E-3</v>
      </c>
      <c r="H606" s="2">
        <f t="shared" si="85"/>
        <v>1.9926289713064</v>
      </c>
      <c r="I606" s="2">
        <f t="shared" si="86"/>
        <v>66.584564622340707</v>
      </c>
    </row>
    <row r="607" spans="1:9" ht="13.5" x14ac:dyDescent="0.25">
      <c r="A607" s="3">
        <v>42886</v>
      </c>
      <c r="B607" s="2">
        <v>1.8198000000000001</v>
      </c>
      <c r="C607" s="2">
        <f t="shared" si="83"/>
        <v>1.0800000000000143E-2</v>
      </c>
      <c r="D607" s="2">
        <f t="shared" si="81"/>
        <v>1.0800000000000143E-2</v>
      </c>
      <c r="E607" s="2">
        <f t="shared" si="82"/>
        <v>0</v>
      </c>
      <c r="F607" s="2">
        <f t="shared" si="87"/>
        <v>1.0967027389577293E-2</v>
      </c>
      <c r="G607" s="2">
        <f t="shared" si="87"/>
        <v>5.1166569215664428E-3</v>
      </c>
      <c r="H607" s="2">
        <f t="shared" si="85"/>
        <v>2.1433970574325283</v>
      </c>
      <c r="I607" s="2">
        <f t="shared" si="86"/>
        <v>68.187283320269358</v>
      </c>
    </row>
    <row r="608" spans="1:9" ht="13.5" x14ac:dyDescent="0.25">
      <c r="A608" s="3">
        <v>42887</v>
      </c>
      <c r="B608" s="2">
        <v>1.8198000000000001</v>
      </c>
      <c r="C608" s="2">
        <f t="shared" si="83"/>
        <v>0</v>
      </c>
      <c r="D608" s="2">
        <f t="shared" si="81"/>
        <v>0</v>
      </c>
      <c r="E608" s="2">
        <f t="shared" si="82"/>
        <v>0</v>
      </c>
      <c r="F608" s="2">
        <f t="shared" si="87"/>
        <v>1.0183668290321772E-2</v>
      </c>
      <c r="G608" s="2">
        <f t="shared" si="87"/>
        <v>4.7511814271688404E-3</v>
      </c>
      <c r="H608" s="2">
        <f t="shared" si="85"/>
        <v>2.1433970574325283</v>
      </c>
      <c r="I608" s="2">
        <f t="shared" si="86"/>
        <v>68.187283320269358</v>
      </c>
    </row>
    <row r="609" spans="1:9" ht="13.5" x14ac:dyDescent="0.25">
      <c r="A609" s="3">
        <v>42888</v>
      </c>
      <c r="B609" s="2">
        <v>1.8089999999999999</v>
      </c>
      <c r="C609" s="2">
        <f t="shared" si="83"/>
        <v>-1.0800000000000143E-2</v>
      </c>
      <c r="D609" s="2">
        <f t="shared" si="81"/>
        <v>0</v>
      </c>
      <c r="E609" s="2">
        <f t="shared" si="82"/>
        <v>1.0800000000000143E-2</v>
      </c>
      <c r="F609" s="2">
        <f t="shared" si="87"/>
        <v>9.4562634124416445E-3</v>
      </c>
      <c r="G609" s="2">
        <f t="shared" si="87"/>
        <v>5.1832398966567906E-3</v>
      </c>
      <c r="H609" s="2">
        <f t="shared" si="85"/>
        <v>1.8243923879620101</v>
      </c>
      <c r="I609" s="2">
        <f t="shared" si="86"/>
        <v>64.594154683954258</v>
      </c>
    </row>
    <row r="610" spans="1:9" ht="13.5" x14ac:dyDescent="0.25">
      <c r="A610" s="3">
        <v>42891</v>
      </c>
      <c r="B610" s="2">
        <v>1.7322</v>
      </c>
      <c r="C610" s="2">
        <f t="shared" si="83"/>
        <v>-7.6799999999999979E-2</v>
      </c>
      <c r="D610" s="2">
        <f t="shared" si="81"/>
        <v>0</v>
      </c>
      <c r="E610" s="2">
        <f t="shared" si="82"/>
        <v>7.6799999999999979E-2</v>
      </c>
      <c r="F610" s="2">
        <f t="shared" si="87"/>
        <v>8.7808160258386701E-3</v>
      </c>
      <c r="G610" s="2">
        <f t="shared" si="87"/>
        <v>1.0298722761181303E-2</v>
      </c>
      <c r="H610" s="2">
        <f t="shared" si="85"/>
        <v>0.85261213739396524</v>
      </c>
      <c r="I610" s="2">
        <f t="shared" si="86"/>
        <v>46.022160828187097</v>
      </c>
    </row>
    <row r="611" spans="1:9" ht="13.5" x14ac:dyDescent="0.25">
      <c r="A611" s="3">
        <v>42892</v>
      </c>
      <c r="B611" s="2">
        <v>1.7497</v>
      </c>
      <c r="C611" s="2">
        <f t="shared" si="83"/>
        <v>1.7500000000000071E-2</v>
      </c>
      <c r="D611" s="2">
        <f t="shared" si="81"/>
        <v>1.7500000000000071E-2</v>
      </c>
      <c r="E611" s="2">
        <f t="shared" si="82"/>
        <v>0</v>
      </c>
      <c r="F611" s="2">
        <f t="shared" si="87"/>
        <v>9.4036148811359136E-3</v>
      </c>
      <c r="G611" s="2">
        <f t="shared" si="87"/>
        <v>9.5630997068112105E-3</v>
      </c>
      <c r="H611" s="2">
        <f t="shared" si="85"/>
        <v>0.98332289419070829</v>
      </c>
      <c r="I611" s="2">
        <f t="shared" si="86"/>
        <v>49.579566548186882</v>
      </c>
    </row>
    <row r="612" spans="1:9" ht="13.5" x14ac:dyDescent="0.25">
      <c r="A612" s="3">
        <v>42893</v>
      </c>
      <c r="B612" s="2">
        <v>1.7262999999999999</v>
      </c>
      <c r="C612" s="2">
        <f t="shared" si="83"/>
        <v>-2.3400000000000087E-2</v>
      </c>
      <c r="D612" s="2">
        <f t="shared" si="81"/>
        <v>0</v>
      </c>
      <c r="E612" s="2">
        <f t="shared" si="82"/>
        <v>2.3400000000000087E-2</v>
      </c>
      <c r="F612" s="2">
        <f t="shared" si="87"/>
        <v>8.7319281039119189E-3</v>
      </c>
      <c r="G612" s="2">
        <f t="shared" si="87"/>
        <v>1.0551449727753274E-2</v>
      </c>
      <c r="H612" s="2">
        <f t="shared" si="85"/>
        <v>0.82755719159088614</v>
      </c>
      <c r="I612" s="2">
        <f t="shared" si="86"/>
        <v>45.282150150961826</v>
      </c>
    </row>
    <row r="613" spans="1:9" ht="13.5" x14ac:dyDescent="0.25">
      <c r="A613" s="3">
        <v>42894</v>
      </c>
      <c r="B613" s="2">
        <v>1.7204999999999999</v>
      </c>
      <c r="C613" s="2">
        <f t="shared" si="83"/>
        <v>-5.8000000000000274E-3</v>
      </c>
      <c r="D613" s="2">
        <f t="shared" si="81"/>
        <v>0</v>
      </c>
      <c r="E613" s="2">
        <f t="shared" si="82"/>
        <v>5.8000000000000274E-3</v>
      </c>
      <c r="F613" s="2">
        <f t="shared" si="87"/>
        <v>8.1082189536324963E-3</v>
      </c>
      <c r="G613" s="2">
        <f t="shared" si="87"/>
        <v>1.0212060461485184E-2</v>
      </c>
      <c r="H613" s="2">
        <f t="shared" si="85"/>
        <v>0.79398462085224308</v>
      </c>
      <c r="I613" s="2">
        <f t="shared" si="86"/>
        <v>44.258162061336726</v>
      </c>
    </row>
    <row r="614" spans="1:9" ht="13.5" x14ac:dyDescent="0.25">
      <c r="A614" s="3">
        <v>42895</v>
      </c>
      <c r="B614" s="2">
        <v>1.7204999999999999</v>
      </c>
      <c r="C614" s="2">
        <f t="shared" si="83"/>
        <v>0</v>
      </c>
      <c r="D614" s="2">
        <f t="shared" si="81"/>
        <v>0</v>
      </c>
      <c r="E614" s="2">
        <f t="shared" si="82"/>
        <v>0</v>
      </c>
      <c r="F614" s="2">
        <f t="shared" si="87"/>
        <v>7.5290604569444603E-3</v>
      </c>
      <c r="G614" s="2">
        <f t="shared" si="87"/>
        <v>9.482627571379099E-3</v>
      </c>
      <c r="H614" s="2">
        <f t="shared" si="85"/>
        <v>0.79398462085224308</v>
      </c>
      <c r="I614" s="2">
        <f t="shared" si="86"/>
        <v>44.258162061336726</v>
      </c>
    </row>
    <row r="615" spans="1:9" ht="13.5" x14ac:dyDescent="0.25">
      <c r="A615" s="3">
        <v>42898</v>
      </c>
      <c r="B615" s="2">
        <v>1.7204999999999999</v>
      </c>
      <c r="C615" s="2">
        <f t="shared" si="83"/>
        <v>0</v>
      </c>
      <c r="D615" s="2">
        <f t="shared" si="81"/>
        <v>0</v>
      </c>
      <c r="E615" s="2">
        <f t="shared" si="82"/>
        <v>0</v>
      </c>
      <c r="F615" s="2">
        <f t="shared" si="87"/>
        <v>6.9912704243055707E-3</v>
      </c>
      <c r="G615" s="2">
        <f t="shared" si="87"/>
        <v>8.8052970305663066E-3</v>
      </c>
      <c r="H615" s="2">
        <f t="shared" si="85"/>
        <v>0.79398462085224308</v>
      </c>
      <c r="I615" s="2">
        <f t="shared" si="86"/>
        <v>44.258162061336726</v>
      </c>
    </row>
    <row r="616" spans="1:9" ht="13.5" x14ac:dyDescent="0.25">
      <c r="A616" s="3">
        <v>42899</v>
      </c>
      <c r="B616" s="2">
        <v>1.7204999999999999</v>
      </c>
      <c r="C616" s="2">
        <f t="shared" si="83"/>
        <v>0</v>
      </c>
      <c r="D616" s="2">
        <f t="shared" si="81"/>
        <v>0</v>
      </c>
      <c r="E616" s="2">
        <f t="shared" si="82"/>
        <v>0</v>
      </c>
      <c r="F616" s="2">
        <f t="shared" si="87"/>
        <v>6.491893965426601E-3</v>
      </c>
      <c r="G616" s="2">
        <f t="shared" si="87"/>
        <v>8.1763472426687137E-3</v>
      </c>
      <c r="H616" s="2">
        <f t="shared" si="85"/>
        <v>0.79398462085224297</v>
      </c>
      <c r="I616" s="2">
        <f t="shared" si="86"/>
        <v>44.258162061336726</v>
      </c>
    </row>
    <row r="617" spans="1:9" ht="13.5" x14ac:dyDescent="0.25">
      <c r="A617" s="3">
        <v>42900</v>
      </c>
      <c r="B617" s="2">
        <v>1.7262999999999999</v>
      </c>
      <c r="C617" s="2">
        <f t="shared" si="83"/>
        <v>5.8000000000000274E-3</v>
      </c>
      <c r="D617" s="2">
        <f t="shared" si="81"/>
        <v>5.8000000000000274E-3</v>
      </c>
      <c r="E617" s="2">
        <f t="shared" si="82"/>
        <v>0</v>
      </c>
      <c r="F617" s="2">
        <f t="shared" si="87"/>
        <v>6.4424729678961307E-3</v>
      </c>
      <c r="G617" s="2">
        <f t="shared" si="87"/>
        <v>7.5923224396209485E-3</v>
      </c>
      <c r="H617" s="2">
        <f t="shared" si="85"/>
        <v>0.848551022316404</v>
      </c>
      <c r="I617" s="2">
        <f t="shared" si="86"/>
        <v>45.903575939878124</v>
      </c>
    </row>
    <row r="618" spans="1:9" ht="13.5" x14ac:dyDescent="0.25">
      <c r="A618" s="3">
        <v>42901</v>
      </c>
      <c r="B618" s="2">
        <v>1.6970000000000001</v>
      </c>
      <c r="C618" s="2">
        <f t="shared" si="83"/>
        <v>-2.9299999999999882E-2</v>
      </c>
      <c r="D618" s="2">
        <f t="shared" si="81"/>
        <v>0</v>
      </c>
      <c r="E618" s="2">
        <f t="shared" si="82"/>
        <v>2.9299999999999882E-2</v>
      </c>
      <c r="F618" s="2">
        <f t="shared" si="87"/>
        <v>5.9822963273321221E-3</v>
      </c>
      <c r="G618" s="2">
        <f t="shared" si="87"/>
        <v>9.1428708367908718E-3</v>
      </c>
      <c r="H618" s="2">
        <f t="shared" si="85"/>
        <v>0.65431268078942861</v>
      </c>
      <c r="I618" s="2">
        <f t="shared" si="86"/>
        <v>39.551935277265379</v>
      </c>
    </row>
    <row r="619" spans="1:9" ht="13.5" x14ac:dyDescent="0.25">
      <c r="A619" s="3">
        <v>42902</v>
      </c>
      <c r="B619" s="2">
        <v>1.6970000000000001</v>
      </c>
      <c r="C619" s="2">
        <f t="shared" si="83"/>
        <v>0</v>
      </c>
      <c r="D619" s="2">
        <f t="shared" si="81"/>
        <v>0</v>
      </c>
      <c r="E619" s="2">
        <f t="shared" si="82"/>
        <v>0</v>
      </c>
      <c r="F619" s="2">
        <f t="shared" si="87"/>
        <v>5.5549894468083991E-3</v>
      </c>
      <c r="G619" s="2">
        <f t="shared" si="87"/>
        <v>8.4898086341629528E-3</v>
      </c>
      <c r="H619" s="2">
        <f t="shared" si="85"/>
        <v>0.65431268078942861</v>
      </c>
      <c r="I619" s="2">
        <f t="shared" si="86"/>
        <v>39.551935277265379</v>
      </c>
    </row>
    <row r="620" spans="1:9" ht="13.5" x14ac:dyDescent="0.25">
      <c r="A620" s="3">
        <v>42905</v>
      </c>
      <c r="B620" s="2">
        <v>1.6970000000000001</v>
      </c>
      <c r="C620" s="2">
        <f t="shared" si="83"/>
        <v>0</v>
      </c>
      <c r="D620" s="2">
        <f t="shared" si="81"/>
        <v>0</v>
      </c>
      <c r="E620" s="2">
        <f t="shared" si="82"/>
        <v>0</v>
      </c>
      <c r="F620" s="2">
        <f t="shared" si="87"/>
        <v>5.1582044863220855E-3</v>
      </c>
      <c r="G620" s="2">
        <f t="shared" si="87"/>
        <v>7.8833937317227421E-3</v>
      </c>
      <c r="H620" s="2">
        <f t="shared" si="85"/>
        <v>0.65431268078942872</v>
      </c>
      <c r="I620" s="2">
        <f t="shared" si="86"/>
        <v>39.551935277265386</v>
      </c>
    </row>
    <row r="621" spans="1:9" ht="13.5" x14ac:dyDescent="0.25">
      <c r="A621" s="3">
        <v>42906</v>
      </c>
      <c r="B621" s="2">
        <v>1.7087000000000001</v>
      </c>
      <c r="C621" s="2">
        <f t="shared" si="83"/>
        <v>1.1700000000000044E-2</v>
      </c>
      <c r="D621" s="2">
        <f t="shared" si="81"/>
        <v>1.1700000000000044E-2</v>
      </c>
      <c r="E621" s="2">
        <f t="shared" si="82"/>
        <v>0</v>
      </c>
      <c r="F621" s="2">
        <f t="shared" ref="F621:G636" si="88">((F620*13)+D621)/14</f>
        <v>5.6254755944419397E-3</v>
      </c>
      <c r="G621" s="2">
        <f t="shared" si="88"/>
        <v>7.320294179456832E-3</v>
      </c>
      <c r="H621" s="2">
        <f t="shared" si="85"/>
        <v>0.76847671098094472</v>
      </c>
      <c r="I621" s="2">
        <f t="shared" si="86"/>
        <v>43.454160646236808</v>
      </c>
    </row>
    <row r="622" spans="1:9" ht="13.5" x14ac:dyDescent="0.25">
      <c r="A622" s="3">
        <v>42907</v>
      </c>
      <c r="B622" s="2">
        <v>1.7145999999999999</v>
      </c>
      <c r="C622" s="2">
        <f t="shared" si="83"/>
        <v>5.8999999999997943E-3</v>
      </c>
      <c r="D622" s="2">
        <f t="shared" si="81"/>
        <v>5.8999999999997943E-3</v>
      </c>
      <c r="E622" s="2">
        <f t="shared" si="82"/>
        <v>0</v>
      </c>
      <c r="F622" s="2">
        <f t="shared" si="88"/>
        <v>5.6450844805532151E-3</v>
      </c>
      <c r="G622" s="2">
        <f t="shared" si="88"/>
        <v>6.7974160237813438E-3</v>
      </c>
      <c r="H622" s="2">
        <f t="shared" si="85"/>
        <v>0.83047506005273208</v>
      </c>
      <c r="I622" s="2">
        <f t="shared" si="86"/>
        <v>45.369373130317754</v>
      </c>
    </row>
    <row r="623" spans="1:9" ht="13.5" x14ac:dyDescent="0.25">
      <c r="A623" s="3">
        <v>42908</v>
      </c>
      <c r="B623" s="2">
        <v>1.6795</v>
      </c>
      <c r="C623" s="2">
        <f t="shared" si="83"/>
        <v>-3.5099999999999909E-2</v>
      </c>
      <c r="D623" s="2">
        <f t="shared" si="81"/>
        <v>0</v>
      </c>
      <c r="E623" s="2">
        <f t="shared" si="82"/>
        <v>3.5099999999999909E-2</v>
      </c>
      <c r="F623" s="2">
        <f t="shared" si="88"/>
        <v>5.2418641605136993E-3</v>
      </c>
      <c r="G623" s="2">
        <f t="shared" si="88"/>
        <v>8.8190291649398126E-3</v>
      </c>
      <c r="H623" s="2">
        <f t="shared" si="85"/>
        <v>0.5943810891739435</v>
      </c>
      <c r="I623" s="2">
        <f t="shared" si="86"/>
        <v>37.27973777473084</v>
      </c>
    </row>
    <row r="624" spans="1:9" ht="13.5" x14ac:dyDescent="0.25">
      <c r="A624" s="3">
        <v>42909</v>
      </c>
      <c r="B624" s="2">
        <v>1.7087000000000001</v>
      </c>
      <c r="C624" s="2">
        <f t="shared" si="83"/>
        <v>2.9200000000000115E-2</v>
      </c>
      <c r="D624" s="2">
        <f t="shared" si="81"/>
        <v>2.9200000000000115E-2</v>
      </c>
      <c r="E624" s="2">
        <f t="shared" si="82"/>
        <v>0</v>
      </c>
      <c r="F624" s="2">
        <f t="shared" si="88"/>
        <v>6.9531595776198716E-3</v>
      </c>
      <c r="G624" s="2">
        <f t="shared" si="88"/>
        <v>8.1890985103012549E-3</v>
      </c>
      <c r="H624" s="2">
        <f t="shared" si="85"/>
        <v>0.84907509280457827</v>
      </c>
      <c r="I624" s="2">
        <f t="shared" si="86"/>
        <v>45.918908112960764</v>
      </c>
    </row>
    <row r="625" spans="1:9" ht="13.5" x14ac:dyDescent="0.25">
      <c r="A625" s="3">
        <v>42914</v>
      </c>
      <c r="B625" s="2">
        <v>1.7087000000000001</v>
      </c>
      <c r="C625" s="2">
        <f t="shared" si="83"/>
        <v>0</v>
      </c>
      <c r="D625" s="2">
        <f t="shared" si="81"/>
        <v>0</v>
      </c>
      <c r="E625" s="2">
        <f t="shared" si="82"/>
        <v>0</v>
      </c>
      <c r="F625" s="2">
        <f t="shared" si="88"/>
        <v>6.4565053220755949E-3</v>
      </c>
      <c r="G625" s="2">
        <f t="shared" si="88"/>
        <v>7.6041629024225935E-3</v>
      </c>
      <c r="H625" s="2">
        <f t="shared" si="85"/>
        <v>0.84907509280457827</v>
      </c>
      <c r="I625" s="2">
        <f t="shared" si="86"/>
        <v>45.918908112960764</v>
      </c>
    </row>
    <row r="626" spans="1:9" ht="13.5" x14ac:dyDescent="0.25">
      <c r="A626" s="3">
        <v>42915</v>
      </c>
      <c r="B626" s="2">
        <v>1.6618999999999999</v>
      </c>
      <c r="C626" s="2">
        <f t="shared" si="83"/>
        <v>-4.6800000000000175E-2</v>
      </c>
      <c r="D626" s="2">
        <f t="shared" si="81"/>
        <v>0</v>
      </c>
      <c r="E626" s="2">
        <f t="shared" si="82"/>
        <v>4.6800000000000175E-2</v>
      </c>
      <c r="F626" s="2">
        <f t="shared" si="88"/>
        <v>5.9953263704987667E-3</v>
      </c>
      <c r="G626" s="2">
        <f t="shared" si="88"/>
        <v>1.0403865552249564E-2</v>
      </c>
      <c r="H626" s="2">
        <f t="shared" si="85"/>
        <v>0.5762595008931497</v>
      </c>
      <c r="I626" s="2">
        <f t="shared" si="86"/>
        <v>36.558669468233248</v>
      </c>
    </row>
    <row r="627" spans="1:9" ht="13.5" x14ac:dyDescent="0.25">
      <c r="A627" s="3">
        <v>42916</v>
      </c>
      <c r="B627" s="2">
        <v>1.6853</v>
      </c>
      <c r="C627" s="2">
        <f t="shared" si="83"/>
        <v>2.3400000000000087E-2</v>
      </c>
      <c r="D627" s="2">
        <f t="shared" si="81"/>
        <v>2.3400000000000087E-2</v>
      </c>
      <c r="E627" s="2">
        <f t="shared" si="82"/>
        <v>0</v>
      </c>
      <c r="F627" s="2">
        <f t="shared" si="88"/>
        <v>7.2385173440345759E-3</v>
      </c>
      <c r="G627" s="2">
        <f t="shared" si="88"/>
        <v>9.6607322985174521E-3</v>
      </c>
      <c r="H627" s="2">
        <f t="shared" si="85"/>
        <v>0.74927211730578724</v>
      </c>
      <c r="I627" s="2">
        <f t="shared" si="86"/>
        <v>42.833365369123314</v>
      </c>
    </row>
    <row r="628" spans="1:9" ht="13.5" x14ac:dyDescent="0.25">
      <c r="A628" s="3">
        <v>42919</v>
      </c>
      <c r="B628" s="2">
        <v>1.7204999999999999</v>
      </c>
      <c r="C628" s="2">
        <f t="shared" si="83"/>
        <v>3.5199999999999898E-2</v>
      </c>
      <c r="D628" s="2">
        <f t="shared" si="81"/>
        <v>3.5199999999999898E-2</v>
      </c>
      <c r="E628" s="2">
        <f t="shared" si="82"/>
        <v>0</v>
      </c>
      <c r="F628" s="2">
        <f t="shared" si="88"/>
        <v>9.2357661051749567E-3</v>
      </c>
      <c r="G628" s="2">
        <f t="shared" si="88"/>
        <v>8.9706799914804902E-3</v>
      </c>
      <c r="H628" s="2">
        <f t="shared" si="85"/>
        <v>1.0295502809091641</v>
      </c>
      <c r="I628" s="2">
        <f t="shared" si="86"/>
        <v>50.728000709987988</v>
      </c>
    </row>
    <row r="629" spans="1:9" ht="13.5" x14ac:dyDescent="0.25">
      <c r="A629" s="3">
        <v>42920</v>
      </c>
      <c r="B629" s="2">
        <v>1.7204999999999999</v>
      </c>
      <c r="C629" s="2">
        <f t="shared" si="83"/>
        <v>0</v>
      </c>
      <c r="D629" s="2">
        <f t="shared" si="81"/>
        <v>0</v>
      </c>
      <c r="E629" s="2">
        <f t="shared" si="82"/>
        <v>0</v>
      </c>
      <c r="F629" s="2">
        <f t="shared" si="88"/>
        <v>8.5760685262338873E-3</v>
      </c>
      <c r="G629" s="2">
        <f t="shared" si="88"/>
        <v>8.3299171349461697E-3</v>
      </c>
      <c r="H629" s="2">
        <f t="shared" si="85"/>
        <v>1.0295502809091639</v>
      </c>
      <c r="I629" s="2">
        <f t="shared" si="86"/>
        <v>50.728000709987988</v>
      </c>
    </row>
    <row r="630" spans="1:9" ht="13.5" x14ac:dyDescent="0.25">
      <c r="A630" s="3">
        <v>42921</v>
      </c>
      <c r="B630" s="2">
        <v>1.7204999999999999</v>
      </c>
      <c r="C630" s="2">
        <f t="shared" si="83"/>
        <v>0</v>
      </c>
      <c r="D630" s="2">
        <f t="shared" si="81"/>
        <v>0</v>
      </c>
      <c r="E630" s="2">
        <f t="shared" si="82"/>
        <v>0</v>
      </c>
      <c r="F630" s="2">
        <f t="shared" si="88"/>
        <v>7.9634922029314676E-3</v>
      </c>
      <c r="G630" s="2">
        <f t="shared" si="88"/>
        <v>7.7349230538785859E-3</v>
      </c>
      <c r="H630" s="2">
        <f t="shared" si="85"/>
        <v>1.0295502809091641</v>
      </c>
      <c r="I630" s="2">
        <f t="shared" si="86"/>
        <v>50.728000709987988</v>
      </c>
    </row>
    <row r="631" spans="1:9" ht="13.5" x14ac:dyDescent="0.25">
      <c r="A631" s="3">
        <v>42922</v>
      </c>
      <c r="B631" s="2">
        <v>1.7204999999999999</v>
      </c>
      <c r="C631" s="2">
        <f t="shared" si="83"/>
        <v>0</v>
      </c>
      <c r="D631" s="2">
        <f t="shared" si="81"/>
        <v>0</v>
      </c>
      <c r="E631" s="2">
        <f t="shared" si="82"/>
        <v>0</v>
      </c>
      <c r="F631" s="2">
        <f t="shared" si="88"/>
        <v>7.3946713312935059E-3</v>
      </c>
      <c r="G631" s="2">
        <f t="shared" si="88"/>
        <v>7.1824285500301155E-3</v>
      </c>
      <c r="H631" s="2">
        <f t="shared" si="85"/>
        <v>1.0295502809091641</v>
      </c>
      <c r="I631" s="2">
        <f t="shared" si="86"/>
        <v>50.728000709987988</v>
      </c>
    </row>
    <row r="632" spans="1:9" ht="13.5" x14ac:dyDescent="0.25">
      <c r="A632" s="3">
        <v>42923</v>
      </c>
      <c r="B632" s="2">
        <v>1.7322</v>
      </c>
      <c r="C632" s="2">
        <f t="shared" si="83"/>
        <v>1.1700000000000044E-2</v>
      </c>
      <c r="D632" s="2">
        <f t="shared" si="81"/>
        <v>1.1700000000000044E-2</v>
      </c>
      <c r="E632" s="2">
        <f t="shared" si="82"/>
        <v>0</v>
      </c>
      <c r="F632" s="2">
        <f t="shared" si="88"/>
        <v>7.702194807629687E-3</v>
      </c>
      <c r="G632" s="2">
        <f t="shared" si="88"/>
        <v>6.6693979393136786E-3</v>
      </c>
      <c r="H632" s="2">
        <f t="shared" si="85"/>
        <v>1.1548560871181559</v>
      </c>
      <c r="I632" s="2">
        <f t="shared" si="86"/>
        <v>53.593188613473863</v>
      </c>
    </row>
    <row r="633" spans="1:9" ht="13.5" x14ac:dyDescent="0.25">
      <c r="A633" s="3">
        <v>42926</v>
      </c>
      <c r="B633" s="2">
        <v>1.7497</v>
      </c>
      <c r="C633" s="2">
        <f t="shared" si="83"/>
        <v>1.7500000000000071E-2</v>
      </c>
      <c r="D633" s="2">
        <f t="shared" si="81"/>
        <v>1.7500000000000071E-2</v>
      </c>
      <c r="E633" s="2">
        <f t="shared" si="82"/>
        <v>0</v>
      </c>
      <c r="F633" s="2">
        <f t="shared" si="88"/>
        <v>8.4020380356561435E-3</v>
      </c>
      <c r="G633" s="2">
        <f t="shared" si="88"/>
        <v>6.1930123722198438E-3</v>
      </c>
      <c r="H633" s="2">
        <f t="shared" si="85"/>
        <v>1.3566964718729424</v>
      </c>
      <c r="I633" s="2">
        <f t="shared" si="86"/>
        <v>57.567721938953476</v>
      </c>
    </row>
    <row r="634" spans="1:9" ht="13.5" x14ac:dyDescent="0.25">
      <c r="A634" s="3">
        <v>42927</v>
      </c>
      <c r="B634" s="2">
        <v>1.7439</v>
      </c>
      <c r="C634" s="2">
        <f t="shared" si="83"/>
        <v>-5.8000000000000274E-3</v>
      </c>
      <c r="D634" s="2">
        <f t="shared" si="81"/>
        <v>0</v>
      </c>
      <c r="E634" s="2">
        <f t="shared" si="82"/>
        <v>5.8000000000000274E-3</v>
      </c>
      <c r="F634" s="2">
        <f t="shared" si="88"/>
        <v>7.8018924616807045E-3</v>
      </c>
      <c r="G634" s="2">
        <f t="shared" si="88"/>
        <v>6.1649400599184277E-3</v>
      </c>
      <c r="H634" s="2">
        <f t="shared" si="85"/>
        <v>1.2655260855502846</v>
      </c>
      <c r="I634" s="2">
        <f t="shared" si="86"/>
        <v>55.860141872650068</v>
      </c>
    </row>
    <row r="635" spans="1:9" ht="13.5" x14ac:dyDescent="0.25">
      <c r="A635" s="3">
        <v>42928</v>
      </c>
      <c r="B635" s="2">
        <v>1.7497</v>
      </c>
      <c r="C635" s="2">
        <f t="shared" si="83"/>
        <v>5.8000000000000274E-3</v>
      </c>
      <c r="D635" s="2">
        <f t="shared" si="81"/>
        <v>5.8000000000000274E-3</v>
      </c>
      <c r="E635" s="2">
        <f t="shared" si="82"/>
        <v>0</v>
      </c>
      <c r="F635" s="2">
        <f t="shared" si="88"/>
        <v>7.6589001429892278E-3</v>
      </c>
      <c r="G635" s="2">
        <f t="shared" si="88"/>
        <v>5.7245871984956823E-3</v>
      </c>
      <c r="H635" s="2">
        <f t="shared" si="85"/>
        <v>1.3378956206662111</v>
      </c>
      <c r="I635" s="2">
        <f t="shared" si="86"/>
        <v>57.226490731222725</v>
      </c>
    </row>
    <row r="636" spans="1:9" ht="13.5" x14ac:dyDescent="0.25">
      <c r="A636" s="3">
        <v>42929</v>
      </c>
      <c r="B636" s="2">
        <v>1.7029000000000001</v>
      </c>
      <c r="C636" s="2">
        <f t="shared" si="83"/>
        <v>-4.6799999999999953E-2</v>
      </c>
      <c r="D636" s="2">
        <f t="shared" si="81"/>
        <v>0</v>
      </c>
      <c r="E636" s="2">
        <f t="shared" si="82"/>
        <v>4.6799999999999953E-2</v>
      </c>
      <c r="F636" s="2">
        <f t="shared" si="88"/>
        <v>7.1118358470614257E-3</v>
      </c>
      <c r="G636" s="2">
        <f t="shared" si="88"/>
        <v>8.658545255745987E-3</v>
      </c>
      <c r="H636" s="2">
        <f t="shared" si="85"/>
        <v>0.8213661344949218</v>
      </c>
      <c r="I636" s="2">
        <f t="shared" si="86"/>
        <v>45.096157161321798</v>
      </c>
    </row>
    <row r="637" spans="1:9" ht="13.5" x14ac:dyDescent="0.25">
      <c r="A637" s="3">
        <v>42930</v>
      </c>
      <c r="B637" s="2">
        <v>1.7497</v>
      </c>
      <c r="C637" s="2">
        <f t="shared" si="83"/>
        <v>4.6799999999999953E-2</v>
      </c>
      <c r="D637" s="2">
        <f t="shared" si="81"/>
        <v>4.6799999999999953E-2</v>
      </c>
      <c r="E637" s="2">
        <f t="shared" si="82"/>
        <v>0</v>
      </c>
      <c r="F637" s="2">
        <f t="shared" ref="F637:G652" si="89">((F636*13)+D637)/14</f>
        <v>9.9467047151284623E-3</v>
      </c>
      <c r="G637" s="2">
        <f t="shared" si="89"/>
        <v>8.0400777374784165E-3</v>
      </c>
      <c r="H637" s="2">
        <f t="shared" si="85"/>
        <v>1.2371403660392983</v>
      </c>
      <c r="I637" s="2">
        <f t="shared" si="86"/>
        <v>55.300077939658721</v>
      </c>
    </row>
    <row r="638" spans="1:9" ht="13.5" x14ac:dyDescent="0.25">
      <c r="A638" s="3">
        <v>42933</v>
      </c>
      <c r="B638" s="2">
        <v>1.7497</v>
      </c>
      <c r="C638" s="2">
        <f t="shared" si="83"/>
        <v>0</v>
      </c>
      <c r="D638" s="2">
        <f t="shared" si="81"/>
        <v>0</v>
      </c>
      <c r="E638" s="2">
        <f t="shared" si="82"/>
        <v>0</v>
      </c>
      <c r="F638" s="2">
        <f t="shared" si="89"/>
        <v>9.2362258069050001E-3</v>
      </c>
      <c r="G638" s="2">
        <f t="shared" si="89"/>
        <v>7.4657864705156719E-3</v>
      </c>
      <c r="H638" s="2">
        <f t="shared" si="85"/>
        <v>1.2371403660392983</v>
      </c>
      <c r="I638" s="2">
        <f t="shared" si="86"/>
        <v>55.300077939658721</v>
      </c>
    </row>
    <row r="639" spans="1:9" ht="13.5" x14ac:dyDescent="0.25">
      <c r="A639" s="3">
        <v>42934</v>
      </c>
      <c r="B639" s="2">
        <v>1.7556</v>
      </c>
      <c r="C639" s="2">
        <f t="shared" si="83"/>
        <v>5.9000000000000163E-3</v>
      </c>
      <c r="D639" s="2">
        <f t="shared" si="81"/>
        <v>5.9000000000000163E-3</v>
      </c>
      <c r="E639" s="2">
        <f t="shared" si="82"/>
        <v>0</v>
      </c>
      <c r="F639" s="2">
        <f t="shared" si="89"/>
        <v>8.9979239635546437E-3</v>
      </c>
      <c r="G639" s="2">
        <f t="shared" si="89"/>
        <v>6.9325160083359818E-3</v>
      </c>
      <c r="H639" s="2">
        <f t="shared" si="85"/>
        <v>1.2979304992206464</v>
      </c>
      <c r="I639" s="2">
        <f t="shared" si="86"/>
        <v>56.48258290060754</v>
      </c>
    </row>
    <row r="640" spans="1:9" ht="13.5" x14ac:dyDescent="0.25">
      <c r="A640" s="3">
        <v>42935</v>
      </c>
      <c r="B640" s="2">
        <v>1.7497</v>
      </c>
      <c r="C640" s="2">
        <f t="shared" si="83"/>
        <v>-5.9000000000000163E-3</v>
      </c>
      <c r="D640" s="2">
        <f t="shared" si="81"/>
        <v>0</v>
      </c>
      <c r="E640" s="2">
        <f t="shared" si="82"/>
        <v>5.9000000000000163E-3</v>
      </c>
      <c r="F640" s="2">
        <f t="shared" si="89"/>
        <v>8.3552151090150271E-3</v>
      </c>
      <c r="G640" s="2">
        <f t="shared" si="89"/>
        <v>6.858764864883413E-3</v>
      </c>
      <c r="H640" s="2">
        <f t="shared" si="85"/>
        <v>1.2181807181921889</v>
      </c>
      <c r="I640" s="2">
        <f t="shared" si="86"/>
        <v>54.918010430863482</v>
      </c>
    </row>
    <row r="641" spans="1:9" ht="13.5" x14ac:dyDescent="0.25">
      <c r="A641" s="3">
        <v>42936</v>
      </c>
      <c r="B641" s="2">
        <v>1.7029000000000001</v>
      </c>
      <c r="C641" s="2">
        <f t="shared" si="83"/>
        <v>-4.6799999999999953E-2</v>
      </c>
      <c r="D641" s="2">
        <f t="shared" si="81"/>
        <v>0</v>
      </c>
      <c r="E641" s="2">
        <f t="shared" si="82"/>
        <v>4.6799999999999953E-2</v>
      </c>
      <c r="F641" s="2">
        <f t="shared" si="89"/>
        <v>7.7584140297996679E-3</v>
      </c>
      <c r="G641" s="2">
        <f t="shared" si="89"/>
        <v>9.7117102316774517E-3</v>
      </c>
      <c r="H641" s="2">
        <f t="shared" si="85"/>
        <v>0.79887206730009686</v>
      </c>
      <c r="I641" s="2">
        <f t="shared" si="86"/>
        <v>44.409609878434175</v>
      </c>
    </row>
    <row r="642" spans="1:9" ht="13.5" x14ac:dyDescent="0.25">
      <c r="A642" s="3">
        <v>42937</v>
      </c>
      <c r="B642" s="2">
        <v>1.6970000000000001</v>
      </c>
      <c r="C642" s="2">
        <f t="shared" si="83"/>
        <v>-5.9000000000000163E-3</v>
      </c>
      <c r="D642" s="2">
        <f t="shared" si="81"/>
        <v>0</v>
      </c>
      <c r="E642" s="2">
        <f t="shared" si="82"/>
        <v>5.9000000000000163E-3</v>
      </c>
      <c r="F642" s="2">
        <f t="shared" si="89"/>
        <v>7.2042415990996918E-3</v>
      </c>
      <c r="G642" s="2">
        <f t="shared" si="89"/>
        <v>9.4394452151290633E-3</v>
      </c>
      <c r="H642" s="2">
        <f t="shared" si="85"/>
        <v>0.76320603964659905</v>
      </c>
      <c r="I642" s="2">
        <f t="shared" si="86"/>
        <v>43.285130749641098</v>
      </c>
    </row>
    <row r="643" spans="1:9" ht="13.5" x14ac:dyDescent="0.25">
      <c r="A643" s="3">
        <v>42940</v>
      </c>
      <c r="B643" s="2">
        <v>1.6970000000000001</v>
      </c>
      <c r="C643" s="2">
        <f t="shared" si="83"/>
        <v>0</v>
      </c>
      <c r="D643" s="2">
        <f t="shared" ref="D643:D706" si="90">IF(C643&gt;0,C643,0)</f>
        <v>0</v>
      </c>
      <c r="E643" s="2">
        <f t="shared" ref="E643:E706" si="91">IF(C643&lt;0,-C643,0)</f>
        <v>0</v>
      </c>
      <c r="F643" s="2">
        <f t="shared" si="89"/>
        <v>6.6896529134497142E-3</v>
      </c>
      <c r="G643" s="2">
        <f t="shared" si="89"/>
        <v>8.7651991283341311E-3</v>
      </c>
      <c r="H643" s="2">
        <f t="shared" si="85"/>
        <v>0.76320603964659905</v>
      </c>
      <c r="I643" s="2">
        <f t="shared" si="86"/>
        <v>43.285130749641098</v>
      </c>
    </row>
    <row r="644" spans="1:9" ht="13.5" x14ac:dyDescent="0.25">
      <c r="A644" s="3">
        <v>42942</v>
      </c>
      <c r="B644" s="2">
        <v>1.738</v>
      </c>
      <c r="C644" s="2">
        <f t="shared" ref="C644:C707" si="92">B644-B643</f>
        <v>4.0999999999999925E-2</v>
      </c>
      <c r="D644" s="2">
        <f t="shared" si="90"/>
        <v>4.0999999999999925E-2</v>
      </c>
      <c r="E644" s="2">
        <f t="shared" si="91"/>
        <v>0</v>
      </c>
      <c r="F644" s="2">
        <f t="shared" si="89"/>
        <v>9.1403919910604432E-3</v>
      </c>
      <c r="G644" s="2">
        <f t="shared" si="89"/>
        <v>8.1391134763102637E-3</v>
      </c>
      <c r="H644" s="2">
        <f t="shared" si="85"/>
        <v>1.1230205866602676</v>
      </c>
      <c r="I644" s="2">
        <f t="shared" si="86"/>
        <v>52.897300841858332</v>
      </c>
    </row>
    <row r="645" spans="1:9" ht="13.5" x14ac:dyDescent="0.25">
      <c r="A645" s="3">
        <v>42943</v>
      </c>
      <c r="B645" s="2">
        <v>1.6970000000000001</v>
      </c>
      <c r="C645" s="2">
        <f t="shared" si="92"/>
        <v>-4.0999999999999925E-2</v>
      </c>
      <c r="D645" s="2">
        <f t="shared" si="90"/>
        <v>0</v>
      </c>
      <c r="E645" s="2">
        <f t="shared" si="91"/>
        <v>4.0999999999999925E-2</v>
      </c>
      <c r="F645" s="2">
        <f t="shared" si="89"/>
        <v>8.4875068488418394E-3</v>
      </c>
      <c r="G645" s="2">
        <f t="shared" si="89"/>
        <v>1.0486319656573812E-2</v>
      </c>
      <c r="H645" s="2">
        <f t="shared" si="85"/>
        <v>0.80938852970413422</v>
      </c>
      <c r="I645" s="2">
        <f t="shared" si="86"/>
        <v>44.732710328194848</v>
      </c>
    </row>
    <row r="646" spans="1:9" ht="13.5" x14ac:dyDescent="0.25">
      <c r="A646" s="3">
        <v>42944</v>
      </c>
      <c r="B646" s="2">
        <v>1.6970000000000001</v>
      </c>
      <c r="C646" s="2">
        <f t="shared" si="92"/>
        <v>0</v>
      </c>
      <c r="D646" s="2">
        <f t="shared" si="90"/>
        <v>0</v>
      </c>
      <c r="E646" s="2">
        <f t="shared" si="91"/>
        <v>0</v>
      </c>
      <c r="F646" s="2">
        <f t="shared" si="89"/>
        <v>7.8812563596388514E-3</v>
      </c>
      <c r="G646" s="2">
        <f t="shared" si="89"/>
        <v>9.7372968239613968E-3</v>
      </c>
      <c r="H646" s="2">
        <f t="shared" si="85"/>
        <v>0.80938852970413433</v>
      </c>
      <c r="I646" s="2">
        <f t="shared" si="86"/>
        <v>44.732710328194855</v>
      </c>
    </row>
    <row r="647" spans="1:9" ht="13.5" x14ac:dyDescent="0.25">
      <c r="A647" s="3">
        <v>42947</v>
      </c>
      <c r="B647" s="2">
        <v>1.738</v>
      </c>
      <c r="C647" s="2">
        <f t="shared" si="92"/>
        <v>4.0999999999999925E-2</v>
      </c>
      <c r="D647" s="2">
        <f t="shared" si="90"/>
        <v>4.0999999999999925E-2</v>
      </c>
      <c r="E647" s="2">
        <f t="shared" si="91"/>
        <v>0</v>
      </c>
      <c r="F647" s="2">
        <f t="shared" si="89"/>
        <v>1.0246880905378928E-2</v>
      </c>
      <c r="G647" s="2">
        <f t="shared" si="89"/>
        <v>9.0417756222498681E-3</v>
      </c>
      <c r="H647" s="2">
        <f t="shared" si="85"/>
        <v>1.1332819275191428</v>
      </c>
      <c r="I647" s="2">
        <f t="shared" si="86"/>
        <v>53.123870450497371</v>
      </c>
    </row>
    <row r="648" spans="1:9" ht="13.5" x14ac:dyDescent="0.25">
      <c r="A648" s="3">
        <v>42948</v>
      </c>
      <c r="B648" s="2">
        <v>1.7439</v>
      </c>
      <c r="C648" s="2">
        <f t="shared" si="92"/>
        <v>5.9000000000000163E-3</v>
      </c>
      <c r="D648" s="2">
        <f t="shared" si="90"/>
        <v>5.9000000000000163E-3</v>
      </c>
      <c r="E648" s="2">
        <f t="shared" si="91"/>
        <v>0</v>
      </c>
      <c r="F648" s="2">
        <f t="shared" si="89"/>
        <v>9.9363894121375779E-3</v>
      </c>
      <c r="G648" s="2">
        <f t="shared" si="89"/>
        <v>8.3959345063748768E-3</v>
      </c>
      <c r="H648" s="2">
        <f t="shared" si="85"/>
        <v>1.1834762889816568</v>
      </c>
      <c r="I648" s="2">
        <f t="shared" si="86"/>
        <v>54.201471980884847</v>
      </c>
    </row>
    <row r="649" spans="1:9" ht="13.5" x14ac:dyDescent="0.25">
      <c r="A649" s="3">
        <v>42949</v>
      </c>
      <c r="B649" s="2">
        <v>1.7439</v>
      </c>
      <c r="C649" s="2">
        <f t="shared" si="92"/>
        <v>0</v>
      </c>
      <c r="D649" s="2">
        <f t="shared" si="90"/>
        <v>0</v>
      </c>
      <c r="E649" s="2">
        <f t="shared" si="91"/>
        <v>0</v>
      </c>
      <c r="F649" s="2">
        <f t="shared" si="89"/>
        <v>9.2266473112706093E-3</v>
      </c>
      <c r="G649" s="2">
        <f t="shared" si="89"/>
        <v>7.7962248987766712E-3</v>
      </c>
      <c r="H649" s="2">
        <f t="shared" si="85"/>
        <v>1.183476288981657</v>
      </c>
      <c r="I649" s="2">
        <f t="shared" si="86"/>
        <v>54.201471980884847</v>
      </c>
    </row>
    <row r="650" spans="1:9" ht="13.5" x14ac:dyDescent="0.25">
      <c r="A650" s="3">
        <v>42950</v>
      </c>
      <c r="B650" s="2">
        <v>1.7262999999999999</v>
      </c>
      <c r="C650" s="2">
        <f t="shared" si="92"/>
        <v>-1.760000000000006E-2</v>
      </c>
      <c r="D650" s="2">
        <f t="shared" si="90"/>
        <v>0</v>
      </c>
      <c r="E650" s="2">
        <f t="shared" si="91"/>
        <v>1.760000000000006E-2</v>
      </c>
      <c r="F650" s="2">
        <f t="shared" si="89"/>
        <v>8.5676010747512792E-3</v>
      </c>
      <c r="G650" s="2">
        <f t="shared" si="89"/>
        <v>8.4964945488640552E-3</v>
      </c>
      <c r="H650" s="2">
        <f t="shared" si="85"/>
        <v>1.0083689250288204</v>
      </c>
      <c r="I650" s="2">
        <f t="shared" si="86"/>
        <v>50.208351287567858</v>
      </c>
    </row>
    <row r="651" spans="1:9" ht="13.5" x14ac:dyDescent="0.25">
      <c r="A651" s="3">
        <v>42951</v>
      </c>
      <c r="B651" s="2">
        <v>1.7262999999999999</v>
      </c>
      <c r="C651" s="2">
        <f t="shared" si="92"/>
        <v>0</v>
      </c>
      <c r="D651" s="2">
        <f t="shared" si="90"/>
        <v>0</v>
      </c>
      <c r="E651" s="2">
        <f t="shared" si="91"/>
        <v>0</v>
      </c>
      <c r="F651" s="2">
        <f t="shared" si="89"/>
        <v>7.9556295694119018E-3</v>
      </c>
      <c r="G651" s="2">
        <f t="shared" si="89"/>
        <v>7.889602081088052E-3</v>
      </c>
      <c r="H651" s="2">
        <f t="shared" si="85"/>
        <v>1.0083689250288201</v>
      </c>
      <c r="I651" s="2">
        <f t="shared" si="86"/>
        <v>50.208351287567844</v>
      </c>
    </row>
    <row r="652" spans="1:9" ht="13.5" x14ac:dyDescent="0.25">
      <c r="A652" s="3">
        <v>42954</v>
      </c>
      <c r="B652" s="2">
        <v>1.6970000000000001</v>
      </c>
      <c r="C652" s="2">
        <f t="shared" si="92"/>
        <v>-2.9299999999999882E-2</v>
      </c>
      <c r="D652" s="2">
        <f t="shared" si="90"/>
        <v>0</v>
      </c>
      <c r="E652" s="2">
        <f t="shared" si="91"/>
        <v>2.9299999999999882E-2</v>
      </c>
      <c r="F652" s="2">
        <f t="shared" si="89"/>
        <v>7.387370314453909E-3</v>
      </c>
      <c r="G652" s="2">
        <f t="shared" si="89"/>
        <v>9.4189162181531807E-3</v>
      </c>
      <c r="H652" s="2">
        <f t="shared" si="85"/>
        <v>0.78431213776125841</v>
      </c>
      <c r="I652" s="2">
        <f t="shared" si="86"/>
        <v>43.955994086624301</v>
      </c>
    </row>
    <row r="653" spans="1:9" ht="13.5" x14ac:dyDescent="0.25">
      <c r="A653" s="3">
        <v>42955</v>
      </c>
      <c r="B653" s="2">
        <v>1.7262999999999999</v>
      </c>
      <c r="C653" s="2">
        <f t="shared" si="92"/>
        <v>2.9299999999999882E-2</v>
      </c>
      <c r="D653" s="2">
        <f t="shared" si="90"/>
        <v>2.9299999999999882E-2</v>
      </c>
      <c r="E653" s="2">
        <f t="shared" si="91"/>
        <v>0</v>
      </c>
      <c r="F653" s="2">
        <f t="shared" ref="F653:G668" si="93">((F652*13)+D653)/14</f>
        <v>8.9525581491357639E-3</v>
      </c>
      <c r="G653" s="2">
        <f t="shared" si="93"/>
        <v>8.7461364882850962E-3</v>
      </c>
      <c r="H653" s="2">
        <f t="shared" si="85"/>
        <v>1.0236014680455943</v>
      </c>
      <c r="I653" s="2">
        <f t="shared" si="86"/>
        <v>50.583155043576561</v>
      </c>
    </row>
    <row r="654" spans="1:9" ht="13.5" x14ac:dyDescent="0.25">
      <c r="A654" s="3">
        <v>42956</v>
      </c>
      <c r="B654" s="2">
        <v>1.7439</v>
      </c>
      <c r="C654" s="2">
        <f t="shared" si="92"/>
        <v>1.760000000000006E-2</v>
      </c>
      <c r="D654" s="2">
        <f t="shared" si="90"/>
        <v>1.760000000000006E-2</v>
      </c>
      <c r="E654" s="2">
        <f t="shared" si="91"/>
        <v>0</v>
      </c>
      <c r="F654" s="2">
        <f t="shared" si="93"/>
        <v>9.5702325670546408E-3</v>
      </c>
      <c r="G654" s="2">
        <f t="shared" si="93"/>
        <v>8.121412453407589E-3</v>
      </c>
      <c r="H654" s="2">
        <f t="shared" si="85"/>
        <v>1.1783950909966596</v>
      </c>
      <c r="I654" s="2">
        <f t="shared" si="86"/>
        <v>54.094644991947725</v>
      </c>
    </row>
    <row r="655" spans="1:9" ht="13.5" x14ac:dyDescent="0.25">
      <c r="A655" s="3">
        <v>42957</v>
      </c>
      <c r="B655" s="2">
        <v>1.7439</v>
      </c>
      <c r="C655" s="2">
        <f t="shared" si="92"/>
        <v>0</v>
      </c>
      <c r="D655" s="2">
        <f t="shared" si="90"/>
        <v>0</v>
      </c>
      <c r="E655" s="2">
        <f t="shared" si="91"/>
        <v>0</v>
      </c>
      <c r="F655" s="2">
        <f t="shared" si="93"/>
        <v>8.8866445265507379E-3</v>
      </c>
      <c r="G655" s="2">
        <f t="shared" si="93"/>
        <v>7.5413115638784754E-3</v>
      </c>
      <c r="H655" s="2">
        <f t="shared" si="85"/>
        <v>1.1783950909966596</v>
      </c>
      <c r="I655" s="2">
        <f t="shared" si="86"/>
        <v>54.094644991947725</v>
      </c>
    </row>
    <row r="656" spans="1:9" ht="13.5" x14ac:dyDescent="0.25">
      <c r="A656" s="3">
        <v>42958</v>
      </c>
      <c r="B656" s="2">
        <v>1.7497</v>
      </c>
      <c r="C656" s="2">
        <f t="shared" si="92"/>
        <v>5.8000000000000274E-3</v>
      </c>
      <c r="D656" s="2">
        <f t="shared" si="90"/>
        <v>5.8000000000000274E-3</v>
      </c>
      <c r="E656" s="2">
        <f t="shared" si="91"/>
        <v>0</v>
      </c>
      <c r="F656" s="2">
        <f t="shared" si="93"/>
        <v>8.6661699175114015E-3</v>
      </c>
      <c r="G656" s="2">
        <f t="shared" si="93"/>
        <v>7.0026464521728699E-3</v>
      </c>
      <c r="H656" s="2">
        <f t="shared" si="85"/>
        <v>1.2375563976705339</v>
      </c>
      <c r="I656" s="2">
        <f t="shared" si="86"/>
        <v>55.308389051508335</v>
      </c>
    </row>
    <row r="657" spans="1:9" ht="13.5" x14ac:dyDescent="0.25">
      <c r="A657" s="3">
        <v>42961</v>
      </c>
      <c r="B657" s="2">
        <v>1.7439</v>
      </c>
      <c r="C657" s="2">
        <f t="shared" si="92"/>
        <v>-5.8000000000000274E-3</v>
      </c>
      <c r="D657" s="2">
        <f t="shared" si="90"/>
        <v>0</v>
      </c>
      <c r="E657" s="2">
        <f t="shared" si="91"/>
        <v>5.8000000000000274E-3</v>
      </c>
      <c r="F657" s="2">
        <f t="shared" si="93"/>
        <v>8.0471577805463022E-3</v>
      </c>
      <c r="G657" s="2">
        <f t="shared" si="93"/>
        <v>6.9167431341605242E-3</v>
      </c>
      <c r="H657" s="2">
        <f t="shared" ref="H657:H720" si="94">F657/G657</f>
        <v>1.1634316360257573</v>
      </c>
      <c r="I657" s="2">
        <f t="shared" ref="I657:I720" si="95">IF(G657=0,100,100-(100/(1+H657)))</f>
        <v>53.777138905252926</v>
      </c>
    </row>
    <row r="658" spans="1:9" ht="13.5" x14ac:dyDescent="0.25">
      <c r="A658" s="3">
        <v>42962</v>
      </c>
      <c r="B658" s="2">
        <v>1.7556</v>
      </c>
      <c r="C658" s="2">
        <f t="shared" si="92"/>
        <v>1.1700000000000044E-2</v>
      </c>
      <c r="D658" s="2">
        <f t="shared" si="90"/>
        <v>1.1700000000000044E-2</v>
      </c>
      <c r="E658" s="2">
        <f t="shared" si="91"/>
        <v>0</v>
      </c>
      <c r="F658" s="2">
        <f t="shared" si="93"/>
        <v>8.3080750819358555E-3</v>
      </c>
      <c r="G658" s="2">
        <f t="shared" si="93"/>
        <v>6.4226900531490581E-3</v>
      </c>
      <c r="H658" s="2">
        <f t="shared" si="94"/>
        <v>1.2935506794170131</v>
      </c>
      <c r="I658" s="2">
        <f t="shared" si="95"/>
        <v>56.399480989267467</v>
      </c>
    </row>
    <row r="659" spans="1:9" ht="13.5" x14ac:dyDescent="0.25">
      <c r="A659" s="3">
        <v>42963</v>
      </c>
      <c r="B659" s="2">
        <v>1.7439</v>
      </c>
      <c r="C659" s="2">
        <f t="shared" si="92"/>
        <v>-1.1700000000000044E-2</v>
      </c>
      <c r="D659" s="2">
        <f t="shared" si="90"/>
        <v>0</v>
      </c>
      <c r="E659" s="2">
        <f t="shared" si="91"/>
        <v>1.1700000000000044E-2</v>
      </c>
      <c r="F659" s="2">
        <f t="shared" si="93"/>
        <v>7.7146411475118659E-3</v>
      </c>
      <c r="G659" s="2">
        <f t="shared" si="93"/>
        <v>6.7996407636384138E-3</v>
      </c>
      <c r="H659" s="2">
        <f t="shared" si="94"/>
        <v>1.1345659889514288</v>
      </c>
      <c r="I659" s="2">
        <f t="shared" si="95"/>
        <v>53.152069077459906</v>
      </c>
    </row>
    <row r="660" spans="1:9" ht="13.5" x14ac:dyDescent="0.25">
      <c r="A660" s="3">
        <v>42964</v>
      </c>
      <c r="B660" s="2">
        <v>1.7556</v>
      </c>
      <c r="C660" s="2">
        <f t="shared" si="92"/>
        <v>1.1700000000000044E-2</v>
      </c>
      <c r="D660" s="2">
        <f t="shared" si="90"/>
        <v>1.1700000000000044E-2</v>
      </c>
      <c r="E660" s="2">
        <f t="shared" si="91"/>
        <v>0</v>
      </c>
      <c r="F660" s="2">
        <f t="shared" si="93"/>
        <v>7.9993096369753072E-3</v>
      </c>
      <c r="G660" s="2">
        <f t="shared" si="93"/>
        <v>6.3139521376642414E-3</v>
      </c>
      <c r="H660" s="2">
        <f t="shared" si="94"/>
        <v>1.2669259225545129</v>
      </c>
      <c r="I660" s="2">
        <f t="shared" si="95"/>
        <v>55.887398434566492</v>
      </c>
    </row>
    <row r="661" spans="1:9" ht="13.5" x14ac:dyDescent="0.25">
      <c r="A661" s="3">
        <v>42965</v>
      </c>
      <c r="B661" s="2">
        <v>1.7439</v>
      </c>
      <c r="C661" s="2">
        <f t="shared" si="92"/>
        <v>-1.1700000000000044E-2</v>
      </c>
      <c r="D661" s="2">
        <f t="shared" si="90"/>
        <v>0</v>
      </c>
      <c r="E661" s="2">
        <f t="shared" si="91"/>
        <v>1.1700000000000044E-2</v>
      </c>
      <c r="F661" s="2">
        <f t="shared" si="93"/>
        <v>7.4279303771913564E-3</v>
      </c>
      <c r="G661" s="2">
        <f t="shared" si="93"/>
        <v>6.6986698421167981E-3</v>
      </c>
      <c r="H661" s="2">
        <f t="shared" si="94"/>
        <v>1.1088664693532813</v>
      </c>
      <c r="I661" s="2">
        <f t="shared" si="95"/>
        <v>52.581160802150436</v>
      </c>
    </row>
    <row r="662" spans="1:9" ht="13.5" x14ac:dyDescent="0.25">
      <c r="A662" s="3">
        <v>42968</v>
      </c>
      <c r="B662" s="2">
        <v>1.7439</v>
      </c>
      <c r="C662" s="2">
        <f t="shared" si="92"/>
        <v>0</v>
      </c>
      <c r="D662" s="2">
        <f t="shared" si="90"/>
        <v>0</v>
      </c>
      <c r="E662" s="2">
        <f t="shared" si="91"/>
        <v>0</v>
      </c>
      <c r="F662" s="2">
        <f t="shared" si="93"/>
        <v>6.8973639216776883E-3</v>
      </c>
      <c r="G662" s="2">
        <f t="shared" si="93"/>
        <v>6.220193424822741E-3</v>
      </c>
      <c r="H662" s="2">
        <f t="shared" si="94"/>
        <v>1.1088664693532815</v>
      </c>
      <c r="I662" s="2">
        <f t="shared" si="95"/>
        <v>52.581160802150436</v>
      </c>
    </row>
    <row r="663" spans="1:9" ht="13.5" x14ac:dyDescent="0.25">
      <c r="A663" s="3">
        <v>42969</v>
      </c>
      <c r="B663" s="2">
        <v>1.7145999999999999</v>
      </c>
      <c r="C663" s="2">
        <f t="shared" si="92"/>
        <v>-2.9300000000000104E-2</v>
      </c>
      <c r="D663" s="2">
        <f t="shared" si="90"/>
        <v>0</v>
      </c>
      <c r="E663" s="2">
        <f t="shared" si="91"/>
        <v>2.9300000000000104E-2</v>
      </c>
      <c r="F663" s="2">
        <f t="shared" si="93"/>
        <v>6.4046950701292819E-3</v>
      </c>
      <c r="G663" s="2">
        <f t="shared" si="93"/>
        <v>7.8687510373354093E-3</v>
      </c>
      <c r="H663" s="2">
        <f t="shared" si="94"/>
        <v>0.81394048937887098</v>
      </c>
      <c r="I663" s="2">
        <f t="shared" si="95"/>
        <v>44.871399814090935</v>
      </c>
    </row>
    <row r="664" spans="1:9" ht="13.5" x14ac:dyDescent="0.25">
      <c r="A664" s="3">
        <v>42970</v>
      </c>
      <c r="B664" s="2">
        <v>1.7556</v>
      </c>
      <c r="C664" s="2">
        <f t="shared" si="92"/>
        <v>4.1000000000000147E-2</v>
      </c>
      <c r="D664" s="2">
        <f t="shared" si="90"/>
        <v>4.1000000000000147E-2</v>
      </c>
      <c r="E664" s="2">
        <f t="shared" si="91"/>
        <v>0</v>
      </c>
      <c r="F664" s="2">
        <f t="shared" si="93"/>
        <v>8.8757882794057719E-3</v>
      </c>
      <c r="G664" s="2">
        <f t="shared" si="93"/>
        <v>7.3066973918114514E-3</v>
      </c>
      <c r="H664" s="2">
        <f t="shared" si="94"/>
        <v>1.2147469374265842</v>
      </c>
      <c r="I664" s="2">
        <f t="shared" si="95"/>
        <v>54.848114558770057</v>
      </c>
    </row>
    <row r="665" spans="1:9" ht="13.5" x14ac:dyDescent="0.25">
      <c r="A665" s="3">
        <v>42971</v>
      </c>
      <c r="B665" s="2">
        <v>1.7556</v>
      </c>
      <c r="C665" s="2">
        <f t="shared" si="92"/>
        <v>0</v>
      </c>
      <c r="D665" s="2">
        <f t="shared" si="90"/>
        <v>0</v>
      </c>
      <c r="E665" s="2">
        <f t="shared" si="91"/>
        <v>0</v>
      </c>
      <c r="F665" s="2">
        <f t="shared" si="93"/>
        <v>8.2418034023053598E-3</v>
      </c>
      <c r="G665" s="2">
        <f t="shared" si="93"/>
        <v>6.784790435253491E-3</v>
      </c>
      <c r="H665" s="2">
        <f t="shared" si="94"/>
        <v>1.2147469374265842</v>
      </c>
      <c r="I665" s="2">
        <f t="shared" si="95"/>
        <v>54.848114558770057</v>
      </c>
    </row>
    <row r="666" spans="1:9" ht="13.5" x14ac:dyDescent="0.25">
      <c r="A666" s="3">
        <v>42972</v>
      </c>
      <c r="B666" s="2">
        <v>1.7847999999999999</v>
      </c>
      <c r="C666" s="2">
        <f t="shared" si="92"/>
        <v>2.9199999999999893E-2</v>
      </c>
      <c r="D666" s="2">
        <f t="shared" si="90"/>
        <v>2.9199999999999893E-2</v>
      </c>
      <c r="E666" s="2">
        <f t="shared" si="91"/>
        <v>0</v>
      </c>
      <c r="F666" s="2">
        <f t="shared" si="93"/>
        <v>9.7388174449978271E-3</v>
      </c>
      <c r="G666" s="2">
        <f t="shared" si="93"/>
        <v>6.3001625470210992E-3</v>
      </c>
      <c r="H666" s="2">
        <f t="shared" si="94"/>
        <v>1.5458041554185971</v>
      </c>
      <c r="I666" s="2">
        <f t="shared" si="95"/>
        <v>60.719680739323259</v>
      </c>
    </row>
    <row r="667" spans="1:9" ht="13.5" x14ac:dyDescent="0.25">
      <c r="A667" s="3">
        <v>42975</v>
      </c>
      <c r="B667" s="2">
        <v>1.7847999999999999</v>
      </c>
      <c r="C667" s="2">
        <f t="shared" si="92"/>
        <v>0</v>
      </c>
      <c r="D667" s="2">
        <f t="shared" si="90"/>
        <v>0</v>
      </c>
      <c r="E667" s="2">
        <f t="shared" si="91"/>
        <v>0</v>
      </c>
      <c r="F667" s="2">
        <f t="shared" si="93"/>
        <v>9.0431876274979818E-3</v>
      </c>
      <c r="G667" s="2">
        <f t="shared" si="93"/>
        <v>5.8501509365195921E-3</v>
      </c>
      <c r="H667" s="2">
        <f t="shared" si="94"/>
        <v>1.5458041554185968</v>
      </c>
      <c r="I667" s="2">
        <f t="shared" si="95"/>
        <v>60.719680739323252</v>
      </c>
    </row>
    <row r="668" spans="1:9" ht="13.5" x14ac:dyDescent="0.25">
      <c r="A668" s="3">
        <v>42976</v>
      </c>
      <c r="B668" s="2">
        <v>1.7847999999999999</v>
      </c>
      <c r="C668" s="2">
        <f t="shared" si="92"/>
        <v>0</v>
      </c>
      <c r="D668" s="2">
        <f t="shared" si="90"/>
        <v>0</v>
      </c>
      <c r="E668" s="2">
        <f t="shared" si="91"/>
        <v>0</v>
      </c>
      <c r="F668" s="2">
        <f t="shared" si="93"/>
        <v>8.3972456541052693E-3</v>
      </c>
      <c r="G668" s="2">
        <f t="shared" si="93"/>
        <v>5.4322830124824781E-3</v>
      </c>
      <c r="H668" s="2">
        <f t="shared" si="94"/>
        <v>1.5458041554185971</v>
      </c>
      <c r="I668" s="2">
        <f t="shared" si="95"/>
        <v>60.719680739323259</v>
      </c>
    </row>
    <row r="669" spans="1:9" ht="13.5" x14ac:dyDescent="0.25">
      <c r="A669" s="3">
        <v>42977</v>
      </c>
      <c r="B669" s="2">
        <v>1.7556</v>
      </c>
      <c r="C669" s="2">
        <f t="shared" si="92"/>
        <v>-2.9199999999999893E-2</v>
      </c>
      <c r="D669" s="2">
        <f t="shared" si="90"/>
        <v>0</v>
      </c>
      <c r="E669" s="2">
        <f t="shared" si="91"/>
        <v>2.9199999999999893E-2</v>
      </c>
      <c r="F669" s="2">
        <f t="shared" ref="F669:G684" si="96">((F668*13)+D669)/14</f>
        <v>7.7974423930977504E-3</v>
      </c>
      <c r="G669" s="2">
        <f t="shared" si="96"/>
        <v>7.129977083019436E-3</v>
      </c>
      <c r="H669" s="2">
        <f t="shared" si="94"/>
        <v>1.0936139488677925</v>
      </c>
      <c r="I669" s="2">
        <f t="shared" si="95"/>
        <v>52.235702263027484</v>
      </c>
    </row>
    <row r="670" spans="1:9" ht="13.5" x14ac:dyDescent="0.25">
      <c r="A670" s="3">
        <v>42978</v>
      </c>
      <c r="B670" s="2">
        <v>1.7556</v>
      </c>
      <c r="C670" s="2">
        <f t="shared" si="92"/>
        <v>0</v>
      </c>
      <c r="D670" s="2">
        <f t="shared" si="90"/>
        <v>0</v>
      </c>
      <c r="E670" s="2">
        <f t="shared" si="91"/>
        <v>0</v>
      </c>
      <c r="F670" s="2">
        <f t="shared" si="96"/>
        <v>7.240482222162197E-3</v>
      </c>
      <c r="G670" s="2">
        <f t="shared" si="96"/>
        <v>6.6206930056609053E-3</v>
      </c>
      <c r="H670" s="2">
        <f t="shared" si="94"/>
        <v>1.0936139488677925</v>
      </c>
      <c r="I670" s="2">
        <f t="shared" si="95"/>
        <v>52.235702263027484</v>
      </c>
    </row>
    <row r="671" spans="1:9" ht="13.5" x14ac:dyDescent="0.25">
      <c r="A671" s="3">
        <v>42982</v>
      </c>
      <c r="B671" s="2">
        <v>1.7556</v>
      </c>
      <c r="C671" s="2">
        <f t="shared" si="92"/>
        <v>0</v>
      </c>
      <c r="D671" s="2">
        <f t="shared" si="90"/>
        <v>0</v>
      </c>
      <c r="E671" s="2">
        <f t="shared" si="91"/>
        <v>0</v>
      </c>
      <c r="F671" s="2">
        <f t="shared" si="96"/>
        <v>6.7233049205791826E-3</v>
      </c>
      <c r="G671" s="2">
        <f t="shared" si="96"/>
        <v>6.1477863623994123E-3</v>
      </c>
      <c r="H671" s="2">
        <f t="shared" si="94"/>
        <v>1.0936139488677925</v>
      </c>
      <c r="I671" s="2">
        <f t="shared" si="95"/>
        <v>52.235702263027484</v>
      </c>
    </row>
    <row r="672" spans="1:9" ht="13.5" x14ac:dyDescent="0.25">
      <c r="A672" s="3">
        <v>42983</v>
      </c>
      <c r="B672" s="2">
        <v>1.8082</v>
      </c>
      <c r="C672" s="2">
        <f t="shared" si="92"/>
        <v>5.259999999999998E-2</v>
      </c>
      <c r="D672" s="2">
        <f t="shared" si="90"/>
        <v>5.259999999999998E-2</v>
      </c>
      <c r="E672" s="2">
        <f t="shared" si="91"/>
        <v>0</v>
      </c>
      <c r="F672" s="2">
        <f t="shared" si="96"/>
        <v>1.0000211711966384E-2</v>
      </c>
      <c r="G672" s="2">
        <f t="shared" si="96"/>
        <v>5.7086587650851681E-3</v>
      </c>
      <c r="H672" s="2">
        <f t="shared" si="94"/>
        <v>1.7517620378938852</v>
      </c>
      <c r="I672" s="2">
        <f t="shared" si="95"/>
        <v>63.659648391495018</v>
      </c>
    </row>
    <row r="673" spans="1:9" ht="13.5" x14ac:dyDescent="0.25">
      <c r="A673" s="3">
        <v>42984</v>
      </c>
      <c r="B673" s="2">
        <v>1.8024</v>
      </c>
      <c r="C673" s="2">
        <f t="shared" si="92"/>
        <v>-5.8000000000000274E-3</v>
      </c>
      <c r="D673" s="2">
        <f t="shared" si="90"/>
        <v>0</v>
      </c>
      <c r="E673" s="2">
        <f t="shared" si="91"/>
        <v>5.8000000000000274E-3</v>
      </c>
      <c r="F673" s="2">
        <f t="shared" si="96"/>
        <v>9.2859108753973567E-3</v>
      </c>
      <c r="G673" s="2">
        <f t="shared" si="96"/>
        <v>5.7151831390076582E-3</v>
      </c>
      <c r="H673" s="2">
        <f t="shared" si="94"/>
        <v>1.6247792327105888</v>
      </c>
      <c r="I673" s="2">
        <f t="shared" si="95"/>
        <v>61.901557756257162</v>
      </c>
    </row>
    <row r="674" spans="1:9" ht="13.5" x14ac:dyDescent="0.25">
      <c r="A674" s="3">
        <v>42985</v>
      </c>
      <c r="B674" s="2">
        <v>1.7847999999999999</v>
      </c>
      <c r="C674" s="2">
        <f t="shared" si="92"/>
        <v>-1.760000000000006E-2</v>
      </c>
      <c r="D674" s="2">
        <f t="shared" si="90"/>
        <v>0</v>
      </c>
      <c r="E674" s="2">
        <f t="shared" si="91"/>
        <v>1.760000000000006E-2</v>
      </c>
      <c r="F674" s="2">
        <f t="shared" si="96"/>
        <v>8.6226315271546883E-3</v>
      </c>
      <c r="G674" s="2">
        <f t="shared" si="96"/>
        <v>6.5640986290785436E-3</v>
      </c>
      <c r="H674" s="2">
        <f t="shared" si="94"/>
        <v>1.3136048091899433</v>
      </c>
      <c r="I674" s="2">
        <f t="shared" si="95"/>
        <v>56.777406580939484</v>
      </c>
    </row>
    <row r="675" spans="1:9" ht="13.5" x14ac:dyDescent="0.25">
      <c r="A675" s="3">
        <v>42986</v>
      </c>
      <c r="B675" s="2">
        <v>1.7730999999999999</v>
      </c>
      <c r="C675" s="2">
        <f t="shared" si="92"/>
        <v>-1.1700000000000044E-2</v>
      </c>
      <c r="D675" s="2">
        <f t="shared" si="90"/>
        <v>0</v>
      </c>
      <c r="E675" s="2">
        <f t="shared" si="91"/>
        <v>1.1700000000000044E-2</v>
      </c>
      <c r="F675" s="2">
        <f t="shared" si="96"/>
        <v>8.0067292752150684E-3</v>
      </c>
      <c r="G675" s="2">
        <f t="shared" si="96"/>
        <v>6.9309487270015077E-3</v>
      </c>
      <c r="H675" s="2">
        <f t="shared" si="94"/>
        <v>1.1552140393165149</v>
      </c>
      <c r="I675" s="2">
        <f t="shared" si="95"/>
        <v>53.600896163560115</v>
      </c>
    </row>
    <row r="676" spans="1:9" ht="13.5" x14ac:dyDescent="0.25">
      <c r="A676" s="3">
        <v>42989</v>
      </c>
      <c r="B676" s="2">
        <v>1.7847999999999999</v>
      </c>
      <c r="C676" s="2">
        <f t="shared" si="92"/>
        <v>1.1700000000000044E-2</v>
      </c>
      <c r="D676" s="2">
        <f t="shared" si="90"/>
        <v>1.1700000000000044E-2</v>
      </c>
      <c r="E676" s="2">
        <f t="shared" si="91"/>
        <v>0</v>
      </c>
      <c r="F676" s="2">
        <f t="shared" si="96"/>
        <v>8.2705343269854244E-3</v>
      </c>
      <c r="G676" s="2">
        <f t="shared" si="96"/>
        <v>6.4358809607871145E-3</v>
      </c>
      <c r="H676" s="2">
        <f t="shared" si="94"/>
        <v>1.2850663922121284</v>
      </c>
      <c r="I676" s="2">
        <f t="shared" si="95"/>
        <v>56.237595397308368</v>
      </c>
    </row>
    <row r="677" spans="1:9" ht="13.5" x14ac:dyDescent="0.25">
      <c r="A677" s="3">
        <v>42990</v>
      </c>
      <c r="B677" s="2">
        <v>1.7556</v>
      </c>
      <c r="C677" s="2">
        <f t="shared" si="92"/>
        <v>-2.9199999999999893E-2</v>
      </c>
      <c r="D677" s="2">
        <f t="shared" si="90"/>
        <v>0</v>
      </c>
      <c r="E677" s="2">
        <f t="shared" si="91"/>
        <v>2.9199999999999893E-2</v>
      </c>
      <c r="F677" s="2">
        <f t="shared" si="96"/>
        <v>7.6797818750578934E-3</v>
      </c>
      <c r="G677" s="2">
        <f t="shared" si="96"/>
        <v>8.0618894635880282E-3</v>
      </c>
      <c r="H677" s="2">
        <f t="shared" si="94"/>
        <v>0.9526032215827388</v>
      </c>
      <c r="I677" s="2">
        <f t="shared" si="95"/>
        <v>48.786318236767976</v>
      </c>
    </row>
    <row r="678" spans="1:9" ht="13.5" x14ac:dyDescent="0.25">
      <c r="A678" s="3">
        <v>42991</v>
      </c>
      <c r="B678" s="2">
        <v>1.8024</v>
      </c>
      <c r="C678" s="2">
        <f t="shared" si="92"/>
        <v>4.6799999999999953E-2</v>
      </c>
      <c r="D678" s="2">
        <f t="shared" si="90"/>
        <v>4.6799999999999953E-2</v>
      </c>
      <c r="E678" s="2">
        <f t="shared" si="91"/>
        <v>0</v>
      </c>
      <c r="F678" s="2">
        <f t="shared" si="96"/>
        <v>1.0474083169696613E-2</v>
      </c>
      <c r="G678" s="2">
        <f t="shared" si="96"/>
        <v>7.4860402161888839E-3</v>
      </c>
      <c r="H678" s="2">
        <f t="shared" si="94"/>
        <v>1.3991486643427267</v>
      </c>
      <c r="I678" s="2">
        <f t="shared" si="95"/>
        <v>58.318547955678227</v>
      </c>
    </row>
    <row r="679" spans="1:9" ht="13.5" x14ac:dyDescent="0.25">
      <c r="A679" s="3">
        <v>42992</v>
      </c>
      <c r="B679" s="2">
        <v>1.8024</v>
      </c>
      <c r="C679" s="2">
        <f t="shared" si="92"/>
        <v>0</v>
      </c>
      <c r="D679" s="2">
        <f t="shared" si="90"/>
        <v>0</v>
      </c>
      <c r="E679" s="2">
        <f t="shared" si="91"/>
        <v>0</v>
      </c>
      <c r="F679" s="2">
        <f t="shared" si="96"/>
        <v>9.7259343718611412E-3</v>
      </c>
      <c r="G679" s="2">
        <f t="shared" si="96"/>
        <v>6.9513230578896771E-3</v>
      </c>
      <c r="H679" s="2">
        <f t="shared" si="94"/>
        <v>1.3991486643427269</v>
      </c>
      <c r="I679" s="2">
        <f t="shared" si="95"/>
        <v>58.318547955678227</v>
      </c>
    </row>
    <row r="680" spans="1:9" ht="13.5" x14ac:dyDescent="0.25">
      <c r="A680" s="3">
        <v>42993</v>
      </c>
      <c r="B680" s="2">
        <v>1.7965</v>
      </c>
      <c r="C680" s="2">
        <f t="shared" si="92"/>
        <v>-5.9000000000000163E-3</v>
      </c>
      <c r="D680" s="2">
        <f t="shared" si="90"/>
        <v>0</v>
      </c>
      <c r="E680" s="2">
        <f t="shared" si="91"/>
        <v>5.9000000000000163E-3</v>
      </c>
      <c r="F680" s="2">
        <f t="shared" si="96"/>
        <v>9.0312247738710584E-3</v>
      </c>
      <c r="G680" s="2">
        <f t="shared" si="96"/>
        <v>6.8762285537547008E-3</v>
      </c>
      <c r="H680" s="2">
        <f t="shared" si="94"/>
        <v>1.3133979918308041</v>
      </c>
      <c r="I680" s="2">
        <f t="shared" si="95"/>
        <v>56.773542488959791</v>
      </c>
    </row>
    <row r="681" spans="1:9" ht="13.5" x14ac:dyDescent="0.25">
      <c r="A681" s="3">
        <v>42996</v>
      </c>
      <c r="B681" s="2">
        <v>1.7965</v>
      </c>
      <c r="C681" s="2">
        <f t="shared" si="92"/>
        <v>0</v>
      </c>
      <c r="D681" s="2">
        <f t="shared" si="90"/>
        <v>0</v>
      </c>
      <c r="E681" s="2">
        <f t="shared" si="91"/>
        <v>0</v>
      </c>
      <c r="F681" s="2">
        <f t="shared" si="96"/>
        <v>8.3861372900231254E-3</v>
      </c>
      <c r="G681" s="2">
        <f t="shared" si="96"/>
        <v>6.3850693713436504E-3</v>
      </c>
      <c r="H681" s="2">
        <f t="shared" si="94"/>
        <v>1.3133979918308041</v>
      </c>
      <c r="I681" s="2">
        <f t="shared" si="95"/>
        <v>56.773542488959791</v>
      </c>
    </row>
    <row r="682" spans="1:9" ht="13.5" x14ac:dyDescent="0.25">
      <c r="A682" s="3">
        <v>42997</v>
      </c>
      <c r="B682" s="2">
        <v>1.7730999999999999</v>
      </c>
      <c r="C682" s="2">
        <f t="shared" si="92"/>
        <v>-2.3400000000000087E-2</v>
      </c>
      <c r="D682" s="2">
        <f t="shared" si="90"/>
        <v>0</v>
      </c>
      <c r="E682" s="2">
        <f t="shared" si="91"/>
        <v>2.3400000000000087E-2</v>
      </c>
      <c r="F682" s="2">
        <f t="shared" si="96"/>
        <v>7.7871274835929023E-3</v>
      </c>
      <c r="G682" s="2">
        <f t="shared" si="96"/>
        <v>7.6004215591048236E-3</v>
      </c>
      <c r="H682" s="2">
        <f t="shared" si="94"/>
        <v>1.0245652064212698</v>
      </c>
      <c r="I682" s="2">
        <f t="shared" si="95"/>
        <v>50.606678568399694</v>
      </c>
    </row>
    <row r="683" spans="1:9" ht="13.5" x14ac:dyDescent="0.25">
      <c r="A683" s="3">
        <v>42998</v>
      </c>
      <c r="B683" s="2">
        <v>1.7965</v>
      </c>
      <c r="C683" s="2">
        <f t="shared" si="92"/>
        <v>2.3400000000000087E-2</v>
      </c>
      <c r="D683" s="2">
        <f t="shared" si="90"/>
        <v>2.3400000000000087E-2</v>
      </c>
      <c r="E683" s="2">
        <f t="shared" si="91"/>
        <v>0</v>
      </c>
      <c r="F683" s="2">
        <f t="shared" si="96"/>
        <v>8.902332663336272E-3</v>
      </c>
      <c r="G683" s="2">
        <f t="shared" si="96"/>
        <v>7.057534304883051E-3</v>
      </c>
      <c r="H683" s="2">
        <f t="shared" si="94"/>
        <v>1.2613941751833668</v>
      </c>
      <c r="I683" s="2">
        <f t="shared" si="95"/>
        <v>55.779491652802442</v>
      </c>
    </row>
    <row r="684" spans="1:9" ht="13.5" x14ac:dyDescent="0.25">
      <c r="A684" s="3">
        <v>43000</v>
      </c>
      <c r="B684" s="2">
        <v>1.7965</v>
      </c>
      <c r="C684" s="2">
        <f t="shared" si="92"/>
        <v>0</v>
      </c>
      <c r="D684" s="2">
        <f t="shared" si="90"/>
        <v>0</v>
      </c>
      <c r="E684" s="2">
        <f t="shared" si="91"/>
        <v>0</v>
      </c>
      <c r="F684" s="2">
        <f t="shared" si="96"/>
        <v>8.2664517588122519E-3</v>
      </c>
      <c r="G684" s="2">
        <f t="shared" si="96"/>
        <v>6.5534247116771195E-3</v>
      </c>
      <c r="H684" s="2">
        <f t="shared" si="94"/>
        <v>1.2613941751833666</v>
      </c>
      <c r="I684" s="2">
        <f t="shared" si="95"/>
        <v>55.779491652802442</v>
      </c>
    </row>
    <row r="685" spans="1:9" ht="13.5" x14ac:dyDescent="0.25">
      <c r="A685" s="3">
        <v>43003</v>
      </c>
      <c r="B685" s="2">
        <v>1.8024</v>
      </c>
      <c r="C685" s="2">
        <f t="shared" si="92"/>
        <v>5.9000000000000163E-3</v>
      </c>
      <c r="D685" s="2">
        <f t="shared" si="90"/>
        <v>5.9000000000000163E-3</v>
      </c>
      <c r="E685" s="2">
        <f t="shared" si="91"/>
        <v>0</v>
      </c>
      <c r="F685" s="2">
        <f t="shared" ref="F685:G700" si="97">((F684*13)+D685)/14</f>
        <v>8.0974194903256635E-3</v>
      </c>
      <c r="G685" s="2">
        <f t="shared" si="97"/>
        <v>6.0853229465573254E-3</v>
      </c>
      <c r="H685" s="2">
        <f t="shared" si="94"/>
        <v>1.3306474547758635</v>
      </c>
      <c r="I685" s="2">
        <f t="shared" si="95"/>
        <v>57.09346782797018</v>
      </c>
    </row>
    <row r="686" spans="1:9" ht="13.5" x14ac:dyDescent="0.25">
      <c r="A686" s="3">
        <v>43004</v>
      </c>
      <c r="B686" s="2">
        <v>1.7965</v>
      </c>
      <c r="C686" s="2">
        <f t="shared" si="92"/>
        <v>-5.9000000000000163E-3</v>
      </c>
      <c r="D686" s="2">
        <f t="shared" si="90"/>
        <v>0</v>
      </c>
      <c r="E686" s="2">
        <f t="shared" si="91"/>
        <v>5.9000000000000163E-3</v>
      </c>
      <c r="F686" s="2">
        <f t="shared" si="97"/>
        <v>7.5190323838738304E-3</v>
      </c>
      <c r="G686" s="2">
        <f t="shared" si="97"/>
        <v>6.0720855932318027E-3</v>
      </c>
      <c r="H686" s="2">
        <f t="shared" si="94"/>
        <v>1.2382948607073085</v>
      </c>
      <c r="I686" s="2">
        <f t="shared" si="95"/>
        <v>55.323133803559884</v>
      </c>
    </row>
    <row r="687" spans="1:9" ht="13.5" x14ac:dyDescent="0.25">
      <c r="A687" s="3">
        <v>43005</v>
      </c>
      <c r="B687" s="2">
        <v>1.7965</v>
      </c>
      <c r="C687" s="2">
        <f t="shared" si="92"/>
        <v>0</v>
      </c>
      <c r="D687" s="2">
        <f t="shared" si="90"/>
        <v>0</v>
      </c>
      <c r="E687" s="2">
        <f t="shared" si="91"/>
        <v>0</v>
      </c>
      <c r="F687" s="2">
        <f t="shared" si="97"/>
        <v>6.981958642168557E-3</v>
      </c>
      <c r="G687" s="2">
        <f t="shared" si="97"/>
        <v>5.6383651937152455E-3</v>
      </c>
      <c r="H687" s="2">
        <f t="shared" si="94"/>
        <v>1.2382948607073085</v>
      </c>
      <c r="I687" s="2">
        <f t="shared" si="95"/>
        <v>55.323133803559884</v>
      </c>
    </row>
    <row r="688" spans="1:9" ht="13.5" x14ac:dyDescent="0.25">
      <c r="A688" s="3">
        <v>43006</v>
      </c>
      <c r="B688" s="2">
        <v>1.7965</v>
      </c>
      <c r="C688" s="2">
        <f t="shared" si="92"/>
        <v>0</v>
      </c>
      <c r="D688" s="2">
        <f t="shared" si="90"/>
        <v>0</v>
      </c>
      <c r="E688" s="2">
        <f t="shared" si="91"/>
        <v>0</v>
      </c>
      <c r="F688" s="2">
        <f t="shared" si="97"/>
        <v>6.483247310585089E-3</v>
      </c>
      <c r="G688" s="2">
        <f t="shared" si="97"/>
        <v>5.2356248227355849E-3</v>
      </c>
      <c r="H688" s="2">
        <f t="shared" si="94"/>
        <v>1.2382948607073088</v>
      </c>
      <c r="I688" s="2">
        <f t="shared" si="95"/>
        <v>55.323133803559884</v>
      </c>
    </row>
    <row r="689" spans="1:9" ht="13.5" x14ac:dyDescent="0.25">
      <c r="A689" s="3">
        <v>43007</v>
      </c>
      <c r="B689" s="2">
        <v>1.7965</v>
      </c>
      <c r="C689" s="2">
        <f t="shared" si="92"/>
        <v>0</v>
      </c>
      <c r="D689" s="2">
        <f t="shared" si="90"/>
        <v>0</v>
      </c>
      <c r="E689" s="2">
        <f t="shared" si="91"/>
        <v>0</v>
      </c>
      <c r="F689" s="2">
        <f t="shared" si="97"/>
        <v>6.0201582169718687E-3</v>
      </c>
      <c r="G689" s="2">
        <f t="shared" si="97"/>
        <v>4.8616516211116142E-3</v>
      </c>
      <c r="H689" s="2">
        <f t="shared" si="94"/>
        <v>1.2382948607073088</v>
      </c>
      <c r="I689" s="2">
        <f t="shared" si="95"/>
        <v>55.323133803559884</v>
      </c>
    </row>
    <row r="690" spans="1:9" ht="13.5" x14ac:dyDescent="0.25">
      <c r="A690" s="3">
        <v>43010</v>
      </c>
      <c r="B690" s="2">
        <v>1.7965</v>
      </c>
      <c r="C690" s="2">
        <f t="shared" si="92"/>
        <v>0</v>
      </c>
      <c r="D690" s="2">
        <f t="shared" si="90"/>
        <v>0</v>
      </c>
      <c r="E690" s="2">
        <f t="shared" si="91"/>
        <v>0</v>
      </c>
      <c r="F690" s="2">
        <f t="shared" si="97"/>
        <v>5.5901469157595921E-3</v>
      </c>
      <c r="G690" s="2">
        <f t="shared" si="97"/>
        <v>4.5143907910322129E-3</v>
      </c>
      <c r="H690" s="2">
        <f t="shared" si="94"/>
        <v>1.238294860707309</v>
      </c>
      <c r="I690" s="2">
        <f t="shared" si="95"/>
        <v>55.323133803559884</v>
      </c>
    </row>
    <row r="691" spans="1:9" ht="13.5" x14ac:dyDescent="0.25">
      <c r="A691" s="3">
        <v>43011</v>
      </c>
      <c r="B691" s="2">
        <v>1.7556</v>
      </c>
      <c r="C691" s="2">
        <f t="shared" si="92"/>
        <v>-4.0899999999999936E-2</v>
      </c>
      <c r="D691" s="2">
        <f t="shared" si="90"/>
        <v>0</v>
      </c>
      <c r="E691" s="2">
        <f t="shared" si="91"/>
        <v>4.0899999999999936E-2</v>
      </c>
      <c r="F691" s="2">
        <f t="shared" si="97"/>
        <v>5.1908507074910496E-3</v>
      </c>
      <c r="G691" s="2">
        <f t="shared" si="97"/>
        <v>7.11336287738705E-3</v>
      </c>
      <c r="H691" s="2">
        <f t="shared" si="94"/>
        <v>0.72973230762519503</v>
      </c>
      <c r="I691" s="2">
        <f t="shared" si="95"/>
        <v>42.187586160489069</v>
      </c>
    </row>
    <row r="692" spans="1:9" ht="13.5" x14ac:dyDescent="0.25">
      <c r="A692" s="3">
        <v>43012</v>
      </c>
      <c r="B692" s="2">
        <v>1.7965</v>
      </c>
      <c r="C692" s="2">
        <f t="shared" si="92"/>
        <v>4.0899999999999936E-2</v>
      </c>
      <c r="D692" s="2">
        <f t="shared" si="90"/>
        <v>4.0899999999999936E-2</v>
      </c>
      <c r="E692" s="2">
        <f t="shared" si="91"/>
        <v>0</v>
      </c>
      <c r="F692" s="2">
        <f t="shared" si="97"/>
        <v>7.7415042283845419E-3</v>
      </c>
      <c r="G692" s="2">
        <f t="shared" si="97"/>
        <v>6.6052655290022603E-3</v>
      </c>
      <c r="H692" s="2">
        <f t="shared" si="94"/>
        <v>1.1720201397496146</v>
      </c>
      <c r="I692" s="2">
        <f t="shared" si="95"/>
        <v>53.959911250395784</v>
      </c>
    </row>
    <row r="693" spans="1:9" ht="13.5" x14ac:dyDescent="0.25">
      <c r="A693" s="3">
        <v>43013</v>
      </c>
      <c r="B693" s="2">
        <v>1.8024</v>
      </c>
      <c r="C693" s="2">
        <f t="shared" si="92"/>
        <v>5.9000000000000163E-3</v>
      </c>
      <c r="D693" s="2">
        <f t="shared" si="90"/>
        <v>5.9000000000000163E-3</v>
      </c>
      <c r="E693" s="2">
        <f t="shared" si="91"/>
        <v>0</v>
      </c>
      <c r="F693" s="2">
        <f t="shared" si="97"/>
        <v>7.6099682120713613E-3</v>
      </c>
      <c r="G693" s="2">
        <f t="shared" si="97"/>
        <v>6.1334608483592417E-3</v>
      </c>
      <c r="H693" s="2">
        <f t="shared" si="94"/>
        <v>1.2407298913642042</v>
      </c>
      <c r="I693" s="2">
        <f t="shared" si="95"/>
        <v>55.371684741922259</v>
      </c>
    </row>
    <row r="694" spans="1:9" ht="13.5" x14ac:dyDescent="0.25">
      <c r="A694" s="3">
        <v>43014</v>
      </c>
      <c r="B694" s="2">
        <v>1.8024</v>
      </c>
      <c r="C694" s="2">
        <f t="shared" si="92"/>
        <v>0</v>
      </c>
      <c r="D694" s="2">
        <f t="shared" si="90"/>
        <v>0</v>
      </c>
      <c r="E694" s="2">
        <f t="shared" si="91"/>
        <v>0</v>
      </c>
      <c r="F694" s="2">
        <f t="shared" si="97"/>
        <v>7.0663990540662646E-3</v>
      </c>
      <c r="G694" s="2">
        <f t="shared" si="97"/>
        <v>5.6953565020478672E-3</v>
      </c>
      <c r="H694" s="2">
        <f t="shared" si="94"/>
        <v>1.2407298913642042</v>
      </c>
      <c r="I694" s="2">
        <f t="shared" si="95"/>
        <v>55.371684741922259</v>
      </c>
    </row>
    <row r="695" spans="1:9" ht="13.5" x14ac:dyDescent="0.25">
      <c r="A695" s="3">
        <v>43017</v>
      </c>
      <c r="B695" s="2">
        <v>1.8024</v>
      </c>
      <c r="C695" s="2">
        <f t="shared" si="92"/>
        <v>0</v>
      </c>
      <c r="D695" s="2">
        <f t="shared" si="90"/>
        <v>0</v>
      </c>
      <c r="E695" s="2">
        <f t="shared" si="91"/>
        <v>0</v>
      </c>
      <c r="F695" s="2">
        <f t="shared" si="97"/>
        <v>6.5616562644901025E-3</v>
      </c>
      <c r="G695" s="2">
        <f t="shared" si="97"/>
        <v>5.2885453233301617E-3</v>
      </c>
      <c r="H695" s="2">
        <f t="shared" si="94"/>
        <v>1.2407298913642044</v>
      </c>
      <c r="I695" s="2">
        <f t="shared" si="95"/>
        <v>55.371684741922266</v>
      </c>
    </row>
    <row r="696" spans="1:9" ht="13.5" x14ac:dyDescent="0.25">
      <c r="A696" s="3">
        <v>43018</v>
      </c>
      <c r="B696" s="2">
        <v>1.7965</v>
      </c>
      <c r="C696" s="2">
        <f t="shared" si="92"/>
        <v>-5.9000000000000163E-3</v>
      </c>
      <c r="D696" s="2">
        <f t="shared" si="90"/>
        <v>0</v>
      </c>
      <c r="E696" s="2">
        <f t="shared" si="91"/>
        <v>5.9000000000000163E-3</v>
      </c>
      <c r="F696" s="2">
        <f t="shared" si="97"/>
        <v>6.0929665313122373E-3</v>
      </c>
      <c r="G696" s="2">
        <f t="shared" si="97"/>
        <v>5.3322206573780092E-3</v>
      </c>
      <c r="H696" s="2">
        <f t="shared" si="94"/>
        <v>1.1426696160597949</v>
      </c>
      <c r="I696" s="2">
        <f t="shared" si="95"/>
        <v>53.329249058988232</v>
      </c>
    </row>
    <row r="697" spans="1:9" ht="13.5" x14ac:dyDescent="0.25">
      <c r="A697" s="3">
        <v>43019</v>
      </c>
      <c r="B697" s="2">
        <v>1.7965</v>
      </c>
      <c r="C697" s="2">
        <f t="shared" si="92"/>
        <v>0</v>
      </c>
      <c r="D697" s="2">
        <f t="shared" si="90"/>
        <v>0</v>
      </c>
      <c r="E697" s="2">
        <f t="shared" si="91"/>
        <v>0</v>
      </c>
      <c r="F697" s="2">
        <f t="shared" si="97"/>
        <v>5.6577546362185068E-3</v>
      </c>
      <c r="G697" s="2">
        <f t="shared" si="97"/>
        <v>4.9513477532795802E-3</v>
      </c>
      <c r="H697" s="2">
        <f t="shared" si="94"/>
        <v>1.1426696160597951</v>
      </c>
      <c r="I697" s="2">
        <f t="shared" si="95"/>
        <v>53.329249058988232</v>
      </c>
    </row>
    <row r="698" spans="1:9" ht="13.5" x14ac:dyDescent="0.25">
      <c r="A698" s="3">
        <v>43020</v>
      </c>
      <c r="B698" s="2">
        <v>1.7965</v>
      </c>
      <c r="C698" s="2">
        <f t="shared" si="92"/>
        <v>0</v>
      </c>
      <c r="D698" s="2">
        <f t="shared" si="90"/>
        <v>0</v>
      </c>
      <c r="E698" s="2">
        <f t="shared" si="91"/>
        <v>0</v>
      </c>
      <c r="F698" s="2">
        <f t="shared" si="97"/>
        <v>5.2536293050600424E-3</v>
      </c>
      <c r="G698" s="2">
        <f t="shared" si="97"/>
        <v>4.5976800566167528E-3</v>
      </c>
      <c r="H698" s="2">
        <f t="shared" si="94"/>
        <v>1.1426696160597951</v>
      </c>
      <c r="I698" s="2">
        <f t="shared" si="95"/>
        <v>53.329249058988232</v>
      </c>
    </row>
    <row r="699" spans="1:9" ht="13.5" x14ac:dyDescent="0.25">
      <c r="A699" s="3">
        <v>43021</v>
      </c>
      <c r="B699" s="2">
        <v>1.7965</v>
      </c>
      <c r="C699" s="2">
        <f t="shared" si="92"/>
        <v>0</v>
      </c>
      <c r="D699" s="2">
        <f t="shared" si="90"/>
        <v>0</v>
      </c>
      <c r="E699" s="2">
        <f t="shared" si="91"/>
        <v>0</v>
      </c>
      <c r="F699" s="2">
        <f t="shared" si="97"/>
        <v>4.8783700689843251E-3</v>
      </c>
      <c r="G699" s="2">
        <f t="shared" si="97"/>
        <v>4.2692743382869843E-3</v>
      </c>
      <c r="H699" s="2">
        <f t="shared" si="94"/>
        <v>1.1426696160597953</v>
      </c>
      <c r="I699" s="2">
        <f t="shared" si="95"/>
        <v>53.329249058988239</v>
      </c>
    </row>
    <row r="700" spans="1:9" ht="13.5" x14ac:dyDescent="0.25">
      <c r="A700" s="3">
        <v>43024</v>
      </c>
      <c r="B700" s="2">
        <v>1.7965</v>
      </c>
      <c r="C700" s="2">
        <f t="shared" si="92"/>
        <v>0</v>
      </c>
      <c r="D700" s="2">
        <f t="shared" si="90"/>
        <v>0</v>
      </c>
      <c r="E700" s="2">
        <f t="shared" si="91"/>
        <v>0</v>
      </c>
      <c r="F700" s="2">
        <f t="shared" si="97"/>
        <v>4.5299150640568733E-3</v>
      </c>
      <c r="G700" s="2">
        <f t="shared" si="97"/>
        <v>3.9643261712664852E-3</v>
      </c>
      <c r="H700" s="2">
        <f t="shared" si="94"/>
        <v>1.1426696160597953</v>
      </c>
      <c r="I700" s="2">
        <f t="shared" si="95"/>
        <v>53.329249058988239</v>
      </c>
    </row>
    <row r="701" spans="1:9" ht="13.5" x14ac:dyDescent="0.25">
      <c r="A701" s="3">
        <v>43025</v>
      </c>
      <c r="B701" s="2">
        <v>1.7907</v>
      </c>
      <c r="C701" s="2">
        <f t="shared" si="92"/>
        <v>-5.8000000000000274E-3</v>
      </c>
      <c r="D701" s="2">
        <f t="shared" si="90"/>
        <v>0</v>
      </c>
      <c r="E701" s="2">
        <f t="shared" si="91"/>
        <v>5.8000000000000274E-3</v>
      </c>
      <c r="F701" s="2">
        <f t="shared" ref="F701:G716" si="98">((F700*13)+D701)/14</f>
        <v>4.2063497023385249E-3</v>
      </c>
      <c r="G701" s="2">
        <f t="shared" si="98"/>
        <v>4.0954457304617385E-3</v>
      </c>
      <c r="H701" s="2">
        <f t="shared" si="94"/>
        <v>1.0270798294436885</v>
      </c>
      <c r="I701" s="2">
        <f t="shared" si="95"/>
        <v>50.66795172667473</v>
      </c>
    </row>
    <row r="702" spans="1:9" ht="13.5" x14ac:dyDescent="0.25">
      <c r="A702" s="3">
        <v>43026</v>
      </c>
      <c r="B702" s="2">
        <v>1.7847999999999999</v>
      </c>
      <c r="C702" s="2">
        <f t="shared" si="92"/>
        <v>-5.9000000000000163E-3</v>
      </c>
      <c r="D702" s="2">
        <f t="shared" si="90"/>
        <v>0</v>
      </c>
      <c r="E702" s="2">
        <f t="shared" si="91"/>
        <v>5.9000000000000163E-3</v>
      </c>
      <c r="F702" s="2">
        <f t="shared" si="98"/>
        <v>3.9058961521714871E-3</v>
      </c>
      <c r="G702" s="2">
        <f t="shared" si="98"/>
        <v>4.2243424640001871E-3</v>
      </c>
      <c r="H702" s="2">
        <f t="shared" si="94"/>
        <v>0.92461635993234526</v>
      </c>
      <c r="I702" s="2">
        <f t="shared" si="95"/>
        <v>48.041593077014454</v>
      </c>
    </row>
    <row r="703" spans="1:9" ht="13.5" x14ac:dyDescent="0.25">
      <c r="A703" s="3">
        <v>43027</v>
      </c>
      <c r="B703" s="2">
        <v>1.7847999999999999</v>
      </c>
      <c r="C703" s="2">
        <f t="shared" si="92"/>
        <v>0</v>
      </c>
      <c r="D703" s="2">
        <f t="shared" si="90"/>
        <v>0</v>
      </c>
      <c r="E703" s="2">
        <f t="shared" si="91"/>
        <v>0</v>
      </c>
      <c r="F703" s="2">
        <f t="shared" si="98"/>
        <v>3.6269035698735237E-3</v>
      </c>
      <c r="G703" s="2">
        <f t="shared" si="98"/>
        <v>3.9226037165716026E-3</v>
      </c>
      <c r="H703" s="2">
        <f t="shared" si="94"/>
        <v>0.92461635993234514</v>
      </c>
      <c r="I703" s="2">
        <f t="shared" si="95"/>
        <v>48.041593077014454</v>
      </c>
    </row>
    <row r="704" spans="1:9" ht="13.5" x14ac:dyDescent="0.25">
      <c r="A704" s="3">
        <v>43028</v>
      </c>
      <c r="B704" s="2">
        <v>1.8024</v>
      </c>
      <c r="C704" s="2">
        <f t="shared" si="92"/>
        <v>1.760000000000006E-2</v>
      </c>
      <c r="D704" s="2">
        <f t="shared" si="90"/>
        <v>1.760000000000006E-2</v>
      </c>
      <c r="E704" s="2">
        <f t="shared" si="91"/>
        <v>0</v>
      </c>
      <c r="F704" s="2">
        <f t="shared" si="98"/>
        <v>4.6249818863111341E-3</v>
      </c>
      <c r="G704" s="2">
        <f t="shared" si="98"/>
        <v>3.6424177368164883E-3</v>
      </c>
      <c r="H704" s="2">
        <f t="shared" si="94"/>
        <v>1.2697560303320445</v>
      </c>
      <c r="I704" s="2">
        <f t="shared" si="95"/>
        <v>55.942401445951475</v>
      </c>
    </row>
    <row r="705" spans="1:9" ht="13.5" x14ac:dyDescent="0.25">
      <c r="A705" s="3">
        <v>43031</v>
      </c>
      <c r="B705" s="2">
        <v>1.8024</v>
      </c>
      <c r="C705" s="2">
        <f t="shared" si="92"/>
        <v>0</v>
      </c>
      <c r="D705" s="2">
        <f t="shared" si="90"/>
        <v>0</v>
      </c>
      <c r="E705" s="2">
        <f t="shared" si="91"/>
        <v>0</v>
      </c>
      <c r="F705" s="2">
        <f t="shared" si="98"/>
        <v>4.29462603728891E-3</v>
      </c>
      <c r="G705" s="2">
        <f t="shared" si="98"/>
        <v>3.3822450413295963E-3</v>
      </c>
      <c r="H705" s="2">
        <f t="shared" si="94"/>
        <v>1.2697560303320445</v>
      </c>
      <c r="I705" s="2">
        <f t="shared" si="95"/>
        <v>55.942401445951475</v>
      </c>
    </row>
    <row r="706" spans="1:9" ht="13.5" x14ac:dyDescent="0.25">
      <c r="A706" s="3">
        <v>43032</v>
      </c>
      <c r="B706" s="2">
        <v>1.7847999999999999</v>
      </c>
      <c r="C706" s="2">
        <f t="shared" si="92"/>
        <v>-1.760000000000006E-2</v>
      </c>
      <c r="D706" s="2">
        <f t="shared" si="90"/>
        <v>0</v>
      </c>
      <c r="E706" s="2">
        <f t="shared" si="91"/>
        <v>1.760000000000006E-2</v>
      </c>
      <c r="F706" s="2">
        <f t="shared" si="98"/>
        <v>3.9878670346254162E-3</v>
      </c>
      <c r="G706" s="2">
        <f t="shared" si="98"/>
        <v>4.3977989669489155E-3</v>
      </c>
      <c r="H706" s="2">
        <f t="shared" si="94"/>
        <v>0.90678702337139794</v>
      </c>
      <c r="I706" s="2">
        <f t="shared" si="95"/>
        <v>47.555758050424743</v>
      </c>
    </row>
    <row r="707" spans="1:9" ht="13.5" x14ac:dyDescent="0.25">
      <c r="A707" s="3">
        <v>43033</v>
      </c>
      <c r="B707" s="2">
        <v>1.7847999999999999</v>
      </c>
      <c r="C707" s="2">
        <f t="shared" si="92"/>
        <v>0</v>
      </c>
      <c r="D707" s="2">
        <f t="shared" ref="D707:D770" si="99">IF(C707&gt;0,C707,0)</f>
        <v>0</v>
      </c>
      <c r="E707" s="2">
        <f t="shared" ref="E707:E770" si="100">IF(C707&lt;0,-C707,0)</f>
        <v>0</v>
      </c>
      <c r="F707" s="2">
        <f t="shared" si="98"/>
        <v>3.7030193892950295E-3</v>
      </c>
      <c r="G707" s="2">
        <f t="shared" si="98"/>
        <v>4.0836704693097076E-3</v>
      </c>
      <c r="H707" s="2">
        <f t="shared" si="94"/>
        <v>0.90678702337139794</v>
      </c>
      <c r="I707" s="2">
        <f t="shared" si="95"/>
        <v>47.555758050424743</v>
      </c>
    </row>
    <row r="708" spans="1:9" ht="13.5" x14ac:dyDescent="0.25">
      <c r="A708" s="3">
        <v>43034</v>
      </c>
      <c r="B708" s="2">
        <v>1.7847999999999999</v>
      </c>
      <c r="C708" s="2">
        <f t="shared" ref="C708:C771" si="101">B708-B707</f>
        <v>0</v>
      </c>
      <c r="D708" s="2">
        <f t="shared" si="99"/>
        <v>0</v>
      </c>
      <c r="E708" s="2">
        <f t="shared" si="100"/>
        <v>0</v>
      </c>
      <c r="F708" s="2">
        <f t="shared" si="98"/>
        <v>3.4385180043453845E-3</v>
      </c>
      <c r="G708" s="2">
        <f t="shared" si="98"/>
        <v>3.7919797215018717E-3</v>
      </c>
      <c r="H708" s="2">
        <f t="shared" si="94"/>
        <v>0.90678702337139783</v>
      </c>
      <c r="I708" s="2">
        <f t="shared" si="95"/>
        <v>47.555758050424735</v>
      </c>
    </row>
    <row r="709" spans="1:9" ht="13.5" x14ac:dyDescent="0.25">
      <c r="A709" s="3">
        <v>43035</v>
      </c>
      <c r="B709" s="2">
        <v>1.7965</v>
      </c>
      <c r="C709" s="2">
        <f t="shared" si="101"/>
        <v>1.1700000000000044E-2</v>
      </c>
      <c r="D709" s="2">
        <f t="shared" si="99"/>
        <v>1.1700000000000044E-2</v>
      </c>
      <c r="E709" s="2">
        <f t="shared" si="100"/>
        <v>0</v>
      </c>
      <c r="F709" s="2">
        <f t="shared" si="98"/>
        <v>4.0286238611778602E-3</v>
      </c>
      <c r="G709" s="2">
        <f t="shared" si="98"/>
        <v>3.5211240271088812E-3</v>
      </c>
      <c r="H709" s="2">
        <f t="shared" si="94"/>
        <v>1.1441300647639148</v>
      </c>
      <c r="I709" s="2">
        <f t="shared" si="95"/>
        <v>53.36103828616816</v>
      </c>
    </row>
    <row r="710" spans="1:9" ht="13.5" x14ac:dyDescent="0.25">
      <c r="A710" s="3">
        <v>43038</v>
      </c>
      <c r="B710" s="2">
        <v>1.7907</v>
      </c>
      <c r="C710" s="2">
        <f t="shared" si="101"/>
        <v>-5.8000000000000274E-3</v>
      </c>
      <c r="D710" s="2">
        <f t="shared" si="99"/>
        <v>0</v>
      </c>
      <c r="E710" s="2">
        <f t="shared" si="100"/>
        <v>5.8000000000000274E-3</v>
      </c>
      <c r="F710" s="2">
        <f t="shared" si="98"/>
        <v>3.7408650139508703E-3</v>
      </c>
      <c r="G710" s="2">
        <f t="shared" si="98"/>
        <v>3.6839008823153917E-3</v>
      </c>
      <c r="H710" s="2">
        <f t="shared" si="94"/>
        <v>1.0154629924786889</v>
      </c>
      <c r="I710" s="2">
        <f t="shared" si="95"/>
        <v>50.383608940883406</v>
      </c>
    </row>
    <row r="711" spans="1:9" ht="13.5" x14ac:dyDescent="0.25">
      <c r="A711" s="3">
        <v>43039</v>
      </c>
      <c r="B711" s="2">
        <v>1.8024</v>
      </c>
      <c r="C711" s="2">
        <f t="shared" si="101"/>
        <v>1.1700000000000044E-2</v>
      </c>
      <c r="D711" s="2">
        <f t="shared" si="99"/>
        <v>1.1700000000000044E-2</v>
      </c>
      <c r="E711" s="2">
        <f t="shared" si="100"/>
        <v>0</v>
      </c>
      <c r="F711" s="2">
        <f t="shared" si="98"/>
        <v>4.3093746558115252E-3</v>
      </c>
      <c r="G711" s="2">
        <f t="shared" si="98"/>
        <v>3.4207651050071493E-3</v>
      </c>
      <c r="H711" s="2">
        <f t="shared" si="94"/>
        <v>1.2597692397831328</v>
      </c>
      <c r="I711" s="2">
        <f t="shared" si="95"/>
        <v>55.747693950557149</v>
      </c>
    </row>
    <row r="712" spans="1:9" ht="13.5" x14ac:dyDescent="0.25">
      <c r="A712" s="3">
        <v>43040</v>
      </c>
      <c r="B712" s="2">
        <v>1.8024</v>
      </c>
      <c r="C712" s="2">
        <f t="shared" si="101"/>
        <v>0</v>
      </c>
      <c r="D712" s="2">
        <f t="shared" si="99"/>
        <v>0</v>
      </c>
      <c r="E712" s="2">
        <f t="shared" si="100"/>
        <v>0</v>
      </c>
      <c r="F712" s="2">
        <f t="shared" si="98"/>
        <v>4.0015621803964159E-3</v>
      </c>
      <c r="G712" s="2">
        <f t="shared" si="98"/>
        <v>3.1764247403637813E-3</v>
      </c>
      <c r="H712" s="2">
        <f t="shared" si="94"/>
        <v>1.2597692397831328</v>
      </c>
      <c r="I712" s="2">
        <f t="shared" si="95"/>
        <v>55.747693950557149</v>
      </c>
    </row>
    <row r="713" spans="1:9" ht="13.5" x14ac:dyDescent="0.25">
      <c r="A713" s="3">
        <v>43041</v>
      </c>
      <c r="B713" s="2">
        <v>1.7789999999999999</v>
      </c>
      <c r="C713" s="2">
        <f t="shared" si="101"/>
        <v>-2.3400000000000087E-2</v>
      </c>
      <c r="D713" s="2">
        <f t="shared" si="99"/>
        <v>0</v>
      </c>
      <c r="E713" s="2">
        <f t="shared" si="100"/>
        <v>2.3400000000000087E-2</v>
      </c>
      <c r="F713" s="2">
        <f t="shared" si="98"/>
        <v>3.7157363103681004E-3</v>
      </c>
      <c r="G713" s="2">
        <f t="shared" si="98"/>
        <v>4.6209658303378032E-3</v>
      </c>
      <c r="H713" s="2">
        <f t="shared" si="94"/>
        <v>0.80410382738027553</v>
      </c>
      <c r="I713" s="2">
        <f t="shared" si="95"/>
        <v>44.570817664519232</v>
      </c>
    </row>
    <row r="714" spans="1:9" ht="13.5" x14ac:dyDescent="0.25">
      <c r="A714" s="3">
        <v>43042</v>
      </c>
      <c r="B714" s="2">
        <v>1.7556</v>
      </c>
      <c r="C714" s="2">
        <f t="shared" si="101"/>
        <v>-2.3399999999999865E-2</v>
      </c>
      <c r="D714" s="2">
        <f t="shared" si="99"/>
        <v>0</v>
      </c>
      <c r="E714" s="2">
        <f t="shared" si="100"/>
        <v>2.3399999999999865E-2</v>
      </c>
      <c r="F714" s="2">
        <f t="shared" si="98"/>
        <v>3.450326573913236E-3</v>
      </c>
      <c r="G714" s="2">
        <f t="shared" si="98"/>
        <v>5.962325413885093E-3</v>
      </c>
      <c r="H714" s="2">
        <f t="shared" si="94"/>
        <v>0.57868806789345961</v>
      </c>
      <c r="I714" s="2">
        <f t="shared" si="95"/>
        <v>36.656264126049841</v>
      </c>
    </row>
    <row r="715" spans="1:9" ht="13.5" x14ac:dyDescent="0.25">
      <c r="A715" s="3">
        <v>43045</v>
      </c>
      <c r="B715" s="2">
        <v>1.7847999999999999</v>
      </c>
      <c r="C715" s="2">
        <f t="shared" si="101"/>
        <v>2.9199999999999893E-2</v>
      </c>
      <c r="D715" s="2">
        <f t="shared" si="99"/>
        <v>2.9199999999999893E-2</v>
      </c>
      <c r="E715" s="2">
        <f t="shared" si="100"/>
        <v>0</v>
      </c>
      <c r="F715" s="2">
        <f t="shared" si="98"/>
        <v>5.2895889614908553E-3</v>
      </c>
      <c r="G715" s="2">
        <f t="shared" si="98"/>
        <v>5.5364450271790152E-3</v>
      </c>
      <c r="H715" s="2">
        <f t="shared" si="94"/>
        <v>0.95541253196296239</v>
      </c>
      <c r="I715" s="2">
        <f t="shared" si="95"/>
        <v>48.859896126566248</v>
      </c>
    </row>
    <row r="716" spans="1:9" ht="13.5" x14ac:dyDescent="0.25">
      <c r="A716" s="3">
        <v>43046</v>
      </c>
      <c r="B716" s="2">
        <v>1.7614000000000001</v>
      </c>
      <c r="C716" s="2">
        <f t="shared" si="101"/>
        <v>-2.3399999999999865E-2</v>
      </c>
      <c r="D716" s="2">
        <f t="shared" si="99"/>
        <v>0</v>
      </c>
      <c r="E716" s="2">
        <f t="shared" si="100"/>
        <v>2.3399999999999865E-2</v>
      </c>
      <c r="F716" s="2">
        <f t="shared" si="98"/>
        <v>4.9117611785272223E-3</v>
      </c>
      <c r="G716" s="2">
        <f t="shared" si="98"/>
        <v>6.8124132395233619E-3</v>
      </c>
      <c r="H716" s="2">
        <f t="shared" si="94"/>
        <v>0.72100164887690799</v>
      </c>
      <c r="I716" s="2">
        <f t="shared" si="95"/>
        <v>41.894303201128224</v>
      </c>
    </row>
    <row r="717" spans="1:9" ht="13.5" x14ac:dyDescent="0.25">
      <c r="A717" s="3">
        <v>43047</v>
      </c>
      <c r="B717" s="2">
        <v>1.7614000000000001</v>
      </c>
      <c r="C717" s="2">
        <f t="shared" si="101"/>
        <v>0</v>
      </c>
      <c r="D717" s="2">
        <f t="shared" si="99"/>
        <v>0</v>
      </c>
      <c r="E717" s="2">
        <f t="shared" si="100"/>
        <v>0</v>
      </c>
      <c r="F717" s="2">
        <f t="shared" ref="F717:G732" si="102">((F716*13)+D717)/14</f>
        <v>4.5609210943467066E-3</v>
      </c>
      <c r="G717" s="2">
        <f t="shared" si="102"/>
        <v>6.3258122938431218E-3</v>
      </c>
      <c r="H717" s="2">
        <f t="shared" si="94"/>
        <v>0.72100164887690799</v>
      </c>
      <c r="I717" s="2">
        <f t="shared" si="95"/>
        <v>41.894303201128224</v>
      </c>
    </row>
    <row r="718" spans="1:9" ht="13.5" x14ac:dyDescent="0.25">
      <c r="A718" s="3">
        <v>43048</v>
      </c>
      <c r="B718" s="2">
        <v>1.7965</v>
      </c>
      <c r="C718" s="2">
        <f t="shared" si="101"/>
        <v>3.5099999999999909E-2</v>
      </c>
      <c r="D718" s="2">
        <f t="shared" si="99"/>
        <v>3.5099999999999909E-2</v>
      </c>
      <c r="E718" s="2">
        <f t="shared" si="100"/>
        <v>0</v>
      </c>
      <c r="F718" s="2">
        <f t="shared" si="102"/>
        <v>6.7422838733219356E-3</v>
      </c>
      <c r="G718" s="2">
        <f t="shared" si="102"/>
        <v>5.8739685585686135E-3</v>
      </c>
      <c r="H718" s="2">
        <f t="shared" si="94"/>
        <v>1.1478243041472656</v>
      </c>
      <c r="I718" s="2">
        <f t="shared" si="95"/>
        <v>53.441256900339319</v>
      </c>
    </row>
    <row r="719" spans="1:9" ht="13.5" x14ac:dyDescent="0.25">
      <c r="A719" s="3">
        <v>43049</v>
      </c>
      <c r="B719" s="2">
        <v>1.8024</v>
      </c>
      <c r="C719" s="2">
        <f t="shared" si="101"/>
        <v>5.9000000000000163E-3</v>
      </c>
      <c r="D719" s="2">
        <f t="shared" si="99"/>
        <v>5.9000000000000163E-3</v>
      </c>
      <c r="E719" s="2">
        <f t="shared" si="100"/>
        <v>0</v>
      </c>
      <c r="F719" s="2">
        <f t="shared" si="102"/>
        <v>6.6821207395132273E-3</v>
      </c>
      <c r="G719" s="2">
        <f t="shared" si="102"/>
        <v>5.4543993758137121E-3</v>
      </c>
      <c r="H719" s="2">
        <f t="shared" si="94"/>
        <v>1.2250882781234476</v>
      </c>
      <c r="I719" s="2">
        <f t="shared" si="95"/>
        <v>55.057962875820778</v>
      </c>
    </row>
    <row r="720" spans="1:9" ht="13.5" x14ac:dyDescent="0.25">
      <c r="A720" s="3">
        <v>43052</v>
      </c>
      <c r="B720" s="2">
        <v>1.8024</v>
      </c>
      <c r="C720" s="2">
        <f t="shared" si="101"/>
        <v>0</v>
      </c>
      <c r="D720" s="2">
        <f t="shared" si="99"/>
        <v>0</v>
      </c>
      <c r="E720" s="2">
        <f t="shared" si="100"/>
        <v>0</v>
      </c>
      <c r="F720" s="2">
        <f t="shared" si="102"/>
        <v>6.204826400976568E-3</v>
      </c>
      <c r="G720" s="2">
        <f t="shared" si="102"/>
        <v>5.064799420398447E-3</v>
      </c>
      <c r="H720" s="2">
        <f t="shared" si="94"/>
        <v>1.2250882781234473</v>
      </c>
      <c r="I720" s="2">
        <f t="shared" si="95"/>
        <v>55.057962875820778</v>
      </c>
    </row>
    <row r="721" spans="1:9" ht="13.5" x14ac:dyDescent="0.25">
      <c r="A721" s="3">
        <v>43053</v>
      </c>
      <c r="B721" s="2">
        <v>1.8024</v>
      </c>
      <c r="C721" s="2">
        <f t="shared" si="101"/>
        <v>0</v>
      </c>
      <c r="D721" s="2">
        <f t="shared" si="99"/>
        <v>0</v>
      </c>
      <c r="E721" s="2">
        <f t="shared" si="100"/>
        <v>0</v>
      </c>
      <c r="F721" s="2">
        <f t="shared" si="102"/>
        <v>5.7616245151925274E-3</v>
      </c>
      <c r="G721" s="2">
        <f t="shared" si="102"/>
        <v>4.7030280332271291E-3</v>
      </c>
      <c r="H721" s="2">
        <f t="shared" ref="H721:H784" si="103">F721/G721</f>
        <v>1.2250882781234476</v>
      </c>
      <c r="I721" s="2">
        <f t="shared" ref="I721:I784" si="104">IF(G721=0,100,100-(100/(1+H721)))</f>
        <v>55.057962875820778</v>
      </c>
    </row>
    <row r="722" spans="1:9" ht="13.5" x14ac:dyDescent="0.25">
      <c r="A722" s="3">
        <v>43054</v>
      </c>
      <c r="B722" s="2">
        <v>1.7673000000000001</v>
      </c>
      <c r="C722" s="2">
        <f t="shared" si="101"/>
        <v>-3.5099999999999909E-2</v>
      </c>
      <c r="D722" s="2">
        <f t="shared" si="99"/>
        <v>0</v>
      </c>
      <c r="E722" s="2">
        <f t="shared" si="100"/>
        <v>3.5099999999999909E-2</v>
      </c>
      <c r="F722" s="2">
        <f t="shared" si="102"/>
        <v>5.3500799069644894E-3</v>
      </c>
      <c r="G722" s="2">
        <f t="shared" si="102"/>
        <v>6.8742403165680411E-3</v>
      </c>
      <c r="H722" s="2">
        <f t="shared" si="103"/>
        <v>0.77827944043066455</v>
      </c>
      <c r="I722" s="2">
        <f t="shared" si="104"/>
        <v>43.765868442036336</v>
      </c>
    </row>
    <row r="723" spans="1:9" ht="13.5" x14ac:dyDescent="0.25">
      <c r="A723" s="3">
        <v>43055</v>
      </c>
      <c r="B723" s="2">
        <v>1.7673000000000001</v>
      </c>
      <c r="C723" s="2">
        <f t="shared" si="101"/>
        <v>0</v>
      </c>
      <c r="D723" s="2">
        <f t="shared" si="99"/>
        <v>0</v>
      </c>
      <c r="E723" s="2">
        <f t="shared" si="100"/>
        <v>0</v>
      </c>
      <c r="F723" s="2">
        <f t="shared" si="102"/>
        <v>4.967931342181312E-3</v>
      </c>
      <c r="G723" s="2">
        <f t="shared" si="102"/>
        <v>6.3832231510988959E-3</v>
      </c>
      <c r="H723" s="2">
        <f t="shared" si="103"/>
        <v>0.77827944043066455</v>
      </c>
      <c r="I723" s="2">
        <f t="shared" si="104"/>
        <v>43.765868442036336</v>
      </c>
    </row>
    <row r="724" spans="1:9" ht="13.5" x14ac:dyDescent="0.25">
      <c r="A724" s="3">
        <v>43056</v>
      </c>
      <c r="B724" s="2">
        <v>1.7965</v>
      </c>
      <c r="C724" s="2">
        <f t="shared" si="101"/>
        <v>2.9199999999999893E-2</v>
      </c>
      <c r="D724" s="2">
        <f t="shared" si="99"/>
        <v>2.9199999999999893E-2</v>
      </c>
      <c r="E724" s="2">
        <f t="shared" si="100"/>
        <v>0</v>
      </c>
      <c r="F724" s="2">
        <f t="shared" si="102"/>
        <v>6.6987933891683536E-3</v>
      </c>
      <c r="G724" s="2">
        <f t="shared" si="102"/>
        <v>5.9272786403061174E-3</v>
      </c>
      <c r="H724" s="2">
        <f t="shared" si="103"/>
        <v>1.1301634013990594</v>
      </c>
      <c r="I724" s="2">
        <f t="shared" si="104"/>
        <v>53.055244525222101</v>
      </c>
    </row>
    <row r="725" spans="1:9" ht="13.5" x14ac:dyDescent="0.25">
      <c r="A725" s="3">
        <v>43059</v>
      </c>
      <c r="B725" s="2">
        <v>1.7965</v>
      </c>
      <c r="C725" s="2">
        <f t="shared" si="101"/>
        <v>0</v>
      </c>
      <c r="D725" s="2">
        <f t="shared" si="99"/>
        <v>0</v>
      </c>
      <c r="E725" s="2">
        <f t="shared" si="100"/>
        <v>0</v>
      </c>
      <c r="F725" s="2">
        <f t="shared" si="102"/>
        <v>6.2203081470848997E-3</v>
      </c>
      <c r="G725" s="2">
        <f t="shared" si="102"/>
        <v>5.5039015945699665E-3</v>
      </c>
      <c r="H725" s="2">
        <f t="shared" si="103"/>
        <v>1.1301634013990594</v>
      </c>
      <c r="I725" s="2">
        <f t="shared" si="104"/>
        <v>53.055244525222101</v>
      </c>
    </row>
    <row r="726" spans="1:9" ht="13.5" x14ac:dyDescent="0.25">
      <c r="A726" s="3">
        <v>43060</v>
      </c>
      <c r="B726" s="2">
        <v>1.7965</v>
      </c>
      <c r="C726" s="2">
        <f t="shared" si="101"/>
        <v>0</v>
      </c>
      <c r="D726" s="2">
        <f t="shared" si="99"/>
        <v>0</v>
      </c>
      <c r="E726" s="2">
        <f t="shared" si="100"/>
        <v>0</v>
      </c>
      <c r="F726" s="2">
        <f t="shared" si="102"/>
        <v>5.7760004222931214E-3</v>
      </c>
      <c r="G726" s="2">
        <f t="shared" si="102"/>
        <v>5.1107657663863968E-3</v>
      </c>
      <c r="H726" s="2">
        <f t="shared" si="103"/>
        <v>1.1301634013990596</v>
      </c>
      <c r="I726" s="2">
        <f t="shared" si="104"/>
        <v>53.055244525222101</v>
      </c>
    </row>
    <row r="727" spans="1:9" ht="13.5" x14ac:dyDescent="0.25">
      <c r="A727" s="3">
        <v>43061</v>
      </c>
      <c r="B727" s="2">
        <v>1.7965</v>
      </c>
      <c r="C727" s="2">
        <f t="shared" si="101"/>
        <v>0</v>
      </c>
      <c r="D727" s="2">
        <f t="shared" si="99"/>
        <v>0</v>
      </c>
      <c r="E727" s="2">
        <f t="shared" si="100"/>
        <v>0</v>
      </c>
      <c r="F727" s="2">
        <f t="shared" si="102"/>
        <v>5.3634289635578983E-3</v>
      </c>
      <c r="G727" s="2">
        <f t="shared" si="102"/>
        <v>4.7457110687873687E-3</v>
      </c>
      <c r="H727" s="2">
        <f t="shared" si="103"/>
        <v>1.1301634013990594</v>
      </c>
      <c r="I727" s="2">
        <f t="shared" si="104"/>
        <v>53.055244525222101</v>
      </c>
    </row>
    <row r="728" spans="1:9" ht="13.5" x14ac:dyDescent="0.25">
      <c r="A728" s="3">
        <v>43062</v>
      </c>
      <c r="B728" s="2">
        <v>1.8024</v>
      </c>
      <c r="C728" s="2">
        <f t="shared" si="101"/>
        <v>5.9000000000000163E-3</v>
      </c>
      <c r="D728" s="2">
        <f t="shared" si="99"/>
        <v>5.9000000000000163E-3</v>
      </c>
      <c r="E728" s="2">
        <f t="shared" si="100"/>
        <v>0</v>
      </c>
      <c r="F728" s="2">
        <f t="shared" si="102"/>
        <v>5.401755466160907E-3</v>
      </c>
      <c r="G728" s="2">
        <f t="shared" si="102"/>
        <v>4.4067317067311281E-3</v>
      </c>
      <c r="H728" s="2">
        <f t="shared" si="103"/>
        <v>1.2257963102019382</v>
      </c>
      <c r="I728" s="2">
        <f t="shared" si="104"/>
        <v>55.072259064475055</v>
      </c>
    </row>
    <row r="729" spans="1:9" ht="13.5" x14ac:dyDescent="0.25">
      <c r="A729" s="3">
        <v>43063</v>
      </c>
      <c r="B729" s="2">
        <v>1.8024</v>
      </c>
      <c r="C729" s="2">
        <f t="shared" si="101"/>
        <v>0</v>
      </c>
      <c r="D729" s="2">
        <f t="shared" si="99"/>
        <v>0</v>
      </c>
      <c r="E729" s="2">
        <f t="shared" si="100"/>
        <v>0</v>
      </c>
      <c r="F729" s="2">
        <f t="shared" si="102"/>
        <v>5.0159157900065568E-3</v>
      </c>
      <c r="G729" s="2">
        <f t="shared" si="102"/>
        <v>4.0919651562503333E-3</v>
      </c>
      <c r="H729" s="2">
        <f t="shared" si="103"/>
        <v>1.2257963102019385</v>
      </c>
      <c r="I729" s="2">
        <f t="shared" si="104"/>
        <v>55.072259064475062</v>
      </c>
    </row>
    <row r="730" spans="1:9" ht="13.5" x14ac:dyDescent="0.25">
      <c r="A730" s="3">
        <v>43066</v>
      </c>
      <c r="B730" s="2">
        <v>1.8024</v>
      </c>
      <c r="C730" s="2">
        <f t="shared" si="101"/>
        <v>0</v>
      </c>
      <c r="D730" s="2">
        <f t="shared" si="99"/>
        <v>0</v>
      </c>
      <c r="E730" s="2">
        <f t="shared" si="100"/>
        <v>0</v>
      </c>
      <c r="F730" s="2">
        <f t="shared" si="102"/>
        <v>4.6576360907203745E-3</v>
      </c>
      <c r="G730" s="2">
        <f t="shared" si="102"/>
        <v>3.7996819308038811E-3</v>
      </c>
      <c r="H730" s="2">
        <f t="shared" si="103"/>
        <v>1.2257963102019385</v>
      </c>
      <c r="I730" s="2">
        <f t="shared" si="104"/>
        <v>55.072259064475062</v>
      </c>
    </row>
    <row r="731" spans="1:9" ht="13.5" x14ac:dyDescent="0.25">
      <c r="A731" s="3">
        <v>43067</v>
      </c>
      <c r="B731" s="2">
        <v>1.8024</v>
      </c>
      <c r="C731" s="2">
        <f t="shared" si="101"/>
        <v>0</v>
      </c>
      <c r="D731" s="2">
        <f t="shared" si="99"/>
        <v>0</v>
      </c>
      <c r="E731" s="2">
        <f t="shared" si="100"/>
        <v>0</v>
      </c>
      <c r="F731" s="2">
        <f t="shared" si="102"/>
        <v>4.3249477985260621E-3</v>
      </c>
      <c r="G731" s="2">
        <f t="shared" si="102"/>
        <v>3.5282760786036036E-3</v>
      </c>
      <c r="H731" s="2">
        <f t="shared" si="103"/>
        <v>1.2257963102019385</v>
      </c>
      <c r="I731" s="2">
        <f t="shared" si="104"/>
        <v>55.072259064475062</v>
      </c>
    </row>
    <row r="732" spans="1:9" ht="13.5" x14ac:dyDescent="0.25">
      <c r="A732" s="3">
        <v>43068</v>
      </c>
      <c r="B732" s="2">
        <v>1.8024</v>
      </c>
      <c r="C732" s="2">
        <f t="shared" si="101"/>
        <v>0</v>
      </c>
      <c r="D732" s="2">
        <f t="shared" si="99"/>
        <v>0</v>
      </c>
      <c r="E732" s="2">
        <f t="shared" si="100"/>
        <v>0</v>
      </c>
      <c r="F732" s="2">
        <f t="shared" si="102"/>
        <v>4.0160229557742004E-3</v>
      </c>
      <c r="G732" s="2">
        <f t="shared" si="102"/>
        <v>3.2762563587033461E-3</v>
      </c>
      <c r="H732" s="2">
        <f t="shared" si="103"/>
        <v>1.2257963102019385</v>
      </c>
      <c r="I732" s="2">
        <f t="shared" si="104"/>
        <v>55.072259064475062</v>
      </c>
    </row>
    <row r="733" spans="1:9" ht="13.5" x14ac:dyDescent="0.25">
      <c r="A733" s="3">
        <v>43069</v>
      </c>
      <c r="B733" s="2">
        <v>1.8141</v>
      </c>
      <c r="C733" s="2">
        <f t="shared" si="101"/>
        <v>1.1700000000000044E-2</v>
      </c>
      <c r="D733" s="2">
        <f t="shared" si="99"/>
        <v>1.1700000000000044E-2</v>
      </c>
      <c r="E733" s="2">
        <f t="shared" si="100"/>
        <v>0</v>
      </c>
      <c r="F733" s="2">
        <f t="shared" ref="F733:G748" si="105">((F732*13)+D733)/14</f>
        <v>4.5648784589331897E-3</v>
      </c>
      <c r="G733" s="2">
        <f t="shared" si="105"/>
        <v>3.0422380473673931E-3</v>
      </c>
      <c r="H733" s="2">
        <f t="shared" si="103"/>
        <v>1.5005000883752067</v>
      </c>
      <c r="I733" s="2">
        <f t="shared" si="104"/>
        <v>60.007999813757756</v>
      </c>
    </row>
    <row r="734" spans="1:9" ht="13.5" x14ac:dyDescent="0.25">
      <c r="A734" s="3">
        <v>43073</v>
      </c>
      <c r="B734" s="2">
        <v>1.7556</v>
      </c>
      <c r="C734" s="2">
        <f t="shared" si="101"/>
        <v>-5.8499999999999996E-2</v>
      </c>
      <c r="D734" s="2">
        <f t="shared" si="99"/>
        <v>0</v>
      </c>
      <c r="E734" s="2">
        <f t="shared" si="100"/>
        <v>5.8499999999999996E-2</v>
      </c>
      <c r="F734" s="2">
        <f t="shared" si="105"/>
        <v>4.2388157118665335E-3</v>
      </c>
      <c r="G734" s="2">
        <f t="shared" si="105"/>
        <v>7.0035067582697218E-3</v>
      </c>
      <c r="H734" s="2">
        <f t="shared" si="103"/>
        <v>0.60524189640587578</v>
      </c>
      <c r="I734" s="2">
        <f t="shared" si="104"/>
        <v>37.704092932099996</v>
      </c>
    </row>
    <row r="735" spans="1:9" ht="13.5" x14ac:dyDescent="0.25">
      <c r="A735" s="3">
        <v>43074</v>
      </c>
      <c r="B735" s="2">
        <v>1.8082</v>
      </c>
      <c r="C735" s="2">
        <f t="shared" si="101"/>
        <v>5.259999999999998E-2</v>
      </c>
      <c r="D735" s="2">
        <f t="shared" si="99"/>
        <v>5.259999999999998E-2</v>
      </c>
      <c r="E735" s="2">
        <f t="shared" si="100"/>
        <v>0</v>
      </c>
      <c r="F735" s="2">
        <f t="shared" si="105"/>
        <v>7.6931860181617805E-3</v>
      </c>
      <c r="G735" s="2">
        <f t="shared" si="105"/>
        <v>6.5032562755361701E-3</v>
      </c>
      <c r="H735" s="2">
        <f t="shared" si="103"/>
        <v>1.1829744503690969</v>
      </c>
      <c r="I735" s="2">
        <f t="shared" si="104"/>
        <v>54.190943470230714</v>
      </c>
    </row>
    <row r="736" spans="1:9" ht="13.5" x14ac:dyDescent="0.25">
      <c r="A736" s="3">
        <v>43075</v>
      </c>
      <c r="B736" s="2">
        <v>1.8082</v>
      </c>
      <c r="C736" s="2">
        <f t="shared" si="101"/>
        <v>0</v>
      </c>
      <c r="D736" s="2">
        <f t="shared" si="99"/>
        <v>0</v>
      </c>
      <c r="E736" s="2">
        <f t="shared" si="100"/>
        <v>0</v>
      </c>
      <c r="F736" s="2">
        <f t="shared" si="105"/>
        <v>7.1436727311502248E-3</v>
      </c>
      <c r="G736" s="2">
        <f t="shared" si="105"/>
        <v>6.0387379701407288E-3</v>
      </c>
      <c r="H736" s="2">
        <f t="shared" si="103"/>
        <v>1.1829744503690969</v>
      </c>
      <c r="I736" s="2">
        <f t="shared" si="104"/>
        <v>54.190943470230714</v>
      </c>
    </row>
    <row r="737" spans="1:9" ht="13.5" x14ac:dyDescent="0.25">
      <c r="A737" s="3">
        <v>43076</v>
      </c>
      <c r="B737" s="2">
        <v>1.8082</v>
      </c>
      <c r="C737" s="2">
        <f t="shared" si="101"/>
        <v>0</v>
      </c>
      <c r="D737" s="2">
        <f t="shared" si="99"/>
        <v>0</v>
      </c>
      <c r="E737" s="2">
        <f t="shared" si="100"/>
        <v>0</v>
      </c>
      <c r="F737" s="2">
        <f t="shared" si="105"/>
        <v>6.6334103932109232E-3</v>
      </c>
      <c r="G737" s="2">
        <f t="shared" si="105"/>
        <v>5.6073995437021049E-3</v>
      </c>
      <c r="H737" s="2">
        <f t="shared" si="103"/>
        <v>1.1829744503690971</v>
      </c>
      <c r="I737" s="2">
        <f t="shared" si="104"/>
        <v>54.190943470230721</v>
      </c>
    </row>
    <row r="738" spans="1:9" ht="13.5" x14ac:dyDescent="0.25">
      <c r="A738" s="3">
        <v>43077</v>
      </c>
      <c r="B738" s="2">
        <v>1.8141</v>
      </c>
      <c r="C738" s="2">
        <f t="shared" si="101"/>
        <v>5.9000000000000163E-3</v>
      </c>
      <c r="D738" s="2">
        <f t="shared" si="99"/>
        <v>5.9000000000000163E-3</v>
      </c>
      <c r="E738" s="2">
        <f t="shared" si="100"/>
        <v>0</v>
      </c>
      <c r="F738" s="2">
        <f t="shared" si="105"/>
        <v>6.581023936553001E-3</v>
      </c>
      <c r="G738" s="2">
        <f t="shared" si="105"/>
        <v>5.2068710048662403E-3</v>
      </c>
      <c r="H738" s="2">
        <f t="shared" si="103"/>
        <v>1.2639114605302308</v>
      </c>
      <c r="I738" s="2">
        <f t="shared" si="104"/>
        <v>55.828661260198317</v>
      </c>
    </row>
    <row r="739" spans="1:9" ht="13.5" x14ac:dyDescent="0.25">
      <c r="A739" s="3">
        <v>43080</v>
      </c>
      <c r="B739" s="2">
        <v>1.7730999999999999</v>
      </c>
      <c r="C739" s="2">
        <f t="shared" si="101"/>
        <v>-4.1000000000000147E-2</v>
      </c>
      <c r="D739" s="2">
        <f t="shared" si="99"/>
        <v>0</v>
      </c>
      <c r="E739" s="2">
        <f t="shared" si="100"/>
        <v>4.1000000000000147E-2</v>
      </c>
      <c r="F739" s="2">
        <f t="shared" si="105"/>
        <v>6.1109507982277864E-3</v>
      </c>
      <c r="G739" s="2">
        <f t="shared" si="105"/>
        <v>7.7635230759472342E-3</v>
      </c>
      <c r="H739" s="2">
        <f t="shared" si="103"/>
        <v>0.78713629604072299</v>
      </c>
      <c r="I739" s="2">
        <f t="shared" si="104"/>
        <v>44.044558760547197</v>
      </c>
    </row>
    <row r="740" spans="1:9" ht="13.5" x14ac:dyDescent="0.25">
      <c r="A740" s="3">
        <v>43081</v>
      </c>
      <c r="B740" s="2">
        <v>1.8141</v>
      </c>
      <c r="C740" s="2">
        <f t="shared" si="101"/>
        <v>4.1000000000000147E-2</v>
      </c>
      <c r="D740" s="2">
        <f t="shared" si="99"/>
        <v>4.1000000000000147E-2</v>
      </c>
      <c r="E740" s="2">
        <f t="shared" si="100"/>
        <v>0</v>
      </c>
      <c r="F740" s="2">
        <f t="shared" si="105"/>
        <v>8.6030257412115264E-3</v>
      </c>
      <c r="G740" s="2">
        <f t="shared" si="105"/>
        <v>7.2089857133795744E-3</v>
      </c>
      <c r="H740" s="2">
        <f t="shared" si="103"/>
        <v>1.1933753350689367</v>
      </c>
      <c r="I740" s="2">
        <f t="shared" si="104"/>
        <v>54.408167903986644</v>
      </c>
    </row>
    <row r="741" spans="1:9" ht="13.5" x14ac:dyDescent="0.25">
      <c r="A741" s="3">
        <v>43082</v>
      </c>
      <c r="B741" s="2">
        <v>1.8082</v>
      </c>
      <c r="C741" s="2">
        <f t="shared" si="101"/>
        <v>-5.9000000000000163E-3</v>
      </c>
      <c r="D741" s="2">
        <f t="shared" si="99"/>
        <v>0</v>
      </c>
      <c r="E741" s="2">
        <f t="shared" si="100"/>
        <v>5.9000000000000163E-3</v>
      </c>
      <c r="F741" s="2">
        <f t="shared" si="105"/>
        <v>7.9885239025535605E-3</v>
      </c>
      <c r="G741" s="2">
        <f t="shared" si="105"/>
        <v>7.115486733852463E-3</v>
      </c>
      <c r="H741" s="2">
        <f t="shared" si="103"/>
        <v>1.1226953547039245</v>
      </c>
      <c r="I741" s="2">
        <f t="shared" si="104"/>
        <v>52.890083931074457</v>
      </c>
    </row>
    <row r="742" spans="1:9" ht="13.5" x14ac:dyDescent="0.25">
      <c r="A742" s="3">
        <v>43083</v>
      </c>
      <c r="B742" s="2">
        <v>1.8082</v>
      </c>
      <c r="C742" s="2">
        <f t="shared" si="101"/>
        <v>0</v>
      </c>
      <c r="D742" s="2">
        <f t="shared" si="99"/>
        <v>0</v>
      </c>
      <c r="E742" s="2">
        <f t="shared" si="100"/>
        <v>0</v>
      </c>
      <c r="F742" s="2">
        <f t="shared" si="105"/>
        <v>7.4179150523711627E-3</v>
      </c>
      <c r="G742" s="2">
        <f t="shared" si="105"/>
        <v>6.6072376814344299E-3</v>
      </c>
      <c r="H742" s="2">
        <f t="shared" si="103"/>
        <v>1.1226953547039245</v>
      </c>
      <c r="I742" s="2">
        <f t="shared" si="104"/>
        <v>52.890083931074457</v>
      </c>
    </row>
    <row r="743" spans="1:9" ht="13.5" x14ac:dyDescent="0.25">
      <c r="A743" s="3">
        <v>43084</v>
      </c>
      <c r="B743" s="2">
        <v>1.8082</v>
      </c>
      <c r="C743" s="2">
        <f t="shared" si="101"/>
        <v>0</v>
      </c>
      <c r="D743" s="2">
        <f t="shared" si="99"/>
        <v>0</v>
      </c>
      <c r="E743" s="2">
        <f t="shared" si="100"/>
        <v>0</v>
      </c>
      <c r="F743" s="2">
        <f t="shared" si="105"/>
        <v>6.8880639772017933E-3</v>
      </c>
      <c r="G743" s="2">
        <f t="shared" si="105"/>
        <v>6.1352921327605418E-3</v>
      </c>
      <c r="H743" s="2">
        <f t="shared" si="103"/>
        <v>1.1226953547039245</v>
      </c>
      <c r="I743" s="2">
        <f t="shared" si="104"/>
        <v>52.890083931074457</v>
      </c>
    </row>
    <row r="744" spans="1:9" ht="13.5" x14ac:dyDescent="0.25">
      <c r="A744" s="3">
        <v>43087</v>
      </c>
      <c r="B744" s="2">
        <v>1.8024</v>
      </c>
      <c r="C744" s="2">
        <f t="shared" si="101"/>
        <v>-5.8000000000000274E-3</v>
      </c>
      <c r="D744" s="2">
        <f t="shared" si="99"/>
        <v>0</v>
      </c>
      <c r="E744" s="2">
        <f t="shared" si="100"/>
        <v>5.8000000000000274E-3</v>
      </c>
      <c r="F744" s="2">
        <f t="shared" si="105"/>
        <v>6.3960594074016653E-3</v>
      </c>
      <c r="G744" s="2">
        <f t="shared" si="105"/>
        <v>6.1113426947062193E-3</v>
      </c>
      <c r="H744" s="2">
        <f t="shared" si="103"/>
        <v>1.0465882420473775</v>
      </c>
      <c r="I744" s="2">
        <f t="shared" si="104"/>
        <v>51.138192849206717</v>
      </c>
    </row>
    <row r="745" spans="1:9" ht="13.5" x14ac:dyDescent="0.25">
      <c r="A745" s="3">
        <v>43088</v>
      </c>
      <c r="B745" s="2">
        <v>1.8082</v>
      </c>
      <c r="C745" s="2">
        <f t="shared" si="101"/>
        <v>5.8000000000000274E-3</v>
      </c>
      <c r="D745" s="2">
        <f t="shared" si="99"/>
        <v>5.8000000000000274E-3</v>
      </c>
      <c r="E745" s="2">
        <f t="shared" si="100"/>
        <v>0</v>
      </c>
      <c r="F745" s="2">
        <f t="shared" si="105"/>
        <v>6.3534837354444059E-3</v>
      </c>
      <c r="G745" s="2">
        <f t="shared" si="105"/>
        <v>5.6748182165129177E-3</v>
      </c>
      <c r="H745" s="2">
        <f t="shared" si="103"/>
        <v>1.1195924685228977</v>
      </c>
      <c r="I745" s="2">
        <f t="shared" si="104"/>
        <v>52.821119396745154</v>
      </c>
    </row>
    <row r="746" spans="1:9" ht="13.5" x14ac:dyDescent="0.25">
      <c r="A746" s="3">
        <v>43089</v>
      </c>
      <c r="B746" s="2">
        <v>1.7907</v>
      </c>
      <c r="C746" s="2">
        <f t="shared" si="101"/>
        <v>-1.7500000000000071E-2</v>
      </c>
      <c r="D746" s="2">
        <f t="shared" si="99"/>
        <v>0</v>
      </c>
      <c r="E746" s="2">
        <f t="shared" si="100"/>
        <v>1.7500000000000071E-2</v>
      </c>
      <c r="F746" s="2">
        <f t="shared" si="105"/>
        <v>5.8996634686269483E-3</v>
      </c>
      <c r="G746" s="2">
        <f t="shared" si="105"/>
        <v>6.5194740581905721E-3</v>
      </c>
      <c r="H746" s="2">
        <f t="shared" si="103"/>
        <v>0.90492935717951961</v>
      </c>
      <c r="I746" s="2">
        <f t="shared" si="104"/>
        <v>47.504615001544096</v>
      </c>
    </row>
    <row r="747" spans="1:9" ht="13.5" x14ac:dyDescent="0.25">
      <c r="A747" s="3">
        <v>43090</v>
      </c>
      <c r="B747" s="2">
        <v>1.7907</v>
      </c>
      <c r="C747" s="2">
        <f t="shared" si="101"/>
        <v>0</v>
      </c>
      <c r="D747" s="2">
        <f t="shared" si="99"/>
        <v>0</v>
      </c>
      <c r="E747" s="2">
        <f t="shared" si="100"/>
        <v>0</v>
      </c>
      <c r="F747" s="2">
        <f t="shared" si="105"/>
        <v>5.4782589351535949E-3</v>
      </c>
      <c r="G747" s="2">
        <f t="shared" si="105"/>
        <v>6.0537973397483888E-3</v>
      </c>
      <c r="H747" s="2">
        <f t="shared" si="103"/>
        <v>0.9049293571795195</v>
      </c>
      <c r="I747" s="2">
        <f t="shared" si="104"/>
        <v>47.504615001544089</v>
      </c>
    </row>
    <row r="748" spans="1:9" ht="13.5" x14ac:dyDescent="0.25">
      <c r="A748" s="3">
        <v>43091</v>
      </c>
      <c r="B748" s="2">
        <v>1.7907</v>
      </c>
      <c r="C748" s="2">
        <f t="shared" si="101"/>
        <v>0</v>
      </c>
      <c r="D748" s="2">
        <f t="shared" si="99"/>
        <v>0</v>
      </c>
      <c r="E748" s="2">
        <f t="shared" si="100"/>
        <v>0</v>
      </c>
      <c r="F748" s="2">
        <f t="shared" si="105"/>
        <v>5.0869547254997673E-3</v>
      </c>
      <c r="G748" s="2">
        <f t="shared" si="105"/>
        <v>5.6213832440520761E-3</v>
      </c>
      <c r="H748" s="2">
        <f t="shared" si="103"/>
        <v>0.9049293571795195</v>
      </c>
      <c r="I748" s="2">
        <f t="shared" si="104"/>
        <v>47.504615001544089</v>
      </c>
    </row>
    <row r="749" spans="1:9" ht="13.5" x14ac:dyDescent="0.25">
      <c r="A749" s="3">
        <v>43094</v>
      </c>
      <c r="B749" s="2">
        <v>1.7907</v>
      </c>
      <c r="C749" s="2">
        <f t="shared" si="101"/>
        <v>0</v>
      </c>
      <c r="D749" s="2">
        <f t="shared" si="99"/>
        <v>0</v>
      </c>
      <c r="E749" s="2">
        <f t="shared" si="100"/>
        <v>0</v>
      </c>
      <c r="F749" s="2">
        <f t="shared" ref="F749:G764" si="106">((F748*13)+D749)/14</f>
        <v>4.7236008165354986E-3</v>
      </c>
      <c r="G749" s="2">
        <f t="shared" si="106"/>
        <v>5.2198558694769278E-3</v>
      </c>
      <c r="H749" s="2">
        <f t="shared" si="103"/>
        <v>0.90492935717951961</v>
      </c>
      <c r="I749" s="2">
        <f t="shared" si="104"/>
        <v>47.504615001544096</v>
      </c>
    </row>
    <row r="750" spans="1:9" ht="13.5" x14ac:dyDescent="0.25">
      <c r="A750" s="3">
        <v>43095</v>
      </c>
      <c r="B750" s="2">
        <v>1.7847999999999999</v>
      </c>
      <c r="C750" s="2">
        <f t="shared" si="101"/>
        <v>-5.9000000000000163E-3</v>
      </c>
      <c r="D750" s="2">
        <f t="shared" si="99"/>
        <v>0</v>
      </c>
      <c r="E750" s="2">
        <f t="shared" si="100"/>
        <v>5.9000000000000163E-3</v>
      </c>
      <c r="F750" s="2">
        <f t="shared" si="106"/>
        <v>4.3862007582115342E-3</v>
      </c>
      <c r="G750" s="2">
        <f t="shared" si="106"/>
        <v>5.2684375930857202E-3</v>
      </c>
      <c r="H750" s="2">
        <f t="shared" si="103"/>
        <v>0.83254298465411625</v>
      </c>
      <c r="I750" s="2">
        <f t="shared" si="104"/>
        <v>45.431020806928288</v>
      </c>
    </row>
    <row r="751" spans="1:9" ht="13.5" x14ac:dyDescent="0.25">
      <c r="A751" s="3">
        <v>43096</v>
      </c>
      <c r="B751" s="2">
        <v>1.7730999999999999</v>
      </c>
      <c r="C751" s="2">
        <f t="shared" si="101"/>
        <v>-1.1700000000000044E-2</v>
      </c>
      <c r="D751" s="2">
        <f t="shared" si="99"/>
        <v>0</v>
      </c>
      <c r="E751" s="2">
        <f t="shared" si="100"/>
        <v>1.1700000000000044E-2</v>
      </c>
      <c r="F751" s="2">
        <f t="shared" si="106"/>
        <v>4.0729007040535671E-3</v>
      </c>
      <c r="G751" s="2">
        <f t="shared" si="106"/>
        <v>5.7278349078653144E-3</v>
      </c>
      <c r="H751" s="2">
        <f t="shared" si="103"/>
        <v>0.71107159503860096</v>
      </c>
      <c r="I751" s="2">
        <f t="shared" si="104"/>
        <v>41.557091889107049</v>
      </c>
    </row>
    <row r="752" spans="1:9" ht="13.5" x14ac:dyDescent="0.25">
      <c r="A752" s="3">
        <v>43097</v>
      </c>
      <c r="B752" s="2">
        <v>1.8082</v>
      </c>
      <c r="C752" s="2">
        <f t="shared" si="101"/>
        <v>3.5100000000000131E-2</v>
      </c>
      <c r="D752" s="2">
        <f t="shared" si="99"/>
        <v>3.5100000000000131E-2</v>
      </c>
      <c r="E752" s="2">
        <f t="shared" si="100"/>
        <v>0</v>
      </c>
      <c r="F752" s="2">
        <f t="shared" si="106"/>
        <v>6.2891220823354643E-3</v>
      </c>
      <c r="G752" s="2">
        <f t="shared" si="106"/>
        <v>5.3187038430177911E-3</v>
      </c>
      <c r="H752" s="2">
        <f t="shared" si="103"/>
        <v>1.1824538962799376</v>
      </c>
      <c r="I752" s="2">
        <f t="shared" si="104"/>
        <v>54.180017195115461</v>
      </c>
    </row>
    <row r="753" spans="1:9" ht="13.5" x14ac:dyDescent="0.25">
      <c r="A753" s="3">
        <v>43098</v>
      </c>
      <c r="B753" s="2">
        <v>1.8082</v>
      </c>
      <c r="C753" s="2">
        <f t="shared" si="101"/>
        <v>0</v>
      </c>
      <c r="D753" s="2">
        <f t="shared" si="99"/>
        <v>0</v>
      </c>
      <c r="E753" s="2">
        <f t="shared" si="100"/>
        <v>0</v>
      </c>
      <c r="F753" s="2">
        <f t="shared" si="106"/>
        <v>5.8398990764543593E-3</v>
      </c>
      <c r="G753" s="2">
        <f t="shared" si="106"/>
        <v>4.9387964256593772E-3</v>
      </c>
      <c r="H753" s="2">
        <f t="shared" si="103"/>
        <v>1.1824538962799376</v>
      </c>
      <c r="I753" s="2">
        <f t="shared" si="104"/>
        <v>54.180017195115461</v>
      </c>
    </row>
    <row r="754" spans="1:9" ht="13.5" x14ac:dyDescent="0.25">
      <c r="A754" s="3">
        <v>43102</v>
      </c>
      <c r="B754" s="2">
        <v>1.8082</v>
      </c>
      <c r="C754" s="2">
        <f t="shared" si="101"/>
        <v>0</v>
      </c>
      <c r="D754" s="2">
        <f t="shared" si="99"/>
        <v>0</v>
      </c>
      <c r="E754" s="2">
        <f t="shared" si="100"/>
        <v>0</v>
      </c>
      <c r="F754" s="2">
        <f t="shared" si="106"/>
        <v>5.4227634281361903E-3</v>
      </c>
      <c r="G754" s="2">
        <f t="shared" si="106"/>
        <v>4.5860252523979928E-3</v>
      </c>
      <c r="H754" s="2">
        <f t="shared" si="103"/>
        <v>1.1824538962799376</v>
      </c>
      <c r="I754" s="2">
        <f t="shared" si="104"/>
        <v>54.180017195115461</v>
      </c>
    </row>
    <row r="755" spans="1:9" ht="13.5" x14ac:dyDescent="0.25">
      <c r="A755" s="3">
        <v>43103</v>
      </c>
      <c r="B755" s="2">
        <v>1.8082</v>
      </c>
      <c r="C755" s="2">
        <f t="shared" si="101"/>
        <v>0</v>
      </c>
      <c r="D755" s="2">
        <f t="shared" si="99"/>
        <v>0</v>
      </c>
      <c r="E755" s="2">
        <f t="shared" si="100"/>
        <v>0</v>
      </c>
      <c r="F755" s="2">
        <f t="shared" si="106"/>
        <v>5.0354231832693197E-3</v>
      </c>
      <c r="G755" s="2">
        <f t="shared" si="106"/>
        <v>4.2584520200838506E-3</v>
      </c>
      <c r="H755" s="2">
        <f t="shared" si="103"/>
        <v>1.1824538962799374</v>
      </c>
      <c r="I755" s="2">
        <f t="shared" si="104"/>
        <v>54.180017195115454</v>
      </c>
    </row>
    <row r="756" spans="1:9" ht="13.5" x14ac:dyDescent="0.25">
      <c r="A756" s="3">
        <v>43104</v>
      </c>
      <c r="B756" s="2">
        <v>1.8141</v>
      </c>
      <c r="C756" s="2">
        <f t="shared" si="101"/>
        <v>5.9000000000000163E-3</v>
      </c>
      <c r="D756" s="2">
        <f t="shared" si="99"/>
        <v>5.9000000000000163E-3</v>
      </c>
      <c r="E756" s="2">
        <f t="shared" si="100"/>
        <v>0</v>
      </c>
      <c r="F756" s="2">
        <f t="shared" si="106"/>
        <v>5.0971786701786556E-3</v>
      </c>
      <c r="G756" s="2">
        <f t="shared" si="106"/>
        <v>3.9542768757921468E-3</v>
      </c>
      <c r="H756" s="2">
        <f t="shared" si="103"/>
        <v>1.2890292790025117</v>
      </c>
      <c r="I756" s="2">
        <f t="shared" si="104"/>
        <v>56.313359153021885</v>
      </c>
    </row>
    <row r="757" spans="1:9" ht="13.5" x14ac:dyDescent="0.25">
      <c r="A757" s="3">
        <v>43105</v>
      </c>
      <c r="B757" s="2">
        <v>1.8258000000000001</v>
      </c>
      <c r="C757" s="2">
        <f t="shared" si="101"/>
        <v>1.1700000000000044E-2</v>
      </c>
      <c r="D757" s="2">
        <f t="shared" si="99"/>
        <v>1.1700000000000044E-2</v>
      </c>
      <c r="E757" s="2">
        <f t="shared" si="100"/>
        <v>0</v>
      </c>
      <c r="F757" s="2">
        <f t="shared" si="106"/>
        <v>5.5688087651658974E-3</v>
      </c>
      <c r="G757" s="2">
        <f t="shared" si="106"/>
        <v>3.6718285275212791E-3</v>
      </c>
      <c r="H757" s="2">
        <f t="shared" si="103"/>
        <v>1.5166309437998735</v>
      </c>
      <c r="I757" s="2">
        <f t="shared" si="104"/>
        <v>60.264336633718131</v>
      </c>
    </row>
    <row r="758" spans="1:9" ht="13.5" x14ac:dyDescent="0.25">
      <c r="A758" s="3">
        <v>43108</v>
      </c>
      <c r="B758" s="2">
        <v>1.8258000000000001</v>
      </c>
      <c r="C758" s="2">
        <f t="shared" si="101"/>
        <v>0</v>
      </c>
      <c r="D758" s="2">
        <f t="shared" si="99"/>
        <v>0</v>
      </c>
      <c r="E758" s="2">
        <f t="shared" si="100"/>
        <v>0</v>
      </c>
      <c r="F758" s="2">
        <f t="shared" si="106"/>
        <v>5.1710367105111902E-3</v>
      </c>
      <c r="G758" s="2">
        <f t="shared" si="106"/>
        <v>3.4095550612697591E-3</v>
      </c>
      <c r="H758" s="2">
        <f t="shared" si="103"/>
        <v>1.5166309437998735</v>
      </c>
      <c r="I758" s="2">
        <f t="shared" si="104"/>
        <v>60.264336633718131</v>
      </c>
    </row>
    <row r="759" spans="1:9" ht="13.5" x14ac:dyDescent="0.25">
      <c r="A759" s="3">
        <v>43109</v>
      </c>
      <c r="B759" s="2">
        <v>1.8141</v>
      </c>
      <c r="C759" s="2">
        <f t="shared" si="101"/>
        <v>-1.1700000000000044E-2</v>
      </c>
      <c r="D759" s="2">
        <f t="shared" si="99"/>
        <v>0</v>
      </c>
      <c r="E759" s="2">
        <f t="shared" si="100"/>
        <v>1.1700000000000044E-2</v>
      </c>
      <c r="F759" s="2">
        <f t="shared" si="106"/>
        <v>4.8016769454746764E-3</v>
      </c>
      <c r="G759" s="2">
        <f t="shared" si="106"/>
        <v>4.0017296997504935E-3</v>
      </c>
      <c r="H759" s="2">
        <f t="shared" si="103"/>
        <v>1.1999003695262225</v>
      </c>
      <c r="I759" s="2">
        <f t="shared" si="104"/>
        <v>54.543395971365598</v>
      </c>
    </row>
    <row r="760" spans="1:9" ht="13.5" x14ac:dyDescent="0.25">
      <c r="A760" s="3">
        <v>43110</v>
      </c>
      <c r="B760" s="2">
        <v>1.8141</v>
      </c>
      <c r="C760" s="2">
        <f t="shared" si="101"/>
        <v>0</v>
      </c>
      <c r="D760" s="2">
        <f t="shared" si="99"/>
        <v>0</v>
      </c>
      <c r="E760" s="2">
        <f t="shared" si="100"/>
        <v>0</v>
      </c>
      <c r="F760" s="2">
        <f t="shared" si="106"/>
        <v>4.4587000207979141E-3</v>
      </c>
      <c r="G760" s="2">
        <f t="shared" si="106"/>
        <v>3.7158918640540295E-3</v>
      </c>
      <c r="H760" s="2">
        <f t="shared" si="103"/>
        <v>1.1999003695262225</v>
      </c>
      <c r="I760" s="2">
        <f t="shared" si="104"/>
        <v>54.543395971365598</v>
      </c>
    </row>
    <row r="761" spans="1:9" ht="13.5" x14ac:dyDescent="0.25">
      <c r="A761" s="3">
        <v>43111</v>
      </c>
      <c r="B761" s="2">
        <v>1.8141</v>
      </c>
      <c r="C761" s="2">
        <f t="shared" si="101"/>
        <v>0</v>
      </c>
      <c r="D761" s="2">
        <f t="shared" si="99"/>
        <v>0</v>
      </c>
      <c r="E761" s="2">
        <f t="shared" si="100"/>
        <v>0</v>
      </c>
      <c r="F761" s="2">
        <f t="shared" si="106"/>
        <v>4.1402214478837773E-3</v>
      </c>
      <c r="G761" s="2">
        <f t="shared" si="106"/>
        <v>3.4504710166215992E-3</v>
      </c>
      <c r="H761" s="2">
        <f t="shared" si="103"/>
        <v>1.1999003695262225</v>
      </c>
      <c r="I761" s="2">
        <f t="shared" si="104"/>
        <v>54.543395971365598</v>
      </c>
    </row>
    <row r="762" spans="1:9" ht="13.5" x14ac:dyDescent="0.25">
      <c r="A762" s="3">
        <v>43112</v>
      </c>
      <c r="B762" s="2">
        <v>1.8374999999999999</v>
      </c>
      <c r="C762" s="2">
        <f t="shared" si="101"/>
        <v>2.3399999999999865E-2</v>
      </c>
      <c r="D762" s="2">
        <f t="shared" si="99"/>
        <v>2.3399999999999865E-2</v>
      </c>
      <c r="E762" s="2">
        <f t="shared" si="100"/>
        <v>0</v>
      </c>
      <c r="F762" s="2">
        <f t="shared" si="106"/>
        <v>5.515919915892069E-3</v>
      </c>
      <c r="G762" s="2">
        <f t="shared" si="106"/>
        <v>3.2040088011486278E-3</v>
      </c>
      <c r="H762" s="2">
        <f t="shared" si="103"/>
        <v>1.7215682784375086</v>
      </c>
      <c r="I762" s="2">
        <f t="shared" si="104"/>
        <v>63.256479437873431</v>
      </c>
    </row>
    <row r="763" spans="1:9" ht="13.5" x14ac:dyDescent="0.25">
      <c r="A763" s="3">
        <v>43115</v>
      </c>
      <c r="B763" s="2">
        <v>1.8374999999999999</v>
      </c>
      <c r="C763" s="2">
        <f t="shared" si="101"/>
        <v>0</v>
      </c>
      <c r="D763" s="2">
        <f t="shared" si="99"/>
        <v>0</v>
      </c>
      <c r="E763" s="2">
        <f t="shared" si="100"/>
        <v>0</v>
      </c>
      <c r="F763" s="2">
        <f t="shared" si="106"/>
        <v>5.1219256361854926E-3</v>
      </c>
      <c r="G763" s="2">
        <f t="shared" si="106"/>
        <v>2.9751510296380118E-3</v>
      </c>
      <c r="H763" s="2">
        <f t="shared" si="103"/>
        <v>1.7215682784375084</v>
      </c>
      <c r="I763" s="2">
        <f t="shared" si="104"/>
        <v>63.256479437873423</v>
      </c>
    </row>
    <row r="764" spans="1:9" ht="13.5" x14ac:dyDescent="0.25">
      <c r="A764" s="3">
        <v>43116</v>
      </c>
      <c r="B764" s="2">
        <v>1.8432999999999999</v>
      </c>
      <c r="C764" s="2">
        <f t="shared" si="101"/>
        <v>5.8000000000000274E-3</v>
      </c>
      <c r="D764" s="2">
        <f t="shared" si="99"/>
        <v>5.8000000000000274E-3</v>
      </c>
      <c r="E764" s="2">
        <f t="shared" si="100"/>
        <v>0</v>
      </c>
      <c r="F764" s="2">
        <f t="shared" si="106"/>
        <v>5.1703595193151024E-3</v>
      </c>
      <c r="G764" s="2">
        <f t="shared" si="106"/>
        <v>2.7626402418067251E-3</v>
      </c>
      <c r="H764" s="2">
        <f t="shared" si="103"/>
        <v>1.8715283449044982</v>
      </c>
      <c r="I764" s="2">
        <f t="shared" si="104"/>
        <v>65.175339405077054</v>
      </c>
    </row>
    <row r="765" spans="1:9" ht="13.5" x14ac:dyDescent="0.25">
      <c r="A765" s="3">
        <v>43117</v>
      </c>
      <c r="B765" s="2">
        <v>1.8959999999999999</v>
      </c>
      <c r="C765" s="2">
        <f t="shared" si="101"/>
        <v>5.2699999999999969E-2</v>
      </c>
      <c r="D765" s="2">
        <f t="shared" si="99"/>
        <v>5.2699999999999969E-2</v>
      </c>
      <c r="E765" s="2">
        <f t="shared" si="100"/>
        <v>0</v>
      </c>
      <c r="F765" s="2">
        <f t="shared" ref="F765:G780" si="107">((F764*13)+D765)/14</f>
        <v>8.5653338393640206E-3</v>
      </c>
      <c r="G765" s="2">
        <f t="shared" si="107"/>
        <v>2.5653087959633877E-3</v>
      </c>
      <c r="H765" s="2">
        <f t="shared" si="103"/>
        <v>3.3389094727472588</v>
      </c>
      <c r="I765" s="2">
        <f t="shared" si="104"/>
        <v>76.952734177078099</v>
      </c>
    </row>
    <row r="766" spans="1:9" ht="13.5" x14ac:dyDescent="0.25">
      <c r="A766" s="3">
        <v>43118</v>
      </c>
      <c r="B766" s="2">
        <v>1.8843000000000001</v>
      </c>
      <c r="C766" s="2">
        <f t="shared" si="101"/>
        <v>-1.1699999999999822E-2</v>
      </c>
      <c r="D766" s="2">
        <f t="shared" si="99"/>
        <v>0</v>
      </c>
      <c r="E766" s="2">
        <f t="shared" si="100"/>
        <v>1.1699999999999822E-2</v>
      </c>
      <c r="F766" s="2">
        <f t="shared" si="107"/>
        <v>7.953524279409447E-3</v>
      </c>
      <c r="G766" s="2">
        <f t="shared" si="107"/>
        <v>3.2177867391088473E-3</v>
      </c>
      <c r="H766" s="2">
        <f t="shared" si="103"/>
        <v>2.4717375401988706</v>
      </c>
      <c r="I766" s="2">
        <f t="shared" si="104"/>
        <v>71.195979292181249</v>
      </c>
    </row>
    <row r="767" spans="1:9" ht="13.5" x14ac:dyDescent="0.25">
      <c r="A767" s="3">
        <v>43119</v>
      </c>
      <c r="B767" s="2">
        <v>1.9370000000000001</v>
      </c>
      <c r="C767" s="2">
        <f t="shared" si="101"/>
        <v>5.2699999999999969E-2</v>
      </c>
      <c r="D767" s="2">
        <f t="shared" si="99"/>
        <v>5.2699999999999969E-2</v>
      </c>
      <c r="E767" s="2">
        <f t="shared" si="100"/>
        <v>0</v>
      </c>
      <c r="F767" s="2">
        <f t="shared" si="107"/>
        <v>1.1149701116594484E-2</v>
      </c>
      <c r="G767" s="2">
        <f t="shared" si="107"/>
        <v>2.9879448291725008E-3</v>
      </c>
      <c r="H767" s="2">
        <f t="shared" si="103"/>
        <v>3.7315619109615046</v>
      </c>
      <c r="I767" s="2">
        <f t="shared" si="104"/>
        <v>78.865329909700165</v>
      </c>
    </row>
    <row r="768" spans="1:9" ht="13.5" x14ac:dyDescent="0.25">
      <c r="A768" s="3">
        <v>43122</v>
      </c>
      <c r="B768" s="2">
        <v>1.9311</v>
      </c>
      <c r="C768" s="2">
        <f t="shared" si="101"/>
        <v>-5.9000000000000163E-3</v>
      </c>
      <c r="D768" s="2">
        <f t="shared" si="99"/>
        <v>0</v>
      </c>
      <c r="E768" s="2">
        <f t="shared" si="100"/>
        <v>5.9000000000000163E-3</v>
      </c>
      <c r="F768" s="2">
        <f t="shared" si="107"/>
        <v>1.0353293893980592E-2</v>
      </c>
      <c r="G768" s="2">
        <f t="shared" si="107"/>
        <v>3.1959487699458949E-3</v>
      </c>
      <c r="H768" s="2">
        <f t="shared" si="103"/>
        <v>3.2395055863664131</v>
      </c>
      <c r="I768" s="2">
        <f t="shared" si="104"/>
        <v>76.412343854060623</v>
      </c>
    </row>
    <row r="769" spans="1:9" ht="13.5" x14ac:dyDescent="0.25">
      <c r="A769" s="3">
        <v>43123</v>
      </c>
      <c r="B769" s="2">
        <v>1.9311</v>
      </c>
      <c r="C769" s="2">
        <f t="shared" si="101"/>
        <v>0</v>
      </c>
      <c r="D769" s="2">
        <f t="shared" si="99"/>
        <v>0</v>
      </c>
      <c r="E769" s="2">
        <f t="shared" si="100"/>
        <v>0</v>
      </c>
      <c r="F769" s="2">
        <f t="shared" si="107"/>
        <v>9.6137729015534079E-3</v>
      </c>
      <c r="G769" s="2">
        <f t="shared" si="107"/>
        <v>2.9676667149497594E-3</v>
      </c>
      <c r="H769" s="2">
        <f t="shared" si="103"/>
        <v>3.2395055863664135</v>
      </c>
      <c r="I769" s="2">
        <f t="shared" si="104"/>
        <v>76.412343854060637</v>
      </c>
    </row>
    <row r="770" spans="1:9" ht="13.5" x14ac:dyDescent="0.25">
      <c r="A770" s="3">
        <v>43124</v>
      </c>
      <c r="B770" s="2">
        <v>1.9311</v>
      </c>
      <c r="C770" s="2">
        <f t="shared" si="101"/>
        <v>0</v>
      </c>
      <c r="D770" s="2">
        <f t="shared" si="99"/>
        <v>0</v>
      </c>
      <c r="E770" s="2">
        <f t="shared" si="100"/>
        <v>0</v>
      </c>
      <c r="F770" s="2">
        <f t="shared" si="107"/>
        <v>8.9270748371567364E-3</v>
      </c>
      <c r="G770" s="2">
        <f t="shared" si="107"/>
        <v>2.7556905210247766E-3</v>
      </c>
      <c r="H770" s="2">
        <f t="shared" si="103"/>
        <v>3.2395055863664135</v>
      </c>
      <c r="I770" s="2">
        <f t="shared" si="104"/>
        <v>76.412343854060637</v>
      </c>
    </row>
    <row r="771" spans="1:9" ht="13.5" x14ac:dyDescent="0.25">
      <c r="A771" s="3">
        <v>43125</v>
      </c>
      <c r="B771" s="2">
        <v>1.9311</v>
      </c>
      <c r="C771" s="2">
        <f t="shared" si="101"/>
        <v>0</v>
      </c>
      <c r="D771" s="2">
        <f t="shared" ref="D771:D834" si="108">IF(C771&gt;0,C771,0)</f>
        <v>0</v>
      </c>
      <c r="E771" s="2">
        <f t="shared" ref="E771:E834" si="109">IF(C771&lt;0,-C771,0)</f>
        <v>0</v>
      </c>
      <c r="F771" s="2">
        <f t="shared" si="107"/>
        <v>8.2894266345026838E-3</v>
      </c>
      <c r="G771" s="2">
        <f t="shared" si="107"/>
        <v>2.558855483808721E-3</v>
      </c>
      <c r="H771" s="2">
        <f t="shared" si="103"/>
        <v>3.2395055863664135</v>
      </c>
      <c r="I771" s="2">
        <f t="shared" si="104"/>
        <v>76.412343854060637</v>
      </c>
    </row>
    <row r="772" spans="1:9" ht="13.5" x14ac:dyDescent="0.25">
      <c r="A772" s="3">
        <v>43126</v>
      </c>
      <c r="B772" s="2">
        <v>1.9194</v>
      </c>
      <c r="C772" s="2">
        <f t="shared" ref="C772:C835" si="110">B772-B771</f>
        <v>-1.1700000000000044E-2</v>
      </c>
      <c r="D772" s="2">
        <f t="shared" si="108"/>
        <v>0</v>
      </c>
      <c r="E772" s="2">
        <f t="shared" si="109"/>
        <v>1.1700000000000044E-2</v>
      </c>
      <c r="F772" s="2">
        <f t="shared" si="107"/>
        <v>7.6973247320382063E-3</v>
      </c>
      <c r="G772" s="2">
        <f t="shared" si="107"/>
        <v>3.2117943778223871E-3</v>
      </c>
      <c r="H772" s="2">
        <f t="shared" si="103"/>
        <v>2.3965807976963429</v>
      </c>
      <c r="I772" s="2">
        <f t="shared" si="104"/>
        <v>70.558627644652873</v>
      </c>
    </row>
    <row r="773" spans="1:9" ht="13.5" x14ac:dyDescent="0.25">
      <c r="A773" s="3">
        <v>43129</v>
      </c>
      <c r="B773" s="2">
        <v>1.8726</v>
      </c>
      <c r="C773" s="2">
        <f t="shared" si="110"/>
        <v>-4.6799999999999953E-2</v>
      </c>
      <c r="D773" s="2">
        <f t="shared" si="108"/>
        <v>0</v>
      </c>
      <c r="E773" s="2">
        <f t="shared" si="109"/>
        <v>4.6799999999999953E-2</v>
      </c>
      <c r="F773" s="2">
        <f t="shared" si="107"/>
        <v>7.1475158226069063E-3</v>
      </c>
      <c r="G773" s="2">
        <f t="shared" si="107"/>
        <v>6.3252376365493567E-3</v>
      </c>
      <c r="H773" s="2">
        <f t="shared" si="103"/>
        <v>1.1299995720802882</v>
      </c>
      <c r="I773" s="2">
        <f t="shared" si="104"/>
        <v>53.051633760501716</v>
      </c>
    </row>
    <row r="774" spans="1:9" ht="13.5" x14ac:dyDescent="0.25">
      <c r="A774" s="3">
        <v>43130</v>
      </c>
      <c r="B774" s="2">
        <v>1.8726</v>
      </c>
      <c r="C774" s="2">
        <f t="shared" si="110"/>
        <v>0</v>
      </c>
      <c r="D774" s="2">
        <f t="shared" si="108"/>
        <v>0</v>
      </c>
      <c r="E774" s="2">
        <f t="shared" si="109"/>
        <v>0</v>
      </c>
      <c r="F774" s="2">
        <f t="shared" si="107"/>
        <v>6.6369789781349844E-3</v>
      </c>
      <c r="G774" s="2">
        <f t="shared" si="107"/>
        <v>5.8734349482244029E-3</v>
      </c>
      <c r="H774" s="2">
        <f t="shared" si="103"/>
        <v>1.129999572080288</v>
      </c>
      <c r="I774" s="2">
        <f t="shared" si="104"/>
        <v>53.051633760501701</v>
      </c>
    </row>
    <row r="775" spans="1:9" ht="13.5" x14ac:dyDescent="0.25">
      <c r="A775" s="3">
        <v>43131</v>
      </c>
      <c r="B775" s="2">
        <v>1.9253</v>
      </c>
      <c r="C775" s="2">
        <f t="shared" si="110"/>
        <v>5.2699999999999969E-2</v>
      </c>
      <c r="D775" s="2">
        <f t="shared" si="108"/>
        <v>5.2699999999999969E-2</v>
      </c>
      <c r="E775" s="2">
        <f t="shared" si="109"/>
        <v>0</v>
      </c>
      <c r="F775" s="2">
        <f t="shared" si="107"/>
        <v>9.9271947654110543E-3</v>
      </c>
      <c r="G775" s="2">
        <f t="shared" si="107"/>
        <v>5.4539038804940886E-3</v>
      </c>
      <c r="H775" s="2">
        <f t="shared" si="103"/>
        <v>1.8201998023683017</v>
      </c>
      <c r="I775" s="2">
        <f t="shared" si="104"/>
        <v>64.541519393050237</v>
      </c>
    </row>
    <row r="776" spans="1:9" ht="13.5" x14ac:dyDescent="0.25">
      <c r="A776" s="3">
        <v>43132</v>
      </c>
      <c r="B776" s="2">
        <v>1.8726</v>
      </c>
      <c r="C776" s="2">
        <f t="shared" si="110"/>
        <v>-5.2699999999999969E-2</v>
      </c>
      <c r="D776" s="2">
        <f t="shared" si="108"/>
        <v>0</v>
      </c>
      <c r="E776" s="2">
        <f t="shared" si="109"/>
        <v>5.2699999999999969E-2</v>
      </c>
      <c r="F776" s="2">
        <f t="shared" si="107"/>
        <v>9.2181094250245489E-3</v>
      </c>
      <c r="G776" s="2">
        <f t="shared" si="107"/>
        <v>8.8286250318873657E-3</v>
      </c>
      <c r="H776" s="2">
        <f t="shared" si="103"/>
        <v>1.0441160873556683</v>
      </c>
      <c r="I776" s="2">
        <f t="shared" si="104"/>
        <v>51.079099363009718</v>
      </c>
    </row>
    <row r="777" spans="1:9" ht="13.5" x14ac:dyDescent="0.25">
      <c r="A777" s="3">
        <v>43133</v>
      </c>
      <c r="B777" s="2">
        <v>1.8726</v>
      </c>
      <c r="C777" s="2">
        <f t="shared" si="110"/>
        <v>0</v>
      </c>
      <c r="D777" s="2">
        <f t="shared" si="108"/>
        <v>0</v>
      </c>
      <c r="E777" s="2">
        <f t="shared" si="109"/>
        <v>0</v>
      </c>
      <c r="F777" s="2">
        <f t="shared" si="107"/>
        <v>8.5596730375227959E-3</v>
      </c>
      <c r="G777" s="2">
        <f t="shared" si="107"/>
        <v>8.1980089581811261E-3</v>
      </c>
      <c r="H777" s="2">
        <f t="shared" si="103"/>
        <v>1.0441160873556683</v>
      </c>
      <c r="I777" s="2">
        <f t="shared" si="104"/>
        <v>51.079099363009718</v>
      </c>
    </row>
    <row r="778" spans="1:9" ht="13.5" x14ac:dyDescent="0.25">
      <c r="A778" s="3">
        <v>43136</v>
      </c>
      <c r="B778" s="2">
        <v>1.8609</v>
      </c>
      <c r="C778" s="2">
        <f t="shared" si="110"/>
        <v>-1.1700000000000044E-2</v>
      </c>
      <c r="D778" s="2">
        <f t="shared" si="108"/>
        <v>0</v>
      </c>
      <c r="E778" s="2">
        <f t="shared" si="109"/>
        <v>1.1700000000000044E-2</v>
      </c>
      <c r="F778" s="2">
        <f t="shared" si="107"/>
        <v>7.948267820556883E-3</v>
      </c>
      <c r="G778" s="2">
        <f t="shared" si="107"/>
        <v>8.4481511754539058E-3</v>
      </c>
      <c r="H778" s="2">
        <f t="shared" si="103"/>
        <v>0.94082926021146107</v>
      </c>
      <c r="I778" s="2">
        <f t="shared" si="104"/>
        <v>48.475632529826662</v>
      </c>
    </row>
    <row r="779" spans="1:9" ht="13.5" x14ac:dyDescent="0.25">
      <c r="A779" s="3">
        <v>43137</v>
      </c>
      <c r="B779" s="2">
        <v>1.8141</v>
      </c>
      <c r="C779" s="2">
        <f t="shared" si="110"/>
        <v>-4.6799999999999953E-2</v>
      </c>
      <c r="D779" s="2">
        <f t="shared" si="108"/>
        <v>0</v>
      </c>
      <c r="E779" s="2">
        <f t="shared" si="109"/>
        <v>4.6799999999999953E-2</v>
      </c>
      <c r="F779" s="2">
        <f t="shared" si="107"/>
        <v>7.38053440480282E-3</v>
      </c>
      <c r="G779" s="2">
        <f t="shared" si="107"/>
        <v>1.1187568948635766E-2</v>
      </c>
      <c r="H779" s="2">
        <f t="shared" si="103"/>
        <v>0.65970850670849424</v>
      </c>
      <c r="I779" s="2">
        <f t="shared" si="104"/>
        <v>39.748456071772324</v>
      </c>
    </row>
    <row r="780" spans="1:9" ht="13.5" x14ac:dyDescent="0.25">
      <c r="A780" s="3">
        <v>43138</v>
      </c>
      <c r="B780" s="2">
        <v>1.8141</v>
      </c>
      <c r="C780" s="2">
        <f t="shared" si="110"/>
        <v>0</v>
      </c>
      <c r="D780" s="2">
        <f t="shared" si="108"/>
        <v>0</v>
      </c>
      <c r="E780" s="2">
        <f t="shared" si="109"/>
        <v>0</v>
      </c>
      <c r="F780" s="2">
        <f t="shared" si="107"/>
        <v>6.853353375888333E-3</v>
      </c>
      <c r="G780" s="2">
        <f t="shared" si="107"/>
        <v>1.0388456880876069E-2</v>
      </c>
      <c r="H780" s="2">
        <f t="shared" si="103"/>
        <v>0.65970850670849424</v>
      </c>
      <c r="I780" s="2">
        <f t="shared" si="104"/>
        <v>39.748456071772324</v>
      </c>
    </row>
    <row r="781" spans="1:9" ht="13.5" x14ac:dyDescent="0.25">
      <c r="A781" s="3">
        <v>43139</v>
      </c>
      <c r="B781" s="2">
        <v>1.8668</v>
      </c>
      <c r="C781" s="2">
        <f t="shared" si="110"/>
        <v>5.2699999999999969E-2</v>
      </c>
      <c r="D781" s="2">
        <f t="shared" si="108"/>
        <v>5.2699999999999969E-2</v>
      </c>
      <c r="E781" s="2">
        <f t="shared" si="109"/>
        <v>0</v>
      </c>
      <c r="F781" s="2">
        <f t="shared" ref="F781:G796" si="111">((F780*13)+D781)/14</f>
        <v>1.0128113849039165E-2</v>
      </c>
      <c r="G781" s="2">
        <f t="shared" si="111"/>
        <v>9.6464242465277798E-3</v>
      </c>
      <c r="H781" s="2">
        <f t="shared" si="103"/>
        <v>1.0499345239439131</v>
      </c>
      <c r="I781" s="2">
        <f t="shared" si="104"/>
        <v>51.217954119037984</v>
      </c>
    </row>
    <row r="782" spans="1:9" ht="13.5" x14ac:dyDescent="0.25">
      <c r="A782" s="3">
        <v>43140</v>
      </c>
      <c r="B782" s="2">
        <v>1.8141</v>
      </c>
      <c r="C782" s="2">
        <f t="shared" si="110"/>
        <v>-5.2699999999999969E-2</v>
      </c>
      <c r="D782" s="2">
        <f t="shared" si="108"/>
        <v>0</v>
      </c>
      <c r="E782" s="2">
        <f t="shared" si="109"/>
        <v>5.2699999999999969E-2</v>
      </c>
      <c r="F782" s="2">
        <f t="shared" si="111"/>
        <v>9.4046771455363661E-3</v>
      </c>
      <c r="G782" s="2">
        <f t="shared" si="111"/>
        <v>1.2721679657490079E-2</v>
      </c>
      <c r="H782" s="2">
        <f t="shared" si="103"/>
        <v>0.73926379210462367</v>
      </c>
      <c r="I782" s="2">
        <f t="shared" si="104"/>
        <v>42.504408788391196</v>
      </c>
    </row>
    <row r="783" spans="1:9" ht="13.5" x14ac:dyDescent="0.25">
      <c r="A783" s="3">
        <v>43143</v>
      </c>
      <c r="B783" s="2">
        <v>1.8141</v>
      </c>
      <c r="C783" s="2">
        <f t="shared" si="110"/>
        <v>0</v>
      </c>
      <c r="D783" s="2">
        <f t="shared" si="108"/>
        <v>0</v>
      </c>
      <c r="E783" s="2">
        <f t="shared" si="109"/>
        <v>0</v>
      </c>
      <c r="F783" s="2">
        <f t="shared" si="111"/>
        <v>8.7329144922837689E-3</v>
      </c>
      <c r="G783" s="2">
        <f t="shared" si="111"/>
        <v>1.1812988253383646E-2</v>
      </c>
      <c r="H783" s="2">
        <f t="shared" si="103"/>
        <v>0.73926379210462367</v>
      </c>
      <c r="I783" s="2">
        <f t="shared" si="104"/>
        <v>42.504408788391196</v>
      </c>
    </row>
    <row r="784" spans="1:9" ht="13.5" x14ac:dyDescent="0.25">
      <c r="A784" s="3">
        <v>43144</v>
      </c>
      <c r="B784" s="2">
        <v>1.7965</v>
      </c>
      <c r="C784" s="2">
        <f t="shared" si="110"/>
        <v>-1.760000000000006E-2</v>
      </c>
      <c r="D784" s="2">
        <f t="shared" si="108"/>
        <v>0</v>
      </c>
      <c r="E784" s="2">
        <f t="shared" si="109"/>
        <v>1.760000000000006E-2</v>
      </c>
      <c r="F784" s="2">
        <f t="shared" si="111"/>
        <v>8.1091348856920705E-3</v>
      </c>
      <c r="G784" s="2">
        <f t="shared" si="111"/>
        <v>1.2226346235284818E-2</v>
      </c>
      <c r="H784" s="2">
        <f t="shared" si="103"/>
        <v>0.66325087885122902</v>
      </c>
      <c r="I784" s="2">
        <f t="shared" si="104"/>
        <v>39.876779100776538</v>
      </c>
    </row>
    <row r="785" spans="1:9" ht="13.5" x14ac:dyDescent="0.25">
      <c r="A785" s="3">
        <v>43145</v>
      </c>
      <c r="B785" s="2">
        <v>1.8492</v>
      </c>
      <c r="C785" s="2">
        <f t="shared" si="110"/>
        <v>5.2699999999999969E-2</v>
      </c>
      <c r="D785" s="2">
        <f t="shared" si="108"/>
        <v>5.2699999999999969E-2</v>
      </c>
      <c r="E785" s="2">
        <f t="shared" si="109"/>
        <v>0</v>
      </c>
      <c r="F785" s="2">
        <f t="shared" si="111"/>
        <v>1.1294196679571208E-2</v>
      </c>
      <c r="G785" s="2">
        <f t="shared" si="111"/>
        <v>1.1353035789907331E-2</v>
      </c>
      <c r="H785" s="2">
        <f t="shared" ref="H785:H848" si="112">F785/G785</f>
        <v>0.99481732362823772</v>
      </c>
      <c r="I785" s="2">
        <f t="shared" ref="I785:I848" si="113">IF(G785=0,100,100-(100/(1+H785)))</f>
        <v>49.870096466719673</v>
      </c>
    </row>
    <row r="786" spans="1:9" ht="13.5" x14ac:dyDescent="0.25">
      <c r="A786" s="3">
        <v>43146</v>
      </c>
      <c r="B786" s="2">
        <v>1.8492</v>
      </c>
      <c r="C786" s="2">
        <f t="shared" si="110"/>
        <v>0</v>
      </c>
      <c r="D786" s="2">
        <f t="shared" si="108"/>
        <v>0</v>
      </c>
      <c r="E786" s="2">
        <f t="shared" si="109"/>
        <v>0</v>
      </c>
      <c r="F786" s="2">
        <f t="shared" si="111"/>
        <v>1.0487468345316121E-2</v>
      </c>
      <c r="G786" s="2">
        <f t="shared" si="111"/>
        <v>1.0542104662056807E-2</v>
      </c>
      <c r="H786" s="2">
        <f t="shared" si="112"/>
        <v>0.99481732362823783</v>
      </c>
      <c r="I786" s="2">
        <f t="shared" si="113"/>
        <v>49.870096466719673</v>
      </c>
    </row>
    <row r="787" spans="1:9" ht="13.5" x14ac:dyDescent="0.25">
      <c r="A787" s="3">
        <v>43147</v>
      </c>
      <c r="B787" s="2">
        <v>1.8492</v>
      </c>
      <c r="C787" s="2">
        <f t="shared" si="110"/>
        <v>0</v>
      </c>
      <c r="D787" s="2">
        <f t="shared" si="108"/>
        <v>0</v>
      </c>
      <c r="E787" s="2">
        <f t="shared" si="109"/>
        <v>0</v>
      </c>
      <c r="F787" s="2">
        <f t="shared" si="111"/>
        <v>9.7383634635078275E-3</v>
      </c>
      <c r="G787" s="2">
        <f t="shared" si="111"/>
        <v>9.7890971861956076E-3</v>
      </c>
      <c r="H787" s="2">
        <f t="shared" si="112"/>
        <v>0.99481732362823772</v>
      </c>
      <c r="I787" s="2">
        <f t="shared" si="113"/>
        <v>49.870096466719673</v>
      </c>
    </row>
    <row r="788" spans="1:9" ht="13.5" x14ac:dyDescent="0.25">
      <c r="A788" s="3">
        <v>43150</v>
      </c>
      <c r="B788" s="2">
        <v>1.8668</v>
      </c>
      <c r="C788" s="2">
        <f t="shared" si="110"/>
        <v>1.760000000000006E-2</v>
      </c>
      <c r="D788" s="2">
        <f t="shared" si="108"/>
        <v>1.760000000000006E-2</v>
      </c>
      <c r="E788" s="2">
        <f t="shared" si="109"/>
        <v>0</v>
      </c>
      <c r="F788" s="2">
        <f t="shared" si="111"/>
        <v>1.029990893040013E-2</v>
      </c>
      <c r="G788" s="2">
        <f t="shared" si="111"/>
        <v>9.0898759586102058E-3</v>
      </c>
      <c r="H788" s="2">
        <f t="shared" si="112"/>
        <v>1.1331187551182966</v>
      </c>
      <c r="I788" s="2">
        <f t="shared" si="113"/>
        <v>53.120284672357919</v>
      </c>
    </row>
    <row r="789" spans="1:9" ht="13.5" x14ac:dyDescent="0.25">
      <c r="A789" s="3">
        <v>43151</v>
      </c>
      <c r="B789" s="2">
        <v>1.8668</v>
      </c>
      <c r="C789" s="2">
        <f t="shared" si="110"/>
        <v>0</v>
      </c>
      <c r="D789" s="2">
        <f t="shared" si="108"/>
        <v>0</v>
      </c>
      <c r="E789" s="2">
        <f t="shared" si="109"/>
        <v>0</v>
      </c>
      <c r="F789" s="2">
        <f t="shared" si="111"/>
        <v>9.5642011496572636E-3</v>
      </c>
      <c r="G789" s="2">
        <f t="shared" si="111"/>
        <v>8.4405991044237631E-3</v>
      </c>
      <c r="H789" s="2">
        <f t="shared" si="112"/>
        <v>1.1331187551182966</v>
      </c>
      <c r="I789" s="2">
        <f t="shared" si="113"/>
        <v>53.120284672357919</v>
      </c>
    </row>
    <row r="790" spans="1:9" ht="13.5" x14ac:dyDescent="0.25">
      <c r="A790" s="3">
        <v>43152</v>
      </c>
      <c r="B790" s="2">
        <v>1.8374999999999999</v>
      </c>
      <c r="C790" s="2">
        <f t="shared" si="110"/>
        <v>-2.9300000000000104E-2</v>
      </c>
      <c r="D790" s="2">
        <f t="shared" si="108"/>
        <v>0</v>
      </c>
      <c r="E790" s="2">
        <f t="shared" si="109"/>
        <v>2.9300000000000104E-2</v>
      </c>
      <c r="F790" s="2">
        <f t="shared" si="111"/>
        <v>8.8810439246817443E-3</v>
      </c>
      <c r="G790" s="2">
        <f t="shared" si="111"/>
        <v>9.9305563112506434E-3</v>
      </c>
      <c r="H790" s="2">
        <f t="shared" si="112"/>
        <v>0.89431484463968314</v>
      </c>
      <c r="I790" s="2">
        <f t="shared" si="113"/>
        <v>47.21046489026434</v>
      </c>
    </row>
    <row r="791" spans="1:9" ht="13.5" x14ac:dyDescent="0.25">
      <c r="A791" s="3">
        <v>43153</v>
      </c>
      <c r="B791" s="2">
        <v>1.8609</v>
      </c>
      <c r="C791" s="2">
        <f t="shared" si="110"/>
        <v>2.3400000000000087E-2</v>
      </c>
      <c r="D791" s="2">
        <f t="shared" si="108"/>
        <v>2.3400000000000087E-2</v>
      </c>
      <c r="E791" s="2">
        <f t="shared" si="109"/>
        <v>0</v>
      </c>
      <c r="F791" s="2">
        <f t="shared" si="111"/>
        <v>9.9181122157759125E-3</v>
      </c>
      <c r="G791" s="2">
        <f t="shared" si="111"/>
        <v>9.2212308604470265E-3</v>
      </c>
      <c r="H791" s="2">
        <f t="shared" si="112"/>
        <v>1.0755735721050046</v>
      </c>
      <c r="I791" s="2">
        <f t="shared" si="113"/>
        <v>51.820546694193048</v>
      </c>
    </row>
    <row r="792" spans="1:9" ht="13.5" x14ac:dyDescent="0.25">
      <c r="A792" s="3">
        <v>43154</v>
      </c>
      <c r="B792" s="2">
        <v>1.8141</v>
      </c>
      <c r="C792" s="2">
        <f t="shared" si="110"/>
        <v>-4.6799999999999953E-2</v>
      </c>
      <c r="D792" s="2">
        <f t="shared" si="108"/>
        <v>0</v>
      </c>
      <c r="E792" s="2">
        <f t="shared" si="109"/>
        <v>4.6799999999999953E-2</v>
      </c>
      <c r="F792" s="2">
        <f t="shared" si="111"/>
        <v>9.2096756289347763E-3</v>
      </c>
      <c r="G792" s="2">
        <f t="shared" si="111"/>
        <v>1.1905428656129379E-2</v>
      </c>
      <c r="H792" s="2">
        <f t="shared" si="112"/>
        <v>0.77356942743874035</v>
      </c>
      <c r="I792" s="2">
        <f t="shared" si="113"/>
        <v>43.616529213399495</v>
      </c>
    </row>
    <row r="793" spans="1:9" ht="13.5" x14ac:dyDescent="0.25">
      <c r="A793" s="3">
        <v>43157</v>
      </c>
      <c r="B793" s="2">
        <v>1.8141</v>
      </c>
      <c r="C793" s="2">
        <f t="shared" si="110"/>
        <v>0</v>
      </c>
      <c r="D793" s="2">
        <f t="shared" si="108"/>
        <v>0</v>
      </c>
      <c r="E793" s="2">
        <f t="shared" si="109"/>
        <v>0</v>
      </c>
      <c r="F793" s="2">
        <f t="shared" si="111"/>
        <v>8.5518416554394346E-3</v>
      </c>
      <c r="G793" s="2">
        <f t="shared" si="111"/>
        <v>1.105504089497728E-2</v>
      </c>
      <c r="H793" s="2">
        <f t="shared" si="112"/>
        <v>0.77356942743874035</v>
      </c>
      <c r="I793" s="2">
        <f t="shared" si="113"/>
        <v>43.616529213399495</v>
      </c>
    </row>
    <row r="794" spans="1:9" ht="13.5" x14ac:dyDescent="0.25">
      <c r="A794" s="3">
        <v>43158</v>
      </c>
      <c r="B794" s="2">
        <v>1.8141</v>
      </c>
      <c r="C794" s="2">
        <f t="shared" si="110"/>
        <v>0</v>
      </c>
      <c r="D794" s="2">
        <f t="shared" si="108"/>
        <v>0</v>
      </c>
      <c r="E794" s="2">
        <f t="shared" si="109"/>
        <v>0</v>
      </c>
      <c r="F794" s="2">
        <f t="shared" si="111"/>
        <v>7.9409958229080466E-3</v>
      </c>
      <c r="G794" s="2">
        <f t="shared" si="111"/>
        <v>1.0265395116764617E-2</v>
      </c>
      <c r="H794" s="2">
        <f t="shared" si="112"/>
        <v>0.77356942743874035</v>
      </c>
      <c r="I794" s="2">
        <f t="shared" si="113"/>
        <v>43.616529213399495</v>
      </c>
    </row>
    <row r="795" spans="1:9" ht="13.5" x14ac:dyDescent="0.25">
      <c r="A795" s="3">
        <v>43159</v>
      </c>
      <c r="B795" s="2">
        <v>1.8082</v>
      </c>
      <c r="C795" s="2">
        <f t="shared" si="110"/>
        <v>-5.9000000000000163E-3</v>
      </c>
      <c r="D795" s="2">
        <f t="shared" si="108"/>
        <v>0</v>
      </c>
      <c r="E795" s="2">
        <f t="shared" si="109"/>
        <v>5.9000000000000163E-3</v>
      </c>
      <c r="F795" s="2">
        <f t="shared" si="111"/>
        <v>7.3737818355574724E-3</v>
      </c>
      <c r="G795" s="2">
        <f t="shared" si="111"/>
        <v>9.9535811798528596E-3</v>
      </c>
      <c r="H795" s="2">
        <f t="shared" si="112"/>
        <v>0.74081696851810641</v>
      </c>
      <c r="I795" s="2">
        <f t="shared" si="113"/>
        <v>42.555706999382977</v>
      </c>
    </row>
    <row r="796" spans="1:9" ht="13.5" x14ac:dyDescent="0.25">
      <c r="A796" s="3">
        <v>43160</v>
      </c>
      <c r="B796" s="2">
        <v>1.8141</v>
      </c>
      <c r="C796" s="2">
        <f t="shared" si="110"/>
        <v>5.9000000000000163E-3</v>
      </c>
      <c r="D796" s="2">
        <f t="shared" si="108"/>
        <v>5.9000000000000163E-3</v>
      </c>
      <c r="E796" s="2">
        <f t="shared" si="109"/>
        <v>0</v>
      </c>
      <c r="F796" s="2">
        <f t="shared" si="111"/>
        <v>7.2685117044462262E-3</v>
      </c>
      <c r="G796" s="2">
        <f t="shared" si="111"/>
        <v>9.2426110955776547E-3</v>
      </c>
      <c r="H796" s="2">
        <f t="shared" si="112"/>
        <v>0.78641323639853433</v>
      </c>
      <c r="I796" s="2">
        <f t="shared" si="113"/>
        <v>44.021910517410198</v>
      </c>
    </row>
    <row r="797" spans="1:9" ht="13.5" x14ac:dyDescent="0.25">
      <c r="A797" s="3">
        <v>43161</v>
      </c>
      <c r="B797" s="2">
        <v>1.8141</v>
      </c>
      <c r="C797" s="2">
        <f t="shared" si="110"/>
        <v>0</v>
      </c>
      <c r="D797" s="2">
        <f t="shared" si="108"/>
        <v>0</v>
      </c>
      <c r="E797" s="2">
        <f t="shared" si="109"/>
        <v>0</v>
      </c>
      <c r="F797" s="2">
        <f t="shared" ref="F797:G812" si="114">((F796*13)+D797)/14</f>
        <v>6.7493322969857817E-3</v>
      </c>
      <c r="G797" s="2">
        <f t="shared" si="114"/>
        <v>8.5824245887506801E-3</v>
      </c>
      <c r="H797" s="2">
        <f t="shared" si="112"/>
        <v>0.78641323639853422</v>
      </c>
      <c r="I797" s="2">
        <f t="shared" si="113"/>
        <v>44.021910517410191</v>
      </c>
    </row>
    <row r="798" spans="1:9" ht="13.5" x14ac:dyDescent="0.25">
      <c r="A798" s="3">
        <v>43164</v>
      </c>
      <c r="B798" s="2">
        <v>1.8082</v>
      </c>
      <c r="C798" s="2">
        <f t="shared" si="110"/>
        <v>-5.9000000000000163E-3</v>
      </c>
      <c r="D798" s="2">
        <f t="shared" si="108"/>
        <v>0</v>
      </c>
      <c r="E798" s="2">
        <f t="shared" si="109"/>
        <v>5.9000000000000163E-3</v>
      </c>
      <c r="F798" s="2">
        <f t="shared" si="114"/>
        <v>6.267237132915369E-3</v>
      </c>
      <c r="G798" s="2">
        <f t="shared" si="114"/>
        <v>8.3908228324113474E-3</v>
      </c>
      <c r="H798" s="2">
        <f t="shared" si="112"/>
        <v>0.74691567896140354</v>
      </c>
      <c r="I798" s="2">
        <f t="shared" si="113"/>
        <v>42.756252517320611</v>
      </c>
    </row>
    <row r="799" spans="1:9" ht="13.5" x14ac:dyDescent="0.25">
      <c r="A799" s="3">
        <v>43165</v>
      </c>
      <c r="B799" s="2">
        <v>1.8141</v>
      </c>
      <c r="C799" s="2">
        <f t="shared" si="110"/>
        <v>5.9000000000000163E-3</v>
      </c>
      <c r="D799" s="2">
        <f t="shared" si="108"/>
        <v>5.9000000000000163E-3</v>
      </c>
      <c r="E799" s="2">
        <f t="shared" si="109"/>
        <v>0</v>
      </c>
      <c r="F799" s="2">
        <f t="shared" si="114"/>
        <v>6.2410059091357007E-3</v>
      </c>
      <c r="G799" s="2">
        <f t="shared" si="114"/>
        <v>7.7914783443819658E-3</v>
      </c>
      <c r="H799" s="2">
        <f t="shared" si="112"/>
        <v>0.80100407564320175</v>
      </c>
      <c r="I799" s="2">
        <f t="shared" si="113"/>
        <v>44.475417156240198</v>
      </c>
    </row>
    <row r="800" spans="1:9" ht="13.5" x14ac:dyDescent="0.25">
      <c r="A800" s="3">
        <v>43166</v>
      </c>
      <c r="B800" s="2">
        <v>1.8141</v>
      </c>
      <c r="C800" s="2">
        <f t="shared" si="110"/>
        <v>0</v>
      </c>
      <c r="D800" s="2">
        <f t="shared" si="108"/>
        <v>0</v>
      </c>
      <c r="E800" s="2">
        <f t="shared" si="109"/>
        <v>0</v>
      </c>
      <c r="F800" s="2">
        <f t="shared" si="114"/>
        <v>5.7952197727688653E-3</v>
      </c>
      <c r="G800" s="2">
        <f t="shared" si="114"/>
        <v>7.234944176926111E-3</v>
      </c>
      <c r="H800" s="2">
        <f t="shared" si="112"/>
        <v>0.80100407564320186</v>
      </c>
      <c r="I800" s="2">
        <f t="shared" si="113"/>
        <v>44.475417156240198</v>
      </c>
    </row>
    <row r="801" spans="1:9" ht="13.5" x14ac:dyDescent="0.25">
      <c r="A801" s="3">
        <v>43167</v>
      </c>
      <c r="B801" s="2">
        <v>1.8141</v>
      </c>
      <c r="C801" s="2">
        <f t="shared" si="110"/>
        <v>0</v>
      </c>
      <c r="D801" s="2">
        <f t="shared" si="108"/>
        <v>0</v>
      </c>
      <c r="E801" s="2">
        <f t="shared" si="109"/>
        <v>0</v>
      </c>
      <c r="F801" s="2">
        <f t="shared" si="114"/>
        <v>5.3812755032853748E-3</v>
      </c>
      <c r="G801" s="2">
        <f t="shared" si="114"/>
        <v>6.7181624500028177E-3</v>
      </c>
      <c r="H801" s="2">
        <f t="shared" si="112"/>
        <v>0.80100407564320175</v>
      </c>
      <c r="I801" s="2">
        <f t="shared" si="113"/>
        <v>44.475417156240198</v>
      </c>
    </row>
    <row r="802" spans="1:9" ht="13.5" x14ac:dyDescent="0.25">
      <c r="A802" s="3">
        <v>43168</v>
      </c>
      <c r="B802" s="2">
        <v>1.8141</v>
      </c>
      <c r="C802" s="2">
        <f t="shared" si="110"/>
        <v>0</v>
      </c>
      <c r="D802" s="2">
        <f t="shared" si="108"/>
        <v>0</v>
      </c>
      <c r="E802" s="2">
        <f t="shared" si="109"/>
        <v>0</v>
      </c>
      <c r="F802" s="2">
        <f t="shared" si="114"/>
        <v>4.9968986816221334E-3</v>
      </c>
      <c r="G802" s="2">
        <f t="shared" si="114"/>
        <v>6.2382937035740452E-3</v>
      </c>
      <c r="H802" s="2">
        <f t="shared" si="112"/>
        <v>0.80100407564320175</v>
      </c>
      <c r="I802" s="2">
        <f t="shared" si="113"/>
        <v>44.475417156240198</v>
      </c>
    </row>
    <row r="803" spans="1:9" ht="13.5" x14ac:dyDescent="0.25">
      <c r="A803" s="3">
        <v>43171</v>
      </c>
      <c r="B803" s="2">
        <v>1.8141</v>
      </c>
      <c r="C803" s="2">
        <f t="shared" si="110"/>
        <v>0</v>
      </c>
      <c r="D803" s="2">
        <f t="shared" si="108"/>
        <v>0</v>
      </c>
      <c r="E803" s="2">
        <f t="shared" si="109"/>
        <v>0</v>
      </c>
      <c r="F803" s="2">
        <f t="shared" si="114"/>
        <v>4.6399773472205526E-3</v>
      </c>
      <c r="G803" s="2">
        <f t="shared" si="114"/>
        <v>5.7927012961758988E-3</v>
      </c>
      <c r="H803" s="2">
        <f t="shared" si="112"/>
        <v>0.80100407564320175</v>
      </c>
      <c r="I803" s="2">
        <f t="shared" si="113"/>
        <v>44.475417156240198</v>
      </c>
    </row>
    <row r="804" spans="1:9" ht="13.5" x14ac:dyDescent="0.25">
      <c r="A804" s="3">
        <v>43172</v>
      </c>
      <c r="B804" s="2">
        <v>1.8141</v>
      </c>
      <c r="C804" s="2">
        <f t="shared" si="110"/>
        <v>0</v>
      </c>
      <c r="D804" s="2">
        <f t="shared" si="108"/>
        <v>0</v>
      </c>
      <c r="E804" s="2">
        <f t="shared" si="109"/>
        <v>0</v>
      </c>
      <c r="F804" s="2">
        <f t="shared" si="114"/>
        <v>4.3085503938476563E-3</v>
      </c>
      <c r="G804" s="2">
        <f t="shared" si="114"/>
        <v>5.3789369178776202E-3</v>
      </c>
      <c r="H804" s="2">
        <f t="shared" si="112"/>
        <v>0.80100407564320186</v>
      </c>
      <c r="I804" s="2">
        <f t="shared" si="113"/>
        <v>44.475417156240198</v>
      </c>
    </row>
    <row r="805" spans="1:9" ht="13.5" x14ac:dyDescent="0.25">
      <c r="A805" s="3">
        <v>43173</v>
      </c>
      <c r="B805" s="2">
        <v>1.7965</v>
      </c>
      <c r="C805" s="2">
        <f t="shared" si="110"/>
        <v>-1.760000000000006E-2</v>
      </c>
      <c r="D805" s="2">
        <f t="shared" si="108"/>
        <v>0</v>
      </c>
      <c r="E805" s="2">
        <f t="shared" si="109"/>
        <v>1.760000000000006E-2</v>
      </c>
      <c r="F805" s="2">
        <f t="shared" si="114"/>
        <v>4.0007967942871092E-3</v>
      </c>
      <c r="G805" s="2">
        <f t="shared" si="114"/>
        <v>6.2518699951720795E-3</v>
      </c>
      <c r="H805" s="2">
        <f t="shared" si="112"/>
        <v>0.63993601872346506</v>
      </c>
      <c r="I805" s="2">
        <f t="shared" si="113"/>
        <v>39.022011311245826</v>
      </c>
    </row>
    <row r="806" spans="1:9" ht="13.5" x14ac:dyDescent="0.25">
      <c r="A806" s="3">
        <v>43174</v>
      </c>
      <c r="B806" s="2">
        <v>1.8082</v>
      </c>
      <c r="C806" s="2">
        <f t="shared" si="110"/>
        <v>1.1700000000000044E-2</v>
      </c>
      <c r="D806" s="2">
        <f t="shared" si="108"/>
        <v>1.1700000000000044E-2</v>
      </c>
      <c r="E806" s="2">
        <f t="shared" si="109"/>
        <v>0</v>
      </c>
      <c r="F806" s="2">
        <f t="shared" si="114"/>
        <v>4.5507398804094613E-3</v>
      </c>
      <c r="G806" s="2">
        <f t="shared" si="114"/>
        <v>5.8053078526597874E-3</v>
      </c>
      <c r="H806" s="2">
        <f t="shared" si="112"/>
        <v>0.78389294692175071</v>
      </c>
      <c r="I806" s="2">
        <f t="shared" si="113"/>
        <v>43.94282449932998</v>
      </c>
    </row>
    <row r="807" spans="1:9" ht="13.5" x14ac:dyDescent="0.25">
      <c r="A807" s="3">
        <v>43175</v>
      </c>
      <c r="B807" s="2">
        <v>1.8082</v>
      </c>
      <c r="C807" s="2">
        <f t="shared" si="110"/>
        <v>0</v>
      </c>
      <c r="D807" s="2">
        <f t="shared" si="108"/>
        <v>0</v>
      </c>
      <c r="E807" s="2">
        <f t="shared" si="109"/>
        <v>0</v>
      </c>
      <c r="F807" s="2">
        <f t="shared" si="114"/>
        <v>4.2256870318087853E-3</v>
      </c>
      <c r="G807" s="2">
        <f t="shared" si="114"/>
        <v>5.3906430060412314E-3</v>
      </c>
      <c r="H807" s="2">
        <f t="shared" si="112"/>
        <v>0.7838929469217506</v>
      </c>
      <c r="I807" s="2">
        <f t="shared" si="113"/>
        <v>43.94282449932998</v>
      </c>
    </row>
    <row r="808" spans="1:9" ht="13.5" x14ac:dyDescent="0.25">
      <c r="A808" s="3">
        <v>43178</v>
      </c>
      <c r="B808" s="2">
        <v>1.7965</v>
      </c>
      <c r="C808" s="2">
        <f t="shared" si="110"/>
        <v>-1.1700000000000044E-2</v>
      </c>
      <c r="D808" s="2">
        <f t="shared" si="108"/>
        <v>0</v>
      </c>
      <c r="E808" s="2">
        <f t="shared" si="109"/>
        <v>1.1700000000000044E-2</v>
      </c>
      <c r="F808" s="2">
        <f t="shared" si="114"/>
        <v>3.9238522438224434E-3</v>
      </c>
      <c r="G808" s="2">
        <f t="shared" si="114"/>
        <v>5.8413113627525746E-3</v>
      </c>
      <c r="H808" s="2">
        <f t="shared" si="112"/>
        <v>0.67174166897575283</v>
      </c>
      <c r="I808" s="2">
        <f t="shared" si="113"/>
        <v>40.182145449979565</v>
      </c>
    </row>
    <row r="809" spans="1:9" ht="13.5" x14ac:dyDescent="0.25">
      <c r="A809" s="3">
        <v>43180</v>
      </c>
      <c r="B809" s="2">
        <v>1.8082</v>
      </c>
      <c r="C809" s="2">
        <f t="shared" si="110"/>
        <v>1.1700000000000044E-2</v>
      </c>
      <c r="D809" s="2">
        <f t="shared" si="108"/>
        <v>1.1700000000000044E-2</v>
      </c>
      <c r="E809" s="2">
        <f t="shared" si="109"/>
        <v>0</v>
      </c>
      <c r="F809" s="2">
        <f t="shared" si="114"/>
        <v>4.4792913692637002E-3</v>
      </c>
      <c r="G809" s="2">
        <f t="shared" si="114"/>
        <v>5.4240748368416759E-3</v>
      </c>
      <c r="H809" s="2">
        <f t="shared" si="112"/>
        <v>0.8258166607214249</v>
      </c>
      <c r="I809" s="2">
        <f t="shared" si="113"/>
        <v>45.229988228671573</v>
      </c>
    </row>
    <row r="810" spans="1:9" ht="13.5" x14ac:dyDescent="0.25">
      <c r="A810" s="3">
        <v>43181</v>
      </c>
      <c r="B810" s="2">
        <v>1.8082</v>
      </c>
      <c r="C810" s="2">
        <f t="shared" si="110"/>
        <v>0</v>
      </c>
      <c r="D810" s="2">
        <f t="shared" si="108"/>
        <v>0</v>
      </c>
      <c r="E810" s="2">
        <f t="shared" si="109"/>
        <v>0</v>
      </c>
      <c r="F810" s="2">
        <f t="shared" si="114"/>
        <v>4.1593419857448646E-3</v>
      </c>
      <c r="G810" s="2">
        <f t="shared" si="114"/>
        <v>5.0366409199244138E-3</v>
      </c>
      <c r="H810" s="2">
        <f t="shared" si="112"/>
        <v>0.82581666072142479</v>
      </c>
      <c r="I810" s="2">
        <f t="shared" si="113"/>
        <v>45.229988228671573</v>
      </c>
    </row>
    <row r="811" spans="1:9" ht="13.5" x14ac:dyDescent="0.25">
      <c r="A811" s="3">
        <v>43182</v>
      </c>
      <c r="B811" s="2">
        <v>1.8141</v>
      </c>
      <c r="C811" s="2">
        <f t="shared" si="110"/>
        <v>5.9000000000000163E-3</v>
      </c>
      <c r="D811" s="2">
        <f t="shared" si="108"/>
        <v>5.9000000000000163E-3</v>
      </c>
      <c r="E811" s="2">
        <f t="shared" si="109"/>
        <v>0</v>
      </c>
      <c r="F811" s="2">
        <f t="shared" si="114"/>
        <v>4.2836747010488044E-3</v>
      </c>
      <c r="G811" s="2">
        <f t="shared" si="114"/>
        <v>4.6768808542155269E-3</v>
      </c>
      <c r="H811" s="2">
        <f t="shared" si="112"/>
        <v>0.91592555692063349</v>
      </c>
      <c r="I811" s="2">
        <f t="shared" si="113"/>
        <v>47.805905277068931</v>
      </c>
    </row>
    <row r="812" spans="1:9" ht="13.5" x14ac:dyDescent="0.25">
      <c r="A812" s="3">
        <v>43185</v>
      </c>
      <c r="B812" s="2">
        <v>1.8141</v>
      </c>
      <c r="C812" s="2">
        <f t="shared" si="110"/>
        <v>0</v>
      </c>
      <c r="D812" s="2">
        <f t="shared" si="108"/>
        <v>0</v>
      </c>
      <c r="E812" s="2">
        <f t="shared" si="109"/>
        <v>0</v>
      </c>
      <c r="F812" s="2">
        <f t="shared" si="114"/>
        <v>3.9776979366881755E-3</v>
      </c>
      <c r="G812" s="2">
        <f t="shared" si="114"/>
        <v>4.3428179360572748E-3</v>
      </c>
      <c r="H812" s="2">
        <f t="shared" si="112"/>
        <v>0.91592555692063349</v>
      </c>
      <c r="I812" s="2">
        <f t="shared" si="113"/>
        <v>47.805905277068931</v>
      </c>
    </row>
    <row r="813" spans="1:9" ht="13.5" x14ac:dyDescent="0.25">
      <c r="A813" s="3">
        <v>43186</v>
      </c>
      <c r="B813" s="2">
        <v>1.8141</v>
      </c>
      <c r="C813" s="2">
        <f t="shared" si="110"/>
        <v>0</v>
      </c>
      <c r="D813" s="2">
        <f t="shared" si="108"/>
        <v>0</v>
      </c>
      <c r="E813" s="2">
        <f t="shared" si="109"/>
        <v>0</v>
      </c>
      <c r="F813" s="2">
        <f t="shared" ref="F813:G828" si="115">((F812*13)+D813)/14</f>
        <v>3.6935766554961626E-3</v>
      </c>
      <c r="G813" s="2">
        <f t="shared" si="115"/>
        <v>4.0326166549103266E-3</v>
      </c>
      <c r="H813" s="2">
        <f t="shared" si="112"/>
        <v>0.91592555692063338</v>
      </c>
      <c r="I813" s="2">
        <f t="shared" si="113"/>
        <v>47.805905277068931</v>
      </c>
    </row>
    <row r="814" spans="1:9" ht="13.5" x14ac:dyDescent="0.25">
      <c r="A814" s="3">
        <v>43187</v>
      </c>
      <c r="B814" s="2">
        <v>1.8141</v>
      </c>
      <c r="C814" s="2">
        <f t="shared" si="110"/>
        <v>0</v>
      </c>
      <c r="D814" s="2">
        <f t="shared" si="108"/>
        <v>0</v>
      </c>
      <c r="E814" s="2">
        <f t="shared" si="109"/>
        <v>0</v>
      </c>
      <c r="F814" s="2">
        <f t="shared" si="115"/>
        <v>3.4297497515321509E-3</v>
      </c>
      <c r="G814" s="2">
        <f t="shared" si="115"/>
        <v>3.7445726081310172E-3</v>
      </c>
      <c r="H814" s="2">
        <f t="shared" si="112"/>
        <v>0.91592555692063349</v>
      </c>
      <c r="I814" s="2">
        <f t="shared" si="113"/>
        <v>47.805905277068931</v>
      </c>
    </row>
    <row r="815" spans="1:9" ht="13.5" x14ac:dyDescent="0.25">
      <c r="A815" s="3">
        <v>43188</v>
      </c>
      <c r="B815" s="2">
        <v>1.8141</v>
      </c>
      <c r="C815" s="2">
        <f t="shared" si="110"/>
        <v>0</v>
      </c>
      <c r="D815" s="2">
        <f t="shared" si="108"/>
        <v>0</v>
      </c>
      <c r="E815" s="2">
        <f t="shared" si="109"/>
        <v>0</v>
      </c>
      <c r="F815" s="2">
        <f t="shared" si="115"/>
        <v>3.1847676264227113E-3</v>
      </c>
      <c r="G815" s="2">
        <f t="shared" si="115"/>
        <v>3.4771031361216587E-3</v>
      </c>
      <c r="H815" s="2">
        <f t="shared" si="112"/>
        <v>0.91592555692063338</v>
      </c>
      <c r="I815" s="2">
        <f t="shared" si="113"/>
        <v>47.805905277068931</v>
      </c>
    </row>
    <row r="816" spans="1:9" ht="13.5" x14ac:dyDescent="0.25">
      <c r="A816" s="3">
        <v>43189</v>
      </c>
      <c r="B816" s="2">
        <v>1.8902000000000001</v>
      </c>
      <c r="C816" s="2">
        <f t="shared" si="110"/>
        <v>7.6100000000000056E-2</v>
      </c>
      <c r="D816" s="2">
        <f t="shared" si="108"/>
        <v>7.6100000000000056E-2</v>
      </c>
      <c r="E816" s="2">
        <f t="shared" si="109"/>
        <v>0</v>
      </c>
      <c r="F816" s="2">
        <f t="shared" si="115"/>
        <v>8.3929985102496642E-3</v>
      </c>
      <c r="G816" s="2">
        <f t="shared" si="115"/>
        <v>3.2287386263986835E-3</v>
      </c>
      <c r="H816" s="2">
        <f t="shared" si="112"/>
        <v>2.5994666900650198</v>
      </c>
      <c r="I816" s="2">
        <f t="shared" si="113"/>
        <v>72.218106566727627</v>
      </c>
    </row>
    <row r="817" spans="1:9" ht="13.5" x14ac:dyDescent="0.25">
      <c r="A817" s="3">
        <v>43192</v>
      </c>
      <c r="B817" s="2">
        <v>1.9018999999999999</v>
      </c>
      <c r="C817" s="2">
        <f t="shared" si="110"/>
        <v>1.1699999999999822E-2</v>
      </c>
      <c r="D817" s="2">
        <f t="shared" si="108"/>
        <v>1.1699999999999822E-2</v>
      </c>
      <c r="E817" s="2">
        <f t="shared" si="109"/>
        <v>0</v>
      </c>
      <c r="F817" s="2">
        <f t="shared" si="115"/>
        <v>8.6292129023746757E-3</v>
      </c>
      <c r="G817" s="2">
        <f t="shared" si="115"/>
        <v>2.9981144387987778E-3</v>
      </c>
      <c r="H817" s="2">
        <f t="shared" si="112"/>
        <v>2.8782133165777521</v>
      </c>
      <c r="I817" s="2">
        <f t="shared" si="113"/>
        <v>74.214930475190343</v>
      </c>
    </row>
    <row r="818" spans="1:9" ht="13.5" x14ac:dyDescent="0.25">
      <c r="A818" s="3">
        <v>43193</v>
      </c>
      <c r="B818" s="2">
        <v>1.9544999999999999</v>
      </c>
      <c r="C818" s="2">
        <f t="shared" si="110"/>
        <v>5.259999999999998E-2</v>
      </c>
      <c r="D818" s="2">
        <f t="shared" si="108"/>
        <v>5.259999999999998E-2</v>
      </c>
      <c r="E818" s="2">
        <f t="shared" si="109"/>
        <v>0</v>
      </c>
      <c r="F818" s="2">
        <f t="shared" si="115"/>
        <v>1.1769983409347913E-2</v>
      </c>
      <c r="G818" s="2">
        <f t="shared" si="115"/>
        <v>2.7839634074560077E-3</v>
      </c>
      <c r="H818" s="2">
        <f t="shared" si="112"/>
        <v>4.2277794951706467</v>
      </c>
      <c r="I818" s="2">
        <f t="shared" si="113"/>
        <v>80.871419673997593</v>
      </c>
    </row>
    <row r="819" spans="1:9" ht="13.5" x14ac:dyDescent="0.25">
      <c r="A819" s="3">
        <v>43194</v>
      </c>
      <c r="B819" s="2">
        <v>1.9955000000000001</v>
      </c>
      <c r="C819" s="2">
        <f t="shared" si="110"/>
        <v>4.1000000000000147E-2</v>
      </c>
      <c r="D819" s="2">
        <f t="shared" si="108"/>
        <v>4.1000000000000147E-2</v>
      </c>
      <c r="E819" s="2">
        <f t="shared" si="109"/>
        <v>0</v>
      </c>
      <c r="F819" s="2">
        <f t="shared" si="115"/>
        <v>1.3857841737251644E-2</v>
      </c>
      <c r="G819" s="2">
        <f t="shared" si="115"/>
        <v>2.5851088783520075E-3</v>
      </c>
      <c r="H819" s="2">
        <f t="shared" si="112"/>
        <v>5.360641423384048</v>
      </c>
      <c r="I819" s="2">
        <f t="shared" si="113"/>
        <v>84.278315134639826</v>
      </c>
    </row>
    <row r="820" spans="1:9" ht="13.5" x14ac:dyDescent="0.25">
      <c r="A820" s="3">
        <v>43195</v>
      </c>
      <c r="B820" s="2">
        <v>1.9955000000000001</v>
      </c>
      <c r="C820" s="2">
        <f t="shared" si="110"/>
        <v>0</v>
      </c>
      <c r="D820" s="2">
        <f t="shared" si="108"/>
        <v>0</v>
      </c>
      <c r="E820" s="2">
        <f t="shared" si="109"/>
        <v>0</v>
      </c>
      <c r="F820" s="2">
        <f t="shared" si="115"/>
        <v>1.2867995898876525E-2</v>
      </c>
      <c r="G820" s="2">
        <f t="shared" si="115"/>
        <v>2.4004582441840071E-3</v>
      </c>
      <c r="H820" s="2">
        <f t="shared" si="112"/>
        <v>5.3606414233840471</v>
      </c>
      <c r="I820" s="2">
        <f t="shared" si="113"/>
        <v>84.278315134639826</v>
      </c>
    </row>
    <row r="821" spans="1:9" ht="13.5" x14ac:dyDescent="0.25">
      <c r="A821" s="3">
        <v>43196</v>
      </c>
      <c r="B821" s="2">
        <v>1.9955000000000001</v>
      </c>
      <c r="C821" s="2">
        <f t="shared" si="110"/>
        <v>0</v>
      </c>
      <c r="D821" s="2">
        <f t="shared" si="108"/>
        <v>0</v>
      </c>
      <c r="E821" s="2">
        <f t="shared" si="109"/>
        <v>0</v>
      </c>
      <c r="F821" s="2">
        <f t="shared" si="115"/>
        <v>1.1948853334671061E-2</v>
      </c>
      <c r="G821" s="2">
        <f t="shared" si="115"/>
        <v>2.2289969410280064E-3</v>
      </c>
      <c r="H821" s="2">
        <f t="shared" si="112"/>
        <v>5.360641423384048</v>
      </c>
      <c r="I821" s="2">
        <f t="shared" si="113"/>
        <v>84.278315134639826</v>
      </c>
    </row>
    <row r="822" spans="1:9" ht="13.5" x14ac:dyDescent="0.25">
      <c r="A822" s="3">
        <v>43200</v>
      </c>
      <c r="B822" s="2">
        <v>1.9896</v>
      </c>
      <c r="C822" s="2">
        <f t="shared" si="110"/>
        <v>-5.9000000000000163E-3</v>
      </c>
      <c r="D822" s="2">
        <f t="shared" si="108"/>
        <v>0</v>
      </c>
      <c r="E822" s="2">
        <f t="shared" si="109"/>
        <v>5.9000000000000163E-3</v>
      </c>
      <c r="F822" s="2">
        <f t="shared" si="115"/>
        <v>1.1095363810765984E-2</v>
      </c>
      <c r="G822" s="2">
        <f t="shared" si="115"/>
        <v>2.4912114452402931E-3</v>
      </c>
      <c r="H822" s="2">
        <f t="shared" si="112"/>
        <v>4.4538025192380912</v>
      </c>
      <c r="I822" s="2">
        <f t="shared" si="113"/>
        <v>81.664169238388524</v>
      </c>
    </row>
    <row r="823" spans="1:9" ht="13.5" x14ac:dyDescent="0.25">
      <c r="A823" s="3">
        <v>43201</v>
      </c>
      <c r="B823" s="2">
        <v>1.9896</v>
      </c>
      <c r="C823" s="2">
        <f t="shared" si="110"/>
        <v>0</v>
      </c>
      <c r="D823" s="2">
        <f t="shared" si="108"/>
        <v>0</v>
      </c>
      <c r="E823" s="2">
        <f t="shared" si="109"/>
        <v>0</v>
      </c>
      <c r="F823" s="2">
        <f t="shared" si="115"/>
        <v>1.0302837824282698E-2</v>
      </c>
      <c r="G823" s="2">
        <f t="shared" si="115"/>
        <v>2.3132677705802718E-3</v>
      </c>
      <c r="H823" s="2">
        <f t="shared" si="112"/>
        <v>4.4538025192380912</v>
      </c>
      <c r="I823" s="2">
        <f t="shared" si="113"/>
        <v>81.664169238388524</v>
      </c>
    </row>
    <row r="824" spans="1:9" ht="13.5" x14ac:dyDescent="0.25">
      <c r="A824" s="3">
        <v>43202</v>
      </c>
      <c r="B824" s="2">
        <v>1.9896</v>
      </c>
      <c r="C824" s="2">
        <f t="shared" si="110"/>
        <v>0</v>
      </c>
      <c r="D824" s="2">
        <f t="shared" si="108"/>
        <v>0</v>
      </c>
      <c r="E824" s="2">
        <f t="shared" si="109"/>
        <v>0</v>
      </c>
      <c r="F824" s="2">
        <f t="shared" si="115"/>
        <v>9.5669208368339333E-3</v>
      </c>
      <c r="G824" s="2">
        <f t="shared" si="115"/>
        <v>2.1480343583959666E-3</v>
      </c>
      <c r="H824" s="2">
        <f t="shared" si="112"/>
        <v>4.4538025192380912</v>
      </c>
      <c r="I824" s="2">
        <f t="shared" si="113"/>
        <v>81.664169238388524</v>
      </c>
    </row>
    <row r="825" spans="1:9" ht="13.5" x14ac:dyDescent="0.25">
      <c r="A825" s="3">
        <v>43203</v>
      </c>
      <c r="B825" s="2">
        <v>1.9896</v>
      </c>
      <c r="C825" s="2">
        <f t="shared" si="110"/>
        <v>0</v>
      </c>
      <c r="D825" s="2">
        <f t="shared" si="108"/>
        <v>0</v>
      </c>
      <c r="E825" s="2">
        <f t="shared" si="109"/>
        <v>0</v>
      </c>
      <c r="F825" s="2">
        <f t="shared" si="115"/>
        <v>8.883569348488652E-3</v>
      </c>
      <c r="G825" s="2">
        <f t="shared" si="115"/>
        <v>1.9946033327962547E-3</v>
      </c>
      <c r="H825" s="2">
        <f t="shared" si="112"/>
        <v>4.4538025192380912</v>
      </c>
      <c r="I825" s="2">
        <f t="shared" si="113"/>
        <v>81.664169238388524</v>
      </c>
    </row>
    <row r="826" spans="1:9" ht="13.5" x14ac:dyDescent="0.25">
      <c r="A826" s="3">
        <v>43206</v>
      </c>
      <c r="B826" s="2">
        <v>1.9896</v>
      </c>
      <c r="C826" s="2">
        <f t="shared" si="110"/>
        <v>0</v>
      </c>
      <c r="D826" s="2">
        <f t="shared" si="108"/>
        <v>0</v>
      </c>
      <c r="E826" s="2">
        <f t="shared" si="109"/>
        <v>0</v>
      </c>
      <c r="F826" s="2">
        <f t="shared" si="115"/>
        <v>8.2490286807394616E-3</v>
      </c>
      <c r="G826" s="2">
        <f t="shared" si="115"/>
        <v>1.8521316661679508E-3</v>
      </c>
      <c r="H826" s="2">
        <f t="shared" si="112"/>
        <v>4.4538025192380903</v>
      </c>
      <c r="I826" s="2">
        <f t="shared" si="113"/>
        <v>81.66416923838851</v>
      </c>
    </row>
    <row r="827" spans="1:9" ht="13.5" x14ac:dyDescent="0.25">
      <c r="A827" s="3">
        <v>43207</v>
      </c>
      <c r="B827" s="2">
        <v>1.9721</v>
      </c>
      <c r="C827" s="2">
        <f t="shared" si="110"/>
        <v>-1.7500000000000071E-2</v>
      </c>
      <c r="D827" s="2">
        <f t="shared" si="108"/>
        <v>0</v>
      </c>
      <c r="E827" s="2">
        <f t="shared" si="109"/>
        <v>1.7500000000000071E-2</v>
      </c>
      <c r="F827" s="2">
        <f t="shared" si="115"/>
        <v>7.659812346400929E-3</v>
      </c>
      <c r="G827" s="2">
        <f t="shared" si="115"/>
        <v>2.9698365471559594E-3</v>
      </c>
      <c r="H827" s="2">
        <f t="shared" si="112"/>
        <v>2.5792033415900577</v>
      </c>
      <c r="I827" s="2">
        <f t="shared" si="113"/>
        <v>72.060821792937006</v>
      </c>
    </row>
    <row r="828" spans="1:9" ht="13.5" x14ac:dyDescent="0.25">
      <c r="A828" s="3">
        <v>43208</v>
      </c>
      <c r="B828" s="2">
        <v>1.9896</v>
      </c>
      <c r="C828" s="2">
        <f t="shared" si="110"/>
        <v>1.7500000000000071E-2</v>
      </c>
      <c r="D828" s="2">
        <f t="shared" si="108"/>
        <v>1.7500000000000071E-2</v>
      </c>
      <c r="E828" s="2">
        <f t="shared" si="109"/>
        <v>0</v>
      </c>
      <c r="F828" s="2">
        <f t="shared" si="115"/>
        <v>8.3626828930865819E-3</v>
      </c>
      <c r="G828" s="2">
        <f t="shared" si="115"/>
        <v>2.7577053652162484E-3</v>
      </c>
      <c r="H828" s="2">
        <f t="shared" si="112"/>
        <v>3.0324787406833122</v>
      </c>
      <c r="I828" s="2">
        <f t="shared" si="113"/>
        <v>75.201357172423741</v>
      </c>
    </row>
    <row r="829" spans="1:9" ht="13.5" x14ac:dyDescent="0.25">
      <c r="A829" s="3">
        <v>43209</v>
      </c>
      <c r="B829" s="2">
        <v>1.9896</v>
      </c>
      <c r="C829" s="2">
        <f t="shared" si="110"/>
        <v>0</v>
      </c>
      <c r="D829" s="2">
        <f t="shared" si="108"/>
        <v>0</v>
      </c>
      <c r="E829" s="2">
        <f t="shared" si="109"/>
        <v>0</v>
      </c>
      <c r="F829" s="2">
        <f t="shared" ref="F829:G844" si="116">((F828*13)+D829)/14</f>
        <v>7.7653484007232541E-3</v>
      </c>
      <c r="G829" s="2">
        <f t="shared" si="116"/>
        <v>2.560726410557945E-3</v>
      </c>
      <c r="H829" s="2">
        <f t="shared" si="112"/>
        <v>3.0324787406833118</v>
      </c>
      <c r="I829" s="2">
        <f t="shared" si="113"/>
        <v>75.201357172423727</v>
      </c>
    </row>
    <row r="830" spans="1:9" ht="13.5" x14ac:dyDescent="0.25">
      <c r="A830" s="3">
        <v>43210</v>
      </c>
      <c r="B830" s="2">
        <v>1.9428000000000001</v>
      </c>
      <c r="C830" s="2">
        <f t="shared" si="110"/>
        <v>-4.6799999999999953E-2</v>
      </c>
      <c r="D830" s="2">
        <f t="shared" si="108"/>
        <v>0</v>
      </c>
      <c r="E830" s="2">
        <f t="shared" si="109"/>
        <v>4.6799999999999953E-2</v>
      </c>
      <c r="F830" s="2">
        <f t="shared" si="116"/>
        <v>7.2106806578144502E-3</v>
      </c>
      <c r="G830" s="2">
        <f t="shared" si="116"/>
        <v>5.7206745240895168E-3</v>
      </c>
      <c r="H830" s="2">
        <f t="shared" si="112"/>
        <v>1.2604598684037311</v>
      </c>
      <c r="I830" s="2">
        <f t="shared" si="113"/>
        <v>55.76121416806351</v>
      </c>
    </row>
    <row r="831" spans="1:9" ht="13.5" x14ac:dyDescent="0.25">
      <c r="A831" s="3">
        <v>43213</v>
      </c>
      <c r="B831" s="2">
        <v>1.9428000000000001</v>
      </c>
      <c r="C831" s="2">
        <f t="shared" si="110"/>
        <v>0</v>
      </c>
      <c r="D831" s="2">
        <f t="shared" si="108"/>
        <v>0</v>
      </c>
      <c r="E831" s="2">
        <f t="shared" si="109"/>
        <v>0</v>
      </c>
      <c r="F831" s="2">
        <f t="shared" si="116"/>
        <v>6.6956320393991324E-3</v>
      </c>
      <c r="G831" s="2">
        <f t="shared" si="116"/>
        <v>5.3120549152259802E-3</v>
      </c>
      <c r="H831" s="2">
        <f t="shared" si="112"/>
        <v>1.2604598684037311</v>
      </c>
      <c r="I831" s="2">
        <f t="shared" si="113"/>
        <v>55.76121416806351</v>
      </c>
    </row>
    <row r="832" spans="1:9" ht="13.5" x14ac:dyDescent="0.25">
      <c r="A832" s="3">
        <v>43214</v>
      </c>
      <c r="B832" s="2">
        <v>1.9721</v>
      </c>
      <c r="C832" s="2">
        <f t="shared" si="110"/>
        <v>2.9299999999999882E-2</v>
      </c>
      <c r="D832" s="2">
        <f t="shared" si="108"/>
        <v>2.9299999999999882E-2</v>
      </c>
      <c r="E832" s="2">
        <f t="shared" si="109"/>
        <v>0</v>
      </c>
      <c r="F832" s="2">
        <f t="shared" si="116"/>
        <v>8.3102297508706145E-3</v>
      </c>
      <c r="G832" s="2">
        <f t="shared" si="116"/>
        <v>4.932622421281267E-3</v>
      </c>
      <c r="H832" s="2">
        <f t="shared" si="112"/>
        <v>1.6847488092778042</v>
      </c>
      <c r="I832" s="2">
        <f t="shared" si="113"/>
        <v>62.752567519752461</v>
      </c>
    </row>
    <row r="833" spans="1:9" ht="13.5" x14ac:dyDescent="0.25">
      <c r="A833" s="3">
        <v>43215</v>
      </c>
      <c r="B833" s="2">
        <v>1.9487000000000001</v>
      </c>
      <c r="C833" s="2">
        <f t="shared" si="110"/>
        <v>-2.3399999999999865E-2</v>
      </c>
      <c r="D833" s="2">
        <f t="shared" si="108"/>
        <v>0</v>
      </c>
      <c r="E833" s="2">
        <f t="shared" si="109"/>
        <v>2.3399999999999865E-2</v>
      </c>
      <c r="F833" s="2">
        <f t="shared" si="116"/>
        <v>7.7166419115227139E-3</v>
      </c>
      <c r="G833" s="2">
        <f t="shared" si="116"/>
        <v>6.2517208197611666E-3</v>
      </c>
      <c r="H833" s="2">
        <f t="shared" si="112"/>
        <v>1.2343228582970394</v>
      </c>
      <c r="I833" s="2">
        <f t="shared" si="113"/>
        <v>55.243710805421287</v>
      </c>
    </row>
    <row r="834" spans="1:9" ht="13.5" x14ac:dyDescent="0.25">
      <c r="A834" s="3">
        <v>43216</v>
      </c>
      <c r="B834" s="2">
        <v>1.9603999999999999</v>
      </c>
      <c r="C834" s="2">
        <f t="shared" si="110"/>
        <v>1.1699999999999822E-2</v>
      </c>
      <c r="D834" s="2">
        <f t="shared" si="108"/>
        <v>1.1699999999999822E-2</v>
      </c>
      <c r="E834" s="2">
        <f t="shared" si="109"/>
        <v>0</v>
      </c>
      <c r="F834" s="2">
        <f t="shared" si="116"/>
        <v>8.0011674892710785E-3</v>
      </c>
      <c r="G834" s="2">
        <f t="shared" si="116"/>
        <v>5.8051693326353687E-3</v>
      </c>
      <c r="H834" s="2">
        <f t="shared" si="112"/>
        <v>1.378283221522979</v>
      </c>
      <c r="I834" s="2">
        <f t="shared" si="113"/>
        <v>57.952863185082272</v>
      </c>
    </row>
    <row r="835" spans="1:9" ht="13.5" x14ac:dyDescent="0.25">
      <c r="A835" s="3">
        <v>43217</v>
      </c>
      <c r="B835" s="2">
        <v>1.9428000000000001</v>
      </c>
      <c r="C835" s="2">
        <f t="shared" si="110"/>
        <v>-1.7599999999999838E-2</v>
      </c>
      <c r="D835" s="2">
        <f t="shared" ref="D835:D898" si="117">IF(C835&gt;0,C835,0)</f>
        <v>0</v>
      </c>
      <c r="E835" s="2">
        <f t="shared" ref="E835:E898" si="118">IF(C835&lt;0,-C835,0)</f>
        <v>1.7599999999999838E-2</v>
      </c>
      <c r="F835" s="2">
        <f t="shared" si="116"/>
        <v>7.429655525751715E-3</v>
      </c>
      <c r="G835" s="2">
        <f t="shared" si="116"/>
        <v>6.647657237447117E-3</v>
      </c>
      <c r="H835" s="2">
        <f t="shared" si="112"/>
        <v>1.1176351698609699</v>
      </c>
      <c r="I835" s="2">
        <f t="shared" si="113"/>
        <v>52.777512659763126</v>
      </c>
    </row>
    <row r="836" spans="1:9" ht="13.5" x14ac:dyDescent="0.25">
      <c r="A836" s="3">
        <v>43220</v>
      </c>
      <c r="B836" s="2">
        <v>1.9544999999999999</v>
      </c>
      <c r="C836" s="2">
        <f t="shared" ref="C836:C899" si="119">B836-B835</f>
        <v>1.1699999999999822E-2</v>
      </c>
      <c r="D836" s="2">
        <f t="shared" si="117"/>
        <v>1.1699999999999822E-2</v>
      </c>
      <c r="E836" s="2">
        <f t="shared" si="118"/>
        <v>0</v>
      </c>
      <c r="F836" s="2">
        <f t="shared" si="116"/>
        <v>7.7346801310551518E-3</v>
      </c>
      <c r="G836" s="2">
        <f t="shared" si="116"/>
        <v>6.1728245776294655E-3</v>
      </c>
      <c r="H836" s="2">
        <f t="shared" si="112"/>
        <v>1.2530212115675385</v>
      </c>
      <c r="I836" s="2">
        <f t="shared" si="113"/>
        <v>55.615153782584656</v>
      </c>
    </row>
    <row r="837" spans="1:9" ht="13.5" x14ac:dyDescent="0.25">
      <c r="A837" s="3">
        <v>43222</v>
      </c>
      <c r="B837" s="2">
        <v>1.9896</v>
      </c>
      <c r="C837" s="2">
        <f t="shared" si="119"/>
        <v>3.5100000000000131E-2</v>
      </c>
      <c r="D837" s="2">
        <f t="shared" si="117"/>
        <v>3.5100000000000131E-2</v>
      </c>
      <c r="E837" s="2">
        <f t="shared" si="118"/>
        <v>0</v>
      </c>
      <c r="F837" s="2">
        <f t="shared" si="116"/>
        <v>9.6893458359797926E-3</v>
      </c>
      <c r="G837" s="2">
        <f t="shared" si="116"/>
        <v>5.7319085363702182E-3</v>
      </c>
      <c r="H837" s="2">
        <f t="shared" si="112"/>
        <v>1.6904222693887674</v>
      </c>
      <c r="I837" s="2">
        <f t="shared" si="113"/>
        <v>62.831113488099831</v>
      </c>
    </row>
    <row r="838" spans="1:9" ht="13.5" x14ac:dyDescent="0.25">
      <c r="A838" s="3">
        <v>43223</v>
      </c>
      <c r="B838" s="2">
        <v>1.9896</v>
      </c>
      <c r="C838" s="2">
        <f t="shared" si="119"/>
        <v>0</v>
      </c>
      <c r="D838" s="2">
        <f t="shared" si="117"/>
        <v>0</v>
      </c>
      <c r="E838" s="2">
        <f t="shared" si="118"/>
        <v>0</v>
      </c>
      <c r="F838" s="2">
        <f t="shared" si="116"/>
        <v>8.9972497048383792E-3</v>
      </c>
      <c r="G838" s="2">
        <f t="shared" si="116"/>
        <v>5.3224864980580596E-3</v>
      </c>
      <c r="H838" s="2">
        <f t="shared" si="112"/>
        <v>1.6904222693887676</v>
      </c>
      <c r="I838" s="2">
        <f t="shared" si="113"/>
        <v>62.831113488099831</v>
      </c>
    </row>
    <row r="839" spans="1:9" ht="13.5" x14ac:dyDescent="0.25">
      <c r="A839" s="3">
        <v>43224</v>
      </c>
      <c r="B839" s="2">
        <v>1.9487000000000001</v>
      </c>
      <c r="C839" s="2">
        <f t="shared" si="119"/>
        <v>-4.0899999999999936E-2</v>
      </c>
      <c r="D839" s="2">
        <f t="shared" si="117"/>
        <v>0</v>
      </c>
      <c r="E839" s="2">
        <f t="shared" si="118"/>
        <v>4.0899999999999936E-2</v>
      </c>
      <c r="F839" s="2">
        <f t="shared" si="116"/>
        <v>8.3545890116356377E-3</v>
      </c>
      <c r="G839" s="2">
        <f t="shared" si="116"/>
        <v>7.8637374624824802E-3</v>
      </c>
      <c r="H839" s="2">
        <f t="shared" si="112"/>
        <v>1.0624196257180492</v>
      </c>
      <c r="I839" s="2">
        <f t="shared" si="113"/>
        <v>51.513262018545745</v>
      </c>
    </row>
    <row r="840" spans="1:9" ht="13.5" x14ac:dyDescent="0.25">
      <c r="A840" s="3">
        <v>43227</v>
      </c>
      <c r="B840" s="2">
        <v>1.9487000000000001</v>
      </c>
      <c r="C840" s="2">
        <f t="shared" si="119"/>
        <v>0</v>
      </c>
      <c r="D840" s="2">
        <f t="shared" si="117"/>
        <v>0</v>
      </c>
      <c r="E840" s="2">
        <f t="shared" si="118"/>
        <v>0</v>
      </c>
      <c r="F840" s="2">
        <f t="shared" si="116"/>
        <v>7.757832653661664E-3</v>
      </c>
      <c r="G840" s="2">
        <f t="shared" si="116"/>
        <v>7.3020419294480181E-3</v>
      </c>
      <c r="H840" s="2">
        <f t="shared" si="112"/>
        <v>1.0624196257180489</v>
      </c>
      <c r="I840" s="2">
        <f t="shared" si="113"/>
        <v>51.513262018545745</v>
      </c>
    </row>
    <row r="841" spans="1:9" ht="13.5" x14ac:dyDescent="0.25">
      <c r="A841" s="3">
        <v>43228</v>
      </c>
      <c r="B841" s="2">
        <v>1.9779</v>
      </c>
      <c r="C841" s="2">
        <f t="shared" si="119"/>
        <v>2.9199999999999893E-2</v>
      </c>
      <c r="D841" s="2">
        <f t="shared" si="117"/>
        <v>2.9199999999999893E-2</v>
      </c>
      <c r="E841" s="2">
        <f t="shared" si="118"/>
        <v>0</v>
      </c>
      <c r="F841" s="2">
        <f t="shared" si="116"/>
        <v>9.2894160355429661E-3</v>
      </c>
      <c r="G841" s="2">
        <f t="shared" si="116"/>
        <v>6.7804675059160166E-3</v>
      </c>
      <c r="H841" s="2">
        <f t="shared" si="112"/>
        <v>1.3700258909047009</v>
      </c>
      <c r="I841" s="2">
        <f t="shared" si="113"/>
        <v>57.806368114473479</v>
      </c>
    </row>
    <row r="842" spans="1:9" ht="13.5" x14ac:dyDescent="0.25">
      <c r="A842" s="3">
        <v>43229</v>
      </c>
      <c r="B842" s="2">
        <v>1.9779</v>
      </c>
      <c r="C842" s="2">
        <f t="shared" si="119"/>
        <v>0</v>
      </c>
      <c r="D842" s="2">
        <f t="shared" si="117"/>
        <v>0</v>
      </c>
      <c r="E842" s="2">
        <f t="shared" si="118"/>
        <v>0</v>
      </c>
      <c r="F842" s="2">
        <f t="shared" si="116"/>
        <v>8.6258863187184693E-3</v>
      </c>
      <c r="G842" s="2">
        <f t="shared" si="116"/>
        <v>6.2961483983505874E-3</v>
      </c>
      <c r="H842" s="2">
        <f t="shared" si="112"/>
        <v>1.3700258909047009</v>
      </c>
      <c r="I842" s="2">
        <f t="shared" si="113"/>
        <v>57.806368114473479</v>
      </c>
    </row>
    <row r="843" spans="1:9" ht="13.5" x14ac:dyDescent="0.25">
      <c r="A843" s="3">
        <v>43230</v>
      </c>
      <c r="B843" s="2">
        <v>1.9779</v>
      </c>
      <c r="C843" s="2">
        <f t="shared" si="119"/>
        <v>0</v>
      </c>
      <c r="D843" s="2">
        <f t="shared" si="117"/>
        <v>0</v>
      </c>
      <c r="E843" s="2">
        <f t="shared" si="118"/>
        <v>0</v>
      </c>
      <c r="F843" s="2">
        <f t="shared" si="116"/>
        <v>8.0097515816671509E-3</v>
      </c>
      <c r="G843" s="2">
        <f t="shared" si="116"/>
        <v>5.8464235127541177E-3</v>
      </c>
      <c r="H843" s="2">
        <f t="shared" si="112"/>
        <v>1.3700258909047009</v>
      </c>
      <c r="I843" s="2">
        <f t="shared" si="113"/>
        <v>57.806368114473479</v>
      </c>
    </row>
    <row r="844" spans="1:9" ht="13.5" x14ac:dyDescent="0.25">
      <c r="A844" s="3">
        <v>43231</v>
      </c>
      <c r="B844" s="2">
        <v>1.9487000000000001</v>
      </c>
      <c r="C844" s="2">
        <f t="shared" si="119"/>
        <v>-2.9199999999999893E-2</v>
      </c>
      <c r="D844" s="2">
        <f t="shared" si="117"/>
        <v>0</v>
      </c>
      <c r="E844" s="2">
        <f t="shared" si="118"/>
        <v>2.9199999999999893E-2</v>
      </c>
      <c r="F844" s="2">
        <f t="shared" si="116"/>
        <v>7.4376264686909265E-3</v>
      </c>
      <c r="G844" s="2">
        <f t="shared" si="116"/>
        <v>7.5145361189859596E-3</v>
      </c>
      <c r="H844" s="2">
        <f t="shared" si="112"/>
        <v>0.98976521649809945</v>
      </c>
      <c r="I844" s="2">
        <f t="shared" si="113"/>
        <v>49.742814292434126</v>
      </c>
    </row>
    <row r="845" spans="1:9" ht="13.5" x14ac:dyDescent="0.25">
      <c r="A845" s="3">
        <v>43234</v>
      </c>
      <c r="B845" s="2">
        <v>1.9661999999999999</v>
      </c>
      <c r="C845" s="2">
        <f t="shared" si="119"/>
        <v>1.7499999999999849E-2</v>
      </c>
      <c r="D845" s="2">
        <f t="shared" si="117"/>
        <v>1.7499999999999849E-2</v>
      </c>
      <c r="E845" s="2">
        <f t="shared" si="118"/>
        <v>0</v>
      </c>
      <c r="F845" s="2">
        <f t="shared" ref="F845:G860" si="120">((F844*13)+D845)/14</f>
        <v>8.1563674352129918E-3</v>
      </c>
      <c r="G845" s="2">
        <f t="shared" si="120"/>
        <v>6.9777835390583912E-3</v>
      </c>
      <c r="H845" s="2">
        <f t="shared" si="112"/>
        <v>1.1689051959776962</v>
      </c>
      <c r="I845" s="2">
        <f t="shared" si="113"/>
        <v>53.893789278824542</v>
      </c>
    </row>
    <row r="846" spans="1:9" ht="13.5" x14ac:dyDescent="0.25">
      <c r="A846" s="3">
        <v>43235</v>
      </c>
      <c r="B846" s="2">
        <v>1.9487000000000001</v>
      </c>
      <c r="C846" s="2">
        <f t="shared" si="119"/>
        <v>-1.7499999999999849E-2</v>
      </c>
      <c r="D846" s="2">
        <f t="shared" si="117"/>
        <v>0</v>
      </c>
      <c r="E846" s="2">
        <f t="shared" si="118"/>
        <v>1.7499999999999849E-2</v>
      </c>
      <c r="F846" s="2">
        <f t="shared" si="120"/>
        <v>7.5737697612692067E-3</v>
      </c>
      <c r="G846" s="2">
        <f t="shared" si="120"/>
        <v>7.729370429125638E-3</v>
      </c>
      <c r="H846" s="2">
        <f t="shared" si="112"/>
        <v>0.97986890791647141</v>
      </c>
      <c r="I846" s="2">
        <f t="shared" si="113"/>
        <v>49.491605428949498</v>
      </c>
    </row>
    <row r="847" spans="1:9" ht="13.5" x14ac:dyDescent="0.25">
      <c r="A847" s="3">
        <v>43236</v>
      </c>
      <c r="B847" s="2">
        <v>1.9896</v>
      </c>
      <c r="C847" s="2">
        <f t="shared" si="119"/>
        <v>4.0899999999999936E-2</v>
      </c>
      <c r="D847" s="2">
        <f t="shared" si="117"/>
        <v>4.0899999999999936E-2</v>
      </c>
      <c r="E847" s="2">
        <f t="shared" si="118"/>
        <v>0</v>
      </c>
      <c r="F847" s="2">
        <f t="shared" si="120"/>
        <v>9.9542147783213998E-3</v>
      </c>
      <c r="G847" s="2">
        <f t="shared" si="120"/>
        <v>7.1772725413309498E-3</v>
      </c>
      <c r="H847" s="2">
        <f t="shared" si="112"/>
        <v>1.3869077314535829</v>
      </c>
      <c r="I847" s="2">
        <f t="shared" si="113"/>
        <v>58.10479027645453</v>
      </c>
    </row>
    <row r="848" spans="1:9" ht="13.5" x14ac:dyDescent="0.25">
      <c r="A848" s="3">
        <v>43237</v>
      </c>
      <c r="B848" s="2">
        <v>1.9838</v>
      </c>
      <c r="C848" s="2">
        <f t="shared" si="119"/>
        <v>-5.8000000000000274E-3</v>
      </c>
      <c r="D848" s="2">
        <f t="shared" si="117"/>
        <v>0</v>
      </c>
      <c r="E848" s="2">
        <f t="shared" si="118"/>
        <v>5.8000000000000274E-3</v>
      </c>
      <c r="F848" s="2">
        <f t="shared" si="120"/>
        <v>9.2431994370127286E-3</v>
      </c>
      <c r="G848" s="2">
        <f t="shared" si="120"/>
        <v>7.0788959312358835E-3</v>
      </c>
      <c r="H848" s="2">
        <f t="shared" si="112"/>
        <v>1.305740263284106</v>
      </c>
      <c r="I848" s="2">
        <f t="shared" si="113"/>
        <v>56.629980578311859</v>
      </c>
    </row>
    <row r="849" spans="1:9" ht="13.5" x14ac:dyDescent="0.25">
      <c r="A849" s="3">
        <v>43238</v>
      </c>
      <c r="B849" s="2">
        <v>1.9603999999999999</v>
      </c>
      <c r="C849" s="2">
        <f t="shared" si="119"/>
        <v>-2.3400000000000087E-2</v>
      </c>
      <c r="D849" s="2">
        <f t="shared" si="117"/>
        <v>0</v>
      </c>
      <c r="E849" s="2">
        <f t="shared" si="118"/>
        <v>2.3400000000000087E-2</v>
      </c>
      <c r="F849" s="2">
        <f t="shared" si="120"/>
        <v>8.582970905797533E-3</v>
      </c>
      <c r="G849" s="2">
        <f t="shared" si="120"/>
        <v>8.2446890790047554E-3</v>
      </c>
      <c r="H849" s="2">
        <f t="shared" ref="H849:H912" si="121">F849/G849</f>
        <v>1.0410302709479025</v>
      </c>
      <c r="I849" s="2">
        <f t="shared" ref="I849:I912" si="122">IF(G849=0,100,100-(100/(1+H849)))</f>
        <v>51.005136267010066</v>
      </c>
    </row>
    <row r="850" spans="1:9" ht="13.5" x14ac:dyDescent="0.25">
      <c r="A850" s="3">
        <v>43241</v>
      </c>
      <c r="B850" s="2">
        <v>1.9603999999999999</v>
      </c>
      <c r="C850" s="2">
        <f t="shared" si="119"/>
        <v>0</v>
      </c>
      <c r="D850" s="2">
        <f t="shared" si="117"/>
        <v>0</v>
      </c>
      <c r="E850" s="2">
        <f t="shared" si="118"/>
        <v>0</v>
      </c>
      <c r="F850" s="2">
        <f t="shared" si="120"/>
        <v>7.969901555383423E-3</v>
      </c>
      <c r="G850" s="2">
        <f t="shared" si="120"/>
        <v>7.6557827162187014E-3</v>
      </c>
      <c r="H850" s="2">
        <f t="shared" si="121"/>
        <v>1.0410302709479025</v>
      </c>
      <c r="I850" s="2">
        <f t="shared" si="122"/>
        <v>51.005136267010066</v>
      </c>
    </row>
    <row r="851" spans="1:9" ht="13.5" x14ac:dyDescent="0.25">
      <c r="A851" s="3">
        <v>43242</v>
      </c>
      <c r="B851" s="2">
        <v>1.9721</v>
      </c>
      <c r="C851" s="2">
        <f t="shared" si="119"/>
        <v>1.1700000000000044E-2</v>
      </c>
      <c r="D851" s="2">
        <f t="shared" si="117"/>
        <v>1.1700000000000044E-2</v>
      </c>
      <c r="E851" s="2">
        <f t="shared" si="118"/>
        <v>0</v>
      </c>
      <c r="F851" s="2">
        <f t="shared" si="120"/>
        <v>8.2363371585703251E-3</v>
      </c>
      <c r="G851" s="2">
        <f t="shared" si="120"/>
        <v>7.1089410936316516E-3</v>
      </c>
      <c r="H851" s="2">
        <f t="shared" si="121"/>
        <v>1.1585884662834836</v>
      </c>
      <c r="I851" s="2">
        <f t="shared" si="122"/>
        <v>53.673429853827834</v>
      </c>
    </row>
    <row r="852" spans="1:9" ht="13.5" x14ac:dyDescent="0.25">
      <c r="A852" s="3">
        <v>43243</v>
      </c>
      <c r="B852" s="2">
        <v>1.9721</v>
      </c>
      <c r="C852" s="2">
        <f t="shared" si="119"/>
        <v>0</v>
      </c>
      <c r="D852" s="2">
        <f t="shared" si="117"/>
        <v>0</v>
      </c>
      <c r="E852" s="2">
        <f t="shared" si="118"/>
        <v>0</v>
      </c>
      <c r="F852" s="2">
        <f t="shared" si="120"/>
        <v>7.6480273615295875E-3</v>
      </c>
      <c r="G852" s="2">
        <f t="shared" si="120"/>
        <v>6.6011595869436765E-3</v>
      </c>
      <c r="H852" s="2">
        <f t="shared" si="121"/>
        <v>1.1585884662834836</v>
      </c>
      <c r="I852" s="2">
        <f t="shared" si="122"/>
        <v>53.673429853827834</v>
      </c>
    </row>
    <row r="853" spans="1:9" ht="13.5" x14ac:dyDescent="0.25">
      <c r="A853" s="3">
        <v>43244</v>
      </c>
      <c r="B853" s="2">
        <v>1.9544999999999999</v>
      </c>
      <c r="C853" s="2">
        <f t="shared" si="119"/>
        <v>-1.760000000000006E-2</v>
      </c>
      <c r="D853" s="2">
        <f t="shared" si="117"/>
        <v>0</v>
      </c>
      <c r="E853" s="2">
        <f t="shared" si="118"/>
        <v>1.760000000000006E-2</v>
      </c>
      <c r="F853" s="2">
        <f t="shared" si="120"/>
        <v>7.1017396928489034E-3</v>
      </c>
      <c r="G853" s="2">
        <f t="shared" si="120"/>
        <v>7.3867910450191327E-3</v>
      </c>
      <c r="H853" s="2">
        <f t="shared" si="121"/>
        <v>0.96141066527630592</v>
      </c>
      <c r="I853" s="2">
        <f t="shared" si="122"/>
        <v>49.016286201384098</v>
      </c>
    </row>
    <row r="854" spans="1:9" ht="13.5" x14ac:dyDescent="0.25">
      <c r="A854" s="3">
        <v>43245</v>
      </c>
      <c r="B854" s="2">
        <v>1.9595</v>
      </c>
      <c r="C854" s="2">
        <f t="shared" si="119"/>
        <v>5.0000000000001155E-3</v>
      </c>
      <c r="D854" s="2">
        <f t="shared" si="117"/>
        <v>5.0000000000001155E-3</v>
      </c>
      <c r="E854" s="2">
        <f t="shared" si="118"/>
        <v>0</v>
      </c>
      <c r="F854" s="2">
        <f t="shared" si="120"/>
        <v>6.9516154290739903E-3</v>
      </c>
      <c r="G854" s="2">
        <f t="shared" si="120"/>
        <v>6.8591631132320519E-3</v>
      </c>
      <c r="H854" s="2">
        <f t="shared" si="121"/>
        <v>1.013478658302146</v>
      </c>
      <c r="I854" s="2">
        <f t="shared" si="122"/>
        <v>50.334710731761916</v>
      </c>
    </row>
    <row r="855" spans="1:9" ht="13.5" x14ac:dyDescent="0.25">
      <c r="A855" s="3">
        <v>43248</v>
      </c>
      <c r="B855" s="2">
        <v>1.9595</v>
      </c>
      <c r="C855" s="2">
        <f t="shared" si="119"/>
        <v>0</v>
      </c>
      <c r="D855" s="2">
        <f t="shared" si="117"/>
        <v>0</v>
      </c>
      <c r="E855" s="2">
        <f t="shared" si="118"/>
        <v>0</v>
      </c>
      <c r="F855" s="2">
        <f t="shared" si="120"/>
        <v>6.4550714698544199E-3</v>
      </c>
      <c r="G855" s="2">
        <f t="shared" si="120"/>
        <v>6.3692228908583341E-3</v>
      </c>
      <c r="H855" s="2">
        <f t="shared" si="121"/>
        <v>1.013478658302146</v>
      </c>
      <c r="I855" s="2">
        <f t="shared" si="122"/>
        <v>50.334710731761916</v>
      </c>
    </row>
    <row r="856" spans="1:9" ht="13.5" x14ac:dyDescent="0.25">
      <c r="A856" s="3">
        <v>43249</v>
      </c>
      <c r="B856" s="2">
        <v>1.9595</v>
      </c>
      <c r="C856" s="2">
        <f t="shared" si="119"/>
        <v>0</v>
      </c>
      <c r="D856" s="2">
        <f t="shared" si="117"/>
        <v>0</v>
      </c>
      <c r="E856" s="2">
        <f t="shared" si="118"/>
        <v>0</v>
      </c>
      <c r="F856" s="2">
        <f t="shared" si="120"/>
        <v>5.9939949362933899E-3</v>
      </c>
      <c r="G856" s="2">
        <f t="shared" si="120"/>
        <v>5.9142783986541672E-3</v>
      </c>
      <c r="H856" s="2">
        <f t="shared" si="121"/>
        <v>1.013478658302146</v>
      </c>
      <c r="I856" s="2">
        <f t="shared" si="122"/>
        <v>50.334710731761916</v>
      </c>
    </row>
    <row r="857" spans="1:9" ht="13.5" x14ac:dyDescent="0.25">
      <c r="A857" s="3">
        <v>43250</v>
      </c>
      <c r="B857" s="2">
        <v>1.9404999999999999</v>
      </c>
      <c r="C857" s="2">
        <f t="shared" si="119"/>
        <v>-1.9000000000000128E-2</v>
      </c>
      <c r="D857" s="2">
        <f t="shared" si="117"/>
        <v>0</v>
      </c>
      <c r="E857" s="2">
        <f t="shared" si="118"/>
        <v>1.9000000000000128E-2</v>
      </c>
      <c r="F857" s="2">
        <f t="shared" si="120"/>
        <v>5.5658524408438628E-3</v>
      </c>
      <c r="G857" s="2">
        <f t="shared" si="120"/>
        <v>6.8489727987503064E-3</v>
      </c>
      <c r="H857" s="2">
        <f t="shared" si="121"/>
        <v>0.81265506586030423</v>
      </c>
      <c r="I857" s="2">
        <f t="shared" si="122"/>
        <v>44.832306000513675</v>
      </c>
    </row>
    <row r="858" spans="1:9" ht="13.5" x14ac:dyDescent="0.25">
      <c r="A858" s="3">
        <v>43251</v>
      </c>
      <c r="B858" s="2">
        <v>1.9152</v>
      </c>
      <c r="C858" s="2">
        <f t="shared" si="119"/>
        <v>-2.5299999999999878E-2</v>
      </c>
      <c r="D858" s="2">
        <f t="shared" si="117"/>
        <v>0</v>
      </c>
      <c r="E858" s="2">
        <f t="shared" si="118"/>
        <v>2.5299999999999878E-2</v>
      </c>
      <c r="F858" s="2">
        <f t="shared" si="120"/>
        <v>5.1682915522121581E-3</v>
      </c>
      <c r="G858" s="2">
        <f t="shared" si="120"/>
        <v>8.1669033131252754E-3</v>
      </c>
      <c r="H858" s="2">
        <f t="shared" si="121"/>
        <v>0.63283368910539706</v>
      </c>
      <c r="I858" s="2">
        <f t="shared" si="122"/>
        <v>38.756775618227003</v>
      </c>
    </row>
    <row r="859" spans="1:9" ht="13.5" x14ac:dyDescent="0.25">
      <c r="A859" s="3">
        <v>43252</v>
      </c>
      <c r="B859" s="2">
        <v>1.9278999999999999</v>
      </c>
      <c r="C859" s="2">
        <f t="shared" si="119"/>
        <v>1.2699999999999934E-2</v>
      </c>
      <c r="D859" s="2">
        <f t="shared" si="117"/>
        <v>1.2699999999999934E-2</v>
      </c>
      <c r="E859" s="2">
        <f t="shared" si="118"/>
        <v>0</v>
      </c>
      <c r="F859" s="2">
        <f t="shared" si="120"/>
        <v>5.7062707270541429E-3</v>
      </c>
      <c r="G859" s="2">
        <f t="shared" si="120"/>
        <v>7.5835530764734706E-3</v>
      </c>
      <c r="H859" s="2">
        <f t="shared" si="121"/>
        <v>0.75245345677829578</v>
      </c>
      <c r="I859" s="2">
        <f t="shared" si="122"/>
        <v>42.937143572509108</v>
      </c>
    </row>
    <row r="860" spans="1:9" ht="13.5" x14ac:dyDescent="0.25">
      <c r="A860" s="3">
        <v>43255</v>
      </c>
      <c r="B860" s="2">
        <v>1.9278999999999999</v>
      </c>
      <c r="C860" s="2">
        <f t="shared" si="119"/>
        <v>0</v>
      </c>
      <c r="D860" s="2">
        <f t="shared" si="117"/>
        <v>0</v>
      </c>
      <c r="E860" s="2">
        <f t="shared" si="118"/>
        <v>0</v>
      </c>
      <c r="F860" s="2">
        <f t="shared" si="120"/>
        <v>5.2986799608359895E-3</v>
      </c>
      <c r="G860" s="2">
        <f t="shared" si="120"/>
        <v>7.0418707138682228E-3</v>
      </c>
      <c r="H860" s="2">
        <f t="shared" si="121"/>
        <v>0.75245345677829578</v>
      </c>
      <c r="I860" s="2">
        <f t="shared" si="122"/>
        <v>42.937143572509108</v>
      </c>
    </row>
    <row r="861" spans="1:9" ht="13.5" x14ac:dyDescent="0.25">
      <c r="A861" s="3">
        <v>43256</v>
      </c>
      <c r="B861" s="2">
        <v>1.9658</v>
      </c>
      <c r="C861" s="2">
        <f t="shared" si="119"/>
        <v>3.7900000000000045E-2</v>
      </c>
      <c r="D861" s="2">
        <f t="shared" si="117"/>
        <v>3.7900000000000045E-2</v>
      </c>
      <c r="E861" s="2">
        <f t="shared" si="118"/>
        <v>0</v>
      </c>
      <c r="F861" s="2">
        <f t="shared" ref="F861:G876" si="123">((F860*13)+D861)/14</f>
        <v>7.6273456779191364E-3</v>
      </c>
      <c r="G861" s="2">
        <f t="shared" si="123"/>
        <v>6.5388799485919203E-3</v>
      </c>
      <c r="H861" s="2">
        <f t="shared" si="121"/>
        <v>1.1664605770230734</v>
      </c>
      <c r="I861" s="2">
        <f t="shared" si="122"/>
        <v>53.841763353289508</v>
      </c>
    </row>
    <row r="862" spans="1:9" ht="13.5" x14ac:dyDescent="0.25">
      <c r="A862" s="3">
        <v>43257</v>
      </c>
      <c r="B862" s="2">
        <v>1.9658</v>
      </c>
      <c r="C862" s="2">
        <f t="shared" si="119"/>
        <v>0</v>
      </c>
      <c r="D862" s="2">
        <f t="shared" si="117"/>
        <v>0</v>
      </c>
      <c r="E862" s="2">
        <f t="shared" si="118"/>
        <v>0</v>
      </c>
      <c r="F862" s="2">
        <f t="shared" si="123"/>
        <v>7.0825352723534836E-3</v>
      </c>
      <c r="G862" s="2">
        <f t="shared" si="123"/>
        <v>6.0718170951210692E-3</v>
      </c>
      <c r="H862" s="2">
        <f t="shared" si="121"/>
        <v>1.1664605770230734</v>
      </c>
      <c r="I862" s="2">
        <f t="shared" si="122"/>
        <v>53.841763353289508</v>
      </c>
    </row>
    <row r="863" spans="1:9" ht="13.5" x14ac:dyDescent="0.25">
      <c r="A863" s="3">
        <v>43258</v>
      </c>
      <c r="B863" s="2">
        <v>1.9658</v>
      </c>
      <c r="C863" s="2">
        <f t="shared" si="119"/>
        <v>0</v>
      </c>
      <c r="D863" s="2">
        <f t="shared" si="117"/>
        <v>0</v>
      </c>
      <c r="E863" s="2">
        <f t="shared" si="118"/>
        <v>0</v>
      </c>
      <c r="F863" s="2">
        <f t="shared" si="123"/>
        <v>6.576639895756806E-3</v>
      </c>
      <c r="G863" s="2">
        <f t="shared" si="123"/>
        <v>5.6381158740409923E-3</v>
      </c>
      <c r="H863" s="2">
        <f t="shared" si="121"/>
        <v>1.1664605770230734</v>
      </c>
      <c r="I863" s="2">
        <f t="shared" si="122"/>
        <v>53.841763353289508</v>
      </c>
    </row>
    <row r="864" spans="1:9" ht="13.5" x14ac:dyDescent="0.25">
      <c r="A864" s="3">
        <v>43259</v>
      </c>
      <c r="B864" s="2">
        <v>1.9658</v>
      </c>
      <c r="C864" s="2">
        <f t="shared" si="119"/>
        <v>0</v>
      </c>
      <c r="D864" s="2">
        <f t="shared" si="117"/>
        <v>0</v>
      </c>
      <c r="E864" s="2">
        <f t="shared" si="118"/>
        <v>0</v>
      </c>
      <c r="F864" s="2">
        <f t="shared" si="123"/>
        <v>6.1068799032027487E-3</v>
      </c>
      <c r="G864" s="2">
        <f t="shared" si="123"/>
        <v>5.2353933116094931E-3</v>
      </c>
      <c r="H864" s="2">
        <f t="shared" si="121"/>
        <v>1.1664605770230734</v>
      </c>
      <c r="I864" s="2">
        <f t="shared" si="122"/>
        <v>53.841763353289508</v>
      </c>
    </row>
    <row r="865" spans="1:9" ht="13.5" x14ac:dyDescent="0.25">
      <c r="A865" s="3">
        <v>43262</v>
      </c>
      <c r="B865" s="2">
        <v>1.9783999999999999</v>
      </c>
      <c r="C865" s="2">
        <f t="shared" si="119"/>
        <v>1.2599999999999945E-2</v>
      </c>
      <c r="D865" s="2">
        <f t="shared" si="117"/>
        <v>1.2599999999999945E-2</v>
      </c>
      <c r="E865" s="2">
        <f t="shared" si="118"/>
        <v>0</v>
      </c>
      <c r="F865" s="2">
        <f t="shared" si="123"/>
        <v>6.5706741958311199E-3</v>
      </c>
      <c r="G865" s="2">
        <f t="shared" si="123"/>
        <v>4.8614366464945291E-3</v>
      </c>
      <c r="H865" s="2">
        <f t="shared" si="121"/>
        <v>1.351591036482823</v>
      </c>
      <c r="I865" s="2">
        <f t="shared" si="122"/>
        <v>57.475599095000021</v>
      </c>
    </row>
    <row r="866" spans="1:9" ht="13.5" x14ac:dyDescent="0.25">
      <c r="A866" s="3">
        <v>43263</v>
      </c>
      <c r="B866" s="2">
        <v>1.9595</v>
      </c>
      <c r="C866" s="2">
        <f t="shared" si="119"/>
        <v>-1.8899999999999917E-2</v>
      </c>
      <c r="D866" s="2">
        <f t="shared" si="117"/>
        <v>0</v>
      </c>
      <c r="E866" s="2">
        <f t="shared" si="118"/>
        <v>1.8899999999999917E-2</v>
      </c>
      <c r="F866" s="2">
        <f t="shared" si="123"/>
        <v>6.1013403247003259E-3</v>
      </c>
      <c r="G866" s="2">
        <f t="shared" si="123"/>
        <v>5.8641911717449138E-3</v>
      </c>
      <c r="H866" s="2">
        <f t="shared" si="121"/>
        <v>1.0404402151993362</v>
      </c>
      <c r="I866" s="2">
        <f t="shared" si="122"/>
        <v>50.990967902369668</v>
      </c>
    </row>
    <row r="867" spans="1:9" ht="13.5" x14ac:dyDescent="0.25">
      <c r="A867" s="3">
        <v>43264</v>
      </c>
      <c r="B867" s="2">
        <v>1.9911000000000001</v>
      </c>
      <c r="C867" s="2">
        <f t="shared" si="119"/>
        <v>3.1600000000000072E-2</v>
      </c>
      <c r="D867" s="2">
        <f t="shared" si="117"/>
        <v>3.1600000000000072E-2</v>
      </c>
      <c r="E867" s="2">
        <f t="shared" si="118"/>
        <v>0</v>
      </c>
      <c r="F867" s="2">
        <f t="shared" si="123"/>
        <v>7.922673158650308E-3</v>
      </c>
      <c r="G867" s="2">
        <f t="shared" si="123"/>
        <v>5.4453203737631342E-3</v>
      </c>
      <c r="H867" s="2">
        <f t="shared" si="121"/>
        <v>1.4549507861509225</v>
      </c>
      <c r="I867" s="2">
        <f t="shared" si="122"/>
        <v>59.265985874695119</v>
      </c>
    </row>
    <row r="868" spans="1:9" ht="13.5" x14ac:dyDescent="0.25">
      <c r="A868" s="3">
        <v>43265</v>
      </c>
      <c r="B868" s="2">
        <v>1.9911000000000001</v>
      </c>
      <c r="C868" s="2">
        <f t="shared" si="119"/>
        <v>0</v>
      </c>
      <c r="D868" s="2">
        <f t="shared" si="117"/>
        <v>0</v>
      </c>
      <c r="E868" s="2">
        <f t="shared" si="118"/>
        <v>0</v>
      </c>
      <c r="F868" s="2">
        <f t="shared" si="123"/>
        <v>7.3567679330324293E-3</v>
      </c>
      <c r="G868" s="2">
        <f t="shared" si="123"/>
        <v>5.0563689184943391E-3</v>
      </c>
      <c r="H868" s="2">
        <f t="shared" si="121"/>
        <v>1.4549507861509228</v>
      </c>
      <c r="I868" s="2">
        <f t="shared" si="122"/>
        <v>59.265985874695126</v>
      </c>
    </row>
    <row r="869" spans="1:9" ht="13.5" x14ac:dyDescent="0.25">
      <c r="A869" s="3">
        <v>43269</v>
      </c>
      <c r="B869" s="2">
        <v>2.0036999999999998</v>
      </c>
      <c r="C869" s="2">
        <f t="shared" si="119"/>
        <v>1.2599999999999723E-2</v>
      </c>
      <c r="D869" s="2">
        <f t="shared" si="117"/>
        <v>1.2599999999999723E-2</v>
      </c>
      <c r="E869" s="2">
        <f t="shared" si="118"/>
        <v>0</v>
      </c>
      <c r="F869" s="2">
        <f t="shared" si="123"/>
        <v>7.731284509244379E-3</v>
      </c>
      <c r="G869" s="2">
        <f t="shared" si="123"/>
        <v>4.6951997100304578E-3</v>
      </c>
      <c r="H869" s="2">
        <f t="shared" si="121"/>
        <v>1.6466359232234291</v>
      </c>
      <c r="I869" s="2">
        <f t="shared" si="122"/>
        <v>62.21618579173272</v>
      </c>
    </row>
    <row r="870" spans="1:9" ht="13.5" x14ac:dyDescent="0.25">
      <c r="A870" s="3">
        <v>43270</v>
      </c>
      <c r="B870" s="2">
        <v>2.0036999999999998</v>
      </c>
      <c r="C870" s="2">
        <f t="shared" si="119"/>
        <v>0</v>
      </c>
      <c r="D870" s="2">
        <f t="shared" si="117"/>
        <v>0</v>
      </c>
      <c r="E870" s="2">
        <f t="shared" si="118"/>
        <v>0</v>
      </c>
      <c r="F870" s="2">
        <f t="shared" si="123"/>
        <v>7.1790499014412089E-3</v>
      </c>
      <c r="G870" s="2">
        <f t="shared" si="123"/>
        <v>4.3598283021711393E-3</v>
      </c>
      <c r="H870" s="2">
        <f t="shared" si="121"/>
        <v>1.6466359232234289</v>
      </c>
      <c r="I870" s="2">
        <f t="shared" si="122"/>
        <v>62.21618579173272</v>
      </c>
    </row>
    <row r="871" spans="1:9" ht="13.5" x14ac:dyDescent="0.25">
      <c r="A871" s="3">
        <v>43271</v>
      </c>
      <c r="B871" s="2">
        <v>1.9595</v>
      </c>
      <c r="C871" s="2">
        <f t="shared" si="119"/>
        <v>-4.4199999999999795E-2</v>
      </c>
      <c r="D871" s="2">
        <f t="shared" si="117"/>
        <v>0</v>
      </c>
      <c r="E871" s="2">
        <f t="shared" si="118"/>
        <v>4.4199999999999795E-2</v>
      </c>
      <c r="F871" s="2">
        <f t="shared" si="123"/>
        <v>6.6662606227668366E-3</v>
      </c>
      <c r="G871" s="2">
        <f t="shared" si="123"/>
        <v>7.205554852016044E-3</v>
      </c>
      <c r="H871" s="2">
        <f t="shared" si="121"/>
        <v>0.92515576658217813</v>
      </c>
      <c r="I871" s="2">
        <f t="shared" si="122"/>
        <v>48.056151228980902</v>
      </c>
    </row>
    <row r="872" spans="1:9" ht="13.5" x14ac:dyDescent="0.25">
      <c r="A872" s="3">
        <v>43272</v>
      </c>
      <c r="B872" s="2">
        <v>1.9595</v>
      </c>
      <c r="C872" s="2">
        <f t="shared" si="119"/>
        <v>0</v>
      </c>
      <c r="D872" s="2">
        <f t="shared" si="117"/>
        <v>0</v>
      </c>
      <c r="E872" s="2">
        <f t="shared" si="118"/>
        <v>0</v>
      </c>
      <c r="F872" s="2">
        <f t="shared" si="123"/>
        <v>6.1900991497120623E-3</v>
      </c>
      <c r="G872" s="2">
        <f t="shared" si="123"/>
        <v>6.6908723625863269E-3</v>
      </c>
      <c r="H872" s="2">
        <f t="shared" si="121"/>
        <v>0.92515576658217813</v>
      </c>
      <c r="I872" s="2">
        <f t="shared" si="122"/>
        <v>48.056151228980902</v>
      </c>
    </row>
    <row r="873" spans="1:9" ht="13.5" x14ac:dyDescent="0.25">
      <c r="A873" s="3">
        <v>43273</v>
      </c>
      <c r="B873" s="2">
        <v>1.9595</v>
      </c>
      <c r="C873" s="2">
        <f t="shared" si="119"/>
        <v>0</v>
      </c>
      <c r="D873" s="2">
        <f t="shared" si="117"/>
        <v>0</v>
      </c>
      <c r="E873" s="2">
        <f t="shared" si="118"/>
        <v>0</v>
      </c>
      <c r="F873" s="2">
        <f t="shared" si="123"/>
        <v>5.7479492104469147E-3</v>
      </c>
      <c r="G873" s="2">
        <f t="shared" si="123"/>
        <v>6.2129529081158749E-3</v>
      </c>
      <c r="H873" s="2">
        <f t="shared" si="121"/>
        <v>0.92515576658217802</v>
      </c>
      <c r="I873" s="2">
        <f t="shared" si="122"/>
        <v>48.056151228980895</v>
      </c>
    </row>
    <row r="874" spans="1:9" ht="13.5" x14ac:dyDescent="0.25">
      <c r="A874" s="3">
        <v>43276</v>
      </c>
      <c r="B874" s="2">
        <v>1.9595</v>
      </c>
      <c r="C874" s="2">
        <f t="shared" si="119"/>
        <v>0</v>
      </c>
      <c r="D874" s="2">
        <f t="shared" si="117"/>
        <v>0</v>
      </c>
      <c r="E874" s="2">
        <f t="shared" si="118"/>
        <v>0</v>
      </c>
      <c r="F874" s="2">
        <f t="shared" si="123"/>
        <v>5.3373814097007061E-3</v>
      </c>
      <c r="G874" s="2">
        <f t="shared" si="123"/>
        <v>5.7691705575361697E-3</v>
      </c>
      <c r="H874" s="2">
        <f t="shared" si="121"/>
        <v>0.92515576658217791</v>
      </c>
      <c r="I874" s="2">
        <f t="shared" si="122"/>
        <v>48.056151228980895</v>
      </c>
    </row>
    <row r="875" spans="1:9" ht="13.5" x14ac:dyDescent="0.25">
      <c r="A875" s="3">
        <v>43277</v>
      </c>
      <c r="B875" s="2">
        <v>1.9847999999999999</v>
      </c>
      <c r="C875" s="2">
        <f t="shared" si="119"/>
        <v>2.5299999999999878E-2</v>
      </c>
      <c r="D875" s="2">
        <f t="shared" si="117"/>
        <v>2.5299999999999878E-2</v>
      </c>
      <c r="E875" s="2">
        <f t="shared" si="118"/>
        <v>0</v>
      </c>
      <c r="F875" s="2">
        <f t="shared" si="123"/>
        <v>6.763282737579218E-3</v>
      </c>
      <c r="G875" s="2">
        <f t="shared" si="123"/>
        <v>5.3570869462835858E-3</v>
      </c>
      <c r="H875" s="2">
        <f t="shared" si="121"/>
        <v>1.2624926205969391</v>
      </c>
      <c r="I875" s="2">
        <f t="shared" si="122"/>
        <v>55.800960812143614</v>
      </c>
    </row>
    <row r="876" spans="1:9" ht="13.5" x14ac:dyDescent="0.25">
      <c r="A876" s="3">
        <v>43278</v>
      </c>
      <c r="B876" s="2">
        <v>1.9847999999999999</v>
      </c>
      <c r="C876" s="2">
        <f t="shared" si="119"/>
        <v>0</v>
      </c>
      <c r="D876" s="2">
        <f t="shared" si="117"/>
        <v>0</v>
      </c>
      <c r="E876" s="2">
        <f t="shared" si="118"/>
        <v>0</v>
      </c>
      <c r="F876" s="2">
        <f t="shared" si="123"/>
        <v>6.280191113466416E-3</v>
      </c>
      <c r="G876" s="2">
        <f t="shared" si="123"/>
        <v>4.9744378786919013E-3</v>
      </c>
      <c r="H876" s="2">
        <f t="shared" si="121"/>
        <v>1.2624926205969389</v>
      </c>
      <c r="I876" s="2">
        <f t="shared" si="122"/>
        <v>55.800960812143614</v>
      </c>
    </row>
    <row r="877" spans="1:9" ht="13.5" x14ac:dyDescent="0.25">
      <c r="A877" s="3">
        <v>43279</v>
      </c>
      <c r="B877" s="2">
        <v>1.9532</v>
      </c>
      <c r="C877" s="2">
        <f t="shared" si="119"/>
        <v>-3.159999999999985E-2</v>
      </c>
      <c r="D877" s="2">
        <f t="shared" si="117"/>
        <v>0</v>
      </c>
      <c r="E877" s="2">
        <f t="shared" si="118"/>
        <v>3.159999999999985E-2</v>
      </c>
      <c r="F877" s="2">
        <f t="shared" ref="F877:G892" si="124">((F876*13)+D877)/14</f>
        <v>5.8316060339331007E-3</v>
      </c>
      <c r="G877" s="2">
        <f t="shared" si="124"/>
        <v>6.8762637444996126E-3</v>
      </c>
      <c r="H877" s="2">
        <f t="shared" si="121"/>
        <v>0.84807771351089556</v>
      </c>
      <c r="I877" s="2">
        <f t="shared" si="122"/>
        <v>45.889721374311442</v>
      </c>
    </row>
    <row r="878" spans="1:9" ht="13.5" x14ac:dyDescent="0.25">
      <c r="A878" s="3">
        <v>43280</v>
      </c>
      <c r="B878" s="2">
        <v>1.9595</v>
      </c>
      <c r="C878" s="2">
        <f t="shared" si="119"/>
        <v>6.2999999999999723E-3</v>
      </c>
      <c r="D878" s="2">
        <f t="shared" si="117"/>
        <v>6.2999999999999723E-3</v>
      </c>
      <c r="E878" s="2">
        <f t="shared" si="118"/>
        <v>0</v>
      </c>
      <c r="F878" s="2">
        <f t="shared" si="124"/>
        <v>5.8650627457950202E-3</v>
      </c>
      <c r="G878" s="2">
        <f t="shared" si="124"/>
        <v>6.3851020484639257E-3</v>
      </c>
      <c r="H878" s="2">
        <f t="shared" si="121"/>
        <v>0.91855426918446637</v>
      </c>
      <c r="I878" s="2">
        <f t="shared" si="122"/>
        <v>47.877419155566699</v>
      </c>
    </row>
    <row r="879" spans="1:9" ht="13.5" x14ac:dyDescent="0.25">
      <c r="A879" s="3">
        <v>43283</v>
      </c>
      <c r="B879" s="2">
        <v>1.9911000000000001</v>
      </c>
      <c r="C879" s="2">
        <f t="shared" si="119"/>
        <v>3.1600000000000072E-2</v>
      </c>
      <c r="D879" s="2">
        <f t="shared" si="117"/>
        <v>3.1600000000000072E-2</v>
      </c>
      <c r="E879" s="2">
        <f t="shared" si="118"/>
        <v>0</v>
      </c>
      <c r="F879" s="2">
        <f t="shared" si="124"/>
        <v>7.7032725496668092E-3</v>
      </c>
      <c r="G879" s="2">
        <f t="shared" si="124"/>
        <v>5.9290233307165022E-3</v>
      </c>
      <c r="H879" s="2">
        <f t="shared" si="121"/>
        <v>1.2992481425664917</v>
      </c>
      <c r="I879" s="2">
        <f t="shared" si="122"/>
        <v>56.507521676900467</v>
      </c>
    </row>
    <row r="880" spans="1:9" ht="13.5" x14ac:dyDescent="0.25">
      <c r="A880" s="3">
        <v>43284</v>
      </c>
      <c r="B880" s="2">
        <v>1.9911000000000001</v>
      </c>
      <c r="C880" s="2">
        <f t="shared" si="119"/>
        <v>0</v>
      </c>
      <c r="D880" s="2">
        <f t="shared" si="117"/>
        <v>0</v>
      </c>
      <c r="E880" s="2">
        <f t="shared" si="118"/>
        <v>0</v>
      </c>
      <c r="F880" s="2">
        <f t="shared" si="124"/>
        <v>7.1530387961191797E-3</v>
      </c>
      <c r="G880" s="2">
        <f t="shared" si="124"/>
        <v>5.5055216642367526E-3</v>
      </c>
      <c r="H880" s="2">
        <f t="shared" si="121"/>
        <v>1.2992481425664915</v>
      </c>
      <c r="I880" s="2">
        <f t="shared" si="122"/>
        <v>56.507521676900467</v>
      </c>
    </row>
    <row r="881" spans="1:9" ht="13.5" x14ac:dyDescent="0.25">
      <c r="A881" s="3">
        <v>43285</v>
      </c>
      <c r="B881" s="2">
        <v>1.9658</v>
      </c>
      <c r="C881" s="2">
        <f t="shared" si="119"/>
        <v>-2.53000000000001E-2</v>
      </c>
      <c r="D881" s="2">
        <f t="shared" si="117"/>
        <v>0</v>
      </c>
      <c r="E881" s="2">
        <f t="shared" si="118"/>
        <v>2.53000000000001E-2</v>
      </c>
      <c r="F881" s="2">
        <f t="shared" si="124"/>
        <v>6.6421074535392378E-3</v>
      </c>
      <c r="G881" s="2">
        <f t="shared" si="124"/>
        <v>6.9194129739341345E-3</v>
      </c>
      <c r="H881" s="2">
        <f t="shared" si="121"/>
        <v>0.95992354822012738</v>
      </c>
      <c r="I881" s="2">
        <f t="shared" si="122"/>
        <v>48.977601656547591</v>
      </c>
    </row>
    <row r="882" spans="1:9" ht="13.5" x14ac:dyDescent="0.25">
      <c r="A882" s="3">
        <v>43286</v>
      </c>
      <c r="B882" s="2">
        <v>1.9658</v>
      </c>
      <c r="C882" s="2">
        <f t="shared" si="119"/>
        <v>0</v>
      </c>
      <c r="D882" s="2">
        <f t="shared" si="117"/>
        <v>0</v>
      </c>
      <c r="E882" s="2">
        <f t="shared" si="118"/>
        <v>0</v>
      </c>
      <c r="F882" s="2">
        <f t="shared" si="124"/>
        <v>6.1676712068578637E-3</v>
      </c>
      <c r="G882" s="2">
        <f t="shared" si="124"/>
        <v>6.4251691900816966E-3</v>
      </c>
      <c r="H882" s="2">
        <f t="shared" si="121"/>
        <v>0.95992354822012727</v>
      </c>
      <c r="I882" s="2">
        <f t="shared" si="122"/>
        <v>48.977601656547591</v>
      </c>
    </row>
    <row r="883" spans="1:9" ht="13.5" x14ac:dyDescent="0.25">
      <c r="A883" s="3">
        <v>43287</v>
      </c>
      <c r="B883" s="2">
        <v>1.9658</v>
      </c>
      <c r="C883" s="2">
        <f t="shared" si="119"/>
        <v>0</v>
      </c>
      <c r="D883" s="2">
        <f t="shared" si="117"/>
        <v>0</v>
      </c>
      <c r="E883" s="2">
        <f t="shared" si="118"/>
        <v>0</v>
      </c>
      <c r="F883" s="2">
        <f t="shared" si="124"/>
        <v>5.7271232635108735E-3</v>
      </c>
      <c r="G883" s="2">
        <f t="shared" si="124"/>
        <v>5.9662285336472901E-3</v>
      </c>
      <c r="H883" s="2">
        <f t="shared" si="121"/>
        <v>0.95992354822012727</v>
      </c>
      <c r="I883" s="2">
        <f t="shared" si="122"/>
        <v>48.977601656547591</v>
      </c>
    </row>
    <row r="884" spans="1:9" ht="13.5" x14ac:dyDescent="0.25">
      <c r="A884" s="3">
        <v>43290</v>
      </c>
      <c r="B884" s="2">
        <v>1.9658</v>
      </c>
      <c r="C884" s="2">
        <f t="shared" si="119"/>
        <v>0</v>
      </c>
      <c r="D884" s="2">
        <f t="shared" si="117"/>
        <v>0</v>
      </c>
      <c r="E884" s="2">
        <f t="shared" si="118"/>
        <v>0</v>
      </c>
      <c r="F884" s="2">
        <f t="shared" si="124"/>
        <v>5.3180430304029542E-3</v>
      </c>
      <c r="G884" s="2">
        <f t="shared" si="124"/>
        <v>5.5400693526724831E-3</v>
      </c>
      <c r="H884" s="2">
        <f t="shared" si="121"/>
        <v>0.95992354822012738</v>
      </c>
      <c r="I884" s="2">
        <f t="shared" si="122"/>
        <v>48.977601656547591</v>
      </c>
    </row>
    <row r="885" spans="1:9" ht="13.5" x14ac:dyDescent="0.25">
      <c r="A885" s="3">
        <v>43291</v>
      </c>
      <c r="B885" s="2">
        <v>1.9911000000000001</v>
      </c>
      <c r="C885" s="2">
        <f t="shared" si="119"/>
        <v>2.53000000000001E-2</v>
      </c>
      <c r="D885" s="2">
        <f t="shared" si="117"/>
        <v>2.53000000000001E-2</v>
      </c>
      <c r="E885" s="2">
        <f t="shared" si="118"/>
        <v>0</v>
      </c>
      <c r="F885" s="2">
        <f t="shared" si="124"/>
        <v>6.7453256710884651E-3</v>
      </c>
      <c r="G885" s="2">
        <f t="shared" si="124"/>
        <v>5.1443501131958769E-3</v>
      </c>
      <c r="H885" s="2">
        <f t="shared" si="121"/>
        <v>1.3112104585933786</v>
      </c>
      <c r="I885" s="2">
        <f t="shared" si="122"/>
        <v>56.732629160539183</v>
      </c>
    </row>
    <row r="886" spans="1:9" ht="13.5" x14ac:dyDescent="0.25">
      <c r="A886" s="3">
        <v>43292</v>
      </c>
      <c r="B886" s="2">
        <v>1.9911000000000001</v>
      </c>
      <c r="C886" s="2">
        <f t="shared" si="119"/>
        <v>0</v>
      </c>
      <c r="D886" s="2">
        <f t="shared" si="117"/>
        <v>0</v>
      </c>
      <c r="E886" s="2">
        <f t="shared" si="118"/>
        <v>0</v>
      </c>
      <c r="F886" s="2">
        <f t="shared" si="124"/>
        <v>6.2635166945821464E-3</v>
      </c>
      <c r="G886" s="2">
        <f t="shared" si="124"/>
        <v>4.7768965336818861E-3</v>
      </c>
      <c r="H886" s="2">
        <f t="shared" si="121"/>
        <v>1.3112104585933786</v>
      </c>
      <c r="I886" s="2">
        <f t="shared" si="122"/>
        <v>56.732629160539183</v>
      </c>
    </row>
    <row r="887" spans="1:9" ht="13.5" x14ac:dyDescent="0.25">
      <c r="A887" s="3">
        <v>43293</v>
      </c>
      <c r="B887" s="2">
        <v>1.9783999999999999</v>
      </c>
      <c r="C887" s="2">
        <f t="shared" si="119"/>
        <v>-1.2700000000000156E-2</v>
      </c>
      <c r="D887" s="2">
        <f t="shared" si="117"/>
        <v>0</v>
      </c>
      <c r="E887" s="2">
        <f t="shared" si="118"/>
        <v>1.2700000000000156E-2</v>
      </c>
      <c r="F887" s="2">
        <f t="shared" si="124"/>
        <v>5.8161226449691353E-3</v>
      </c>
      <c r="G887" s="2">
        <f t="shared" si="124"/>
        <v>5.3428324955617622E-3</v>
      </c>
      <c r="H887" s="2">
        <f t="shared" si="121"/>
        <v>1.0885841264536238</v>
      </c>
      <c r="I887" s="2">
        <f t="shared" si="122"/>
        <v>52.120674128746678</v>
      </c>
    </row>
    <row r="888" spans="1:9" ht="13.5" x14ac:dyDescent="0.25">
      <c r="A888" s="3">
        <v>43294</v>
      </c>
      <c r="B888" s="2">
        <v>1.9911000000000001</v>
      </c>
      <c r="C888" s="2">
        <f t="shared" si="119"/>
        <v>1.2700000000000156E-2</v>
      </c>
      <c r="D888" s="2">
        <f t="shared" si="117"/>
        <v>1.2700000000000156E-2</v>
      </c>
      <c r="E888" s="2">
        <f t="shared" si="118"/>
        <v>0</v>
      </c>
      <c r="F888" s="2">
        <f t="shared" si="124"/>
        <v>6.3078281703284941E-3</v>
      </c>
      <c r="G888" s="2">
        <f t="shared" si="124"/>
        <v>4.9612016030216362E-3</v>
      </c>
      <c r="H888" s="2">
        <f t="shared" si="121"/>
        <v>1.2714315351520267</v>
      </c>
      <c r="I888" s="2">
        <f t="shared" si="122"/>
        <v>55.974900210537484</v>
      </c>
    </row>
    <row r="889" spans="1:9" ht="13.5" x14ac:dyDescent="0.25">
      <c r="A889" s="3">
        <v>43297</v>
      </c>
      <c r="B889" s="2">
        <v>2.0226999999999999</v>
      </c>
      <c r="C889" s="2">
        <f t="shared" si="119"/>
        <v>3.159999999999985E-2</v>
      </c>
      <c r="D889" s="2">
        <f t="shared" si="117"/>
        <v>3.159999999999985E-2</v>
      </c>
      <c r="E889" s="2">
        <f t="shared" si="118"/>
        <v>0</v>
      </c>
      <c r="F889" s="2">
        <f t="shared" si="124"/>
        <v>8.1144118724478763E-3</v>
      </c>
      <c r="G889" s="2">
        <f t="shared" si="124"/>
        <v>4.6068300599486625E-3</v>
      </c>
      <c r="H889" s="2">
        <f t="shared" si="121"/>
        <v>1.7613872808102458</v>
      </c>
      <c r="I889" s="2">
        <f t="shared" si="122"/>
        <v>63.786318313649211</v>
      </c>
    </row>
    <row r="890" spans="1:9" ht="13.5" x14ac:dyDescent="0.25">
      <c r="A890" s="3">
        <v>43298</v>
      </c>
      <c r="B890" s="2">
        <v>1.9974000000000001</v>
      </c>
      <c r="C890" s="2">
        <f t="shared" si="119"/>
        <v>-2.5299999999999878E-2</v>
      </c>
      <c r="D890" s="2">
        <f t="shared" si="117"/>
        <v>0</v>
      </c>
      <c r="E890" s="2">
        <f t="shared" si="118"/>
        <v>2.5299999999999878E-2</v>
      </c>
      <c r="F890" s="2">
        <f t="shared" si="124"/>
        <v>7.5348110244158857E-3</v>
      </c>
      <c r="G890" s="2">
        <f t="shared" si="124"/>
        <v>6.0849136270951778E-3</v>
      </c>
      <c r="H890" s="2">
        <f t="shared" si="121"/>
        <v>1.2382773998409016</v>
      </c>
      <c r="I890" s="2">
        <f t="shared" si="122"/>
        <v>55.322785278041025</v>
      </c>
    </row>
    <row r="891" spans="1:9" ht="13.5" x14ac:dyDescent="0.25">
      <c r="A891" s="3">
        <v>43299</v>
      </c>
      <c r="B891" s="2">
        <v>2.0099999999999998</v>
      </c>
      <c r="C891" s="2">
        <f t="shared" si="119"/>
        <v>1.2599999999999723E-2</v>
      </c>
      <c r="D891" s="2">
        <f t="shared" si="117"/>
        <v>1.2599999999999723E-2</v>
      </c>
      <c r="E891" s="2">
        <f t="shared" si="118"/>
        <v>0</v>
      </c>
      <c r="F891" s="2">
        <f t="shared" si="124"/>
        <v>7.8966102369575891E-3</v>
      </c>
      <c r="G891" s="2">
        <f t="shared" si="124"/>
        <v>5.6502769394455223E-3</v>
      </c>
      <c r="H891" s="2">
        <f t="shared" si="121"/>
        <v>1.3975616277903196</v>
      </c>
      <c r="I891" s="2">
        <f t="shared" si="122"/>
        <v>58.290957429042756</v>
      </c>
    </row>
    <row r="892" spans="1:9" ht="13.5" x14ac:dyDescent="0.25">
      <c r="A892" s="3">
        <v>43300</v>
      </c>
      <c r="B892" s="2">
        <v>2.0164</v>
      </c>
      <c r="C892" s="2">
        <f t="shared" si="119"/>
        <v>6.4000000000001833E-3</v>
      </c>
      <c r="D892" s="2">
        <f t="shared" si="117"/>
        <v>6.4000000000001833E-3</v>
      </c>
      <c r="E892" s="2">
        <f t="shared" si="118"/>
        <v>0</v>
      </c>
      <c r="F892" s="2">
        <f t="shared" si="124"/>
        <v>7.7897095057463455E-3</v>
      </c>
      <c r="G892" s="2">
        <f t="shared" si="124"/>
        <v>5.2466857294851277E-3</v>
      </c>
      <c r="H892" s="2">
        <f t="shared" si="121"/>
        <v>1.4846914618823133</v>
      </c>
      <c r="I892" s="2">
        <f t="shared" si="122"/>
        <v>59.753554300764741</v>
      </c>
    </row>
    <row r="893" spans="1:9" ht="13.5" x14ac:dyDescent="0.25">
      <c r="A893" s="3">
        <v>43301</v>
      </c>
      <c r="B893" s="2">
        <v>2.0289999999999999</v>
      </c>
      <c r="C893" s="2">
        <f t="shared" si="119"/>
        <v>1.2599999999999945E-2</v>
      </c>
      <c r="D893" s="2">
        <f t="shared" si="117"/>
        <v>1.2599999999999945E-2</v>
      </c>
      <c r="E893" s="2">
        <f t="shared" si="118"/>
        <v>0</v>
      </c>
      <c r="F893" s="2">
        <f t="shared" ref="F893:G908" si="125">((F892*13)+D893)/14</f>
        <v>8.133301683907317E-3</v>
      </c>
      <c r="G893" s="2">
        <f t="shared" si="125"/>
        <v>4.8719224630933335E-3</v>
      </c>
      <c r="H893" s="2">
        <f t="shared" si="121"/>
        <v>1.669423465894659</v>
      </c>
      <c r="I893" s="2">
        <f t="shared" si="122"/>
        <v>62.538727452714234</v>
      </c>
    </row>
    <row r="894" spans="1:9" ht="13.5" x14ac:dyDescent="0.25">
      <c r="A894" s="3">
        <v>43304</v>
      </c>
      <c r="B894" s="2">
        <v>2.0289999999999999</v>
      </c>
      <c r="C894" s="2">
        <f t="shared" si="119"/>
        <v>0</v>
      </c>
      <c r="D894" s="2">
        <f t="shared" si="117"/>
        <v>0</v>
      </c>
      <c r="E894" s="2">
        <f t="shared" si="118"/>
        <v>0</v>
      </c>
      <c r="F894" s="2">
        <f t="shared" si="125"/>
        <v>7.5523515636282236E-3</v>
      </c>
      <c r="G894" s="2">
        <f t="shared" si="125"/>
        <v>4.5239280014438095E-3</v>
      </c>
      <c r="H894" s="2">
        <f t="shared" si="121"/>
        <v>1.6694234658946594</v>
      </c>
      <c r="I894" s="2">
        <f t="shared" si="122"/>
        <v>62.538727452714241</v>
      </c>
    </row>
    <row r="895" spans="1:9" ht="13.5" x14ac:dyDescent="0.25">
      <c r="A895" s="3">
        <v>43305</v>
      </c>
      <c r="B895" s="2">
        <v>2.0289999999999999</v>
      </c>
      <c r="C895" s="2">
        <f t="shared" si="119"/>
        <v>0</v>
      </c>
      <c r="D895" s="2">
        <f t="shared" si="117"/>
        <v>0</v>
      </c>
      <c r="E895" s="2">
        <f t="shared" si="118"/>
        <v>0</v>
      </c>
      <c r="F895" s="2">
        <f t="shared" si="125"/>
        <v>7.0128978805119226E-3</v>
      </c>
      <c r="G895" s="2">
        <f t="shared" si="125"/>
        <v>4.200790287054966E-3</v>
      </c>
      <c r="H895" s="2">
        <f t="shared" si="121"/>
        <v>1.6694234658946594</v>
      </c>
      <c r="I895" s="2">
        <f t="shared" si="122"/>
        <v>62.538727452714241</v>
      </c>
    </row>
    <row r="896" spans="1:9" ht="13.5" x14ac:dyDescent="0.25">
      <c r="A896" s="3">
        <v>43307</v>
      </c>
      <c r="B896" s="2">
        <v>2.0289999999999999</v>
      </c>
      <c r="C896" s="2">
        <f t="shared" si="119"/>
        <v>0</v>
      </c>
      <c r="D896" s="2">
        <f t="shared" si="117"/>
        <v>0</v>
      </c>
      <c r="E896" s="2">
        <f t="shared" si="118"/>
        <v>0</v>
      </c>
      <c r="F896" s="2">
        <f t="shared" si="125"/>
        <v>6.5119766033324995E-3</v>
      </c>
      <c r="G896" s="2">
        <f t="shared" si="125"/>
        <v>3.9007338379796115E-3</v>
      </c>
      <c r="H896" s="2">
        <f t="shared" si="121"/>
        <v>1.6694234658946594</v>
      </c>
      <c r="I896" s="2">
        <f t="shared" si="122"/>
        <v>62.538727452714241</v>
      </c>
    </row>
    <row r="897" spans="1:9" ht="13.5" x14ac:dyDescent="0.25">
      <c r="A897" s="3">
        <v>43308</v>
      </c>
      <c r="B897" s="2">
        <v>2.0289999999999999</v>
      </c>
      <c r="C897" s="2">
        <f t="shared" si="119"/>
        <v>0</v>
      </c>
      <c r="D897" s="2">
        <f t="shared" si="117"/>
        <v>0</v>
      </c>
      <c r="E897" s="2">
        <f t="shared" si="118"/>
        <v>0</v>
      </c>
      <c r="F897" s="2">
        <f t="shared" si="125"/>
        <v>6.0468354173801786E-3</v>
      </c>
      <c r="G897" s="2">
        <f t="shared" si="125"/>
        <v>3.6221099924096394E-3</v>
      </c>
      <c r="H897" s="2">
        <f t="shared" si="121"/>
        <v>1.6694234658946594</v>
      </c>
      <c r="I897" s="2">
        <f t="shared" si="122"/>
        <v>62.538727452714241</v>
      </c>
    </row>
    <row r="898" spans="1:9" ht="13.5" x14ac:dyDescent="0.25">
      <c r="A898" s="3">
        <v>43311</v>
      </c>
      <c r="B898" s="2">
        <v>2.0415999999999999</v>
      </c>
      <c r="C898" s="2">
        <f t="shared" si="119"/>
        <v>1.2599999999999945E-2</v>
      </c>
      <c r="D898" s="2">
        <f t="shared" si="117"/>
        <v>1.2599999999999945E-2</v>
      </c>
      <c r="E898" s="2">
        <f t="shared" si="118"/>
        <v>0</v>
      </c>
      <c r="F898" s="2">
        <f t="shared" si="125"/>
        <v>6.5149186018530194E-3</v>
      </c>
      <c r="G898" s="2">
        <f t="shared" si="125"/>
        <v>3.363387850094665E-3</v>
      </c>
      <c r="H898" s="2">
        <f t="shared" si="121"/>
        <v>1.9370108034580824</v>
      </c>
      <c r="I898" s="2">
        <f t="shared" si="122"/>
        <v>65.951776587863264</v>
      </c>
    </row>
    <row r="899" spans="1:9" ht="13.5" x14ac:dyDescent="0.25">
      <c r="A899" s="3">
        <v>43312</v>
      </c>
      <c r="B899" s="2">
        <v>2.0226999999999999</v>
      </c>
      <c r="C899" s="2">
        <f t="shared" si="119"/>
        <v>-1.8899999999999917E-2</v>
      </c>
      <c r="D899" s="2">
        <f t="shared" ref="D899:D962" si="126">IF(C899&gt;0,C899,0)</f>
        <v>0</v>
      </c>
      <c r="E899" s="2">
        <f t="shared" ref="E899:E962" si="127">IF(C899&lt;0,-C899,0)</f>
        <v>1.8899999999999917E-2</v>
      </c>
      <c r="F899" s="2">
        <f t="shared" si="125"/>
        <v>6.049567273149232E-3</v>
      </c>
      <c r="G899" s="2">
        <f t="shared" si="125"/>
        <v>4.4731458608021834E-3</v>
      </c>
      <c r="H899" s="2">
        <f t="shared" si="121"/>
        <v>1.352418960034615</v>
      </c>
      <c r="I899" s="2">
        <f t="shared" si="122"/>
        <v>57.490565371685094</v>
      </c>
    </row>
    <row r="900" spans="1:9" ht="13.5" x14ac:dyDescent="0.25">
      <c r="A900" s="3">
        <v>43313</v>
      </c>
      <c r="B900" s="2">
        <v>2.0415999999999999</v>
      </c>
      <c r="C900" s="2">
        <f t="shared" ref="C900:C963" si="128">B900-B899</f>
        <v>1.8899999999999917E-2</v>
      </c>
      <c r="D900" s="2">
        <f t="shared" si="126"/>
        <v>1.8899999999999917E-2</v>
      </c>
      <c r="E900" s="2">
        <f t="shared" si="127"/>
        <v>0</v>
      </c>
      <c r="F900" s="2">
        <f t="shared" si="125"/>
        <v>6.9674553250671381E-3</v>
      </c>
      <c r="G900" s="2">
        <f t="shared" si="125"/>
        <v>4.153635442173456E-3</v>
      </c>
      <c r="H900" s="2">
        <f t="shared" si="121"/>
        <v>1.6774354471083062</v>
      </c>
      <c r="I900" s="2">
        <f t="shared" si="122"/>
        <v>62.650826891829503</v>
      </c>
    </row>
    <row r="901" spans="1:9" ht="13.5" x14ac:dyDescent="0.25">
      <c r="A901" s="3">
        <v>43314</v>
      </c>
      <c r="B901" s="2">
        <v>2.0226999999999999</v>
      </c>
      <c r="C901" s="2">
        <f t="shared" si="128"/>
        <v>-1.8899999999999917E-2</v>
      </c>
      <c r="D901" s="2">
        <f t="shared" si="126"/>
        <v>0</v>
      </c>
      <c r="E901" s="2">
        <f t="shared" si="127"/>
        <v>1.8899999999999917E-2</v>
      </c>
      <c r="F901" s="2">
        <f t="shared" si="125"/>
        <v>6.4697799447051996E-3</v>
      </c>
      <c r="G901" s="2">
        <f t="shared" si="125"/>
        <v>5.2069471963039167E-3</v>
      </c>
      <c r="H901" s="2">
        <f t="shared" si="121"/>
        <v>1.2425284338004596</v>
      </c>
      <c r="I901" s="2">
        <f t="shared" si="122"/>
        <v>55.407477339973823</v>
      </c>
    </row>
    <row r="902" spans="1:9" ht="13.5" x14ac:dyDescent="0.25">
      <c r="A902" s="3">
        <v>43315</v>
      </c>
      <c r="B902" s="2">
        <v>2.0226999999999999</v>
      </c>
      <c r="C902" s="2">
        <f t="shared" si="128"/>
        <v>0</v>
      </c>
      <c r="D902" s="2">
        <f t="shared" si="126"/>
        <v>0</v>
      </c>
      <c r="E902" s="2">
        <f t="shared" si="127"/>
        <v>0</v>
      </c>
      <c r="F902" s="2">
        <f t="shared" si="125"/>
        <v>6.007652805797686E-3</v>
      </c>
      <c r="G902" s="2">
        <f t="shared" si="125"/>
        <v>4.835022396567923E-3</v>
      </c>
      <c r="H902" s="2">
        <f t="shared" si="121"/>
        <v>1.2425284338004596</v>
      </c>
      <c r="I902" s="2">
        <f t="shared" si="122"/>
        <v>55.407477339973823</v>
      </c>
    </row>
    <row r="903" spans="1:9" ht="13.5" x14ac:dyDescent="0.25">
      <c r="A903" s="3">
        <v>43318</v>
      </c>
      <c r="B903" s="2">
        <v>2.0164</v>
      </c>
      <c r="C903" s="2">
        <f t="shared" si="128"/>
        <v>-6.2999999999999723E-3</v>
      </c>
      <c r="D903" s="2">
        <f t="shared" si="126"/>
        <v>0</v>
      </c>
      <c r="E903" s="2">
        <f t="shared" si="127"/>
        <v>6.2999999999999723E-3</v>
      </c>
      <c r="F903" s="2">
        <f t="shared" si="125"/>
        <v>5.5785347482407086E-3</v>
      </c>
      <c r="G903" s="2">
        <f t="shared" si="125"/>
        <v>4.9396636539559271E-3</v>
      </c>
      <c r="H903" s="2">
        <f t="shared" si="121"/>
        <v>1.1293349383764504</v>
      </c>
      <c r="I903" s="2">
        <f t="shared" si="122"/>
        <v>53.036979670165564</v>
      </c>
    </row>
    <row r="904" spans="1:9" ht="13.5" x14ac:dyDescent="0.25">
      <c r="A904" s="3">
        <v>43319</v>
      </c>
      <c r="B904" s="2">
        <v>2.0164</v>
      </c>
      <c r="C904" s="2">
        <f t="shared" si="128"/>
        <v>0</v>
      </c>
      <c r="D904" s="2">
        <f t="shared" si="126"/>
        <v>0</v>
      </c>
      <c r="E904" s="2">
        <f t="shared" si="127"/>
        <v>0</v>
      </c>
      <c r="F904" s="2">
        <f t="shared" si="125"/>
        <v>5.1800679805092302E-3</v>
      </c>
      <c r="G904" s="2">
        <f t="shared" si="125"/>
        <v>4.5868305358162179E-3</v>
      </c>
      <c r="H904" s="2">
        <f t="shared" si="121"/>
        <v>1.1293349383764506</v>
      </c>
      <c r="I904" s="2">
        <f t="shared" si="122"/>
        <v>53.036979670165564</v>
      </c>
    </row>
    <row r="905" spans="1:9" ht="13.5" x14ac:dyDescent="0.25">
      <c r="A905" s="3">
        <v>43320</v>
      </c>
      <c r="B905" s="2">
        <v>2.0226999999999999</v>
      </c>
      <c r="C905" s="2">
        <f t="shared" si="128"/>
        <v>6.2999999999999723E-3</v>
      </c>
      <c r="D905" s="2">
        <f t="shared" si="126"/>
        <v>6.2999999999999723E-3</v>
      </c>
      <c r="E905" s="2">
        <f t="shared" si="127"/>
        <v>0</v>
      </c>
      <c r="F905" s="2">
        <f t="shared" si="125"/>
        <v>5.2600631247585686E-3</v>
      </c>
      <c r="G905" s="2">
        <f t="shared" si="125"/>
        <v>4.2591997832579168E-3</v>
      </c>
      <c r="H905" s="2">
        <f t="shared" si="121"/>
        <v>1.2349885876297351</v>
      </c>
      <c r="I905" s="2">
        <f t="shared" si="122"/>
        <v>55.257042226755772</v>
      </c>
    </row>
    <row r="906" spans="1:9" ht="13.5" x14ac:dyDescent="0.25">
      <c r="A906" s="3">
        <v>43321</v>
      </c>
      <c r="B906" s="2">
        <v>2.0164</v>
      </c>
      <c r="C906" s="2">
        <f t="shared" si="128"/>
        <v>-6.2999999999999723E-3</v>
      </c>
      <c r="D906" s="2">
        <f t="shared" si="126"/>
        <v>0</v>
      </c>
      <c r="E906" s="2">
        <f t="shared" si="127"/>
        <v>6.2999999999999723E-3</v>
      </c>
      <c r="F906" s="2">
        <f t="shared" si="125"/>
        <v>4.8843443301329562E-3</v>
      </c>
      <c r="G906" s="2">
        <f t="shared" si="125"/>
        <v>4.4049712273109207E-3</v>
      </c>
      <c r="H906" s="2">
        <f t="shared" si="121"/>
        <v>1.1088254787795007</v>
      </c>
      <c r="I906" s="2">
        <f t="shared" si="122"/>
        <v>52.58023909220038</v>
      </c>
    </row>
    <row r="907" spans="1:9" ht="13.5" x14ac:dyDescent="0.25">
      <c r="A907" s="3">
        <v>43322</v>
      </c>
      <c r="B907" s="2">
        <v>2.0226999999999999</v>
      </c>
      <c r="C907" s="2">
        <f t="shared" si="128"/>
        <v>6.2999999999999723E-3</v>
      </c>
      <c r="D907" s="2">
        <f t="shared" si="126"/>
        <v>6.2999999999999723E-3</v>
      </c>
      <c r="E907" s="2">
        <f t="shared" si="127"/>
        <v>0</v>
      </c>
      <c r="F907" s="2">
        <f t="shared" si="125"/>
        <v>4.9854625922663145E-3</v>
      </c>
      <c r="G907" s="2">
        <f t="shared" si="125"/>
        <v>4.0903304253601409E-3</v>
      </c>
      <c r="H907" s="2">
        <f t="shared" si="121"/>
        <v>1.2188410406544015</v>
      </c>
      <c r="I907" s="2">
        <f t="shared" si="122"/>
        <v>54.93142673685761</v>
      </c>
    </row>
    <row r="908" spans="1:9" ht="13.5" x14ac:dyDescent="0.25">
      <c r="A908" s="3">
        <v>43326</v>
      </c>
      <c r="B908" s="2">
        <v>2.0164</v>
      </c>
      <c r="C908" s="2">
        <f t="shared" si="128"/>
        <v>-6.2999999999999723E-3</v>
      </c>
      <c r="D908" s="2">
        <f t="shared" si="126"/>
        <v>0</v>
      </c>
      <c r="E908" s="2">
        <f t="shared" si="127"/>
        <v>6.2999999999999723E-3</v>
      </c>
      <c r="F908" s="2">
        <f t="shared" si="125"/>
        <v>4.6293581213901489E-3</v>
      </c>
      <c r="G908" s="2">
        <f t="shared" si="125"/>
        <v>4.2481639664058426E-3</v>
      </c>
      <c r="H908" s="2">
        <f t="shared" si="121"/>
        <v>1.0897315070695859</v>
      </c>
      <c r="I908" s="2">
        <f t="shared" si="122"/>
        <v>52.146962582657707</v>
      </c>
    </row>
    <row r="909" spans="1:9" ht="13.5" x14ac:dyDescent="0.25">
      <c r="A909" s="3">
        <v>43327</v>
      </c>
      <c r="B909" s="2">
        <v>2.0226999999999999</v>
      </c>
      <c r="C909" s="2">
        <f t="shared" si="128"/>
        <v>6.2999999999999723E-3</v>
      </c>
      <c r="D909" s="2">
        <f t="shared" si="126"/>
        <v>6.2999999999999723E-3</v>
      </c>
      <c r="E909" s="2">
        <f t="shared" si="127"/>
        <v>0</v>
      </c>
      <c r="F909" s="2">
        <f t="shared" ref="F909:G924" si="129">((F908*13)+D909)/14</f>
        <v>4.7486896841479938E-3</v>
      </c>
      <c r="G909" s="2">
        <f t="shared" si="129"/>
        <v>3.944723683091139E-3</v>
      </c>
      <c r="H909" s="2">
        <f t="shared" si="121"/>
        <v>1.2038079383108671</v>
      </c>
      <c r="I909" s="2">
        <f t="shared" si="122"/>
        <v>54.623995012629777</v>
      </c>
    </row>
    <row r="910" spans="1:9" ht="13.5" x14ac:dyDescent="0.25">
      <c r="A910" s="3">
        <v>43328</v>
      </c>
      <c r="B910" s="2">
        <v>2.0226999999999999</v>
      </c>
      <c r="C910" s="2">
        <f t="shared" si="128"/>
        <v>0</v>
      </c>
      <c r="D910" s="2">
        <f t="shared" si="126"/>
        <v>0</v>
      </c>
      <c r="E910" s="2">
        <f t="shared" si="127"/>
        <v>0</v>
      </c>
      <c r="F910" s="2">
        <f t="shared" si="129"/>
        <v>4.4094975638517084E-3</v>
      </c>
      <c r="G910" s="2">
        <f t="shared" si="129"/>
        <v>3.6629577057274861E-3</v>
      </c>
      <c r="H910" s="2">
        <f t="shared" si="121"/>
        <v>1.2038079383108671</v>
      </c>
      <c r="I910" s="2">
        <f t="shared" si="122"/>
        <v>54.623995012629777</v>
      </c>
    </row>
    <row r="911" spans="1:9" ht="13.5" x14ac:dyDescent="0.25">
      <c r="A911" s="3">
        <v>43329</v>
      </c>
      <c r="B911" s="2">
        <v>2.0226999999999999</v>
      </c>
      <c r="C911" s="2">
        <f t="shared" si="128"/>
        <v>0</v>
      </c>
      <c r="D911" s="2">
        <f t="shared" si="126"/>
        <v>0</v>
      </c>
      <c r="E911" s="2">
        <f t="shared" si="127"/>
        <v>0</v>
      </c>
      <c r="F911" s="2">
        <f t="shared" si="129"/>
        <v>4.0945334521480152E-3</v>
      </c>
      <c r="G911" s="2">
        <f t="shared" si="129"/>
        <v>3.4013178696040941E-3</v>
      </c>
      <c r="H911" s="2">
        <f t="shared" si="121"/>
        <v>1.2038079383108671</v>
      </c>
      <c r="I911" s="2">
        <f t="shared" si="122"/>
        <v>54.623995012629777</v>
      </c>
    </row>
    <row r="912" spans="1:9" ht="13.5" x14ac:dyDescent="0.25">
      <c r="A912" s="3">
        <v>43332</v>
      </c>
      <c r="B912" s="2">
        <v>2.0099999999999998</v>
      </c>
      <c r="C912" s="2">
        <f t="shared" si="128"/>
        <v>-1.2700000000000156E-2</v>
      </c>
      <c r="D912" s="2">
        <f t="shared" si="126"/>
        <v>0</v>
      </c>
      <c r="E912" s="2">
        <f t="shared" si="127"/>
        <v>1.2700000000000156E-2</v>
      </c>
      <c r="F912" s="2">
        <f t="shared" si="129"/>
        <v>3.8020667769945856E-3</v>
      </c>
      <c r="G912" s="2">
        <f t="shared" si="129"/>
        <v>4.0655094503466698E-3</v>
      </c>
      <c r="H912" s="2">
        <f t="shared" si="121"/>
        <v>0.93520057533512313</v>
      </c>
      <c r="I912" s="2">
        <f t="shared" si="122"/>
        <v>48.325769806738109</v>
      </c>
    </row>
    <row r="913" spans="1:9" ht="13.5" x14ac:dyDescent="0.25">
      <c r="A913" s="3">
        <v>43335</v>
      </c>
      <c r="B913" s="2">
        <v>1.9595</v>
      </c>
      <c r="C913" s="2">
        <f t="shared" si="128"/>
        <v>-5.0499999999999767E-2</v>
      </c>
      <c r="D913" s="2">
        <f t="shared" si="126"/>
        <v>0</v>
      </c>
      <c r="E913" s="2">
        <f t="shared" si="127"/>
        <v>5.0499999999999767E-2</v>
      </c>
      <c r="F913" s="2">
        <f t="shared" si="129"/>
        <v>3.5304905786378293E-3</v>
      </c>
      <c r="G913" s="2">
        <f t="shared" si="129"/>
        <v>7.3822587753218909E-3</v>
      </c>
      <c r="H913" s="2">
        <f t="shared" ref="H913:H976" si="130">F913/G913</f>
        <v>0.47823988376564169</v>
      </c>
      <c r="I913" s="2">
        <f t="shared" ref="I913:I976" si="131">IF(G913=0,100,100-(100/(1+H913)))</f>
        <v>32.35198082650713</v>
      </c>
    </row>
    <row r="914" spans="1:9" ht="13.5" x14ac:dyDescent="0.25">
      <c r="A914" s="3">
        <v>43336</v>
      </c>
      <c r="B914" s="2">
        <v>1.9974000000000001</v>
      </c>
      <c r="C914" s="2">
        <f t="shared" si="128"/>
        <v>3.7900000000000045E-2</v>
      </c>
      <c r="D914" s="2">
        <f t="shared" si="126"/>
        <v>3.7900000000000045E-2</v>
      </c>
      <c r="E914" s="2">
        <f t="shared" si="127"/>
        <v>0</v>
      </c>
      <c r="F914" s="2">
        <f t="shared" si="129"/>
        <v>5.9854555373065593E-3</v>
      </c>
      <c r="G914" s="2">
        <f t="shared" si="129"/>
        <v>6.8549545770846126E-3</v>
      </c>
      <c r="H914" s="2">
        <f t="shared" si="130"/>
        <v>0.87315757821580664</v>
      </c>
      <c r="I914" s="2">
        <f t="shared" si="131"/>
        <v>46.614208455836071</v>
      </c>
    </row>
    <row r="915" spans="1:9" ht="13.5" x14ac:dyDescent="0.25">
      <c r="A915" s="3">
        <v>43339</v>
      </c>
      <c r="B915" s="2">
        <v>1.9974000000000001</v>
      </c>
      <c r="C915" s="2">
        <f t="shared" si="128"/>
        <v>0</v>
      </c>
      <c r="D915" s="2">
        <f t="shared" si="126"/>
        <v>0</v>
      </c>
      <c r="E915" s="2">
        <f t="shared" si="127"/>
        <v>0</v>
      </c>
      <c r="F915" s="2">
        <f t="shared" si="129"/>
        <v>5.5579229989275187E-3</v>
      </c>
      <c r="G915" s="2">
        <f t="shared" si="129"/>
        <v>6.3653149644357114E-3</v>
      </c>
      <c r="H915" s="2">
        <f t="shared" si="130"/>
        <v>0.87315757821580653</v>
      </c>
      <c r="I915" s="2">
        <f t="shared" si="131"/>
        <v>46.614208455836064</v>
      </c>
    </row>
    <row r="916" spans="1:9" ht="13.5" x14ac:dyDescent="0.25">
      <c r="A916" s="3">
        <v>43340</v>
      </c>
      <c r="B916" s="2">
        <v>1.9974000000000001</v>
      </c>
      <c r="C916" s="2">
        <f t="shared" si="128"/>
        <v>0</v>
      </c>
      <c r="D916" s="2">
        <f t="shared" si="126"/>
        <v>0</v>
      </c>
      <c r="E916" s="2">
        <f t="shared" si="127"/>
        <v>0</v>
      </c>
      <c r="F916" s="2">
        <f t="shared" si="129"/>
        <v>5.1609284990041249E-3</v>
      </c>
      <c r="G916" s="2">
        <f t="shared" si="129"/>
        <v>5.9106496098331601E-3</v>
      </c>
      <c r="H916" s="2">
        <f t="shared" si="130"/>
        <v>0.87315757821580675</v>
      </c>
      <c r="I916" s="2">
        <f t="shared" si="131"/>
        <v>46.614208455836071</v>
      </c>
    </row>
    <row r="917" spans="1:9" ht="13.5" x14ac:dyDescent="0.25">
      <c r="A917" s="3">
        <v>43341</v>
      </c>
      <c r="B917" s="2">
        <v>1.9911000000000001</v>
      </c>
      <c r="C917" s="2">
        <f t="shared" si="128"/>
        <v>-6.2999999999999723E-3</v>
      </c>
      <c r="D917" s="2">
        <f t="shared" si="126"/>
        <v>0</v>
      </c>
      <c r="E917" s="2">
        <f t="shared" si="127"/>
        <v>6.2999999999999723E-3</v>
      </c>
      <c r="F917" s="2">
        <f t="shared" si="129"/>
        <v>4.7922907490752587E-3</v>
      </c>
      <c r="G917" s="2">
        <f t="shared" si="129"/>
        <v>5.9384603519879323E-3</v>
      </c>
      <c r="H917" s="2">
        <f t="shared" si="130"/>
        <v>0.80699212675066745</v>
      </c>
      <c r="I917" s="2">
        <f t="shared" si="131"/>
        <v>44.659415766343173</v>
      </c>
    </row>
    <row r="918" spans="1:9" ht="13.5" x14ac:dyDescent="0.25">
      <c r="A918" s="3">
        <v>43342</v>
      </c>
      <c r="B918" s="2">
        <v>2.0164</v>
      </c>
      <c r="C918" s="2">
        <f t="shared" si="128"/>
        <v>2.5299999999999878E-2</v>
      </c>
      <c r="D918" s="2">
        <f t="shared" si="126"/>
        <v>2.5299999999999878E-2</v>
      </c>
      <c r="E918" s="2">
        <f t="shared" si="127"/>
        <v>0</v>
      </c>
      <c r="F918" s="2">
        <f t="shared" si="129"/>
        <v>6.2571271241413035E-3</v>
      </c>
      <c r="G918" s="2">
        <f t="shared" si="129"/>
        <v>5.5142846125602234E-3</v>
      </c>
      <c r="H918" s="2">
        <f t="shared" si="130"/>
        <v>1.1347123994813511</v>
      </c>
      <c r="I918" s="2">
        <f t="shared" si="131"/>
        <v>53.155282170892917</v>
      </c>
    </row>
    <row r="919" spans="1:9" ht="13.5" x14ac:dyDescent="0.25">
      <c r="A919" s="3">
        <v>43343</v>
      </c>
      <c r="B919" s="2">
        <v>2.0164</v>
      </c>
      <c r="C919" s="2">
        <f t="shared" si="128"/>
        <v>0</v>
      </c>
      <c r="D919" s="2">
        <f t="shared" si="126"/>
        <v>0</v>
      </c>
      <c r="E919" s="2">
        <f t="shared" si="127"/>
        <v>0</v>
      </c>
      <c r="F919" s="2">
        <f t="shared" si="129"/>
        <v>5.8101894724169245E-3</v>
      </c>
      <c r="G919" s="2">
        <f t="shared" si="129"/>
        <v>5.1204071402344929E-3</v>
      </c>
      <c r="H919" s="2">
        <f t="shared" si="130"/>
        <v>1.1347123994813511</v>
      </c>
      <c r="I919" s="2">
        <f t="shared" si="131"/>
        <v>53.155282170892917</v>
      </c>
    </row>
    <row r="920" spans="1:9" ht="13.5" x14ac:dyDescent="0.25">
      <c r="A920" s="3">
        <v>43346</v>
      </c>
      <c r="B920" s="2">
        <v>2.0226999999999999</v>
      </c>
      <c r="C920" s="2">
        <f t="shared" si="128"/>
        <v>6.2999999999999723E-3</v>
      </c>
      <c r="D920" s="2">
        <f t="shared" si="126"/>
        <v>6.2999999999999723E-3</v>
      </c>
      <c r="E920" s="2">
        <f t="shared" si="127"/>
        <v>0</v>
      </c>
      <c r="F920" s="2">
        <f t="shared" si="129"/>
        <v>5.8451759386728567E-3</v>
      </c>
      <c r="G920" s="2">
        <f t="shared" si="129"/>
        <v>4.7546637730748863E-3</v>
      </c>
      <c r="H920" s="2">
        <f t="shared" si="130"/>
        <v>1.2293563157448515</v>
      </c>
      <c r="I920" s="2">
        <f t="shared" si="131"/>
        <v>55.144003094638137</v>
      </c>
    </row>
    <row r="921" spans="1:9" ht="13.5" x14ac:dyDescent="0.25">
      <c r="A921" s="3">
        <v>43347</v>
      </c>
      <c r="B921" s="2">
        <v>2.0036999999999998</v>
      </c>
      <c r="C921" s="2">
        <f t="shared" si="128"/>
        <v>-1.9000000000000128E-2</v>
      </c>
      <c r="D921" s="2">
        <f t="shared" si="126"/>
        <v>0</v>
      </c>
      <c r="E921" s="2">
        <f t="shared" si="127"/>
        <v>1.9000000000000128E-2</v>
      </c>
      <c r="F921" s="2">
        <f t="shared" si="129"/>
        <v>5.4276633716247953E-3</v>
      </c>
      <c r="G921" s="2">
        <f t="shared" si="129"/>
        <v>5.7721877892838325E-3</v>
      </c>
      <c r="H921" s="2">
        <f t="shared" si="130"/>
        <v>0.94031302683903439</v>
      </c>
      <c r="I921" s="2">
        <f t="shared" si="131"/>
        <v>48.46192412421717</v>
      </c>
    </row>
    <row r="922" spans="1:9" ht="13.5" x14ac:dyDescent="0.25">
      <c r="A922" s="3">
        <v>43348</v>
      </c>
      <c r="B922" s="2">
        <v>1.9974000000000001</v>
      </c>
      <c r="C922" s="2">
        <f t="shared" si="128"/>
        <v>-6.2999999999997502E-3</v>
      </c>
      <c r="D922" s="2">
        <f t="shared" si="126"/>
        <v>0</v>
      </c>
      <c r="E922" s="2">
        <f t="shared" si="127"/>
        <v>6.2999999999997502E-3</v>
      </c>
      <c r="F922" s="2">
        <f t="shared" si="129"/>
        <v>5.0399731307944531E-3</v>
      </c>
      <c r="G922" s="2">
        <f t="shared" si="129"/>
        <v>5.8098886614778274E-3</v>
      </c>
      <c r="H922" s="2">
        <f t="shared" si="130"/>
        <v>0.86748187864799198</v>
      </c>
      <c r="I922" s="2">
        <f t="shared" si="131"/>
        <v>46.451956967637408</v>
      </c>
    </row>
    <row r="923" spans="1:9" ht="13.5" x14ac:dyDescent="0.25">
      <c r="A923" s="3">
        <v>43349</v>
      </c>
      <c r="B923" s="2">
        <v>2.0036999999999998</v>
      </c>
      <c r="C923" s="2">
        <f t="shared" si="128"/>
        <v>6.2999999999997502E-3</v>
      </c>
      <c r="D923" s="2">
        <f t="shared" si="126"/>
        <v>6.2999999999997502E-3</v>
      </c>
      <c r="E923" s="2">
        <f t="shared" si="127"/>
        <v>0</v>
      </c>
      <c r="F923" s="2">
        <f t="shared" si="129"/>
        <v>5.1299750500234031E-3</v>
      </c>
      <c r="G923" s="2">
        <f t="shared" si="129"/>
        <v>5.3948966142294118E-3</v>
      </c>
      <c r="H923" s="2">
        <f t="shared" si="130"/>
        <v>0.95089404243498199</v>
      </c>
      <c r="I923" s="2">
        <f t="shared" si="131"/>
        <v>48.741449907148031</v>
      </c>
    </row>
    <row r="924" spans="1:9" ht="13.5" x14ac:dyDescent="0.25">
      <c r="A924" s="3">
        <v>43350</v>
      </c>
      <c r="B924" s="2">
        <v>1.9595</v>
      </c>
      <c r="C924" s="2">
        <f t="shared" si="128"/>
        <v>-4.4199999999999795E-2</v>
      </c>
      <c r="D924" s="2">
        <f t="shared" si="126"/>
        <v>0</v>
      </c>
      <c r="E924" s="2">
        <f t="shared" si="127"/>
        <v>4.4199999999999795E-2</v>
      </c>
      <c r="F924" s="2">
        <f t="shared" si="129"/>
        <v>4.7635482607360172E-3</v>
      </c>
      <c r="G924" s="2">
        <f t="shared" si="129"/>
        <v>8.1666897132130108E-3</v>
      </c>
      <c r="H924" s="2">
        <f t="shared" si="130"/>
        <v>0.58328997770406299</v>
      </c>
      <c r="I924" s="2">
        <f t="shared" si="131"/>
        <v>36.840375794577746</v>
      </c>
    </row>
    <row r="925" spans="1:9" ht="13.5" x14ac:dyDescent="0.25">
      <c r="A925" s="3">
        <v>43353</v>
      </c>
      <c r="B925" s="2">
        <v>1.9595</v>
      </c>
      <c r="C925" s="2">
        <f t="shared" si="128"/>
        <v>0</v>
      </c>
      <c r="D925" s="2">
        <f t="shared" si="126"/>
        <v>0</v>
      </c>
      <c r="E925" s="2">
        <f t="shared" si="127"/>
        <v>0</v>
      </c>
      <c r="F925" s="2">
        <f t="shared" ref="F925:G940" si="132">((F924*13)+D925)/14</f>
        <v>4.4232948135405877E-3</v>
      </c>
      <c r="G925" s="2">
        <f t="shared" si="132"/>
        <v>7.5833547336977957E-3</v>
      </c>
      <c r="H925" s="2">
        <f t="shared" si="130"/>
        <v>0.58328997770406299</v>
      </c>
      <c r="I925" s="2">
        <f t="shared" si="131"/>
        <v>36.840375794577746</v>
      </c>
    </row>
    <row r="926" spans="1:9" ht="13.5" x14ac:dyDescent="0.25">
      <c r="A926" s="3">
        <v>43355</v>
      </c>
      <c r="B926" s="2">
        <v>1.9595</v>
      </c>
      <c r="C926" s="2">
        <f t="shared" si="128"/>
        <v>0</v>
      </c>
      <c r="D926" s="2">
        <f t="shared" si="126"/>
        <v>0</v>
      </c>
      <c r="E926" s="2">
        <f t="shared" si="127"/>
        <v>0</v>
      </c>
      <c r="F926" s="2">
        <f t="shared" si="132"/>
        <v>4.1073451840019743E-3</v>
      </c>
      <c r="G926" s="2">
        <f t="shared" si="132"/>
        <v>7.0416865384336667E-3</v>
      </c>
      <c r="H926" s="2">
        <f t="shared" si="130"/>
        <v>0.5832899777040631</v>
      </c>
      <c r="I926" s="2">
        <f t="shared" si="131"/>
        <v>36.840375794577753</v>
      </c>
    </row>
    <row r="927" spans="1:9" ht="13.5" x14ac:dyDescent="0.25">
      <c r="A927" s="3">
        <v>43356</v>
      </c>
      <c r="B927" s="2">
        <v>1.9595</v>
      </c>
      <c r="C927" s="2">
        <f t="shared" si="128"/>
        <v>0</v>
      </c>
      <c r="D927" s="2">
        <f t="shared" si="126"/>
        <v>0</v>
      </c>
      <c r="E927" s="2">
        <f t="shared" si="127"/>
        <v>0</v>
      </c>
      <c r="F927" s="2">
        <f t="shared" si="132"/>
        <v>3.8139633851446905E-3</v>
      </c>
      <c r="G927" s="2">
        <f t="shared" si="132"/>
        <v>6.5387089285455476E-3</v>
      </c>
      <c r="H927" s="2">
        <f t="shared" si="130"/>
        <v>0.5832899777040631</v>
      </c>
      <c r="I927" s="2">
        <f t="shared" si="131"/>
        <v>36.840375794577753</v>
      </c>
    </row>
    <row r="928" spans="1:9" ht="13.5" x14ac:dyDescent="0.25">
      <c r="A928" s="3">
        <v>43357</v>
      </c>
      <c r="B928" s="2">
        <v>1.9595</v>
      </c>
      <c r="C928" s="2">
        <f t="shared" si="128"/>
        <v>0</v>
      </c>
      <c r="D928" s="2">
        <f t="shared" si="126"/>
        <v>0</v>
      </c>
      <c r="E928" s="2">
        <f t="shared" si="127"/>
        <v>0</v>
      </c>
      <c r="F928" s="2">
        <f t="shared" si="132"/>
        <v>3.5415374290629271E-3</v>
      </c>
      <c r="G928" s="2">
        <f t="shared" si="132"/>
        <v>6.0716582907922945E-3</v>
      </c>
      <c r="H928" s="2">
        <f t="shared" si="130"/>
        <v>0.5832899777040631</v>
      </c>
      <c r="I928" s="2">
        <f t="shared" si="131"/>
        <v>36.840375794577753</v>
      </c>
    </row>
    <row r="929" spans="1:9" ht="13.5" x14ac:dyDescent="0.25">
      <c r="A929" s="3">
        <v>43360</v>
      </c>
      <c r="B929" s="2">
        <v>1.9595</v>
      </c>
      <c r="C929" s="2">
        <f t="shared" si="128"/>
        <v>0</v>
      </c>
      <c r="D929" s="2">
        <f t="shared" si="126"/>
        <v>0</v>
      </c>
      <c r="E929" s="2">
        <f t="shared" si="127"/>
        <v>0</v>
      </c>
      <c r="F929" s="2">
        <f t="shared" si="132"/>
        <v>3.2885704698441469E-3</v>
      </c>
      <c r="G929" s="2">
        <f t="shared" si="132"/>
        <v>5.6379684128785587E-3</v>
      </c>
      <c r="H929" s="2">
        <f t="shared" si="130"/>
        <v>0.58328997770406321</v>
      </c>
      <c r="I929" s="2">
        <f t="shared" si="131"/>
        <v>36.840375794577753</v>
      </c>
    </row>
    <row r="930" spans="1:9" ht="13.5" x14ac:dyDescent="0.25">
      <c r="A930" s="3">
        <v>43361</v>
      </c>
      <c r="B930" s="2">
        <v>1.9595</v>
      </c>
      <c r="C930" s="2">
        <f t="shared" si="128"/>
        <v>0</v>
      </c>
      <c r="D930" s="2">
        <f t="shared" si="126"/>
        <v>0</v>
      </c>
      <c r="E930" s="2">
        <f t="shared" si="127"/>
        <v>0</v>
      </c>
      <c r="F930" s="2">
        <f t="shared" si="132"/>
        <v>3.0536725791409933E-3</v>
      </c>
      <c r="G930" s="2">
        <f t="shared" si="132"/>
        <v>5.2352563833872332E-3</v>
      </c>
      <c r="H930" s="2">
        <f t="shared" si="130"/>
        <v>0.5832899777040631</v>
      </c>
      <c r="I930" s="2">
        <f t="shared" si="131"/>
        <v>36.840375794577753</v>
      </c>
    </row>
    <row r="931" spans="1:9" ht="13.5" x14ac:dyDescent="0.25">
      <c r="A931" s="3">
        <v>43362</v>
      </c>
      <c r="B931" s="2">
        <v>1.9595</v>
      </c>
      <c r="C931" s="2">
        <f t="shared" si="128"/>
        <v>0</v>
      </c>
      <c r="D931" s="2">
        <f t="shared" si="126"/>
        <v>0</v>
      </c>
      <c r="E931" s="2">
        <f t="shared" si="127"/>
        <v>0</v>
      </c>
      <c r="F931" s="2">
        <f t="shared" si="132"/>
        <v>2.8355531092023509E-3</v>
      </c>
      <c r="G931" s="2">
        <f t="shared" si="132"/>
        <v>4.8613094988595737E-3</v>
      </c>
      <c r="H931" s="2">
        <f t="shared" si="130"/>
        <v>0.5832899777040631</v>
      </c>
      <c r="I931" s="2">
        <f t="shared" si="131"/>
        <v>36.840375794577753</v>
      </c>
    </row>
    <row r="932" spans="1:9" ht="13.5" x14ac:dyDescent="0.25">
      <c r="A932" s="3">
        <v>43363</v>
      </c>
      <c r="B932" s="2">
        <v>1.9658</v>
      </c>
      <c r="C932" s="2">
        <f t="shared" si="128"/>
        <v>6.2999999999999723E-3</v>
      </c>
      <c r="D932" s="2">
        <f t="shared" si="126"/>
        <v>6.2999999999999723E-3</v>
      </c>
      <c r="E932" s="2">
        <f t="shared" si="127"/>
        <v>0</v>
      </c>
      <c r="F932" s="2">
        <f t="shared" si="132"/>
        <v>3.083013601402181E-3</v>
      </c>
      <c r="G932" s="2">
        <f t="shared" si="132"/>
        <v>4.5140731060838903E-3</v>
      </c>
      <c r="H932" s="2">
        <f t="shared" si="130"/>
        <v>0.68297821700029993</v>
      </c>
      <c r="I932" s="2">
        <f t="shared" si="131"/>
        <v>40.58152447258788</v>
      </c>
    </row>
    <row r="933" spans="1:9" ht="13.5" x14ac:dyDescent="0.25">
      <c r="A933" s="3">
        <v>43364</v>
      </c>
      <c r="B933" s="2">
        <v>1.9595</v>
      </c>
      <c r="C933" s="2">
        <f t="shared" si="128"/>
        <v>-6.2999999999999723E-3</v>
      </c>
      <c r="D933" s="2">
        <f t="shared" si="126"/>
        <v>0</v>
      </c>
      <c r="E933" s="2">
        <f t="shared" si="127"/>
        <v>6.2999999999999723E-3</v>
      </c>
      <c r="F933" s="2">
        <f t="shared" si="132"/>
        <v>2.8627983441591683E-3</v>
      </c>
      <c r="G933" s="2">
        <f t="shared" si="132"/>
        <v>4.6416393127921823E-3</v>
      </c>
      <c r="H933" s="2">
        <f t="shared" si="130"/>
        <v>0.61676449875573147</v>
      </c>
      <c r="I933" s="2">
        <f t="shared" si="131"/>
        <v>38.148072847368674</v>
      </c>
    </row>
    <row r="934" spans="1:9" ht="13.5" x14ac:dyDescent="0.25">
      <c r="A934" s="3">
        <v>43367</v>
      </c>
      <c r="B934" s="2">
        <v>1.9595</v>
      </c>
      <c r="C934" s="2">
        <f t="shared" si="128"/>
        <v>0</v>
      </c>
      <c r="D934" s="2">
        <f t="shared" si="126"/>
        <v>0</v>
      </c>
      <c r="E934" s="2">
        <f t="shared" si="127"/>
        <v>0</v>
      </c>
      <c r="F934" s="2">
        <f t="shared" si="132"/>
        <v>2.6583127481477993E-3</v>
      </c>
      <c r="G934" s="2">
        <f t="shared" si="132"/>
        <v>4.3100936475927408E-3</v>
      </c>
      <c r="H934" s="2">
        <f t="shared" si="130"/>
        <v>0.61676449875573147</v>
      </c>
      <c r="I934" s="2">
        <f t="shared" si="131"/>
        <v>38.148072847368674</v>
      </c>
    </row>
    <row r="935" spans="1:9" ht="13.5" x14ac:dyDescent="0.25">
      <c r="A935" s="3">
        <v>43368</v>
      </c>
      <c r="B935" s="2">
        <v>1.9026000000000001</v>
      </c>
      <c r="C935" s="2">
        <f t="shared" si="128"/>
        <v>-5.6899999999999951E-2</v>
      </c>
      <c r="D935" s="2">
        <f t="shared" si="126"/>
        <v>0</v>
      </c>
      <c r="E935" s="2">
        <f t="shared" si="127"/>
        <v>5.6899999999999951E-2</v>
      </c>
      <c r="F935" s="2">
        <f t="shared" si="132"/>
        <v>2.4684332661372424E-3</v>
      </c>
      <c r="G935" s="2">
        <f t="shared" si="132"/>
        <v>8.0665155299075413E-3</v>
      </c>
      <c r="H935" s="2">
        <f t="shared" si="130"/>
        <v>0.30600985729033064</v>
      </c>
      <c r="I935" s="2">
        <f t="shared" si="131"/>
        <v>23.430899512904944</v>
      </c>
    </row>
    <row r="936" spans="1:9" ht="13.5" x14ac:dyDescent="0.25">
      <c r="A936" s="3">
        <v>43369</v>
      </c>
      <c r="B936" s="2">
        <v>1.8963000000000001</v>
      </c>
      <c r="C936" s="2">
        <f t="shared" si="128"/>
        <v>-6.2999999999999723E-3</v>
      </c>
      <c r="D936" s="2">
        <f t="shared" si="126"/>
        <v>0</v>
      </c>
      <c r="E936" s="2">
        <f t="shared" si="127"/>
        <v>6.2999999999999723E-3</v>
      </c>
      <c r="F936" s="2">
        <f t="shared" si="132"/>
        <v>2.2921166042702964E-3</v>
      </c>
      <c r="G936" s="2">
        <f t="shared" si="132"/>
        <v>7.9403358491998578E-3</v>
      </c>
      <c r="H936" s="2">
        <f t="shared" si="130"/>
        <v>0.28866746291358336</v>
      </c>
      <c r="I936" s="2">
        <f t="shared" si="131"/>
        <v>22.400461811996649</v>
      </c>
    </row>
    <row r="937" spans="1:9" ht="13.5" x14ac:dyDescent="0.25">
      <c r="A937" s="3">
        <v>43370</v>
      </c>
      <c r="B937" s="2">
        <v>1.8963000000000001</v>
      </c>
      <c r="C937" s="2">
        <f t="shared" si="128"/>
        <v>0</v>
      </c>
      <c r="D937" s="2">
        <f t="shared" si="126"/>
        <v>0</v>
      </c>
      <c r="E937" s="2">
        <f t="shared" si="127"/>
        <v>0</v>
      </c>
      <c r="F937" s="2">
        <f t="shared" si="132"/>
        <v>2.1283939896795611E-3</v>
      </c>
      <c r="G937" s="2">
        <f t="shared" si="132"/>
        <v>7.3731690028284395E-3</v>
      </c>
      <c r="H937" s="2">
        <f t="shared" si="130"/>
        <v>0.28866746291358336</v>
      </c>
      <c r="I937" s="2">
        <f t="shared" si="131"/>
        <v>22.400461811996649</v>
      </c>
    </row>
    <row r="938" spans="1:9" ht="13.5" x14ac:dyDescent="0.25">
      <c r="A938" s="3">
        <v>43371</v>
      </c>
      <c r="B938" s="2">
        <v>1.8963000000000001</v>
      </c>
      <c r="C938" s="2">
        <f t="shared" si="128"/>
        <v>0</v>
      </c>
      <c r="D938" s="2">
        <f t="shared" si="126"/>
        <v>0</v>
      </c>
      <c r="E938" s="2">
        <f t="shared" si="127"/>
        <v>0</v>
      </c>
      <c r="F938" s="2">
        <f t="shared" si="132"/>
        <v>1.9763658475595923E-3</v>
      </c>
      <c r="G938" s="2">
        <f t="shared" si="132"/>
        <v>6.8465140740549798E-3</v>
      </c>
      <c r="H938" s="2">
        <f t="shared" si="130"/>
        <v>0.28866746291358336</v>
      </c>
      <c r="I938" s="2">
        <f t="shared" si="131"/>
        <v>22.400461811996649</v>
      </c>
    </row>
    <row r="939" spans="1:9" ht="13.5" x14ac:dyDescent="0.25">
      <c r="A939" s="3">
        <v>43374</v>
      </c>
      <c r="B939" s="2">
        <v>1.8963000000000001</v>
      </c>
      <c r="C939" s="2">
        <f t="shared" si="128"/>
        <v>0</v>
      </c>
      <c r="D939" s="2">
        <f t="shared" si="126"/>
        <v>0</v>
      </c>
      <c r="E939" s="2">
        <f t="shared" si="127"/>
        <v>0</v>
      </c>
      <c r="F939" s="2">
        <f t="shared" si="132"/>
        <v>1.8351968584481928E-3</v>
      </c>
      <c r="G939" s="2">
        <f t="shared" si="132"/>
        <v>6.3574773544796247E-3</v>
      </c>
      <c r="H939" s="2">
        <f t="shared" si="130"/>
        <v>0.28866746291358331</v>
      </c>
      <c r="I939" s="2">
        <f t="shared" si="131"/>
        <v>22.400461811996649</v>
      </c>
    </row>
    <row r="940" spans="1:9" ht="13.5" x14ac:dyDescent="0.25">
      <c r="A940" s="3">
        <v>43375</v>
      </c>
      <c r="B940" s="2">
        <v>1.8963000000000001</v>
      </c>
      <c r="C940" s="2">
        <f t="shared" si="128"/>
        <v>0</v>
      </c>
      <c r="D940" s="2">
        <f t="shared" si="126"/>
        <v>0</v>
      </c>
      <c r="E940" s="2">
        <f t="shared" si="127"/>
        <v>0</v>
      </c>
      <c r="F940" s="2">
        <f t="shared" si="132"/>
        <v>1.7041113685590363E-3</v>
      </c>
      <c r="G940" s="2">
        <f t="shared" si="132"/>
        <v>5.9033718291596508E-3</v>
      </c>
      <c r="H940" s="2">
        <f t="shared" si="130"/>
        <v>0.28866746291358336</v>
      </c>
      <c r="I940" s="2">
        <f t="shared" si="131"/>
        <v>22.400461811996649</v>
      </c>
    </row>
    <row r="941" spans="1:9" ht="13.5" x14ac:dyDescent="0.25">
      <c r="A941" s="3">
        <v>43376</v>
      </c>
      <c r="B941" s="2">
        <v>1.8835999999999999</v>
      </c>
      <c r="C941" s="2">
        <f t="shared" si="128"/>
        <v>-1.2700000000000156E-2</v>
      </c>
      <c r="D941" s="2">
        <f t="shared" si="126"/>
        <v>0</v>
      </c>
      <c r="E941" s="2">
        <f t="shared" si="127"/>
        <v>1.2700000000000156E-2</v>
      </c>
      <c r="F941" s="2">
        <f t="shared" ref="F941:G956" si="133">((F940*13)+D941)/14</f>
        <v>1.5823891279476766E-3</v>
      </c>
      <c r="G941" s="2">
        <f t="shared" si="133"/>
        <v>6.3888452699339725E-3</v>
      </c>
      <c r="H941" s="2">
        <f t="shared" si="130"/>
        <v>0.24767998927668977</v>
      </c>
      <c r="I941" s="2">
        <f t="shared" si="131"/>
        <v>19.851243219848044</v>
      </c>
    </row>
    <row r="942" spans="1:9" ht="13.5" x14ac:dyDescent="0.25">
      <c r="A942" s="3">
        <v>43377</v>
      </c>
      <c r="B942" s="2">
        <v>1.8963000000000001</v>
      </c>
      <c r="C942" s="2">
        <f t="shared" si="128"/>
        <v>1.2700000000000156E-2</v>
      </c>
      <c r="D942" s="2">
        <f t="shared" si="126"/>
        <v>1.2700000000000156E-2</v>
      </c>
      <c r="E942" s="2">
        <f t="shared" si="127"/>
        <v>0</v>
      </c>
      <c r="F942" s="2">
        <f t="shared" si="133"/>
        <v>2.3765041902371392E-3</v>
      </c>
      <c r="G942" s="2">
        <f t="shared" si="133"/>
        <v>5.9324991792244026E-3</v>
      </c>
      <c r="H942" s="2">
        <f t="shared" si="130"/>
        <v>0.40059073224310776</v>
      </c>
      <c r="I942" s="2">
        <f t="shared" si="131"/>
        <v>28.601555259582796</v>
      </c>
    </row>
    <row r="943" spans="1:9" ht="13.5" x14ac:dyDescent="0.25">
      <c r="A943" s="3">
        <v>43378</v>
      </c>
      <c r="B943" s="2">
        <v>1.8963000000000001</v>
      </c>
      <c r="C943" s="2">
        <f t="shared" si="128"/>
        <v>0</v>
      </c>
      <c r="D943" s="2">
        <f t="shared" si="126"/>
        <v>0</v>
      </c>
      <c r="E943" s="2">
        <f t="shared" si="127"/>
        <v>0</v>
      </c>
      <c r="F943" s="2">
        <f t="shared" si="133"/>
        <v>2.2067538909344864E-3</v>
      </c>
      <c r="G943" s="2">
        <f t="shared" si="133"/>
        <v>5.5087492378512312E-3</v>
      </c>
      <c r="H943" s="2">
        <f t="shared" si="130"/>
        <v>0.40059073224310776</v>
      </c>
      <c r="I943" s="2">
        <f t="shared" si="131"/>
        <v>28.601555259582796</v>
      </c>
    </row>
    <row r="944" spans="1:9" ht="13.5" x14ac:dyDescent="0.25">
      <c r="A944" s="3">
        <v>43381</v>
      </c>
      <c r="B944" s="2">
        <v>1.8898999999999999</v>
      </c>
      <c r="C944" s="2">
        <f t="shared" si="128"/>
        <v>-6.4000000000001833E-3</v>
      </c>
      <c r="D944" s="2">
        <f t="shared" si="126"/>
        <v>0</v>
      </c>
      <c r="E944" s="2">
        <f t="shared" si="127"/>
        <v>6.4000000000001833E-3</v>
      </c>
      <c r="F944" s="2">
        <f t="shared" si="133"/>
        <v>2.0491286130105944E-3</v>
      </c>
      <c r="G944" s="2">
        <f t="shared" si="133"/>
        <v>5.5724100065761561E-3</v>
      </c>
      <c r="H944" s="2">
        <f t="shared" si="130"/>
        <v>0.36772753810153253</v>
      </c>
      <c r="I944" s="2">
        <f t="shared" si="131"/>
        <v>26.88602282673601</v>
      </c>
    </row>
    <row r="945" spans="1:9" ht="13.5" x14ac:dyDescent="0.25">
      <c r="A945" s="3">
        <v>43382</v>
      </c>
      <c r="B945" s="2">
        <v>1.8898999999999999</v>
      </c>
      <c r="C945" s="2">
        <f t="shared" si="128"/>
        <v>0</v>
      </c>
      <c r="D945" s="2">
        <f t="shared" si="126"/>
        <v>0</v>
      </c>
      <c r="E945" s="2">
        <f t="shared" si="127"/>
        <v>0</v>
      </c>
      <c r="F945" s="2">
        <f t="shared" si="133"/>
        <v>1.9027622835098377E-3</v>
      </c>
      <c r="G945" s="2">
        <f t="shared" si="133"/>
        <v>5.1743807203921454E-3</v>
      </c>
      <c r="H945" s="2">
        <f t="shared" si="130"/>
        <v>0.36772753810153247</v>
      </c>
      <c r="I945" s="2">
        <f t="shared" si="131"/>
        <v>26.88602282673601</v>
      </c>
    </row>
    <row r="946" spans="1:9" ht="13.5" x14ac:dyDescent="0.25">
      <c r="A946" s="3">
        <v>43383</v>
      </c>
      <c r="B946" s="2">
        <v>1.8898999999999999</v>
      </c>
      <c r="C946" s="2">
        <f t="shared" si="128"/>
        <v>0</v>
      </c>
      <c r="D946" s="2">
        <f t="shared" si="126"/>
        <v>0</v>
      </c>
      <c r="E946" s="2">
        <f t="shared" si="127"/>
        <v>0</v>
      </c>
      <c r="F946" s="2">
        <f t="shared" si="133"/>
        <v>1.7668506918305635E-3</v>
      </c>
      <c r="G946" s="2">
        <f t="shared" si="133"/>
        <v>4.8047820975069917E-3</v>
      </c>
      <c r="H946" s="2">
        <f t="shared" si="130"/>
        <v>0.36772753810153247</v>
      </c>
      <c r="I946" s="2">
        <f t="shared" si="131"/>
        <v>26.88602282673601</v>
      </c>
    </row>
    <row r="947" spans="1:9" ht="13.5" x14ac:dyDescent="0.25">
      <c r="A947" s="3">
        <v>43384</v>
      </c>
      <c r="B947" s="2">
        <v>1.8520000000000001</v>
      </c>
      <c r="C947" s="2">
        <f t="shared" si="128"/>
        <v>-3.7899999999999823E-2</v>
      </c>
      <c r="D947" s="2">
        <f t="shared" si="126"/>
        <v>0</v>
      </c>
      <c r="E947" s="2">
        <f t="shared" si="127"/>
        <v>3.7899999999999823E-2</v>
      </c>
      <c r="F947" s="2">
        <f t="shared" si="133"/>
        <v>1.6406470709855233E-3</v>
      </c>
      <c r="G947" s="2">
        <f t="shared" si="133"/>
        <v>7.1687262333993366E-3</v>
      </c>
      <c r="H947" s="2">
        <f t="shared" si="130"/>
        <v>0.22886172767230159</v>
      </c>
      <c r="I947" s="2">
        <f t="shared" si="131"/>
        <v>18.623879523517203</v>
      </c>
    </row>
    <row r="948" spans="1:9" ht="13.5" x14ac:dyDescent="0.25">
      <c r="A948" s="3">
        <v>43385</v>
      </c>
      <c r="B948" s="2">
        <v>1.8835999999999999</v>
      </c>
      <c r="C948" s="2">
        <f t="shared" si="128"/>
        <v>3.159999999999985E-2</v>
      </c>
      <c r="D948" s="2">
        <f t="shared" si="126"/>
        <v>3.159999999999985E-2</v>
      </c>
      <c r="E948" s="2">
        <f t="shared" si="127"/>
        <v>0</v>
      </c>
      <c r="F948" s="2">
        <f t="shared" si="133"/>
        <v>3.780600851629404E-3</v>
      </c>
      <c r="G948" s="2">
        <f t="shared" si="133"/>
        <v>6.6566743595850983E-3</v>
      </c>
      <c r="H948" s="2">
        <f t="shared" si="130"/>
        <v>0.56794138445207709</v>
      </c>
      <c r="I948" s="2">
        <f t="shared" si="131"/>
        <v>36.222105627408155</v>
      </c>
    </row>
    <row r="949" spans="1:9" ht="13.5" x14ac:dyDescent="0.25">
      <c r="A949" s="3">
        <v>43389</v>
      </c>
      <c r="B949" s="2">
        <v>1.8835999999999999</v>
      </c>
      <c r="C949" s="2">
        <f t="shared" si="128"/>
        <v>0</v>
      </c>
      <c r="D949" s="2">
        <f t="shared" si="126"/>
        <v>0</v>
      </c>
      <c r="E949" s="2">
        <f t="shared" si="127"/>
        <v>0</v>
      </c>
      <c r="F949" s="2">
        <f t="shared" si="133"/>
        <v>3.5105579336558754E-3</v>
      </c>
      <c r="G949" s="2">
        <f t="shared" si="133"/>
        <v>6.1811976196147339E-3</v>
      </c>
      <c r="H949" s="2">
        <f t="shared" si="130"/>
        <v>0.56794138445207709</v>
      </c>
      <c r="I949" s="2">
        <f t="shared" si="131"/>
        <v>36.222105627408155</v>
      </c>
    </row>
    <row r="950" spans="1:9" ht="13.5" x14ac:dyDescent="0.25">
      <c r="A950" s="3">
        <v>43390</v>
      </c>
      <c r="B950" s="2">
        <v>1.8331</v>
      </c>
      <c r="C950" s="2">
        <f t="shared" si="128"/>
        <v>-5.0499999999999989E-2</v>
      </c>
      <c r="D950" s="2">
        <f t="shared" si="126"/>
        <v>0</v>
      </c>
      <c r="E950" s="2">
        <f t="shared" si="127"/>
        <v>5.0499999999999989E-2</v>
      </c>
      <c r="F950" s="2">
        <f t="shared" si="133"/>
        <v>3.2598037955375988E-3</v>
      </c>
      <c r="G950" s="2">
        <f t="shared" si="133"/>
        <v>9.3468263610708233E-3</v>
      </c>
      <c r="H950" s="2">
        <f t="shared" si="130"/>
        <v>0.3487604957672647</v>
      </c>
      <c r="I950" s="2">
        <f t="shared" si="131"/>
        <v>25.857852217777676</v>
      </c>
    </row>
    <row r="951" spans="1:9" ht="13.5" x14ac:dyDescent="0.25">
      <c r="A951" s="3">
        <v>43391</v>
      </c>
      <c r="B951" s="2">
        <v>1.8835999999999999</v>
      </c>
      <c r="C951" s="2">
        <f t="shared" si="128"/>
        <v>5.0499999999999989E-2</v>
      </c>
      <c r="D951" s="2">
        <f t="shared" si="126"/>
        <v>5.0499999999999989E-2</v>
      </c>
      <c r="E951" s="2">
        <f t="shared" si="127"/>
        <v>0</v>
      </c>
      <c r="F951" s="2">
        <f t="shared" si="133"/>
        <v>6.6341035244277691E-3</v>
      </c>
      <c r="G951" s="2">
        <f t="shared" si="133"/>
        <v>8.679195906708622E-3</v>
      </c>
      <c r="H951" s="2">
        <f t="shared" si="130"/>
        <v>0.76436845022704347</v>
      </c>
      <c r="I951" s="2">
        <f t="shared" si="131"/>
        <v>43.322495940611638</v>
      </c>
    </row>
    <row r="952" spans="1:9" ht="13.5" x14ac:dyDescent="0.25">
      <c r="A952" s="3">
        <v>43392</v>
      </c>
      <c r="B952" s="2">
        <v>1.8773</v>
      </c>
      <c r="C952" s="2">
        <f t="shared" si="128"/>
        <v>-6.2999999999999723E-3</v>
      </c>
      <c r="D952" s="2">
        <f t="shared" si="126"/>
        <v>0</v>
      </c>
      <c r="E952" s="2">
        <f t="shared" si="127"/>
        <v>6.2999999999999723E-3</v>
      </c>
      <c r="F952" s="2">
        <f t="shared" si="133"/>
        <v>6.1602389869686433E-3</v>
      </c>
      <c r="G952" s="2">
        <f t="shared" si="133"/>
        <v>8.5092533419437195E-3</v>
      </c>
      <c r="H952" s="2">
        <f t="shared" si="130"/>
        <v>0.7239458903642767</v>
      </c>
      <c r="I952" s="2">
        <f t="shared" si="131"/>
        <v>41.993539032208488</v>
      </c>
    </row>
    <row r="953" spans="1:9" ht="13.5" x14ac:dyDescent="0.25">
      <c r="A953" s="3">
        <v>43395</v>
      </c>
      <c r="B953" s="2">
        <v>1.8773</v>
      </c>
      <c r="C953" s="2">
        <f t="shared" si="128"/>
        <v>0</v>
      </c>
      <c r="D953" s="2">
        <f t="shared" si="126"/>
        <v>0</v>
      </c>
      <c r="E953" s="2">
        <f t="shared" si="127"/>
        <v>0</v>
      </c>
      <c r="F953" s="2">
        <f t="shared" si="133"/>
        <v>5.7202219164708829E-3</v>
      </c>
      <c r="G953" s="2">
        <f t="shared" si="133"/>
        <v>7.9014495318048827E-3</v>
      </c>
      <c r="H953" s="2">
        <f t="shared" si="130"/>
        <v>0.7239458903642767</v>
      </c>
      <c r="I953" s="2">
        <f t="shared" si="131"/>
        <v>41.993539032208488</v>
      </c>
    </row>
    <row r="954" spans="1:9" ht="13.5" x14ac:dyDescent="0.25">
      <c r="A954" s="3">
        <v>43396</v>
      </c>
      <c r="B954" s="2">
        <v>1.8835999999999999</v>
      </c>
      <c r="C954" s="2">
        <f t="shared" si="128"/>
        <v>6.2999999999999723E-3</v>
      </c>
      <c r="D954" s="2">
        <f t="shared" si="126"/>
        <v>6.2999999999999723E-3</v>
      </c>
      <c r="E954" s="2">
        <f t="shared" si="127"/>
        <v>0</v>
      </c>
      <c r="F954" s="2">
        <f t="shared" si="133"/>
        <v>5.7616346367229607E-3</v>
      </c>
      <c r="G954" s="2">
        <f t="shared" si="133"/>
        <v>7.3370602795331053E-3</v>
      </c>
      <c r="H954" s="2">
        <f t="shared" si="130"/>
        <v>0.78527835634595644</v>
      </c>
      <c r="I954" s="2">
        <f t="shared" si="131"/>
        <v>43.986325916885924</v>
      </c>
    </row>
    <row r="955" spans="1:9" ht="13.5" x14ac:dyDescent="0.25">
      <c r="A955" s="3">
        <v>43397</v>
      </c>
      <c r="B955" s="2">
        <v>1.8773</v>
      </c>
      <c r="C955" s="2">
        <f t="shared" si="128"/>
        <v>-6.2999999999999723E-3</v>
      </c>
      <c r="D955" s="2">
        <f t="shared" si="126"/>
        <v>0</v>
      </c>
      <c r="E955" s="2">
        <f t="shared" si="127"/>
        <v>6.2999999999999723E-3</v>
      </c>
      <c r="F955" s="2">
        <f t="shared" si="133"/>
        <v>5.3500893055284642E-3</v>
      </c>
      <c r="G955" s="2">
        <f t="shared" si="133"/>
        <v>7.2629845452807382E-3</v>
      </c>
      <c r="H955" s="2">
        <f t="shared" si="130"/>
        <v>0.73662407956034903</v>
      </c>
      <c r="I955" s="2">
        <f t="shared" si="131"/>
        <v>42.417014034887494</v>
      </c>
    </row>
    <row r="956" spans="1:9" ht="13.5" x14ac:dyDescent="0.25">
      <c r="A956" s="3">
        <v>43398</v>
      </c>
      <c r="B956" s="2">
        <v>1.8773</v>
      </c>
      <c r="C956" s="2">
        <f t="shared" si="128"/>
        <v>0</v>
      </c>
      <c r="D956" s="2">
        <f t="shared" si="126"/>
        <v>0</v>
      </c>
      <c r="E956" s="2">
        <f t="shared" si="127"/>
        <v>0</v>
      </c>
      <c r="F956" s="2">
        <f t="shared" si="133"/>
        <v>4.9679400694192877E-3</v>
      </c>
      <c r="G956" s="2">
        <f t="shared" si="133"/>
        <v>6.7441999349035428E-3</v>
      </c>
      <c r="H956" s="2">
        <f t="shared" si="130"/>
        <v>0.73662407956034903</v>
      </c>
      <c r="I956" s="2">
        <f t="shared" si="131"/>
        <v>42.417014034887494</v>
      </c>
    </row>
    <row r="957" spans="1:9" ht="13.5" x14ac:dyDescent="0.25">
      <c r="A957" s="3">
        <v>43399</v>
      </c>
      <c r="B957" s="2">
        <v>1.8773</v>
      </c>
      <c r="C957" s="2">
        <f t="shared" si="128"/>
        <v>0</v>
      </c>
      <c r="D957" s="2">
        <f t="shared" si="126"/>
        <v>0</v>
      </c>
      <c r="E957" s="2">
        <f t="shared" si="127"/>
        <v>0</v>
      </c>
      <c r="F957" s="2">
        <f t="shared" ref="F957:G972" si="134">((F956*13)+D957)/14</f>
        <v>4.6130872073179095E-3</v>
      </c>
      <c r="G957" s="2">
        <f t="shared" si="134"/>
        <v>6.2624713681247186E-3</v>
      </c>
      <c r="H957" s="2">
        <f t="shared" si="130"/>
        <v>0.73662407956034881</v>
      </c>
      <c r="I957" s="2">
        <f t="shared" si="131"/>
        <v>42.417014034887494</v>
      </c>
    </row>
    <row r="958" spans="1:9" ht="13.5" x14ac:dyDescent="0.25">
      <c r="A958" s="3">
        <v>43402</v>
      </c>
      <c r="B958" s="2">
        <v>1.8267</v>
      </c>
      <c r="C958" s="2">
        <f t="shared" si="128"/>
        <v>-5.0599999999999978E-2</v>
      </c>
      <c r="D958" s="2">
        <f t="shared" si="126"/>
        <v>0</v>
      </c>
      <c r="E958" s="2">
        <f t="shared" si="127"/>
        <v>5.0599999999999978E-2</v>
      </c>
      <c r="F958" s="2">
        <f t="shared" si="134"/>
        <v>4.2835809782237732E-3</v>
      </c>
      <c r="G958" s="2">
        <f t="shared" si="134"/>
        <v>9.4294376989729513E-3</v>
      </c>
      <c r="H958" s="2">
        <f t="shared" si="130"/>
        <v>0.45427745693577659</v>
      </c>
      <c r="I958" s="2">
        <f t="shared" si="131"/>
        <v>31.237330591162305</v>
      </c>
    </row>
    <row r="959" spans="1:9" ht="13.5" x14ac:dyDescent="0.25">
      <c r="A959" s="3">
        <v>43403</v>
      </c>
      <c r="B959" s="2">
        <v>1.7762</v>
      </c>
      <c r="C959" s="2">
        <f t="shared" si="128"/>
        <v>-5.0499999999999989E-2</v>
      </c>
      <c r="D959" s="2">
        <f t="shared" si="126"/>
        <v>0</v>
      </c>
      <c r="E959" s="2">
        <f t="shared" si="127"/>
        <v>5.0499999999999989E-2</v>
      </c>
      <c r="F959" s="2">
        <f t="shared" si="134"/>
        <v>3.9776109083506468E-3</v>
      </c>
      <c r="G959" s="2">
        <f t="shared" si="134"/>
        <v>1.2363049291903452E-2</v>
      </c>
      <c r="H959" s="2">
        <f t="shared" si="130"/>
        <v>0.32173380647730493</v>
      </c>
      <c r="I959" s="2">
        <f t="shared" si="131"/>
        <v>24.341800512373396</v>
      </c>
    </row>
    <row r="960" spans="1:9" ht="13.5" x14ac:dyDescent="0.25">
      <c r="A960" s="3">
        <v>43404</v>
      </c>
      <c r="B960" s="2">
        <v>1.7762</v>
      </c>
      <c r="C960" s="2">
        <f t="shared" si="128"/>
        <v>0</v>
      </c>
      <c r="D960" s="2">
        <f t="shared" si="126"/>
        <v>0</v>
      </c>
      <c r="E960" s="2">
        <f t="shared" si="127"/>
        <v>0</v>
      </c>
      <c r="F960" s="2">
        <f t="shared" si="134"/>
        <v>3.6934958434684576E-3</v>
      </c>
      <c r="G960" s="2">
        <f t="shared" si="134"/>
        <v>1.1479974342481778E-2</v>
      </c>
      <c r="H960" s="2">
        <f t="shared" si="130"/>
        <v>0.32173380647730487</v>
      </c>
      <c r="I960" s="2">
        <f t="shared" si="131"/>
        <v>24.341800512373396</v>
      </c>
    </row>
    <row r="961" spans="1:9" ht="13.5" x14ac:dyDescent="0.25">
      <c r="A961" s="3">
        <v>43405</v>
      </c>
      <c r="B961" s="2">
        <v>1.7698</v>
      </c>
      <c r="C961" s="2">
        <f t="shared" si="128"/>
        <v>-6.3999999999999613E-3</v>
      </c>
      <c r="D961" s="2">
        <f t="shared" si="126"/>
        <v>0</v>
      </c>
      <c r="E961" s="2">
        <f t="shared" si="127"/>
        <v>6.3999999999999613E-3</v>
      </c>
      <c r="F961" s="2">
        <f t="shared" si="134"/>
        <v>3.4296747117921393E-3</v>
      </c>
      <c r="G961" s="2">
        <f t="shared" si="134"/>
        <v>1.1117119032304505E-2</v>
      </c>
      <c r="H961" s="2">
        <f t="shared" si="130"/>
        <v>0.30850391201408145</v>
      </c>
      <c r="I961" s="2">
        <f t="shared" si="131"/>
        <v>23.57684292584382</v>
      </c>
    </row>
    <row r="962" spans="1:9" ht="13.5" x14ac:dyDescent="0.25">
      <c r="A962" s="3">
        <v>43406</v>
      </c>
      <c r="B962" s="2">
        <v>1.7698</v>
      </c>
      <c r="C962" s="2">
        <f t="shared" si="128"/>
        <v>0</v>
      </c>
      <c r="D962" s="2">
        <f t="shared" si="126"/>
        <v>0</v>
      </c>
      <c r="E962" s="2">
        <f t="shared" si="127"/>
        <v>0</v>
      </c>
      <c r="F962" s="2">
        <f t="shared" si="134"/>
        <v>3.1846979466641293E-3</v>
      </c>
      <c r="G962" s="2">
        <f t="shared" si="134"/>
        <v>1.0323039101425612E-2</v>
      </c>
      <c r="H962" s="2">
        <f t="shared" si="130"/>
        <v>0.30850391201408145</v>
      </c>
      <c r="I962" s="2">
        <f t="shared" si="131"/>
        <v>23.57684292584382</v>
      </c>
    </row>
    <row r="963" spans="1:9" ht="13.5" x14ac:dyDescent="0.25">
      <c r="A963" s="3">
        <v>43409</v>
      </c>
      <c r="B963" s="2">
        <v>1.7698</v>
      </c>
      <c r="C963" s="2">
        <f t="shared" si="128"/>
        <v>0</v>
      </c>
      <c r="D963" s="2">
        <f t="shared" ref="D963:D1026" si="135">IF(C963&gt;0,C963,0)</f>
        <v>0</v>
      </c>
      <c r="E963" s="2">
        <f t="shared" ref="E963:E1026" si="136">IF(C963&lt;0,-C963,0)</f>
        <v>0</v>
      </c>
      <c r="F963" s="2">
        <f t="shared" si="134"/>
        <v>2.9572195219024059E-3</v>
      </c>
      <c r="G963" s="2">
        <f t="shared" si="134"/>
        <v>9.5856791656094963E-3</v>
      </c>
      <c r="H963" s="2">
        <f t="shared" si="130"/>
        <v>0.30850391201408145</v>
      </c>
      <c r="I963" s="2">
        <f t="shared" si="131"/>
        <v>23.57684292584382</v>
      </c>
    </row>
    <row r="964" spans="1:9" ht="13.5" x14ac:dyDescent="0.25">
      <c r="A964" s="3">
        <v>43410</v>
      </c>
      <c r="B964" s="2">
        <v>1.7445999999999999</v>
      </c>
      <c r="C964" s="2">
        <f t="shared" ref="C964:C1027" si="137">B964-B963</f>
        <v>-2.5200000000000111E-2</v>
      </c>
      <c r="D964" s="2">
        <f t="shared" si="135"/>
        <v>0</v>
      </c>
      <c r="E964" s="2">
        <f t="shared" si="136"/>
        <v>2.5200000000000111E-2</v>
      </c>
      <c r="F964" s="2">
        <f t="shared" si="134"/>
        <v>2.7459895560522341E-3</v>
      </c>
      <c r="G964" s="2">
        <f t="shared" si="134"/>
        <v>1.0700987796637399E-2</v>
      </c>
      <c r="H964" s="2">
        <f t="shared" si="130"/>
        <v>0.25661084829151137</v>
      </c>
      <c r="I964" s="2">
        <f t="shared" si="131"/>
        <v>20.42086845266374</v>
      </c>
    </row>
    <row r="965" spans="1:9" ht="13.5" x14ac:dyDescent="0.25">
      <c r="A965" s="3">
        <v>43411</v>
      </c>
      <c r="B965" s="2">
        <v>1.7572000000000001</v>
      </c>
      <c r="C965" s="2">
        <f t="shared" si="137"/>
        <v>1.2600000000000167E-2</v>
      </c>
      <c r="D965" s="2">
        <f t="shared" si="135"/>
        <v>1.2600000000000167E-2</v>
      </c>
      <c r="E965" s="2">
        <f t="shared" si="136"/>
        <v>0</v>
      </c>
      <c r="F965" s="2">
        <f t="shared" si="134"/>
        <v>3.4498474449056577E-3</v>
      </c>
      <c r="G965" s="2">
        <f t="shared" si="134"/>
        <v>9.9366315254490137E-3</v>
      </c>
      <c r="H965" s="2">
        <f t="shared" si="130"/>
        <v>0.34718480161714227</v>
      </c>
      <c r="I965" s="2">
        <f t="shared" si="131"/>
        <v>25.771134086458403</v>
      </c>
    </row>
    <row r="966" spans="1:9" ht="13.5" x14ac:dyDescent="0.25">
      <c r="A966" s="3">
        <v>43412</v>
      </c>
      <c r="B966" s="2">
        <v>1.7698</v>
      </c>
      <c r="C966" s="2">
        <f t="shared" si="137"/>
        <v>1.2599999999999945E-2</v>
      </c>
      <c r="D966" s="2">
        <f t="shared" si="135"/>
        <v>1.2599999999999945E-2</v>
      </c>
      <c r="E966" s="2">
        <f t="shared" si="136"/>
        <v>0</v>
      </c>
      <c r="F966" s="2">
        <f t="shared" si="134"/>
        <v>4.1034297702695352E-3</v>
      </c>
      <c r="G966" s="2">
        <f t="shared" si="134"/>
        <v>9.2268721307740848E-3</v>
      </c>
      <c r="H966" s="2">
        <f t="shared" si="130"/>
        <v>0.44472598212166614</v>
      </c>
      <c r="I966" s="2">
        <f t="shared" si="131"/>
        <v>30.782721957319524</v>
      </c>
    </row>
    <row r="967" spans="1:9" ht="13.5" x14ac:dyDescent="0.25">
      <c r="A967" s="3">
        <v>43413</v>
      </c>
      <c r="B967" s="2">
        <v>1.7698</v>
      </c>
      <c r="C967" s="2">
        <f t="shared" si="137"/>
        <v>0</v>
      </c>
      <c r="D967" s="2">
        <f t="shared" si="135"/>
        <v>0</v>
      </c>
      <c r="E967" s="2">
        <f t="shared" si="136"/>
        <v>0</v>
      </c>
      <c r="F967" s="2">
        <f t="shared" si="134"/>
        <v>3.8103276438217113E-3</v>
      </c>
      <c r="G967" s="2">
        <f t="shared" si="134"/>
        <v>8.5678098357187937E-3</v>
      </c>
      <c r="H967" s="2">
        <f t="shared" si="130"/>
        <v>0.44472598212166609</v>
      </c>
      <c r="I967" s="2">
        <f t="shared" si="131"/>
        <v>30.782721957319509</v>
      </c>
    </row>
    <row r="968" spans="1:9" ht="13.5" x14ac:dyDescent="0.25">
      <c r="A968" s="3">
        <v>43416</v>
      </c>
      <c r="B968" s="2">
        <v>1.7698</v>
      </c>
      <c r="C968" s="2">
        <f t="shared" si="137"/>
        <v>0</v>
      </c>
      <c r="D968" s="2">
        <f t="shared" si="135"/>
        <v>0</v>
      </c>
      <c r="E968" s="2">
        <f t="shared" si="136"/>
        <v>0</v>
      </c>
      <c r="F968" s="2">
        <f t="shared" si="134"/>
        <v>3.538161383548732E-3</v>
      </c>
      <c r="G968" s="2">
        <f t="shared" si="134"/>
        <v>7.9558234188817373E-3</v>
      </c>
      <c r="H968" s="2">
        <f t="shared" si="130"/>
        <v>0.44472598212166609</v>
      </c>
      <c r="I968" s="2">
        <f t="shared" si="131"/>
        <v>30.782721957319509</v>
      </c>
    </row>
    <row r="969" spans="1:9" ht="13.5" x14ac:dyDescent="0.25">
      <c r="A969" s="3">
        <v>43417</v>
      </c>
      <c r="B969" s="2">
        <v>1.7698</v>
      </c>
      <c r="C969" s="2">
        <f t="shared" si="137"/>
        <v>0</v>
      </c>
      <c r="D969" s="2">
        <f t="shared" si="135"/>
        <v>0</v>
      </c>
      <c r="E969" s="2">
        <f t="shared" si="136"/>
        <v>0</v>
      </c>
      <c r="F969" s="2">
        <f t="shared" si="134"/>
        <v>3.2854355704381084E-3</v>
      </c>
      <c r="G969" s="2">
        <f t="shared" si="134"/>
        <v>7.3875503175330421E-3</v>
      </c>
      <c r="H969" s="2">
        <f t="shared" si="130"/>
        <v>0.44472598212166609</v>
      </c>
      <c r="I969" s="2">
        <f t="shared" si="131"/>
        <v>30.782721957319509</v>
      </c>
    </row>
    <row r="970" spans="1:9" ht="13.5" x14ac:dyDescent="0.25">
      <c r="A970" s="3">
        <v>43418</v>
      </c>
      <c r="B970" s="2">
        <v>1.7698</v>
      </c>
      <c r="C970" s="2">
        <f t="shared" si="137"/>
        <v>0</v>
      </c>
      <c r="D970" s="2">
        <f t="shared" si="135"/>
        <v>0</v>
      </c>
      <c r="E970" s="2">
        <f t="shared" si="136"/>
        <v>0</v>
      </c>
      <c r="F970" s="2">
        <f t="shared" si="134"/>
        <v>3.0507616011211007E-3</v>
      </c>
      <c r="G970" s="2">
        <f t="shared" si="134"/>
        <v>6.8598681519949677E-3</v>
      </c>
      <c r="H970" s="2">
        <f t="shared" si="130"/>
        <v>0.44472598212166609</v>
      </c>
      <c r="I970" s="2">
        <f t="shared" si="131"/>
        <v>30.782721957319509</v>
      </c>
    </row>
    <row r="971" spans="1:9" ht="13.5" x14ac:dyDescent="0.25">
      <c r="A971" s="3">
        <v>43419</v>
      </c>
      <c r="B971" s="2">
        <v>1.7698</v>
      </c>
      <c r="C971" s="2">
        <f t="shared" si="137"/>
        <v>0</v>
      </c>
      <c r="D971" s="2">
        <f t="shared" si="135"/>
        <v>0</v>
      </c>
      <c r="E971" s="2">
        <f t="shared" si="136"/>
        <v>0</v>
      </c>
      <c r="F971" s="2">
        <f t="shared" si="134"/>
        <v>2.8328500581838792E-3</v>
      </c>
      <c r="G971" s="2">
        <f t="shared" si="134"/>
        <v>6.3698775697096132E-3</v>
      </c>
      <c r="H971" s="2">
        <f t="shared" si="130"/>
        <v>0.44472598212166609</v>
      </c>
      <c r="I971" s="2">
        <f t="shared" si="131"/>
        <v>30.782721957319509</v>
      </c>
    </row>
    <row r="972" spans="1:9" ht="13.5" x14ac:dyDescent="0.25">
      <c r="A972" s="3">
        <v>43420</v>
      </c>
      <c r="B972" s="2">
        <v>1.7382</v>
      </c>
      <c r="C972" s="2">
        <f t="shared" si="137"/>
        <v>-3.1600000000000072E-2</v>
      </c>
      <c r="D972" s="2">
        <f t="shared" si="135"/>
        <v>0</v>
      </c>
      <c r="E972" s="2">
        <f t="shared" si="136"/>
        <v>3.1600000000000072E-2</v>
      </c>
      <c r="F972" s="2">
        <f t="shared" si="134"/>
        <v>2.6305036254564594E-3</v>
      </c>
      <c r="G972" s="2">
        <f t="shared" si="134"/>
        <v>8.1720291718732178E-3</v>
      </c>
      <c r="H972" s="2">
        <f t="shared" si="130"/>
        <v>0.32189112032421774</v>
      </c>
      <c r="I972" s="2">
        <f t="shared" si="131"/>
        <v>24.350804341984542</v>
      </c>
    </row>
    <row r="973" spans="1:9" ht="13.5" x14ac:dyDescent="0.25">
      <c r="A973" s="3">
        <v>43423</v>
      </c>
      <c r="B973" s="2">
        <v>1.7508999999999999</v>
      </c>
      <c r="C973" s="2">
        <f t="shared" si="137"/>
        <v>1.2699999999999934E-2</v>
      </c>
      <c r="D973" s="2">
        <f t="shared" si="135"/>
        <v>1.2699999999999934E-2</v>
      </c>
      <c r="E973" s="2">
        <f t="shared" si="136"/>
        <v>0</v>
      </c>
      <c r="F973" s="2">
        <f t="shared" ref="F973:G988" si="138">((F972*13)+D973)/14</f>
        <v>3.349753366495279E-3</v>
      </c>
      <c r="G973" s="2">
        <f t="shared" si="138"/>
        <v>7.5883128024537023E-3</v>
      </c>
      <c r="H973" s="2">
        <f t="shared" si="130"/>
        <v>0.44143585717923051</v>
      </c>
      <c r="I973" s="2">
        <f t="shared" si="131"/>
        <v>30.624731234526351</v>
      </c>
    </row>
    <row r="974" spans="1:9" ht="13.5" x14ac:dyDescent="0.25">
      <c r="A974" s="3">
        <v>43425</v>
      </c>
      <c r="B974" s="2">
        <v>1.7508999999999999</v>
      </c>
      <c r="C974" s="2">
        <f t="shared" si="137"/>
        <v>0</v>
      </c>
      <c r="D974" s="2">
        <f t="shared" si="135"/>
        <v>0</v>
      </c>
      <c r="E974" s="2">
        <f t="shared" si="136"/>
        <v>0</v>
      </c>
      <c r="F974" s="2">
        <f t="shared" si="138"/>
        <v>3.1104852688884732E-3</v>
      </c>
      <c r="G974" s="2">
        <f t="shared" si="138"/>
        <v>7.0462904594212955E-3</v>
      </c>
      <c r="H974" s="2">
        <f t="shared" si="130"/>
        <v>0.44143585717923045</v>
      </c>
      <c r="I974" s="2">
        <f t="shared" si="131"/>
        <v>30.624731234526351</v>
      </c>
    </row>
    <row r="975" spans="1:9" ht="13.5" x14ac:dyDescent="0.25">
      <c r="A975" s="3">
        <v>43426</v>
      </c>
      <c r="B975" s="2">
        <v>1.7508999999999999</v>
      </c>
      <c r="C975" s="2">
        <f t="shared" si="137"/>
        <v>0</v>
      </c>
      <c r="D975" s="2">
        <f t="shared" si="135"/>
        <v>0</v>
      </c>
      <c r="E975" s="2">
        <f t="shared" si="136"/>
        <v>0</v>
      </c>
      <c r="F975" s="2">
        <f t="shared" si="138"/>
        <v>2.8883077496821537E-3</v>
      </c>
      <c r="G975" s="2">
        <f t="shared" si="138"/>
        <v>6.5429839980340604E-3</v>
      </c>
      <c r="H975" s="2">
        <f t="shared" si="130"/>
        <v>0.44143585717923045</v>
      </c>
      <c r="I975" s="2">
        <f t="shared" si="131"/>
        <v>30.624731234526351</v>
      </c>
    </row>
    <row r="976" spans="1:9" ht="13.5" x14ac:dyDescent="0.25">
      <c r="A976" s="3">
        <v>43427</v>
      </c>
      <c r="B976" s="2">
        <v>1.7508999999999999</v>
      </c>
      <c r="C976" s="2">
        <f t="shared" si="137"/>
        <v>0</v>
      </c>
      <c r="D976" s="2">
        <f t="shared" si="135"/>
        <v>0</v>
      </c>
      <c r="E976" s="2">
        <f t="shared" si="136"/>
        <v>0</v>
      </c>
      <c r="F976" s="2">
        <f t="shared" si="138"/>
        <v>2.6820000532762856E-3</v>
      </c>
      <c r="G976" s="2">
        <f t="shared" si="138"/>
        <v>6.075627998174485E-3</v>
      </c>
      <c r="H976" s="2">
        <f t="shared" si="130"/>
        <v>0.44143585717923045</v>
      </c>
      <c r="I976" s="2">
        <f t="shared" si="131"/>
        <v>30.624731234526351</v>
      </c>
    </row>
    <row r="977" spans="1:9" ht="13.5" x14ac:dyDescent="0.25">
      <c r="A977" s="3">
        <v>43430</v>
      </c>
      <c r="B977" s="2">
        <v>1.7508999999999999</v>
      </c>
      <c r="C977" s="2">
        <f t="shared" si="137"/>
        <v>0</v>
      </c>
      <c r="D977" s="2">
        <f t="shared" si="135"/>
        <v>0</v>
      </c>
      <c r="E977" s="2">
        <f t="shared" si="136"/>
        <v>0</v>
      </c>
      <c r="F977" s="2">
        <f t="shared" si="138"/>
        <v>2.4904286208994081E-3</v>
      </c>
      <c r="G977" s="2">
        <f t="shared" si="138"/>
        <v>5.6416545697334508E-3</v>
      </c>
      <c r="H977" s="2">
        <f t="shared" ref="H977:H1040" si="139">F977/G977</f>
        <v>0.4414358571792304</v>
      </c>
      <c r="I977" s="2">
        <f t="shared" ref="I977:I1040" si="140">IF(G977=0,100,100-(100/(1+H977)))</f>
        <v>30.624731234526351</v>
      </c>
    </row>
    <row r="978" spans="1:9" ht="13.5" x14ac:dyDescent="0.25">
      <c r="A978" s="3">
        <v>43431</v>
      </c>
      <c r="B978" s="2">
        <v>1.7065999999999999</v>
      </c>
      <c r="C978" s="2">
        <f t="shared" si="137"/>
        <v>-4.4300000000000006E-2</v>
      </c>
      <c r="D978" s="2">
        <f t="shared" si="135"/>
        <v>0</v>
      </c>
      <c r="E978" s="2">
        <f t="shared" si="136"/>
        <v>4.4300000000000006E-2</v>
      </c>
      <c r="F978" s="2">
        <f t="shared" si="138"/>
        <v>2.3125408622637358E-3</v>
      </c>
      <c r="G978" s="2">
        <f t="shared" si="138"/>
        <v>8.4029649576096328E-3</v>
      </c>
      <c r="H978" s="2">
        <f t="shared" si="139"/>
        <v>0.27520534405769764</v>
      </c>
      <c r="I978" s="2">
        <f t="shared" si="140"/>
        <v>21.581257115971255</v>
      </c>
    </row>
    <row r="979" spans="1:9" ht="13.5" x14ac:dyDescent="0.25">
      <c r="A979" s="3">
        <v>43432</v>
      </c>
      <c r="B979" s="2">
        <v>1.7065999999999999</v>
      </c>
      <c r="C979" s="2">
        <f t="shared" si="137"/>
        <v>0</v>
      </c>
      <c r="D979" s="2">
        <f t="shared" si="135"/>
        <v>0</v>
      </c>
      <c r="E979" s="2">
        <f t="shared" si="136"/>
        <v>0</v>
      </c>
      <c r="F979" s="2">
        <f t="shared" si="138"/>
        <v>2.1473593721020403E-3</v>
      </c>
      <c r="G979" s="2">
        <f t="shared" si="138"/>
        <v>7.8027531749232304E-3</v>
      </c>
      <c r="H979" s="2">
        <f t="shared" si="139"/>
        <v>0.27520534405769764</v>
      </c>
      <c r="I979" s="2">
        <f t="shared" si="140"/>
        <v>21.581257115971255</v>
      </c>
    </row>
    <row r="980" spans="1:9" ht="13.5" x14ac:dyDescent="0.25">
      <c r="A980" s="3">
        <v>43433</v>
      </c>
      <c r="B980" s="2">
        <v>1.7065999999999999</v>
      </c>
      <c r="C980" s="2">
        <f t="shared" si="137"/>
        <v>0</v>
      </c>
      <c r="D980" s="2">
        <f t="shared" si="135"/>
        <v>0</v>
      </c>
      <c r="E980" s="2">
        <f t="shared" si="136"/>
        <v>0</v>
      </c>
      <c r="F980" s="2">
        <f t="shared" si="138"/>
        <v>1.9939765598090374E-3</v>
      </c>
      <c r="G980" s="2">
        <f t="shared" si="138"/>
        <v>7.2454136624287143E-3</v>
      </c>
      <c r="H980" s="2">
        <f t="shared" si="139"/>
        <v>0.27520534405769764</v>
      </c>
      <c r="I980" s="2">
        <f t="shared" si="140"/>
        <v>21.581257115971255</v>
      </c>
    </row>
    <row r="981" spans="1:9" ht="13.5" x14ac:dyDescent="0.25">
      <c r="A981" s="3">
        <v>43434</v>
      </c>
      <c r="B981" s="2">
        <v>1.7065999999999999</v>
      </c>
      <c r="C981" s="2">
        <f t="shared" si="137"/>
        <v>0</v>
      </c>
      <c r="D981" s="2">
        <f t="shared" si="135"/>
        <v>0</v>
      </c>
      <c r="E981" s="2">
        <f t="shared" si="136"/>
        <v>0</v>
      </c>
      <c r="F981" s="2">
        <f t="shared" si="138"/>
        <v>1.8515496626798204E-3</v>
      </c>
      <c r="G981" s="2">
        <f t="shared" si="138"/>
        <v>6.727884115112377E-3</v>
      </c>
      <c r="H981" s="2">
        <f t="shared" si="139"/>
        <v>0.27520534405769764</v>
      </c>
      <c r="I981" s="2">
        <f t="shared" si="140"/>
        <v>21.581257115971255</v>
      </c>
    </row>
    <row r="982" spans="1:9" ht="13.5" x14ac:dyDescent="0.25">
      <c r="A982" s="3">
        <v>43437</v>
      </c>
      <c r="B982" s="2">
        <v>1.7065999999999999</v>
      </c>
      <c r="C982" s="2">
        <f t="shared" si="137"/>
        <v>0</v>
      </c>
      <c r="D982" s="2">
        <f t="shared" si="135"/>
        <v>0</v>
      </c>
      <c r="E982" s="2">
        <f t="shared" si="136"/>
        <v>0</v>
      </c>
      <c r="F982" s="2">
        <f t="shared" si="138"/>
        <v>1.7192961153455475E-3</v>
      </c>
      <c r="G982" s="2">
        <f t="shared" si="138"/>
        <v>6.2473209640329219E-3</v>
      </c>
      <c r="H982" s="2">
        <f t="shared" si="139"/>
        <v>0.27520534405769764</v>
      </c>
      <c r="I982" s="2">
        <f t="shared" si="140"/>
        <v>21.581257115971255</v>
      </c>
    </row>
    <row r="983" spans="1:9" ht="13.5" x14ac:dyDescent="0.25">
      <c r="A983" s="3">
        <v>43438</v>
      </c>
      <c r="B983" s="2">
        <v>1.7065999999999999</v>
      </c>
      <c r="C983" s="2">
        <f t="shared" si="137"/>
        <v>0</v>
      </c>
      <c r="D983" s="2">
        <f t="shared" si="135"/>
        <v>0</v>
      </c>
      <c r="E983" s="2">
        <f t="shared" si="136"/>
        <v>0</v>
      </c>
      <c r="F983" s="2">
        <f t="shared" si="138"/>
        <v>1.5964892499637227E-3</v>
      </c>
      <c r="G983" s="2">
        <f t="shared" si="138"/>
        <v>5.8010837523162842E-3</v>
      </c>
      <c r="H983" s="2">
        <f t="shared" si="139"/>
        <v>0.27520534405769764</v>
      </c>
      <c r="I983" s="2">
        <f t="shared" si="140"/>
        <v>21.581257115971255</v>
      </c>
    </row>
    <row r="984" spans="1:9" ht="13.5" x14ac:dyDescent="0.25">
      <c r="A984" s="3">
        <v>43439</v>
      </c>
      <c r="B984" s="2">
        <v>1.6814</v>
      </c>
      <c r="C984" s="2">
        <f t="shared" si="137"/>
        <v>-2.5199999999999889E-2</v>
      </c>
      <c r="D984" s="2">
        <f t="shared" si="135"/>
        <v>0</v>
      </c>
      <c r="E984" s="2">
        <f t="shared" si="136"/>
        <v>2.5199999999999889E-2</v>
      </c>
      <c r="F984" s="2">
        <f t="shared" si="138"/>
        <v>1.4824543035377425E-3</v>
      </c>
      <c r="G984" s="2">
        <f t="shared" si="138"/>
        <v>7.1867206271508267E-3</v>
      </c>
      <c r="H984" s="2">
        <f t="shared" si="139"/>
        <v>0.2062768793233947</v>
      </c>
      <c r="I984" s="2">
        <f t="shared" si="140"/>
        <v>17.100292881274171</v>
      </c>
    </row>
    <row r="985" spans="1:9" ht="13.5" x14ac:dyDescent="0.25">
      <c r="A985" s="3">
        <v>43440</v>
      </c>
      <c r="B985" s="2">
        <v>1.7002999999999999</v>
      </c>
      <c r="C985" s="2">
        <f t="shared" si="137"/>
        <v>1.8899999999999917E-2</v>
      </c>
      <c r="D985" s="2">
        <f t="shared" si="135"/>
        <v>1.8899999999999917E-2</v>
      </c>
      <c r="E985" s="2">
        <f t="shared" si="136"/>
        <v>0</v>
      </c>
      <c r="F985" s="2">
        <f t="shared" si="138"/>
        <v>2.7265647104278978E-3</v>
      </c>
      <c r="G985" s="2">
        <f t="shared" si="138"/>
        <v>6.6733834394971962E-3</v>
      </c>
      <c r="H985" s="2">
        <f t="shared" si="139"/>
        <v>0.40857306269716309</v>
      </c>
      <c r="I985" s="2">
        <f t="shared" si="140"/>
        <v>29.006167554760665</v>
      </c>
    </row>
    <row r="986" spans="1:9" ht="13.5" x14ac:dyDescent="0.25">
      <c r="A986" s="3">
        <v>43441</v>
      </c>
      <c r="B986" s="2">
        <v>1.675</v>
      </c>
      <c r="C986" s="2">
        <f t="shared" si="137"/>
        <v>-2.5299999999999878E-2</v>
      </c>
      <c r="D986" s="2">
        <f t="shared" si="135"/>
        <v>0</v>
      </c>
      <c r="E986" s="2">
        <f t="shared" si="136"/>
        <v>2.5299999999999878E-2</v>
      </c>
      <c r="F986" s="2">
        <f t="shared" si="138"/>
        <v>2.5318100882544764E-3</v>
      </c>
      <c r="G986" s="2">
        <f t="shared" si="138"/>
        <v>8.0038560509616725E-3</v>
      </c>
      <c r="H986" s="2">
        <f t="shared" si="139"/>
        <v>0.31632379094952318</v>
      </c>
      <c r="I986" s="2">
        <f t="shared" si="140"/>
        <v>24.030849637788947</v>
      </c>
    </row>
    <row r="987" spans="1:9" ht="13.5" x14ac:dyDescent="0.25">
      <c r="A987" s="3">
        <v>43444</v>
      </c>
      <c r="B987" s="2">
        <v>1.6434</v>
      </c>
      <c r="C987" s="2">
        <f t="shared" si="137"/>
        <v>-3.1600000000000072E-2</v>
      </c>
      <c r="D987" s="2">
        <f t="shared" si="135"/>
        <v>0</v>
      </c>
      <c r="E987" s="2">
        <f t="shared" si="136"/>
        <v>3.1600000000000072E-2</v>
      </c>
      <c r="F987" s="2">
        <f t="shared" si="138"/>
        <v>2.3509665105220139E-3</v>
      </c>
      <c r="G987" s="2">
        <f t="shared" si="138"/>
        <v>9.6892949044644159E-3</v>
      </c>
      <c r="H987" s="2">
        <f t="shared" si="139"/>
        <v>0.24263545837982373</v>
      </c>
      <c r="I987" s="2">
        <f t="shared" si="140"/>
        <v>19.525875971395294</v>
      </c>
    </row>
    <row r="988" spans="1:9" ht="13.5" x14ac:dyDescent="0.25">
      <c r="A988" s="3">
        <v>43445</v>
      </c>
      <c r="B988" s="2">
        <v>1.675</v>
      </c>
      <c r="C988" s="2">
        <f t="shared" si="137"/>
        <v>3.1600000000000072E-2</v>
      </c>
      <c r="D988" s="2">
        <f t="shared" si="135"/>
        <v>3.1600000000000072E-2</v>
      </c>
      <c r="E988" s="2">
        <f t="shared" si="136"/>
        <v>0</v>
      </c>
      <c r="F988" s="2">
        <f t="shared" si="138"/>
        <v>4.4401831883418754E-3</v>
      </c>
      <c r="G988" s="2">
        <f t="shared" si="138"/>
        <v>8.9972024112883863E-3</v>
      </c>
      <c r="H988" s="2">
        <f t="shared" si="139"/>
        <v>0.49350709091205691</v>
      </c>
      <c r="I988" s="2">
        <f t="shared" si="140"/>
        <v>33.043505043600518</v>
      </c>
    </row>
    <row r="989" spans="1:9" ht="13.5" x14ac:dyDescent="0.25">
      <c r="A989" s="3">
        <v>43446</v>
      </c>
      <c r="B989" s="2">
        <v>1.675</v>
      </c>
      <c r="C989" s="2">
        <f t="shared" si="137"/>
        <v>0</v>
      </c>
      <c r="D989" s="2">
        <f t="shared" si="135"/>
        <v>0</v>
      </c>
      <c r="E989" s="2">
        <f t="shared" si="136"/>
        <v>0</v>
      </c>
      <c r="F989" s="2">
        <f t="shared" ref="F989:G1004" si="141">((F988*13)+D989)/14</f>
        <v>4.1230272463174556E-3</v>
      </c>
      <c r="G989" s="2">
        <f t="shared" si="141"/>
        <v>8.3545450961963579E-3</v>
      </c>
      <c r="H989" s="2">
        <f t="shared" si="139"/>
        <v>0.49350709091205697</v>
      </c>
      <c r="I989" s="2">
        <f t="shared" si="140"/>
        <v>33.043505043600518</v>
      </c>
    </row>
    <row r="990" spans="1:9" ht="13.5" x14ac:dyDescent="0.25">
      <c r="A990" s="3">
        <v>43447</v>
      </c>
      <c r="B990" s="2">
        <v>1.7065999999999999</v>
      </c>
      <c r="C990" s="2">
        <f t="shared" si="137"/>
        <v>3.159999999999985E-2</v>
      </c>
      <c r="D990" s="2">
        <f t="shared" si="135"/>
        <v>3.159999999999985E-2</v>
      </c>
      <c r="E990" s="2">
        <f t="shared" si="136"/>
        <v>0</v>
      </c>
      <c r="F990" s="2">
        <f t="shared" si="141"/>
        <v>6.085668157294769E-3</v>
      </c>
      <c r="G990" s="2">
        <f t="shared" si="141"/>
        <v>7.7577918750394758E-3</v>
      </c>
      <c r="H990" s="2">
        <f t="shared" si="139"/>
        <v>0.78445880674825419</v>
      </c>
      <c r="I990" s="2">
        <f t="shared" si="140"/>
        <v>43.960600479074174</v>
      </c>
    </row>
    <row r="991" spans="1:9" ht="13.5" x14ac:dyDescent="0.25">
      <c r="A991" s="3">
        <v>43448</v>
      </c>
      <c r="B991" s="2">
        <v>1.7065999999999999</v>
      </c>
      <c r="C991" s="2">
        <f t="shared" si="137"/>
        <v>0</v>
      </c>
      <c r="D991" s="2">
        <f t="shared" si="135"/>
        <v>0</v>
      </c>
      <c r="E991" s="2">
        <f t="shared" si="136"/>
        <v>0</v>
      </c>
      <c r="F991" s="2">
        <f t="shared" si="141"/>
        <v>5.6509775746308574E-3</v>
      </c>
      <c r="G991" s="2">
        <f t="shared" si="141"/>
        <v>7.2036638839652273E-3</v>
      </c>
      <c r="H991" s="2">
        <f t="shared" si="139"/>
        <v>0.7844588067482543</v>
      </c>
      <c r="I991" s="2">
        <f t="shared" si="140"/>
        <v>43.960600479074174</v>
      </c>
    </row>
    <row r="992" spans="1:9" ht="13.5" x14ac:dyDescent="0.25">
      <c r="A992" s="3">
        <v>43451</v>
      </c>
      <c r="B992" s="2">
        <v>1.694</v>
      </c>
      <c r="C992" s="2">
        <f t="shared" si="137"/>
        <v>-1.2599999999999945E-2</v>
      </c>
      <c r="D992" s="2">
        <f t="shared" si="135"/>
        <v>0</v>
      </c>
      <c r="E992" s="2">
        <f t="shared" si="136"/>
        <v>1.2599999999999945E-2</v>
      </c>
      <c r="F992" s="2">
        <f t="shared" si="141"/>
        <v>5.247336319300082E-3</v>
      </c>
      <c r="G992" s="2">
        <f t="shared" si="141"/>
        <v>7.5891164636819929E-3</v>
      </c>
      <c r="H992" s="2">
        <f t="shared" si="139"/>
        <v>0.69142914651677978</v>
      </c>
      <c r="I992" s="2">
        <f t="shared" si="140"/>
        <v>40.878398479810073</v>
      </c>
    </row>
    <row r="993" spans="1:9" ht="13.5" x14ac:dyDescent="0.25">
      <c r="A993" s="3">
        <v>43452</v>
      </c>
      <c r="B993" s="2">
        <v>1.6687000000000001</v>
      </c>
      <c r="C993" s="2">
        <f t="shared" si="137"/>
        <v>-2.5299999999999878E-2</v>
      </c>
      <c r="D993" s="2">
        <f t="shared" si="135"/>
        <v>0</v>
      </c>
      <c r="E993" s="2">
        <f t="shared" si="136"/>
        <v>2.5299999999999878E-2</v>
      </c>
      <c r="F993" s="2">
        <f t="shared" si="141"/>
        <v>4.8725265822072194E-3</v>
      </c>
      <c r="G993" s="2">
        <f t="shared" si="141"/>
        <v>8.8541795734189844E-3</v>
      </c>
      <c r="H993" s="2">
        <f t="shared" si="139"/>
        <v>0.55030808239251972</v>
      </c>
      <c r="I993" s="2">
        <f t="shared" si="140"/>
        <v>35.496691828069061</v>
      </c>
    </row>
    <row r="994" spans="1:9" ht="13.5" x14ac:dyDescent="0.25">
      <c r="A994" s="3">
        <v>43453</v>
      </c>
      <c r="B994" s="2">
        <v>1.675</v>
      </c>
      <c r="C994" s="2">
        <f t="shared" si="137"/>
        <v>6.2999999999999723E-3</v>
      </c>
      <c r="D994" s="2">
        <f t="shared" si="135"/>
        <v>6.2999999999999723E-3</v>
      </c>
      <c r="E994" s="2">
        <f t="shared" si="136"/>
        <v>0</v>
      </c>
      <c r="F994" s="2">
        <f t="shared" si="141"/>
        <v>4.9744889691924156E-3</v>
      </c>
      <c r="G994" s="2">
        <f t="shared" si="141"/>
        <v>8.2217381753176295E-3</v>
      </c>
      <c r="H994" s="2">
        <f t="shared" si="139"/>
        <v>0.60504103428229594</v>
      </c>
      <c r="I994" s="2">
        <f t="shared" si="140"/>
        <v>37.696296939401542</v>
      </c>
    </row>
    <row r="995" spans="1:9" ht="13.5" x14ac:dyDescent="0.25">
      <c r="A995" s="3">
        <v>43454</v>
      </c>
      <c r="B995" s="2">
        <v>1.6560999999999999</v>
      </c>
      <c r="C995" s="2">
        <f t="shared" si="137"/>
        <v>-1.8900000000000139E-2</v>
      </c>
      <c r="D995" s="2">
        <f t="shared" si="135"/>
        <v>0</v>
      </c>
      <c r="E995" s="2">
        <f t="shared" si="136"/>
        <v>1.8900000000000139E-2</v>
      </c>
      <c r="F995" s="2">
        <f t="shared" si="141"/>
        <v>4.6191683285358148E-3</v>
      </c>
      <c r="G995" s="2">
        <f t="shared" si="141"/>
        <v>8.9844711627949519E-3</v>
      </c>
      <c r="H995" s="2">
        <f t="shared" si="139"/>
        <v>0.51412801542109365</v>
      </c>
      <c r="I995" s="2">
        <f t="shared" si="140"/>
        <v>33.955386214692666</v>
      </c>
    </row>
    <row r="996" spans="1:9" ht="13.5" x14ac:dyDescent="0.25">
      <c r="A996" s="3">
        <v>43455</v>
      </c>
      <c r="B996" s="2">
        <v>1.6560999999999999</v>
      </c>
      <c r="C996" s="2">
        <f t="shared" si="137"/>
        <v>0</v>
      </c>
      <c r="D996" s="2">
        <f t="shared" si="135"/>
        <v>0</v>
      </c>
      <c r="E996" s="2">
        <f t="shared" si="136"/>
        <v>0</v>
      </c>
      <c r="F996" s="2">
        <f t="shared" si="141"/>
        <v>4.2892277336403998E-3</v>
      </c>
      <c r="G996" s="2">
        <f t="shared" si="141"/>
        <v>8.3427232225953118E-3</v>
      </c>
      <c r="H996" s="2">
        <f t="shared" si="139"/>
        <v>0.51412801542109376</v>
      </c>
      <c r="I996" s="2">
        <f t="shared" si="140"/>
        <v>33.955386214692666</v>
      </c>
    </row>
    <row r="997" spans="1:9" ht="13.5" x14ac:dyDescent="0.25">
      <c r="A997" s="3">
        <v>43458</v>
      </c>
      <c r="B997" s="2">
        <v>1.675</v>
      </c>
      <c r="C997" s="2">
        <f t="shared" si="137"/>
        <v>1.8900000000000139E-2</v>
      </c>
      <c r="D997" s="2">
        <f t="shared" si="135"/>
        <v>1.8900000000000139E-2</v>
      </c>
      <c r="E997" s="2">
        <f t="shared" si="136"/>
        <v>0</v>
      </c>
      <c r="F997" s="2">
        <f t="shared" si="141"/>
        <v>5.3328543240946666E-3</v>
      </c>
      <c r="G997" s="2">
        <f t="shared" si="141"/>
        <v>7.7468144209813603E-3</v>
      </c>
      <c r="H997" s="2">
        <f t="shared" si="139"/>
        <v>0.68839319419492495</v>
      </c>
      <c r="I997" s="2">
        <f t="shared" si="140"/>
        <v>40.772090089072584</v>
      </c>
    </row>
    <row r="998" spans="1:9" ht="13.5" x14ac:dyDescent="0.25">
      <c r="A998" s="3">
        <v>43459</v>
      </c>
      <c r="B998" s="2">
        <v>1.6687000000000001</v>
      </c>
      <c r="C998" s="2">
        <f t="shared" si="137"/>
        <v>-6.2999999999999723E-3</v>
      </c>
      <c r="D998" s="2">
        <f t="shared" si="135"/>
        <v>0</v>
      </c>
      <c r="E998" s="2">
        <f t="shared" si="136"/>
        <v>6.2999999999999723E-3</v>
      </c>
      <c r="F998" s="2">
        <f t="shared" si="141"/>
        <v>4.9519361580879053E-3</v>
      </c>
      <c r="G998" s="2">
        <f t="shared" si="141"/>
        <v>7.6434705337684039E-3</v>
      </c>
      <c r="H998" s="2">
        <f t="shared" si="139"/>
        <v>0.64786488496430283</v>
      </c>
      <c r="I998" s="2">
        <f t="shared" si="140"/>
        <v>39.315412985351486</v>
      </c>
    </row>
    <row r="999" spans="1:9" ht="13.5" x14ac:dyDescent="0.25">
      <c r="A999" s="3">
        <v>43460</v>
      </c>
      <c r="B999" s="2">
        <v>1.675</v>
      </c>
      <c r="C999" s="2">
        <f t="shared" si="137"/>
        <v>6.2999999999999723E-3</v>
      </c>
      <c r="D999" s="2">
        <f t="shared" si="135"/>
        <v>6.2999999999999723E-3</v>
      </c>
      <c r="E999" s="2">
        <f t="shared" si="136"/>
        <v>0</v>
      </c>
      <c r="F999" s="2">
        <f t="shared" si="141"/>
        <v>5.0482264325101963E-3</v>
      </c>
      <c r="G999" s="2">
        <f t="shared" si="141"/>
        <v>7.0975083527849469E-3</v>
      </c>
      <c r="H999" s="2">
        <f t="shared" si="139"/>
        <v>0.7112674168998131</v>
      </c>
      <c r="I999" s="2">
        <f t="shared" si="140"/>
        <v>41.563779563358253</v>
      </c>
    </row>
    <row r="1000" spans="1:9" ht="13.5" x14ac:dyDescent="0.25">
      <c r="A1000" s="3">
        <v>43461</v>
      </c>
      <c r="B1000" s="2">
        <v>1.675</v>
      </c>
      <c r="C1000" s="2">
        <f t="shared" si="137"/>
        <v>0</v>
      </c>
      <c r="D1000" s="2">
        <f t="shared" si="135"/>
        <v>0</v>
      </c>
      <c r="E1000" s="2">
        <f t="shared" si="136"/>
        <v>0</v>
      </c>
      <c r="F1000" s="2">
        <f t="shared" si="141"/>
        <v>4.687638830188039E-3</v>
      </c>
      <c r="G1000" s="2">
        <f t="shared" si="141"/>
        <v>6.5905434704431652E-3</v>
      </c>
      <c r="H1000" s="2">
        <f t="shared" si="139"/>
        <v>0.71126741689981299</v>
      </c>
      <c r="I1000" s="2">
        <f t="shared" si="140"/>
        <v>41.563779563358246</v>
      </c>
    </row>
    <row r="1001" spans="1:9" ht="13.5" x14ac:dyDescent="0.25">
      <c r="A1001" s="3">
        <v>43462</v>
      </c>
      <c r="B1001" s="2">
        <v>1.6877</v>
      </c>
      <c r="C1001" s="2">
        <f t="shared" si="137"/>
        <v>1.2699999999999934E-2</v>
      </c>
      <c r="D1001" s="2">
        <f t="shared" si="135"/>
        <v>1.2699999999999934E-2</v>
      </c>
      <c r="E1001" s="2">
        <f t="shared" si="136"/>
        <v>0</v>
      </c>
      <c r="F1001" s="2">
        <f t="shared" si="141"/>
        <v>5.2599503423174593E-3</v>
      </c>
      <c r="G1001" s="2">
        <f t="shared" si="141"/>
        <v>6.1197903654115109E-3</v>
      </c>
      <c r="H1001" s="2">
        <f t="shared" si="139"/>
        <v>0.85949845145778392</v>
      </c>
      <c r="I1001" s="2">
        <f t="shared" si="140"/>
        <v>46.222057930941872</v>
      </c>
    </row>
    <row r="1002" spans="1:9" ht="13.5" x14ac:dyDescent="0.25">
      <c r="A1002" s="3">
        <v>43465</v>
      </c>
      <c r="B1002" s="2">
        <v>1.7002999999999999</v>
      </c>
      <c r="C1002" s="2">
        <f t="shared" si="137"/>
        <v>1.2599999999999945E-2</v>
      </c>
      <c r="D1002" s="2">
        <f t="shared" si="135"/>
        <v>1.2599999999999945E-2</v>
      </c>
      <c r="E1002" s="2">
        <f t="shared" si="136"/>
        <v>0</v>
      </c>
      <c r="F1002" s="2">
        <f t="shared" si="141"/>
        <v>5.7842396035804938E-3</v>
      </c>
      <c r="G1002" s="2">
        <f t="shared" si="141"/>
        <v>5.6826624821678315E-3</v>
      </c>
      <c r="H1002" s="2">
        <f t="shared" si="139"/>
        <v>1.0178749172120305</v>
      </c>
      <c r="I1002" s="2">
        <f t="shared" si="140"/>
        <v>50.442914401174264</v>
      </c>
    </row>
    <row r="1003" spans="1:9" ht="13.5" x14ac:dyDescent="0.25">
      <c r="A1003" s="3">
        <v>43467</v>
      </c>
      <c r="B1003" s="2">
        <v>1.6624000000000001</v>
      </c>
      <c r="C1003" s="2">
        <f t="shared" si="137"/>
        <v>-3.7899999999999823E-2</v>
      </c>
      <c r="D1003" s="2">
        <f t="shared" si="135"/>
        <v>0</v>
      </c>
      <c r="E1003" s="2">
        <f t="shared" si="136"/>
        <v>3.7899999999999823E-2</v>
      </c>
      <c r="F1003" s="2">
        <f t="shared" si="141"/>
        <v>5.3710796318961734E-3</v>
      </c>
      <c r="G1003" s="2">
        <f t="shared" si="141"/>
        <v>7.9839008762986885E-3</v>
      </c>
      <c r="H1003" s="2">
        <f t="shared" si="139"/>
        <v>0.67273876706572899</v>
      </c>
      <c r="I1003" s="2">
        <f t="shared" si="140"/>
        <v>40.217802104618421</v>
      </c>
    </row>
    <row r="1004" spans="1:9" ht="13.5" x14ac:dyDescent="0.25">
      <c r="A1004" s="3">
        <v>43468</v>
      </c>
      <c r="B1004" s="2">
        <v>1.7002999999999999</v>
      </c>
      <c r="C1004" s="2">
        <f t="shared" si="137"/>
        <v>3.7899999999999823E-2</v>
      </c>
      <c r="D1004" s="2">
        <f t="shared" si="135"/>
        <v>3.7899999999999823E-2</v>
      </c>
      <c r="E1004" s="2">
        <f t="shared" si="136"/>
        <v>0</v>
      </c>
      <c r="F1004" s="2">
        <f t="shared" si="141"/>
        <v>7.6945739439035765E-3</v>
      </c>
      <c r="G1004" s="2">
        <f t="shared" si="141"/>
        <v>7.4136222422773535E-3</v>
      </c>
      <c r="H1004" s="2">
        <f t="shared" si="139"/>
        <v>1.0378966842988102</v>
      </c>
      <c r="I1004" s="2">
        <f t="shared" si="140"/>
        <v>50.929798958671199</v>
      </c>
    </row>
    <row r="1005" spans="1:9" ht="13.5" x14ac:dyDescent="0.25">
      <c r="A1005" s="3">
        <v>43469</v>
      </c>
      <c r="B1005" s="2">
        <v>1.7002999999999999</v>
      </c>
      <c r="C1005" s="2">
        <f t="shared" si="137"/>
        <v>0</v>
      </c>
      <c r="D1005" s="2">
        <f t="shared" si="135"/>
        <v>0</v>
      </c>
      <c r="E1005" s="2">
        <f t="shared" si="136"/>
        <v>0</v>
      </c>
      <c r="F1005" s="2">
        <f t="shared" ref="F1005:G1020" si="142">((F1004*13)+D1005)/14</f>
        <v>7.1449615193390353E-3</v>
      </c>
      <c r="G1005" s="2">
        <f t="shared" si="142"/>
        <v>6.8840777964003994E-3</v>
      </c>
      <c r="H1005" s="2">
        <f t="shared" si="139"/>
        <v>1.0378966842988104</v>
      </c>
      <c r="I1005" s="2">
        <f t="shared" si="140"/>
        <v>50.929798958671199</v>
      </c>
    </row>
    <row r="1006" spans="1:9" ht="13.5" x14ac:dyDescent="0.25">
      <c r="A1006" s="3">
        <v>43472</v>
      </c>
      <c r="B1006" s="2">
        <v>1.694</v>
      </c>
      <c r="C1006" s="2">
        <f t="shared" si="137"/>
        <v>-6.2999999999999723E-3</v>
      </c>
      <c r="D1006" s="2">
        <f t="shared" si="135"/>
        <v>0</v>
      </c>
      <c r="E1006" s="2">
        <f t="shared" si="136"/>
        <v>6.2999999999999723E-3</v>
      </c>
      <c r="F1006" s="2">
        <f t="shared" si="142"/>
        <v>6.6346071251005331E-3</v>
      </c>
      <c r="G1006" s="2">
        <f t="shared" si="142"/>
        <v>6.8423579538003697E-3</v>
      </c>
      <c r="H1006" s="2">
        <f t="shared" si="139"/>
        <v>0.96963753868146463</v>
      </c>
      <c r="I1006" s="2">
        <f t="shared" si="140"/>
        <v>49.229237341331824</v>
      </c>
    </row>
    <row r="1007" spans="1:9" ht="13.5" x14ac:dyDescent="0.25">
      <c r="A1007" s="3">
        <v>43473</v>
      </c>
      <c r="B1007" s="2">
        <v>1.6877</v>
      </c>
      <c r="C1007" s="2">
        <f t="shared" si="137"/>
        <v>-6.2999999999999723E-3</v>
      </c>
      <c r="D1007" s="2">
        <f t="shared" si="135"/>
        <v>0</v>
      </c>
      <c r="E1007" s="2">
        <f t="shared" si="136"/>
        <v>6.2999999999999723E-3</v>
      </c>
      <c r="F1007" s="2">
        <f t="shared" si="142"/>
        <v>6.1607066161647808E-3</v>
      </c>
      <c r="G1007" s="2">
        <f t="shared" si="142"/>
        <v>6.8036180999574841E-3</v>
      </c>
      <c r="H1007" s="2">
        <f t="shared" si="139"/>
        <v>0.90550447212833407</v>
      </c>
      <c r="I1007" s="2">
        <f t="shared" si="140"/>
        <v>47.520459037125214</v>
      </c>
    </row>
    <row r="1008" spans="1:9" ht="13.5" x14ac:dyDescent="0.25">
      <c r="A1008" s="3">
        <v>43474</v>
      </c>
      <c r="B1008" s="2">
        <v>1.6877</v>
      </c>
      <c r="C1008" s="2">
        <f t="shared" si="137"/>
        <v>0</v>
      </c>
      <c r="D1008" s="2">
        <f t="shared" si="135"/>
        <v>0</v>
      </c>
      <c r="E1008" s="2">
        <f t="shared" si="136"/>
        <v>0</v>
      </c>
      <c r="F1008" s="2">
        <f t="shared" si="142"/>
        <v>5.7206561435815817E-3</v>
      </c>
      <c r="G1008" s="2">
        <f t="shared" si="142"/>
        <v>6.3176453785319499E-3</v>
      </c>
      <c r="H1008" s="2">
        <f t="shared" si="139"/>
        <v>0.90550447212833396</v>
      </c>
      <c r="I1008" s="2">
        <f t="shared" si="140"/>
        <v>47.520459037125207</v>
      </c>
    </row>
    <row r="1009" spans="1:9" ht="13.5" x14ac:dyDescent="0.25">
      <c r="A1009" s="3">
        <v>43475</v>
      </c>
      <c r="B1009" s="2">
        <v>1.6877</v>
      </c>
      <c r="C1009" s="2">
        <f t="shared" si="137"/>
        <v>0</v>
      </c>
      <c r="D1009" s="2">
        <f t="shared" si="135"/>
        <v>0</v>
      </c>
      <c r="E1009" s="2">
        <f t="shared" si="136"/>
        <v>0</v>
      </c>
      <c r="F1009" s="2">
        <f t="shared" si="142"/>
        <v>5.3120378476114683E-3</v>
      </c>
      <c r="G1009" s="2">
        <f t="shared" si="142"/>
        <v>5.8663849943510968E-3</v>
      </c>
      <c r="H1009" s="2">
        <f t="shared" si="139"/>
        <v>0.90550447212833385</v>
      </c>
      <c r="I1009" s="2">
        <f t="shared" si="140"/>
        <v>47.520459037125207</v>
      </c>
    </row>
    <row r="1010" spans="1:9" ht="13.5" x14ac:dyDescent="0.25">
      <c r="A1010" s="3">
        <v>43476</v>
      </c>
      <c r="B1010" s="2">
        <v>1.675</v>
      </c>
      <c r="C1010" s="2">
        <f t="shared" si="137"/>
        <v>-1.2699999999999934E-2</v>
      </c>
      <c r="D1010" s="2">
        <f t="shared" si="135"/>
        <v>0</v>
      </c>
      <c r="E1010" s="2">
        <f t="shared" si="136"/>
        <v>1.2699999999999934E-2</v>
      </c>
      <c r="F1010" s="2">
        <f t="shared" si="142"/>
        <v>4.9326065727820778E-3</v>
      </c>
      <c r="G1010" s="2">
        <f t="shared" si="142"/>
        <v>6.3545003518974425E-3</v>
      </c>
      <c r="H1010" s="2">
        <f t="shared" si="139"/>
        <v>0.77623830350551637</v>
      </c>
      <c r="I1010" s="2">
        <f t="shared" si="140"/>
        <v>43.701247854725466</v>
      </c>
    </row>
    <row r="1011" spans="1:9" ht="13.5" x14ac:dyDescent="0.25">
      <c r="A1011" s="3">
        <v>43480</v>
      </c>
      <c r="B1011" s="2">
        <v>1.675</v>
      </c>
      <c r="C1011" s="2">
        <f t="shared" si="137"/>
        <v>0</v>
      </c>
      <c r="D1011" s="2">
        <f t="shared" si="135"/>
        <v>0</v>
      </c>
      <c r="E1011" s="2">
        <f t="shared" si="136"/>
        <v>0</v>
      </c>
      <c r="F1011" s="2">
        <f t="shared" si="142"/>
        <v>4.580277531869072E-3</v>
      </c>
      <c r="G1011" s="2">
        <f t="shared" si="142"/>
        <v>5.9006074696190541E-3</v>
      </c>
      <c r="H1011" s="2">
        <f t="shared" si="139"/>
        <v>0.77623830350551637</v>
      </c>
      <c r="I1011" s="2">
        <f t="shared" si="140"/>
        <v>43.701247854725466</v>
      </c>
    </row>
    <row r="1012" spans="1:9" ht="13.5" x14ac:dyDescent="0.25">
      <c r="A1012" s="3">
        <v>43481</v>
      </c>
      <c r="B1012" s="2">
        <v>1.6560999999999999</v>
      </c>
      <c r="C1012" s="2">
        <f t="shared" si="137"/>
        <v>-1.8900000000000139E-2</v>
      </c>
      <c r="D1012" s="2">
        <f t="shared" si="135"/>
        <v>0</v>
      </c>
      <c r="E1012" s="2">
        <f t="shared" si="136"/>
        <v>1.8900000000000139E-2</v>
      </c>
      <c r="F1012" s="2">
        <f t="shared" si="142"/>
        <v>4.2531148510212809E-3</v>
      </c>
      <c r="G1012" s="2">
        <f t="shared" si="142"/>
        <v>6.829135507503417E-3</v>
      </c>
      <c r="H1012" s="2">
        <f t="shared" si="139"/>
        <v>0.62278964099456369</v>
      </c>
      <c r="I1012" s="2">
        <f t="shared" si="140"/>
        <v>38.377718544769166</v>
      </c>
    </row>
    <row r="1013" spans="1:9" ht="13.5" x14ac:dyDescent="0.25">
      <c r="A1013" s="3">
        <v>43482</v>
      </c>
      <c r="B1013" s="2">
        <v>1.6371</v>
      </c>
      <c r="C1013" s="2">
        <f t="shared" si="137"/>
        <v>-1.8999999999999906E-2</v>
      </c>
      <c r="D1013" s="2">
        <f t="shared" si="135"/>
        <v>0</v>
      </c>
      <c r="E1013" s="2">
        <f t="shared" si="136"/>
        <v>1.8999999999999906E-2</v>
      </c>
      <c r="F1013" s="2">
        <f t="shared" si="142"/>
        <v>3.9493209330911895E-3</v>
      </c>
      <c r="G1013" s="2">
        <f t="shared" si="142"/>
        <v>7.698482971253166E-3</v>
      </c>
      <c r="H1013" s="2">
        <f t="shared" si="139"/>
        <v>0.51299989203565333</v>
      </c>
      <c r="I1013" s="2">
        <f t="shared" si="140"/>
        <v>33.906142012042167</v>
      </c>
    </row>
    <row r="1014" spans="1:9" ht="13.5" x14ac:dyDescent="0.25">
      <c r="A1014" s="3">
        <v>43483</v>
      </c>
      <c r="B1014" s="2">
        <v>1.6624000000000001</v>
      </c>
      <c r="C1014" s="2">
        <f t="shared" si="137"/>
        <v>2.53000000000001E-2</v>
      </c>
      <c r="D1014" s="2">
        <f t="shared" si="135"/>
        <v>2.53000000000001E-2</v>
      </c>
      <c r="E1014" s="2">
        <f t="shared" si="136"/>
        <v>0</v>
      </c>
      <c r="F1014" s="2">
        <f t="shared" si="142"/>
        <v>5.4743694378703977E-3</v>
      </c>
      <c r="G1014" s="2">
        <f t="shared" si="142"/>
        <v>7.1485913304493677E-3</v>
      </c>
      <c r="H1014" s="2">
        <f t="shared" si="139"/>
        <v>0.76579695003019188</v>
      </c>
      <c r="I1014" s="2">
        <f t="shared" si="140"/>
        <v>43.368347080738708</v>
      </c>
    </row>
    <row r="1015" spans="1:9" ht="13.5" x14ac:dyDescent="0.25">
      <c r="A1015" s="3">
        <v>43486</v>
      </c>
      <c r="B1015" s="2">
        <v>1.6308</v>
      </c>
      <c r="C1015" s="2">
        <f t="shared" si="137"/>
        <v>-3.1600000000000072E-2</v>
      </c>
      <c r="D1015" s="2">
        <f t="shared" si="135"/>
        <v>0</v>
      </c>
      <c r="E1015" s="2">
        <f t="shared" si="136"/>
        <v>3.1600000000000072E-2</v>
      </c>
      <c r="F1015" s="2">
        <f t="shared" si="142"/>
        <v>5.0833430494510836E-3</v>
      </c>
      <c r="G1015" s="2">
        <f t="shared" si="142"/>
        <v>8.8951205211315609E-3</v>
      </c>
      <c r="H1015" s="2">
        <f t="shared" si="139"/>
        <v>0.57147545526504284</v>
      </c>
      <c r="I1015" s="2">
        <f t="shared" si="140"/>
        <v>36.36553490863519</v>
      </c>
    </row>
    <row r="1016" spans="1:9" ht="13.5" x14ac:dyDescent="0.25">
      <c r="A1016" s="3">
        <v>43487</v>
      </c>
      <c r="B1016" s="2">
        <v>1.5865</v>
      </c>
      <c r="C1016" s="2">
        <f t="shared" si="137"/>
        <v>-4.4300000000000006E-2</v>
      </c>
      <c r="D1016" s="2">
        <f t="shared" si="135"/>
        <v>0</v>
      </c>
      <c r="E1016" s="2">
        <f t="shared" si="136"/>
        <v>4.4300000000000006E-2</v>
      </c>
      <c r="F1016" s="2">
        <f t="shared" si="142"/>
        <v>4.7202471173474351E-3</v>
      </c>
      <c r="G1016" s="2">
        <f t="shared" si="142"/>
        <v>1.1424040483907879E-2</v>
      </c>
      <c r="H1016" s="2">
        <f t="shared" si="139"/>
        <v>0.41318543329713031</v>
      </c>
      <c r="I1016" s="2">
        <f t="shared" si="140"/>
        <v>29.237878028017832</v>
      </c>
    </row>
    <row r="1017" spans="1:9" ht="13.5" x14ac:dyDescent="0.25">
      <c r="A1017" s="3">
        <v>43488</v>
      </c>
      <c r="B1017" s="2">
        <v>1.536</v>
      </c>
      <c r="C1017" s="2">
        <f t="shared" si="137"/>
        <v>-5.0499999999999989E-2</v>
      </c>
      <c r="D1017" s="2">
        <f t="shared" si="135"/>
        <v>0</v>
      </c>
      <c r="E1017" s="2">
        <f t="shared" si="136"/>
        <v>5.0499999999999989E-2</v>
      </c>
      <c r="F1017" s="2">
        <f t="shared" si="142"/>
        <v>4.3830866089654757E-3</v>
      </c>
      <c r="G1017" s="2">
        <f t="shared" si="142"/>
        <v>1.4215180449343029E-2</v>
      </c>
      <c r="H1017" s="2">
        <f t="shared" si="139"/>
        <v>0.30833844315835224</v>
      </c>
      <c r="I1017" s="2">
        <f t="shared" si="140"/>
        <v>23.567177496827028</v>
      </c>
    </row>
    <row r="1018" spans="1:9" ht="13.5" x14ac:dyDescent="0.25">
      <c r="A1018" s="3">
        <v>43489</v>
      </c>
      <c r="B1018" s="2">
        <v>1.4791000000000001</v>
      </c>
      <c r="C1018" s="2">
        <f t="shared" si="137"/>
        <v>-5.6899999999999951E-2</v>
      </c>
      <c r="D1018" s="2">
        <f t="shared" si="135"/>
        <v>0</v>
      </c>
      <c r="E1018" s="2">
        <f t="shared" si="136"/>
        <v>5.6899999999999951E-2</v>
      </c>
      <c r="F1018" s="2">
        <f t="shared" si="142"/>
        <v>4.0700089940393699E-3</v>
      </c>
      <c r="G1018" s="2">
        <f t="shared" si="142"/>
        <v>1.7264096131532809E-2</v>
      </c>
      <c r="H1018" s="2">
        <f t="shared" si="139"/>
        <v>0.23574990332714341</v>
      </c>
      <c r="I1018" s="2">
        <f t="shared" si="140"/>
        <v>19.07747697915319</v>
      </c>
    </row>
    <row r="1019" spans="1:9" ht="13.5" x14ac:dyDescent="0.25">
      <c r="A1019" s="3">
        <v>43490</v>
      </c>
      <c r="B1019" s="2">
        <v>1.5169999999999999</v>
      </c>
      <c r="C1019" s="2">
        <f t="shared" si="137"/>
        <v>3.7899999999999823E-2</v>
      </c>
      <c r="D1019" s="2">
        <f t="shared" si="135"/>
        <v>3.7899999999999823E-2</v>
      </c>
      <c r="E1019" s="2">
        <f t="shared" si="136"/>
        <v>0</v>
      </c>
      <c r="F1019" s="2">
        <f t="shared" si="142"/>
        <v>6.4864369230365456E-3</v>
      </c>
      <c r="G1019" s="2">
        <f t="shared" si="142"/>
        <v>1.6030946407851892E-2</v>
      </c>
      <c r="H1019" s="2">
        <f t="shared" si="139"/>
        <v>0.40461971227472354</v>
      </c>
      <c r="I1019" s="2">
        <f t="shared" si="140"/>
        <v>28.806352975031132</v>
      </c>
    </row>
    <row r="1020" spans="1:9" ht="13.5" x14ac:dyDescent="0.25">
      <c r="A1020" s="3">
        <v>43493</v>
      </c>
      <c r="B1020" s="2">
        <v>1.5169999999999999</v>
      </c>
      <c r="C1020" s="2">
        <f t="shared" si="137"/>
        <v>0</v>
      </c>
      <c r="D1020" s="2">
        <f t="shared" si="135"/>
        <v>0</v>
      </c>
      <c r="E1020" s="2">
        <f t="shared" si="136"/>
        <v>0</v>
      </c>
      <c r="F1020" s="2">
        <f t="shared" si="142"/>
        <v>6.0231199999625073E-3</v>
      </c>
      <c r="G1020" s="2">
        <f t="shared" si="142"/>
        <v>1.4885878807291043E-2</v>
      </c>
      <c r="H1020" s="2">
        <f t="shared" si="139"/>
        <v>0.4046197122747236</v>
      </c>
      <c r="I1020" s="2">
        <f t="shared" si="140"/>
        <v>28.806352975031132</v>
      </c>
    </row>
    <row r="1021" spans="1:9" ht="13.5" x14ac:dyDescent="0.25">
      <c r="A1021" s="3">
        <v>43494</v>
      </c>
      <c r="B1021" s="2">
        <v>1.536</v>
      </c>
      <c r="C1021" s="2">
        <f t="shared" si="137"/>
        <v>1.9000000000000128E-2</v>
      </c>
      <c r="D1021" s="2">
        <f t="shared" si="135"/>
        <v>1.9000000000000128E-2</v>
      </c>
      <c r="E1021" s="2">
        <f t="shared" si="136"/>
        <v>0</v>
      </c>
      <c r="F1021" s="2">
        <f t="shared" ref="F1021:G1036" si="143">((F1020*13)+D1021)/14</f>
        <v>6.9500399999651939E-3</v>
      </c>
      <c r="G1021" s="2">
        <f t="shared" si="143"/>
        <v>1.3822601749627397E-2</v>
      </c>
      <c r="H1021" s="2">
        <f t="shared" si="139"/>
        <v>0.50280259287312101</v>
      </c>
      <c r="I1021" s="2">
        <f t="shared" si="140"/>
        <v>33.457660723877368</v>
      </c>
    </row>
    <row r="1022" spans="1:9" ht="13.5" x14ac:dyDescent="0.25">
      <c r="A1022" s="3">
        <v>43495</v>
      </c>
      <c r="B1022" s="2">
        <v>1.536</v>
      </c>
      <c r="C1022" s="2">
        <f t="shared" si="137"/>
        <v>0</v>
      </c>
      <c r="D1022" s="2">
        <f t="shared" si="135"/>
        <v>0</v>
      </c>
      <c r="E1022" s="2">
        <f t="shared" si="136"/>
        <v>0</v>
      </c>
      <c r="F1022" s="2">
        <f t="shared" si="143"/>
        <v>6.4536085713962511E-3</v>
      </c>
      <c r="G1022" s="2">
        <f t="shared" si="143"/>
        <v>1.2835273053225441E-2</v>
      </c>
      <c r="H1022" s="2">
        <f t="shared" si="139"/>
        <v>0.5028025928731209</v>
      </c>
      <c r="I1022" s="2">
        <f t="shared" si="140"/>
        <v>33.457660723877368</v>
      </c>
    </row>
    <row r="1023" spans="1:9" ht="13.5" x14ac:dyDescent="0.25">
      <c r="A1023" s="3">
        <v>43496</v>
      </c>
      <c r="B1023" s="2">
        <v>1.5169999999999999</v>
      </c>
      <c r="C1023" s="2">
        <f t="shared" si="137"/>
        <v>-1.9000000000000128E-2</v>
      </c>
      <c r="D1023" s="2">
        <f t="shared" si="135"/>
        <v>0</v>
      </c>
      <c r="E1023" s="2">
        <f t="shared" si="136"/>
        <v>1.9000000000000128E-2</v>
      </c>
      <c r="F1023" s="2">
        <f t="shared" si="143"/>
        <v>5.9926365305822335E-3</v>
      </c>
      <c r="G1023" s="2">
        <f t="shared" si="143"/>
        <v>1.3275610692280776E-2</v>
      </c>
      <c r="H1023" s="2">
        <f t="shared" si="139"/>
        <v>0.45140194824082225</v>
      </c>
      <c r="I1023" s="2">
        <f t="shared" si="140"/>
        <v>31.101098409571918</v>
      </c>
    </row>
    <row r="1024" spans="1:9" ht="13.5" x14ac:dyDescent="0.25">
      <c r="A1024" s="3">
        <v>43497</v>
      </c>
      <c r="B1024" s="2">
        <v>1.4728000000000001</v>
      </c>
      <c r="C1024" s="2">
        <f t="shared" si="137"/>
        <v>-4.4199999999999795E-2</v>
      </c>
      <c r="D1024" s="2">
        <f t="shared" si="135"/>
        <v>0</v>
      </c>
      <c r="E1024" s="2">
        <f t="shared" si="136"/>
        <v>4.4199999999999795E-2</v>
      </c>
      <c r="F1024" s="2">
        <f t="shared" si="143"/>
        <v>5.5645910641120748E-3</v>
      </c>
      <c r="G1024" s="2">
        <f t="shared" si="143"/>
        <v>1.5484495642832136E-2</v>
      </c>
      <c r="H1024" s="2">
        <f t="shared" si="139"/>
        <v>0.35936534146580079</v>
      </c>
      <c r="I1024" s="2">
        <f t="shared" si="140"/>
        <v>26.436258929354338</v>
      </c>
    </row>
    <row r="1025" spans="1:9" ht="13.5" x14ac:dyDescent="0.25">
      <c r="A1025" s="3">
        <v>43500</v>
      </c>
      <c r="B1025" s="2">
        <v>1.4663999999999999</v>
      </c>
      <c r="C1025" s="2">
        <f t="shared" si="137"/>
        <v>-6.4000000000001833E-3</v>
      </c>
      <c r="D1025" s="2">
        <f t="shared" si="135"/>
        <v>0</v>
      </c>
      <c r="E1025" s="2">
        <f t="shared" si="136"/>
        <v>6.4000000000001833E-3</v>
      </c>
      <c r="F1025" s="2">
        <f t="shared" si="143"/>
        <v>5.167120273818355E-3</v>
      </c>
      <c r="G1025" s="2">
        <f t="shared" si="143"/>
        <v>1.4835603096915567E-2</v>
      </c>
      <c r="H1025" s="2">
        <f t="shared" si="139"/>
        <v>0.3482918921504875</v>
      </c>
      <c r="I1025" s="2">
        <f t="shared" si="140"/>
        <v>25.832083852033833</v>
      </c>
    </row>
    <row r="1026" spans="1:9" ht="13.5" x14ac:dyDescent="0.25">
      <c r="A1026" s="3">
        <v>43501</v>
      </c>
      <c r="B1026" s="2">
        <v>1.4663999999999999</v>
      </c>
      <c r="C1026" s="2">
        <f t="shared" si="137"/>
        <v>0</v>
      </c>
      <c r="D1026" s="2">
        <f t="shared" si="135"/>
        <v>0</v>
      </c>
      <c r="E1026" s="2">
        <f t="shared" si="136"/>
        <v>0</v>
      </c>
      <c r="F1026" s="2">
        <f t="shared" si="143"/>
        <v>4.7980402542599013E-3</v>
      </c>
      <c r="G1026" s="2">
        <f t="shared" si="143"/>
        <v>1.3775917161421597E-2</v>
      </c>
      <c r="H1026" s="2">
        <f t="shared" si="139"/>
        <v>0.34829189215048756</v>
      </c>
      <c r="I1026" s="2">
        <f t="shared" si="140"/>
        <v>25.832083852033833</v>
      </c>
    </row>
    <row r="1027" spans="1:9" ht="13.5" x14ac:dyDescent="0.25">
      <c r="A1027" s="3">
        <v>43502</v>
      </c>
      <c r="B1027" s="2">
        <v>1.4663999999999999</v>
      </c>
      <c r="C1027" s="2">
        <f t="shared" si="137"/>
        <v>0</v>
      </c>
      <c r="D1027" s="2">
        <f t="shared" ref="D1027:D1090" si="144">IF(C1027&gt;0,C1027,0)</f>
        <v>0</v>
      </c>
      <c r="E1027" s="2">
        <f t="shared" ref="E1027:E1090" si="145">IF(C1027&lt;0,-C1027,0)</f>
        <v>0</v>
      </c>
      <c r="F1027" s="2">
        <f t="shared" si="143"/>
        <v>4.4553230932413371E-3</v>
      </c>
      <c r="G1027" s="2">
        <f t="shared" si="143"/>
        <v>1.2791923078462912E-2</v>
      </c>
      <c r="H1027" s="2">
        <f t="shared" si="139"/>
        <v>0.34829189215048756</v>
      </c>
      <c r="I1027" s="2">
        <f t="shared" si="140"/>
        <v>25.832083852033833</v>
      </c>
    </row>
    <row r="1028" spans="1:9" ht="13.5" x14ac:dyDescent="0.25">
      <c r="A1028" s="3">
        <v>43503</v>
      </c>
      <c r="B1028" s="2">
        <v>1.4601</v>
      </c>
      <c r="C1028" s="2">
        <f t="shared" ref="C1028:C1091" si="146">B1028-B1027</f>
        <v>-6.2999999999999723E-3</v>
      </c>
      <c r="D1028" s="2">
        <f t="shared" si="144"/>
        <v>0</v>
      </c>
      <c r="E1028" s="2">
        <f t="shared" si="145"/>
        <v>6.2999999999999723E-3</v>
      </c>
      <c r="F1028" s="2">
        <f t="shared" si="143"/>
        <v>4.1370857294383842E-3</v>
      </c>
      <c r="G1028" s="2">
        <f t="shared" si="143"/>
        <v>1.232821428714413E-2</v>
      </c>
      <c r="H1028" s="2">
        <f t="shared" si="139"/>
        <v>0.33557866801135505</v>
      </c>
      <c r="I1028" s="2">
        <f t="shared" si="140"/>
        <v>25.126087743751086</v>
      </c>
    </row>
    <row r="1029" spans="1:9" ht="13.5" x14ac:dyDescent="0.25">
      <c r="A1029" s="3">
        <v>43504</v>
      </c>
      <c r="B1029" s="2">
        <v>1.4601</v>
      </c>
      <c r="C1029" s="2">
        <f t="shared" si="146"/>
        <v>0</v>
      </c>
      <c r="D1029" s="2">
        <f t="shared" si="144"/>
        <v>0</v>
      </c>
      <c r="E1029" s="2">
        <f t="shared" si="145"/>
        <v>0</v>
      </c>
      <c r="F1029" s="2">
        <f t="shared" si="143"/>
        <v>3.8415796059070714E-3</v>
      </c>
      <c r="G1029" s="2">
        <f t="shared" si="143"/>
        <v>1.1447627552348122E-2</v>
      </c>
      <c r="H1029" s="2">
        <f t="shared" si="139"/>
        <v>0.33557866801135505</v>
      </c>
      <c r="I1029" s="2">
        <f t="shared" si="140"/>
        <v>25.126087743751086</v>
      </c>
    </row>
    <row r="1030" spans="1:9" ht="13.5" x14ac:dyDescent="0.25">
      <c r="A1030" s="3">
        <v>43507</v>
      </c>
      <c r="B1030" s="2">
        <v>1.4538</v>
      </c>
      <c r="C1030" s="2">
        <f t="shared" si="146"/>
        <v>-6.2999999999999723E-3</v>
      </c>
      <c r="D1030" s="2">
        <f t="shared" si="144"/>
        <v>0</v>
      </c>
      <c r="E1030" s="2">
        <f t="shared" si="145"/>
        <v>6.2999999999999723E-3</v>
      </c>
      <c r="F1030" s="2">
        <f t="shared" si="143"/>
        <v>3.5671810626279948E-3</v>
      </c>
      <c r="G1030" s="2">
        <f t="shared" si="143"/>
        <v>1.1079939870037541E-2</v>
      </c>
      <c r="H1030" s="2">
        <f t="shared" si="139"/>
        <v>0.32194949651977744</v>
      </c>
      <c r="I1030" s="2">
        <f t="shared" si="140"/>
        <v>24.354144947848297</v>
      </c>
    </row>
    <row r="1031" spans="1:9" ht="13.5" x14ac:dyDescent="0.25">
      <c r="A1031" s="3">
        <v>43508</v>
      </c>
      <c r="B1031" s="2">
        <v>1.4538</v>
      </c>
      <c r="C1031" s="2">
        <f t="shared" si="146"/>
        <v>0</v>
      </c>
      <c r="D1031" s="2">
        <f t="shared" si="144"/>
        <v>0</v>
      </c>
      <c r="E1031" s="2">
        <f t="shared" si="145"/>
        <v>0</v>
      </c>
      <c r="F1031" s="2">
        <f t="shared" si="143"/>
        <v>3.3123824152974236E-3</v>
      </c>
      <c r="G1031" s="2">
        <f t="shared" si="143"/>
        <v>1.0288515593606287E-2</v>
      </c>
      <c r="H1031" s="2">
        <f t="shared" si="139"/>
        <v>0.32194949651977744</v>
      </c>
      <c r="I1031" s="2">
        <f t="shared" si="140"/>
        <v>24.354144947848297</v>
      </c>
    </row>
    <row r="1032" spans="1:9" ht="13.5" x14ac:dyDescent="0.25">
      <c r="A1032" s="3">
        <v>43509</v>
      </c>
      <c r="B1032" s="2">
        <v>1.4538</v>
      </c>
      <c r="C1032" s="2">
        <f t="shared" si="146"/>
        <v>0</v>
      </c>
      <c r="D1032" s="2">
        <f t="shared" si="144"/>
        <v>0</v>
      </c>
      <c r="E1032" s="2">
        <f t="shared" si="145"/>
        <v>0</v>
      </c>
      <c r="F1032" s="2">
        <f t="shared" si="143"/>
        <v>3.0757836713476076E-3</v>
      </c>
      <c r="G1032" s="2">
        <f t="shared" si="143"/>
        <v>9.5536216226344093E-3</v>
      </c>
      <c r="H1032" s="2">
        <f t="shared" si="139"/>
        <v>0.3219494965197775</v>
      </c>
      <c r="I1032" s="2">
        <f t="shared" si="140"/>
        <v>24.354144947848312</v>
      </c>
    </row>
    <row r="1033" spans="1:9" ht="13.5" x14ac:dyDescent="0.25">
      <c r="A1033" s="3">
        <v>43510</v>
      </c>
      <c r="B1033" s="2">
        <v>1.4854000000000001</v>
      </c>
      <c r="C1033" s="2">
        <f t="shared" si="146"/>
        <v>3.1600000000000072E-2</v>
      </c>
      <c r="D1033" s="2">
        <f t="shared" si="144"/>
        <v>3.1600000000000072E-2</v>
      </c>
      <c r="E1033" s="2">
        <f t="shared" si="145"/>
        <v>0</v>
      </c>
      <c r="F1033" s="2">
        <f t="shared" si="143"/>
        <v>5.1132276948227832E-3</v>
      </c>
      <c r="G1033" s="2">
        <f t="shared" si="143"/>
        <v>8.8712200781605223E-3</v>
      </c>
      <c r="H1033" s="2">
        <f t="shared" si="139"/>
        <v>0.57638381753268697</v>
      </c>
      <c r="I1033" s="2">
        <f t="shared" si="140"/>
        <v>36.563672572763863</v>
      </c>
    </row>
    <row r="1034" spans="1:9" ht="13.5" x14ac:dyDescent="0.25">
      <c r="A1034" s="3">
        <v>43511</v>
      </c>
      <c r="B1034" s="2">
        <v>1.4538</v>
      </c>
      <c r="C1034" s="2">
        <f t="shared" si="146"/>
        <v>-3.1600000000000072E-2</v>
      </c>
      <c r="D1034" s="2">
        <f t="shared" si="144"/>
        <v>0</v>
      </c>
      <c r="E1034" s="2">
        <f t="shared" si="145"/>
        <v>3.1600000000000072E-2</v>
      </c>
      <c r="F1034" s="2">
        <f t="shared" si="143"/>
        <v>4.747997145192584E-3</v>
      </c>
      <c r="G1034" s="2">
        <f t="shared" si="143"/>
        <v>1.0494704358291918E-2</v>
      </c>
      <c r="H1034" s="2">
        <f t="shared" si="139"/>
        <v>0.45241838007958446</v>
      </c>
      <c r="I1034" s="2">
        <f t="shared" si="140"/>
        <v>31.14931525823809</v>
      </c>
    </row>
    <row r="1035" spans="1:9" ht="13.5" x14ac:dyDescent="0.25">
      <c r="A1035" s="3">
        <v>43514</v>
      </c>
      <c r="B1035" s="2">
        <v>1.4475</v>
      </c>
      <c r="C1035" s="2">
        <f t="shared" si="146"/>
        <v>-6.2999999999999723E-3</v>
      </c>
      <c r="D1035" s="2">
        <f t="shared" si="144"/>
        <v>0</v>
      </c>
      <c r="E1035" s="2">
        <f t="shared" si="145"/>
        <v>6.2999999999999723E-3</v>
      </c>
      <c r="F1035" s="2">
        <f t="shared" si="143"/>
        <v>4.4088544919645423E-3</v>
      </c>
      <c r="G1035" s="2">
        <f t="shared" si="143"/>
        <v>1.0195082618413922E-2</v>
      </c>
      <c r="H1035" s="2">
        <f t="shared" si="139"/>
        <v>0.43244911855853507</v>
      </c>
      <c r="I1035" s="2">
        <f t="shared" si="140"/>
        <v>30.18949245427342</v>
      </c>
    </row>
    <row r="1036" spans="1:9" ht="13.5" x14ac:dyDescent="0.25">
      <c r="A1036" s="3">
        <v>43515</v>
      </c>
      <c r="B1036" s="2">
        <v>1.4475</v>
      </c>
      <c r="C1036" s="2">
        <f t="shared" si="146"/>
        <v>0</v>
      </c>
      <c r="D1036" s="2">
        <f t="shared" si="144"/>
        <v>0</v>
      </c>
      <c r="E1036" s="2">
        <f t="shared" si="145"/>
        <v>0</v>
      </c>
      <c r="F1036" s="2">
        <f t="shared" si="143"/>
        <v>4.0939363139670748E-3</v>
      </c>
      <c r="G1036" s="2">
        <f t="shared" si="143"/>
        <v>9.4668624313843548E-3</v>
      </c>
      <c r="H1036" s="2">
        <f t="shared" si="139"/>
        <v>0.43244911855853513</v>
      </c>
      <c r="I1036" s="2">
        <f t="shared" si="140"/>
        <v>30.18949245427342</v>
      </c>
    </row>
    <row r="1037" spans="1:9" ht="13.5" x14ac:dyDescent="0.25">
      <c r="A1037" s="3">
        <v>43516</v>
      </c>
      <c r="B1037" s="2">
        <v>1.4475</v>
      </c>
      <c r="C1037" s="2">
        <f t="shared" si="146"/>
        <v>0</v>
      </c>
      <c r="D1037" s="2">
        <f t="shared" si="144"/>
        <v>0</v>
      </c>
      <c r="E1037" s="2">
        <f t="shared" si="145"/>
        <v>0</v>
      </c>
      <c r="F1037" s="2">
        <f t="shared" ref="F1037:G1052" si="147">((F1036*13)+D1037)/14</f>
        <v>3.8015122915408552E-3</v>
      </c>
      <c r="G1037" s="2">
        <f t="shared" si="147"/>
        <v>8.7906579719997571E-3</v>
      </c>
      <c r="H1037" s="2">
        <f t="shared" si="139"/>
        <v>0.43244911855853518</v>
      </c>
      <c r="I1037" s="2">
        <f t="shared" si="140"/>
        <v>30.18949245427342</v>
      </c>
    </row>
    <row r="1038" spans="1:9" ht="13.5" x14ac:dyDescent="0.25">
      <c r="A1038" s="3">
        <v>43517</v>
      </c>
      <c r="B1038" s="2">
        <v>1.4221999999999999</v>
      </c>
      <c r="C1038" s="2">
        <f t="shared" si="146"/>
        <v>-2.53000000000001E-2</v>
      </c>
      <c r="D1038" s="2">
        <f t="shared" si="144"/>
        <v>0</v>
      </c>
      <c r="E1038" s="2">
        <f t="shared" si="145"/>
        <v>2.53000000000001E-2</v>
      </c>
      <c r="F1038" s="2">
        <f t="shared" si="147"/>
        <v>3.5299756992879369E-3</v>
      </c>
      <c r="G1038" s="2">
        <f t="shared" si="147"/>
        <v>9.9698966882854952E-3</v>
      </c>
      <c r="H1038" s="2">
        <f t="shared" si="139"/>
        <v>0.35406341807288882</v>
      </c>
      <c r="I1038" s="2">
        <f t="shared" si="140"/>
        <v>26.148215316000048</v>
      </c>
    </row>
    <row r="1039" spans="1:9" ht="13.5" x14ac:dyDescent="0.25">
      <c r="A1039" s="3">
        <v>43518</v>
      </c>
      <c r="B1039" s="2">
        <v>1.4221999999999999</v>
      </c>
      <c r="C1039" s="2">
        <f t="shared" si="146"/>
        <v>0</v>
      </c>
      <c r="D1039" s="2">
        <f t="shared" si="144"/>
        <v>0</v>
      </c>
      <c r="E1039" s="2">
        <f t="shared" si="145"/>
        <v>0</v>
      </c>
      <c r="F1039" s="2">
        <f t="shared" si="147"/>
        <v>3.2778345779102269E-3</v>
      </c>
      <c r="G1039" s="2">
        <f t="shared" si="147"/>
        <v>9.2577612105508161E-3</v>
      </c>
      <c r="H1039" s="2">
        <f t="shared" si="139"/>
        <v>0.35406341807288882</v>
      </c>
      <c r="I1039" s="2">
        <f t="shared" si="140"/>
        <v>26.148215316000048</v>
      </c>
    </row>
    <row r="1040" spans="1:9" ht="13.5" x14ac:dyDescent="0.25">
      <c r="A1040" s="3">
        <v>43521</v>
      </c>
      <c r="B1040" s="2">
        <v>1.4221999999999999</v>
      </c>
      <c r="C1040" s="2">
        <f t="shared" si="146"/>
        <v>0</v>
      </c>
      <c r="D1040" s="2">
        <f t="shared" si="144"/>
        <v>0</v>
      </c>
      <c r="E1040" s="2">
        <f t="shared" si="145"/>
        <v>0</v>
      </c>
      <c r="F1040" s="2">
        <f t="shared" si="147"/>
        <v>3.0437035366309251E-3</v>
      </c>
      <c r="G1040" s="2">
        <f t="shared" si="147"/>
        <v>8.5964925526543293E-3</v>
      </c>
      <c r="H1040" s="2">
        <f t="shared" si="139"/>
        <v>0.35406341807288882</v>
      </c>
      <c r="I1040" s="2">
        <f t="shared" si="140"/>
        <v>26.148215316000048</v>
      </c>
    </row>
    <row r="1041" spans="1:9" ht="13.5" x14ac:dyDescent="0.25">
      <c r="A1041" s="3">
        <v>43522</v>
      </c>
      <c r="B1041" s="2">
        <v>1.4475</v>
      </c>
      <c r="C1041" s="2">
        <f t="shared" si="146"/>
        <v>2.53000000000001E-2</v>
      </c>
      <c r="D1041" s="2">
        <f t="shared" si="144"/>
        <v>2.53000000000001E-2</v>
      </c>
      <c r="E1041" s="2">
        <f t="shared" si="145"/>
        <v>0</v>
      </c>
      <c r="F1041" s="2">
        <f t="shared" si="147"/>
        <v>4.6334389983001528E-3</v>
      </c>
      <c r="G1041" s="2">
        <f t="shared" si="147"/>
        <v>7.9824573703218774E-3</v>
      </c>
      <c r="H1041" s="2">
        <f t="shared" ref="H1041:H1104" si="148">F1041/G1041</f>
        <v>0.58045270815061278</v>
      </c>
      <c r="I1041" s="2">
        <f t="shared" ref="I1041:I1104" si="149">IF(G1041=0,100,100-(100/(1+H1041)))</f>
        <v>36.726990004644748</v>
      </c>
    </row>
    <row r="1042" spans="1:9" ht="13.5" x14ac:dyDescent="0.25">
      <c r="A1042" s="3">
        <v>43523</v>
      </c>
      <c r="B1042" s="2">
        <v>1.4158999999999999</v>
      </c>
      <c r="C1042" s="2">
        <f t="shared" si="146"/>
        <v>-3.1600000000000072E-2</v>
      </c>
      <c r="D1042" s="2">
        <f t="shared" si="144"/>
        <v>0</v>
      </c>
      <c r="E1042" s="2">
        <f t="shared" si="145"/>
        <v>3.1600000000000072E-2</v>
      </c>
      <c r="F1042" s="2">
        <f t="shared" si="147"/>
        <v>4.3024790698501418E-3</v>
      </c>
      <c r="G1042" s="2">
        <f t="shared" si="147"/>
        <v>9.6694247010131774E-3</v>
      </c>
      <c r="H1042" s="2">
        <f t="shared" si="148"/>
        <v>0.44495708926709171</v>
      </c>
      <c r="I1042" s="2">
        <f t="shared" si="149"/>
        <v>30.79379260271196</v>
      </c>
    </row>
    <row r="1043" spans="1:9" ht="13.5" x14ac:dyDescent="0.25">
      <c r="A1043" s="3">
        <v>43524</v>
      </c>
      <c r="B1043" s="2">
        <v>1.3969</v>
      </c>
      <c r="C1043" s="2">
        <f t="shared" si="146"/>
        <v>-1.8999999999999906E-2</v>
      </c>
      <c r="D1043" s="2">
        <f t="shared" si="144"/>
        <v>0</v>
      </c>
      <c r="E1043" s="2">
        <f t="shared" si="145"/>
        <v>1.8999999999999906E-2</v>
      </c>
      <c r="F1043" s="2">
        <f t="shared" si="147"/>
        <v>3.9951591362894171E-3</v>
      </c>
      <c r="G1043" s="2">
        <f t="shared" si="147"/>
        <v>1.0335894365226516E-2</v>
      </c>
      <c r="H1043" s="2">
        <f t="shared" si="148"/>
        <v>0.38653250460168198</v>
      </c>
      <c r="I1043" s="2">
        <f t="shared" si="149"/>
        <v>27.877637438635006</v>
      </c>
    </row>
    <row r="1044" spans="1:9" ht="13.5" x14ac:dyDescent="0.25">
      <c r="A1044" s="3">
        <v>43525</v>
      </c>
      <c r="B1044" s="2">
        <v>1.3969</v>
      </c>
      <c r="C1044" s="2">
        <f t="shared" si="146"/>
        <v>0</v>
      </c>
      <c r="D1044" s="2">
        <f t="shared" si="144"/>
        <v>0</v>
      </c>
      <c r="E1044" s="2">
        <f t="shared" si="145"/>
        <v>0</v>
      </c>
      <c r="F1044" s="2">
        <f t="shared" si="147"/>
        <v>3.7097906265544586E-3</v>
      </c>
      <c r="G1044" s="2">
        <f t="shared" si="147"/>
        <v>9.5976161962817632E-3</v>
      </c>
      <c r="H1044" s="2">
        <f t="shared" si="148"/>
        <v>0.38653250460168204</v>
      </c>
      <c r="I1044" s="2">
        <f t="shared" si="149"/>
        <v>27.877637438635006</v>
      </c>
    </row>
    <row r="1045" spans="1:9" ht="13.5" x14ac:dyDescent="0.25">
      <c r="A1045" s="3">
        <v>43528</v>
      </c>
      <c r="B1045" s="2">
        <v>1.4285000000000001</v>
      </c>
      <c r="C1045" s="2">
        <f t="shared" si="146"/>
        <v>3.1600000000000072E-2</v>
      </c>
      <c r="D1045" s="2">
        <f t="shared" si="144"/>
        <v>3.1600000000000072E-2</v>
      </c>
      <c r="E1045" s="2">
        <f t="shared" si="145"/>
        <v>0</v>
      </c>
      <c r="F1045" s="2">
        <f t="shared" si="147"/>
        <v>5.7019484389434312E-3</v>
      </c>
      <c r="G1045" s="2">
        <f t="shared" si="147"/>
        <v>8.9120721822616381E-3</v>
      </c>
      <c r="H1045" s="2">
        <f t="shared" si="148"/>
        <v>0.63980052251960484</v>
      </c>
      <c r="I1045" s="2">
        <f t="shared" si="149"/>
        <v>39.016972719128745</v>
      </c>
    </row>
    <row r="1046" spans="1:9" ht="13.5" x14ac:dyDescent="0.25">
      <c r="A1046" s="3">
        <v>43529</v>
      </c>
      <c r="B1046" s="2">
        <v>1.4158999999999999</v>
      </c>
      <c r="C1046" s="2">
        <f t="shared" si="146"/>
        <v>-1.2600000000000167E-2</v>
      </c>
      <c r="D1046" s="2">
        <f t="shared" si="144"/>
        <v>0</v>
      </c>
      <c r="E1046" s="2">
        <f t="shared" si="145"/>
        <v>1.2600000000000167E-2</v>
      </c>
      <c r="F1046" s="2">
        <f t="shared" si="147"/>
        <v>5.2946664075903286E-3</v>
      </c>
      <c r="G1046" s="2">
        <f t="shared" si="147"/>
        <v>9.1754955978143905E-3</v>
      </c>
      <c r="H1046" s="2">
        <f t="shared" si="148"/>
        <v>0.57704418809285052</v>
      </c>
      <c r="I1046" s="2">
        <f t="shared" si="149"/>
        <v>36.590235863376854</v>
      </c>
    </row>
    <row r="1047" spans="1:9" ht="13.5" x14ac:dyDescent="0.25">
      <c r="A1047" s="3">
        <v>43530</v>
      </c>
      <c r="B1047" s="2">
        <v>1.3779999999999999</v>
      </c>
      <c r="C1047" s="2">
        <f t="shared" si="146"/>
        <v>-3.7900000000000045E-2</v>
      </c>
      <c r="D1047" s="2">
        <f t="shared" si="144"/>
        <v>0</v>
      </c>
      <c r="E1047" s="2">
        <f t="shared" si="145"/>
        <v>3.7900000000000045E-2</v>
      </c>
      <c r="F1047" s="2">
        <f t="shared" si="147"/>
        <v>4.9164759499053046E-3</v>
      </c>
      <c r="G1047" s="2">
        <f t="shared" si="147"/>
        <v>1.1227245912256224E-2</v>
      </c>
      <c r="H1047" s="2">
        <f t="shared" si="148"/>
        <v>0.43790578636370947</v>
      </c>
      <c r="I1047" s="2">
        <f t="shared" si="149"/>
        <v>30.45441436543075</v>
      </c>
    </row>
    <row r="1048" spans="1:9" ht="13.5" x14ac:dyDescent="0.25">
      <c r="A1048" s="3">
        <v>43531</v>
      </c>
      <c r="B1048" s="2">
        <v>1.3842000000000001</v>
      </c>
      <c r="C1048" s="2">
        <f t="shared" si="146"/>
        <v>6.2000000000002053E-3</v>
      </c>
      <c r="D1048" s="2">
        <f t="shared" si="144"/>
        <v>6.2000000000002053E-3</v>
      </c>
      <c r="E1048" s="2">
        <f t="shared" si="145"/>
        <v>0</v>
      </c>
      <c r="F1048" s="2">
        <f t="shared" si="147"/>
        <v>5.0081562391977976E-3</v>
      </c>
      <c r="G1048" s="2">
        <f t="shared" si="147"/>
        <v>1.0425299775666494E-2</v>
      </c>
      <c r="H1048" s="2">
        <f t="shared" si="148"/>
        <v>0.48038486633134964</v>
      </c>
      <c r="I1048" s="2">
        <f t="shared" si="149"/>
        <v>32.449998460321112</v>
      </c>
    </row>
    <row r="1049" spans="1:9" ht="13.5" x14ac:dyDescent="0.25">
      <c r="A1049" s="3">
        <v>43532</v>
      </c>
      <c r="B1049" s="2">
        <v>1.3842000000000001</v>
      </c>
      <c r="C1049" s="2">
        <f t="shared" si="146"/>
        <v>0</v>
      </c>
      <c r="D1049" s="2">
        <f t="shared" si="144"/>
        <v>0</v>
      </c>
      <c r="E1049" s="2">
        <f t="shared" si="145"/>
        <v>0</v>
      </c>
      <c r="F1049" s="2">
        <f t="shared" si="147"/>
        <v>4.6504307935408126E-3</v>
      </c>
      <c r="G1049" s="2">
        <f t="shared" si="147"/>
        <v>9.6806355059760301E-3</v>
      </c>
      <c r="H1049" s="2">
        <f t="shared" si="148"/>
        <v>0.48038486633134964</v>
      </c>
      <c r="I1049" s="2">
        <f t="shared" si="149"/>
        <v>32.449998460321112</v>
      </c>
    </row>
    <row r="1050" spans="1:9" ht="13.5" x14ac:dyDescent="0.25">
      <c r="A1050" s="3">
        <v>43535</v>
      </c>
      <c r="B1050" s="2">
        <v>1.3842000000000001</v>
      </c>
      <c r="C1050" s="2">
        <f t="shared" si="146"/>
        <v>0</v>
      </c>
      <c r="D1050" s="2">
        <f t="shared" si="144"/>
        <v>0</v>
      </c>
      <c r="E1050" s="2">
        <f t="shared" si="145"/>
        <v>0</v>
      </c>
      <c r="F1050" s="2">
        <f t="shared" si="147"/>
        <v>4.318257165430754E-3</v>
      </c>
      <c r="G1050" s="2">
        <f t="shared" si="147"/>
        <v>8.9891615412634567E-3</v>
      </c>
      <c r="H1050" s="2">
        <f t="shared" si="148"/>
        <v>0.48038486633134958</v>
      </c>
      <c r="I1050" s="2">
        <f t="shared" si="149"/>
        <v>32.449998460321112</v>
      </c>
    </row>
    <row r="1051" spans="1:9" ht="13.5" x14ac:dyDescent="0.25">
      <c r="A1051" s="3">
        <v>43536</v>
      </c>
      <c r="B1051" s="2">
        <v>1.3842000000000001</v>
      </c>
      <c r="C1051" s="2">
        <f t="shared" si="146"/>
        <v>0</v>
      </c>
      <c r="D1051" s="2">
        <f t="shared" si="144"/>
        <v>0</v>
      </c>
      <c r="E1051" s="2">
        <f t="shared" si="145"/>
        <v>0</v>
      </c>
      <c r="F1051" s="2">
        <f t="shared" si="147"/>
        <v>4.0098102250428428E-3</v>
      </c>
      <c r="G1051" s="2">
        <f t="shared" si="147"/>
        <v>8.3470785740303536E-3</v>
      </c>
      <c r="H1051" s="2">
        <f t="shared" si="148"/>
        <v>0.48038486633134952</v>
      </c>
      <c r="I1051" s="2">
        <f t="shared" si="149"/>
        <v>32.449998460321098</v>
      </c>
    </row>
    <row r="1052" spans="1:9" ht="13.5" x14ac:dyDescent="0.25">
      <c r="A1052" s="3">
        <v>43537</v>
      </c>
      <c r="B1052" s="2">
        <v>1.3969</v>
      </c>
      <c r="C1052" s="2">
        <f t="shared" si="146"/>
        <v>1.2699999999999934E-2</v>
      </c>
      <c r="D1052" s="2">
        <f t="shared" si="144"/>
        <v>1.2699999999999934E-2</v>
      </c>
      <c r="E1052" s="2">
        <f t="shared" si="145"/>
        <v>0</v>
      </c>
      <c r="F1052" s="2">
        <f t="shared" si="147"/>
        <v>4.6305380661112059E-3</v>
      </c>
      <c r="G1052" s="2">
        <f t="shared" si="147"/>
        <v>7.750858675885328E-3</v>
      </c>
      <c r="H1052" s="2">
        <f t="shared" si="148"/>
        <v>0.59742259015995935</v>
      </c>
      <c r="I1052" s="2">
        <f t="shared" si="149"/>
        <v>37.399157482813358</v>
      </c>
    </row>
    <row r="1053" spans="1:9" ht="13.5" x14ac:dyDescent="0.25">
      <c r="A1053" s="3">
        <v>43538</v>
      </c>
      <c r="B1053" s="2">
        <v>1.3969</v>
      </c>
      <c r="C1053" s="2">
        <f t="shared" si="146"/>
        <v>0</v>
      </c>
      <c r="D1053" s="2">
        <f t="shared" si="144"/>
        <v>0</v>
      </c>
      <c r="E1053" s="2">
        <f t="shared" si="145"/>
        <v>0</v>
      </c>
      <c r="F1053" s="2">
        <f t="shared" ref="F1053:G1068" si="150">((F1052*13)+D1053)/14</f>
        <v>4.2997853471032623E-3</v>
      </c>
      <c r="G1053" s="2">
        <f t="shared" si="150"/>
        <v>7.1972259133220905E-3</v>
      </c>
      <c r="H1053" s="2">
        <f t="shared" si="148"/>
        <v>0.59742259015995935</v>
      </c>
      <c r="I1053" s="2">
        <f t="shared" si="149"/>
        <v>37.399157482813358</v>
      </c>
    </row>
    <row r="1054" spans="1:9" ht="13.5" x14ac:dyDescent="0.25">
      <c r="A1054" s="3">
        <v>43539</v>
      </c>
      <c r="B1054" s="2">
        <v>1.3905000000000001</v>
      </c>
      <c r="C1054" s="2">
        <f t="shared" si="146"/>
        <v>-6.3999999999999613E-3</v>
      </c>
      <c r="D1054" s="2">
        <f t="shared" si="144"/>
        <v>0</v>
      </c>
      <c r="E1054" s="2">
        <f t="shared" si="145"/>
        <v>6.3999999999999613E-3</v>
      </c>
      <c r="F1054" s="2">
        <f t="shared" si="150"/>
        <v>3.9926578223101724E-3</v>
      </c>
      <c r="G1054" s="2">
        <f t="shared" si="150"/>
        <v>7.1402812052276526E-3</v>
      </c>
      <c r="H1054" s="2">
        <f t="shared" si="148"/>
        <v>0.55917375066222974</v>
      </c>
      <c r="I1054" s="2">
        <f t="shared" si="149"/>
        <v>35.863466173973947</v>
      </c>
    </row>
    <row r="1055" spans="1:9" ht="13.5" x14ac:dyDescent="0.25">
      <c r="A1055" s="3">
        <v>43542</v>
      </c>
      <c r="B1055" s="2">
        <v>1.3777999999999999</v>
      </c>
      <c r="C1055" s="2">
        <f t="shared" si="146"/>
        <v>-1.2700000000000156E-2</v>
      </c>
      <c r="D1055" s="2">
        <f t="shared" si="144"/>
        <v>0</v>
      </c>
      <c r="E1055" s="2">
        <f t="shared" si="145"/>
        <v>1.2700000000000156E-2</v>
      </c>
      <c r="F1055" s="2">
        <f t="shared" si="150"/>
        <v>3.7074679778594456E-3</v>
      </c>
      <c r="G1055" s="2">
        <f t="shared" si="150"/>
        <v>7.5374039762828313E-3</v>
      </c>
      <c r="H1055" s="2">
        <f t="shared" si="148"/>
        <v>0.4918759813757298</v>
      </c>
      <c r="I1055" s="2">
        <f t="shared" si="149"/>
        <v>32.970299643952146</v>
      </c>
    </row>
    <row r="1056" spans="1:9" ht="13.5" x14ac:dyDescent="0.25">
      <c r="A1056" s="3">
        <v>43543</v>
      </c>
      <c r="B1056" s="2">
        <v>1.3588</v>
      </c>
      <c r="C1056" s="2">
        <f t="shared" si="146"/>
        <v>-1.8999999999999906E-2</v>
      </c>
      <c r="D1056" s="2">
        <f t="shared" si="144"/>
        <v>0</v>
      </c>
      <c r="E1056" s="2">
        <f t="shared" si="145"/>
        <v>1.8999999999999906E-2</v>
      </c>
      <c r="F1056" s="2">
        <f t="shared" si="150"/>
        <v>3.442648836583771E-3</v>
      </c>
      <c r="G1056" s="2">
        <f t="shared" si="150"/>
        <v>8.3561608351197646E-3</v>
      </c>
      <c r="H1056" s="2">
        <f t="shared" si="148"/>
        <v>0.41198929801767381</v>
      </c>
      <c r="I1056" s="2">
        <f t="shared" si="149"/>
        <v>29.177933472730686</v>
      </c>
    </row>
    <row r="1057" spans="1:9" ht="13.5" x14ac:dyDescent="0.25">
      <c r="A1057" s="3">
        <v>43545</v>
      </c>
      <c r="B1057" s="2">
        <v>1.3651</v>
      </c>
      <c r="C1057" s="2">
        <f t="shared" si="146"/>
        <v>6.2999999999999723E-3</v>
      </c>
      <c r="D1057" s="2">
        <f t="shared" si="144"/>
        <v>6.2999999999999723E-3</v>
      </c>
      <c r="E1057" s="2">
        <f t="shared" si="145"/>
        <v>0</v>
      </c>
      <c r="F1057" s="2">
        <f t="shared" si="150"/>
        <v>3.6467453482563568E-3</v>
      </c>
      <c r="G1057" s="2">
        <f t="shared" si="150"/>
        <v>7.7592922040397808E-3</v>
      </c>
      <c r="H1057" s="2">
        <f t="shared" si="148"/>
        <v>0.4699842785090273</v>
      </c>
      <c r="I1057" s="2">
        <f t="shared" si="149"/>
        <v>31.972061564204083</v>
      </c>
    </row>
    <row r="1058" spans="1:9" ht="13.5" x14ac:dyDescent="0.25">
      <c r="A1058" s="3">
        <v>43546</v>
      </c>
      <c r="B1058" s="2">
        <v>1.3651</v>
      </c>
      <c r="C1058" s="2">
        <f t="shared" si="146"/>
        <v>0</v>
      </c>
      <c r="D1058" s="2">
        <f t="shared" si="144"/>
        <v>0</v>
      </c>
      <c r="E1058" s="2">
        <f t="shared" si="145"/>
        <v>0</v>
      </c>
      <c r="F1058" s="2">
        <f t="shared" si="150"/>
        <v>3.386263537666617E-3</v>
      </c>
      <c r="G1058" s="2">
        <f t="shared" si="150"/>
        <v>7.2050570466083682E-3</v>
      </c>
      <c r="H1058" s="2">
        <f t="shared" si="148"/>
        <v>0.4699842785090273</v>
      </c>
      <c r="I1058" s="2">
        <f t="shared" si="149"/>
        <v>31.972061564204083</v>
      </c>
    </row>
    <row r="1059" spans="1:9" ht="13.5" x14ac:dyDescent="0.25">
      <c r="A1059" s="3">
        <v>43549</v>
      </c>
      <c r="B1059" s="2">
        <v>1.3651</v>
      </c>
      <c r="C1059" s="2">
        <f t="shared" si="146"/>
        <v>0</v>
      </c>
      <c r="D1059" s="2">
        <f t="shared" si="144"/>
        <v>0</v>
      </c>
      <c r="E1059" s="2">
        <f t="shared" si="145"/>
        <v>0</v>
      </c>
      <c r="F1059" s="2">
        <f t="shared" si="150"/>
        <v>3.14438757069043E-3</v>
      </c>
      <c r="G1059" s="2">
        <f t="shared" si="150"/>
        <v>6.690410114707771E-3</v>
      </c>
      <c r="H1059" s="2">
        <f t="shared" si="148"/>
        <v>0.46998427850902724</v>
      </c>
      <c r="I1059" s="2">
        <f t="shared" si="149"/>
        <v>31.972061564204068</v>
      </c>
    </row>
    <row r="1060" spans="1:9" ht="13.5" x14ac:dyDescent="0.25">
      <c r="A1060" s="3">
        <v>43550</v>
      </c>
      <c r="B1060" s="2">
        <v>1.3842000000000001</v>
      </c>
      <c r="C1060" s="2">
        <f t="shared" si="146"/>
        <v>1.9100000000000117E-2</v>
      </c>
      <c r="D1060" s="2">
        <f t="shared" si="144"/>
        <v>1.9100000000000117E-2</v>
      </c>
      <c r="E1060" s="2">
        <f t="shared" si="145"/>
        <v>0</v>
      </c>
      <c r="F1060" s="2">
        <f t="shared" si="150"/>
        <v>4.2840741727839787E-3</v>
      </c>
      <c r="G1060" s="2">
        <f t="shared" si="150"/>
        <v>6.2125236779429303E-3</v>
      </c>
      <c r="H1060" s="2">
        <f t="shared" si="148"/>
        <v>0.68958677582095051</v>
      </c>
      <c r="I1060" s="2">
        <f t="shared" si="149"/>
        <v>40.813930701244288</v>
      </c>
    </row>
    <row r="1061" spans="1:9" ht="13.5" x14ac:dyDescent="0.25">
      <c r="A1061" s="3">
        <v>43551</v>
      </c>
      <c r="B1061" s="2">
        <v>1.3588</v>
      </c>
      <c r="C1061" s="2">
        <f t="shared" si="146"/>
        <v>-2.5400000000000089E-2</v>
      </c>
      <c r="D1061" s="2">
        <f t="shared" si="144"/>
        <v>0</v>
      </c>
      <c r="E1061" s="2">
        <f t="shared" si="145"/>
        <v>2.5400000000000089E-2</v>
      </c>
      <c r="F1061" s="2">
        <f t="shared" si="150"/>
        <v>3.9780688747279806E-3</v>
      </c>
      <c r="G1061" s="2">
        <f t="shared" si="150"/>
        <v>7.5830577009470129E-3</v>
      </c>
      <c r="H1061" s="2">
        <f t="shared" si="148"/>
        <v>0.52459957864110385</v>
      </c>
      <c r="I1061" s="2">
        <f t="shared" si="149"/>
        <v>34.409007190510081</v>
      </c>
    </row>
    <row r="1062" spans="1:9" ht="13.5" x14ac:dyDescent="0.25">
      <c r="A1062" s="3">
        <v>43552</v>
      </c>
      <c r="B1062" s="2">
        <v>1.3524</v>
      </c>
      <c r="C1062" s="2">
        <f t="shared" si="146"/>
        <v>-6.3999999999999613E-3</v>
      </c>
      <c r="D1062" s="2">
        <f t="shared" si="144"/>
        <v>0</v>
      </c>
      <c r="E1062" s="2">
        <f t="shared" si="145"/>
        <v>6.3999999999999613E-3</v>
      </c>
      <c r="F1062" s="2">
        <f t="shared" si="150"/>
        <v>3.6939210979616962E-3</v>
      </c>
      <c r="G1062" s="2">
        <f t="shared" si="150"/>
        <v>7.4985535794507953E-3</v>
      </c>
      <c r="H1062" s="2">
        <f t="shared" si="148"/>
        <v>0.49261781739942495</v>
      </c>
      <c r="I1062" s="2">
        <f t="shared" si="149"/>
        <v>33.003613628149552</v>
      </c>
    </row>
    <row r="1063" spans="1:9" ht="13.5" x14ac:dyDescent="0.25">
      <c r="A1063" s="3">
        <v>43553</v>
      </c>
      <c r="B1063" s="2">
        <v>1.4286000000000001</v>
      </c>
      <c r="C1063" s="2">
        <f t="shared" si="146"/>
        <v>7.6200000000000045E-2</v>
      </c>
      <c r="D1063" s="2">
        <f t="shared" si="144"/>
        <v>7.6200000000000045E-2</v>
      </c>
      <c r="E1063" s="2">
        <f t="shared" si="145"/>
        <v>0</v>
      </c>
      <c r="F1063" s="2">
        <f t="shared" si="150"/>
        <v>8.8729267338215779E-3</v>
      </c>
      <c r="G1063" s="2">
        <f t="shared" si="150"/>
        <v>6.962942609490025E-3</v>
      </c>
      <c r="H1063" s="2">
        <f t="shared" si="148"/>
        <v>1.2743070324503856</v>
      </c>
      <c r="I1063" s="2">
        <f t="shared" si="149"/>
        <v>56.030562904139678</v>
      </c>
    </row>
    <row r="1064" spans="1:9" ht="13.5" x14ac:dyDescent="0.25">
      <c r="A1064" s="3">
        <v>43556</v>
      </c>
      <c r="B1064" s="2">
        <v>1.4286000000000001</v>
      </c>
      <c r="C1064" s="2">
        <f t="shared" si="146"/>
        <v>0</v>
      </c>
      <c r="D1064" s="2">
        <f t="shared" si="144"/>
        <v>0</v>
      </c>
      <c r="E1064" s="2">
        <f t="shared" si="145"/>
        <v>0</v>
      </c>
      <c r="F1064" s="2">
        <f t="shared" si="150"/>
        <v>8.2391462528343222E-3</v>
      </c>
      <c r="G1064" s="2">
        <f t="shared" si="150"/>
        <v>6.465589565955024E-3</v>
      </c>
      <c r="H1064" s="2">
        <f t="shared" si="148"/>
        <v>1.2743070324503853</v>
      </c>
      <c r="I1064" s="2">
        <f t="shared" si="149"/>
        <v>56.030562904139671</v>
      </c>
    </row>
    <row r="1065" spans="1:9" ht="13.5" x14ac:dyDescent="0.25">
      <c r="A1065" s="3">
        <v>43557</v>
      </c>
      <c r="B1065" s="2">
        <v>1.3969</v>
      </c>
      <c r="C1065" s="2">
        <f t="shared" si="146"/>
        <v>-3.1700000000000061E-2</v>
      </c>
      <c r="D1065" s="2">
        <f t="shared" si="144"/>
        <v>0</v>
      </c>
      <c r="E1065" s="2">
        <f t="shared" si="145"/>
        <v>3.1700000000000061E-2</v>
      </c>
      <c r="F1065" s="2">
        <f t="shared" si="150"/>
        <v>7.6506358062032997E-3</v>
      </c>
      <c r="G1065" s="2">
        <f t="shared" si="150"/>
        <v>8.2680474541010993E-3</v>
      </c>
      <c r="H1065" s="2">
        <f t="shared" si="148"/>
        <v>0.92532558003261667</v>
      </c>
      <c r="I1065" s="2">
        <f t="shared" si="149"/>
        <v>48.06073266927357</v>
      </c>
    </row>
    <row r="1066" spans="1:9" ht="13.5" x14ac:dyDescent="0.25">
      <c r="A1066" s="3">
        <v>43558</v>
      </c>
      <c r="B1066" s="2">
        <v>1.3777999999999999</v>
      </c>
      <c r="C1066" s="2">
        <f t="shared" si="146"/>
        <v>-1.9100000000000117E-2</v>
      </c>
      <c r="D1066" s="2">
        <f t="shared" si="144"/>
        <v>0</v>
      </c>
      <c r="E1066" s="2">
        <f t="shared" si="145"/>
        <v>1.9100000000000117E-2</v>
      </c>
      <c r="F1066" s="2">
        <f t="shared" si="150"/>
        <v>7.1041618200459204E-3</v>
      </c>
      <c r="G1066" s="2">
        <f t="shared" si="150"/>
        <v>9.0417583502367428E-3</v>
      </c>
      <c r="H1066" s="2">
        <f t="shared" si="148"/>
        <v>0.78570578253287537</v>
      </c>
      <c r="I1066" s="2">
        <f t="shared" si="149"/>
        <v>43.999733338961192</v>
      </c>
    </row>
    <row r="1067" spans="1:9" ht="13.5" x14ac:dyDescent="0.25">
      <c r="A1067" s="3">
        <v>43559</v>
      </c>
      <c r="B1067" s="2">
        <v>1.3842000000000001</v>
      </c>
      <c r="C1067" s="2">
        <f t="shared" si="146"/>
        <v>6.4000000000001833E-3</v>
      </c>
      <c r="D1067" s="2">
        <f t="shared" si="144"/>
        <v>6.4000000000001833E-3</v>
      </c>
      <c r="E1067" s="2">
        <f t="shared" si="145"/>
        <v>0</v>
      </c>
      <c r="F1067" s="2">
        <f t="shared" si="150"/>
        <v>7.0538645471855104E-3</v>
      </c>
      <c r="G1067" s="2">
        <f t="shared" si="150"/>
        <v>8.3959184680769752E-3</v>
      </c>
      <c r="H1067" s="2">
        <f t="shared" si="148"/>
        <v>0.84015400745085456</v>
      </c>
      <c r="I1067" s="2">
        <f t="shared" si="149"/>
        <v>45.656722429157483</v>
      </c>
    </row>
    <row r="1068" spans="1:9" ht="13.5" x14ac:dyDescent="0.25">
      <c r="A1068" s="3">
        <v>43560</v>
      </c>
      <c r="B1068" s="2">
        <v>1.3842000000000001</v>
      </c>
      <c r="C1068" s="2">
        <f t="shared" si="146"/>
        <v>0</v>
      </c>
      <c r="D1068" s="2">
        <f t="shared" si="144"/>
        <v>0</v>
      </c>
      <c r="E1068" s="2">
        <f t="shared" si="145"/>
        <v>0</v>
      </c>
      <c r="F1068" s="2">
        <f t="shared" si="150"/>
        <v>6.5500170795294022E-3</v>
      </c>
      <c r="G1068" s="2">
        <f t="shared" si="150"/>
        <v>7.7962100060714763E-3</v>
      </c>
      <c r="H1068" s="2">
        <f t="shared" si="148"/>
        <v>0.84015400745085456</v>
      </c>
      <c r="I1068" s="2">
        <f t="shared" si="149"/>
        <v>45.656722429157483</v>
      </c>
    </row>
    <row r="1069" spans="1:9" ht="13.5" x14ac:dyDescent="0.25">
      <c r="A1069" s="3">
        <v>43563</v>
      </c>
      <c r="B1069" s="2">
        <v>1.3714999999999999</v>
      </c>
      <c r="C1069" s="2">
        <f t="shared" si="146"/>
        <v>-1.2700000000000156E-2</v>
      </c>
      <c r="D1069" s="2">
        <f t="shared" si="144"/>
        <v>0</v>
      </c>
      <c r="E1069" s="2">
        <f t="shared" si="145"/>
        <v>1.2700000000000156E-2</v>
      </c>
      <c r="F1069" s="2">
        <f t="shared" ref="F1069:G1084" si="151">((F1068*13)+D1069)/14</f>
        <v>6.0821587167058733E-3</v>
      </c>
      <c r="G1069" s="2">
        <f t="shared" si="151"/>
        <v>8.1464807199235247E-3</v>
      </c>
      <c r="H1069" s="2">
        <f t="shared" si="148"/>
        <v>0.74659953491708131</v>
      </c>
      <c r="I1069" s="2">
        <f t="shared" si="149"/>
        <v>42.745891086735327</v>
      </c>
    </row>
    <row r="1070" spans="1:9" ht="13.5" x14ac:dyDescent="0.25">
      <c r="A1070" s="3">
        <v>43565</v>
      </c>
      <c r="B1070" s="2">
        <v>1.3714999999999999</v>
      </c>
      <c r="C1070" s="2">
        <f t="shared" si="146"/>
        <v>0</v>
      </c>
      <c r="D1070" s="2">
        <f t="shared" si="144"/>
        <v>0</v>
      </c>
      <c r="E1070" s="2">
        <f t="shared" si="145"/>
        <v>0</v>
      </c>
      <c r="F1070" s="2">
        <f t="shared" si="151"/>
        <v>5.6477188083697396E-3</v>
      </c>
      <c r="G1070" s="2">
        <f t="shared" si="151"/>
        <v>7.5645892399289873E-3</v>
      </c>
      <c r="H1070" s="2">
        <f t="shared" si="148"/>
        <v>0.74659953491708131</v>
      </c>
      <c r="I1070" s="2">
        <f t="shared" si="149"/>
        <v>42.745891086735327</v>
      </c>
    </row>
    <row r="1071" spans="1:9" ht="13.5" x14ac:dyDescent="0.25">
      <c r="A1071" s="3">
        <v>43566</v>
      </c>
      <c r="B1071" s="2">
        <v>1.3714999999999999</v>
      </c>
      <c r="C1071" s="2">
        <f t="shared" si="146"/>
        <v>0</v>
      </c>
      <c r="D1071" s="2">
        <f t="shared" si="144"/>
        <v>0</v>
      </c>
      <c r="E1071" s="2">
        <f t="shared" si="145"/>
        <v>0</v>
      </c>
      <c r="F1071" s="2">
        <f t="shared" si="151"/>
        <v>5.2443103220576161E-3</v>
      </c>
      <c r="G1071" s="2">
        <f t="shared" si="151"/>
        <v>7.0242614370769176E-3</v>
      </c>
      <c r="H1071" s="2">
        <f t="shared" si="148"/>
        <v>0.74659953491708131</v>
      </c>
      <c r="I1071" s="2">
        <f t="shared" si="149"/>
        <v>42.745891086735327</v>
      </c>
    </row>
    <row r="1072" spans="1:9" ht="13.5" x14ac:dyDescent="0.25">
      <c r="A1072" s="3">
        <v>43567</v>
      </c>
      <c r="B1072" s="2">
        <v>1.3651</v>
      </c>
      <c r="C1072" s="2">
        <f t="shared" si="146"/>
        <v>-6.3999999999999613E-3</v>
      </c>
      <c r="D1072" s="2">
        <f t="shared" si="144"/>
        <v>0</v>
      </c>
      <c r="E1072" s="2">
        <f t="shared" si="145"/>
        <v>6.3999999999999613E-3</v>
      </c>
      <c r="F1072" s="2">
        <f t="shared" si="151"/>
        <v>4.8697167276249296E-3</v>
      </c>
      <c r="G1072" s="2">
        <f t="shared" si="151"/>
        <v>6.9796713344285636E-3</v>
      </c>
      <c r="H1072" s="2">
        <f t="shared" si="148"/>
        <v>0.69770000538623078</v>
      </c>
      <c r="I1072" s="2">
        <f t="shared" si="149"/>
        <v>41.096778180636356</v>
      </c>
    </row>
    <row r="1073" spans="1:9" ht="13.5" x14ac:dyDescent="0.25">
      <c r="A1073" s="3">
        <v>43570</v>
      </c>
      <c r="B1073" s="2">
        <v>1.3588</v>
      </c>
      <c r="C1073" s="2">
        <f t="shared" si="146"/>
        <v>-6.2999999999999723E-3</v>
      </c>
      <c r="D1073" s="2">
        <f t="shared" si="144"/>
        <v>0</v>
      </c>
      <c r="E1073" s="2">
        <f t="shared" si="145"/>
        <v>6.2999999999999723E-3</v>
      </c>
      <c r="F1073" s="2">
        <f t="shared" si="151"/>
        <v>4.5218798185088635E-3</v>
      </c>
      <c r="G1073" s="2">
        <f t="shared" si="151"/>
        <v>6.931123381969378E-3</v>
      </c>
      <c r="H1073" s="2">
        <f t="shared" si="148"/>
        <v>0.65240215320247796</v>
      </c>
      <c r="I1073" s="2">
        <f t="shared" si="149"/>
        <v>39.482044485240728</v>
      </c>
    </row>
    <row r="1074" spans="1:9" ht="13.5" x14ac:dyDescent="0.25">
      <c r="A1074" s="3">
        <v>43571</v>
      </c>
      <c r="B1074" s="2">
        <v>1.3524</v>
      </c>
      <c r="C1074" s="2">
        <f t="shared" si="146"/>
        <v>-6.3999999999999613E-3</v>
      </c>
      <c r="D1074" s="2">
        <f t="shared" si="144"/>
        <v>0</v>
      </c>
      <c r="E1074" s="2">
        <f t="shared" si="145"/>
        <v>6.3999999999999613E-3</v>
      </c>
      <c r="F1074" s="2">
        <f t="shared" si="151"/>
        <v>4.1988884029010871E-3</v>
      </c>
      <c r="G1074" s="2">
        <f t="shared" si="151"/>
        <v>6.8931859975429905E-3</v>
      </c>
      <c r="H1074" s="2">
        <f t="shared" si="148"/>
        <v>0.60913609532627444</v>
      </c>
      <c r="I1074" s="2">
        <f t="shared" si="149"/>
        <v>37.85485249479558</v>
      </c>
    </row>
    <row r="1075" spans="1:9" ht="13.5" x14ac:dyDescent="0.25">
      <c r="A1075" s="3">
        <v>43572</v>
      </c>
      <c r="B1075" s="2">
        <v>1.3651</v>
      </c>
      <c r="C1075" s="2">
        <f t="shared" si="146"/>
        <v>1.2699999999999934E-2</v>
      </c>
      <c r="D1075" s="2">
        <f t="shared" si="144"/>
        <v>1.2699999999999934E-2</v>
      </c>
      <c r="E1075" s="2">
        <f t="shared" si="145"/>
        <v>0</v>
      </c>
      <c r="F1075" s="2">
        <f t="shared" si="151"/>
        <v>4.8061106598367197E-3</v>
      </c>
      <c r="G1075" s="2">
        <f t="shared" si="151"/>
        <v>6.4008155691470626E-3</v>
      </c>
      <c r="H1075" s="2">
        <f t="shared" si="148"/>
        <v>0.75085910661180877</v>
      </c>
      <c r="I1075" s="2">
        <f t="shared" si="149"/>
        <v>42.885181553234219</v>
      </c>
    </row>
    <row r="1076" spans="1:9" ht="13.5" x14ac:dyDescent="0.25">
      <c r="A1076" s="3">
        <v>43573</v>
      </c>
      <c r="B1076" s="2">
        <v>1.3651</v>
      </c>
      <c r="C1076" s="2">
        <f t="shared" si="146"/>
        <v>0</v>
      </c>
      <c r="D1076" s="2">
        <f t="shared" si="144"/>
        <v>0</v>
      </c>
      <c r="E1076" s="2">
        <f t="shared" si="145"/>
        <v>0</v>
      </c>
      <c r="F1076" s="2">
        <f t="shared" si="151"/>
        <v>4.4628170412769541E-3</v>
      </c>
      <c r="G1076" s="2">
        <f t="shared" si="151"/>
        <v>5.9436144570651295E-3</v>
      </c>
      <c r="H1076" s="2">
        <f t="shared" si="148"/>
        <v>0.75085910661180877</v>
      </c>
      <c r="I1076" s="2">
        <f t="shared" si="149"/>
        <v>42.885181553234219</v>
      </c>
    </row>
    <row r="1077" spans="1:9" ht="13.5" x14ac:dyDescent="0.25">
      <c r="A1077" s="3">
        <v>43574</v>
      </c>
      <c r="B1077" s="2">
        <v>1.3588</v>
      </c>
      <c r="C1077" s="2">
        <f t="shared" si="146"/>
        <v>-6.2999999999999723E-3</v>
      </c>
      <c r="D1077" s="2">
        <f t="shared" si="144"/>
        <v>0</v>
      </c>
      <c r="E1077" s="2">
        <f t="shared" si="145"/>
        <v>6.2999999999999723E-3</v>
      </c>
      <c r="F1077" s="2">
        <f t="shared" si="151"/>
        <v>4.1440443954714572E-3</v>
      </c>
      <c r="G1077" s="2">
        <f t="shared" si="151"/>
        <v>5.969070567274761E-3</v>
      </c>
      <c r="H1077" s="2">
        <f t="shared" si="148"/>
        <v>0.69425287383785483</v>
      </c>
      <c r="I1077" s="2">
        <f t="shared" si="149"/>
        <v>40.976933523814516</v>
      </c>
    </row>
    <row r="1078" spans="1:9" ht="13.5" x14ac:dyDescent="0.25">
      <c r="A1078" s="3">
        <v>43577</v>
      </c>
      <c r="B1078" s="2">
        <v>1.3588</v>
      </c>
      <c r="C1078" s="2">
        <f t="shared" si="146"/>
        <v>0</v>
      </c>
      <c r="D1078" s="2">
        <f t="shared" si="144"/>
        <v>0</v>
      </c>
      <c r="E1078" s="2">
        <f t="shared" si="145"/>
        <v>0</v>
      </c>
      <c r="F1078" s="2">
        <f t="shared" si="151"/>
        <v>3.8480412243663531E-3</v>
      </c>
      <c r="G1078" s="2">
        <f t="shared" si="151"/>
        <v>5.5427083838979919E-3</v>
      </c>
      <c r="H1078" s="2">
        <f t="shared" si="148"/>
        <v>0.69425287383785494</v>
      </c>
      <c r="I1078" s="2">
        <f t="shared" si="149"/>
        <v>40.976933523814523</v>
      </c>
    </row>
    <row r="1079" spans="1:9" ht="13.5" x14ac:dyDescent="0.25">
      <c r="A1079" s="3">
        <v>43578</v>
      </c>
      <c r="B1079" s="2">
        <v>1.3524</v>
      </c>
      <c r="C1079" s="2">
        <f t="shared" si="146"/>
        <v>-6.3999999999999613E-3</v>
      </c>
      <c r="D1079" s="2">
        <f t="shared" si="144"/>
        <v>0</v>
      </c>
      <c r="E1079" s="2">
        <f t="shared" si="145"/>
        <v>6.3999999999999613E-3</v>
      </c>
      <c r="F1079" s="2">
        <f t="shared" si="151"/>
        <v>3.5731811369116135E-3</v>
      </c>
      <c r="G1079" s="2">
        <f t="shared" si="151"/>
        <v>5.603943499333847E-3</v>
      </c>
      <c r="H1079" s="2">
        <f t="shared" si="148"/>
        <v>0.63761905118000661</v>
      </c>
      <c r="I1079" s="2">
        <f t="shared" si="149"/>
        <v>38.935737265670078</v>
      </c>
    </row>
    <row r="1080" spans="1:9" ht="13.5" x14ac:dyDescent="0.25">
      <c r="A1080" s="3">
        <v>43579</v>
      </c>
      <c r="B1080" s="2">
        <v>1.3777999999999999</v>
      </c>
      <c r="C1080" s="2">
        <f t="shared" si="146"/>
        <v>2.5399999999999867E-2</v>
      </c>
      <c r="D1080" s="2">
        <f t="shared" si="144"/>
        <v>2.5399999999999867E-2</v>
      </c>
      <c r="E1080" s="2">
        <f t="shared" si="145"/>
        <v>0</v>
      </c>
      <c r="F1080" s="2">
        <f t="shared" si="151"/>
        <v>5.1322396271322032E-3</v>
      </c>
      <c r="G1080" s="2">
        <f t="shared" si="151"/>
        <v>5.2036618208100007E-3</v>
      </c>
      <c r="H1080" s="2">
        <f t="shared" si="148"/>
        <v>0.98627462811050237</v>
      </c>
      <c r="I1080" s="2">
        <f t="shared" si="149"/>
        <v>49.654494607763425</v>
      </c>
    </row>
    <row r="1081" spans="1:9" ht="13.5" x14ac:dyDescent="0.25">
      <c r="A1081" s="3">
        <v>43580</v>
      </c>
      <c r="B1081" s="2">
        <v>1.3651</v>
      </c>
      <c r="C1081" s="2">
        <f t="shared" si="146"/>
        <v>-1.2699999999999934E-2</v>
      </c>
      <c r="D1081" s="2">
        <f t="shared" si="144"/>
        <v>0</v>
      </c>
      <c r="E1081" s="2">
        <f t="shared" si="145"/>
        <v>1.2699999999999934E-2</v>
      </c>
      <c r="F1081" s="2">
        <f t="shared" si="151"/>
        <v>4.7656510823370453E-3</v>
      </c>
      <c r="G1081" s="2">
        <f t="shared" si="151"/>
        <v>5.7391145478949959E-3</v>
      </c>
      <c r="H1081" s="2">
        <f t="shared" si="148"/>
        <v>0.83038089631526879</v>
      </c>
      <c r="I1081" s="2">
        <f t="shared" si="149"/>
        <v>45.366562663919005</v>
      </c>
    </row>
    <row r="1082" spans="1:9" ht="13.5" x14ac:dyDescent="0.25">
      <c r="A1082" s="3">
        <v>43581</v>
      </c>
      <c r="B1082" s="2">
        <v>1.3651</v>
      </c>
      <c r="C1082" s="2">
        <f t="shared" si="146"/>
        <v>0</v>
      </c>
      <c r="D1082" s="2">
        <f t="shared" si="144"/>
        <v>0</v>
      </c>
      <c r="E1082" s="2">
        <f t="shared" si="145"/>
        <v>0</v>
      </c>
      <c r="F1082" s="2">
        <f t="shared" si="151"/>
        <v>4.4252474335986849E-3</v>
      </c>
      <c r="G1082" s="2">
        <f t="shared" si="151"/>
        <v>5.3291777944739242E-3</v>
      </c>
      <c r="H1082" s="2">
        <f t="shared" si="148"/>
        <v>0.8303808963152689</v>
      </c>
      <c r="I1082" s="2">
        <f t="shared" si="149"/>
        <v>45.366562663919012</v>
      </c>
    </row>
    <row r="1083" spans="1:9" ht="13.5" x14ac:dyDescent="0.25">
      <c r="A1083" s="3">
        <v>43584</v>
      </c>
      <c r="B1083" s="2">
        <v>1.3333999999999999</v>
      </c>
      <c r="C1083" s="2">
        <f t="shared" si="146"/>
        <v>-3.1700000000000061E-2</v>
      </c>
      <c r="D1083" s="2">
        <f t="shared" si="144"/>
        <v>0</v>
      </c>
      <c r="E1083" s="2">
        <f t="shared" si="145"/>
        <v>3.1700000000000061E-2</v>
      </c>
      <c r="F1083" s="2">
        <f t="shared" si="151"/>
        <v>4.1091583311987792E-3</v>
      </c>
      <c r="G1083" s="2">
        <f t="shared" si="151"/>
        <v>7.2128079520115051E-3</v>
      </c>
      <c r="H1083" s="2">
        <f t="shared" si="148"/>
        <v>0.56970300034854227</v>
      </c>
      <c r="I1083" s="2">
        <f t="shared" si="149"/>
        <v>36.293681048073637</v>
      </c>
    </row>
    <row r="1084" spans="1:9" ht="13.5" x14ac:dyDescent="0.25">
      <c r="A1084" s="3">
        <v>43585</v>
      </c>
      <c r="B1084" s="2">
        <v>1.2952999999999999</v>
      </c>
      <c r="C1084" s="2">
        <f t="shared" si="146"/>
        <v>-3.8100000000000023E-2</v>
      </c>
      <c r="D1084" s="2">
        <f t="shared" si="144"/>
        <v>0</v>
      </c>
      <c r="E1084" s="2">
        <f t="shared" si="145"/>
        <v>3.8100000000000023E-2</v>
      </c>
      <c r="F1084" s="2">
        <f t="shared" si="151"/>
        <v>3.815647021827438E-3</v>
      </c>
      <c r="G1084" s="2">
        <f t="shared" si="151"/>
        <v>9.4190359554392564E-3</v>
      </c>
      <c r="H1084" s="2">
        <f t="shared" si="148"/>
        <v>0.40509952821912709</v>
      </c>
      <c r="I1084" s="2">
        <f t="shared" si="149"/>
        <v>28.830664311201105</v>
      </c>
    </row>
    <row r="1085" spans="1:9" ht="13.5" x14ac:dyDescent="0.25">
      <c r="A1085" s="3">
        <v>43587</v>
      </c>
      <c r="B1085" s="2">
        <v>1.2699</v>
      </c>
      <c r="C1085" s="2">
        <f t="shared" si="146"/>
        <v>-2.5399999999999867E-2</v>
      </c>
      <c r="D1085" s="2">
        <f t="shared" si="144"/>
        <v>0</v>
      </c>
      <c r="E1085" s="2">
        <f t="shared" si="145"/>
        <v>2.5399999999999867E-2</v>
      </c>
      <c r="F1085" s="2">
        <f t="shared" ref="F1085:G1100" si="152">((F1084*13)+D1085)/14</f>
        <v>3.5431008059826209E-3</v>
      </c>
      <c r="G1085" s="2">
        <f t="shared" si="152"/>
        <v>1.0560533387193585E-2</v>
      </c>
      <c r="H1085" s="2">
        <f t="shared" si="148"/>
        <v>0.33550396330162868</v>
      </c>
      <c r="I1085" s="2">
        <f t="shared" si="149"/>
        <v>25.121899486707392</v>
      </c>
    </row>
    <row r="1086" spans="1:9" ht="13.5" x14ac:dyDescent="0.25">
      <c r="A1086" s="3">
        <v>43588</v>
      </c>
      <c r="B1086" s="2">
        <v>1.2444999999999999</v>
      </c>
      <c r="C1086" s="2">
        <f t="shared" si="146"/>
        <v>-2.5400000000000089E-2</v>
      </c>
      <c r="D1086" s="2">
        <f t="shared" si="144"/>
        <v>0</v>
      </c>
      <c r="E1086" s="2">
        <f t="shared" si="145"/>
        <v>2.5400000000000089E-2</v>
      </c>
      <c r="F1086" s="2">
        <f t="shared" si="152"/>
        <v>3.2900221769838621E-3</v>
      </c>
      <c r="G1086" s="2">
        <f t="shared" si="152"/>
        <v>1.1620495288108336E-2</v>
      </c>
      <c r="H1086" s="2">
        <f t="shared" si="148"/>
        <v>0.28312237089848125</v>
      </c>
      <c r="I1086" s="2">
        <f t="shared" si="149"/>
        <v>22.06511064881758</v>
      </c>
    </row>
    <row r="1087" spans="1:9" ht="13.5" x14ac:dyDescent="0.25">
      <c r="A1087" s="3">
        <v>43591</v>
      </c>
      <c r="B1087" s="2">
        <v>1.2444999999999999</v>
      </c>
      <c r="C1087" s="2">
        <f t="shared" si="146"/>
        <v>0</v>
      </c>
      <c r="D1087" s="2">
        <f t="shared" si="144"/>
        <v>0</v>
      </c>
      <c r="E1087" s="2">
        <f t="shared" si="145"/>
        <v>0</v>
      </c>
      <c r="F1087" s="2">
        <f t="shared" si="152"/>
        <v>3.0550205929135862E-3</v>
      </c>
      <c r="G1087" s="2">
        <f t="shared" si="152"/>
        <v>1.0790459910386312E-2</v>
      </c>
      <c r="H1087" s="2">
        <f t="shared" si="148"/>
        <v>0.28312237089848125</v>
      </c>
      <c r="I1087" s="2">
        <f t="shared" si="149"/>
        <v>22.06511064881758</v>
      </c>
    </row>
    <row r="1088" spans="1:9" ht="13.5" x14ac:dyDescent="0.25">
      <c r="A1088" s="3">
        <v>43592</v>
      </c>
      <c r="B1088" s="2">
        <v>1.2507999999999999</v>
      </c>
      <c r="C1088" s="2">
        <f t="shared" si="146"/>
        <v>6.2999999999999723E-3</v>
      </c>
      <c r="D1088" s="2">
        <f t="shared" si="144"/>
        <v>6.2999999999999723E-3</v>
      </c>
      <c r="E1088" s="2">
        <f t="shared" si="145"/>
        <v>0</v>
      </c>
      <c r="F1088" s="2">
        <f t="shared" si="152"/>
        <v>3.2868048362768992E-3</v>
      </c>
      <c r="G1088" s="2">
        <f t="shared" si="152"/>
        <v>1.0019712773930146E-2</v>
      </c>
      <c r="H1088" s="2">
        <f t="shared" si="148"/>
        <v>0.32803383793881735</v>
      </c>
      <c r="I1088" s="2">
        <f t="shared" si="149"/>
        <v>24.700713834817961</v>
      </c>
    </row>
    <row r="1089" spans="1:9" ht="13.5" x14ac:dyDescent="0.25">
      <c r="A1089" s="3">
        <v>43593</v>
      </c>
      <c r="B1089" s="2">
        <v>1.2507999999999999</v>
      </c>
      <c r="C1089" s="2">
        <f t="shared" si="146"/>
        <v>0</v>
      </c>
      <c r="D1089" s="2">
        <f t="shared" si="144"/>
        <v>0</v>
      </c>
      <c r="E1089" s="2">
        <f t="shared" si="145"/>
        <v>0</v>
      </c>
      <c r="F1089" s="2">
        <f t="shared" si="152"/>
        <v>3.0520330622571209E-3</v>
      </c>
      <c r="G1089" s="2">
        <f t="shared" si="152"/>
        <v>9.3040190043637058E-3</v>
      </c>
      <c r="H1089" s="2">
        <f t="shared" si="148"/>
        <v>0.32803383793881741</v>
      </c>
      <c r="I1089" s="2">
        <f t="shared" si="149"/>
        <v>24.700713834817961</v>
      </c>
    </row>
    <row r="1090" spans="1:9" ht="13.5" x14ac:dyDescent="0.25">
      <c r="A1090" s="3">
        <v>43594</v>
      </c>
      <c r="B1090" s="2">
        <v>1.2318</v>
      </c>
      <c r="C1090" s="2">
        <f t="shared" si="146"/>
        <v>-1.8999999999999906E-2</v>
      </c>
      <c r="D1090" s="2">
        <f t="shared" si="144"/>
        <v>0</v>
      </c>
      <c r="E1090" s="2">
        <f t="shared" si="145"/>
        <v>1.8999999999999906E-2</v>
      </c>
      <c r="F1090" s="2">
        <f t="shared" si="152"/>
        <v>2.8340307006673266E-3</v>
      </c>
      <c r="G1090" s="2">
        <f t="shared" si="152"/>
        <v>9.9965890754805786E-3</v>
      </c>
      <c r="H1090" s="2">
        <f t="shared" si="148"/>
        <v>0.28349976969830409</v>
      </c>
      <c r="I1090" s="2">
        <f t="shared" si="149"/>
        <v>22.088026534273766</v>
      </c>
    </row>
    <row r="1091" spans="1:9" ht="13.5" x14ac:dyDescent="0.25">
      <c r="A1091" s="3">
        <v>43595</v>
      </c>
      <c r="B1091" s="2">
        <v>1.2191000000000001</v>
      </c>
      <c r="C1091" s="2">
        <f t="shared" si="146"/>
        <v>-1.2699999999999934E-2</v>
      </c>
      <c r="D1091" s="2">
        <f t="shared" ref="D1091:D1154" si="153">IF(C1091&gt;0,C1091,0)</f>
        <v>0</v>
      </c>
      <c r="E1091" s="2">
        <f t="shared" ref="E1091:E1154" si="154">IF(C1091&lt;0,-C1091,0)</f>
        <v>1.2699999999999934E-2</v>
      </c>
      <c r="F1091" s="2">
        <f t="shared" si="152"/>
        <v>2.6315999363339462E-3</v>
      </c>
      <c r="G1091" s="2">
        <f t="shared" si="152"/>
        <v>1.018968985580339E-2</v>
      </c>
      <c r="H1091" s="2">
        <f t="shared" si="148"/>
        <v>0.25826104362098484</v>
      </c>
      <c r="I1091" s="2">
        <f t="shared" si="149"/>
        <v>20.525235596404485</v>
      </c>
    </row>
    <row r="1092" spans="1:9" ht="13.5" x14ac:dyDescent="0.25">
      <c r="A1092" s="3">
        <v>43598</v>
      </c>
      <c r="B1092" s="2">
        <v>1.2063999999999999</v>
      </c>
      <c r="C1092" s="2">
        <f t="shared" ref="C1092:C1155" si="155">B1092-B1091</f>
        <v>-1.2700000000000156E-2</v>
      </c>
      <c r="D1092" s="2">
        <f t="shared" si="153"/>
        <v>0</v>
      </c>
      <c r="E1092" s="2">
        <f t="shared" si="154"/>
        <v>1.2700000000000156E-2</v>
      </c>
      <c r="F1092" s="2">
        <f t="shared" si="152"/>
        <v>2.443628512310093E-3</v>
      </c>
      <c r="G1092" s="2">
        <f t="shared" si="152"/>
        <v>1.0368997723246015E-2</v>
      </c>
      <c r="H1092" s="2">
        <f t="shared" si="148"/>
        <v>0.23566679996773257</v>
      </c>
      <c r="I1092" s="2">
        <f t="shared" si="149"/>
        <v>19.072034627286797</v>
      </c>
    </row>
    <row r="1093" spans="1:9" ht="13.5" x14ac:dyDescent="0.25">
      <c r="A1093" s="3">
        <v>43599</v>
      </c>
      <c r="B1093" s="2">
        <v>1.2063999999999999</v>
      </c>
      <c r="C1093" s="2">
        <f t="shared" si="155"/>
        <v>0</v>
      </c>
      <c r="D1093" s="2">
        <f t="shared" si="153"/>
        <v>0</v>
      </c>
      <c r="E1093" s="2">
        <f t="shared" si="154"/>
        <v>0</v>
      </c>
      <c r="F1093" s="2">
        <f t="shared" si="152"/>
        <v>2.2690836185736579E-3</v>
      </c>
      <c r="G1093" s="2">
        <f t="shared" si="152"/>
        <v>9.6283550287284414E-3</v>
      </c>
      <c r="H1093" s="2">
        <f t="shared" si="148"/>
        <v>0.2356667999677326</v>
      </c>
      <c r="I1093" s="2">
        <f t="shared" si="149"/>
        <v>19.072034627286797</v>
      </c>
    </row>
    <row r="1094" spans="1:9" ht="13.5" x14ac:dyDescent="0.25">
      <c r="A1094" s="3">
        <v>43600</v>
      </c>
      <c r="B1094" s="2">
        <v>1.2063999999999999</v>
      </c>
      <c r="C1094" s="2">
        <f t="shared" si="155"/>
        <v>0</v>
      </c>
      <c r="D1094" s="2">
        <f t="shared" si="153"/>
        <v>0</v>
      </c>
      <c r="E1094" s="2">
        <f t="shared" si="154"/>
        <v>0</v>
      </c>
      <c r="F1094" s="2">
        <f t="shared" si="152"/>
        <v>2.1070062172469681E-3</v>
      </c>
      <c r="G1094" s="2">
        <f t="shared" si="152"/>
        <v>8.940615383819267E-3</v>
      </c>
      <c r="H1094" s="2">
        <f t="shared" si="148"/>
        <v>0.2356667999677326</v>
      </c>
      <c r="I1094" s="2">
        <f t="shared" si="149"/>
        <v>19.072034627286797</v>
      </c>
    </row>
    <row r="1095" spans="1:9" ht="13.5" x14ac:dyDescent="0.25">
      <c r="A1095" s="3">
        <v>43601</v>
      </c>
      <c r="B1095" s="2">
        <v>1.2063999999999999</v>
      </c>
      <c r="C1095" s="2">
        <f t="shared" si="155"/>
        <v>0</v>
      </c>
      <c r="D1095" s="2">
        <f t="shared" si="153"/>
        <v>0</v>
      </c>
      <c r="E1095" s="2">
        <f t="shared" si="154"/>
        <v>0</v>
      </c>
      <c r="F1095" s="2">
        <f t="shared" si="152"/>
        <v>1.9565057731578987E-3</v>
      </c>
      <c r="G1095" s="2">
        <f t="shared" si="152"/>
        <v>8.3019999992607479E-3</v>
      </c>
      <c r="H1095" s="2">
        <f t="shared" si="148"/>
        <v>0.23566679996773257</v>
      </c>
      <c r="I1095" s="2">
        <f t="shared" si="149"/>
        <v>19.072034627286797</v>
      </c>
    </row>
    <row r="1096" spans="1:9" ht="13.5" x14ac:dyDescent="0.25">
      <c r="A1096" s="3">
        <v>43602</v>
      </c>
      <c r="B1096" s="2">
        <v>1.2063999999999999</v>
      </c>
      <c r="C1096" s="2">
        <f t="shared" si="155"/>
        <v>0</v>
      </c>
      <c r="D1096" s="2">
        <f t="shared" si="153"/>
        <v>0</v>
      </c>
      <c r="E1096" s="2">
        <f t="shared" si="154"/>
        <v>0</v>
      </c>
      <c r="F1096" s="2">
        <f t="shared" si="152"/>
        <v>1.8167553607894775E-3</v>
      </c>
      <c r="G1096" s="2">
        <f t="shared" si="152"/>
        <v>7.7089999993135514E-3</v>
      </c>
      <c r="H1096" s="2">
        <f t="shared" si="148"/>
        <v>0.2356667999677326</v>
      </c>
      <c r="I1096" s="2">
        <f t="shared" si="149"/>
        <v>19.072034627286797</v>
      </c>
    </row>
    <row r="1097" spans="1:9" ht="13.5" x14ac:dyDescent="0.25">
      <c r="A1097" s="3">
        <v>43605</v>
      </c>
      <c r="B1097" s="2">
        <v>1.2063999999999999</v>
      </c>
      <c r="C1097" s="2">
        <f t="shared" si="155"/>
        <v>0</v>
      </c>
      <c r="D1097" s="2">
        <f t="shared" si="153"/>
        <v>0</v>
      </c>
      <c r="E1097" s="2">
        <f t="shared" si="154"/>
        <v>0</v>
      </c>
      <c r="F1097" s="2">
        <f t="shared" si="152"/>
        <v>1.6869871207330861E-3</v>
      </c>
      <c r="G1097" s="2">
        <f t="shared" si="152"/>
        <v>7.1583571422197262E-3</v>
      </c>
      <c r="H1097" s="2">
        <f t="shared" si="148"/>
        <v>0.2356667999677326</v>
      </c>
      <c r="I1097" s="2">
        <f t="shared" si="149"/>
        <v>19.072034627286797</v>
      </c>
    </row>
    <row r="1098" spans="1:9" ht="13.5" x14ac:dyDescent="0.25">
      <c r="A1098" s="3">
        <v>43606</v>
      </c>
      <c r="B1098" s="2">
        <v>1.181</v>
      </c>
      <c r="C1098" s="2">
        <f t="shared" si="155"/>
        <v>-2.5399999999999867E-2</v>
      </c>
      <c r="D1098" s="2">
        <f t="shared" si="153"/>
        <v>0</v>
      </c>
      <c r="E1098" s="2">
        <f t="shared" si="154"/>
        <v>2.5399999999999867E-2</v>
      </c>
      <c r="F1098" s="2">
        <f t="shared" si="152"/>
        <v>1.5664880406807227E-3</v>
      </c>
      <c r="G1098" s="2">
        <f t="shared" si="152"/>
        <v>8.4613316320611646E-3</v>
      </c>
      <c r="H1098" s="2">
        <f t="shared" si="148"/>
        <v>0.18513493015036561</v>
      </c>
      <c r="I1098" s="2">
        <f t="shared" si="149"/>
        <v>15.621422121688397</v>
      </c>
    </row>
    <row r="1099" spans="1:9" ht="13.5" x14ac:dyDescent="0.25">
      <c r="A1099" s="3">
        <v>43607</v>
      </c>
      <c r="B1099" s="2">
        <v>1.1556</v>
      </c>
      <c r="C1099" s="2">
        <f t="shared" si="155"/>
        <v>-2.5400000000000089E-2</v>
      </c>
      <c r="D1099" s="2">
        <f t="shared" si="153"/>
        <v>0</v>
      </c>
      <c r="E1099" s="2">
        <f t="shared" si="154"/>
        <v>2.5400000000000089E-2</v>
      </c>
      <c r="F1099" s="2">
        <f t="shared" si="152"/>
        <v>1.4545960377749568E-3</v>
      </c>
      <c r="G1099" s="2">
        <f t="shared" si="152"/>
        <v>9.6712365154853729E-3</v>
      </c>
      <c r="H1099" s="2">
        <f t="shared" si="148"/>
        <v>0.15040434958300208</v>
      </c>
      <c r="I1099" s="2">
        <f t="shared" si="149"/>
        <v>13.074042152006868</v>
      </c>
    </row>
    <row r="1100" spans="1:9" ht="13.5" x14ac:dyDescent="0.25">
      <c r="A1100" s="3">
        <v>43608</v>
      </c>
      <c r="B1100" s="2">
        <v>1.1429</v>
      </c>
      <c r="C1100" s="2">
        <f t="shared" si="155"/>
        <v>-1.2699999999999934E-2</v>
      </c>
      <c r="D1100" s="2">
        <f t="shared" si="153"/>
        <v>0</v>
      </c>
      <c r="E1100" s="2">
        <f t="shared" si="154"/>
        <v>1.2699999999999934E-2</v>
      </c>
      <c r="F1100" s="2">
        <f t="shared" si="152"/>
        <v>1.3506963207910313E-3</v>
      </c>
      <c r="G1100" s="2">
        <f t="shared" si="152"/>
        <v>9.8875767643792686E-3</v>
      </c>
      <c r="H1100" s="2">
        <f t="shared" si="148"/>
        <v>0.13660539412012612</v>
      </c>
      <c r="I1100" s="2">
        <f t="shared" si="149"/>
        <v>12.018717738523122</v>
      </c>
    </row>
    <row r="1101" spans="1:9" ht="13.5" x14ac:dyDescent="0.25">
      <c r="A1101" s="3">
        <v>43609</v>
      </c>
      <c r="B1101" s="2">
        <v>1.181</v>
      </c>
      <c r="C1101" s="2">
        <f t="shared" si="155"/>
        <v>3.8100000000000023E-2</v>
      </c>
      <c r="D1101" s="2">
        <f t="shared" si="153"/>
        <v>3.8100000000000023E-2</v>
      </c>
      <c r="E1101" s="2">
        <f t="shared" si="154"/>
        <v>0</v>
      </c>
      <c r="F1101" s="2">
        <f t="shared" ref="F1101:G1116" si="156">((F1100*13)+D1101)/14</f>
        <v>3.9756465835916735E-3</v>
      </c>
      <c r="G1101" s="2">
        <f t="shared" si="156"/>
        <v>9.1813212812093207E-3</v>
      </c>
      <c r="H1101" s="2">
        <f t="shared" si="148"/>
        <v>0.43301464591249111</v>
      </c>
      <c r="I1101" s="2">
        <f t="shared" si="149"/>
        <v>30.217042592524464</v>
      </c>
    </row>
    <row r="1102" spans="1:9" ht="13.5" x14ac:dyDescent="0.25">
      <c r="A1102" s="3">
        <v>43612</v>
      </c>
      <c r="B1102" s="2">
        <v>1.181</v>
      </c>
      <c r="C1102" s="2">
        <f t="shared" si="155"/>
        <v>0</v>
      </c>
      <c r="D1102" s="2">
        <f t="shared" si="153"/>
        <v>0</v>
      </c>
      <c r="E1102" s="2">
        <f t="shared" si="154"/>
        <v>0</v>
      </c>
      <c r="F1102" s="2">
        <f t="shared" si="156"/>
        <v>3.6916718276208396E-3</v>
      </c>
      <c r="G1102" s="2">
        <f t="shared" si="156"/>
        <v>8.5255126182657969E-3</v>
      </c>
      <c r="H1102" s="2">
        <f t="shared" si="148"/>
        <v>0.43301464591249117</v>
      </c>
      <c r="I1102" s="2">
        <f t="shared" si="149"/>
        <v>30.217042592524464</v>
      </c>
    </row>
    <row r="1103" spans="1:9" ht="13.5" x14ac:dyDescent="0.25">
      <c r="A1103" s="3">
        <v>43613</v>
      </c>
      <c r="B1103" s="2">
        <v>1.181</v>
      </c>
      <c r="C1103" s="2">
        <f t="shared" si="155"/>
        <v>0</v>
      </c>
      <c r="D1103" s="2">
        <f t="shared" si="153"/>
        <v>0</v>
      </c>
      <c r="E1103" s="2">
        <f t="shared" si="154"/>
        <v>0</v>
      </c>
      <c r="F1103" s="2">
        <f t="shared" si="156"/>
        <v>3.4279809827907795E-3</v>
      </c>
      <c r="G1103" s="2">
        <f t="shared" si="156"/>
        <v>7.9165474312468103E-3</v>
      </c>
      <c r="H1103" s="2">
        <f t="shared" si="148"/>
        <v>0.43301464591249123</v>
      </c>
      <c r="I1103" s="2">
        <f t="shared" si="149"/>
        <v>30.217042592524479</v>
      </c>
    </row>
    <row r="1104" spans="1:9" ht="13.5" x14ac:dyDescent="0.25">
      <c r="A1104" s="3">
        <v>43614</v>
      </c>
      <c r="B1104" s="2">
        <v>1.1747000000000001</v>
      </c>
      <c r="C1104" s="2">
        <f t="shared" si="155"/>
        <v>-6.2999999999999723E-3</v>
      </c>
      <c r="D1104" s="2">
        <f t="shared" si="153"/>
        <v>0</v>
      </c>
      <c r="E1104" s="2">
        <f t="shared" si="154"/>
        <v>6.2999999999999723E-3</v>
      </c>
      <c r="F1104" s="2">
        <f t="shared" si="156"/>
        <v>3.183125198305724E-3</v>
      </c>
      <c r="G1104" s="2">
        <f t="shared" si="156"/>
        <v>7.8010797575863216E-3</v>
      </c>
      <c r="H1104" s="2">
        <f t="shared" si="148"/>
        <v>0.40803648946291415</v>
      </c>
      <c r="I1104" s="2">
        <f t="shared" si="149"/>
        <v>28.979113291201486</v>
      </c>
    </row>
    <row r="1105" spans="1:9" ht="13.5" x14ac:dyDescent="0.25">
      <c r="A1105" s="3">
        <v>43615</v>
      </c>
      <c r="B1105" s="2">
        <v>1.1747000000000001</v>
      </c>
      <c r="C1105" s="2">
        <f t="shared" si="155"/>
        <v>0</v>
      </c>
      <c r="D1105" s="2">
        <f t="shared" si="153"/>
        <v>0</v>
      </c>
      <c r="E1105" s="2">
        <f t="shared" si="154"/>
        <v>0</v>
      </c>
      <c r="F1105" s="2">
        <f t="shared" si="156"/>
        <v>2.9557591127124584E-3</v>
      </c>
      <c r="G1105" s="2">
        <f t="shared" si="156"/>
        <v>7.2438597749015848E-3</v>
      </c>
      <c r="H1105" s="2">
        <f t="shared" ref="H1105:H1168" si="157">F1105/G1105</f>
        <v>0.40803648946291415</v>
      </c>
      <c r="I1105" s="2">
        <f t="shared" ref="I1105:I1168" si="158">IF(G1105=0,100,100-(100/(1+H1105)))</f>
        <v>28.979113291201486</v>
      </c>
    </row>
    <row r="1106" spans="1:9" ht="13.5" x14ac:dyDescent="0.25">
      <c r="A1106" s="3">
        <v>43616</v>
      </c>
      <c r="B1106" s="2">
        <v>1.1747000000000001</v>
      </c>
      <c r="C1106" s="2">
        <f t="shared" si="155"/>
        <v>0</v>
      </c>
      <c r="D1106" s="2">
        <f t="shared" si="153"/>
        <v>0</v>
      </c>
      <c r="E1106" s="2">
        <f t="shared" si="154"/>
        <v>0</v>
      </c>
      <c r="F1106" s="2">
        <f t="shared" si="156"/>
        <v>2.7446334618044257E-3</v>
      </c>
      <c r="G1106" s="2">
        <f t="shared" si="156"/>
        <v>6.7264412195514722E-3</v>
      </c>
      <c r="H1106" s="2">
        <f t="shared" si="157"/>
        <v>0.40803648946291415</v>
      </c>
      <c r="I1106" s="2">
        <f t="shared" si="158"/>
        <v>28.979113291201486</v>
      </c>
    </row>
    <row r="1107" spans="1:9" ht="13.5" x14ac:dyDescent="0.25">
      <c r="A1107" s="3">
        <v>43619</v>
      </c>
      <c r="B1107" s="2">
        <v>1.2063999999999999</v>
      </c>
      <c r="C1107" s="2">
        <f t="shared" si="155"/>
        <v>3.1699999999999839E-2</v>
      </c>
      <c r="D1107" s="2">
        <f t="shared" si="153"/>
        <v>3.1699999999999839E-2</v>
      </c>
      <c r="E1107" s="2">
        <f t="shared" si="154"/>
        <v>0</v>
      </c>
      <c r="F1107" s="2">
        <f t="shared" si="156"/>
        <v>4.8128739288183838E-3</v>
      </c>
      <c r="G1107" s="2">
        <f t="shared" si="156"/>
        <v>6.2459811324406525E-3</v>
      </c>
      <c r="H1107" s="2">
        <f t="shared" si="157"/>
        <v>0.77055531016913692</v>
      </c>
      <c r="I1107" s="2">
        <f t="shared" si="158"/>
        <v>43.520544415837968</v>
      </c>
    </row>
    <row r="1108" spans="1:9" ht="13.5" x14ac:dyDescent="0.25">
      <c r="A1108" s="3">
        <v>43623</v>
      </c>
      <c r="B1108" s="2">
        <v>1.2381</v>
      </c>
      <c r="C1108" s="2">
        <f t="shared" si="155"/>
        <v>3.1700000000000061E-2</v>
      </c>
      <c r="D1108" s="2">
        <f t="shared" si="153"/>
        <v>3.1700000000000061E-2</v>
      </c>
      <c r="E1108" s="2">
        <f t="shared" si="154"/>
        <v>0</v>
      </c>
      <c r="F1108" s="2">
        <f t="shared" si="156"/>
        <v>6.7333829339027897E-3</v>
      </c>
      <c r="G1108" s="2">
        <f t="shared" si="156"/>
        <v>5.7998396229806057E-3</v>
      </c>
      <c r="H1108" s="2">
        <f t="shared" si="157"/>
        <v>1.1609601940066103</v>
      </c>
      <c r="I1108" s="2">
        <f t="shared" si="158"/>
        <v>53.724274849046985</v>
      </c>
    </row>
    <row r="1109" spans="1:9" ht="13.5" x14ac:dyDescent="0.25">
      <c r="A1109" s="3">
        <v>43626</v>
      </c>
      <c r="B1109" s="2">
        <v>1.2063999999999999</v>
      </c>
      <c r="C1109" s="2">
        <f t="shared" si="155"/>
        <v>-3.1700000000000061E-2</v>
      </c>
      <c r="D1109" s="2">
        <f t="shared" si="153"/>
        <v>0</v>
      </c>
      <c r="E1109" s="2">
        <f t="shared" si="154"/>
        <v>3.1700000000000061E-2</v>
      </c>
      <c r="F1109" s="2">
        <f t="shared" si="156"/>
        <v>6.2524270100525903E-3</v>
      </c>
      <c r="G1109" s="2">
        <f t="shared" si="156"/>
        <v>7.6498510784819961E-3</v>
      </c>
      <c r="H1109" s="2">
        <f t="shared" si="157"/>
        <v>0.81732663105558068</v>
      </c>
      <c r="I1109" s="2">
        <f t="shared" si="158"/>
        <v>44.974118415952702</v>
      </c>
    </row>
    <row r="1110" spans="1:9" ht="13.5" x14ac:dyDescent="0.25">
      <c r="A1110" s="3">
        <v>43627</v>
      </c>
      <c r="B1110" s="2">
        <v>1.1747000000000001</v>
      </c>
      <c r="C1110" s="2">
        <f t="shared" si="155"/>
        <v>-3.1699999999999839E-2</v>
      </c>
      <c r="D1110" s="2">
        <f t="shared" si="153"/>
        <v>0</v>
      </c>
      <c r="E1110" s="2">
        <f t="shared" si="154"/>
        <v>3.1699999999999839E-2</v>
      </c>
      <c r="F1110" s="2">
        <f t="shared" si="156"/>
        <v>5.8058250807631199E-3</v>
      </c>
      <c r="G1110" s="2">
        <f t="shared" si="156"/>
        <v>9.3677188585904146E-3</v>
      </c>
      <c r="H1110" s="2">
        <f t="shared" si="157"/>
        <v>0.61976935563550184</v>
      </c>
      <c r="I1110" s="2">
        <f t="shared" si="158"/>
        <v>38.262815226081422</v>
      </c>
    </row>
    <row r="1111" spans="1:9" ht="13.5" x14ac:dyDescent="0.25">
      <c r="A1111" s="3">
        <v>43628</v>
      </c>
      <c r="B1111" s="2">
        <v>1.1556</v>
      </c>
      <c r="C1111" s="2">
        <f t="shared" si="155"/>
        <v>-1.9100000000000117E-2</v>
      </c>
      <c r="D1111" s="2">
        <f t="shared" si="153"/>
        <v>0</v>
      </c>
      <c r="E1111" s="2">
        <f t="shared" si="154"/>
        <v>1.9100000000000117E-2</v>
      </c>
      <c r="F1111" s="2">
        <f t="shared" si="156"/>
        <v>5.3911232892800403E-3</v>
      </c>
      <c r="G1111" s="2">
        <f t="shared" si="156"/>
        <v>1.0062881797262538E-2</v>
      </c>
      <c r="H1111" s="2">
        <f t="shared" si="157"/>
        <v>0.53574347765335151</v>
      </c>
      <c r="I1111" s="2">
        <f t="shared" si="158"/>
        <v>34.884958682811984</v>
      </c>
    </row>
    <row r="1112" spans="1:9" ht="13.5" x14ac:dyDescent="0.25">
      <c r="A1112" s="3">
        <v>43629</v>
      </c>
      <c r="B1112" s="2">
        <v>1.181</v>
      </c>
      <c r="C1112" s="2">
        <f t="shared" si="155"/>
        <v>2.5400000000000089E-2</v>
      </c>
      <c r="D1112" s="2">
        <f t="shared" si="153"/>
        <v>2.5400000000000089E-2</v>
      </c>
      <c r="E1112" s="2">
        <f t="shared" si="154"/>
        <v>0</v>
      </c>
      <c r="F1112" s="2">
        <f t="shared" si="156"/>
        <v>6.820328768617186E-3</v>
      </c>
      <c r="G1112" s="2">
        <f t="shared" si="156"/>
        <v>9.3441045260295001E-3</v>
      </c>
      <c r="H1112" s="2">
        <f t="shared" si="157"/>
        <v>0.72990715692638797</v>
      </c>
      <c r="I1112" s="2">
        <f t="shared" si="158"/>
        <v>42.193429514636513</v>
      </c>
    </row>
    <row r="1113" spans="1:9" ht="13.5" x14ac:dyDescent="0.25">
      <c r="A1113" s="3">
        <v>43630</v>
      </c>
      <c r="B1113" s="2">
        <v>1.1429</v>
      </c>
      <c r="C1113" s="2">
        <f t="shared" si="155"/>
        <v>-3.8100000000000023E-2</v>
      </c>
      <c r="D1113" s="2">
        <f t="shared" si="153"/>
        <v>0</v>
      </c>
      <c r="E1113" s="2">
        <f t="shared" si="154"/>
        <v>3.8100000000000023E-2</v>
      </c>
      <c r="F1113" s="2">
        <f t="shared" si="156"/>
        <v>6.333162428001673E-3</v>
      </c>
      <c r="G1113" s="2">
        <f t="shared" si="156"/>
        <v>1.1398097059884538E-2</v>
      </c>
      <c r="H1113" s="2">
        <f t="shared" si="157"/>
        <v>0.5556333127124492</v>
      </c>
      <c r="I1113" s="2">
        <f t="shared" si="158"/>
        <v>35.717498987189344</v>
      </c>
    </row>
    <row r="1114" spans="1:9" ht="13.5" x14ac:dyDescent="0.25">
      <c r="A1114" s="3">
        <v>43633</v>
      </c>
      <c r="B1114" s="2">
        <v>1.1747000000000001</v>
      </c>
      <c r="C1114" s="2">
        <f t="shared" si="155"/>
        <v>3.180000000000005E-2</v>
      </c>
      <c r="D1114" s="2">
        <f t="shared" si="153"/>
        <v>3.180000000000005E-2</v>
      </c>
      <c r="E1114" s="2">
        <f t="shared" si="154"/>
        <v>0</v>
      </c>
      <c r="F1114" s="2">
        <f t="shared" si="156"/>
        <v>8.1522222545729849E-3</v>
      </c>
      <c r="G1114" s="2">
        <f t="shared" si="156"/>
        <v>1.0583947269892785E-2</v>
      </c>
      <c r="H1114" s="2">
        <f t="shared" si="157"/>
        <v>0.77024403530078878</v>
      </c>
      <c r="I1114" s="2">
        <f t="shared" si="158"/>
        <v>43.510613222877701</v>
      </c>
    </row>
    <row r="1115" spans="1:9" ht="13.5" x14ac:dyDescent="0.25">
      <c r="A1115" s="3">
        <v>43634</v>
      </c>
      <c r="B1115" s="2">
        <v>1.2063999999999999</v>
      </c>
      <c r="C1115" s="2">
        <f t="shared" si="155"/>
        <v>3.1699999999999839E-2</v>
      </c>
      <c r="D1115" s="2">
        <f t="shared" si="153"/>
        <v>3.1699999999999839E-2</v>
      </c>
      <c r="E1115" s="2">
        <f t="shared" si="154"/>
        <v>0</v>
      </c>
      <c r="F1115" s="2">
        <f t="shared" si="156"/>
        <v>9.8342063792463321E-3</v>
      </c>
      <c r="G1115" s="2">
        <f t="shared" si="156"/>
        <v>9.8279510363290142E-3</v>
      </c>
      <c r="H1115" s="2">
        <f t="shared" si="157"/>
        <v>1.0006364849493241</v>
      </c>
      <c r="I1115" s="2">
        <f t="shared" si="158"/>
        <v>50.015907061430511</v>
      </c>
    </row>
    <row r="1116" spans="1:9" ht="13.5" x14ac:dyDescent="0.25">
      <c r="A1116" s="3">
        <v>43635</v>
      </c>
      <c r="B1116" s="2">
        <v>1.1937</v>
      </c>
      <c r="C1116" s="2">
        <f t="shared" si="155"/>
        <v>-1.2699999999999934E-2</v>
      </c>
      <c r="D1116" s="2">
        <f t="shared" si="153"/>
        <v>0</v>
      </c>
      <c r="E1116" s="2">
        <f t="shared" si="154"/>
        <v>1.2699999999999934E-2</v>
      </c>
      <c r="F1116" s="2">
        <f t="shared" si="156"/>
        <v>9.1317630664430223E-3</v>
      </c>
      <c r="G1116" s="2">
        <f t="shared" si="156"/>
        <v>1.0033097390876936E-2</v>
      </c>
      <c r="H1116" s="2">
        <f t="shared" si="157"/>
        <v>0.91016390160295924</v>
      </c>
      <c r="I1116" s="2">
        <f t="shared" si="158"/>
        <v>47.648471465677559</v>
      </c>
    </row>
    <row r="1117" spans="1:9" ht="13.5" x14ac:dyDescent="0.25">
      <c r="A1117" s="3">
        <v>43636</v>
      </c>
      <c r="B1117" s="2">
        <v>1.1937</v>
      </c>
      <c r="C1117" s="2">
        <f t="shared" si="155"/>
        <v>0</v>
      </c>
      <c r="D1117" s="2">
        <f t="shared" si="153"/>
        <v>0</v>
      </c>
      <c r="E1117" s="2">
        <f t="shared" si="154"/>
        <v>0</v>
      </c>
      <c r="F1117" s="2">
        <f t="shared" ref="F1117:G1132" si="159">((F1116*13)+D1117)/14</f>
        <v>8.4794942759828067E-3</v>
      </c>
      <c r="G1117" s="2">
        <f t="shared" si="159"/>
        <v>9.3164475772428701E-3</v>
      </c>
      <c r="H1117" s="2">
        <f t="shared" si="157"/>
        <v>0.91016390160295912</v>
      </c>
      <c r="I1117" s="2">
        <f t="shared" si="158"/>
        <v>47.648471465677559</v>
      </c>
    </row>
    <row r="1118" spans="1:9" ht="13.5" x14ac:dyDescent="0.25">
      <c r="A1118" s="3">
        <v>43637</v>
      </c>
      <c r="B1118" s="2">
        <v>1.1937</v>
      </c>
      <c r="C1118" s="2">
        <f t="shared" si="155"/>
        <v>0</v>
      </c>
      <c r="D1118" s="2">
        <f t="shared" si="153"/>
        <v>0</v>
      </c>
      <c r="E1118" s="2">
        <f t="shared" si="154"/>
        <v>0</v>
      </c>
      <c r="F1118" s="2">
        <f t="shared" si="159"/>
        <v>7.8738161134126062E-3</v>
      </c>
      <c r="G1118" s="2">
        <f t="shared" si="159"/>
        <v>8.6509870360112363E-3</v>
      </c>
      <c r="H1118" s="2">
        <f t="shared" si="157"/>
        <v>0.91016390160295912</v>
      </c>
      <c r="I1118" s="2">
        <f t="shared" si="158"/>
        <v>47.648471465677559</v>
      </c>
    </row>
    <row r="1119" spans="1:9" ht="13.5" x14ac:dyDescent="0.25">
      <c r="A1119" s="3">
        <v>43640</v>
      </c>
      <c r="B1119" s="2">
        <v>1.2063999999999999</v>
      </c>
      <c r="C1119" s="2">
        <f t="shared" si="155"/>
        <v>1.2699999999999934E-2</v>
      </c>
      <c r="D1119" s="2">
        <f t="shared" si="153"/>
        <v>1.2699999999999934E-2</v>
      </c>
      <c r="E1119" s="2">
        <f t="shared" si="154"/>
        <v>0</v>
      </c>
      <c r="F1119" s="2">
        <f t="shared" si="159"/>
        <v>8.2185435338831304E-3</v>
      </c>
      <c r="G1119" s="2">
        <f t="shared" si="159"/>
        <v>8.0330593905818624E-3</v>
      </c>
      <c r="H1119" s="2">
        <f t="shared" si="157"/>
        <v>1.0230900998340351</v>
      </c>
      <c r="I1119" s="2">
        <f t="shared" si="158"/>
        <v>50.570664149756091</v>
      </c>
    </row>
    <row r="1120" spans="1:9" ht="13.5" x14ac:dyDescent="0.25">
      <c r="A1120" s="3">
        <v>43641</v>
      </c>
      <c r="B1120" s="2">
        <v>1.2063999999999999</v>
      </c>
      <c r="C1120" s="2">
        <f t="shared" si="155"/>
        <v>0</v>
      </c>
      <c r="D1120" s="2">
        <f t="shared" si="153"/>
        <v>0</v>
      </c>
      <c r="E1120" s="2">
        <f t="shared" si="154"/>
        <v>0</v>
      </c>
      <c r="F1120" s="2">
        <f t="shared" si="159"/>
        <v>7.631504710034335E-3</v>
      </c>
      <c r="G1120" s="2">
        <f t="shared" si="159"/>
        <v>7.4592694341117293E-3</v>
      </c>
      <c r="H1120" s="2">
        <f t="shared" si="157"/>
        <v>1.0230900998340351</v>
      </c>
      <c r="I1120" s="2">
        <f t="shared" si="158"/>
        <v>50.570664149756091</v>
      </c>
    </row>
    <row r="1121" spans="1:9" ht="13.5" x14ac:dyDescent="0.25">
      <c r="A1121" s="3">
        <v>43642</v>
      </c>
      <c r="B1121" s="2">
        <v>1.2063999999999999</v>
      </c>
      <c r="C1121" s="2">
        <f t="shared" si="155"/>
        <v>0</v>
      </c>
      <c r="D1121" s="2">
        <f t="shared" si="153"/>
        <v>0</v>
      </c>
      <c r="E1121" s="2">
        <f t="shared" si="154"/>
        <v>0</v>
      </c>
      <c r="F1121" s="2">
        <f t="shared" si="159"/>
        <v>7.0863972307461682E-3</v>
      </c>
      <c r="G1121" s="2">
        <f t="shared" si="159"/>
        <v>6.9264644745323208E-3</v>
      </c>
      <c r="H1121" s="2">
        <f t="shared" si="157"/>
        <v>1.0230900998340349</v>
      </c>
      <c r="I1121" s="2">
        <f t="shared" si="158"/>
        <v>50.570664149756091</v>
      </c>
    </row>
    <row r="1122" spans="1:9" ht="13.5" x14ac:dyDescent="0.25">
      <c r="A1122" s="3">
        <v>43643</v>
      </c>
      <c r="B1122" s="2">
        <v>1.2254</v>
      </c>
      <c r="C1122" s="2">
        <f t="shared" si="155"/>
        <v>1.9000000000000128E-2</v>
      </c>
      <c r="D1122" s="2">
        <f t="shared" si="153"/>
        <v>1.9000000000000128E-2</v>
      </c>
      <c r="E1122" s="2">
        <f t="shared" si="154"/>
        <v>0</v>
      </c>
      <c r="F1122" s="2">
        <f t="shared" si="159"/>
        <v>7.9373688571214521E-3</v>
      </c>
      <c r="G1122" s="2">
        <f t="shared" si="159"/>
        <v>6.4317170120657269E-3</v>
      </c>
      <c r="H1122" s="2">
        <f t="shared" si="157"/>
        <v>1.2340979620575909</v>
      </c>
      <c r="I1122" s="2">
        <f t="shared" si="158"/>
        <v>55.239205398182008</v>
      </c>
    </row>
    <row r="1123" spans="1:9" ht="13.5" x14ac:dyDescent="0.25">
      <c r="A1123" s="3">
        <v>43644</v>
      </c>
      <c r="B1123" s="2">
        <v>1.2063999999999999</v>
      </c>
      <c r="C1123" s="2">
        <f t="shared" si="155"/>
        <v>-1.9000000000000128E-2</v>
      </c>
      <c r="D1123" s="2">
        <f t="shared" si="153"/>
        <v>0</v>
      </c>
      <c r="E1123" s="2">
        <f t="shared" si="154"/>
        <v>1.9000000000000128E-2</v>
      </c>
      <c r="F1123" s="2">
        <f t="shared" si="159"/>
        <v>7.3704139387556341E-3</v>
      </c>
      <c r="G1123" s="2">
        <f t="shared" si="159"/>
        <v>7.3294515112038985E-3</v>
      </c>
      <c r="H1123" s="2">
        <f t="shared" si="157"/>
        <v>1.0055887439174842</v>
      </c>
      <c r="I1123" s="2">
        <f t="shared" si="158"/>
        <v>50.139329260159492</v>
      </c>
    </row>
    <row r="1124" spans="1:9" ht="13.5" x14ac:dyDescent="0.25">
      <c r="A1124" s="3">
        <v>43647</v>
      </c>
      <c r="B1124" s="2">
        <v>1.2325999999999999</v>
      </c>
      <c r="C1124" s="2">
        <f t="shared" si="155"/>
        <v>2.6200000000000001E-2</v>
      </c>
      <c r="D1124" s="2">
        <f t="shared" si="153"/>
        <v>2.6200000000000001E-2</v>
      </c>
      <c r="E1124" s="2">
        <f t="shared" si="154"/>
        <v>0</v>
      </c>
      <c r="F1124" s="2">
        <f t="shared" si="159"/>
        <v>8.7153843717016604E-3</v>
      </c>
      <c r="G1124" s="2">
        <f t="shared" si="159"/>
        <v>6.8059192604036202E-3</v>
      </c>
      <c r="H1124" s="2">
        <f t="shared" si="157"/>
        <v>1.2805594715775104</v>
      </c>
      <c r="I1124" s="2">
        <f t="shared" si="158"/>
        <v>56.151110617243447</v>
      </c>
    </row>
    <row r="1125" spans="1:9" ht="13.5" x14ac:dyDescent="0.25">
      <c r="A1125" s="3">
        <v>43648</v>
      </c>
      <c r="B1125" s="2">
        <v>1.2325999999999999</v>
      </c>
      <c r="C1125" s="2">
        <f t="shared" si="155"/>
        <v>0</v>
      </c>
      <c r="D1125" s="2">
        <f t="shared" si="153"/>
        <v>0</v>
      </c>
      <c r="E1125" s="2">
        <f t="shared" si="154"/>
        <v>0</v>
      </c>
      <c r="F1125" s="2">
        <f t="shared" si="159"/>
        <v>8.0928569165801129E-3</v>
      </c>
      <c r="G1125" s="2">
        <f t="shared" si="159"/>
        <v>6.319782170374791E-3</v>
      </c>
      <c r="H1125" s="2">
        <f t="shared" si="157"/>
        <v>1.2805594715775102</v>
      </c>
      <c r="I1125" s="2">
        <f t="shared" si="158"/>
        <v>56.15111061724344</v>
      </c>
    </row>
    <row r="1126" spans="1:9" ht="13.5" x14ac:dyDescent="0.25">
      <c r="A1126" s="3">
        <v>43649</v>
      </c>
      <c r="B1126" s="2">
        <v>1.2325999999999999</v>
      </c>
      <c r="C1126" s="2">
        <f t="shared" si="155"/>
        <v>0</v>
      </c>
      <c r="D1126" s="2">
        <f t="shared" si="153"/>
        <v>0</v>
      </c>
      <c r="E1126" s="2">
        <f t="shared" si="154"/>
        <v>0</v>
      </c>
      <c r="F1126" s="2">
        <f t="shared" si="159"/>
        <v>7.5147957082529618E-3</v>
      </c>
      <c r="G1126" s="2">
        <f t="shared" si="159"/>
        <v>5.8683691582051634E-3</v>
      </c>
      <c r="H1126" s="2">
        <f t="shared" si="157"/>
        <v>1.2805594715775102</v>
      </c>
      <c r="I1126" s="2">
        <f t="shared" si="158"/>
        <v>56.15111061724344</v>
      </c>
    </row>
    <row r="1127" spans="1:9" ht="13.5" x14ac:dyDescent="0.25">
      <c r="A1127" s="3">
        <v>43650</v>
      </c>
      <c r="B1127" s="2">
        <v>1.2255</v>
      </c>
      <c r="C1127" s="2">
        <f t="shared" si="155"/>
        <v>-7.0999999999998842E-3</v>
      </c>
      <c r="D1127" s="2">
        <f t="shared" si="153"/>
        <v>0</v>
      </c>
      <c r="E1127" s="2">
        <f t="shared" si="154"/>
        <v>7.0999999999998842E-3</v>
      </c>
      <c r="F1127" s="2">
        <f t="shared" si="159"/>
        <v>6.9780245862348933E-3</v>
      </c>
      <c r="G1127" s="2">
        <f t="shared" si="159"/>
        <v>5.9563427897619285E-3</v>
      </c>
      <c r="H1127" s="2">
        <f t="shared" si="157"/>
        <v>1.171528374463116</v>
      </c>
      <c r="I1127" s="2">
        <f t="shared" si="158"/>
        <v>53.94948499131457</v>
      </c>
    </row>
    <row r="1128" spans="1:9" ht="13.5" x14ac:dyDescent="0.25">
      <c r="A1128" s="3">
        <v>43651</v>
      </c>
      <c r="B1128" s="2">
        <v>1.2042999999999999</v>
      </c>
      <c r="C1128" s="2">
        <f t="shared" si="155"/>
        <v>-2.1200000000000108E-2</v>
      </c>
      <c r="D1128" s="2">
        <f t="shared" si="153"/>
        <v>0</v>
      </c>
      <c r="E1128" s="2">
        <f t="shared" si="154"/>
        <v>2.1200000000000108E-2</v>
      </c>
      <c r="F1128" s="2">
        <f t="shared" si="159"/>
        <v>6.4795942586466865E-3</v>
      </c>
      <c r="G1128" s="2">
        <f t="shared" si="159"/>
        <v>7.0451754476360835E-3</v>
      </c>
      <c r="H1128" s="2">
        <f t="shared" si="157"/>
        <v>0.91972078010077518</v>
      </c>
      <c r="I1128" s="2">
        <f t="shared" si="158"/>
        <v>47.909091240471682</v>
      </c>
    </row>
    <row r="1129" spans="1:9" ht="13.5" x14ac:dyDescent="0.25">
      <c r="A1129" s="3">
        <v>43654</v>
      </c>
      <c r="B1129" s="2">
        <v>1.2397</v>
      </c>
      <c r="C1129" s="2">
        <f t="shared" si="155"/>
        <v>3.5400000000000098E-2</v>
      </c>
      <c r="D1129" s="2">
        <f t="shared" si="153"/>
        <v>3.5400000000000098E-2</v>
      </c>
      <c r="E1129" s="2">
        <f t="shared" si="154"/>
        <v>0</v>
      </c>
      <c r="F1129" s="2">
        <f t="shared" si="159"/>
        <v>8.5453375258862149E-3</v>
      </c>
      <c r="G1129" s="2">
        <f t="shared" si="159"/>
        <v>6.5419486299477924E-3</v>
      </c>
      <c r="H1129" s="2">
        <f t="shared" si="157"/>
        <v>1.3062373322173901</v>
      </c>
      <c r="I1129" s="2">
        <f t="shared" si="158"/>
        <v>56.639328223928935</v>
      </c>
    </row>
    <row r="1130" spans="1:9" ht="13.5" x14ac:dyDescent="0.25">
      <c r="A1130" s="3">
        <v>43655</v>
      </c>
      <c r="B1130" s="2">
        <v>1.2325999999999999</v>
      </c>
      <c r="C1130" s="2">
        <f t="shared" si="155"/>
        <v>-7.1000000000001062E-3</v>
      </c>
      <c r="D1130" s="2">
        <f t="shared" si="153"/>
        <v>0</v>
      </c>
      <c r="E1130" s="2">
        <f t="shared" si="154"/>
        <v>7.1000000000001062E-3</v>
      </c>
      <c r="F1130" s="2">
        <f t="shared" si="159"/>
        <v>7.9349562740371991E-3</v>
      </c>
      <c r="G1130" s="2">
        <f t="shared" si="159"/>
        <v>6.5818094420943855E-3</v>
      </c>
      <c r="H1130" s="2">
        <f t="shared" si="157"/>
        <v>1.2055888800560945</v>
      </c>
      <c r="I1130" s="2">
        <f t="shared" si="158"/>
        <v>54.660634670294165</v>
      </c>
    </row>
    <row r="1131" spans="1:9" ht="13.5" x14ac:dyDescent="0.25">
      <c r="A1131" s="3">
        <v>43656</v>
      </c>
      <c r="B1131" s="2">
        <v>1.2397</v>
      </c>
      <c r="C1131" s="2">
        <f t="shared" si="155"/>
        <v>7.1000000000001062E-3</v>
      </c>
      <c r="D1131" s="2">
        <f t="shared" si="153"/>
        <v>7.1000000000001062E-3</v>
      </c>
      <c r="E1131" s="2">
        <f t="shared" si="154"/>
        <v>0</v>
      </c>
      <c r="F1131" s="2">
        <f t="shared" si="159"/>
        <v>7.8753165401774065E-3</v>
      </c>
      <c r="G1131" s="2">
        <f t="shared" si="159"/>
        <v>6.1116801962305001E-3</v>
      </c>
      <c r="H1131" s="2">
        <f t="shared" si="157"/>
        <v>1.2885681657614652</v>
      </c>
      <c r="I1131" s="2">
        <f t="shared" si="158"/>
        <v>56.304556929495064</v>
      </c>
    </row>
    <row r="1132" spans="1:9" ht="13.5" x14ac:dyDescent="0.25">
      <c r="A1132" s="3">
        <v>43657</v>
      </c>
      <c r="B1132" s="2">
        <v>1.2042999999999999</v>
      </c>
      <c r="C1132" s="2">
        <f t="shared" si="155"/>
        <v>-3.5400000000000098E-2</v>
      </c>
      <c r="D1132" s="2">
        <f t="shared" si="153"/>
        <v>0</v>
      </c>
      <c r="E1132" s="2">
        <f t="shared" si="154"/>
        <v>3.5400000000000098E-2</v>
      </c>
      <c r="F1132" s="2">
        <f t="shared" si="159"/>
        <v>7.3127939301647349E-3</v>
      </c>
      <c r="G1132" s="2">
        <f t="shared" si="159"/>
        <v>8.2037030393569011E-3</v>
      </c>
      <c r="H1132" s="2">
        <f t="shared" si="157"/>
        <v>0.89140158963359972</v>
      </c>
      <c r="I1132" s="2">
        <f t="shared" si="158"/>
        <v>47.129155147124578</v>
      </c>
    </row>
    <row r="1133" spans="1:9" ht="13.5" x14ac:dyDescent="0.25">
      <c r="A1133" s="3">
        <v>43658</v>
      </c>
      <c r="B1133" s="2">
        <v>1.2325999999999999</v>
      </c>
      <c r="C1133" s="2">
        <f t="shared" si="155"/>
        <v>2.8299999999999992E-2</v>
      </c>
      <c r="D1133" s="2">
        <f t="shared" si="153"/>
        <v>2.8299999999999992E-2</v>
      </c>
      <c r="E1133" s="2">
        <f t="shared" si="154"/>
        <v>0</v>
      </c>
      <c r="F1133" s="2">
        <f t="shared" ref="F1133:G1148" si="160">((F1132*13)+D1133)/14</f>
        <v>8.8118800780101099E-3</v>
      </c>
      <c r="G1133" s="2">
        <f t="shared" si="160"/>
        <v>7.6177242508314088E-3</v>
      </c>
      <c r="H1133" s="2">
        <f t="shared" si="157"/>
        <v>1.1567601803187308</v>
      </c>
      <c r="I1133" s="2">
        <f t="shared" si="158"/>
        <v>53.634158812584452</v>
      </c>
    </row>
    <row r="1134" spans="1:9" ht="13.5" x14ac:dyDescent="0.25">
      <c r="A1134" s="3">
        <v>43661</v>
      </c>
      <c r="B1134" s="2">
        <v>1.1972</v>
      </c>
      <c r="C1134" s="2">
        <f t="shared" si="155"/>
        <v>-3.5399999999999876E-2</v>
      </c>
      <c r="D1134" s="2">
        <f t="shared" si="153"/>
        <v>0</v>
      </c>
      <c r="E1134" s="2">
        <f t="shared" si="154"/>
        <v>3.5399999999999876E-2</v>
      </c>
      <c r="F1134" s="2">
        <f t="shared" si="160"/>
        <v>8.1824600724379592E-3</v>
      </c>
      <c r="G1134" s="2">
        <f t="shared" si="160"/>
        <v>9.6021725186291561E-3</v>
      </c>
      <c r="H1134" s="2">
        <f t="shared" si="157"/>
        <v>0.85214674664126111</v>
      </c>
      <c r="I1134" s="2">
        <f t="shared" si="158"/>
        <v>46.008597762924012</v>
      </c>
    </row>
    <row r="1135" spans="1:9" ht="13.5" x14ac:dyDescent="0.25">
      <c r="A1135" s="3">
        <v>43662</v>
      </c>
      <c r="B1135" s="2">
        <v>1.1900999999999999</v>
      </c>
      <c r="C1135" s="2">
        <f t="shared" si="155"/>
        <v>-7.1000000000001062E-3</v>
      </c>
      <c r="D1135" s="2">
        <f t="shared" si="153"/>
        <v>0</v>
      </c>
      <c r="E1135" s="2">
        <f t="shared" si="154"/>
        <v>7.1000000000001062E-3</v>
      </c>
      <c r="F1135" s="2">
        <f t="shared" si="160"/>
        <v>7.5979986386923905E-3</v>
      </c>
      <c r="G1135" s="2">
        <f t="shared" si="160"/>
        <v>9.4234459101556513E-3</v>
      </c>
      <c r="H1135" s="2">
        <f t="shared" si="157"/>
        <v>0.80628665046021275</v>
      </c>
      <c r="I1135" s="2">
        <f t="shared" si="158"/>
        <v>44.637801550201566</v>
      </c>
    </row>
    <row r="1136" spans="1:9" ht="13.5" x14ac:dyDescent="0.25">
      <c r="A1136" s="3">
        <v>43663</v>
      </c>
      <c r="B1136" s="2">
        <v>1.1900999999999999</v>
      </c>
      <c r="C1136" s="2">
        <f t="shared" si="155"/>
        <v>0</v>
      </c>
      <c r="D1136" s="2">
        <f t="shared" si="153"/>
        <v>0</v>
      </c>
      <c r="E1136" s="2">
        <f t="shared" si="154"/>
        <v>0</v>
      </c>
      <c r="F1136" s="2">
        <f t="shared" si="160"/>
        <v>7.0552844502143625E-3</v>
      </c>
      <c r="G1136" s="2">
        <f t="shared" si="160"/>
        <v>8.7503426308588195E-3</v>
      </c>
      <c r="H1136" s="2">
        <f t="shared" si="157"/>
        <v>0.80628665046021264</v>
      </c>
      <c r="I1136" s="2">
        <f t="shared" si="158"/>
        <v>44.637801550201559</v>
      </c>
    </row>
    <row r="1137" spans="1:9" ht="13.5" x14ac:dyDescent="0.25">
      <c r="A1137" s="3">
        <v>43664</v>
      </c>
      <c r="B1137" s="2">
        <v>1.2042999999999999</v>
      </c>
      <c r="C1137" s="2">
        <f t="shared" si="155"/>
        <v>1.419999999999999E-2</v>
      </c>
      <c r="D1137" s="2">
        <f t="shared" si="153"/>
        <v>1.419999999999999E-2</v>
      </c>
      <c r="E1137" s="2">
        <f t="shared" si="154"/>
        <v>0</v>
      </c>
      <c r="F1137" s="2">
        <f t="shared" si="160"/>
        <v>7.5656212751990509E-3</v>
      </c>
      <c r="G1137" s="2">
        <f t="shared" si="160"/>
        <v>8.1253181572260476E-3</v>
      </c>
      <c r="H1137" s="2">
        <f t="shared" si="157"/>
        <v>0.93111692721481376</v>
      </c>
      <c r="I1137" s="2">
        <f t="shared" si="158"/>
        <v>48.216496582510565</v>
      </c>
    </row>
    <row r="1138" spans="1:9" ht="13.5" x14ac:dyDescent="0.25">
      <c r="A1138" s="3">
        <v>43665</v>
      </c>
      <c r="B1138" s="2">
        <v>1.1900999999999999</v>
      </c>
      <c r="C1138" s="2">
        <f t="shared" si="155"/>
        <v>-1.419999999999999E-2</v>
      </c>
      <c r="D1138" s="2">
        <f t="shared" si="153"/>
        <v>0</v>
      </c>
      <c r="E1138" s="2">
        <f t="shared" si="154"/>
        <v>1.419999999999999E-2</v>
      </c>
      <c r="F1138" s="2">
        <f t="shared" si="160"/>
        <v>7.0252197555419754E-3</v>
      </c>
      <c r="G1138" s="2">
        <f t="shared" si="160"/>
        <v>8.5592240031384711E-3</v>
      </c>
      <c r="H1138" s="2">
        <f t="shared" si="157"/>
        <v>0.82077764911468476</v>
      </c>
      <c r="I1138" s="2">
        <f t="shared" si="158"/>
        <v>45.078411936447637</v>
      </c>
    </row>
    <row r="1139" spans="1:9" ht="13.5" x14ac:dyDescent="0.25">
      <c r="A1139" s="3">
        <v>43668</v>
      </c>
      <c r="B1139" s="2">
        <v>1.1689000000000001</v>
      </c>
      <c r="C1139" s="2">
        <f t="shared" si="155"/>
        <v>-2.1199999999999886E-2</v>
      </c>
      <c r="D1139" s="2">
        <f t="shared" si="153"/>
        <v>0</v>
      </c>
      <c r="E1139" s="2">
        <f t="shared" si="154"/>
        <v>2.1199999999999886E-2</v>
      </c>
      <c r="F1139" s="2">
        <f t="shared" si="160"/>
        <v>6.5234183444318342E-3</v>
      </c>
      <c r="G1139" s="2">
        <f t="shared" si="160"/>
        <v>9.4621365743428575E-3</v>
      </c>
      <c r="H1139" s="2">
        <f t="shared" si="157"/>
        <v>0.68942339747245551</v>
      </c>
      <c r="I1139" s="2">
        <f t="shared" si="158"/>
        <v>40.808207019264742</v>
      </c>
    </row>
    <row r="1140" spans="1:9" ht="13.5" x14ac:dyDescent="0.25">
      <c r="A1140" s="3">
        <v>43669</v>
      </c>
      <c r="B1140" s="2">
        <v>1.1689000000000001</v>
      </c>
      <c r="C1140" s="2">
        <f t="shared" si="155"/>
        <v>0</v>
      </c>
      <c r="D1140" s="2">
        <f t="shared" si="153"/>
        <v>0</v>
      </c>
      <c r="E1140" s="2">
        <f t="shared" si="154"/>
        <v>0</v>
      </c>
      <c r="F1140" s="2">
        <f t="shared" si="160"/>
        <v>6.0574598912581318E-3</v>
      </c>
      <c r="G1140" s="2">
        <f t="shared" si="160"/>
        <v>8.7862696761755107E-3</v>
      </c>
      <c r="H1140" s="2">
        <f t="shared" si="157"/>
        <v>0.68942339747245551</v>
      </c>
      <c r="I1140" s="2">
        <f t="shared" si="158"/>
        <v>40.808207019264742</v>
      </c>
    </row>
    <row r="1141" spans="1:9" ht="13.5" x14ac:dyDescent="0.25">
      <c r="A1141" s="3">
        <v>43670</v>
      </c>
      <c r="B1141" s="2">
        <v>1.1689000000000001</v>
      </c>
      <c r="C1141" s="2">
        <f t="shared" si="155"/>
        <v>0</v>
      </c>
      <c r="D1141" s="2">
        <f t="shared" si="153"/>
        <v>0</v>
      </c>
      <c r="E1141" s="2">
        <f t="shared" si="154"/>
        <v>0</v>
      </c>
      <c r="F1141" s="2">
        <f t="shared" si="160"/>
        <v>5.6247841847396939E-3</v>
      </c>
      <c r="G1141" s="2">
        <f t="shared" si="160"/>
        <v>8.1586789850201184E-3</v>
      </c>
      <c r="H1141" s="2">
        <f t="shared" si="157"/>
        <v>0.6894233974724554</v>
      </c>
      <c r="I1141" s="2">
        <f t="shared" si="158"/>
        <v>40.808207019264742</v>
      </c>
    </row>
    <row r="1142" spans="1:9" ht="13.5" x14ac:dyDescent="0.25">
      <c r="A1142" s="3">
        <v>43672</v>
      </c>
      <c r="B1142" s="2">
        <v>1.1689000000000001</v>
      </c>
      <c r="C1142" s="2">
        <f t="shared" si="155"/>
        <v>0</v>
      </c>
      <c r="D1142" s="2">
        <f t="shared" si="153"/>
        <v>0</v>
      </c>
      <c r="E1142" s="2">
        <f t="shared" si="154"/>
        <v>0</v>
      </c>
      <c r="F1142" s="2">
        <f t="shared" si="160"/>
        <v>5.2230138858297154E-3</v>
      </c>
      <c r="G1142" s="2">
        <f t="shared" si="160"/>
        <v>7.5759162003758238E-3</v>
      </c>
      <c r="H1142" s="2">
        <f t="shared" si="157"/>
        <v>0.6894233974724554</v>
      </c>
      <c r="I1142" s="2">
        <f t="shared" si="158"/>
        <v>40.808207019264742</v>
      </c>
    </row>
    <row r="1143" spans="1:9" ht="13.5" x14ac:dyDescent="0.25">
      <c r="A1143" s="3">
        <v>43675</v>
      </c>
      <c r="B1143" s="2">
        <v>1.1617999999999999</v>
      </c>
      <c r="C1143" s="2">
        <f t="shared" si="155"/>
        <v>-7.1000000000001062E-3</v>
      </c>
      <c r="D1143" s="2">
        <f t="shared" si="153"/>
        <v>0</v>
      </c>
      <c r="E1143" s="2">
        <f t="shared" si="154"/>
        <v>7.1000000000001062E-3</v>
      </c>
      <c r="F1143" s="2">
        <f t="shared" si="160"/>
        <v>4.8499414654133077E-3</v>
      </c>
      <c r="G1143" s="2">
        <f t="shared" si="160"/>
        <v>7.5419221860632728E-3</v>
      </c>
      <c r="H1143" s="2">
        <f t="shared" si="157"/>
        <v>0.64306437347968404</v>
      </c>
      <c r="I1143" s="2">
        <f t="shared" si="158"/>
        <v>39.138111924233456</v>
      </c>
    </row>
    <row r="1144" spans="1:9" ht="13.5" x14ac:dyDescent="0.25">
      <c r="A1144" s="3">
        <v>43676</v>
      </c>
      <c r="B1144" s="2">
        <v>1.1689000000000001</v>
      </c>
      <c r="C1144" s="2">
        <f t="shared" si="155"/>
        <v>7.1000000000001062E-3</v>
      </c>
      <c r="D1144" s="2">
        <f t="shared" si="153"/>
        <v>7.1000000000001062E-3</v>
      </c>
      <c r="E1144" s="2">
        <f t="shared" si="154"/>
        <v>0</v>
      </c>
      <c r="F1144" s="2">
        <f t="shared" si="160"/>
        <v>5.010659932169508E-3</v>
      </c>
      <c r="G1144" s="2">
        <f t="shared" si="160"/>
        <v>7.0032134584873248E-3</v>
      </c>
      <c r="H1144" s="2">
        <f t="shared" si="157"/>
        <v>0.71548010950558649</v>
      </c>
      <c r="I1144" s="2">
        <f t="shared" si="158"/>
        <v>41.707280984551488</v>
      </c>
    </row>
    <row r="1145" spans="1:9" ht="13.5" x14ac:dyDescent="0.25">
      <c r="A1145" s="3">
        <v>43677</v>
      </c>
      <c r="B1145" s="2">
        <v>1.1900999999999999</v>
      </c>
      <c r="C1145" s="2">
        <f t="shared" si="155"/>
        <v>2.1199999999999886E-2</v>
      </c>
      <c r="D1145" s="2">
        <f t="shared" si="153"/>
        <v>2.1199999999999886E-2</v>
      </c>
      <c r="E1145" s="2">
        <f t="shared" si="154"/>
        <v>0</v>
      </c>
      <c r="F1145" s="2">
        <f t="shared" si="160"/>
        <v>6.1670413655859633E-3</v>
      </c>
      <c r="G1145" s="2">
        <f t="shared" si="160"/>
        <v>6.5029839257382304E-3</v>
      </c>
      <c r="H1145" s="2">
        <f t="shared" si="157"/>
        <v>0.94834024441877574</v>
      </c>
      <c r="I1145" s="2">
        <f t="shared" si="158"/>
        <v>48.674262472142409</v>
      </c>
    </row>
    <row r="1146" spans="1:9" ht="13.5" x14ac:dyDescent="0.25">
      <c r="A1146" s="3">
        <v>43678</v>
      </c>
      <c r="B1146" s="2">
        <v>1.1689000000000001</v>
      </c>
      <c r="C1146" s="2">
        <f t="shared" si="155"/>
        <v>-2.1199999999999886E-2</v>
      </c>
      <c r="D1146" s="2">
        <f t="shared" si="153"/>
        <v>0</v>
      </c>
      <c r="E1146" s="2">
        <f t="shared" si="154"/>
        <v>2.1199999999999886E-2</v>
      </c>
      <c r="F1146" s="2">
        <f t="shared" si="160"/>
        <v>5.726538410901252E-3</v>
      </c>
      <c r="G1146" s="2">
        <f t="shared" si="160"/>
        <v>7.5527707881854911E-3</v>
      </c>
      <c r="H1146" s="2">
        <f t="shared" si="157"/>
        <v>0.75820365419523328</v>
      </c>
      <c r="I1146" s="2">
        <f t="shared" si="158"/>
        <v>43.123767396688699</v>
      </c>
    </row>
    <row r="1147" spans="1:9" ht="13.5" x14ac:dyDescent="0.25">
      <c r="A1147" s="3">
        <v>43679</v>
      </c>
      <c r="B1147" s="2">
        <v>1.1689000000000001</v>
      </c>
      <c r="C1147" s="2">
        <f t="shared" si="155"/>
        <v>0</v>
      </c>
      <c r="D1147" s="2">
        <f t="shared" si="153"/>
        <v>0</v>
      </c>
      <c r="E1147" s="2">
        <f t="shared" si="154"/>
        <v>0</v>
      </c>
      <c r="F1147" s="2">
        <f t="shared" si="160"/>
        <v>5.317499952979734E-3</v>
      </c>
      <c r="G1147" s="2">
        <f t="shared" si="160"/>
        <v>7.0132871604579568E-3</v>
      </c>
      <c r="H1147" s="2">
        <f t="shared" si="157"/>
        <v>0.75820365419523328</v>
      </c>
      <c r="I1147" s="2">
        <f t="shared" si="158"/>
        <v>43.123767396688699</v>
      </c>
    </row>
    <row r="1148" spans="1:9" ht="13.5" x14ac:dyDescent="0.25">
      <c r="A1148" s="3">
        <v>43682</v>
      </c>
      <c r="B1148" s="2">
        <v>1.1689000000000001</v>
      </c>
      <c r="C1148" s="2">
        <f t="shared" si="155"/>
        <v>0</v>
      </c>
      <c r="D1148" s="2">
        <f t="shared" si="153"/>
        <v>0</v>
      </c>
      <c r="E1148" s="2">
        <f t="shared" si="154"/>
        <v>0</v>
      </c>
      <c r="F1148" s="2">
        <f t="shared" si="160"/>
        <v>4.9376785277668953E-3</v>
      </c>
      <c r="G1148" s="2">
        <f t="shared" si="160"/>
        <v>6.5123380775681033E-3</v>
      </c>
      <c r="H1148" s="2">
        <f t="shared" si="157"/>
        <v>0.75820365419523306</v>
      </c>
      <c r="I1148" s="2">
        <f t="shared" si="158"/>
        <v>43.123767396688692</v>
      </c>
    </row>
    <row r="1149" spans="1:9" ht="13.5" x14ac:dyDescent="0.25">
      <c r="A1149" s="3">
        <v>43683</v>
      </c>
      <c r="B1149" s="2">
        <v>1.1689000000000001</v>
      </c>
      <c r="C1149" s="2">
        <f t="shared" si="155"/>
        <v>0</v>
      </c>
      <c r="D1149" s="2">
        <f t="shared" si="153"/>
        <v>0</v>
      </c>
      <c r="E1149" s="2">
        <f t="shared" si="154"/>
        <v>0</v>
      </c>
      <c r="F1149" s="2">
        <f t="shared" ref="F1149:G1164" si="161">((F1148*13)+D1149)/14</f>
        <v>4.5849872043549744E-3</v>
      </c>
      <c r="G1149" s="2">
        <f t="shared" si="161"/>
        <v>6.0471710720275251E-3</v>
      </c>
      <c r="H1149" s="2">
        <f t="shared" si="157"/>
        <v>0.75820365419523306</v>
      </c>
      <c r="I1149" s="2">
        <f t="shared" si="158"/>
        <v>43.123767396688692</v>
      </c>
    </row>
    <row r="1150" spans="1:9" ht="13.5" x14ac:dyDescent="0.25">
      <c r="A1150" s="3">
        <v>43684</v>
      </c>
      <c r="B1150" s="2">
        <v>1.1547000000000001</v>
      </c>
      <c r="C1150" s="2">
        <f t="shared" si="155"/>
        <v>-1.419999999999999E-2</v>
      </c>
      <c r="D1150" s="2">
        <f t="shared" si="153"/>
        <v>0</v>
      </c>
      <c r="E1150" s="2">
        <f t="shared" si="154"/>
        <v>1.419999999999999E-2</v>
      </c>
      <c r="F1150" s="2">
        <f t="shared" si="161"/>
        <v>4.2574881183296189E-3</v>
      </c>
      <c r="G1150" s="2">
        <f t="shared" si="161"/>
        <v>6.6295159954541296E-3</v>
      </c>
      <c r="H1150" s="2">
        <f t="shared" si="157"/>
        <v>0.64220195278946246</v>
      </c>
      <c r="I1150" s="2">
        <f t="shared" si="158"/>
        <v>39.106149624204932</v>
      </c>
    </row>
    <row r="1151" spans="1:9" ht="13.5" x14ac:dyDescent="0.25">
      <c r="A1151" s="3">
        <v>43685</v>
      </c>
      <c r="B1151" s="2">
        <v>1.1689000000000001</v>
      </c>
      <c r="C1151" s="2">
        <f t="shared" si="155"/>
        <v>1.419999999999999E-2</v>
      </c>
      <c r="D1151" s="2">
        <f t="shared" si="153"/>
        <v>1.419999999999999E-2</v>
      </c>
      <c r="E1151" s="2">
        <f t="shared" si="154"/>
        <v>0</v>
      </c>
      <c r="F1151" s="2">
        <f t="shared" si="161"/>
        <v>4.9676675384489315E-3</v>
      </c>
      <c r="G1151" s="2">
        <f t="shared" si="161"/>
        <v>6.1559791386359775E-3</v>
      </c>
      <c r="H1151" s="2">
        <f t="shared" si="157"/>
        <v>0.80696627239540186</v>
      </c>
      <c r="I1151" s="2">
        <f t="shared" si="158"/>
        <v>44.658623944632254</v>
      </c>
    </row>
    <row r="1152" spans="1:9" ht="13.5" x14ac:dyDescent="0.25">
      <c r="A1152" s="3">
        <v>43686</v>
      </c>
      <c r="B1152" s="2">
        <v>1.1689000000000001</v>
      </c>
      <c r="C1152" s="2">
        <f t="shared" si="155"/>
        <v>0</v>
      </c>
      <c r="D1152" s="2">
        <f t="shared" si="153"/>
        <v>0</v>
      </c>
      <c r="E1152" s="2">
        <f t="shared" si="154"/>
        <v>0</v>
      </c>
      <c r="F1152" s="2">
        <f t="shared" si="161"/>
        <v>4.6128341428454357E-3</v>
      </c>
      <c r="G1152" s="2">
        <f t="shared" si="161"/>
        <v>5.716266343019122E-3</v>
      </c>
      <c r="H1152" s="2">
        <f t="shared" si="157"/>
        <v>0.80696627239540175</v>
      </c>
      <c r="I1152" s="2">
        <f t="shared" si="158"/>
        <v>44.658623944632254</v>
      </c>
    </row>
    <row r="1153" spans="1:9" ht="13.5" x14ac:dyDescent="0.25">
      <c r="A1153" s="3">
        <v>43691</v>
      </c>
      <c r="B1153" s="2">
        <v>1.1689000000000001</v>
      </c>
      <c r="C1153" s="2">
        <f t="shared" si="155"/>
        <v>0</v>
      </c>
      <c r="D1153" s="2">
        <f t="shared" si="153"/>
        <v>0</v>
      </c>
      <c r="E1153" s="2">
        <f t="shared" si="154"/>
        <v>0</v>
      </c>
      <c r="F1153" s="2">
        <f t="shared" si="161"/>
        <v>4.2833459897850474E-3</v>
      </c>
      <c r="G1153" s="2">
        <f t="shared" si="161"/>
        <v>5.3079616042320419E-3</v>
      </c>
      <c r="H1153" s="2">
        <f t="shared" si="157"/>
        <v>0.80696627239540175</v>
      </c>
      <c r="I1153" s="2">
        <f t="shared" si="158"/>
        <v>44.658623944632254</v>
      </c>
    </row>
    <row r="1154" spans="1:9" ht="13.5" x14ac:dyDescent="0.25">
      <c r="A1154" s="3">
        <v>43692</v>
      </c>
      <c r="B1154" s="2">
        <v>1.1689000000000001</v>
      </c>
      <c r="C1154" s="2">
        <f t="shared" si="155"/>
        <v>0</v>
      </c>
      <c r="D1154" s="2">
        <f t="shared" si="153"/>
        <v>0</v>
      </c>
      <c r="E1154" s="2">
        <f t="shared" si="154"/>
        <v>0</v>
      </c>
      <c r="F1154" s="2">
        <f t="shared" si="161"/>
        <v>3.9773927048004009E-3</v>
      </c>
      <c r="G1154" s="2">
        <f t="shared" si="161"/>
        <v>4.9288214896440388E-3</v>
      </c>
      <c r="H1154" s="2">
        <f t="shared" si="157"/>
        <v>0.80696627239540164</v>
      </c>
      <c r="I1154" s="2">
        <f t="shared" si="158"/>
        <v>44.658623944632247</v>
      </c>
    </row>
    <row r="1155" spans="1:9" ht="13.5" x14ac:dyDescent="0.25">
      <c r="A1155" s="3">
        <v>43693</v>
      </c>
      <c r="B1155" s="2">
        <v>1.1547000000000001</v>
      </c>
      <c r="C1155" s="2">
        <f t="shared" si="155"/>
        <v>-1.419999999999999E-2</v>
      </c>
      <c r="D1155" s="2">
        <f t="shared" ref="D1155:D1218" si="162">IF(C1155&gt;0,C1155,0)</f>
        <v>0</v>
      </c>
      <c r="E1155" s="2">
        <f t="shared" ref="E1155:E1218" si="163">IF(C1155&lt;0,-C1155,0)</f>
        <v>1.419999999999999E-2</v>
      </c>
      <c r="F1155" s="2">
        <f t="shared" si="161"/>
        <v>3.6932932258860866E-3</v>
      </c>
      <c r="G1155" s="2">
        <f t="shared" si="161"/>
        <v>5.5910485260980353E-3</v>
      </c>
      <c r="H1155" s="2">
        <f t="shared" si="157"/>
        <v>0.66057255783891711</v>
      </c>
      <c r="I1155" s="2">
        <f t="shared" si="158"/>
        <v>39.77980695396964</v>
      </c>
    </row>
    <row r="1156" spans="1:9" ht="13.5" x14ac:dyDescent="0.25">
      <c r="A1156" s="3">
        <v>43696</v>
      </c>
      <c r="B1156" s="2">
        <v>1.1547000000000001</v>
      </c>
      <c r="C1156" s="2">
        <f t="shared" ref="C1156:C1219" si="164">B1156-B1155</f>
        <v>0</v>
      </c>
      <c r="D1156" s="2">
        <f t="shared" si="162"/>
        <v>0</v>
      </c>
      <c r="E1156" s="2">
        <f t="shared" si="163"/>
        <v>0</v>
      </c>
      <c r="F1156" s="2">
        <f t="shared" si="161"/>
        <v>3.4294865668942237E-3</v>
      </c>
      <c r="G1156" s="2">
        <f t="shared" si="161"/>
        <v>5.1916879170910328E-3</v>
      </c>
      <c r="H1156" s="2">
        <f t="shared" si="157"/>
        <v>0.66057255783891711</v>
      </c>
      <c r="I1156" s="2">
        <f t="shared" si="158"/>
        <v>39.77980695396964</v>
      </c>
    </row>
    <row r="1157" spans="1:9" ht="13.5" x14ac:dyDescent="0.25">
      <c r="A1157" s="3">
        <v>43697</v>
      </c>
      <c r="B1157" s="2">
        <v>1.1547000000000001</v>
      </c>
      <c r="C1157" s="2">
        <f t="shared" si="164"/>
        <v>0</v>
      </c>
      <c r="D1157" s="2">
        <f t="shared" si="162"/>
        <v>0</v>
      </c>
      <c r="E1157" s="2">
        <f t="shared" si="163"/>
        <v>0</v>
      </c>
      <c r="F1157" s="2">
        <f t="shared" si="161"/>
        <v>3.1845232406874932E-3</v>
      </c>
      <c r="G1157" s="2">
        <f t="shared" si="161"/>
        <v>4.820853065870245E-3</v>
      </c>
      <c r="H1157" s="2">
        <f t="shared" si="157"/>
        <v>0.66057255783891711</v>
      </c>
      <c r="I1157" s="2">
        <f t="shared" si="158"/>
        <v>39.77980695396964</v>
      </c>
    </row>
    <row r="1158" spans="1:9" ht="13.5" x14ac:dyDescent="0.25">
      <c r="A1158" s="3">
        <v>43698</v>
      </c>
      <c r="B1158" s="2">
        <v>1.1547000000000001</v>
      </c>
      <c r="C1158" s="2">
        <f t="shared" si="164"/>
        <v>0</v>
      </c>
      <c r="D1158" s="2">
        <f t="shared" si="162"/>
        <v>0</v>
      </c>
      <c r="E1158" s="2">
        <f t="shared" si="163"/>
        <v>0</v>
      </c>
      <c r="F1158" s="2">
        <f t="shared" si="161"/>
        <v>2.9570572949241011E-3</v>
      </c>
      <c r="G1158" s="2">
        <f t="shared" si="161"/>
        <v>4.4765064183080851E-3</v>
      </c>
      <c r="H1158" s="2">
        <f t="shared" si="157"/>
        <v>0.66057255783891711</v>
      </c>
      <c r="I1158" s="2">
        <f t="shared" si="158"/>
        <v>39.77980695396964</v>
      </c>
    </row>
    <row r="1159" spans="1:9" ht="13.5" x14ac:dyDescent="0.25">
      <c r="A1159" s="3">
        <v>43699</v>
      </c>
      <c r="B1159" s="2">
        <v>1.1759999999999999</v>
      </c>
      <c r="C1159" s="2">
        <f t="shared" si="164"/>
        <v>2.1299999999999875E-2</v>
      </c>
      <c r="D1159" s="2">
        <f t="shared" si="162"/>
        <v>2.1299999999999875E-2</v>
      </c>
      <c r="E1159" s="2">
        <f t="shared" si="163"/>
        <v>0</v>
      </c>
      <c r="F1159" s="2">
        <f t="shared" si="161"/>
        <v>4.2672674881437996E-3</v>
      </c>
      <c r="G1159" s="2">
        <f t="shared" si="161"/>
        <v>4.1567559598575075E-3</v>
      </c>
      <c r="H1159" s="2">
        <f t="shared" si="157"/>
        <v>1.0265860034492091</v>
      </c>
      <c r="I1159" s="2">
        <f t="shared" si="158"/>
        <v>50.655930797014292</v>
      </c>
    </row>
    <row r="1160" spans="1:9" ht="13.5" x14ac:dyDescent="0.25">
      <c r="A1160" s="3">
        <v>43700</v>
      </c>
      <c r="B1160" s="2">
        <v>1.1759999999999999</v>
      </c>
      <c r="C1160" s="2">
        <f t="shared" si="164"/>
        <v>0</v>
      </c>
      <c r="D1160" s="2">
        <f t="shared" si="162"/>
        <v>0</v>
      </c>
      <c r="E1160" s="2">
        <f t="shared" si="163"/>
        <v>0</v>
      </c>
      <c r="F1160" s="2">
        <f t="shared" si="161"/>
        <v>3.9624626675621001E-3</v>
      </c>
      <c r="G1160" s="2">
        <f t="shared" si="161"/>
        <v>3.8598448198676858E-3</v>
      </c>
      <c r="H1160" s="2">
        <f t="shared" si="157"/>
        <v>1.0265860034492091</v>
      </c>
      <c r="I1160" s="2">
        <f t="shared" si="158"/>
        <v>50.655930797014292</v>
      </c>
    </row>
    <row r="1161" spans="1:9" ht="13.5" x14ac:dyDescent="0.25">
      <c r="A1161" s="3">
        <v>43703</v>
      </c>
      <c r="B1161" s="2">
        <v>1.1759999999999999</v>
      </c>
      <c r="C1161" s="2">
        <f t="shared" si="164"/>
        <v>0</v>
      </c>
      <c r="D1161" s="2">
        <f t="shared" si="162"/>
        <v>0</v>
      </c>
      <c r="E1161" s="2">
        <f t="shared" si="163"/>
        <v>0</v>
      </c>
      <c r="F1161" s="2">
        <f t="shared" si="161"/>
        <v>3.6794296198790931E-3</v>
      </c>
      <c r="G1161" s="2">
        <f t="shared" si="161"/>
        <v>3.5841416184485653E-3</v>
      </c>
      <c r="H1161" s="2">
        <f t="shared" si="157"/>
        <v>1.0265860034492091</v>
      </c>
      <c r="I1161" s="2">
        <f t="shared" si="158"/>
        <v>50.655930797014292</v>
      </c>
    </row>
    <row r="1162" spans="1:9" ht="13.5" x14ac:dyDescent="0.25">
      <c r="A1162" s="3">
        <v>43704</v>
      </c>
      <c r="B1162" s="2">
        <v>1.1476</v>
      </c>
      <c r="C1162" s="2">
        <f t="shared" si="164"/>
        <v>-2.8399999999999981E-2</v>
      </c>
      <c r="D1162" s="2">
        <f t="shared" si="162"/>
        <v>0</v>
      </c>
      <c r="E1162" s="2">
        <f t="shared" si="163"/>
        <v>2.8399999999999981E-2</v>
      </c>
      <c r="F1162" s="2">
        <f t="shared" si="161"/>
        <v>3.4166132184591581E-3</v>
      </c>
      <c r="G1162" s="2">
        <f t="shared" si="161"/>
        <v>5.3567029314165243E-3</v>
      </c>
      <c r="H1162" s="2">
        <f t="shared" si="157"/>
        <v>0.63782017823334292</v>
      </c>
      <c r="I1162" s="2">
        <f t="shared" si="158"/>
        <v>38.943236059121965</v>
      </c>
    </row>
    <row r="1163" spans="1:9" ht="13.5" x14ac:dyDescent="0.25">
      <c r="A1163" s="3">
        <v>43705</v>
      </c>
      <c r="B1163" s="2">
        <v>1.1617999999999999</v>
      </c>
      <c r="C1163" s="2">
        <f t="shared" si="164"/>
        <v>1.419999999999999E-2</v>
      </c>
      <c r="D1163" s="2">
        <f t="shared" si="162"/>
        <v>1.419999999999999E-2</v>
      </c>
      <c r="E1163" s="2">
        <f t="shared" si="163"/>
        <v>0</v>
      </c>
      <c r="F1163" s="2">
        <f t="shared" si="161"/>
        <v>4.1868551314263609E-3</v>
      </c>
      <c r="G1163" s="2">
        <f t="shared" si="161"/>
        <v>4.9740812934582013E-3</v>
      </c>
      <c r="H1163" s="2">
        <f t="shared" si="157"/>
        <v>0.84173435945504504</v>
      </c>
      <c r="I1163" s="2">
        <f t="shared" si="158"/>
        <v>45.703353208011372</v>
      </c>
    </row>
    <row r="1164" spans="1:9" ht="13.5" x14ac:dyDescent="0.25">
      <c r="A1164" s="3">
        <v>43706</v>
      </c>
      <c r="B1164" s="2">
        <v>1.1689000000000001</v>
      </c>
      <c r="C1164" s="2">
        <f t="shared" si="164"/>
        <v>7.1000000000001062E-3</v>
      </c>
      <c r="D1164" s="2">
        <f t="shared" si="162"/>
        <v>7.1000000000001062E-3</v>
      </c>
      <c r="E1164" s="2">
        <f t="shared" si="163"/>
        <v>0</v>
      </c>
      <c r="F1164" s="2">
        <f t="shared" si="161"/>
        <v>4.3949369077530571E-3</v>
      </c>
      <c r="G1164" s="2">
        <f t="shared" si="161"/>
        <v>4.6187897724969005E-3</v>
      </c>
      <c r="H1164" s="2">
        <f t="shared" si="157"/>
        <v>0.95153430318980947</v>
      </c>
      <c r="I1164" s="2">
        <f t="shared" si="158"/>
        <v>48.758266848525984</v>
      </c>
    </row>
    <row r="1165" spans="1:9" ht="13.5" x14ac:dyDescent="0.25">
      <c r="A1165" s="3">
        <v>43707</v>
      </c>
      <c r="B1165" s="2">
        <v>1.1689000000000001</v>
      </c>
      <c r="C1165" s="2">
        <f t="shared" si="164"/>
        <v>0</v>
      </c>
      <c r="D1165" s="2">
        <f t="shared" si="162"/>
        <v>0</v>
      </c>
      <c r="E1165" s="2">
        <f t="shared" si="163"/>
        <v>0</v>
      </c>
      <c r="F1165" s="2">
        <f t="shared" ref="F1165:G1180" si="165">((F1164*13)+D1165)/14</f>
        <v>4.0810128429135525E-3</v>
      </c>
      <c r="G1165" s="2">
        <f t="shared" si="165"/>
        <v>4.2888762173185508E-3</v>
      </c>
      <c r="H1165" s="2">
        <f t="shared" si="157"/>
        <v>0.95153430318980936</v>
      </c>
      <c r="I1165" s="2">
        <f t="shared" si="158"/>
        <v>48.758266848525984</v>
      </c>
    </row>
    <row r="1166" spans="1:9" ht="13.5" x14ac:dyDescent="0.25">
      <c r="A1166" s="3">
        <v>43710</v>
      </c>
      <c r="B1166" s="2">
        <v>1.1972</v>
      </c>
      <c r="C1166" s="2">
        <f t="shared" si="164"/>
        <v>2.8299999999999992E-2</v>
      </c>
      <c r="D1166" s="2">
        <f t="shared" si="162"/>
        <v>2.8299999999999992E-2</v>
      </c>
      <c r="E1166" s="2">
        <f t="shared" si="163"/>
        <v>0</v>
      </c>
      <c r="F1166" s="2">
        <f t="shared" si="165"/>
        <v>5.8109404969911554E-3</v>
      </c>
      <c r="G1166" s="2">
        <f t="shared" si="165"/>
        <v>3.9825279160815115E-3</v>
      </c>
      <c r="H1166" s="2">
        <f t="shared" si="157"/>
        <v>1.4591085409662754</v>
      </c>
      <c r="I1166" s="2">
        <f t="shared" si="158"/>
        <v>59.334857191498237</v>
      </c>
    </row>
    <row r="1167" spans="1:9" ht="13.5" x14ac:dyDescent="0.25">
      <c r="A1167" s="3">
        <v>43711</v>
      </c>
      <c r="B1167" s="2">
        <v>1.1689000000000001</v>
      </c>
      <c r="C1167" s="2">
        <f t="shared" si="164"/>
        <v>-2.8299999999999992E-2</v>
      </c>
      <c r="D1167" s="2">
        <f t="shared" si="162"/>
        <v>0</v>
      </c>
      <c r="E1167" s="2">
        <f t="shared" si="163"/>
        <v>2.8299999999999992E-2</v>
      </c>
      <c r="F1167" s="2">
        <f t="shared" si="165"/>
        <v>5.3958733186346437E-3</v>
      </c>
      <c r="G1167" s="2">
        <f t="shared" si="165"/>
        <v>5.7194902077899743E-3</v>
      </c>
      <c r="H1167" s="2">
        <f t="shared" si="157"/>
        <v>0.94341857798540107</v>
      </c>
      <c r="I1167" s="2">
        <f t="shared" si="158"/>
        <v>48.544281127711237</v>
      </c>
    </row>
    <row r="1168" spans="1:9" ht="13.5" x14ac:dyDescent="0.25">
      <c r="A1168" s="3">
        <v>43712</v>
      </c>
      <c r="B1168" s="2">
        <v>1.1547000000000001</v>
      </c>
      <c r="C1168" s="2">
        <f t="shared" si="164"/>
        <v>-1.419999999999999E-2</v>
      </c>
      <c r="D1168" s="2">
        <f t="shared" si="162"/>
        <v>0</v>
      </c>
      <c r="E1168" s="2">
        <f t="shared" si="163"/>
        <v>1.419999999999999E-2</v>
      </c>
      <c r="F1168" s="2">
        <f t="shared" si="165"/>
        <v>5.0104537958750263E-3</v>
      </c>
      <c r="G1168" s="2">
        <f t="shared" si="165"/>
        <v>6.3252409072335472E-3</v>
      </c>
      <c r="H1168" s="2">
        <f t="shared" si="157"/>
        <v>0.79213643707152248</v>
      </c>
      <c r="I1168" s="2">
        <f t="shared" si="158"/>
        <v>44.200676951021059</v>
      </c>
    </row>
    <row r="1169" spans="1:9" ht="13.5" x14ac:dyDescent="0.25">
      <c r="A1169" s="3">
        <v>43713</v>
      </c>
      <c r="B1169" s="2">
        <v>1.1405000000000001</v>
      </c>
      <c r="C1169" s="2">
        <f t="shared" si="164"/>
        <v>-1.419999999999999E-2</v>
      </c>
      <c r="D1169" s="2">
        <f t="shared" si="162"/>
        <v>0</v>
      </c>
      <c r="E1169" s="2">
        <f t="shared" si="163"/>
        <v>1.419999999999999E-2</v>
      </c>
      <c r="F1169" s="2">
        <f t="shared" si="165"/>
        <v>4.6525642390268102E-3</v>
      </c>
      <c r="G1169" s="2">
        <f t="shared" si="165"/>
        <v>6.8877236995740073E-3</v>
      </c>
      <c r="H1169" s="2">
        <f t="shared" ref="H1169:H1232" si="166">F1169/G1169</f>
        <v>0.67548648028877267</v>
      </c>
      <c r="I1169" s="2">
        <f t="shared" ref="I1169:I1232" si="167">IF(G1169=0,100,100-(100/(1+H1169)))</f>
        <v>40.315841890431216</v>
      </c>
    </row>
    <row r="1170" spans="1:9" ht="13.5" x14ac:dyDescent="0.25">
      <c r="A1170" s="3">
        <v>43714</v>
      </c>
      <c r="B1170" s="2">
        <v>1.1689000000000001</v>
      </c>
      <c r="C1170" s="2">
        <f t="shared" si="164"/>
        <v>2.8399999999999981E-2</v>
      </c>
      <c r="D1170" s="2">
        <f t="shared" si="162"/>
        <v>2.8399999999999981E-2</v>
      </c>
      <c r="E1170" s="2">
        <f t="shared" si="163"/>
        <v>0</v>
      </c>
      <c r="F1170" s="2">
        <f t="shared" si="165"/>
        <v>6.3488096505248939E-3</v>
      </c>
      <c r="G1170" s="2">
        <f t="shared" si="165"/>
        <v>6.3957434353187209E-3</v>
      </c>
      <c r="H1170" s="2">
        <f t="shared" si="166"/>
        <v>0.99266171551931737</v>
      </c>
      <c r="I1170" s="2">
        <f t="shared" si="167"/>
        <v>49.815867278837892</v>
      </c>
    </row>
    <row r="1171" spans="1:9" ht="13.5" x14ac:dyDescent="0.25">
      <c r="A1171" s="3">
        <v>43717</v>
      </c>
      <c r="B1171" s="2">
        <v>1.1689000000000001</v>
      </c>
      <c r="C1171" s="2">
        <f t="shared" si="164"/>
        <v>0</v>
      </c>
      <c r="D1171" s="2">
        <f t="shared" si="162"/>
        <v>0</v>
      </c>
      <c r="E1171" s="2">
        <f t="shared" si="163"/>
        <v>0</v>
      </c>
      <c r="F1171" s="2">
        <f t="shared" si="165"/>
        <v>5.895323246915973E-3</v>
      </c>
      <c r="G1171" s="2">
        <f t="shared" si="165"/>
        <v>5.9389046185102405E-3</v>
      </c>
      <c r="H1171" s="2">
        <f t="shared" si="166"/>
        <v>0.99266171551931748</v>
      </c>
      <c r="I1171" s="2">
        <f t="shared" si="167"/>
        <v>49.815867278837892</v>
      </c>
    </row>
    <row r="1172" spans="1:9" ht="13.5" x14ac:dyDescent="0.25">
      <c r="A1172" s="3">
        <v>43718</v>
      </c>
      <c r="B1172" s="2">
        <v>1.1617999999999999</v>
      </c>
      <c r="C1172" s="2">
        <f t="shared" si="164"/>
        <v>-7.1000000000001062E-3</v>
      </c>
      <c r="D1172" s="2">
        <f t="shared" si="162"/>
        <v>0</v>
      </c>
      <c r="E1172" s="2">
        <f t="shared" si="163"/>
        <v>7.1000000000001062E-3</v>
      </c>
      <c r="F1172" s="2">
        <f t="shared" si="165"/>
        <v>5.4742287292791183E-3</v>
      </c>
      <c r="G1172" s="2">
        <f t="shared" si="165"/>
        <v>6.0218400029023733E-3</v>
      </c>
      <c r="H1172" s="2">
        <f t="shared" si="166"/>
        <v>0.90906246706001481</v>
      </c>
      <c r="I1172" s="2">
        <f t="shared" si="167"/>
        <v>47.618267225167585</v>
      </c>
    </row>
    <row r="1173" spans="1:9" ht="13.5" x14ac:dyDescent="0.25">
      <c r="A1173" s="3">
        <v>43719</v>
      </c>
      <c r="B1173" s="2">
        <v>1.1617999999999999</v>
      </c>
      <c r="C1173" s="2">
        <f t="shared" si="164"/>
        <v>0</v>
      </c>
      <c r="D1173" s="2">
        <f t="shared" si="162"/>
        <v>0</v>
      </c>
      <c r="E1173" s="2">
        <f t="shared" si="163"/>
        <v>0</v>
      </c>
      <c r="F1173" s="2">
        <f t="shared" si="165"/>
        <v>5.0832123914734675E-3</v>
      </c>
      <c r="G1173" s="2">
        <f t="shared" si="165"/>
        <v>5.5917085741236322E-3</v>
      </c>
      <c r="H1173" s="2">
        <f t="shared" si="166"/>
        <v>0.90906246706001492</v>
      </c>
      <c r="I1173" s="2">
        <f t="shared" si="167"/>
        <v>47.618267225167592</v>
      </c>
    </row>
    <row r="1174" spans="1:9" ht="13.5" x14ac:dyDescent="0.25">
      <c r="A1174" s="3">
        <v>43720</v>
      </c>
      <c r="B1174" s="2">
        <v>1.1617999999999999</v>
      </c>
      <c r="C1174" s="2">
        <f t="shared" si="164"/>
        <v>0</v>
      </c>
      <c r="D1174" s="2">
        <f t="shared" si="162"/>
        <v>0</v>
      </c>
      <c r="E1174" s="2">
        <f t="shared" si="163"/>
        <v>0</v>
      </c>
      <c r="F1174" s="2">
        <f t="shared" si="165"/>
        <v>4.720125792082505E-3</v>
      </c>
      <c r="G1174" s="2">
        <f t="shared" si="165"/>
        <v>5.1923008188290865E-3</v>
      </c>
      <c r="H1174" s="2">
        <f t="shared" si="166"/>
        <v>0.90906246706001492</v>
      </c>
      <c r="I1174" s="2">
        <f t="shared" si="167"/>
        <v>47.618267225167592</v>
      </c>
    </row>
    <row r="1175" spans="1:9" ht="13.5" x14ac:dyDescent="0.25">
      <c r="A1175" s="3">
        <v>43721</v>
      </c>
      <c r="B1175" s="2">
        <v>1.1547000000000001</v>
      </c>
      <c r="C1175" s="2">
        <f t="shared" si="164"/>
        <v>-7.0999999999998842E-3</v>
      </c>
      <c r="D1175" s="2">
        <f t="shared" si="162"/>
        <v>0</v>
      </c>
      <c r="E1175" s="2">
        <f t="shared" si="163"/>
        <v>7.0999999999998842E-3</v>
      </c>
      <c r="F1175" s="2">
        <f t="shared" si="165"/>
        <v>4.3829739497908979E-3</v>
      </c>
      <c r="G1175" s="2">
        <f t="shared" si="165"/>
        <v>5.3285650460555721E-3</v>
      </c>
      <c r="H1175" s="2">
        <f t="shared" si="166"/>
        <v>0.82254301334565849</v>
      </c>
      <c r="I1175" s="2">
        <f t="shared" si="167"/>
        <v>45.131610465297541</v>
      </c>
    </row>
    <row r="1176" spans="1:9" ht="13.5" x14ac:dyDescent="0.25">
      <c r="A1176" s="3">
        <v>43724</v>
      </c>
      <c r="B1176" s="2">
        <v>1.1547000000000001</v>
      </c>
      <c r="C1176" s="2">
        <f t="shared" si="164"/>
        <v>0</v>
      </c>
      <c r="D1176" s="2">
        <f t="shared" si="162"/>
        <v>0</v>
      </c>
      <c r="E1176" s="2">
        <f t="shared" si="163"/>
        <v>0</v>
      </c>
      <c r="F1176" s="2">
        <f t="shared" si="165"/>
        <v>4.0699043819486915E-3</v>
      </c>
      <c r="G1176" s="2">
        <f t="shared" si="165"/>
        <v>4.947953257051602E-3</v>
      </c>
      <c r="H1176" s="2">
        <f t="shared" si="166"/>
        <v>0.82254301334565871</v>
      </c>
      <c r="I1176" s="2">
        <f t="shared" si="167"/>
        <v>45.131610465297555</v>
      </c>
    </row>
    <row r="1177" spans="1:9" ht="13.5" x14ac:dyDescent="0.25">
      <c r="A1177" s="3">
        <v>43725</v>
      </c>
      <c r="B1177" s="2">
        <v>1.1547000000000001</v>
      </c>
      <c r="C1177" s="2">
        <f t="shared" si="164"/>
        <v>0</v>
      </c>
      <c r="D1177" s="2">
        <f t="shared" si="162"/>
        <v>0</v>
      </c>
      <c r="E1177" s="2">
        <f t="shared" si="163"/>
        <v>0</v>
      </c>
      <c r="F1177" s="2">
        <f t="shared" si="165"/>
        <v>3.7791969260952134E-3</v>
      </c>
      <c r="G1177" s="2">
        <f t="shared" si="165"/>
        <v>4.5945280244050592E-3</v>
      </c>
      <c r="H1177" s="2">
        <f t="shared" si="166"/>
        <v>0.82254301334565871</v>
      </c>
      <c r="I1177" s="2">
        <f t="shared" si="167"/>
        <v>45.131610465297555</v>
      </c>
    </row>
    <row r="1178" spans="1:9" ht="13.5" x14ac:dyDescent="0.25">
      <c r="A1178" s="3">
        <v>43726</v>
      </c>
      <c r="B1178" s="2">
        <v>1.1547000000000001</v>
      </c>
      <c r="C1178" s="2">
        <f t="shared" si="164"/>
        <v>0</v>
      </c>
      <c r="D1178" s="2">
        <f t="shared" si="162"/>
        <v>0</v>
      </c>
      <c r="E1178" s="2">
        <f t="shared" si="163"/>
        <v>0</v>
      </c>
      <c r="F1178" s="2">
        <f t="shared" si="165"/>
        <v>3.509254288516984E-3</v>
      </c>
      <c r="G1178" s="2">
        <f t="shared" si="165"/>
        <v>4.2663474512332688E-3</v>
      </c>
      <c r="H1178" s="2">
        <f t="shared" si="166"/>
        <v>0.82254301334565882</v>
      </c>
      <c r="I1178" s="2">
        <f t="shared" si="167"/>
        <v>45.131610465297555</v>
      </c>
    </row>
    <row r="1179" spans="1:9" ht="13.5" x14ac:dyDescent="0.25">
      <c r="A1179" s="3">
        <v>43727</v>
      </c>
      <c r="B1179" s="2">
        <v>1.1830000000000001</v>
      </c>
      <c r="C1179" s="2">
        <f t="shared" si="164"/>
        <v>2.8299999999999992E-2</v>
      </c>
      <c r="D1179" s="2">
        <f t="shared" si="162"/>
        <v>2.8299999999999992E-2</v>
      </c>
      <c r="E1179" s="2">
        <f t="shared" si="163"/>
        <v>0</v>
      </c>
      <c r="F1179" s="2">
        <f t="shared" si="165"/>
        <v>5.2800218393371989E-3</v>
      </c>
      <c r="G1179" s="2">
        <f t="shared" si="165"/>
        <v>3.9616083475737494E-3</v>
      </c>
      <c r="H1179" s="2">
        <f t="shared" si="166"/>
        <v>1.3327975347615824</v>
      </c>
      <c r="I1179" s="2">
        <f t="shared" si="167"/>
        <v>57.133013684267183</v>
      </c>
    </row>
    <row r="1180" spans="1:9" ht="13.5" x14ac:dyDescent="0.25">
      <c r="A1180" s="3">
        <v>43728</v>
      </c>
      <c r="B1180" s="2">
        <v>1.1759999999999999</v>
      </c>
      <c r="C1180" s="2">
        <f t="shared" si="164"/>
        <v>-7.0000000000001172E-3</v>
      </c>
      <c r="D1180" s="2">
        <f t="shared" si="162"/>
        <v>0</v>
      </c>
      <c r="E1180" s="2">
        <f t="shared" si="163"/>
        <v>7.0000000000001172E-3</v>
      </c>
      <c r="F1180" s="2">
        <f t="shared" si="165"/>
        <v>4.9028774222416851E-3</v>
      </c>
      <c r="G1180" s="2">
        <f t="shared" si="165"/>
        <v>4.178636322747062E-3</v>
      </c>
      <c r="H1180" s="2">
        <f t="shared" si="166"/>
        <v>1.1733199645903865</v>
      </c>
      <c r="I1180" s="2">
        <f t="shared" si="167"/>
        <v>53.987447026076822</v>
      </c>
    </row>
    <row r="1181" spans="1:9" ht="13.5" x14ac:dyDescent="0.25">
      <c r="A1181" s="3">
        <v>43731</v>
      </c>
      <c r="B1181" s="2">
        <v>1.1759999999999999</v>
      </c>
      <c r="C1181" s="2">
        <f t="shared" si="164"/>
        <v>0</v>
      </c>
      <c r="D1181" s="2">
        <f t="shared" si="162"/>
        <v>0</v>
      </c>
      <c r="E1181" s="2">
        <f t="shared" si="163"/>
        <v>0</v>
      </c>
      <c r="F1181" s="2">
        <f t="shared" ref="F1181:G1196" si="168">((F1180*13)+D1181)/14</f>
        <v>4.5526718920815643E-3</v>
      </c>
      <c r="G1181" s="2">
        <f t="shared" si="168"/>
        <v>3.8801622996937003E-3</v>
      </c>
      <c r="H1181" s="2">
        <f t="shared" si="166"/>
        <v>1.1733199645903862</v>
      </c>
      <c r="I1181" s="2">
        <f t="shared" si="167"/>
        <v>53.987447026076822</v>
      </c>
    </row>
    <row r="1182" spans="1:9" ht="13.5" x14ac:dyDescent="0.25">
      <c r="A1182" s="3">
        <v>43732</v>
      </c>
      <c r="B1182" s="2">
        <v>1.1476</v>
      </c>
      <c r="C1182" s="2">
        <f t="shared" si="164"/>
        <v>-2.8399999999999981E-2</v>
      </c>
      <c r="D1182" s="2">
        <f t="shared" si="162"/>
        <v>0</v>
      </c>
      <c r="E1182" s="2">
        <f t="shared" si="163"/>
        <v>2.8399999999999981E-2</v>
      </c>
      <c r="F1182" s="2">
        <f t="shared" si="168"/>
        <v>4.227481042647167E-3</v>
      </c>
      <c r="G1182" s="2">
        <f t="shared" si="168"/>
        <v>5.6315792782870066E-3</v>
      </c>
      <c r="H1182" s="2">
        <f t="shared" si="166"/>
        <v>0.75067415972399609</v>
      </c>
      <c r="I1182" s="2">
        <f t="shared" si="167"/>
        <v>42.879147758846464</v>
      </c>
    </row>
    <row r="1183" spans="1:9" ht="13.5" x14ac:dyDescent="0.25">
      <c r="A1183" s="3">
        <v>43733</v>
      </c>
      <c r="B1183" s="2">
        <v>1.1617999999999999</v>
      </c>
      <c r="C1183" s="2">
        <f t="shared" si="164"/>
        <v>1.419999999999999E-2</v>
      </c>
      <c r="D1183" s="2">
        <f t="shared" si="162"/>
        <v>1.419999999999999E-2</v>
      </c>
      <c r="E1183" s="2">
        <f t="shared" si="163"/>
        <v>0</v>
      </c>
      <c r="F1183" s="2">
        <f t="shared" si="168"/>
        <v>4.9398038253152254E-3</v>
      </c>
      <c r="G1183" s="2">
        <f t="shared" si="168"/>
        <v>5.2293236155522204E-3</v>
      </c>
      <c r="H1183" s="2">
        <f t="shared" si="166"/>
        <v>0.94463532733450428</v>
      </c>
      <c r="I1183" s="2">
        <f t="shared" si="167"/>
        <v>48.576476733522483</v>
      </c>
    </row>
    <row r="1184" spans="1:9" ht="13.5" x14ac:dyDescent="0.25">
      <c r="A1184" s="3">
        <v>43734</v>
      </c>
      <c r="B1184" s="2">
        <v>1.1689000000000001</v>
      </c>
      <c r="C1184" s="2">
        <f t="shared" si="164"/>
        <v>7.1000000000001062E-3</v>
      </c>
      <c r="D1184" s="2">
        <f t="shared" si="162"/>
        <v>7.1000000000001062E-3</v>
      </c>
      <c r="E1184" s="2">
        <f t="shared" si="163"/>
        <v>0</v>
      </c>
      <c r="F1184" s="2">
        <f t="shared" si="168"/>
        <v>5.0941035520784316E-3</v>
      </c>
      <c r="G1184" s="2">
        <f t="shared" si="168"/>
        <v>4.8558005001556334E-3</v>
      </c>
      <c r="H1184" s="2">
        <f t="shared" si="166"/>
        <v>1.0490759560478566</v>
      </c>
      <c r="I1184" s="2">
        <f t="shared" si="167"/>
        <v>51.197514321101877</v>
      </c>
    </row>
    <row r="1185" spans="1:9" ht="13.5" x14ac:dyDescent="0.25">
      <c r="A1185" s="3">
        <v>43735</v>
      </c>
      <c r="B1185" s="2">
        <v>1.1900999999999999</v>
      </c>
      <c r="C1185" s="2">
        <f t="shared" si="164"/>
        <v>2.1199999999999886E-2</v>
      </c>
      <c r="D1185" s="2">
        <f t="shared" si="162"/>
        <v>2.1199999999999886E-2</v>
      </c>
      <c r="E1185" s="2">
        <f t="shared" si="163"/>
        <v>0</v>
      </c>
      <c r="F1185" s="2">
        <f t="shared" si="168"/>
        <v>6.2445247269299637E-3</v>
      </c>
      <c r="G1185" s="2">
        <f t="shared" si="168"/>
        <v>4.5089576072873741E-3</v>
      </c>
      <c r="H1185" s="2">
        <f t="shared" si="166"/>
        <v>1.3849153775226379</v>
      </c>
      <c r="I1185" s="2">
        <f t="shared" si="167"/>
        <v>58.069791095113693</v>
      </c>
    </row>
    <row r="1186" spans="1:9" ht="13.5" x14ac:dyDescent="0.25">
      <c r="A1186" s="3">
        <v>43738</v>
      </c>
      <c r="B1186" s="2">
        <v>1.1689000000000001</v>
      </c>
      <c r="C1186" s="2">
        <f t="shared" si="164"/>
        <v>-2.1199999999999886E-2</v>
      </c>
      <c r="D1186" s="2">
        <f t="shared" si="162"/>
        <v>0</v>
      </c>
      <c r="E1186" s="2">
        <f t="shared" si="163"/>
        <v>2.1199999999999886E-2</v>
      </c>
      <c r="F1186" s="2">
        <f t="shared" si="168"/>
        <v>5.7984872464349668E-3</v>
      </c>
      <c r="G1186" s="2">
        <f t="shared" si="168"/>
        <v>5.7011749210525526E-3</v>
      </c>
      <c r="H1186" s="2">
        <f t="shared" si="166"/>
        <v>1.0170688194503683</v>
      </c>
      <c r="I1186" s="2">
        <f t="shared" si="167"/>
        <v>50.423109496457812</v>
      </c>
    </row>
    <row r="1187" spans="1:9" ht="13.5" x14ac:dyDescent="0.25">
      <c r="A1187" s="3">
        <v>43739</v>
      </c>
      <c r="B1187" s="2">
        <v>1.1689000000000001</v>
      </c>
      <c r="C1187" s="2">
        <f t="shared" si="164"/>
        <v>0</v>
      </c>
      <c r="D1187" s="2">
        <f t="shared" si="162"/>
        <v>0</v>
      </c>
      <c r="E1187" s="2">
        <f t="shared" si="163"/>
        <v>0</v>
      </c>
      <c r="F1187" s="2">
        <f t="shared" si="168"/>
        <v>5.3843095859753267E-3</v>
      </c>
      <c r="G1187" s="2">
        <f t="shared" si="168"/>
        <v>5.2939481409773701E-3</v>
      </c>
      <c r="H1187" s="2">
        <f t="shared" si="166"/>
        <v>1.0170688194503685</v>
      </c>
      <c r="I1187" s="2">
        <f t="shared" si="167"/>
        <v>50.423109496457826</v>
      </c>
    </row>
    <row r="1188" spans="1:9" ht="13.5" x14ac:dyDescent="0.25">
      <c r="A1188" s="3">
        <v>43740</v>
      </c>
      <c r="B1188" s="2">
        <v>1.1547000000000001</v>
      </c>
      <c r="C1188" s="2">
        <f t="shared" si="164"/>
        <v>-1.419999999999999E-2</v>
      </c>
      <c r="D1188" s="2">
        <f t="shared" si="162"/>
        <v>0</v>
      </c>
      <c r="E1188" s="2">
        <f t="shared" si="163"/>
        <v>1.419999999999999E-2</v>
      </c>
      <c r="F1188" s="2">
        <f t="shared" si="168"/>
        <v>4.9997160441199459E-3</v>
      </c>
      <c r="G1188" s="2">
        <f t="shared" si="168"/>
        <v>5.9300947023361288E-3</v>
      </c>
      <c r="H1188" s="2">
        <f t="shared" si="166"/>
        <v>0.84310897128680506</v>
      </c>
      <c r="I1188" s="2">
        <f t="shared" si="167"/>
        <v>45.743848270575718</v>
      </c>
    </row>
    <row r="1189" spans="1:9" ht="13.5" x14ac:dyDescent="0.25">
      <c r="A1189" s="3">
        <v>43741</v>
      </c>
      <c r="B1189" s="2">
        <v>1.1405000000000001</v>
      </c>
      <c r="C1189" s="2">
        <f t="shared" si="164"/>
        <v>-1.419999999999999E-2</v>
      </c>
      <c r="D1189" s="2">
        <f t="shared" si="162"/>
        <v>0</v>
      </c>
      <c r="E1189" s="2">
        <f t="shared" si="163"/>
        <v>1.419999999999999E-2</v>
      </c>
      <c r="F1189" s="2">
        <f t="shared" si="168"/>
        <v>4.6425934695399499E-3</v>
      </c>
      <c r="G1189" s="2">
        <f t="shared" si="168"/>
        <v>6.520802223597833E-3</v>
      </c>
      <c r="H1189" s="2">
        <f t="shared" si="166"/>
        <v>0.71196661244211346</v>
      </c>
      <c r="I1189" s="2">
        <f t="shared" si="167"/>
        <v>41.587645884430884</v>
      </c>
    </row>
    <row r="1190" spans="1:9" ht="13.5" x14ac:dyDescent="0.25">
      <c r="A1190" s="3">
        <v>43742</v>
      </c>
      <c r="B1190" s="2">
        <v>1.1405000000000001</v>
      </c>
      <c r="C1190" s="2">
        <f t="shared" si="164"/>
        <v>0</v>
      </c>
      <c r="D1190" s="2">
        <f t="shared" si="162"/>
        <v>0</v>
      </c>
      <c r="E1190" s="2">
        <f t="shared" si="163"/>
        <v>0</v>
      </c>
      <c r="F1190" s="2">
        <f t="shared" si="168"/>
        <v>4.3109796502870962E-3</v>
      </c>
      <c r="G1190" s="2">
        <f t="shared" si="168"/>
        <v>6.0550306361979878E-3</v>
      </c>
      <c r="H1190" s="2">
        <f t="shared" si="166"/>
        <v>0.71196661244211346</v>
      </c>
      <c r="I1190" s="2">
        <f t="shared" si="167"/>
        <v>41.587645884430884</v>
      </c>
    </row>
    <row r="1191" spans="1:9" ht="13.5" x14ac:dyDescent="0.25">
      <c r="A1191" s="3">
        <v>43745</v>
      </c>
      <c r="B1191" s="2">
        <v>1.1689000000000001</v>
      </c>
      <c r="C1191" s="2">
        <f t="shared" si="164"/>
        <v>2.8399999999999981E-2</v>
      </c>
      <c r="D1191" s="2">
        <f t="shared" si="162"/>
        <v>2.8399999999999981E-2</v>
      </c>
      <c r="E1191" s="2">
        <f t="shared" si="163"/>
        <v>0</v>
      </c>
      <c r="F1191" s="2">
        <f t="shared" si="168"/>
        <v>6.0316239609808737E-3</v>
      </c>
      <c r="G1191" s="2">
        <f t="shared" si="168"/>
        <v>5.6225284478981317E-3</v>
      </c>
      <c r="H1191" s="2">
        <f t="shared" si="166"/>
        <v>1.0727600610425856</v>
      </c>
      <c r="I1191" s="2">
        <f t="shared" si="167"/>
        <v>51.755149146543957</v>
      </c>
    </row>
    <row r="1192" spans="1:9" ht="13.5" x14ac:dyDescent="0.25">
      <c r="A1192" s="3">
        <v>43746</v>
      </c>
      <c r="B1192" s="2">
        <v>1.1547000000000001</v>
      </c>
      <c r="C1192" s="2">
        <f t="shared" si="164"/>
        <v>-1.419999999999999E-2</v>
      </c>
      <c r="D1192" s="2">
        <f t="shared" si="162"/>
        <v>0</v>
      </c>
      <c r="E1192" s="2">
        <f t="shared" si="163"/>
        <v>1.419999999999999E-2</v>
      </c>
      <c r="F1192" s="2">
        <f t="shared" si="168"/>
        <v>5.6007936780536685E-3</v>
      </c>
      <c r="G1192" s="2">
        <f t="shared" si="168"/>
        <v>6.2352049873339787E-3</v>
      </c>
      <c r="H1192" s="2">
        <f t="shared" si="166"/>
        <v>0.89825333560499843</v>
      </c>
      <c r="I1192" s="2">
        <f t="shared" si="167"/>
        <v>47.319992477121772</v>
      </c>
    </row>
    <row r="1193" spans="1:9" ht="13.5" x14ac:dyDescent="0.25">
      <c r="A1193" s="3">
        <v>43747</v>
      </c>
      <c r="B1193" s="2">
        <v>1.1689000000000001</v>
      </c>
      <c r="C1193" s="2">
        <f t="shared" si="164"/>
        <v>1.419999999999999E-2</v>
      </c>
      <c r="D1193" s="2">
        <f t="shared" si="162"/>
        <v>1.419999999999999E-2</v>
      </c>
      <c r="E1193" s="2">
        <f t="shared" si="163"/>
        <v>0</v>
      </c>
      <c r="F1193" s="2">
        <f t="shared" si="168"/>
        <v>6.2150227010498342E-3</v>
      </c>
      <c r="G1193" s="2">
        <f t="shared" si="168"/>
        <v>5.789833202524409E-3</v>
      </c>
      <c r="H1193" s="2">
        <f t="shared" si="166"/>
        <v>1.0734372621200969</v>
      </c>
      <c r="I1193" s="2">
        <f t="shared" si="167"/>
        <v>51.770906298004093</v>
      </c>
    </row>
    <row r="1194" spans="1:9" ht="13.5" x14ac:dyDescent="0.25">
      <c r="A1194" s="3">
        <v>43748</v>
      </c>
      <c r="B1194" s="2">
        <v>1.1547000000000001</v>
      </c>
      <c r="C1194" s="2">
        <f t="shared" si="164"/>
        <v>-1.419999999999999E-2</v>
      </c>
      <c r="D1194" s="2">
        <f t="shared" si="162"/>
        <v>0</v>
      </c>
      <c r="E1194" s="2">
        <f t="shared" si="163"/>
        <v>1.419999999999999E-2</v>
      </c>
      <c r="F1194" s="2">
        <f t="shared" si="168"/>
        <v>5.7710925081177035E-3</v>
      </c>
      <c r="G1194" s="2">
        <f t="shared" si="168"/>
        <v>6.3905594023440935E-3</v>
      </c>
      <c r="H1194" s="2">
        <f t="shared" si="166"/>
        <v>0.9030653100573377</v>
      </c>
      <c r="I1194" s="2">
        <f t="shared" si="167"/>
        <v>47.45319591948892</v>
      </c>
    </row>
    <row r="1195" spans="1:9" ht="13.5" x14ac:dyDescent="0.25">
      <c r="A1195" s="3">
        <v>43749</v>
      </c>
      <c r="B1195" s="2">
        <v>1.1547000000000001</v>
      </c>
      <c r="C1195" s="2">
        <f t="shared" si="164"/>
        <v>0</v>
      </c>
      <c r="D1195" s="2">
        <f t="shared" si="162"/>
        <v>0</v>
      </c>
      <c r="E1195" s="2">
        <f t="shared" si="163"/>
        <v>0</v>
      </c>
      <c r="F1195" s="2">
        <f t="shared" si="168"/>
        <v>5.358871614680725E-3</v>
      </c>
      <c r="G1195" s="2">
        <f t="shared" si="168"/>
        <v>5.9340908736052302E-3</v>
      </c>
      <c r="H1195" s="2">
        <f t="shared" si="166"/>
        <v>0.9030653100573377</v>
      </c>
      <c r="I1195" s="2">
        <f t="shared" si="167"/>
        <v>47.45319591948892</v>
      </c>
    </row>
    <row r="1196" spans="1:9" ht="13.5" x14ac:dyDescent="0.25">
      <c r="A1196" s="3">
        <v>43752</v>
      </c>
      <c r="B1196" s="2">
        <v>1.1405000000000001</v>
      </c>
      <c r="C1196" s="2">
        <f t="shared" si="164"/>
        <v>-1.419999999999999E-2</v>
      </c>
      <c r="D1196" s="2">
        <f t="shared" si="162"/>
        <v>0</v>
      </c>
      <c r="E1196" s="2">
        <f t="shared" si="163"/>
        <v>1.419999999999999E-2</v>
      </c>
      <c r="F1196" s="2">
        <f t="shared" si="168"/>
        <v>4.9760950707749595E-3</v>
      </c>
      <c r="G1196" s="2">
        <f t="shared" si="168"/>
        <v>6.5245129540619992E-3</v>
      </c>
      <c r="H1196" s="2">
        <f t="shared" si="166"/>
        <v>0.76267686274988034</v>
      </c>
      <c r="I1196" s="2">
        <f t="shared" si="167"/>
        <v>43.268104260474566</v>
      </c>
    </row>
    <row r="1197" spans="1:9" ht="13.5" x14ac:dyDescent="0.25">
      <c r="A1197" s="3">
        <v>43754</v>
      </c>
      <c r="B1197" s="2">
        <v>1.1547000000000001</v>
      </c>
      <c r="C1197" s="2">
        <f t="shared" si="164"/>
        <v>1.419999999999999E-2</v>
      </c>
      <c r="D1197" s="2">
        <f t="shared" si="162"/>
        <v>1.419999999999999E-2</v>
      </c>
      <c r="E1197" s="2">
        <f t="shared" si="163"/>
        <v>0</v>
      </c>
      <c r="F1197" s="2">
        <f t="shared" ref="F1197:G1212" si="169">((F1196*13)+D1197)/14</f>
        <v>5.6349454228624618E-3</v>
      </c>
      <c r="G1197" s="2">
        <f t="shared" si="169"/>
        <v>6.058476314486143E-3</v>
      </c>
      <c r="H1197" s="2">
        <f t="shared" si="166"/>
        <v>0.93009283693806044</v>
      </c>
      <c r="I1197" s="2">
        <f t="shared" si="167"/>
        <v>48.189020711230611</v>
      </c>
    </row>
    <row r="1198" spans="1:9" ht="13.5" x14ac:dyDescent="0.25">
      <c r="A1198" s="3">
        <v>43755</v>
      </c>
      <c r="B1198" s="2">
        <v>1.1617999999999999</v>
      </c>
      <c r="C1198" s="2">
        <f t="shared" si="164"/>
        <v>7.0999999999998842E-3</v>
      </c>
      <c r="D1198" s="2">
        <f t="shared" si="162"/>
        <v>7.0999999999998842E-3</v>
      </c>
      <c r="E1198" s="2">
        <f t="shared" si="163"/>
        <v>0</v>
      </c>
      <c r="F1198" s="2">
        <f t="shared" si="169"/>
        <v>5.7395921783722778E-3</v>
      </c>
      <c r="G1198" s="2">
        <f t="shared" si="169"/>
        <v>5.6257280063085613E-3</v>
      </c>
      <c r="H1198" s="2">
        <f t="shared" si="166"/>
        <v>1.0202398999624638</v>
      </c>
      <c r="I1198" s="2">
        <f t="shared" si="167"/>
        <v>50.500928131427358</v>
      </c>
    </row>
    <row r="1199" spans="1:9" ht="13.5" x14ac:dyDescent="0.25">
      <c r="A1199" s="3">
        <v>43756</v>
      </c>
      <c r="B1199" s="2">
        <v>1.1476</v>
      </c>
      <c r="C1199" s="2">
        <f t="shared" si="164"/>
        <v>-1.419999999999999E-2</v>
      </c>
      <c r="D1199" s="2">
        <f t="shared" si="162"/>
        <v>0</v>
      </c>
      <c r="E1199" s="2">
        <f t="shared" si="163"/>
        <v>1.419999999999999E-2</v>
      </c>
      <c r="F1199" s="2">
        <f t="shared" si="169"/>
        <v>5.3296213084885443E-3</v>
      </c>
      <c r="G1199" s="2">
        <f t="shared" si="169"/>
        <v>6.2381760058579493E-3</v>
      </c>
      <c r="H1199" s="2">
        <f t="shared" si="166"/>
        <v>0.85435571286923806</v>
      </c>
      <c r="I1199" s="2">
        <f t="shared" si="167"/>
        <v>46.072914001343165</v>
      </c>
    </row>
    <row r="1200" spans="1:9" ht="13.5" x14ac:dyDescent="0.25">
      <c r="A1200" s="3">
        <v>43759</v>
      </c>
      <c r="B1200" s="2">
        <v>1.1476</v>
      </c>
      <c r="C1200" s="2">
        <f t="shared" si="164"/>
        <v>0</v>
      </c>
      <c r="D1200" s="2">
        <f t="shared" si="162"/>
        <v>0</v>
      </c>
      <c r="E1200" s="2">
        <f t="shared" si="163"/>
        <v>0</v>
      </c>
      <c r="F1200" s="2">
        <f t="shared" si="169"/>
        <v>4.9489340721679343E-3</v>
      </c>
      <c r="G1200" s="2">
        <f t="shared" si="169"/>
        <v>5.7925920054395239E-3</v>
      </c>
      <c r="H1200" s="2">
        <f t="shared" si="166"/>
        <v>0.85435571286923817</v>
      </c>
      <c r="I1200" s="2">
        <f t="shared" si="167"/>
        <v>46.072914001343172</v>
      </c>
    </row>
    <row r="1201" spans="1:9" ht="13.5" x14ac:dyDescent="0.25">
      <c r="A1201" s="3">
        <v>43760</v>
      </c>
      <c r="B1201" s="2">
        <v>1.1335</v>
      </c>
      <c r="C1201" s="2">
        <f t="shared" si="164"/>
        <v>-1.4100000000000001E-2</v>
      </c>
      <c r="D1201" s="2">
        <f t="shared" si="162"/>
        <v>0</v>
      </c>
      <c r="E1201" s="2">
        <f t="shared" si="163"/>
        <v>1.4100000000000001E-2</v>
      </c>
      <c r="F1201" s="2">
        <f t="shared" si="169"/>
        <v>4.5954387812987959E-3</v>
      </c>
      <c r="G1201" s="2">
        <f t="shared" si="169"/>
        <v>6.3859782907652726E-3</v>
      </c>
      <c r="H1201" s="2">
        <f t="shared" si="166"/>
        <v>0.7196139059765102</v>
      </c>
      <c r="I1201" s="2">
        <f t="shared" si="167"/>
        <v>41.847411414591107</v>
      </c>
    </row>
    <row r="1202" spans="1:9" ht="13.5" x14ac:dyDescent="0.25">
      <c r="A1202" s="3">
        <v>43761</v>
      </c>
      <c r="B1202" s="2">
        <v>1.1335</v>
      </c>
      <c r="C1202" s="2">
        <f t="shared" si="164"/>
        <v>0</v>
      </c>
      <c r="D1202" s="2">
        <f t="shared" si="162"/>
        <v>0</v>
      </c>
      <c r="E1202" s="2">
        <f t="shared" si="163"/>
        <v>0</v>
      </c>
      <c r="F1202" s="2">
        <f t="shared" si="169"/>
        <v>4.2671931540631675E-3</v>
      </c>
      <c r="G1202" s="2">
        <f t="shared" si="169"/>
        <v>5.9298369842820386E-3</v>
      </c>
      <c r="H1202" s="2">
        <f t="shared" si="166"/>
        <v>0.7196139059765102</v>
      </c>
      <c r="I1202" s="2">
        <f t="shared" si="167"/>
        <v>41.847411414591107</v>
      </c>
    </row>
    <row r="1203" spans="1:9" ht="13.5" x14ac:dyDescent="0.25">
      <c r="A1203" s="3">
        <v>43762</v>
      </c>
      <c r="B1203" s="2">
        <v>1.1335</v>
      </c>
      <c r="C1203" s="2">
        <f t="shared" si="164"/>
        <v>0</v>
      </c>
      <c r="D1203" s="2">
        <f t="shared" si="162"/>
        <v>0</v>
      </c>
      <c r="E1203" s="2">
        <f t="shared" si="163"/>
        <v>0</v>
      </c>
      <c r="F1203" s="2">
        <f t="shared" si="169"/>
        <v>3.9623936430586556E-3</v>
      </c>
      <c r="G1203" s="2">
        <f t="shared" si="169"/>
        <v>5.5062771996904642E-3</v>
      </c>
      <c r="H1203" s="2">
        <f t="shared" si="166"/>
        <v>0.7196139059765102</v>
      </c>
      <c r="I1203" s="2">
        <f t="shared" si="167"/>
        <v>41.847411414591107</v>
      </c>
    </row>
    <row r="1204" spans="1:9" ht="13.5" x14ac:dyDescent="0.25">
      <c r="A1204" s="3">
        <v>43763</v>
      </c>
      <c r="B1204" s="2">
        <v>1.1335</v>
      </c>
      <c r="C1204" s="2">
        <f t="shared" si="164"/>
        <v>0</v>
      </c>
      <c r="D1204" s="2">
        <f t="shared" si="162"/>
        <v>0</v>
      </c>
      <c r="E1204" s="2">
        <f t="shared" si="163"/>
        <v>0</v>
      </c>
      <c r="F1204" s="2">
        <f t="shared" si="169"/>
        <v>3.6793655256973229E-3</v>
      </c>
      <c r="G1204" s="2">
        <f t="shared" si="169"/>
        <v>5.1129716854268602E-3</v>
      </c>
      <c r="H1204" s="2">
        <f t="shared" si="166"/>
        <v>0.71961390597651009</v>
      </c>
      <c r="I1204" s="2">
        <f t="shared" si="167"/>
        <v>41.847411414591107</v>
      </c>
    </row>
    <row r="1205" spans="1:9" ht="13.5" x14ac:dyDescent="0.25">
      <c r="A1205" s="3">
        <v>43766</v>
      </c>
      <c r="B1205" s="2">
        <v>1.1264000000000001</v>
      </c>
      <c r="C1205" s="2">
        <f t="shared" si="164"/>
        <v>-7.0999999999998842E-3</v>
      </c>
      <c r="D1205" s="2">
        <f t="shared" si="162"/>
        <v>0</v>
      </c>
      <c r="E1205" s="2">
        <f t="shared" si="163"/>
        <v>7.0999999999998842E-3</v>
      </c>
      <c r="F1205" s="2">
        <f t="shared" si="169"/>
        <v>3.4165537024332285E-3</v>
      </c>
      <c r="G1205" s="2">
        <f t="shared" si="169"/>
        <v>5.2549022793249326E-3</v>
      </c>
      <c r="H1205" s="2">
        <f t="shared" si="166"/>
        <v>0.65016503082758248</v>
      </c>
      <c r="I1205" s="2">
        <f t="shared" si="167"/>
        <v>39.400000526099809</v>
      </c>
    </row>
    <row r="1206" spans="1:9" ht="13.5" x14ac:dyDescent="0.25">
      <c r="A1206" s="3">
        <v>43767</v>
      </c>
      <c r="B1206" s="2">
        <v>1.1335</v>
      </c>
      <c r="C1206" s="2">
        <f t="shared" si="164"/>
        <v>7.0999999999998842E-3</v>
      </c>
      <c r="D1206" s="2">
        <f t="shared" si="162"/>
        <v>7.0999999999998842E-3</v>
      </c>
      <c r="E1206" s="2">
        <f t="shared" si="163"/>
        <v>0</v>
      </c>
      <c r="F1206" s="2">
        <f t="shared" si="169"/>
        <v>3.6796570094022756E-3</v>
      </c>
      <c r="G1206" s="2">
        <f t="shared" si="169"/>
        <v>4.8795521165160083E-3</v>
      </c>
      <c r="H1206" s="2">
        <f t="shared" si="166"/>
        <v>0.75409728629551853</v>
      </c>
      <c r="I1206" s="2">
        <f t="shared" si="167"/>
        <v>42.990619288175182</v>
      </c>
    </row>
    <row r="1207" spans="1:9" ht="13.5" x14ac:dyDescent="0.25">
      <c r="A1207" s="3">
        <v>43768</v>
      </c>
      <c r="B1207" s="2">
        <v>1.1335</v>
      </c>
      <c r="C1207" s="2">
        <f t="shared" si="164"/>
        <v>0</v>
      </c>
      <c r="D1207" s="2">
        <f t="shared" si="162"/>
        <v>0</v>
      </c>
      <c r="E1207" s="2">
        <f t="shared" si="163"/>
        <v>0</v>
      </c>
      <c r="F1207" s="2">
        <f t="shared" si="169"/>
        <v>3.4168243658735417E-3</v>
      </c>
      <c r="G1207" s="2">
        <f t="shared" si="169"/>
        <v>4.5310126796220072E-3</v>
      </c>
      <c r="H1207" s="2">
        <f t="shared" si="166"/>
        <v>0.75409728629551864</v>
      </c>
      <c r="I1207" s="2">
        <f t="shared" si="167"/>
        <v>42.990619288175182</v>
      </c>
    </row>
    <row r="1208" spans="1:9" ht="13.5" x14ac:dyDescent="0.25">
      <c r="A1208" s="3">
        <v>43769</v>
      </c>
      <c r="B1208" s="2">
        <v>1.1335</v>
      </c>
      <c r="C1208" s="2">
        <f t="shared" si="164"/>
        <v>0</v>
      </c>
      <c r="D1208" s="2">
        <f t="shared" si="162"/>
        <v>0</v>
      </c>
      <c r="E1208" s="2">
        <f t="shared" si="163"/>
        <v>0</v>
      </c>
      <c r="F1208" s="2">
        <f t="shared" si="169"/>
        <v>3.1727654825968602E-3</v>
      </c>
      <c r="G1208" s="2">
        <f t="shared" si="169"/>
        <v>4.2073689167918633E-3</v>
      </c>
      <c r="H1208" s="2">
        <f t="shared" si="166"/>
        <v>0.75409728629551875</v>
      </c>
      <c r="I1208" s="2">
        <f t="shared" si="167"/>
        <v>42.990619288175182</v>
      </c>
    </row>
    <row r="1209" spans="1:9" ht="13.5" x14ac:dyDescent="0.25">
      <c r="A1209" s="3">
        <v>43770</v>
      </c>
      <c r="B1209" s="2">
        <v>1.1335</v>
      </c>
      <c r="C1209" s="2">
        <f t="shared" si="164"/>
        <v>0</v>
      </c>
      <c r="D1209" s="2">
        <f t="shared" si="162"/>
        <v>0</v>
      </c>
      <c r="E1209" s="2">
        <f t="shared" si="163"/>
        <v>0</v>
      </c>
      <c r="F1209" s="2">
        <f t="shared" si="169"/>
        <v>2.9461393766970845E-3</v>
      </c>
      <c r="G1209" s="2">
        <f t="shared" si="169"/>
        <v>3.9068425655924442E-3</v>
      </c>
      <c r="H1209" s="2">
        <f t="shared" si="166"/>
        <v>0.75409728629551875</v>
      </c>
      <c r="I1209" s="2">
        <f t="shared" si="167"/>
        <v>42.990619288175182</v>
      </c>
    </row>
    <row r="1210" spans="1:9" ht="13.5" x14ac:dyDescent="0.25">
      <c r="A1210" s="3">
        <v>43773</v>
      </c>
      <c r="B1210" s="2">
        <v>1.1193</v>
      </c>
      <c r="C1210" s="2">
        <f t="shared" si="164"/>
        <v>-1.419999999999999E-2</v>
      </c>
      <c r="D1210" s="2">
        <f t="shared" si="162"/>
        <v>0</v>
      </c>
      <c r="E1210" s="2">
        <f t="shared" si="163"/>
        <v>1.419999999999999E-2</v>
      </c>
      <c r="F1210" s="2">
        <f t="shared" si="169"/>
        <v>2.7357008497901499E-3</v>
      </c>
      <c r="G1210" s="2">
        <f t="shared" si="169"/>
        <v>4.6420680966215554E-3</v>
      </c>
      <c r="H1210" s="2">
        <f t="shared" si="166"/>
        <v>0.58932803070708117</v>
      </c>
      <c r="I1210" s="2">
        <f t="shared" si="167"/>
        <v>37.080326988563407</v>
      </c>
    </row>
    <row r="1211" spans="1:9" ht="13.5" x14ac:dyDescent="0.25">
      <c r="A1211" s="3">
        <v>43774</v>
      </c>
      <c r="B1211" s="2">
        <v>1.1122000000000001</v>
      </c>
      <c r="C1211" s="2">
        <f t="shared" si="164"/>
        <v>-7.0999999999998842E-3</v>
      </c>
      <c r="D1211" s="2">
        <f t="shared" si="162"/>
        <v>0</v>
      </c>
      <c r="E1211" s="2">
        <f t="shared" si="163"/>
        <v>7.0999999999998842E-3</v>
      </c>
      <c r="F1211" s="2">
        <f t="shared" si="169"/>
        <v>2.5402936462337105E-3</v>
      </c>
      <c r="G1211" s="2">
        <f t="shared" si="169"/>
        <v>4.8176346611485798E-3</v>
      </c>
      <c r="H1211" s="2">
        <f t="shared" si="166"/>
        <v>0.52729063636138718</v>
      </c>
      <c r="I1211" s="2">
        <f t="shared" si="167"/>
        <v>34.524577300991183</v>
      </c>
    </row>
    <row r="1212" spans="1:9" ht="13.5" x14ac:dyDescent="0.25">
      <c r="A1212" s="3">
        <v>43775</v>
      </c>
      <c r="B1212" s="2">
        <v>1.0839000000000001</v>
      </c>
      <c r="C1212" s="2">
        <f t="shared" si="164"/>
        <v>-2.8299999999999992E-2</v>
      </c>
      <c r="D1212" s="2">
        <f t="shared" si="162"/>
        <v>0</v>
      </c>
      <c r="E1212" s="2">
        <f t="shared" si="163"/>
        <v>2.8299999999999992E-2</v>
      </c>
      <c r="F1212" s="2">
        <f t="shared" si="169"/>
        <v>2.3588441000741596E-3</v>
      </c>
      <c r="G1212" s="2">
        <f t="shared" si="169"/>
        <v>6.494946471066537E-3</v>
      </c>
      <c r="H1212" s="2">
        <f t="shared" si="166"/>
        <v>0.36318145354734743</v>
      </c>
      <c r="I1212" s="2">
        <f t="shared" si="167"/>
        <v>26.642194449040971</v>
      </c>
    </row>
    <row r="1213" spans="1:9" ht="13.5" x14ac:dyDescent="0.25">
      <c r="A1213" s="3">
        <v>43776</v>
      </c>
      <c r="B1213" s="2">
        <v>1.0697000000000001</v>
      </c>
      <c r="C1213" s="2">
        <f t="shared" si="164"/>
        <v>-1.419999999999999E-2</v>
      </c>
      <c r="D1213" s="2">
        <f t="shared" si="162"/>
        <v>0</v>
      </c>
      <c r="E1213" s="2">
        <f t="shared" si="163"/>
        <v>1.419999999999999E-2</v>
      </c>
      <c r="F1213" s="2">
        <f t="shared" ref="F1213:G1228" si="170">((F1212*13)+D1213)/14</f>
        <v>2.1903552357831484E-3</v>
      </c>
      <c r="G1213" s="2">
        <f t="shared" si="170"/>
        <v>7.0453074374189264E-3</v>
      </c>
      <c r="H1213" s="2">
        <f t="shared" si="166"/>
        <v>0.31089562169420287</v>
      </c>
      <c r="I1213" s="2">
        <f t="shared" si="167"/>
        <v>23.716275846005274</v>
      </c>
    </row>
    <row r="1214" spans="1:9" ht="13.5" x14ac:dyDescent="0.25">
      <c r="A1214" s="3">
        <v>43777</v>
      </c>
      <c r="B1214" s="2">
        <v>1.0555000000000001</v>
      </c>
      <c r="C1214" s="2">
        <f t="shared" si="164"/>
        <v>-1.419999999999999E-2</v>
      </c>
      <c r="D1214" s="2">
        <f t="shared" si="162"/>
        <v>0</v>
      </c>
      <c r="E1214" s="2">
        <f t="shared" si="163"/>
        <v>1.419999999999999E-2</v>
      </c>
      <c r="F1214" s="2">
        <f t="shared" si="170"/>
        <v>2.0339012903700664E-3</v>
      </c>
      <c r="G1214" s="2">
        <f t="shared" si="170"/>
        <v>7.556356906174717E-3</v>
      </c>
      <c r="H1214" s="2">
        <f t="shared" si="166"/>
        <v>0.26916426998148446</v>
      </c>
      <c r="I1214" s="2">
        <f t="shared" si="167"/>
        <v>21.207993035086872</v>
      </c>
    </row>
    <row r="1215" spans="1:9" ht="13.5" x14ac:dyDescent="0.25">
      <c r="A1215" s="3">
        <v>43780</v>
      </c>
      <c r="B1215" s="2">
        <v>1.0839000000000001</v>
      </c>
      <c r="C1215" s="2">
        <f t="shared" si="164"/>
        <v>2.8399999999999981E-2</v>
      </c>
      <c r="D1215" s="2">
        <f t="shared" si="162"/>
        <v>2.8399999999999981E-2</v>
      </c>
      <c r="E1215" s="2">
        <f t="shared" si="163"/>
        <v>0</v>
      </c>
      <c r="F1215" s="2">
        <f t="shared" si="170"/>
        <v>3.9171940553436322E-3</v>
      </c>
      <c r="G1215" s="2">
        <f t="shared" si="170"/>
        <v>7.0166171271622366E-3</v>
      </c>
      <c r="H1215" s="2">
        <f t="shared" si="166"/>
        <v>0.55827387818834595</v>
      </c>
      <c r="I1215" s="2">
        <f t="shared" si="167"/>
        <v>35.82642858888174</v>
      </c>
    </row>
    <row r="1216" spans="1:9" ht="13.5" x14ac:dyDescent="0.25">
      <c r="A1216" s="3">
        <v>43781</v>
      </c>
      <c r="B1216" s="2">
        <v>1.0555000000000001</v>
      </c>
      <c r="C1216" s="2">
        <f t="shared" si="164"/>
        <v>-2.8399999999999981E-2</v>
      </c>
      <c r="D1216" s="2">
        <f t="shared" si="162"/>
        <v>0</v>
      </c>
      <c r="E1216" s="2">
        <f t="shared" si="163"/>
        <v>2.8399999999999981E-2</v>
      </c>
      <c r="F1216" s="2">
        <f t="shared" si="170"/>
        <v>3.6373944799619443E-3</v>
      </c>
      <c r="G1216" s="2">
        <f t="shared" si="170"/>
        <v>8.5440016180792187E-3</v>
      </c>
      <c r="H1216" s="2">
        <f t="shared" si="166"/>
        <v>0.42572492873423268</v>
      </c>
      <c r="I1216" s="2">
        <f t="shared" si="167"/>
        <v>29.86024303525322</v>
      </c>
    </row>
    <row r="1217" spans="1:9" ht="13.5" x14ac:dyDescent="0.25">
      <c r="A1217" s="3">
        <v>43782</v>
      </c>
      <c r="B1217" s="2">
        <v>1.0414000000000001</v>
      </c>
      <c r="C1217" s="2">
        <f t="shared" si="164"/>
        <v>-1.4100000000000001E-2</v>
      </c>
      <c r="D1217" s="2">
        <f t="shared" si="162"/>
        <v>0</v>
      </c>
      <c r="E1217" s="2">
        <f t="shared" si="163"/>
        <v>1.4100000000000001E-2</v>
      </c>
      <c r="F1217" s="2">
        <f t="shared" si="170"/>
        <v>3.3775805885360908E-3</v>
      </c>
      <c r="G1217" s="2">
        <f t="shared" si="170"/>
        <v>8.9408586453592741E-3</v>
      </c>
      <c r="H1217" s="2">
        <f t="shared" si="166"/>
        <v>0.37776915199181837</v>
      </c>
      <c r="I1217" s="2">
        <f t="shared" si="167"/>
        <v>27.418900433768883</v>
      </c>
    </row>
    <row r="1218" spans="1:9" ht="13.5" x14ac:dyDescent="0.25">
      <c r="A1218" s="3">
        <v>43783</v>
      </c>
      <c r="B1218" s="2">
        <v>1.0484</v>
      </c>
      <c r="C1218" s="2">
        <f t="shared" si="164"/>
        <v>6.9999999999998952E-3</v>
      </c>
      <c r="D1218" s="2">
        <f t="shared" si="162"/>
        <v>6.9999999999998952E-3</v>
      </c>
      <c r="E1218" s="2">
        <f t="shared" si="163"/>
        <v>0</v>
      </c>
      <c r="F1218" s="2">
        <f t="shared" si="170"/>
        <v>3.6363248322120768E-3</v>
      </c>
      <c r="G1218" s="2">
        <f t="shared" si="170"/>
        <v>8.3022258849764687E-3</v>
      </c>
      <c r="H1218" s="2">
        <f t="shared" si="166"/>
        <v>0.43799396482240899</v>
      </c>
      <c r="I1218" s="2">
        <f t="shared" si="167"/>
        <v>30.458678933085849</v>
      </c>
    </row>
    <row r="1219" spans="1:9" ht="13.5" x14ac:dyDescent="0.25">
      <c r="A1219" s="3">
        <v>43784</v>
      </c>
      <c r="B1219" s="2">
        <v>1.0414000000000001</v>
      </c>
      <c r="C1219" s="2">
        <f t="shared" si="164"/>
        <v>-6.9999999999998952E-3</v>
      </c>
      <c r="D1219" s="2">
        <f t="shared" ref="D1219:D1282" si="171">IF(C1219&gt;0,C1219,0)</f>
        <v>0</v>
      </c>
      <c r="E1219" s="2">
        <f t="shared" ref="E1219:E1282" si="172">IF(C1219&lt;0,-C1219,0)</f>
        <v>6.9999999999998952E-3</v>
      </c>
      <c r="F1219" s="2">
        <f t="shared" si="170"/>
        <v>3.3765873441969282E-3</v>
      </c>
      <c r="G1219" s="2">
        <f t="shared" si="170"/>
        <v>8.2092097503352855E-3</v>
      </c>
      <c r="H1219" s="2">
        <f t="shared" si="166"/>
        <v>0.41131697774673376</v>
      </c>
      <c r="I1219" s="2">
        <f t="shared" si="167"/>
        <v>29.144195402752828</v>
      </c>
    </row>
    <row r="1220" spans="1:9" ht="13.5" x14ac:dyDescent="0.25">
      <c r="A1220" s="3">
        <v>43787</v>
      </c>
      <c r="B1220" s="2">
        <v>1.0271999999999999</v>
      </c>
      <c r="C1220" s="2">
        <f t="shared" ref="C1220:C1283" si="173">B1220-B1219</f>
        <v>-1.4200000000000212E-2</v>
      </c>
      <c r="D1220" s="2">
        <f t="shared" si="171"/>
        <v>0</v>
      </c>
      <c r="E1220" s="2">
        <f t="shared" si="172"/>
        <v>1.4200000000000212E-2</v>
      </c>
      <c r="F1220" s="2">
        <f t="shared" si="170"/>
        <v>3.1354025338971477E-3</v>
      </c>
      <c r="G1220" s="2">
        <f t="shared" si="170"/>
        <v>8.6371233395970658E-3</v>
      </c>
      <c r="H1220" s="2">
        <f t="shared" si="166"/>
        <v>0.363014676370642</v>
      </c>
      <c r="I1220" s="2">
        <f t="shared" si="167"/>
        <v>26.633218457871394</v>
      </c>
    </row>
    <row r="1221" spans="1:9" ht="13.5" x14ac:dyDescent="0.25">
      <c r="A1221" s="3">
        <v>43788</v>
      </c>
      <c r="B1221" s="2">
        <v>0.99890000000000001</v>
      </c>
      <c r="C1221" s="2">
        <f t="shared" si="173"/>
        <v>-2.8299999999999881E-2</v>
      </c>
      <c r="D1221" s="2">
        <f t="shared" si="171"/>
        <v>0</v>
      </c>
      <c r="E1221" s="2">
        <f t="shared" si="172"/>
        <v>2.8299999999999881E-2</v>
      </c>
      <c r="F1221" s="2">
        <f t="shared" si="170"/>
        <v>2.911445210047351E-3</v>
      </c>
      <c r="G1221" s="2">
        <f t="shared" si="170"/>
        <v>1.0041614529625839E-2</v>
      </c>
      <c r="H1221" s="2">
        <f t="shared" si="166"/>
        <v>0.28993795783115311</v>
      </c>
      <c r="I1221" s="2">
        <f t="shared" si="167"/>
        <v>22.476891704050828</v>
      </c>
    </row>
    <row r="1222" spans="1:9" ht="13.5" x14ac:dyDescent="0.25">
      <c r="A1222" s="3">
        <v>43789</v>
      </c>
      <c r="B1222" s="2">
        <v>1.0129999999999999</v>
      </c>
      <c r="C1222" s="2">
        <f t="shared" si="173"/>
        <v>1.409999999999989E-2</v>
      </c>
      <c r="D1222" s="2">
        <f t="shared" si="171"/>
        <v>1.409999999999989E-2</v>
      </c>
      <c r="E1222" s="2">
        <f t="shared" si="172"/>
        <v>0</v>
      </c>
      <c r="F1222" s="2">
        <f t="shared" si="170"/>
        <v>3.7106276950439609E-3</v>
      </c>
      <c r="G1222" s="2">
        <f t="shared" si="170"/>
        <v>9.3243563489382782E-3</v>
      </c>
      <c r="H1222" s="2">
        <f t="shared" si="166"/>
        <v>0.39795000922143792</v>
      </c>
      <c r="I1222" s="2">
        <f t="shared" si="167"/>
        <v>28.466683829636281</v>
      </c>
    </row>
    <row r="1223" spans="1:9" ht="13.5" x14ac:dyDescent="0.25">
      <c r="A1223" s="3">
        <v>43790</v>
      </c>
      <c r="B1223" s="2">
        <v>1.0059</v>
      </c>
      <c r="C1223" s="2">
        <f t="shared" si="173"/>
        <v>-7.0999999999998842E-3</v>
      </c>
      <c r="D1223" s="2">
        <f t="shared" si="171"/>
        <v>0</v>
      </c>
      <c r="E1223" s="2">
        <f t="shared" si="172"/>
        <v>7.0999999999998842E-3</v>
      </c>
      <c r="F1223" s="2">
        <f t="shared" si="170"/>
        <v>3.445582859683678E-3</v>
      </c>
      <c r="G1223" s="2">
        <f t="shared" si="170"/>
        <v>9.1654737525855377E-3</v>
      </c>
      <c r="H1223" s="2">
        <f t="shared" si="166"/>
        <v>0.3759306886577134</v>
      </c>
      <c r="I1223" s="2">
        <f t="shared" si="167"/>
        <v>27.321920483106013</v>
      </c>
    </row>
    <row r="1224" spans="1:9" ht="13.5" x14ac:dyDescent="0.25">
      <c r="A1224" s="3">
        <v>43791</v>
      </c>
      <c r="B1224" s="2">
        <v>1.0343</v>
      </c>
      <c r="C1224" s="2">
        <f t="shared" si="173"/>
        <v>2.8399999999999981E-2</v>
      </c>
      <c r="D1224" s="2">
        <f t="shared" si="171"/>
        <v>2.8399999999999981E-2</v>
      </c>
      <c r="E1224" s="2">
        <f t="shared" si="172"/>
        <v>0</v>
      </c>
      <c r="F1224" s="2">
        <f t="shared" si="170"/>
        <v>5.2280412268491273E-3</v>
      </c>
      <c r="G1224" s="2">
        <f t="shared" si="170"/>
        <v>8.5107970559722846E-3</v>
      </c>
      <c r="H1224" s="2">
        <f t="shared" si="166"/>
        <v>0.61428338526536153</v>
      </c>
      <c r="I1224" s="2">
        <f t="shared" si="167"/>
        <v>38.053007970740126</v>
      </c>
    </row>
    <row r="1225" spans="1:9" ht="13.5" x14ac:dyDescent="0.25">
      <c r="A1225" s="3">
        <v>43794</v>
      </c>
      <c r="B1225" s="2">
        <v>1.0271999999999999</v>
      </c>
      <c r="C1225" s="2">
        <f t="shared" si="173"/>
        <v>-7.1000000000001062E-3</v>
      </c>
      <c r="D1225" s="2">
        <f t="shared" si="171"/>
        <v>0</v>
      </c>
      <c r="E1225" s="2">
        <f t="shared" si="172"/>
        <v>7.1000000000001062E-3</v>
      </c>
      <c r="F1225" s="2">
        <f t="shared" si="170"/>
        <v>4.8546097106456189E-3</v>
      </c>
      <c r="G1225" s="2">
        <f t="shared" si="170"/>
        <v>8.4100258376885572E-3</v>
      </c>
      <c r="H1225" s="2">
        <f t="shared" si="166"/>
        <v>0.57724076053253581</v>
      </c>
      <c r="I1225" s="2">
        <f t="shared" si="167"/>
        <v>36.598138659416691</v>
      </c>
    </row>
    <row r="1226" spans="1:9" ht="13.5" x14ac:dyDescent="0.25">
      <c r="A1226" s="3">
        <v>43795</v>
      </c>
      <c r="B1226" s="2">
        <v>1.0271999999999999</v>
      </c>
      <c r="C1226" s="2">
        <f t="shared" si="173"/>
        <v>0</v>
      </c>
      <c r="D1226" s="2">
        <f t="shared" si="171"/>
        <v>0</v>
      </c>
      <c r="E1226" s="2">
        <f t="shared" si="172"/>
        <v>0</v>
      </c>
      <c r="F1226" s="2">
        <f t="shared" si="170"/>
        <v>4.507851874170932E-3</v>
      </c>
      <c r="G1226" s="2">
        <f t="shared" si="170"/>
        <v>7.8093097064250881E-3</v>
      </c>
      <c r="H1226" s="2">
        <f t="shared" si="166"/>
        <v>0.57724076053253581</v>
      </c>
      <c r="I1226" s="2">
        <f t="shared" si="167"/>
        <v>36.598138659416691</v>
      </c>
    </row>
    <row r="1227" spans="1:9" ht="13.5" x14ac:dyDescent="0.25">
      <c r="A1227" s="3">
        <v>43796</v>
      </c>
      <c r="B1227" s="2">
        <v>1.0343</v>
      </c>
      <c r="C1227" s="2">
        <f t="shared" si="173"/>
        <v>7.1000000000001062E-3</v>
      </c>
      <c r="D1227" s="2">
        <f t="shared" si="171"/>
        <v>7.1000000000001062E-3</v>
      </c>
      <c r="E1227" s="2">
        <f t="shared" si="172"/>
        <v>0</v>
      </c>
      <c r="F1227" s="2">
        <f t="shared" si="170"/>
        <v>4.6930053117301583E-3</v>
      </c>
      <c r="G1227" s="2">
        <f t="shared" si="170"/>
        <v>7.2515018702518667E-3</v>
      </c>
      <c r="H1227" s="2">
        <f t="shared" si="166"/>
        <v>0.64717701183839804</v>
      </c>
      <c r="I1227" s="2">
        <f t="shared" si="167"/>
        <v>39.29007065950308</v>
      </c>
    </row>
    <row r="1228" spans="1:9" ht="13.5" x14ac:dyDescent="0.25">
      <c r="A1228" s="3">
        <v>43797</v>
      </c>
      <c r="B1228" s="2">
        <v>1.0201</v>
      </c>
      <c r="C1228" s="2">
        <f t="shared" si="173"/>
        <v>-1.419999999999999E-2</v>
      </c>
      <c r="D1228" s="2">
        <f t="shared" si="171"/>
        <v>0</v>
      </c>
      <c r="E1228" s="2">
        <f t="shared" si="172"/>
        <v>1.419999999999999E-2</v>
      </c>
      <c r="F1228" s="2">
        <f t="shared" si="170"/>
        <v>4.3577906466065758E-3</v>
      </c>
      <c r="G1228" s="2">
        <f t="shared" si="170"/>
        <v>7.7478231652338752E-3</v>
      </c>
      <c r="H1228" s="2">
        <f t="shared" si="166"/>
        <v>0.56245355032893707</v>
      </c>
      <c r="I1228" s="2">
        <f t="shared" si="167"/>
        <v>35.998097364912127</v>
      </c>
    </row>
    <row r="1229" spans="1:9" ht="13.5" x14ac:dyDescent="0.25">
      <c r="A1229" s="3">
        <v>43798</v>
      </c>
      <c r="B1229" s="2">
        <v>1.0697000000000001</v>
      </c>
      <c r="C1229" s="2">
        <f t="shared" si="173"/>
        <v>4.9600000000000088E-2</v>
      </c>
      <c r="D1229" s="2">
        <f t="shared" si="171"/>
        <v>4.9600000000000088E-2</v>
      </c>
      <c r="E1229" s="2">
        <f t="shared" si="172"/>
        <v>0</v>
      </c>
      <c r="F1229" s="2">
        <f t="shared" ref="F1229:G1244" si="174">((F1228*13)+D1229)/14</f>
        <v>7.5893770289918267E-3</v>
      </c>
      <c r="G1229" s="2">
        <f t="shared" si="174"/>
        <v>7.1944072248600272E-3</v>
      </c>
      <c r="H1229" s="2">
        <f t="shared" si="166"/>
        <v>1.0548995618105956</v>
      </c>
      <c r="I1229" s="2">
        <f t="shared" si="167"/>
        <v>51.335821050110667</v>
      </c>
    </row>
    <row r="1230" spans="1:9" ht="13.5" x14ac:dyDescent="0.25">
      <c r="A1230" s="3">
        <v>43801</v>
      </c>
      <c r="B1230" s="2">
        <v>1.1264000000000001</v>
      </c>
      <c r="C1230" s="2">
        <f t="shared" si="173"/>
        <v>5.6699999999999973E-2</v>
      </c>
      <c r="D1230" s="2">
        <f t="shared" si="171"/>
        <v>5.6699999999999973E-2</v>
      </c>
      <c r="E1230" s="2">
        <f t="shared" si="172"/>
        <v>0</v>
      </c>
      <c r="F1230" s="2">
        <f t="shared" si="174"/>
        <v>1.1097278669778122E-2</v>
      </c>
      <c r="G1230" s="2">
        <f t="shared" si="174"/>
        <v>6.6805209945128823E-3</v>
      </c>
      <c r="H1230" s="2">
        <f t="shared" si="166"/>
        <v>1.6611397043573384</v>
      </c>
      <c r="I1230" s="2">
        <f t="shared" si="167"/>
        <v>62.422115668613543</v>
      </c>
    </row>
    <row r="1231" spans="1:9" ht="13.5" x14ac:dyDescent="0.25">
      <c r="A1231" s="3">
        <v>43802</v>
      </c>
      <c r="B1231" s="2">
        <v>1.1900999999999999</v>
      </c>
      <c r="C1231" s="2">
        <f t="shared" si="173"/>
        <v>6.3699999999999868E-2</v>
      </c>
      <c r="D1231" s="2">
        <f t="shared" si="171"/>
        <v>6.3699999999999868E-2</v>
      </c>
      <c r="E1231" s="2">
        <f t="shared" si="172"/>
        <v>0</v>
      </c>
      <c r="F1231" s="2">
        <f t="shared" si="174"/>
        <v>1.4854615907651105E-2</v>
      </c>
      <c r="G1231" s="2">
        <f t="shared" si="174"/>
        <v>6.2033409234762476E-3</v>
      </c>
      <c r="H1231" s="2">
        <f t="shared" si="166"/>
        <v>2.3946154323768538</v>
      </c>
      <c r="I1231" s="2">
        <f t="shared" si="167"/>
        <v>70.541582104933269</v>
      </c>
    </row>
    <row r="1232" spans="1:9" ht="13.5" x14ac:dyDescent="0.25">
      <c r="A1232" s="3">
        <v>43803</v>
      </c>
      <c r="B1232" s="2">
        <v>1.2397</v>
      </c>
      <c r="C1232" s="2">
        <f t="shared" si="173"/>
        <v>4.9600000000000088E-2</v>
      </c>
      <c r="D1232" s="2">
        <f t="shared" si="171"/>
        <v>4.9600000000000088E-2</v>
      </c>
      <c r="E1232" s="2">
        <f t="shared" si="172"/>
        <v>0</v>
      </c>
      <c r="F1232" s="2">
        <f t="shared" si="174"/>
        <v>1.7336429057104603E-2</v>
      </c>
      <c r="G1232" s="2">
        <f t="shared" si="174"/>
        <v>5.7602451432279449E-3</v>
      </c>
      <c r="H1232" s="2">
        <f t="shared" si="166"/>
        <v>3.0096686210457979</v>
      </c>
      <c r="I1232" s="2">
        <f t="shared" si="167"/>
        <v>75.060283167760105</v>
      </c>
    </row>
    <row r="1233" spans="1:9" ht="13.5" x14ac:dyDescent="0.25">
      <c r="A1233" s="3">
        <v>43804</v>
      </c>
      <c r="B1233" s="2">
        <v>1.3035000000000001</v>
      </c>
      <c r="C1233" s="2">
        <f t="shared" si="173"/>
        <v>6.3800000000000079E-2</v>
      </c>
      <c r="D1233" s="2">
        <f t="shared" si="171"/>
        <v>6.3800000000000079E-2</v>
      </c>
      <c r="E1233" s="2">
        <f t="shared" si="172"/>
        <v>0</v>
      </c>
      <c r="F1233" s="2">
        <f t="shared" si="174"/>
        <v>2.0655255553025709E-2</v>
      </c>
      <c r="G1233" s="2">
        <f t="shared" si="174"/>
        <v>5.348799061568806E-3</v>
      </c>
      <c r="H1233" s="2">
        <f t="shared" ref="H1233:H1296" si="175">F1233/G1233</f>
        <v>3.8616622750766618</v>
      </c>
      <c r="I1233" s="2">
        <f t="shared" ref="I1233:I1296" si="176">IF(G1233=0,100,100-(100/(1+H1233)))</f>
        <v>79.430903600060716</v>
      </c>
    </row>
    <row r="1234" spans="1:9" ht="13.5" x14ac:dyDescent="0.25">
      <c r="A1234" s="3">
        <v>43805</v>
      </c>
      <c r="B1234" s="2">
        <v>1.2750999999999999</v>
      </c>
      <c r="C1234" s="2">
        <f t="shared" si="173"/>
        <v>-2.8400000000000203E-2</v>
      </c>
      <c r="D1234" s="2">
        <f t="shared" si="171"/>
        <v>0</v>
      </c>
      <c r="E1234" s="2">
        <f t="shared" si="172"/>
        <v>2.8400000000000203E-2</v>
      </c>
      <c r="F1234" s="2">
        <f t="shared" si="174"/>
        <v>1.9179880156381019E-2</v>
      </c>
      <c r="G1234" s="2">
        <f t="shared" si="174"/>
        <v>6.9953134143139056E-3</v>
      </c>
      <c r="H1234" s="2">
        <f t="shared" si="175"/>
        <v>2.7418185605715517</v>
      </c>
      <c r="I1234" s="2">
        <f t="shared" si="176"/>
        <v>73.275027000580891</v>
      </c>
    </row>
    <row r="1235" spans="1:9" ht="13.5" x14ac:dyDescent="0.25">
      <c r="A1235" s="3">
        <v>43808</v>
      </c>
      <c r="B1235" s="2">
        <v>1.3106</v>
      </c>
      <c r="C1235" s="2">
        <f t="shared" si="173"/>
        <v>3.5500000000000087E-2</v>
      </c>
      <c r="D1235" s="2">
        <f t="shared" si="171"/>
        <v>3.5500000000000087E-2</v>
      </c>
      <c r="E1235" s="2">
        <f t="shared" si="172"/>
        <v>0</v>
      </c>
      <c r="F1235" s="2">
        <f t="shared" si="174"/>
        <v>2.0345603002353808E-2</v>
      </c>
      <c r="G1235" s="2">
        <f t="shared" si="174"/>
        <v>6.4956481704343408E-3</v>
      </c>
      <c r="H1235" s="2">
        <f t="shared" si="175"/>
        <v>3.1321898090107565</v>
      </c>
      <c r="I1235" s="2">
        <f t="shared" si="176"/>
        <v>75.799756395038415</v>
      </c>
    </row>
    <row r="1236" spans="1:9" ht="13.5" x14ac:dyDescent="0.25">
      <c r="A1236" s="3">
        <v>43809</v>
      </c>
      <c r="B1236" s="2">
        <v>1.2750999999999999</v>
      </c>
      <c r="C1236" s="2">
        <f t="shared" si="173"/>
        <v>-3.5500000000000087E-2</v>
      </c>
      <c r="D1236" s="2">
        <f t="shared" si="171"/>
        <v>0</v>
      </c>
      <c r="E1236" s="2">
        <f t="shared" si="172"/>
        <v>3.5500000000000087E-2</v>
      </c>
      <c r="F1236" s="2">
        <f t="shared" si="174"/>
        <v>1.8892345645042823E-2</v>
      </c>
      <c r="G1236" s="2">
        <f t="shared" si="174"/>
        <v>8.5673875868318948E-3</v>
      </c>
      <c r="H1236" s="2">
        <f t="shared" si="175"/>
        <v>2.2051466043255035</v>
      </c>
      <c r="I1236" s="2">
        <f t="shared" si="176"/>
        <v>68.80017910411803</v>
      </c>
    </row>
    <row r="1237" spans="1:9" ht="13.5" x14ac:dyDescent="0.25">
      <c r="A1237" s="3">
        <v>43810</v>
      </c>
      <c r="B1237" s="2">
        <v>1.2681</v>
      </c>
      <c r="C1237" s="2">
        <f t="shared" si="173"/>
        <v>-6.9999999999998952E-3</v>
      </c>
      <c r="D1237" s="2">
        <f t="shared" si="171"/>
        <v>0</v>
      </c>
      <c r="E1237" s="2">
        <f t="shared" si="172"/>
        <v>6.9999999999998952E-3</v>
      </c>
      <c r="F1237" s="2">
        <f t="shared" si="174"/>
        <v>1.754289238468262E-2</v>
      </c>
      <c r="G1237" s="2">
        <f t="shared" si="174"/>
        <v>8.4554313306296099E-3</v>
      </c>
      <c r="H1237" s="2">
        <f t="shared" si="175"/>
        <v>2.0747483716334951</v>
      </c>
      <c r="I1237" s="2">
        <f t="shared" si="176"/>
        <v>67.477013428948055</v>
      </c>
    </row>
    <row r="1238" spans="1:9" ht="13.5" x14ac:dyDescent="0.25">
      <c r="A1238" s="3">
        <v>43811</v>
      </c>
      <c r="B1238" s="2">
        <v>1.2397</v>
      </c>
      <c r="C1238" s="2">
        <f t="shared" si="173"/>
        <v>-2.8399999999999981E-2</v>
      </c>
      <c r="D1238" s="2">
        <f t="shared" si="171"/>
        <v>0</v>
      </c>
      <c r="E1238" s="2">
        <f t="shared" si="172"/>
        <v>2.8399999999999981E-2</v>
      </c>
      <c r="F1238" s="2">
        <f t="shared" si="174"/>
        <v>1.6289828642919574E-2</v>
      </c>
      <c r="G1238" s="2">
        <f t="shared" si="174"/>
        <v>9.8800433784417795E-3</v>
      </c>
      <c r="H1238" s="2">
        <f t="shared" si="175"/>
        <v>1.6487608423323246</v>
      </c>
      <c r="I1238" s="2">
        <f t="shared" si="176"/>
        <v>62.246497153760934</v>
      </c>
    </row>
    <row r="1239" spans="1:9" ht="13.5" x14ac:dyDescent="0.25">
      <c r="A1239" s="3">
        <v>43812</v>
      </c>
      <c r="B1239" s="2">
        <v>1.2681</v>
      </c>
      <c r="C1239" s="2">
        <f t="shared" si="173"/>
        <v>2.8399999999999981E-2</v>
      </c>
      <c r="D1239" s="2">
        <f t="shared" si="171"/>
        <v>2.8399999999999981E-2</v>
      </c>
      <c r="E1239" s="2">
        <f t="shared" si="172"/>
        <v>0</v>
      </c>
      <c r="F1239" s="2">
        <f t="shared" si="174"/>
        <v>1.715484088271103E-2</v>
      </c>
      <c r="G1239" s="2">
        <f t="shared" si="174"/>
        <v>9.1743259942673652E-3</v>
      </c>
      <c r="H1239" s="2">
        <f t="shared" si="175"/>
        <v>1.8698747889959808</v>
      </c>
      <c r="I1239" s="2">
        <f t="shared" si="176"/>
        <v>65.155274235854449</v>
      </c>
    </row>
    <row r="1240" spans="1:9" ht="13.5" x14ac:dyDescent="0.25">
      <c r="A1240" s="3">
        <v>43815</v>
      </c>
      <c r="B1240" s="2">
        <v>1.3035000000000001</v>
      </c>
      <c r="C1240" s="2">
        <f t="shared" si="173"/>
        <v>3.5400000000000098E-2</v>
      </c>
      <c r="D1240" s="2">
        <f t="shared" si="171"/>
        <v>3.5400000000000098E-2</v>
      </c>
      <c r="E1240" s="2">
        <f t="shared" si="172"/>
        <v>0</v>
      </c>
      <c r="F1240" s="2">
        <f t="shared" si="174"/>
        <v>1.8458066533945963E-2</v>
      </c>
      <c r="G1240" s="2">
        <f t="shared" si="174"/>
        <v>8.5190169946768399E-3</v>
      </c>
      <c r="H1240" s="2">
        <f t="shared" si="175"/>
        <v>2.166689718482731</v>
      </c>
      <c r="I1240" s="2">
        <f t="shared" si="176"/>
        <v>68.421282509511727</v>
      </c>
    </row>
    <row r="1241" spans="1:9" ht="13.5" x14ac:dyDescent="0.25">
      <c r="A1241" s="3">
        <v>43816</v>
      </c>
      <c r="B1241" s="2">
        <v>1.3106</v>
      </c>
      <c r="C1241" s="2">
        <f t="shared" si="173"/>
        <v>7.0999999999998842E-3</v>
      </c>
      <c r="D1241" s="2">
        <f t="shared" si="171"/>
        <v>7.0999999999998842E-3</v>
      </c>
      <c r="E1241" s="2">
        <f t="shared" si="172"/>
        <v>0</v>
      </c>
      <c r="F1241" s="2">
        <f t="shared" si="174"/>
        <v>1.7646776067235529E-2</v>
      </c>
      <c r="G1241" s="2">
        <f t="shared" si="174"/>
        <v>7.910515780771352E-3</v>
      </c>
      <c r="H1241" s="2">
        <f t="shared" si="175"/>
        <v>2.2307996793497069</v>
      </c>
      <c r="I1241" s="2">
        <f t="shared" si="176"/>
        <v>69.047910757460542</v>
      </c>
    </row>
    <row r="1242" spans="1:9" ht="13.5" x14ac:dyDescent="0.25">
      <c r="A1242" s="3">
        <v>43817</v>
      </c>
      <c r="B1242" s="2">
        <v>1.3885000000000001</v>
      </c>
      <c r="C1242" s="2">
        <f t="shared" si="173"/>
        <v>7.790000000000008E-2</v>
      </c>
      <c r="D1242" s="2">
        <f t="shared" si="171"/>
        <v>7.790000000000008E-2</v>
      </c>
      <c r="E1242" s="2">
        <f t="shared" si="172"/>
        <v>0</v>
      </c>
      <c r="F1242" s="2">
        <f t="shared" si="174"/>
        <v>2.1950577776718713E-2</v>
      </c>
      <c r="G1242" s="2">
        <f t="shared" si="174"/>
        <v>7.345478939287684E-3</v>
      </c>
      <c r="H1242" s="2">
        <f t="shared" si="175"/>
        <v>2.9883113079686177</v>
      </c>
      <c r="I1242" s="2">
        <f t="shared" si="176"/>
        <v>74.926731571780593</v>
      </c>
    </row>
    <row r="1243" spans="1:9" ht="13.5" x14ac:dyDescent="0.25">
      <c r="A1243" s="3">
        <v>43818</v>
      </c>
      <c r="B1243" s="2">
        <v>1.4026000000000001</v>
      </c>
      <c r="C1243" s="2">
        <f t="shared" si="173"/>
        <v>1.4100000000000001E-2</v>
      </c>
      <c r="D1243" s="2">
        <f t="shared" si="171"/>
        <v>1.4100000000000001E-2</v>
      </c>
      <c r="E1243" s="2">
        <f t="shared" si="172"/>
        <v>0</v>
      </c>
      <c r="F1243" s="2">
        <f t="shared" si="174"/>
        <v>2.1389822221238804E-2</v>
      </c>
      <c r="G1243" s="2">
        <f t="shared" si="174"/>
        <v>6.8208018721957068E-3</v>
      </c>
      <c r="H1243" s="2">
        <f t="shared" si="175"/>
        <v>3.1359688526406555</v>
      </c>
      <c r="I1243" s="2">
        <f t="shared" si="176"/>
        <v>75.821868209632697</v>
      </c>
    </row>
    <row r="1244" spans="1:9" ht="13.5" x14ac:dyDescent="0.25">
      <c r="A1244" s="3">
        <v>43819</v>
      </c>
      <c r="B1244" s="2">
        <v>1.4026000000000001</v>
      </c>
      <c r="C1244" s="2">
        <f t="shared" si="173"/>
        <v>0</v>
      </c>
      <c r="D1244" s="2">
        <f t="shared" si="171"/>
        <v>0</v>
      </c>
      <c r="E1244" s="2">
        <f t="shared" si="172"/>
        <v>0</v>
      </c>
      <c r="F1244" s="2">
        <f t="shared" si="174"/>
        <v>1.9861977776864603E-2</v>
      </c>
      <c r="G1244" s="2">
        <f t="shared" si="174"/>
        <v>6.333601738467442E-3</v>
      </c>
      <c r="H1244" s="2">
        <f t="shared" si="175"/>
        <v>3.1359688526406551</v>
      </c>
      <c r="I1244" s="2">
        <f t="shared" si="176"/>
        <v>75.821868209632697</v>
      </c>
    </row>
    <row r="1245" spans="1:9" ht="13.5" x14ac:dyDescent="0.25">
      <c r="A1245" s="3">
        <v>43822</v>
      </c>
      <c r="B1245" s="2">
        <v>1.3743000000000001</v>
      </c>
      <c r="C1245" s="2">
        <f t="shared" si="173"/>
        <v>-2.8299999999999992E-2</v>
      </c>
      <c r="D1245" s="2">
        <f t="shared" si="171"/>
        <v>0</v>
      </c>
      <c r="E1245" s="2">
        <f t="shared" si="172"/>
        <v>2.8299999999999992E-2</v>
      </c>
      <c r="F1245" s="2">
        <f t="shared" ref="F1245:G1260" si="177">((F1244*13)+D1245)/14</f>
        <v>1.8443265078517131E-2</v>
      </c>
      <c r="G1245" s="2">
        <f t="shared" si="177"/>
        <v>7.9026301857197667E-3</v>
      </c>
      <c r="H1245" s="2">
        <f t="shared" si="175"/>
        <v>2.333813508298102</v>
      </c>
      <c r="I1245" s="2">
        <f t="shared" si="176"/>
        <v>70.004320952238999</v>
      </c>
    </row>
    <row r="1246" spans="1:9" ht="13.5" x14ac:dyDescent="0.25">
      <c r="A1246" s="3">
        <v>43823</v>
      </c>
      <c r="B1246" s="2">
        <v>1.3389</v>
      </c>
      <c r="C1246" s="2">
        <f t="shared" si="173"/>
        <v>-3.5400000000000098E-2</v>
      </c>
      <c r="D1246" s="2">
        <f t="shared" si="171"/>
        <v>0</v>
      </c>
      <c r="E1246" s="2">
        <f t="shared" si="172"/>
        <v>3.5400000000000098E-2</v>
      </c>
      <c r="F1246" s="2">
        <f t="shared" si="177"/>
        <v>1.7125889001480193E-2</v>
      </c>
      <c r="G1246" s="2">
        <f t="shared" si="177"/>
        <v>9.8667280295969325E-3</v>
      </c>
      <c r="H1246" s="2">
        <f t="shared" si="175"/>
        <v>1.7357211985683774</v>
      </c>
      <c r="I1246" s="2">
        <f t="shared" si="176"/>
        <v>63.446567562392424</v>
      </c>
    </row>
    <row r="1247" spans="1:9" ht="13.5" x14ac:dyDescent="0.25">
      <c r="A1247" s="3">
        <v>43824</v>
      </c>
      <c r="B1247" s="2">
        <v>1.3035000000000001</v>
      </c>
      <c r="C1247" s="2">
        <f t="shared" si="173"/>
        <v>-3.5399999999999876E-2</v>
      </c>
      <c r="D1247" s="2">
        <f t="shared" si="171"/>
        <v>0</v>
      </c>
      <c r="E1247" s="2">
        <f t="shared" si="172"/>
        <v>3.5399999999999876E-2</v>
      </c>
      <c r="F1247" s="2">
        <f t="shared" si="177"/>
        <v>1.5902611215660178E-2</v>
      </c>
      <c r="G1247" s="2">
        <f t="shared" si="177"/>
        <v>1.1690533170339999E-2</v>
      </c>
      <c r="H1247" s="2">
        <f t="shared" si="175"/>
        <v>1.3602981988885352</v>
      </c>
      <c r="I1247" s="2">
        <f t="shared" si="176"/>
        <v>57.632472012608403</v>
      </c>
    </row>
    <row r="1248" spans="1:9" ht="13.5" x14ac:dyDescent="0.25">
      <c r="A1248" s="3">
        <v>43825</v>
      </c>
      <c r="B1248" s="2">
        <v>1.2681</v>
      </c>
      <c r="C1248" s="2">
        <f t="shared" si="173"/>
        <v>-3.5400000000000098E-2</v>
      </c>
      <c r="D1248" s="2">
        <f t="shared" si="171"/>
        <v>0</v>
      </c>
      <c r="E1248" s="2">
        <f t="shared" si="172"/>
        <v>3.5400000000000098E-2</v>
      </c>
      <c r="F1248" s="2">
        <f t="shared" si="177"/>
        <v>1.4766710414541594E-2</v>
      </c>
      <c r="G1248" s="2">
        <f t="shared" si="177"/>
        <v>1.3384066515315721E-2</v>
      </c>
      <c r="H1248" s="2">
        <f t="shared" si="175"/>
        <v>1.1033052172629059</v>
      </c>
      <c r="I1248" s="2">
        <f t="shared" si="176"/>
        <v>52.45578284157304</v>
      </c>
    </row>
    <row r="1249" spans="1:9" ht="13.5" x14ac:dyDescent="0.25">
      <c r="A1249" s="3">
        <v>43826</v>
      </c>
      <c r="B1249" s="2">
        <v>1.2114</v>
      </c>
      <c r="C1249" s="2">
        <f t="shared" si="173"/>
        <v>-5.6699999999999973E-2</v>
      </c>
      <c r="D1249" s="2">
        <f t="shared" si="171"/>
        <v>0</v>
      </c>
      <c r="E1249" s="2">
        <f t="shared" si="172"/>
        <v>5.6699999999999973E-2</v>
      </c>
      <c r="F1249" s="2">
        <f t="shared" si="177"/>
        <v>1.371194538493148E-2</v>
      </c>
      <c r="G1249" s="2">
        <f t="shared" si="177"/>
        <v>1.6478061764221737E-2</v>
      </c>
      <c r="H1249" s="2">
        <f t="shared" si="175"/>
        <v>0.83213338929847736</v>
      </c>
      <c r="I1249" s="2">
        <f t="shared" si="176"/>
        <v>45.418821258265517</v>
      </c>
    </row>
    <row r="1250" spans="1:9" ht="13.5" x14ac:dyDescent="0.25">
      <c r="A1250" s="3">
        <v>43829</v>
      </c>
      <c r="B1250" s="2">
        <v>1.2042999999999999</v>
      </c>
      <c r="C1250" s="2">
        <f t="shared" si="173"/>
        <v>-7.1000000000001062E-3</v>
      </c>
      <c r="D1250" s="2">
        <f t="shared" si="171"/>
        <v>0</v>
      </c>
      <c r="E1250" s="2">
        <f t="shared" si="172"/>
        <v>7.1000000000001062E-3</v>
      </c>
      <c r="F1250" s="2">
        <f t="shared" si="177"/>
        <v>1.2732520714579231E-2</v>
      </c>
      <c r="G1250" s="2">
        <f t="shared" si="177"/>
        <v>1.5808200209634478E-2</v>
      </c>
      <c r="H1250" s="2">
        <f t="shared" si="175"/>
        <v>0.80543771876189041</v>
      </c>
      <c r="I1250" s="2">
        <f t="shared" si="176"/>
        <v>44.611769788117257</v>
      </c>
    </row>
    <row r="1251" spans="1:9" ht="13.5" x14ac:dyDescent="0.25">
      <c r="A1251" s="3">
        <v>43830</v>
      </c>
      <c r="B1251" s="2">
        <v>1.2042999999999999</v>
      </c>
      <c r="C1251" s="2">
        <f t="shared" si="173"/>
        <v>0</v>
      </c>
      <c r="D1251" s="2">
        <f t="shared" si="171"/>
        <v>0</v>
      </c>
      <c r="E1251" s="2">
        <f t="shared" si="172"/>
        <v>0</v>
      </c>
      <c r="F1251" s="2">
        <f t="shared" si="177"/>
        <v>1.1823054949252143E-2</v>
      </c>
      <c r="G1251" s="2">
        <f t="shared" si="177"/>
        <v>1.4679043051803443E-2</v>
      </c>
      <c r="H1251" s="2">
        <f t="shared" si="175"/>
        <v>0.80543771876189041</v>
      </c>
      <c r="I1251" s="2">
        <f t="shared" si="176"/>
        <v>44.611769788117257</v>
      </c>
    </row>
    <row r="1252" spans="1:9" ht="13.5" x14ac:dyDescent="0.25">
      <c r="A1252" s="3">
        <v>43832</v>
      </c>
      <c r="B1252" s="2">
        <v>1.1689000000000001</v>
      </c>
      <c r="C1252" s="2">
        <f t="shared" si="173"/>
        <v>-3.5399999999999876E-2</v>
      </c>
      <c r="D1252" s="2">
        <f t="shared" si="171"/>
        <v>0</v>
      </c>
      <c r="E1252" s="2">
        <f t="shared" si="172"/>
        <v>3.5399999999999876E-2</v>
      </c>
      <c r="F1252" s="2">
        <f t="shared" si="177"/>
        <v>1.0978551024305562E-2</v>
      </c>
      <c r="G1252" s="2">
        <f t="shared" si="177"/>
        <v>1.6159111405246045E-2</v>
      </c>
      <c r="H1252" s="2">
        <f t="shared" si="175"/>
        <v>0.67940313975070332</v>
      </c>
      <c r="I1252" s="2">
        <f t="shared" si="176"/>
        <v>40.455035701050093</v>
      </c>
    </row>
    <row r="1253" spans="1:9" ht="13.5" x14ac:dyDescent="0.25">
      <c r="A1253" s="3">
        <v>43833</v>
      </c>
      <c r="B1253" s="2">
        <v>1.1689000000000001</v>
      </c>
      <c r="C1253" s="2">
        <f t="shared" si="173"/>
        <v>0</v>
      </c>
      <c r="D1253" s="2">
        <f t="shared" si="171"/>
        <v>0</v>
      </c>
      <c r="E1253" s="2">
        <f t="shared" si="172"/>
        <v>0</v>
      </c>
      <c r="F1253" s="2">
        <f t="shared" si="177"/>
        <v>1.0194368808283737E-2</v>
      </c>
      <c r="G1253" s="2">
        <f t="shared" si="177"/>
        <v>1.5004889162014185E-2</v>
      </c>
      <c r="H1253" s="2">
        <f t="shared" si="175"/>
        <v>0.67940313975070332</v>
      </c>
      <c r="I1253" s="2">
        <f t="shared" si="176"/>
        <v>40.455035701050093</v>
      </c>
    </row>
    <row r="1254" spans="1:9" ht="13.5" x14ac:dyDescent="0.25">
      <c r="A1254" s="3">
        <v>43836</v>
      </c>
      <c r="B1254" s="2">
        <v>1.1689000000000001</v>
      </c>
      <c r="C1254" s="2">
        <f t="shared" si="173"/>
        <v>0</v>
      </c>
      <c r="D1254" s="2">
        <f t="shared" si="171"/>
        <v>0</v>
      </c>
      <c r="E1254" s="2">
        <f t="shared" si="172"/>
        <v>0</v>
      </c>
      <c r="F1254" s="2">
        <f t="shared" si="177"/>
        <v>9.4661996076920423E-3</v>
      </c>
      <c r="G1254" s="2">
        <f t="shared" si="177"/>
        <v>1.3933111364727458E-2</v>
      </c>
      <c r="H1254" s="2">
        <f t="shared" si="175"/>
        <v>0.67940313975070332</v>
      </c>
      <c r="I1254" s="2">
        <f t="shared" si="176"/>
        <v>40.455035701050093</v>
      </c>
    </row>
    <row r="1255" spans="1:9" ht="13.5" x14ac:dyDescent="0.25">
      <c r="A1255" s="3">
        <v>43837</v>
      </c>
      <c r="B1255" s="2">
        <v>1.1405000000000001</v>
      </c>
      <c r="C1255" s="2">
        <f t="shared" si="173"/>
        <v>-2.8399999999999981E-2</v>
      </c>
      <c r="D1255" s="2">
        <f t="shared" si="171"/>
        <v>0</v>
      </c>
      <c r="E1255" s="2">
        <f t="shared" si="172"/>
        <v>2.8399999999999981E-2</v>
      </c>
      <c r="F1255" s="2">
        <f t="shared" si="177"/>
        <v>8.7900424928568956E-3</v>
      </c>
      <c r="G1255" s="2">
        <f t="shared" si="177"/>
        <v>1.4966460552961209E-2</v>
      </c>
      <c r="H1255" s="2">
        <f t="shared" si="175"/>
        <v>0.5873160498938228</v>
      </c>
      <c r="I1255" s="2">
        <f t="shared" si="176"/>
        <v>37.000574015055726</v>
      </c>
    </row>
    <row r="1256" spans="1:9" ht="13.5" x14ac:dyDescent="0.25">
      <c r="A1256" s="3">
        <v>43838</v>
      </c>
      <c r="B1256" s="2">
        <v>1.1122000000000001</v>
      </c>
      <c r="C1256" s="2">
        <f t="shared" si="173"/>
        <v>-2.8299999999999992E-2</v>
      </c>
      <c r="D1256" s="2">
        <f t="shared" si="171"/>
        <v>0</v>
      </c>
      <c r="E1256" s="2">
        <f t="shared" si="172"/>
        <v>2.8299999999999992E-2</v>
      </c>
      <c r="F1256" s="2">
        <f t="shared" si="177"/>
        <v>8.1621823147956882E-3</v>
      </c>
      <c r="G1256" s="2">
        <f t="shared" si="177"/>
        <v>1.5918856227749693E-2</v>
      </c>
      <c r="H1256" s="2">
        <f t="shared" si="175"/>
        <v>0.51273673171112644</v>
      </c>
      <c r="I1256" s="2">
        <f t="shared" si="176"/>
        <v>33.894644121660633</v>
      </c>
    </row>
    <row r="1257" spans="1:9" ht="13.5" x14ac:dyDescent="0.25">
      <c r="A1257" s="3">
        <v>43839</v>
      </c>
      <c r="B1257" s="2">
        <v>1.1051</v>
      </c>
      <c r="C1257" s="2">
        <f t="shared" si="173"/>
        <v>-7.1000000000001062E-3</v>
      </c>
      <c r="D1257" s="2">
        <f t="shared" si="171"/>
        <v>0</v>
      </c>
      <c r="E1257" s="2">
        <f t="shared" si="172"/>
        <v>7.1000000000001062E-3</v>
      </c>
      <c r="F1257" s="2">
        <f t="shared" si="177"/>
        <v>7.5791692923102821E-3</v>
      </c>
      <c r="G1257" s="2">
        <f t="shared" si="177"/>
        <v>1.528893792576758E-2</v>
      </c>
      <c r="H1257" s="2">
        <f t="shared" si="175"/>
        <v>0.49572895966413383</v>
      </c>
      <c r="I1257" s="2">
        <f t="shared" si="176"/>
        <v>33.142967277671076</v>
      </c>
    </row>
    <row r="1258" spans="1:9" ht="13.5" x14ac:dyDescent="0.25">
      <c r="A1258" s="3">
        <v>43840</v>
      </c>
      <c r="B1258" s="2">
        <v>1.1405000000000001</v>
      </c>
      <c r="C1258" s="2">
        <f t="shared" si="173"/>
        <v>3.5400000000000098E-2</v>
      </c>
      <c r="D1258" s="2">
        <f t="shared" si="171"/>
        <v>3.5400000000000098E-2</v>
      </c>
      <c r="E1258" s="2">
        <f t="shared" si="172"/>
        <v>0</v>
      </c>
      <c r="F1258" s="2">
        <f t="shared" si="177"/>
        <v>9.5663714857166966E-3</v>
      </c>
      <c r="G1258" s="2">
        <f t="shared" si="177"/>
        <v>1.4196870931069897E-2</v>
      </c>
      <c r="H1258" s="2">
        <f t="shared" si="175"/>
        <v>0.67383661739015055</v>
      </c>
      <c r="I1258" s="2">
        <f t="shared" si="176"/>
        <v>40.257012565587075</v>
      </c>
    </row>
    <row r="1259" spans="1:9" ht="13.5" x14ac:dyDescent="0.25">
      <c r="A1259" s="3">
        <v>43843</v>
      </c>
      <c r="B1259" s="2">
        <v>1.1335</v>
      </c>
      <c r="C1259" s="2">
        <f t="shared" si="173"/>
        <v>-7.0000000000001172E-3</v>
      </c>
      <c r="D1259" s="2">
        <f t="shared" si="171"/>
        <v>0</v>
      </c>
      <c r="E1259" s="2">
        <f t="shared" si="172"/>
        <v>7.0000000000001172E-3</v>
      </c>
      <c r="F1259" s="2">
        <f t="shared" si="177"/>
        <v>8.8830592367369326E-3</v>
      </c>
      <c r="G1259" s="2">
        <f t="shared" si="177"/>
        <v>1.3682808721707769E-2</v>
      </c>
      <c r="H1259" s="2">
        <f t="shared" si="175"/>
        <v>0.64921314164422717</v>
      </c>
      <c r="I1259" s="2">
        <f t="shared" si="176"/>
        <v>39.365023552806321</v>
      </c>
    </row>
    <row r="1260" spans="1:9" ht="13.5" x14ac:dyDescent="0.25">
      <c r="A1260" s="3">
        <v>43845</v>
      </c>
      <c r="B1260" s="2">
        <v>1.1335</v>
      </c>
      <c r="C1260" s="2">
        <f t="shared" si="173"/>
        <v>0</v>
      </c>
      <c r="D1260" s="2">
        <f t="shared" si="171"/>
        <v>0</v>
      </c>
      <c r="E1260" s="2">
        <f t="shared" si="172"/>
        <v>0</v>
      </c>
      <c r="F1260" s="2">
        <f t="shared" si="177"/>
        <v>8.2485550055414365E-3</v>
      </c>
      <c r="G1260" s="2">
        <f t="shared" si="177"/>
        <v>1.2705465241585787E-2</v>
      </c>
      <c r="H1260" s="2">
        <f t="shared" si="175"/>
        <v>0.64921314164422705</v>
      </c>
      <c r="I1260" s="2">
        <f t="shared" si="176"/>
        <v>39.365023552806321</v>
      </c>
    </row>
    <row r="1261" spans="1:9" ht="13.5" x14ac:dyDescent="0.25">
      <c r="A1261" s="3">
        <v>43846</v>
      </c>
      <c r="B1261" s="2">
        <v>1.1122000000000001</v>
      </c>
      <c r="C1261" s="2">
        <f t="shared" si="173"/>
        <v>-2.1299999999999875E-2</v>
      </c>
      <c r="D1261" s="2">
        <f t="shared" si="171"/>
        <v>0</v>
      </c>
      <c r="E1261" s="2">
        <f t="shared" si="172"/>
        <v>2.1299999999999875E-2</v>
      </c>
      <c r="F1261" s="2">
        <f t="shared" ref="F1261:G1276" si="178">((F1260*13)+D1261)/14</f>
        <v>7.6593725051456191E-3</v>
      </c>
      <c r="G1261" s="2">
        <f t="shared" si="178"/>
        <v>1.3319360581472508E-2</v>
      </c>
      <c r="H1261" s="2">
        <f t="shared" si="175"/>
        <v>0.57505557104595217</v>
      </c>
      <c r="I1261" s="2">
        <f t="shared" si="176"/>
        <v>36.510176632312294</v>
      </c>
    </row>
    <row r="1262" spans="1:9" ht="13.5" x14ac:dyDescent="0.25">
      <c r="A1262" s="3">
        <v>43847</v>
      </c>
      <c r="B1262" s="2">
        <v>1.1335</v>
      </c>
      <c r="C1262" s="2">
        <f t="shared" si="173"/>
        <v>2.1299999999999875E-2</v>
      </c>
      <c r="D1262" s="2">
        <f t="shared" si="171"/>
        <v>2.1299999999999875E-2</v>
      </c>
      <c r="E1262" s="2">
        <f t="shared" si="172"/>
        <v>0</v>
      </c>
      <c r="F1262" s="2">
        <f t="shared" si="178"/>
        <v>8.633703040492352E-3</v>
      </c>
      <c r="G1262" s="2">
        <f t="shared" si="178"/>
        <v>1.23679776827959E-2</v>
      </c>
      <c r="H1262" s="2">
        <f t="shared" si="175"/>
        <v>0.69806909924344407</v>
      </c>
      <c r="I1262" s="2">
        <f t="shared" si="176"/>
        <v>41.10958143896859</v>
      </c>
    </row>
    <row r="1263" spans="1:9" ht="13.5" x14ac:dyDescent="0.25">
      <c r="A1263" s="3">
        <v>43850</v>
      </c>
      <c r="B1263" s="2">
        <v>1.1051</v>
      </c>
      <c r="C1263" s="2">
        <f t="shared" si="173"/>
        <v>-2.8399999999999981E-2</v>
      </c>
      <c r="D1263" s="2">
        <f t="shared" si="171"/>
        <v>0</v>
      </c>
      <c r="E1263" s="2">
        <f t="shared" si="172"/>
        <v>2.8399999999999981E-2</v>
      </c>
      <c r="F1263" s="2">
        <f t="shared" si="178"/>
        <v>8.0170099661714695E-3</v>
      </c>
      <c r="G1263" s="2">
        <f t="shared" si="178"/>
        <v>1.3513122134024764E-2</v>
      </c>
      <c r="H1263" s="2">
        <f t="shared" si="175"/>
        <v>0.59327592000263185</v>
      </c>
      <c r="I1263" s="2">
        <f t="shared" si="176"/>
        <v>37.23623212743037</v>
      </c>
    </row>
    <row r="1264" spans="1:9" ht="13.5" x14ac:dyDescent="0.25">
      <c r="A1264" s="3">
        <v>43851</v>
      </c>
      <c r="B1264" s="2">
        <v>1.1051</v>
      </c>
      <c r="C1264" s="2">
        <f t="shared" si="173"/>
        <v>0</v>
      </c>
      <c r="D1264" s="2">
        <f t="shared" si="171"/>
        <v>0</v>
      </c>
      <c r="E1264" s="2">
        <f t="shared" si="172"/>
        <v>0</v>
      </c>
      <c r="F1264" s="2">
        <f t="shared" si="178"/>
        <v>7.4443663971592222E-3</v>
      </c>
      <c r="G1264" s="2">
        <f t="shared" si="178"/>
        <v>1.2547899124451567E-2</v>
      </c>
      <c r="H1264" s="2">
        <f t="shared" si="175"/>
        <v>0.59327592000263185</v>
      </c>
      <c r="I1264" s="2">
        <f t="shared" si="176"/>
        <v>37.23623212743037</v>
      </c>
    </row>
    <row r="1265" spans="1:9" ht="13.5" x14ac:dyDescent="0.25">
      <c r="A1265" s="3">
        <v>43852</v>
      </c>
      <c r="B1265" s="2">
        <v>1.1335</v>
      </c>
      <c r="C1265" s="2">
        <f t="shared" si="173"/>
        <v>2.8399999999999981E-2</v>
      </c>
      <c r="D1265" s="2">
        <f t="shared" si="171"/>
        <v>2.8399999999999981E-2</v>
      </c>
      <c r="E1265" s="2">
        <f t="shared" si="172"/>
        <v>0</v>
      </c>
      <c r="F1265" s="2">
        <f t="shared" si="178"/>
        <v>8.9411973687907043E-3</v>
      </c>
      <c r="G1265" s="2">
        <f t="shared" si="178"/>
        <v>1.1651620615562169E-2</v>
      </c>
      <c r="H1265" s="2">
        <f t="shared" si="175"/>
        <v>0.76737800378160603</v>
      </c>
      <c r="I1265" s="2">
        <f t="shared" si="176"/>
        <v>43.419008392074034</v>
      </c>
    </row>
    <row r="1266" spans="1:9" ht="13.5" x14ac:dyDescent="0.25">
      <c r="A1266" s="3">
        <v>43853</v>
      </c>
      <c r="B1266" s="2">
        <v>1.1405000000000001</v>
      </c>
      <c r="C1266" s="2">
        <f t="shared" si="173"/>
        <v>7.0000000000001172E-3</v>
      </c>
      <c r="D1266" s="2">
        <f t="shared" si="171"/>
        <v>7.0000000000001172E-3</v>
      </c>
      <c r="E1266" s="2">
        <f t="shared" si="172"/>
        <v>0</v>
      </c>
      <c r="F1266" s="2">
        <f t="shared" si="178"/>
        <v>8.8025404138770916E-3</v>
      </c>
      <c r="G1266" s="2">
        <f t="shared" si="178"/>
        <v>1.0819362000164871E-2</v>
      </c>
      <c r="H1266" s="2">
        <f t="shared" si="175"/>
        <v>0.813591449638431</v>
      </c>
      <c r="I1266" s="2">
        <f t="shared" si="176"/>
        <v>44.860789887415592</v>
      </c>
    </row>
    <row r="1267" spans="1:9" ht="13.5" x14ac:dyDescent="0.25">
      <c r="A1267" s="3">
        <v>43854</v>
      </c>
      <c r="B1267" s="2">
        <v>1.1405000000000001</v>
      </c>
      <c r="C1267" s="2">
        <f t="shared" si="173"/>
        <v>0</v>
      </c>
      <c r="D1267" s="2">
        <f t="shared" si="171"/>
        <v>0</v>
      </c>
      <c r="E1267" s="2">
        <f t="shared" si="172"/>
        <v>0</v>
      </c>
      <c r="F1267" s="2">
        <f t="shared" si="178"/>
        <v>8.1737875271715842E-3</v>
      </c>
      <c r="G1267" s="2">
        <f t="shared" si="178"/>
        <v>1.0046550428724524E-2</v>
      </c>
      <c r="H1267" s="2">
        <f t="shared" si="175"/>
        <v>0.81359144963843077</v>
      </c>
      <c r="I1267" s="2">
        <f t="shared" si="176"/>
        <v>44.860789887415578</v>
      </c>
    </row>
    <row r="1268" spans="1:9" ht="13.5" x14ac:dyDescent="0.25">
      <c r="A1268" s="3">
        <v>43857</v>
      </c>
      <c r="B1268" s="2">
        <v>1.1689000000000001</v>
      </c>
      <c r="C1268" s="2">
        <f t="shared" si="173"/>
        <v>2.8399999999999981E-2</v>
      </c>
      <c r="D1268" s="2">
        <f t="shared" si="171"/>
        <v>2.8399999999999981E-2</v>
      </c>
      <c r="E1268" s="2">
        <f t="shared" si="172"/>
        <v>0</v>
      </c>
      <c r="F1268" s="2">
        <f t="shared" si="178"/>
        <v>9.6185169895164711E-3</v>
      </c>
      <c r="G1268" s="2">
        <f t="shared" si="178"/>
        <v>9.3289396838156288E-3</v>
      </c>
      <c r="H1268" s="2">
        <f t="shared" si="175"/>
        <v>1.0310407522736178</v>
      </c>
      <c r="I1268" s="2">
        <f t="shared" si="176"/>
        <v>50.764158775220771</v>
      </c>
    </row>
    <row r="1269" spans="1:9" ht="13.5" x14ac:dyDescent="0.25">
      <c r="A1269" s="3">
        <v>43858</v>
      </c>
      <c r="B1269" s="2">
        <v>1.1900999999999999</v>
      </c>
      <c r="C1269" s="2">
        <f t="shared" si="173"/>
        <v>2.1199999999999886E-2</v>
      </c>
      <c r="D1269" s="2">
        <f t="shared" si="171"/>
        <v>2.1199999999999886E-2</v>
      </c>
      <c r="E1269" s="2">
        <f t="shared" si="172"/>
        <v>0</v>
      </c>
      <c r="F1269" s="2">
        <f t="shared" si="178"/>
        <v>1.0445765775979571E-2</v>
      </c>
      <c r="G1269" s="2">
        <f t="shared" si="178"/>
        <v>8.6625868492573692E-3</v>
      </c>
      <c r="H1269" s="2">
        <f t="shared" si="175"/>
        <v>1.2058483173389565</v>
      </c>
      <c r="I1269" s="2">
        <f t="shared" si="176"/>
        <v>54.665967186431097</v>
      </c>
    </row>
    <row r="1270" spans="1:9" ht="13.5" x14ac:dyDescent="0.25">
      <c r="A1270" s="3">
        <v>43859</v>
      </c>
      <c r="B1270" s="2">
        <v>1.1405000000000001</v>
      </c>
      <c r="C1270" s="2">
        <f t="shared" si="173"/>
        <v>-4.9599999999999866E-2</v>
      </c>
      <c r="D1270" s="2">
        <f t="shared" si="171"/>
        <v>0</v>
      </c>
      <c r="E1270" s="2">
        <f t="shared" si="172"/>
        <v>4.9599999999999866E-2</v>
      </c>
      <c r="F1270" s="2">
        <f t="shared" si="178"/>
        <v>9.6996396491238878E-3</v>
      </c>
      <c r="G1270" s="2">
        <f t="shared" si="178"/>
        <v>1.1586687788596119E-2</v>
      </c>
      <c r="H1270" s="2">
        <f t="shared" si="175"/>
        <v>0.83713653341643446</v>
      </c>
      <c r="I1270" s="2">
        <f t="shared" si="176"/>
        <v>45.567464267865375</v>
      </c>
    </row>
    <row r="1271" spans="1:9" ht="13.5" x14ac:dyDescent="0.25">
      <c r="A1271" s="3">
        <v>43860</v>
      </c>
      <c r="B1271" s="2">
        <v>1.1264000000000001</v>
      </c>
      <c r="C1271" s="2">
        <f t="shared" si="173"/>
        <v>-1.4100000000000001E-2</v>
      </c>
      <c r="D1271" s="2">
        <f t="shared" si="171"/>
        <v>0</v>
      </c>
      <c r="E1271" s="2">
        <f t="shared" si="172"/>
        <v>1.4100000000000001E-2</v>
      </c>
      <c r="F1271" s="2">
        <f t="shared" si="178"/>
        <v>9.0068082456150386E-3</v>
      </c>
      <c r="G1271" s="2">
        <f t="shared" si="178"/>
        <v>1.1766210089410683E-2</v>
      </c>
      <c r="H1271" s="2">
        <f t="shared" si="175"/>
        <v>0.76548082833579167</v>
      </c>
      <c r="I1271" s="2">
        <f t="shared" si="176"/>
        <v>43.358206787063359</v>
      </c>
    </row>
    <row r="1272" spans="1:9" ht="13.5" x14ac:dyDescent="0.25">
      <c r="A1272" s="3">
        <v>43861</v>
      </c>
      <c r="B1272" s="2">
        <v>1.0980000000000001</v>
      </c>
      <c r="C1272" s="2">
        <f t="shared" si="173"/>
        <v>-2.8399999999999981E-2</v>
      </c>
      <c r="D1272" s="2">
        <f t="shared" si="171"/>
        <v>0</v>
      </c>
      <c r="E1272" s="2">
        <f t="shared" si="172"/>
        <v>2.8399999999999981E-2</v>
      </c>
      <c r="F1272" s="2">
        <f t="shared" si="178"/>
        <v>8.3634647994996793E-3</v>
      </c>
      <c r="G1272" s="2">
        <f t="shared" si="178"/>
        <v>1.2954337940167062E-2</v>
      </c>
      <c r="H1272" s="2">
        <f t="shared" si="175"/>
        <v>0.64561113336154197</v>
      </c>
      <c r="I1272" s="2">
        <f t="shared" si="176"/>
        <v>39.2323022294296</v>
      </c>
    </row>
    <row r="1273" spans="1:9" ht="13.5" x14ac:dyDescent="0.25">
      <c r="A1273" s="3">
        <v>43864</v>
      </c>
      <c r="B1273" s="2">
        <v>1.1051</v>
      </c>
      <c r="C1273" s="2">
        <f t="shared" si="173"/>
        <v>7.0999999999998842E-3</v>
      </c>
      <c r="D1273" s="2">
        <f t="shared" si="171"/>
        <v>7.0999999999998842E-3</v>
      </c>
      <c r="E1273" s="2">
        <f t="shared" si="172"/>
        <v>0</v>
      </c>
      <c r="F1273" s="2">
        <f t="shared" si="178"/>
        <v>8.273217313821123E-3</v>
      </c>
      <c r="G1273" s="2">
        <f t="shared" si="178"/>
        <v>1.2029028087297985E-2</v>
      </c>
      <c r="H1273" s="2">
        <f t="shared" si="175"/>
        <v>0.687771052971204</v>
      </c>
      <c r="I1273" s="2">
        <f t="shared" si="176"/>
        <v>40.750257670341647</v>
      </c>
    </row>
    <row r="1274" spans="1:9" ht="13.5" x14ac:dyDescent="0.25">
      <c r="A1274" s="3">
        <v>43865</v>
      </c>
      <c r="B1274" s="2">
        <v>1.1051</v>
      </c>
      <c r="C1274" s="2">
        <f t="shared" si="173"/>
        <v>0</v>
      </c>
      <c r="D1274" s="2">
        <f t="shared" si="171"/>
        <v>0</v>
      </c>
      <c r="E1274" s="2">
        <f t="shared" si="172"/>
        <v>0</v>
      </c>
      <c r="F1274" s="2">
        <f t="shared" si="178"/>
        <v>7.6822732199767572E-3</v>
      </c>
      <c r="G1274" s="2">
        <f t="shared" si="178"/>
        <v>1.1169811795348131E-2</v>
      </c>
      <c r="H1274" s="2">
        <f t="shared" si="175"/>
        <v>0.68777105297120389</v>
      </c>
      <c r="I1274" s="2">
        <f t="shared" si="176"/>
        <v>40.750257670341647</v>
      </c>
    </row>
    <row r="1275" spans="1:9" ht="13.5" x14ac:dyDescent="0.25">
      <c r="A1275" s="3">
        <v>43866</v>
      </c>
      <c r="B1275" s="2">
        <v>1.1335</v>
      </c>
      <c r="C1275" s="2">
        <f t="shared" si="173"/>
        <v>2.8399999999999981E-2</v>
      </c>
      <c r="D1275" s="2">
        <f t="shared" si="171"/>
        <v>2.8399999999999981E-2</v>
      </c>
      <c r="E1275" s="2">
        <f t="shared" si="172"/>
        <v>0</v>
      </c>
      <c r="F1275" s="2">
        <f t="shared" si="178"/>
        <v>9.1621108471212735E-3</v>
      </c>
      <c r="G1275" s="2">
        <f t="shared" si="178"/>
        <v>1.0371968095680407E-2</v>
      </c>
      <c r="H1275" s="2">
        <f t="shared" si="175"/>
        <v>0.88335316524324825</v>
      </c>
      <c r="I1275" s="2">
        <f t="shared" si="176"/>
        <v>46.903213987970069</v>
      </c>
    </row>
    <row r="1276" spans="1:9" ht="13.5" x14ac:dyDescent="0.25">
      <c r="A1276" s="3">
        <v>43867</v>
      </c>
      <c r="B1276" s="2">
        <v>1.1617999999999999</v>
      </c>
      <c r="C1276" s="2">
        <f t="shared" si="173"/>
        <v>2.8299999999999992E-2</v>
      </c>
      <c r="D1276" s="2">
        <f t="shared" si="171"/>
        <v>2.8299999999999992E-2</v>
      </c>
      <c r="E1276" s="2">
        <f t="shared" si="172"/>
        <v>0</v>
      </c>
      <c r="F1276" s="2">
        <f t="shared" si="178"/>
        <v>1.0529102929469753E-2</v>
      </c>
      <c r="G1276" s="2">
        <f t="shared" si="178"/>
        <v>9.6311132317032349E-3</v>
      </c>
      <c r="H1276" s="2">
        <f t="shared" si="175"/>
        <v>1.0932384114030098</v>
      </c>
      <c r="I1276" s="2">
        <f t="shared" si="176"/>
        <v>52.227133108562533</v>
      </c>
    </row>
    <row r="1277" spans="1:9" ht="13.5" x14ac:dyDescent="0.25">
      <c r="A1277" s="3">
        <v>43868</v>
      </c>
      <c r="B1277" s="2">
        <v>1.2184999999999999</v>
      </c>
      <c r="C1277" s="2">
        <f t="shared" si="173"/>
        <v>5.6699999999999973E-2</v>
      </c>
      <c r="D1277" s="2">
        <f t="shared" si="171"/>
        <v>5.6699999999999973E-2</v>
      </c>
      <c r="E1277" s="2">
        <f t="shared" si="172"/>
        <v>0</v>
      </c>
      <c r="F1277" s="2">
        <f t="shared" ref="F1277:G1292" si="179">((F1276*13)+D1277)/14</f>
        <v>1.3827024148793341E-2</v>
      </c>
      <c r="G1277" s="2">
        <f t="shared" si="179"/>
        <v>8.9431765722958606E-3</v>
      </c>
      <c r="H1277" s="2">
        <f t="shared" si="175"/>
        <v>1.546097635109503</v>
      </c>
      <c r="I1277" s="2">
        <f t="shared" si="176"/>
        <v>60.724208443130195</v>
      </c>
    </row>
    <row r="1278" spans="1:9" ht="13.5" x14ac:dyDescent="0.25">
      <c r="A1278" s="3">
        <v>43871</v>
      </c>
      <c r="B1278" s="2">
        <v>1.2397</v>
      </c>
      <c r="C1278" s="2">
        <f t="shared" si="173"/>
        <v>2.1200000000000108E-2</v>
      </c>
      <c r="D1278" s="2">
        <f t="shared" si="171"/>
        <v>2.1200000000000108E-2</v>
      </c>
      <c r="E1278" s="2">
        <f t="shared" si="172"/>
        <v>0</v>
      </c>
      <c r="F1278" s="2">
        <f t="shared" si="179"/>
        <v>1.4353665281022396E-2</v>
      </c>
      <c r="G1278" s="2">
        <f t="shared" si="179"/>
        <v>8.3043782457032991E-3</v>
      </c>
      <c r="H1278" s="2">
        <f t="shared" si="175"/>
        <v>1.7284455086627357</v>
      </c>
      <c r="I1278" s="2">
        <f t="shared" si="176"/>
        <v>63.349093950198792</v>
      </c>
    </row>
    <row r="1279" spans="1:9" ht="13.5" x14ac:dyDescent="0.25">
      <c r="A1279" s="3">
        <v>43872</v>
      </c>
      <c r="B1279" s="2">
        <v>1.2397</v>
      </c>
      <c r="C1279" s="2">
        <f t="shared" si="173"/>
        <v>0</v>
      </c>
      <c r="D1279" s="2">
        <f t="shared" si="171"/>
        <v>0</v>
      </c>
      <c r="E1279" s="2">
        <f t="shared" si="172"/>
        <v>0</v>
      </c>
      <c r="F1279" s="2">
        <f t="shared" si="179"/>
        <v>1.3328403475235081E-2</v>
      </c>
      <c r="G1279" s="2">
        <f t="shared" si="179"/>
        <v>7.7112083710102058E-3</v>
      </c>
      <c r="H1279" s="2">
        <f t="shared" si="175"/>
        <v>1.7284455086627357</v>
      </c>
      <c r="I1279" s="2">
        <f t="shared" si="176"/>
        <v>63.349093950198792</v>
      </c>
    </row>
    <row r="1280" spans="1:9" ht="13.5" x14ac:dyDescent="0.25">
      <c r="A1280" s="3">
        <v>43873</v>
      </c>
      <c r="B1280" s="2">
        <v>1.2042999999999999</v>
      </c>
      <c r="C1280" s="2">
        <f t="shared" si="173"/>
        <v>-3.5400000000000098E-2</v>
      </c>
      <c r="D1280" s="2">
        <f t="shared" si="171"/>
        <v>0</v>
      </c>
      <c r="E1280" s="2">
        <f t="shared" si="172"/>
        <v>3.5400000000000098E-2</v>
      </c>
      <c r="F1280" s="2">
        <f t="shared" si="179"/>
        <v>1.2376374655575433E-2</v>
      </c>
      <c r="G1280" s="2">
        <f t="shared" si="179"/>
        <v>9.6889792016523393E-3</v>
      </c>
      <c r="H1280" s="2">
        <f t="shared" si="175"/>
        <v>1.2773662114441107</v>
      </c>
      <c r="I1280" s="2">
        <f t="shared" si="176"/>
        <v>56.089626913104787</v>
      </c>
    </row>
    <row r="1281" spans="1:9" ht="13.5" x14ac:dyDescent="0.25">
      <c r="A1281" s="3">
        <v>43874</v>
      </c>
      <c r="B1281" s="2">
        <v>1.1830000000000001</v>
      </c>
      <c r="C1281" s="2">
        <f t="shared" si="173"/>
        <v>-2.1299999999999875E-2</v>
      </c>
      <c r="D1281" s="2">
        <f t="shared" si="171"/>
        <v>0</v>
      </c>
      <c r="E1281" s="2">
        <f t="shared" si="172"/>
        <v>2.1299999999999875E-2</v>
      </c>
      <c r="F1281" s="2">
        <f t="shared" si="179"/>
        <v>1.1492347894462903E-2</v>
      </c>
      <c r="G1281" s="2">
        <f t="shared" si="179"/>
        <v>1.0518337830105735E-2</v>
      </c>
      <c r="H1281" s="2">
        <f t="shared" si="175"/>
        <v>1.092601139085811</v>
      </c>
      <c r="I1281" s="2">
        <f t="shared" si="176"/>
        <v>52.212584552215844</v>
      </c>
    </row>
    <row r="1282" spans="1:9" ht="13.5" x14ac:dyDescent="0.25">
      <c r="A1282" s="3">
        <v>43875</v>
      </c>
      <c r="B1282" s="2">
        <v>1.2042999999999999</v>
      </c>
      <c r="C1282" s="2">
        <f t="shared" si="173"/>
        <v>2.1299999999999875E-2</v>
      </c>
      <c r="D1282" s="2">
        <f t="shared" si="171"/>
        <v>2.1299999999999875E-2</v>
      </c>
      <c r="E1282" s="2">
        <f t="shared" si="172"/>
        <v>0</v>
      </c>
      <c r="F1282" s="2">
        <f t="shared" si="179"/>
        <v>1.2192894473429829E-2</v>
      </c>
      <c r="G1282" s="2">
        <f t="shared" si="179"/>
        <v>9.7670279850981829E-3</v>
      </c>
      <c r="H1282" s="2">
        <f t="shared" si="175"/>
        <v>1.2483730457241298</v>
      </c>
      <c r="I1282" s="2">
        <f t="shared" si="176"/>
        <v>55.5233949320927</v>
      </c>
    </row>
    <row r="1283" spans="1:9" ht="13.5" x14ac:dyDescent="0.25">
      <c r="A1283" s="3">
        <v>43878</v>
      </c>
      <c r="B1283" s="2">
        <v>1.2114</v>
      </c>
      <c r="C1283" s="2">
        <f t="shared" si="173"/>
        <v>7.1000000000001062E-3</v>
      </c>
      <c r="D1283" s="2">
        <f t="shared" ref="D1283:D1346" si="180">IF(C1283&gt;0,C1283,0)</f>
        <v>7.1000000000001062E-3</v>
      </c>
      <c r="E1283" s="2">
        <f t="shared" ref="E1283:E1346" si="181">IF(C1283&lt;0,-C1283,0)</f>
        <v>0</v>
      </c>
      <c r="F1283" s="2">
        <f t="shared" si="179"/>
        <v>1.1829116296756276E-2</v>
      </c>
      <c r="G1283" s="2">
        <f t="shared" si="179"/>
        <v>9.0693831290197414E-3</v>
      </c>
      <c r="H1283" s="2">
        <f t="shared" si="175"/>
        <v>1.3042911660558349</v>
      </c>
      <c r="I1283" s="2">
        <f t="shared" si="176"/>
        <v>56.602706518566364</v>
      </c>
    </row>
    <row r="1284" spans="1:9" ht="13.5" x14ac:dyDescent="0.25">
      <c r="A1284" s="3">
        <v>43879</v>
      </c>
      <c r="B1284" s="2">
        <v>1.2114</v>
      </c>
      <c r="C1284" s="2">
        <f t="shared" ref="C1284:C1347" si="182">B1284-B1283</f>
        <v>0</v>
      </c>
      <c r="D1284" s="2">
        <f t="shared" si="180"/>
        <v>0</v>
      </c>
      <c r="E1284" s="2">
        <f t="shared" si="181"/>
        <v>0</v>
      </c>
      <c r="F1284" s="2">
        <f t="shared" si="179"/>
        <v>1.0984179418416543E-2</v>
      </c>
      <c r="G1284" s="2">
        <f t="shared" si="179"/>
        <v>8.4215700483754753E-3</v>
      </c>
      <c r="H1284" s="2">
        <f t="shared" si="175"/>
        <v>1.3042911660558349</v>
      </c>
      <c r="I1284" s="2">
        <f t="shared" si="176"/>
        <v>56.602706518566364</v>
      </c>
    </row>
    <row r="1285" spans="1:9" ht="13.5" x14ac:dyDescent="0.25">
      <c r="A1285" s="3">
        <v>43880</v>
      </c>
      <c r="B1285" s="2">
        <v>1.2114</v>
      </c>
      <c r="C1285" s="2">
        <f t="shared" si="182"/>
        <v>0</v>
      </c>
      <c r="D1285" s="2">
        <f t="shared" si="180"/>
        <v>0</v>
      </c>
      <c r="E1285" s="2">
        <f t="shared" si="181"/>
        <v>0</v>
      </c>
      <c r="F1285" s="2">
        <f t="shared" si="179"/>
        <v>1.0199595174243932E-2</v>
      </c>
      <c r="G1285" s="2">
        <f t="shared" si="179"/>
        <v>7.8200293306343698E-3</v>
      </c>
      <c r="H1285" s="2">
        <f t="shared" si="175"/>
        <v>1.3042911660558349</v>
      </c>
      <c r="I1285" s="2">
        <f t="shared" si="176"/>
        <v>56.602706518566364</v>
      </c>
    </row>
    <row r="1286" spans="1:9" ht="13.5" x14ac:dyDescent="0.25">
      <c r="A1286" s="3">
        <v>43881</v>
      </c>
      <c r="B1286" s="2">
        <v>1.2467999999999999</v>
      </c>
      <c r="C1286" s="2">
        <f t="shared" si="182"/>
        <v>3.5399999999999876E-2</v>
      </c>
      <c r="D1286" s="2">
        <f t="shared" si="180"/>
        <v>3.5399999999999876E-2</v>
      </c>
      <c r="E1286" s="2">
        <f t="shared" si="181"/>
        <v>0</v>
      </c>
      <c r="F1286" s="2">
        <f t="shared" si="179"/>
        <v>1.1999624090369356E-2</v>
      </c>
      <c r="G1286" s="2">
        <f t="shared" si="179"/>
        <v>7.2614558070176289E-3</v>
      </c>
      <c r="H1286" s="2">
        <f t="shared" si="175"/>
        <v>1.6525094153671855</v>
      </c>
      <c r="I1286" s="2">
        <f t="shared" si="176"/>
        <v>62.299851069083928</v>
      </c>
    </row>
    <row r="1287" spans="1:9" ht="13.5" x14ac:dyDescent="0.25">
      <c r="A1287" s="3">
        <v>43882</v>
      </c>
      <c r="B1287" s="2">
        <v>1.2397</v>
      </c>
      <c r="C1287" s="2">
        <f t="shared" si="182"/>
        <v>-7.0999999999998842E-3</v>
      </c>
      <c r="D1287" s="2">
        <f t="shared" si="180"/>
        <v>0</v>
      </c>
      <c r="E1287" s="2">
        <f t="shared" si="181"/>
        <v>7.0999999999998842E-3</v>
      </c>
      <c r="F1287" s="2">
        <f t="shared" si="179"/>
        <v>1.1142508083914402E-2</v>
      </c>
      <c r="G1287" s="2">
        <f t="shared" si="179"/>
        <v>7.2499232493735046E-3</v>
      </c>
      <c r="H1287" s="2">
        <f t="shared" si="175"/>
        <v>1.5369139369685425</v>
      </c>
      <c r="I1287" s="2">
        <f t="shared" si="176"/>
        <v>60.582028998786647</v>
      </c>
    </row>
    <row r="1288" spans="1:9" ht="13.5" x14ac:dyDescent="0.25">
      <c r="A1288" s="3">
        <v>43885</v>
      </c>
      <c r="B1288" s="2">
        <v>1.2681</v>
      </c>
      <c r="C1288" s="2">
        <f t="shared" si="182"/>
        <v>2.8399999999999981E-2</v>
      </c>
      <c r="D1288" s="2">
        <f t="shared" si="180"/>
        <v>2.8399999999999981E-2</v>
      </c>
      <c r="E1288" s="2">
        <f t="shared" si="181"/>
        <v>0</v>
      </c>
      <c r="F1288" s="2">
        <f t="shared" si="179"/>
        <v>1.2375186077920515E-2</v>
      </c>
      <c r="G1288" s="2">
        <f t="shared" si="179"/>
        <v>6.7320715887039684E-3</v>
      </c>
      <c r="H1288" s="2">
        <f t="shared" si="175"/>
        <v>1.8382433868774317</v>
      </c>
      <c r="I1288" s="2">
        <f t="shared" si="176"/>
        <v>64.766939839497823</v>
      </c>
    </row>
    <row r="1289" spans="1:9" ht="13.5" x14ac:dyDescent="0.25">
      <c r="A1289" s="3">
        <v>43886</v>
      </c>
      <c r="B1289" s="2">
        <v>1.2681</v>
      </c>
      <c r="C1289" s="2">
        <f t="shared" si="182"/>
        <v>0</v>
      </c>
      <c r="D1289" s="2">
        <f t="shared" si="180"/>
        <v>0</v>
      </c>
      <c r="E1289" s="2">
        <f t="shared" si="181"/>
        <v>0</v>
      </c>
      <c r="F1289" s="2">
        <f t="shared" si="179"/>
        <v>1.1491244215211907E-2</v>
      </c>
      <c r="G1289" s="2">
        <f t="shared" si="179"/>
        <v>6.2512093323679714E-3</v>
      </c>
      <c r="H1289" s="2">
        <f t="shared" si="175"/>
        <v>1.8382433868774315</v>
      </c>
      <c r="I1289" s="2">
        <f t="shared" si="176"/>
        <v>64.766939839497823</v>
      </c>
    </row>
    <row r="1290" spans="1:9" ht="13.5" x14ac:dyDescent="0.25">
      <c r="A1290" s="3">
        <v>43887</v>
      </c>
      <c r="B1290" s="2">
        <v>1.2681</v>
      </c>
      <c r="C1290" s="2">
        <f t="shared" si="182"/>
        <v>0</v>
      </c>
      <c r="D1290" s="2">
        <f t="shared" si="180"/>
        <v>0</v>
      </c>
      <c r="E1290" s="2">
        <f t="shared" si="181"/>
        <v>0</v>
      </c>
      <c r="F1290" s="2">
        <f t="shared" si="179"/>
        <v>1.0670441056982486E-2</v>
      </c>
      <c r="G1290" s="2">
        <f t="shared" si="179"/>
        <v>5.8046943800559737E-3</v>
      </c>
      <c r="H1290" s="2">
        <f t="shared" si="175"/>
        <v>1.8382433868774315</v>
      </c>
      <c r="I1290" s="2">
        <f t="shared" si="176"/>
        <v>64.766939839497823</v>
      </c>
    </row>
    <row r="1291" spans="1:9" ht="13.5" x14ac:dyDescent="0.25">
      <c r="A1291" s="3">
        <v>43888</v>
      </c>
      <c r="B1291" s="2">
        <v>1.2681</v>
      </c>
      <c r="C1291" s="2">
        <f t="shared" si="182"/>
        <v>0</v>
      </c>
      <c r="D1291" s="2">
        <f t="shared" si="180"/>
        <v>0</v>
      </c>
      <c r="E1291" s="2">
        <f t="shared" si="181"/>
        <v>0</v>
      </c>
      <c r="F1291" s="2">
        <f t="shared" si="179"/>
        <v>9.9082666957694514E-3</v>
      </c>
      <c r="G1291" s="2">
        <f t="shared" si="179"/>
        <v>5.390073352909119E-3</v>
      </c>
      <c r="H1291" s="2">
        <f t="shared" si="175"/>
        <v>1.8382433868774313</v>
      </c>
      <c r="I1291" s="2">
        <f t="shared" si="176"/>
        <v>64.766939839497823</v>
      </c>
    </row>
    <row r="1292" spans="1:9" ht="13.5" x14ac:dyDescent="0.25">
      <c r="A1292" s="3">
        <v>43889</v>
      </c>
      <c r="B1292" s="2">
        <v>1.2681</v>
      </c>
      <c r="C1292" s="2">
        <f t="shared" si="182"/>
        <v>0</v>
      </c>
      <c r="D1292" s="2">
        <f t="shared" si="180"/>
        <v>0</v>
      </c>
      <c r="E1292" s="2">
        <f t="shared" si="181"/>
        <v>0</v>
      </c>
      <c r="F1292" s="2">
        <f t="shared" si="179"/>
        <v>9.2005333603573485E-3</v>
      </c>
      <c r="G1292" s="2">
        <f t="shared" si="179"/>
        <v>5.0050681134156108E-3</v>
      </c>
      <c r="H1292" s="2">
        <f t="shared" si="175"/>
        <v>1.8382433868774315</v>
      </c>
      <c r="I1292" s="2">
        <f t="shared" si="176"/>
        <v>64.766939839497823</v>
      </c>
    </row>
    <row r="1293" spans="1:9" ht="13.5" x14ac:dyDescent="0.25">
      <c r="A1293" s="3">
        <v>43892</v>
      </c>
      <c r="B1293" s="2">
        <v>1.2325999999999999</v>
      </c>
      <c r="C1293" s="2">
        <f t="shared" si="182"/>
        <v>-3.5500000000000087E-2</v>
      </c>
      <c r="D1293" s="2">
        <f t="shared" si="180"/>
        <v>0</v>
      </c>
      <c r="E1293" s="2">
        <f t="shared" si="181"/>
        <v>3.5500000000000087E-2</v>
      </c>
      <c r="F1293" s="2">
        <f t="shared" ref="F1293:G1308" si="183">((F1292*13)+D1293)/14</f>
        <v>8.5433524060461088E-3</v>
      </c>
      <c r="G1293" s="2">
        <f t="shared" si="183"/>
        <v>7.1832775338859303E-3</v>
      </c>
      <c r="H1293" s="2">
        <f t="shared" si="175"/>
        <v>1.1893390399778163</v>
      </c>
      <c r="I1293" s="2">
        <f t="shared" si="176"/>
        <v>54.324114185159154</v>
      </c>
    </row>
    <row r="1294" spans="1:9" ht="13.5" x14ac:dyDescent="0.25">
      <c r="A1294" s="3">
        <v>43893</v>
      </c>
      <c r="B1294" s="2">
        <v>1.2325999999999999</v>
      </c>
      <c r="C1294" s="2">
        <f t="shared" si="182"/>
        <v>0</v>
      </c>
      <c r="D1294" s="2">
        <f t="shared" si="180"/>
        <v>0</v>
      </c>
      <c r="E1294" s="2">
        <f t="shared" si="181"/>
        <v>0</v>
      </c>
      <c r="F1294" s="2">
        <f t="shared" si="183"/>
        <v>7.9331129484713873E-3</v>
      </c>
      <c r="G1294" s="2">
        <f t="shared" si="183"/>
        <v>6.6701862814655061E-3</v>
      </c>
      <c r="H1294" s="2">
        <f t="shared" si="175"/>
        <v>1.1893390399778165</v>
      </c>
      <c r="I1294" s="2">
        <f t="shared" si="176"/>
        <v>54.324114185159168</v>
      </c>
    </row>
    <row r="1295" spans="1:9" ht="13.5" x14ac:dyDescent="0.25">
      <c r="A1295" s="3">
        <v>43894</v>
      </c>
      <c r="B1295" s="2">
        <v>1.2042999999999999</v>
      </c>
      <c r="C1295" s="2">
        <f t="shared" si="182"/>
        <v>-2.8299999999999992E-2</v>
      </c>
      <c r="D1295" s="2">
        <f t="shared" si="180"/>
        <v>0</v>
      </c>
      <c r="E1295" s="2">
        <f t="shared" si="181"/>
        <v>2.8299999999999992E-2</v>
      </c>
      <c r="F1295" s="2">
        <f t="shared" si="183"/>
        <v>7.366462023580574E-3</v>
      </c>
      <c r="G1295" s="2">
        <f t="shared" si="183"/>
        <v>8.2151729756465407E-3</v>
      </c>
      <c r="H1295" s="2">
        <f t="shared" si="175"/>
        <v>0.8966898256942456</v>
      </c>
      <c r="I1295" s="2">
        <f t="shared" si="176"/>
        <v>47.276566444702162</v>
      </c>
    </row>
    <row r="1296" spans="1:9" ht="13.5" x14ac:dyDescent="0.25">
      <c r="A1296" s="3">
        <v>43895</v>
      </c>
      <c r="B1296" s="2">
        <v>1.1689000000000001</v>
      </c>
      <c r="C1296" s="2">
        <f t="shared" si="182"/>
        <v>-3.5399999999999876E-2</v>
      </c>
      <c r="D1296" s="2">
        <f t="shared" si="180"/>
        <v>0</v>
      </c>
      <c r="E1296" s="2">
        <f t="shared" si="181"/>
        <v>3.5399999999999876E-2</v>
      </c>
      <c r="F1296" s="2">
        <f t="shared" si="183"/>
        <v>6.8402861647533907E-3</v>
      </c>
      <c r="G1296" s="2">
        <f t="shared" si="183"/>
        <v>1.015694633452892E-2</v>
      </c>
      <c r="H1296" s="2">
        <f t="shared" si="175"/>
        <v>0.67345892549413022</v>
      </c>
      <c r="I1296" s="2">
        <f t="shared" si="176"/>
        <v>40.24352885119513</v>
      </c>
    </row>
    <row r="1297" spans="1:9" ht="13.5" x14ac:dyDescent="0.25">
      <c r="A1297" s="3">
        <v>43896</v>
      </c>
      <c r="B1297" s="2">
        <v>1.2184999999999999</v>
      </c>
      <c r="C1297" s="2">
        <f t="shared" si="182"/>
        <v>4.9599999999999866E-2</v>
      </c>
      <c r="D1297" s="2">
        <f t="shared" si="180"/>
        <v>4.9599999999999866E-2</v>
      </c>
      <c r="E1297" s="2">
        <f t="shared" si="181"/>
        <v>0</v>
      </c>
      <c r="F1297" s="2">
        <f t="shared" si="183"/>
        <v>9.894551438699566E-3</v>
      </c>
      <c r="G1297" s="2">
        <f t="shared" si="183"/>
        <v>9.4314501677768541E-3</v>
      </c>
      <c r="H1297" s="2">
        <f t="shared" ref="H1297:H1360" si="184">F1297/G1297</f>
        <v>1.0491018096564755</v>
      </c>
      <c r="I1297" s="2">
        <f t="shared" ref="I1297:I1360" si="185">IF(G1297=0,100,100-(100/(1+H1297)))</f>
        <v>51.198130064233048</v>
      </c>
    </row>
    <row r="1298" spans="1:9" ht="13.5" x14ac:dyDescent="0.25">
      <c r="A1298" s="3">
        <v>43899</v>
      </c>
      <c r="B1298" s="2">
        <v>1.2184999999999999</v>
      </c>
      <c r="C1298" s="2">
        <f t="shared" si="182"/>
        <v>0</v>
      </c>
      <c r="D1298" s="2">
        <f t="shared" si="180"/>
        <v>0</v>
      </c>
      <c r="E1298" s="2">
        <f t="shared" si="181"/>
        <v>0</v>
      </c>
      <c r="F1298" s="2">
        <f t="shared" si="183"/>
        <v>9.1877977645067384E-3</v>
      </c>
      <c r="G1298" s="2">
        <f t="shared" si="183"/>
        <v>8.7577751557927925E-3</v>
      </c>
      <c r="H1298" s="2">
        <f t="shared" si="184"/>
        <v>1.0491018096564753</v>
      </c>
      <c r="I1298" s="2">
        <f t="shared" si="185"/>
        <v>51.198130064233048</v>
      </c>
    </row>
    <row r="1299" spans="1:9" ht="13.5" x14ac:dyDescent="0.25">
      <c r="A1299" s="3">
        <v>43900</v>
      </c>
      <c r="B1299" s="2">
        <v>1.1689000000000001</v>
      </c>
      <c r="C1299" s="2">
        <f t="shared" si="182"/>
        <v>-4.9599999999999866E-2</v>
      </c>
      <c r="D1299" s="2">
        <f t="shared" si="180"/>
        <v>0</v>
      </c>
      <c r="E1299" s="2">
        <f t="shared" si="181"/>
        <v>4.9599999999999866E-2</v>
      </c>
      <c r="F1299" s="2">
        <f t="shared" si="183"/>
        <v>8.5315264956134004E-3</v>
      </c>
      <c r="G1299" s="2">
        <f t="shared" si="183"/>
        <v>1.1675076930379013E-2</v>
      </c>
      <c r="H1299" s="2">
        <f t="shared" si="184"/>
        <v>0.7307469189701038</v>
      </c>
      <c r="I1299" s="2">
        <f t="shared" si="185"/>
        <v>42.221477384165517</v>
      </c>
    </row>
    <row r="1300" spans="1:9" ht="13.5" x14ac:dyDescent="0.25">
      <c r="A1300" s="3">
        <v>43901</v>
      </c>
      <c r="B1300" s="2">
        <v>1.1689000000000001</v>
      </c>
      <c r="C1300" s="2">
        <f t="shared" si="182"/>
        <v>0</v>
      </c>
      <c r="D1300" s="2">
        <f t="shared" si="180"/>
        <v>0</v>
      </c>
      <c r="E1300" s="2">
        <f t="shared" si="181"/>
        <v>0</v>
      </c>
      <c r="F1300" s="2">
        <f t="shared" si="183"/>
        <v>7.922131745926729E-3</v>
      </c>
      <c r="G1300" s="2">
        <f t="shared" si="183"/>
        <v>1.084114286392337E-2</v>
      </c>
      <c r="H1300" s="2">
        <f t="shared" si="184"/>
        <v>0.73074691897010369</v>
      </c>
      <c r="I1300" s="2">
        <f t="shared" si="185"/>
        <v>42.22147738416551</v>
      </c>
    </row>
    <row r="1301" spans="1:9" ht="13.5" x14ac:dyDescent="0.25">
      <c r="A1301" s="3">
        <v>43902</v>
      </c>
      <c r="B1301" s="2">
        <v>1.1405000000000001</v>
      </c>
      <c r="C1301" s="2">
        <f t="shared" si="182"/>
        <v>-2.8399999999999981E-2</v>
      </c>
      <c r="D1301" s="2">
        <f t="shared" si="180"/>
        <v>0</v>
      </c>
      <c r="E1301" s="2">
        <f t="shared" si="181"/>
        <v>2.8399999999999981E-2</v>
      </c>
      <c r="F1301" s="2">
        <f t="shared" si="183"/>
        <v>7.3562651926462486E-3</v>
      </c>
      <c r="G1301" s="2">
        <f t="shared" si="183"/>
        <v>1.20953469450717E-2</v>
      </c>
      <c r="H1301" s="2">
        <f t="shared" si="184"/>
        <v>0.60818968038313193</v>
      </c>
      <c r="I1301" s="2">
        <f t="shared" si="185"/>
        <v>37.818280256483057</v>
      </c>
    </row>
    <row r="1302" spans="1:9" ht="13.5" x14ac:dyDescent="0.25">
      <c r="A1302" s="3">
        <v>43903</v>
      </c>
      <c r="B1302" s="2">
        <v>1.1122000000000001</v>
      </c>
      <c r="C1302" s="2">
        <f t="shared" si="182"/>
        <v>-2.8299999999999992E-2</v>
      </c>
      <c r="D1302" s="2">
        <f t="shared" si="180"/>
        <v>0</v>
      </c>
      <c r="E1302" s="2">
        <f t="shared" si="181"/>
        <v>2.8299999999999992E-2</v>
      </c>
      <c r="F1302" s="2">
        <f t="shared" si="183"/>
        <v>6.8308176788858029E-3</v>
      </c>
      <c r="G1302" s="2">
        <f t="shared" si="183"/>
        <v>1.3252822163280862E-2</v>
      </c>
      <c r="H1302" s="2">
        <f t="shared" si="184"/>
        <v>0.51542362786786</v>
      </c>
      <c r="I1302" s="2">
        <f t="shared" si="185"/>
        <v>34.011851101532599</v>
      </c>
    </row>
    <row r="1303" spans="1:9" ht="13.5" x14ac:dyDescent="0.25">
      <c r="A1303" s="3">
        <v>43906</v>
      </c>
      <c r="B1303" s="2">
        <v>1.0980000000000001</v>
      </c>
      <c r="C1303" s="2">
        <f t="shared" si="182"/>
        <v>-1.419999999999999E-2</v>
      </c>
      <c r="D1303" s="2">
        <f t="shared" si="180"/>
        <v>0</v>
      </c>
      <c r="E1303" s="2">
        <f t="shared" si="181"/>
        <v>1.419999999999999E-2</v>
      </c>
      <c r="F1303" s="2">
        <f t="shared" si="183"/>
        <v>6.3429021303939596E-3</v>
      </c>
      <c r="G1303" s="2">
        <f t="shared" si="183"/>
        <v>1.3320477723046514E-2</v>
      </c>
      <c r="H1303" s="2">
        <f t="shared" si="184"/>
        <v>0.47617677550856491</v>
      </c>
      <c r="I1303" s="2">
        <f t="shared" si="185"/>
        <v>32.25743579013529</v>
      </c>
    </row>
    <row r="1304" spans="1:9" ht="13.5" x14ac:dyDescent="0.25">
      <c r="A1304" s="3">
        <v>43907</v>
      </c>
      <c r="B1304" s="2">
        <v>1.0697000000000001</v>
      </c>
      <c r="C1304" s="2">
        <f t="shared" si="182"/>
        <v>-2.8299999999999992E-2</v>
      </c>
      <c r="D1304" s="2">
        <f t="shared" si="180"/>
        <v>0</v>
      </c>
      <c r="E1304" s="2">
        <f t="shared" si="181"/>
        <v>2.8299999999999992E-2</v>
      </c>
      <c r="F1304" s="2">
        <f t="shared" si="183"/>
        <v>5.8898376925086765E-3</v>
      </c>
      <c r="G1304" s="2">
        <f t="shared" si="183"/>
        <v>1.4390443599971761E-2</v>
      </c>
      <c r="H1304" s="2">
        <f t="shared" si="184"/>
        <v>0.40928812594215197</v>
      </c>
      <c r="I1304" s="2">
        <f t="shared" si="185"/>
        <v>29.042189344249977</v>
      </c>
    </row>
    <row r="1305" spans="1:9" ht="13.5" x14ac:dyDescent="0.25">
      <c r="A1305" s="3">
        <v>43908</v>
      </c>
      <c r="B1305" s="2">
        <v>1.0839000000000001</v>
      </c>
      <c r="C1305" s="2">
        <f t="shared" si="182"/>
        <v>1.419999999999999E-2</v>
      </c>
      <c r="D1305" s="2">
        <f t="shared" si="180"/>
        <v>1.419999999999999E-2</v>
      </c>
      <c r="E1305" s="2">
        <f t="shared" si="181"/>
        <v>0</v>
      </c>
      <c r="F1305" s="2">
        <f t="shared" si="183"/>
        <v>6.4834207144723417E-3</v>
      </c>
      <c r="G1305" s="2">
        <f t="shared" si="183"/>
        <v>1.3362554771402349E-2</v>
      </c>
      <c r="H1305" s="2">
        <f t="shared" si="184"/>
        <v>0.4851932003562468</v>
      </c>
      <c r="I1305" s="2">
        <f t="shared" si="185"/>
        <v>32.668692547196258</v>
      </c>
    </row>
    <row r="1306" spans="1:9" ht="13.5" x14ac:dyDescent="0.25">
      <c r="A1306" s="3">
        <v>43909</v>
      </c>
      <c r="B1306" s="2">
        <v>1.1122000000000001</v>
      </c>
      <c r="C1306" s="2">
        <f t="shared" si="182"/>
        <v>2.8299999999999992E-2</v>
      </c>
      <c r="D1306" s="2">
        <f t="shared" si="180"/>
        <v>2.8299999999999992E-2</v>
      </c>
      <c r="E1306" s="2">
        <f t="shared" si="181"/>
        <v>0</v>
      </c>
      <c r="F1306" s="2">
        <f t="shared" si="183"/>
        <v>8.0417478062957456E-3</v>
      </c>
      <c r="G1306" s="2">
        <f t="shared" si="183"/>
        <v>1.2408086573445038E-2</v>
      </c>
      <c r="H1306" s="2">
        <f t="shared" si="184"/>
        <v>0.64810539148768986</v>
      </c>
      <c r="I1306" s="2">
        <f t="shared" si="185"/>
        <v>39.32426863203613</v>
      </c>
    </row>
    <row r="1307" spans="1:9" ht="13.5" x14ac:dyDescent="0.25">
      <c r="A1307" s="3">
        <v>43913</v>
      </c>
      <c r="B1307" s="2">
        <v>1.0839000000000001</v>
      </c>
      <c r="C1307" s="2">
        <f t="shared" si="182"/>
        <v>-2.8299999999999992E-2</v>
      </c>
      <c r="D1307" s="2">
        <f t="shared" si="180"/>
        <v>0</v>
      </c>
      <c r="E1307" s="2">
        <f t="shared" si="181"/>
        <v>2.8299999999999992E-2</v>
      </c>
      <c r="F1307" s="2">
        <f t="shared" si="183"/>
        <v>7.4673372487031927E-3</v>
      </c>
      <c r="G1307" s="2">
        <f t="shared" si="183"/>
        <v>1.3543223246770392E-2</v>
      </c>
      <c r="H1307" s="2">
        <f t="shared" si="184"/>
        <v>0.55137075662426993</v>
      </c>
      <c r="I1307" s="2">
        <f t="shared" si="185"/>
        <v>35.54087598144713</v>
      </c>
    </row>
    <row r="1308" spans="1:9" ht="13.5" x14ac:dyDescent="0.25">
      <c r="A1308" s="3">
        <v>43914</v>
      </c>
      <c r="B1308" s="2">
        <v>1.0839000000000001</v>
      </c>
      <c r="C1308" s="2">
        <f t="shared" si="182"/>
        <v>0</v>
      </c>
      <c r="D1308" s="2">
        <f t="shared" si="180"/>
        <v>0</v>
      </c>
      <c r="E1308" s="2">
        <f t="shared" si="181"/>
        <v>0</v>
      </c>
      <c r="F1308" s="2">
        <f t="shared" si="183"/>
        <v>6.9339560166529644E-3</v>
      </c>
      <c r="G1308" s="2">
        <f t="shared" si="183"/>
        <v>1.2575850157715365E-2</v>
      </c>
      <c r="H1308" s="2">
        <f t="shared" si="184"/>
        <v>0.55137075662426993</v>
      </c>
      <c r="I1308" s="2">
        <f t="shared" si="185"/>
        <v>35.54087598144713</v>
      </c>
    </row>
    <row r="1309" spans="1:9" ht="13.5" x14ac:dyDescent="0.25">
      <c r="A1309" s="3">
        <v>43915</v>
      </c>
      <c r="B1309" s="2">
        <v>1.1051</v>
      </c>
      <c r="C1309" s="2">
        <f t="shared" si="182"/>
        <v>2.1199999999999886E-2</v>
      </c>
      <c r="D1309" s="2">
        <f t="shared" si="180"/>
        <v>2.1199999999999886E-2</v>
      </c>
      <c r="E1309" s="2">
        <f t="shared" si="181"/>
        <v>0</v>
      </c>
      <c r="F1309" s="2">
        <f t="shared" ref="F1309:G1324" si="186">((F1308*13)+D1309)/14</f>
        <v>7.9529591583206004E-3</v>
      </c>
      <c r="G1309" s="2">
        <f t="shared" si="186"/>
        <v>1.1677575146449981E-2</v>
      </c>
      <c r="H1309" s="2">
        <f t="shared" si="184"/>
        <v>0.68104542754651631</v>
      </c>
      <c r="I1309" s="2">
        <f t="shared" si="185"/>
        <v>40.513207816192171</v>
      </c>
    </row>
    <row r="1310" spans="1:9" ht="13.5" x14ac:dyDescent="0.25">
      <c r="A1310" s="3">
        <v>43916</v>
      </c>
      <c r="B1310" s="2">
        <v>1.1051</v>
      </c>
      <c r="C1310" s="2">
        <f t="shared" si="182"/>
        <v>0</v>
      </c>
      <c r="D1310" s="2">
        <f t="shared" si="180"/>
        <v>0</v>
      </c>
      <c r="E1310" s="2">
        <f t="shared" si="181"/>
        <v>0</v>
      </c>
      <c r="F1310" s="2">
        <f t="shared" si="186"/>
        <v>7.3848906470119855E-3</v>
      </c>
      <c r="G1310" s="2">
        <f t="shared" si="186"/>
        <v>1.084346263598927E-2</v>
      </c>
      <c r="H1310" s="2">
        <f t="shared" si="184"/>
        <v>0.6810454275465162</v>
      </c>
      <c r="I1310" s="2">
        <f t="shared" si="185"/>
        <v>40.513207816192164</v>
      </c>
    </row>
    <row r="1311" spans="1:9" ht="13.5" x14ac:dyDescent="0.25">
      <c r="A1311" s="3">
        <v>43917</v>
      </c>
      <c r="B1311" s="2">
        <v>1.1051</v>
      </c>
      <c r="C1311" s="2">
        <f t="shared" si="182"/>
        <v>0</v>
      </c>
      <c r="D1311" s="2">
        <f t="shared" si="180"/>
        <v>0</v>
      </c>
      <c r="E1311" s="2">
        <f t="shared" si="181"/>
        <v>0</v>
      </c>
      <c r="F1311" s="2">
        <f t="shared" si="186"/>
        <v>6.8573984579397007E-3</v>
      </c>
      <c r="G1311" s="2">
        <f t="shared" si="186"/>
        <v>1.0068929590561465E-2</v>
      </c>
      <c r="H1311" s="2">
        <f t="shared" si="184"/>
        <v>0.68104542754651609</v>
      </c>
      <c r="I1311" s="2">
        <f t="shared" si="185"/>
        <v>40.513207816192164</v>
      </c>
    </row>
    <row r="1312" spans="1:9" ht="13.5" x14ac:dyDescent="0.25">
      <c r="A1312" s="3">
        <v>43920</v>
      </c>
      <c r="B1312" s="2">
        <v>1.1264000000000001</v>
      </c>
      <c r="C1312" s="2">
        <f t="shared" si="182"/>
        <v>2.1300000000000097E-2</v>
      </c>
      <c r="D1312" s="2">
        <f t="shared" si="180"/>
        <v>2.1300000000000097E-2</v>
      </c>
      <c r="E1312" s="2">
        <f t="shared" si="181"/>
        <v>0</v>
      </c>
      <c r="F1312" s="2">
        <f t="shared" si="186"/>
        <v>7.8890128538011573E-3</v>
      </c>
      <c r="G1312" s="2">
        <f t="shared" si="186"/>
        <v>9.3497203340927888E-3</v>
      </c>
      <c r="H1312" s="2">
        <f t="shared" si="184"/>
        <v>0.84376992807310902</v>
      </c>
      <c r="I1312" s="2">
        <f t="shared" si="185"/>
        <v>45.763298078894145</v>
      </c>
    </row>
    <row r="1313" spans="1:9" ht="13.5" x14ac:dyDescent="0.25">
      <c r="A1313" s="3">
        <v>43921</v>
      </c>
      <c r="B1313" s="2">
        <v>1.1476</v>
      </c>
      <c r="C1313" s="2">
        <f t="shared" si="182"/>
        <v>2.1199999999999886E-2</v>
      </c>
      <c r="D1313" s="2">
        <f t="shared" si="180"/>
        <v>2.1199999999999886E-2</v>
      </c>
      <c r="E1313" s="2">
        <f t="shared" si="181"/>
        <v>0</v>
      </c>
      <c r="F1313" s="2">
        <f t="shared" si="186"/>
        <v>8.8397976499582104E-3</v>
      </c>
      <c r="G1313" s="2">
        <f t="shared" si="186"/>
        <v>8.6818831673718764E-3</v>
      </c>
      <c r="H1313" s="2">
        <f t="shared" si="184"/>
        <v>1.0181889665573716</v>
      </c>
      <c r="I1313" s="2">
        <f t="shared" si="185"/>
        <v>50.450625953733116</v>
      </c>
    </row>
    <row r="1314" spans="1:9" ht="13.5" x14ac:dyDescent="0.25">
      <c r="A1314" s="3">
        <v>43922</v>
      </c>
      <c r="B1314" s="2">
        <v>1.1689000000000001</v>
      </c>
      <c r="C1314" s="2">
        <f t="shared" si="182"/>
        <v>2.1300000000000097E-2</v>
      </c>
      <c r="D1314" s="2">
        <f t="shared" si="180"/>
        <v>2.1300000000000097E-2</v>
      </c>
      <c r="E1314" s="2">
        <f t="shared" si="181"/>
        <v>0</v>
      </c>
      <c r="F1314" s="2">
        <f t="shared" si="186"/>
        <v>9.7298121035326313E-3</v>
      </c>
      <c r="G1314" s="2">
        <f t="shared" si="186"/>
        <v>8.0617486554167422E-3</v>
      </c>
      <c r="H1314" s="2">
        <f t="shared" si="184"/>
        <v>1.2069108724935385</v>
      </c>
      <c r="I1314" s="2">
        <f t="shared" si="185"/>
        <v>54.687794035373855</v>
      </c>
    </row>
    <row r="1315" spans="1:9" ht="13.5" x14ac:dyDescent="0.25">
      <c r="A1315" s="3">
        <v>43923</v>
      </c>
      <c r="B1315" s="2">
        <v>1.1405000000000001</v>
      </c>
      <c r="C1315" s="2">
        <f t="shared" si="182"/>
        <v>-2.8399999999999981E-2</v>
      </c>
      <c r="D1315" s="2">
        <f t="shared" si="180"/>
        <v>0</v>
      </c>
      <c r="E1315" s="2">
        <f t="shared" si="181"/>
        <v>2.8399999999999981E-2</v>
      </c>
      <c r="F1315" s="2">
        <f t="shared" si="186"/>
        <v>9.0348255247088716E-3</v>
      </c>
      <c r="G1315" s="2">
        <f t="shared" si="186"/>
        <v>9.5144808943155457E-3</v>
      </c>
      <c r="H1315" s="2">
        <f t="shared" si="184"/>
        <v>0.9495868061605709</v>
      </c>
      <c r="I1315" s="2">
        <f t="shared" si="185"/>
        <v>48.707080041777914</v>
      </c>
    </row>
    <row r="1316" spans="1:9" ht="13.5" x14ac:dyDescent="0.25">
      <c r="A1316" s="3">
        <v>43924</v>
      </c>
      <c r="B1316" s="2">
        <v>1.1335</v>
      </c>
      <c r="C1316" s="2">
        <f t="shared" si="182"/>
        <v>-7.0000000000001172E-3</v>
      </c>
      <c r="D1316" s="2">
        <f t="shared" si="180"/>
        <v>0</v>
      </c>
      <c r="E1316" s="2">
        <f t="shared" si="181"/>
        <v>7.0000000000001172E-3</v>
      </c>
      <c r="F1316" s="2">
        <f t="shared" si="186"/>
        <v>8.3894808443725245E-3</v>
      </c>
      <c r="G1316" s="2">
        <f t="shared" si="186"/>
        <v>9.3348751161501566E-3</v>
      </c>
      <c r="H1316" s="2">
        <f t="shared" si="184"/>
        <v>0.89872448640025016</v>
      </c>
      <c r="I1316" s="2">
        <f t="shared" si="185"/>
        <v>47.333064530290123</v>
      </c>
    </row>
    <row r="1317" spans="1:9" ht="13.5" x14ac:dyDescent="0.25">
      <c r="A1317" s="3">
        <v>43927</v>
      </c>
      <c r="B1317" s="2">
        <v>1.1335</v>
      </c>
      <c r="C1317" s="2">
        <f t="shared" si="182"/>
        <v>0</v>
      </c>
      <c r="D1317" s="2">
        <f t="shared" si="180"/>
        <v>0</v>
      </c>
      <c r="E1317" s="2">
        <f t="shared" si="181"/>
        <v>0</v>
      </c>
      <c r="F1317" s="2">
        <f t="shared" si="186"/>
        <v>7.7902322126316296E-3</v>
      </c>
      <c r="G1317" s="2">
        <f t="shared" si="186"/>
        <v>8.6680983221394305E-3</v>
      </c>
      <c r="H1317" s="2">
        <f t="shared" si="184"/>
        <v>0.89872448640025016</v>
      </c>
      <c r="I1317" s="2">
        <f t="shared" si="185"/>
        <v>47.333064530290123</v>
      </c>
    </row>
    <row r="1318" spans="1:9" ht="13.5" x14ac:dyDescent="0.25">
      <c r="A1318" s="3">
        <v>43928</v>
      </c>
      <c r="B1318" s="2">
        <v>1.1335</v>
      </c>
      <c r="C1318" s="2">
        <f t="shared" si="182"/>
        <v>0</v>
      </c>
      <c r="D1318" s="2">
        <f t="shared" si="180"/>
        <v>0</v>
      </c>
      <c r="E1318" s="2">
        <f t="shared" si="181"/>
        <v>0</v>
      </c>
      <c r="F1318" s="2">
        <f t="shared" si="186"/>
        <v>7.2337870545865135E-3</v>
      </c>
      <c r="G1318" s="2">
        <f t="shared" si="186"/>
        <v>8.0489484419866142E-3</v>
      </c>
      <c r="H1318" s="2">
        <f t="shared" si="184"/>
        <v>0.89872448640025016</v>
      </c>
      <c r="I1318" s="2">
        <f t="shared" si="185"/>
        <v>47.333064530290123</v>
      </c>
    </row>
    <row r="1319" spans="1:9" ht="13.5" x14ac:dyDescent="0.25">
      <c r="A1319" s="3">
        <v>43929</v>
      </c>
      <c r="B1319" s="2">
        <v>1.1335</v>
      </c>
      <c r="C1319" s="2">
        <f t="shared" si="182"/>
        <v>0</v>
      </c>
      <c r="D1319" s="2">
        <f t="shared" si="180"/>
        <v>0</v>
      </c>
      <c r="E1319" s="2">
        <f t="shared" si="181"/>
        <v>0</v>
      </c>
      <c r="F1319" s="2">
        <f t="shared" si="186"/>
        <v>6.7170879792589058E-3</v>
      </c>
      <c r="G1319" s="2">
        <f t="shared" si="186"/>
        <v>7.4740235532732846E-3</v>
      </c>
      <c r="H1319" s="2">
        <f t="shared" si="184"/>
        <v>0.89872448640025016</v>
      </c>
      <c r="I1319" s="2">
        <f t="shared" si="185"/>
        <v>47.333064530290123</v>
      </c>
    </row>
    <row r="1320" spans="1:9" ht="13.5" x14ac:dyDescent="0.25">
      <c r="A1320" s="3">
        <v>43934</v>
      </c>
      <c r="B1320" s="2">
        <v>1.1335</v>
      </c>
      <c r="C1320" s="2">
        <f t="shared" si="182"/>
        <v>0</v>
      </c>
      <c r="D1320" s="2">
        <f t="shared" si="180"/>
        <v>0</v>
      </c>
      <c r="E1320" s="2">
        <f t="shared" si="181"/>
        <v>0</v>
      </c>
      <c r="F1320" s="2">
        <f t="shared" si="186"/>
        <v>6.237295980740412E-3</v>
      </c>
      <c r="G1320" s="2">
        <f t="shared" si="186"/>
        <v>6.9401647280394789E-3</v>
      </c>
      <c r="H1320" s="2">
        <f t="shared" si="184"/>
        <v>0.89872448640025004</v>
      </c>
      <c r="I1320" s="2">
        <f t="shared" si="185"/>
        <v>47.333064530290116</v>
      </c>
    </row>
    <row r="1321" spans="1:9" ht="13.5" x14ac:dyDescent="0.25">
      <c r="A1321" s="3">
        <v>43935</v>
      </c>
      <c r="B1321" s="2">
        <v>1.1335</v>
      </c>
      <c r="C1321" s="2">
        <f t="shared" si="182"/>
        <v>0</v>
      </c>
      <c r="D1321" s="2">
        <f t="shared" si="180"/>
        <v>0</v>
      </c>
      <c r="E1321" s="2">
        <f t="shared" si="181"/>
        <v>0</v>
      </c>
      <c r="F1321" s="2">
        <f t="shared" si="186"/>
        <v>5.7917748392589535E-3</v>
      </c>
      <c r="G1321" s="2">
        <f t="shared" si="186"/>
        <v>6.4444386760366592E-3</v>
      </c>
      <c r="H1321" s="2">
        <f t="shared" si="184"/>
        <v>0.89872448640024993</v>
      </c>
      <c r="I1321" s="2">
        <f t="shared" si="185"/>
        <v>47.333064530290116</v>
      </c>
    </row>
    <row r="1322" spans="1:9" ht="13.5" x14ac:dyDescent="0.25">
      <c r="A1322" s="3">
        <v>43936</v>
      </c>
      <c r="B1322" s="2">
        <v>1.1264000000000001</v>
      </c>
      <c r="C1322" s="2">
        <f t="shared" si="182"/>
        <v>-7.0999999999998842E-3</v>
      </c>
      <c r="D1322" s="2">
        <f t="shared" si="180"/>
        <v>0</v>
      </c>
      <c r="E1322" s="2">
        <f t="shared" si="181"/>
        <v>7.0999999999998842E-3</v>
      </c>
      <c r="F1322" s="2">
        <f t="shared" si="186"/>
        <v>5.3780766364547429E-3</v>
      </c>
      <c r="G1322" s="2">
        <f t="shared" si="186"/>
        <v>6.491264484891175E-3</v>
      </c>
      <c r="H1322" s="2">
        <f t="shared" si="184"/>
        <v>0.82850986105597046</v>
      </c>
      <c r="I1322" s="2">
        <f t="shared" si="185"/>
        <v>45.310658624367676</v>
      </c>
    </row>
    <row r="1323" spans="1:9" ht="13.5" x14ac:dyDescent="0.25">
      <c r="A1323" s="3">
        <v>43937</v>
      </c>
      <c r="B1323" s="2">
        <v>1.1264000000000001</v>
      </c>
      <c r="C1323" s="2">
        <f t="shared" si="182"/>
        <v>0</v>
      </c>
      <c r="D1323" s="2">
        <f t="shared" si="180"/>
        <v>0</v>
      </c>
      <c r="E1323" s="2">
        <f t="shared" si="181"/>
        <v>0</v>
      </c>
      <c r="F1323" s="2">
        <f t="shared" si="186"/>
        <v>4.993928305279405E-3</v>
      </c>
      <c r="G1323" s="2">
        <f t="shared" si="186"/>
        <v>6.0276027359703766E-3</v>
      </c>
      <c r="H1323" s="2">
        <f t="shared" si="184"/>
        <v>0.82850986105597058</v>
      </c>
      <c r="I1323" s="2">
        <f t="shared" si="185"/>
        <v>45.310658624367676</v>
      </c>
    </row>
    <row r="1324" spans="1:9" ht="13.5" x14ac:dyDescent="0.25">
      <c r="A1324" s="3">
        <v>43938</v>
      </c>
      <c r="B1324" s="2">
        <v>1.1264000000000001</v>
      </c>
      <c r="C1324" s="2">
        <f t="shared" si="182"/>
        <v>0</v>
      </c>
      <c r="D1324" s="2">
        <f t="shared" si="180"/>
        <v>0</v>
      </c>
      <c r="E1324" s="2">
        <f t="shared" si="181"/>
        <v>0</v>
      </c>
      <c r="F1324" s="2">
        <f t="shared" si="186"/>
        <v>4.637219140616591E-3</v>
      </c>
      <c r="G1324" s="2">
        <f t="shared" si="186"/>
        <v>5.5970596834010646E-3</v>
      </c>
      <c r="H1324" s="2">
        <f t="shared" si="184"/>
        <v>0.82850986105597058</v>
      </c>
      <c r="I1324" s="2">
        <f t="shared" si="185"/>
        <v>45.310658624367676</v>
      </c>
    </row>
    <row r="1325" spans="1:9" ht="13.5" x14ac:dyDescent="0.25">
      <c r="A1325" s="3">
        <v>43941</v>
      </c>
      <c r="B1325" s="2">
        <v>1.1264000000000001</v>
      </c>
      <c r="C1325" s="2">
        <f t="shared" si="182"/>
        <v>0</v>
      </c>
      <c r="D1325" s="2">
        <f t="shared" si="180"/>
        <v>0</v>
      </c>
      <c r="E1325" s="2">
        <f t="shared" si="181"/>
        <v>0</v>
      </c>
      <c r="F1325" s="2">
        <f t="shared" ref="F1325:G1340" si="187">((F1324*13)+D1325)/14</f>
        <v>4.3059892020011203E-3</v>
      </c>
      <c r="G1325" s="2">
        <f t="shared" si="187"/>
        <v>5.197269706015274E-3</v>
      </c>
      <c r="H1325" s="2">
        <f t="shared" si="184"/>
        <v>0.82850986105597069</v>
      </c>
      <c r="I1325" s="2">
        <f t="shared" si="185"/>
        <v>45.310658624367683</v>
      </c>
    </row>
    <row r="1326" spans="1:9" ht="13.5" x14ac:dyDescent="0.25">
      <c r="A1326" s="3">
        <v>43942</v>
      </c>
      <c r="B1326" s="2">
        <v>1.1335</v>
      </c>
      <c r="C1326" s="2">
        <f t="shared" si="182"/>
        <v>7.0999999999998842E-3</v>
      </c>
      <c r="D1326" s="2">
        <f t="shared" si="180"/>
        <v>7.0999999999998842E-3</v>
      </c>
      <c r="E1326" s="2">
        <f t="shared" si="181"/>
        <v>0</v>
      </c>
      <c r="F1326" s="2">
        <f t="shared" si="187"/>
        <v>4.5055614018581751E-3</v>
      </c>
      <c r="G1326" s="2">
        <f t="shared" si="187"/>
        <v>4.8260361555856118E-3</v>
      </c>
      <c r="H1326" s="2">
        <f t="shared" si="184"/>
        <v>0.93359462229545831</v>
      </c>
      <c r="I1326" s="2">
        <f t="shared" si="185"/>
        <v>48.282851613806493</v>
      </c>
    </row>
    <row r="1327" spans="1:9" ht="13.5" x14ac:dyDescent="0.25">
      <c r="A1327" s="3">
        <v>43943</v>
      </c>
      <c r="B1327" s="2">
        <v>1.1335</v>
      </c>
      <c r="C1327" s="2">
        <f t="shared" si="182"/>
        <v>0</v>
      </c>
      <c r="D1327" s="2">
        <f t="shared" si="180"/>
        <v>0</v>
      </c>
      <c r="E1327" s="2">
        <f t="shared" si="181"/>
        <v>0</v>
      </c>
      <c r="F1327" s="2">
        <f t="shared" si="187"/>
        <v>4.1837355874397341E-3</v>
      </c>
      <c r="G1327" s="2">
        <f t="shared" si="187"/>
        <v>4.4813192873294971E-3</v>
      </c>
      <c r="H1327" s="2">
        <f t="shared" si="184"/>
        <v>0.93359462229545831</v>
      </c>
      <c r="I1327" s="2">
        <f t="shared" si="185"/>
        <v>48.282851613806493</v>
      </c>
    </row>
    <row r="1328" spans="1:9" ht="13.5" x14ac:dyDescent="0.25">
      <c r="A1328" s="3">
        <v>43944</v>
      </c>
      <c r="B1328" s="2">
        <v>1.1122000000000001</v>
      </c>
      <c r="C1328" s="2">
        <f t="shared" si="182"/>
        <v>-2.1299999999999875E-2</v>
      </c>
      <c r="D1328" s="2">
        <f t="shared" si="180"/>
        <v>0</v>
      </c>
      <c r="E1328" s="2">
        <f t="shared" si="181"/>
        <v>2.1299999999999875E-2</v>
      </c>
      <c r="F1328" s="2">
        <f t="shared" si="187"/>
        <v>3.8848973311940388E-3</v>
      </c>
      <c r="G1328" s="2">
        <f t="shared" si="187"/>
        <v>5.6826536239488095E-3</v>
      </c>
      <c r="H1328" s="2">
        <f t="shared" si="184"/>
        <v>0.68364140915111227</v>
      </c>
      <c r="I1328" s="2">
        <f t="shared" si="185"/>
        <v>40.604929614780772</v>
      </c>
    </row>
    <row r="1329" spans="1:9" ht="13.5" x14ac:dyDescent="0.25">
      <c r="A1329" s="3">
        <v>43945</v>
      </c>
      <c r="B1329" s="2">
        <v>1.1122000000000001</v>
      </c>
      <c r="C1329" s="2">
        <f t="shared" si="182"/>
        <v>0</v>
      </c>
      <c r="D1329" s="2">
        <f t="shared" si="180"/>
        <v>0</v>
      </c>
      <c r="E1329" s="2">
        <f t="shared" si="181"/>
        <v>0</v>
      </c>
      <c r="F1329" s="2">
        <f t="shared" si="187"/>
        <v>3.6074046646801792E-3</v>
      </c>
      <c r="G1329" s="2">
        <f t="shared" si="187"/>
        <v>5.276749793666752E-3</v>
      </c>
      <c r="H1329" s="2">
        <f t="shared" si="184"/>
        <v>0.68364140915111227</v>
      </c>
      <c r="I1329" s="2">
        <f t="shared" si="185"/>
        <v>40.604929614780772</v>
      </c>
    </row>
    <row r="1330" spans="1:9" ht="13.5" x14ac:dyDescent="0.25">
      <c r="A1330" s="3">
        <v>43948</v>
      </c>
      <c r="B1330" s="2">
        <v>1.1264000000000001</v>
      </c>
      <c r="C1330" s="2">
        <f t="shared" si="182"/>
        <v>1.419999999999999E-2</v>
      </c>
      <c r="D1330" s="2">
        <f t="shared" si="180"/>
        <v>1.419999999999999E-2</v>
      </c>
      <c r="E1330" s="2">
        <f t="shared" si="181"/>
        <v>0</v>
      </c>
      <c r="F1330" s="2">
        <f t="shared" si="187"/>
        <v>4.364018617203023E-3</v>
      </c>
      <c r="G1330" s="2">
        <f t="shared" si="187"/>
        <v>4.899839094119127E-3</v>
      </c>
      <c r="H1330" s="2">
        <f t="shared" si="184"/>
        <v>0.89064529127921666</v>
      </c>
      <c r="I1330" s="2">
        <f t="shared" si="185"/>
        <v>47.108005683953714</v>
      </c>
    </row>
    <row r="1331" spans="1:9" ht="13.5" x14ac:dyDescent="0.25">
      <c r="A1331" s="3">
        <v>43949</v>
      </c>
      <c r="B1331" s="2">
        <v>1.0980000000000001</v>
      </c>
      <c r="C1331" s="2">
        <f t="shared" si="182"/>
        <v>-2.8399999999999981E-2</v>
      </c>
      <c r="D1331" s="2">
        <f t="shared" si="180"/>
        <v>0</v>
      </c>
      <c r="E1331" s="2">
        <f t="shared" si="181"/>
        <v>2.8399999999999981E-2</v>
      </c>
      <c r="F1331" s="2">
        <f t="shared" si="187"/>
        <v>4.0523030016885219E-3</v>
      </c>
      <c r="G1331" s="2">
        <f t="shared" si="187"/>
        <v>6.5784220159677597E-3</v>
      </c>
      <c r="H1331" s="2">
        <f t="shared" si="184"/>
        <v>0.61599924599735223</v>
      </c>
      <c r="I1331" s="2">
        <f t="shared" si="185"/>
        <v>38.118783008291174</v>
      </c>
    </row>
    <row r="1332" spans="1:9" ht="13.5" x14ac:dyDescent="0.25">
      <c r="A1332" s="3">
        <v>43950</v>
      </c>
      <c r="B1332" s="2">
        <v>1.0980000000000001</v>
      </c>
      <c r="C1332" s="2">
        <f t="shared" si="182"/>
        <v>0</v>
      </c>
      <c r="D1332" s="2">
        <f t="shared" si="180"/>
        <v>0</v>
      </c>
      <c r="E1332" s="2">
        <f t="shared" si="181"/>
        <v>0</v>
      </c>
      <c r="F1332" s="2">
        <f t="shared" si="187"/>
        <v>3.7628527872821988E-3</v>
      </c>
      <c r="G1332" s="2">
        <f t="shared" si="187"/>
        <v>6.1085347291129199E-3</v>
      </c>
      <c r="H1332" s="2">
        <f t="shared" si="184"/>
        <v>0.61599924599735223</v>
      </c>
      <c r="I1332" s="2">
        <f t="shared" si="185"/>
        <v>38.118783008291174</v>
      </c>
    </row>
    <row r="1333" spans="1:9" ht="13.5" x14ac:dyDescent="0.25">
      <c r="A1333" s="3">
        <v>43951</v>
      </c>
      <c r="B1333" s="2">
        <v>1.0697000000000001</v>
      </c>
      <c r="C1333" s="2">
        <f t="shared" si="182"/>
        <v>-2.8299999999999992E-2</v>
      </c>
      <c r="D1333" s="2">
        <f t="shared" si="180"/>
        <v>0</v>
      </c>
      <c r="E1333" s="2">
        <f t="shared" si="181"/>
        <v>2.8299999999999992E-2</v>
      </c>
      <c r="F1333" s="2">
        <f t="shared" si="187"/>
        <v>3.4940775881906129E-3</v>
      </c>
      <c r="G1333" s="2">
        <f t="shared" si="187"/>
        <v>7.6936393913191389E-3</v>
      </c>
      <c r="H1333" s="2">
        <f t="shared" si="184"/>
        <v>0.45415146336765388</v>
      </c>
      <c r="I1333" s="2">
        <f t="shared" si="185"/>
        <v>31.23137271518398</v>
      </c>
    </row>
    <row r="1334" spans="1:9" ht="13.5" x14ac:dyDescent="0.25">
      <c r="A1334" s="3">
        <v>43955</v>
      </c>
      <c r="B1334" s="2">
        <v>1.0909</v>
      </c>
      <c r="C1334" s="2">
        <f t="shared" si="182"/>
        <v>2.1199999999999886E-2</v>
      </c>
      <c r="D1334" s="2">
        <f t="shared" si="180"/>
        <v>2.1199999999999886E-2</v>
      </c>
      <c r="E1334" s="2">
        <f t="shared" si="181"/>
        <v>0</v>
      </c>
      <c r="F1334" s="2">
        <f t="shared" si="187"/>
        <v>4.758786331891275E-3</v>
      </c>
      <c r="G1334" s="2">
        <f t="shared" si="187"/>
        <v>7.1440937205106293E-3</v>
      </c>
      <c r="H1334" s="2">
        <f t="shared" si="184"/>
        <v>0.66611476809561465</v>
      </c>
      <c r="I1334" s="2">
        <f t="shared" si="185"/>
        <v>39.98012507007487</v>
      </c>
    </row>
    <row r="1335" spans="1:9" ht="13.5" x14ac:dyDescent="0.25">
      <c r="A1335" s="3">
        <v>43956</v>
      </c>
      <c r="B1335" s="2">
        <v>1.1193</v>
      </c>
      <c r="C1335" s="2">
        <f t="shared" si="182"/>
        <v>2.8399999999999981E-2</v>
      </c>
      <c r="D1335" s="2">
        <f t="shared" si="180"/>
        <v>2.8399999999999981E-2</v>
      </c>
      <c r="E1335" s="2">
        <f t="shared" si="181"/>
        <v>0</v>
      </c>
      <c r="F1335" s="2">
        <f t="shared" si="187"/>
        <v>6.4474444510418966E-3</v>
      </c>
      <c r="G1335" s="2">
        <f t="shared" si="187"/>
        <v>6.6338013119027275E-3</v>
      </c>
      <c r="H1335" s="2">
        <f t="shared" si="184"/>
        <v>0.9719079827539514</v>
      </c>
      <c r="I1335" s="2">
        <f t="shared" si="185"/>
        <v>49.287694519933545</v>
      </c>
    </row>
    <row r="1336" spans="1:9" ht="13.5" x14ac:dyDescent="0.25">
      <c r="A1336" s="3">
        <v>43957</v>
      </c>
      <c r="B1336" s="2">
        <v>1.1122000000000001</v>
      </c>
      <c r="C1336" s="2">
        <f t="shared" si="182"/>
        <v>-7.0999999999998842E-3</v>
      </c>
      <c r="D1336" s="2">
        <f t="shared" si="180"/>
        <v>0</v>
      </c>
      <c r="E1336" s="2">
        <f t="shared" si="181"/>
        <v>7.0999999999998842E-3</v>
      </c>
      <c r="F1336" s="2">
        <f t="shared" si="187"/>
        <v>5.9869127045389043E-3</v>
      </c>
      <c r="G1336" s="2">
        <f t="shared" si="187"/>
        <v>6.667101218195381E-3</v>
      </c>
      <c r="H1336" s="2">
        <f t="shared" si="184"/>
        <v>0.89797837299962469</v>
      </c>
      <c r="I1336" s="2">
        <f t="shared" si="185"/>
        <v>47.312360655639687</v>
      </c>
    </row>
    <row r="1337" spans="1:9" ht="13.5" x14ac:dyDescent="0.25">
      <c r="A1337" s="3">
        <v>43958</v>
      </c>
      <c r="B1337" s="2">
        <v>1.1122000000000001</v>
      </c>
      <c r="C1337" s="2">
        <f t="shared" si="182"/>
        <v>0</v>
      </c>
      <c r="D1337" s="2">
        <f t="shared" si="180"/>
        <v>0</v>
      </c>
      <c r="E1337" s="2">
        <f t="shared" si="181"/>
        <v>0</v>
      </c>
      <c r="F1337" s="2">
        <f t="shared" si="187"/>
        <v>5.5592760827861253E-3</v>
      </c>
      <c r="G1337" s="2">
        <f t="shared" si="187"/>
        <v>6.1908797026099961E-3</v>
      </c>
      <c r="H1337" s="2">
        <f t="shared" si="184"/>
        <v>0.8979783729996248</v>
      </c>
      <c r="I1337" s="2">
        <f t="shared" si="185"/>
        <v>47.312360655639687</v>
      </c>
    </row>
    <row r="1338" spans="1:9" ht="13.5" x14ac:dyDescent="0.25">
      <c r="A1338" s="3">
        <v>43959</v>
      </c>
      <c r="B1338" s="2">
        <v>1.1122000000000001</v>
      </c>
      <c r="C1338" s="2">
        <f t="shared" si="182"/>
        <v>0</v>
      </c>
      <c r="D1338" s="2">
        <f t="shared" si="180"/>
        <v>0</v>
      </c>
      <c r="E1338" s="2">
        <f t="shared" si="181"/>
        <v>0</v>
      </c>
      <c r="F1338" s="2">
        <f t="shared" si="187"/>
        <v>5.1621849340156871E-3</v>
      </c>
      <c r="G1338" s="2">
        <f t="shared" si="187"/>
        <v>5.7486740095664254E-3</v>
      </c>
      <c r="H1338" s="2">
        <f t="shared" si="184"/>
        <v>0.89797837299962457</v>
      </c>
      <c r="I1338" s="2">
        <f t="shared" si="185"/>
        <v>47.312360655639687</v>
      </c>
    </row>
    <row r="1339" spans="1:9" ht="13.5" x14ac:dyDescent="0.25">
      <c r="A1339" s="3">
        <v>43962</v>
      </c>
      <c r="B1339" s="2">
        <v>1.0839000000000001</v>
      </c>
      <c r="C1339" s="2">
        <f t="shared" si="182"/>
        <v>-2.8299999999999992E-2</v>
      </c>
      <c r="D1339" s="2">
        <f t="shared" si="180"/>
        <v>0</v>
      </c>
      <c r="E1339" s="2">
        <f t="shared" si="181"/>
        <v>2.8299999999999992E-2</v>
      </c>
      <c r="F1339" s="2">
        <f t="shared" si="187"/>
        <v>4.793457438728852E-3</v>
      </c>
      <c r="G1339" s="2">
        <f t="shared" si="187"/>
        <v>7.3594830088831087E-3</v>
      </c>
      <c r="H1339" s="2">
        <f t="shared" si="184"/>
        <v>0.65133072974596318</v>
      </c>
      <c r="I1339" s="2">
        <f t="shared" si="185"/>
        <v>39.44277896688584</v>
      </c>
    </row>
    <row r="1340" spans="1:9" ht="13.5" x14ac:dyDescent="0.25">
      <c r="A1340" s="3">
        <v>43963</v>
      </c>
      <c r="B1340" s="2">
        <v>1.0839000000000001</v>
      </c>
      <c r="C1340" s="2">
        <f t="shared" si="182"/>
        <v>0</v>
      </c>
      <c r="D1340" s="2">
        <f t="shared" si="180"/>
        <v>0</v>
      </c>
      <c r="E1340" s="2">
        <f t="shared" si="181"/>
        <v>0</v>
      </c>
      <c r="F1340" s="2">
        <f t="shared" si="187"/>
        <v>4.4510676216767912E-3</v>
      </c>
      <c r="G1340" s="2">
        <f t="shared" si="187"/>
        <v>6.8338056511057441E-3</v>
      </c>
      <c r="H1340" s="2">
        <f t="shared" si="184"/>
        <v>0.65133072974596318</v>
      </c>
      <c r="I1340" s="2">
        <f t="shared" si="185"/>
        <v>39.44277896688584</v>
      </c>
    </row>
    <row r="1341" spans="1:9" ht="13.5" x14ac:dyDescent="0.25">
      <c r="A1341" s="3">
        <v>43964</v>
      </c>
      <c r="B1341" s="2">
        <v>1.1122000000000001</v>
      </c>
      <c r="C1341" s="2">
        <f t="shared" si="182"/>
        <v>2.8299999999999992E-2</v>
      </c>
      <c r="D1341" s="2">
        <f t="shared" si="180"/>
        <v>2.8299999999999992E-2</v>
      </c>
      <c r="E1341" s="2">
        <f t="shared" si="181"/>
        <v>0</v>
      </c>
      <c r="F1341" s="2">
        <f t="shared" ref="F1341:G1356" si="188">((F1340*13)+D1341)/14</f>
        <v>6.1545627915570193E-3</v>
      </c>
      <c r="G1341" s="2">
        <f t="shared" si="188"/>
        <v>6.345676676026763E-3</v>
      </c>
      <c r="H1341" s="2">
        <f t="shared" si="184"/>
        <v>0.96988282034731621</v>
      </c>
      <c r="I1341" s="2">
        <f t="shared" si="185"/>
        <v>49.235559106826116</v>
      </c>
    </row>
    <row r="1342" spans="1:9" ht="13.5" x14ac:dyDescent="0.25">
      <c r="A1342" s="3">
        <v>43965</v>
      </c>
      <c r="B1342" s="2">
        <v>1.1122000000000001</v>
      </c>
      <c r="C1342" s="2">
        <f t="shared" si="182"/>
        <v>0</v>
      </c>
      <c r="D1342" s="2">
        <f t="shared" si="180"/>
        <v>0</v>
      </c>
      <c r="E1342" s="2">
        <f t="shared" si="181"/>
        <v>0</v>
      </c>
      <c r="F1342" s="2">
        <f t="shared" si="188"/>
        <v>5.7149511635886602E-3</v>
      </c>
      <c r="G1342" s="2">
        <f t="shared" si="188"/>
        <v>5.8924140563105659E-3</v>
      </c>
      <c r="H1342" s="2">
        <f t="shared" si="184"/>
        <v>0.96988282034731599</v>
      </c>
      <c r="I1342" s="2">
        <f t="shared" si="185"/>
        <v>49.235559106826109</v>
      </c>
    </row>
    <row r="1343" spans="1:9" ht="13.5" x14ac:dyDescent="0.25">
      <c r="A1343" s="3">
        <v>43966</v>
      </c>
      <c r="B1343" s="2">
        <v>1.1122000000000001</v>
      </c>
      <c r="C1343" s="2">
        <f t="shared" si="182"/>
        <v>0</v>
      </c>
      <c r="D1343" s="2">
        <f t="shared" si="180"/>
        <v>0</v>
      </c>
      <c r="E1343" s="2">
        <f t="shared" si="181"/>
        <v>0</v>
      </c>
      <c r="F1343" s="2">
        <f t="shared" si="188"/>
        <v>5.3067403661894701E-3</v>
      </c>
      <c r="G1343" s="2">
        <f t="shared" si="188"/>
        <v>5.4715273380026687E-3</v>
      </c>
      <c r="H1343" s="2">
        <f t="shared" si="184"/>
        <v>0.96988282034731599</v>
      </c>
      <c r="I1343" s="2">
        <f t="shared" si="185"/>
        <v>49.235559106826109</v>
      </c>
    </row>
    <row r="1344" spans="1:9" ht="13.5" x14ac:dyDescent="0.25">
      <c r="A1344" s="3">
        <v>43969</v>
      </c>
      <c r="B1344" s="2">
        <v>1.1122000000000001</v>
      </c>
      <c r="C1344" s="2">
        <f t="shared" si="182"/>
        <v>0</v>
      </c>
      <c r="D1344" s="2">
        <f t="shared" si="180"/>
        <v>0</v>
      </c>
      <c r="E1344" s="2">
        <f t="shared" si="181"/>
        <v>0</v>
      </c>
      <c r="F1344" s="2">
        <f t="shared" si="188"/>
        <v>4.9276874828902218E-3</v>
      </c>
      <c r="G1344" s="2">
        <f t="shared" si="188"/>
        <v>5.0807039567167646E-3</v>
      </c>
      <c r="H1344" s="2">
        <f t="shared" si="184"/>
        <v>0.96988282034731566</v>
      </c>
      <c r="I1344" s="2">
        <f t="shared" si="185"/>
        <v>49.235559106826102</v>
      </c>
    </row>
    <row r="1345" spans="1:9" ht="13.5" x14ac:dyDescent="0.25">
      <c r="A1345" s="3">
        <v>43970</v>
      </c>
      <c r="B1345" s="2">
        <v>1.1122000000000001</v>
      </c>
      <c r="C1345" s="2">
        <f t="shared" si="182"/>
        <v>0</v>
      </c>
      <c r="D1345" s="2">
        <f t="shared" si="180"/>
        <v>0</v>
      </c>
      <c r="E1345" s="2">
        <f t="shared" si="181"/>
        <v>0</v>
      </c>
      <c r="F1345" s="2">
        <f t="shared" si="188"/>
        <v>4.5757098055409203E-3</v>
      </c>
      <c r="G1345" s="2">
        <f t="shared" si="188"/>
        <v>4.717796531236996E-3</v>
      </c>
      <c r="H1345" s="2">
        <f t="shared" si="184"/>
        <v>0.96988282034731566</v>
      </c>
      <c r="I1345" s="2">
        <f t="shared" si="185"/>
        <v>49.235559106826102</v>
      </c>
    </row>
    <row r="1346" spans="1:9" ht="13.5" x14ac:dyDescent="0.25">
      <c r="A1346" s="3">
        <v>43971</v>
      </c>
      <c r="B1346" s="2">
        <v>1.1051</v>
      </c>
      <c r="C1346" s="2">
        <f t="shared" si="182"/>
        <v>-7.1000000000001062E-3</v>
      </c>
      <c r="D1346" s="2">
        <f t="shared" si="180"/>
        <v>0</v>
      </c>
      <c r="E1346" s="2">
        <f t="shared" si="181"/>
        <v>7.1000000000001062E-3</v>
      </c>
      <c r="F1346" s="2">
        <f t="shared" si="188"/>
        <v>4.2488733908594258E-3</v>
      </c>
      <c r="G1346" s="2">
        <f t="shared" si="188"/>
        <v>4.8879539218629328E-3</v>
      </c>
      <c r="H1346" s="2">
        <f t="shared" si="184"/>
        <v>0.86925397799987114</v>
      </c>
      <c r="I1346" s="2">
        <f t="shared" si="185"/>
        <v>46.502721846818567</v>
      </c>
    </row>
    <row r="1347" spans="1:9" ht="13.5" x14ac:dyDescent="0.25">
      <c r="A1347" s="3">
        <v>43972</v>
      </c>
      <c r="B1347" s="2">
        <v>1.1264000000000001</v>
      </c>
      <c r="C1347" s="2">
        <f t="shared" si="182"/>
        <v>2.1300000000000097E-2</v>
      </c>
      <c r="D1347" s="2">
        <f t="shared" ref="D1347:D1410" si="189">IF(C1347&gt;0,C1347,0)</f>
        <v>2.1300000000000097E-2</v>
      </c>
      <c r="E1347" s="2">
        <f t="shared" ref="E1347:E1410" si="190">IF(C1347&lt;0,-C1347,0)</f>
        <v>0</v>
      </c>
      <c r="F1347" s="2">
        <f t="shared" si="188"/>
        <v>5.4668110057980446E-3</v>
      </c>
      <c r="G1347" s="2">
        <f t="shared" si="188"/>
        <v>4.5388143560155803E-3</v>
      </c>
      <c r="H1347" s="2">
        <f t="shared" si="184"/>
        <v>1.2044579436373137</v>
      </c>
      <c r="I1347" s="2">
        <f t="shared" si="185"/>
        <v>54.637374557936951</v>
      </c>
    </row>
    <row r="1348" spans="1:9" ht="13.5" x14ac:dyDescent="0.25">
      <c r="A1348" s="3">
        <v>43973</v>
      </c>
      <c r="B1348" s="2">
        <v>1.1264000000000001</v>
      </c>
      <c r="C1348" s="2">
        <f t="shared" ref="C1348:C1411" si="191">B1348-B1347</f>
        <v>0</v>
      </c>
      <c r="D1348" s="2">
        <f t="shared" si="189"/>
        <v>0</v>
      </c>
      <c r="E1348" s="2">
        <f t="shared" si="190"/>
        <v>0</v>
      </c>
      <c r="F1348" s="2">
        <f t="shared" si="188"/>
        <v>5.0763245053838989E-3</v>
      </c>
      <c r="G1348" s="2">
        <f t="shared" si="188"/>
        <v>4.2146133305858962E-3</v>
      </c>
      <c r="H1348" s="2">
        <f t="shared" si="184"/>
        <v>1.2044579436373137</v>
      </c>
      <c r="I1348" s="2">
        <f t="shared" si="185"/>
        <v>54.637374557936951</v>
      </c>
    </row>
    <row r="1349" spans="1:9" ht="13.5" x14ac:dyDescent="0.25">
      <c r="A1349" s="3">
        <v>43977</v>
      </c>
      <c r="B1349" s="2">
        <v>1.1264000000000001</v>
      </c>
      <c r="C1349" s="2">
        <f t="shared" si="191"/>
        <v>0</v>
      </c>
      <c r="D1349" s="2">
        <f t="shared" si="189"/>
        <v>0</v>
      </c>
      <c r="E1349" s="2">
        <f t="shared" si="190"/>
        <v>0</v>
      </c>
      <c r="F1349" s="2">
        <f t="shared" si="188"/>
        <v>4.7137298978564774E-3</v>
      </c>
      <c r="G1349" s="2">
        <f t="shared" si="188"/>
        <v>3.9135695212583321E-3</v>
      </c>
      <c r="H1349" s="2">
        <f t="shared" si="184"/>
        <v>1.2044579436373137</v>
      </c>
      <c r="I1349" s="2">
        <f t="shared" si="185"/>
        <v>54.637374557936951</v>
      </c>
    </row>
    <row r="1350" spans="1:9" ht="13.5" x14ac:dyDescent="0.25">
      <c r="A1350" s="3">
        <v>43978</v>
      </c>
      <c r="B1350" s="2">
        <v>1.1264000000000001</v>
      </c>
      <c r="C1350" s="2">
        <f t="shared" si="191"/>
        <v>0</v>
      </c>
      <c r="D1350" s="2">
        <f t="shared" si="189"/>
        <v>0</v>
      </c>
      <c r="E1350" s="2">
        <f t="shared" si="190"/>
        <v>0</v>
      </c>
      <c r="F1350" s="2">
        <f t="shared" si="188"/>
        <v>4.3770349051524436E-3</v>
      </c>
      <c r="G1350" s="2">
        <f t="shared" si="188"/>
        <v>3.6340288411684514E-3</v>
      </c>
      <c r="H1350" s="2">
        <f t="shared" si="184"/>
        <v>1.204457943637314</v>
      </c>
      <c r="I1350" s="2">
        <f t="shared" si="185"/>
        <v>54.637374557936951</v>
      </c>
    </row>
    <row r="1351" spans="1:9" ht="13.5" x14ac:dyDescent="0.25">
      <c r="A1351" s="3">
        <v>43979</v>
      </c>
      <c r="B1351" s="2">
        <v>1.1264000000000001</v>
      </c>
      <c r="C1351" s="2">
        <f t="shared" si="191"/>
        <v>0</v>
      </c>
      <c r="D1351" s="2">
        <f t="shared" si="189"/>
        <v>0</v>
      </c>
      <c r="E1351" s="2">
        <f t="shared" si="190"/>
        <v>0</v>
      </c>
      <c r="F1351" s="2">
        <f t="shared" si="188"/>
        <v>4.0643895547844118E-3</v>
      </c>
      <c r="G1351" s="2">
        <f t="shared" si="188"/>
        <v>3.3744553525135619E-3</v>
      </c>
      <c r="H1351" s="2">
        <f t="shared" si="184"/>
        <v>1.204457943637314</v>
      </c>
      <c r="I1351" s="2">
        <f t="shared" si="185"/>
        <v>54.637374557936951</v>
      </c>
    </row>
    <row r="1352" spans="1:9" ht="13.5" x14ac:dyDescent="0.25">
      <c r="A1352" s="3">
        <v>43980</v>
      </c>
      <c r="B1352" s="2">
        <v>1.1193</v>
      </c>
      <c r="C1352" s="2">
        <f t="shared" si="191"/>
        <v>-7.1000000000001062E-3</v>
      </c>
      <c r="D1352" s="2">
        <f t="shared" si="189"/>
        <v>0</v>
      </c>
      <c r="E1352" s="2">
        <f t="shared" si="190"/>
        <v>7.1000000000001062E-3</v>
      </c>
      <c r="F1352" s="2">
        <f t="shared" si="188"/>
        <v>3.7740760151569537E-3</v>
      </c>
      <c r="G1352" s="2">
        <f t="shared" si="188"/>
        <v>3.6405656844768863E-3</v>
      </c>
      <c r="H1352" s="2">
        <f t="shared" si="184"/>
        <v>1.0366729630093878</v>
      </c>
      <c r="I1352" s="2">
        <f t="shared" si="185"/>
        <v>50.900315457499865</v>
      </c>
    </row>
    <row r="1353" spans="1:9" ht="13.5" x14ac:dyDescent="0.25">
      <c r="A1353" s="3">
        <v>43983</v>
      </c>
      <c r="B1353" s="2">
        <v>1.1193</v>
      </c>
      <c r="C1353" s="2">
        <f t="shared" si="191"/>
        <v>0</v>
      </c>
      <c r="D1353" s="2">
        <f t="shared" si="189"/>
        <v>0</v>
      </c>
      <c r="E1353" s="2">
        <f t="shared" si="190"/>
        <v>0</v>
      </c>
      <c r="F1353" s="2">
        <f t="shared" si="188"/>
        <v>3.5044991569314573E-3</v>
      </c>
      <c r="G1353" s="2">
        <f t="shared" si="188"/>
        <v>3.3805252784428232E-3</v>
      </c>
      <c r="H1353" s="2">
        <f t="shared" si="184"/>
        <v>1.0366729630093878</v>
      </c>
      <c r="I1353" s="2">
        <f t="shared" si="185"/>
        <v>50.900315457499865</v>
      </c>
    </row>
    <row r="1354" spans="1:9" ht="13.5" x14ac:dyDescent="0.25">
      <c r="A1354" s="3">
        <v>43984</v>
      </c>
      <c r="B1354" s="2">
        <v>1.1193</v>
      </c>
      <c r="C1354" s="2">
        <f t="shared" si="191"/>
        <v>0</v>
      </c>
      <c r="D1354" s="2">
        <f t="shared" si="189"/>
        <v>0</v>
      </c>
      <c r="E1354" s="2">
        <f t="shared" si="190"/>
        <v>0</v>
      </c>
      <c r="F1354" s="2">
        <f t="shared" si="188"/>
        <v>3.2541777885792102E-3</v>
      </c>
      <c r="G1354" s="2">
        <f t="shared" si="188"/>
        <v>3.1390591871254783E-3</v>
      </c>
      <c r="H1354" s="2">
        <f t="shared" si="184"/>
        <v>1.0366729630093878</v>
      </c>
      <c r="I1354" s="2">
        <f t="shared" si="185"/>
        <v>50.900315457499865</v>
      </c>
    </row>
    <row r="1355" spans="1:9" ht="13.5" x14ac:dyDescent="0.25">
      <c r="A1355" s="3">
        <v>43985</v>
      </c>
      <c r="B1355" s="2">
        <v>1.1193</v>
      </c>
      <c r="C1355" s="2">
        <f t="shared" si="191"/>
        <v>0</v>
      </c>
      <c r="D1355" s="2">
        <f t="shared" si="189"/>
        <v>0</v>
      </c>
      <c r="E1355" s="2">
        <f t="shared" si="190"/>
        <v>0</v>
      </c>
      <c r="F1355" s="2">
        <f t="shared" si="188"/>
        <v>3.0217365179664095E-3</v>
      </c>
      <c r="G1355" s="2">
        <f t="shared" si="188"/>
        <v>2.9148406737593727E-3</v>
      </c>
      <c r="H1355" s="2">
        <f t="shared" si="184"/>
        <v>1.0366729630093878</v>
      </c>
      <c r="I1355" s="2">
        <f t="shared" si="185"/>
        <v>50.900315457499865</v>
      </c>
    </row>
    <row r="1356" spans="1:9" ht="13.5" x14ac:dyDescent="0.25">
      <c r="A1356" s="3">
        <v>43986</v>
      </c>
      <c r="B1356" s="2">
        <v>1.0909</v>
      </c>
      <c r="C1356" s="2">
        <f t="shared" si="191"/>
        <v>-2.8399999999999981E-2</v>
      </c>
      <c r="D1356" s="2">
        <f t="shared" si="189"/>
        <v>0</v>
      </c>
      <c r="E1356" s="2">
        <f t="shared" si="190"/>
        <v>2.8399999999999981E-2</v>
      </c>
      <c r="F1356" s="2">
        <f t="shared" si="188"/>
        <v>2.8058981952545229E-3</v>
      </c>
      <c r="G1356" s="2">
        <f t="shared" si="188"/>
        <v>4.7352091970622734E-3</v>
      </c>
      <c r="H1356" s="2">
        <f t="shared" si="184"/>
        <v>0.59256055614085723</v>
      </c>
      <c r="I1356" s="2">
        <f t="shared" si="185"/>
        <v>37.208039208051751</v>
      </c>
    </row>
    <row r="1357" spans="1:9" ht="13.5" x14ac:dyDescent="0.25">
      <c r="A1357" s="3">
        <v>43987</v>
      </c>
      <c r="B1357" s="2">
        <v>1.0909</v>
      </c>
      <c r="C1357" s="2">
        <f t="shared" si="191"/>
        <v>0</v>
      </c>
      <c r="D1357" s="2">
        <f t="shared" si="189"/>
        <v>0</v>
      </c>
      <c r="E1357" s="2">
        <f t="shared" si="190"/>
        <v>0</v>
      </c>
      <c r="F1357" s="2">
        <f t="shared" ref="F1357:G1372" si="192">((F1356*13)+D1357)/14</f>
        <v>2.6054768955934859E-3</v>
      </c>
      <c r="G1357" s="2">
        <f t="shared" si="192"/>
        <v>4.3969799687006827E-3</v>
      </c>
      <c r="H1357" s="2">
        <f t="shared" si="184"/>
        <v>0.59256055614085734</v>
      </c>
      <c r="I1357" s="2">
        <f t="shared" si="185"/>
        <v>37.208039208051758</v>
      </c>
    </row>
    <row r="1358" spans="1:9" ht="13.5" x14ac:dyDescent="0.25">
      <c r="A1358" s="3">
        <v>43990</v>
      </c>
      <c r="B1358" s="2">
        <v>1.0626</v>
      </c>
      <c r="C1358" s="2">
        <f t="shared" si="191"/>
        <v>-2.8299999999999992E-2</v>
      </c>
      <c r="D1358" s="2">
        <f t="shared" si="189"/>
        <v>0</v>
      </c>
      <c r="E1358" s="2">
        <f t="shared" si="190"/>
        <v>2.8299999999999992E-2</v>
      </c>
      <c r="F1358" s="2">
        <f t="shared" si="192"/>
        <v>2.4193714030510938E-3</v>
      </c>
      <c r="G1358" s="2">
        <f t="shared" si="192"/>
        <v>6.1043385423649194E-3</v>
      </c>
      <c r="H1358" s="2">
        <f t="shared" si="184"/>
        <v>0.39633637391837545</v>
      </c>
      <c r="I1358" s="2">
        <f t="shared" si="185"/>
        <v>28.384018444365452</v>
      </c>
    </row>
    <row r="1359" spans="1:9" ht="13.5" x14ac:dyDescent="0.25">
      <c r="A1359" s="3">
        <v>43991</v>
      </c>
      <c r="B1359" s="2">
        <v>1.0555000000000001</v>
      </c>
      <c r="C1359" s="2">
        <f t="shared" si="191"/>
        <v>-7.0999999999998842E-3</v>
      </c>
      <c r="D1359" s="2">
        <f t="shared" si="189"/>
        <v>0</v>
      </c>
      <c r="E1359" s="2">
        <f t="shared" si="190"/>
        <v>7.0999999999998842E-3</v>
      </c>
      <c r="F1359" s="2">
        <f t="shared" si="192"/>
        <v>2.2465591599760159E-3</v>
      </c>
      <c r="G1359" s="2">
        <f t="shared" si="192"/>
        <v>6.1754572179102745E-3</v>
      </c>
      <c r="H1359" s="2">
        <f t="shared" si="184"/>
        <v>0.36378831246056847</v>
      </c>
      <c r="I1359" s="2">
        <f t="shared" si="185"/>
        <v>26.674837226329927</v>
      </c>
    </row>
    <row r="1360" spans="1:9" ht="13.5" x14ac:dyDescent="0.25">
      <c r="A1360" s="3">
        <v>43992</v>
      </c>
      <c r="B1360" s="2">
        <v>1.0414000000000001</v>
      </c>
      <c r="C1360" s="2">
        <f t="shared" si="191"/>
        <v>-1.4100000000000001E-2</v>
      </c>
      <c r="D1360" s="2">
        <f t="shared" si="189"/>
        <v>0</v>
      </c>
      <c r="E1360" s="2">
        <f t="shared" si="190"/>
        <v>1.4100000000000001E-2</v>
      </c>
      <c r="F1360" s="2">
        <f t="shared" si="192"/>
        <v>2.0860906485491576E-3</v>
      </c>
      <c r="G1360" s="2">
        <f t="shared" si="192"/>
        <v>6.7414959880595414E-3</v>
      </c>
      <c r="H1360" s="2">
        <f t="shared" si="184"/>
        <v>0.30944031595420612</v>
      </c>
      <c r="I1360" s="2">
        <f t="shared" si="185"/>
        <v>23.631494477754259</v>
      </c>
    </row>
    <row r="1361" spans="1:9" ht="13.5" x14ac:dyDescent="0.25">
      <c r="A1361" s="3">
        <v>43993</v>
      </c>
      <c r="B1361" s="2">
        <v>1.0414000000000001</v>
      </c>
      <c r="C1361" s="2">
        <f t="shared" si="191"/>
        <v>0</v>
      </c>
      <c r="D1361" s="2">
        <f t="shared" si="189"/>
        <v>0</v>
      </c>
      <c r="E1361" s="2">
        <f t="shared" si="190"/>
        <v>0</v>
      </c>
      <c r="F1361" s="2">
        <f t="shared" si="192"/>
        <v>1.9370841736527891E-3</v>
      </c>
      <c r="G1361" s="2">
        <f t="shared" si="192"/>
        <v>6.2599605603410029E-3</v>
      </c>
      <c r="H1361" s="2">
        <f t="shared" ref="H1361:H1424" si="193">F1361/G1361</f>
        <v>0.30944031595420612</v>
      </c>
      <c r="I1361" s="2">
        <f t="shared" ref="I1361:I1424" si="194">IF(G1361=0,100,100-(100/(1+H1361)))</f>
        <v>23.631494477754259</v>
      </c>
    </row>
    <row r="1362" spans="1:9" ht="13.5" x14ac:dyDescent="0.25">
      <c r="A1362" s="3">
        <v>43994</v>
      </c>
      <c r="B1362" s="2">
        <v>1.0555000000000001</v>
      </c>
      <c r="C1362" s="2">
        <f t="shared" si="191"/>
        <v>1.4100000000000001E-2</v>
      </c>
      <c r="D1362" s="2">
        <f t="shared" si="189"/>
        <v>1.4100000000000001E-2</v>
      </c>
      <c r="E1362" s="2">
        <f t="shared" si="190"/>
        <v>0</v>
      </c>
      <c r="F1362" s="2">
        <f t="shared" si="192"/>
        <v>2.8058638755347328E-3</v>
      </c>
      <c r="G1362" s="2">
        <f t="shared" si="192"/>
        <v>5.8128205203166455E-3</v>
      </c>
      <c r="H1362" s="2">
        <f t="shared" si="193"/>
        <v>0.48270265110161825</v>
      </c>
      <c r="I1362" s="2">
        <f t="shared" si="194"/>
        <v>32.555593715501885</v>
      </c>
    </row>
    <row r="1363" spans="1:9" ht="13.5" x14ac:dyDescent="0.25">
      <c r="A1363" s="3">
        <v>43997</v>
      </c>
      <c r="B1363" s="2">
        <v>1.0555000000000001</v>
      </c>
      <c r="C1363" s="2">
        <f t="shared" si="191"/>
        <v>0</v>
      </c>
      <c r="D1363" s="2">
        <f t="shared" si="189"/>
        <v>0</v>
      </c>
      <c r="E1363" s="2">
        <f t="shared" si="190"/>
        <v>0</v>
      </c>
      <c r="F1363" s="2">
        <f t="shared" si="192"/>
        <v>2.6054450272822516E-3</v>
      </c>
      <c r="G1363" s="2">
        <f t="shared" si="192"/>
        <v>5.397619054579742E-3</v>
      </c>
      <c r="H1363" s="2">
        <f t="shared" si="193"/>
        <v>0.48270265110161825</v>
      </c>
      <c r="I1363" s="2">
        <f t="shared" si="194"/>
        <v>32.555593715501885</v>
      </c>
    </row>
    <row r="1364" spans="1:9" ht="13.5" x14ac:dyDescent="0.25">
      <c r="A1364" s="3">
        <v>43998</v>
      </c>
      <c r="B1364" s="2">
        <v>1.0839000000000001</v>
      </c>
      <c r="C1364" s="2">
        <f t="shared" si="191"/>
        <v>2.8399999999999981E-2</v>
      </c>
      <c r="D1364" s="2">
        <f t="shared" si="189"/>
        <v>2.8399999999999981E-2</v>
      </c>
      <c r="E1364" s="2">
        <f t="shared" si="190"/>
        <v>0</v>
      </c>
      <c r="F1364" s="2">
        <f t="shared" si="192"/>
        <v>4.4479132396192328E-3</v>
      </c>
      <c r="G1364" s="2">
        <f t="shared" si="192"/>
        <v>5.0120748363954746E-3</v>
      </c>
      <c r="H1364" s="2">
        <f t="shared" si="193"/>
        <v>0.88743951054370751</v>
      </c>
      <c r="I1364" s="2">
        <f t="shared" si="194"/>
        <v>47.018169620072548</v>
      </c>
    </row>
    <row r="1365" spans="1:9" ht="13.5" x14ac:dyDescent="0.25">
      <c r="A1365" s="3">
        <v>43999</v>
      </c>
      <c r="B1365" s="2">
        <v>1.0839000000000001</v>
      </c>
      <c r="C1365" s="2">
        <f t="shared" si="191"/>
        <v>0</v>
      </c>
      <c r="D1365" s="2">
        <f t="shared" si="189"/>
        <v>0</v>
      </c>
      <c r="E1365" s="2">
        <f t="shared" si="190"/>
        <v>0</v>
      </c>
      <c r="F1365" s="2">
        <f t="shared" si="192"/>
        <v>4.130205151075002E-3</v>
      </c>
      <c r="G1365" s="2">
        <f t="shared" si="192"/>
        <v>4.6540694909386546E-3</v>
      </c>
      <c r="H1365" s="2">
        <f t="shared" si="193"/>
        <v>0.88743951054370762</v>
      </c>
      <c r="I1365" s="2">
        <f t="shared" si="194"/>
        <v>47.018169620072555</v>
      </c>
    </row>
    <row r="1366" spans="1:9" ht="13.5" x14ac:dyDescent="0.25">
      <c r="A1366" s="3">
        <v>44000</v>
      </c>
      <c r="B1366" s="2">
        <v>1.0626</v>
      </c>
      <c r="C1366" s="2">
        <f t="shared" si="191"/>
        <v>-2.1300000000000097E-2</v>
      </c>
      <c r="D1366" s="2">
        <f t="shared" si="189"/>
        <v>0</v>
      </c>
      <c r="E1366" s="2">
        <f t="shared" si="190"/>
        <v>2.1300000000000097E-2</v>
      </c>
      <c r="F1366" s="2">
        <f t="shared" si="192"/>
        <v>3.8351904974267873E-3</v>
      </c>
      <c r="G1366" s="2">
        <f t="shared" si="192"/>
        <v>5.8430645273001864E-3</v>
      </c>
      <c r="H1366" s="2">
        <f t="shared" si="193"/>
        <v>0.65636627483880516</v>
      </c>
      <c r="I1366" s="2">
        <f t="shared" si="194"/>
        <v>39.626879924410545</v>
      </c>
    </row>
    <row r="1367" spans="1:9" ht="13.5" x14ac:dyDescent="0.25">
      <c r="A1367" s="3">
        <v>44001</v>
      </c>
      <c r="B1367" s="2">
        <v>1.0626</v>
      </c>
      <c r="C1367" s="2">
        <f t="shared" si="191"/>
        <v>0</v>
      </c>
      <c r="D1367" s="2">
        <f t="shared" si="189"/>
        <v>0</v>
      </c>
      <c r="E1367" s="2">
        <f t="shared" si="190"/>
        <v>0</v>
      </c>
      <c r="F1367" s="2">
        <f t="shared" si="192"/>
        <v>3.5612483190391596E-3</v>
      </c>
      <c r="G1367" s="2">
        <f t="shared" si="192"/>
        <v>5.4257027753501731E-3</v>
      </c>
      <c r="H1367" s="2">
        <f t="shared" si="193"/>
        <v>0.65636627483880516</v>
      </c>
      <c r="I1367" s="2">
        <f t="shared" si="194"/>
        <v>39.626879924410545</v>
      </c>
    </row>
    <row r="1368" spans="1:9" ht="13.5" x14ac:dyDescent="0.25">
      <c r="A1368" s="3">
        <v>44004</v>
      </c>
      <c r="B1368" s="2">
        <v>1.0484</v>
      </c>
      <c r="C1368" s="2">
        <f t="shared" si="191"/>
        <v>-1.419999999999999E-2</v>
      </c>
      <c r="D1368" s="2">
        <f t="shared" si="189"/>
        <v>0</v>
      </c>
      <c r="E1368" s="2">
        <f t="shared" si="190"/>
        <v>1.419999999999999E-2</v>
      </c>
      <c r="F1368" s="2">
        <f t="shared" si="192"/>
        <v>3.306873439107791E-3</v>
      </c>
      <c r="G1368" s="2">
        <f t="shared" si="192"/>
        <v>6.0524382913965885E-3</v>
      </c>
      <c r="H1368" s="2">
        <f t="shared" si="193"/>
        <v>0.54637045103102344</v>
      </c>
      <c r="I1368" s="2">
        <f t="shared" si="194"/>
        <v>35.332442537733286</v>
      </c>
    </row>
    <row r="1369" spans="1:9" ht="13.5" x14ac:dyDescent="0.25">
      <c r="A1369" s="3">
        <v>44005</v>
      </c>
      <c r="B1369" s="2">
        <v>1.0271999999999999</v>
      </c>
      <c r="C1369" s="2">
        <f t="shared" si="191"/>
        <v>-2.1200000000000108E-2</v>
      </c>
      <c r="D1369" s="2">
        <f t="shared" si="189"/>
        <v>0</v>
      </c>
      <c r="E1369" s="2">
        <f t="shared" si="190"/>
        <v>2.1200000000000108E-2</v>
      </c>
      <c r="F1369" s="2">
        <f t="shared" si="192"/>
        <v>3.0706681934572345E-3</v>
      </c>
      <c r="G1369" s="2">
        <f t="shared" si="192"/>
        <v>7.1344069848682679E-3</v>
      </c>
      <c r="H1369" s="2">
        <f t="shared" si="193"/>
        <v>0.4304027230251895</v>
      </c>
      <c r="I1369" s="2">
        <f t="shared" si="194"/>
        <v>30.089618545672337</v>
      </c>
    </row>
    <row r="1370" spans="1:9" ht="13.5" x14ac:dyDescent="0.25">
      <c r="A1370" s="3">
        <v>44006</v>
      </c>
      <c r="B1370" s="2">
        <v>0.99890000000000001</v>
      </c>
      <c r="C1370" s="2">
        <f t="shared" si="191"/>
        <v>-2.8299999999999881E-2</v>
      </c>
      <c r="D1370" s="2">
        <f t="shared" si="189"/>
        <v>0</v>
      </c>
      <c r="E1370" s="2">
        <f t="shared" si="190"/>
        <v>2.8299999999999881E-2</v>
      </c>
      <c r="F1370" s="2">
        <f t="shared" si="192"/>
        <v>2.8513347510674318E-3</v>
      </c>
      <c r="G1370" s="2">
        <f t="shared" si="192"/>
        <v>8.646235057377669E-3</v>
      </c>
      <c r="H1370" s="2">
        <f t="shared" si="193"/>
        <v>0.32977761212198847</v>
      </c>
      <c r="I1370" s="2">
        <f t="shared" si="194"/>
        <v>24.79945587260616</v>
      </c>
    </row>
    <row r="1371" spans="1:9" ht="13.5" x14ac:dyDescent="0.25">
      <c r="A1371" s="3">
        <v>44007</v>
      </c>
      <c r="B1371" s="2">
        <v>1.0343</v>
      </c>
      <c r="C1371" s="2">
        <f t="shared" si="191"/>
        <v>3.5399999999999987E-2</v>
      </c>
      <c r="D1371" s="2">
        <f t="shared" si="189"/>
        <v>3.5399999999999987E-2</v>
      </c>
      <c r="E1371" s="2">
        <f t="shared" si="190"/>
        <v>0</v>
      </c>
      <c r="F1371" s="2">
        <f t="shared" si="192"/>
        <v>5.1762394117054718E-3</v>
      </c>
      <c r="G1371" s="2">
        <f t="shared" si="192"/>
        <v>8.0286468389935504E-3</v>
      </c>
      <c r="H1371" s="2">
        <f t="shared" si="193"/>
        <v>0.64472127314972938</v>
      </c>
      <c r="I1371" s="2">
        <f t="shared" si="194"/>
        <v>39.199424466314198</v>
      </c>
    </row>
    <row r="1372" spans="1:9" ht="13.5" x14ac:dyDescent="0.25">
      <c r="A1372" s="3">
        <v>44008</v>
      </c>
      <c r="B1372" s="2">
        <v>1.0414000000000001</v>
      </c>
      <c r="C1372" s="2">
        <f t="shared" si="191"/>
        <v>7.1000000000001062E-3</v>
      </c>
      <c r="D1372" s="2">
        <f t="shared" si="189"/>
        <v>7.1000000000001062E-3</v>
      </c>
      <c r="E1372" s="2">
        <f t="shared" si="190"/>
        <v>0</v>
      </c>
      <c r="F1372" s="2">
        <f t="shared" si="192"/>
        <v>5.3136508822979461E-3</v>
      </c>
      <c r="G1372" s="2">
        <f t="shared" si="192"/>
        <v>7.4551720647797253E-3</v>
      </c>
      <c r="H1372" s="2">
        <f t="shared" si="193"/>
        <v>0.71274691397145451</v>
      </c>
      <c r="I1372" s="2">
        <f t="shared" si="194"/>
        <v>41.614257667454396</v>
      </c>
    </row>
    <row r="1373" spans="1:9" ht="13.5" x14ac:dyDescent="0.25">
      <c r="A1373" s="3">
        <v>44011</v>
      </c>
      <c r="B1373" s="2">
        <v>1.0414000000000001</v>
      </c>
      <c r="C1373" s="2">
        <f t="shared" si="191"/>
        <v>0</v>
      </c>
      <c r="D1373" s="2">
        <f t="shared" si="189"/>
        <v>0</v>
      </c>
      <c r="E1373" s="2">
        <f t="shared" si="190"/>
        <v>0</v>
      </c>
      <c r="F1373" s="2">
        <f t="shared" ref="F1373:G1388" si="195">((F1372*13)+D1373)/14</f>
        <v>4.9341043907052354E-3</v>
      </c>
      <c r="G1373" s="2">
        <f t="shared" si="195"/>
        <v>6.9226597744383167E-3</v>
      </c>
      <c r="H1373" s="2">
        <f t="shared" si="193"/>
        <v>0.71274691397145451</v>
      </c>
      <c r="I1373" s="2">
        <f t="shared" si="194"/>
        <v>41.614257667454396</v>
      </c>
    </row>
    <row r="1374" spans="1:9" ht="13.5" x14ac:dyDescent="0.25">
      <c r="A1374" s="3">
        <v>44012</v>
      </c>
      <c r="B1374" s="2">
        <v>0.99890000000000001</v>
      </c>
      <c r="C1374" s="2">
        <f t="shared" si="191"/>
        <v>-4.2500000000000093E-2</v>
      </c>
      <c r="D1374" s="2">
        <f t="shared" si="189"/>
        <v>0</v>
      </c>
      <c r="E1374" s="2">
        <f t="shared" si="190"/>
        <v>4.2500000000000093E-2</v>
      </c>
      <c r="F1374" s="2">
        <f t="shared" si="195"/>
        <v>4.5816683627977186E-3</v>
      </c>
      <c r="G1374" s="2">
        <f t="shared" si="195"/>
        <v>9.4638983619784438E-3</v>
      </c>
      <c r="H1374" s="2">
        <f t="shared" si="193"/>
        <v>0.48412062213228513</v>
      </c>
      <c r="I1374" s="2">
        <f t="shared" si="194"/>
        <v>32.620032018471179</v>
      </c>
    </row>
    <row r="1375" spans="1:9" ht="13.5" x14ac:dyDescent="0.25">
      <c r="A1375" s="3">
        <v>44013</v>
      </c>
      <c r="B1375" s="2">
        <v>1.0059</v>
      </c>
      <c r="C1375" s="2">
        <f t="shared" si="191"/>
        <v>7.0000000000000062E-3</v>
      </c>
      <c r="D1375" s="2">
        <f t="shared" si="189"/>
        <v>7.0000000000000062E-3</v>
      </c>
      <c r="E1375" s="2">
        <f t="shared" si="190"/>
        <v>0</v>
      </c>
      <c r="F1375" s="2">
        <f t="shared" si="195"/>
        <v>4.7544063368835958E-3</v>
      </c>
      <c r="G1375" s="2">
        <f t="shared" si="195"/>
        <v>8.7879056218371256E-3</v>
      </c>
      <c r="H1375" s="2">
        <f t="shared" si="193"/>
        <v>0.54101700012222931</v>
      </c>
      <c r="I1375" s="2">
        <f t="shared" si="194"/>
        <v>35.107789211885233</v>
      </c>
    </row>
    <row r="1376" spans="1:9" ht="13.5" x14ac:dyDescent="0.25">
      <c r="A1376" s="3">
        <v>44014</v>
      </c>
      <c r="B1376" s="2">
        <v>0.97760000000000002</v>
      </c>
      <c r="C1376" s="2">
        <f t="shared" si="191"/>
        <v>-2.8299999999999992E-2</v>
      </c>
      <c r="D1376" s="2">
        <f t="shared" si="189"/>
        <v>0</v>
      </c>
      <c r="E1376" s="2">
        <f t="shared" si="190"/>
        <v>2.8299999999999992E-2</v>
      </c>
      <c r="F1376" s="2">
        <f t="shared" si="195"/>
        <v>4.4148058842490533E-3</v>
      </c>
      <c r="G1376" s="2">
        <f t="shared" si="195"/>
        <v>1.018162664884876E-2</v>
      </c>
      <c r="H1376" s="2">
        <f t="shared" si="193"/>
        <v>0.4336051631541839</v>
      </c>
      <c r="I1376" s="2">
        <f t="shared" si="194"/>
        <v>30.245786936214444</v>
      </c>
    </row>
    <row r="1377" spans="1:9" ht="13.5" x14ac:dyDescent="0.25">
      <c r="A1377" s="3">
        <v>44015</v>
      </c>
      <c r="B1377" s="2">
        <v>0.97050000000000003</v>
      </c>
      <c r="C1377" s="2">
        <f t="shared" si="191"/>
        <v>-7.0999999999999952E-3</v>
      </c>
      <c r="D1377" s="2">
        <f t="shared" si="189"/>
        <v>0</v>
      </c>
      <c r="E1377" s="2">
        <f t="shared" si="190"/>
        <v>7.0999999999999952E-3</v>
      </c>
      <c r="F1377" s="2">
        <f t="shared" si="195"/>
        <v>4.0994626068026922E-3</v>
      </c>
      <c r="G1377" s="2">
        <f t="shared" si="195"/>
        <v>9.9615104596452765E-3</v>
      </c>
      <c r="H1377" s="2">
        <f t="shared" si="193"/>
        <v>0.41153022158736674</v>
      </c>
      <c r="I1377" s="2">
        <f t="shared" si="194"/>
        <v>29.154899788441753</v>
      </c>
    </row>
    <row r="1378" spans="1:9" ht="13.5" x14ac:dyDescent="0.25">
      <c r="A1378" s="3">
        <v>44018</v>
      </c>
      <c r="B1378" s="2">
        <v>0.99180000000000001</v>
      </c>
      <c r="C1378" s="2">
        <f t="shared" si="191"/>
        <v>2.1299999999999986E-2</v>
      </c>
      <c r="D1378" s="2">
        <f t="shared" si="189"/>
        <v>2.1299999999999986E-2</v>
      </c>
      <c r="E1378" s="2">
        <f t="shared" si="190"/>
        <v>0</v>
      </c>
      <c r="F1378" s="2">
        <f t="shared" si="195"/>
        <v>5.3280724206024987E-3</v>
      </c>
      <c r="G1378" s="2">
        <f t="shared" si="195"/>
        <v>9.2499739982420427E-3</v>
      </c>
      <c r="H1378" s="2">
        <f t="shared" si="193"/>
        <v>0.57600944841737922</v>
      </c>
      <c r="I1378" s="2">
        <f t="shared" si="194"/>
        <v>36.548603753347102</v>
      </c>
    </row>
    <row r="1379" spans="1:9" ht="13.5" x14ac:dyDescent="0.25">
      <c r="A1379" s="3">
        <v>44019</v>
      </c>
      <c r="B1379" s="2">
        <v>0.97760000000000002</v>
      </c>
      <c r="C1379" s="2">
        <f t="shared" si="191"/>
        <v>-1.419999999999999E-2</v>
      </c>
      <c r="D1379" s="2">
        <f t="shared" si="189"/>
        <v>0</v>
      </c>
      <c r="E1379" s="2">
        <f t="shared" si="190"/>
        <v>1.419999999999999E-2</v>
      </c>
      <c r="F1379" s="2">
        <f t="shared" si="195"/>
        <v>4.9474958191308913E-3</v>
      </c>
      <c r="G1379" s="2">
        <f t="shared" si="195"/>
        <v>9.6035472840818956E-3</v>
      </c>
      <c r="H1379" s="2">
        <f t="shared" si="193"/>
        <v>0.51517378659982038</v>
      </c>
      <c r="I1379" s="2">
        <f t="shared" si="194"/>
        <v>34.00097013002808</v>
      </c>
    </row>
    <row r="1380" spans="1:9" ht="13.5" x14ac:dyDescent="0.25">
      <c r="A1380" s="3">
        <v>44020</v>
      </c>
      <c r="B1380" s="2">
        <v>1.0059</v>
      </c>
      <c r="C1380" s="2">
        <f t="shared" si="191"/>
        <v>2.8299999999999992E-2</v>
      </c>
      <c r="D1380" s="2">
        <f t="shared" si="189"/>
        <v>2.8299999999999992E-2</v>
      </c>
      <c r="E1380" s="2">
        <f t="shared" si="190"/>
        <v>0</v>
      </c>
      <c r="F1380" s="2">
        <f t="shared" si="195"/>
        <v>6.6155318320501129E-3</v>
      </c>
      <c r="G1380" s="2">
        <f t="shared" si="195"/>
        <v>8.9175796209331887E-3</v>
      </c>
      <c r="H1380" s="2">
        <f t="shared" si="193"/>
        <v>0.74185284721436828</v>
      </c>
      <c r="I1380" s="2">
        <f t="shared" si="194"/>
        <v>42.589869081120433</v>
      </c>
    </row>
    <row r="1381" spans="1:9" ht="13.5" x14ac:dyDescent="0.25">
      <c r="A1381" s="3">
        <v>44021</v>
      </c>
      <c r="B1381" s="2">
        <v>0.99180000000000001</v>
      </c>
      <c r="C1381" s="2">
        <f t="shared" si="191"/>
        <v>-1.4100000000000001E-2</v>
      </c>
      <c r="D1381" s="2">
        <f t="shared" si="189"/>
        <v>0</v>
      </c>
      <c r="E1381" s="2">
        <f t="shared" si="190"/>
        <v>1.4100000000000001E-2</v>
      </c>
      <c r="F1381" s="2">
        <f t="shared" si="195"/>
        <v>6.1429938440465334E-3</v>
      </c>
      <c r="G1381" s="2">
        <f t="shared" si="195"/>
        <v>9.287752505152248E-3</v>
      </c>
      <c r="H1381" s="2">
        <f t="shared" si="193"/>
        <v>0.66140800378119413</v>
      </c>
      <c r="I1381" s="2">
        <f t="shared" si="194"/>
        <v>39.810088929143078</v>
      </c>
    </row>
    <row r="1382" spans="1:9" ht="13.5" x14ac:dyDescent="0.25">
      <c r="A1382" s="3">
        <v>44022</v>
      </c>
      <c r="B1382" s="2">
        <v>0.99180000000000001</v>
      </c>
      <c r="C1382" s="2">
        <f t="shared" si="191"/>
        <v>0</v>
      </c>
      <c r="D1382" s="2">
        <f t="shared" si="189"/>
        <v>0</v>
      </c>
      <c r="E1382" s="2">
        <f t="shared" si="190"/>
        <v>0</v>
      </c>
      <c r="F1382" s="2">
        <f t="shared" si="195"/>
        <v>5.7042085694717819E-3</v>
      </c>
      <c r="G1382" s="2">
        <f t="shared" si="195"/>
        <v>8.6243416119270878E-3</v>
      </c>
      <c r="H1382" s="2">
        <f t="shared" si="193"/>
        <v>0.66140800378119424</v>
      </c>
      <c r="I1382" s="2">
        <f t="shared" si="194"/>
        <v>39.810088929143078</v>
      </c>
    </row>
    <row r="1383" spans="1:9" ht="13.5" x14ac:dyDescent="0.25">
      <c r="A1383" s="3">
        <v>44025</v>
      </c>
      <c r="B1383" s="2">
        <v>0.99180000000000001</v>
      </c>
      <c r="C1383" s="2">
        <f t="shared" si="191"/>
        <v>0</v>
      </c>
      <c r="D1383" s="2">
        <f t="shared" si="189"/>
        <v>0</v>
      </c>
      <c r="E1383" s="2">
        <f t="shared" si="190"/>
        <v>0</v>
      </c>
      <c r="F1383" s="2">
        <f t="shared" si="195"/>
        <v>5.2967651002237973E-3</v>
      </c>
      <c r="G1383" s="2">
        <f t="shared" si="195"/>
        <v>8.0083172110751531E-3</v>
      </c>
      <c r="H1383" s="2">
        <f t="shared" si="193"/>
        <v>0.66140800378119413</v>
      </c>
      <c r="I1383" s="2">
        <f t="shared" si="194"/>
        <v>39.810088929143078</v>
      </c>
    </row>
    <row r="1384" spans="1:9" ht="13.5" x14ac:dyDescent="0.25">
      <c r="A1384" s="3">
        <v>44026</v>
      </c>
      <c r="B1384" s="2">
        <v>0.95640000000000003</v>
      </c>
      <c r="C1384" s="2">
        <f t="shared" si="191"/>
        <v>-3.5399999999999987E-2</v>
      </c>
      <c r="D1384" s="2">
        <f t="shared" si="189"/>
        <v>0</v>
      </c>
      <c r="E1384" s="2">
        <f t="shared" si="190"/>
        <v>3.5399999999999987E-2</v>
      </c>
      <c r="F1384" s="2">
        <f t="shared" si="195"/>
        <v>4.9184247359220978E-3</v>
      </c>
      <c r="G1384" s="2">
        <f t="shared" si="195"/>
        <v>9.9648659817126416E-3</v>
      </c>
      <c r="H1384" s="2">
        <f t="shared" si="193"/>
        <v>0.49357660654426361</v>
      </c>
      <c r="I1384" s="2">
        <f t="shared" si="194"/>
        <v>33.046621404058257</v>
      </c>
    </row>
    <row r="1385" spans="1:9" ht="13.5" x14ac:dyDescent="0.25">
      <c r="A1385" s="3">
        <v>44027</v>
      </c>
      <c r="B1385" s="2">
        <v>0.92800000000000005</v>
      </c>
      <c r="C1385" s="2">
        <f t="shared" si="191"/>
        <v>-2.8399999999999981E-2</v>
      </c>
      <c r="D1385" s="2">
        <f t="shared" si="189"/>
        <v>0</v>
      </c>
      <c r="E1385" s="2">
        <f t="shared" si="190"/>
        <v>2.8399999999999981E-2</v>
      </c>
      <c r="F1385" s="2">
        <f t="shared" si="195"/>
        <v>4.5671086833562339E-3</v>
      </c>
      <c r="G1385" s="2">
        <f t="shared" si="195"/>
        <v>1.1281661268733164E-2</v>
      </c>
      <c r="H1385" s="2">
        <f t="shared" si="193"/>
        <v>0.40482590059797829</v>
      </c>
      <c r="I1385" s="2">
        <f t="shared" si="194"/>
        <v>28.816802169269522</v>
      </c>
    </row>
    <row r="1386" spans="1:9" ht="13.5" x14ac:dyDescent="0.25">
      <c r="A1386" s="3">
        <v>44028</v>
      </c>
      <c r="B1386" s="2">
        <v>0.92800000000000005</v>
      </c>
      <c r="C1386" s="2">
        <f t="shared" si="191"/>
        <v>0</v>
      </c>
      <c r="D1386" s="2">
        <f t="shared" si="189"/>
        <v>0</v>
      </c>
      <c r="E1386" s="2">
        <f t="shared" si="190"/>
        <v>0</v>
      </c>
      <c r="F1386" s="2">
        <f t="shared" si="195"/>
        <v>4.2408866345450746E-3</v>
      </c>
      <c r="G1386" s="2">
        <f t="shared" si="195"/>
        <v>1.047582832096651E-2</v>
      </c>
      <c r="H1386" s="2">
        <f t="shared" si="193"/>
        <v>0.40482590059797835</v>
      </c>
      <c r="I1386" s="2">
        <f t="shared" si="194"/>
        <v>28.816802169269522</v>
      </c>
    </row>
    <row r="1387" spans="1:9" ht="13.5" x14ac:dyDescent="0.25">
      <c r="A1387" s="3">
        <v>44029</v>
      </c>
      <c r="B1387" s="2">
        <v>0.88549999999999995</v>
      </c>
      <c r="C1387" s="2">
        <f t="shared" si="191"/>
        <v>-4.2500000000000093E-2</v>
      </c>
      <c r="D1387" s="2">
        <f t="shared" si="189"/>
        <v>0</v>
      </c>
      <c r="E1387" s="2">
        <f t="shared" si="190"/>
        <v>4.2500000000000093E-2</v>
      </c>
      <c r="F1387" s="2">
        <f t="shared" si="195"/>
        <v>3.9379661606489978E-3</v>
      </c>
      <c r="G1387" s="2">
        <f t="shared" si="195"/>
        <v>1.2763269155183193E-2</v>
      </c>
      <c r="H1387" s="2">
        <f t="shared" si="193"/>
        <v>0.30853898893527454</v>
      </c>
      <c r="I1387" s="2">
        <f t="shared" si="194"/>
        <v>23.578891538136361</v>
      </c>
    </row>
    <row r="1388" spans="1:9" ht="13.5" x14ac:dyDescent="0.25">
      <c r="A1388" s="3">
        <v>44032</v>
      </c>
      <c r="B1388" s="2">
        <v>0.87129999999999996</v>
      </c>
      <c r="C1388" s="2">
        <f t="shared" si="191"/>
        <v>-1.419999999999999E-2</v>
      </c>
      <c r="D1388" s="2">
        <f t="shared" si="189"/>
        <v>0</v>
      </c>
      <c r="E1388" s="2">
        <f t="shared" si="190"/>
        <v>1.419999999999999E-2</v>
      </c>
      <c r="F1388" s="2">
        <f t="shared" si="195"/>
        <v>3.6566828634597838E-3</v>
      </c>
      <c r="G1388" s="2">
        <f t="shared" si="195"/>
        <v>1.2865892786955822E-2</v>
      </c>
      <c r="H1388" s="2">
        <f t="shared" si="193"/>
        <v>0.28421524444593055</v>
      </c>
      <c r="I1388" s="2">
        <f t="shared" si="194"/>
        <v>22.131433626498804</v>
      </c>
    </row>
    <row r="1389" spans="1:9" ht="13.5" x14ac:dyDescent="0.25">
      <c r="A1389" s="3">
        <v>44033</v>
      </c>
      <c r="B1389" s="2">
        <v>0.89259999999999995</v>
      </c>
      <c r="C1389" s="2">
        <f t="shared" si="191"/>
        <v>2.1299999999999986E-2</v>
      </c>
      <c r="D1389" s="2">
        <f t="shared" si="189"/>
        <v>2.1299999999999986E-2</v>
      </c>
      <c r="E1389" s="2">
        <f t="shared" si="190"/>
        <v>0</v>
      </c>
      <c r="F1389" s="2">
        <f t="shared" ref="F1389:G1404" si="196">((F1388*13)+D1389)/14</f>
        <v>4.9169198017840832E-3</v>
      </c>
      <c r="G1389" s="2">
        <f t="shared" si="196"/>
        <v>1.1946900445030407E-2</v>
      </c>
      <c r="H1389" s="2">
        <f t="shared" si="193"/>
        <v>0.41156447435111854</v>
      </c>
      <c r="I1389" s="2">
        <f t="shared" si="194"/>
        <v>29.156618902605246</v>
      </c>
    </row>
    <row r="1390" spans="1:9" ht="13.5" x14ac:dyDescent="0.25">
      <c r="A1390" s="3">
        <v>44034</v>
      </c>
      <c r="B1390" s="2">
        <v>0.89259999999999995</v>
      </c>
      <c r="C1390" s="2">
        <f t="shared" si="191"/>
        <v>0</v>
      </c>
      <c r="D1390" s="2">
        <f t="shared" si="189"/>
        <v>0</v>
      </c>
      <c r="E1390" s="2">
        <f t="shared" si="190"/>
        <v>0</v>
      </c>
      <c r="F1390" s="2">
        <f t="shared" si="196"/>
        <v>4.5657112445137912E-3</v>
      </c>
      <c r="G1390" s="2">
        <f t="shared" si="196"/>
        <v>1.1093550413242521E-2</v>
      </c>
      <c r="H1390" s="2">
        <f t="shared" si="193"/>
        <v>0.41156447435111848</v>
      </c>
      <c r="I1390" s="2">
        <f t="shared" si="194"/>
        <v>29.156618902605231</v>
      </c>
    </row>
    <row r="1391" spans="1:9" ht="13.5" x14ac:dyDescent="0.25">
      <c r="A1391" s="3">
        <v>44035</v>
      </c>
      <c r="B1391" s="2">
        <v>0.89259999999999995</v>
      </c>
      <c r="C1391" s="2">
        <f t="shared" si="191"/>
        <v>0</v>
      </c>
      <c r="D1391" s="2">
        <f t="shared" si="189"/>
        <v>0</v>
      </c>
      <c r="E1391" s="2">
        <f t="shared" si="190"/>
        <v>0</v>
      </c>
      <c r="F1391" s="2">
        <f t="shared" si="196"/>
        <v>4.2395890127628058E-3</v>
      </c>
      <c r="G1391" s="2">
        <f t="shared" si="196"/>
        <v>1.0301153955153769E-2</v>
      </c>
      <c r="H1391" s="2">
        <f t="shared" si="193"/>
        <v>0.41156447435111848</v>
      </c>
      <c r="I1391" s="2">
        <f t="shared" si="194"/>
        <v>29.156618902605231</v>
      </c>
    </row>
    <row r="1392" spans="1:9" ht="13.5" x14ac:dyDescent="0.25">
      <c r="A1392" s="3">
        <v>44036</v>
      </c>
      <c r="B1392" s="2">
        <v>0.89259999999999995</v>
      </c>
      <c r="C1392" s="2">
        <f t="shared" si="191"/>
        <v>0</v>
      </c>
      <c r="D1392" s="2">
        <f t="shared" si="189"/>
        <v>0</v>
      </c>
      <c r="E1392" s="2">
        <f t="shared" si="190"/>
        <v>0</v>
      </c>
      <c r="F1392" s="2">
        <f t="shared" si="196"/>
        <v>3.9367612261368909E-3</v>
      </c>
      <c r="G1392" s="2">
        <f t="shared" si="196"/>
        <v>9.5653572440713569E-3</v>
      </c>
      <c r="H1392" s="2">
        <f t="shared" si="193"/>
        <v>0.41156447435111843</v>
      </c>
      <c r="I1392" s="2">
        <f t="shared" si="194"/>
        <v>29.156618902605231</v>
      </c>
    </row>
    <row r="1393" spans="1:9" ht="13.5" x14ac:dyDescent="0.25">
      <c r="A1393" s="3">
        <v>44039</v>
      </c>
      <c r="B1393" s="2">
        <v>0.89259999999999995</v>
      </c>
      <c r="C1393" s="2">
        <f t="shared" si="191"/>
        <v>0</v>
      </c>
      <c r="D1393" s="2">
        <f t="shared" si="189"/>
        <v>0</v>
      </c>
      <c r="E1393" s="2">
        <f t="shared" si="190"/>
        <v>0</v>
      </c>
      <c r="F1393" s="2">
        <f t="shared" si="196"/>
        <v>3.6555639956985415E-3</v>
      </c>
      <c r="G1393" s="2">
        <f t="shared" si="196"/>
        <v>8.8821174409234021E-3</v>
      </c>
      <c r="H1393" s="2">
        <f t="shared" si="193"/>
        <v>0.41156447435111848</v>
      </c>
      <c r="I1393" s="2">
        <f t="shared" si="194"/>
        <v>29.156618902605231</v>
      </c>
    </row>
    <row r="1394" spans="1:9" ht="13.5" x14ac:dyDescent="0.25">
      <c r="A1394" s="3">
        <v>44040</v>
      </c>
      <c r="B1394" s="2">
        <v>0.90680000000000005</v>
      </c>
      <c r="C1394" s="2">
        <f t="shared" si="191"/>
        <v>1.4200000000000101E-2</v>
      </c>
      <c r="D1394" s="2">
        <f t="shared" si="189"/>
        <v>1.4200000000000101E-2</v>
      </c>
      <c r="E1394" s="2">
        <f t="shared" si="190"/>
        <v>0</v>
      </c>
      <c r="F1394" s="2">
        <f t="shared" si="196"/>
        <v>4.4087379960057954E-3</v>
      </c>
      <c r="G1394" s="2">
        <f t="shared" si="196"/>
        <v>8.2476804808574444E-3</v>
      </c>
      <c r="H1394" s="2">
        <f t="shared" si="193"/>
        <v>0.53454277311521825</v>
      </c>
      <c r="I1394" s="2">
        <f t="shared" si="194"/>
        <v>34.834009353161449</v>
      </c>
    </row>
    <row r="1395" spans="1:9" ht="13.5" x14ac:dyDescent="0.25">
      <c r="A1395" s="3">
        <v>44041</v>
      </c>
      <c r="B1395" s="2">
        <v>0.90680000000000005</v>
      </c>
      <c r="C1395" s="2">
        <f t="shared" si="191"/>
        <v>0</v>
      </c>
      <c r="D1395" s="2">
        <f t="shared" si="189"/>
        <v>0</v>
      </c>
      <c r="E1395" s="2">
        <f t="shared" si="190"/>
        <v>0</v>
      </c>
      <c r="F1395" s="2">
        <f t="shared" si="196"/>
        <v>4.0938281391482388E-3</v>
      </c>
      <c r="G1395" s="2">
        <f t="shared" si="196"/>
        <v>7.658560446510484E-3</v>
      </c>
      <c r="H1395" s="2">
        <f t="shared" si="193"/>
        <v>0.53454277311521836</v>
      </c>
      <c r="I1395" s="2">
        <f t="shared" si="194"/>
        <v>34.834009353161463</v>
      </c>
    </row>
    <row r="1396" spans="1:9" ht="13.5" x14ac:dyDescent="0.25">
      <c r="A1396" s="3">
        <v>44042</v>
      </c>
      <c r="B1396" s="2">
        <v>0.88549999999999995</v>
      </c>
      <c r="C1396" s="2">
        <f t="shared" si="191"/>
        <v>-2.1300000000000097E-2</v>
      </c>
      <c r="D1396" s="2">
        <f t="shared" si="189"/>
        <v>0</v>
      </c>
      <c r="E1396" s="2">
        <f t="shared" si="190"/>
        <v>2.1300000000000097E-2</v>
      </c>
      <c r="F1396" s="2">
        <f t="shared" si="196"/>
        <v>3.8014118434947933E-3</v>
      </c>
      <c r="G1396" s="2">
        <f t="shared" si="196"/>
        <v>8.6329489860454568E-3</v>
      </c>
      <c r="H1396" s="2">
        <f t="shared" si="193"/>
        <v>0.4403375775345717</v>
      </c>
      <c r="I1396" s="2">
        <f t="shared" si="194"/>
        <v>30.571831520795172</v>
      </c>
    </row>
    <row r="1397" spans="1:9" ht="13.5" x14ac:dyDescent="0.25">
      <c r="A1397" s="3">
        <v>44046</v>
      </c>
      <c r="B1397" s="2">
        <v>0.86429999999999996</v>
      </c>
      <c r="C1397" s="2">
        <f t="shared" si="191"/>
        <v>-2.1199999999999997E-2</v>
      </c>
      <c r="D1397" s="2">
        <f t="shared" si="189"/>
        <v>0</v>
      </c>
      <c r="E1397" s="2">
        <f t="shared" si="190"/>
        <v>2.1199999999999997E-2</v>
      </c>
      <c r="F1397" s="2">
        <f t="shared" si="196"/>
        <v>3.5298824261023082E-3</v>
      </c>
      <c r="G1397" s="2">
        <f t="shared" si="196"/>
        <v>9.5305954870422115E-3</v>
      </c>
      <c r="H1397" s="2">
        <f t="shared" si="193"/>
        <v>0.37037375375982884</v>
      </c>
      <c r="I1397" s="2">
        <f t="shared" si="194"/>
        <v>27.02720719392444</v>
      </c>
    </row>
    <row r="1398" spans="1:9" ht="13.5" x14ac:dyDescent="0.25">
      <c r="A1398" s="3">
        <v>44047</v>
      </c>
      <c r="B1398" s="2">
        <v>0.84299999999999997</v>
      </c>
      <c r="C1398" s="2">
        <f t="shared" si="191"/>
        <v>-2.1299999999999986E-2</v>
      </c>
      <c r="D1398" s="2">
        <f t="shared" si="189"/>
        <v>0</v>
      </c>
      <c r="E1398" s="2">
        <f t="shared" si="190"/>
        <v>2.1299999999999986E-2</v>
      </c>
      <c r="F1398" s="2">
        <f t="shared" si="196"/>
        <v>3.2777479670950001E-3</v>
      </c>
      <c r="G1398" s="2">
        <f t="shared" si="196"/>
        <v>1.0371267237967765E-2</v>
      </c>
      <c r="H1398" s="2">
        <f t="shared" si="193"/>
        <v>0.31604122156795084</v>
      </c>
      <c r="I1398" s="2">
        <f t="shared" si="194"/>
        <v>24.014538176198968</v>
      </c>
    </row>
    <row r="1399" spans="1:9" ht="13.5" x14ac:dyDescent="0.25">
      <c r="A1399" s="3">
        <v>44048</v>
      </c>
      <c r="B1399" s="2">
        <v>0.86429999999999996</v>
      </c>
      <c r="C1399" s="2">
        <f t="shared" si="191"/>
        <v>2.1299999999999986E-2</v>
      </c>
      <c r="D1399" s="2">
        <f t="shared" si="189"/>
        <v>2.1299999999999986E-2</v>
      </c>
      <c r="E1399" s="2">
        <f t="shared" si="190"/>
        <v>0</v>
      </c>
      <c r="F1399" s="2">
        <f t="shared" si="196"/>
        <v>4.5650516837310706E-3</v>
      </c>
      <c r="G1399" s="2">
        <f t="shared" si="196"/>
        <v>9.6304624352557822E-3</v>
      </c>
      <c r="H1399" s="2">
        <f t="shared" si="193"/>
        <v>0.47402206430078081</v>
      </c>
      <c r="I1399" s="2">
        <f t="shared" si="194"/>
        <v>32.158410364477049</v>
      </c>
    </row>
    <row r="1400" spans="1:9" ht="13.5" x14ac:dyDescent="0.25">
      <c r="A1400" s="3">
        <v>44049</v>
      </c>
      <c r="B1400" s="2">
        <v>0.88549999999999995</v>
      </c>
      <c r="C1400" s="2">
        <f t="shared" si="191"/>
        <v>2.1199999999999997E-2</v>
      </c>
      <c r="D1400" s="2">
        <f t="shared" si="189"/>
        <v>2.1199999999999997E-2</v>
      </c>
      <c r="E1400" s="2">
        <f t="shared" si="190"/>
        <v>0</v>
      </c>
      <c r="F1400" s="2">
        <f t="shared" si="196"/>
        <v>5.7532622777502805E-3</v>
      </c>
      <c r="G1400" s="2">
        <f t="shared" si="196"/>
        <v>8.9425722613089408E-3</v>
      </c>
      <c r="H1400" s="2">
        <f t="shared" si="193"/>
        <v>0.64335653206208088</v>
      </c>
      <c r="I1400" s="2">
        <f t="shared" si="194"/>
        <v>39.148932049139589</v>
      </c>
    </row>
    <row r="1401" spans="1:9" ht="13.5" x14ac:dyDescent="0.25">
      <c r="A1401" s="3">
        <v>44050</v>
      </c>
      <c r="B1401" s="2">
        <v>0.86429999999999996</v>
      </c>
      <c r="C1401" s="2">
        <f t="shared" si="191"/>
        <v>-2.1199999999999997E-2</v>
      </c>
      <c r="D1401" s="2">
        <f t="shared" si="189"/>
        <v>0</v>
      </c>
      <c r="E1401" s="2">
        <f t="shared" si="190"/>
        <v>2.1199999999999997E-2</v>
      </c>
      <c r="F1401" s="2">
        <f t="shared" si="196"/>
        <v>5.3423149721966894E-3</v>
      </c>
      <c r="G1401" s="2">
        <f t="shared" si="196"/>
        <v>9.8181028140725858E-3</v>
      </c>
      <c r="H1401" s="2">
        <f t="shared" si="193"/>
        <v>0.54412905154541535</v>
      </c>
      <c r="I1401" s="2">
        <f t="shared" si="194"/>
        <v>35.238573550626029</v>
      </c>
    </row>
    <row r="1402" spans="1:9" ht="13.5" x14ac:dyDescent="0.25">
      <c r="A1402" s="3">
        <v>44053</v>
      </c>
      <c r="B1402" s="2">
        <v>0.84299999999999997</v>
      </c>
      <c r="C1402" s="2">
        <f t="shared" si="191"/>
        <v>-2.1299999999999986E-2</v>
      </c>
      <c r="D1402" s="2">
        <f t="shared" si="189"/>
        <v>0</v>
      </c>
      <c r="E1402" s="2">
        <f t="shared" si="190"/>
        <v>2.1299999999999986E-2</v>
      </c>
      <c r="F1402" s="2">
        <f t="shared" si="196"/>
        <v>4.9607210456112114E-3</v>
      </c>
      <c r="G1402" s="2">
        <f t="shared" si="196"/>
        <v>1.0638238327353115E-2</v>
      </c>
      <c r="H1402" s="2">
        <f t="shared" si="193"/>
        <v>0.46631038833339256</v>
      </c>
      <c r="I1402" s="2">
        <f t="shared" si="194"/>
        <v>31.801615268060715</v>
      </c>
    </row>
    <row r="1403" spans="1:9" ht="13.5" x14ac:dyDescent="0.25">
      <c r="A1403" s="3">
        <v>44054</v>
      </c>
      <c r="B1403" s="2">
        <v>0.85009999999999997</v>
      </c>
      <c r="C1403" s="2">
        <f t="shared" si="191"/>
        <v>7.0999999999999952E-3</v>
      </c>
      <c r="D1403" s="2">
        <f t="shared" si="189"/>
        <v>7.0999999999999952E-3</v>
      </c>
      <c r="E1403" s="2">
        <f t="shared" si="190"/>
        <v>0</v>
      </c>
      <c r="F1403" s="2">
        <f t="shared" si="196"/>
        <v>5.1135266852104103E-3</v>
      </c>
      <c r="G1403" s="2">
        <f t="shared" si="196"/>
        <v>9.8783641611136074E-3</v>
      </c>
      <c r="H1403" s="2">
        <f t="shared" si="193"/>
        <v>0.51764913722657824</v>
      </c>
      <c r="I1403" s="2">
        <f t="shared" si="194"/>
        <v>34.108617369397649</v>
      </c>
    </row>
    <row r="1404" spans="1:9" ht="13.5" x14ac:dyDescent="0.25">
      <c r="A1404" s="3">
        <v>44055</v>
      </c>
      <c r="B1404" s="2">
        <v>0.85719999999999996</v>
      </c>
      <c r="C1404" s="2">
        <f t="shared" si="191"/>
        <v>7.0999999999999952E-3</v>
      </c>
      <c r="D1404" s="2">
        <f t="shared" si="189"/>
        <v>7.0999999999999952E-3</v>
      </c>
      <c r="E1404" s="2">
        <f t="shared" si="190"/>
        <v>0</v>
      </c>
      <c r="F1404" s="2">
        <f t="shared" si="196"/>
        <v>5.2554176362668093E-3</v>
      </c>
      <c r="G1404" s="2">
        <f t="shared" si="196"/>
        <v>9.1727667210340647E-3</v>
      </c>
      <c r="H1404" s="2">
        <f t="shared" si="193"/>
        <v>0.57293702065000895</v>
      </c>
      <c r="I1404" s="2">
        <f t="shared" si="194"/>
        <v>36.424663742305796</v>
      </c>
    </row>
    <row r="1405" spans="1:9" ht="13.5" x14ac:dyDescent="0.25">
      <c r="A1405" s="3">
        <v>44057</v>
      </c>
      <c r="B1405" s="2">
        <v>0.85009999999999997</v>
      </c>
      <c r="C1405" s="2">
        <f t="shared" si="191"/>
        <v>-7.0999999999999952E-3</v>
      </c>
      <c r="D1405" s="2">
        <f t="shared" si="189"/>
        <v>0</v>
      </c>
      <c r="E1405" s="2">
        <f t="shared" si="190"/>
        <v>7.0999999999999952E-3</v>
      </c>
      <c r="F1405" s="2">
        <f t="shared" ref="F1405:G1420" si="197">((F1404*13)+D1405)/14</f>
        <v>4.880030662247751E-3</v>
      </c>
      <c r="G1405" s="2">
        <f t="shared" si="197"/>
        <v>9.0247119552459166E-3</v>
      </c>
      <c r="H1405" s="2">
        <f t="shared" si="193"/>
        <v>0.54074087754247602</v>
      </c>
      <c r="I1405" s="2">
        <f t="shared" si="194"/>
        <v>35.096159608939075</v>
      </c>
    </row>
    <row r="1406" spans="1:9" ht="13.5" x14ac:dyDescent="0.25">
      <c r="A1406" s="3">
        <v>44060</v>
      </c>
      <c r="B1406" s="2">
        <v>0.84299999999999997</v>
      </c>
      <c r="C1406" s="2">
        <f t="shared" si="191"/>
        <v>-7.0999999999999952E-3</v>
      </c>
      <c r="D1406" s="2">
        <f t="shared" si="189"/>
        <v>0</v>
      </c>
      <c r="E1406" s="2">
        <f t="shared" si="190"/>
        <v>7.0999999999999952E-3</v>
      </c>
      <c r="F1406" s="2">
        <f t="shared" si="197"/>
        <v>4.5314570435157691E-3</v>
      </c>
      <c r="G1406" s="2">
        <f t="shared" si="197"/>
        <v>8.8872325298712078E-3</v>
      </c>
      <c r="H1406" s="2">
        <f t="shared" si="193"/>
        <v>0.5098839293655163</v>
      </c>
      <c r="I1406" s="2">
        <f t="shared" si="194"/>
        <v>33.769743451722135</v>
      </c>
    </row>
    <row r="1407" spans="1:9" ht="13.5" x14ac:dyDescent="0.25">
      <c r="A1407" s="3">
        <v>44061</v>
      </c>
      <c r="B1407" s="2">
        <v>0.84299999999999997</v>
      </c>
      <c r="C1407" s="2">
        <f t="shared" si="191"/>
        <v>0</v>
      </c>
      <c r="D1407" s="2">
        <f t="shared" si="189"/>
        <v>0</v>
      </c>
      <c r="E1407" s="2">
        <f t="shared" si="190"/>
        <v>0</v>
      </c>
      <c r="F1407" s="2">
        <f t="shared" si="197"/>
        <v>4.2077815404074998E-3</v>
      </c>
      <c r="G1407" s="2">
        <f t="shared" si="197"/>
        <v>8.2524302063089784E-3</v>
      </c>
      <c r="H1407" s="2">
        <f t="shared" si="193"/>
        <v>0.5098839293655163</v>
      </c>
      <c r="I1407" s="2">
        <f t="shared" si="194"/>
        <v>33.769743451722135</v>
      </c>
    </row>
    <row r="1408" spans="1:9" ht="13.5" x14ac:dyDescent="0.25">
      <c r="A1408" s="3">
        <v>44062</v>
      </c>
      <c r="B1408" s="2">
        <v>0.82179999999999997</v>
      </c>
      <c r="C1408" s="2">
        <f t="shared" si="191"/>
        <v>-2.1199999999999997E-2</v>
      </c>
      <c r="D1408" s="2">
        <f t="shared" si="189"/>
        <v>0</v>
      </c>
      <c r="E1408" s="2">
        <f t="shared" si="190"/>
        <v>2.1199999999999997E-2</v>
      </c>
      <c r="F1408" s="2">
        <f t="shared" si="197"/>
        <v>3.9072257160926785E-3</v>
      </c>
      <c r="G1408" s="2">
        <f t="shared" si="197"/>
        <v>9.1772566201440507E-3</v>
      </c>
      <c r="H1408" s="2">
        <f t="shared" si="193"/>
        <v>0.42575094909260025</v>
      </c>
      <c r="I1408" s="2">
        <f t="shared" si="194"/>
        <v>29.861523105670287</v>
      </c>
    </row>
    <row r="1409" spans="1:9" ht="13.5" x14ac:dyDescent="0.25">
      <c r="A1409" s="3">
        <v>44064</v>
      </c>
      <c r="B1409" s="2">
        <v>0.84299999999999997</v>
      </c>
      <c r="C1409" s="2">
        <f t="shared" si="191"/>
        <v>2.1199999999999997E-2</v>
      </c>
      <c r="D1409" s="2">
        <f t="shared" si="189"/>
        <v>2.1199999999999997E-2</v>
      </c>
      <c r="E1409" s="2">
        <f t="shared" si="190"/>
        <v>0</v>
      </c>
      <c r="F1409" s="2">
        <f t="shared" si="197"/>
        <v>5.1424238792289146E-3</v>
      </c>
      <c r="G1409" s="2">
        <f t="shared" si="197"/>
        <v>8.5217382901337617E-3</v>
      </c>
      <c r="H1409" s="2">
        <f t="shared" si="193"/>
        <v>0.60344775961762098</v>
      </c>
      <c r="I1409" s="2">
        <f t="shared" si="194"/>
        <v>37.634388522986676</v>
      </c>
    </row>
    <row r="1410" spans="1:9" ht="13.5" x14ac:dyDescent="0.25">
      <c r="A1410" s="3">
        <v>44067</v>
      </c>
      <c r="B1410" s="2">
        <v>0.83589999999999998</v>
      </c>
      <c r="C1410" s="2">
        <f t="shared" si="191"/>
        <v>-7.0999999999999952E-3</v>
      </c>
      <c r="D1410" s="2">
        <f t="shared" si="189"/>
        <v>0</v>
      </c>
      <c r="E1410" s="2">
        <f t="shared" si="190"/>
        <v>7.0999999999999952E-3</v>
      </c>
      <c r="F1410" s="2">
        <f t="shared" si="197"/>
        <v>4.7751078878554209E-3</v>
      </c>
      <c r="G1410" s="2">
        <f t="shared" si="197"/>
        <v>8.4201855551242072E-3</v>
      </c>
      <c r="H1410" s="2">
        <f t="shared" si="193"/>
        <v>0.56710245357354039</v>
      </c>
      <c r="I1410" s="2">
        <f t="shared" si="194"/>
        <v>36.187962840613828</v>
      </c>
    </row>
    <row r="1411" spans="1:9" ht="13.5" x14ac:dyDescent="0.25">
      <c r="A1411" s="3">
        <v>44068</v>
      </c>
      <c r="B1411" s="2">
        <v>0.85719999999999996</v>
      </c>
      <c r="C1411" s="2">
        <f t="shared" si="191"/>
        <v>2.1299999999999986E-2</v>
      </c>
      <c r="D1411" s="2">
        <f t="shared" ref="D1411:D1474" si="198">IF(C1411&gt;0,C1411,0)</f>
        <v>2.1299999999999986E-2</v>
      </c>
      <c r="E1411" s="2">
        <f t="shared" ref="E1411:E1474" si="199">IF(C1411&lt;0,-C1411,0)</f>
        <v>0</v>
      </c>
      <c r="F1411" s="2">
        <f t="shared" si="197"/>
        <v>5.955457324437175E-3</v>
      </c>
      <c r="G1411" s="2">
        <f t="shared" si="197"/>
        <v>7.8187437297581926E-3</v>
      </c>
      <c r="H1411" s="2">
        <f t="shared" si="193"/>
        <v>0.76168979701568462</v>
      </c>
      <c r="I1411" s="2">
        <f t="shared" si="194"/>
        <v>43.236317671022036</v>
      </c>
    </row>
    <row r="1412" spans="1:9" ht="13.5" x14ac:dyDescent="0.25">
      <c r="A1412" s="3">
        <v>44069</v>
      </c>
      <c r="B1412" s="2">
        <v>0.85719999999999996</v>
      </c>
      <c r="C1412" s="2">
        <f t="shared" ref="C1412:C1475" si="200">B1412-B1411</f>
        <v>0</v>
      </c>
      <c r="D1412" s="2">
        <f t="shared" si="198"/>
        <v>0</v>
      </c>
      <c r="E1412" s="2">
        <f t="shared" si="199"/>
        <v>0</v>
      </c>
      <c r="F1412" s="2">
        <f t="shared" si="197"/>
        <v>5.5300675155488055E-3</v>
      </c>
      <c r="G1412" s="2">
        <f t="shared" si="197"/>
        <v>7.2602620347754646E-3</v>
      </c>
      <c r="H1412" s="2">
        <f t="shared" si="193"/>
        <v>0.76168979701568473</v>
      </c>
      <c r="I1412" s="2">
        <f t="shared" si="194"/>
        <v>43.236317671022036</v>
      </c>
    </row>
    <row r="1413" spans="1:9" ht="13.5" x14ac:dyDescent="0.25">
      <c r="A1413" s="3">
        <v>44070</v>
      </c>
      <c r="B1413" s="2">
        <v>0.88549999999999995</v>
      </c>
      <c r="C1413" s="2">
        <f t="shared" si="200"/>
        <v>2.8299999999999992E-2</v>
      </c>
      <c r="D1413" s="2">
        <f t="shared" si="198"/>
        <v>2.8299999999999992E-2</v>
      </c>
      <c r="E1413" s="2">
        <f t="shared" si="199"/>
        <v>0</v>
      </c>
      <c r="F1413" s="2">
        <f t="shared" si="197"/>
        <v>7.1564912644381754E-3</v>
      </c>
      <c r="G1413" s="2">
        <f t="shared" si="197"/>
        <v>6.7416718894343598E-3</v>
      </c>
      <c r="H1413" s="2">
        <f t="shared" si="193"/>
        <v>1.0615306383649323</v>
      </c>
      <c r="I1413" s="2">
        <f t="shared" si="194"/>
        <v>51.492353235500161</v>
      </c>
    </row>
    <row r="1414" spans="1:9" ht="13.5" x14ac:dyDescent="0.25">
      <c r="A1414" s="3">
        <v>44071</v>
      </c>
      <c r="B1414" s="2">
        <v>0.90680000000000005</v>
      </c>
      <c r="C1414" s="2">
        <f t="shared" si="200"/>
        <v>2.1300000000000097E-2</v>
      </c>
      <c r="D1414" s="2">
        <f t="shared" si="198"/>
        <v>2.1300000000000097E-2</v>
      </c>
      <c r="E1414" s="2">
        <f t="shared" si="199"/>
        <v>0</v>
      </c>
      <c r="F1414" s="2">
        <f t="shared" si="197"/>
        <v>8.1667418884068844E-3</v>
      </c>
      <c r="G1414" s="2">
        <f t="shared" si="197"/>
        <v>6.2601238973319052E-3</v>
      </c>
      <c r="H1414" s="2">
        <f t="shared" si="193"/>
        <v>1.3045655361370065</v>
      </c>
      <c r="I1414" s="2">
        <f t="shared" si="194"/>
        <v>56.607873183930579</v>
      </c>
    </row>
    <row r="1415" spans="1:9" ht="13.5" x14ac:dyDescent="0.25">
      <c r="A1415" s="3">
        <v>44074</v>
      </c>
      <c r="B1415" s="2">
        <v>0.92090000000000005</v>
      </c>
      <c r="C1415" s="2">
        <f t="shared" si="200"/>
        <v>1.4100000000000001E-2</v>
      </c>
      <c r="D1415" s="2">
        <f t="shared" si="198"/>
        <v>1.4100000000000001E-2</v>
      </c>
      <c r="E1415" s="2">
        <f t="shared" si="199"/>
        <v>0</v>
      </c>
      <c r="F1415" s="2">
        <f t="shared" si="197"/>
        <v>8.5905460392349635E-3</v>
      </c>
      <c r="G1415" s="2">
        <f t="shared" si="197"/>
        <v>5.8129721903796266E-3</v>
      </c>
      <c r="H1415" s="2">
        <f t="shared" si="193"/>
        <v>1.4778233505834031</v>
      </c>
      <c r="I1415" s="2">
        <f t="shared" si="194"/>
        <v>59.641997894460467</v>
      </c>
    </row>
    <row r="1416" spans="1:9" ht="13.5" x14ac:dyDescent="0.25">
      <c r="A1416" s="3">
        <v>44075</v>
      </c>
      <c r="B1416" s="2">
        <v>0.94220000000000004</v>
      </c>
      <c r="C1416" s="2">
        <f t="shared" si="200"/>
        <v>2.1299999999999986E-2</v>
      </c>
      <c r="D1416" s="2">
        <f t="shared" si="198"/>
        <v>2.1299999999999986E-2</v>
      </c>
      <c r="E1416" s="2">
        <f t="shared" si="199"/>
        <v>0</v>
      </c>
      <c r="F1416" s="2">
        <f t="shared" si="197"/>
        <v>9.4983641792896079E-3</v>
      </c>
      <c r="G1416" s="2">
        <f t="shared" si="197"/>
        <v>5.3977598910667961E-3</v>
      </c>
      <c r="H1416" s="2">
        <f t="shared" si="193"/>
        <v>1.7596863089462806</v>
      </c>
      <c r="I1416" s="2">
        <f t="shared" si="194"/>
        <v>63.763997496446407</v>
      </c>
    </row>
    <row r="1417" spans="1:9" ht="13.5" x14ac:dyDescent="0.25">
      <c r="A1417" s="3">
        <v>44076</v>
      </c>
      <c r="B1417" s="2">
        <v>0.99890000000000001</v>
      </c>
      <c r="C1417" s="2">
        <f t="shared" si="200"/>
        <v>5.6699999999999973E-2</v>
      </c>
      <c r="D1417" s="2">
        <f t="shared" si="198"/>
        <v>5.6699999999999973E-2</v>
      </c>
      <c r="E1417" s="2">
        <f t="shared" si="199"/>
        <v>0</v>
      </c>
      <c r="F1417" s="2">
        <f t="shared" si="197"/>
        <v>1.2869909595054633E-2</v>
      </c>
      <c r="G1417" s="2">
        <f t="shared" si="197"/>
        <v>5.0122056131334533E-3</v>
      </c>
      <c r="H1417" s="2">
        <f t="shared" si="193"/>
        <v>2.56771381471895</v>
      </c>
      <c r="I1417" s="2">
        <f t="shared" si="194"/>
        <v>71.970845983374488</v>
      </c>
    </row>
    <row r="1418" spans="1:9" ht="13.5" x14ac:dyDescent="0.25">
      <c r="A1418" s="3">
        <v>44077</v>
      </c>
      <c r="B1418" s="2">
        <v>1.0555000000000001</v>
      </c>
      <c r="C1418" s="2">
        <f t="shared" si="200"/>
        <v>5.6600000000000095E-2</v>
      </c>
      <c r="D1418" s="2">
        <f t="shared" si="198"/>
        <v>5.6600000000000095E-2</v>
      </c>
      <c r="E1418" s="2">
        <f t="shared" si="199"/>
        <v>0</v>
      </c>
      <c r="F1418" s="2">
        <f t="shared" si="197"/>
        <v>1.5993487481122167E-2</v>
      </c>
      <c r="G1418" s="2">
        <f t="shared" si="197"/>
        <v>4.6541909264810636E-3</v>
      </c>
      <c r="H1418" s="2">
        <f t="shared" si="193"/>
        <v>3.4363625673634552</v>
      </c>
      <c r="I1418" s="2">
        <f t="shared" si="194"/>
        <v>77.459010961894776</v>
      </c>
    </row>
    <row r="1419" spans="1:9" ht="13.5" x14ac:dyDescent="0.25">
      <c r="A1419" s="3">
        <v>44078</v>
      </c>
      <c r="B1419" s="2">
        <v>1.0980000000000001</v>
      </c>
      <c r="C1419" s="2">
        <f t="shared" si="200"/>
        <v>4.2499999999999982E-2</v>
      </c>
      <c r="D1419" s="2">
        <f t="shared" si="198"/>
        <v>4.2499999999999982E-2</v>
      </c>
      <c r="E1419" s="2">
        <f t="shared" si="199"/>
        <v>0</v>
      </c>
      <c r="F1419" s="2">
        <f t="shared" si="197"/>
        <v>1.7886809803899152E-2</v>
      </c>
      <c r="G1419" s="2">
        <f t="shared" si="197"/>
        <v>4.3217487174467021E-3</v>
      </c>
      <c r="H1419" s="2">
        <f t="shared" si="193"/>
        <v>4.1387898680205346</v>
      </c>
      <c r="I1419" s="2">
        <f t="shared" si="194"/>
        <v>80.54016557043613</v>
      </c>
    </row>
    <row r="1420" spans="1:9" ht="13.5" x14ac:dyDescent="0.25">
      <c r="A1420" s="3">
        <v>44081</v>
      </c>
      <c r="B1420" s="2">
        <v>1.0555000000000001</v>
      </c>
      <c r="C1420" s="2">
        <f t="shared" si="200"/>
        <v>-4.2499999999999982E-2</v>
      </c>
      <c r="D1420" s="2">
        <f t="shared" si="198"/>
        <v>0</v>
      </c>
      <c r="E1420" s="2">
        <f t="shared" si="199"/>
        <v>4.2499999999999982E-2</v>
      </c>
      <c r="F1420" s="2">
        <f t="shared" si="197"/>
        <v>1.6609180532192069E-2</v>
      </c>
      <c r="G1420" s="2">
        <f t="shared" si="197"/>
        <v>7.0487666662005077E-3</v>
      </c>
      <c r="H1420" s="2">
        <f t="shared" si="193"/>
        <v>2.3563243498801905</v>
      </c>
      <c r="I1420" s="2">
        <f t="shared" si="194"/>
        <v>70.205501740745149</v>
      </c>
    </row>
    <row r="1421" spans="1:9" ht="13.5" x14ac:dyDescent="0.25">
      <c r="A1421" s="3">
        <v>44082</v>
      </c>
      <c r="B1421" s="2">
        <v>1.0129999999999999</v>
      </c>
      <c r="C1421" s="2">
        <f t="shared" si="200"/>
        <v>-4.2500000000000204E-2</v>
      </c>
      <c r="D1421" s="2">
        <f t="shared" si="198"/>
        <v>0</v>
      </c>
      <c r="E1421" s="2">
        <f t="shared" si="199"/>
        <v>4.2500000000000204E-2</v>
      </c>
      <c r="F1421" s="2">
        <f t="shared" ref="F1421:G1436" si="201">((F1420*13)+D1421)/14</f>
        <v>1.542281049417835E-2</v>
      </c>
      <c r="G1421" s="2">
        <f t="shared" si="201"/>
        <v>9.5809976186147696E-3</v>
      </c>
      <c r="H1421" s="2">
        <f t="shared" si="193"/>
        <v>1.6097290812611844</v>
      </c>
      <c r="I1421" s="2">
        <f t="shared" si="194"/>
        <v>61.681846319590477</v>
      </c>
    </row>
    <row r="1422" spans="1:9" ht="13.5" x14ac:dyDescent="0.25">
      <c r="A1422" s="3">
        <v>44083</v>
      </c>
      <c r="B1422" s="2">
        <v>0.98470000000000002</v>
      </c>
      <c r="C1422" s="2">
        <f t="shared" si="200"/>
        <v>-2.8299999999999881E-2</v>
      </c>
      <c r="D1422" s="2">
        <f t="shared" si="198"/>
        <v>0</v>
      </c>
      <c r="E1422" s="2">
        <f t="shared" si="199"/>
        <v>2.8299999999999881E-2</v>
      </c>
      <c r="F1422" s="2">
        <f t="shared" si="201"/>
        <v>1.4321181173165611E-2</v>
      </c>
      <c r="G1422" s="2">
        <f t="shared" si="201"/>
        <v>1.0918069217285135E-2</v>
      </c>
      <c r="H1422" s="2">
        <f t="shared" si="193"/>
        <v>1.311695400363718</v>
      </c>
      <c r="I1422" s="2">
        <f t="shared" si="194"/>
        <v>56.741705683081697</v>
      </c>
    </row>
    <row r="1423" spans="1:9" ht="13.5" x14ac:dyDescent="0.25">
      <c r="A1423" s="3">
        <v>44084</v>
      </c>
      <c r="B1423" s="2">
        <v>0.97050000000000003</v>
      </c>
      <c r="C1423" s="2">
        <f t="shared" si="200"/>
        <v>-1.419999999999999E-2</v>
      </c>
      <c r="D1423" s="2">
        <f t="shared" si="198"/>
        <v>0</v>
      </c>
      <c r="E1423" s="2">
        <f t="shared" si="199"/>
        <v>1.419999999999999E-2</v>
      </c>
      <c r="F1423" s="2">
        <f t="shared" si="201"/>
        <v>1.329823966079664E-2</v>
      </c>
      <c r="G1423" s="2">
        <f t="shared" si="201"/>
        <v>1.1152492844621911E-2</v>
      </c>
      <c r="H1423" s="2">
        <f t="shared" si="193"/>
        <v>1.1924006449562061</v>
      </c>
      <c r="I1423" s="2">
        <f t="shared" si="194"/>
        <v>54.387898840452337</v>
      </c>
    </row>
    <row r="1424" spans="1:9" ht="13.5" x14ac:dyDescent="0.25">
      <c r="A1424" s="3">
        <v>44085</v>
      </c>
      <c r="B1424" s="2">
        <v>1.0059</v>
      </c>
      <c r="C1424" s="2">
        <f t="shared" si="200"/>
        <v>3.5399999999999987E-2</v>
      </c>
      <c r="D1424" s="2">
        <f t="shared" si="198"/>
        <v>3.5399999999999987E-2</v>
      </c>
      <c r="E1424" s="2">
        <f t="shared" si="199"/>
        <v>0</v>
      </c>
      <c r="F1424" s="2">
        <f t="shared" si="201"/>
        <v>1.4876936827882593E-2</v>
      </c>
      <c r="G1424" s="2">
        <f t="shared" si="201"/>
        <v>1.0355886212863203E-2</v>
      </c>
      <c r="H1424" s="2">
        <f t="shared" si="193"/>
        <v>1.4365682011264014</v>
      </c>
      <c r="I1424" s="2">
        <f t="shared" si="194"/>
        <v>58.958669839912133</v>
      </c>
    </row>
    <row r="1425" spans="1:9" ht="13.5" x14ac:dyDescent="0.25">
      <c r="A1425" s="3">
        <v>44088</v>
      </c>
      <c r="B1425" s="2">
        <v>1.0343</v>
      </c>
      <c r="C1425" s="2">
        <f t="shared" si="200"/>
        <v>2.8399999999999981E-2</v>
      </c>
      <c r="D1425" s="2">
        <f t="shared" si="198"/>
        <v>2.8399999999999981E-2</v>
      </c>
      <c r="E1425" s="2">
        <f t="shared" si="199"/>
        <v>0</v>
      </c>
      <c r="F1425" s="2">
        <f t="shared" si="201"/>
        <v>1.5842869911605263E-2</v>
      </c>
      <c r="G1425" s="2">
        <f t="shared" si="201"/>
        <v>9.6161800548015455E-3</v>
      </c>
      <c r="H1425" s="2">
        <f t="shared" ref="H1425:H1488" si="202">F1425/G1425</f>
        <v>1.6475221783825282</v>
      </c>
      <c r="I1425" s="2">
        <f t="shared" ref="I1425:I1488" si="203">IF(G1425=0,100,100-(100/(1+H1425)))</f>
        <v>62.228833882292989</v>
      </c>
    </row>
    <row r="1426" spans="1:9" ht="13.5" x14ac:dyDescent="0.25">
      <c r="A1426" s="3">
        <v>44089</v>
      </c>
      <c r="B1426" s="2">
        <v>1.0909</v>
      </c>
      <c r="C1426" s="2">
        <f t="shared" si="200"/>
        <v>5.6599999999999984E-2</v>
      </c>
      <c r="D1426" s="2">
        <f t="shared" si="198"/>
        <v>5.6599999999999984E-2</v>
      </c>
      <c r="E1426" s="2">
        <f t="shared" si="199"/>
        <v>0</v>
      </c>
      <c r="F1426" s="2">
        <f t="shared" si="201"/>
        <v>1.8754093489347739E-2</v>
      </c>
      <c r="G1426" s="2">
        <f t="shared" si="201"/>
        <v>8.9293100508871497E-3</v>
      </c>
      <c r="H1426" s="2">
        <f t="shared" si="202"/>
        <v>2.1002847232843562</v>
      </c>
      <c r="I1426" s="2">
        <f t="shared" si="203"/>
        <v>67.744897993090532</v>
      </c>
    </row>
    <row r="1427" spans="1:9" ht="13.5" x14ac:dyDescent="0.25">
      <c r="A1427" s="3">
        <v>44090</v>
      </c>
      <c r="B1427" s="2">
        <v>1.1335</v>
      </c>
      <c r="C1427" s="2">
        <f t="shared" si="200"/>
        <v>4.2599999999999971E-2</v>
      </c>
      <c r="D1427" s="2">
        <f t="shared" si="198"/>
        <v>4.2599999999999971E-2</v>
      </c>
      <c r="E1427" s="2">
        <f t="shared" si="199"/>
        <v>0</v>
      </c>
      <c r="F1427" s="2">
        <f t="shared" si="201"/>
        <v>2.0457372525822897E-2</v>
      </c>
      <c r="G1427" s="2">
        <f t="shared" si="201"/>
        <v>8.2915021901094951E-3</v>
      </c>
      <c r="H1427" s="2">
        <f t="shared" si="202"/>
        <v>2.4672697488068498</v>
      </c>
      <c r="I1427" s="2">
        <f t="shared" si="203"/>
        <v>71.158863531050102</v>
      </c>
    </row>
    <row r="1428" spans="1:9" ht="13.5" x14ac:dyDescent="0.25">
      <c r="A1428" s="3">
        <v>44091</v>
      </c>
      <c r="B1428" s="2">
        <v>1.1972</v>
      </c>
      <c r="C1428" s="2">
        <f t="shared" si="200"/>
        <v>6.370000000000009E-2</v>
      </c>
      <c r="D1428" s="2">
        <f t="shared" si="198"/>
        <v>6.370000000000009E-2</v>
      </c>
      <c r="E1428" s="2">
        <f t="shared" si="199"/>
        <v>0</v>
      </c>
      <c r="F1428" s="2">
        <f t="shared" si="201"/>
        <v>2.3546131631121268E-2</v>
      </c>
      <c r="G1428" s="2">
        <f t="shared" si="201"/>
        <v>7.6992520336731027E-3</v>
      </c>
      <c r="H1428" s="2">
        <f t="shared" si="202"/>
        <v>3.0582362453055132</v>
      </c>
      <c r="I1428" s="2">
        <f t="shared" si="203"/>
        <v>75.358753420114965</v>
      </c>
    </row>
    <row r="1429" spans="1:9" ht="13.5" x14ac:dyDescent="0.25">
      <c r="A1429" s="3">
        <v>44092</v>
      </c>
      <c r="B1429" s="2">
        <v>1.2467999999999999</v>
      </c>
      <c r="C1429" s="2">
        <f t="shared" si="200"/>
        <v>4.9599999999999866E-2</v>
      </c>
      <c r="D1429" s="2">
        <f t="shared" si="198"/>
        <v>4.9599999999999866E-2</v>
      </c>
      <c r="E1429" s="2">
        <f t="shared" si="199"/>
        <v>0</v>
      </c>
      <c r="F1429" s="2">
        <f t="shared" si="201"/>
        <v>2.5407122228898311E-2</v>
      </c>
      <c r="G1429" s="2">
        <f t="shared" si="201"/>
        <v>7.1493054598393098E-3</v>
      </c>
      <c r="H1429" s="2">
        <f t="shared" si="202"/>
        <v>3.5537888780414999</v>
      </c>
      <c r="I1429" s="2">
        <f t="shared" si="203"/>
        <v>78.040264342907321</v>
      </c>
    </row>
    <row r="1430" spans="1:9" ht="13.5" x14ac:dyDescent="0.25">
      <c r="A1430" s="3">
        <v>44095</v>
      </c>
      <c r="B1430" s="2">
        <v>1.2397</v>
      </c>
      <c r="C1430" s="2">
        <f t="shared" si="200"/>
        <v>-7.0999999999998842E-3</v>
      </c>
      <c r="D1430" s="2">
        <f t="shared" si="198"/>
        <v>0</v>
      </c>
      <c r="E1430" s="2">
        <f t="shared" si="199"/>
        <v>7.0999999999998842E-3</v>
      </c>
      <c r="F1430" s="2">
        <f t="shared" si="201"/>
        <v>2.3592327783977001E-2</v>
      </c>
      <c r="G1430" s="2">
        <f t="shared" si="201"/>
        <v>7.145783641279351E-3</v>
      </c>
      <c r="H1430" s="2">
        <f t="shared" si="202"/>
        <v>3.3015732029290956</v>
      </c>
      <c r="I1430" s="2">
        <f t="shared" si="203"/>
        <v>76.752691333508764</v>
      </c>
    </row>
    <row r="1431" spans="1:9" ht="13.5" x14ac:dyDescent="0.25">
      <c r="A1431" s="3">
        <v>44096</v>
      </c>
      <c r="B1431" s="2">
        <v>1.1830000000000001</v>
      </c>
      <c r="C1431" s="2">
        <f t="shared" si="200"/>
        <v>-5.6699999999999973E-2</v>
      </c>
      <c r="D1431" s="2">
        <f t="shared" si="198"/>
        <v>0</v>
      </c>
      <c r="E1431" s="2">
        <f t="shared" si="199"/>
        <v>5.6699999999999973E-2</v>
      </c>
      <c r="F1431" s="2">
        <f t="shared" si="201"/>
        <v>2.190716151369293E-2</v>
      </c>
      <c r="G1431" s="2">
        <f t="shared" si="201"/>
        <v>1.0685370524045109E-2</v>
      </c>
      <c r="H1431" s="2">
        <f t="shared" si="202"/>
        <v>2.050201391182048</v>
      </c>
      <c r="I1431" s="2">
        <f t="shared" si="203"/>
        <v>67.215279525773582</v>
      </c>
    </row>
    <row r="1432" spans="1:9" ht="13.5" x14ac:dyDescent="0.25">
      <c r="A1432" s="3">
        <v>44097</v>
      </c>
      <c r="B1432" s="2">
        <v>1.1972</v>
      </c>
      <c r="C1432" s="2">
        <f t="shared" si="200"/>
        <v>1.419999999999999E-2</v>
      </c>
      <c r="D1432" s="2">
        <f t="shared" si="198"/>
        <v>1.419999999999999E-2</v>
      </c>
      <c r="E1432" s="2">
        <f t="shared" si="199"/>
        <v>0</v>
      </c>
      <c r="F1432" s="2">
        <f t="shared" si="201"/>
        <v>2.1356649977000576E-2</v>
      </c>
      <c r="G1432" s="2">
        <f t="shared" si="201"/>
        <v>9.9221297723276012E-3</v>
      </c>
      <c r="H1432" s="2">
        <f t="shared" si="202"/>
        <v>2.152425987872419</v>
      </c>
      <c r="I1432" s="2">
        <f t="shared" si="203"/>
        <v>68.278398799938117</v>
      </c>
    </row>
    <row r="1433" spans="1:9" ht="13.5" x14ac:dyDescent="0.25">
      <c r="A1433" s="3">
        <v>44098</v>
      </c>
      <c r="B1433" s="2">
        <v>1.1830000000000001</v>
      </c>
      <c r="C1433" s="2">
        <f t="shared" si="200"/>
        <v>-1.419999999999999E-2</v>
      </c>
      <c r="D1433" s="2">
        <f t="shared" si="198"/>
        <v>0</v>
      </c>
      <c r="E1433" s="2">
        <f t="shared" si="199"/>
        <v>1.419999999999999E-2</v>
      </c>
      <c r="F1433" s="2">
        <f t="shared" si="201"/>
        <v>1.9831174978643392E-2</v>
      </c>
      <c r="G1433" s="2">
        <f t="shared" si="201"/>
        <v>1.0227691931447057E-2</v>
      </c>
      <c r="H1433" s="2">
        <f t="shared" si="202"/>
        <v>1.9389687440299732</v>
      </c>
      <c r="I1433" s="2">
        <f t="shared" si="203"/>
        <v>65.974459509604046</v>
      </c>
    </row>
    <row r="1434" spans="1:9" ht="13.5" x14ac:dyDescent="0.25">
      <c r="A1434" s="3">
        <v>44099</v>
      </c>
      <c r="B1434" s="2">
        <v>1.1830000000000001</v>
      </c>
      <c r="C1434" s="2">
        <f t="shared" si="200"/>
        <v>0</v>
      </c>
      <c r="D1434" s="2">
        <f t="shared" si="198"/>
        <v>0</v>
      </c>
      <c r="E1434" s="2">
        <f t="shared" si="199"/>
        <v>0</v>
      </c>
      <c r="F1434" s="2">
        <f t="shared" si="201"/>
        <v>1.8414662480168865E-2</v>
      </c>
      <c r="G1434" s="2">
        <f t="shared" si="201"/>
        <v>9.497142507772267E-3</v>
      </c>
      <c r="H1434" s="2">
        <f t="shared" si="202"/>
        <v>1.9389687440299734</v>
      </c>
      <c r="I1434" s="2">
        <f t="shared" si="203"/>
        <v>65.97445950960406</v>
      </c>
    </row>
    <row r="1435" spans="1:9" ht="13.5" x14ac:dyDescent="0.25">
      <c r="A1435" s="3">
        <v>44102</v>
      </c>
      <c r="B1435" s="2">
        <v>1.1830000000000001</v>
      </c>
      <c r="C1435" s="2">
        <f t="shared" si="200"/>
        <v>0</v>
      </c>
      <c r="D1435" s="2">
        <f t="shared" si="198"/>
        <v>0</v>
      </c>
      <c r="E1435" s="2">
        <f t="shared" si="199"/>
        <v>0</v>
      </c>
      <c r="F1435" s="2">
        <f t="shared" si="201"/>
        <v>1.709932944587109E-2</v>
      </c>
      <c r="G1435" s="2">
        <f t="shared" si="201"/>
        <v>8.818775185788533E-3</v>
      </c>
      <c r="H1435" s="2">
        <f t="shared" si="202"/>
        <v>1.9389687440299737</v>
      </c>
      <c r="I1435" s="2">
        <f t="shared" si="203"/>
        <v>65.97445950960406</v>
      </c>
    </row>
    <row r="1436" spans="1:9" ht="13.5" x14ac:dyDescent="0.25">
      <c r="A1436" s="3">
        <v>44103</v>
      </c>
      <c r="B1436" s="2">
        <v>1.1972</v>
      </c>
      <c r="C1436" s="2">
        <f t="shared" si="200"/>
        <v>1.419999999999999E-2</v>
      </c>
      <c r="D1436" s="2">
        <f t="shared" si="198"/>
        <v>1.419999999999999E-2</v>
      </c>
      <c r="E1436" s="2">
        <f t="shared" si="199"/>
        <v>0</v>
      </c>
      <c r="F1436" s="2">
        <f t="shared" si="201"/>
        <v>1.6892234485451726E-2</v>
      </c>
      <c r="G1436" s="2">
        <f t="shared" si="201"/>
        <v>8.1888626725179232E-3</v>
      </c>
      <c r="H1436" s="2">
        <f t="shared" si="202"/>
        <v>2.0628303539809734</v>
      </c>
      <c r="I1436" s="2">
        <f t="shared" si="203"/>
        <v>67.350460703766032</v>
      </c>
    </row>
    <row r="1437" spans="1:9" ht="13.5" x14ac:dyDescent="0.25">
      <c r="A1437" s="3">
        <v>44104</v>
      </c>
      <c r="B1437" s="2">
        <v>1.1689000000000001</v>
      </c>
      <c r="C1437" s="2">
        <f t="shared" si="200"/>
        <v>-2.8299999999999992E-2</v>
      </c>
      <c r="D1437" s="2">
        <f t="shared" si="198"/>
        <v>0</v>
      </c>
      <c r="E1437" s="2">
        <f t="shared" si="199"/>
        <v>2.8299999999999992E-2</v>
      </c>
      <c r="F1437" s="2">
        <f t="shared" ref="F1437:G1452" si="204">((F1436*13)+D1437)/14</f>
        <v>1.5685646307919462E-2</v>
      </c>
      <c r="G1437" s="2">
        <f t="shared" si="204"/>
        <v>9.6253724816237861E-3</v>
      </c>
      <c r="H1437" s="2">
        <f t="shared" si="202"/>
        <v>1.6296144733999236</v>
      </c>
      <c r="I1437" s="2">
        <f t="shared" si="203"/>
        <v>61.971611804103595</v>
      </c>
    </row>
    <row r="1438" spans="1:9" ht="13.5" x14ac:dyDescent="0.25">
      <c r="A1438" s="3">
        <v>44105</v>
      </c>
      <c r="B1438" s="2">
        <v>1.1617999999999999</v>
      </c>
      <c r="C1438" s="2">
        <f t="shared" si="200"/>
        <v>-7.1000000000001062E-3</v>
      </c>
      <c r="D1438" s="2">
        <f t="shared" si="198"/>
        <v>0</v>
      </c>
      <c r="E1438" s="2">
        <f t="shared" si="199"/>
        <v>7.1000000000001062E-3</v>
      </c>
      <c r="F1438" s="2">
        <f t="shared" si="204"/>
        <v>1.4565243000210929E-2</v>
      </c>
      <c r="G1438" s="2">
        <f t="shared" si="204"/>
        <v>9.4449887329363796E-3</v>
      </c>
      <c r="H1438" s="2">
        <f t="shared" si="202"/>
        <v>1.542113327188978</v>
      </c>
      <c r="I1438" s="2">
        <f t="shared" si="203"/>
        <v>60.662650665311538</v>
      </c>
    </row>
    <row r="1439" spans="1:9" ht="13.5" x14ac:dyDescent="0.25">
      <c r="A1439" s="3">
        <v>44106</v>
      </c>
      <c r="B1439" s="2">
        <v>1.1689000000000001</v>
      </c>
      <c r="C1439" s="2">
        <f t="shared" si="200"/>
        <v>7.1000000000001062E-3</v>
      </c>
      <c r="D1439" s="2">
        <f t="shared" si="198"/>
        <v>7.1000000000001062E-3</v>
      </c>
      <c r="E1439" s="2">
        <f t="shared" si="199"/>
        <v>0</v>
      </c>
      <c r="F1439" s="2">
        <f t="shared" si="204"/>
        <v>1.4032011357338727E-2</v>
      </c>
      <c r="G1439" s="2">
        <f t="shared" si="204"/>
        <v>8.7703466805837803E-3</v>
      </c>
      <c r="H1439" s="2">
        <f t="shared" si="202"/>
        <v>1.5999380490173183</v>
      </c>
      <c r="I1439" s="2">
        <f t="shared" si="203"/>
        <v>61.537545081969796</v>
      </c>
    </row>
    <row r="1440" spans="1:9" ht="13.5" x14ac:dyDescent="0.25">
      <c r="A1440" s="3">
        <v>44109</v>
      </c>
      <c r="B1440" s="2">
        <v>1.1689000000000001</v>
      </c>
      <c r="C1440" s="2">
        <f t="shared" si="200"/>
        <v>0</v>
      </c>
      <c r="D1440" s="2">
        <f t="shared" si="198"/>
        <v>0</v>
      </c>
      <c r="E1440" s="2">
        <f t="shared" si="199"/>
        <v>0</v>
      </c>
      <c r="F1440" s="2">
        <f t="shared" si="204"/>
        <v>1.3029724831814532E-2</v>
      </c>
      <c r="G1440" s="2">
        <f t="shared" si="204"/>
        <v>8.1438933462563666E-3</v>
      </c>
      <c r="H1440" s="2">
        <f t="shared" si="202"/>
        <v>1.5999380490173183</v>
      </c>
      <c r="I1440" s="2">
        <f t="shared" si="203"/>
        <v>61.537545081969796</v>
      </c>
    </row>
    <row r="1441" spans="1:9" ht="13.5" x14ac:dyDescent="0.25">
      <c r="A1441" s="3">
        <v>44110</v>
      </c>
      <c r="B1441" s="2">
        <v>1.2397</v>
      </c>
      <c r="C1441" s="2">
        <f t="shared" si="200"/>
        <v>7.0799999999999974E-2</v>
      </c>
      <c r="D1441" s="2">
        <f t="shared" si="198"/>
        <v>7.0799999999999974E-2</v>
      </c>
      <c r="E1441" s="2">
        <f t="shared" si="199"/>
        <v>0</v>
      </c>
      <c r="F1441" s="2">
        <f t="shared" si="204"/>
        <v>1.715617305811349E-2</v>
      </c>
      <c r="G1441" s="2">
        <f t="shared" si="204"/>
        <v>7.5621866786666266E-3</v>
      </c>
      <c r="H1441" s="2">
        <f t="shared" si="202"/>
        <v>2.2686788606412036</v>
      </c>
      <c r="I1441" s="2">
        <f t="shared" si="203"/>
        <v>69.40659995568258</v>
      </c>
    </row>
    <row r="1442" spans="1:9" ht="13.5" x14ac:dyDescent="0.25">
      <c r="A1442" s="3">
        <v>44111</v>
      </c>
      <c r="B1442" s="2">
        <v>1.2822</v>
      </c>
      <c r="C1442" s="2">
        <f t="shared" si="200"/>
        <v>4.2499999999999982E-2</v>
      </c>
      <c r="D1442" s="2">
        <f t="shared" si="198"/>
        <v>4.2499999999999982E-2</v>
      </c>
      <c r="E1442" s="2">
        <f t="shared" si="199"/>
        <v>0</v>
      </c>
      <c r="F1442" s="2">
        <f t="shared" si="204"/>
        <v>1.896644641110538E-2</v>
      </c>
      <c r="G1442" s="2">
        <f t="shared" si="204"/>
        <v>7.0220304873332964E-3</v>
      </c>
      <c r="H1442" s="2">
        <f t="shared" si="202"/>
        <v>2.7009917495114899</v>
      </c>
      <c r="I1442" s="2">
        <f t="shared" si="203"/>
        <v>72.980215367083858</v>
      </c>
    </row>
    <row r="1443" spans="1:9" ht="13.5" x14ac:dyDescent="0.25">
      <c r="A1443" s="3">
        <v>44112</v>
      </c>
      <c r="B1443" s="2">
        <v>1.2822</v>
      </c>
      <c r="C1443" s="2">
        <f t="shared" si="200"/>
        <v>0</v>
      </c>
      <c r="D1443" s="2">
        <f t="shared" si="198"/>
        <v>0</v>
      </c>
      <c r="E1443" s="2">
        <f t="shared" si="199"/>
        <v>0</v>
      </c>
      <c r="F1443" s="2">
        <f t="shared" si="204"/>
        <v>1.7611700238883567E-2</v>
      </c>
      <c r="G1443" s="2">
        <f t="shared" si="204"/>
        <v>6.5204568810952037E-3</v>
      </c>
      <c r="H1443" s="2">
        <f t="shared" si="202"/>
        <v>2.7009917495114899</v>
      </c>
      <c r="I1443" s="2">
        <f t="shared" si="203"/>
        <v>72.980215367083858</v>
      </c>
    </row>
    <row r="1444" spans="1:9" ht="13.5" x14ac:dyDescent="0.25">
      <c r="A1444" s="3">
        <v>44113</v>
      </c>
      <c r="B1444" s="2">
        <v>1.2964</v>
      </c>
      <c r="C1444" s="2">
        <f t="shared" si="200"/>
        <v>1.419999999999999E-2</v>
      </c>
      <c r="D1444" s="2">
        <f t="shared" si="198"/>
        <v>1.419999999999999E-2</v>
      </c>
      <c r="E1444" s="2">
        <f t="shared" si="199"/>
        <v>0</v>
      </c>
      <c r="F1444" s="2">
        <f t="shared" si="204"/>
        <v>1.7368007364677595E-2</v>
      </c>
      <c r="G1444" s="2">
        <f t="shared" si="204"/>
        <v>6.0547099610169745E-3</v>
      </c>
      <c r="H1444" s="2">
        <f t="shared" si="202"/>
        <v>2.8685118653908885</v>
      </c>
      <c r="I1444" s="2">
        <f t="shared" si="203"/>
        <v>74.15026669696006</v>
      </c>
    </row>
    <row r="1445" spans="1:9" ht="13.5" x14ac:dyDescent="0.25">
      <c r="A1445" s="3">
        <v>44116</v>
      </c>
      <c r="B1445" s="2">
        <v>1.3106</v>
      </c>
      <c r="C1445" s="2">
        <f t="shared" si="200"/>
        <v>1.419999999999999E-2</v>
      </c>
      <c r="D1445" s="2">
        <f t="shared" si="198"/>
        <v>1.419999999999999E-2</v>
      </c>
      <c r="E1445" s="2">
        <f t="shared" si="199"/>
        <v>0</v>
      </c>
      <c r="F1445" s="2">
        <f t="shared" si="204"/>
        <v>1.7141721124343482E-2</v>
      </c>
      <c r="G1445" s="2">
        <f t="shared" si="204"/>
        <v>5.6222306780871903E-3</v>
      </c>
      <c r="H1445" s="2">
        <f t="shared" si="202"/>
        <v>3.0489181440302415</v>
      </c>
      <c r="I1445" s="2">
        <f t="shared" si="203"/>
        <v>75.302044535664209</v>
      </c>
    </row>
    <row r="1446" spans="1:9" ht="13.5" x14ac:dyDescent="0.25">
      <c r="A1446" s="3">
        <v>44117</v>
      </c>
      <c r="B1446" s="2">
        <v>1.3035000000000001</v>
      </c>
      <c r="C1446" s="2">
        <f t="shared" si="200"/>
        <v>-7.0999999999998842E-3</v>
      </c>
      <c r="D1446" s="2">
        <f t="shared" si="198"/>
        <v>0</v>
      </c>
      <c r="E1446" s="2">
        <f t="shared" si="199"/>
        <v>7.0999999999998842E-3</v>
      </c>
      <c r="F1446" s="2">
        <f t="shared" si="204"/>
        <v>1.5917312472604663E-2</v>
      </c>
      <c r="G1446" s="2">
        <f t="shared" si="204"/>
        <v>5.7277856296523832E-3</v>
      </c>
      <c r="H1446" s="2">
        <f t="shared" si="202"/>
        <v>2.7789644204213486</v>
      </c>
      <c r="I1446" s="2">
        <f t="shared" si="203"/>
        <v>73.537723864346376</v>
      </c>
    </row>
    <row r="1447" spans="1:9" ht="13.5" x14ac:dyDescent="0.25">
      <c r="A1447" s="3">
        <v>44118</v>
      </c>
      <c r="B1447" s="2">
        <v>1.3035000000000001</v>
      </c>
      <c r="C1447" s="2">
        <f t="shared" si="200"/>
        <v>0</v>
      </c>
      <c r="D1447" s="2">
        <f t="shared" si="198"/>
        <v>0</v>
      </c>
      <c r="E1447" s="2">
        <f t="shared" si="199"/>
        <v>0</v>
      </c>
      <c r="F1447" s="2">
        <f t="shared" si="204"/>
        <v>1.4780361581704329E-2</v>
      </c>
      <c r="G1447" s="2">
        <f t="shared" si="204"/>
        <v>5.3186580846772127E-3</v>
      </c>
      <c r="H1447" s="2">
        <f t="shared" si="202"/>
        <v>2.7789644204213486</v>
      </c>
      <c r="I1447" s="2">
        <f t="shared" si="203"/>
        <v>73.537723864346376</v>
      </c>
    </row>
    <row r="1448" spans="1:9" ht="13.5" x14ac:dyDescent="0.25">
      <c r="A1448" s="3">
        <v>44120</v>
      </c>
      <c r="B1448" s="2">
        <v>1.2750999999999999</v>
      </c>
      <c r="C1448" s="2">
        <f t="shared" si="200"/>
        <v>-2.8400000000000203E-2</v>
      </c>
      <c r="D1448" s="2">
        <f t="shared" si="198"/>
        <v>0</v>
      </c>
      <c r="E1448" s="2">
        <f t="shared" si="199"/>
        <v>2.8400000000000203E-2</v>
      </c>
      <c r="F1448" s="2">
        <f t="shared" si="204"/>
        <v>1.3724621468725448E-2</v>
      </c>
      <c r="G1448" s="2">
        <f t="shared" si="204"/>
        <v>6.9673253643431406E-3</v>
      </c>
      <c r="H1448" s="2">
        <f t="shared" si="202"/>
        <v>1.9698551095323171</v>
      </c>
      <c r="I1448" s="2">
        <f t="shared" si="203"/>
        <v>66.328323668373287</v>
      </c>
    </row>
    <row r="1449" spans="1:9" ht="13.5" x14ac:dyDescent="0.25">
      <c r="A1449" s="3">
        <v>44123</v>
      </c>
      <c r="B1449" s="2">
        <v>1.2750999999999999</v>
      </c>
      <c r="C1449" s="2">
        <f t="shared" si="200"/>
        <v>0</v>
      </c>
      <c r="D1449" s="2">
        <f t="shared" si="198"/>
        <v>0</v>
      </c>
      <c r="E1449" s="2">
        <f t="shared" si="199"/>
        <v>0</v>
      </c>
      <c r="F1449" s="2">
        <f t="shared" si="204"/>
        <v>1.2744291363816487E-2</v>
      </c>
      <c r="G1449" s="2">
        <f t="shared" si="204"/>
        <v>6.4696592668900595E-3</v>
      </c>
      <c r="H1449" s="2">
        <f t="shared" si="202"/>
        <v>1.9698551095323169</v>
      </c>
      <c r="I1449" s="2">
        <f t="shared" si="203"/>
        <v>66.328323668373287</v>
      </c>
    </row>
    <row r="1450" spans="1:9" ht="13.5" x14ac:dyDescent="0.25">
      <c r="A1450" s="3">
        <v>44124</v>
      </c>
      <c r="B1450" s="2">
        <v>1.2681</v>
      </c>
      <c r="C1450" s="2">
        <f t="shared" si="200"/>
        <v>-6.9999999999998952E-3</v>
      </c>
      <c r="D1450" s="2">
        <f t="shared" si="198"/>
        <v>0</v>
      </c>
      <c r="E1450" s="2">
        <f t="shared" si="199"/>
        <v>6.9999999999998952E-3</v>
      </c>
      <c r="F1450" s="2">
        <f t="shared" si="204"/>
        <v>1.1833984837829594E-2</v>
      </c>
      <c r="G1450" s="2">
        <f t="shared" si="204"/>
        <v>6.5075407478264761E-3</v>
      </c>
      <c r="H1450" s="2">
        <f t="shared" si="202"/>
        <v>1.8185033788351084</v>
      </c>
      <c r="I1450" s="2">
        <f t="shared" si="203"/>
        <v>64.520177356916946</v>
      </c>
    </row>
    <row r="1451" spans="1:9" ht="13.5" x14ac:dyDescent="0.25">
      <c r="A1451" s="3">
        <v>44125</v>
      </c>
      <c r="B1451" s="2">
        <v>1.2750999999999999</v>
      </c>
      <c r="C1451" s="2">
        <f t="shared" si="200"/>
        <v>6.9999999999998952E-3</v>
      </c>
      <c r="D1451" s="2">
        <f t="shared" si="198"/>
        <v>6.9999999999998952E-3</v>
      </c>
      <c r="E1451" s="2">
        <f t="shared" si="199"/>
        <v>0</v>
      </c>
      <c r="F1451" s="2">
        <f t="shared" si="204"/>
        <v>1.1488700206556044E-2</v>
      </c>
      <c r="G1451" s="2">
        <f t="shared" si="204"/>
        <v>6.0427164086960129E-3</v>
      </c>
      <c r="H1451" s="2">
        <f t="shared" si="202"/>
        <v>1.901247622678895</v>
      </c>
      <c r="I1451" s="2">
        <f t="shared" si="203"/>
        <v>65.532069990060336</v>
      </c>
    </row>
    <row r="1452" spans="1:9" ht="13.5" x14ac:dyDescent="0.25">
      <c r="A1452" s="3">
        <v>44126</v>
      </c>
      <c r="B1452" s="2">
        <v>1.2750999999999999</v>
      </c>
      <c r="C1452" s="2">
        <f t="shared" si="200"/>
        <v>0</v>
      </c>
      <c r="D1452" s="2">
        <f t="shared" si="198"/>
        <v>0</v>
      </c>
      <c r="E1452" s="2">
        <f t="shared" si="199"/>
        <v>0</v>
      </c>
      <c r="F1452" s="2">
        <f t="shared" si="204"/>
        <v>1.0668078763230613E-2</v>
      </c>
      <c r="G1452" s="2">
        <f t="shared" si="204"/>
        <v>5.6110938080748693E-3</v>
      </c>
      <c r="H1452" s="2">
        <f t="shared" si="202"/>
        <v>1.901247622678895</v>
      </c>
      <c r="I1452" s="2">
        <f t="shared" si="203"/>
        <v>65.532069990060336</v>
      </c>
    </row>
    <row r="1453" spans="1:9" ht="13.5" x14ac:dyDescent="0.25">
      <c r="A1453" s="3">
        <v>44127</v>
      </c>
      <c r="B1453" s="2">
        <v>1.2892999999999999</v>
      </c>
      <c r="C1453" s="2">
        <f t="shared" si="200"/>
        <v>1.419999999999999E-2</v>
      </c>
      <c r="D1453" s="2">
        <f t="shared" si="198"/>
        <v>1.419999999999999E-2</v>
      </c>
      <c r="E1453" s="2">
        <f t="shared" si="199"/>
        <v>0</v>
      </c>
      <c r="F1453" s="2">
        <f t="shared" ref="F1453:G1468" si="205">((F1452*13)+D1453)/14</f>
        <v>1.0920358851571282E-2</v>
      </c>
      <c r="G1453" s="2">
        <f t="shared" si="205"/>
        <v>5.210301393212379E-3</v>
      </c>
      <c r="H1453" s="2">
        <f t="shared" si="202"/>
        <v>2.095916920621439</v>
      </c>
      <c r="I1453" s="2">
        <f t="shared" si="203"/>
        <v>67.699391629692968</v>
      </c>
    </row>
    <row r="1454" spans="1:9" ht="13.5" x14ac:dyDescent="0.25">
      <c r="A1454" s="3">
        <v>44130</v>
      </c>
      <c r="B1454" s="2">
        <v>1.3035000000000001</v>
      </c>
      <c r="C1454" s="2">
        <f t="shared" si="200"/>
        <v>1.4200000000000212E-2</v>
      </c>
      <c r="D1454" s="2">
        <f t="shared" si="198"/>
        <v>1.4200000000000212E-2</v>
      </c>
      <c r="E1454" s="2">
        <f t="shared" si="199"/>
        <v>0</v>
      </c>
      <c r="F1454" s="2">
        <f t="shared" si="205"/>
        <v>1.115461893360192E-2</v>
      </c>
      <c r="G1454" s="2">
        <f t="shared" si="205"/>
        <v>4.8381370079829235E-3</v>
      </c>
      <c r="H1454" s="2">
        <f t="shared" si="202"/>
        <v>2.305560779944182</v>
      </c>
      <c r="I1454" s="2">
        <f t="shared" si="203"/>
        <v>69.747946972649942</v>
      </c>
    </row>
    <row r="1455" spans="1:9" ht="13.5" x14ac:dyDescent="0.25">
      <c r="A1455" s="3">
        <v>44131</v>
      </c>
      <c r="B1455" s="2">
        <v>1.2750999999999999</v>
      </c>
      <c r="C1455" s="2">
        <f t="shared" si="200"/>
        <v>-2.8400000000000203E-2</v>
      </c>
      <c r="D1455" s="2">
        <f t="shared" si="198"/>
        <v>0</v>
      </c>
      <c r="E1455" s="2">
        <f t="shared" si="199"/>
        <v>2.8400000000000203E-2</v>
      </c>
      <c r="F1455" s="2">
        <f t="shared" si="205"/>
        <v>1.0357860438344638E-2</v>
      </c>
      <c r="G1455" s="2">
        <f t="shared" si="205"/>
        <v>6.5211272216984442E-3</v>
      </c>
      <c r="H1455" s="2">
        <f t="shared" si="202"/>
        <v>1.5883542961529444</v>
      </c>
      <c r="I1455" s="2">
        <f t="shared" si="203"/>
        <v>61.365412706973927</v>
      </c>
    </row>
    <row r="1456" spans="1:9" ht="13.5" x14ac:dyDescent="0.25">
      <c r="A1456" s="3">
        <v>44132</v>
      </c>
      <c r="B1456" s="2">
        <v>1.3035000000000001</v>
      </c>
      <c r="C1456" s="2">
        <f t="shared" si="200"/>
        <v>2.8400000000000203E-2</v>
      </c>
      <c r="D1456" s="2">
        <f t="shared" si="198"/>
        <v>2.8400000000000203E-2</v>
      </c>
      <c r="E1456" s="2">
        <f t="shared" si="199"/>
        <v>0</v>
      </c>
      <c r="F1456" s="2">
        <f t="shared" si="205"/>
        <v>1.1646584692748608E-2</v>
      </c>
      <c r="G1456" s="2">
        <f t="shared" si="205"/>
        <v>6.0553324201485558E-3</v>
      </c>
      <c r="H1456" s="2">
        <f t="shared" si="202"/>
        <v>1.9233600873827637</v>
      </c>
      <c r="I1456" s="2">
        <f t="shared" si="203"/>
        <v>65.792787405287328</v>
      </c>
    </row>
    <row r="1457" spans="1:9" ht="13.5" x14ac:dyDescent="0.25">
      <c r="A1457" s="3">
        <v>44134</v>
      </c>
      <c r="B1457" s="2">
        <v>1.2467999999999999</v>
      </c>
      <c r="C1457" s="2">
        <f t="shared" si="200"/>
        <v>-5.6700000000000195E-2</v>
      </c>
      <c r="D1457" s="2">
        <f t="shared" si="198"/>
        <v>0</v>
      </c>
      <c r="E1457" s="2">
        <f t="shared" si="199"/>
        <v>5.6700000000000195E-2</v>
      </c>
      <c r="F1457" s="2">
        <f t="shared" si="205"/>
        <v>1.0814685786123709E-2</v>
      </c>
      <c r="G1457" s="2">
        <f t="shared" si="205"/>
        <v>9.6728086758522437E-3</v>
      </c>
      <c r="H1457" s="2">
        <f t="shared" si="202"/>
        <v>1.1180502115297817</v>
      </c>
      <c r="I1457" s="2">
        <f t="shared" si="203"/>
        <v>52.786766123087297</v>
      </c>
    </row>
    <row r="1458" spans="1:9" ht="13.5" x14ac:dyDescent="0.25">
      <c r="A1458" s="3">
        <v>44137</v>
      </c>
      <c r="B1458" s="2">
        <v>1.2467999999999999</v>
      </c>
      <c r="C1458" s="2">
        <f t="shared" si="200"/>
        <v>0</v>
      </c>
      <c r="D1458" s="2">
        <f t="shared" si="198"/>
        <v>0</v>
      </c>
      <c r="E1458" s="2">
        <f t="shared" si="199"/>
        <v>0</v>
      </c>
      <c r="F1458" s="2">
        <f t="shared" si="205"/>
        <v>1.0042208229972014E-2</v>
      </c>
      <c r="G1458" s="2">
        <f t="shared" si="205"/>
        <v>8.9818937704342263E-3</v>
      </c>
      <c r="H1458" s="2">
        <f t="shared" si="202"/>
        <v>1.1180502115297815</v>
      </c>
      <c r="I1458" s="2">
        <f t="shared" si="203"/>
        <v>52.786766123087297</v>
      </c>
    </row>
    <row r="1459" spans="1:9" ht="13.5" x14ac:dyDescent="0.25">
      <c r="A1459" s="3">
        <v>44138</v>
      </c>
      <c r="B1459" s="2">
        <v>1.2114</v>
      </c>
      <c r="C1459" s="2">
        <f t="shared" si="200"/>
        <v>-3.5399999999999876E-2</v>
      </c>
      <c r="D1459" s="2">
        <f t="shared" si="198"/>
        <v>0</v>
      </c>
      <c r="E1459" s="2">
        <f t="shared" si="199"/>
        <v>3.5399999999999876E-2</v>
      </c>
      <c r="F1459" s="2">
        <f t="shared" si="205"/>
        <v>9.3249076421168704E-3</v>
      </c>
      <c r="G1459" s="2">
        <f t="shared" si="205"/>
        <v>1.0868901358260344E-2</v>
      </c>
      <c r="H1459" s="2">
        <f t="shared" si="202"/>
        <v>0.85794390203292803</v>
      </c>
      <c r="I1459" s="2">
        <f t="shared" si="203"/>
        <v>46.177061702141899</v>
      </c>
    </row>
    <row r="1460" spans="1:9" ht="13.5" x14ac:dyDescent="0.25">
      <c r="A1460" s="3">
        <v>44139</v>
      </c>
      <c r="B1460" s="2">
        <v>1.1972</v>
      </c>
      <c r="C1460" s="2">
        <f t="shared" si="200"/>
        <v>-1.419999999999999E-2</v>
      </c>
      <c r="D1460" s="2">
        <f t="shared" si="198"/>
        <v>0</v>
      </c>
      <c r="E1460" s="2">
        <f t="shared" si="199"/>
        <v>1.419999999999999E-2</v>
      </c>
      <c r="F1460" s="2">
        <f t="shared" si="205"/>
        <v>8.658842810537094E-3</v>
      </c>
      <c r="G1460" s="2">
        <f t="shared" si="205"/>
        <v>1.1106836975527461E-2</v>
      </c>
      <c r="H1460" s="2">
        <f t="shared" si="202"/>
        <v>0.77959574175940294</v>
      </c>
      <c r="I1460" s="2">
        <f t="shared" si="203"/>
        <v>43.807462754920572</v>
      </c>
    </row>
    <row r="1461" spans="1:9" ht="13.5" x14ac:dyDescent="0.25">
      <c r="A1461" s="3">
        <v>44140</v>
      </c>
      <c r="B1461" s="2">
        <v>1.1759999999999999</v>
      </c>
      <c r="C1461" s="2">
        <f t="shared" si="200"/>
        <v>-2.1200000000000108E-2</v>
      </c>
      <c r="D1461" s="2">
        <f t="shared" si="198"/>
        <v>0</v>
      </c>
      <c r="E1461" s="2">
        <f t="shared" si="199"/>
        <v>2.1200000000000108E-2</v>
      </c>
      <c r="F1461" s="2">
        <f t="shared" si="205"/>
        <v>8.0403540383558719E-3</v>
      </c>
      <c r="G1461" s="2">
        <f t="shared" si="205"/>
        <v>1.1827777191561221E-2</v>
      </c>
      <c r="H1461" s="2">
        <f t="shared" si="202"/>
        <v>0.67978572035432261</v>
      </c>
      <c r="I1461" s="2">
        <f t="shared" si="203"/>
        <v>40.468597400085848</v>
      </c>
    </row>
    <row r="1462" spans="1:9" ht="13.5" x14ac:dyDescent="0.25">
      <c r="A1462" s="3">
        <v>44141</v>
      </c>
      <c r="B1462" s="2">
        <v>1.1972</v>
      </c>
      <c r="C1462" s="2">
        <f t="shared" si="200"/>
        <v>2.1200000000000108E-2</v>
      </c>
      <c r="D1462" s="2">
        <f t="shared" si="198"/>
        <v>2.1200000000000108E-2</v>
      </c>
      <c r="E1462" s="2">
        <f t="shared" si="199"/>
        <v>0</v>
      </c>
      <c r="F1462" s="2">
        <f t="shared" si="205"/>
        <v>8.9803287499018881E-3</v>
      </c>
      <c r="G1462" s="2">
        <f t="shared" si="205"/>
        <v>1.0982935963592563E-2</v>
      </c>
      <c r="H1462" s="2">
        <f t="shared" si="202"/>
        <v>0.81766194209552567</v>
      </c>
      <c r="I1462" s="2">
        <f t="shared" si="203"/>
        <v>44.984269250467378</v>
      </c>
    </row>
    <row r="1463" spans="1:9" ht="13.5" x14ac:dyDescent="0.25">
      <c r="A1463" s="3">
        <v>44144</v>
      </c>
      <c r="B1463" s="2">
        <v>1.2042999999999999</v>
      </c>
      <c r="C1463" s="2">
        <f t="shared" si="200"/>
        <v>7.0999999999998842E-3</v>
      </c>
      <c r="D1463" s="2">
        <f t="shared" si="198"/>
        <v>7.0999999999998842E-3</v>
      </c>
      <c r="E1463" s="2">
        <f t="shared" si="199"/>
        <v>0</v>
      </c>
      <c r="F1463" s="2">
        <f t="shared" si="205"/>
        <v>8.8460195534803172E-3</v>
      </c>
      <c r="G1463" s="2">
        <f t="shared" si="205"/>
        <v>1.0198440537621664E-2</v>
      </c>
      <c r="H1463" s="2">
        <f t="shared" si="202"/>
        <v>0.8673894328106031</v>
      </c>
      <c r="I1463" s="2">
        <f t="shared" si="203"/>
        <v>46.449306051019974</v>
      </c>
    </row>
    <row r="1464" spans="1:9" ht="13.5" x14ac:dyDescent="0.25">
      <c r="A1464" s="3">
        <v>44145</v>
      </c>
      <c r="B1464" s="2">
        <v>1.2325999999999999</v>
      </c>
      <c r="C1464" s="2">
        <f t="shared" si="200"/>
        <v>2.8299999999999992E-2</v>
      </c>
      <c r="D1464" s="2">
        <f t="shared" si="198"/>
        <v>2.8299999999999992E-2</v>
      </c>
      <c r="E1464" s="2">
        <f t="shared" si="199"/>
        <v>0</v>
      </c>
      <c r="F1464" s="2">
        <f t="shared" si="205"/>
        <v>1.023558958537458E-2</v>
      </c>
      <c r="G1464" s="2">
        <f t="shared" si="205"/>
        <v>9.469980499220116E-3</v>
      </c>
      <c r="H1464" s="2">
        <f t="shared" si="202"/>
        <v>1.0808458989136793</v>
      </c>
      <c r="I1464" s="2">
        <f t="shared" si="203"/>
        <v>51.942621002254079</v>
      </c>
    </row>
    <row r="1465" spans="1:9" ht="13.5" x14ac:dyDescent="0.25">
      <c r="A1465" s="3">
        <v>44146</v>
      </c>
      <c r="B1465" s="2">
        <v>1.2325999999999999</v>
      </c>
      <c r="C1465" s="2">
        <f t="shared" si="200"/>
        <v>0</v>
      </c>
      <c r="D1465" s="2">
        <f t="shared" si="198"/>
        <v>0</v>
      </c>
      <c r="E1465" s="2">
        <f t="shared" si="199"/>
        <v>0</v>
      </c>
      <c r="F1465" s="2">
        <f t="shared" si="205"/>
        <v>9.5044760435621101E-3</v>
      </c>
      <c r="G1465" s="2">
        <f t="shared" si="205"/>
        <v>8.7935533207043927E-3</v>
      </c>
      <c r="H1465" s="2">
        <f t="shared" si="202"/>
        <v>1.0808458989136793</v>
      </c>
      <c r="I1465" s="2">
        <f t="shared" si="203"/>
        <v>51.942621002254079</v>
      </c>
    </row>
    <row r="1466" spans="1:9" ht="13.5" x14ac:dyDescent="0.25">
      <c r="A1466" s="3">
        <v>44147</v>
      </c>
      <c r="B1466" s="2">
        <v>1.2042999999999999</v>
      </c>
      <c r="C1466" s="2">
        <f t="shared" si="200"/>
        <v>-2.8299999999999992E-2</v>
      </c>
      <c r="D1466" s="2">
        <f t="shared" si="198"/>
        <v>0</v>
      </c>
      <c r="E1466" s="2">
        <f t="shared" si="199"/>
        <v>2.8299999999999992E-2</v>
      </c>
      <c r="F1466" s="2">
        <f t="shared" si="205"/>
        <v>8.8255848975933877E-3</v>
      </c>
      <c r="G1466" s="2">
        <f t="shared" si="205"/>
        <v>1.0186870940654078E-2</v>
      </c>
      <c r="H1466" s="2">
        <f t="shared" si="202"/>
        <v>0.86636857863507155</v>
      </c>
      <c r="I1466" s="2">
        <f t="shared" si="203"/>
        <v>46.420015239898191</v>
      </c>
    </row>
    <row r="1467" spans="1:9" ht="13.5" x14ac:dyDescent="0.25">
      <c r="A1467" s="3">
        <v>44148</v>
      </c>
      <c r="B1467" s="2">
        <v>1.2042999999999999</v>
      </c>
      <c r="C1467" s="2">
        <f t="shared" si="200"/>
        <v>0</v>
      </c>
      <c r="D1467" s="2">
        <f t="shared" si="198"/>
        <v>0</v>
      </c>
      <c r="E1467" s="2">
        <f t="shared" si="199"/>
        <v>0</v>
      </c>
      <c r="F1467" s="2">
        <f t="shared" si="205"/>
        <v>8.195185976336717E-3</v>
      </c>
      <c r="G1467" s="2">
        <f t="shared" si="205"/>
        <v>9.4592373020359298E-3</v>
      </c>
      <c r="H1467" s="2">
        <f t="shared" si="202"/>
        <v>0.86636857863507155</v>
      </c>
      <c r="I1467" s="2">
        <f t="shared" si="203"/>
        <v>46.420015239898191</v>
      </c>
    </row>
    <row r="1468" spans="1:9" ht="13.5" x14ac:dyDescent="0.25">
      <c r="A1468" s="3">
        <v>44151</v>
      </c>
      <c r="B1468" s="2">
        <v>1.2184999999999999</v>
      </c>
      <c r="C1468" s="2">
        <f t="shared" si="200"/>
        <v>1.419999999999999E-2</v>
      </c>
      <c r="D1468" s="2">
        <f t="shared" si="198"/>
        <v>1.419999999999999E-2</v>
      </c>
      <c r="E1468" s="2">
        <f t="shared" si="199"/>
        <v>0</v>
      </c>
      <c r="F1468" s="2">
        <f t="shared" si="205"/>
        <v>8.6241012637412358E-3</v>
      </c>
      <c r="G1468" s="2">
        <f t="shared" si="205"/>
        <v>8.7835774947476498E-3</v>
      </c>
      <c r="H1468" s="2">
        <f t="shared" si="202"/>
        <v>0.98184381806823284</v>
      </c>
      <c r="I1468" s="2">
        <f t="shared" si="203"/>
        <v>49.541937115169226</v>
      </c>
    </row>
    <row r="1469" spans="1:9" ht="13.5" x14ac:dyDescent="0.25">
      <c r="A1469" s="3">
        <v>44152</v>
      </c>
      <c r="B1469" s="2">
        <v>1.2255</v>
      </c>
      <c r="C1469" s="2">
        <f t="shared" si="200"/>
        <v>7.0000000000001172E-3</v>
      </c>
      <c r="D1469" s="2">
        <f t="shared" si="198"/>
        <v>7.0000000000001172E-3</v>
      </c>
      <c r="E1469" s="2">
        <f t="shared" si="199"/>
        <v>0</v>
      </c>
      <c r="F1469" s="2">
        <f t="shared" ref="F1469:G1484" si="206">((F1468*13)+D1469)/14</f>
        <v>8.5080940306168692E-3</v>
      </c>
      <c r="G1469" s="2">
        <f t="shared" si="206"/>
        <v>8.1561791022656746E-3</v>
      </c>
      <c r="H1469" s="2">
        <f t="shared" si="202"/>
        <v>1.0431470329352426</v>
      </c>
      <c r="I1469" s="2">
        <f t="shared" si="203"/>
        <v>51.05589642447945</v>
      </c>
    </row>
    <row r="1470" spans="1:9" ht="13.5" x14ac:dyDescent="0.25">
      <c r="A1470" s="3">
        <v>44153</v>
      </c>
      <c r="B1470" s="2">
        <v>1.2042999999999999</v>
      </c>
      <c r="C1470" s="2">
        <f t="shared" si="200"/>
        <v>-2.1200000000000108E-2</v>
      </c>
      <c r="D1470" s="2">
        <f t="shared" si="198"/>
        <v>0</v>
      </c>
      <c r="E1470" s="2">
        <f t="shared" si="199"/>
        <v>2.1200000000000108E-2</v>
      </c>
      <c r="F1470" s="2">
        <f t="shared" si="206"/>
        <v>7.9003730284299498E-3</v>
      </c>
      <c r="G1470" s="2">
        <f t="shared" si="206"/>
        <v>9.0878805949609915E-3</v>
      </c>
      <c r="H1470" s="2">
        <f t="shared" si="202"/>
        <v>0.86933063720165016</v>
      </c>
      <c r="I1470" s="2">
        <f t="shared" si="203"/>
        <v>46.504915711595061</v>
      </c>
    </row>
    <row r="1471" spans="1:9" ht="13.5" x14ac:dyDescent="0.25">
      <c r="A1471" s="3">
        <v>44154</v>
      </c>
      <c r="B1471" s="2">
        <v>1.2042999999999999</v>
      </c>
      <c r="C1471" s="2">
        <f t="shared" si="200"/>
        <v>0</v>
      </c>
      <c r="D1471" s="2">
        <f t="shared" si="198"/>
        <v>0</v>
      </c>
      <c r="E1471" s="2">
        <f t="shared" si="199"/>
        <v>0</v>
      </c>
      <c r="F1471" s="2">
        <f t="shared" si="206"/>
        <v>7.3360606692563822E-3</v>
      </c>
      <c r="G1471" s="2">
        <f t="shared" si="206"/>
        <v>8.4387462667494927E-3</v>
      </c>
      <c r="H1471" s="2">
        <f t="shared" si="202"/>
        <v>0.86933063720165005</v>
      </c>
      <c r="I1471" s="2">
        <f t="shared" si="203"/>
        <v>46.504915711595054</v>
      </c>
    </row>
    <row r="1472" spans="1:9" ht="13.5" x14ac:dyDescent="0.25">
      <c r="A1472" s="3">
        <v>44155</v>
      </c>
      <c r="B1472" s="2">
        <v>1.2042999999999999</v>
      </c>
      <c r="C1472" s="2">
        <f t="shared" si="200"/>
        <v>0</v>
      </c>
      <c r="D1472" s="2">
        <f t="shared" si="198"/>
        <v>0</v>
      </c>
      <c r="E1472" s="2">
        <f t="shared" si="199"/>
        <v>0</v>
      </c>
      <c r="F1472" s="2">
        <f t="shared" si="206"/>
        <v>6.8120563357380688E-3</v>
      </c>
      <c r="G1472" s="2">
        <f t="shared" si="206"/>
        <v>7.8359786762673862E-3</v>
      </c>
      <c r="H1472" s="2">
        <f t="shared" si="202"/>
        <v>0.86933063720165005</v>
      </c>
      <c r="I1472" s="2">
        <f t="shared" si="203"/>
        <v>46.504915711595054</v>
      </c>
    </row>
    <row r="1473" spans="1:9" ht="13.5" x14ac:dyDescent="0.25">
      <c r="A1473" s="3">
        <v>44158</v>
      </c>
      <c r="B1473" s="2">
        <v>1.1689000000000001</v>
      </c>
      <c r="C1473" s="2">
        <f t="shared" si="200"/>
        <v>-3.5399999999999876E-2</v>
      </c>
      <c r="D1473" s="2">
        <f t="shared" si="198"/>
        <v>0</v>
      </c>
      <c r="E1473" s="2">
        <f t="shared" si="199"/>
        <v>3.5399999999999876E-2</v>
      </c>
      <c r="F1473" s="2">
        <f t="shared" si="206"/>
        <v>6.32548088318535E-3</v>
      </c>
      <c r="G1473" s="2">
        <f t="shared" si="206"/>
        <v>9.8048373422482786E-3</v>
      </c>
      <c r="H1473" s="2">
        <f t="shared" si="202"/>
        <v>0.64513878837432082</v>
      </c>
      <c r="I1473" s="2">
        <f t="shared" si="203"/>
        <v>39.214854876276334</v>
      </c>
    </row>
    <row r="1474" spans="1:9" ht="13.5" x14ac:dyDescent="0.25">
      <c r="A1474" s="3">
        <v>44159</v>
      </c>
      <c r="B1474" s="2">
        <v>1.1405000000000001</v>
      </c>
      <c r="C1474" s="2">
        <f t="shared" si="200"/>
        <v>-2.8399999999999981E-2</v>
      </c>
      <c r="D1474" s="2">
        <f t="shared" si="198"/>
        <v>0</v>
      </c>
      <c r="E1474" s="2">
        <f t="shared" si="199"/>
        <v>2.8399999999999981E-2</v>
      </c>
      <c r="F1474" s="2">
        <f t="shared" si="206"/>
        <v>5.8736608201006828E-3</v>
      </c>
      <c r="G1474" s="2">
        <f t="shared" si="206"/>
        <v>1.1133063246373401E-2</v>
      </c>
      <c r="H1474" s="2">
        <f t="shared" si="202"/>
        <v>0.52758712405716635</v>
      </c>
      <c r="I1474" s="2">
        <f t="shared" si="203"/>
        <v>34.537285353383396</v>
      </c>
    </row>
    <row r="1475" spans="1:9" ht="13.5" x14ac:dyDescent="0.25">
      <c r="A1475" s="3">
        <v>44160</v>
      </c>
      <c r="B1475" s="2">
        <v>1.1689000000000001</v>
      </c>
      <c r="C1475" s="2">
        <f t="shared" si="200"/>
        <v>2.8399999999999981E-2</v>
      </c>
      <c r="D1475" s="2">
        <f t="shared" ref="D1475:D1538" si="207">IF(C1475&gt;0,C1475,0)</f>
        <v>2.8399999999999981E-2</v>
      </c>
      <c r="E1475" s="2">
        <f t="shared" ref="E1475:E1538" si="208">IF(C1475&lt;0,-C1475,0)</f>
        <v>0</v>
      </c>
      <c r="F1475" s="2">
        <f t="shared" si="206"/>
        <v>7.482685047236347E-3</v>
      </c>
      <c r="G1475" s="2">
        <f t="shared" si="206"/>
        <v>1.0337844443061016E-2</v>
      </c>
      <c r="H1475" s="2">
        <f t="shared" si="202"/>
        <v>0.72381482314322176</v>
      </c>
      <c r="I1475" s="2">
        <f t="shared" si="203"/>
        <v>41.989128613212081</v>
      </c>
    </row>
    <row r="1476" spans="1:9" ht="13.5" x14ac:dyDescent="0.25">
      <c r="A1476" s="3">
        <v>44161</v>
      </c>
      <c r="B1476" s="2">
        <v>1.1689000000000001</v>
      </c>
      <c r="C1476" s="2">
        <f t="shared" ref="C1476:C1539" si="209">B1476-B1475</f>
        <v>0</v>
      </c>
      <c r="D1476" s="2">
        <f t="shared" si="207"/>
        <v>0</v>
      </c>
      <c r="E1476" s="2">
        <f t="shared" si="208"/>
        <v>0</v>
      </c>
      <c r="F1476" s="2">
        <f t="shared" si="206"/>
        <v>6.948207543862322E-3</v>
      </c>
      <c r="G1476" s="2">
        <f t="shared" si="206"/>
        <v>9.5994269828423712E-3</v>
      </c>
      <c r="H1476" s="2">
        <f t="shared" si="202"/>
        <v>0.72381482314322176</v>
      </c>
      <c r="I1476" s="2">
        <f t="shared" si="203"/>
        <v>41.989128613212081</v>
      </c>
    </row>
    <row r="1477" spans="1:9" ht="13.5" x14ac:dyDescent="0.25">
      <c r="A1477" s="3">
        <v>44162</v>
      </c>
      <c r="B1477" s="2">
        <v>1.1335</v>
      </c>
      <c r="C1477" s="2">
        <f t="shared" si="209"/>
        <v>-3.5400000000000098E-2</v>
      </c>
      <c r="D1477" s="2">
        <f t="shared" si="207"/>
        <v>0</v>
      </c>
      <c r="E1477" s="2">
        <f t="shared" si="208"/>
        <v>3.5400000000000098E-2</v>
      </c>
      <c r="F1477" s="2">
        <f t="shared" si="206"/>
        <v>6.4519070050150134E-3</v>
      </c>
      <c r="G1477" s="2">
        <f t="shared" si="206"/>
        <v>1.1442325055496496E-2</v>
      </c>
      <c r="H1477" s="2">
        <f t="shared" si="202"/>
        <v>0.5638632859775069</v>
      </c>
      <c r="I1477" s="2">
        <f t="shared" si="203"/>
        <v>36.055791515372718</v>
      </c>
    </row>
    <row r="1478" spans="1:9" ht="13.5" x14ac:dyDescent="0.25">
      <c r="A1478" s="3">
        <v>44165</v>
      </c>
      <c r="B1478" s="2">
        <v>1.1476</v>
      </c>
      <c r="C1478" s="2">
        <f t="shared" si="209"/>
        <v>1.4100000000000001E-2</v>
      </c>
      <c r="D1478" s="2">
        <f t="shared" si="207"/>
        <v>1.4100000000000001E-2</v>
      </c>
      <c r="E1478" s="2">
        <f t="shared" si="208"/>
        <v>0</v>
      </c>
      <c r="F1478" s="2">
        <f t="shared" si="206"/>
        <v>6.9981993617996554E-3</v>
      </c>
      <c r="G1478" s="2">
        <f t="shared" si="206"/>
        <v>1.0625016122961031E-2</v>
      </c>
      <c r="H1478" s="2">
        <f t="shared" si="202"/>
        <v>0.65865305810466512</v>
      </c>
      <c r="I1478" s="2">
        <f t="shared" si="203"/>
        <v>39.710116282985958</v>
      </c>
    </row>
    <row r="1479" spans="1:9" ht="13.5" x14ac:dyDescent="0.25">
      <c r="A1479" s="3">
        <v>44166</v>
      </c>
      <c r="B1479" s="2">
        <v>1.1689000000000001</v>
      </c>
      <c r="C1479" s="2">
        <f t="shared" si="209"/>
        <v>2.1300000000000097E-2</v>
      </c>
      <c r="D1479" s="2">
        <f t="shared" si="207"/>
        <v>2.1300000000000097E-2</v>
      </c>
      <c r="E1479" s="2">
        <f t="shared" si="208"/>
        <v>0</v>
      </c>
      <c r="F1479" s="2">
        <f t="shared" si="206"/>
        <v>8.0197565502425436E-3</v>
      </c>
      <c r="G1479" s="2">
        <f t="shared" si="206"/>
        <v>9.8660863998923844E-3</v>
      </c>
      <c r="H1479" s="2">
        <f t="shared" si="202"/>
        <v>0.81286096889745663</v>
      </c>
      <c r="I1479" s="2">
        <f t="shared" si="203"/>
        <v>44.838571895109048</v>
      </c>
    </row>
    <row r="1480" spans="1:9" ht="13.5" x14ac:dyDescent="0.25">
      <c r="A1480" s="3">
        <v>44167</v>
      </c>
      <c r="B1480" s="2">
        <v>1.1900999999999999</v>
      </c>
      <c r="C1480" s="2">
        <f t="shared" si="209"/>
        <v>2.1199999999999886E-2</v>
      </c>
      <c r="D1480" s="2">
        <f t="shared" si="207"/>
        <v>2.1199999999999886E-2</v>
      </c>
      <c r="E1480" s="2">
        <f t="shared" si="208"/>
        <v>0</v>
      </c>
      <c r="F1480" s="2">
        <f t="shared" si="206"/>
        <v>8.961202510939497E-3</v>
      </c>
      <c r="G1480" s="2">
        <f t="shared" si="206"/>
        <v>9.1613659427572137E-3</v>
      </c>
      <c r="H1480" s="2">
        <f t="shared" si="202"/>
        <v>0.97815135504155226</v>
      </c>
      <c r="I1480" s="2">
        <f t="shared" si="203"/>
        <v>49.447750929099435</v>
      </c>
    </row>
    <row r="1481" spans="1:9" ht="13.5" x14ac:dyDescent="0.25">
      <c r="A1481" s="3">
        <v>44168</v>
      </c>
      <c r="B1481" s="2">
        <v>1.1405000000000001</v>
      </c>
      <c r="C1481" s="2">
        <f t="shared" si="209"/>
        <v>-4.9599999999999866E-2</v>
      </c>
      <c r="D1481" s="2">
        <f t="shared" si="207"/>
        <v>0</v>
      </c>
      <c r="E1481" s="2">
        <f t="shared" si="208"/>
        <v>4.9599999999999866E-2</v>
      </c>
      <c r="F1481" s="2">
        <f t="shared" si="206"/>
        <v>8.321116617300962E-3</v>
      </c>
      <c r="G1481" s="2">
        <f t="shared" si="206"/>
        <v>1.204983980398883E-2</v>
      </c>
      <c r="H1481" s="2">
        <f t="shared" si="202"/>
        <v>0.69055827734294384</v>
      </c>
      <c r="I1481" s="2">
        <f t="shared" si="203"/>
        <v>40.847942753461105</v>
      </c>
    </row>
    <row r="1482" spans="1:9" ht="13.5" x14ac:dyDescent="0.25">
      <c r="A1482" s="3">
        <v>44169</v>
      </c>
      <c r="B1482" s="2">
        <v>1.1335</v>
      </c>
      <c r="C1482" s="2">
        <f t="shared" si="209"/>
        <v>-7.0000000000001172E-3</v>
      </c>
      <c r="D1482" s="2">
        <f t="shared" si="207"/>
        <v>0</v>
      </c>
      <c r="E1482" s="2">
        <f t="shared" si="208"/>
        <v>7.0000000000001172E-3</v>
      </c>
      <c r="F1482" s="2">
        <f t="shared" si="206"/>
        <v>7.726751144636607E-3</v>
      </c>
      <c r="G1482" s="2">
        <f t="shared" si="206"/>
        <v>1.168913696084678E-2</v>
      </c>
      <c r="H1482" s="2">
        <f t="shared" si="202"/>
        <v>0.6610198144240812</v>
      </c>
      <c r="I1482" s="2">
        <f t="shared" si="203"/>
        <v>39.796022219835706</v>
      </c>
    </row>
    <row r="1483" spans="1:9" ht="13.5" x14ac:dyDescent="0.25">
      <c r="A1483" s="3">
        <v>44172</v>
      </c>
      <c r="B1483" s="2">
        <v>1.1335</v>
      </c>
      <c r="C1483" s="2">
        <f t="shared" si="209"/>
        <v>0</v>
      </c>
      <c r="D1483" s="2">
        <f t="shared" si="207"/>
        <v>0</v>
      </c>
      <c r="E1483" s="2">
        <f t="shared" si="208"/>
        <v>0</v>
      </c>
      <c r="F1483" s="2">
        <f t="shared" si="206"/>
        <v>7.1748403485911352E-3</v>
      </c>
      <c r="G1483" s="2">
        <f t="shared" si="206"/>
        <v>1.0854198606500581E-2</v>
      </c>
      <c r="H1483" s="2">
        <f t="shared" si="202"/>
        <v>0.6610198144240812</v>
      </c>
      <c r="I1483" s="2">
        <f t="shared" si="203"/>
        <v>39.796022219835706</v>
      </c>
    </row>
    <row r="1484" spans="1:9" ht="13.5" x14ac:dyDescent="0.25">
      <c r="A1484" s="3">
        <v>44173</v>
      </c>
      <c r="B1484" s="2">
        <v>1.1051</v>
      </c>
      <c r="C1484" s="2">
        <f t="shared" si="209"/>
        <v>-2.8399999999999981E-2</v>
      </c>
      <c r="D1484" s="2">
        <f t="shared" si="207"/>
        <v>0</v>
      </c>
      <c r="E1484" s="2">
        <f t="shared" si="208"/>
        <v>2.8399999999999981E-2</v>
      </c>
      <c r="F1484" s="2">
        <f t="shared" si="206"/>
        <v>6.6623517522631974E-3</v>
      </c>
      <c r="G1484" s="2">
        <f t="shared" si="206"/>
        <v>1.2107470134607681E-2</v>
      </c>
      <c r="H1484" s="2">
        <f t="shared" si="202"/>
        <v>0.55026786588716847</v>
      </c>
      <c r="I1484" s="2">
        <f t="shared" si="203"/>
        <v>35.495018505867563</v>
      </c>
    </row>
    <row r="1485" spans="1:9" ht="13.5" x14ac:dyDescent="0.25">
      <c r="A1485" s="3">
        <v>44174</v>
      </c>
      <c r="B1485" s="2">
        <v>1.1051</v>
      </c>
      <c r="C1485" s="2">
        <f t="shared" si="209"/>
        <v>0</v>
      </c>
      <c r="D1485" s="2">
        <f t="shared" si="207"/>
        <v>0</v>
      </c>
      <c r="E1485" s="2">
        <f t="shared" si="208"/>
        <v>0</v>
      </c>
      <c r="F1485" s="2">
        <f t="shared" ref="F1485:G1500" si="210">((F1484*13)+D1485)/14</f>
        <v>6.1864694842443972E-3</v>
      </c>
      <c r="G1485" s="2">
        <f t="shared" si="210"/>
        <v>1.124265083927856E-2</v>
      </c>
      <c r="H1485" s="2">
        <f t="shared" si="202"/>
        <v>0.55026786588716847</v>
      </c>
      <c r="I1485" s="2">
        <f t="shared" si="203"/>
        <v>35.495018505867563</v>
      </c>
    </row>
    <row r="1486" spans="1:9" ht="13.5" x14ac:dyDescent="0.25">
      <c r="A1486" s="3">
        <v>44175</v>
      </c>
      <c r="B1486" s="2">
        <v>1.0909</v>
      </c>
      <c r="C1486" s="2">
        <f t="shared" si="209"/>
        <v>-1.419999999999999E-2</v>
      </c>
      <c r="D1486" s="2">
        <f t="shared" si="207"/>
        <v>0</v>
      </c>
      <c r="E1486" s="2">
        <f t="shared" si="208"/>
        <v>1.419999999999999E-2</v>
      </c>
      <c r="F1486" s="2">
        <f t="shared" si="210"/>
        <v>5.7445788067983687E-3</v>
      </c>
      <c r="G1486" s="2">
        <f t="shared" si="210"/>
        <v>1.1453890065044377E-2</v>
      </c>
      <c r="H1486" s="2">
        <f t="shared" si="202"/>
        <v>0.5015395445718478</v>
      </c>
      <c r="I1486" s="2">
        <f t="shared" si="203"/>
        <v>33.401687380458426</v>
      </c>
    </row>
    <row r="1487" spans="1:9" ht="13.5" x14ac:dyDescent="0.25">
      <c r="A1487" s="3">
        <v>44176</v>
      </c>
      <c r="B1487" s="2">
        <v>1.1051</v>
      </c>
      <c r="C1487" s="2">
        <f t="shared" si="209"/>
        <v>1.419999999999999E-2</v>
      </c>
      <c r="D1487" s="2">
        <f t="shared" si="207"/>
        <v>1.419999999999999E-2</v>
      </c>
      <c r="E1487" s="2">
        <f t="shared" si="208"/>
        <v>0</v>
      </c>
      <c r="F1487" s="2">
        <f t="shared" si="210"/>
        <v>6.3485374634556276E-3</v>
      </c>
      <c r="G1487" s="2">
        <f t="shared" si="210"/>
        <v>1.063575506039835E-2</v>
      </c>
      <c r="H1487" s="2">
        <f t="shared" si="202"/>
        <v>0.59690519642503415</v>
      </c>
      <c r="I1487" s="2">
        <f t="shared" si="203"/>
        <v>37.378874948952266</v>
      </c>
    </row>
    <row r="1488" spans="1:9" ht="13.5" x14ac:dyDescent="0.25">
      <c r="A1488" s="3">
        <v>44179</v>
      </c>
      <c r="B1488" s="2">
        <v>1.0909</v>
      </c>
      <c r="C1488" s="2">
        <f t="shared" si="209"/>
        <v>-1.419999999999999E-2</v>
      </c>
      <c r="D1488" s="2">
        <f t="shared" si="207"/>
        <v>0</v>
      </c>
      <c r="E1488" s="2">
        <f t="shared" si="208"/>
        <v>1.419999999999999E-2</v>
      </c>
      <c r="F1488" s="2">
        <f t="shared" si="210"/>
        <v>5.8950705017802255E-3</v>
      </c>
      <c r="G1488" s="2">
        <f t="shared" si="210"/>
        <v>1.0890343984655609E-2</v>
      </c>
      <c r="H1488" s="2">
        <f t="shared" si="202"/>
        <v>0.54131168951929565</v>
      </c>
      <c r="I1488" s="2">
        <f t="shared" si="203"/>
        <v>35.120196206915168</v>
      </c>
    </row>
    <row r="1489" spans="1:9" ht="13.5" x14ac:dyDescent="0.25">
      <c r="A1489" s="3">
        <v>44180</v>
      </c>
      <c r="B1489" s="2">
        <v>1.0768</v>
      </c>
      <c r="C1489" s="2">
        <f t="shared" si="209"/>
        <v>-1.4100000000000001E-2</v>
      </c>
      <c r="D1489" s="2">
        <f t="shared" si="207"/>
        <v>0</v>
      </c>
      <c r="E1489" s="2">
        <f t="shared" si="208"/>
        <v>1.4100000000000001E-2</v>
      </c>
      <c r="F1489" s="2">
        <f t="shared" si="210"/>
        <v>5.4739940373673525E-3</v>
      </c>
      <c r="G1489" s="2">
        <f t="shared" si="210"/>
        <v>1.1119605128608779E-2</v>
      </c>
      <c r="H1489" s="2">
        <f t="shared" ref="H1489:H1552" si="211">F1489/G1489</f>
        <v>0.49228313182486427</v>
      </c>
      <c r="I1489" s="2">
        <f t="shared" ref="I1489:I1552" si="212">IF(G1489=0,100,100-(100/(1+H1489)))</f>
        <v>32.988587844108878</v>
      </c>
    </row>
    <row r="1490" spans="1:9" ht="13.5" x14ac:dyDescent="0.25">
      <c r="A1490" s="3">
        <v>44181</v>
      </c>
      <c r="B1490" s="2">
        <v>1.1335</v>
      </c>
      <c r="C1490" s="2">
        <f t="shared" si="209"/>
        <v>5.6699999999999973E-2</v>
      </c>
      <c r="D1490" s="2">
        <f t="shared" si="207"/>
        <v>5.6699999999999973E-2</v>
      </c>
      <c r="E1490" s="2">
        <f t="shared" si="208"/>
        <v>0</v>
      </c>
      <c r="F1490" s="2">
        <f t="shared" si="210"/>
        <v>9.1329944632696815E-3</v>
      </c>
      <c r="G1490" s="2">
        <f t="shared" si="210"/>
        <v>1.0325347619422439E-2</v>
      </c>
      <c r="H1490" s="2">
        <f t="shared" si="211"/>
        <v>0.88452174201768397</v>
      </c>
      <c r="I1490" s="2">
        <f t="shared" si="212"/>
        <v>46.936138877902309</v>
      </c>
    </row>
    <row r="1491" spans="1:9" ht="13.5" x14ac:dyDescent="0.25">
      <c r="A1491" s="3">
        <v>44182</v>
      </c>
      <c r="B1491" s="2">
        <v>1.1972</v>
      </c>
      <c r="C1491" s="2">
        <f t="shared" si="209"/>
        <v>6.370000000000009E-2</v>
      </c>
      <c r="D1491" s="2">
        <f t="shared" si="207"/>
        <v>6.370000000000009E-2</v>
      </c>
      <c r="E1491" s="2">
        <f t="shared" si="208"/>
        <v>0</v>
      </c>
      <c r="F1491" s="2">
        <f t="shared" si="210"/>
        <v>1.3030637715893282E-2</v>
      </c>
      <c r="G1491" s="2">
        <f t="shared" si="210"/>
        <v>9.5878227894636934E-3</v>
      </c>
      <c r="H1491" s="2">
        <f t="shared" si="211"/>
        <v>1.3590820358312199</v>
      </c>
      <c r="I1491" s="2">
        <f t="shared" si="212"/>
        <v>57.610630541398223</v>
      </c>
    </row>
    <row r="1492" spans="1:9" ht="13.5" x14ac:dyDescent="0.25">
      <c r="A1492" s="3">
        <v>44183</v>
      </c>
      <c r="B1492" s="2">
        <v>1.2325999999999999</v>
      </c>
      <c r="C1492" s="2">
        <f t="shared" si="209"/>
        <v>3.5399999999999876E-2</v>
      </c>
      <c r="D1492" s="2">
        <f t="shared" si="207"/>
        <v>3.5399999999999876E-2</v>
      </c>
      <c r="E1492" s="2">
        <f t="shared" si="208"/>
        <v>0</v>
      </c>
      <c r="F1492" s="2">
        <f t="shared" si="210"/>
        <v>1.4628449307615182E-2</v>
      </c>
      <c r="G1492" s="2">
        <f t="shared" si="210"/>
        <v>8.9029783045020006E-3</v>
      </c>
      <c r="H1492" s="2">
        <f t="shared" si="211"/>
        <v>1.6430961423569865</v>
      </c>
      <c r="I1492" s="2">
        <f t="shared" si="212"/>
        <v>62.165583613305571</v>
      </c>
    </row>
    <row r="1493" spans="1:9" ht="13.5" x14ac:dyDescent="0.25">
      <c r="A1493" s="3">
        <v>44186</v>
      </c>
      <c r="B1493" s="2">
        <v>1.1972</v>
      </c>
      <c r="C1493" s="2">
        <f t="shared" si="209"/>
        <v>-3.5399999999999876E-2</v>
      </c>
      <c r="D1493" s="2">
        <f t="shared" si="207"/>
        <v>0</v>
      </c>
      <c r="E1493" s="2">
        <f t="shared" si="208"/>
        <v>3.5399999999999876E-2</v>
      </c>
      <c r="F1493" s="2">
        <f t="shared" si="210"/>
        <v>1.3583560071356955E-2</v>
      </c>
      <c r="G1493" s="2">
        <f t="shared" si="210"/>
        <v>1.0795622711323279E-2</v>
      </c>
      <c r="H1493" s="2">
        <f t="shared" si="211"/>
        <v>1.2582470168311339</v>
      </c>
      <c r="I1493" s="2">
        <f t="shared" si="212"/>
        <v>55.717864673491668</v>
      </c>
    </row>
    <row r="1494" spans="1:9" ht="13.5" x14ac:dyDescent="0.25">
      <c r="A1494" s="3">
        <v>44187</v>
      </c>
      <c r="B1494" s="2">
        <v>1.1405000000000001</v>
      </c>
      <c r="C1494" s="2">
        <f t="shared" si="209"/>
        <v>-5.6699999999999973E-2</v>
      </c>
      <c r="D1494" s="2">
        <f t="shared" si="207"/>
        <v>0</v>
      </c>
      <c r="E1494" s="2">
        <f t="shared" si="208"/>
        <v>5.6699999999999973E-2</v>
      </c>
      <c r="F1494" s="2">
        <f t="shared" si="210"/>
        <v>1.2613305780545744E-2</v>
      </c>
      <c r="G1494" s="2">
        <f t="shared" si="210"/>
        <v>1.4074506803371615E-2</v>
      </c>
      <c r="H1494" s="2">
        <f t="shared" si="211"/>
        <v>0.89618101413856777</v>
      </c>
      <c r="I1494" s="2">
        <f t="shared" si="212"/>
        <v>47.262418907073673</v>
      </c>
    </row>
    <row r="1495" spans="1:9" ht="13.5" x14ac:dyDescent="0.25">
      <c r="A1495" s="3">
        <v>44188</v>
      </c>
      <c r="B1495" s="2">
        <v>1.1617999999999999</v>
      </c>
      <c r="C1495" s="2">
        <f t="shared" si="209"/>
        <v>2.1299999999999875E-2</v>
      </c>
      <c r="D1495" s="2">
        <f t="shared" si="207"/>
        <v>2.1299999999999875E-2</v>
      </c>
      <c r="E1495" s="2">
        <f t="shared" si="208"/>
        <v>0</v>
      </c>
      <c r="F1495" s="2">
        <f t="shared" si="210"/>
        <v>1.3233783939078184E-2</v>
      </c>
      <c r="G1495" s="2">
        <f t="shared" si="210"/>
        <v>1.306918488884507E-2</v>
      </c>
      <c r="H1495" s="2">
        <f t="shared" si="211"/>
        <v>1.012594438875343</v>
      </c>
      <c r="I1495" s="2">
        <f t="shared" si="212"/>
        <v>50.312890630920677</v>
      </c>
    </row>
    <row r="1496" spans="1:9" ht="13.5" x14ac:dyDescent="0.25">
      <c r="A1496" s="3">
        <v>44189</v>
      </c>
      <c r="B1496" s="2">
        <v>1.1617999999999999</v>
      </c>
      <c r="C1496" s="2">
        <f t="shared" si="209"/>
        <v>0</v>
      </c>
      <c r="D1496" s="2">
        <f t="shared" si="207"/>
        <v>0</v>
      </c>
      <c r="E1496" s="2">
        <f t="shared" si="208"/>
        <v>0</v>
      </c>
      <c r="F1496" s="2">
        <f t="shared" si="210"/>
        <v>1.2288513657715456E-2</v>
      </c>
      <c r="G1496" s="2">
        <f t="shared" si="210"/>
        <v>1.2135671682498992E-2</v>
      </c>
      <c r="H1496" s="2">
        <f t="shared" si="211"/>
        <v>1.012594438875343</v>
      </c>
      <c r="I1496" s="2">
        <f t="shared" si="212"/>
        <v>50.312890630920677</v>
      </c>
    </row>
    <row r="1497" spans="1:9" ht="13.5" x14ac:dyDescent="0.25">
      <c r="A1497" s="3">
        <v>44190</v>
      </c>
      <c r="B1497" s="2">
        <v>1.1193</v>
      </c>
      <c r="C1497" s="2">
        <f t="shared" si="209"/>
        <v>-4.2499999999999982E-2</v>
      </c>
      <c r="D1497" s="2">
        <f t="shared" si="207"/>
        <v>0</v>
      </c>
      <c r="E1497" s="2">
        <f t="shared" si="208"/>
        <v>4.2499999999999982E-2</v>
      </c>
      <c r="F1497" s="2">
        <f t="shared" si="210"/>
        <v>1.1410762682164352E-2</v>
      </c>
      <c r="G1497" s="2">
        <f t="shared" si="210"/>
        <v>1.4304552276606207E-2</v>
      </c>
      <c r="H1497" s="2">
        <f t="shared" si="211"/>
        <v>0.79770149121169043</v>
      </c>
      <c r="I1497" s="2">
        <f t="shared" si="212"/>
        <v>44.373412110484594</v>
      </c>
    </row>
    <row r="1498" spans="1:9" ht="13.5" x14ac:dyDescent="0.25">
      <c r="A1498" s="3">
        <v>44193</v>
      </c>
      <c r="B1498" s="2">
        <v>1.1335</v>
      </c>
      <c r="C1498" s="2">
        <f t="shared" si="209"/>
        <v>1.419999999999999E-2</v>
      </c>
      <c r="D1498" s="2">
        <f t="shared" si="207"/>
        <v>1.419999999999999E-2</v>
      </c>
      <c r="E1498" s="2">
        <f t="shared" si="208"/>
        <v>0</v>
      </c>
      <c r="F1498" s="2">
        <f t="shared" si="210"/>
        <v>1.1609993919152612E-2</v>
      </c>
      <c r="G1498" s="2">
        <f t="shared" si="210"/>
        <v>1.3282798542562906E-2</v>
      </c>
      <c r="H1498" s="2">
        <f t="shared" si="211"/>
        <v>0.87406233573068048</v>
      </c>
      <c r="I1498" s="2">
        <f t="shared" si="212"/>
        <v>46.639981982770664</v>
      </c>
    </row>
    <row r="1499" spans="1:9" ht="13.5" x14ac:dyDescent="0.25">
      <c r="A1499" s="3">
        <v>44194</v>
      </c>
      <c r="B1499" s="2">
        <v>1.1476</v>
      </c>
      <c r="C1499" s="2">
        <f t="shared" si="209"/>
        <v>1.4100000000000001E-2</v>
      </c>
      <c r="D1499" s="2">
        <f t="shared" si="207"/>
        <v>1.4100000000000001E-2</v>
      </c>
      <c r="E1499" s="2">
        <f t="shared" si="208"/>
        <v>0</v>
      </c>
      <c r="F1499" s="2">
        <f t="shared" si="210"/>
        <v>1.1787851496355998E-2</v>
      </c>
      <c r="G1499" s="2">
        <f t="shared" si="210"/>
        <v>1.2334027218094127E-2</v>
      </c>
      <c r="H1499" s="2">
        <f t="shared" si="211"/>
        <v>0.9557179733690806</v>
      </c>
      <c r="I1499" s="2">
        <f t="shared" si="212"/>
        <v>48.867883119296707</v>
      </c>
    </row>
    <row r="1500" spans="1:9" ht="13.5" x14ac:dyDescent="0.25">
      <c r="A1500" s="3">
        <v>44195</v>
      </c>
      <c r="B1500" s="2">
        <v>1.1405000000000001</v>
      </c>
      <c r="C1500" s="2">
        <f t="shared" si="209"/>
        <v>-7.0999999999998842E-3</v>
      </c>
      <c r="D1500" s="2">
        <f t="shared" si="207"/>
        <v>0</v>
      </c>
      <c r="E1500" s="2">
        <f t="shared" si="208"/>
        <v>7.0999999999998842E-3</v>
      </c>
      <c r="F1500" s="2">
        <f t="shared" si="210"/>
        <v>1.0945862103759141E-2</v>
      </c>
      <c r="G1500" s="2">
        <f t="shared" si="210"/>
        <v>1.1960168131087396E-2</v>
      </c>
      <c r="H1500" s="2">
        <f t="shared" si="211"/>
        <v>0.91519299593357495</v>
      </c>
      <c r="I1500" s="2">
        <f t="shared" si="212"/>
        <v>47.785941044936692</v>
      </c>
    </row>
    <row r="1501" spans="1:9" ht="13.5" x14ac:dyDescent="0.25">
      <c r="A1501" s="3">
        <v>44196</v>
      </c>
      <c r="B1501" s="2">
        <v>1.1264000000000001</v>
      </c>
      <c r="C1501" s="2">
        <f t="shared" si="209"/>
        <v>-1.4100000000000001E-2</v>
      </c>
      <c r="D1501" s="2">
        <f t="shared" si="207"/>
        <v>0</v>
      </c>
      <c r="E1501" s="2">
        <f t="shared" si="208"/>
        <v>1.4100000000000001E-2</v>
      </c>
      <c r="F1501" s="2">
        <f t="shared" ref="F1501:G1516" si="213">((F1500*13)+D1501)/14</f>
        <v>1.0164014810633488E-2</v>
      </c>
      <c r="G1501" s="2">
        <f t="shared" si="213"/>
        <v>1.2113013264581154E-2</v>
      </c>
      <c r="H1501" s="2">
        <f t="shared" si="211"/>
        <v>0.83909879306030311</v>
      </c>
      <c r="I1501" s="2">
        <f t="shared" si="212"/>
        <v>45.625542044102112</v>
      </c>
    </row>
    <row r="1502" spans="1:9" ht="13.5" x14ac:dyDescent="0.25">
      <c r="A1502" s="3">
        <v>44200</v>
      </c>
      <c r="B1502" s="2">
        <v>1.1264000000000001</v>
      </c>
      <c r="C1502" s="2">
        <f t="shared" si="209"/>
        <v>0</v>
      </c>
      <c r="D1502" s="2">
        <f t="shared" si="207"/>
        <v>0</v>
      </c>
      <c r="E1502" s="2">
        <f t="shared" si="208"/>
        <v>0</v>
      </c>
      <c r="F1502" s="2">
        <f t="shared" si="213"/>
        <v>9.4380137527310965E-3</v>
      </c>
      <c r="G1502" s="2">
        <f t="shared" si="213"/>
        <v>1.1247798031396786E-2</v>
      </c>
      <c r="H1502" s="2">
        <f t="shared" si="211"/>
        <v>0.83909879306030311</v>
      </c>
      <c r="I1502" s="2">
        <f t="shared" si="212"/>
        <v>45.625542044102112</v>
      </c>
    </row>
    <row r="1503" spans="1:9" ht="13.5" x14ac:dyDescent="0.25">
      <c r="A1503" s="3">
        <v>44201</v>
      </c>
      <c r="B1503" s="2">
        <v>1.1335</v>
      </c>
      <c r="C1503" s="2">
        <f t="shared" si="209"/>
        <v>7.0999999999998842E-3</v>
      </c>
      <c r="D1503" s="2">
        <f t="shared" si="207"/>
        <v>7.0999999999998842E-3</v>
      </c>
      <c r="E1503" s="2">
        <f t="shared" si="208"/>
        <v>0</v>
      </c>
      <c r="F1503" s="2">
        <f t="shared" si="213"/>
        <v>9.2710127703931524E-3</v>
      </c>
      <c r="G1503" s="2">
        <f t="shared" si="213"/>
        <v>1.0444383886297015E-2</v>
      </c>
      <c r="H1503" s="2">
        <f t="shared" si="211"/>
        <v>0.88765530559985262</v>
      </c>
      <c r="I1503" s="2">
        <f t="shared" si="212"/>
        <v>47.024226455251934</v>
      </c>
    </row>
    <row r="1504" spans="1:9" ht="13.5" x14ac:dyDescent="0.25">
      <c r="A1504" s="3">
        <v>44202</v>
      </c>
      <c r="B1504" s="2">
        <v>1.1122000000000001</v>
      </c>
      <c r="C1504" s="2">
        <f t="shared" si="209"/>
        <v>-2.1299999999999875E-2</v>
      </c>
      <c r="D1504" s="2">
        <f t="shared" si="207"/>
        <v>0</v>
      </c>
      <c r="E1504" s="2">
        <f t="shared" si="208"/>
        <v>2.1299999999999875E-2</v>
      </c>
      <c r="F1504" s="2">
        <f t="shared" si="213"/>
        <v>8.6087975725079278E-3</v>
      </c>
      <c r="G1504" s="2">
        <f t="shared" si="213"/>
        <v>1.121978503727579E-2</v>
      </c>
      <c r="H1504" s="2">
        <f t="shared" si="211"/>
        <v>0.76728721128851318</v>
      </c>
      <c r="I1504" s="2">
        <f t="shared" si="212"/>
        <v>43.416101604056252</v>
      </c>
    </row>
    <row r="1505" spans="1:9" ht="13.5" x14ac:dyDescent="0.25">
      <c r="A1505" s="3">
        <v>44203</v>
      </c>
      <c r="B1505" s="2">
        <v>1.1264000000000001</v>
      </c>
      <c r="C1505" s="2">
        <f t="shared" si="209"/>
        <v>1.419999999999999E-2</v>
      </c>
      <c r="D1505" s="2">
        <f t="shared" si="207"/>
        <v>1.419999999999999E-2</v>
      </c>
      <c r="E1505" s="2">
        <f t="shared" si="208"/>
        <v>0</v>
      </c>
      <c r="F1505" s="2">
        <f t="shared" si="213"/>
        <v>9.0081691744716454E-3</v>
      </c>
      <c r="G1505" s="2">
        <f t="shared" si="213"/>
        <v>1.0418371820327519E-2</v>
      </c>
      <c r="H1505" s="2">
        <f t="shared" si="211"/>
        <v>0.86464270327687909</v>
      </c>
      <c r="I1505" s="2">
        <f t="shared" si="212"/>
        <v>46.370422695853549</v>
      </c>
    </row>
    <row r="1506" spans="1:9" ht="13.5" x14ac:dyDescent="0.25">
      <c r="A1506" s="3">
        <v>44204</v>
      </c>
      <c r="B1506" s="2">
        <v>1.1335</v>
      </c>
      <c r="C1506" s="2">
        <f t="shared" si="209"/>
        <v>7.0999999999998842E-3</v>
      </c>
      <c r="D1506" s="2">
        <f t="shared" si="207"/>
        <v>7.0999999999998842E-3</v>
      </c>
      <c r="E1506" s="2">
        <f t="shared" si="208"/>
        <v>0</v>
      </c>
      <c r="F1506" s="2">
        <f t="shared" si="213"/>
        <v>8.8718713762950905E-3</v>
      </c>
      <c r="G1506" s="2">
        <f t="shared" si="213"/>
        <v>9.6742024045898389E-3</v>
      </c>
      <c r="H1506" s="2">
        <f t="shared" si="211"/>
        <v>0.91706489127061375</v>
      </c>
      <c r="I1506" s="2">
        <f t="shared" si="212"/>
        <v>47.836924845188271</v>
      </c>
    </row>
    <row r="1507" spans="1:9" ht="13.5" x14ac:dyDescent="0.25">
      <c r="A1507" s="3">
        <v>44207</v>
      </c>
      <c r="B1507" s="2">
        <v>1.1051</v>
      </c>
      <c r="C1507" s="2">
        <f t="shared" si="209"/>
        <v>-2.8399999999999981E-2</v>
      </c>
      <c r="D1507" s="2">
        <f t="shared" si="207"/>
        <v>0</v>
      </c>
      <c r="E1507" s="2">
        <f t="shared" si="208"/>
        <v>2.8399999999999981E-2</v>
      </c>
      <c r="F1507" s="2">
        <f t="shared" si="213"/>
        <v>8.2381662779882989E-3</v>
      </c>
      <c r="G1507" s="2">
        <f t="shared" si="213"/>
        <v>1.1011759375690563E-2</v>
      </c>
      <c r="H1507" s="2">
        <f t="shared" si="211"/>
        <v>0.74812443651600147</v>
      </c>
      <c r="I1507" s="2">
        <f t="shared" si="212"/>
        <v>42.795834260346339</v>
      </c>
    </row>
    <row r="1508" spans="1:9" ht="13.5" x14ac:dyDescent="0.25">
      <c r="A1508" s="3">
        <v>44208</v>
      </c>
      <c r="B1508" s="2">
        <v>1.1122000000000001</v>
      </c>
      <c r="C1508" s="2">
        <f t="shared" si="209"/>
        <v>7.1000000000001062E-3</v>
      </c>
      <c r="D1508" s="2">
        <f t="shared" si="207"/>
        <v>7.1000000000001062E-3</v>
      </c>
      <c r="E1508" s="2">
        <f t="shared" si="208"/>
        <v>0</v>
      </c>
      <c r="F1508" s="2">
        <f t="shared" si="213"/>
        <v>8.1568686867034279E-3</v>
      </c>
      <c r="G1508" s="2">
        <f t="shared" si="213"/>
        <v>1.022520513456981E-2</v>
      </c>
      <c r="H1508" s="2">
        <f t="shared" si="211"/>
        <v>0.79772176492834734</v>
      </c>
      <c r="I1508" s="2">
        <f t="shared" si="212"/>
        <v>44.374039436527745</v>
      </c>
    </row>
    <row r="1509" spans="1:9" ht="13.5" x14ac:dyDescent="0.25">
      <c r="A1509" s="3">
        <v>44209</v>
      </c>
      <c r="B1509" s="2">
        <v>1.1193</v>
      </c>
      <c r="C1509" s="2">
        <f t="shared" si="209"/>
        <v>7.0999999999998842E-3</v>
      </c>
      <c r="D1509" s="2">
        <f t="shared" si="207"/>
        <v>7.0999999999998842E-3</v>
      </c>
      <c r="E1509" s="2">
        <f t="shared" si="208"/>
        <v>0</v>
      </c>
      <c r="F1509" s="2">
        <f t="shared" si="213"/>
        <v>8.0813780662246041E-3</v>
      </c>
      <c r="G1509" s="2">
        <f t="shared" si="213"/>
        <v>9.4948333392433949E-3</v>
      </c>
      <c r="H1509" s="2">
        <f t="shared" si="211"/>
        <v>0.8511342724493336</v>
      </c>
      <c r="I1509" s="2">
        <f t="shared" si="212"/>
        <v>45.979067273340085</v>
      </c>
    </row>
    <row r="1510" spans="1:9" ht="13.5" x14ac:dyDescent="0.25">
      <c r="A1510" s="3">
        <v>44211</v>
      </c>
      <c r="B1510" s="2">
        <v>1.1405000000000001</v>
      </c>
      <c r="C1510" s="2">
        <f t="shared" si="209"/>
        <v>2.1200000000000108E-2</v>
      </c>
      <c r="D1510" s="2">
        <f t="shared" si="207"/>
        <v>2.1200000000000108E-2</v>
      </c>
      <c r="E1510" s="2">
        <f t="shared" si="208"/>
        <v>0</v>
      </c>
      <c r="F1510" s="2">
        <f t="shared" si="213"/>
        <v>9.0184224900657119E-3</v>
      </c>
      <c r="G1510" s="2">
        <f t="shared" si="213"/>
        <v>8.8166309578688665E-3</v>
      </c>
      <c r="H1510" s="2">
        <f t="shared" si="211"/>
        <v>1.0228876010758674</v>
      </c>
      <c r="I1510" s="2">
        <f t="shared" si="212"/>
        <v>50.565716084860433</v>
      </c>
    </row>
    <row r="1511" spans="1:9" ht="13.5" x14ac:dyDescent="0.25">
      <c r="A1511" s="3">
        <v>44214</v>
      </c>
      <c r="B1511" s="2">
        <v>1.1405000000000001</v>
      </c>
      <c r="C1511" s="2">
        <f t="shared" si="209"/>
        <v>0</v>
      </c>
      <c r="D1511" s="2">
        <f t="shared" si="207"/>
        <v>0</v>
      </c>
      <c r="E1511" s="2">
        <f t="shared" si="208"/>
        <v>0</v>
      </c>
      <c r="F1511" s="2">
        <f t="shared" si="213"/>
        <v>8.3742494550610187E-3</v>
      </c>
      <c r="G1511" s="2">
        <f t="shared" si="213"/>
        <v>8.186871603735376E-3</v>
      </c>
      <c r="H1511" s="2">
        <f t="shared" si="211"/>
        <v>1.0228876010758674</v>
      </c>
      <c r="I1511" s="2">
        <f t="shared" si="212"/>
        <v>50.565716084860433</v>
      </c>
    </row>
    <row r="1512" spans="1:9" ht="13.5" x14ac:dyDescent="0.25">
      <c r="A1512" s="3">
        <v>44215</v>
      </c>
      <c r="B1512" s="2">
        <v>1.1264000000000001</v>
      </c>
      <c r="C1512" s="2">
        <f t="shared" si="209"/>
        <v>-1.4100000000000001E-2</v>
      </c>
      <c r="D1512" s="2">
        <f t="shared" si="207"/>
        <v>0</v>
      </c>
      <c r="E1512" s="2">
        <f t="shared" si="208"/>
        <v>1.4100000000000001E-2</v>
      </c>
      <c r="F1512" s="2">
        <f t="shared" si="213"/>
        <v>7.7760887796995181E-3</v>
      </c>
      <c r="G1512" s="2">
        <f t="shared" si="213"/>
        <v>8.6092379177542776E-3</v>
      </c>
      <c r="H1512" s="2">
        <f t="shared" si="211"/>
        <v>0.90322614544818081</v>
      </c>
      <c r="I1512" s="2">
        <f t="shared" si="212"/>
        <v>47.457636477323859</v>
      </c>
    </row>
    <row r="1513" spans="1:9" ht="13.5" x14ac:dyDescent="0.25">
      <c r="A1513" s="3">
        <v>44216</v>
      </c>
      <c r="B1513" s="2">
        <v>1.0980000000000001</v>
      </c>
      <c r="C1513" s="2">
        <f t="shared" si="209"/>
        <v>-2.8399999999999981E-2</v>
      </c>
      <c r="D1513" s="2">
        <f t="shared" si="207"/>
        <v>0</v>
      </c>
      <c r="E1513" s="2">
        <f t="shared" si="208"/>
        <v>2.8399999999999981E-2</v>
      </c>
      <c r="F1513" s="2">
        <f t="shared" si="213"/>
        <v>7.2206538668638381E-3</v>
      </c>
      <c r="G1513" s="2">
        <f t="shared" si="213"/>
        <v>1.0022863780771829E-2</v>
      </c>
      <c r="H1513" s="2">
        <f t="shared" si="211"/>
        <v>0.72041823822011464</v>
      </c>
      <c r="I1513" s="2">
        <f t="shared" si="212"/>
        <v>41.874598990849719</v>
      </c>
    </row>
    <row r="1514" spans="1:9" ht="13.5" x14ac:dyDescent="0.25">
      <c r="A1514" s="3">
        <v>44217</v>
      </c>
      <c r="B1514" s="2">
        <v>1.0980000000000001</v>
      </c>
      <c r="C1514" s="2">
        <f t="shared" si="209"/>
        <v>0</v>
      </c>
      <c r="D1514" s="2">
        <f t="shared" si="207"/>
        <v>0</v>
      </c>
      <c r="E1514" s="2">
        <f t="shared" si="208"/>
        <v>0</v>
      </c>
      <c r="F1514" s="2">
        <f t="shared" si="213"/>
        <v>6.7048928763735636E-3</v>
      </c>
      <c r="G1514" s="2">
        <f t="shared" si="213"/>
        <v>9.3069449392881275E-3</v>
      </c>
      <c r="H1514" s="2">
        <f t="shared" si="211"/>
        <v>0.72041823822011453</v>
      </c>
      <c r="I1514" s="2">
        <f t="shared" si="212"/>
        <v>41.874598990849712</v>
      </c>
    </row>
    <row r="1515" spans="1:9" ht="13.5" x14ac:dyDescent="0.25">
      <c r="A1515" s="3">
        <v>44218</v>
      </c>
      <c r="B1515" s="2">
        <v>1.0697000000000001</v>
      </c>
      <c r="C1515" s="2">
        <f t="shared" si="209"/>
        <v>-2.8299999999999992E-2</v>
      </c>
      <c r="D1515" s="2">
        <f t="shared" si="207"/>
        <v>0</v>
      </c>
      <c r="E1515" s="2">
        <f t="shared" si="208"/>
        <v>2.8299999999999992E-2</v>
      </c>
      <c r="F1515" s="2">
        <f t="shared" si="213"/>
        <v>6.2259719566325946E-3</v>
      </c>
      <c r="G1515" s="2">
        <f t="shared" si="213"/>
        <v>1.0663591729338975E-2</v>
      </c>
      <c r="H1515" s="2">
        <f t="shared" si="211"/>
        <v>0.58385318142881826</v>
      </c>
      <c r="I1515" s="2">
        <f t="shared" si="212"/>
        <v>36.862834780059302</v>
      </c>
    </row>
    <row r="1516" spans="1:9" ht="13.5" x14ac:dyDescent="0.25">
      <c r="A1516" s="3">
        <v>44221</v>
      </c>
      <c r="B1516" s="2">
        <v>1.0839000000000001</v>
      </c>
      <c r="C1516" s="2">
        <f t="shared" si="209"/>
        <v>1.419999999999999E-2</v>
      </c>
      <c r="D1516" s="2">
        <f t="shared" si="207"/>
        <v>1.419999999999999E-2</v>
      </c>
      <c r="E1516" s="2">
        <f t="shared" si="208"/>
        <v>0</v>
      </c>
      <c r="F1516" s="2">
        <f t="shared" si="213"/>
        <v>6.7955453883016947E-3</v>
      </c>
      <c r="G1516" s="2">
        <f t="shared" si="213"/>
        <v>9.9019066058147615E-3</v>
      </c>
      <c r="H1516" s="2">
        <f t="shared" si="211"/>
        <v>0.68628655660225091</v>
      </c>
      <c r="I1516" s="2">
        <f t="shared" si="212"/>
        <v>40.698098073264021</v>
      </c>
    </row>
    <row r="1517" spans="1:9" ht="13.5" x14ac:dyDescent="0.25">
      <c r="A1517" s="3">
        <v>44222</v>
      </c>
      <c r="B1517" s="2">
        <v>1.0626</v>
      </c>
      <c r="C1517" s="2">
        <f t="shared" si="209"/>
        <v>-2.1300000000000097E-2</v>
      </c>
      <c r="D1517" s="2">
        <f t="shared" si="207"/>
        <v>0</v>
      </c>
      <c r="E1517" s="2">
        <f t="shared" si="208"/>
        <v>2.1300000000000097E-2</v>
      </c>
      <c r="F1517" s="2">
        <f t="shared" ref="F1517:G1532" si="214">((F1516*13)+D1517)/14</f>
        <v>6.3101492891372872E-3</v>
      </c>
      <c r="G1517" s="2">
        <f t="shared" si="214"/>
        <v>1.0716056133970855E-2</v>
      </c>
      <c r="H1517" s="2">
        <f t="shared" si="211"/>
        <v>0.5888499659061649</v>
      </c>
      <c r="I1517" s="2">
        <f t="shared" si="212"/>
        <v>37.061395257061143</v>
      </c>
    </row>
    <row r="1518" spans="1:9" ht="13.5" x14ac:dyDescent="0.25">
      <c r="A1518" s="3">
        <v>44223</v>
      </c>
      <c r="B1518" s="2">
        <v>1.0414000000000001</v>
      </c>
      <c r="C1518" s="2">
        <f t="shared" si="209"/>
        <v>-2.1199999999999886E-2</v>
      </c>
      <c r="D1518" s="2">
        <f t="shared" si="207"/>
        <v>0</v>
      </c>
      <c r="E1518" s="2">
        <f t="shared" si="208"/>
        <v>2.1199999999999886E-2</v>
      </c>
      <c r="F1518" s="2">
        <f t="shared" si="214"/>
        <v>5.859424339913195E-3</v>
      </c>
      <c r="G1518" s="2">
        <f t="shared" si="214"/>
        <v>1.1464909267258643E-2</v>
      </c>
      <c r="H1518" s="2">
        <f t="shared" si="211"/>
        <v>0.51107463681779608</v>
      </c>
      <c r="I1518" s="2">
        <f t="shared" si="212"/>
        <v>33.821932045268056</v>
      </c>
    </row>
    <row r="1519" spans="1:9" ht="13.5" x14ac:dyDescent="0.25">
      <c r="A1519" s="3">
        <v>44224</v>
      </c>
      <c r="B1519" s="2">
        <v>1.0555000000000001</v>
      </c>
      <c r="C1519" s="2">
        <f t="shared" si="209"/>
        <v>1.4100000000000001E-2</v>
      </c>
      <c r="D1519" s="2">
        <f t="shared" si="207"/>
        <v>1.4100000000000001E-2</v>
      </c>
      <c r="E1519" s="2">
        <f t="shared" si="208"/>
        <v>0</v>
      </c>
      <c r="F1519" s="2">
        <f t="shared" si="214"/>
        <v>6.4480368870622525E-3</v>
      </c>
      <c r="G1519" s="2">
        <f t="shared" si="214"/>
        <v>1.0645987176740168E-2</v>
      </c>
      <c r="H1519" s="2">
        <f t="shared" si="211"/>
        <v>0.60567768681425926</v>
      </c>
      <c r="I1519" s="2">
        <f t="shared" si="212"/>
        <v>37.721000409238577</v>
      </c>
    </row>
    <row r="1520" spans="1:9" ht="13.5" x14ac:dyDescent="0.25">
      <c r="A1520" s="3">
        <v>44225</v>
      </c>
      <c r="B1520" s="2">
        <v>1.0697000000000001</v>
      </c>
      <c r="C1520" s="2">
        <f t="shared" si="209"/>
        <v>1.419999999999999E-2</v>
      </c>
      <c r="D1520" s="2">
        <f t="shared" si="207"/>
        <v>1.419999999999999E-2</v>
      </c>
      <c r="E1520" s="2">
        <f t="shared" si="208"/>
        <v>0</v>
      </c>
      <c r="F1520" s="2">
        <f t="shared" si="214"/>
        <v>7.0017485379863771E-3</v>
      </c>
      <c r="G1520" s="2">
        <f t="shared" si="214"/>
        <v>9.8855595212587292E-3</v>
      </c>
      <c r="H1520" s="2">
        <f t="shared" si="211"/>
        <v>0.70828044916721555</v>
      </c>
      <c r="I1520" s="2">
        <f t="shared" si="212"/>
        <v>41.46160248526531</v>
      </c>
    </row>
    <row r="1521" spans="1:9" ht="13.5" x14ac:dyDescent="0.25">
      <c r="A1521" s="3">
        <v>44228</v>
      </c>
      <c r="B1521" s="2">
        <v>1.0697000000000001</v>
      </c>
      <c r="C1521" s="2">
        <f t="shared" si="209"/>
        <v>0</v>
      </c>
      <c r="D1521" s="2">
        <f t="shared" si="207"/>
        <v>0</v>
      </c>
      <c r="E1521" s="2">
        <f t="shared" si="208"/>
        <v>0</v>
      </c>
      <c r="F1521" s="2">
        <f t="shared" si="214"/>
        <v>6.5016236424159223E-3</v>
      </c>
      <c r="G1521" s="2">
        <f t="shared" si="214"/>
        <v>9.1794481268831062E-3</v>
      </c>
      <c r="H1521" s="2">
        <f t="shared" si="211"/>
        <v>0.70828044916721555</v>
      </c>
      <c r="I1521" s="2">
        <f t="shared" si="212"/>
        <v>41.46160248526531</v>
      </c>
    </row>
    <row r="1522" spans="1:9" ht="13.5" x14ac:dyDescent="0.25">
      <c r="A1522" s="3">
        <v>44229</v>
      </c>
      <c r="B1522" s="2">
        <v>1.0414000000000001</v>
      </c>
      <c r="C1522" s="2">
        <f t="shared" si="209"/>
        <v>-2.8299999999999992E-2</v>
      </c>
      <c r="D1522" s="2">
        <f t="shared" si="207"/>
        <v>0</v>
      </c>
      <c r="E1522" s="2">
        <f t="shared" si="208"/>
        <v>2.8299999999999992E-2</v>
      </c>
      <c r="F1522" s="2">
        <f t="shared" si="214"/>
        <v>6.0372219536719276E-3</v>
      </c>
      <c r="G1522" s="2">
        <f t="shared" si="214"/>
        <v>1.0545201832105741E-2</v>
      </c>
      <c r="H1522" s="2">
        <f t="shared" si="211"/>
        <v>0.57250890497810147</v>
      </c>
      <c r="I1522" s="2">
        <f t="shared" si="212"/>
        <v>36.407355352055959</v>
      </c>
    </row>
    <row r="1523" spans="1:9" ht="13.5" x14ac:dyDescent="0.25">
      <c r="A1523" s="3">
        <v>44230</v>
      </c>
      <c r="B1523" s="2">
        <v>1.0271999999999999</v>
      </c>
      <c r="C1523" s="2">
        <f t="shared" si="209"/>
        <v>-1.4200000000000212E-2</v>
      </c>
      <c r="D1523" s="2">
        <f t="shared" si="207"/>
        <v>0</v>
      </c>
      <c r="E1523" s="2">
        <f t="shared" si="208"/>
        <v>1.4200000000000212E-2</v>
      </c>
      <c r="F1523" s="2">
        <f t="shared" si="214"/>
        <v>5.6059918141239326E-3</v>
      </c>
      <c r="G1523" s="2">
        <f t="shared" si="214"/>
        <v>1.0806258844098204E-2</v>
      </c>
      <c r="H1523" s="2">
        <f t="shared" si="211"/>
        <v>0.51877267563192075</v>
      </c>
      <c r="I1523" s="2">
        <f t="shared" si="212"/>
        <v>34.157361661518792</v>
      </c>
    </row>
    <row r="1524" spans="1:9" ht="13.5" x14ac:dyDescent="0.25">
      <c r="A1524" s="3">
        <v>44231</v>
      </c>
      <c r="B1524" s="2">
        <v>1.0059</v>
      </c>
      <c r="C1524" s="2">
        <f t="shared" si="209"/>
        <v>-2.1299999999999875E-2</v>
      </c>
      <c r="D1524" s="2">
        <f t="shared" si="207"/>
        <v>0</v>
      </c>
      <c r="E1524" s="2">
        <f t="shared" si="208"/>
        <v>2.1299999999999875E-2</v>
      </c>
      <c r="F1524" s="2">
        <f t="shared" si="214"/>
        <v>5.2055638274007953E-3</v>
      </c>
      <c r="G1524" s="2">
        <f t="shared" si="214"/>
        <v>1.1555811783805466E-2</v>
      </c>
      <c r="H1524" s="2">
        <f t="shared" si="211"/>
        <v>0.45047149648940904</v>
      </c>
      <c r="I1524" s="2">
        <f t="shared" si="212"/>
        <v>31.056900985623628</v>
      </c>
    </row>
    <row r="1525" spans="1:9" ht="13.5" x14ac:dyDescent="0.25">
      <c r="A1525" s="3">
        <v>44232</v>
      </c>
      <c r="B1525" s="2">
        <v>1.0129999999999999</v>
      </c>
      <c r="C1525" s="2">
        <f t="shared" si="209"/>
        <v>7.0999999999998842E-3</v>
      </c>
      <c r="D1525" s="2">
        <f t="shared" si="207"/>
        <v>7.0999999999998842E-3</v>
      </c>
      <c r="E1525" s="2">
        <f t="shared" si="208"/>
        <v>0</v>
      </c>
      <c r="F1525" s="2">
        <f t="shared" si="214"/>
        <v>5.3408806968721582E-3</v>
      </c>
      <c r="G1525" s="2">
        <f t="shared" si="214"/>
        <v>1.073039665639079E-2</v>
      </c>
      <c r="H1525" s="2">
        <f t="shared" si="211"/>
        <v>0.49773376212437087</v>
      </c>
      <c r="I1525" s="2">
        <f t="shared" si="212"/>
        <v>33.232459246855072</v>
      </c>
    </row>
    <row r="1526" spans="1:9" ht="13.5" x14ac:dyDescent="0.25">
      <c r="A1526" s="3">
        <v>44235</v>
      </c>
      <c r="B1526" s="2">
        <v>1.0414000000000001</v>
      </c>
      <c r="C1526" s="2">
        <f t="shared" si="209"/>
        <v>2.8400000000000203E-2</v>
      </c>
      <c r="D1526" s="2">
        <f t="shared" si="207"/>
        <v>2.8400000000000203E-2</v>
      </c>
      <c r="E1526" s="2">
        <f t="shared" si="208"/>
        <v>0</v>
      </c>
      <c r="F1526" s="2">
        <f t="shared" si="214"/>
        <v>6.9879606470955894E-3</v>
      </c>
      <c r="G1526" s="2">
        <f t="shared" si="214"/>
        <v>9.9639397523628766E-3</v>
      </c>
      <c r="H1526" s="2">
        <f t="shared" si="211"/>
        <v>0.7013250602442116</v>
      </c>
      <c r="I1526" s="2">
        <f t="shared" si="212"/>
        <v>41.222284713982994</v>
      </c>
    </row>
    <row r="1527" spans="1:9" ht="13.5" x14ac:dyDescent="0.25">
      <c r="A1527" s="3">
        <v>44236</v>
      </c>
      <c r="B1527" s="2">
        <v>1.0484</v>
      </c>
      <c r="C1527" s="2">
        <f t="shared" si="209"/>
        <v>6.9999999999998952E-3</v>
      </c>
      <c r="D1527" s="2">
        <f t="shared" si="207"/>
        <v>6.9999999999998952E-3</v>
      </c>
      <c r="E1527" s="2">
        <f t="shared" si="208"/>
        <v>0</v>
      </c>
      <c r="F1527" s="2">
        <f t="shared" si="214"/>
        <v>6.988820600874468E-3</v>
      </c>
      <c r="G1527" s="2">
        <f t="shared" si="214"/>
        <v>9.2522297700512422E-3</v>
      </c>
      <c r="H1527" s="2">
        <f t="shared" si="211"/>
        <v>0.75536608737244548</v>
      </c>
      <c r="I1527" s="2">
        <f t="shared" si="212"/>
        <v>43.031826398283116</v>
      </c>
    </row>
    <row r="1528" spans="1:9" ht="13.5" x14ac:dyDescent="0.25">
      <c r="A1528" s="3">
        <v>44237</v>
      </c>
      <c r="B1528" s="2">
        <v>1.0271999999999999</v>
      </c>
      <c r="C1528" s="2">
        <f t="shared" si="209"/>
        <v>-2.1200000000000108E-2</v>
      </c>
      <c r="D1528" s="2">
        <f t="shared" si="207"/>
        <v>0</v>
      </c>
      <c r="E1528" s="2">
        <f t="shared" si="208"/>
        <v>2.1200000000000108E-2</v>
      </c>
      <c r="F1528" s="2">
        <f t="shared" si="214"/>
        <v>6.4896191293834348E-3</v>
      </c>
      <c r="G1528" s="2">
        <f t="shared" si="214"/>
        <v>1.0105641929333303E-2</v>
      </c>
      <c r="H1528" s="2">
        <f t="shared" si="211"/>
        <v>0.64217782252369715</v>
      </c>
      <c r="I1528" s="2">
        <f t="shared" si="212"/>
        <v>39.10525484607988</v>
      </c>
    </row>
    <row r="1529" spans="1:9" ht="13.5" x14ac:dyDescent="0.25">
      <c r="A1529" s="3">
        <v>44238</v>
      </c>
      <c r="B1529" s="2">
        <v>1.0201</v>
      </c>
      <c r="C1529" s="2">
        <f t="shared" si="209"/>
        <v>-7.0999999999998842E-3</v>
      </c>
      <c r="D1529" s="2">
        <f t="shared" si="207"/>
        <v>0</v>
      </c>
      <c r="E1529" s="2">
        <f t="shared" si="208"/>
        <v>7.0999999999998842E-3</v>
      </c>
      <c r="F1529" s="2">
        <f t="shared" si="214"/>
        <v>6.0260749058560466E-3</v>
      </c>
      <c r="G1529" s="2">
        <f t="shared" si="214"/>
        <v>9.8909532200952017E-3</v>
      </c>
      <c r="H1529" s="2">
        <f t="shared" si="211"/>
        <v>0.60925117850249466</v>
      </c>
      <c r="I1529" s="2">
        <f t="shared" si="212"/>
        <v>37.859296711495318</v>
      </c>
    </row>
    <row r="1530" spans="1:9" ht="13.5" x14ac:dyDescent="0.25">
      <c r="A1530" s="3">
        <v>44239</v>
      </c>
      <c r="B1530" s="2">
        <v>1.0201</v>
      </c>
      <c r="C1530" s="2">
        <f t="shared" si="209"/>
        <v>0</v>
      </c>
      <c r="D1530" s="2">
        <f t="shared" si="207"/>
        <v>0</v>
      </c>
      <c r="E1530" s="2">
        <f t="shared" si="208"/>
        <v>0</v>
      </c>
      <c r="F1530" s="2">
        <f t="shared" si="214"/>
        <v>5.5956409840091864E-3</v>
      </c>
      <c r="G1530" s="2">
        <f t="shared" si="214"/>
        <v>9.1844565615169741E-3</v>
      </c>
      <c r="H1530" s="2">
        <f t="shared" si="211"/>
        <v>0.60925117850249466</v>
      </c>
      <c r="I1530" s="2">
        <f t="shared" si="212"/>
        <v>37.859296711495318</v>
      </c>
    </row>
    <row r="1531" spans="1:9" ht="13.5" x14ac:dyDescent="0.25">
      <c r="A1531" s="3">
        <v>44242</v>
      </c>
      <c r="B1531" s="2">
        <v>1.0201</v>
      </c>
      <c r="C1531" s="2">
        <f t="shared" si="209"/>
        <v>0</v>
      </c>
      <c r="D1531" s="2">
        <f t="shared" si="207"/>
        <v>0</v>
      </c>
      <c r="E1531" s="2">
        <f t="shared" si="208"/>
        <v>0</v>
      </c>
      <c r="F1531" s="2">
        <f t="shared" si="214"/>
        <v>5.1959523422942444E-3</v>
      </c>
      <c r="G1531" s="2">
        <f t="shared" si="214"/>
        <v>8.528423949980048E-3</v>
      </c>
      <c r="H1531" s="2">
        <f t="shared" si="211"/>
        <v>0.60925117850249466</v>
      </c>
      <c r="I1531" s="2">
        <f t="shared" si="212"/>
        <v>37.859296711495318</v>
      </c>
    </row>
    <row r="1532" spans="1:9" ht="13.5" x14ac:dyDescent="0.25">
      <c r="A1532" s="3">
        <v>44243</v>
      </c>
      <c r="B1532" s="2">
        <v>1.0484</v>
      </c>
      <c r="C1532" s="2">
        <f t="shared" si="209"/>
        <v>2.8299999999999992E-2</v>
      </c>
      <c r="D1532" s="2">
        <f t="shared" si="207"/>
        <v>2.8299999999999992E-2</v>
      </c>
      <c r="E1532" s="2">
        <f t="shared" si="208"/>
        <v>0</v>
      </c>
      <c r="F1532" s="2">
        <f t="shared" si="214"/>
        <v>6.8462414607017982E-3</v>
      </c>
      <c r="G1532" s="2">
        <f t="shared" si="214"/>
        <v>7.9192508106957597E-3</v>
      </c>
      <c r="H1532" s="2">
        <f t="shared" si="211"/>
        <v>0.86450620448278359</v>
      </c>
      <c r="I1532" s="2">
        <f t="shared" si="212"/>
        <v>46.366496523544619</v>
      </c>
    </row>
    <row r="1533" spans="1:9" ht="13.5" x14ac:dyDescent="0.25">
      <c r="A1533" s="3">
        <v>44244</v>
      </c>
      <c r="B1533" s="2">
        <v>1.0484</v>
      </c>
      <c r="C1533" s="2">
        <f t="shared" si="209"/>
        <v>0</v>
      </c>
      <c r="D1533" s="2">
        <f t="shared" si="207"/>
        <v>0</v>
      </c>
      <c r="E1533" s="2">
        <f t="shared" si="208"/>
        <v>0</v>
      </c>
      <c r="F1533" s="2">
        <f t="shared" ref="F1533:G1548" si="215">((F1532*13)+D1533)/14</f>
        <v>6.3572242135088121E-3</v>
      </c>
      <c r="G1533" s="2">
        <f t="shared" si="215"/>
        <v>7.353590038503206E-3</v>
      </c>
      <c r="H1533" s="2">
        <f t="shared" si="211"/>
        <v>0.86450620448278348</v>
      </c>
      <c r="I1533" s="2">
        <f t="shared" si="212"/>
        <v>46.366496523544619</v>
      </c>
    </row>
    <row r="1534" spans="1:9" ht="13.5" x14ac:dyDescent="0.25">
      <c r="A1534" s="3">
        <v>44245</v>
      </c>
      <c r="B1534" s="2">
        <v>1.0271999999999999</v>
      </c>
      <c r="C1534" s="2">
        <f t="shared" si="209"/>
        <v>-2.1200000000000108E-2</v>
      </c>
      <c r="D1534" s="2">
        <f t="shared" si="207"/>
        <v>0</v>
      </c>
      <c r="E1534" s="2">
        <f t="shared" si="208"/>
        <v>2.1200000000000108E-2</v>
      </c>
      <c r="F1534" s="2">
        <f t="shared" si="215"/>
        <v>5.9031367696867542E-3</v>
      </c>
      <c r="G1534" s="2">
        <f t="shared" si="215"/>
        <v>8.3426193214672702E-3</v>
      </c>
      <c r="H1534" s="2">
        <f t="shared" si="211"/>
        <v>0.70758793398336817</v>
      </c>
      <c r="I1534" s="2">
        <f t="shared" si="212"/>
        <v>41.437862138832614</v>
      </c>
    </row>
    <row r="1535" spans="1:9" ht="13.5" x14ac:dyDescent="0.25">
      <c r="A1535" s="3">
        <v>44246</v>
      </c>
      <c r="B1535" s="2">
        <v>1.0201</v>
      </c>
      <c r="C1535" s="2">
        <f t="shared" si="209"/>
        <v>-7.0999999999998842E-3</v>
      </c>
      <c r="D1535" s="2">
        <f t="shared" si="207"/>
        <v>0</v>
      </c>
      <c r="E1535" s="2">
        <f t="shared" si="208"/>
        <v>7.0999999999998842E-3</v>
      </c>
      <c r="F1535" s="2">
        <f t="shared" si="215"/>
        <v>5.4814841432805576E-3</v>
      </c>
      <c r="G1535" s="2">
        <f t="shared" si="215"/>
        <v>8.253860798505314E-3</v>
      </c>
      <c r="H1535" s="2">
        <f t="shared" si="211"/>
        <v>0.66411153242046383</v>
      </c>
      <c r="I1535" s="2">
        <f t="shared" si="212"/>
        <v>39.907873930451537</v>
      </c>
    </row>
    <row r="1536" spans="1:9" ht="13.5" x14ac:dyDescent="0.25">
      <c r="A1536" s="3">
        <v>44249</v>
      </c>
      <c r="B1536" s="2">
        <v>1.0343</v>
      </c>
      <c r="C1536" s="2">
        <f t="shared" si="209"/>
        <v>1.419999999999999E-2</v>
      </c>
      <c r="D1536" s="2">
        <f t="shared" si="207"/>
        <v>1.419999999999999E-2</v>
      </c>
      <c r="E1536" s="2">
        <f t="shared" si="208"/>
        <v>0</v>
      </c>
      <c r="F1536" s="2">
        <f t="shared" si="215"/>
        <v>6.1042352759033743E-3</v>
      </c>
      <c r="G1536" s="2">
        <f t="shared" si="215"/>
        <v>7.6642993128977913E-3</v>
      </c>
      <c r="H1536" s="2">
        <f t="shared" si="211"/>
        <v>0.79645053340113181</v>
      </c>
      <c r="I1536" s="2">
        <f t="shared" si="212"/>
        <v>44.334676552059079</v>
      </c>
    </row>
    <row r="1537" spans="1:9" ht="13.5" x14ac:dyDescent="0.25">
      <c r="A1537" s="3">
        <v>44250</v>
      </c>
      <c r="B1537" s="2">
        <v>1.0484</v>
      </c>
      <c r="C1537" s="2">
        <f t="shared" si="209"/>
        <v>1.4100000000000001E-2</v>
      </c>
      <c r="D1537" s="2">
        <f t="shared" si="207"/>
        <v>1.4100000000000001E-2</v>
      </c>
      <c r="E1537" s="2">
        <f t="shared" si="208"/>
        <v>0</v>
      </c>
      <c r="F1537" s="2">
        <f t="shared" si="215"/>
        <v>6.6753613276245623E-3</v>
      </c>
      <c r="G1537" s="2">
        <f t="shared" si="215"/>
        <v>7.1168493619765206E-3</v>
      </c>
      <c r="H1537" s="2">
        <f t="shared" si="211"/>
        <v>0.93796580313885602</v>
      </c>
      <c r="I1537" s="2">
        <f t="shared" si="212"/>
        <v>48.399502283253156</v>
      </c>
    </row>
    <row r="1538" spans="1:9" ht="13.5" x14ac:dyDescent="0.25">
      <c r="A1538" s="3">
        <v>44251</v>
      </c>
      <c r="B1538" s="2">
        <v>1.0626</v>
      </c>
      <c r="C1538" s="2">
        <f t="shared" si="209"/>
        <v>1.419999999999999E-2</v>
      </c>
      <c r="D1538" s="2">
        <f t="shared" si="207"/>
        <v>1.419999999999999E-2</v>
      </c>
      <c r="E1538" s="2">
        <f t="shared" si="208"/>
        <v>0</v>
      </c>
      <c r="F1538" s="2">
        <f t="shared" si="215"/>
        <v>7.2128355185085216E-3</v>
      </c>
      <c r="G1538" s="2">
        <f t="shared" si="215"/>
        <v>6.6085029789781976E-3</v>
      </c>
      <c r="H1538" s="2">
        <f t="shared" si="211"/>
        <v>1.0914477214359621</v>
      </c>
      <c r="I1538" s="2">
        <f t="shared" si="212"/>
        <v>52.186230152890822</v>
      </c>
    </row>
    <row r="1539" spans="1:9" ht="13.5" x14ac:dyDescent="0.25">
      <c r="A1539" s="3">
        <v>44252</v>
      </c>
      <c r="B1539" s="2">
        <v>1.0484</v>
      </c>
      <c r="C1539" s="2">
        <f t="shared" si="209"/>
        <v>-1.419999999999999E-2</v>
      </c>
      <c r="D1539" s="2">
        <f t="shared" ref="D1539:D1602" si="216">IF(C1539&gt;0,C1539,0)</f>
        <v>0</v>
      </c>
      <c r="E1539" s="2">
        <f t="shared" ref="E1539:E1602" si="217">IF(C1539&lt;0,-C1539,0)</f>
        <v>1.419999999999999E-2</v>
      </c>
      <c r="F1539" s="2">
        <f t="shared" si="215"/>
        <v>6.697632981472198E-3</v>
      </c>
      <c r="G1539" s="2">
        <f t="shared" si="215"/>
        <v>7.1507527661940403E-3</v>
      </c>
      <c r="H1539" s="2">
        <f t="shared" si="211"/>
        <v>0.93663327491001858</v>
      </c>
      <c r="I1539" s="2">
        <f t="shared" si="212"/>
        <v>48.363997822640798</v>
      </c>
    </row>
    <row r="1540" spans="1:9" ht="13.5" x14ac:dyDescent="0.25">
      <c r="A1540" s="3">
        <v>44253</v>
      </c>
      <c r="B1540" s="2">
        <v>1.0626</v>
      </c>
      <c r="C1540" s="2">
        <f t="shared" ref="C1540:C1603" si="218">B1540-B1539</f>
        <v>1.419999999999999E-2</v>
      </c>
      <c r="D1540" s="2">
        <f t="shared" si="216"/>
        <v>1.419999999999999E-2</v>
      </c>
      <c r="E1540" s="2">
        <f t="shared" si="217"/>
        <v>0</v>
      </c>
      <c r="F1540" s="2">
        <f t="shared" si="215"/>
        <v>7.2335163399384686E-3</v>
      </c>
      <c r="G1540" s="2">
        <f t="shared" si="215"/>
        <v>6.6399847114658947E-3</v>
      </c>
      <c r="H1540" s="2">
        <f t="shared" si="211"/>
        <v>1.0893874992584947</v>
      </c>
      <c r="I1540" s="2">
        <f t="shared" si="212"/>
        <v>52.139083805426644</v>
      </c>
    </row>
    <row r="1541" spans="1:9" ht="13.5" x14ac:dyDescent="0.25">
      <c r="A1541" s="3">
        <v>44256</v>
      </c>
      <c r="B1541" s="2">
        <v>1.0201</v>
      </c>
      <c r="C1541" s="2">
        <f t="shared" si="218"/>
        <v>-4.2499999999999982E-2</v>
      </c>
      <c r="D1541" s="2">
        <f t="shared" si="216"/>
        <v>0</v>
      </c>
      <c r="E1541" s="2">
        <f t="shared" si="217"/>
        <v>4.2499999999999982E-2</v>
      </c>
      <c r="F1541" s="2">
        <f t="shared" si="215"/>
        <v>6.7168366013714348E-3</v>
      </c>
      <c r="G1541" s="2">
        <f t="shared" si="215"/>
        <v>9.201414374932616E-3</v>
      </c>
      <c r="H1541" s="2">
        <f t="shared" si="211"/>
        <v>0.72997871062845421</v>
      </c>
      <c r="I1541" s="2">
        <f t="shared" si="212"/>
        <v>42.1958204539565</v>
      </c>
    </row>
    <row r="1542" spans="1:9" ht="13.5" x14ac:dyDescent="0.25">
      <c r="A1542" s="3">
        <v>44257</v>
      </c>
      <c r="B1542" s="2">
        <v>0.99180000000000001</v>
      </c>
      <c r="C1542" s="2">
        <f t="shared" si="218"/>
        <v>-2.8299999999999992E-2</v>
      </c>
      <c r="D1542" s="2">
        <f t="shared" si="216"/>
        <v>0</v>
      </c>
      <c r="E1542" s="2">
        <f t="shared" si="217"/>
        <v>2.8299999999999992E-2</v>
      </c>
      <c r="F1542" s="2">
        <f t="shared" si="215"/>
        <v>6.237062558416333E-3</v>
      </c>
      <c r="G1542" s="2">
        <f t="shared" si="215"/>
        <v>1.0565599062437429E-2</v>
      </c>
      <c r="H1542" s="2">
        <f t="shared" si="211"/>
        <v>0.59031792911678738</v>
      </c>
      <c r="I1542" s="2">
        <f t="shared" si="212"/>
        <v>37.119491537433106</v>
      </c>
    </row>
    <row r="1543" spans="1:9" ht="13.5" x14ac:dyDescent="0.25">
      <c r="A1543" s="3">
        <v>44258</v>
      </c>
      <c r="B1543" s="2">
        <v>0.99180000000000001</v>
      </c>
      <c r="C1543" s="2">
        <f t="shared" si="218"/>
        <v>0</v>
      </c>
      <c r="D1543" s="2">
        <f t="shared" si="216"/>
        <v>0</v>
      </c>
      <c r="E1543" s="2">
        <f t="shared" si="217"/>
        <v>0</v>
      </c>
      <c r="F1543" s="2">
        <f t="shared" si="215"/>
        <v>5.7915580899580233E-3</v>
      </c>
      <c r="G1543" s="2">
        <f t="shared" si="215"/>
        <v>9.8109134151204702E-3</v>
      </c>
      <c r="H1543" s="2">
        <f t="shared" si="211"/>
        <v>0.59031792911678727</v>
      </c>
      <c r="I1543" s="2">
        <f t="shared" si="212"/>
        <v>37.119491537433106</v>
      </c>
    </row>
    <row r="1544" spans="1:9" ht="13.5" x14ac:dyDescent="0.25">
      <c r="A1544" s="3">
        <v>44259</v>
      </c>
      <c r="B1544" s="2">
        <v>0.99180000000000001</v>
      </c>
      <c r="C1544" s="2">
        <f t="shared" si="218"/>
        <v>0</v>
      </c>
      <c r="D1544" s="2">
        <f t="shared" si="216"/>
        <v>0</v>
      </c>
      <c r="E1544" s="2">
        <f t="shared" si="217"/>
        <v>0</v>
      </c>
      <c r="F1544" s="2">
        <f t="shared" si="215"/>
        <v>5.3778753692467355E-3</v>
      </c>
      <c r="G1544" s="2">
        <f t="shared" si="215"/>
        <v>9.1101338854690083E-3</v>
      </c>
      <c r="H1544" s="2">
        <f t="shared" si="211"/>
        <v>0.59031792911678727</v>
      </c>
      <c r="I1544" s="2">
        <f t="shared" si="212"/>
        <v>37.119491537433106</v>
      </c>
    </row>
    <row r="1545" spans="1:9" ht="13.5" x14ac:dyDescent="0.25">
      <c r="A1545" s="3">
        <v>44260</v>
      </c>
      <c r="B1545" s="2">
        <v>0.99180000000000001</v>
      </c>
      <c r="C1545" s="2">
        <f t="shared" si="218"/>
        <v>0</v>
      </c>
      <c r="D1545" s="2">
        <f t="shared" si="216"/>
        <v>0</v>
      </c>
      <c r="E1545" s="2">
        <f t="shared" si="217"/>
        <v>0</v>
      </c>
      <c r="F1545" s="2">
        <f t="shared" si="215"/>
        <v>4.9937414143005404E-3</v>
      </c>
      <c r="G1545" s="2">
        <f t="shared" si="215"/>
        <v>8.4594100365069352E-3</v>
      </c>
      <c r="H1545" s="2">
        <f t="shared" si="211"/>
        <v>0.59031792911678738</v>
      </c>
      <c r="I1545" s="2">
        <f t="shared" si="212"/>
        <v>37.119491537433106</v>
      </c>
    </row>
    <row r="1546" spans="1:9" ht="13.5" x14ac:dyDescent="0.25">
      <c r="A1546" s="3">
        <v>44263</v>
      </c>
      <c r="B1546" s="2">
        <v>0.99180000000000001</v>
      </c>
      <c r="C1546" s="2">
        <f t="shared" si="218"/>
        <v>0</v>
      </c>
      <c r="D1546" s="2">
        <f t="shared" si="216"/>
        <v>0</v>
      </c>
      <c r="E1546" s="2">
        <f t="shared" si="217"/>
        <v>0</v>
      </c>
      <c r="F1546" s="2">
        <f t="shared" si="215"/>
        <v>4.6370455989933595E-3</v>
      </c>
      <c r="G1546" s="2">
        <f t="shared" si="215"/>
        <v>7.8551664624707251E-3</v>
      </c>
      <c r="H1546" s="2">
        <f t="shared" si="211"/>
        <v>0.59031792911678749</v>
      </c>
      <c r="I1546" s="2">
        <f t="shared" si="212"/>
        <v>37.119491537433113</v>
      </c>
    </row>
    <row r="1547" spans="1:9" ht="13.5" x14ac:dyDescent="0.25">
      <c r="A1547" s="3">
        <v>44264</v>
      </c>
      <c r="B1547" s="2">
        <v>0.99180000000000001</v>
      </c>
      <c r="C1547" s="2">
        <f t="shared" si="218"/>
        <v>0</v>
      </c>
      <c r="D1547" s="2">
        <f t="shared" si="216"/>
        <v>0</v>
      </c>
      <c r="E1547" s="2">
        <f t="shared" si="217"/>
        <v>0</v>
      </c>
      <c r="F1547" s="2">
        <f t="shared" si="215"/>
        <v>4.30582805620812E-3</v>
      </c>
      <c r="G1547" s="2">
        <f t="shared" si="215"/>
        <v>7.2940831437228165E-3</v>
      </c>
      <c r="H1547" s="2">
        <f t="shared" si="211"/>
        <v>0.59031792911678749</v>
      </c>
      <c r="I1547" s="2">
        <f t="shared" si="212"/>
        <v>37.119491537433113</v>
      </c>
    </row>
    <row r="1548" spans="1:9" ht="13.5" x14ac:dyDescent="0.25">
      <c r="A1548" s="3">
        <v>44265</v>
      </c>
      <c r="B1548" s="2">
        <v>1.0201</v>
      </c>
      <c r="C1548" s="2">
        <f t="shared" si="218"/>
        <v>2.8299999999999992E-2</v>
      </c>
      <c r="D1548" s="2">
        <f t="shared" si="216"/>
        <v>2.8299999999999992E-2</v>
      </c>
      <c r="E1548" s="2">
        <f t="shared" si="217"/>
        <v>0</v>
      </c>
      <c r="F1548" s="2">
        <f t="shared" si="215"/>
        <v>6.0196974807646825E-3</v>
      </c>
      <c r="G1548" s="2">
        <f t="shared" si="215"/>
        <v>6.773077204885472E-3</v>
      </c>
      <c r="H1548" s="2">
        <f t="shared" si="211"/>
        <v>0.88876847238986567</v>
      </c>
      <c r="I1548" s="2">
        <f t="shared" si="212"/>
        <v>47.055448318941053</v>
      </c>
    </row>
    <row r="1549" spans="1:9" ht="13.5" x14ac:dyDescent="0.25">
      <c r="A1549" s="3">
        <v>44266</v>
      </c>
      <c r="B1549" s="2">
        <v>1.0768</v>
      </c>
      <c r="C1549" s="2">
        <f t="shared" si="218"/>
        <v>5.6699999999999973E-2</v>
      </c>
      <c r="D1549" s="2">
        <f t="shared" si="216"/>
        <v>5.6699999999999973E-2</v>
      </c>
      <c r="E1549" s="2">
        <f t="shared" si="217"/>
        <v>0</v>
      </c>
      <c r="F1549" s="2">
        <f t="shared" ref="F1549:G1564" si="219">((F1548*13)+D1549)/14</f>
        <v>9.6397190892814899E-3</v>
      </c>
      <c r="G1549" s="2">
        <f t="shared" si="219"/>
        <v>6.2892859759650808E-3</v>
      </c>
      <c r="H1549" s="2">
        <f t="shared" si="211"/>
        <v>1.5327207454264775</v>
      </c>
      <c r="I1549" s="2">
        <f t="shared" si="212"/>
        <v>60.516768309108905</v>
      </c>
    </row>
    <row r="1550" spans="1:9" ht="13.5" x14ac:dyDescent="0.25">
      <c r="A1550" s="3">
        <v>44267</v>
      </c>
      <c r="B1550" s="2">
        <v>1.0980000000000001</v>
      </c>
      <c r="C1550" s="2">
        <f t="shared" si="218"/>
        <v>2.1200000000000108E-2</v>
      </c>
      <c r="D1550" s="2">
        <f t="shared" si="216"/>
        <v>2.1200000000000108E-2</v>
      </c>
      <c r="E1550" s="2">
        <f t="shared" si="217"/>
        <v>0</v>
      </c>
      <c r="F1550" s="2">
        <f t="shared" si="219"/>
        <v>1.0465453440047106E-2</v>
      </c>
      <c r="G1550" s="2">
        <f t="shared" si="219"/>
        <v>5.8400512633961458E-3</v>
      </c>
      <c r="H1550" s="2">
        <f t="shared" si="211"/>
        <v>1.7920139683775935</v>
      </c>
      <c r="I1550" s="2">
        <f t="shared" si="212"/>
        <v>64.183560278493587</v>
      </c>
    </row>
    <row r="1551" spans="1:9" ht="13.5" x14ac:dyDescent="0.25">
      <c r="A1551" s="3">
        <v>44270</v>
      </c>
      <c r="B1551" s="2">
        <v>1.0980000000000001</v>
      </c>
      <c r="C1551" s="2">
        <f t="shared" si="218"/>
        <v>0</v>
      </c>
      <c r="D1551" s="2">
        <f t="shared" si="216"/>
        <v>0</v>
      </c>
      <c r="E1551" s="2">
        <f t="shared" si="217"/>
        <v>0</v>
      </c>
      <c r="F1551" s="2">
        <f t="shared" si="219"/>
        <v>9.7179210514723134E-3</v>
      </c>
      <c r="G1551" s="2">
        <f t="shared" si="219"/>
        <v>5.4229047445821356E-3</v>
      </c>
      <c r="H1551" s="2">
        <f t="shared" si="211"/>
        <v>1.7920139683775935</v>
      </c>
      <c r="I1551" s="2">
        <f t="shared" si="212"/>
        <v>64.183560278493587</v>
      </c>
    </row>
    <row r="1552" spans="1:9" ht="13.5" x14ac:dyDescent="0.25">
      <c r="A1552" s="3">
        <v>44271</v>
      </c>
      <c r="B1552" s="2">
        <v>1.0909</v>
      </c>
      <c r="C1552" s="2">
        <f t="shared" si="218"/>
        <v>-7.1000000000001062E-3</v>
      </c>
      <c r="D1552" s="2">
        <f t="shared" si="216"/>
        <v>0</v>
      </c>
      <c r="E1552" s="2">
        <f t="shared" si="217"/>
        <v>7.1000000000001062E-3</v>
      </c>
      <c r="F1552" s="2">
        <f t="shared" si="219"/>
        <v>9.0237838335100046E-3</v>
      </c>
      <c r="G1552" s="2">
        <f t="shared" si="219"/>
        <v>5.5426972628262764E-3</v>
      </c>
      <c r="H1552" s="2">
        <f t="shared" si="211"/>
        <v>1.6280491980016039</v>
      </c>
      <c r="I1552" s="2">
        <f t="shared" si="212"/>
        <v>61.948961961579315</v>
      </c>
    </row>
    <row r="1553" spans="1:9" ht="13.5" x14ac:dyDescent="0.25">
      <c r="A1553" s="3">
        <v>44272</v>
      </c>
      <c r="B1553" s="2">
        <v>1.0839000000000001</v>
      </c>
      <c r="C1553" s="2">
        <f t="shared" si="218"/>
        <v>-6.9999999999998952E-3</v>
      </c>
      <c r="D1553" s="2">
        <f t="shared" si="216"/>
        <v>0</v>
      </c>
      <c r="E1553" s="2">
        <f t="shared" si="217"/>
        <v>6.9999999999998952E-3</v>
      </c>
      <c r="F1553" s="2">
        <f t="shared" si="219"/>
        <v>8.3792278454021471E-3</v>
      </c>
      <c r="G1553" s="2">
        <f t="shared" si="219"/>
        <v>5.6467903154815346E-3</v>
      </c>
      <c r="H1553" s="2">
        <f t="shared" ref="H1553:H1616" si="220">F1553/G1553</f>
        <v>1.4838921541728263</v>
      </c>
      <c r="I1553" s="2">
        <f t="shared" ref="I1553:I1616" si="221">IF(G1553=0,100,100-(100/(1+H1553)))</f>
        <v>59.740603136893633</v>
      </c>
    </row>
    <row r="1554" spans="1:9" ht="13.5" x14ac:dyDescent="0.25">
      <c r="A1554" s="3">
        <v>44273</v>
      </c>
      <c r="B1554" s="2">
        <v>1.0839000000000001</v>
      </c>
      <c r="C1554" s="2">
        <f t="shared" si="218"/>
        <v>0</v>
      </c>
      <c r="D1554" s="2">
        <f t="shared" si="216"/>
        <v>0</v>
      </c>
      <c r="E1554" s="2">
        <f t="shared" si="217"/>
        <v>0</v>
      </c>
      <c r="F1554" s="2">
        <f t="shared" si="219"/>
        <v>7.7807115707305653E-3</v>
      </c>
      <c r="G1554" s="2">
        <f t="shared" si="219"/>
        <v>5.2434481500899964E-3</v>
      </c>
      <c r="H1554" s="2">
        <f t="shared" si="220"/>
        <v>1.4838921541728263</v>
      </c>
      <c r="I1554" s="2">
        <f t="shared" si="221"/>
        <v>59.740603136893633</v>
      </c>
    </row>
    <row r="1555" spans="1:9" ht="13.5" x14ac:dyDescent="0.25">
      <c r="A1555" s="3">
        <v>44274</v>
      </c>
      <c r="B1555" s="2">
        <v>1.0697000000000001</v>
      </c>
      <c r="C1555" s="2">
        <f t="shared" si="218"/>
        <v>-1.419999999999999E-2</v>
      </c>
      <c r="D1555" s="2">
        <f t="shared" si="216"/>
        <v>0</v>
      </c>
      <c r="E1555" s="2">
        <f t="shared" si="217"/>
        <v>1.419999999999999E-2</v>
      </c>
      <c r="F1555" s="2">
        <f t="shared" si="219"/>
        <v>7.224946458535525E-3</v>
      </c>
      <c r="G1555" s="2">
        <f t="shared" si="219"/>
        <v>5.8832018536549959E-3</v>
      </c>
      <c r="H1555" s="2">
        <f t="shared" si="220"/>
        <v>1.2280636697935083</v>
      </c>
      <c r="I1555" s="2">
        <f t="shared" si="221"/>
        <v>55.117979187162206</v>
      </c>
    </row>
    <row r="1556" spans="1:9" ht="13.5" x14ac:dyDescent="0.25">
      <c r="A1556" s="3">
        <v>44277</v>
      </c>
      <c r="B1556" s="2">
        <v>1.0768</v>
      </c>
      <c r="C1556" s="2">
        <f t="shared" si="218"/>
        <v>7.0999999999998842E-3</v>
      </c>
      <c r="D1556" s="2">
        <f t="shared" si="216"/>
        <v>7.0999999999998842E-3</v>
      </c>
      <c r="E1556" s="2">
        <f t="shared" si="217"/>
        <v>0</v>
      </c>
      <c r="F1556" s="2">
        <f t="shared" si="219"/>
        <v>7.2160217114972652E-3</v>
      </c>
      <c r="G1556" s="2">
        <f t="shared" si="219"/>
        <v>5.4629731498224967E-3</v>
      </c>
      <c r="H1556" s="2">
        <f t="shared" si="220"/>
        <v>1.3208964264691156</v>
      </c>
      <c r="I1556" s="2">
        <f t="shared" si="221"/>
        <v>56.913200063763931</v>
      </c>
    </row>
    <row r="1557" spans="1:9" ht="13.5" x14ac:dyDescent="0.25">
      <c r="A1557" s="3">
        <v>44278</v>
      </c>
      <c r="B1557" s="2">
        <v>1.0768</v>
      </c>
      <c r="C1557" s="2">
        <f t="shared" si="218"/>
        <v>0</v>
      </c>
      <c r="D1557" s="2">
        <f t="shared" si="216"/>
        <v>0</v>
      </c>
      <c r="E1557" s="2">
        <f t="shared" si="217"/>
        <v>0</v>
      </c>
      <c r="F1557" s="2">
        <f t="shared" si="219"/>
        <v>6.7005915892474604E-3</v>
      </c>
      <c r="G1557" s="2">
        <f t="shared" si="219"/>
        <v>5.0727607819780326E-3</v>
      </c>
      <c r="H1557" s="2">
        <f t="shared" si="220"/>
        <v>1.3208964264691156</v>
      </c>
      <c r="I1557" s="2">
        <f t="shared" si="221"/>
        <v>56.913200063763931</v>
      </c>
    </row>
    <row r="1558" spans="1:9" ht="13.5" x14ac:dyDescent="0.25">
      <c r="A1558" s="3">
        <v>44279</v>
      </c>
      <c r="B1558" s="2">
        <v>1.0768</v>
      </c>
      <c r="C1558" s="2">
        <f t="shared" si="218"/>
        <v>0</v>
      </c>
      <c r="D1558" s="2">
        <f t="shared" si="216"/>
        <v>0</v>
      </c>
      <c r="E1558" s="2">
        <f t="shared" si="217"/>
        <v>0</v>
      </c>
      <c r="F1558" s="2">
        <f t="shared" si="219"/>
        <v>6.221977904301213E-3</v>
      </c>
      <c r="G1558" s="2">
        <f t="shared" si="219"/>
        <v>4.7104207261224589E-3</v>
      </c>
      <c r="H1558" s="2">
        <f t="shared" si="220"/>
        <v>1.3208964264691156</v>
      </c>
      <c r="I1558" s="2">
        <f t="shared" si="221"/>
        <v>56.913200063763931</v>
      </c>
    </row>
    <row r="1559" spans="1:9" ht="13.5" x14ac:dyDescent="0.25">
      <c r="A1559" s="3">
        <v>44280</v>
      </c>
      <c r="B1559" s="2">
        <v>1.1264000000000001</v>
      </c>
      <c r="C1559" s="2">
        <f t="shared" si="218"/>
        <v>4.9600000000000088E-2</v>
      </c>
      <c r="D1559" s="2">
        <f t="shared" si="216"/>
        <v>4.9600000000000088E-2</v>
      </c>
      <c r="E1559" s="2">
        <f t="shared" si="217"/>
        <v>0</v>
      </c>
      <c r="F1559" s="2">
        <f t="shared" si="219"/>
        <v>9.3204080539939903E-3</v>
      </c>
      <c r="G1559" s="2">
        <f t="shared" si="219"/>
        <v>4.3739621028279973E-3</v>
      </c>
      <c r="H1559" s="2">
        <f t="shared" si="220"/>
        <v>2.1308845012552475</v>
      </c>
      <c r="I1559" s="2">
        <f t="shared" si="221"/>
        <v>68.060144039198008</v>
      </c>
    </row>
    <row r="1560" spans="1:9" ht="13.5" x14ac:dyDescent="0.25">
      <c r="A1560" s="3">
        <v>44281</v>
      </c>
      <c r="B1560" s="2">
        <v>1.1900999999999999</v>
      </c>
      <c r="C1560" s="2">
        <f t="shared" si="218"/>
        <v>6.3699999999999868E-2</v>
      </c>
      <c r="D1560" s="2">
        <f t="shared" si="216"/>
        <v>6.3699999999999868E-2</v>
      </c>
      <c r="E1560" s="2">
        <f t="shared" si="217"/>
        <v>0</v>
      </c>
      <c r="F1560" s="2">
        <f t="shared" si="219"/>
        <v>1.320466462156584E-2</v>
      </c>
      <c r="G1560" s="2">
        <f t="shared" si="219"/>
        <v>4.0615362383402834E-3</v>
      </c>
      <c r="H1560" s="2">
        <f t="shared" si="220"/>
        <v>3.2511502659796108</v>
      </c>
      <c r="I1560" s="2">
        <f t="shared" si="221"/>
        <v>76.476954766745564</v>
      </c>
    </row>
    <row r="1561" spans="1:9" ht="13.5" x14ac:dyDescent="0.25">
      <c r="A1561" s="3">
        <v>44284</v>
      </c>
      <c r="B1561" s="2">
        <v>1.1900999999999999</v>
      </c>
      <c r="C1561" s="2">
        <f t="shared" si="218"/>
        <v>0</v>
      </c>
      <c r="D1561" s="2">
        <f t="shared" si="216"/>
        <v>0</v>
      </c>
      <c r="E1561" s="2">
        <f t="shared" si="217"/>
        <v>0</v>
      </c>
      <c r="F1561" s="2">
        <f t="shared" si="219"/>
        <v>1.2261474291453994E-2</v>
      </c>
      <c r="G1561" s="2">
        <f t="shared" si="219"/>
        <v>3.7714265070302633E-3</v>
      </c>
      <c r="H1561" s="2">
        <f t="shared" si="220"/>
        <v>3.2511502659796108</v>
      </c>
      <c r="I1561" s="2">
        <f t="shared" si="221"/>
        <v>76.476954766745564</v>
      </c>
    </row>
    <row r="1562" spans="1:9" ht="13.5" x14ac:dyDescent="0.25">
      <c r="A1562" s="3">
        <v>44285</v>
      </c>
      <c r="B1562" s="2">
        <v>1.1617999999999999</v>
      </c>
      <c r="C1562" s="2">
        <f t="shared" si="218"/>
        <v>-2.8299999999999992E-2</v>
      </c>
      <c r="D1562" s="2">
        <f t="shared" si="216"/>
        <v>0</v>
      </c>
      <c r="E1562" s="2">
        <f t="shared" si="217"/>
        <v>2.8299999999999992E-2</v>
      </c>
      <c r="F1562" s="2">
        <f t="shared" si="219"/>
        <v>1.1385654699207281E-2</v>
      </c>
      <c r="G1562" s="2">
        <f t="shared" si="219"/>
        <v>5.5234674708138148E-3</v>
      </c>
      <c r="H1562" s="2">
        <f t="shared" si="220"/>
        <v>2.0613237534880864</v>
      </c>
      <c r="I1562" s="2">
        <f t="shared" si="221"/>
        <v>67.334392552875357</v>
      </c>
    </row>
    <row r="1563" spans="1:9" ht="13.5" x14ac:dyDescent="0.25">
      <c r="A1563" s="3">
        <v>44286</v>
      </c>
      <c r="B1563" s="2">
        <v>1.1547000000000001</v>
      </c>
      <c r="C1563" s="2">
        <f t="shared" si="218"/>
        <v>-7.0999999999998842E-3</v>
      </c>
      <c r="D1563" s="2">
        <f t="shared" si="216"/>
        <v>0</v>
      </c>
      <c r="E1563" s="2">
        <f t="shared" si="217"/>
        <v>7.0999999999998842E-3</v>
      </c>
      <c r="F1563" s="2">
        <f t="shared" si="219"/>
        <v>1.0572393649263904E-2</v>
      </c>
      <c r="G1563" s="2">
        <f t="shared" si="219"/>
        <v>5.6360769371842489E-3</v>
      </c>
      <c r="H1563" s="2">
        <f t="shared" si="220"/>
        <v>1.8758426769358139</v>
      </c>
      <c r="I1563" s="2">
        <f t="shared" si="221"/>
        <v>65.227583274287738</v>
      </c>
    </row>
    <row r="1564" spans="1:9" ht="13.5" x14ac:dyDescent="0.25">
      <c r="A1564" s="3">
        <v>44287</v>
      </c>
      <c r="B1564" s="2">
        <v>1.2184999999999999</v>
      </c>
      <c r="C1564" s="2">
        <f t="shared" si="218"/>
        <v>6.3799999999999857E-2</v>
      </c>
      <c r="D1564" s="2">
        <f t="shared" si="216"/>
        <v>6.3799999999999857E-2</v>
      </c>
      <c r="E1564" s="2">
        <f t="shared" si="217"/>
        <v>0</v>
      </c>
      <c r="F1564" s="2">
        <f t="shared" si="219"/>
        <v>1.437436553145933E-2</v>
      </c>
      <c r="G1564" s="2">
        <f t="shared" si="219"/>
        <v>5.2335000130996597E-3</v>
      </c>
      <c r="H1564" s="2">
        <f t="shared" si="220"/>
        <v>2.7466065721753545</v>
      </c>
      <c r="I1564" s="2">
        <f t="shared" si="221"/>
        <v>73.309180434726557</v>
      </c>
    </row>
    <row r="1565" spans="1:9" ht="13.5" x14ac:dyDescent="0.25">
      <c r="A1565" s="3">
        <v>44288</v>
      </c>
      <c r="B1565" s="2">
        <v>1.2255</v>
      </c>
      <c r="C1565" s="2">
        <f t="shared" si="218"/>
        <v>7.0000000000001172E-3</v>
      </c>
      <c r="D1565" s="2">
        <f t="shared" si="216"/>
        <v>7.0000000000001172E-3</v>
      </c>
      <c r="E1565" s="2">
        <f t="shared" si="217"/>
        <v>0</v>
      </c>
      <c r="F1565" s="2">
        <f t="shared" ref="F1565:G1580" si="222">((F1564*13)+D1565)/14</f>
        <v>1.38476251363551E-2</v>
      </c>
      <c r="G1565" s="2">
        <f t="shared" si="222"/>
        <v>4.8596785835925416E-3</v>
      </c>
      <c r="H1565" s="2">
        <f t="shared" si="220"/>
        <v>2.8494940350804381</v>
      </c>
      <c r="I1565" s="2">
        <f t="shared" si="221"/>
        <v>74.022560084857901</v>
      </c>
    </row>
    <row r="1566" spans="1:9" ht="13.5" x14ac:dyDescent="0.25">
      <c r="A1566" s="3">
        <v>44291</v>
      </c>
      <c r="B1566" s="2">
        <v>1.2255</v>
      </c>
      <c r="C1566" s="2">
        <f t="shared" si="218"/>
        <v>0</v>
      </c>
      <c r="D1566" s="2">
        <f t="shared" si="216"/>
        <v>0</v>
      </c>
      <c r="E1566" s="2">
        <f t="shared" si="217"/>
        <v>0</v>
      </c>
      <c r="F1566" s="2">
        <f t="shared" si="222"/>
        <v>1.2858509055186878E-2</v>
      </c>
      <c r="G1566" s="2">
        <f t="shared" si="222"/>
        <v>4.5125586847645028E-3</v>
      </c>
      <c r="H1566" s="2">
        <f t="shared" si="220"/>
        <v>2.8494940350804381</v>
      </c>
      <c r="I1566" s="2">
        <f t="shared" si="221"/>
        <v>74.022560084857901</v>
      </c>
    </row>
    <row r="1567" spans="1:9" ht="13.5" x14ac:dyDescent="0.25">
      <c r="A1567" s="3">
        <v>44292</v>
      </c>
      <c r="B1567" s="2">
        <v>1.2042999999999999</v>
      </c>
      <c r="C1567" s="2">
        <f t="shared" si="218"/>
        <v>-2.1200000000000108E-2</v>
      </c>
      <c r="D1567" s="2">
        <f t="shared" si="216"/>
        <v>0</v>
      </c>
      <c r="E1567" s="2">
        <f t="shared" si="217"/>
        <v>2.1200000000000108E-2</v>
      </c>
      <c r="F1567" s="2">
        <f t="shared" si="222"/>
        <v>1.194004412267353E-2</v>
      </c>
      <c r="G1567" s="2">
        <f t="shared" si="222"/>
        <v>5.7045187787099034E-3</v>
      </c>
      <c r="H1567" s="2">
        <f t="shared" si="220"/>
        <v>2.0930852515089469</v>
      </c>
      <c r="I1567" s="2">
        <f t="shared" si="221"/>
        <v>67.669820949417584</v>
      </c>
    </row>
    <row r="1568" spans="1:9" ht="13.5" x14ac:dyDescent="0.25">
      <c r="A1568" s="3">
        <v>44293</v>
      </c>
      <c r="B1568" s="2">
        <v>1.2042999999999999</v>
      </c>
      <c r="C1568" s="2">
        <f t="shared" si="218"/>
        <v>0</v>
      </c>
      <c r="D1568" s="2">
        <f t="shared" si="216"/>
        <v>0</v>
      </c>
      <c r="E1568" s="2">
        <f t="shared" si="217"/>
        <v>0</v>
      </c>
      <c r="F1568" s="2">
        <f t="shared" si="222"/>
        <v>1.1087183828196848E-2</v>
      </c>
      <c r="G1568" s="2">
        <f t="shared" si="222"/>
        <v>5.297053151659196E-3</v>
      </c>
      <c r="H1568" s="2">
        <f t="shared" si="220"/>
        <v>2.0930852515089469</v>
      </c>
      <c r="I1568" s="2">
        <f t="shared" si="221"/>
        <v>67.669820949417584</v>
      </c>
    </row>
    <row r="1569" spans="1:9" ht="13.5" x14ac:dyDescent="0.25">
      <c r="A1569" s="3">
        <v>44294</v>
      </c>
      <c r="B1569" s="2">
        <v>1.1972</v>
      </c>
      <c r="C1569" s="2">
        <f t="shared" si="218"/>
        <v>-7.0999999999998842E-3</v>
      </c>
      <c r="D1569" s="2">
        <f t="shared" si="216"/>
        <v>0</v>
      </c>
      <c r="E1569" s="2">
        <f t="shared" si="217"/>
        <v>7.0999999999998842E-3</v>
      </c>
      <c r="F1569" s="2">
        <f t="shared" si="222"/>
        <v>1.0295242126182788E-2</v>
      </c>
      <c r="G1569" s="2">
        <f t="shared" si="222"/>
        <v>5.4258350693978169E-3</v>
      </c>
      <c r="H1569" s="2">
        <f t="shared" si="220"/>
        <v>1.8974484101532778</v>
      </c>
      <c r="I1569" s="2">
        <f t="shared" si="221"/>
        <v>65.486874710321445</v>
      </c>
    </row>
    <row r="1570" spans="1:9" ht="13.5" x14ac:dyDescent="0.25">
      <c r="A1570" s="3">
        <v>44298</v>
      </c>
      <c r="B1570" s="2">
        <v>1.1972</v>
      </c>
      <c r="C1570" s="2">
        <f t="shared" si="218"/>
        <v>0</v>
      </c>
      <c r="D1570" s="2">
        <f t="shared" si="216"/>
        <v>0</v>
      </c>
      <c r="E1570" s="2">
        <f t="shared" si="217"/>
        <v>0</v>
      </c>
      <c r="F1570" s="2">
        <f t="shared" si="222"/>
        <v>9.559867688598303E-3</v>
      </c>
      <c r="G1570" s="2">
        <f t="shared" si="222"/>
        <v>5.0382754215836873E-3</v>
      </c>
      <c r="H1570" s="2">
        <f t="shared" si="220"/>
        <v>1.8974484101532778</v>
      </c>
      <c r="I1570" s="2">
        <f t="shared" si="221"/>
        <v>65.486874710321445</v>
      </c>
    </row>
    <row r="1571" spans="1:9" ht="13.5" x14ac:dyDescent="0.25">
      <c r="A1571" s="3">
        <v>44299</v>
      </c>
      <c r="B1571" s="2">
        <v>1.1972</v>
      </c>
      <c r="C1571" s="2">
        <f t="shared" si="218"/>
        <v>0</v>
      </c>
      <c r="D1571" s="2">
        <f t="shared" si="216"/>
        <v>0</v>
      </c>
      <c r="E1571" s="2">
        <f t="shared" si="217"/>
        <v>0</v>
      </c>
      <c r="F1571" s="2">
        <f t="shared" si="222"/>
        <v>8.8770199965555671E-3</v>
      </c>
      <c r="G1571" s="2">
        <f t="shared" si="222"/>
        <v>4.6783986057562805E-3</v>
      </c>
      <c r="H1571" s="2">
        <f t="shared" si="220"/>
        <v>1.897448410153278</v>
      </c>
      <c r="I1571" s="2">
        <f t="shared" si="221"/>
        <v>65.486874710321459</v>
      </c>
    </row>
    <row r="1572" spans="1:9" ht="13.5" x14ac:dyDescent="0.25">
      <c r="A1572" s="3">
        <v>44300</v>
      </c>
      <c r="B1572" s="2">
        <v>1.1617999999999999</v>
      </c>
      <c r="C1572" s="2">
        <f t="shared" si="218"/>
        <v>-3.5400000000000098E-2</v>
      </c>
      <c r="D1572" s="2">
        <f t="shared" si="216"/>
        <v>0</v>
      </c>
      <c r="E1572" s="2">
        <f t="shared" si="217"/>
        <v>3.5400000000000098E-2</v>
      </c>
      <c r="F1572" s="2">
        <f t="shared" si="222"/>
        <v>8.2429471396587416E-3</v>
      </c>
      <c r="G1572" s="2">
        <f t="shared" si="222"/>
        <v>6.8727987053451246E-3</v>
      </c>
      <c r="H1572" s="2">
        <f t="shared" si="220"/>
        <v>1.1993581498681203</v>
      </c>
      <c r="I1572" s="2">
        <f t="shared" si="221"/>
        <v>54.53218930895985</v>
      </c>
    </row>
    <row r="1573" spans="1:9" ht="13.5" x14ac:dyDescent="0.25">
      <c r="A1573" s="3">
        <v>44301</v>
      </c>
      <c r="B1573" s="2">
        <v>1.1830000000000001</v>
      </c>
      <c r="C1573" s="2">
        <f t="shared" si="218"/>
        <v>2.1200000000000108E-2</v>
      </c>
      <c r="D1573" s="2">
        <f t="shared" si="216"/>
        <v>2.1200000000000108E-2</v>
      </c>
      <c r="E1573" s="2">
        <f t="shared" si="217"/>
        <v>0</v>
      </c>
      <c r="F1573" s="2">
        <f t="shared" si="222"/>
        <v>9.1684509153974105E-3</v>
      </c>
      <c r="G1573" s="2">
        <f t="shared" si="222"/>
        <v>6.3818845121061873E-3</v>
      </c>
      <c r="H1573" s="2">
        <f t="shared" si="220"/>
        <v>1.436636920960449</v>
      </c>
      <c r="I1573" s="2">
        <f t="shared" si="221"/>
        <v>58.959827317816803</v>
      </c>
    </row>
    <row r="1574" spans="1:9" ht="13.5" x14ac:dyDescent="0.25">
      <c r="A1574" s="3">
        <v>44302</v>
      </c>
      <c r="B1574" s="2">
        <v>1.1335</v>
      </c>
      <c r="C1574" s="2">
        <f t="shared" si="218"/>
        <v>-4.9500000000000099E-2</v>
      </c>
      <c r="D1574" s="2">
        <f t="shared" si="216"/>
        <v>0</v>
      </c>
      <c r="E1574" s="2">
        <f t="shared" si="217"/>
        <v>4.9500000000000099E-2</v>
      </c>
      <c r="F1574" s="2">
        <f t="shared" si="222"/>
        <v>8.5135615642975958E-3</v>
      </c>
      <c r="G1574" s="2">
        <f t="shared" si="222"/>
        <v>9.4617499040986087E-3</v>
      </c>
      <c r="H1574" s="2">
        <f t="shared" si="220"/>
        <v>0.89978721173022336</v>
      </c>
      <c r="I1574" s="2">
        <f t="shared" si="221"/>
        <v>47.362525980514732</v>
      </c>
    </row>
    <row r="1575" spans="1:9" ht="13.5" x14ac:dyDescent="0.25">
      <c r="A1575" s="3">
        <v>44305</v>
      </c>
      <c r="B1575" s="2">
        <v>1.1547000000000001</v>
      </c>
      <c r="C1575" s="2">
        <f t="shared" si="218"/>
        <v>2.1200000000000108E-2</v>
      </c>
      <c r="D1575" s="2">
        <f t="shared" si="216"/>
        <v>2.1200000000000108E-2</v>
      </c>
      <c r="E1575" s="2">
        <f t="shared" si="217"/>
        <v>0</v>
      </c>
      <c r="F1575" s="2">
        <f t="shared" si="222"/>
        <v>9.4197357382763448E-3</v>
      </c>
      <c r="G1575" s="2">
        <f t="shared" si="222"/>
        <v>8.7859106252344225E-3</v>
      </c>
      <c r="H1575" s="2">
        <f t="shared" si="220"/>
        <v>1.0721410836141998</v>
      </c>
      <c r="I1575" s="2">
        <f t="shared" si="221"/>
        <v>51.740737737036042</v>
      </c>
    </row>
    <row r="1576" spans="1:9" ht="13.5" x14ac:dyDescent="0.25">
      <c r="A1576" s="3">
        <v>44306</v>
      </c>
      <c r="B1576" s="2">
        <v>1.1476</v>
      </c>
      <c r="C1576" s="2">
        <f t="shared" si="218"/>
        <v>-7.1000000000001062E-3</v>
      </c>
      <c r="D1576" s="2">
        <f t="shared" si="216"/>
        <v>0</v>
      </c>
      <c r="E1576" s="2">
        <f t="shared" si="217"/>
        <v>7.1000000000001062E-3</v>
      </c>
      <c r="F1576" s="2">
        <f t="shared" si="222"/>
        <v>8.7468974712566049E-3</v>
      </c>
      <c r="G1576" s="2">
        <f t="shared" si="222"/>
        <v>8.6654884377176857E-3</v>
      </c>
      <c r="H1576" s="2">
        <f t="shared" si="220"/>
        <v>1.0093946272185392</v>
      </c>
      <c r="I1576" s="2">
        <f t="shared" si="221"/>
        <v>50.233767600731163</v>
      </c>
    </row>
    <row r="1577" spans="1:9" ht="13.5" x14ac:dyDescent="0.25">
      <c r="A1577" s="3">
        <v>44307</v>
      </c>
      <c r="B1577" s="2">
        <v>1.1476</v>
      </c>
      <c r="C1577" s="2">
        <f t="shared" si="218"/>
        <v>0</v>
      </c>
      <c r="D1577" s="2">
        <f t="shared" si="216"/>
        <v>0</v>
      </c>
      <c r="E1577" s="2">
        <f t="shared" si="217"/>
        <v>0</v>
      </c>
      <c r="F1577" s="2">
        <f t="shared" si="222"/>
        <v>8.1221190804525618E-3</v>
      </c>
      <c r="G1577" s="2">
        <f t="shared" si="222"/>
        <v>8.046524977880708E-3</v>
      </c>
      <c r="H1577" s="2">
        <f t="shared" si="220"/>
        <v>1.0093946272185392</v>
      </c>
      <c r="I1577" s="2">
        <f t="shared" si="221"/>
        <v>50.233767600731163</v>
      </c>
    </row>
    <row r="1578" spans="1:9" ht="13.5" x14ac:dyDescent="0.25">
      <c r="A1578" s="3">
        <v>44308</v>
      </c>
      <c r="B1578" s="2">
        <v>1.1736</v>
      </c>
      <c r="C1578" s="2">
        <f t="shared" si="218"/>
        <v>2.6000000000000023E-2</v>
      </c>
      <c r="D1578" s="2">
        <f t="shared" si="216"/>
        <v>2.6000000000000023E-2</v>
      </c>
      <c r="E1578" s="2">
        <f t="shared" si="217"/>
        <v>0</v>
      </c>
      <c r="F1578" s="2">
        <f t="shared" si="222"/>
        <v>9.3991105747059517E-3</v>
      </c>
      <c r="G1578" s="2">
        <f t="shared" si="222"/>
        <v>7.4717731937463724E-3</v>
      </c>
      <c r="H1578" s="2">
        <f t="shared" si="220"/>
        <v>1.2579491281363702</v>
      </c>
      <c r="I1578" s="2">
        <f t="shared" si="221"/>
        <v>55.712022581068332</v>
      </c>
    </row>
    <row r="1579" spans="1:9" ht="13.5" x14ac:dyDescent="0.25">
      <c r="A1579" s="3">
        <v>44309</v>
      </c>
      <c r="B1579" s="2">
        <v>1.1884999999999999</v>
      </c>
      <c r="C1579" s="2">
        <f t="shared" si="218"/>
        <v>1.4899999999999913E-2</v>
      </c>
      <c r="D1579" s="2">
        <f t="shared" si="216"/>
        <v>1.4899999999999913E-2</v>
      </c>
      <c r="E1579" s="2">
        <f t="shared" si="217"/>
        <v>0</v>
      </c>
      <c r="F1579" s="2">
        <f t="shared" si="222"/>
        <v>9.7920312479412332E-3</v>
      </c>
      <c r="G1579" s="2">
        <f t="shared" si="222"/>
        <v>6.9380751084787747E-3</v>
      </c>
      <c r="H1579" s="2">
        <f t="shared" si="220"/>
        <v>1.4113469650933499</v>
      </c>
      <c r="I1579" s="2">
        <f t="shared" si="221"/>
        <v>58.529402260396516</v>
      </c>
    </row>
    <row r="1580" spans="1:9" ht="13.5" x14ac:dyDescent="0.25">
      <c r="A1580" s="3">
        <v>44312</v>
      </c>
      <c r="B1580" s="2">
        <v>1.1959</v>
      </c>
      <c r="C1580" s="2">
        <f t="shared" si="218"/>
        <v>7.4000000000000732E-3</v>
      </c>
      <c r="D1580" s="2">
        <f t="shared" si="216"/>
        <v>7.4000000000000732E-3</v>
      </c>
      <c r="E1580" s="2">
        <f t="shared" si="217"/>
        <v>0</v>
      </c>
      <c r="F1580" s="2">
        <f t="shared" si="222"/>
        <v>9.6211718730882939E-3</v>
      </c>
      <c r="G1580" s="2">
        <f t="shared" si="222"/>
        <v>6.4424983150160051E-3</v>
      </c>
      <c r="H1580" s="2">
        <f t="shared" si="220"/>
        <v>1.4933914457786539</v>
      </c>
      <c r="I1580" s="2">
        <f t="shared" si="221"/>
        <v>59.893982884516035</v>
      </c>
    </row>
    <row r="1581" spans="1:9" ht="13.5" x14ac:dyDescent="0.25">
      <c r="A1581" s="3">
        <v>44313</v>
      </c>
      <c r="B1581" s="2">
        <v>1.1959</v>
      </c>
      <c r="C1581" s="2">
        <f t="shared" si="218"/>
        <v>0</v>
      </c>
      <c r="D1581" s="2">
        <f t="shared" si="216"/>
        <v>0</v>
      </c>
      <c r="E1581" s="2">
        <f t="shared" si="217"/>
        <v>0</v>
      </c>
      <c r="F1581" s="2">
        <f t="shared" ref="F1581:G1596" si="223">((F1580*13)+D1581)/14</f>
        <v>8.9339453107248456E-3</v>
      </c>
      <c r="G1581" s="2">
        <f t="shared" si="223"/>
        <v>5.9823198639434331E-3</v>
      </c>
      <c r="H1581" s="2">
        <f t="shared" si="220"/>
        <v>1.4933914457786541</v>
      </c>
      <c r="I1581" s="2">
        <f t="shared" si="221"/>
        <v>59.893982884516035</v>
      </c>
    </row>
    <row r="1582" spans="1:9" ht="13.5" x14ac:dyDescent="0.25">
      <c r="A1582" s="3">
        <v>44314</v>
      </c>
      <c r="B1582" s="2">
        <v>1.1661999999999999</v>
      </c>
      <c r="C1582" s="2">
        <f t="shared" si="218"/>
        <v>-2.970000000000006E-2</v>
      </c>
      <c r="D1582" s="2">
        <f t="shared" si="216"/>
        <v>0</v>
      </c>
      <c r="E1582" s="2">
        <f t="shared" si="217"/>
        <v>2.970000000000006E-2</v>
      </c>
      <c r="F1582" s="2">
        <f t="shared" si="223"/>
        <v>8.2958063599587843E-3</v>
      </c>
      <c r="G1582" s="2">
        <f t="shared" si="223"/>
        <v>7.6764398736617629E-3</v>
      </c>
      <c r="H1582" s="2">
        <f t="shared" si="220"/>
        <v>1.0806840796632953</v>
      </c>
      <c r="I1582" s="2">
        <f t="shared" si="221"/>
        <v>51.938883477119504</v>
      </c>
    </row>
    <row r="1583" spans="1:9" ht="13.5" x14ac:dyDescent="0.25">
      <c r="A1583" s="3">
        <v>44315</v>
      </c>
      <c r="B1583" s="2">
        <v>1.1661999999999999</v>
      </c>
      <c r="C1583" s="2">
        <f t="shared" si="218"/>
        <v>0</v>
      </c>
      <c r="D1583" s="2">
        <f t="shared" si="216"/>
        <v>0</v>
      </c>
      <c r="E1583" s="2">
        <f t="shared" si="217"/>
        <v>0</v>
      </c>
      <c r="F1583" s="2">
        <f t="shared" si="223"/>
        <v>7.7032487628188717E-3</v>
      </c>
      <c r="G1583" s="2">
        <f t="shared" si="223"/>
        <v>7.1281227398287805E-3</v>
      </c>
      <c r="H1583" s="2">
        <f t="shared" si="220"/>
        <v>1.0806840796632953</v>
      </c>
      <c r="I1583" s="2">
        <f t="shared" si="221"/>
        <v>51.938883477119504</v>
      </c>
    </row>
    <row r="1584" spans="1:9" ht="13.5" x14ac:dyDescent="0.25">
      <c r="A1584" s="3">
        <v>44316</v>
      </c>
      <c r="B1584" s="2">
        <v>1.1513</v>
      </c>
      <c r="C1584" s="2">
        <f t="shared" si="218"/>
        <v>-1.4899999999999913E-2</v>
      </c>
      <c r="D1584" s="2">
        <f t="shared" si="216"/>
        <v>0</v>
      </c>
      <c r="E1584" s="2">
        <f t="shared" si="217"/>
        <v>1.4899999999999913E-2</v>
      </c>
      <c r="F1584" s="2">
        <f t="shared" si="223"/>
        <v>7.1530167083318089E-3</v>
      </c>
      <c r="G1584" s="2">
        <f t="shared" si="223"/>
        <v>7.6832568298410035E-3</v>
      </c>
      <c r="H1584" s="2">
        <f t="shared" si="220"/>
        <v>0.93098758335790688</v>
      </c>
      <c r="I1584" s="2">
        <f t="shared" si="221"/>
        <v>48.213027954273961</v>
      </c>
    </row>
    <row r="1585" spans="1:9" ht="13.5" x14ac:dyDescent="0.25">
      <c r="A1585" s="3">
        <v>44319</v>
      </c>
      <c r="B1585" s="2">
        <v>1.1215999999999999</v>
      </c>
      <c r="C1585" s="2">
        <f t="shared" si="218"/>
        <v>-2.970000000000006E-2</v>
      </c>
      <c r="D1585" s="2">
        <f t="shared" si="216"/>
        <v>0</v>
      </c>
      <c r="E1585" s="2">
        <f t="shared" si="217"/>
        <v>2.970000000000006E-2</v>
      </c>
      <c r="F1585" s="2">
        <f t="shared" si="223"/>
        <v>6.642086943450966E-3</v>
      </c>
      <c r="G1585" s="2">
        <f t="shared" si="223"/>
        <v>9.2558813419952209E-3</v>
      </c>
      <c r="H1585" s="2">
        <f t="shared" si="220"/>
        <v>0.71760718380376098</v>
      </c>
      <c r="I1585" s="2">
        <f t="shared" si="221"/>
        <v>41.779470333523513</v>
      </c>
    </row>
    <row r="1586" spans="1:9" ht="13.5" x14ac:dyDescent="0.25">
      <c r="A1586" s="3">
        <v>44320</v>
      </c>
      <c r="B1586" s="2">
        <v>1.1142000000000001</v>
      </c>
      <c r="C1586" s="2">
        <f t="shared" si="218"/>
        <v>-7.3999999999998511E-3</v>
      </c>
      <c r="D1586" s="2">
        <f t="shared" si="216"/>
        <v>0</v>
      </c>
      <c r="E1586" s="2">
        <f t="shared" si="217"/>
        <v>7.3999999999998511E-3</v>
      </c>
      <c r="F1586" s="2">
        <f t="shared" si="223"/>
        <v>6.1676521617758965E-3</v>
      </c>
      <c r="G1586" s="2">
        <f t="shared" si="223"/>
        <v>9.1233183889955511E-3</v>
      </c>
      <c r="H1586" s="2">
        <f t="shared" si="220"/>
        <v>0.67603166948719584</v>
      </c>
      <c r="I1586" s="2">
        <f t="shared" si="221"/>
        <v>40.33525629584534</v>
      </c>
    </row>
    <row r="1587" spans="1:9" ht="13.5" x14ac:dyDescent="0.25">
      <c r="A1587" s="3">
        <v>44321</v>
      </c>
      <c r="B1587" s="2">
        <v>1.1142000000000001</v>
      </c>
      <c r="C1587" s="2">
        <f t="shared" si="218"/>
        <v>0</v>
      </c>
      <c r="D1587" s="2">
        <f t="shared" si="216"/>
        <v>0</v>
      </c>
      <c r="E1587" s="2">
        <f t="shared" si="217"/>
        <v>0</v>
      </c>
      <c r="F1587" s="2">
        <f t="shared" si="223"/>
        <v>5.7271055787919039E-3</v>
      </c>
      <c r="G1587" s="2">
        <f t="shared" si="223"/>
        <v>8.4716527897815835E-3</v>
      </c>
      <c r="H1587" s="2">
        <f t="shared" si="220"/>
        <v>0.67603166948719584</v>
      </c>
      <c r="I1587" s="2">
        <f t="shared" si="221"/>
        <v>40.33525629584534</v>
      </c>
    </row>
    <row r="1588" spans="1:9" ht="13.5" x14ac:dyDescent="0.25">
      <c r="A1588" s="3">
        <v>44322</v>
      </c>
      <c r="B1588" s="2">
        <v>1.1142000000000001</v>
      </c>
      <c r="C1588" s="2">
        <f t="shared" si="218"/>
        <v>0</v>
      </c>
      <c r="D1588" s="2">
        <f t="shared" si="216"/>
        <v>0</v>
      </c>
      <c r="E1588" s="2">
        <f t="shared" si="217"/>
        <v>0</v>
      </c>
      <c r="F1588" s="2">
        <f t="shared" si="223"/>
        <v>5.3180266088781961E-3</v>
      </c>
      <c r="G1588" s="2">
        <f t="shared" si="223"/>
        <v>7.8665347333686138E-3</v>
      </c>
      <c r="H1588" s="2">
        <f t="shared" si="220"/>
        <v>0.67603166948719573</v>
      </c>
      <c r="I1588" s="2">
        <f t="shared" si="221"/>
        <v>40.335256295845333</v>
      </c>
    </row>
    <row r="1589" spans="1:9" ht="13.5" x14ac:dyDescent="0.25">
      <c r="A1589" s="3">
        <v>44323</v>
      </c>
      <c r="B1589" s="2">
        <v>1.0919000000000001</v>
      </c>
      <c r="C1589" s="2">
        <f t="shared" si="218"/>
        <v>-2.2299999999999986E-2</v>
      </c>
      <c r="D1589" s="2">
        <f t="shared" si="216"/>
        <v>0</v>
      </c>
      <c r="E1589" s="2">
        <f t="shared" si="217"/>
        <v>2.2299999999999986E-2</v>
      </c>
      <c r="F1589" s="2">
        <f t="shared" si="223"/>
        <v>4.9381675653868964E-3</v>
      </c>
      <c r="G1589" s="2">
        <f t="shared" si="223"/>
        <v>8.8974965381279966E-3</v>
      </c>
      <c r="H1589" s="2">
        <f t="shared" si="220"/>
        <v>0.55500640480449914</v>
      </c>
      <c r="I1589" s="2">
        <f t="shared" si="221"/>
        <v>35.691583204396935</v>
      </c>
    </row>
    <row r="1590" spans="1:9" ht="13.5" x14ac:dyDescent="0.25">
      <c r="A1590" s="3">
        <v>44326</v>
      </c>
      <c r="B1590" s="2">
        <v>1.1291</v>
      </c>
      <c r="C1590" s="2">
        <f t="shared" si="218"/>
        <v>3.71999999999999E-2</v>
      </c>
      <c r="D1590" s="2">
        <f t="shared" si="216"/>
        <v>3.71999999999999E-2</v>
      </c>
      <c r="E1590" s="2">
        <f t="shared" si="217"/>
        <v>0</v>
      </c>
      <c r="F1590" s="2">
        <f t="shared" si="223"/>
        <v>7.2425841678592532E-3</v>
      </c>
      <c r="G1590" s="2">
        <f t="shared" si="223"/>
        <v>8.2619610711188538E-3</v>
      </c>
      <c r="H1590" s="2">
        <f t="shared" si="220"/>
        <v>0.87661804570551505</v>
      </c>
      <c r="I1590" s="2">
        <f t="shared" si="221"/>
        <v>46.712651394969946</v>
      </c>
    </row>
    <row r="1591" spans="1:9" ht="13.5" x14ac:dyDescent="0.25">
      <c r="A1591" s="3">
        <v>44327</v>
      </c>
      <c r="B1591" s="2">
        <v>1.1291</v>
      </c>
      <c r="C1591" s="2">
        <f t="shared" si="218"/>
        <v>0</v>
      </c>
      <c r="D1591" s="2">
        <f t="shared" si="216"/>
        <v>0</v>
      </c>
      <c r="E1591" s="2">
        <f t="shared" si="217"/>
        <v>0</v>
      </c>
      <c r="F1591" s="2">
        <f t="shared" si="223"/>
        <v>6.7252567272978779E-3</v>
      </c>
      <c r="G1591" s="2">
        <f t="shared" si="223"/>
        <v>7.6718209946103639E-3</v>
      </c>
      <c r="H1591" s="2">
        <f t="shared" si="220"/>
        <v>0.87661804570551505</v>
      </c>
      <c r="I1591" s="2">
        <f t="shared" si="221"/>
        <v>46.712651394969946</v>
      </c>
    </row>
    <row r="1592" spans="1:9" ht="13.5" x14ac:dyDescent="0.25">
      <c r="A1592" s="3">
        <v>44333</v>
      </c>
      <c r="B1592" s="2">
        <v>1.1291</v>
      </c>
      <c r="C1592" s="2">
        <f t="shared" si="218"/>
        <v>0</v>
      </c>
      <c r="D1592" s="2">
        <f t="shared" si="216"/>
        <v>0</v>
      </c>
      <c r="E1592" s="2">
        <f t="shared" si="217"/>
        <v>0</v>
      </c>
      <c r="F1592" s="2">
        <f t="shared" si="223"/>
        <v>6.2448812467766008E-3</v>
      </c>
      <c r="G1592" s="2">
        <f t="shared" si="223"/>
        <v>7.1238337807096241E-3</v>
      </c>
      <c r="H1592" s="2">
        <f t="shared" si="220"/>
        <v>0.87661804570551494</v>
      </c>
      <c r="I1592" s="2">
        <f t="shared" si="221"/>
        <v>46.712651394969946</v>
      </c>
    </row>
    <row r="1593" spans="1:9" ht="13.5" x14ac:dyDescent="0.25">
      <c r="A1593" s="3">
        <v>44334</v>
      </c>
      <c r="B1593" s="2">
        <v>1.1291</v>
      </c>
      <c r="C1593" s="2">
        <f t="shared" si="218"/>
        <v>0</v>
      </c>
      <c r="D1593" s="2">
        <f t="shared" si="216"/>
        <v>0</v>
      </c>
      <c r="E1593" s="2">
        <f t="shared" si="217"/>
        <v>0</v>
      </c>
      <c r="F1593" s="2">
        <f t="shared" si="223"/>
        <v>5.7988183005782722E-3</v>
      </c>
      <c r="G1593" s="2">
        <f t="shared" si="223"/>
        <v>6.6149885106589366E-3</v>
      </c>
      <c r="H1593" s="2">
        <f t="shared" si="220"/>
        <v>0.87661804570551494</v>
      </c>
      <c r="I1593" s="2">
        <f t="shared" si="221"/>
        <v>46.712651394969946</v>
      </c>
    </row>
    <row r="1594" spans="1:9" ht="13.5" x14ac:dyDescent="0.25">
      <c r="A1594" s="3">
        <v>44335</v>
      </c>
      <c r="B1594" s="2">
        <v>1.1215999999999999</v>
      </c>
      <c r="C1594" s="2">
        <f t="shared" si="218"/>
        <v>-7.5000000000000622E-3</v>
      </c>
      <c r="D1594" s="2">
        <f t="shared" si="216"/>
        <v>0</v>
      </c>
      <c r="E1594" s="2">
        <f t="shared" si="217"/>
        <v>7.5000000000000622E-3</v>
      </c>
      <c r="F1594" s="2">
        <f t="shared" si="223"/>
        <v>5.3846169933941101E-3</v>
      </c>
      <c r="G1594" s="2">
        <f t="shared" si="223"/>
        <v>6.6782036170404454E-3</v>
      </c>
      <c r="H1594" s="2">
        <f t="shared" si="220"/>
        <v>0.80629721736163396</v>
      </c>
      <c r="I1594" s="2">
        <f t="shared" si="221"/>
        <v>44.63812542098421</v>
      </c>
    </row>
    <row r="1595" spans="1:9" ht="13.5" x14ac:dyDescent="0.25">
      <c r="A1595" s="3">
        <v>44336</v>
      </c>
      <c r="B1595" s="2">
        <v>1.1142000000000001</v>
      </c>
      <c r="C1595" s="2">
        <f t="shared" si="218"/>
        <v>-7.3999999999998511E-3</v>
      </c>
      <c r="D1595" s="2">
        <f t="shared" si="216"/>
        <v>0</v>
      </c>
      <c r="E1595" s="2">
        <f t="shared" si="217"/>
        <v>7.3999999999998511E-3</v>
      </c>
      <c r="F1595" s="2">
        <f t="shared" si="223"/>
        <v>5.000001493865959E-3</v>
      </c>
      <c r="G1595" s="2">
        <f t="shared" si="223"/>
        <v>6.7297605015375463E-3</v>
      </c>
      <c r="H1595" s="2">
        <f t="shared" si="220"/>
        <v>0.74296871229274952</v>
      </c>
      <c r="I1595" s="2">
        <f t="shared" si="221"/>
        <v>42.626623590702771</v>
      </c>
    </row>
    <row r="1596" spans="1:9" ht="13.5" x14ac:dyDescent="0.25">
      <c r="A1596" s="3">
        <v>44337</v>
      </c>
      <c r="B1596" s="2">
        <v>1.1438999999999999</v>
      </c>
      <c r="C1596" s="2">
        <f t="shared" si="218"/>
        <v>2.9699999999999838E-2</v>
      </c>
      <c r="D1596" s="2">
        <f t="shared" si="216"/>
        <v>2.9699999999999838E-2</v>
      </c>
      <c r="E1596" s="2">
        <f t="shared" si="217"/>
        <v>0</v>
      </c>
      <c r="F1596" s="2">
        <f t="shared" si="223"/>
        <v>6.7642871014469497E-3</v>
      </c>
      <c r="G1596" s="2">
        <f t="shared" si="223"/>
        <v>6.2490633228562938E-3</v>
      </c>
      <c r="H1596" s="2">
        <f t="shared" si="220"/>
        <v>1.0824481609437684</v>
      </c>
      <c r="I1596" s="2">
        <f t="shared" si="221"/>
        <v>51.979596959244418</v>
      </c>
    </row>
    <row r="1597" spans="1:9" ht="13.5" x14ac:dyDescent="0.25">
      <c r="A1597" s="3">
        <v>44340</v>
      </c>
      <c r="B1597" s="2">
        <v>1.1588000000000001</v>
      </c>
      <c r="C1597" s="2">
        <f t="shared" si="218"/>
        <v>1.4900000000000135E-2</v>
      </c>
      <c r="D1597" s="2">
        <f t="shared" si="216"/>
        <v>1.4900000000000135E-2</v>
      </c>
      <c r="E1597" s="2">
        <f t="shared" si="217"/>
        <v>0</v>
      </c>
      <c r="F1597" s="2">
        <f t="shared" ref="F1597:G1612" si="224">((F1596*13)+D1597)/14</f>
        <v>7.3454094513436055E-3</v>
      </c>
      <c r="G1597" s="2">
        <f t="shared" si="224"/>
        <v>5.8027016569379879E-3</v>
      </c>
      <c r="H1597" s="2">
        <f t="shared" si="220"/>
        <v>1.2658602639963545</v>
      </c>
      <c r="I1597" s="2">
        <f t="shared" si="221"/>
        <v>55.866651801542474</v>
      </c>
    </row>
    <row r="1598" spans="1:9" ht="13.5" x14ac:dyDescent="0.25">
      <c r="A1598" s="3">
        <v>44341</v>
      </c>
      <c r="B1598" s="2">
        <v>1.1884999999999999</v>
      </c>
      <c r="C1598" s="2">
        <f t="shared" si="218"/>
        <v>2.9699999999999838E-2</v>
      </c>
      <c r="D1598" s="2">
        <f t="shared" si="216"/>
        <v>2.9699999999999838E-2</v>
      </c>
      <c r="E1598" s="2">
        <f t="shared" si="217"/>
        <v>0</v>
      </c>
      <c r="F1598" s="2">
        <f t="shared" si="224"/>
        <v>8.9421659191047647E-3</v>
      </c>
      <c r="G1598" s="2">
        <f t="shared" si="224"/>
        <v>5.3882229671567026E-3</v>
      </c>
      <c r="H1598" s="2">
        <f t="shared" si="220"/>
        <v>1.6595760742661756</v>
      </c>
      <c r="I1598" s="2">
        <f t="shared" si="221"/>
        <v>62.400022707531775</v>
      </c>
    </row>
    <row r="1599" spans="1:9" ht="13.5" x14ac:dyDescent="0.25">
      <c r="A1599" s="3">
        <v>44342</v>
      </c>
      <c r="B1599" s="2">
        <v>1.2033</v>
      </c>
      <c r="C1599" s="2">
        <f t="shared" si="218"/>
        <v>1.4800000000000146E-2</v>
      </c>
      <c r="D1599" s="2">
        <f t="shared" si="216"/>
        <v>1.4800000000000146E-2</v>
      </c>
      <c r="E1599" s="2">
        <f t="shared" si="217"/>
        <v>0</v>
      </c>
      <c r="F1599" s="2">
        <f t="shared" si="224"/>
        <v>9.3605826391687207E-3</v>
      </c>
      <c r="G1599" s="2">
        <f t="shared" si="224"/>
        <v>5.0033498980740802E-3</v>
      </c>
      <c r="H1599" s="2">
        <f t="shared" si="220"/>
        <v>1.8708630877028714</v>
      </c>
      <c r="I1599" s="2">
        <f t="shared" si="221"/>
        <v>65.167269582327862</v>
      </c>
    </row>
    <row r="1600" spans="1:9" ht="13.5" x14ac:dyDescent="0.25">
      <c r="A1600" s="3">
        <v>44343</v>
      </c>
      <c r="B1600" s="2">
        <v>1.1959</v>
      </c>
      <c r="C1600" s="2">
        <f t="shared" si="218"/>
        <v>-7.4000000000000732E-3</v>
      </c>
      <c r="D1600" s="2">
        <f t="shared" si="216"/>
        <v>0</v>
      </c>
      <c r="E1600" s="2">
        <f t="shared" si="217"/>
        <v>7.4000000000000732E-3</v>
      </c>
      <c r="F1600" s="2">
        <f t="shared" si="224"/>
        <v>8.6919695935138118E-3</v>
      </c>
      <c r="G1600" s="2">
        <f t="shared" si="224"/>
        <v>5.1745391910687933E-3</v>
      </c>
      <c r="H1600" s="2">
        <f t="shared" si="220"/>
        <v>1.6797572252455002</v>
      </c>
      <c r="I1600" s="2">
        <f t="shared" si="221"/>
        <v>62.683186723812746</v>
      </c>
    </row>
    <row r="1601" spans="1:9" ht="13.5" x14ac:dyDescent="0.25">
      <c r="A1601" s="3">
        <v>44344</v>
      </c>
      <c r="B1601" s="2">
        <v>1.1884999999999999</v>
      </c>
      <c r="C1601" s="2">
        <f t="shared" si="218"/>
        <v>-7.4000000000000732E-3</v>
      </c>
      <c r="D1601" s="2">
        <f t="shared" si="216"/>
        <v>0</v>
      </c>
      <c r="E1601" s="2">
        <f t="shared" si="217"/>
        <v>7.4000000000000732E-3</v>
      </c>
      <c r="F1601" s="2">
        <f t="shared" si="224"/>
        <v>8.0711146225485395E-3</v>
      </c>
      <c r="G1601" s="2">
        <f t="shared" si="224"/>
        <v>5.3335006774210278E-3</v>
      </c>
      <c r="H1601" s="2">
        <f t="shared" si="220"/>
        <v>1.5132865093121659</v>
      </c>
      <c r="I1601" s="2">
        <f t="shared" si="221"/>
        <v>60.211460321184028</v>
      </c>
    </row>
    <row r="1602" spans="1:9" ht="13.5" x14ac:dyDescent="0.25">
      <c r="A1602" s="3">
        <v>44347</v>
      </c>
      <c r="B1602" s="2">
        <v>1.1884999999999999</v>
      </c>
      <c r="C1602" s="2">
        <f t="shared" si="218"/>
        <v>0</v>
      </c>
      <c r="D1602" s="2">
        <f t="shared" si="216"/>
        <v>0</v>
      </c>
      <c r="E1602" s="2">
        <f t="shared" si="217"/>
        <v>0</v>
      </c>
      <c r="F1602" s="2">
        <f t="shared" si="224"/>
        <v>7.4946064352236436E-3</v>
      </c>
      <c r="G1602" s="2">
        <f t="shared" si="224"/>
        <v>4.952536343319526E-3</v>
      </c>
      <c r="H1602" s="2">
        <f t="shared" si="220"/>
        <v>1.5132865093121659</v>
      </c>
      <c r="I1602" s="2">
        <f t="shared" si="221"/>
        <v>60.211460321184028</v>
      </c>
    </row>
    <row r="1603" spans="1:9" ht="13.5" x14ac:dyDescent="0.25">
      <c r="A1603" s="3">
        <v>44348</v>
      </c>
      <c r="B1603" s="2">
        <v>1.1884999999999999</v>
      </c>
      <c r="C1603" s="2">
        <f t="shared" si="218"/>
        <v>0</v>
      </c>
      <c r="D1603" s="2">
        <f t="shared" ref="D1603:D1666" si="225">IF(C1603&gt;0,C1603,0)</f>
        <v>0</v>
      </c>
      <c r="E1603" s="2">
        <f t="shared" ref="E1603:E1666" si="226">IF(C1603&lt;0,-C1603,0)</f>
        <v>0</v>
      </c>
      <c r="F1603" s="2">
        <f t="shared" si="224"/>
        <v>6.9592774041362399E-3</v>
      </c>
      <c r="G1603" s="2">
        <f t="shared" si="224"/>
        <v>4.5987837473681304E-3</v>
      </c>
      <c r="H1603" s="2">
        <f t="shared" si="220"/>
        <v>1.5132865093121659</v>
      </c>
      <c r="I1603" s="2">
        <f t="shared" si="221"/>
        <v>60.211460321184028</v>
      </c>
    </row>
    <row r="1604" spans="1:9" ht="13.5" x14ac:dyDescent="0.25">
      <c r="A1604" s="3">
        <v>44349</v>
      </c>
      <c r="B1604" s="2">
        <v>1.1884999999999999</v>
      </c>
      <c r="C1604" s="2">
        <f t="shared" ref="C1604:C1667" si="227">B1604-B1603</f>
        <v>0</v>
      </c>
      <c r="D1604" s="2">
        <f t="shared" si="225"/>
        <v>0</v>
      </c>
      <c r="E1604" s="2">
        <f t="shared" si="226"/>
        <v>0</v>
      </c>
      <c r="F1604" s="2">
        <f t="shared" si="224"/>
        <v>6.4621861609836517E-3</v>
      </c>
      <c r="G1604" s="2">
        <f t="shared" si="224"/>
        <v>4.2702991939846929E-3</v>
      </c>
      <c r="H1604" s="2">
        <f t="shared" si="220"/>
        <v>1.5132865093121659</v>
      </c>
      <c r="I1604" s="2">
        <f t="shared" si="221"/>
        <v>60.211460321184028</v>
      </c>
    </row>
    <row r="1605" spans="1:9" ht="13.5" x14ac:dyDescent="0.25">
      <c r="A1605" s="3">
        <v>44350</v>
      </c>
      <c r="B1605" s="2">
        <v>1.1811</v>
      </c>
      <c r="C1605" s="2">
        <f t="shared" si="227"/>
        <v>-7.3999999999998511E-3</v>
      </c>
      <c r="D1605" s="2">
        <f t="shared" si="225"/>
        <v>0</v>
      </c>
      <c r="E1605" s="2">
        <f t="shared" si="226"/>
        <v>7.3999999999998511E-3</v>
      </c>
      <c r="F1605" s="2">
        <f t="shared" si="224"/>
        <v>6.0006014351991054E-3</v>
      </c>
      <c r="G1605" s="2">
        <f t="shared" si="224"/>
        <v>4.4938492515572042E-3</v>
      </c>
      <c r="H1605" s="2">
        <f t="shared" si="220"/>
        <v>1.3352921068991763</v>
      </c>
      <c r="I1605" s="2">
        <f t="shared" si="221"/>
        <v>57.178804439680583</v>
      </c>
    </row>
    <row r="1606" spans="1:9" ht="13.5" x14ac:dyDescent="0.25">
      <c r="A1606" s="3">
        <v>44351</v>
      </c>
      <c r="B1606" s="2">
        <v>1.1811</v>
      </c>
      <c r="C1606" s="2">
        <f t="shared" si="227"/>
        <v>0</v>
      </c>
      <c r="D1606" s="2">
        <f t="shared" si="225"/>
        <v>0</v>
      </c>
      <c r="E1606" s="2">
        <f t="shared" si="226"/>
        <v>0</v>
      </c>
      <c r="F1606" s="2">
        <f t="shared" si="224"/>
        <v>5.5719870469705972E-3</v>
      </c>
      <c r="G1606" s="2">
        <f t="shared" si="224"/>
        <v>4.1728600193031177E-3</v>
      </c>
      <c r="H1606" s="2">
        <f t="shared" si="220"/>
        <v>1.3352921068991761</v>
      </c>
      <c r="I1606" s="2">
        <f t="shared" si="221"/>
        <v>57.178804439680576</v>
      </c>
    </row>
    <row r="1607" spans="1:9" ht="13.5" x14ac:dyDescent="0.25">
      <c r="A1607" s="3">
        <v>44354</v>
      </c>
      <c r="B1607" s="2">
        <v>1.1811</v>
      </c>
      <c r="C1607" s="2">
        <f t="shared" si="227"/>
        <v>0</v>
      </c>
      <c r="D1607" s="2">
        <f t="shared" si="225"/>
        <v>0</v>
      </c>
      <c r="E1607" s="2">
        <f t="shared" si="226"/>
        <v>0</v>
      </c>
      <c r="F1607" s="2">
        <f t="shared" si="224"/>
        <v>5.1739879721869825E-3</v>
      </c>
      <c r="G1607" s="2">
        <f t="shared" si="224"/>
        <v>3.8747985893528951E-3</v>
      </c>
      <c r="H1607" s="2">
        <f t="shared" si="220"/>
        <v>1.3352921068991761</v>
      </c>
      <c r="I1607" s="2">
        <f t="shared" si="221"/>
        <v>57.178804439680576</v>
      </c>
    </row>
    <row r="1608" spans="1:9" ht="13.5" x14ac:dyDescent="0.25">
      <c r="A1608" s="3">
        <v>44355</v>
      </c>
      <c r="B1608" s="2">
        <v>1.1811</v>
      </c>
      <c r="C1608" s="2">
        <f t="shared" si="227"/>
        <v>0</v>
      </c>
      <c r="D1608" s="2">
        <f t="shared" si="225"/>
        <v>0</v>
      </c>
      <c r="E1608" s="2">
        <f t="shared" si="226"/>
        <v>0</v>
      </c>
      <c r="F1608" s="2">
        <f t="shared" si="224"/>
        <v>4.8044174027450553E-3</v>
      </c>
      <c r="G1608" s="2">
        <f t="shared" si="224"/>
        <v>3.5980272615419744E-3</v>
      </c>
      <c r="H1608" s="2">
        <f t="shared" si="220"/>
        <v>1.3352921068991759</v>
      </c>
      <c r="I1608" s="2">
        <f t="shared" si="221"/>
        <v>57.178804439680562</v>
      </c>
    </row>
    <row r="1609" spans="1:9" ht="13.5" x14ac:dyDescent="0.25">
      <c r="A1609" s="3">
        <v>44356</v>
      </c>
      <c r="B1609" s="2">
        <v>1.1811</v>
      </c>
      <c r="C1609" s="2">
        <f t="shared" si="227"/>
        <v>0</v>
      </c>
      <c r="D1609" s="2">
        <f t="shared" si="225"/>
        <v>0</v>
      </c>
      <c r="E1609" s="2">
        <f t="shared" si="226"/>
        <v>0</v>
      </c>
      <c r="F1609" s="2">
        <f t="shared" si="224"/>
        <v>4.4612447311204086E-3</v>
      </c>
      <c r="G1609" s="2">
        <f t="shared" si="224"/>
        <v>3.3410253142889764E-3</v>
      </c>
      <c r="H1609" s="2">
        <f t="shared" si="220"/>
        <v>1.3352921068991759</v>
      </c>
      <c r="I1609" s="2">
        <f t="shared" si="221"/>
        <v>57.178804439680562</v>
      </c>
    </row>
    <row r="1610" spans="1:9" ht="13.5" x14ac:dyDescent="0.25">
      <c r="A1610" s="3">
        <v>44357</v>
      </c>
      <c r="B1610" s="2">
        <v>1.1811</v>
      </c>
      <c r="C1610" s="2">
        <f t="shared" si="227"/>
        <v>0</v>
      </c>
      <c r="D1610" s="2">
        <f t="shared" si="225"/>
        <v>0</v>
      </c>
      <c r="E1610" s="2">
        <f t="shared" si="226"/>
        <v>0</v>
      </c>
      <c r="F1610" s="2">
        <f t="shared" si="224"/>
        <v>4.1425843931832363E-3</v>
      </c>
      <c r="G1610" s="2">
        <f t="shared" si="224"/>
        <v>3.1023806489826207E-3</v>
      </c>
      <c r="H1610" s="2">
        <f t="shared" si="220"/>
        <v>1.3352921068991759</v>
      </c>
      <c r="I1610" s="2">
        <f t="shared" si="221"/>
        <v>57.178804439680562</v>
      </c>
    </row>
    <row r="1611" spans="1:9" ht="13.5" x14ac:dyDescent="0.25">
      <c r="A1611" s="3">
        <v>44358</v>
      </c>
      <c r="B1611" s="2">
        <v>1.1811</v>
      </c>
      <c r="C1611" s="2">
        <f t="shared" si="227"/>
        <v>0</v>
      </c>
      <c r="D1611" s="2">
        <f t="shared" si="225"/>
        <v>0</v>
      </c>
      <c r="E1611" s="2">
        <f t="shared" si="226"/>
        <v>0</v>
      </c>
      <c r="F1611" s="2">
        <f t="shared" si="224"/>
        <v>3.8466855079558626E-3</v>
      </c>
      <c r="G1611" s="2">
        <f t="shared" si="224"/>
        <v>2.8807820311981475E-3</v>
      </c>
      <c r="H1611" s="2">
        <f t="shared" si="220"/>
        <v>1.3352921068991761</v>
      </c>
      <c r="I1611" s="2">
        <f t="shared" si="221"/>
        <v>57.178804439680576</v>
      </c>
    </row>
    <row r="1612" spans="1:9" ht="13.5" x14ac:dyDescent="0.25">
      <c r="A1612" s="3">
        <v>44361</v>
      </c>
      <c r="B1612" s="2">
        <v>1.1736</v>
      </c>
      <c r="C1612" s="2">
        <f t="shared" si="227"/>
        <v>-7.5000000000000622E-3</v>
      </c>
      <c r="D1612" s="2">
        <f t="shared" si="225"/>
        <v>0</v>
      </c>
      <c r="E1612" s="2">
        <f t="shared" si="226"/>
        <v>7.5000000000000622E-3</v>
      </c>
      <c r="F1612" s="2">
        <f t="shared" si="224"/>
        <v>3.5719222573875864E-3</v>
      </c>
      <c r="G1612" s="2">
        <f t="shared" si="224"/>
        <v>3.2107261718268558E-3</v>
      </c>
      <c r="H1612" s="2">
        <f t="shared" si="220"/>
        <v>1.1124966958347666</v>
      </c>
      <c r="I1612" s="2">
        <f t="shared" si="221"/>
        <v>52.662647853049378</v>
      </c>
    </row>
    <row r="1613" spans="1:9" ht="13.5" x14ac:dyDescent="0.25">
      <c r="A1613" s="3">
        <v>44362</v>
      </c>
      <c r="B1613" s="2">
        <v>1.1736</v>
      </c>
      <c r="C1613" s="2">
        <f t="shared" si="227"/>
        <v>0</v>
      </c>
      <c r="D1613" s="2">
        <f t="shared" si="225"/>
        <v>0</v>
      </c>
      <c r="E1613" s="2">
        <f t="shared" si="226"/>
        <v>0</v>
      </c>
      <c r="F1613" s="2">
        <f t="shared" ref="F1613:G1628" si="228">((F1612*13)+D1613)/14</f>
        <v>3.316784953288473E-3</v>
      </c>
      <c r="G1613" s="2">
        <f t="shared" si="228"/>
        <v>2.9813885881249378E-3</v>
      </c>
      <c r="H1613" s="2">
        <f t="shared" si="220"/>
        <v>1.1124966958347666</v>
      </c>
      <c r="I1613" s="2">
        <f t="shared" si="221"/>
        <v>52.662647853049378</v>
      </c>
    </row>
    <row r="1614" spans="1:9" ht="13.5" x14ac:dyDescent="0.25">
      <c r="A1614" s="3">
        <v>44363</v>
      </c>
      <c r="B1614" s="2">
        <v>1.1661999999999999</v>
      </c>
      <c r="C1614" s="2">
        <f t="shared" si="227"/>
        <v>-7.4000000000000732E-3</v>
      </c>
      <c r="D1614" s="2">
        <f t="shared" si="225"/>
        <v>0</v>
      </c>
      <c r="E1614" s="2">
        <f t="shared" si="226"/>
        <v>7.4000000000000732E-3</v>
      </c>
      <c r="F1614" s="2">
        <f t="shared" si="228"/>
        <v>3.0798717423392965E-3</v>
      </c>
      <c r="G1614" s="2">
        <f t="shared" si="228"/>
        <v>3.2970036889731621E-3</v>
      </c>
      <c r="H1614" s="2">
        <f t="shared" si="220"/>
        <v>0.93414264371008615</v>
      </c>
      <c r="I1614" s="2">
        <f t="shared" si="221"/>
        <v>48.297505189079907</v>
      </c>
    </row>
    <row r="1615" spans="1:9" ht="13.5" x14ac:dyDescent="0.25">
      <c r="A1615" s="3">
        <v>44364</v>
      </c>
      <c r="B1615" s="2">
        <v>1.1661999999999999</v>
      </c>
      <c r="C1615" s="2">
        <f t="shared" si="227"/>
        <v>0</v>
      </c>
      <c r="D1615" s="2">
        <f t="shared" si="225"/>
        <v>0</v>
      </c>
      <c r="E1615" s="2">
        <f t="shared" si="226"/>
        <v>0</v>
      </c>
      <c r="F1615" s="2">
        <f t="shared" si="228"/>
        <v>2.8598809036007753E-3</v>
      </c>
      <c r="G1615" s="2">
        <f t="shared" si="228"/>
        <v>3.0615034254750789E-3</v>
      </c>
      <c r="H1615" s="2">
        <f t="shared" si="220"/>
        <v>0.93414264371008626</v>
      </c>
      <c r="I1615" s="2">
        <f t="shared" si="221"/>
        <v>48.297505189079907</v>
      </c>
    </row>
    <row r="1616" spans="1:9" ht="13.5" x14ac:dyDescent="0.25">
      <c r="A1616" s="3">
        <v>44365</v>
      </c>
      <c r="B1616" s="2">
        <v>1.1661999999999999</v>
      </c>
      <c r="C1616" s="2">
        <f t="shared" si="227"/>
        <v>0</v>
      </c>
      <c r="D1616" s="2">
        <f t="shared" si="225"/>
        <v>0</v>
      </c>
      <c r="E1616" s="2">
        <f t="shared" si="226"/>
        <v>0</v>
      </c>
      <c r="F1616" s="2">
        <f t="shared" si="228"/>
        <v>2.6556036962007202E-3</v>
      </c>
      <c r="G1616" s="2">
        <f t="shared" si="228"/>
        <v>2.842824609369716E-3</v>
      </c>
      <c r="H1616" s="2">
        <f t="shared" si="220"/>
        <v>0.93414264371008637</v>
      </c>
      <c r="I1616" s="2">
        <f t="shared" si="221"/>
        <v>48.297505189079914</v>
      </c>
    </row>
    <row r="1617" spans="1:9" ht="13.5" x14ac:dyDescent="0.25">
      <c r="A1617" s="3">
        <v>44368</v>
      </c>
      <c r="B1617" s="2">
        <v>1.1811</v>
      </c>
      <c r="C1617" s="2">
        <f t="shared" si="227"/>
        <v>1.4900000000000135E-2</v>
      </c>
      <c r="D1617" s="2">
        <f t="shared" si="225"/>
        <v>1.4900000000000135E-2</v>
      </c>
      <c r="E1617" s="2">
        <f t="shared" si="226"/>
        <v>0</v>
      </c>
      <c r="F1617" s="2">
        <f t="shared" si="228"/>
        <v>3.530203432186393E-3</v>
      </c>
      <c r="G1617" s="2">
        <f t="shared" si="228"/>
        <v>2.6397657087004508E-3</v>
      </c>
      <c r="H1617" s="2">
        <f t="shared" ref="H1617:H1680" si="229">F1617/G1617</f>
        <v>1.3373169522397887</v>
      </c>
      <c r="I1617" s="2">
        <f t="shared" ref="I1617:I1680" si="230">IF(G1617=0,100,100-(100/(1+H1617)))</f>
        <v>57.215900948233546</v>
      </c>
    </row>
    <row r="1618" spans="1:9" ht="13.5" x14ac:dyDescent="0.25">
      <c r="A1618" s="3">
        <v>44369</v>
      </c>
      <c r="B1618" s="2">
        <v>1.1661999999999999</v>
      </c>
      <c r="C1618" s="2">
        <f t="shared" si="227"/>
        <v>-1.4900000000000135E-2</v>
      </c>
      <c r="D1618" s="2">
        <f t="shared" si="225"/>
        <v>0</v>
      </c>
      <c r="E1618" s="2">
        <f t="shared" si="226"/>
        <v>1.4900000000000135E-2</v>
      </c>
      <c r="F1618" s="2">
        <f t="shared" si="228"/>
        <v>3.278046044173079E-3</v>
      </c>
      <c r="G1618" s="2">
        <f t="shared" si="228"/>
        <v>3.5154967295075714E-3</v>
      </c>
      <c r="H1618" s="2">
        <f t="shared" si="229"/>
        <v>0.93245600732851397</v>
      </c>
      <c r="I1618" s="2">
        <f t="shared" si="230"/>
        <v>48.252379551841365</v>
      </c>
    </row>
    <row r="1619" spans="1:9" ht="13.5" x14ac:dyDescent="0.25">
      <c r="A1619" s="3">
        <v>44370</v>
      </c>
      <c r="B1619" s="2">
        <v>1.1736</v>
      </c>
      <c r="C1619" s="2">
        <f t="shared" si="227"/>
        <v>7.4000000000000732E-3</v>
      </c>
      <c r="D1619" s="2">
        <f t="shared" si="225"/>
        <v>7.4000000000000732E-3</v>
      </c>
      <c r="E1619" s="2">
        <f t="shared" si="226"/>
        <v>0</v>
      </c>
      <c r="F1619" s="2">
        <f t="shared" si="228"/>
        <v>3.5724713267321498E-3</v>
      </c>
      <c r="G1619" s="2">
        <f t="shared" si="228"/>
        <v>3.2643898202570306E-3</v>
      </c>
      <c r="H1619" s="2">
        <f t="shared" si="229"/>
        <v>1.0943764450444406</v>
      </c>
      <c r="I1619" s="2">
        <f t="shared" si="230"/>
        <v>52.253091732093992</v>
      </c>
    </row>
    <row r="1620" spans="1:9" ht="13.5" x14ac:dyDescent="0.25">
      <c r="A1620" s="3">
        <v>44371</v>
      </c>
      <c r="B1620" s="2">
        <v>1.1291</v>
      </c>
      <c r="C1620" s="2">
        <f t="shared" si="227"/>
        <v>-4.4499999999999984E-2</v>
      </c>
      <c r="D1620" s="2">
        <f t="shared" si="225"/>
        <v>0</v>
      </c>
      <c r="E1620" s="2">
        <f t="shared" si="226"/>
        <v>4.4499999999999984E-2</v>
      </c>
      <c r="F1620" s="2">
        <f t="shared" si="228"/>
        <v>3.3172948033941391E-3</v>
      </c>
      <c r="G1620" s="2">
        <f t="shared" si="228"/>
        <v>6.2097905473815279E-3</v>
      </c>
      <c r="H1620" s="2">
        <f t="shared" si="229"/>
        <v>0.53420397645987228</v>
      </c>
      <c r="I1620" s="2">
        <f t="shared" si="230"/>
        <v>34.819618815780373</v>
      </c>
    </row>
    <row r="1621" spans="1:9" ht="13.5" x14ac:dyDescent="0.25">
      <c r="A1621" s="3">
        <v>44372</v>
      </c>
      <c r="B1621" s="2">
        <v>1.1215999999999999</v>
      </c>
      <c r="C1621" s="2">
        <f t="shared" si="227"/>
        <v>-7.5000000000000622E-3</v>
      </c>
      <c r="D1621" s="2">
        <f t="shared" si="225"/>
        <v>0</v>
      </c>
      <c r="E1621" s="2">
        <f t="shared" si="226"/>
        <v>7.5000000000000622E-3</v>
      </c>
      <c r="F1621" s="2">
        <f t="shared" si="228"/>
        <v>3.0803451745802721E-3</v>
      </c>
      <c r="G1621" s="2">
        <f t="shared" si="228"/>
        <v>6.3019483654257096E-3</v>
      </c>
      <c r="H1621" s="2">
        <f t="shared" si="229"/>
        <v>0.48879251240456467</v>
      </c>
      <c r="I1621" s="2">
        <f t="shared" si="230"/>
        <v>32.831473044898019</v>
      </c>
    </row>
    <row r="1622" spans="1:9" ht="13.5" x14ac:dyDescent="0.25">
      <c r="A1622" s="3">
        <v>44375</v>
      </c>
      <c r="B1622" s="2">
        <v>1.1661999999999999</v>
      </c>
      <c r="C1622" s="2">
        <f t="shared" si="227"/>
        <v>4.4599999999999973E-2</v>
      </c>
      <c r="D1622" s="2">
        <f t="shared" si="225"/>
        <v>4.4599999999999973E-2</v>
      </c>
      <c r="E1622" s="2">
        <f t="shared" si="226"/>
        <v>0</v>
      </c>
      <c r="F1622" s="2">
        <f t="shared" si="228"/>
        <v>6.0460348049673944E-3</v>
      </c>
      <c r="G1622" s="2">
        <f t="shared" si="228"/>
        <v>5.8518091964667304E-3</v>
      </c>
      <c r="H1622" s="2">
        <f t="shared" si="229"/>
        <v>1.0331906940195412</v>
      </c>
      <c r="I1622" s="2">
        <f t="shared" si="230"/>
        <v>50.816221865395335</v>
      </c>
    </row>
    <row r="1623" spans="1:9" ht="13.5" x14ac:dyDescent="0.25">
      <c r="A1623" s="3">
        <v>44376</v>
      </c>
      <c r="B1623" s="2">
        <v>1.1661999999999999</v>
      </c>
      <c r="C1623" s="2">
        <f t="shared" si="227"/>
        <v>0</v>
      </c>
      <c r="D1623" s="2">
        <f t="shared" si="225"/>
        <v>0</v>
      </c>
      <c r="E1623" s="2">
        <f t="shared" si="226"/>
        <v>0</v>
      </c>
      <c r="F1623" s="2">
        <f t="shared" si="228"/>
        <v>5.614175176041152E-3</v>
      </c>
      <c r="G1623" s="2">
        <f t="shared" si="228"/>
        <v>5.4338228252905352E-3</v>
      </c>
      <c r="H1623" s="2">
        <f t="shared" si="229"/>
        <v>1.0331906940195412</v>
      </c>
      <c r="I1623" s="2">
        <f t="shared" si="230"/>
        <v>50.816221865395335</v>
      </c>
    </row>
    <row r="1624" spans="1:9" ht="13.5" x14ac:dyDescent="0.25">
      <c r="A1624" s="3">
        <v>44377</v>
      </c>
      <c r="B1624" s="2">
        <v>1.1661999999999999</v>
      </c>
      <c r="C1624" s="2">
        <f t="shared" si="227"/>
        <v>0</v>
      </c>
      <c r="D1624" s="2">
        <f t="shared" si="225"/>
        <v>0</v>
      </c>
      <c r="E1624" s="2">
        <f t="shared" si="226"/>
        <v>0</v>
      </c>
      <c r="F1624" s="2">
        <f t="shared" si="228"/>
        <v>5.2131626634667836E-3</v>
      </c>
      <c r="G1624" s="2">
        <f t="shared" si="228"/>
        <v>5.0456926234840683E-3</v>
      </c>
      <c r="H1624" s="2">
        <f t="shared" si="229"/>
        <v>1.033190694019541</v>
      </c>
      <c r="I1624" s="2">
        <f t="shared" si="230"/>
        <v>50.81622186539532</v>
      </c>
    </row>
    <row r="1625" spans="1:9" ht="13.5" x14ac:dyDescent="0.25">
      <c r="A1625" s="3">
        <v>44378</v>
      </c>
      <c r="B1625" s="2">
        <v>1.2181999999999999</v>
      </c>
      <c r="C1625" s="2">
        <f t="shared" si="227"/>
        <v>5.2000000000000046E-2</v>
      </c>
      <c r="D1625" s="2">
        <f t="shared" si="225"/>
        <v>5.2000000000000046E-2</v>
      </c>
      <c r="E1625" s="2">
        <f t="shared" si="226"/>
        <v>0</v>
      </c>
      <c r="F1625" s="2">
        <f t="shared" si="228"/>
        <v>8.555079616076303E-3</v>
      </c>
      <c r="G1625" s="2">
        <f t="shared" si="228"/>
        <v>4.68528600752092E-3</v>
      </c>
      <c r="H1625" s="2">
        <f t="shared" si="229"/>
        <v>1.825946079352148</v>
      </c>
      <c r="I1625" s="2">
        <f t="shared" si="230"/>
        <v>64.613620645258337</v>
      </c>
    </row>
    <row r="1626" spans="1:9" ht="13.5" x14ac:dyDescent="0.25">
      <c r="A1626" s="3">
        <v>44379</v>
      </c>
      <c r="B1626" s="2">
        <v>1.2181999999999999</v>
      </c>
      <c r="C1626" s="2">
        <f t="shared" si="227"/>
        <v>0</v>
      </c>
      <c r="D1626" s="2">
        <f t="shared" si="225"/>
        <v>0</v>
      </c>
      <c r="E1626" s="2">
        <f t="shared" si="226"/>
        <v>0</v>
      </c>
      <c r="F1626" s="2">
        <f t="shared" si="228"/>
        <v>7.9440025006422815E-3</v>
      </c>
      <c r="G1626" s="2">
        <f t="shared" si="228"/>
        <v>4.3506227212694254E-3</v>
      </c>
      <c r="H1626" s="2">
        <f t="shared" si="229"/>
        <v>1.8259460793521483</v>
      </c>
      <c r="I1626" s="2">
        <f t="shared" si="230"/>
        <v>64.613620645258337</v>
      </c>
    </row>
    <row r="1627" spans="1:9" ht="13.5" x14ac:dyDescent="0.25">
      <c r="A1627" s="3">
        <v>44382</v>
      </c>
      <c r="B1627" s="2">
        <v>1.2181999999999999</v>
      </c>
      <c r="C1627" s="2">
        <f t="shared" si="227"/>
        <v>0</v>
      </c>
      <c r="D1627" s="2">
        <f t="shared" si="225"/>
        <v>0</v>
      </c>
      <c r="E1627" s="2">
        <f t="shared" si="226"/>
        <v>0</v>
      </c>
      <c r="F1627" s="2">
        <f t="shared" si="228"/>
        <v>7.3765737505964036E-3</v>
      </c>
      <c r="G1627" s="2">
        <f t="shared" si="228"/>
        <v>4.0398639554644665E-3</v>
      </c>
      <c r="H1627" s="2">
        <f t="shared" si="229"/>
        <v>1.825946079352148</v>
      </c>
      <c r="I1627" s="2">
        <f t="shared" si="230"/>
        <v>64.613620645258337</v>
      </c>
    </row>
    <row r="1628" spans="1:9" ht="13.5" x14ac:dyDescent="0.25">
      <c r="A1628" s="3">
        <v>44383</v>
      </c>
      <c r="B1628" s="2">
        <v>1.2181999999999999</v>
      </c>
      <c r="C1628" s="2">
        <f t="shared" si="227"/>
        <v>0</v>
      </c>
      <c r="D1628" s="2">
        <f t="shared" si="225"/>
        <v>0</v>
      </c>
      <c r="E1628" s="2">
        <f t="shared" si="226"/>
        <v>0</v>
      </c>
      <c r="F1628" s="2">
        <f t="shared" si="228"/>
        <v>6.8496756255538036E-3</v>
      </c>
      <c r="G1628" s="2">
        <f t="shared" si="228"/>
        <v>3.7513022443598615E-3</v>
      </c>
      <c r="H1628" s="2">
        <f t="shared" si="229"/>
        <v>1.8259460793521483</v>
      </c>
      <c r="I1628" s="2">
        <f t="shared" si="230"/>
        <v>64.613620645258337</v>
      </c>
    </row>
    <row r="1629" spans="1:9" ht="13.5" x14ac:dyDescent="0.25">
      <c r="A1629" s="3">
        <v>44384</v>
      </c>
      <c r="B1629" s="2">
        <v>1.2181999999999999</v>
      </c>
      <c r="C1629" s="2">
        <f t="shared" si="227"/>
        <v>0</v>
      </c>
      <c r="D1629" s="2">
        <f t="shared" si="225"/>
        <v>0</v>
      </c>
      <c r="E1629" s="2">
        <f t="shared" si="226"/>
        <v>0</v>
      </c>
      <c r="F1629" s="2">
        <f t="shared" ref="F1629:G1644" si="231">((F1628*13)+D1629)/14</f>
        <v>6.3604130808713891E-3</v>
      </c>
      <c r="G1629" s="2">
        <f t="shared" si="231"/>
        <v>3.483352084048443E-3</v>
      </c>
      <c r="H1629" s="2">
        <f t="shared" si="229"/>
        <v>1.8259460793521483</v>
      </c>
      <c r="I1629" s="2">
        <f t="shared" si="230"/>
        <v>64.613620645258337</v>
      </c>
    </row>
    <row r="1630" spans="1:9" ht="13.5" x14ac:dyDescent="0.25">
      <c r="A1630" s="3">
        <v>44385</v>
      </c>
      <c r="B1630" s="2">
        <v>1.2181999999999999</v>
      </c>
      <c r="C1630" s="2">
        <f t="shared" si="227"/>
        <v>0</v>
      </c>
      <c r="D1630" s="2">
        <f t="shared" si="225"/>
        <v>0</v>
      </c>
      <c r="E1630" s="2">
        <f t="shared" si="226"/>
        <v>0</v>
      </c>
      <c r="F1630" s="2">
        <f t="shared" si="231"/>
        <v>5.906097860809147E-3</v>
      </c>
      <c r="G1630" s="2">
        <f t="shared" si="231"/>
        <v>3.2345412209021257E-3</v>
      </c>
      <c r="H1630" s="2">
        <f t="shared" si="229"/>
        <v>1.8259460793521483</v>
      </c>
      <c r="I1630" s="2">
        <f t="shared" si="230"/>
        <v>64.613620645258337</v>
      </c>
    </row>
    <row r="1631" spans="1:9" ht="13.5" x14ac:dyDescent="0.25">
      <c r="A1631" s="3">
        <v>44386</v>
      </c>
      <c r="B1631" s="2">
        <v>1.1884999999999999</v>
      </c>
      <c r="C1631" s="2">
        <f t="shared" si="227"/>
        <v>-2.970000000000006E-2</v>
      </c>
      <c r="D1631" s="2">
        <f t="shared" si="225"/>
        <v>0</v>
      </c>
      <c r="E1631" s="2">
        <f t="shared" si="226"/>
        <v>2.970000000000006E-2</v>
      </c>
      <c r="F1631" s="2">
        <f t="shared" si="231"/>
        <v>5.4842337278942083E-3</v>
      </c>
      <c r="G1631" s="2">
        <f t="shared" si="231"/>
        <v>5.1249311336948348E-3</v>
      </c>
      <c r="H1631" s="2">
        <f t="shared" si="229"/>
        <v>1.0701087653328785</v>
      </c>
      <c r="I1631" s="2">
        <f t="shared" si="230"/>
        <v>51.693359462723798</v>
      </c>
    </row>
    <row r="1632" spans="1:9" ht="13.5" x14ac:dyDescent="0.25">
      <c r="A1632" s="3">
        <v>44389</v>
      </c>
      <c r="B1632" s="2">
        <v>1.1884999999999999</v>
      </c>
      <c r="C1632" s="2">
        <f t="shared" si="227"/>
        <v>0</v>
      </c>
      <c r="D1632" s="2">
        <f t="shared" si="225"/>
        <v>0</v>
      </c>
      <c r="E1632" s="2">
        <f t="shared" si="226"/>
        <v>0</v>
      </c>
      <c r="F1632" s="2">
        <f t="shared" si="231"/>
        <v>5.0925027473303361E-3</v>
      </c>
      <c r="G1632" s="2">
        <f t="shared" si="231"/>
        <v>4.7588646241452032E-3</v>
      </c>
      <c r="H1632" s="2">
        <f t="shared" si="229"/>
        <v>1.0701087653328785</v>
      </c>
      <c r="I1632" s="2">
        <f t="shared" si="230"/>
        <v>51.693359462723798</v>
      </c>
    </row>
    <row r="1633" spans="1:9" ht="13.5" x14ac:dyDescent="0.25">
      <c r="A1633" s="3">
        <v>44390</v>
      </c>
      <c r="B1633" s="2">
        <v>1.1736</v>
      </c>
      <c r="C1633" s="2">
        <f t="shared" si="227"/>
        <v>-1.4899999999999913E-2</v>
      </c>
      <c r="D1633" s="2">
        <f t="shared" si="225"/>
        <v>0</v>
      </c>
      <c r="E1633" s="2">
        <f t="shared" si="226"/>
        <v>1.4899999999999913E-2</v>
      </c>
      <c r="F1633" s="2">
        <f t="shared" si="231"/>
        <v>4.7287525510924548E-3</v>
      </c>
      <c r="G1633" s="2">
        <f t="shared" si="231"/>
        <v>5.4832314367062535E-3</v>
      </c>
      <c r="H1633" s="2">
        <f t="shared" si="229"/>
        <v>0.86240250948316532</v>
      </c>
      <c r="I1633" s="2">
        <f t="shared" si="230"/>
        <v>46.30591427427202</v>
      </c>
    </row>
    <row r="1634" spans="1:9" ht="13.5" x14ac:dyDescent="0.25">
      <c r="A1634" s="3">
        <v>44391</v>
      </c>
      <c r="B1634" s="2">
        <v>1.1884999999999999</v>
      </c>
      <c r="C1634" s="2">
        <f t="shared" si="227"/>
        <v>1.4899999999999913E-2</v>
      </c>
      <c r="D1634" s="2">
        <f t="shared" si="225"/>
        <v>1.4899999999999913E-2</v>
      </c>
      <c r="E1634" s="2">
        <f t="shared" si="226"/>
        <v>0</v>
      </c>
      <c r="F1634" s="2">
        <f t="shared" si="231"/>
        <v>5.4552702260144154E-3</v>
      </c>
      <c r="G1634" s="2">
        <f t="shared" si="231"/>
        <v>5.0915720483700926E-3</v>
      </c>
      <c r="H1634" s="2">
        <f t="shared" si="229"/>
        <v>1.0714314113969474</v>
      </c>
      <c r="I1634" s="2">
        <f t="shared" si="230"/>
        <v>51.724204118078298</v>
      </c>
    </row>
    <row r="1635" spans="1:9" ht="13.5" x14ac:dyDescent="0.25">
      <c r="A1635" s="3">
        <v>44392</v>
      </c>
      <c r="B1635" s="2">
        <v>1.1959</v>
      </c>
      <c r="C1635" s="2">
        <f t="shared" si="227"/>
        <v>7.4000000000000732E-3</v>
      </c>
      <c r="D1635" s="2">
        <f t="shared" si="225"/>
        <v>7.4000000000000732E-3</v>
      </c>
      <c r="E1635" s="2">
        <f t="shared" si="226"/>
        <v>0</v>
      </c>
      <c r="F1635" s="2">
        <f t="shared" si="231"/>
        <v>5.59417949558482E-3</v>
      </c>
      <c r="G1635" s="2">
        <f t="shared" si="231"/>
        <v>4.7278883306293715E-3</v>
      </c>
      <c r="H1635" s="2">
        <f t="shared" si="229"/>
        <v>1.1832300393694215</v>
      </c>
      <c r="I1635" s="2">
        <f t="shared" si="230"/>
        <v>54.196306299961492</v>
      </c>
    </row>
    <row r="1636" spans="1:9" ht="13.5" x14ac:dyDescent="0.25">
      <c r="A1636" s="3">
        <v>44393</v>
      </c>
      <c r="B1636" s="2">
        <v>1.1959</v>
      </c>
      <c r="C1636" s="2">
        <f t="shared" si="227"/>
        <v>0</v>
      </c>
      <c r="D1636" s="2">
        <f t="shared" si="225"/>
        <v>0</v>
      </c>
      <c r="E1636" s="2">
        <f t="shared" si="226"/>
        <v>0</v>
      </c>
      <c r="F1636" s="2">
        <f t="shared" si="231"/>
        <v>5.1945952459001906E-3</v>
      </c>
      <c r="G1636" s="2">
        <f t="shared" si="231"/>
        <v>4.3901820212987027E-3</v>
      </c>
      <c r="H1636" s="2">
        <f t="shared" si="229"/>
        <v>1.1832300393694215</v>
      </c>
      <c r="I1636" s="2">
        <f t="shared" si="230"/>
        <v>54.196306299961492</v>
      </c>
    </row>
    <row r="1637" spans="1:9" ht="13.5" x14ac:dyDescent="0.25">
      <c r="A1637" s="3">
        <v>44396</v>
      </c>
      <c r="B1637" s="2">
        <v>1.1959</v>
      </c>
      <c r="C1637" s="2">
        <f t="shared" si="227"/>
        <v>0</v>
      </c>
      <c r="D1637" s="2">
        <f t="shared" si="225"/>
        <v>0</v>
      </c>
      <c r="E1637" s="2">
        <f t="shared" si="226"/>
        <v>0</v>
      </c>
      <c r="F1637" s="2">
        <f t="shared" si="231"/>
        <v>4.8235527283358916E-3</v>
      </c>
      <c r="G1637" s="2">
        <f t="shared" si="231"/>
        <v>4.0765975912059379E-3</v>
      </c>
      <c r="H1637" s="2">
        <f t="shared" si="229"/>
        <v>1.1832300393694217</v>
      </c>
      <c r="I1637" s="2">
        <f t="shared" si="230"/>
        <v>54.196306299961492</v>
      </c>
    </row>
    <row r="1638" spans="1:9" ht="13.5" x14ac:dyDescent="0.25">
      <c r="A1638" s="3">
        <v>44399</v>
      </c>
      <c r="B1638" s="2">
        <v>1.1959</v>
      </c>
      <c r="C1638" s="2">
        <f t="shared" si="227"/>
        <v>0</v>
      </c>
      <c r="D1638" s="2">
        <f t="shared" si="225"/>
        <v>0</v>
      </c>
      <c r="E1638" s="2">
        <f t="shared" si="226"/>
        <v>0</v>
      </c>
      <c r="F1638" s="2">
        <f t="shared" si="231"/>
        <v>4.4790132477404709E-3</v>
      </c>
      <c r="G1638" s="2">
        <f t="shared" si="231"/>
        <v>3.7854120489769424E-3</v>
      </c>
      <c r="H1638" s="2">
        <f t="shared" si="229"/>
        <v>1.1832300393694217</v>
      </c>
      <c r="I1638" s="2">
        <f t="shared" si="230"/>
        <v>54.196306299961492</v>
      </c>
    </row>
    <row r="1639" spans="1:9" ht="13.5" x14ac:dyDescent="0.25">
      <c r="A1639" s="3">
        <v>44400</v>
      </c>
      <c r="B1639" s="2">
        <v>1.1959</v>
      </c>
      <c r="C1639" s="2">
        <f t="shared" si="227"/>
        <v>0</v>
      </c>
      <c r="D1639" s="2">
        <f t="shared" si="225"/>
        <v>0</v>
      </c>
      <c r="E1639" s="2">
        <f t="shared" si="226"/>
        <v>0</v>
      </c>
      <c r="F1639" s="2">
        <f t="shared" si="231"/>
        <v>4.1590837300447226E-3</v>
      </c>
      <c r="G1639" s="2">
        <f t="shared" si="231"/>
        <v>3.5150254740500182E-3</v>
      </c>
      <c r="H1639" s="2">
        <f t="shared" si="229"/>
        <v>1.1832300393694215</v>
      </c>
      <c r="I1639" s="2">
        <f t="shared" si="230"/>
        <v>54.196306299961492</v>
      </c>
    </row>
    <row r="1640" spans="1:9" ht="13.5" x14ac:dyDescent="0.25">
      <c r="A1640" s="3">
        <v>44403</v>
      </c>
      <c r="B1640" s="2">
        <v>1.1588000000000001</v>
      </c>
      <c r="C1640" s="2">
        <f t="shared" si="227"/>
        <v>-3.7099999999999911E-2</v>
      </c>
      <c r="D1640" s="2">
        <f t="shared" si="225"/>
        <v>0</v>
      </c>
      <c r="E1640" s="2">
        <f t="shared" si="226"/>
        <v>3.7099999999999911E-2</v>
      </c>
      <c r="F1640" s="2">
        <f t="shared" si="231"/>
        <v>3.8620063207558141E-3</v>
      </c>
      <c r="G1640" s="2">
        <f t="shared" si="231"/>
        <v>5.9139522259035815E-3</v>
      </c>
      <c r="H1640" s="2">
        <f t="shared" si="229"/>
        <v>0.6530330603348331</v>
      </c>
      <c r="I1640" s="2">
        <f t="shared" si="230"/>
        <v>39.50514215381493</v>
      </c>
    </row>
    <row r="1641" spans="1:9" ht="13.5" x14ac:dyDescent="0.25">
      <c r="A1641" s="3">
        <v>44404</v>
      </c>
      <c r="B1641" s="2">
        <v>1.1588000000000001</v>
      </c>
      <c r="C1641" s="2">
        <f t="shared" si="227"/>
        <v>0</v>
      </c>
      <c r="D1641" s="2">
        <f t="shared" si="225"/>
        <v>0</v>
      </c>
      <c r="E1641" s="2">
        <f t="shared" si="226"/>
        <v>0</v>
      </c>
      <c r="F1641" s="2">
        <f t="shared" si="231"/>
        <v>3.586148726416113E-3</v>
      </c>
      <c r="G1641" s="2">
        <f t="shared" si="231"/>
        <v>5.491527066910468E-3</v>
      </c>
      <c r="H1641" s="2">
        <f t="shared" si="229"/>
        <v>0.6530330603348331</v>
      </c>
      <c r="I1641" s="2">
        <f t="shared" si="230"/>
        <v>39.50514215381493</v>
      </c>
    </row>
    <row r="1642" spans="1:9" ht="13.5" x14ac:dyDescent="0.25">
      <c r="A1642" s="3">
        <v>44405</v>
      </c>
      <c r="B1642" s="2">
        <v>1.1884999999999999</v>
      </c>
      <c r="C1642" s="2">
        <f t="shared" si="227"/>
        <v>2.9699999999999838E-2</v>
      </c>
      <c r="D1642" s="2">
        <f t="shared" si="225"/>
        <v>2.9699999999999838E-2</v>
      </c>
      <c r="E1642" s="2">
        <f t="shared" si="226"/>
        <v>0</v>
      </c>
      <c r="F1642" s="2">
        <f t="shared" si="231"/>
        <v>5.4514238173863794E-3</v>
      </c>
      <c r="G1642" s="2">
        <f t="shared" si="231"/>
        <v>5.09927513355972E-3</v>
      </c>
      <c r="H1642" s="2">
        <f t="shared" si="229"/>
        <v>1.0690585768767551</v>
      </c>
      <c r="I1642" s="2">
        <f t="shared" si="230"/>
        <v>51.668840545370138</v>
      </c>
    </row>
    <row r="1643" spans="1:9" ht="13.5" x14ac:dyDescent="0.25">
      <c r="A1643" s="3">
        <v>44406</v>
      </c>
      <c r="B1643" s="2">
        <v>1.1959</v>
      </c>
      <c r="C1643" s="2">
        <f t="shared" si="227"/>
        <v>7.4000000000000732E-3</v>
      </c>
      <c r="D1643" s="2">
        <f t="shared" si="225"/>
        <v>7.4000000000000732E-3</v>
      </c>
      <c r="E1643" s="2">
        <f t="shared" si="226"/>
        <v>0</v>
      </c>
      <c r="F1643" s="2">
        <f t="shared" si="231"/>
        <v>5.5906078304302151E-3</v>
      </c>
      <c r="G1643" s="2">
        <f t="shared" si="231"/>
        <v>4.7350411954483118E-3</v>
      </c>
      <c r="H1643" s="2">
        <f t="shared" si="229"/>
        <v>1.1806883192070938</v>
      </c>
      <c r="I1643" s="2">
        <f t="shared" si="230"/>
        <v>54.142919407959972</v>
      </c>
    </row>
    <row r="1644" spans="1:9" ht="13.5" x14ac:dyDescent="0.25">
      <c r="A1644" s="3">
        <v>44407</v>
      </c>
      <c r="B1644" s="2">
        <v>1.1661999999999999</v>
      </c>
      <c r="C1644" s="2">
        <f t="shared" si="227"/>
        <v>-2.970000000000006E-2</v>
      </c>
      <c r="D1644" s="2">
        <f t="shared" si="225"/>
        <v>0</v>
      </c>
      <c r="E1644" s="2">
        <f t="shared" si="226"/>
        <v>2.970000000000006E-2</v>
      </c>
      <c r="F1644" s="2">
        <f t="shared" si="231"/>
        <v>5.1912786996852001E-3</v>
      </c>
      <c r="G1644" s="2">
        <f t="shared" si="231"/>
        <v>6.5182525386305789E-3</v>
      </c>
      <c r="H1644" s="2">
        <f t="shared" si="229"/>
        <v>0.79642184295851737</v>
      </c>
      <c r="I1644" s="2">
        <f t="shared" si="230"/>
        <v>44.333787527705326</v>
      </c>
    </row>
    <row r="1645" spans="1:9" ht="13.5" x14ac:dyDescent="0.25">
      <c r="A1645" s="3">
        <v>44410</v>
      </c>
      <c r="B1645" s="2">
        <v>1.1884999999999999</v>
      </c>
      <c r="C1645" s="2">
        <f t="shared" si="227"/>
        <v>2.2299999999999986E-2</v>
      </c>
      <c r="D1645" s="2">
        <f t="shared" si="225"/>
        <v>2.2299999999999986E-2</v>
      </c>
      <c r="E1645" s="2">
        <f t="shared" si="226"/>
        <v>0</v>
      </c>
      <c r="F1645" s="2">
        <f t="shared" ref="F1645:G1660" si="232">((F1644*13)+D1645)/14</f>
        <v>6.4133302211362561E-3</v>
      </c>
      <c r="G1645" s="2">
        <f t="shared" si="232"/>
        <v>6.0526630715855376E-3</v>
      </c>
      <c r="H1645" s="2">
        <f t="shared" si="229"/>
        <v>1.0595881755328302</v>
      </c>
      <c r="I1645" s="2">
        <f t="shared" si="230"/>
        <v>51.446604137679472</v>
      </c>
    </row>
    <row r="1646" spans="1:9" ht="13.5" x14ac:dyDescent="0.25">
      <c r="A1646" s="3">
        <v>44411</v>
      </c>
      <c r="B1646" s="2">
        <v>1.1884999999999999</v>
      </c>
      <c r="C1646" s="2">
        <f t="shared" si="227"/>
        <v>0</v>
      </c>
      <c r="D1646" s="2">
        <f t="shared" si="225"/>
        <v>0</v>
      </c>
      <c r="E1646" s="2">
        <f t="shared" si="226"/>
        <v>0</v>
      </c>
      <c r="F1646" s="2">
        <f t="shared" si="232"/>
        <v>5.9552352053408092E-3</v>
      </c>
      <c r="G1646" s="2">
        <f t="shared" si="232"/>
        <v>5.6203299950437135E-3</v>
      </c>
      <c r="H1646" s="2">
        <f t="shared" si="229"/>
        <v>1.0595881755328302</v>
      </c>
      <c r="I1646" s="2">
        <f t="shared" si="230"/>
        <v>51.446604137679472</v>
      </c>
    </row>
    <row r="1647" spans="1:9" ht="13.5" x14ac:dyDescent="0.25">
      <c r="A1647" s="3">
        <v>44412</v>
      </c>
      <c r="B1647" s="2">
        <v>1.1959</v>
      </c>
      <c r="C1647" s="2">
        <f t="shared" si="227"/>
        <v>7.4000000000000732E-3</v>
      </c>
      <c r="D1647" s="2">
        <f t="shared" si="225"/>
        <v>7.4000000000000732E-3</v>
      </c>
      <c r="E1647" s="2">
        <f t="shared" si="226"/>
        <v>0</v>
      </c>
      <c r="F1647" s="2">
        <f t="shared" si="232"/>
        <v>6.0584326906736137E-3</v>
      </c>
      <c r="G1647" s="2">
        <f t="shared" si="232"/>
        <v>5.2188778525405913E-3</v>
      </c>
      <c r="H1647" s="2">
        <f t="shared" si="229"/>
        <v>1.1608688422788667</v>
      </c>
      <c r="I1647" s="2">
        <f t="shared" si="230"/>
        <v>53.722318521405803</v>
      </c>
    </row>
    <row r="1648" spans="1:9" ht="13.5" x14ac:dyDescent="0.25">
      <c r="A1648" s="3">
        <v>44413</v>
      </c>
      <c r="B1648" s="2">
        <v>1.1959</v>
      </c>
      <c r="C1648" s="2">
        <f t="shared" si="227"/>
        <v>0</v>
      </c>
      <c r="D1648" s="2">
        <f t="shared" si="225"/>
        <v>0</v>
      </c>
      <c r="E1648" s="2">
        <f t="shared" si="226"/>
        <v>0</v>
      </c>
      <c r="F1648" s="2">
        <f t="shared" si="232"/>
        <v>5.6256874984826413E-3</v>
      </c>
      <c r="G1648" s="2">
        <f t="shared" si="232"/>
        <v>4.846100863073406E-3</v>
      </c>
      <c r="H1648" s="2">
        <f t="shared" si="229"/>
        <v>1.1608688422788667</v>
      </c>
      <c r="I1648" s="2">
        <f t="shared" si="230"/>
        <v>53.722318521405803</v>
      </c>
    </row>
    <row r="1649" spans="1:9" ht="13.5" x14ac:dyDescent="0.25">
      <c r="A1649" s="3">
        <v>44414</v>
      </c>
      <c r="B1649" s="2">
        <v>1.1884999999999999</v>
      </c>
      <c r="C1649" s="2">
        <f t="shared" si="227"/>
        <v>-7.4000000000000732E-3</v>
      </c>
      <c r="D1649" s="2">
        <f t="shared" si="225"/>
        <v>0</v>
      </c>
      <c r="E1649" s="2">
        <f t="shared" si="226"/>
        <v>7.4000000000000732E-3</v>
      </c>
      <c r="F1649" s="2">
        <f t="shared" si="232"/>
        <v>5.2238526771624522E-3</v>
      </c>
      <c r="G1649" s="2">
        <f t="shared" si="232"/>
        <v>5.0285222299967392E-3</v>
      </c>
      <c r="H1649" s="2">
        <f t="shared" si="229"/>
        <v>1.038844503063048</v>
      </c>
      <c r="I1649" s="2">
        <f t="shared" si="230"/>
        <v>50.952610731340478</v>
      </c>
    </row>
    <row r="1650" spans="1:9" ht="13.5" x14ac:dyDescent="0.25">
      <c r="A1650" s="3">
        <v>44417</v>
      </c>
      <c r="B1650" s="2">
        <v>1.1884999999999999</v>
      </c>
      <c r="C1650" s="2">
        <f t="shared" si="227"/>
        <v>0</v>
      </c>
      <c r="D1650" s="2">
        <f t="shared" si="225"/>
        <v>0</v>
      </c>
      <c r="E1650" s="2">
        <f t="shared" si="226"/>
        <v>0</v>
      </c>
      <c r="F1650" s="2">
        <f t="shared" si="232"/>
        <v>4.8507203430794201E-3</v>
      </c>
      <c r="G1650" s="2">
        <f t="shared" si="232"/>
        <v>4.669342070711258E-3</v>
      </c>
      <c r="H1650" s="2">
        <f t="shared" si="229"/>
        <v>1.038844503063048</v>
      </c>
      <c r="I1650" s="2">
        <f t="shared" si="230"/>
        <v>50.952610731340478</v>
      </c>
    </row>
    <row r="1651" spans="1:9" ht="13.5" x14ac:dyDescent="0.25">
      <c r="A1651" s="3">
        <v>44419</v>
      </c>
      <c r="B1651" s="2">
        <v>1.2033</v>
      </c>
      <c r="C1651" s="2">
        <f t="shared" si="227"/>
        <v>1.4800000000000146E-2</v>
      </c>
      <c r="D1651" s="2">
        <f t="shared" si="225"/>
        <v>1.4800000000000146E-2</v>
      </c>
      <c r="E1651" s="2">
        <f t="shared" si="226"/>
        <v>0</v>
      </c>
      <c r="F1651" s="2">
        <f t="shared" si="232"/>
        <v>5.5613831757166153E-3</v>
      </c>
      <c r="G1651" s="2">
        <f t="shared" si="232"/>
        <v>4.3358176370890253E-3</v>
      </c>
      <c r="H1651" s="2">
        <f t="shared" si="229"/>
        <v>1.2826607669436965</v>
      </c>
      <c r="I1651" s="2">
        <f t="shared" si="230"/>
        <v>56.191475558634082</v>
      </c>
    </row>
    <row r="1652" spans="1:9" ht="13.5" x14ac:dyDescent="0.25">
      <c r="A1652" s="3">
        <v>44420</v>
      </c>
      <c r="B1652" s="2">
        <v>1.1959</v>
      </c>
      <c r="C1652" s="2">
        <f t="shared" si="227"/>
        <v>-7.4000000000000732E-3</v>
      </c>
      <c r="D1652" s="2">
        <f t="shared" si="225"/>
        <v>0</v>
      </c>
      <c r="E1652" s="2">
        <f t="shared" si="226"/>
        <v>7.4000000000000732E-3</v>
      </c>
      <c r="F1652" s="2">
        <f t="shared" si="232"/>
        <v>5.1641415203082857E-3</v>
      </c>
      <c r="G1652" s="2">
        <f t="shared" si="232"/>
        <v>4.5546878058683859E-3</v>
      </c>
      <c r="H1652" s="2">
        <f t="shared" si="229"/>
        <v>1.1338080106510622</v>
      </c>
      <c r="I1652" s="2">
        <f t="shared" si="230"/>
        <v>53.135427601338776</v>
      </c>
    </row>
    <row r="1653" spans="1:9" ht="13.5" x14ac:dyDescent="0.25">
      <c r="A1653" s="3">
        <v>44424</v>
      </c>
      <c r="B1653" s="2">
        <v>1.1959</v>
      </c>
      <c r="C1653" s="2">
        <f t="shared" si="227"/>
        <v>0</v>
      </c>
      <c r="D1653" s="2">
        <f t="shared" si="225"/>
        <v>0</v>
      </c>
      <c r="E1653" s="2">
        <f t="shared" si="226"/>
        <v>0</v>
      </c>
      <c r="F1653" s="2">
        <f t="shared" si="232"/>
        <v>4.7952742688576943E-3</v>
      </c>
      <c r="G1653" s="2">
        <f t="shared" si="232"/>
        <v>4.2293529625920725E-3</v>
      </c>
      <c r="H1653" s="2">
        <f t="shared" si="229"/>
        <v>1.1338080106510622</v>
      </c>
      <c r="I1653" s="2">
        <f t="shared" si="230"/>
        <v>53.135427601338776</v>
      </c>
    </row>
    <row r="1654" spans="1:9" ht="13.5" x14ac:dyDescent="0.25">
      <c r="A1654" s="3">
        <v>44425</v>
      </c>
      <c r="B1654" s="2">
        <v>1.1736</v>
      </c>
      <c r="C1654" s="2">
        <f t="shared" si="227"/>
        <v>-2.2299999999999986E-2</v>
      </c>
      <c r="D1654" s="2">
        <f t="shared" si="225"/>
        <v>0</v>
      </c>
      <c r="E1654" s="2">
        <f t="shared" si="226"/>
        <v>2.2299999999999986E-2</v>
      </c>
      <c r="F1654" s="2">
        <f t="shared" si="232"/>
        <v>4.4527546782250019E-3</v>
      </c>
      <c r="G1654" s="2">
        <f t="shared" si="232"/>
        <v>5.5201134652640661E-3</v>
      </c>
      <c r="H1654" s="2">
        <f t="shared" si="229"/>
        <v>0.80664187543326071</v>
      </c>
      <c r="I1654" s="2">
        <f t="shared" si="230"/>
        <v>44.64868695904746</v>
      </c>
    </row>
    <row r="1655" spans="1:9" ht="13.5" x14ac:dyDescent="0.25">
      <c r="A1655" s="3">
        <v>44426</v>
      </c>
      <c r="B1655" s="2">
        <v>1.1438999999999999</v>
      </c>
      <c r="C1655" s="2">
        <f t="shared" si="227"/>
        <v>-2.970000000000006E-2</v>
      </c>
      <c r="D1655" s="2">
        <f t="shared" si="225"/>
        <v>0</v>
      </c>
      <c r="E1655" s="2">
        <f t="shared" si="226"/>
        <v>2.970000000000006E-2</v>
      </c>
      <c r="F1655" s="2">
        <f t="shared" si="232"/>
        <v>4.1347007726375016E-3</v>
      </c>
      <c r="G1655" s="2">
        <f t="shared" si="232"/>
        <v>7.2472482177452086E-3</v>
      </c>
      <c r="H1655" s="2">
        <f t="shared" si="229"/>
        <v>0.57052009927209379</v>
      </c>
      <c r="I1655" s="2">
        <f t="shared" si="230"/>
        <v>36.326825714393529</v>
      </c>
    </row>
    <row r="1656" spans="1:9" ht="13.5" x14ac:dyDescent="0.25">
      <c r="A1656" s="3">
        <v>44427</v>
      </c>
      <c r="B1656" s="2">
        <v>1.1736</v>
      </c>
      <c r="C1656" s="2">
        <f t="shared" si="227"/>
        <v>2.970000000000006E-2</v>
      </c>
      <c r="D1656" s="2">
        <f t="shared" si="225"/>
        <v>2.970000000000006E-2</v>
      </c>
      <c r="E1656" s="2">
        <f t="shared" si="226"/>
        <v>0</v>
      </c>
      <c r="F1656" s="2">
        <f t="shared" si="232"/>
        <v>5.9607935745919702E-3</v>
      </c>
      <c r="G1656" s="2">
        <f t="shared" si="232"/>
        <v>6.7295876307634081E-3</v>
      </c>
      <c r="H1656" s="2">
        <f t="shared" si="229"/>
        <v>0.88575911358119497</v>
      </c>
      <c r="I1656" s="2">
        <f t="shared" si="230"/>
        <v>46.970957594847484</v>
      </c>
    </row>
    <row r="1657" spans="1:9" ht="13.5" x14ac:dyDescent="0.25">
      <c r="A1657" s="3">
        <v>44428</v>
      </c>
      <c r="B1657" s="2">
        <v>1.1736</v>
      </c>
      <c r="C1657" s="2">
        <f t="shared" si="227"/>
        <v>0</v>
      </c>
      <c r="D1657" s="2">
        <f t="shared" si="225"/>
        <v>0</v>
      </c>
      <c r="E1657" s="2">
        <f t="shared" si="226"/>
        <v>0</v>
      </c>
      <c r="F1657" s="2">
        <f t="shared" si="232"/>
        <v>5.5350226049782581E-3</v>
      </c>
      <c r="G1657" s="2">
        <f t="shared" si="232"/>
        <v>6.2489027999945929E-3</v>
      </c>
      <c r="H1657" s="2">
        <f t="shared" si="229"/>
        <v>0.88575911358119497</v>
      </c>
      <c r="I1657" s="2">
        <f t="shared" si="230"/>
        <v>46.970957594847484</v>
      </c>
    </row>
    <row r="1658" spans="1:9" ht="13.5" x14ac:dyDescent="0.25">
      <c r="A1658" s="3">
        <v>44431</v>
      </c>
      <c r="B1658" s="2">
        <v>1.1811</v>
      </c>
      <c r="C1658" s="2">
        <f t="shared" si="227"/>
        <v>7.5000000000000622E-3</v>
      </c>
      <c r="D1658" s="2">
        <f t="shared" si="225"/>
        <v>7.5000000000000622E-3</v>
      </c>
      <c r="E1658" s="2">
        <f t="shared" si="226"/>
        <v>0</v>
      </c>
      <c r="F1658" s="2">
        <f t="shared" si="232"/>
        <v>5.6753781331941016E-3</v>
      </c>
      <c r="G1658" s="2">
        <f t="shared" si="232"/>
        <v>5.8025525999949789E-3</v>
      </c>
      <c r="H1658" s="2">
        <f t="shared" si="229"/>
        <v>0.97808301353425264</v>
      </c>
      <c r="I1658" s="2">
        <f t="shared" si="230"/>
        <v>49.446004381115728</v>
      </c>
    </row>
    <row r="1659" spans="1:9" ht="13.5" x14ac:dyDescent="0.25">
      <c r="A1659" s="3">
        <v>44432</v>
      </c>
      <c r="B1659" s="2">
        <v>1.1811</v>
      </c>
      <c r="C1659" s="2">
        <f t="shared" si="227"/>
        <v>0</v>
      </c>
      <c r="D1659" s="2">
        <f t="shared" si="225"/>
        <v>0</v>
      </c>
      <c r="E1659" s="2">
        <f t="shared" si="226"/>
        <v>0</v>
      </c>
      <c r="F1659" s="2">
        <f t="shared" si="232"/>
        <v>5.2699939808230943E-3</v>
      </c>
      <c r="G1659" s="2">
        <f t="shared" si="232"/>
        <v>5.3880845571381954E-3</v>
      </c>
      <c r="H1659" s="2">
        <f t="shared" si="229"/>
        <v>0.97808301353425253</v>
      </c>
      <c r="I1659" s="2">
        <f t="shared" si="230"/>
        <v>49.446004381115728</v>
      </c>
    </row>
    <row r="1660" spans="1:9" ht="13.5" x14ac:dyDescent="0.25">
      <c r="A1660" s="3">
        <v>44433</v>
      </c>
      <c r="B1660" s="2">
        <v>1.1811</v>
      </c>
      <c r="C1660" s="2">
        <f t="shared" si="227"/>
        <v>0</v>
      </c>
      <c r="D1660" s="2">
        <f t="shared" si="225"/>
        <v>0</v>
      </c>
      <c r="E1660" s="2">
        <f t="shared" si="226"/>
        <v>0</v>
      </c>
      <c r="F1660" s="2">
        <f t="shared" si="232"/>
        <v>4.8935658393357302E-3</v>
      </c>
      <c r="G1660" s="2">
        <f t="shared" si="232"/>
        <v>5.0032213744854673E-3</v>
      </c>
      <c r="H1660" s="2">
        <f t="shared" si="229"/>
        <v>0.97808301353425242</v>
      </c>
      <c r="I1660" s="2">
        <f t="shared" si="230"/>
        <v>49.446004381115728</v>
      </c>
    </row>
    <row r="1661" spans="1:9" ht="13.5" x14ac:dyDescent="0.25">
      <c r="A1661" s="3">
        <v>44434</v>
      </c>
      <c r="B1661" s="2">
        <v>1.1736</v>
      </c>
      <c r="C1661" s="2">
        <f t="shared" si="227"/>
        <v>-7.5000000000000622E-3</v>
      </c>
      <c r="D1661" s="2">
        <f t="shared" si="225"/>
        <v>0</v>
      </c>
      <c r="E1661" s="2">
        <f t="shared" si="226"/>
        <v>7.5000000000000622E-3</v>
      </c>
      <c r="F1661" s="2">
        <f t="shared" ref="F1661:G1676" si="233">((F1660*13)+D1661)/14</f>
        <v>4.544025422240321E-3</v>
      </c>
      <c r="G1661" s="2">
        <f t="shared" si="233"/>
        <v>5.1815627048793665E-3</v>
      </c>
      <c r="H1661" s="2">
        <f t="shared" si="229"/>
        <v>0.87696042314827338</v>
      </c>
      <c r="I1661" s="2">
        <f t="shared" si="230"/>
        <v>46.722371571230326</v>
      </c>
    </row>
    <row r="1662" spans="1:9" ht="13.5" x14ac:dyDescent="0.25">
      <c r="A1662" s="3">
        <v>44435</v>
      </c>
      <c r="B1662" s="2">
        <v>1.1811</v>
      </c>
      <c r="C1662" s="2">
        <f t="shared" si="227"/>
        <v>7.5000000000000622E-3</v>
      </c>
      <c r="D1662" s="2">
        <f t="shared" si="225"/>
        <v>7.5000000000000622E-3</v>
      </c>
      <c r="E1662" s="2">
        <f t="shared" si="226"/>
        <v>0</v>
      </c>
      <c r="F1662" s="2">
        <f t="shared" si="233"/>
        <v>4.7551664635088736E-3</v>
      </c>
      <c r="G1662" s="2">
        <f t="shared" si="233"/>
        <v>4.8114510831022686E-3</v>
      </c>
      <c r="H1662" s="2">
        <f t="shared" si="229"/>
        <v>0.98830194495979273</v>
      </c>
      <c r="I1662" s="2">
        <f t="shared" si="230"/>
        <v>49.705828003893949</v>
      </c>
    </row>
    <row r="1663" spans="1:9" ht="13.5" x14ac:dyDescent="0.25">
      <c r="A1663" s="3">
        <v>44438</v>
      </c>
      <c r="B1663" s="2">
        <v>1.1811</v>
      </c>
      <c r="C1663" s="2">
        <f t="shared" si="227"/>
        <v>0</v>
      </c>
      <c r="D1663" s="2">
        <f t="shared" si="225"/>
        <v>0</v>
      </c>
      <c r="E1663" s="2">
        <f t="shared" si="226"/>
        <v>0</v>
      </c>
      <c r="F1663" s="2">
        <f t="shared" si="233"/>
        <v>4.4155117161153827E-3</v>
      </c>
      <c r="G1663" s="2">
        <f t="shared" si="233"/>
        <v>4.4677760057378205E-3</v>
      </c>
      <c r="H1663" s="2">
        <f t="shared" si="229"/>
        <v>0.98830194495979284</v>
      </c>
      <c r="I1663" s="2">
        <f t="shared" si="230"/>
        <v>49.705828003893956</v>
      </c>
    </row>
    <row r="1664" spans="1:9" ht="13.5" x14ac:dyDescent="0.25">
      <c r="A1664" s="3">
        <v>44439</v>
      </c>
      <c r="B1664" s="2">
        <v>1.1884999999999999</v>
      </c>
      <c r="C1664" s="2">
        <f t="shared" si="227"/>
        <v>7.3999999999998511E-3</v>
      </c>
      <c r="D1664" s="2">
        <f t="shared" si="225"/>
        <v>7.3999999999998511E-3</v>
      </c>
      <c r="E1664" s="2">
        <f t="shared" si="226"/>
        <v>0</v>
      </c>
      <c r="F1664" s="2">
        <f t="shared" si="233"/>
        <v>4.6286894506785596E-3</v>
      </c>
      <c r="G1664" s="2">
        <f t="shared" si="233"/>
        <v>4.1486491481851195E-3</v>
      </c>
      <c r="H1664" s="2">
        <f t="shared" si="229"/>
        <v>1.1157100264078585</v>
      </c>
      <c r="I1664" s="2">
        <f t="shared" si="230"/>
        <v>52.73454360388687</v>
      </c>
    </row>
    <row r="1665" spans="1:9" ht="13.5" x14ac:dyDescent="0.25">
      <c r="A1665" s="3">
        <v>44440</v>
      </c>
      <c r="B1665" s="2">
        <v>1.1736</v>
      </c>
      <c r="C1665" s="2">
        <f t="shared" si="227"/>
        <v>-1.4899999999999913E-2</v>
      </c>
      <c r="D1665" s="2">
        <f t="shared" si="225"/>
        <v>0</v>
      </c>
      <c r="E1665" s="2">
        <f t="shared" si="226"/>
        <v>1.4899999999999913E-2</v>
      </c>
      <c r="F1665" s="2">
        <f t="shared" si="233"/>
        <v>4.2980687756300909E-3</v>
      </c>
      <c r="G1665" s="2">
        <f t="shared" si="233"/>
        <v>4.9166027804576056E-3</v>
      </c>
      <c r="H1665" s="2">
        <f t="shared" si="229"/>
        <v>0.87419483890664329</v>
      </c>
      <c r="I1665" s="2">
        <f t="shared" si="230"/>
        <v>46.643754467738582</v>
      </c>
    </row>
    <row r="1666" spans="1:9" ht="13.5" x14ac:dyDescent="0.25">
      <c r="A1666" s="3">
        <v>44441</v>
      </c>
      <c r="B1666" s="2">
        <v>1.1588000000000001</v>
      </c>
      <c r="C1666" s="2">
        <f t="shared" si="227"/>
        <v>-1.4799999999999924E-2</v>
      </c>
      <c r="D1666" s="2">
        <f t="shared" si="225"/>
        <v>0</v>
      </c>
      <c r="E1666" s="2">
        <f t="shared" si="226"/>
        <v>1.4799999999999924E-2</v>
      </c>
      <c r="F1666" s="2">
        <f t="shared" si="233"/>
        <v>3.9910638630850847E-3</v>
      </c>
      <c r="G1666" s="2">
        <f t="shared" si="233"/>
        <v>5.6225597247106284E-3</v>
      </c>
      <c r="H1666" s="2">
        <f t="shared" si="229"/>
        <v>0.70983040794475327</v>
      </c>
      <c r="I1666" s="2">
        <f t="shared" si="230"/>
        <v>41.514667457457499</v>
      </c>
    </row>
    <row r="1667" spans="1:9" ht="13.5" x14ac:dyDescent="0.25">
      <c r="A1667" s="3">
        <v>44442</v>
      </c>
      <c r="B1667" s="2">
        <v>1.1588000000000001</v>
      </c>
      <c r="C1667" s="2">
        <f t="shared" si="227"/>
        <v>0</v>
      </c>
      <c r="D1667" s="2">
        <f t="shared" ref="D1667:D1730" si="234">IF(C1667&gt;0,C1667,0)</f>
        <v>0</v>
      </c>
      <c r="E1667" s="2">
        <f t="shared" ref="E1667:E1730" si="235">IF(C1667&lt;0,-C1667,0)</f>
        <v>0</v>
      </c>
      <c r="F1667" s="2">
        <f t="shared" si="233"/>
        <v>3.7059878728647215E-3</v>
      </c>
      <c r="G1667" s="2">
        <f t="shared" si="233"/>
        <v>5.2209483158027264E-3</v>
      </c>
      <c r="H1667" s="2">
        <f t="shared" si="229"/>
        <v>0.70983040794475316</v>
      </c>
      <c r="I1667" s="2">
        <f t="shared" si="230"/>
        <v>41.514667457457499</v>
      </c>
    </row>
    <row r="1668" spans="1:9" ht="13.5" x14ac:dyDescent="0.25">
      <c r="A1668" s="3">
        <v>44445</v>
      </c>
      <c r="B1668" s="2">
        <v>1.1438999999999999</v>
      </c>
      <c r="C1668" s="2">
        <f t="shared" ref="C1668:C1731" si="236">B1668-B1667</f>
        <v>-1.4900000000000135E-2</v>
      </c>
      <c r="D1668" s="2">
        <f t="shared" si="234"/>
        <v>0</v>
      </c>
      <c r="E1668" s="2">
        <f t="shared" si="235"/>
        <v>1.4900000000000135E-2</v>
      </c>
      <c r="F1668" s="2">
        <f t="shared" si="233"/>
        <v>3.4412744533743843E-3</v>
      </c>
      <c r="G1668" s="2">
        <f t="shared" si="233"/>
        <v>5.9123091503882558E-3</v>
      </c>
      <c r="H1668" s="2">
        <f t="shared" si="229"/>
        <v>0.58205252226169513</v>
      </c>
      <c r="I1668" s="2">
        <f t="shared" si="230"/>
        <v>36.790973376130111</v>
      </c>
    </row>
    <row r="1669" spans="1:9" ht="13.5" x14ac:dyDescent="0.25">
      <c r="A1669" s="3">
        <v>44446</v>
      </c>
      <c r="B1669" s="2">
        <v>1.1736</v>
      </c>
      <c r="C1669" s="2">
        <f t="shared" si="236"/>
        <v>2.970000000000006E-2</v>
      </c>
      <c r="D1669" s="2">
        <f t="shared" si="234"/>
        <v>2.970000000000006E-2</v>
      </c>
      <c r="E1669" s="2">
        <f t="shared" si="235"/>
        <v>0</v>
      </c>
      <c r="F1669" s="2">
        <f t="shared" si="233"/>
        <v>5.3168977067047903E-3</v>
      </c>
      <c r="G1669" s="2">
        <f t="shared" si="233"/>
        <v>5.4900013539319519E-3</v>
      </c>
      <c r="H1669" s="2">
        <f t="shared" si="229"/>
        <v>0.96846928879112493</v>
      </c>
      <c r="I1669" s="2">
        <f t="shared" si="230"/>
        <v>49.199105838520893</v>
      </c>
    </row>
    <row r="1670" spans="1:9" ht="13.5" x14ac:dyDescent="0.25">
      <c r="A1670" s="3">
        <v>44447</v>
      </c>
      <c r="B1670" s="2">
        <v>1.1513</v>
      </c>
      <c r="C1670" s="2">
        <f t="shared" si="236"/>
        <v>-2.2299999999999986E-2</v>
      </c>
      <c r="D1670" s="2">
        <f t="shared" si="234"/>
        <v>0</v>
      </c>
      <c r="E1670" s="2">
        <f t="shared" si="235"/>
        <v>2.2299999999999986E-2</v>
      </c>
      <c r="F1670" s="2">
        <f t="shared" si="233"/>
        <v>4.9371192990830199E-3</v>
      </c>
      <c r="G1670" s="2">
        <f t="shared" si="233"/>
        <v>6.6907155429368117E-3</v>
      </c>
      <c r="H1670" s="2">
        <f t="shared" si="229"/>
        <v>0.73790602326458032</v>
      </c>
      <c r="I1670" s="2">
        <f t="shared" si="230"/>
        <v>42.459489373220315</v>
      </c>
    </row>
    <row r="1671" spans="1:9" ht="13.5" x14ac:dyDescent="0.25">
      <c r="A1671" s="3">
        <v>44448</v>
      </c>
      <c r="B1671" s="2">
        <v>1.1513</v>
      </c>
      <c r="C1671" s="2">
        <f t="shared" si="236"/>
        <v>0</v>
      </c>
      <c r="D1671" s="2">
        <f t="shared" si="234"/>
        <v>0</v>
      </c>
      <c r="E1671" s="2">
        <f t="shared" si="235"/>
        <v>0</v>
      </c>
      <c r="F1671" s="2">
        <f t="shared" si="233"/>
        <v>4.5844679205770894E-3</v>
      </c>
      <c r="G1671" s="2">
        <f t="shared" si="233"/>
        <v>6.2128072898698971E-3</v>
      </c>
      <c r="H1671" s="2">
        <f t="shared" si="229"/>
        <v>0.7379060232645801</v>
      </c>
      <c r="I1671" s="2">
        <f t="shared" si="230"/>
        <v>42.459489373220315</v>
      </c>
    </row>
    <row r="1672" spans="1:9" ht="13.5" x14ac:dyDescent="0.25">
      <c r="A1672" s="3">
        <v>44449</v>
      </c>
      <c r="B1672" s="2">
        <v>1.1513</v>
      </c>
      <c r="C1672" s="2">
        <f t="shared" si="236"/>
        <v>0</v>
      </c>
      <c r="D1672" s="2">
        <f t="shared" si="234"/>
        <v>0</v>
      </c>
      <c r="E1672" s="2">
        <f t="shared" si="235"/>
        <v>0</v>
      </c>
      <c r="F1672" s="2">
        <f t="shared" si="233"/>
        <v>4.257005926250155E-3</v>
      </c>
      <c r="G1672" s="2">
        <f t="shared" si="233"/>
        <v>5.7690353405934758E-3</v>
      </c>
      <c r="H1672" s="2">
        <f t="shared" si="229"/>
        <v>0.73790602326458021</v>
      </c>
      <c r="I1672" s="2">
        <f t="shared" si="230"/>
        <v>42.459489373220315</v>
      </c>
    </row>
    <row r="1673" spans="1:9" ht="13.5" x14ac:dyDescent="0.25">
      <c r="A1673" s="3">
        <v>44452</v>
      </c>
      <c r="B1673" s="2">
        <v>1.1661999999999999</v>
      </c>
      <c r="C1673" s="2">
        <f t="shared" si="236"/>
        <v>1.4899999999999913E-2</v>
      </c>
      <c r="D1673" s="2">
        <f t="shared" si="234"/>
        <v>1.4899999999999913E-2</v>
      </c>
      <c r="E1673" s="2">
        <f t="shared" si="235"/>
        <v>0</v>
      </c>
      <c r="F1673" s="2">
        <f t="shared" si="233"/>
        <v>5.0172197886608526E-3</v>
      </c>
      <c r="G1673" s="2">
        <f t="shared" si="233"/>
        <v>5.3569613876939415E-3</v>
      </c>
      <c r="H1673" s="2">
        <f t="shared" si="229"/>
        <v>0.93657941985291393</v>
      </c>
      <c r="I1673" s="2">
        <f t="shared" si="230"/>
        <v>48.36256185785804</v>
      </c>
    </row>
    <row r="1674" spans="1:9" ht="13.5" x14ac:dyDescent="0.25">
      <c r="A1674" s="3">
        <v>44453</v>
      </c>
      <c r="B1674" s="2">
        <v>1.1736</v>
      </c>
      <c r="C1674" s="2">
        <f t="shared" si="236"/>
        <v>7.4000000000000732E-3</v>
      </c>
      <c r="D1674" s="2">
        <f t="shared" si="234"/>
        <v>7.4000000000000732E-3</v>
      </c>
      <c r="E1674" s="2">
        <f t="shared" si="235"/>
        <v>0</v>
      </c>
      <c r="F1674" s="2">
        <f t="shared" si="233"/>
        <v>5.1874183751850827E-3</v>
      </c>
      <c r="G1674" s="2">
        <f t="shared" si="233"/>
        <v>4.9743212885729462E-3</v>
      </c>
      <c r="H1674" s="2">
        <f t="shared" si="229"/>
        <v>1.0428394295924681</v>
      </c>
      <c r="I1674" s="2">
        <f t="shared" si="230"/>
        <v>51.048526599102658</v>
      </c>
    </row>
    <row r="1675" spans="1:9" ht="13.5" x14ac:dyDescent="0.25">
      <c r="A1675" s="3">
        <v>44454</v>
      </c>
      <c r="B1675" s="2">
        <v>1.1884999999999999</v>
      </c>
      <c r="C1675" s="2">
        <f t="shared" si="236"/>
        <v>1.4899999999999913E-2</v>
      </c>
      <c r="D1675" s="2">
        <f t="shared" si="234"/>
        <v>1.4899999999999913E-2</v>
      </c>
      <c r="E1675" s="2">
        <f t="shared" si="235"/>
        <v>0</v>
      </c>
      <c r="F1675" s="2">
        <f t="shared" si="233"/>
        <v>5.8811742055289995E-3</v>
      </c>
      <c r="G1675" s="2">
        <f t="shared" si="233"/>
        <v>4.6190126251034495E-3</v>
      </c>
      <c r="H1675" s="2">
        <f t="shared" si="229"/>
        <v>1.2732535463458019</v>
      </c>
      <c r="I1675" s="2">
        <f t="shared" si="230"/>
        <v>56.010186298511449</v>
      </c>
    </row>
    <row r="1676" spans="1:9" ht="13.5" x14ac:dyDescent="0.25">
      <c r="A1676" s="3">
        <v>44455</v>
      </c>
      <c r="B1676" s="2">
        <v>1.2033</v>
      </c>
      <c r="C1676" s="2">
        <f t="shared" si="236"/>
        <v>1.4800000000000146E-2</v>
      </c>
      <c r="D1676" s="2">
        <f t="shared" si="234"/>
        <v>1.4800000000000146E-2</v>
      </c>
      <c r="E1676" s="2">
        <f t="shared" si="235"/>
        <v>0</v>
      </c>
      <c r="F1676" s="2">
        <f t="shared" si="233"/>
        <v>6.5182331908483675E-3</v>
      </c>
      <c r="G1676" s="2">
        <f t="shared" si="233"/>
        <v>4.2890831518817745E-3</v>
      </c>
      <c r="H1676" s="2">
        <f t="shared" si="229"/>
        <v>1.5197264683452418</v>
      </c>
      <c r="I1676" s="2">
        <f t="shared" si="230"/>
        <v>60.313152536087728</v>
      </c>
    </row>
    <row r="1677" spans="1:9" ht="13.5" x14ac:dyDescent="0.25">
      <c r="A1677" s="3">
        <v>44456</v>
      </c>
      <c r="B1677" s="2">
        <v>1.2849999999999999</v>
      </c>
      <c r="C1677" s="2">
        <f t="shared" si="236"/>
        <v>8.1699999999999884E-2</v>
      </c>
      <c r="D1677" s="2">
        <f t="shared" si="234"/>
        <v>8.1699999999999884E-2</v>
      </c>
      <c r="E1677" s="2">
        <f t="shared" si="235"/>
        <v>0</v>
      </c>
      <c r="F1677" s="2">
        <f t="shared" ref="F1677:G1692" si="237">((F1676*13)+D1677)/14</f>
        <v>1.1888359391502049E-2</v>
      </c>
      <c r="G1677" s="2">
        <f t="shared" si="237"/>
        <v>3.9827200696045048E-3</v>
      </c>
      <c r="H1677" s="2">
        <f t="shared" si="229"/>
        <v>2.9849849308346181</v>
      </c>
      <c r="I1677" s="2">
        <f t="shared" si="230"/>
        <v>74.905802221175293</v>
      </c>
    </row>
    <row r="1678" spans="1:9" ht="13.5" x14ac:dyDescent="0.25">
      <c r="A1678" s="3">
        <v>44459</v>
      </c>
      <c r="B1678" s="2">
        <v>1.3668</v>
      </c>
      <c r="C1678" s="2">
        <f t="shared" si="236"/>
        <v>8.1800000000000095E-2</v>
      </c>
      <c r="D1678" s="2">
        <f t="shared" si="234"/>
        <v>8.1800000000000095E-2</v>
      </c>
      <c r="E1678" s="2">
        <f t="shared" si="235"/>
        <v>0</v>
      </c>
      <c r="F1678" s="2">
        <f t="shared" si="237"/>
        <v>1.6882048006394767E-2</v>
      </c>
      <c r="G1678" s="2">
        <f t="shared" si="237"/>
        <v>3.6982400646327547E-3</v>
      </c>
      <c r="H1678" s="2">
        <f t="shared" si="229"/>
        <v>4.5648870033728324</v>
      </c>
      <c r="I1678" s="2">
        <f t="shared" si="230"/>
        <v>82.030183193407012</v>
      </c>
    </row>
    <row r="1679" spans="1:9" ht="13.5" x14ac:dyDescent="0.25">
      <c r="A1679" s="3">
        <v>44460</v>
      </c>
      <c r="B1679" s="2">
        <v>1.4113</v>
      </c>
      <c r="C1679" s="2">
        <f t="shared" si="236"/>
        <v>4.4499999999999984E-2</v>
      </c>
      <c r="D1679" s="2">
        <f t="shared" si="234"/>
        <v>4.4499999999999984E-2</v>
      </c>
      <c r="E1679" s="2">
        <f t="shared" si="235"/>
        <v>0</v>
      </c>
      <c r="F1679" s="2">
        <f t="shared" si="237"/>
        <v>1.8854758863080856E-2</v>
      </c>
      <c r="G1679" s="2">
        <f t="shared" si="237"/>
        <v>3.4340800600161296E-3</v>
      </c>
      <c r="H1679" s="2">
        <f t="shared" si="229"/>
        <v>5.4904831959544635</v>
      </c>
      <c r="I1679" s="2">
        <f t="shared" si="230"/>
        <v>84.592826607681488</v>
      </c>
    </row>
    <row r="1680" spans="1:9" ht="13.5" x14ac:dyDescent="0.25">
      <c r="A1680" s="3">
        <v>44461</v>
      </c>
      <c r="B1680" s="2">
        <v>1.4113</v>
      </c>
      <c r="C1680" s="2">
        <f t="shared" si="236"/>
        <v>0</v>
      </c>
      <c r="D1680" s="2">
        <f t="shared" si="234"/>
        <v>0</v>
      </c>
      <c r="E1680" s="2">
        <f t="shared" si="235"/>
        <v>0</v>
      </c>
      <c r="F1680" s="2">
        <f t="shared" si="237"/>
        <v>1.7507990372860795E-2</v>
      </c>
      <c r="G1680" s="2">
        <f t="shared" si="237"/>
        <v>3.1887886271578345E-3</v>
      </c>
      <c r="H1680" s="2">
        <f t="shared" si="229"/>
        <v>5.4904831959544644</v>
      </c>
      <c r="I1680" s="2">
        <f t="shared" si="230"/>
        <v>84.592826607681502</v>
      </c>
    </row>
    <row r="1681" spans="1:9" ht="13.5" x14ac:dyDescent="0.25">
      <c r="A1681" s="3">
        <v>44462</v>
      </c>
      <c r="B1681" s="2">
        <v>1.4038999999999999</v>
      </c>
      <c r="C1681" s="2">
        <f t="shared" si="236"/>
        <v>-7.4000000000000732E-3</v>
      </c>
      <c r="D1681" s="2">
        <f t="shared" si="234"/>
        <v>0</v>
      </c>
      <c r="E1681" s="2">
        <f t="shared" si="235"/>
        <v>7.4000000000000732E-3</v>
      </c>
      <c r="F1681" s="2">
        <f t="shared" si="237"/>
        <v>1.6257419631942167E-2</v>
      </c>
      <c r="G1681" s="2">
        <f t="shared" si="237"/>
        <v>3.4895894395037086E-3</v>
      </c>
      <c r="H1681" s="2">
        <f t="shared" ref="H1681:H1744" si="238">F1681/G1681</f>
        <v>4.658834488636665</v>
      </c>
      <c r="I1681" s="2">
        <f t="shared" ref="I1681:I1744" si="239">IF(G1681=0,100,100-(100/(1+H1681)))</f>
        <v>82.328516552161588</v>
      </c>
    </row>
    <row r="1682" spans="1:9" ht="13.5" x14ac:dyDescent="0.25">
      <c r="A1682" s="3">
        <v>44463</v>
      </c>
      <c r="B1682" s="2">
        <v>1.3445</v>
      </c>
      <c r="C1682" s="2">
        <f t="shared" si="236"/>
        <v>-5.9399999999999897E-2</v>
      </c>
      <c r="D1682" s="2">
        <f t="shared" si="234"/>
        <v>0</v>
      </c>
      <c r="E1682" s="2">
        <f t="shared" si="235"/>
        <v>5.9399999999999897E-2</v>
      </c>
      <c r="F1682" s="2">
        <f t="shared" si="237"/>
        <v>1.5096175372517727E-2</v>
      </c>
      <c r="G1682" s="2">
        <f t="shared" si="237"/>
        <v>7.4831901938248657E-3</v>
      </c>
      <c r="H1682" s="2">
        <f t="shared" si="238"/>
        <v>2.0173448731765635</v>
      </c>
      <c r="I1682" s="2">
        <f t="shared" si="239"/>
        <v>66.858279645467491</v>
      </c>
    </row>
    <row r="1683" spans="1:9" ht="13.5" x14ac:dyDescent="0.25">
      <c r="A1683" s="3">
        <v>44466</v>
      </c>
      <c r="B1683" s="2">
        <v>1.3445</v>
      </c>
      <c r="C1683" s="2">
        <f t="shared" si="236"/>
        <v>0</v>
      </c>
      <c r="D1683" s="2">
        <f t="shared" si="234"/>
        <v>0</v>
      </c>
      <c r="E1683" s="2">
        <f t="shared" si="235"/>
        <v>0</v>
      </c>
      <c r="F1683" s="2">
        <f t="shared" si="237"/>
        <v>1.4017877131623602E-2</v>
      </c>
      <c r="G1683" s="2">
        <f t="shared" si="237"/>
        <v>6.9486766085516613E-3</v>
      </c>
      <c r="H1683" s="2">
        <f t="shared" si="238"/>
        <v>2.0173448731765631</v>
      </c>
      <c r="I1683" s="2">
        <f t="shared" si="239"/>
        <v>66.858279645467491</v>
      </c>
    </row>
    <row r="1684" spans="1:9" ht="13.5" x14ac:dyDescent="0.25">
      <c r="A1684" s="3">
        <v>44467</v>
      </c>
      <c r="B1684" s="2">
        <v>1.3295999999999999</v>
      </c>
      <c r="C1684" s="2">
        <f t="shared" si="236"/>
        <v>-1.4900000000000135E-2</v>
      </c>
      <c r="D1684" s="2">
        <f t="shared" si="234"/>
        <v>0</v>
      </c>
      <c r="E1684" s="2">
        <f t="shared" si="235"/>
        <v>1.4900000000000135E-2</v>
      </c>
      <c r="F1684" s="2">
        <f t="shared" si="237"/>
        <v>1.3016600193650488E-2</v>
      </c>
      <c r="G1684" s="2">
        <f t="shared" si="237"/>
        <v>7.5166282793694096E-3</v>
      </c>
      <c r="H1684" s="2">
        <f t="shared" si="238"/>
        <v>1.7317073174120678</v>
      </c>
      <c r="I1684" s="2">
        <f t="shared" si="239"/>
        <v>63.392857147398644</v>
      </c>
    </row>
    <row r="1685" spans="1:9" ht="13.5" x14ac:dyDescent="0.25">
      <c r="A1685" s="3">
        <v>44468</v>
      </c>
      <c r="B1685" s="2">
        <v>1.4038999999999999</v>
      </c>
      <c r="C1685" s="2">
        <f t="shared" si="236"/>
        <v>7.4300000000000033E-2</v>
      </c>
      <c r="D1685" s="2">
        <f t="shared" si="234"/>
        <v>7.4300000000000033E-2</v>
      </c>
      <c r="E1685" s="2">
        <f t="shared" si="235"/>
        <v>0</v>
      </c>
      <c r="F1685" s="2">
        <f t="shared" si="237"/>
        <v>1.7393985894104024E-2</v>
      </c>
      <c r="G1685" s="2">
        <f t="shared" si="237"/>
        <v>6.9797262594144521E-3</v>
      </c>
      <c r="H1685" s="2">
        <f t="shared" si="238"/>
        <v>2.4920727901961088</v>
      </c>
      <c r="I1685" s="2">
        <f t="shared" si="239"/>
        <v>71.363712611962995</v>
      </c>
    </row>
    <row r="1686" spans="1:9" ht="13.5" x14ac:dyDescent="0.25">
      <c r="A1686" s="3">
        <v>44469</v>
      </c>
      <c r="B1686" s="2">
        <v>1.3815999999999999</v>
      </c>
      <c r="C1686" s="2">
        <f t="shared" si="236"/>
        <v>-2.2299999999999986E-2</v>
      </c>
      <c r="D1686" s="2">
        <f t="shared" si="234"/>
        <v>0</v>
      </c>
      <c r="E1686" s="2">
        <f t="shared" si="235"/>
        <v>2.2299999999999986E-2</v>
      </c>
      <c r="F1686" s="2">
        <f t="shared" si="237"/>
        <v>1.615155833023945E-2</v>
      </c>
      <c r="G1686" s="2">
        <f t="shared" si="237"/>
        <v>8.074031526599133E-3</v>
      </c>
      <c r="H1686" s="2">
        <f t="shared" si="238"/>
        <v>2.0004329035661637</v>
      </c>
      <c r="I1686" s="2">
        <f t="shared" si="239"/>
        <v>66.671476012296409</v>
      </c>
    </row>
    <row r="1687" spans="1:9" ht="13.5" x14ac:dyDescent="0.25">
      <c r="A1687" s="3">
        <v>44470</v>
      </c>
      <c r="B1687" s="2">
        <v>1.3742000000000001</v>
      </c>
      <c r="C1687" s="2">
        <f t="shared" si="236"/>
        <v>-7.3999999999998511E-3</v>
      </c>
      <c r="D1687" s="2">
        <f t="shared" si="234"/>
        <v>0</v>
      </c>
      <c r="E1687" s="2">
        <f t="shared" si="235"/>
        <v>7.3999999999998511E-3</v>
      </c>
      <c r="F1687" s="2">
        <f t="shared" si="237"/>
        <v>1.4997875592365205E-2</v>
      </c>
      <c r="G1687" s="2">
        <f t="shared" si="237"/>
        <v>8.0258864175563275E-3</v>
      </c>
      <c r="H1687" s="2">
        <f t="shared" si="238"/>
        <v>1.868687745139018</v>
      </c>
      <c r="I1687" s="2">
        <f t="shared" si="239"/>
        <v>65.140855720721191</v>
      </c>
    </row>
    <row r="1688" spans="1:9" ht="13.5" x14ac:dyDescent="0.25">
      <c r="A1688" s="3">
        <v>44473</v>
      </c>
      <c r="B1688" s="2">
        <v>1.3593</v>
      </c>
      <c r="C1688" s="2">
        <f t="shared" si="236"/>
        <v>-1.4900000000000135E-2</v>
      </c>
      <c r="D1688" s="2">
        <f t="shared" si="234"/>
        <v>0</v>
      </c>
      <c r="E1688" s="2">
        <f t="shared" si="235"/>
        <v>1.4900000000000135E-2</v>
      </c>
      <c r="F1688" s="2">
        <f t="shared" si="237"/>
        <v>1.3926598764339118E-2</v>
      </c>
      <c r="G1688" s="2">
        <f t="shared" si="237"/>
        <v>8.5168945305880272E-3</v>
      </c>
      <c r="H1688" s="2">
        <f t="shared" si="238"/>
        <v>1.6351733268883855</v>
      </c>
      <c r="I1688" s="2">
        <f t="shared" si="239"/>
        <v>62.051832044733061</v>
      </c>
    </row>
    <row r="1689" spans="1:9" ht="13.5" x14ac:dyDescent="0.25">
      <c r="A1689" s="3">
        <v>44474</v>
      </c>
      <c r="B1689" s="2">
        <v>1.3445</v>
      </c>
      <c r="C1689" s="2">
        <f t="shared" si="236"/>
        <v>-1.4799999999999924E-2</v>
      </c>
      <c r="D1689" s="2">
        <f t="shared" si="234"/>
        <v>0</v>
      </c>
      <c r="E1689" s="2">
        <f t="shared" si="235"/>
        <v>1.4799999999999924E-2</v>
      </c>
      <c r="F1689" s="2">
        <f t="shared" si="237"/>
        <v>1.2931841709743467E-2</v>
      </c>
      <c r="G1689" s="2">
        <f t="shared" si="237"/>
        <v>8.9656877784031631E-3</v>
      </c>
      <c r="H1689" s="2">
        <f t="shared" si="238"/>
        <v>1.4423702932076334</v>
      </c>
      <c r="I1689" s="2">
        <f t="shared" si="239"/>
        <v>59.056167577002753</v>
      </c>
    </row>
    <row r="1690" spans="1:9" ht="13.5" x14ac:dyDescent="0.25">
      <c r="A1690" s="3">
        <v>44475</v>
      </c>
      <c r="B1690" s="2">
        <v>1.337</v>
      </c>
      <c r="C1690" s="2">
        <f t="shared" si="236"/>
        <v>-7.5000000000000622E-3</v>
      </c>
      <c r="D1690" s="2">
        <f t="shared" si="234"/>
        <v>0</v>
      </c>
      <c r="E1690" s="2">
        <f t="shared" si="235"/>
        <v>7.5000000000000622E-3</v>
      </c>
      <c r="F1690" s="2">
        <f t="shared" si="237"/>
        <v>1.2008138730476075E-2</v>
      </c>
      <c r="G1690" s="2">
        <f t="shared" si="237"/>
        <v>8.8609957942315139E-3</v>
      </c>
      <c r="H1690" s="2">
        <f t="shared" si="238"/>
        <v>1.3551680882518129</v>
      </c>
      <c r="I1690" s="2">
        <f t="shared" si="239"/>
        <v>57.540185560926268</v>
      </c>
    </row>
    <row r="1691" spans="1:9" ht="13.5" x14ac:dyDescent="0.25">
      <c r="A1691" s="3">
        <v>44476</v>
      </c>
      <c r="B1691" s="2">
        <v>1.337</v>
      </c>
      <c r="C1691" s="2">
        <f t="shared" si="236"/>
        <v>0</v>
      </c>
      <c r="D1691" s="2">
        <f t="shared" si="234"/>
        <v>0</v>
      </c>
      <c r="E1691" s="2">
        <f t="shared" si="235"/>
        <v>0</v>
      </c>
      <c r="F1691" s="2">
        <f t="shared" si="237"/>
        <v>1.1150414535442068E-2</v>
      </c>
      <c r="G1691" s="2">
        <f t="shared" si="237"/>
        <v>8.2280675232149769E-3</v>
      </c>
      <c r="H1691" s="2">
        <f t="shared" si="238"/>
        <v>1.3551680882518127</v>
      </c>
      <c r="I1691" s="2">
        <f t="shared" si="239"/>
        <v>57.540185560926268</v>
      </c>
    </row>
    <row r="1692" spans="1:9" ht="13.5" x14ac:dyDescent="0.25">
      <c r="A1692" s="3">
        <v>44477</v>
      </c>
      <c r="B1692" s="2">
        <v>1.3742000000000001</v>
      </c>
      <c r="C1692" s="2">
        <f t="shared" si="236"/>
        <v>3.7200000000000122E-2</v>
      </c>
      <c r="D1692" s="2">
        <f t="shared" si="234"/>
        <v>3.7200000000000122E-2</v>
      </c>
      <c r="E1692" s="2">
        <f t="shared" si="235"/>
        <v>0</v>
      </c>
      <c r="F1692" s="2">
        <f t="shared" si="237"/>
        <v>1.3011099211481929E-2</v>
      </c>
      <c r="G1692" s="2">
        <f t="shared" si="237"/>
        <v>7.6403484144139068E-3</v>
      </c>
      <c r="H1692" s="2">
        <f t="shared" si="238"/>
        <v>1.7029457958927405</v>
      </c>
      <c r="I1692" s="2">
        <f t="shared" si="239"/>
        <v>63.003327646468186</v>
      </c>
    </row>
    <row r="1693" spans="1:9" ht="13.5" x14ac:dyDescent="0.25">
      <c r="A1693" s="3">
        <v>44480</v>
      </c>
      <c r="B1693" s="2">
        <v>1.4113</v>
      </c>
      <c r="C1693" s="2">
        <f t="shared" si="236"/>
        <v>3.7099999999999911E-2</v>
      </c>
      <c r="D1693" s="2">
        <f t="shared" si="234"/>
        <v>3.7099999999999911E-2</v>
      </c>
      <c r="E1693" s="2">
        <f t="shared" si="235"/>
        <v>0</v>
      </c>
      <c r="F1693" s="2">
        <f t="shared" ref="F1693:G1708" si="240">((F1692*13)+D1693)/14</f>
        <v>1.4731734982090355E-2</v>
      </c>
      <c r="G1693" s="2">
        <f t="shared" si="240"/>
        <v>7.0946092419557705E-3</v>
      </c>
      <c r="H1693" s="2">
        <f t="shared" si="238"/>
        <v>2.076468834248193</v>
      </c>
      <c r="I1693" s="2">
        <f t="shared" si="239"/>
        <v>67.495201353327758</v>
      </c>
    </row>
    <row r="1694" spans="1:9" ht="13.5" x14ac:dyDescent="0.25">
      <c r="A1694" s="3">
        <v>44481</v>
      </c>
      <c r="B1694" s="2">
        <v>1.4187000000000001</v>
      </c>
      <c r="C1694" s="2">
        <f t="shared" si="236"/>
        <v>7.4000000000000732E-3</v>
      </c>
      <c r="D1694" s="2">
        <f t="shared" si="234"/>
        <v>7.4000000000000732E-3</v>
      </c>
      <c r="E1694" s="2">
        <f t="shared" si="235"/>
        <v>0</v>
      </c>
      <c r="F1694" s="2">
        <f t="shared" si="240"/>
        <v>1.4208039626226762E-2</v>
      </c>
      <c r="G1694" s="2">
        <f t="shared" si="240"/>
        <v>6.5878514389589296E-3</v>
      </c>
      <c r="H1694" s="2">
        <f t="shared" si="238"/>
        <v>2.1567031008325293</v>
      </c>
      <c r="I1694" s="2">
        <f t="shared" si="239"/>
        <v>68.321379361389219</v>
      </c>
    </row>
    <row r="1695" spans="1:9" ht="13.5" x14ac:dyDescent="0.25">
      <c r="A1695" s="3">
        <v>44482</v>
      </c>
      <c r="B1695" s="2">
        <v>1.4187000000000001</v>
      </c>
      <c r="C1695" s="2">
        <f t="shared" si="236"/>
        <v>0</v>
      </c>
      <c r="D1695" s="2">
        <f t="shared" si="234"/>
        <v>0</v>
      </c>
      <c r="E1695" s="2">
        <f t="shared" si="235"/>
        <v>0</v>
      </c>
      <c r="F1695" s="2">
        <f t="shared" si="240"/>
        <v>1.3193179652924851E-2</v>
      </c>
      <c r="G1695" s="2">
        <f t="shared" si="240"/>
        <v>6.1172906218904342E-3</v>
      </c>
      <c r="H1695" s="2">
        <f t="shared" si="238"/>
        <v>2.1567031008325293</v>
      </c>
      <c r="I1695" s="2">
        <f t="shared" si="239"/>
        <v>68.321379361389219</v>
      </c>
    </row>
    <row r="1696" spans="1:9" ht="13.5" x14ac:dyDescent="0.25">
      <c r="A1696" s="3">
        <v>44483</v>
      </c>
      <c r="B1696" s="2">
        <v>1.4038999999999999</v>
      </c>
      <c r="C1696" s="2">
        <f t="shared" si="236"/>
        <v>-1.4800000000000146E-2</v>
      </c>
      <c r="D1696" s="2">
        <f t="shared" si="234"/>
        <v>0</v>
      </c>
      <c r="E1696" s="2">
        <f t="shared" si="235"/>
        <v>1.4800000000000146E-2</v>
      </c>
      <c r="F1696" s="2">
        <f t="shared" si="240"/>
        <v>1.2250809677715932E-2</v>
      </c>
      <c r="G1696" s="2">
        <f t="shared" si="240"/>
        <v>6.7374841488982706E-3</v>
      </c>
      <c r="H1696" s="2">
        <f t="shared" si="238"/>
        <v>1.8183062708532254</v>
      </c>
      <c r="I1696" s="2">
        <f t="shared" si="239"/>
        <v>64.517695952993222</v>
      </c>
    </row>
    <row r="1697" spans="1:9" ht="13.5" x14ac:dyDescent="0.25">
      <c r="A1697" s="3">
        <v>44488</v>
      </c>
      <c r="B1697" s="2">
        <v>1.4038999999999999</v>
      </c>
      <c r="C1697" s="2">
        <f t="shared" si="236"/>
        <v>0</v>
      </c>
      <c r="D1697" s="2">
        <f t="shared" si="234"/>
        <v>0</v>
      </c>
      <c r="E1697" s="2">
        <f t="shared" si="235"/>
        <v>0</v>
      </c>
      <c r="F1697" s="2">
        <f t="shared" si="240"/>
        <v>1.1375751843593365E-2</v>
      </c>
      <c r="G1697" s="2">
        <f t="shared" si="240"/>
        <v>6.2562352811198225E-3</v>
      </c>
      <c r="H1697" s="2">
        <f t="shared" si="238"/>
        <v>1.8183062708532254</v>
      </c>
      <c r="I1697" s="2">
        <f t="shared" si="239"/>
        <v>64.517695952993222</v>
      </c>
    </row>
    <row r="1698" spans="1:9" ht="13.5" x14ac:dyDescent="0.25">
      <c r="A1698" s="3">
        <v>44489</v>
      </c>
      <c r="B1698" s="2">
        <v>1.3593</v>
      </c>
      <c r="C1698" s="2">
        <f t="shared" si="236"/>
        <v>-4.4599999999999973E-2</v>
      </c>
      <c r="D1698" s="2">
        <f t="shared" si="234"/>
        <v>0</v>
      </c>
      <c r="E1698" s="2">
        <f t="shared" si="235"/>
        <v>4.4599999999999973E-2</v>
      </c>
      <c r="F1698" s="2">
        <f t="shared" si="240"/>
        <v>1.0563198140479553E-2</v>
      </c>
      <c r="G1698" s="2">
        <f t="shared" si="240"/>
        <v>8.9950756181826907E-3</v>
      </c>
      <c r="H1698" s="2">
        <f t="shared" si="238"/>
        <v>1.1743312217550512</v>
      </c>
      <c r="I1698" s="2">
        <f t="shared" si="239"/>
        <v>54.008846950519725</v>
      </c>
    </row>
    <row r="1699" spans="1:9" ht="13.5" x14ac:dyDescent="0.25">
      <c r="A1699" s="3">
        <v>44490</v>
      </c>
      <c r="B1699" s="2">
        <v>1.3815999999999999</v>
      </c>
      <c r="C1699" s="2">
        <f t="shared" si="236"/>
        <v>2.2299999999999986E-2</v>
      </c>
      <c r="D1699" s="2">
        <f t="shared" si="234"/>
        <v>2.2299999999999986E-2</v>
      </c>
      <c r="E1699" s="2">
        <f t="shared" si="235"/>
        <v>0</v>
      </c>
      <c r="F1699" s="2">
        <f t="shared" si="240"/>
        <v>1.1401541130445298E-2</v>
      </c>
      <c r="G1699" s="2">
        <f t="shared" si="240"/>
        <v>8.3525702168839276E-3</v>
      </c>
      <c r="H1699" s="2">
        <f t="shared" si="238"/>
        <v>1.3650338559738373</v>
      </c>
      <c r="I1699" s="2">
        <f t="shared" si="239"/>
        <v>57.717307197353612</v>
      </c>
    </row>
    <row r="1700" spans="1:9" ht="13.5" x14ac:dyDescent="0.25">
      <c r="A1700" s="3">
        <v>44491</v>
      </c>
      <c r="B1700" s="2">
        <v>1.337</v>
      </c>
      <c r="C1700" s="2">
        <f t="shared" si="236"/>
        <v>-4.4599999999999973E-2</v>
      </c>
      <c r="D1700" s="2">
        <f t="shared" si="234"/>
        <v>0</v>
      </c>
      <c r="E1700" s="2">
        <f t="shared" si="235"/>
        <v>4.4599999999999973E-2</v>
      </c>
      <c r="F1700" s="2">
        <f t="shared" si="240"/>
        <v>1.0587145335413491E-2</v>
      </c>
      <c r="G1700" s="2">
        <f t="shared" si="240"/>
        <v>1.0941672344249361E-2</v>
      </c>
      <c r="H1700" s="2">
        <f t="shared" si="238"/>
        <v>0.96759846231164115</v>
      </c>
      <c r="I1700" s="2">
        <f t="shared" si="239"/>
        <v>49.176622204453956</v>
      </c>
    </row>
    <row r="1701" spans="1:9" ht="13.5" x14ac:dyDescent="0.25">
      <c r="A1701" s="3">
        <v>44494</v>
      </c>
      <c r="B1701" s="2">
        <v>1.3593</v>
      </c>
      <c r="C1701" s="2">
        <f t="shared" si="236"/>
        <v>2.2299999999999986E-2</v>
      </c>
      <c r="D1701" s="2">
        <f t="shared" si="234"/>
        <v>2.2299999999999986E-2</v>
      </c>
      <c r="E1701" s="2">
        <f t="shared" si="235"/>
        <v>0</v>
      </c>
      <c r="F1701" s="2">
        <f t="shared" si="240"/>
        <v>1.1423777811455383E-2</v>
      </c>
      <c r="G1701" s="2">
        <f t="shared" si="240"/>
        <v>1.0160124319660121E-2</v>
      </c>
      <c r="H1701" s="2">
        <f t="shared" si="238"/>
        <v>1.124373821819292</v>
      </c>
      <c r="I1701" s="2">
        <f t="shared" si="239"/>
        <v>52.927305461540179</v>
      </c>
    </row>
    <row r="1702" spans="1:9" ht="13.5" x14ac:dyDescent="0.25">
      <c r="A1702" s="3">
        <v>44495</v>
      </c>
      <c r="B1702" s="2">
        <v>1.3815999999999999</v>
      </c>
      <c r="C1702" s="2">
        <f t="shared" si="236"/>
        <v>2.2299999999999986E-2</v>
      </c>
      <c r="D1702" s="2">
        <f t="shared" si="234"/>
        <v>2.2299999999999986E-2</v>
      </c>
      <c r="E1702" s="2">
        <f t="shared" si="235"/>
        <v>0</v>
      </c>
      <c r="F1702" s="2">
        <f t="shared" si="240"/>
        <v>1.2200650824922856E-2</v>
      </c>
      <c r="G1702" s="2">
        <f t="shared" si="240"/>
        <v>9.4344011539701112E-3</v>
      </c>
      <c r="H1702" s="2">
        <f t="shared" si="238"/>
        <v>1.2932088243659932</v>
      </c>
      <c r="I1702" s="2">
        <f t="shared" si="239"/>
        <v>56.392981337996048</v>
      </c>
    </row>
    <row r="1703" spans="1:9" ht="13.5" x14ac:dyDescent="0.25">
      <c r="A1703" s="3">
        <v>44496</v>
      </c>
      <c r="B1703" s="2">
        <v>1.3668</v>
      </c>
      <c r="C1703" s="2">
        <f t="shared" si="236"/>
        <v>-1.4799999999999924E-2</v>
      </c>
      <c r="D1703" s="2">
        <f t="shared" si="234"/>
        <v>0</v>
      </c>
      <c r="E1703" s="2">
        <f t="shared" si="235"/>
        <v>1.4799999999999924E-2</v>
      </c>
      <c r="F1703" s="2">
        <f t="shared" si="240"/>
        <v>1.1329175765999793E-2</v>
      </c>
      <c r="G1703" s="2">
        <f t="shared" si="240"/>
        <v>9.817658214400813E-3</v>
      </c>
      <c r="H1703" s="2">
        <f t="shared" si="238"/>
        <v>1.1539590723765312</v>
      </c>
      <c r="I1703" s="2">
        <f t="shared" si="239"/>
        <v>53.573862529492331</v>
      </c>
    </row>
    <row r="1704" spans="1:9" ht="13.5" x14ac:dyDescent="0.25">
      <c r="A1704" s="3">
        <v>44497</v>
      </c>
      <c r="B1704" s="2">
        <v>1.3668</v>
      </c>
      <c r="C1704" s="2">
        <f t="shared" si="236"/>
        <v>0</v>
      </c>
      <c r="D1704" s="2">
        <f t="shared" si="234"/>
        <v>0</v>
      </c>
      <c r="E1704" s="2">
        <f t="shared" si="235"/>
        <v>0</v>
      </c>
      <c r="F1704" s="2">
        <f t="shared" si="240"/>
        <v>1.0519948925571235E-2</v>
      </c>
      <c r="G1704" s="2">
        <f t="shared" si="240"/>
        <v>9.116396913372184E-3</v>
      </c>
      <c r="H1704" s="2">
        <f t="shared" si="238"/>
        <v>1.1539590723765309</v>
      </c>
      <c r="I1704" s="2">
        <f t="shared" si="239"/>
        <v>53.573862529492331</v>
      </c>
    </row>
    <row r="1705" spans="1:9" ht="13.5" x14ac:dyDescent="0.25">
      <c r="A1705" s="3">
        <v>44498</v>
      </c>
      <c r="B1705" s="2">
        <v>1.3742000000000001</v>
      </c>
      <c r="C1705" s="2">
        <f t="shared" si="236"/>
        <v>7.4000000000000732E-3</v>
      </c>
      <c r="D1705" s="2">
        <f t="shared" si="234"/>
        <v>7.4000000000000732E-3</v>
      </c>
      <c r="E1705" s="2">
        <f t="shared" si="235"/>
        <v>0</v>
      </c>
      <c r="F1705" s="2">
        <f t="shared" si="240"/>
        <v>1.0297095430887582E-2</v>
      </c>
      <c r="G1705" s="2">
        <f t="shared" si="240"/>
        <v>8.4652257052741705E-3</v>
      </c>
      <c r="H1705" s="2">
        <f t="shared" si="238"/>
        <v>1.2163993955261092</v>
      </c>
      <c r="I1705" s="2">
        <f t="shared" si="239"/>
        <v>54.881777985567943</v>
      </c>
    </row>
    <row r="1706" spans="1:9" ht="13.5" x14ac:dyDescent="0.25">
      <c r="A1706" s="3">
        <v>44501</v>
      </c>
      <c r="B1706" s="2">
        <v>1.337</v>
      </c>
      <c r="C1706" s="2">
        <f t="shared" si="236"/>
        <v>-3.7200000000000122E-2</v>
      </c>
      <c r="D1706" s="2">
        <f t="shared" si="234"/>
        <v>0</v>
      </c>
      <c r="E1706" s="2">
        <f t="shared" si="235"/>
        <v>3.7200000000000122E-2</v>
      </c>
      <c r="F1706" s="2">
        <f t="shared" si="240"/>
        <v>9.5615886143956118E-3</v>
      </c>
      <c r="G1706" s="2">
        <f t="shared" si="240"/>
        <v>1.0517709583468883E-2</v>
      </c>
      <c r="H1706" s="2">
        <f t="shared" si="238"/>
        <v>0.90909418429122202</v>
      </c>
      <c r="I1706" s="2">
        <f t="shared" si="239"/>
        <v>47.619137482666204</v>
      </c>
    </row>
    <row r="1707" spans="1:9" ht="13.5" x14ac:dyDescent="0.25">
      <c r="A1707" s="3">
        <v>44502</v>
      </c>
      <c r="B1707" s="2">
        <v>1.3519000000000001</v>
      </c>
      <c r="C1707" s="2">
        <f t="shared" si="236"/>
        <v>1.4900000000000135E-2</v>
      </c>
      <c r="D1707" s="2">
        <f t="shared" si="234"/>
        <v>1.4900000000000135E-2</v>
      </c>
      <c r="E1707" s="2">
        <f t="shared" si="235"/>
        <v>0</v>
      </c>
      <c r="F1707" s="2">
        <f t="shared" si="240"/>
        <v>9.9429037133673646E-3</v>
      </c>
      <c r="G1707" s="2">
        <f t="shared" si="240"/>
        <v>9.7664446132211067E-3</v>
      </c>
      <c r="H1707" s="2">
        <f t="shared" si="238"/>
        <v>1.018067895445532</v>
      </c>
      <c r="I1707" s="2">
        <f t="shared" si="239"/>
        <v>50.447653309541977</v>
      </c>
    </row>
    <row r="1708" spans="1:9" ht="13.5" x14ac:dyDescent="0.25">
      <c r="A1708" s="3">
        <v>44503</v>
      </c>
      <c r="B1708" s="2">
        <v>1.3742000000000001</v>
      </c>
      <c r="C1708" s="2">
        <f t="shared" si="236"/>
        <v>2.2299999999999986E-2</v>
      </c>
      <c r="D1708" s="2">
        <f t="shared" si="234"/>
        <v>2.2299999999999986E-2</v>
      </c>
      <c r="E1708" s="2">
        <f t="shared" si="235"/>
        <v>0</v>
      </c>
      <c r="F1708" s="2">
        <f t="shared" si="240"/>
        <v>1.0825553448126838E-2</v>
      </c>
      <c r="G1708" s="2">
        <f t="shared" si="240"/>
        <v>9.0688414265624566E-3</v>
      </c>
      <c r="H1708" s="2">
        <f t="shared" si="238"/>
        <v>1.1937085388238244</v>
      </c>
      <c r="I1708" s="2">
        <f t="shared" si="239"/>
        <v>54.415092875730956</v>
      </c>
    </row>
    <row r="1709" spans="1:9" ht="13.5" x14ac:dyDescent="0.25">
      <c r="A1709" s="3">
        <v>44504</v>
      </c>
      <c r="B1709" s="2">
        <v>1.3668</v>
      </c>
      <c r="C1709" s="2">
        <f t="shared" si="236"/>
        <v>-7.4000000000000732E-3</v>
      </c>
      <c r="D1709" s="2">
        <f t="shared" si="234"/>
        <v>0</v>
      </c>
      <c r="E1709" s="2">
        <f t="shared" si="235"/>
        <v>7.4000000000000732E-3</v>
      </c>
      <c r="F1709" s="2">
        <f t="shared" ref="F1709:G1724" si="241">((F1708*13)+D1709)/14</f>
        <v>1.0052299630403492E-2</v>
      </c>
      <c r="G1709" s="2">
        <f t="shared" si="241"/>
        <v>8.9496384675222859E-3</v>
      </c>
      <c r="H1709" s="2">
        <f t="shared" si="238"/>
        <v>1.1232073414901282</v>
      </c>
      <c r="I1709" s="2">
        <f t="shared" si="239"/>
        <v>52.90144394008307</v>
      </c>
    </row>
    <row r="1710" spans="1:9" ht="13.5" x14ac:dyDescent="0.25">
      <c r="A1710" s="3">
        <v>44505</v>
      </c>
      <c r="B1710" s="2">
        <v>1.3519000000000001</v>
      </c>
      <c r="C1710" s="2">
        <f t="shared" si="236"/>
        <v>-1.4899999999999913E-2</v>
      </c>
      <c r="D1710" s="2">
        <f t="shared" si="234"/>
        <v>0</v>
      </c>
      <c r="E1710" s="2">
        <f t="shared" si="235"/>
        <v>1.4899999999999913E-2</v>
      </c>
      <c r="F1710" s="2">
        <f t="shared" si="241"/>
        <v>9.3342782282318133E-3</v>
      </c>
      <c r="G1710" s="2">
        <f t="shared" si="241"/>
        <v>9.3746642912706877E-3</v>
      </c>
      <c r="H1710" s="2">
        <f t="shared" si="238"/>
        <v>0.99569199901094274</v>
      </c>
      <c r="I1710" s="2">
        <f t="shared" si="239"/>
        <v>49.892067488590619</v>
      </c>
    </row>
    <row r="1711" spans="1:9" ht="13.5" x14ac:dyDescent="0.25">
      <c r="A1711" s="3">
        <v>44508</v>
      </c>
      <c r="B1711" s="2">
        <v>1.3668</v>
      </c>
      <c r="C1711" s="2">
        <f t="shared" si="236"/>
        <v>1.4899999999999913E-2</v>
      </c>
      <c r="D1711" s="2">
        <f t="shared" si="234"/>
        <v>1.4899999999999913E-2</v>
      </c>
      <c r="E1711" s="2">
        <f t="shared" si="235"/>
        <v>0</v>
      </c>
      <c r="F1711" s="2">
        <f t="shared" si="241"/>
        <v>9.7318297833581067E-3</v>
      </c>
      <c r="G1711" s="2">
        <f t="shared" si="241"/>
        <v>8.705045413322782E-3</v>
      </c>
      <c r="H1711" s="2">
        <f t="shared" si="238"/>
        <v>1.1179527872954993</v>
      </c>
      <c r="I1711" s="2">
        <f t="shared" si="239"/>
        <v>52.784594349860789</v>
      </c>
    </row>
    <row r="1712" spans="1:9" ht="13.5" x14ac:dyDescent="0.25">
      <c r="A1712" s="3">
        <v>44509</v>
      </c>
      <c r="B1712" s="2">
        <v>1.4113</v>
      </c>
      <c r="C1712" s="2">
        <f t="shared" si="236"/>
        <v>4.4499999999999984E-2</v>
      </c>
      <c r="D1712" s="2">
        <f t="shared" si="234"/>
        <v>4.4499999999999984E-2</v>
      </c>
      <c r="E1712" s="2">
        <f t="shared" si="235"/>
        <v>0</v>
      </c>
      <c r="F1712" s="2">
        <f t="shared" si="241"/>
        <v>1.2215270513118241E-2</v>
      </c>
      <c r="G1712" s="2">
        <f t="shared" si="241"/>
        <v>8.0832564552282982E-3</v>
      </c>
      <c r="H1712" s="2">
        <f t="shared" si="238"/>
        <v>1.5111818585462955</v>
      </c>
      <c r="I1712" s="2">
        <f t="shared" si="239"/>
        <v>60.178113082622673</v>
      </c>
    </row>
    <row r="1713" spans="1:9" ht="13.5" x14ac:dyDescent="0.25">
      <c r="A1713" s="3">
        <v>44510</v>
      </c>
      <c r="B1713" s="2">
        <v>1.3965000000000001</v>
      </c>
      <c r="C1713" s="2">
        <f t="shared" si="236"/>
        <v>-1.4799999999999924E-2</v>
      </c>
      <c r="D1713" s="2">
        <f t="shared" si="234"/>
        <v>0</v>
      </c>
      <c r="E1713" s="2">
        <f t="shared" si="235"/>
        <v>1.4799999999999924E-2</v>
      </c>
      <c r="F1713" s="2">
        <f t="shared" si="241"/>
        <v>1.1342751190752651E-2</v>
      </c>
      <c r="G1713" s="2">
        <f t="shared" si="241"/>
        <v>8.5630238512834148E-3</v>
      </c>
      <c r="H1713" s="2">
        <f t="shared" si="238"/>
        <v>1.324619829133445</v>
      </c>
      <c r="I1713" s="2">
        <f t="shared" si="239"/>
        <v>56.982213286343132</v>
      </c>
    </row>
    <row r="1714" spans="1:9" ht="13.5" x14ac:dyDescent="0.25">
      <c r="A1714" s="3">
        <v>44511</v>
      </c>
      <c r="B1714" s="2">
        <v>1.4113</v>
      </c>
      <c r="C1714" s="2">
        <f t="shared" si="236"/>
        <v>1.4799999999999924E-2</v>
      </c>
      <c r="D1714" s="2">
        <f t="shared" si="234"/>
        <v>1.4799999999999924E-2</v>
      </c>
      <c r="E1714" s="2">
        <f t="shared" si="235"/>
        <v>0</v>
      </c>
      <c r="F1714" s="2">
        <f t="shared" si="241"/>
        <v>1.1589697534270315E-2</v>
      </c>
      <c r="G1714" s="2">
        <f t="shared" si="241"/>
        <v>7.9513792904774561E-3</v>
      </c>
      <c r="H1714" s="2">
        <f t="shared" si="238"/>
        <v>1.4575707070281625</v>
      </c>
      <c r="I1714" s="2">
        <f t="shared" si="239"/>
        <v>59.309410828335508</v>
      </c>
    </row>
    <row r="1715" spans="1:9" ht="13.5" x14ac:dyDescent="0.25">
      <c r="A1715" s="3">
        <v>44512</v>
      </c>
      <c r="B1715" s="2">
        <v>1.4187000000000001</v>
      </c>
      <c r="C1715" s="2">
        <f t="shared" si="236"/>
        <v>7.4000000000000732E-3</v>
      </c>
      <c r="D1715" s="2">
        <f t="shared" si="234"/>
        <v>7.4000000000000732E-3</v>
      </c>
      <c r="E1715" s="2">
        <f t="shared" si="235"/>
        <v>0</v>
      </c>
      <c r="F1715" s="2">
        <f t="shared" si="241"/>
        <v>1.1290433424679584E-2</v>
      </c>
      <c r="G1715" s="2">
        <f t="shared" si="241"/>
        <v>7.3834236268719234E-3</v>
      </c>
      <c r="H1715" s="2">
        <f t="shared" si="238"/>
        <v>1.5291596412791653</v>
      </c>
      <c r="I1715" s="2">
        <f t="shared" si="239"/>
        <v>60.46117517934799</v>
      </c>
    </row>
    <row r="1716" spans="1:9" ht="13.5" x14ac:dyDescent="0.25">
      <c r="A1716" s="3">
        <v>44515</v>
      </c>
      <c r="B1716" s="2">
        <v>1.4113</v>
      </c>
      <c r="C1716" s="2">
        <f t="shared" si="236"/>
        <v>-7.4000000000000732E-3</v>
      </c>
      <c r="D1716" s="2">
        <f t="shared" si="234"/>
        <v>0</v>
      </c>
      <c r="E1716" s="2">
        <f t="shared" si="235"/>
        <v>7.4000000000000732E-3</v>
      </c>
      <c r="F1716" s="2">
        <f t="shared" si="241"/>
        <v>1.0483973894345328E-2</v>
      </c>
      <c r="G1716" s="2">
        <f t="shared" si="241"/>
        <v>7.3846076535239334E-3</v>
      </c>
      <c r="H1716" s="2">
        <f t="shared" si="238"/>
        <v>1.4197062845095605</v>
      </c>
      <c r="I1716" s="2">
        <f t="shared" si="239"/>
        <v>58.672670050832821</v>
      </c>
    </row>
    <row r="1717" spans="1:9" ht="13.5" x14ac:dyDescent="0.25">
      <c r="A1717" s="3">
        <v>44516</v>
      </c>
      <c r="B1717" s="2">
        <v>1.4187000000000001</v>
      </c>
      <c r="C1717" s="2">
        <f t="shared" si="236"/>
        <v>7.4000000000000732E-3</v>
      </c>
      <c r="D1717" s="2">
        <f t="shared" si="234"/>
        <v>7.4000000000000732E-3</v>
      </c>
      <c r="E1717" s="2">
        <f t="shared" si="235"/>
        <v>0</v>
      </c>
      <c r="F1717" s="2">
        <f t="shared" si="241"/>
        <v>1.0263690044749238E-2</v>
      </c>
      <c r="G1717" s="2">
        <f t="shared" si="241"/>
        <v>6.8571356782722234E-3</v>
      </c>
      <c r="H1717" s="2">
        <f t="shared" si="238"/>
        <v>1.4967896985429572</v>
      </c>
      <c r="I1717" s="2">
        <f t="shared" si="239"/>
        <v>59.94856913325274</v>
      </c>
    </row>
    <row r="1718" spans="1:9" ht="13.5" x14ac:dyDescent="0.25">
      <c r="A1718" s="3">
        <v>44517</v>
      </c>
      <c r="B1718" s="2">
        <v>1.4038999999999999</v>
      </c>
      <c r="C1718" s="2">
        <f t="shared" si="236"/>
        <v>-1.4800000000000146E-2</v>
      </c>
      <c r="D1718" s="2">
        <f t="shared" si="234"/>
        <v>0</v>
      </c>
      <c r="E1718" s="2">
        <f t="shared" si="235"/>
        <v>1.4800000000000146E-2</v>
      </c>
      <c r="F1718" s="2">
        <f t="shared" si="241"/>
        <v>9.53056932726715E-3</v>
      </c>
      <c r="G1718" s="2">
        <f t="shared" si="241"/>
        <v>7.4244831298242182E-3</v>
      </c>
      <c r="H1718" s="2">
        <f t="shared" si="238"/>
        <v>1.283667719437972</v>
      </c>
      <c r="I1718" s="2">
        <f t="shared" si="239"/>
        <v>56.210792336894457</v>
      </c>
    </row>
    <row r="1719" spans="1:9" ht="13.5" x14ac:dyDescent="0.25">
      <c r="A1719" s="3">
        <v>44518</v>
      </c>
      <c r="B1719" s="2">
        <v>1.4113</v>
      </c>
      <c r="C1719" s="2">
        <f t="shared" si="236"/>
        <v>7.4000000000000732E-3</v>
      </c>
      <c r="D1719" s="2">
        <f t="shared" si="234"/>
        <v>7.4000000000000732E-3</v>
      </c>
      <c r="E1719" s="2">
        <f t="shared" si="235"/>
        <v>0</v>
      </c>
      <c r="F1719" s="2">
        <f t="shared" si="241"/>
        <v>9.3783858038909308E-3</v>
      </c>
      <c r="G1719" s="2">
        <f t="shared" si="241"/>
        <v>6.8941629062653454E-3</v>
      </c>
      <c r="H1719" s="2">
        <f t="shared" si="238"/>
        <v>1.3603371332243903</v>
      </c>
      <c r="I1719" s="2">
        <f t="shared" si="239"/>
        <v>57.633170875300841</v>
      </c>
    </row>
    <row r="1720" spans="1:9" ht="13.5" x14ac:dyDescent="0.25">
      <c r="A1720" s="3">
        <v>44519</v>
      </c>
      <c r="B1720" s="2">
        <v>1.3815999999999999</v>
      </c>
      <c r="C1720" s="2">
        <f t="shared" si="236"/>
        <v>-2.970000000000006E-2</v>
      </c>
      <c r="D1720" s="2">
        <f t="shared" si="234"/>
        <v>0</v>
      </c>
      <c r="E1720" s="2">
        <f t="shared" si="235"/>
        <v>2.970000000000006E-2</v>
      </c>
      <c r="F1720" s="2">
        <f t="shared" si="241"/>
        <v>8.7085011036130075E-3</v>
      </c>
      <c r="G1720" s="2">
        <f t="shared" si="241"/>
        <v>8.5231512701035399E-3</v>
      </c>
      <c r="H1720" s="2">
        <f t="shared" si="238"/>
        <v>1.0217466319246984</v>
      </c>
      <c r="I1720" s="2">
        <f t="shared" si="239"/>
        <v>50.537817933793114</v>
      </c>
    </row>
    <row r="1721" spans="1:9" ht="13.5" x14ac:dyDescent="0.25">
      <c r="A1721" s="3">
        <v>44522</v>
      </c>
      <c r="B1721" s="2">
        <v>1.389</v>
      </c>
      <c r="C1721" s="2">
        <f t="shared" si="236"/>
        <v>7.4000000000000732E-3</v>
      </c>
      <c r="D1721" s="2">
        <f t="shared" si="234"/>
        <v>7.4000000000000732E-3</v>
      </c>
      <c r="E1721" s="2">
        <f t="shared" si="235"/>
        <v>0</v>
      </c>
      <c r="F1721" s="2">
        <f t="shared" si="241"/>
        <v>8.6150367390692272E-3</v>
      </c>
      <c r="G1721" s="2">
        <f t="shared" si="241"/>
        <v>7.9143547508104296E-3</v>
      </c>
      <c r="H1721" s="2">
        <f t="shared" si="238"/>
        <v>1.0885330529550812</v>
      </c>
      <c r="I1721" s="2">
        <f t="shared" si="239"/>
        <v>52.119503275991136</v>
      </c>
    </row>
    <row r="1722" spans="1:9" ht="13.5" x14ac:dyDescent="0.25">
      <c r="A1722" s="3">
        <v>44523</v>
      </c>
      <c r="B1722" s="2">
        <v>1.389</v>
      </c>
      <c r="C1722" s="2">
        <f t="shared" si="236"/>
        <v>0</v>
      </c>
      <c r="D1722" s="2">
        <f t="shared" si="234"/>
        <v>0</v>
      </c>
      <c r="E1722" s="2">
        <f t="shared" si="235"/>
        <v>0</v>
      </c>
      <c r="F1722" s="2">
        <f t="shared" si="241"/>
        <v>7.9996769719928532E-3</v>
      </c>
      <c r="G1722" s="2">
        <f t="shared" si="241"/>
        <v>7.3490436971811127E-3</v>
      </c>
      <c r="H1722" s="2">
        <f t="shared" si="238"/>
        <v>1.0885330529550812</v>
      </c>
      <c r="I1722" s="2">
        <f t="shared" si="239"/>
        <v>52.119503275991136</v>
      </c>
    </row>
    <row r="1723" spans="1:9" ht="13.5" x14ac:dyDescent="0.25">
      <c r="A1723" s="3">
        <v>44524</v>
      </c>
      <c r="B1723" s="2">
        <v>1.389</v>
      </c>
      <c r="C1723" s="2">
        <f t="shared" si="236"/>
        <v>0</v>
      </c>
      <c r="D1723" s="2">
        <f t="shared" si="234"/>
        <v>0</v>
      </c>
      <c r="E1723" s="2">
        <f t="shared" si="235"/>
        <v>0</v>
      </c>
      <c r="F1723" s="2">
        <f t="shared" si="241"/>
        <v>7.4282714739933638E-3</v>
      </c>
      <c r="G1723" s="2">
        <f t="shared" si="241"/>
        <v>6.8241120045253187E-3</v>
      </c>
      <c r="H1723" s="2">
        <f t="shared" si="238"/>
        <v>1.0885330529550812</v>
      </c>
      <c r="I1723" s="2">
        <f t="shared" si="239"/>
        <v>52.119503275991136</v>
      </c>
    </row>
    <row r="1724" spans="1:9" ht="13.5" x14ac:dyDescent="0.25">
      <c r="A1724" s="3">
        <v>44525</v>
      </c>
      <c r="B1724" s="2">
        <v>1.389</v>
      </c>
      <c r="C1724" s="2">
        <f t="shared" si="236"/>
        <v>0</v>
      </c>
      <c r="D1724" s="2">
        <f t="shared" si="234"/>
        <v>0</v>
      </c>
      <c r="E1724" s="2">
        <f t="shared" si="235"/>
        <v>0</v>
      </c>
      <c r="F1724" s="2">
        <f t="shared" si="241"/>
        <v>6.8976806544224093E-3</v>
      </c>
      <c r="G1724" s="2">
        <f t="shared" si="241"/>
        <v>6.3366754327735106E-3</v>
      </c>
      <c r="H1724" s="2">
        <f t="shared" si="238"/>
        <v>1.0885330529550812</v>
      </c>
      <c r="I1724" s="2">
        <f t="shared" si="239"/>
        <v>52.119503275991136</v>
      </c>
    </row>
    <row r="1725" spans="1:9" ht="13.5" x14ac:dyDescent="0.25">
      <c r="A1725" s="3">
        <v>44526</v>
      </c>
      <c r="B1725" s="2">
        <v>1.389</v>
      </c>
      <c r="C1725" s="2">
        <f t="shared" si="236"/>
        <v>0</v>
      </c>
      <c r="D1725" s="2">
        <f t="shared" si="234"/>
        <v>0</v>
      </c>
      <c r="E1725" s="2">
        <f t="shared" si="235"/>
        <v>0</v>
      </c>
      <c r="F1725" s="2">
        <f t="shared" ref="F1725:G1740" si="242">((F1724*13)+D1725)/14</f>
        <v>6.4049891791065228E-3</v>
      </c>
      <c r="G1725" s="2">
        <f t="shared" si="242"/>
        <v>5.8840557590039743E-3</v>
      </c>
      <c r="H1725" s="2">
        <f t="shared" si="238"/>
        <v>1.088533052955081</v>
      </c>
      <c r="I1725" s="2">
        <f t="shared" si="239"/>
        <v>52.119503275991136</v>
      </c>
    </row>
    <row r="1726" spans="1:9" ht="13.5" x14ac:dyDescent="0.25">
      <c r="A1726" s="3">
        <v>44529</v>
      </c>
      <c r="B1726" s="2">
        <v>1.389</v>
      </c>
      <c r="C1726" s="2">
        <f t="shared" si="236"/>
        <v>0</v>
      </c>
      <c r="D1726" s="2">
        <f t="shared" si="234"/>
        <v>0</v>
      </c>
      <c r="E1726" s="2">
        <f t="shared" si="235"/>
        <v>0</v>
      </c>
      <c r="F1726" s="2">
        <f t="shared" si="242"/>
        <v>5.9474899520274857E-3</v>
      </c>
      <c r="G1726" s="2">
        <f t="shared" si="242"/>
        <v>5.4637660619322615E-3</v>
      </c>
      <c r="H1726" s="2">
        <f t="shared" si="238"/>
        <v>1.0885330529550812</v>
      </c>
      <c r="I1726" s="2">
        <f t="shared" si="239"/>
        <v>52.119503275991136</v>
      </c>
    </row>
    <row r="1727" spans="1:9" ht="13.5" x14ac:dyDescent="0.25">
      <c r="A1727" s="3">
        <v>44530</v>
      </c>
      <c r="B1727" s="2">
        <v>1.389</v>
      </c>
      <c r="C1727" s="2">
        <f t="shared" si="236"/>
        <v>0</v>
      </c>
      <c r="D1727" s="2">
        <f t="shared" si="234"/>
        <v>0</v>
      </c>
      <c r="E1727" s="2">
        <f t="shared" si="235"/>
        <v>0</v>
      </c>
      <c r="F1727" s="2">
        <f t="shared" si="242"/>
        <v>5.5226692411683796E-3</v>
      </c>
      <c r="G1727" s="2">
        <f t="shared" si="242"/>
        <v>5.0734970575085289E-3</v>
      </c>
      <c r="H1727" s="2">
        <f t="shared" si="238"/>
        <v>1.0885330529550812</v>
      </c>
      <c r="I1727" s="2">
        <f t="shared" si="239"/>
        <v>52.119503275991136</v>
      </c>
    </row>
    <row r="1728" spans="1:9" ht="13.5" x14ac:dyDescent="0.25">
      <c r="A1728" s="3">
        <v>44531</v>
      </c>
      <c r="B1728" s="2">
        <v>1.389</v>
      </c>
      <c r="C1728" s="2">
        <f t="shared" si="236"/>
        <v>0</v>
      </c>
      <c r="D1728" s="2">
        <f t="shared" si="234"/>
        <v>0</v>
      </c>
      <c r="E1728" s="2">
        <f t="shared" si="235"/>
        <v>0</v>
      </c>
      <c r="F1728" s="2">
        <f t="shared" si="242"/>
        <v>5.1281928667992098E-3</v>
      </c>
      <c r="G1728" s="2">
        <f t="shared" si="242"/>
        <v>4.7111044105436345E-3</v>
      </c>
      <c r="H1728" s="2">
        <f t="shared" si="238"/>
        <v>1.088533052955081</v>
      </c>
      <c r="I1728" s="2">
        <f t="shared" si="239"/>
        <v>52.119503275991136</v>
      </c>
    </row>
    <row r="1729" spans="1:9" ht="13.5" x14ac:dyDescent="0.25">
      <c r="A1729" s="3">
        <v>44532</v>
      </c>
      <c r="B1729" s="2">
        <v>1.389</v>
      </c>
      <c r="C1729" s="2">
        <f t="shared" si="236"/>
        <v>0</v>
      </c>
      <c r="D1729" s="2">
        <f t="shared" si="234"/>
        <v>0</v>
      </c>
      <c r="E1729" s="2">
        <f t="shared" si="235"/>
        <v>0</v>
      </c>
      <c r="F1729" s="2">
        <f t="shared" si="242"/>
        <v>4.761893376313552E-3</v>
      </c>
      <c r="G1729" s="2">
        <f t="shared" si="242"/>
        <v>4.374596952647661E-3</v>
      </c>
      <c r="H1729" s="2">
        <f t="shared" si="238"/>
        <v>1.088533052955081</v>
      </c>
      <c r="I1729" s="2">
        <f t="shared" si="239"/>
        <v>52.119503275991136</v>
      </c>
    </row>
    <row r="1730" spans="1:9" ht="13.5" x14ac:dyDescent="0.25">
      <c r="A1730" s="3">
        <v>44533</v>
      </c>
      <c r="B1730" s="2">
        <v>1.389</v>
      </c>
      <c r="C1730" s="2">
        <f t="shared" si="236"/>
        <v>0</v>
      </c>
      <c r="D1730" s="2">
        <f t="shared" si="234"/>
        <v>0</v>
      </c>
      <c r="E1730" s="2">
        <f t="shared" si="235"/>
        <v>0</v>
      </c>
      <c r="F1730" s="2">
        <f t="shared" si="242"/>
        <v>4.4217581351482984E-3</v>
      </c>
      <c r="G1730" s="2">
        <f t="shared" si="242"/>
        <v>4.0621257417442569E-3</v>
      </c>
      <c r="H1730" s="2">
        <f t="shared" si="238"/>
        <v>1.088533052955081</v>
      </c>
      <c r="I1730" s="2">
        <f t="shared" si="239"/>
        <v>52.119503275991136</v>
      </c>
    </row>
    <row r="1731" spans="1:9" ht="13.5" x14ac:dyDescent="0.25">
      <c r="A1731" s="3">
        <v>44536</v>
      </c>
      <c r="B1731" s="2">
        <v>1.389</v>
      </c>
      <c r="C1731" s="2">
        <f t="shared" si="236"/>
        <v>0</v>
      </c>
      <c r="D1731" s="2">
        <f t="shared" ref="D1731:D1794" si="243">IF(C1731&gt;0,C1731,0)</f>
        <v>0</v>
      </c>
      <c r="E1731" s="2">
        <f t="shared" ref="E1731:E1794" si="244">IF(C1731&lt;0,-C1731,0)</f>
        <v>0</v>
      </c>
      <c r="F1731" s="2">
        <f t="shared" si="242"/>
        <v>4.1059182683519917E-3</v>
      </c>
      <c r="G1731" s="2">
        <f t="shared" si="242"/>
        <v>3.7719739030482387E-3</v>
      </c>
      <c r="H1731" s="2">
        <f t="shared" si="238"/>
        <v>1.088533052955081</v>
      </c>
      <c r="I1731" s="2">
        <f t="shared" si="239"/>
        <v>52.119503275991136</v>
      </c>
    </row>
    <row r="1732" spans="1:9" ht="13.5" x14ac:dyDescent="0.25">
      <c r="A1732" s="3">
        <v>44537</v>
      </c>
      <c r="B1732" s="2">
        <v>1.3742000000000001</v>
      </c>
      <c r="C1732" s="2">
        <f t="shared" ref="C1732:C1795" si="245">B1732-B1731</f>
        <v>-1.4799999999999924E-2</v>
      </c>
      <c r="D1732" s="2">
        <f t="shared" si="243"/>
        <v>0</v>
      </c>
      <c r="E1732" s="2">
        <f t="shared" si="244"/>
        <v>1.4799999999999924E-2</v>
      </c>
      <c r="F1732" s="2">
        <f t="shared" si="242"/>
        <v>3.8126383920411354E-3</v>
      </c>
      <c r="G1732" s="2">
        <f t="shared" si="242"/>
        <v>4.559690052830502E-3</v>
      </c>
      <c r="H1732" s="2">
        <f t="shared" si="238"/>
        <v>0.83616174517703845</v>
      </c>
      <c r="I1732" s="2">
        <f t="shared" si="239"/>
        <v>45.538566924909858</v>
      </c>
    </row>
    <row r="1733" spans="1:9" ht="13.5" x14ac:dyDescent="0.25">
      <c r="A1733" s="3">
        <v>44538</v>
      </c>
      <c r="B1733" s="2">
        <v>1.3815999999999999</v>
      </c>
      <c r="C1733" s="2">
        <f t="shared" si="245"/>
        <v>7.3999999999998511E-3</v>
      </c>
      <c r="D1733" s="2">
        <f t="shared" si="243"/>
        <v>7.3999999999998511E-3</v>
      </c>
      <c r="E1733" s="2">
        <f t="shared" si="244"/>
        <v>0</v>
      </c>
      <c r="F1733" s="2">
        <f t="shared" si="242"/>
        <v>4.0688785068953293E-3</v>
      </c>
      <c r="G1733" s="2">
        <f t="shared" si="242"/>
        <v>4.2339979061997522E-3</v>
      </c>
      <c r="H1733" s="2">
        <f t="shared" si="238"/>
        <v>0.96100153968837776</v>
      </c>
      <c r="I1733" s="2">
        <f t="shared" si="239"/>
        <v>49.005649421422191</v>
      </c>
    </row>
    <row r="1734" spans="1:9" ht="13.5" x14ac:dyDescent="0.25">
      <c r="A1734" s="3">
        <v>44539</v>
      </c>
      <c r="B1734" s="2">
        <v>1.3815999999999999</v>
      </c>
      <c r="C1734" s="2">
        <f t="shared" si="245"/>
        <v>0</v>
      </c>
      <c r="D1734" s="2">
        <f t="shared" si="243"/>
        <v>0</v>
      </c>
      <c r="E1734" s="2">
        <f t="shared" si="244"/>
        <v>0</v>
      </c>
      <c r="F1734" s="2">
        <f t="shared" si="242"/>
        <v>3.7782443278313771E-3</v>
      </c>
      <c r="G1734" s="2">
        <f t="shared" si="242"/>
        <v>3.9315694843283415E-3</v>
      </c>
      <c r="H1734" s="2">
        <f t="shared" si="238"/>
        <v>0.96100153968837765</v>
      </c>
      <c r="I1734" s="2">
        <f t="shared" si="239"/>
        <v>49.005649421422184</v>
      </c>
    </row>
    <row r="1735" spans="1:9" ht="13.5" x14ac:dyDescent="0.25">
      <c r="A1735" s="3">
        <v>44540</v>
      </c>
      <c r="B1735" s="2">
        <v>1.3742000000000001</v>
      </c>
      <c r="C1735" s="2">
        <f t="shared" si="245"/>
        <v>-7.3999999999998511E-3</v>
      </c>
      <c r="D1735" s="2">
        <f t="shared" si="243"/>
        <v>0</v>
      </c>
      <c r="E1735" s="2">
        <f t="shared" si="244"/>
        <v>7.3999999999998511E-3</v>
      </c>
      <c r="F1735" s="2">
        <f t="shared" si="242"/>
        <v>3.5083697329862788E-3</v>
      </c>
      <c r="G1735" s="2">
        <f t="shared" si="242"/>
        <v>4.1793145211620206E-3</v>
      </c>
      <c r="H1735" s="2">
        <f t="shared" si="238"/>
        <v>0.83946056589462148</v>
      </c>
      <c r="I1735" s="2">
        <f t="shared" si="239"/>
        <v>45.636236049798107</v>
      </c>
    </row>
    <row r="1736" spans="1:9" ht="13.5" x14ac:dyDescent="0.25">
      <c r="A1736" s="3">
        <v>44543</v>
      </c>
      <c r="B1736" s="2">
        <v>1.3742000000000001</v>
      </c>
      <c r="C1736" s="2">
        <f t="shared" si="245"/>
        <v>0</v>
      </c>
      <c r="D1736" s="2">
        <f t="shared" si="243"/>
        <v>0</v>
      </c>
      <c r="E1736" s="2">
        <f t="shared" si="244"/>
        <v>0</v>
      </c>
      <c r="F1736" s="2">
        <f t="shared" si="242"/>
        <v>3.2577718949158307E-3</v>
      </c>
      <c r="G1736" s="2">
        <f t="shared" si="242"/>
        <v>3.8807920553647337E-3</v>
      </c>
      <c r="H1736" s="2">
        <f t="shared" si="238"/>
        <v>0.83946056589462148</v>
      </c>
      <c r="I1736" s="2">
        <f t="shared" si="239"/>
        <v>45.636236049798107</v>
      </c>
    </row>
    <row r="1737" spans="1:9" ht="13.5" x14ac:dyDescent="0.25">
      <c r="A1737" s="3">
        <v>44544</v>
      </c>
      <c r="B1737" s="2">
        <v>1.3668</v>
      </c>
      <c r="C1737" s="2">
        <f t="shared" si="245"/>
        <v>-7.4000000000000732E-3</v>
      </c>
      <c r="D1737" s="2">
        <f t="shared" si="243"/>
        <v>0</v>
      </c>
      <c r="E1737" s="2">
        <f t="shared" si="244"/>
        <v>7.4000000000000732E-3</v>
      </c>
      <c r="F1737" s="2">
        <f t="shared" si="242"/>
        <v>3.0250739024218426E-3</v>
      </c>
      <c r="G1737" s="2">
        <f t="shared" si="242"/>
        <v>4.1321640514101147E-3</v>
      </c>
      <c r="H1737" s="2">
        <f t="shared" si="238"/>
        <v>0.73207981696407387</v>
      </c>
      <c r="I1737" s="2">
        <f t="shared" si="239"/>
        <v>42.26594004468204</v>
      </c>
    </row>
    <row r="1738" spans="1:9" ht="13.5" x14ac:dyDescent="0.25">
      <c r="A1738" s="3">
        <v>44545</v>
      </c>
      <c r="B1738" s="2">
        <v>1.3668</v>
      </c>
      <c r="C1738" s="2">
        <f t="shared" si="245"/>
        <v>0</v>
      </c>
      <c r="D1738" s="2">
        <f t="shared" si="243"/>
        <v>0</v>
      </c>
      <c r="E1738" s="2">
        <f t="shared" si="244"/>
        <v>0</v>
      </c>
      <c r="F1738" s="2">
        <f t="shared" si="242"/>
        <v>2.808997195105997E-3</v>
      </c>
      <c r="G1738" s="2">
        <f t="shared" si="242"/>
        <v>3.8370094763093923E-3</v>
      </c>
      <c r="H1738" s="2">
        <f t="shared" si="238"/>
        <v>0.73207981696407387</v>
      </c>
      <c r="I1738" s="2">
        <f t="shared" si="239"/>
        <v>42.26594004468204</v>
      </c>
    </row>
    <row r="1739" spans="1:9" ht="13.5" x14ac:dyDescent="0.25">
      <c r="A1739" s="3">
        <v>44546</v>
      </c>
      <c r="B1739" s="2">
        <v>1.3593</v>
      </c>
      <c r="C1739" s="2">
        <f t="shared" si="245"/>
        <v>-7.5000000000000622E-3</v>
      </c>
      <c r="D1739" s="2">
        <f t="shared" si="243"/>
        <v>0</v>
      </c>
      <c r="E1739" s="2">
        <f t="shared" si="244"/>
        <v>7.5000000000000622E-3</v>
      </c>
      <c r="F1739" s="2">
        <f t="shared" si="242"/>
        <v>2.6083545383127115E-3</v>
      </c>
      <c r="G1739" s="2">
        <f t="shared" si="242"/>
        <v>4.0986516565730113E-3</v>
      </c>
      <c r="H1739" s="2">
        <f t="shared" si="238"/>
        <v>0.63639332074724897</v>
      </c>
      <c r="I1739" s="2">
        <f t="shared" si="239"/>
        <v>38.889997452241118</v>
      </c>
    </row>
    <row r="1740" spans="1:9" ht="13.5" x14ac:dyDescent="0.25">
      <c r="A1740" s="3">
        <v>44550</v>
      </c>
      <c r="B1740" s="2">
        <v>1.3668</v>
      </c>
      <c r="C1740" s="2">
        <f t="shared" si="245"/>
        <v>7.5000000000000622E-3</v>
      </c>
      <c r="D1740" s="2">
        <f t="shared" si="243"/>
        <v>7.5000000000000622E-3</v>
      </c>
      <c r="E1740" s="2">
        <f t="shared" si="244"/>
        <v>0</v>
      </c>
      <c r="F1740" s="2">
        <f t="shared" si="242"/>
        <v>2.9577577855760934E-3</v>
      </c>
      <c r="G1740" s="2">
        <f t="shared" si="242"/>
        <v>3.8058908239606533E-3</v>
      </c>
      <c r="H1740" s="2">
        <f t="shared" si="238"/>
        <v>0.77715255701897978</v>
      </c>
      <c r="I1740" s="2">
        <f t="shared" si="239"/>
        <v>43.730210664783122</v>
      </c>
    </row>
    <row r="1741" spans="1:9" ht="13.5" x14ac:dyDescent="0.25">
      <c r="A1741" s="3">
        <v>44551</v>
      </c>
      <c r="B1741" s="2">
        <v>1.337</v>
      </c>
      <c r="C1741" s="2">
        <f t="shared" si="245"/>
        <v>-2.9800000000000049E-2</v>
      </c>
      <c r="D1741" s="2">
        <f t="shared" si="243"/>
        <v>0</v>
      </c>
      <c r="E1741" s="2">
        <f t="shared" si="244"/>
        <v>2.9800000000000049E-2</v>
      </c>
      <c r="F1741" s="2">
        <f t="shared" ref="F1741:G1756" si="246">((F1740*13)+D1741)/14</f>
        <v>2.7464893723206582E-3</v>
      </c>
      <c r="G1741" s="2">
        <f t="shared" si="246"/>
        <v>5.6626129079634675E-3</v>
      </c>
      <c r="H1741" s="2">
        <f t="shared" si="238"/>
        <v>0.4850215645957725</v>
      </c>
      <c r="I1741" s="2">
        <f t="shared" si="239"/>
        <v>32.660910532150879</v>
      </c>
    </row>
    <row r="1742" spans="1:9" ht="13.5" x14ac:dyDescent="0.25">
      <c r="A1742" s="3">
        <v>44552</v>
      </c>
      <c r="B1742" s="2">
        <v>1.3668</v>
      </c>
      <c r="C1742" s="2">
        <f t="shared" si="245"/>
        <v>2.9800000000000049E-2</v>
      </c>
      <c r="D1742" s="2">
        <f t="shared" si="243"/>
        <v>2.9800000000000049E-2</v>
      </c>
      <c r="E1742" s="2">
        <f t="shared" si="244"/>
        <v>0</v>
      </c>
      <c r="F1742" s="2">
        <f t="shared" si="246"/>
        <v>4.6788829885834726E-3</v>
      </c>
      <c r="G1742" s="2">
        <f t="shared" si="246"/>
        <v>5.2581405573946484E-3</v>
      </c>
      <c r="H1742" s="2">
        <f t="shared" si="238"/>
        <v>0.88983604327644839</v>
      </c>
      <c r="I1742" s="2">
        <f t="shared" si="239"/>
        <v>47.085356766384933</v>
      </c>
    </row>
    <row r="1743" spans="1:9" ht="13.5" x14ac:dyDescent="0.25">
      <c r="A1743" s="3">
        <v>44553</v>
      </c>
      <c r="B1743" s="2">
        <v>1.3668</v>
      </c>
      <c r="C1743" s="2">
        <f t="shared" si="245"/>
        <v>0</v>
      </c>
      <c r="D1743" s="2">
        <f t="shared" si="243"/>
        <v>0</v>
      </c>
      <c r="E1743" s="2">
        <f t="shared" si="244"/>
        <v>0</v>
      </c>
      <c r="F1743" s="2">
        <f t="shared" si="246"/>
        <v>4.3446770608275105E-3</v>
      </c>
      <c r="G1743" s="2">
        <f t="shared" si="246"/>
        <v>4.8825590890093163E-3</v>
      </c>
      <c r="H1743" s="2">
        <f t="shared" si="238"/>
        <v>0.88983604327644839</v>
      </c>
      <c r="I1743" s="2">
        <f t="shared" si="239"/>
        <v>47.085356766384933</v>
      </c>
    </row>
    <row r="1744" spans="1:9" ht="13.5" x14ac:dyDescent="0.25">
      <c r="A1744" s="3">
        <v>44554</v>
      </c>
      <c r="B1744" s="2">
        <v>1.337</v>
      </c>
      <c r="C1744" s="2">
        <f t="shared" si="245"/>
        <v>-2.9800000000000049E-2</v>
      </c>
      <c r="D1744" s="2">
        <f t="shared" si="243"/>
        <v>0</v>
      </c>
      <c r="E1744" s="2">
        <f t="shared" si="244"/>
        <v>2.9800000000000049E-2</v>
      </c>
      <c r="F1744" s="2">
        <f t="shared" si="246"/>
        <v>4.0343429850541171E-3</v>
      </c>
      <c r="G1744" s="2">
        <f t="shared" si="246"/>
        <v>6.662376296937225E-3</v>
      </c>
      <c r="H1744" s="2">
        <f t="shared" si="238"/>
        <v>0.60554114706921514</v>
      </c>
      <c r="I1744" s="2">
        <f t="shared" si="239"/>
        <v>37.715704027553656</v>
      </c>
    </row>
    <row r="1745" spans="1:9" ht="13.5" x14ac:dyDescent="0.25">
      <c r="A1745" s="3">
        <v>44557</v>
      </c>
      <c r="B1745" s="2">
        <v>1.337</v>
      </c>
      <c r="C1745" s="2">
        <f t="shared" si="245"/>
        <v>0</v>
      </c>
      <c r="D1745" s="2">
        <f t="shared" si="243"/>
        <v>0</v>
      </c>
      <c r="E1745" s="2">
        <f t="shared" si="244"/>
        <v>0</v>
      </c>
      <c r="F1745" s="2">
        <f t="shared" si="246"/>
        <v>3.7461756289788226E-3</v>
      </c>
      <c r="G1745" s="2">
        <f t="shared" si="246"/>
        <v>6.1864922757274227E-3</v>
      </c>
      <c r="H1745" s="2">
        <f t="shared" ref="H1745:H1808" si="247">F1745/G1745</f>
        <v>0.60554114706921514</v>
      </c>
      <c r="I1745" s="2">
        <f t="shared" ref="I1745:I1808" si="248">IF(G1745=0,100,100-(100/(1+H1745)))</f>
        <v>37.715704027553656</v>
      </c>
    </row>
    <row r="1746" spans="1:9" ht="13.5" x14ac:dyDescent="0.25">
      <c r="A1746" s="3">
        <v>44558</v>
      </c>
      <c r="B1746" s="2">
        <v>1.3593</v>
      </c>
      <c r="C1746" s="2">
        <f t="shared" si="245"/>
        <v>2.2299999999999986E-2</v>
      </c>
      <c r="D1746" s="2">
        <f t="shared" si="243"/>
        <v>2.2299999999999986E-2</v>
      </c>
      <c r="E1746" s="2">
        <f t="shared" si="244"/>
        <v>0</v>
      </c>
      <c r="F1746" s="2">
        <f t="shared" si="246"/>
        <v>5.0714487983374778E-3</v>
      </c>
      <c r="G1746" s="2">
        <f t="shared" si="246"/>
        <v>5.7445999703183209E-3</v>
      </c>
      <c r="H1746" s="2">
        <f t="shared" si="247"/>
        <v>0.88282018322268974</v>
      </c>
      <c r="I1746" s="2">
        <f t="shared" si="248"/>
        <v>46.888183539207077</v>
      </c>
    </row>
    <row r="1747" spans="1:9" ht="13.5" x14ac:dyDescent="0.25">
      <c r="A1747" s="3">
        <v>44559</v>
      </c>
      <c r="B1747" s="2">
        <v>1.3593</v>
      </c>
      <c r="C1747" s="2">
        <f t="shared" si="245"/>
        <v>0</v>
      </c>
      <c r="D1747" s="2">
        <f t="shared" si="243"/>
        <v>0</v>
      </c>
      <c r="E1747" s="2">
        <f t="shared" si="244"/>
        <v>0</v>
      </c>
      <c r="F1747" s="2">
        <f t="shared" si="246"/>
        <v>4.7092024555990871E-3</v>
      </c>
      <c r="G1747" s="2">
        <f t="shared" si="246"/>
        <v>5.3342714010098701E-3</v>
      </c>
      <c r="H1747" s="2">
        <f t="shared" si="247"/>
        <v>0.88282018322268974</v>
      </c>
      <c r="I1747" s="2">
        <f t="shared" si="248"/>
        <v>46.888183539207077</v>
      </c>
    </row>
    <row r="1748" spans="1:9" ht="13.5" x14ac:dyDescent="0.25">
      <c r="A1748" s="3">
        <v>44560</v>
      </c>
      <c r="B1748" s="2">
        <v>1.3593</v>
      </c>
      <c r="C1748" s="2">
        <f t="shared" si="245"/>
        <v>0</v>
      </c>
      <c r="D1748" s="2">
        <f t="shared" si="243"/>
        <v>0</v>
      </c>
      <c r="E1748" s="2">
        <f t="shared" si="244"/>
        <v>0</v>
      </c>
      <c r="F1748" s="2">
        <f t="shared" si="246"/>
        <v>4.3728308516277235E-3</v>
      </c>
      <c r="G1748" s="2">
        <f t="shared" si="246"/>
        <v>4.953252015223451E-3</v>
      </c>
      <c r="H1748" s="2">
        <f t="shared" si="247"/>
        <v>0.88282018322268963</v>
      </c>
      <c r="I1748" s="2">
        <f t="shared" si="248"/>
        <v>46.888183539207077</v>
      </c>
    </row>
    <row r="1749" spans="1:9" ht="13.5" x14ac:dyDescent="0.25">
      <c r="A1749" s="3">
        <v>44561</v>
      </c>
      <c r="B1749" s="2">
        <v>1.3519000000000001</v>
      </c>
      <c r="C1749" s="2">
        <f t="shared" si="245"/>
        <v>-7.3999999999998511E-3</v>
      </c>
      <c r="D1749" s="2">
        <f t="shared" si="243"/>
        <v>0</v>
      </c>
      <c r="E1749" s="2">
        <f t="shared" si="244"/>
        <v>7.3999999999998511E-3</v>
      </c>
      <c r="F1749" s="2">
        <f t="shared" si="246"/>
        <v>4.0604857907971716E-3</v>
      </c>
      <c r="G1749" s="2">
        <f t="shared" si="246"/>
        <v>5.1280197284217649E-3</v>
      </c>
      <c r="H1749" s="2">
        <f t="shared" si="247"/>
        <v>0.79182335596178666</v>
      </c>
      <c r="I1749" s="2">
        <f t="shared" si="248"/>
        <v>44.190927265637981</v>
      </c>
    </row>
    <row r="1750" spans="1:9" ht="13.5" x14ac:dyDescent="0.25">
      <c r="A1750" s="3">
        <v>44564</v>
      </c>
      <c r="B1750" s="2">
        <v>1.3593</v>
      </c>
      <c r="C1750" s="2">
        <f t="shared" si="245"/>
        <v>7.3999999999998511E-3</v>
      </c>
      <c r="D1750" s="2">
        <f t="shared" si="243"/>
        <v>7.3999999999998511E-3</v>
      </c>
      <c r="E1750" s="2">
        <f t="shared" si="244"/>
        <v>0</v>
      </c>
      <c r="F1750" s="2">
        <f t="shared" si="246"/>
        <v>4.2990225200259342E-3</v>
      </c>
      <c r="G1750" s="2">
        <f t="shared" si="246"/>
        <v>4.7617326049630678E-3</v>
      </c>
      <c r="H1750" s="2">
        <f t="shared" si="247"/>
        <v>0.90282736908518146</v>
      </c>
      <c r="I1750" s="2">
        <f t="shared" si="248"/>
        <v>47.446625151247005</v>
      </c>
    </row>
    <row r="1751" spans="1:9" ht="13.5" x14ac:dyDescent="0.25">
      <c r="A1751" s="3">
        <v>44565</v>
      </c>
      <c r="B1751" s="2">
        <v>1.3519000000000001</v>
      </c>
      <c r="C1751" s="2">
        <f t="shared" si="245"/>
        <v>-7.3999999999998511E-3</v>
      </c>
      <c r="D1751" s="2">
        <f t="shared" si="243"/>
        <v>0</v>
      </c>
      <c r="E1751" s="2">
        <f t="shared" si="244"/>
        <v>7.3999999999998511E-3</v>
      </c>
      <c r="F1751" s="2">
        <f t="shared" si="246"/>
        <v>3.9919494828812244E-3</v>
      </c>
      <c r="G1751" s="2">
        <f t="shared" si="246"/>
        <v>4.9501802760371239E-3</v>
      </c>
      <c r="H1751" s="2">
        <f t="shared" si="247"/>
        <v>0.8064250714676976</v>
      </c>
      <c r="I1751" s="2">
        <f t="shared" si="248"/>
        <v>44.642043791635786</v>
      </c>
    </row>
    <row r="1752" spans="1:9" ht="13.5" x14ac:dyDescent="0.25">
      <c r="A1752" s="3">
        <v>44566</v>
      </c>
      <c r="B1752" s="2">
        <v>1.3519000000000001</v>
      </c>
      <c r="C1752" s="2">
        <f t="shared" si="245"/>
        <v>0</v>
      </c>
      <c r="D1752" s="2">
        <f t="shared" si="243"/>
        <v>0</v>
      </c>
      <c r="E1752" s="2">
        <f t="shared" si="244"/>
        <v>0</v>
      </c>
      <c r="F1752" s="2">
        <f t="shared" si="246"/>
        <v>3.7068102341039941E-3</v>
      </c>
      <c r="G1752" s="2">
        <f t="shared" si="246"/>
        <v>4.5965959706059014E-3</v>
      </c>
      <c r="H1752" s="2">
        <f t="shared" si="247"/>
        <v>0.80642507146769737</v>
      </c>
      <c r="I1752" s="2">
        <f t="shared" si="248"/>
        <v>44.642043791635786</v>
      </c>
    </row>
    <row r="1753" spans="1:9" ht="13.5" x14ac:dyDescent="0.25">
      <c r="A1753" s="3">
        <v>44567</v>
      </c>
      <c r="B1753" s="2">
        <v>1.3519000000000001</v>
      </c>
      <c r="C1753" s="2">
        <f t="shared" si="245"/>
        <v>0</v>
      </c>
      <c r="D1753" s="2">
        <f t="shared" si="243"/>
        <v>0</v>
      </c>
      <c r="E1753" s="2">
        <f t="shared" si="244"/>
        <v>0</v>
      </c>
      <c r="F1753" s="2">
        <f t="shared" si="246"/>
        <v>3.4420380745251375E-3</v>
      </c>
      <c r="G1753" s="2">
        <f t="shared" si="246"/>
        <v>4.268267686991194E-3</v>
      </c>
      <c r="H1753" s="2">
        <f t="shared" si="247"/>
        <v>0.80642507146769749</v>
      </c>
      <c r="I1753" s="2">
        <f t="shared" si="248"/>
        <v>44.642043791635786</v>
      </c>
    </row>
    <row r="1754" spans="1:9" ht="13.5" x14ac:dyDescent="0.25">
      <c r="A1754" s="3">
        <v>44568</v>
      </c>
      <c r="B1754" s="2">
        <v>1.3445</v>
      </c>
      <c r="C1754" s="2">
        <f t="shared" si="245"/>
        <v>-7.4000000000000732E-3</v>
      </c>
      <c r="D1754" s="2">
        <f t="shared" si="243"/>
        <v>0</v>
      </c>
      <c r="E1754" s="2">
        <f t="shared" si="244"/>
        <v>7.4000000000000732E-3</v>
      </c>
      <c r="F1754" s="2">
        <f t="shared" si="246"/>
        <v>3.1961782120590561E-3</v>
      </c>
      <c r="G1754" s="2">
        <f t="shared" si="246"/>
        <v>4.4919628522061134E-3</v>
      </c>
      <c r="H1754" s="2">
        <f t="shared" si="247"/>
        <v>0.71153264557593887</v>
      </c>
      <c r="I1754" s="2">
        <f t="shared" si="248"/>
        <v>41.572835167073592</v>
      </c>
    </row>
    <row r="1755" spans="1:9" ht="13.5" x14ac:dyDescent="0.25">
      <c r="A1755" s="3">
        <v>44571</v>
      </c>
      <c r="B1755" s="2">
        <v>1.3519000000000001</v>
      </c>
      <c r="C1755" s="2">
        <f t="shared" si="245"/>
        <v>7.4000000000000732E-3</v>
      </c>
      <c r="D1755" s="2">
        <f t="shared" si="243"/>
        <v>7.4000000000000732E-3</v>
      </c>
      <c r="E1755" s="2">
        <f t="shared" si="244"/>
        <v>0</v>
      </c>
      <c r="F1755" s="2">
        <f t="shared" si="246"/>
        <v>3.4964511969119857E-3</v>
      </c>
      <c r="G1755" s="2">
        <f t="shared" si="246"/>
        <v>4.1711083627628195E-3</v>
      </c>
      <c r="H1755" s="2">
        <f t="shared" si="247"/>
        <v>0.83825470182607276</v>
      </c>
      <c r="I1755" s="2">
        <f t="shared" si="248"/>
        <v>45.600574337896326</v>
      </c>
    </row>
    <row r="1756" spans="1:9" ht="13.5" x14ac:dyDescent="0.25">
      <c r="A1756" s="3">
        <v>44572</v>
      </c>
      <c r="B1756" s="2">
        <v>1.3519000000000001</v>
      </c>
      <c r="C1756" s="2">
        <f t="shared" si="245"/>
        <v>0</v>
      </c>
      <c r="D1756" s="2">
        <f t="shared" si="243"/>
        <v>0</v>
      </c>
      <c r="E1756" s="2">
        <f t="shared" si="244"/>
        <v>0</v>
      </c>
      <c r="F1756" s="2">
        <f t="shared" si="246"/>
        <v>3.2467046828468437E-3</v>
      </c>
      <c r="G1756" s="2">
        <f t="shared" si="246"/>
        <v>3.873172051136904E-3</v>
      </c>
      <c r="H1756" s="2">
        <f t="shared" si="247"/>
        <v>0.83825470182607265</v>
      </c>
      <c r="I1756" s="2">
        <f t="shared" si="248"/>
        <v>45.600574337896326</v>
      </c>
    </row>
    <row r="1757" spans="1:9" ht="13.5" x14ac:dyDescent="0.25">
      <c r="A1757" s="3">
        <v>44573</v>
      </c>
      <c r="B1757" s="2">
        <v>1.3742000000000001</v>
      </c>
      <c r="C1757" s="2">
        <f t="shared" si="245"/>
        <v>2.2299999999999986E-2</v>
      </c>
      <c r="D1757" s="2">
        <f t="shared" si="243"/>
        <v>2.2299999999999986E-2</v>
      </c>
      <c r="E1757" s="2">
        <f t="shared" si="244"/>
        <v>0</v>
      </c>
      <c r="F1757" s="2">
        <f t="shared" ref="F1757:G1772" si="249">((F1756*13)+D1757)/14</f>
        <v>4.6076543483577819E-3</v>
      </c>
      <c r="G1757" s="2">
        <f t="shared" si="249"/>
        <v>3.5965169046271251E-3</v>
      </c>
      <c r="H1757" s="2">
        <f t="shared" si="247"/>
        <v>1.2811435259569532</v>
      </c>
      <c r="I1757" s="2">
        <f t="shared" si="248"/>
        <v>56.162337502174744</v>
      </c>
    </row>
    <row r="1758" spans="1:9" ht="13.5" x14ac:dyDescent="0.25">
      <c r="A1758" s="3">
        <v>44574</v>
      </c>
      <c r="B1758" s="2">
        <v>1.3742000000000001</v>
      </c>
      <c r="C1758" s="2">
        <f t="shared" si="245"/>
        <v>0</v>
      </c>
      <c r="D1758" s="2">
        <f t="shared" si="243"/>
        <v>0</v>
      </c>
      <c r="E1758" s="2">
        <f t="shared" si="244"/>
        <v>0</v>
      </c>
      <c r="F1758" s="2">
        <f t="shared" si="249"/>
        <v>4.2785361806179402E-3</v>
      </c>
      <c r="G1758" s="2">
        <f t="shared" si="249"/>
        <v>3.339622840010902E-3</v>
      </c>
      <c r="H1758" s="2">
        <f t="shared" si="247"/>
        <v>1.281143525956953</v>
      </c>
      <c r="I1758" s="2">
        <f t="shared" si="248"/>
        <v>56.162337502174736</v>
      </c>
    </row>
    <row r="1759" spans="1:9" ht="13.5" x14ac:dyDescent="0.25">
      <c r="A1759" s="3">
        <v>44575</v>
      </c>
      <c r="B1759" s="2">
        <v>1.3742000000000001</v>
      </c>
      <c r="C1759" s="2">
        <f t="shared" si="245"/>
        <v>0</v>
      </c>
      <c r="D1759" s="2">
        <f t="shared" si="243"/>
        <v>0</v>
      </c>
      <c r="E1759" s="2">
        <f t="shared" si="244"/>
        <v>0</v>
      </c>
      <c r="F1759" s="2">
        <f t="shared" si="249"/>
        <v>3.9729264534309446E-3</v>
      </c>
      <c r="G1759" s="2">
        <f t="shared" si="249"/>
        <v>3.1010783514386947E-3</v>
      </c>
      <c r="H1759" s="2">
        <f t="shared" si="247"/>
        <v>1.281143525956953</v>
      </c>
      <c r="I1759" s="2">
        <f t="shared" si="248"/>
        <v>56.162337502174736</v>
      </c>
    </row>
    <row r="1760" spans="1:9" ht="13.5" x14ac:dyDescent="0.25">
      <c r="A1760" s="3">
        <v>44578</v>
      </c>
      <c r="B1760" s="2">
        <v>1.389</v>
      </c>
      <c r="C1760" s="2">
        <f t="shared" si="245"/>
        <v>1.4799999999999924E-2</v>
      </c>
      <c r="D1760" s="2">
        <f t="shared" si="243"/>
        <v>1.4799999999999924E-2</v>
      </c>
      <c r="E1760" s="2">
        <f t="shared" si="244"/>
        <v>0</v>
      </c>
      <c r="F1760" s="2">
        <f t="shared" si="249"/>
        <v>4.7462888496144435E-3</v>
      </c>
      <c r="G1760" s="2">
        <f t="shared" si="249"/>
        <v>2.8795727549073592E-3</v>
      </c>
      <c r="H1760" s="2">
        <f t="shared" si="247"/>
        <v>1.6482614795982606</v>
      </c>
      <c r="I1760" s="2">
        <f t="shared" si="248"/>
        <v>62.239378259895268</v>
      </c>
    </row>
    <row r="1761" spans="1:9" ht="13.5" x14ac:dyDescent="0.25">
      <c r="A1761" s="3">
        <v>44579</v>
      </c>
      <c r="B1761" s="2">
        <v>1.4113</v>
      </c>
      <c r="C1761" s="2">
        <f t="shared" si="245"/>
        <v>2.2299999999999986E-2</v>
      </c>
      <c r="D1761" s="2">
        <f t="shared" si="243"/>
        <v>2.2299999999999986E-2</v>
      </c>
      <c r="E1761" s="2">
        <f t="shared" si="244"/>
        <v>0</v>
      </c>
      <c r="F1761" s="2">
        <f t="shared" si="249"/>
        <v>6.0001253603562676E-3</v>
      </c>
      <c r="G1761" s="2">
        <f t="shared" si="249"/>
        <v>2.6738889866996904E-3</v>
      </c>
      <c r="H1761" s="2">
        <f t="shared" si="247"/>
        <v>2.2439695104029211</v>
      </c>
      <c r="I1761" s="2">
        <f t="shared" si="248"/>
        <v>69.173569702392371</v>
      </c>
    </row>
    <row r="1762" spans="1:9" ht="13.5" x14ac:dyDescent="0.25">
      <c r="A1762" s="3">
        <v>44580</v>
      </c>
      <c r="B1762" s="2">
        <v>1.4113</v>
      </c>
      <c r="C1762" s="2">
        <f t="shared" si="245"/>
        <v>0</v>
      </c>
      <c r="D1762" s="2">
        <f t="shared" si="243"/>
        <v>0</v>
      </c>
      <c r="E1762" s="2">
        <f t="shared" si="244"/>
        <v>0</v>
      </c>
      <c r="F1762" s="2">
        <f t="shared" si="249"/>
        <v>5.571544977473677E-3</v>
      </c>
      <c r="G1762" s="2">
        <f t="shared" si="249"/>
        <v>2.4828969162211411E-3</v>
      </c>
      <c r="H1762" s="2">
        <f t="shared" si="247"/>
        <v>2.2439695104029211</v>
      </c>
      <c r="I1762" s="2">
        <f t="shared" si="248"/>
        <v>69.173569702392371</v>
      </c>
    </row>
    <row r="1763" spans="1:9" ht="13.5" x14ac:dyDescent="0.25">
      <c r="A1763" s="3">
        <v>44581</v>
      </c>
      <c r="B1763" s="2">
        <v>1.4410000000000001</v>
      </c>
      <c r="C1763" s="2">
        <f t="shared" si="245"/>
        <v>2.970000000000006E-2</v>
      </c>
      <c r="D1763" s="2">
        <f t="shared" si="243"/>
        <v>2.970000000000006E-2</v>
      </c>
      <c r="E1763" s="2">
        <f t="shared" si="244"/>
        <v>0</v>
      </c>
      <c r="F1763" s="2">
        <f t="shared" si="249"/>
        <v>7.2950060505112754E-3</v>
      </c>
      <c r="G1763" s="2">
        <f t="shared" si="249"/>
        <v>2.3055471364910596E-3</v>
      </c>
      <c r="H1763" s="2">
        <f t="shared" si="247"/>
        <v>3.1641105640607075</v>
      </c>
      <c r="I1763" s="2">
        <f t="shared" si="248"/>
        <v>75.985267811313065</v>
      </c>
    </row>
    <row r="1764" spans="1:9" ht="13.5" x14ac:dyDescent="0.25">
      <c r="A1764" s="3">
        <v>44582</v>
      </c>
      <c r="B1764" s="2">
        <v>1.4706999999999999</v>
      </c>
      <c r="C1764" s="2">
        <f t="shared" si="245"/>
        <v>2.9699999999999838E-2</v>
      </c>
      <c r="D1764" s="2">
        <f t="shared" si="243"/>
        <v>2.9699999999999838E-2</v>
      </c>
      <c r="E1764" s="2">
        <f t="shared" si="244"/>
        <v>0</v>
      </c>
      <c r="F1764" s="2">
        <f t="shared" si="249"/>
        <v>8.8953627611890306E-3</v>
      </c>
      <c r="G1764" s="2">
        <f t="shared" si="249"/>
        <v>2.1408651981702697E-3</v>
      </c>
      <c r="H1764" s="2">
        <f t="shared" si="247"/>
        <v>4.1550316987690854</v>
      </c>
      <c r="I1764" s="2">
        <f t="shared" si="248"/>
        <v>80.601477189000036</v>
      </c>
    </row>
    <row r="1765" spans="1:9" ht="13.5" x14ac:dyDescent="0.25">
      <c r="A1765" s="3">
        <v>44585</v>
      </c>
      <c r="B1765" s="2">
        <v>1.4706999999999999</v>
      </c>
      <c r="C1765" s="2">
        <f t="shared" si="245"/>
        <v>0</v>
      </c>
      <c r="D1765" s="2">
        <f t="shared" si="243"/>
        <v>0</v>
      </c>
      <c r="E1765" s="2">
        <f t="shared" si="244"/>
        <v>0</v>
      </c>
      <c r="F1765" s="2">
        <f t="shared" si="249"/>
        <v>8.2599797068183857E-3</v>
      </c>
      <c r="G1765" s="2">
        <f t="shared" si="249"/>
        <v>1.9879462554438219E-3</v>
      </c>
      <c r="H1765" s="2">
        <f t="shared" si="247"/>
        <v>4.1550316987690854</v>
      </c>
      <c r="I1765" s="2">
        <f t="shared" si="248"/>
        <v>80.601477189000036</v>
      </c>
    </row>
    <row r="1766" spans="1:9" ht="13.5" x14ac:dyDescent="0.25">
      <c r="A1766" s="3">
        <v>44586</v>
      </c>
      <c r="B1766" s="2">
        <v>1.4856</v>
      </c>
      <c r="C1766" s="2">
        <f t="shared" si="245"/>
        <v>1.4900000000000135E-2</v>
      </c>
      <c r="D1766" s="2">
        <f t="shared" si="243"/>
        <v>1.4900000000000135E-2</v>
      </c>
      <c r="E1766" s="2">
        <f t="shared" si="244"/>
        <v>0</v>
      </c>
      <c r="F1766" s="2">
        <f t="shared" si="249"/>
        <v>8.7342668706170811E-3</v>
      </c>
      <c r="G1766" s="2">
        <f t="shared" si="249"/>
        <v>1.8459500943406918E-3</v>
      </c>
      <c r="H1766" s="2">
        <f t="shared" si="247"/>
        <v>4.7315834254645184</v>
      </c>
      <c r="I1766" s="2">
        <f t="shared" si="248"/>
        <v>82.552814366146038</v>
      </c>
    </row>
    <row r="1767" spans="1:9" ht="13.5" x14ac:dyDescent="0.25">
      <c r="A1767" s="3">
        <v>44587</v>
      </c>
      <c r="B1767" s="2">
        <v>1.5079</v>
      </c>
      <c r="C1767" s="2">
        <f t="shared" si="245"/>
        <v>2.2299999999999986E-2</v>
      </c>
      <c r="D1767" s="2">
        <f t="shared" si="243"/>
        <v>2.2299999999999986E-2</v>
      </c>
      <c r="E1767" s="2">
        <f t="shared" si="244"/>
        <v>0</v>
      </c>
      <c r="F1767" s="2">
        <f t="shared" si="249"/>
        <v>9.7032478084301457E-3</v>
      </c>
      <c r="G1767" s="2">
        <f t="shared" si="249"/>
        <v>1.7140965161734996E-3</v>
      </c>
      <c r="H1767" s="2">
        <f t="shared" si="247"/>
        <v>5.6608526514547739</v>
      </c>
      <c r="I1767" s="2">
        <f t="shared" si="248"/>
        <v>84.98690704737939</v>
      </c>
    </row>
    <row r="1768" spans="1:9" ht="13.5" x14ac:dyDescent="0.25">
      <c r="A1768" s="3">
        <v>44588</v>
      </c>
      <c r="B1768" s="2">
        <v>1.5302</v>
      </c>
      <c r="C1768" s="2">
        <f t="shared" si="245"/>
        <v>2.2299999999999986E-2</v>
      </c>
      <c r="D1768" s="2">
        <f t="shared" si="243"/>
        <v>2.2299999999999986E-2</v>
      </c>
      <c r="E1768" s="2">
        <f t="shared" si="244"/>
        <v>0</v>
      </c>
      <c r="F1768" s="2">
        <f t="shared" si="249"/>
        <v>1.0603015822113706E-2</v>
      </c>
      <c r="G1768" s="2">
        <f t="shared" si="249"/>
        <v>1.5916610507325354E-3</v>
      </c>
      <c r="H1768" s="2">
        <f t="shared" si="247"/>
        <v>6.6616041255981253</v>
      </c>
      <c r="I1768" s="2">
        <f t="shared" si="248"/>
        <v>86.947903029094022</v>
      </c>
    </row>
    <row r="1769" spans="1:9" ht="13.5" x14ac:dyDescent="0.25">
      <c r="A1769" s="3">
        <v>44589</v>
      </c>
      <c r="B1769" s="2">
        <v>1.5226999999999999</v>
      </c>
      <c r="C1769" s="2">
        <f t="shared" si="245"/>
        <v>-7.5000000000000622E-3</v>
      </c>
      <c r="D1769" s="2">
        <f t="shared" si="243"/>
        <v>0</v>
      </c>
      <c r="E1769" s="2">
        <f t="shared" si="244"/>
        <v>7.5000000000000622E-3</v>
      </c>
      <c r="F1769" s="2">
        <f t="shared" si="249"/>
        <v>9.8456575491055846E-3</v>
      </c>
      <c r="G1769" s="2">
        <f t="shared" si="249"/>
        <v>2.0136852613945018E-3</v>
      </c>
      <c r="H1769" s="2">
        <f t="shared" si="247"/>
        <v>4.8893726034858824</v>
      </c>
      <c r="I1769" s="2">
        <f t="shared" si="248"/>
        <v>83.020262643798318</v>
      </c>
    </row>
    <row r="1770" spans="1:9" ht="13.5" x14ac:dyDescent="0.25">
      <c r="A1770" s="3">
        <v>44592</v>
      </c>
      <c r="B1770" s="2">
        <v>1.5079</v>
      </c>
      <c r="C1770" s="2">
        <f t="shared" si="245"/>
        <v>-1.4799999999999924E-2</v>
      </c>
      <c r="D1770" s="2">
        <f t="shared" si="243"/>
        <v>0</v>
      </c>
      <c r="E1770" s="2">
        <f t="shared" si="244"/>
        <v>1.4799999999999924E-2</v>
      </c>
      <c r="F1770" s="2">
        <f t="shared" si="249"/>
        <v>9.1423962955980431E-3</v>
      </c>
      <c r="G1770" s="2">
        <f t="shared" si="249"/>
        <v>2.926993457009175E-3</v>
      </c>
      <c r="H1770" s="2">
        <f t="shared" si="247"/>
        <v>3.1234768474473515</v>
      </c>
      <c r="I1770" s="2">
        <f t="shared" si="248"/>
        <v>75.748620957601531</v>
      </c>
    </row>
    <row r="1771" spans="1:9" ht="13.5" x14ac:dyDescent="0.25">
      <c r="A1771" s="3">
        <v>44593</v>
      </c>
      <c r="B1771" s="2">
        <v>1.5302</v>
      </c>
      <c r="C1771" s="2">
        <f t="shared" si="245"/>
        <v>2.2299999999999986E-2</v>
      </c>
      <c r="D1771" s="2">
        <f t="shared" si="243"/>
        <v>2.2299999999999986E-2</v>
      </c>
      <c r="E1771" s="2">
        <f t="shared" si="244"/>
        <v>0</v>
      </c>
      <c r="F1771" s="2">
        <f t="shared" si="249"/>
        <v>1.0082225131626753E-2</v>
      </c>
      <c r="G1771" s="2">
        <f t="shared" si="249"/>
        <v>2.717922495794234E-3</v>
      </c>
      <c r="H1771" s="2">
        <f t="shared" si="247"/>
        <v>3.7095337145294556</v>
      </c>
      <c r="I1771" s="2">
        <f t="shared" si="248"/>
        <v>78.766475396175963</v>
      </c>
    </row>
    <row r="1772" spans="1:9" ht="13.5" x14ac:dyDescent="0.25">
      <c r="A1772" s="3">
        <v>44594</v>
      </c>
      <c r="B1772" s="2">
        <v>1.5302</v>
      </c>
      <c r="C1772" s="2">
        <f t="shared" si="245"/>
        <v>0</v>
      </c>
      <c r="D1772" s="2">
        <f t="shared" si="243"/>
        <v>0</v>
      </c>
      <c r="E1772" s="2">
        <f t="shared" si="244"/>
        <v>0</v>
      </c>
      <c r="F1772" s="2">
        <f t="shared" si="249"/>
        <v>9.3620661936534132E-3</v>
      </c>
      <c r="G1772" s="2">
        <f t="shared" si="249"/>
        <v>2.5237851746660743E-3</v>
      </c>
      <c r="H1772" s="2">
        <f t="shared" si="247"/>
        <v>3.7095337145294556</v>
      </c>
      <c r="I1772" s="2">
        <f t="shared" si="248"/>
        <v>78.766475396175963</v>
      </c>
    </row>
    <row r="1773" spans="1:9" ht="13.5" x14ac:dyDescent="0.25">
      <c r="A1773" s="3">
        <v>44595</v>
      </c>
      <c r="B1773" s="2">
        <v>1.5376000000000001</v>
      </c>
      <c r="C1773" s="2">
        <f t="shared" si="245"/>
        <v>7.4000000000000732E-3</v>
      </c>
      <c r="D1773" s="2">
        <f t="shared" si="243"/>
        <v>7.4000000000000732E-3</v>
      </c>
      <c r="E1773" s="2">
        <f t="shared" si="244"/>
        <v>0</v>
      </c>
      <c r="F1773" s="2">
        <f t="shared" ref="F1773:G1788" si="250">((F1772*13)+D1773)/14</f>
        <v>9.2219186083924588E-3</v>
      </c>
      <c r="G1773" s="2">
        <f t="shared" si="250"/>
        <v>2.343514805047069E-3</v>
      </c>
      <c r="H1773" s="2">
        <f t="shared" si="247"/>
        <v>3.9350801576042267</v>
      </c>
      <c r="I1773" s="2">
        <f t="shared" si="248"/>
        <v>79.736904608142012</v>
      </c>
    </row>
    <row r="1774" spans="1:9" ht="13.5" x14ac:dyDescent="0.25">
      <c r="A1774" s="3">
        <v>44596</v>
      </c>
      <c r="B1774" s="2">
        <v>1.5449999999999999</v>
      </c>
      <c r="C1774" s="2">
        <f t="shared" si="245"/>
        <v>7.3999999999998511E-3</v>
      </c>
      <c r="D1774" s="2">
        <f t="shared" si="243"/>
        <v>7.3999999999998511E-3</v>
      </c>
      <c r="E1774" s="2">
        <f t="shared" si="244"/>
        <v>0</v>
      </c>
      <c r="F1774" s="2">
        <f t="shared" si="250"/>
        <v>9.0917815649358448E-3</v>
      </c>
      <c r="G1774" s="2">
        <f t="shared" si="250"/>
        <v>2.17612089040085E-3</v>
      </c>
      <c r="H1774" s="2">
        <f t="shared" si="247"/>
        <v>4.1779763270693584</v>
      </c>
      <c r="I1774" s="2">
        <f t="shared" si="248"/>
        <v>80.687435846853674</v>
      </c>
    </row>
    <row r="1775" spans="1:9" ht="13.5" x14ac:dyDescent="0.25">
      <c r="A1775" s="3">
        <v>44599</v>
      </c>
      <c r="B1775" s="2">
        <v>1.5895999999999999</v>
      </c>
      <c r="C1775" s="2">
        <f t="shared" si="245"/>
        <v>4.4599999999999973E-2</v>
      </c>
      <c r="D1775" s="2">
        <f t="shared" si="243"/>
        <v>4.4599999999999973E-2</v>
      </c>
      <c r="E1775" s="2">
        <f t="shared" si="244"/>
        <v>0</v>
      </c>
      <c r="F1775" s="2">
        <f t="shared" si="250"/>
        <v>1.162808288172614E-2</v>
      </c>
      <c r="G1775" s="2">
        <f t="shared" si="250"/>
        <v>2.0206836839436462E-3</v>
      </c>
      <c r="H1775" s="2">
        <f t="shared" si="247"/>
        <v>5.7545290112068965</v>
      </c>
      <c r="I1775" s="2">
        <f t="shared" si="248"/>
        <v>85.195118736764144</v>
      </c>
    </row>
    <row r="1776" spans="1:9" ht="13.5" x14ac:dyDescent="0.25">
      <c r="A1776" s="3">
        <v>44600</v>
      </c>
      <c r="B1776" s="2">
        <v>1.5672999999999999</v>
      </c>
      <c r="C1776" s="2">
        <f t="shared" si="245"/>
        <v>-2.2299999999999986E-2</v>
      </c>
      <c r="D1776" s="2">
        <f t="shared" si="243"/>
        <v>0</v>
      </c>
      <c r="E1776" s="2">
        <f t="shared" si="244"/>
        <v>2.2299999999999986E-2</v>
      </c>
      <c r="F1776" s="2">
        <f t="shared" si="250"/>
        <v>1.0797505533031415E-2</v>
      </c>
      <c r="G1776" s="2">
        <f t="shared" si="250"/>
        <v>3.4692062779476704E-3</v>
      </c>
      <c r="H1776" s="2">
        <f t="shared" si="247"/>
        <v>3.1123849860605737</v>
      </c>
      <c r="I1776" s="2">
        <f t="shared" si="248"/>
        <v>75.683210511914112</v>
      </c>
    </row>
    <row r="1777" spans="1:9" ht="13.5" x14ac:dyDescent="0.25">
      <c r="A1777" s="3">
        <v>44601</v>
      </c>
      <c r="B1777" s="2">
        <v>1.5747</v>
      </c>
      <c r="C1777" s="2">
        <f t="shared" si="245"/>
        <v>7.4000000000000732E-3</v>
      </c>
      <c r="D1777" s="2">
        <f t="shared" si="243"/>
        <v>7.4000000000000732E-3</v>
      </c>
      <c r="E1777" s="2">
        <f t="shared" si="244"/>
        <v>0</v>
      </c>
      <c r="F1777" s="2">
        <f t="shared" si="250"/>
        <v>1.0554826566386318E-2</v>
      </c>
      <c r="G1777" s="2">
        <f t="shared" si="250"/>
        <v>3.2214058295228368E-3</v>
      </c>
      <c r="H1777" s="2">
        <f t="shared" si="247"/>
        <v>3.2764659670184204</v>
      </c>
      <c r="I1777" s="2">
        <f t="shared" si="248"/>
        <v>76.616205817786351</v>
      </c>
    </row>
    <row r="1778" spans="1:9" ht="13.5" x14ac:dyDescent="0.25">
      <c r="A1778" s="3">
        <v>44602</v>
      </c>
      <c r="B1778" s="2">
        <v>1.6119000000000001</v>
      </c>
      <c r="C1778" s="2">
        <f t="shared" si="245"/>
        <v>3.7200000000000122E-2</v>
      </c>
      <c r="D1778" s="2">
        <f t="shared" si="243"/>
        <v>3.7200000000000122E-2</v>
      </c>
      <c r="E1778" s="2">
        <f t="shared" si="244"/>
        <v>0</v>
      </c>
      <c r="F1778" s="2">
        <f t="shared" si="250"/>
        <v>1.2458053240215875E-2</v>
      </c>
      <c r="G1778" s="2">
        <f t="shared" si="250"/>
        <v>2.9913054131283485E-3</v>
      </c>
      <c r="H1778" s="2">
        <f t="shared" si="247"/>
        <v>4.1647546872143257</v>
      </c>
      <c r="I1778" s="2">
        <f t="shared" si="248"/>
        <v>80.637996176748473</v>
      </c>
    </row>
    <row r="1779" spans="1:9" ht="13.5" x14ac:dyDescent="0.25">
      <c r="A1779" s="3">
        <v>44603</v>
      </c>
      <c r="B1779" s="2">
        <v>1.6119000000000001</v>
      </c>
      <c r="C1779" s="2">
        <f t="shared" si="245"/>
        <v>0</v>
      </c>
      <c r="D1779" s="2">
        <f t="shared" si="243"/>
        <v>0</v>
      </c>
      <c r="E1779" s="2">
        <f t="shared" si="244"/>
        <v>0</v>
      </c>
      <c r="F1779" s="2">
        <f t="shared" si="250"/>
        <v>1.1568192294486171E-2</v>
      </c>
      <c r="G1779" s="2">
        <f t="shared" si="250"/>
        <v>2.7776407407620377E-3</v>
      </c>
      <c r="H1779" s="2">
        <f t="shared" si="247"/>
        <v>4.1647546872143266</v>
      </c>
      <c r="I1779" s="2">
        <f t="shared" si="248"/>
        <v>80.637996176748487</v>
      </c>
    </row>
    <row r="1780" spans="1:9" ht="13.5" x14ac:dyDescent="0.25">
      <c r="A1780" s="3">
        <v>44606</v>
      </c>
      <c r="B1780" s="2">
        <v>1.597</v>
      </c>
      <c r="C1780" s="2">
        <f t="shared" si="245"/>
        <v>-1.4900000000000135E-2</v>
      </c>
      <c r="D1780" s="2">
        <f t="shared" si="243"/>
        <v>0</v>
      </c>
      <c r="E1780" s="2">
        <f t="shared" si="244"/>
        <v>1.4900000000000135E-2</v>
      </c>
      <c r="F1780" s="2">
        <f t="shared" si="250"/>
        <v>1.0741892844880016E-2</v>
      </c>
      <c r="G1780" s="2">
        <f t="shared" si="250"/>
        <v>3.6435235449933305E-3</v>
      </c>
      <c r="H1780" s="2">
        <f t="shared" si="247"/>
        <v>2.9482155699640686</v>
      </c>
      <c r="I1780" s="2">
        <f t="shared" si="248"/>
        <v>74.672102313575024</v>
      </c>
    </row>
    <row r="1781" spans="1:9" ht="13.5" x14ac:dyDescent="0.25">
      <c r="A1781" s="3">
        <v>44607</v>
      </c>
      <c r="B1781" s="2">
        <v>1.5747</v>
      </c>
      <c r="C1781" s="2">
        <f t="shared" si="245"/>
        <v>-2.2299999999999986E-2</v>
      </c>
      <c r="D1781" s="2">
        <f t="shared" si="243"/>
        <v>0</v>
      </c>
      <c r="E1781" s="2">
        <f t="shared" si="244"/>
        <v>2.2299999999999986E-2</v>
      </c>
      <c r="F1781" s="2">
        <f t="shared" si="250"/>
        <v>9.9746147845314447E-3</v>
      </c>
      <c r="G1781" s="2">
        <f t="shared" si="250"/>
        <v>4.9761290060652344E-3</v>
      </c>
      <c r="H1781" s="2">
        <f t="shared" si="247"/>
        <v>2.0044928040196961</v>
      </c>
      <c r="I1781" s="2">
        <f t="shared" si="248"/>
        <v>66.716512062797932</v>
      </c>
    </row>
    <row r="1782" spans="1:9" ht="13.5" x14ac:dyDescent="0.25">
      <c r="A1782" s="3">
        <v>44608</v>
      </c>
      <c r="B1782" s="2">
        <v>1.597</v>
      </c>
      <c r="C1782" s="2">
        <f t="shared" si="245"/>
        <v>2.2299999999999986E-2</v>
      </c>
      <c r="D1782" s="2">
        <f t="shared" si="243"/>
        <v>2.2299999999999986E-2</v>
      </c>
      <c r="E1782" s="2">
        <f t="shared" si="244"/>
        <v>0</v>
      </c>
      <c r="F1782" s="2">
        <f t="shared" si="250"/>
        <v>1.0854999442779198E-2</v>
      </c>
      <c r="G1782" s="2">
        <f t="shared" si="250"/>
        <v>4.6206912199177174E-3</v>
      </c>
      <c r="H1782" s="2">
        <f t="shared" si="247"/>
        <v>2.3492155017821115</v>
      </c>
      <c r="I1782" s="2">
        <f t="shared" si="248"/>
        <v>70.142261688807366</v>
      </c>
    </row>
    <row r="1783" spans="1:9" ht="13.5" x14ac:dyDescent="0.25">
      <c r="A1783" s="3">
        <v>44609</v>
      </c>
      <c r="B1783" s="2">
        <v>1.6861999999999999</v>
      </c>
      <c r="C1783" s="2">
        <f t="shared" si="245"/>
        <v>8.9199999999999946E-2</v>
      </c>
      <c r="D1783" s="2">
        <f t="shared" si="243"/>
        <v>8.9199999999999946E-2</v>
      </c>
      <c r="E1783" s="2">
        <f t="shared" si="244"/>
        <v>0</v>
      </c>
      <c r="F1783" s="2">
        <f t="shared" si="250"/>
        <v>1.6451070911152107E-2</v>
      </c>
      <c r="G1783" s="2">
        <f t="shared" si="250"/>
        <v>4.2906418470664521E-3</v>
      </c>
      <c r="H1783" s="2">
        <f t="shared" si="247"/>
        <v>3.8341748152202082</v>
      </c>
      <c r="I1783" s="2">
        <f t="shared" si="248"/>
        <v>79.313946263351099</v>
      </c>
    </row>
    <row r="1784" spans="1:9" ht="13.5" x14ac:dyDescent="0.25">
      <c r="A1784" s="3">
        <v>44610</v>
      </c>
      <c r="B1784" s="2">
        <v>1.649</v>
      </c>
      <c r="C1784" s="2">
        <f t="shared" si="245"/>
        <v>-3.71999999999999E-2</v>
      </c>
      <c r="D1784" s="2">
        <f t="shared" si="243"/>
        <v>0</v>
      </c>
      <c r="E1784" s="2">
        <f t="shared" si="244"/>
        <v>3.71999999999999E-2</v>
      </c>
      <c r="F1784" s="2">
        <f t="shared" si="250"/>
        <v>1.5275994417498384E-2</v>
      </c>
      <c r="G1784" s="2">
        <f t="shared" si="250"/>
        <v>6.6413102865616981E-3</v>
      </c>
      <c r="H1784" s="2">
        <f t="shared" si="247"/>
        <v>2.3001476754381529</v>
      </c>
      <c r="I1784" s="2">
        <f t="shared" si="248"/>
        <v>69.698325700917849</v>
      </c>
    </row>
    <row r="1785" spans="1:9" ht="13.5" x14ac:dyDescent="0.25">
      <c r="A1785" s="3">
        <v>44613</v>
      </c>
      <c r="B1785" s="2">
        <v>1.6564000000000001</v>
      </c>
      <c r="C1785" s="2">
        <f t="shared" si="245"/>
        <v>7.4000000000000732E-3</v>
      </c>
      <c r="D1785" s="2">
        <f t="shared" si="243"/>
        <v>7.4000000000000732E-3</v>
      </c>
      <c r="E1785" s="2">
        <f t="shared" si="244"/>
        <v>0</v>
      </c>
      <c r="F1785" s="2">
        <f t="shared" si="250"/>
        <v>1.4713423387677076E-2</v>
      </c>
      <c r="G1785" s="2">
        <f t="shared" si="250"/>
        <v>6.1669309803787193E-3</v>
      </c>
      <c r="H1785" s="2">
        <f t="shared" si="247"/>
        <v>2.385858287451355</v>
      </c>
      <c r="I1785" s="2">
        <f t="shared" si="248"/>
        <v>70.465391191763899</v>
      </c>
    </row>
    <row r="1786" spans="1:9" ht="13.5" x14ac:dyDescent="0.25">
      <c r="A1786" s="3">
        <v>44614</v>
      </c>
      <c r="B1786" s="2">
        <v>1.6638999999999999</v>
      </c>
      <c r="C1786" s="2">
        <f t="shared" si="245"/>
        <v>7.4999999999998401E-3</v>
      </c>
      <c r="D1786" s="2">
        <f t="shared" si="243"/>
        <v>7.4999999999998401E-3</v>
      </c>
      <c r="E1786" s="2">
        <f t="shared" si="244"/>
        <v>0</v>
      </c>
      <c r="F1786" s="2">
        <f t="shared" si="250"/>
        <v>1.4198178859985843E-2</v>
      </c>
      <c r="G1786" s="2">
        <f t="shared" si="250"/>
        <v>5.7264359103516684E-3</v>
      </c>
      <c r="H1786" s="2">
        <f t="shared" si="247"/>
        <v>2.4794093712495444</v>
      </c>
      <c r="I1786" s="2">
        <f t="shared" si="248"/>
        <v>71.259489950707504</v>
      </c>
    </row>
    <row r="1787" spans="1:9" ht="13.5" x14ac:dyDescent="0.25">
      <c r="A1787" s="3">
        <v>44615</v>
      </c>
      <c r="B1787" s="2">
        <v>1.7159</v>
      </c>
      <c r="C1787" s="2">
        <f t="shared" si="245"/>
        <v>5.2000000000000046E-2</v>
      </c>
      <c r="D1787" s="2">
        <f t="shared" si="243"/>
        <v>5.2000000000000046E-2</v>
      </c>
      <c r="E1787" s="2">
        <f t="shared" si="244"/>
        <v>0</v>
      </c>
      <c r="F1787" s="2">
        <f t="shared" si="250"/>
        <v>1.6898308941415429E-2</v>
      </c>
      <c r="G1787" s="2">
        <f t="shared" si="250"/>
        <v>5.3174047738979782E-3</v>
      </c>
      <c r="H1787" s="2">
        <f t="shared" si="247"/>
        <v>3.1779241302760464</v>
      </c>
      <c r="I1787" s="2">
        <f t="shared" si="248"/>
        <v>76.064668270222342</v>
      </c>
    </row>
    <row r="1788" spans="1:9" ht="13.5" x14ac:dyDescent="0.25">
      <c r="A1788" s="3">
        <v>44616</v>
      </c>
      <c r="B1788" s="2">
        <v>1.6787000000000001</v>
      </c>
      <c r="C1788" s="2">
        <f t="shared" si="245"/>
        <v>-3.71999999999999E-2</v>
      </c>
      <c r="D1788" s="2">
        <f t="shared" si="243"/>
        <v>0</v>
      </c>
      <c r="E1788" s="2">
        <f t="shared" si="244"/>
        <v>3.71999999999999E-2</v>
      </c>
      <c r="F1788" s="2">
        <f t="shared" si="250"/>
        <v>1.569128687417147E-2</v>
      </c>
      <c r="G1788" s="2">
        <f t="shared" si="250"/>
        <v>7.5947330043338295E-3</v>
      </c>
      <c r="H1788" s="2">
        <f t="shared" si="247"/>
        <v>2.0660748528246424</v>
      </c>
      <c r="I1788" s="2">
        <f t="shared" si="248"/>
        <v>67.385010216605011</v>
      </c>
    </row>
    <row r="1789" spans="1:9" ht="13.5" x14ac:dyDescent="0.25">
      <c r="A1789" s="3">
        <v>44617</v>
      </c>
      <c r="B1789" s="2">
        <v>1.7159</v>
      </c>
      <c r="C1789" s="2">
        <f t="shared" si="245"/>
        <v>3.71999999999999E-2</v>
      </c>
      <c r="D1789" s="2">
        <f t="shared" si="243"/>
        <v>3.71999999999999E-2</v>
      </c>
      <c r="E1789" s="2">
        <f t="shared" si="244"/>
        <v>0</v>
      </c>
      <c r="F1789" s="2">
        <f t="shared" ref="F1789:G1804" si="251">((F1788*13)+D1789)/14</f>
        <v>1.722762352601636E-2</v>
      </c>
      <c r="G1789" s="2">
        <f t="shared" si="251"/>
        <v>7.0522520754528412E-3</v>
      </c>
      <c r="H1789" s="2">
        <f t="shared" si="247"/>
        <v>2.4428541892286422</v>
      </c>
      <c r="I1789" s="2">
        <f t="shared" si="248"/>
        <v>70.954331928182938</v>
      </c>
    </row>
    <row r="1790" spans="1:9" ht="13.5" x14ac:dyDescent="0.25">
      <c r="A1790" s="3">
        <v>44620</v>
      </c>
      <c r="B1790" s="2">
        <v>1.7159</v>
      </c>
      <c r="C1790" s="2">
        <f t="shared" si="245"/>
        <v>0</v>
      </c>
      <c r="D1790" s="2">
        <f t="shared" si="243"/>
        <v>0</v>
      </c>
      <c r="E1790" s="2">
        <f t="shared" si="244"/>
        <v>0</v>
      </c>
      <c r="F1790" s="2">
        <f t="shared" si="251"/>
        <v>1.5997078988443762E-2</v>
      </c>
      <c r="G1790" s="2">
        <f t="shared" si="251"/>
        <v>6.5485197843490666E-3</v>
      </c>
      <c r="H1790" s="2">
        <f t="shared" si="247"/>
        <v>2.4428541892286422</v>
      </c>
      <c r="I1790" s="2">
        <f t="shared" si="248"/>
        <v>70.954331928182938</v>
      </c>
    </row>
    <row r="1791" spans="1:9" ht="13.5" x14ac:dyDescent="0.25">
      <c r="A1791" s="3">
        <v>44621</v>
      </c>
      <c r="B1791" s="2">
        <v>1.7901</v>
      </c>
      <c r="C1791" s="2">
        <f t="shared" si="245"/>
        <v>7.4200000000000044E-2</v>
      </c>
      <c r="D1791" s="2">
        <f t="shared" si="243"/>
        <v>7.4200000000000044E-2</v>
      </c>
      <c r="E1791" s="2">
        <f t="shared" si="244"/>
        <v>0</v>
      </c>
      <c r="F1791" s="2">
        <f t="shared" si="251"/>
        <v>2.0154430489269213E-2</v>
      </c>
      <c r="G1791" s="2">
        <f t="shared" si="251"/>
        <v>6.0807683711812761E-3</v>
      </c>
      <c r="H1791" s="2">
        <f t="shared" si="247"/>
        <v>3.314454565443993</v>
      </c>
      <c r="I1791" s="2">
        <f t="shared" si="248"/>
        <v>76.822099182377372</v>
      </c>
    </row>
    <row r="1792" spans="1:9" ht="13.5" x14ac:dyDescent="0.25">
      <c r="A1792" s="3">
        <v>44622</v>
      </c>
      <c r="B1792" s="2">
        <v>1.7827</v>
      </c>
      <c r="C1792" s="2">
        <f t="shared" si="245"/>
        <v>-7.4000000000000732E-3</v>
      </c>
      <c r="D1792" s="2">
        <f t="shared" si="243"/>
        <v>0</v>
      </c>
      <c r="E1792" s="2">
        <f t="shared" si="244"/>
        <v>7.4000000000000732E-3</v>
      </c>
      <c r="F1792" s="2">
        <f t="shared" si="251"/>
        <v>1.8714828311464267E-2</v>
      </c>
      <c r="G1792" s="2">
        <f t="shared" si="251"/>
        <v>6.1749992018111906E-3</v>
      </c>
      <c r="H1792" s="2">
        <f t="shared" si="247"/>
        <v>3.0307418187155419</v>
      </c>
      <c r="I1792" s="2">
        <f t="shared" si="248"/>
        <v>75.190670973844078</v>
      </c>
    </row>
    <row r="1793" spans="1:9" ht="13.5" x14ac:dyDescent="0.25">
      <c r="A1793" s="3">
        <v>44623</v>
      </c>
      <c r="B1793" s="2">
        <v>1.7679</v>
      </c>
      <c r="C1793" s="2">
        <f t="shared" si="245"/>
        <v>-1.4799999999999924E-2</v>
      </c>
      <c r="D1793" s="2">
        <f t="shared" si="243"/>
        <v>0</v>
      </c>
      <c r="E1793" s="2">
        <f t="shared" si="244"/>
        <v>1.4799999999999924E-2</v>
      </c>
      <c r="F1793" s="2">
        <f t="shared" si="251"/>
        <v>1.7378054860645389E-2</v>
      </c>
      <c r="G1793" s="2">
        <f t="shared" si="251"/>
        <v>6.7910706873961007E-3</v>
      </c>
      <c r="H1793" s="2">
        <f t="shared" si="247"/>
        <v>2.5589565564231602</v>
      </c>
      <c r="I1793" s="2">
        <f t="shared" si="248"/>
        <v>71.901876739821049</v>
      </c>
    </row>
    <row r="1794" spans="1:9" ht="13.5" x14ac:dyDescent="0.25">
      <c r="A1794" s="3">
        <v>44624</v>
      </c>
      <c r="B1794" s="2">
        <v>1.7604</v>
      </c>
      <c r="C1794" s="2">
        <f t="shared" si="245"/>
        <v>-7.5000000000000622E-3</v>
      </c>
      <c r="D1794" s="2">
        <f t="shared" si="243"/>
        <v>0</v>
      </c>
      <c r="E1794" s="2">
        <f t="shared" si="244"/>
        <v>7.5000000000000622E-3</v>
      </c>
      <c r="F1794" s="2">
        <f t="shared" si="251"/>
        <v>1.6136765227742145E-2</v>
      </c>
      <c r="G1794" s="2">
        <f t="shared" si="251"/>
        <v>6.841708495439241E-3</v>
      </c>
      <c r="H1794" s="2">
        <f t="shared" si="247"/>
        <v>2.3585870749242082</v>
      </c>
      <c r="I1794" s="2">
        <f t="shared" si="248"/>
        <v>70.225574692817318</v>
      </c>
    </row>
    <row r="1795" spans="1:9" ht="13.5" x14ac:dyDescent="0.25">
      <c r="A1795" s="3">
        <v>44627</v>
      </c>
      <c r="B1795" s="2">
        <v>1.7753000000000001</v>
      </c>
      <c r="C1795" s="2">
        <f t="shared" si="245"/>
        <v>1.4900000000000135E-2</v>
      </c>
      <c r="D1795" s="2">
        <f t="shared" ref="D1795:D1858" si="252">IF(C1795&gt;0,C1795,0)</f>
        <v>1.4900000000000135E-2</v>
      </c>
      <c r="E1795" s="2">
        <f t="shared" ref="E1795:E1858" si="253">IF(C1795&lt;0,-C1795,0)</f>
        <v>0</v>
      </c>
      <c r="F1795" s="2">
        <f t="shared" si="251"/>
        <v>1.6048424854332003E-2</v>
      </c>
      <c r="G1795" s="2">
        <f t="shared" si="251"/>
        <v>6.3530150314792949E-3</v>
      </c>
      <c r="H1795" s="2">
        <f t="shared" si="247"/>
        <v>2.5261115824237454</v>
      </c>
      <c r="I1795" s="2">
        <f t="shared" si="248"/>
        <v>71.640148741049501</v>
      </c>
    </row>
    <row r="1796" spans="1:9" ht="13.5" x14ac:dyDescent="0.25">
      <c r="A1796" s="3">
        <v>44628</v>
      </c>
      <c r="B1796" s="2">
        <v>1.7679</v>
      </c>
      <c r="C1796" s="2">
        <f t="shared" ref="C1796:C1859" si="254">B1796-B1795</f>
        <v>-7.4000000000000732E-3</v>
      </c>
      <c r="D1796" s="2">
        <f t="shared" si="252"/>
        <v>0</v>
      </c>
      <c r="E1796" s="2">
        <f t="shared" si="253"/>
        <v>7.4000000000000732E-3</v>
      </c>
      <c r="F1796" s="2">
        <f t="shared" si="251"/>
        <v>1.490210879330829E-2</v>
      </c>
      <c r="G1796" s="2">
        <f t="shared" si="251"/>
        <v>6.4277996720879223E-3</v>
      </c>
      <c r="H1796" s="2">
        <f t="shared" si="247"/>
        <v>2.3183841366462006</v>
      </c>
      <c r="I1796" s="2">
        <f t="shared" si="248"/>
        <v>69.864851119657516</v>
      </c>
    </row>
    <row r="1797" spans="1:9" ht="13.5" x14ac:dyDescent="0.25">
      <c r="A1797" s="3">
        <v>44629</v>
      </c>
      <c r="B1797" s="2">
        <v>1.7456</v>
      </c>
      <c r="C1797" s="2">
        <f t="shared" si="254"/>
        <v>-2.2299999999999986E-2</v>
      </c>
      <c r="D1797" s="2">
        <f t="shared" si="252"/>
        <v>0</v>
      </c>
      <c r="E1797" s="2">
        <f t="shared" si="253"/>
        <v>2.2299999999999986E-2</v>
      </c>
      <c r="F1797" s="2">
        <f t="shared" si="251"/>
        <v>1.3837672450929126E-2</v>
      </c>
      <c r="G1797" s="2">
        <f t="shared" si="251"/>
        <v>7.5615282669387841E-3</v>
      </c>
      <c r="H1797" s="2">
        <f t="shared" si="247"/>
        <v>1.8300100141702151</v>
      </c>
      <c r="I1797" s="2">
        <f t="shared" si="248"/>
        <v>64.664435991644041</v>
      </c>
    </row>
    <row r="1798" spans="1:9" ht="13.5" x14ac:dyDescent="0.25">
      <c r="A1798" s="3">
        <v>44630</v>
      </c>
      <c r="B1798" s="2">
        <v>1.7679</v>
      </c>
      <c r="C1798" s="2">
        <f t="shared" si="254"/>
        <v>2.2299999999999986E-2</v>
      </c>
      <c r="D1798" s="2">
        <f t="shared" si="252"/>
        <v>2.2299999999999986E-2</v>
      </c>
      <c r="E1798" s="2">
        <f t="shared" si="253"/>
        <v>0</v>
      </c>
      <c r="F1798" s="2">
        <f t="shared" si="251"/>
        <v>1.4442124418719903E-2</v>
      </c>
      <c r="G1798" s="2">
        <f t="shared" si="251"/>
        <v>7.0214191050145857E-3</v>
      </c>
      <c r="H1798" s="2">
        <f t="shared" si="247"/>
        <v>2.0568668815689364</v>
      </c>
      <c r="I1798" s="2">
        <f t="shared" si="248"/>
        <v>67.286766524594285</v>
      </c>
    </row>
    <row r="1799" spans="1:9" ht="13.5" x14ac:dyDescent="0.25">
      <c r="A1799" s="3">
        <v>44631</v>
      </c>
      <c r="B1799" s="2">
        <v>1.7679</v>
      </c>
      <c r="C1799" s="2">
        <f t="shared" si="254"/>
        <v>0</v>
      </c>
      <c r="D1799" s="2">
        <f t="shared" si="252"/>
        <v>0</v>
      </c>
      <c r="E1799" s="2">
        <f t="shared" si="253"/>
        <v>0</v>
      </c>
      <c r="F1799" s="2">
        <f t="shared" si="251"/>
        <v>1.3410544103097053E-2</v>
      </c>
      <c r="G1799" s="2">
        <f t="shared" si="251"/>
        <v>6.5198891689421156E-3</v>
      </c>
      <c r="H1799" s="2">
        <f t="shared" si="247"/>
        <v>2.0568668815689364</v>
      </c>
      <c r="I1799" s="2">
        <f t="shared" si="248"/>
        <v>67.286766524594285</v>
      </c>
    </row>
    <row r="1800" spans="1:9" ht="13.5" x14ac:dyDescent="0.25">
      <c r="A1800" s="3">
        <v>44634</v>
      </c>
      <c r="B1800" s="2">
        <v>1.7679</v>
      </c>
      <c r="C1800" s="2">
        <f t="shared" si="254"/>
        <v>0</v>
      </c>
      <c r="D1800" s="2">
        <f t="shared" si="252"/>
        <v>0</v>
      </c>
      <c r="E1800" s="2">
        <f t="shared" si="253"/>
        <v>0</v>
      </c>
      <c r="F1800" s="2">
        <f t="shared" si="251"/>
        <v>1.2452648095732977E-2</v>
      </c>
      <c r="G1800" s="2">
        <f t="shared" si="251"/>
        <v>6.0541827997319646E-3</v>
      </c>
      <c r="H1800" s="2">
        <f t="shared" si="247"/>
        <v>2.0568668815689364</v>
      </c>
      <c r="I1800" s="2">
        <f t="shared" si="248"/>
        <v>67.286766524594285</v>
      </c>
    </row>
    <row r="1801" spans="1:9" ht="13.5" x14ac:dyDescent="0.25">
      <c r="A1801" s="3">
        <v>44635</v>
      </c>
      <c r="B1801" s="2">
        <v>1.7604</v>
      </c>
      <c r="C1801" s="2">
        <f t="shared" si="254"/>
        <v>-7.5000000000000622E-3</v>
      </c>
      <c r="D1801" s="2">
        <f t="shared" si="252"/>
        <v>0</v>
      </c>
      <c r="E1801" s="2">
        <f t="shared" si="253"/>
        <v>7.5000000000000622E-3</v>
      </c>
      <c r="F1801" s="2">
        <f t="shared" si="251"/>
        <v>1.1563173231752049E-2</v>
      </c>
      <c r="G1801" s="2">
        <f t="shared" si="251"/>
        <v>6.1574554568939715E-3</v>
      </c>
      <c r="H1801" s="2">
        <f t="shared" si="247"/>
        <v>1.8779142314063777</v>
      </c>
      <c r="I1801" s="2">
        <f t="shared" si="248"/>
        <v>65.252612844152736</v>
      </c>
    </row>
    <row r="1802" spans="1:9" ht="13.5" x14ac:dyDescent="0.25">
      <c r="A1802" s="3">
        <v>44636</v>
      </c>
      <c r="B1802" s="2">
        <v>1.8495999999999999</v>
      </c>
      <c r="C1802" s="2">
        <f t="shared" si="254"/>
        <v>8.9199999999999946E-2</v>
      </c>
      <c r="D1802" s="2">
        <f t="shared" si="252"/>
        <v>8.9199999999999946E-2</v>
      </c>
      <c r="E1802" s="2">
        <f t="shared" si="253"/>
        <v>0</v>
      </c>
      <c r="F1802" s="2">
        <f t="shared" si="251"/>
        <v>1.7108660858055468E-2</v>
      </c>
      <c r="G1802" s="2">
        <f t="shared" si="251"/>
        <v>5.7176372099729733E-3</v>
      </c>
      <c r="H1802" s="2">
        <f t="shared" si="247"/>
        <v>2.992260654141143</v>
      </c>
      <c r="I1802" s="2">
        <f t="shared" si="248"/>
        <v>74.951535317146508</v>
      </c>
    </row>
    <row r="1803" spans="1:9" ht="13.5" x14ac:dyDescent="0.25">
      <c r="A1803" s="3">
        <v>44637</v>
      </c>
      <c r="B1803" s="2">
        <v>1.8495999999999999</v>
      </c>
      <c r="C1803" s="2">
        <f t="shared" si="254"/>
        <v>0</v>
      </c>
      <c r="D1803" s="2">
        <f t="shared" si="252"/>
        <v>0</v>
      </c>
      <c r="E1803" s="2">
        <f t="shared" si="253"/>
        <v>0</v>
      </c>
      <c r="F1803" s="2">
        <f t="shared" si="251"/>
        <v>1.588661365390865E-2</v>
      </c>
      <c r="G1803" s="2">
        <f t="shared" si="251"/>
        <v>5.3092345521177616E-3</v>
      </c>
      <c r="H1803" s="2">
        <f t="shared" si="247"/>
        <v>2.992260654141143</v>
      </c>
      <c r="I1803" s="2">
        <f t="shared" si="248"/>
        <v>74.951535317146508</v>
      </c>
    </row>
    <row r="1804" spans="1:9" ht="13.5" x14ac:dyDescent="0.25">
      <c r="A1804" s="3">
        <v>44638</v>
      </c>
      <c r="B1804" s="2">
        <v>1.8495999999999999</v>
      </c>
      <c r="C1804" s="2">
        <f t="shared" si="254"/>
        <v>0</v>
      </c>
      <c r="D1804" s="2">
        <f t="shared" si="252"/>
        <v>0</v>
      </c>
      <c r="E1804" s="2">
        <f t="shared" si="253"/>
        <v>0</v>
      </c>
      <c r="F1804" s="2">
        <f t="shared" si="251"/>
        <v>1.4751855535772318E-2</v>
      </c>
      <c r="G1804" s="2">
        <f t="shared" si="251"/>
        <v>4.9300035126807794E-3</v>
      </c>
      <c r="H1804" s="2">
        <f t="shared" si="247"/>
        <v>2.9922606541411425</v>
      </c>
      <c r="I1804" s="2">
        <f t="shared" si="248"/>
        <v>74.951535317146508</v>
      </c>
    </row>
    <row r="1805" spans="1:9" ht="13.5" x14ac:dyDescent="0.25">
      <c r="A1805" s="3">
        <v>44641</v>
      </c>
      <c r="B1805" s="2">
        <v>1.857</v>
      </c>
      <c r="C1805" s="2">
        <f t="shared" si="254"/>
        <v>7.4000000000000732E-3</v>
      </c>
      <c r="D1805" s="2">
        <f t="shared" si="252"/>
        <v>7.4000000000000732E-3</v>
      </c>
      <c r="E1805" s="2">
        <f t="shared" si="253"/>
        <v>0</v>
      </c>
      <c r="F1805" s="2">
        <f t="shared" ref="F1805:G1820" si="255">((F1804*13)+D1805)/14</f>
        <v>1.4226722997502873E-2</v>
      </c>
      <c r="G1805" s="2">
        <f t="shared" si="255"/>
        <v>4.577860404632152E-3</v>
      </c>
      <c r="H1805" s="2">
        <f t="shared" si="247"/>
        <v>3.1077232025483839</v>
      </c>
      <c r="I1805" s="2">
        <f t="shared" si="248"/>
        <v>75.655613811086113</v>
      </c>
    </row>
    <row r="1806" spans="1:9" ht="13.5" x14ac:dyDescent="0.25">
      <c r="A1806" s="3">
        <v>44642</v>
      </c>
      <c r="B1806" s="2">
        <v>1.9164000000000001</v>
      </c>
      <c r="C1806" s="2">
        <f t="shared" si="254"/>
        <v>5.9400000000000119E-2</v>
      </c>
      <c r="D1806" s="2">
        <f t="shared" si="252"/>
        <v>5.9400000000000119E-2</v>
      </c>
      <c r="E1806" s="2">
        <f t="shared" si="253"/>
        <v>0</v>
      </c>
      <c r="F1806" s="2">
        <f t="shared" si="255"/>
        <v>1.7453385640538392E-2</v>
      </c>
      <c r="G1806" s="2">
        <f t="shared" si="255"/>
        <v>4.2508703757298556E-3</v>
      </c>
      <c r="H1806" s="2">
        <f t="shared" si="247"/>
        <v>4.1058381220438234</v>
      </c>
      <c r="I1806" s="2">
        <f t="shared" si="248"/>
        <v>80.414576880480723</v>
      </c>
    </row>
    <row r="1807" spans="1:9" ht="13.5" x14ac:dyDescent="0.25">
      <c r="A1807" s="3">
        <v>44643</v>
      </c>
      <c r="B1807" s="2">
        <v>1.8940999999999999</v>
      </c>
      <c r="C1807" s="2">
        <f t="shared" si="254"/>
        <v>-2.2300000000000209E-2</v>
      </c>
      <c r="D1807" s="2">
        <f t="shared" si="252"/>
        <v>0</v>
      </c>
      <c r="E1807" s="2">
        <f t="shared" si="253"/>
        <v>2.2300000000000209E-2</v>
      </c>
      <c r="F1807" s="2">
        <f t="shared" si="255"/>
        <v>1.6206715237642794E-2</v>
      </c>
      <c r="G1807" s="2">
        <f t="shared" si="255"/>
        <v>5.5400939203205952E-3</v>
      </c>
      <c r="H1807" s="2">
        <f t="shared" si="247"/>
        <v>2.92535026855735</v>
      </c>
      <c r="I1807" s="2">
        <f t="shared" si="248"/>
        <v>74.524566431430301</v>
      </c>
    </row>
    <row r="1808" spans="1:9" ht="13.5" x14ac:dyDescent="0.25">
      <c r="A1808" s="3">
        <v>44644</v>
      </c>
      <c r="B1808" s="2">
        <v>1.857</v>
      </c>
      <c r="C1808" s="2">
        <f t="shared" si="254"/>
        <v>-3.7099999999999911E-2</v>
      </c>
      <c r="D1808" s="2">
        <f t="shared" si="252"/>
        <v>0</v>
      </c>
      <c r="E1808" s="2">
        <f t="shared" si="253"/>
        <v>3.7099999999999911E-2</v>
      </c>
      <c r="F1808" s="2">
        <f t="shared" si="255"/>
        <v>1.5049092720668308E-2</v>
      </c>
      <c r="G1808" s="2">
        <f t="shared" si="255"/>
        <v>7.7943729260119754E-3</v>
      </c>
      <c r="H1808" s="2">
        <f t="shared" si="247"/>
        <v>1.930763752712592</v>
      </c>
      <c r="I1808" s="2">
        <f t="shared" si="248"/>
        <v>65.879201314864019</v>
      </c>
    </row>
    <row r="1809" spans="1:9" ht="13.5" x14ac:dyDescent="0.25">
      <c r="A1809" s="3">
        <v>44645</v>
      </c>
      <c r="B1809" s="2">
        <v>1.8421000000000001</v>
      </c>
      <c r="C1809" s="2">
        <f t="shared" si="254"/>
        <v>-1.4899999999999913E-2</v>
      </c>
      <c r="D1809" s="2">
        <f t="shared" si="252"/>
        <v>0</v>
      </c>
      <c r="E1809" s="2">
        <f t="shared" si="253"/>
        <v>1.4899999999999913E-2</v>
      </c>
      <c r="F1809" s="2">
        <f t="shared" si="255"/>
        <v>1.3974157526334857E-2</v>
      </c>
      <c r="G1809" s="2">
        <f t="shared" si="255"/>
        <v>8.3019177170111143E-3</v>
      </c>
      <c r="H1809" s="2">
        <f t="shared" ref="H1809:H1872" si="256">F1809/G1809</f>
        <v>1.6832445228529538</v>
      </c>
      <c r="I1809" s="2">
        <f t="shared" ref="I1809:I1872" si="257">IF(G1809=0,100,100-(100/(1+H1809)))</f>
        <v>62.731685782525993</v>
      </c>
    </row>
    <row r="1810" spans="1:9" ht="13.5" x14ac:dyDescent="0.25">
      <c r="A1810" s="3">
        <v>44648</v>
      </c>
      <c r="B1810" s="2">
        <v>1.8199000000000001</v>
      </c>
      <c r="C1810" s="2">
        <f t="shared" si="254"/>
        <v>-2.2199999999999998E-2</v>
      </c>
      <c r="D1810" s="2">
        <f t="shared" si="252"/>
        <v>0</v>
      </c>
      <c r="E1810" s="2">
        <f t="shared" si="253"/>
        <v>2.2199999999999998E-2</v>
      </c>
      <c r="F1810" s="2">
        <f t="shared" si="255"/>
        <v>1.2976003417310937E-2</v>
      </c>
      <c r="G1810" s="2">
        <f t="shared" si="255"/>
        <v>9.2946378800817485E-3</v>
      </c>
      <c r="H1810" s="2">
        <f t="shared" si="256"/>
        <v>1.3960741219535076</v>
      </c>
      <c r="I1810" s="2">
        <f t="shared" si="257"/>
        <v>58.265064054666851</v>
      </c>
    </row>
    <row r="1811" spans="1:9" ht="13.5" x14ac:dyDescent="0.25">
      <c r="A1811" s="3">
        <v>44649</v>
      </c>
      <c r="B1811" s="2">
        <v>1.7976000000000001</v>
      </c>
      <c r="C1811" s="2">
        <f t="shared" si="254"/>
        <v>-2.2299999999999986E-2</v>
      </c>
      <c r="D1811" s="2">
        <f t="shared" si="252"/>
        <v>0</v>
      </c>
      <c r="E1811" s="2">
        <f t="shared" si="253"/>
        <v>2.2299999999999986E-2</v>
      </c>
      <c r="F1811" s="2">
        <f t="shared" si="255"/>
        <v>1.2049146030360156E-2</v>
      </c>
      <c r="G1811" s="2">
        <f t="shared" si="255"/>
        <v>1.0223592317218767E-2</v>
      </c>
      <c r="H1811" s="2">
        <f t="shared" si="256"/>
        <v>1.1785628433233548</v>
      </c>
      <c r="I1811" s="2">
        <f t="shared" si="257"/>
        <v>54.098179767239593</v>
      </c>
    </row>
    <row r="1812" spans="1:9" ht="13.5" x14ac:dyDescent="0.25">
      <c r="A1812" s="3">
        <v>44650</v>
      </c>
      <c r="B1812" s="2">
        <v>1.7679</v>
      </c>
      <c r="C1812" s="2">
        <f t="shared" si="254"/>
        <v>-2.970000000000006E-2</v>
      </c>
      <c r="D1812" s="2">
        <f t="shared" si="252"/>
        <v>0</v>
      </c>
      <c r="E1812" s="2">
        <f t="shared" si="253"/>
        <v>2.970000000000006E-2</v>
      </c>
      <c r="F1812" s="2">
        <f t="shared" si="255"/>
        <v>1.1188492742477288E-2</v>
      </c>
      <c r="G1812" s="2">
        <f t="shared" si="255"/>
        <v>1.1614764294560289E-2</v>
      </c>
      <c r="H1812" s="2">
        <f t="shared" si="256"/>
        <v>0.96329916464317378</v>
      </c>
      <c r="I1812" s="2">
        <f t="shared" si="257"/>
        <v>49.065327485037251</v>
      </c>
    </row>
    <row r="1813" spans="1:9" ht="13.5" x14ac:dyDescent="0.25">
      <c r="A1813" s="3">
        <v>44651</v>
      </c>
      <c r="B1813" s="2">
        <v>1.8049999999999999</v>
      </c>
      <c r="C1813" s="2">
        <f t="shared" si="254"/>
        <v>3.7099999999999911E-2</v>
      </c>
      <c r="D1813" s="2">
        <f t="shared" si="252"/>
        <v>3.7099999999999911E-2</v>
      </c>
      <c r="E1813" s="2">
        <f t="shared" si="253"/>
        <v>0</v>
      </c>
      <c r="F1813" s="2">
        <f t="shared" si="255"/>
        <v>1.303931468944319E-2</v>
      </c>
      <c r="G1813" s="2">
        <f t="shared" si="255"/>
        <v>1.0785138273520267E-2</v>
      </c>
      <c r="H1813" s="2">
        <f t="shared" si="256"/>
        <v>1.2090076509688699</v>
      </c>
      <c r="I1813" s="2">
        <f t="shared" si="257"/>
        <v>54.730804143598121</v>
      </c>
    </row>
    <row r="1814" spans="1:9" ht="13.5" x14ac:dyDescent="0.25">
      <c r="A1814" s="3">
        <v>44652</v>
      </c>
      <c r="B1814" s="2">
        <v>1.857</v>
      </c>
      <c r="C1814" s="2">
        <f t="shared" si="254"/>
        <v>5.2000000000000046E-2</v>
      </c>
      <c r="D1814" s="2">
        <f t="shared" si="252"/>
        <v>5.2000000000000046E-2</v>
      </c>
      <c r="E1814" s="2">
        <f t="shared" si="253"/>
        <v>0</v>
      </c>
      <c r="F1814" s="2">
        <f t="shared" si="255"/>
        <v>1.5822220783054394E-2</v>
      </c>
      <c r="G1814" s="2">
        <f t="shared" si="255"/>
        <v>1.0014771253983104E-2</v>
      </c>
      <c r="H1814" s="2">
        <f t="shared" si="256"/>
        <v>1.5798883850453931</v>
      </c>
      <c r="I1814" s="2">
        <f t="shared" si="257"/>
        <v>61.23863319837362</v>
      </c>
    </row>
    <row r="1815" spans="1:9" ht="13.5" x14ac:dyDescent="0.25">
      <c r="A1815" s="3">
        <v>44655</v>
      </c>
      <c r="B1815" s="2">
        <v>1.8718999999999999</v>
      </c>
      <c r="C1815" s="2">
        <f t="shared" si="254"/>
        <v>1.4899999999999913E-2</v>
      </c>
      <c r="D1815" s="2">
        <f t="shared" si="252"/>
        <v>1.4899999999999913E-2</v>
      </c>
      <c r="E1815" s="2">
        <f t="shared" si="253"/>
        <v>0</v>
      </c>
      <c r="F1815" s="2">
        <f t="shared" si="255"/>
        <v>1.5756347869979072E-2</v>
      </c>
      <c r="G1815" s="2">
        <f t="shared" si="255"/>
        <v>9.2994304501271673E-3</v>
      </c>
      <c r="H1815" s="2">
        <f t="shared" si="256"/>
        <v>1.6943347180755148</v>
      </c>
      <c r="I1815" s="2">
        <f t="shared" si="257"/>
        <v>62.885086500526896</v>
      </c>
    </row>
    <row r="1816" spans="1:9" ht="13.5" x14ac:dyDescent="0.25">
      <c r="A1816" s="3">
        <v>44656</v>
      </c>
      <c r="B1816" s="2">
        <v>1.857</v>
      </c>
      <c r="C1816" s="2">
        <f t="shared" si="254"/>
        <v>-1.4899999999999913E-2</v>
      </c>
      <c r="D1816" s="2">
        <f t="shared" si="252"/>
        <v>0</v>
      </c>
      <c r="E1816" s="2">
        <f t="shared" si="253"/>
        <v>1.4899999999999913E-2</v>
      </c>
      <c r="F1816" s="2">
        <f t="shared" si="255"/>
        <v>1.4630894450694851E-2</v>
      </c>
      <c r="G1816" s="2">
        <f t="shared" si="255"/>
        <v>9.699471132260936E-3</v>
      </c>
      <c r="H1816" s="2">
        <f t="shared" si="256"/>
        <v>1.5084218769445841</v>
      </c>
      <c r="I1816" s="2">
        <f t="shared" si="257"/>
        <v>60.134297615915266</v>
      </c>
    </row>
    <row r="1817" spans="1:9" ht="13.5" x14ac:dyDescent="0.25">
      <c r="A1817" s="3">
        <v>44657</v>
      </c>
      <c r="B1817" s="2">
        <v>1.857</v>
      </c>
      <c r="C1817" s="2">
        <f t="shared" si="254"/>
        <v>0</v>
      </c>
      <c r="D1817" s="2">
        <f t="shared" si="252"/>
        <v>0</v>
      </c>
      <c r="E1817" s="2">
        <f t="shared" si="253"/>
        <v>0</v>
      </c>
      <c r="F1817" s="2">
        <f t="shared" si="255"/>
        <v>1.3585830561359506E-2</v>
      </c>
      <c r="G1817" s="2">
        <f t="shared" si="255"/>
        <v>9.0066517656708679E-3</v>
      </c>
      <c r="H1817" s="2">
        <f t="shared" si="256"/>
        <v>1.5084218769445845</v>
      </c>
      <c r="I1817" s="2">
        <f t="shared" si="257"/>
        <v>60.13429761591528</v>
      </c>
    </row>
    <row r="1818" spans="1:9" ht="13.5" x14ac:dyDescent="0.25">
      <c r="A1818" s="3">
        <v>44658</v>
      </c>
      <c r="B1818" s="2">
        <v>1.8644000000000001</v>
      </c>
      <c r="C1818" s="2">
        <f t="shared" si="254"/>
        <v>7.4000000000000732E-3</v>
      </c>
      <c r="D1818" s="2">
        <f t="shared" si="252"/>
        <v>7.4000000000000732E-3</v>
      </c>
      <c r="E1818" s="2">
        <f t="shared" si="253"/>
        <v>0</v>
      </c>
      <c r="F1818" s="2">
        <f t="shared" si="255"/>
        <v>1.3143985521262403E-2</v>
      </c>
      <c r="G1818" s="2">
        <f t="shared" si="255"/>
        <v>8.3633194966943776E-3</v>
      </c>
      <c r="H1818" s="2">
        <f t="shared" si="256"/>
        <v>1.5716230291641489</v>
      </c>
      <c r="I1818" s="2">
        <f t="shared" si="257"/>
        <v>61.1140517618934</v>
      </c>
    </row>
    <row r="1819" spans="1:9" ht="13.5" x14ac:dyDescent="0.25">
      <c r="A1819" s="3">
        <v>44659</v>
      </c>
      <c r="B1819" s="2">
        <v>1.857</v>
      </c>
      <c r="C1819" s="2">
        <f t="shared" si="254"/>
        <v>-7.4000000000000732E-3</v>
      </c>
      <c r="D1819" s="2">
        <f t="shared" si="252"/>
        <v>0</v>
      </c>
      <c r="E1819" s="2">
        <f t="shared" si="253"/>
        <v>7.4000000000000732E-3</v>
      </c>
      <c r="F1819" s="2">
        <f t="shared" si="255"/>
        <v>1.2205129412600805E-2</v>
      </c>
      <c r="G1819" s="2">
        <f t="shared" si="255"/>
        <v>8.2945109612162123E-3</v>
      </c>
      <c r="H1819" s="2">
        <f t="shared" si="256"/>
        <v>1.4714706472352632</v>
      </c>
      <c r="I1819" s="2">
        <f t="shared" si="257"/>
        <v>59.538261111105626</v>
      </c>
    </row>
    <row r="1820" spans="1:9" ht="13.5" x14ac:dyDescent="0.25">
      <c r="A1820" s="3">
        <v>44662</v>
      </c>
      <c r="B1820" s="2">
        <v>1.857</v>
      </c>
      <c r="C1820" s="2">
        <f t="shared" si="254"/>
        <v>0</v>
      </c>
      <c r="D1820" s="2">
        <f t="shared" si="252"/>
        <v>0</v>
      </c>
      <c r="E1820" s="2">
        <f t="shared" si="253"/>
        <v>0</v>
      </c>
      <c r="F1820" s="2">
        <f t="shared" si="255"/>
        <v>1.133333445455789E-2</v>
      </c>
      <c r="G1820" s="2">
        <f t="shared" si="255"/>
        <v>7.7020458925579115E-3</v>
      </c>
      <c r="H1820" s="2">
        <f t="shared" si="256"/>
        <v>1.4714706472352632</v>
      </c>
      <c r="I1820" s="2">
        <f t="shared" si="257"/>
        <v>59.538261111105626</v>
      </c>
    </row>
    <row r="1821" spans="1:9" ht="13.5" x14ac:dyDescent="0.25">
      <c r="A1821" s="3">
        <v>44663</v>
      </c>
      <c r="B1821" s="2">
        <v>1.8272999999999999</v>
      </c>
      <c r="C1821" s="2">
        <f t="shared" si="254"/>
        <v>-2.970000000000006E-2</v>
      </c>
      <c r="D1821" s="2">
        <f t="shared" si="252"/>
        <v>0</v>
      </c>
      <c r="E1821" s="2">
        <f t="shared" si="253"/>
        <v>2.970000000000006E-2</v>
      </c>
      <c r="F1821" s="2">
        <f t="shared" ref="F1821:G1836" si="258">((F1820*13)+D1821)/14</f>
        <v>1.0523810564946612E-2</v>
      </c>
      <c r="G1821" s="2">
        <f t="shared" si="258"/>
        <v>9.2733283288037784E-3</v>
      </c>
      <c r="H1821" s="2">
        <f t="shared" si="256"/>
        <v>1.1348471866631449</v>
      </c>
      <c r="I1821" s="2">
        <f t="shared" si="257"/>
        <v>53.158239791249812</v>
      </c>
    </row>
    <row r="1822" spans="1:9" ht="13.5" x14ac:dyDescent="0.25">
      <c r="A1822" s="3">
        <v>44664</v>
      </c>
      <c r="B1822" s="2">
        <v>1.8495999999999999</v>
      </c>
      <c r="C1822" s="2">
        <f t="shared" si="254"/>
        <v>2.2299999999999986E-2</v>
      </c>
      <c r="D1822" s="2">
        <f t="shared" si="252"/>
        <v>2.2299999999999986E-2</v>
      </c>
      <c r="E1822" s="2">
        <f t="shared" si="253"/>
        <v>0</v>
      </c>
      <c r="F1822" s="2">
        <f t="shared" si="258"/>
        <v>1.1364966953164709E-2</v>
      </c>
      <c r="G1822" s="2">
        <f t="shared" si="258"/>
        <v>8.6109477338892227E-3</v>
      </c>
      <c r="H1822" s="2">
        <f t="shared" si="256"/>
        <v>1.3198276547930696</v>
      </c>
      <c r="I1822" s="2">
        <f t="shared" si="257"/>
        <v>56.893349472152892</v>
      </c>
    </row>
    <row r="1823" spans="1:9" ht="13.5" x14ac:dyDescent="0.25">
      <c r="A1823" s="3">
        <v>44665</v>
      </c>
      <c r="B1823" s="2">
        <v>1.8272999999999999</v>
      </c>
      <c r="C1823" s="2">
        <f t="shared" si="254"/>
        <v>-2.2299999999999986E-2</v>
      </c>
      <c r="D1823" s="2">
        <f t="shared" si="252"/>
        <v>0</v>
      </c>
      <c r="E1823" s="2">
        <f t="shared" si="253"/>
        <v>2.2299999999999986E-2</v>
      </c>
      <c r="F1823" s="2">
        <f t="shared" si="258"/>
        <v>1.055318359936723E-2</v>
      </c>
      <c r="G1823" s="2">
        <f t="shared" si="258"/>
        <v>9.5887371814685641E-3</v>
      </c>
      <c r="H1823" s="2">
        <f t="shared" si="256"/>
        <v>1.1005811713937244</v>
      </c>
      <c r="I1823" s="2">
        <f t="shared" si="257"/>
        <v>52.394127224490667</v>
      </c>
    </row>
    <row r="1824" spans="1:9" ht="13.5" x14ac:dyDescent="0.25">
      <c r="A1824" s="3">
        <v>44666</v>
      </c>
      <c r="B1824" s="2">
        <v>1.8272999999999999</v>
      </c>
      <c r="C1824" s="2">
        <f t="shared" si="254"/>
        <v>0</v>
      </c>
      <c r="D1824" s="2">
        <f t="shared" si="252"/>
        <v>0</v>
      </c>
      <c r="E1824" s="2">
        <f t="shared" si="253"/>
        <v>0</v>
      </c>
      <c r="F1824" s="2">
        <f t="shared" si="258"/>
        <v>9.7993847708409999E-3</v>
      </c>
      <c r="G1824" s="2">
        <f t="shared" si="258"/>
        <v>8.9038273827922385E-3</v>
      </c>
      <c r="H1824" s="2">
        <f t="shared" si="256"/>
        <v>1.1005811713937244</v>
      </c>
      <c r="I1824" s="2">
        <f t="shared" si="257"/>
        <v>52.394127224490667</v>
      </c>
    </row>
    <row r="1825" spans="1:9" ht="13.5" x14ac:dyDescent="0.25">
      <c r="A1825" s="3">
        <v>44669</v>
      </c>
      <c r="B1825" s="2">
        <v>1.8421000000000001</v>
      </c>
      <c r="C1825" s="2">
        <f t="shared" si="254"/>
        <v>1.4800000000000146E-2</v>
      </c>
      <c r="D1825" s="2">
        <f t="shared" si="252"/>
        <v>1.4800000000000146E-2</v>
      </c>
      <c r="E1825" s="2">
        <f t="shared" si="253"/>
        <v>0</v>
      </c>
      <c r="F1825" s="2">
        <f t="shared" si="258"/>
        <v>1.0156571572923797E-2</v>
      </c>
      <c r="G1825" s="2">
        <f t="shared" si="258"/>
        <v>8.2678397125927929E-3</v>
      </c>
      <c r="H1825" s="2">
        <f t="shared" si="256"/>
        <v>1.2284432120102988</v>
      </c>
      <c r="I1825" s="2">
        <f t="shared" si="257"/>
        <v>55.125623367449826</v>
      </c>
    </row>
    <row r="1826" spans="1:9" ht="13.5" x14ac:dyDescent="0.25">
      <c r="A1826" s="3">
        <v>44670</v>
      </c>
      <c r="B1826" s="2">
        <v>1.8347</v>
      </c>
      <c r="C1826" s="2">
        <f t="shared" si="254"/>
        <v>-7.4000000000000732E-3</v>
      </c>
      <c r="D1826" s="2">
        <f t="shared" si="252"/>
        <v>0</v>
      </c>
      <c r="E1826" s="2">
        <f t="shared" si="253"/>
        <v>7.4000000000000732E-3</v>
      </c>
      <c r="F1826" s="2">
        <f t="shared" si="258"/>
        <v>9.4311021748578108E-3</v>
      </c>
      <c r="G1826" s="2">
        <f t="shared" si="258"/>
        <v>8.2058511616933134E-3</v>
      </c>
      <c r="H1826" s="2">
        <f t="shared" si="256"/>
        <v>1.1493143110959938</v>
      </c>
      <c r="I1826" s="2">
        <f t="shared" si="257"/>
        <v>53.47353363640552</v>
      </c>
    </row>
    <row r="1827" spans="1:9" ht="13.5" x14ac:dyDescent="0.25">
      <c r="A1827" s="3">
        <v>44671</v>
      </c>
      <c r="B1827" s="2">
        <v>1.8272999999999999</v>
      </c>
      <c r="C1827" s="2">
        <f t="shared" si="254"/>
        <v>-7.4000000000000732E-3</v>
      </c>
      <c r="D1827" s="2">
        <f t="shared" si="252"/>
        <v>0</v>
      </c>
      <c r="E1827" s="2">
        <f t="shared" si="253"/>
        <v>7.4000000000000732E-3</v>
      </c>
      <c r="F1827" s="2">
        <f t="shared" si="258"/>
        <v>8.7574520195108242E-3</v>
      </c>
      <c r="G1827" s="2">
        <f t="shared" si="258"/>
        <v>8.1482903644295116E-3</v>
      </c>
      <c r="H1827" s="2">
        <f t="shared" si="256"/>
        <v>1.0747594437405597</v>
      </c>
      <c r="I1827" s="2">
        <f t="shared" si="257"/>
        <v>51.801641244870702</v>
      </c>
    </row>
    <row r="1828" spans="1:9" ht="13.5" x14ac:dyDescent="0.25">
      <c r="A1828" s="3">
        <v>44672</v>
      </c>
      <c r="B1828" s="2">
        <v>1.857</v>
      </c>
      <c r="C1828" s="2">
        <f t="shared" si="254"/>
        <v>2.970000000000006E-2</v>
      </c>
      <c r="D1828" s="2">
        <f t="shared" si="252"/>
        <v>2.970000000000006E-2</v>
      </c>
      <c r="E1828" s="2">
        <f t="shared" si="253"/>
        <v>0</v>
      </c>
      <c r="F1828" s="2">
        <f t="shared" si="258"/>
        <v>1.0253348303831483E-2</v>
      </c>
      <c r="G1828" s="2">
        <f t="shared" si="258"/>
        <v>7.5662696241131176E-3</v>
      </c>
      <c r="H1828" s="2">
        <f t="shared" si="256"/>
        <v>1.3551391654290053</v>
      </c>
      <c r="I1828" s="2">
        <f t="shared" si="257"/>
        <v>57.539664123506562</v>
      </c>
    </row>
    <row r="1829" spans="1:9" ht="13.5" x14ac:dyDescent="0.25">
      <c r="A1829" s="3">
        <v>44673</v>
      </c>
      <c r="B1829" s="2">
        <v>1.8644000000000001</v>
      </c>
      <c r="C1829" s="2">
        <f t="shared" si="254"/>
        <v>7.4000000000000732E-3</v>
      </c>
      <c r="D1829" s="2">
        <f t="shared" si="252"/>
        <v>7.4000000000000732E-3</v>
      </c>
      <c r="E1829" s="2">
        <f t="shared" si="253"/>
        <v>0</v>
      </c>
      <c r="F1829" s="2">
        <f t="shared" si="258"/>
        <v>1.0049537710700667E-2</v>
      </c>
      <c r="G1829" s="2">
        <f t="shared" si="258"/>
        <v>7.0258217938193234E-3</v>
      </c>
      <c r="H1829" s="2">
        <f t="shared" si="256"/>
        <v>1.4303718491040198</v>
      </c>
      <c r="I1829" s="2">
        <f t="shared" si="257"/>
        <v>58.854032959250262</v>
      </c>
    </row>
    <row r="1830" spans="1:9" ht="13.5" x14ac:dyDescent="0.25">
      <c r="A1830" s="3">
        <v>44676</v>
      </c>
      <c r="B1830" s="2">
        <v>1.857</v>
      </c>
      <c r="C1830" s="2">
        <f t="shared" si="254"/>
        <v>-7.4000000000000732E-3</v>
      </c>
      <c r="D1830" s="2">
        <f t="shared" si="252"/>
        <v>0</v>
      </c>
      <c r="E1830" s="2">
        <f t="shared" si="253"/>
        <v>7.4000000000000732E-3</v>
      </c>
      <c r="F1830" s="2">
        <f t="shared" si="258"/>
        <v>9.3317135885077618E-3</v>
      </c>
      <c r="G1830" s="2">
        <f t="shared" si="258"/>
        <v>7.0525488085465202E-3</v>
      </c>
      <c r="H1830" s="2">
        <f t="shared" si="256"/>
        <v>1.3231689481112519</v>
      </c>
      <c r="I1830" s="2">
        <f t="shared" si="257"/>
        <v>56.955347530234285</v>
      </c>
    </row>
    <row r="1831" spans="1:9" ht="13.5" x14ac:dyDescent="0.25">
      <c r="A1831" s="3">
        <v>44677</v>
      </c>
      <c r="B1831" s="2">
        <v>1.8272999999999999</v>
      </c>
      <c r="C1831" s="2">
        <f t="shared" si="254"/>
        <v>-2.970000000000006E-2</v>
      </c>
      <c r="D1831" s="2">
        <f t="shared" si="252"/>
        <v>0</v>
      </c>
      <c r="E1831" s="2">
        <f t="shared" si="253"/>
        <v>2.970000000000006E-2</v>
      </c>
      <c r="F1831" s="2">
        <f t="shared" si="258"/>
        <v>8.665162617900065E-3</v>
      </c>
      <c r="G1831" s="2">
        <f t="shared" si="258"/>
        <v>8.6702238936503442E-3</v>
      </c>
      <c r="H1831" s="2">
        <f t="shared" si="256"/>
        <v>0.99941624624549941</v>
      </c>
      <c r="I1831" s="2">
        <f t="shared" si="257"/>
        <v>49.98540189528827</v>
      </c>
    </row>
    <row r="1832" spans="1:9" ht="13.5" x14ac:dyDescent="0.25">
      <c r="A1832" s="3">
        <v>44678</v>
      </c>
      <c r="B1832" s="2">
        <v>1.8272999999999999</v>
      </c>
      <c r="C1832" s="2">
        <f t="shared" si="254"/>
        <v>0</v>
      </c>
      <c r="D1832" s="2">
        <f t="shared" si="252"/>
        <v>0</v>
      </c>
      <c r="E1832" s="2">
        <f t="shared" si="253"/>
        <v>0</v>
      </c>
      <c r="F1832" s="2">
        <f t="shared" si="258"/>
        <v>8.0462224309072027E-3</v>
      </c>
      <c r="G1832" s="2">
        <f t="shared" si="258"/>
        <v>8.0509221869610337E-3</v>
      </c>
      <c r="H1832" s="2">
        <f t="shared" si="256"/>
        <v>0.99941624624549941</v>
      </c>
      <c r="I1832" s="2">
        <f t="shared" si="257"/>
        <v>49.98540189528827</v>
      </c>
    </row>
    <row r="1833" spans="1:9" ht="13.5" x14ac:dyDescent="0.25">
      <c r="A1833" s="3">
        <v>44679</v>
      </c>
      <c r="B1833" s="2">
        <v>1.8274999999999999</v>
      </c>
      <c r="C1833" s="2">
        <f t="shared" si="254"/>
        <v>1.9999999999997797E-4</v>
      </c>
      <c r="D1833" s="2">
        <f t="shared" si="252"/>
        <v>1.9999999999997797E-4</v>
      </c>
      <c r="E1833" s="2">
        <f t="shared" si="253"/>
        <v>0</v>
      </c>
      <c r="F1833" s="2">
        <f t="shared" si="258"/>
        <v>7.4857779715566865E-3</v>
      </c>
      <c r="G1833" s="2">
        <f t="shared" si="258"/>
        <v>7.4758563164638173E-3</v>
      </c>
      <c r="H1833" s="2">
        <f t="shared" si="256"/>
        <v>1.0013271596821649</v>
      </c>
      <c r="I1833" s="2">
        <f t="shared" si="257"/>
        <v>50.033156989744143</v>
      </c>
    </row>
    <row r="1834" spans="1:9" ht="13.5" x14ac:dyDescent="0.25">
      <c r="A1834" s="3">
        <v>44680</v>
      </c>
      <c r="B1834" s="2">
        <v>1.8274999999999999</v>
      </c>
      <c r="C1834" s="2">
        <f t="shared" si="254"/>
        <v>0</v>
      </c>
      <c r="D1834" s="2">
        <f t="shared" si="252"/>
        <v>0</v>
      </c>
      <c r="E1834" s="2">
        <f t="shared" si="253"/>
        <v>0</v>
      </c>
      <c r="F1834" s="2">
        <f t="shared" si="258"/>
        <v>6.9510795450169237E-3</v>
      </c>
      <c r="G1834" s="2">
        <f t="shared" si="258"/>
        <v>6.9418665795735451E-3</v>
      </c>
      <c r="H1834" s="2">
        <f t="shared" si="256"/>
        <v>1.0013271596821649</v>
      </c>
      <c r="I1834" s="2">
        <f t="shared" si="257"/>
        <v>50.033156989744143</v>
      </c>
    </row>
    <row r="1835" spans="1:9" ht="13.5" x14ac:dyDescent="0.25">
      <c r="A1835" s="3">
        <v>44685</v>
      </c>
      <c r="B1835" s="2">
        <v>1.8193999999999999</v>
      </c>
      <c r="C1835" s="2">
        <f t="shared" si="254"/>
        <v>-8.0999999999999961E-3</v>
      </c>
      <c r="D1835" s="2">
        <f t="shared" si="252"/>
        <v>0</v>
      </c>
      <c r="E1835" s="2">
        <f t="shared" si="253"/>
        <v>8.0999999999999961E-3</v>
      </c>
      <c r="F1835" s="2">
        <f t="shared" si="258"/>
        <v>6.4545738632300004E-3</v>
      </c>
      <c r="G1835" s="2">
        <f t="shared" si="258"/>
        <v>7.024590395318291E-3</v>
      </c>
      <c r="H1835" s="2">
        <f t="shared" si="256"/>
        <v>0.91885412529274424</v>
      </c>
      <c r="I1835" s="2">
        <f t="shared" si="257"/>
        <v>47.885564263649378</v>
      </c>
    </row>
    <row r="1836" spans="1:9" ht="13.5" x14ac:dyDescent="0.25">
      <c r="A1836" s="3">
        <v>44686</v>
      </c>
      <c r="B1836" s="2">
        <v>1.8112999999999999</v>
      </c>
      <c r="C1836" s="2">
        <f t="shared" si="254"/>
        <v>-8.0999999999999961E-3</v>
      </c>
      <c r="D1836" s="2">
        <f t="shared" si="252"/>
        <v>0</v>
      </c>
      <c r="E1836" s="2">
        <f t="shared" si="253"/>
        <v>8.0999999999999961E-3</v>
      </c>
      <c r="F1836" s="2">
        <f t="shared" si="258"/>
        <v>5.9935328729992859E-3</v>
      </c>
      <c r="G1836" s="2">
        <f t="shared" si="258"/>
        <v>7.1014053670812706E-3</v>
      </c>
      <c r="H1836" s="2">
        <f t="shared" si="256"/>
        <v>0.8439925005242549</v>
      </c>
      <c r="I1836" s="2">
        <f t="shared" si="257"/>
        <v>45.769844524004533</v>
      </c>
    </row>
    <row r="1837" spans="1:9" ht="13.5" x14ac:dyDescent="0.25">
      <c r="A1837" s="3">
        <v>44687</v>
      </c>
      <c r="B1837" s="2">
        <v>1.8355999999999999</v>
      </c>
      <c r="C1837" s="2">
        <f t="shared" si="254"/>
        <v>2.4299999999999988E-2</v>
      </c>
      <c r="D1837" s="2">
        <f t="shared" si="252"/>
        <v>2.4299999999999988E-2</v>
      </c>
      <c r="E1837" s="2">
        <f t="shared" si="253"/>
        <v>0</v>
      </c>
      <c r="F1837" s="2">
        <f t="shared" ref="F1837:G1852" si="259">((F1836*13)+D1837)/14</f>
        <v>7.3011376677850504E-3</v>
      </c>
      <c r="G1837" s="2">
        <f t="shared" si="259"/>
        <v>6.594162126575466E-3</v>
      </c>
      <c r="H1837" s="2">
        <f t="shared" si="256"/>
        <v>1.1072123383743275</v>
      </c>
      <c r="I1837" s="2">
        <f t="shared" si="257"/>
        <v>52.543937704375807</v>
      </c>
    </row>
    <row r="1838" spans="1:9" ht="13.5" x14ac:dyDescent="0.25">
      <c r="A1838" s="3">
        <v>44690</v>
      </c>
      <c r="B1838" s="2">
        <v>1.8193999999999999</v>
      </c>
      <c r="C1838" s="2">
        <f t="shared" si="254"/>
        <v>-1.6199999999999992E-2</v>
      </c>
      <c r="D1838" s="2">
        <f t="shared" si="252"/>
        <v>0</v>
      </c>
      <c r="E1838" s="2">
        <f t="shared" si="253"/>
        <v>1.6199999999999992E-2</v>
      </c>
      <c r="F1838" s="2">
        <f t="shared" si="259"/>
        <v>6.7796278343718328E-3</v>
      </c>
      <c r="G1838" s="2">
        <f t="shared" si="259"/>
        <v>7.2802934032486456E-3</v>
      </c>
      <c r="H1838" s="2">
        <f t="shared" si="256"/>
        <v>0.93123002863409277</v>
      </c>
      <c r="I1838" s="2">
        <f t="shared" si="257"/>
        <v>48.219529254768617</v>
      </c>
    </row>
    <row r="1839" spans="1:9" ht="13.5" x14ac:dyDescent="0.25">
      <c r="A1839" s="3">
        <v>44691</v>
      </c>
      <c r="B1839" s="2">
        <v>1.7789999999999999</v>
      </c>
      <c r="C1839" s="2">
        <f t="shared" si="254"/>
        <v>-4.0399999999999991E-2</v>
      </c>
      <c r="D1839" s="2">
        <f t="shared" si="252"/>
        <v>0</v>
      </c>
      <c r="E1839" s="2">
        <f t="shared" si="253"/>
        <v>4.0399999999999991E-2</v>
      </c>
      <c r="F1839" s="2">
        <f t="shared" si="259"/>
        <v>6.2953687033452735E-3</v>
      </c>
      <c r="G1839" s="2">
        <f t="shared" si="259"/>
        <v>9.6459867315880268E-3</v>
      </c>
      <c r="H1839" s="2">
        <f t="shared" si="256"/>
        <v>0.65264123604168189</v>
      </c>
      <c r="I1839" s="2">
        <f t="shared" si="257"/>
        <v>39.490799443250808</v>
      </c>
    </row>
    <row r="1840" spans="1:9" ht="13.5" x14ac:dyDescent="0.25">
      <c r="A1840" s="3">
        <v>44692</v>
      </c>
      <c r="B1840" s="2">
        <v>1.7950999999999999</v>
      </c>
      <c r="C1840" s="2">
        <f t="shared" si="254"/>
        <v>1.6100000000000003E-2</v>
      </c>
      <c r="D1840" s="2">
        <f t="shared" si="252"/>
        <v>1.6100000000000003E-2</v>
      </c>
      <c r="E1840" s="2">
        <f t="shared" si="253"/>
        <v>0</v>
      </c>
      <c r="F1840" s="2">
        <f t="shared" si="259"/>
        <v>6.9956995102491825E-3</v>
      </c>
      <c r="G1840" s="2">
        <f t="shared" si="259"/>
        <v>8.9569876793317398E-3</v>
      </c>
      <c r="H1840" s="2">
        <f t="shared" si="256"/>
        <v>0.78103261506005728</v>
      </c>
      <c r="I1840" s="2">
        <f t="shared" si="257"/>
        <v>43.85279688062986</v>
      </c>
    </row>
    <row r="1841" spans="1:9" ht="13.5" x14ac:dyDescent="0.25">
      <c r="A1841" s="3">
        <v>44693</v>
      </c>
      <c r="B1841" s="2">
        <v>1.7789999999999999</v>
      </c>
      <c r="C1841" s="2">
        <f t="shared" si="254"/>
        <v>-1.6100000000000003E-2</v>
      </c>
      <c r="D1841" s="2">
        <f t="shared" si="252"/>
        <v>0</v>
      </c>
      <c r="E1841" s="2">
        <f t="shared" si="253"/>
        <v>1.6100000000000003E-2</v>
      </c>
      <c r="F1841" s="2">
        <f t="shared" si="259"/>
        <v>6.4960066880885266E-3</v>
      </c>
      <c r="G1841" s="2">
        <f t="shared" si="259"/>
        <v>9.4672028450937581E-3</v>
      </c>
      <c r="H1841" s="2">
        <f t="shared" si="256"/>
        <v>0.68615902652333982</v>
      </c>
      <c r="I1841" s="2">
        <f t="shared" si="257"/>
        <v>40.693612863913465</v>
      </c>
    </row>
    <row r="1842" spans="1:9" ht="13.5" x14ac:dyDescent="0.25">
      <c r="A1842" s="3">
        <v>44694</v>
      </c>
      <c r="B1842" s="2">
        <v>1.7627999999999999</v>
      </c>
      <c r="C1842" s="2">
        <f t="shared" si="254"/>
        <v>-1.6199999999999992E-2</v>
      </c>
      <c r="D1842" s="2">
        <f t="shared" si="252"/>
        <v>0</v>
      </c>
      <c r="E1842" s="2">
        <f t="shared" si="253"/>
        <v>1.6199999999999992E-2</v>
      </c>
      <c r="F1842" s="2">
        <f t="shared" si="259"/>
        <v>6.0320062103679179E-3</v>
      </c>
      <c r="G1842" s="2">
        <f t="shared" si="259"/>
        <v>9.9481169275870609E-3</v>
      </c>
      <c r="H1842" s="2">
        <f t="shared" si="256"/>
        <v>0.60634653314544373</v>
      </c>
      <c r="I1842" s="2">
        <f t="shared" si="257"/>
        <v>37.746931974767307</v>
      </c>
    </row>
    <row r="1843" spans="1:9" ht="13.5" x14ac:dyDescent="0.25">
      <c r="A1843" s="3">
        <v>44697</v>
      </c>
      <c r="B1843" s="2">
        <v>1.7627999999999999</v>
      </c>
      <c r="C1843" s="2">
        <f t="shared" si="254"/>
        <v>0</v>
      </c>
      <c r="D1843" s="2">
        <f t="shared" si="252"/>
        <v>0</v>
      </c>
      <c r="E1843" s="2">
        <f t="shared" si="253"/>
        <v>0</v>
      </c>
      <c r="F1843" s="2">
        <f t="shared" si="259"/>
        <v>5.6011486239130664E-3</v>
      </c>
      <c r="G1843" s="2">
        <f t="shared" si="259"/>
        <v>9.2375371470451283E-3</v>
      </c>
      <c r="H1843" s="2">
        <f t="shared" si="256"/>
        <v>0.60634653314544373</v>
      </c>
      <c r="I1843" s="2">
        <f t="shared" si="257"/>
        <v>37.746931974767307</v>
      </c>
    </row>
    <row r="1844" spans="1:9" ht="13.5" x14ac:dyDescent="0.25">
      <c r="A1844" s="3">
        <v>44698</v>
      </c>
      <c r="B1844" s="2">
        <v>1.7789999999999999</v>
      </c>
      <c r="C1844" s="2">
        <f t="shared" si="254"/>
        <v>1.6199999999999992E-2</v>
      </c>
      <c r="D1844" s="2">
        <f t="shared" si="252"/>
        <v>1.6199999999999992E-2</v>
      </c>
      <c r="E1844" s="2">
        <f t="shared" si="253"/>
        <v>0</v>
      </c>
      <c r="F1844" s="2">
        <f t="shared" si="259"/>
        <v>6.3582094364907039E-3</v>
      </c>
      <c r="G1844" s="2">
        <f t="shared" si="259"/>
        <v>8.5777130651133338E-3</v>
      </c>
      <c r="H1844" s="2">
        <f t="shared" si="256"/>
        <v>0.74124762488854545</v>
      </c>
      <c r="I1844" s="2">
        <f t="shared" si="257"/>
        <v>42.56991448508029</v>
      </c>
    </row>
    <row r="1845" spans="1:9" ht="13.5" x14ac:dyDescent="0.25">
      <c r="A1845" s="3">
        <v>44699</v>
      </c>
      <c r="B1845" s="2">
        <v>1.7789999999999999</v>
      </c>
      <c r="C1845" s="2">
        <f t="shared" si="254"/>
        <v>0</v>
      </c>
      <c r="D1845" s="2">
        <f t="shared" si="252"/>
        <v>0</v>
      </c>
      <c r="E1845" s="2">
        <f t="shared" si="253"/>
        <v>0</v>
      </c>
      <c r="F1845" s="2">
        <f t="shared" si="259"/>
        <v>5.904051619598511E-3</v>
      </c>
      <c r="G1845" s="2">
        <f t="shared" si="259"/>
        <v>7.9650192747480961E-3</v>
      </c>
      <c r="H1845" s="2">
        <f t="shared" si="256"/>
        <v>0.74124762488854545</v>
      </c>
      <c r="I1845" s="2">
        <f t="shared" si="257"/>
        <v>42.56991448508029</v>
      </c>
    </row>
    <row r="1846" spans="1:9" ht="13.5" x14ac:dyDescent="0.25">
      <c r="A1846" s="3">
        <v>44700</v>
      </c>
      <c r="B1846" s="2">
        <v>1.7708999999999999</v>
      </c>
      <c r="C1846" s="2">
        <f t="shared" si="254"/>
        <v>-8.0999999999999961E-3</v>
      </c>
      <c r="D1846" s="2">
        <f t="shared" si="252"/>
        <v>0</v>
      </c>
      <c r="E1846" s="2">
        <f t="shared" si="253"/>
        <v>8.0999999999999961E-3</v>
      </c>
      <c r="F1846" s="2">
        <f t="shared" si="259"/>
        <v>5.4823336467700462E-3</v>
      </c>
      <c r="G1846" s="2">
        <f t="shared" si="259"/>
        <v>7.9746607551232328E-3</v>
      </c>
      <c r="H1846" s="2">
        <f t="shared" si="256"/>
        <v>0.6874691996456378</v>
      </c>
      <c r="I1846" s="2">
        <f t="shared" si="257"/>
        <v>40.739659117334043</v>
      </c>
    </row>
    <row r="1847" spans="1:9" ht="13.5" x14ac:dyDescent="0.25">
      <c r="A1847" s="3">
        <v>44701</v>
      </c>
      <c r="B1847" s="2">
        <v>1.7627999999999999</v>
      </c>
      <c r="C1847" s="2">
        <f t="shared" si="254"/>
        <v>-8.0999999999999961E-3</v>
      </c>
      <c r="D1847" s="2">
        <f t="shared" si="252"/>
        <v>0</v>
      </c>
      <c r="E1847" s="2">
        <f t="shared" si="253"/>
        <v>8.0999999999999961E-3</v>
      </c>
      <c r="F1847" s="2">
        <f t="shared" si="259"/>
        <v>5.0907383862864716E-3</v>
      </c>
      <c r="G1847" s="2">
        <f t="shared" si="259"/>
        <v>7.9836135583287154E-3</v>
      </c>
      <c r="H1847" s="2">
        <f t="shared" si="256"/>
        <v>0.63764839681846575</v>
      </c>
      <c r="I1847" s="2">
        <f t="shared" si="257"/>
        <v>38.936831499194476</v>
      </c>
    </row>
    <row r="1848" spans="1:9" ht="13.5" x14ac:dyDescent="0.25">
      <c r="A1848" s="3">
        <v>44704</v>
      </c>
      <c r="B1848" s="2">
        <v>1.7789999999999999</v>
      </c>
      <c r="C1848" s="2">
        <f t="shared" si="254"/>
        <v>1.6199999999999992E-2</v>
      </c>
      <c r="D1848" s="2">
        <f t="shared" si="252"/>
        <v>1.6199999999999992E-2</v>
      </c>
      <c r="E1848" s="2">
        <f t="shared" si="253"/>
        <v>0</v>
      </c>
      <c r="F1848" s="2">
        <f t="shared" si="259"/>
        <v>5.8842570729802941E-3</v>
      </c>
      <c r="G1848" s="2">
        <f t="shared" si="259"/>
        <v>7.4133554470195212E-3</v>
      </c>
      <c r="H1848" s="2">
        <f t="shared" si="256"/>
        <v>0.79373734539411722</v>
      </c>
      <c r="I1848" s="2">
        <f t="shared" si="257"/>
        <v>44.25047777659546</v>
      </c>
    </row>
    <row r="1849" spans="1:9" ht="13.5" x14ac:dyDescent="0.25">
      <c r="A1849" s="3">
        <v>44705</v>
      </c>
      <c r="B1849" s="2">
        <v>1.7627999999999999</v>
      </c>
      <c r="C1849" s="2">
        <f t="shared" si="254"/>
        <v>-1.6199999999999992E-2</v>
      </c>
      <c r="D1849" s="2">
        <f t="shared" si="252"/>
        <v>0</v>
      </c>
      <c r="E1849" s="2">
        <f t="shared" si="253"/>
        <v>1.6199999999999992E-2</v>
      </c>
      <c r="F1849" s="2">
        <f t="shared" si="259"/>
        <v>5.463952996338845E-3</v>
      </c>
      <c r="G1849" s="2">
        <f t="shared" si="259"/>
        <v>8.0409729150895549E-3</v>
      </c>
      <c r="H1849" s="2">
        <f t="shared" si="256"/>
        <v>0.67951391629304991</v>
      </c>
      <c r="I1849" s="2">
        <f t="shared" si="257"/>
        <v>40.45896313814675</v>
      </c>
    </row>
    <row r="1850" spans="1:9" ht="13.5" x14ac:dyDescent="0.25">
      <c r="A1850" s="3">
        <v>44706</v>
      </c>
      <c r="B1850" s="2">
        <v>1.7546999999999999</v>
      </c>
      <c r="C1850" s="2">
        <f t="shared" si="254"/>
        <v>-8.0999999999999961E-3</v>
      </c>
      <c r="D1850" s="2">
        <f t="shared" si="252"/>
        <v>0</v>
      </c>
      <c r="E1850" s="2">
        <f t="shared" si="253"/>
        <v>8.0999999999999961E-3</v>
      </c>
      <c r="F1850" s="2">
        <f t="shared" si="259"/>
        <v>5.0736706394574988E-3</v>
      </c>
      <c r="G1850" s="2">
        <f t="shared" si="259"/>
        <v>8.0451891354403008E-3</v>
      </c>
      <c r="H1850" s="2">
        <f t="shared" si="256"/>
        <v>0.63064653348013855</v>
      </c>
      <c r="I1850" s="2">
        <f t="shared" si="257"/>
        <v>38.674631229504278</v>
      </c>
    </row>
    <row r="1851" spans="1:9" ht="13.5" x14ac:dyDescent="0.25">
      <c r="A1851" s="3">
        <v>44707</v>
      </c>
      <c r="B1851" s="2">
        <v>1.7546999999999999</v>
      </c>
      <c r="C1851" s="2">
        <f t="shared" si="254"/>
        <v>0</v>
      </c>
      <c r="D1851" s="2">
        <f t="shared" si="252"/>
        <v>0</v>
      </c>
      <c r="E1851" s="2">
        <f t="shared" si="253"/>
        <v>0</v>
      </c>
      <c r="F1851" s="2">
        <f t="shared" si="259"/>
        <v>4.7112655937819629E-3</v>
      </c>
      <c r="G1851" s="2">
        <f t="shared" si="259"/>
        <v>7.4705327686231367E-3</v>
      </c>
      <c r="H1851" s="2">
        <f t="shared" si="256"/>
        <v>0.63064653348013855</v>
      </c>
      <c r="I1851" s="2">
        <f t="shared" si="257"/>
        <v>38.674631229504278</v>
      </c>
    </row>
    <row r="1852" spans="1:9" ht="13.5" x14ac:dyDescent="0.25">
      <c r="A1852" s="3">
        <v>44708</v>
      </c>
      <c r="B1852" s="2">
        <v>1.7627999999999999</v>
      </c>
      <c r="C1852" s="2">
        <f t="shared" si="254"/>
        <v>8.0999999999999961E-3</v>
      </c>
      <c r="D1852" s="2">
        <f t="shared" si="252"/>
        <v>8.0999999999999961E-3</v>
      </c>
      <c r="E1852" s="2">
        <f t="shared" si="253"/>
        <v>0</v>
      </c>
      <c r="F1852" s="2">
        <f t="shared" si="259"/>
        <v>4.9533180513689646E-3</v>
      </c>
      <c r="G1852" s="2">
        <f t="shared" si="259"/>
        <v>6.9369232851500557E-3</v>
      </c>
      <c r="H1852" s="2">
        <f t="shared" si="256"/>
        <v>0.71405115030932864</v>
      </c>
      <c r="I1852" s="2">
        <f t="shared" si="257"/>
        <v>41.658683883527416</v>
      </c>
    </row>
    <row r="1853" spans="1:9" ht="13.5" x14ac:dyDescent="0.25">
      <c r="A1853" s="3">
        <v>44711</v>
      </c>
      <c r="B1853" s="2">
        <v>1.7627999999999999</v>
      </c>
      <c r="C1853" s="2">
        <f t="shared" si="254"/>
        <v>0</v>
      </c>
      <c r="D1853" s="2">
        <f t="shared" si="252"/>
        <v>0</v>
      </c>
      <c r="E1853" s="2">
        <f t="shared" si="253"/>
        <v>0</v>
      </c>
      <c r="F1853" s="2">
        <f t="shared" ref="F1853:G1868" si="260">((F1852*13)+D1853)/14</f>
        <v>4.5995096191283249E-3</v>
      </c>
      <c r="G1853" s="2">
        <f t="shared" si="260"/>
        <v>6.4414287647821949E-3</v>
      </c>
      <c r="H1853" s="2">
        <f t="shared" si="256"/>
        <v>0.71405115030932875</v>
      </c>
      <c r="I1853" s="2">
        <f t="shared" si="257"/>
        <v>41.658683883527424</v>
      </c>
    </row>
    <row r="1854" spans="1:9" ht="13.5" x14ac:dyDescent="0.25">
      <c r="A1854" s="3">
        <v>44712</v>
      </c>
      <c r="B1854" s="2">
        <v>1.7546999999999999</v>
      </c>
      <c r="C1854" s="2">
        <f t="shared" si="254"/>
        <v>-8.0999999999999961E-3</v>
      </c>
      <c r="D1854" s="2">
        <f t="shared" si="252"/>
        <v>0</v>
      </c>
      <c r="E1854" s="2">
        <f t="shared" si="253"/>
        <v>8.0999999999999961E-3</v>
      </c>
      <c r="F1854" s="2">
        <f t="shared" si="260"/>
        <v>4.2709732177620158E-3</v>
      </c>
      <c r="G1854" s="2">
        <f t="shared" si="260"/>
        <v>6.5598981387263236E-3</v>
      </c>
      <c r="H1854" s="2">
        <f t="shared" si="256"/>
        <v>0.65107310013677622</v>
      </c>
      <c r="I1854" s="2">
        <f t="shared" si="257"/>
        <v>39.433329758860516</v>
      </c>
    </row>
    <row r="1855" spans="1:9" ht="13.5" x14ac:dyDescent="0.25">
      <c r="A1855" s="3">
        <v>44713</v>
      </c>
      <c r="B1855" s="2">
        <v>1.7384999999999999</v>
      </c>
      <c r="C1855" s="2">
        <f t="shared" si="254"/>
        <v>-1.6199999999999992E-2</v>
      </c>
      <c r="D1855" s="2">
        <f t="shared" si="252"/>
        <v>0</v>
      </c>
      <c r="E1855" s="2">
        <f t="shared" si="253"/>
        <v>1.6199999999999992E-2</v>
      </c>
      <c r="F1855" s="2">
        <f t="shared" si="260"/>
        <v>3.9659037022075861E-3</v>
      </c>
      <c r="G1855" s="2">
        <f t="shared" si="260"/>
        <v>7.2484768431030138E-3</v>
      </c>
      <c r="H1855" s="2">
        <f t="shared" si="256"/>
        <v>0.54713614846975422</v>
      </c>
      <c r="I1855" s="2">
        <f t="shared" si="257"/>
        <v>35.364447337806524</v>
      </c>
    </row>
    <row r="1856" spans="1:9" ht="13.5" x14ac:dyDescent="0.25">
      <c r="A1856" s="3">
        <v>44714</v>
      </c>
      <c r="B1856" s="2">
        <v>1.7384999999999999</v>
      </c>
      <c r="C1856" s="2">
        <f t="shared" si="254"/>
        <v>0</v>
      </c>
      <c r="D1856" s="2">
        <f t="shared" si="252"/>
        <v>0</v>
      </c>
      <c r="E1856" s="2">
        <f t="shared" si="253"/>
        <v>0</v>
      </c>
      <c r="F1856" s="2">
        <f t="shared" si="260"/>
        <v>3.6826248663356159E-3</v>
      </c>
      <c r="G1856" s="2">
        <f t="shared" si="260"/>
        <v>6.7307284971670845E-3</v>
      </c>
      <c r="H1856" s="2">
        <f t="shared" si="256"/>
        <v>0.54713614846975422</v>
      </c>
      <c r="I1856" s="2">
        <f t="shared" si="257"/>
        <v>35.364447337806524</v>
      </c>
    </row>
    <row r="1857" spans="1:9" ht="13.5" x14ac:dyDescent="0.25">
      <c r="A1857" s="3">
        <v>44715</v>
      </c>
      <c r="B1857" s="2">
        <v>1.7384999999999999</v>
      </c>
      <c r="C1857" s="2">
        <f t="shared" si="254"/>
        <v>0</v>
      </c>
      <c r="D1857" s="2">
        <f t="shared" si="252"/>
        <v>0</v>
      </c>
      <c r="E1857" s="2">
        <f t="shared" si="253"/>
        <v>0</v>
      </c>
      <c r="F1857" s="2">
        <f t="shared" si="260"/>
        <v>3.419580233025929E-3</v>
      </c>
      <c r="G1857" s="2">
        <f t="shared" si="260"/>
        <v>6.2499621759408638E-3</v>
      </c>
      <c r="H1857" s="2">
        <f t="shared" si="256"/>
        <v>0.54713614846975434</v>
      </c>
      <c r="I1857" s="2">
        <f t="shared" si="257"/>
        <v>35.364447337806524</v>
      </c>
    </row>
    <row r="1858" spans="1:9" ht="13.5" x14ac:dyDescent="0.25">
      <c r="A1858" s="3">
        <v>44718</v>
      </c>
      <c r="B1858" s="2">
        <v>1.7546999999999999</v>
      </c>
      <c r="C1858" s="2">
        <f t="shared" si="254"/>
        <v>1.6199999999999992E-2</v>
      </c>
      <c r="D1858" s="2">
        <f t="shared" si="252"/>
        <v>1.6199999999999992E-2</v>
      </c>
      <c r="E1858" s="2">
        <f t="shared" si="253"/>
        <v>0</v>
      </c>
      <c r="F1858" s="2">
        <f t="shared" si="260"/>
        <v>4.3324673592383626E-3</v>
      </c>
      <c r="G1858" s="2">
        <f t="shared" si="260"/>
        <v>5.8035363062308026E-3</v>
      </c>
      <c r="H1858" s="2">
        <f t="shared" si="256"/>
        <v>0.74652197050734936</v>
      </c>
      <c r="I1858" s="2">
        <f t="shared" si="257"/>
        <v>42.743348386879511</v>
      </c>
    </row>
    <row r="1859" spans="1:9" ht="13.5" x14ac:dyDescent="0.25">
      <c r="A1859" s="3">
        <v>44719</v>
      </c>
      <c r="B1859" s="2">
        <v>1.7465999999999999</v>
      </c>
      <c r="C1859" s="2">
        <f t="shared" si="254"/>
        <v>-8.0999999999999961E-3</v>
      </c>
      <c r="D1859" s="2">
        <f t="shared" ref="D1859:D1922" si="261">IF(C1859&gt;0,C1859,0)</f>
        <v>0</v>
      </c>
      <c r="E1859" s="2">
        <f t="shared" ref="E1859:E1922" si="262">IF(C1859&lt;0,-C1859,0)</f>
        <v>8.0999999999999961E-3</v>
      </c>
      <c r="F1859" s="2">
        <f t="shared" si="260"/>
        <v>4.023005405007051E-3</v>
      </c>
      <c r="G1859" s="2">
        <f t="shared" si="260"/>
        <v>5.9675694272143167E-3</v>
      </c>
      <c r="H1859" s="2">
        <f t="shared" si="256"/>
        <v>0.67414471738873505</v>
      </c>
      <c r="I1859" s="2">
        <f t="shared" si="257"/>
        <v>40.268007322583166</v>
      </c>
    </row>
    <row r="1860" spans="1:9" ht="13.5" x14ac:dyDescent="0.25">
      <c r="A1860" s="3">
        <v>44720</v>
      </c>
      <c r="B1860" s="2">
        <v>1.7384999999999999</v>
      </c>
      <c r="C1860" s="2">
        <f t="shared" ref="C1860:C1923" si="263">B1860-B1859</f>
        <v>-8.0999999999999961E-3</v>
      </c>
      <c r="D1860" s="2">
        <f t="shared" si="261"/>
        <v>0</v>
      </c>
      <c r="E1860" s="2">
        <f t="shared" si="262"/>
        <v>8.0999999999999961E-3</v>
      </c>
      <c r="F1860" s="2">
        <f t="shared" si="260"/>
        <v>3.7356478760779757E-3</v>
      </c>
      <c r="G1860" s="2">
        <f t="shared" si="260"/>
        <v>6.1198858966990078E-3</v>
      </c>
      <c r="H1860" s="2">
        <f t="shared" si="256"/>
        <v>0.61041136046228228</v>
      </c>
      <c r="I1860" s="2">
        <f t="shared" si="257"/>
        <v>37.904064479963587</v>
      </c>
    </row>
    <row r="1861" spans="1:9" ht="13.5" x14ac:dyDescent="0.25">
      <c r="A1861" s="3">
        <v>44721</v>
      </c>
      <c r="B1861" s="2">
        <v>1.6980999999999999</v>
      </c>
      <c r="C1861" s="2">
        <f t="shared" si="263"/>
        <v>-4.0399999999999991E-2</v>
      </c>
      <c r="D1861" s="2">
        <f t="shared" si="261"/>
        <v>0</v>
      </c>
      <c r="E1861" s="2">
        <f t="shared" si="262"/>
        <v>4.0399999999999991E-2</v>
      </c>
      <c r="F1861" s="2">
        <f t="shared" si="260"/>
        <v>3.468815884929549E-3</v>
      </c>
      <c r="G1861" s="2">
        <f t="shared" si="260"/>
        <v>8.5684654755062203E-3</v>
      </c>
      <c r="H1861" s="2">
        <f t="shared" si="256"/>
        <v>0.40483513586481634</v>
      </c>
      <c r="I1861" s="2">
        <f t="shared" si="257"/>
        <v>28.817270121564832</v>
      </c>
    </row>
    <row r="1862" spans="1:9" ht="13.5" x14ac:dyDescent="0.25">
      <c r="A1862" s="3">
        <v>44722</v>
      </c>
      <c r="B1862" s="2">
        <v>1.6980999999999999</v>
      </c>
      <c r="C1862" s="2">
        <f t="shared" si="263"/>
        <v>0</v>
      </c>
      <c r="D1862" s="2">
        <f t="shared" si="261"/>
        <v>0</v>
      </c>
      <c r="E1862" s="2">
        <f t="shared" si="262"/>
        <v>0</v>
      </c>
      <c r="F1862" s="2">
        <f t="shared" si="260"/>
        <v>3.2210433217202956E-3</v>
      </c>
      <c r="G1862" s="2">
        <f t="shared" si="260"/>
        <v>7.9564322272557761E-3</v>
      </c>
      <c r="H1862" s="2">
        <f t="shared" si="256"/>
        <v>0.40483513586481634</v>
      </c>
      <c r="I1862" s="2">
        <f t="shared" si="257"/>
        <v>28.817270121564832</v>
      </c>
    </row>
    <row r="1863" spans="1:9" ht="13.5" x14ac:dyDescent="0.25">
      <c r="A1863" s="3">
        <v>44725</v>
      </c>
      <c r="B1863" s="2">
        <v>1.6980999999999999</v>
      </c>
      <c r="C1863" s="2">
        <f t="shared" si="263"/>
        <v>0</v>
      </c>
      <c r="D1863" s="2">
        <f t="shared" si="261"/>
        <v>0</v>
      </c>
      <c r="E1863" s="2">
        <f t="shared" si="262"/>
        <v>0</v>
      </c>
      <c r="F1863" s="2">
        <f t="shared" si="260"/>
        <v>2.9909687987402745E-3</v>
      </c>
      <c r="G1863" s="2">
        <f t="shared" si="260"/>
        <v>7.3881156395946496E-3</v>
      </c>
      <c r="H1863" s="2">
        <f t="shared" si="256"/>
        <v>0.40483513586481634</v>
      </c>
      <c r="I1863" s="2">
        <f t="shared" si="257"/>
        <v>28.817270121564832</v>
      </c>
    </row>
    <row r="1864" spans="1:9" ht="13.5" x14ac:dyDescent="0.25">
      <c r="A1864" s="3">
        <v>44726</v>
      </c>
      <c r="B1864" s="2">
        <v>1.6980999999999999</v>
      </c>
      <c r="C1864" s="2">
        <f t="shared" si="263"/>
        <v>0</v>
      </c>
      <c r="D1864" s="2">
        <f t="shared" si="261"/>
        <v>0</v>
      </c>
      <c r="E1864" s="2">
        <f t="shared" si="262"/>
        <v>0</v>
      </c>
      <c r="F1864" s="2">
        <f t="shared" si="260"/>
        <v>2.7773281702588265E-3</v>
      </c>
      <c r="G1864" s="2">
        <f t="shared" si="260"/>
        <v>6.8603930939093172E-3</v>
      </c>
      <c r="H1864" s="2">
        <f t="shared" si="256"/>
        <v>0.4048351358648164</v>
      </c>
      <c r="I1864" s="2">
        <f t="shared" si="257"/>
        <v>28.817270121564832</v>
      </c>
    </row>
    <row r="1865" spans="1:9" ht="13.5" x14ac:dyDescent="0.25">
      <c r="A1865" s="3">
        <v>44727</v>
      </c>
      <c r="B1865" s="2">
        <v>1.7304999999999999</v>
      </c>
      <c r="C1865" s="2">
        <f t="shared" si="263"/>
        <v>3.2399999999999984E-2</v>
      </c>
      <c r="D1865" s="2">
        <f t="shared" si="261"/>
        <v>3.2399999999999984E-2</v>
      </c>
      <c r="E1865" s="2">
        <f t="shared" si="262"/>
        <v>0</v>
      </c>
      <c r="F1865" s="2">
        <f t="shared" si="260"/>
        <v>4.8932333009546235E-3</v>
      </c>
      <c r="G1865" s="2">
        <f t="shared" si="260"/>
        <v>6.370365015772937E-3</v>
      </c>
      <c r="H1865" s="2">
        <f t="shared" si="256"/>
        <v>0.76812447777153181</v>
      </c>
      <c r="I1865" s="2">
        <f t="shared" si="257"/>
        <v>43.442895985447983</v>
      </c>
    </row>
    <row r="1866" spans="1:9" ht="13.5" x14ac:dyDescent="0.25">
      <c r="A1866" s="3">
        <v>44728</v>
      </c>
      <c r="B1866" s="2">
        <v>1.7304999999999999</v>
      </c>
      <c r="C1866" s="2">
        <f t="shared" si="263"/>
        <v>0</v>
      </c>
      <c r="D1866" s="2">
        <f t="shared" si="261"/>
        <v>0</v>
      </c>
      <c r="E1866" s="2">
        <f t="shared" si="262"/>
        <v>0</v>
      </c>
      <c r="F1866" s="2">
        <f t="shared" si="260"/>
        <v>4.5437166366007215E-3</v>
      </c>
      <c r="G1866" s="2">
        <f t="shared" si="260"/>
        <v>5.915338943217727E-3</v>
      </c>
      <c r="H1866" s="2">
        <f t="shared" si="256"/>
        <v>0.76812447777153181</v>
      </c>
      <c r="I1866" s="2">
        <f t="shared" si="257"/>
        <v>43.442895985447983</v>
      </c>
    </row>
    <row r="1867" spans="1:9" ht="13.5" x14ac:dyDescent="0.25">
      <c r="A1867" s="3">
        <v>44729</v>
      </c>
      <c r="B1867" s="2">
        <v>1.7304999999999999</v>
      </c>
      <c r="C1867" s="2">
        <f t="shared" si="263"/>
        <v>0</v>
      </c>
      <c r="D1867" s="2">
        <f t="shared" si="261"/>
        <v>0</v>
      </c>
      <c r="E1867" s="2">
        <f t="shared" si="262"/>
        <v>0</v>
      </c>
      <c r="F1867" s="2">
        <f t="shared" si="260"/>
        <v>4.2191654482720987E-3</v>
      </c>
      <c r="G1867" s="2">
        <f t="shared" si="260"/>
        <v>5.4928147329878895E-3</v>
      </c>
      <c r="H1867" s="2">
        <f t="shared" si="256"/>
        <v>0.76812447777153181</v>
      </c>
      <c r="I1867" s="2">
        <f t="shared" si="257"/>
        <v>43.442895985447983</v>
      </c>
    </row>
    <row r="1868" spans="1:9" ht="13.5" x14ac:dyDescent="0.25">
      <c r="A1868" s="3">
        <v>44732</v>
      </c>
      <c r="B1868" s="2">
        <v>1.7304999999999999</v>
      </c>
      <c r="C1868" s="2">
        <f t="shared" si="263"/>
        <v>0</v>
      </c>
      <c r="D1868" s="2">
        <f t="shared" si="261"/>
        <v>0</v>
      </c>
      <c r="E1868" s="2">
        <f t="shared" si="262"/>
        <v>0</v>
      </c>
      <c r="F1868" s="2">
        <f t="shared" si="260"/>
        <v>3.9177964876812342E-3</v>
      </c>
      <c r="G1868" s="2">
        <f t="shared" si="260"/>
        <v>5.1004708234887539E-3</v>
      </c>
      <c r="H1868" s="2">
        <f t="shared" si="256"/>
        <v>0.76812447777153192</v>
      </c>
      <c r="I1868" s="2">
        <f t="shared" si="257"/>
        <v>43.442895985447983</v>
      </c>
    </row>
    <row r="1869" spans="1:9" ht="13.5" x14ac:dyDescent="0.25">
      <c r="A1869" s="3">
        <v>44733</v>
      </c>
      <c r="B1869" s="2">
        <v>1.7304999999999999</v>
      </c>
      <c r="C1869" s="2">
        <f t="shared" si="263"/>
        <v>0</v>
      </c>
      <c r="D1869" s="2">
        <f t="shared" si="261"/>
        <v>0</v>
      </c>
      <c r="E1869" s="2">
        <f t="shared" si="262"/>
        <v>0</v>
      </c>
      <c r="F1869" s="2">
        <f t="shared" ref="F1869:G1884" si="264">((F1868*13)+D1869)/14</f>
        <v>3.6379538814182888E-3</v>
      </c>
      <c r="G1869" s="2">
        <f t="shared" si="264"/>
        <v>4.7361514789538428E-3</v>
      </c>
      <c r="H1869" s="2">
        <f t="shared" si="256"/>
        <v>0.76812447777153192</v>
      </c>
      <c r="I1869" s="2">
        <f t="shared" si="257"/>
        <v>43.442895985447983</v>
      </c>
    </row>
    <row r="1870" spans="1:9" ht="13.5" x14ac:dyDescent="0.25">
      <c r="A1870" s="3">
        <v>44734</v>
      </c>
      <c r="B1870" s="2">
        <v>1.7304999999999999</v>
      </c>
      <c r="C1870" s="2">
        <f t="shared" si="263"/>
        <v>0</v>
      </c>
      <c r="D1870" s="2">
        <f t="shared" si="261"/>
        <v>0</v>
      </c>
      <c r="E1870" s="2">
        <f t="shared" si="262"/>
        <v>0</v>
      </c>
      <c r="F1870" s="2">
        <f t="shared" si="264"/>
        <v>3.3781000327455539E-3</v>
      </c>
      <c r="G1870" s="2">
        <f t="shared" si="264"/>
        <v>4.3978549447428539E-3</v>
      </c>
      <c r="H1870" s="2">
        <f t="shared" si="256"/>
        <v>0.76812447777153192</v>
      </c>
      <c r="I1870" s="2">
        <f t="shared" si="257"/>
        <v>43.442895985447983</v>
      </c>
    </row>
    <row r="1871" spans="1:9" ht="13.5" x14ac:dyDescent="0.25">
      <c r="A1871" s="3">
        <v>44735</v>
      </c>
      <c r="B1871" s="2">
        <v>1.7304999999999999</v>
      </c>
      <c r="C1871" s="2">
        <f t="shared" si="263"/>
        <v>0</v>
      </c>
      <c r="D1871" s="2">
        <f t="shared" si="261"/>
        <v>0</v>
      </c>
      <c r="E1871" s="2">
        <f t="shared" si="262"/>
        <v>0</v>
      </c>
      <c r="F1871" s="2">
        <f t="shared" si="264"/>
        <v>3.1368071732637286E-3</v>
      </c>
      <c r="G1871" s="2">
        <f t="shared" si="264"/>
        <v>4.0837224486897934E-3</v>
      </c>
      <c r="H1871" s="2">
        <f t="shared" si="256"/>
        <v>0.76812447777153181</v>
      </c>
      <c r="I1871" s="2">
        <f t="shared" si="257"/>
        <v>43.442895985447983</v>
      </c>
    </row>
    <row r="1872" spans="1:9" ht="13.5" x14ac:dyDescent="0.25">
      <c r="A1872" s="3">
        <v>44736</v>
      </c>
      <c r="B1872" s="2">
        <v>1.7304999999999999</v>
      </c>
      <c r="C1872" s="2">
        <f t="shared" si="263"/>
        <v>0</v>
      </c>
      <c r="D1872" s="2">
        <f t="shared" si="261"/>
        <v>0</v>
      </c>
      <c r="E1872" s="2">
        <f t="shared" si="262"/>
        <v>0</v>
      </c>
      <c r="F1872" s="2">
        <f t="shared" si="264"/>
        <v>2.912749518030605E-3</v>
      </c>
      <c r="G1872" s="2">
        <f t="shared" si="264"/>
        <v>3.7920279880690939E-3</v>
      </c>
      <c r="H1872" s="2">
        <f t="shared" si="256"/>
        <v>0.76812447777153181</v>
      </c>
      <c r="I1872" s="2">
        <f t="shared" si="257"/>
        <v>43.442895985447983</v>
      </c>
    </row>
    <row r="1873" spans="1:9" ht="13.5" x14ac:dyDescent="0.25">
      <c r="A1873" s="3">
        <v>44739</v>
      </c>
      <c r="B1873" s="2">
        <v>1.7304999999999999</v>
      </c>
      <c r="C1873" s="2">
        <f t="shared" si="263"/>
        <v>0</v>
      </c>
      <c r="D1873" s="2">
        <f t="shared" si="261"/>
        <v>0</v>
      </c>
      <c r="E1873" s="2">
        <f t="shared" si="262"/>
        <v>0</v>
      </c>
      <c r="F1873" s="2">
        <f t="shared" si="264"/>
        <v>2.7046959810284187E-3</v>
      </c>
      <c r="G1873" s="2">
        <f t="shared" si="264"/>
        <v>3.5211688460641587E-3</v>
      </c>
      <c r="H1873" s="2">
        <f t="shared" ref="H1873:H1936" si="265">F1873/G1873</f>
        <v>0.7681244777715317</v>
      </c>
      <c r="I1873" s="2">
        <f t="shared" ref="I1873:I1936" si="266">IF(G1873=0,100,100-(100/(1+H1873)))</f>
        <v>43.442895985447976</v>
      </c>
    </row>
    <row r="1874" spans="1:9" ht="13.5" x14ac:dyDescent="0.25">
      <c r="A1874" s="3">
        <v>44740</v>
      </c>
      <c r="B1874" s="2">
        <v>1.6980999999999999</v>
      </c>
      <c r="C1874" s="2">
        <f t="shared" si="263"/>
        <v>-3.2399999999999984E-2</v>
      </c>
      <c r="D1874" s="2">
        <f t="shared" si="261"/>
        <v>0</v>
      </c>
      <c r="E1874" s="2">
        <f t="shared" si="262"/>
        <v>3.2399999999999984E-2</v>
      </c>
      <c r="F1874" s="2">
        <f t="shared" si="264"/>
        <v>2.5115034109549602E-3</v>
      </c>
      <c r="G1874" s="2">
        <f t="shared" si="264"/>
        <v>5.583942499916718E-3</v>
      </c>
      <c r="H1874" s="2">
        <f t="shared" si="265"/>
        <v>0.44977243425991908</v>
      </c>
      <c r="I1874" s="2">
        <f t="shared" si="266"/>
        <v>31.02365748108042</v>
      </c>
    </row>
    <row r="1875" spans="1:9" ht="13.5" x14ac:dyDescent="0.25">
      <c r="A1875" s="3">
        <v>44741</v>
      </c>
      <c r="B1875" s="2">
        <v>1.7223999999999999</v>
      </c>
      <c r="C1875" s="2">
        <f t="shared" si="263"/>
        <v>2.4299999999999988E-2</v>
      </c>
      <c r="D1875" s="2">
        <f t="shared" si="261"/>
        <v>2.4299999999999988E-2</v>
      </c>
      <c r="E1875" s="2">
        <f t="shared" si="262"/>
        <v>0</v>
      </c>
      <c r="F1875" s="2">
        <f t="shared" si="264"/>
        <v>4.0678245958867482E-3</v>
      </c>
      <c r="G1875" s="2">
        <f t="shared" si="264"/>
        <v>5.1850894642083813E-3</v>
      </c>
      <c r="H1875" s="2">
        <f t="shared" si="265"/>
        <v>0.78452351188270031</v>
      </c>
      <c r="I1875" s="2">
        <f t="shared" si="266"/>
        <v>43.962632414689551</v>
      </c>
    </row>
    <row r="1876" spans="1:9" ht="13.5" x14ac:dyDescent="0.25">
      <c r="A1876" s="3">
        <v>44742</v>
      </c>
      <c r="B1876" s="2">
        <v>1.7223999999999999</v>
      </c>
      <c r="C1876" s="2">
        <f t="shared" si="263"/>
        <v>0</v>
      </c>
      <c r="D1876" s="2">
        <f t="shared" si="261"/>
        <v>0</v>
      </c>
      <c r="E1876" s="2">
        <f t="shared" si="262"/>
        <v>0</v>
      </c>
      <c r="F1876" s="2">
        <f t="shared" si="264"/>
        <v>3.7772656961805521E-3</v>
      </c>
      <c r="G1876" s="2">
        <f t="shared" si="264"/>
        <v>4.81472593105064E-3</v>
      </c>
      <c r="H1876" s="2">
        <f t="shared" si="265"/>
        <v>0.78452351188270031</v>
      </c>
      <c r="I1876" s="2">
        <f t="shared" si="266"/>
        <v>43.962632414689551</v>
      </c>
    </row>
    <row r="1877" spans="1:9" ht="13.5" x14ac:dyDescent="0.25">
      <c r="A1877" s="3">
        <v>44743</v>
      </c>
      <c r="B1877" s="2">
        <v>1.7142999999999999</v>
      </c>
      <c r="C1877" s="2">
        <f t="shared" si="263"/>
        <v>-8.0999999999999961E-3</v>
      </c>
      <c r="D1877" s="2">
        <f t="shared" si="261"/>
        <v>0</v>
      </c>
      <c r="E1877" s="2">
        <f t="shared" si="262"/>
        <v>8.0999999999999961E-3</v>
      </c>
      <c r="F1877" s="2">
        <f t="shared" si="264"/>
        <v>3.507461003596227E-3</v>
      </c>
      <c r="G1877" s="2">
        <f t="shared" si="264"/>
        <v>5.049388364547022E-3</v>
      </c>
      <c r="H1877" s="2">
        <f t="shared" si="265"/>
        <v>0.69463086424941278</v>
      </c>
      <c r="I1877" s="2">
        <f t="shared" si="266"/>
        <v>40.990098723185902</v>
      </c>
    </row>
    <row r="1878" spans="1:9" ht="13.5" x14ac:dyDescent="0.25">
      <c r="A1878" s="3">
        <v>44746</v>
      </c>
      <c r="B1878" s="2">
        <v>1.7142999999999999</v>
      </c>
      <c r="C1878" s="2">
        <f t="shared" si="263"/>
        <v>0</v>
      </c>
      <c r="D1878" s="2">
        <f t="shared" si="261"/>
        <v>0</v>
      </c>
      <c r="E1878" s="2">
        <f t="shared" si="262"/>
        <v>0</v>
      </c>
      <c r="F1878" s="2">
        <f t="shared" si="264"/>
        <v>3.256928074767925E-3</v>
      </c>
      <c r="G1878" s="2">
        <f t="shared" si="264"/>
        <v>4.6887177670793768E-3</v>
      </c>
      <c r="H1878" s="2">
        <f t="shared" si="265"/>
        <v>0.69463086424941289</v>
      </c>
      <c r="I1878" s="2">
        <f t="shared" si="266"/>
        <v>40.990098723185909</v>
      </c>
    </row>
    <row r="1879" spans="1:9" ht="13.5" x14ac:dyDescent="0.25">
      <c r="A1879" s="3">
        <v>44747</v>
      </c>
      <c r="B1879" s="2">
        <v>1.7142999999999999</v>
      </c>
      <c r="C1879" s="2">
        <f t="shared" si="263"/>
        <v>0</v>
      </c>
      <c r="D1879" s="2">
        <f t="shared" si="261"/>
        <v>0</v>
      </c>
      <c r="E1879" s="2">
        <f t="shared" si="262"/>
        <v>0</v>
      </c>
      <c r="F1879" s="2">
        <f t="shared" si="264"/>
        <v>3.0242903551416446E-3</v>
      </c>
      <c r="G1879" s="2">
        <f t="shared" si="264"/>
        <v>4.3538093551451357E-3</v>
      </c>
      <c r="H1879" s="2">
        <f t="shared" si="265"/>
        <v>0.69463086424941289</v>
      </c>
      <c r="I1879" s="2">
        <f t="shared" si="266"/>
        <v>40.990098723185909</v>
      </c>
    </row>
    <row r="1880" spans="1:9" ht="13.5" x14ac:dyDescent="0.25">
      <c r="A1880" s="3">
        <v>44748</v>
      </c>
      <c r="B1880" s="2">
        <v>1.7142999999999999</v>
      </c>
      <c r="C1880" s="2">
        <f t="shared" si="263"/>
        <v>0</v>
      </c>
      <c r="D1880" s="2">
        <f t="shared" si="261"/>
        <v>0</v>
      </c>
      <c r="E1880" s="2">
        <f t="shared" si="262"/>
        <v>0</v>
      </c>
      <c r="F1880" s="2">
        <f t="shared" si="264"/>
        <v>2.80826961548867E-3</v>
      </c>
      <c r="G1880" s="2">
        <f t="shared" si="264"/>
        <v>4.0428229726347685E-3</v>
      </c>
      <c r="H1880" s="2">
        <f t="shared" si="265"/>
        <v>0.69463086424941289</v>
      </c>
      <c r="I1880" s="2">
        <f t="shared" si="266"/>
        <v>40.990098723185909</v>
      </c>
    </row>
    <row r="1881" spans="1:9" ht="13.5" x14ac:dyDescent="0.25">
      <c r="A1881" s="3">
        <v>44749</v>
      </c>
      <c r="B1881" s="2">
        <v>1.7304999999999999</v>
      </c>
      <c r="C1881" s="2">
        <f t="shared" si="263"/>
        <v>1.6199999999999992E-2</v>
      </c>
      <c r="D1881" s="2">
        <f t="shared" si="261"/>
        <v>1.6199999999999992E-2</v>
      </c>
      <c r="E1881" s="2">
        <f t="shared" si="262"/>
        <v>0</v>
      </c>
      <c r="F1881" s="2">
        <f t="shared" si="264"/>
        <v>3.7648217858109075E-3</v>
      </c>
      <c r="G1881" s="2">
        <f t="shared" si="264"/>
        <v>3.7540499031608566E-3</v>
      </c>
      <c r="H1881" s="2">
        <f t="shared" si="265"/>
        <v>1.0028694031587009</v>
      </c>
      <c r="I1881" s="2">
        <f t="shared" si="266"/>
        <v>50.071632307982121</v>
      </c>
    </row>
    <row r="1882" spans="1:9" ht="13.5" x14ac:dyDescent="0.25">
      <c r="A1882" s="3">
        <v>44750</v>
      </c>
      <c r="B1882" s="2">
        <v>1.7304999999999999</v>
      </c>
      <c r="C1882" s="2">
        <f t="shared" si="263"/>
        <v>0</v>
      </c>
      <c r="D1882" s="2">
        <f t="shared" si="261"/>
        <v>0</v>
      </c>
      <c r="E1882" s="2">
        <f t="shared" si="262"/>
        <v>0</v>
      </c>
      <c r="F1882" s="2">
        <f t="shared" si="264"/>
        <v>3.4959059439672708E-3</v>
      </c>
      <c r="G1882" s="2">
        <f t="shared" si="264"/>
        <v>3.4859034815065098E-3</v>
      </c>
      <c r="H1882" s="2">
        <f t="shared" si="265"/>
        <v>1.0028694031587009</v>
      </c>
      <c r="I1882" s="2">
        <f t="shared" si="266"/>
        <v>50.071632307982121</v>
      </c>
    </row>
    <row r="1883" spans="1:9" ht="13.5" x14ac:dyDescent="0.25">
      <c r="A1883" s="3">
        <v>44753</v>
      </c>
      <c r="B1883" s="2">
        <v>1.7465999999999999</v>
      </c>
      <c r="C1883" s="2">
        <f t="shared" si="263"/>
        <v>1.6100000000000003E-2</v>
      </c>
      <c r="D1883" s="2">
        <f t="shared" si="261"/>
        <v>1.6100000000000003E-2</v>
      </c>
      <c r="E1883" s="2">
        <f t="shared" si="262"/>
        <v>0</v>
      </c>
      <c r="F1883" s="2">
        <f t="shared" si="264"/>
        <v>4.3961983765410375E-3</v>
      </c>
      <c r="G1883" s="2">
        <f t="shared" si="264"/>
        <v>3.2369103756846166E-3</v>
      </c>
      <c r="H1883" s="2">
        <f t="shared" si="265"/>
        <v>1.3581464626159838</v>
      </c>
      <c r="I1883" s="2">
        <f t="shared" si="266"/>
        <v>57.593812943634511</v>
      </c>
    </row>
    <row r="1884" spans="1:9" ht="13.5" x14ac:dyDescent="0.25">
      <c r="A1884" s="3">
        <v>44754</v>
      </c>
      <c r="B1884" s="2">
        <v>1.7465999999999999</v>
      </c>
      <c r="C1884" s="2">
        <f t="shared" si="263"/>
        <v>0</v>
      </c>
      <c r="D1884" s="2">
        <f t="shared" si="261"/>
        <v>0</v>
      </c>
      <c r="E1884" s="2">
        <f t="shared" si="262"/>
        <v>0</v>
      </c>
      <c r="F1884" s="2">
        <f t="shared" si="264"/>
        <v>4.0821842067881057E-3</v>
      </c>
      <c r="G1884" s="2">
        <f t="shared" si="264"/>
        <v>3.005702491707144E-3</v>
      </c>
      <c r="H1884" s="2">
        <f t="shared" si="265"/>
        <v>1.3581464626159836</v>
      </c>
      <c r="I1884" s="2">
        <f t="shared" si="266"/>
        <v>57.593812943634504</v>
      </c>
    </row>
    <row r="1885" spans="1:9" ht="13.5" x14ac:dyDescent="0.25">
      <c r="A1885" s="3">
        <v>44755</v>
      </c>
      <c r="B1885" s="2">
        <v>1.7465999999999999</v>
      </c>
      <c r="C1885" s="2">
        <f t="shared" si="263"/>
        <v>0</v>
      </c>
      <c r="D1885" s="2">
        <f t="shared" si="261"/>
        <v>0</v>
      </c>
      <c r="E1885" s="2">
        <f t="shared" si="262"/>
        <v>0</v>
      </c>
      <c r="F1885" s="2">
        <f t="shared" ref="F1885:G1900" si="267">((F1884*13)+D1885)/14</f>
        <v>3.7905996205889552E-3</v>
      </c>
      <c r="G1885" s="2">
        <f t="shared" si="267"/>
        <v>2.7910094565852051E-3</v>
      </c>
      <c r="H1885" s="2">
        <f t="shared" si="265"/>
        <v>1.3581464626159836</v>
      </c>
      <c r="I1885" s="2">
        <f t="shared" si="266"/>
        <v>57.593812943634504</v>
      </c>
    </row>
    <row r="1886" spans="1:9" ht="13.5" x14ac:dyDescent="0.25">
      <c r="A1886" s="3">
        <v>44756</v>
      </c>
      <c r="B1886" s="2">
        <v>1.7384999999999999</v>
      </c>
      <c r="C1886" s="2">
        <f t="shared" si="263"/>
        <v>-8.0999999999999961E-3</v>
      </c>
      <c r="D1886" s="2">
        <f t="shared" si="261"/>
        <v>0</v>
      </c>
      <c r="E1886" s="2">
        <f t="shared" si="262"/>
        <v>8.0999999999999961E-3</v>
      </c>
      <c r="F1886" s="2">
        <f t="shared" si="267"/>
        <v>3.5198425048326011E-3</v>
      </c>
      <c r="G1886" s="2">
        <f t="shared" si="267"/>
        <v>3.1702230668291189E-3</v>
      </c>
      <c r="H1886" s="2">
        <f t="shared" si="265"/>
        <v>1.1102822831811561</v>
      </c>
      <c r="I1886" s="2">
        <f t="shared" si="266"/>
        <v>52.612974673106542</v>
      </c>
    </row>
    <row r="1887" spans="1:9" ht="13.5" x14ac:dyDescent="0.25">
      <c r="A1887" s="3">
        <v>44757</v>
      </c>
      <c r="B1887" s="2">
        <v>1.6980999999999999</v>
      </c>
      <c r="C1887" s="2">
        <f t="shared" si="263"/>
        <v>-4.0399999999999991E-2</v>
      </c>
      <c r="D1887" s="2">
        <f t="shared" si="261"/>
        <v>0</v>
      </c>
      <c r="E1887" s="2">
        <f t="shared" si="262"/>
        <v>4.0399999999999991E-2</v>
      </c>
      <c r="F1887" s="2">
        <f t="shared" si="267"/>
        <v>3.2684251830588438E-3</v>
      </c>
      <c r="G1887" s="2">
        <f t="shared" si="267"/>
        <v>5.8294928477698954E-3</v>
      </c>
      <c r="H1887" s="2">
        <f t="shared" si="265"/>
        <v>0.56067058806139503</v>
      </c>
      <c r="I1887" s="2">
        <f t="shared" si="266"/>
        <v>35.924979451162628</v>
      </c>
    </row>
    <row r="1888" spans="1:9" ht="13.5" x14ac:dyDescent="0.25">
      <c r="A1888" s="3">
        <v>44760</v>
      </c>
      <c r="B1888" s="2">
        <v>1.6980999999999999</v>
      </c>
      <c r="C1888" s="2">
        <f t="shared" si="263"/>
        <v>0</v>
      </c>
      <c r="D1888" s="2">
        <f t="shared" si="261"/>
        <v>0</v>
      </c>
      <c r="E1888" s="2">
        <f t="shared" si="262"/>
        <v>0</v>
      </c>
      <c r="F1888" s="2">
        <f t="shared" si="267"/>
        <v>3.0349662414117834E-3</v>
      </c>
      <c r="G1888" s="2">
        <f t="shared" si="267"/>
        <v>5.4131005015006168E-3</v>
      </c>
      <c r="H1888" s="2">
        <f t="shared" si="265"/>
        <v>0.56067058806139503</v>
      </c>
      <c r="I1888" s="2">
        <f t="shared" si="266"/>
        <v>35.924979451162628</v>
      </c>
    </row>
    <row r="1889" spans="1:9" ht="13.5" x14ac:dyDescent="0.25">
      <c r="A1889" s="3">
        <v>44761</v>
      </c>
      <c r="B1889" s="2">
        <v>1.7304999999999999</v>
      </c>
      <c r="C1889" s="2">
        <f t="shared" si="263"/>
        <v>3.2399999999999984E-2</v>
      </c>
      <c r="D1889" s="2">
        <f t="shared" si="261"/>
        <v>3.2399999999999984E-2</v>
      </c>
      <c r="E1889" s="2">
        <f t="shared" si="262"/>
        <v>0</v>
      </c>
      <c r="F1889" s="2">
        <f t="shared" si="267"/>
        <v>5.132468652739512E-3</v>
      </c>
      <c r="G1889" s="2">
        <f t="shared" si="267"/>
        <v>5.0264504656791437E-3</v>
      </c>
      <c r="H1889" s="2">
        <f t="shared" si="265"/>
        <v>1.0210920584584025</v>
      </c>
      <c r="I1889" s="2">
        <f t="shared" si="266"/>
        <v>50.521798558609213</v>
      </c>
    </row>
    <row r="1890" spans="1:9" ht="13.5" x14ac:dyDescent="0.25">
      <c r="A1890" s="3">
        <v>44762</v>
      </c>
      <c r="B1890" s="2">
        <v>1.7223999999999999</v>
      </c>
      <c r="C1890" s="2">
        <f t="shared" si="263"/>
        <v>-8.0999999999999961E-3</v>
      </c>
      <c r="D1890" s="2">
        <f t="shared" si="261"/>
        <v>0</v>
      </c>
      <c r="E1890" s="2">
        <f t="shared" si="262"/>
        <v>8.0999999999999961E-3</v>
      </c>
      <c r="F1890" s="2">
        <f t="shared" si="267"/>
        <v>4.7658637489724045E-3</v>
      </c>
      <c r="G1890" s="2">
        <f t="shared" si="267"/>
        <v>5.2459897181306326E-3</v>
      </c>
      <c r="H1890" s="2">
        <f t="shared" si="265"/>
        <v>0.90847752379329538</v>
      </c>
      <c r="I1890" s="2">
        <f t="shared" si="266"/>
        <v>47.602212363895326</v>
      </c>
    </row>
    <row r="1891" spans="1:9" ht="13.5" x14ac:dyDescent="0.25">
      <c r="A1891" s="3">
        <v>44763</v>
      </c>
      <c r="B1891" s="2">
        <v>1.6657999999999999</v>
      </c>
      <c r="C1891" s="2">
        <f t="shared" si="263"/>
        <v>-5.6599999999999984E-2</v>
      </c>
      <c r="D1891" s="2">
        <f t="shared" si="261"/>
        <v>0</v>
      </c>
      <c r="E1891" s="2">
        <f t="shared" si="262"/>
        <v>5.6599999999999984E-2</v>
      </c>
      <c r="F1891" s="2">
        <f t="shared" si="267"/>
        <v>4.4254449097600899E-3</v>
      </c>
      <c r="G1891" s="2">
        <f t="shared" si="267"/>
        <v>8.9141333096927292E-3</v>
      </c>
      <c r="H1891" s="2">
        <f t="shared" si="265"/>
        <v>0.49645262820425951</v>
      </c>
      <c r="I1891" s="2">
        <f t="shared" si="266"/>
        <v>33.175298626058193</v>
      </c>
    </row>
    <row r="1892" spans="1:9" ht="13.5" x14ac:dyDescent="0.25">
      <c r="A1892" s="3">
        <v>44764</v>
      </c>
      <c r="B1892" s="2">
        <v>1.7223999999999999</v>
      </c>
      <c r="C1892" s="2">
        <f t="shared" si="263"/>
        <v>5.6599999999999984E-2</v>
      </c>
      <c r="D1892" s="2">
        <f t="shared" si="261"/>
        <v>5.6599999999999984E-2</v>
      </c>
      <c r="E1892" s="2">
        <f t="shared" si="262"/>
        <v>0</v>
      </c>
      <c r="F1892" s="2">
        <f t="shared" si="267"/>
        <v>8.152198844777225E-3</v>
      </c>
      <c r="G1892" s="2">
        <f t="shared" si="267"/>
        <v>8.2774095018575342E-3</v>
      </c>
      <c r="H1892" s="2">
        <f t="shared" si="265"/>
        <v>0.98487320736611972</v>
      </c>
      <c r="I1892" s="2">
        <f t="shared" si="266"/>
        <v>49.618948137902642</v>
      </c>
    </row>
    <row r="1893" spans="1:9" ht="13.5" x14ac:dyDescent="0.25">
      <c r="A1893" s="3">
        <v>44768</v>
      </c>
      <c r="B1893" s="2">
        <v>1.6980999999999999</v>
      </c>
      <c r="C1893" s="2">
        <f t="shared" si="263"/>
        <v>-2.4299999999999988E-2</v>
      </c>
      <c r="D1893" s="2">
        <f t="shared" si="261"/>
        <v>0</v>
      </c>
      <c r="E1893" s="2">
        <f t="shared" si="262"/>
        <v>2.4299999999999988E-2</v>
      </c>
      <c r="F1893" s="2">
        <f t="shared" si="267"/>
        <v>7.5698989272931375E-3</v>
      </c>
      <c r="G1893" s="2">
        <f t="shared" si="267"/>
        <v>9.4218802517248533E-3</v>
      </c>
      <c r="H1893" s="2">
        <f t="shared" si="265"/>
        <v>0.80343824428328137</v>
      </c>
      <c r="I1893" s="2">
        <f t="shared" si="266"/>
        <v>44.550360780586757</v>
      </c>
    </row>
    <row r="1894" spans="1:9" ht="13.5" x14ac:dyDescent="0.25">
      <c r="A1894" s="3">
        <v>44769</v>
      </c>
      <c r="B1894" s="2">
        <v>1.7384999999999999</v>
      </c>
      <c r="C1894" s="2">
        <f t="shared" si="263"/>
        <v>4.0399999999999991E-2</v>
      </c>
      <c r="D1894" s="2">
        <f t="shared" si="261"/>
        <v>4.0399999999999991E-2</v>
      </c>
      <c r="E1894" s="2">
        <f t="shared" si="262"/>
        <v>0</v>
      </c>
      <c r="F1894" s="2">
        <f t="shared" si="267"/>
        <v>9.9149061467721979E-3</v>
      </c>
      <c r="G1894" s="2">
        <f t="shared" si="267"/>
        <v>8.7488888051730791E-3</v>
      </c>
      <c r="H1894" s="2">
        <f t="shared" si="265"/>
        <v>1.1332760499721601</v>
      </c>
      <c r="I1894" s="2">
        <f t="shared" si="266"/>
        <v>53.123741298597984</v>
      </c>
    </row>
    <row r="1895" spans="1:9" ht="13.5" x14ac:dyDescent="0.25">
      <c r="A1895" s="3">
        <v>44770</v>
      </c>
      <c r="B1895" s="2">
        <v>1.7465999999999999</v>
      </c>
      <c r="C1895" s="2">
        <f t="shared" si="263"/>
        <v>8.0999999999999961E-3</v>
      </c>
      <c r="D1895" s="2">
        <f t="shared" si="261"/>
        <v>8.0999999999999961E-3</v>
      </c>
      <c r="E1895" s="2">
        <f t="shared" si="262"/>
        <v>0</v>
      </c>
      <c r="F1895" s="2">
        <f t="shared" si="267"/>
        <v>9.785269993431326E-3</v>
      </c>
      <c r="G1895" s="2">
        <f t="shared" si="267"/>
        <v>8.1239681762321457E-3</v>
      </c>
      <c r="H1895" s="2">
        <f t="shared" si="265"/>
        <v>1.2044938853969862</v>
      </c>
      <c r="I1895" s="2">
        <f t="shared" si="266"/>
        <v>54.638114143831267</v>
      </c>
    </row>
    <row r="1896" spans="1:9" ht="13.5" x14ac:dyDescent="0.25">
      <c r="A1896" s="3">
        <v>44771</v>
      </c>
      <c r="B1896" s="2">
        <v>1.8355999999999999</v>
      </c>
      <c r="C1896" s="2">
        <f t="shared" si="263"/>
        <v>8.8999999999999968E-2</v>
      </c>
      <c r="D1896" s="2">
        <f t="shared" si="261"/>
        <v>8.8999999999999968E-2</v>
      </c>
      <c r="E1896" s="2">
        <f t="shared" si="262"/>
        <v>0</v>
      </c>
      <c r="F1896" s="2">
        <f t="shared" si="267"/>
        <v>1.5443464993900516E-2</v>
      </c>
      <c r="G1896" s="2">
        <f t="shared" si="267"/>
        <v>7.5436847350727068E-3</v>
      </c>
      <c r="H1896" s="2">
        <f t="shared" si="265"/>
        <v>2.0472044546214283</v>
      </c>
      <c r="I1896" s="2">
        <f t="shared" si="266"/>
        <v>67.183035635059298</v>
      </c>
    </row>
    <row r="1897" spans="1:9" ht="13.5" x14ac:dyDescent="0.25">
      <c r="A1897" s="3">
        <v>44774</v>
      </c>
      <c r="B1897" s="2">
        <v>1.7870999999999999</v>
      </c>
      <c r="C1897" s="2">
        <f t="shared" si="263"/>
        <v>-4.8499999999999988E-2</v>
      </c>
      <c r="D1897" s="2">
        <f t="shared" si="261"/>
        <v>0</v>
      </c>
      <c r="E1897" s="2">
        <f t="shared" si="262"/>
        <v>4.8499999999999988E-2</v>
      </c>
      <c r="F1897" s="2">
        <f t="shared" si="267"/>
        <v>1.4340360351479051E-2</v>
      </c>
      <c r="G1897" s="2">
        <f t="shared" si="267"/>
        <v>1.0469135825424655E-2</v>
      </c>
      <c r="H1897" s="2">
        <f t="shared" si="265"/>
        <v>1.3697749833995843</v>
      </c>
      <c r="I1897" s="2">
        <f t="shared" si="266"/>
        <v>57.801900728758646</v>
      </c>
    </row>
    <row r="1898" spans="1:9" ht="13.5" x14ac:dyDescent="0.25">
      <c r="A1898" s="3">
        <v>44775</v>
      </c>
      <c r="B1898" s="2">
        <v>1.7384999999999999</v>
      </c>
      <c r="C1898" s="2">
        <f t="shared" si="263"/>
        <v>-4.8599999999999977E-2</v>
      </c>
      <c r="D1898" s="2">
        <f t="shared" si="261"/>
        <v>0</v>
      </c>
      <c r="E1898" s="2">
        <f t="shared" si="262"/>
        <v>4.8599999999999977E-2</v>
      </c>
      <c r="F1898" s="2">
        <f t="shared" si="267"/>
        <v>1.3316048897801977E-2</v>
      </c>
      <c r="G1898" s="2">
        <f t="shared" si="267"/>
        <v>1.3192768980751463E-2</v>
      </c>
      <c r="H1898" s="2">
        <f t="shared" si="265"/>
        <v>1.0093445066180105</v>
      </c>
      <c r="I1898" s="2">
        <f t="shared" si="266"/>
        <v>50.232526243937585</v>
      </c>
    </row>
    <row r="1899" spans="1:9" ht="13.5" x14ac:dyDescent="0.25">
      <c r="A1899" s="3">
        <v>44776</v>
      </c>
      <c r="B1899" s="2">
        <v>1.7546999999999999</v>
      </c>
      <c r="C1899" s="2">
        <f t="shared" si="263"/>
        <v>1.6199999999999992E-2</v>
      </c>
      <c r="D1899" s="2">
        <f t="shared" si="261"/>
        <v>1.6199999999999992E-2</v>
      </c>
      <c r="E1899" s="2">
        <f t="shared" si="262"/>
        <v>0</v>
      </c>
      <c r="F1899" s="2">
        <f t="shared" si="267"/>
        <v>1.3522045405101836E-2</v>
      </c>
      <c r="G1899" s="2">
        <f t="shared" si="267"/>
        <v>1.2250428339269216E-2</v>
      </c>
      <c r="H1899" s="2">
        <f t="shared" si="265"/>
        <v>1.1038018451776419</v>
      </c>
      <c r="I1899" s="2">
        <f t="shared" si="266"/>
        <v>52.467006230068144</v>
      </c>
    </row>
    <row r="1900" spans="1:9" ht="13.5" x14ac:dyDescent="0.25">
      <c r="A1900" s="3">
        <v>44777</v>
      </c>
      <c r="B1900" s="2">
        <v>1.7465999999999999</v>
      </c>
      <c r="C1900" s="2">
        <f t="shared" si="263"/>
        <v>-8.0999999999999961E-3</v>
      </c>
      <c r="D1900" s="2">
        <f t="shared" si="261"/>
        <v>0</v>
      </c>
      <c r="E1900" s="2">
        <f t="shared" si="262"/>
        <v>8.0999999999999961E-3</v>
      </c>
      <c r="F1900" s="2">
        <f t="shared" si="267"/>
        <v>1.2556185019023133E-2</v>
      </c>
      <c r="G1900" s="2">
        <f t="shared" si="267"/>
        <v>1.1953969172178558E-2</v>
      </c>
      <c r="H1900" s="2">
        <f t="shared" si="265"/>
        <v>1.0503778986017598</v>
      </c>
      <c r="I1900" s="2">
        <f t="shared" si="266"/>
        <v>51.228502771028566</v>
      </c>
    </row>
    <row r="1901" spans="1:9" ht="13.5" x14ac:dyDescent="0.25">
      <c r="A1901" s="3">
        <v>44778</v>
      </c>
      <c r="B1901" s="2">
        <v>1.7142999999999999</v>
      </c>
      <c r="C1901" s="2">
        <f t="shared" si="263"/>
        <v>-3.2299999999999995E-2</v>
      </c>
      <c r="D1901" s="2">
        <f t="shared" si="261"/>
        <v>0</v>
      </c>
      <c r="E1901" s="2">
        <f t="shared" si="262"/>
        <v>3.2299999999999995E-2</v>
      </c>
      <c r="F1901" s="2">
        <f t="shared" ref="F1901:G1916" si="268">((F1900*13)+D1901)/14</f>
        <v>1.165931466052148E-2</v>
      </c>
      <c r="G1901" s="2">
        <f t="shared" si="268"/>
        <v>1.3407257088451517E-2</v>
      </c>
      <c r="H1901" s="2">
        <f t="shared" si="265"/>
        <v>0.86962714174880362</v>
      </c>
      <c r="I1901" s="2">
        <f t="shared" si="266"/>
        <v>46.513399507849229</v>
      </c>
    </row>
    <row r="1902" spans="1:9" ht="13.5" x14ac:dyDescent="0.25">
      <c r="A1902" s="3">
        <v>44781</v>
      </c>
      <c r="B1902" s="2">
        <v>1.7142999999999999</v>
      </c>
      <c r="C1902" s="2">
        <f t="shared" si="263"/>
        <v>0</v>
      </c>
      <c r="D1902" s="2">
        <f t="shared" si="261"/>
        <v>0</v>
      </c>
      <c r="E1902" s="2">
        <f t="shared" si="262"/>
        <v>0</v>
      </c>
      <c r="F1902" s="2">
        <f t="shared" si="268"/>
        <v>1.0826506470484231E-2</v>
      </c>
      <c r="G1902" s="2">
        <f t="shared" si="268"/>
        <v>1.2449595867847838E-2</v>
      </c>
      <c r="H1902" s="2">
        <f t="shared" si="265"/>
        <v>0.86962714174880362</v>
      </c>
      <c r="I1902" s="2">
        <f t="shared" si="266"/>
        <v>46.513399507849229</v>
      </c>
    </row>
    <row r="1903" spans="1:9" ht="13.5" x14ac:dyDescent="0.25">
      <c r="A1903" s="3">
        <v>44782</v>
      </c>
      <c r="B1903" s="2">
        <v>1.8112999999999999</v>
      </c>
      <c r="C1903" s="2">
        <f t="shared" si="263"/>
        <v>9.6999999999999975E-2</v>
      </c>
      <c r="D1903" s="2">
        <f t="shared" si="261"/>
        <v>9.6999999999999975E-2</v>
      </c>
      <c r="E1903" s="2">
        <f t="shared" si="262"/>
        <v>0</v>
      </c>
      <c r="F1903" s="2">
        <f t="shared" si="268"/>
        <v>1.6981756008306783E-2</v>
      </c>
      <c r="G1903" s="2">
        <f t="shared" si="268"/>
        <v>1.156033902014442E-2</v>
      </c>
      <c r="H1903" s="2">
        <f t="shared" si="265"/>
        <v>1.4689669549236657</v>
      </c>
      <c r="I1903" s="2">
        <f t="shared" si="266"/>
        <v>59.497230288733547</v>
      </c>
    </row>
    <row r="1904" spans="1:9" ht="13.5" x14ac:dyDescent="0.25">
      <c r="A1904" s="3">
        <v>44783</v>
      </c>
      <c r="B1904" s="2">
        <v>1.8922000000000001</v>
      </c>
      <c r="C1904" s="2">
        <f t="shared" si="263"/>
        <v>8.0900000000000194E-2</v>
      </c>
      <c r="D1904" s="2">
        <f t="shared" si="261"/>
        <v>8.0900000000000194E-2</v>
      </c>
      <c r="E1904" s="2">
        <f t="shared" si="262"/>
        <v>0</v>
      </c>
      <c r="F1904" s="2">
        <f t="shared" si="268"/>
        <v>2.1547344864856315E-2</v>
      </c>
      <c r="G1904" s="2">
        <f t="shared" si="268"/>
        <v>1.0734600518705534E-2</v>
      </c>
      <c r="H1904" s="2">
        <f t="shared" si="265"/>
        <v>2.0072796213803277</v>
      </c>
      <c r="I1904" s="2">
        <f t="shared" si="266"/>
        <v>66.747355553820938</v>
      </c>
    </row>
    <row r="1905" spans="1:9" ht="13.5" x14ac:dyDescent="0.25">
      <c r="A1905" s="3">
        <v>44784</v>
      </c>
      <c r="B1905" s="2">
        <v>1.9326000000000001</v>
      </c>
      <c r="C1905" s="2">
        <f t="shared" si="263"/>
        <v>4.0399999999999991E-2</v>
      </c>
      <c r="D1905" s="2">
        <f t="shared" si="261"/>
        <v>4.0399999999999991E-2</v>
      </c>
      <c r="E1905" s="2">
        <f t="shared" si="262"/>
        <v>0</v>
      </c>
      <c r="F1905" s="2">
        <f t="shared" si="268"/>
        <v>2.2893963088795148E-2</v>
      </c>
      <c r="G1905" s="2">
        <f t="shared" si="268"/>
        <v>9.9678433387979954E-3</v>
      </c>
      <c r="H1905" s="2">
        <f t="shared" si="265"/>
        <v>2.2967819929196329</v>
      </c>
      <c r="I1905" s="2">
        <f t="shared" si="266"/>
        <v>69.667390742012657</v>
      </c>
    </row>
    <row r="1906" spans="1:9" ht="13.5" x14ac:dyDescent="0.25">
      <c r="A1906" s="3">
        <v>44785</v>
      </c>
      <c r="B1906" s="2">
        <v>1.8597999999999999</v>
      </c>
      <c r="C1906" s="2">
        <f t="shared" si="263"/>
        <v>-7.2800000000000198E-2</v>
      </c>
      <c r="D1906" s="2">
        <f t="shared" si="261"/>
        <v>0</v>
      </c>
      <c r="E1906" s="2">
        <f t="shared" si="262"/>
        <v>7.2800000000000198E-2</v>
      </c>
      <c r="F1906" s="2">
        <f t="shared" si="268"/>
        <v>2.1258680011024066E-2</v>
      </c>
      <c r="G1906" s="2">
        <f t="shared" si="268"/>
        <v>1.4455854528883868E-2</v>
      </c>
      <c r="H1906" s="2">
        <f t="shared" si="265"/>
        <v>1.4705931059660049</v>
      </c>
      <c r="I1906" s="2">
        <f t="shared" si="266"/>
        <v>59.523889320941059</v>
      </c>
    </row>
    <row r="1907" spans="1:9" ht="13.5" x14ac:dyDescent="0.25">
      <c r="A1907" s="3">
        <v>44788</v>
      </c>
      <c r="B1907" s="2">
        <v>1.9245000000000001</v>
      </c>
      <c r="C1907" s="2">
        <f t="shared" si="263"/>
        <v>6.4700000000000202E-2</v>
      </c>
      <c r="D1907" s="2">
        <f t="shared" si="261"/>
        <v>6.4700000000000202E-2</v>
      </c>
      <c r="E1907" s="2">
        <f t="shared" si="262"/>
        <v>0</v>
      </c>
      <c r="F1907" s="2">
        <f t="shared" si="268"/>
        <v>2.4361631438808075E-2</v>
      </c>
      <c r="G1907" s="2">
        <f t="shared" si="268"/>
        <v>1.3423293491106448E-2</v>
      </c>
      <c r="H1907" s="2">
        <f t="shared" si="265"/>
        <v>1.8148773588947289</v>
      </c>
      <c r="I1907" s="2">
        <f t="shared" si="266"/>
        <v>64.474473573773992</v>
      </c>
    </row>
    <row r="1908" spans="1:9" ht="13.5" x14ac:dyDescent="0.25">
      <c r="A1908" s="3">
        <v>44789</v>
      </c>
      <c r="B1908" s="2">
        <v>1.8597999999999999</v>
      </c>
      <c r="C1908" s="2">
        <f t="shared" si="263"/>
        <v>-6.4700000000000202E-2</v>
      </c>
      <c r="D1908" s="2">
        <f t="shared" si="261"/>
        <v>0</v>
      </c>
      <c r="E1908" s="2">
        <f t="shared" si="262"/>
        <v>6.4700000000000202E-2</v>
      </c>
      <c r="F1908" s="2">
        <f t="shared" si="268"/>
        <v>2.262151490746464E-2</v>
      </c>
      <c r="G1908" s="2">
        <f t="shared" si="268"/>
        <v>1.708591538459886E-2</v>
      </c>
      <c r="H1908" s="2">
        <f t="shared" si="265"/>
        <v>1.3239861253120531</v>
      </c>
      <c r="I1908" s="2">
        <f t="shared" si="266"/>
        <v>56.97048320950173</v>
      </c>
    </row>
    <row r="1909" spans="1:9" ht="13.5" x14ac:dyDescent="0.25">
      <c r="A1909" s="3">
        <v>44790</v>
      </c>
      <c r="B1909" s="2">
        <v>1.8597999999999999</v>
      </c>
      <c r="C1909" s="2">
        <f t="shared" si="263"/>
        <v>0</v>
      </c>
      <c r="D1909" s="2">
        <f t="shared" si="261"/>
        <v>0</v>
      </c>
      <c r="E1909" s="2">
        <f t="shared" si="262"/>
        <v>0</v>
      </c>
      <c r="F1909" s="2">
        <f t="shared" si="268"/>
        <v>2.1005692414074312E-2</v>
      </c>
      <c r="G1909" s="2">
        <f t="shared" si="268"/>
        <v>1.5865492857127513E-2</v>
      </c>
      <c r="H1909" s="2">
        <f t="shared" si="265"/>
        <v>1.3239861253120533</v>
      </c>
      <c r="I1909" s="2">
        <f t="shared" si="266"/>
        <v>56.970483209501737</v>
      </c>
    </row>
    <row r="1910" spans="1:9" ht="13.5" x14ac:dyDescent="0.25">
      <c r="A1910" s="3">
        <v>44791</v>
      </c>
      <c r="B1910" s="2">
        <v>1.8597999999999999</v>
      </c>
      <c r="C1910" s="2">
        <f t="shared" si="263"/>
        <v>0</v>
      </c>
      <c r="D1910" s="2">
        <f t="shared" si="261"/>
        <v>0</v>
      </c>
      <c r="E1910" s="2">
        <f t="shared" si="262"/>
        <v>0</v>
      </c>
      <c r="F1910" s="2">
        <f t="shared" si="268"/>
        <v>1.9505285813069005E-2</v>
      </c>
      <c r="G1910" s="2">
        <f t="shared" si="268"/>
        <v>1.4732243367332689E-2</v>
      </c>
      <c r="H1910" s="2">
        <f t="shared" si="265"/>
        <v>1.3239861253120533</v>
      </c>
      <c r="I1910" s="2">
        <f t="shared" si="266"/>
        <v>56.970483209501737</v>
      </c>
    </row>
    <row r="1911" spans="1:9" ht="13.5" x14ac:dyDescent="0.25">
      <c r="A1911" s="3">
        <v>44792</v>
      </c>
      <c r="B1911" s="2">
        <v>1.8597999999999999</v>
      </c>
      <c r="C1911" s="2">
        <f t="shared" si="263"/>
        <v>0</v>
      </c>
      <c r="D1911" s="2">
        <f t="shared" si="261"/>
        <v>0</v>
      </c>
      <c r="E1911" s="2">
        <f t="shared" si="262"/>
        <v>0</v>
      </c>
      <c r="F1911" s="2">
        <f t="shared" si="268"/>
        <v>1.8112051112135506E-2</v>
      </c>
      <c r="G1911" s="2">
        <f t="shared" si="268"/>
        <v>1.3679940269666069E-2</v>
      </c>
      <c r="H1911" s="2">
        <f t="shared" si="265"/>
        <v>1.3239861253120535</v>
      </c>
      <c r="I1911" s="2">
        <f t="shared" si="266"/>
        <v>56.970483209501744</v>
      </c>
    </row>
    <row r="1912" spans="1:9" ht="13.5" x14ac:dyDescent="0.25">
      <c r="A1912" s="3">
        <v>44795</v>
      </c>
      <c r="B1912" s="2">
        <v>1.8922000000000001</v>
      </c>
      <c r="C1912" s="2">
        <f t="shared" si="263"/>
        <v>3.2400000000000206E-2</v>
      </c>
      <c r="D1912" s="2">
        <f t="shared" si="261"/>
        <v>3.2400000000000206E-2</v>
      </c>
      <c r="E1912" s="2">
        <f t="shared" si="262"/>
        <v>0</v>
      </c>
      <c r="F1912" s="2">
        <f t="shared" si="268"/>
        <v>1.9132618889840129E-2</v>
      </c>
      <c r="G1912" s="2">
        <f t="shared" si="268"/>
        <v>1.2702801678975636E-2</v>
      </c>
      <c r="H1912" s="2">
        <f t="shared" si="265"/>
        <v>1.5061731556044413</v>
      </c>
      <c r="I1912" s="2">
        <f t="shared" si="266"/>
        <v>60.09852720017588</v>
      </c>
    </row>
    <row r="1913" spans="1:9" ht="13.5" x14ac:dyDescent="0.25">
      <c r="A1913" s="3">
        <v>44796</v>
      </c>
      <c r="B1913" s="2">
        <v>1.9003000000000001</v>
      </c>
      <c r="C1913" s="2">
        <f t="shared" si="263"/>
        <v>8.0999999999999961E-3</v>
      </c>
      <c r="D1913" s="2">
        <f t="shared" si="261"/>
        <v>8.0999999999999961E-3</v>
      </c>
      <c r="E1913" s="2">
        <f t="shared" si="262"/>
        <v>0</v>
      </c>
      <c r="F1913" s="2">
        <f t="shared" si="268"/>
        <v>1.834457468342298E-2</v>
      </c>
      <c r="G1913" s="2">
        <f t="shared" si="268"/>
        <v>1.1795458701905947E-2</v>
      </c>
      <c r="H1913" s="2">
        <f t="shared" si="265"/>
        <v>1.5552235099139304</v>
      </c>
      <c r="I1913" s="2">
        <f t="shared" si="266"/>
        <v>60.86448030396825</v>
      </c>
    </row>
    <row r="1914" spans="1:9" ht="13.5" x14ac:dyDescent="0.25">
      <c r="A1914" s="3">
        <v>44797</v>
      </c>
      <c r="B1914" s="2">
        <v>1.9003000000000001</v>
      </c>
      <c r="C1914" s="2">
        <f t="shared" si="263"/>
        <v>0</v>
      </c>
      <c r="D1914" s="2">
        <f t="shared" si="261"/>
        <v>0</v>
      </c>
      <c r="E1914" s="2">
        <f t="shared" si="262"/>
        <v>0</v>
      </c>
      <c r="F1914" s="2">
        <f t="shared" si="268"/>
        <v>1.7034247920321339E-2</v>
      </c>
      <c r="G1914" s="2">
        <f t="shared" si="268"/>
        <v>1.0952925937484093E-2</v>
      </c>
      <c r="H1914" s="2">
        <f t="shared" si="265"/>
        <v>1.5552235099139307</v>
      </c>
      <c r="I1914" s="2">
        <f t="shared" si="266"/>
        <v>60.86448030396825</v>
      </c>
    </row>
    <row r="1915" spans="1:9" ht="13.5" x14ac:dyDescent="0.25">
      <c r="A1915" s="3">
        <v>44798</v>
      </c>
      <c r="B1915" s="2">
        <v>1.9003000000000001</v>
      </c>
      <c r="C1915" s="2">
        <f t="shared" si="263"/>
        <v>0</v>
      </c>
      <c r="D1915" s="2">
        <f t="shared" si="261"/>
        <v>0</v>
      </c>
      <c r="E1915" s="2">
        <f t="shared" si="262"/>
        <v>0</v>
      </c>
      <c r="F1915" s="2">
        <f t="shared" si="268"/>
        <v>1.581751592601267E-2</v>
      </c>
      <c r="G1915" s="2">
        <f t="shared" si="268"/>
        <v>1.0170574084806658E-2</v>
      </c>
      <c r="H1915" s="2">
        <f t="shared" si="265"/>
        <v>1.5552235099139302</v>
      </c>
      <c r="I1915" s="2">
        <f t="shared" si="266"/>
        <v>60.86448030396825</v>
      </c>
    </row>
    <row r="1916" spans="1:9" ht="13.5" x14ac:dyDescent="0.25">
      <c r="A1916" s="3">
        <v>44799</v>
      </c>
      <c r="B1916" s="2">
        <v>1.9003000000000001</v>
      </c>
      <c r="C1916" s="2">
        <f t="shared" si="263"/>
        <v>0</v>
      </c>
      <c r="D1916" s="2">
        <f t="shared" si="261"/>
        <v>0</v>
      </c>
      <c r="E1916" s="2">
        <f t="shared" si="262"/>
        <v>0</v>
      </c>
      <c r="F1916" s="2">
        <f t="shared" si="268"/>
        <v>1.4687693359868909E-2</v>
      </c>
      <c r="G1916" s="2">
        <f t="shared" si="268"/>
        <v>9.4441045073204687E-3</v>
      </c>
      <c r="H1916" s="2">
        <f t="shared" si="265"/>
        <v>1.5552235099139302</v>
      </c>
      <c r="I1916" s="2">
        <f t="shared" si="266"/>
        <v>60.86448030396825</v>
      </c>
    </row>
    <row r="1917" spans="1:9" ht="13.5" x14ac:dyDescent="0.25">
      <c r="A1917" s="3">
        <v>44802</v>
      </c>
      <c r="B1917" s="2">
        <v>1.9326000000000001</v>
      </c>
      <c r="C1917" s="2">
        <f t="shared" si="263"/>
        <v>3.2299999999999995E-2</v>
      </c>
      <c r="D1917" s="2">
        <f t="shared" si="261"/>
        <v>3.2299999999999995E-2</v>
      </c>
      <c r="E1917" s="2">
        <f t="shared" si="262"/>
        <v>0</v>
      </c>
      <c r="F1917" s="2">
        <f t="shared" ref="F1917:G1932" si="269">((F1916*13)+D1917)/14</f>
        <v>1.5945715262735416E-2</v>
      </c>
      <c r="G1917" s="2">
        <f t="shared" si="269"/>
        <v>8.7695256139404352E-3</v>
      </c>
      <c r="H1917" s="2">
        <f t="shared" si="265"/>
        <v>1.8183099023494937</v>
      </c>
      <c r="I1917" s="2">
        <f t="shared" si="266"/>
        <v>64.517741673250811</v>
      </c>
    </row>
    <row r="1918" spans="1:9" ht="13.5" x14ac:dyDescent="0.25">
      <c r="A1918" s="3">
        <v>44803</v>
      </c>
      <c r="B1918" s="2">
        <v>2.0457999999999998</v>
      </c>
      <c r="C1918" s="2">
        <f t="shared" si="263"/>
        <v>0.11319999999999975</v>
      </c>
      <c r="D1918" s="2">
        <f t="shared" si="261"/>
        <v>0.11319999999999975</v>
      </c>
      <c r="E1918" s="2">
        <f t="shared" si="262"/>
        <v>0</v>
      </c>
      <c r="F1918" s="2">
        <f t="shared" si="269"/>
        <v>2.2892449886825726E-2</v>
      </c>
      <c r="G1918" s="2">
        <f t="shared" si="269"/>
        <v>8.1431309272304037E-3</v>
      </c>
      <c r="H1918" s="2">
        <f t="shared" si="265"/>
        <v>2.8112589729183908</v>
      </c>
      <c r="I1918" s="2">
        <f t="shared" si="266"/>
        <v>73.761950916857501</v>
      </c>
    </row>
    <row r="1919" spans="1:9" ht="13.5" x14ac:dyDescent="0.25">
      <c r="A1919" s="3">
        <v>44804</v>
      </c>
      <c r="B1919" s="2">
        <v>2.0781999999999998</v>
      </c>
      <c r="C1919" s="2">
        <f t="shared" si="263"/>
        <v>3.2399999999999984E-2</v>
      </c>
      <c r="D1919" s="2">
        <f t="shared" si="261"/>
        <v>3.2399999999999984E-2</v>
      </c>
      <c r="E1919" s="2">
        <f t="shared" si="262"/>
        <v>0</v>
      </c>
      <c r="F1919" s="2">
        <f t="shared" si="269"/>
        <v>2.3571560609195318E-2</v>
      </c>
      <c r="G1919" s="2">
        <f t="shared" si="269"/>
        <v>7.5614787181425185E-3</v>
      </c>
      <c r="H1919" s="2">
        <f t="shared" si="265"/>
        <v>3.1173215567795296</v>
      </c>
      <c r="I1919" s="2">
        <f t="shared" si="266"/>
        <v>75.712365764743041</v>
      </c>
    </row>
    <row r="1920" spans="1:9" ht="13.5" x14ac:dyDescent="0.25">
      <c r="A1920" s="3">
        <v>44805</v>
      </c>
      <c r="B1920" s="2">
        <v>2.1185999999999998</v>
      </c>
      <c r="C1920" s="2">
        <f t="shared" si="263"/>
        <v>4.0399999999999991E-2</v>
      </c>
      <c r="D1920" s="2">
        <f t="shared" si="261"/>
        <v>4.0399999999999991E-2</v>
      </c>
      <c r="E1920" s="2">
        <f t="shared" si="262"/>
        <v>0</v>
      </c>
      <c r="F1920" s="2">
        <f t="shared" si="269"/>
        <v>2.4773591994252796E-2</v>
      </c>
      <c r="G1920" s="2">
        <f t="shared" si="269"/>
        <v>7.0213730954180528E-3</v>
      </c>
      <c r="H1920" s="2">
        <f t="shared" si="265"/>
        <v>3.5283115791723607</v>
      </c>
      <c r="I1920" s="2">
        <f t="shared" si="266"/>
        <v>77.916713933744589</v>
      </c>
    </row>
    <row r="1921" spans="1:9" ht="13.5" x14ac:dyDescent="0.25">
      <c r="A1921" s="3">
        <v>44806</v>
      </c>
      <c r="B1921" s="2">
        <v>2.1185999999999998</v>
      </c>
      <c r="C1921" s="2">
        <f t="shared" si="263"/>
        <v>0</v>
      </c>
      <c r="D1921" s="2">
        <f t="shared" si="261"/>
        <v>0</v>
      </c>
      <c r="E1921" s="2">
        <f t="shared" si="262"/>
        <v>0</v>
      </c>
      <c r="F1921" s="2">
        <f t="shared" si="269"/>
        <v>2.3004049708949027E-2</v>
      </c>
      <c r="G1921" s="2">
        <f t="shared" si="269"/>
        <v>6.5198464457453349E-3</v>
      </c>
      <c r="H1921" s="2">
        <f t="shared" si="265"/>
        <v>3.5283115791723607</v>
      </c>
      <c r="I1921" s="2">
        <f t="shared" si="266"/>
        <v>77.916713933744589</v>
      </c>
    </row>
    <row r="1922" spans="1:9" ht="13.5" x14ac:dyDescent="0.25">
      <c r="A1922" s="3">
        <v>44809</v>
      </c>
      <c r="B1922" s="2">
        <v>2.0861999999999998</v>
      </c>
      <c r="C1922" s="2">
        <f t="shared" si="263"/>
        <v>-3.2399999999999984E-2</v>
      </c>
      <c r="D1922" s="2">
        <f t="shared" si="261"/>
        <v>0</v>
      </c>
      <c r="E1922" s="2">
        <f t="shared" si="262"/>
        <v>3.2399999999999984E-2</v>
      </c>
      <c r="F1922" s="2">
        <f t="shared" si="269"/>
        <v>2.1360903301166956E-2</v>
      </c>
      <c r="G1922" s="2">
        <f t="shared" si="269"/>
        <v>8.3684288424778104E-3</v>
      </c>
      <c r="H1922" s="2">
        <f t="shared" si="265"/>
        <v>2.5525583957576199</v>
      </c>
      <c r="I1922" s="2">
        <f t="shared" si="266"/>
        <v>71.851271996142941</v>
      </c>
    </row>
    <row r="1923" spans="1:9" ht="13.5" x14ac:dyDescent="0.25">
      <c r="A1923" s="3">
        <v>44810</v>
      </c>
      <c r="B1923" s="2">
        <v>2.1267</v>
      </c>
      <c r="C1923" s="2">
        <f t="shared" si="263"/>
        <v>4.0500000000000203E-2</v>
      </c>
      <c r="D1923" s="2">
        <f t="shared" ref="D1923:D1986" si="270">IF(C1923&gt;0,C1923,0)</f>
        <v>4.0500000000000203E-2</v>
      </c>
      <c r="E1923" s="2">
        <f t="shared" ref="E1923:E1986" si="271">IF(C1923&lt;0,-C1923,0)</f>
        <v>0</v>
      </c>
      <c r="F1923" s="2">
        <f t="shared" si="269"/>
        <v>2.2727981636797904E-2</v>
      </c>
      <c r="G1923" s="2">
        <f t="shared" si="269"/>
        <v>7.7706839251579663E-3</v>
      </c>
      <c r="H1923" s="2">
        <f t="shared" si="265"/>
        <v>2.9248367139493294</v>
      </c>
      <c r="I1923" s="2">
        <f t="shared" si="266"/>
        <v>74.52123303764759</v>
      </c>
    </row>
    <row r="1924" spans="1:9" ht="13.5" x14ac:dyDescent="0.25">
      <c r="A1924" s="3">
        <v>44811</v>
      </c>
      <c r="B1924" s="2">
        <v>2.1267</v>
      </c>
      <c r="C1924" s="2">
        <f t="shared" ref="C1924:C1987" si="272">B1924-B1923</f>
        <v>0</v>
      </c>
      <c r="D1924" s="2">
        <f t="shared" si="270"/>
        <v>0</v>
      </c>
      <c r="E1924" s="2">
        <f t="shared" si="271"/>
        <v>0</v>
      </c>
      <c r="F1924" s="2">
        <f t="shared" si="269"/>
        <v>2.1104554377026626E-2</v>
      </c>
      <c r="G1924" s="2">
        <f t="shared" si="269"/>
        <v>7.215635073360969E-3</v>
      </c>
      <c r="H1924" s="2">
        <f t="shared" si="265"/>
        <v>2.9248367139493294</v>
      </c>
      <c r="I1924" s="2">
        <f t="shared" si="266"/>
        <v>74.52123303764759</v>
      </c>
    </row>
    <row r="1925" spans="1:9" ht="13.5" x14ac:dyDescent="0.25">
      <c r="A1925" s="3">
        <v>44812</v>
      </c>
      <c r="B1925" s="2">
        <v>2.1023999999999998</v>
      </c>
      <c r="C1925" s="2">
        <f t="shared" si="272"/>
        <v>-2.430000000000021E-2</v>
      </c>
      <c r="D1925" s="2">
        <f t="shared" si="270"/>
        <v>0</v>
      </c>
      <c r="E1925" s="2">
        <f t="shared" si="271"/>
        <v>2.430000000000021E-2</v>
      </c>
      <c r="F1925" s="2">
        <f t="shared" si="269"/>
        <v>1.959708620723901E-2</v>
      </c>
      <c r="G1925" s="2">
        <f t="shared" si="269"/>
        <v>8.4359468538352002E-3</v>
      </c>
      <c r="H1925" s="2">
        <f t="shared" si="265"/>
        <v>2.3230452427909341</v>
      </c>
      <c r="I1925" s="2">
        <f t="shared" si="266"/>
        <v>69.907120519366515</v>
      </c>
    </row>
    <row r="1926" spans="1:9" ht="13.5" x14ac:dyDescent="0.25">
      <c r="A1926" s="3">
        <v>44813</v>
      </c>
      <c r="B1926" s="2">
        <v>2.1023999999999998</v>
      </c>
      <c r="C1926" s="2">
        <f t="shared" si="272"/>
        <v>0</v>
      </c>
      <c r="D1926" s="2">
        <f t="shared" si="270"/>
        <v>0</v>
      </c>
      <c r="E1926" s="2">
        <f t="shared" si="271"/>
        <v>0</v>
      </c>
      <c r="F1926" s="2">
        <f t="shared" si="269"/>
        <v>1.8197294335293369E-2</v>
      </c>
      <c r="G1926" s="2">
        <f t="shared" si="269"/>
        <v>7.8333792214184007E-3</v>
      </c>
      <c r="H1926" s="2">
        <f t="shared" si="265"/>
        <v>2.3230452427909345</v>
      </c>
      <c r="I1926" s="2">
        <f t="shared" si="266"/>
        <v>69.907120519366529</v>
      </c>
    </row>
    <row r="1927" spans="1:9" ht="13.5" x14ac:dyDescent="0.25">
      <c r="A1927" s="3">
        <v>44816</v>
      </c>
      <c r="B1927" s="2">
        <v>2.0861999999999998</v>
      </c>
      <c r="C1927" s="2">
        <f t="shared" si="272"/>
        <v>-1.6199999999999992E-2</v>
      </c>
      <c r="D1927" s="2">
        <f t="shared" si="270"/>
        <v>0</v>
      </c>
      <c r="E1927" s="2">
        <f t="shared" si="271"/>
        <v>1.6199999999999992E-2</v>
      </c>
      <c r="F1927" s="2">
        <f t="shared" si="269"/>
        <v>1.6897487597058128E-2</v>
      </c>
      <c r="G1927" s="2">
        <f t="shared" si="269"/>
        <v>8.4309949913170864E-3</v>
      </c>
      <c r="H1927" s="2">
        <f t="shared" si="265"/>
        <v>2.0042103707166845</v>
      </c>
      <c r="I1927" s="2">
        <f t="shared" si="266"/>
        <v>66.713382999159279</v>
      </c>
    </row>
    <row r="1928" spans="1:9" ht="13.5" x14ac:dyDescent="0.25">
      <c r="A1928" s="3">
        <v>44817</v>
      </c>
      <c r="B1928" s="2">
        <v>2.1185999999999998</v>
      </c>
      <c r="C1928" s="2">
        <f t="shared" si="272"/>
        <v>3.2399999999999984E-2</v>
      </c>
      <c r="D1928" s="2">
        <f t="shared" si="270"/>
        <v>3.2399999999999984E-2</v>
      </c>
      <c r="E1928" s="2">
        <f t="shared" si="271"/>
        <v>0</v>
      </c>
      <c r="F1928" s="2">
        <f t="shared" si="269"/>
        <v>1.8004809911553975E-2</v>
      </c>
      <c r="G1928" s="2">
        <f t="shared" si="269"/>
        <v>7.8287810633658663E-3</v>
      </c>
      <c r="H1928" s="2">
        <f t="shared" si="265"/>
        <v>2.2998228927113562</v>
      </c>
      <c r="I1928" s="2">
        <f t="shared" si="266"/>
        <v>69.695343280125769</v>
      </c>
    </row>
    <row r="1929" spans="1:9" ht="13.5" x14ac:dyDescent="0.25">
      <c r="A1929" s="3">
        <v>44818</v>
      </c>
      <c r="B1929" s="2">
        <v>2.0781999999999998</v>
      </c>
      <c r="C1929" s="2">
        <f t="shared" si="272"/>
        <v>-4.0399999999999991E-2</v>
      </c>
      <c r="D1929" s="2">
        <f t="shared" si="270"/>
        <v>0</v>
      </c>
      <c r="E1929" s="2">
        <f t="shared" si="271"/>
        <v>4.0399999999999991E-2</v>
      </c>
      <c r="F1929" s="2">
        <f t="shared" si="269"/>
        <v>1.6718752060728693E-2</v>
      </c>
      <c r="G1929" s="2">
        <f t="shared" si="269"/>
        <v>1.0155296701696875E-2</v>
      </c>
      <c r="H1929" s="2">
        <f t="shared" si="265"/>
        <v>1.6463085768764503</v>
      </c>
      <c r="I1929" s="2">
        <f t="shared" si="266"/>
        <v>62.211511962813411</v>
      </c>
    </row>
    <row r="1930" spans="1:9" ht="13.5" x14ac:dyDescent="0.25">
      <c r="A1930" s="3">
        <v>44819</v>
      </c>
      <c r="B1930" s="2">
        <v>2.1105</v>
      </c>
      <c r="C1930" s="2">
        <f t="shared" si="272"/>
        <v>3.2300000000000217E-2</v>
      </c>
      <c r="D1930" s="2">
        <f t="shared" si="270"/>
        <v>3.2300000000000217E-2</v>
      </c>
      <c r="E1930" s="2">
        <f t="shared" si="271"/>
        <v>0</v>
      </c>
      <c r="F1930" s="2">
        <f t="shared" si="269"/>
        <v>1.783169834210523E-2</v>
      </c>
      <c r="G1930" s="2">
        <f t="shared" si="269"/>
        <v>9.4299183658613835E-3</v>
      </c>
      <c r="H1930" s="2">
        <f t="shared" si="265"/>
        <v>1.8909705948951105</v>
      </c>
      <c r="I1930" s="2">
        <f t="shared" si="266"/>
        <v>65.409540942207968</v>
      </c>
    </row>
    <row r="1931" spans="1:9" ht="13.5" x14ac:dyDescent="0.25">
      <c r="A1931" s="3">
        <v>44820</v>
      </c>
      <c r="B1931" s="2">
        <v>2.1589999999999998</v>
      </c>
      <c r="C1931" s="2">
        <f t="shared" si="272"/>
        <v>4.8499999999999766E-2</v>
      </c>
      <c r="D1931" s="2">
        <f t="shared" si="270"/>
        <v>4.8499999999999766E-2</v>
      </c>
      <c r="E1931" s="2">
        <f t="shared" si="271"/>
        <v>0</v>
      </c>
      <c r="F1931" s="2">
        <f t="shared" si="269"/>
        <v>2.0022291317669121E-2</v>
      </c>
      <c r="G1931" s="2">
        <f t="shared" si="269"/>
        <v>8.7563527682998563E-3</v>
      </c>
      <c r="H1931" s="2">
        <f t="shared" si="265"/>
        <v>2.2866017219126582</v>
      </c>
      <c r="I1931" s="2">
        <f t="shared" si="266"/>
        <v>69.573435280194403</v>
      </c>
    </row>
    <row r="1932" spans="1:9" ht="13.5" x14ac:dyDescent="0.25">
      <c r="A1932" s="3">
        <v>44823</v>
      </c>
      <c r="B1932" s="2">
        <v>2.1589999999999998</v>
      </c>
      <c r="C1932" s="2">
        <f t="shared" si="272"/>
        <v>0</v>
      </c>
      <c r="D1932" s="2">
        <f t="shared" si="270"/>
        <v>0</v>
      </c>
      <c r="E1932" s="2">
        <f t="shared" si="271"/>
        <v>0</v>
      </c>
      <c r="F1932" s="2">
        <f t="shared" si="269"/>
        <v>1.8592127652121326E-2</v>
      </c>
      <c r="G1932" s="2">
        <f t="shared" si="269"/>
        <v>8.1308989991355808E-3</v>
      </c>
      <c r="H1932" s="2">
        <f t="shared" si="265"/>
        <v>2.2866017219126578</v>
      </c>
      <c r="I1932" s="2">
        <f t="shared" si="266"/>
        <v>69.573435280194403</v>
      </c>
    </row>
    <row r="1933" spans="1:9" ht="13.5" x14ac:dyDescent="0.25">
      <c r="A1933" s="3">
        <v>44824</v>
      </c>
      <c r="B1933" s="2">
        <v>2.1427999999999998</v>
      </c>
      <c r="C1933" s="2">
        <f t="shared" si="272"/>
        <v>-1.6199999999999992E-2</v>
      </c>
      <c r="D1933" s="2">
        <f t="shared" si="270"/>
        <v>0</v>
      </c>
      <c r="E1933" s="2">
        <f t="shared" si="271"/>
        <v>1.6199999999999992E-2</v>
      </c>
      <c r="F1933" s="2">
        <f t="shared" ref="F1933:G1948" si="273">((F1932*13)+D1933)/14</f>
        <v>1.7264118534112659E-2</v>
      </c>
      <c r="G1933" s="2">
        <f t="shared" si="273"/>
        <v>8.7072633563401811E-3</v>
      </c>
      <c r="H1933" s="2">
        <f t="shared" si="265"/>
        <v>1.9827261250277697</v>
      </c>
      <c r="I1933" s="2">
        <f t="shared" si="266"/>
        <v>66.473623186215605</v>
      </c>
    </row>
    <row r="1934" spans="1:9" ht="13.5" x14ac:dyDescent="0.25">
      <c r="A1934" s="3">
        <v>44825</v>
      </c>
      <c r="B1934" s="2">
        <v>2.1427999999999998</v>
      </c>
      <c r="C1934" s="2">
        <f t="shared" si="272"/>
        <v>0</v>
      </c>
      <c r="D1934" s="2">
        <f t="shared" si="270"/>
        <v>0</v>
      </c>
      <c r="E1934" s="2">
        <f t="shared" si="271"/>
        <v>0</v>
      </c>
      <c r="F1934" s="2">
        <f t="shared" si="273"/>
        <v>1.6030967210247469E-2</v>
      </c>
      <c r="G1934" s="2">
        <f t="shared" si="273"/>
        <v>8.085315973744454E-3</v>
      </c>
      <c r="H1934" s="2">
        <f t="shared" si="265"/>
        <v>1.9827261250277697</v>
      </c>
      <c r="I1934" s="2">
        <f t="shared" si="266"/>
        <v>66.473623186215605</v>
      </c>
    </row>
    <row r="1935" spans="1:9" ht="13.5" x14ac:dyDescent="0.25">
      <c r="A1935" s="3">
        <v>44826</v>
      </c>
      <c r="B1935" s="2">
        <v>2.1427999999999998</v>
      </c>
      <c r="C1935" s="2">
        <f t="shared" si="272"/>
        <v>0</v>
      </c>
      <c r="D1935" s="2">
        <f t="shared" si="270"/>
        <v>0</v>
      </c>
      <c r="E1935" s="2">
        <f t="shared" si="271"/>
        <v>0</v>
      </c>
      <c r="F1935" s="2">
        <f t="shared" si="273"/>
        <v>1.4885898123801223E-2</v>
      </c>
      <c r="G1935" s="2">
        <f t="shared" si="273"/>
        <v>7.5077934041912781E-3</v>
      </c>
      <c r="H1935" s="2">
        <f t="shared" si="265"/>
        <v>1.9827261250277699</v>
      </c>
      <c r="I1935" s="2">
        <f t="shared" si="266"/>
        <v>66.473623186215605</v>
      </c>
    </row>
    <row r="1936" spans="1:9" ht="13.5" x14ac:dyDescent="0.25">
      <c r="A1936" s="3">
        <v>44827</v>
      </c>
      <c r="B1936" s="2">
        <v>2.1427999999999998</v>
      </c>
      <c r="C1936" s="2">
        <f t="shared" si="272"/>
        <v>0</v>
      </c>
      <c r="D1936" s="2">
        <f t="shared" si="270"/>
        <v>0</v>
      </c>
      <c r="E1936" s="2">
        <f t="shared" si="271"/>
        <v>0</v>
      </c>
      <c r="F1936" s="2">
        <f t="shared" si="273"/>
        <v>1.382261968638685E-2</v>
      </c>
      <c r="G1936" s="2">
        <f t="shared" si="273"/>
        <v>6.971522446749044E-3</v>
      </c>
      <c r="H1936" s="2">
        <f t="shared" si="265"/>
        <v>1.9827261250277699</v>
      </c>
      <c r="I1936" s="2">
        <f t="shared" si="266"/>
        <v>66.473623186215605</v>
      </c>
    </row>
    <row r="1937" spans="1:9" ht="13.5" x14ac:dyDescent="0.25">
      <c r="A1937" s="3">
        <v>44830</v>
      </c>
      <c r="B1937" s="2">
        <v>2.1671</v>
      </c>
      <c r="C1937" s="2">
        <f t="shared" si="272"/>
        <v>2.430000000000021E-2</v>
      </c>
      <c r="D1937" s="2">
        <f t="shared" si="270"/>
        <v>2.430000000000021E-2</v>
      </c>
      <c r="E1937" s="2">
        <f t="shared" si="271"/>
        <v>0</v>
      </c>
      <c r="F1937" s="2">
        <f t="shared" si="273"/>
        <v>1.4571003994502089E-2</v>
      </c>
      <c r="G1937" s="2">
        <f t="shared" si="273"/>
        <v>6.4735565576955409E-3</v>
      </c>
      <c r="H1937" s="2">
        <f t="shared" ref="H1937:H2000" si="274">F1937/G1937</f>
        <v>2.2508498789866263</v>
      </c>
      <c r="I1937" s="2">
        <f t="shared" ref="I1937:I2000" si="275">IF(G1937=0,100,100-(100/(1+H1937)))</f>
        <v>69.238813318819695</v>
      </c>
    </row>
    <row r="1938" spans="1:9" ht="13.5" x14ac:dyDescent="0.25">
      <c r="A1938" s="3">
        <v>44831</v>
      </c>
      <c r="B1938" s="2">
        <v>2.2237</v>
      </c>
      <c r="C1938" s="2">
        <f t="shared" si="272"/>
        <v>5.6599999999999984E-2</v>
      </c>
      <c r="D1938" s="2">
        <f t="shared" si="270"/>
        <v>5.6599999999999984E-2</v>
      </c>
      <c r="E1938" s="2">
        <f t="shared" si="271"/>
        <v>0</v>
      </c>
      <c r="F1938" s="2">
        <f t="shared" si="273"/>
        <v>1.7573075137751939E-2</v>
      </c>
      <c r="G1938" s="2">
        <f t="shared" si="273"/>
        <v>6.0111596607172885E-3</v>
      </c>
      <c r="H1938" s="2">
        <f t="shared" si="274"/>
        <v>2.9234084818261192</v>
      </c>
      <c r="I1938" s="2">
        <f t="shared" si="275"/>
        <v>74.511958042804707</v>
      </c>
    </row>
    <row r="1939" spans="1:9" ht="13.5" x14ac:dyDescent="0.25">
      <c r="A1939" s="3">
        <v>44832</v>
      </c>
      <c r="B1939" s="2">
        <v>2.2075</v>
      </c>
      <c r="C1939" s="2">
        <f t="shared" si="272"/>
        <v>-1.6199999999999992E-2</v>
      </c>
      <c r="D1939" s="2">
        <f t="shared" si="270"/>
        <v>0</v>
      </c>
      <c r="E1939" s="2">
        <f t="shared" si="271"/>
        <v>1.6199999999999992E-2</v>
      </c>
      <c r="F1939" s="2">
        <f t="shared" si="273"/>
        <v>1.631785548505537E-2</v>
      </c>
      <c r="G1939" s="2">
        <f t="shared" si="273"/>
        <v>6.7389339706660526E-3</v>
      </c>
      <c r="H1939" s="2">
        <f t="shared" si="274"/>
        <v>2.4214297923210797</v>
      </c>
      <c r="I1939" s="2">
        <f t="shared" si="275"/>
        <v>70.772453018198419</v>
      </c>
    </row>
    <row r="1940" spans="1:9" ht="13.5" x14ac:dyDescent="0.25">
      <c r="A1940" s="3">
        <v>44833</v>
      </c>
      <c r="B1940" s="2">
        <v>2.2399</v>
      </c>
      <c r="C1940" s="2">
        <f t="shared" si="272"/>
        <v>3.2399999999999984E-2</v>
      </c>
      <c r="D1940" s="2">
        <f t="shared" si="270"/>
        <v>3.2399999999999984E-2</v>
      </c>
      <c r="E1940" s="2">
        <f t="shared" si="271"/>
        <v>0</v>
      </c>
      <c r="F1940" s="2">
        <f t="shared" si="273"/>
        <v>1.74665800932657E-2</v>
      </c>
      <c r="G1940" s="2">
        <f t="shared" si="273"/>
        <v>6.2575815441899057E-3</v>
      </c>
      <c r="H1940" s="2">
        <f t="shared" si="274"/>
        <v>2.7912668768149294</v>
      </c>
      <c r="I1940" s="2">
        <f t="shared" si="275"/>
        <v>73.623592522188602</v>
      </c>
    </row>
    <row r="1941" spans="1:9" ht="13.5" x14ac:dyDescent="0.25">
      <c r="A1941" s="3">
        <v>44834</v>
      </c>
      <c r="B1941" s="2">
        <v>2.2399</v>
      </c>
      <c r="C1941" s="2">
        <f t="shared" si="272"/>
        <v>0</v>
      </c>
      <c r="D1941" s="2">
        <f t="shared" si="270"/>
        <v>0</v>
      </c>
      <c r="E1941" s="2">
        <f t="shared" si="271"/>
        <v>0</v>
      </c>
      <c r="F1941" s="2">
        <f t="shared" si="273"/>
        <v>1.6218967229461007E-2</v>
      </c>
      <c r="G1941" s="2">
        <f t="shared" si="273"/>
        <v>5.8106114338906268E-3</v>
      </c>
      <c r="H1941" s="2">
        <f t="shared" si="274"/>
        <v>2.7912668768149289</v>
      </c>
      <c r="I1941" s="2">
        <f t="shared" si="275"/>
        <v>73.623592522188588</v>
      </c>
    </row>
    <row r="1942" spans="1:9" ht="13.5" x14ac:dyDescent="0.25">
      <c r="A1942" s="3">
        <v>44837</v>
      </c>
      <c r="B1942" s="2">
        <v>2.2399</v>
      </c>
      <c r="C1942" s="2">
        <f t="shared" si="272"/>
        <v>0</v>
      </c>
      <c r="D1942" s="2">
        <f t="shared" si="270"/>
        <v>0</v>
      </c>
      <c r="E1942" s="2">
        <f t="shared" si="271"/>
        <v>0</v>
      </c>
      <c r="F1942" s="2">
        <f t="shared" si="273"/>
        <v>1.5060469570213791E-2</v>
      </c>
      <c r="G1942" s="2">
        <f t="shared" si="273"/>
        <v>5.3955677600412968E-3</v>
      </c>
      <c r="H1942" s="2">
        <f t="shared" si="274"/>
        <v>2.7912668768149285</v>
      </c>
      <c r="I1942" s="2">
        <f t="shared" si="275"/>
        <v>73.623592522188588</v>
      </c>
    </row>
    <row r="1943" spans="1:9" ht="13.5" x14ac:dyDescent="0.25">
      <c r="A1943" s="3">
        <v>44838</v>
      </c>
      <c r="B1943" s="2">
        <v>2.2155999999999998</v>
      </c>
      <c r="C1943" s="2">
        <f t="shared" si="272"/>
        <v>-2.430000000000021E-2</v>
      </c>
      <c r="D1943" s="2">
        <f t="shared" si="270"/>
        <v>0</v>
      </c>
      <c r="E1943" s="2">
        <f t="shared" si="271"/>
        <v>2.430000000000021E-2</v>
      </c>
      <c r="F1943" s="2">
        <f t="shared" si="273"/>
        <v>1.3984721743769949E-2</v>
      </c>
      <c r="G1943" s="2">
        <f t="shared" si="273"/>
        <v>6.7458843486097901E-3</v>
      </c>
      <c r="H1943" s="2">
        <f t="shared" si="274"/>
        <v>2.0730746364858681</v>
      </c>
      <c r="I1943" s="2">
        <f t="shared" si="275"/>
        <v>67.459299942564257</v>
      </c>
    </row>
    <row r="1944" spans="1:9" ht="13.5" x14ac:dyDescent="0.25">
      <c r="A1944" s="3">
        <v>44839</v>
      </c>
      <c r="B1944" s="2">
        <v>2.2480000000000002</v>
      </c>
      <c r="C1944" s="2">
        <f t="shared" si="272"/>
        <v>3.2400000000000428E-2</v>
      </c>
      <c r="D1944" s="2">
        <f t="shared" si="270"/>
        <v>3.2400000000000428E-2</v>
      </c>
      <c r="E1944" s="2">
        <f t="shared" si="271"/>
        <v>0</v>
      </c>
      <c r="F1944" s="2">
        <f t="shared" si="273"/>
        <v>1.5300098762072126E-2</v>
      </c>
      <c r="G1944" s="2">
        <f t="shared" si="273"/>
        <v>6.264035466566233E-3</v>
      </c>
      <c r="H1944" s="2">
        <f t="shared" si="274"/>
        <v>2.4425306727165141</v>
      </c>
      <c r="I1944" s="2">
        <f t="shared" si="275"/>
        <v>70.951602321936718</v>
      </c>
    </row>
    <row r="1945" spans="1:9" ht="13.5" x14ac:dyDescent="0.25">
      <c r="A1945" s="3">
        <v>44840</v>
      </c>
      <c r="B1945" s="2">
        <v>2.2561</v>
      </c>
      <c r="C1945" s="2">
        <f t="shared" si="272"/>
        <v>8.099999999999774E-3</v>
      </c>
      <c r="D1945" s="2">
        <f t="shared" si="270"/>
        <v>8.099999999999774E-3</v>
      </c>
      <c r="E1945" s="2">
        <f t="shared" si="271"/>
        <v>0</v>
      </c>
      <c r="F1945" s="2">
        <f t="shared" si="273"/>
        <v>1.4785805993352672E-2</v>
      </c>
      <c r="G1945" s="2">
        <f t="shared" si="273"/>
        <v>5.8166043618115022E-3</v>
      </c>
      <c r="H1945" s="2">
        <f t="shared" si="274"/>
        <v>2.5419996055478378</v>
      </c>
      <c r="I1945" s="2">
        <f t="shared" si="275"/>
        <v>71.767359927604204</v>
      </c>
    </row>
    <row r="1946" spans="1:9" ht="13.5" x14ac:dyDescent="0.25">
      <c r="A1946" s="3">
        <v>44841</v>
      </c>
      <c r="B1946" s="2">
        <v>2.2561</v>
      </c>
      <c r="C1946" s="2">
        <f t="shared" si="272"/>
        <v>0</v>
      </c>
      <c r="D1946" s="2">
        <f t="shared" si="270"/>
        <v>0</v>
      </c>
      <c r="E1946" s="2">
        <f t="shared" si="271"/>
        <v>0</v>
      </c>
      <c r="F1946" s="2">
        <f t="shared" si="273"/>
        <v>1.372967699382748E-2</v>
      </c>
      <c r="G1946" s="2">
        <f t="shared" si="273"/>
        <v>5.4011326216821098E-3</v>
      </c>
      <c r="H1946" s="2">
        <f t="shared" si="274"/>
        <v>2.5419996055478373</v>
      </c>
      <c r="I1946" s="2">
        <f t="shared" si="275"/>
        <v>71.76735992760419</v>
      </c>
    </row>
    <row r="1947" spans="1:9" ht="13.5" x14ac:dyDescent="0.25">
      <c r="A1947" s="3">
        <v>44844</v>
      </c>
      <c r="B1947" s="2">
        <v>2.2561</v>
      </c>
      <c r="C1947" s="2">
        <f t="shared" si="272"/>
        <v>0</v>
      </c>
      <c r="D1947" s="2">
        <f t="shared" si="270"/>
        <v>0</v>
      </c>
      <c r="E1947" s="2">
        <f t="shared" si="271"/>
        <v>0</v>
      </c>
      <c r="F1947" s="2">
        <f t="shared" si="273"/>
        <v>1.2748985779982661E-2</v>
      </c>
      <c r="G1947" s="2">
        <f t="shared" si="273"/>
        <v>5.0153374344191013E-3</v>
      </c>
      <c r="H1947" s="2">
        <f t="shared" si="274"/>
        <v>2.5419996055478378</v>
      </c>
      <c r="I1947" s="2">
        <f t="shared" si="275"/>
        <v>71.767359927604204</v>
      </c>
    </row>
    <row r="1948" spans="1:9" ht="13.5" x14ac:dyDescent="0.25">
      <c r="A1948" s="3">
        <v>44845</v>
      </c>
      <c r="B1948" s="2">
        <v>2.2399</v>
      </c>
      <c r="C1948" s="2">
        <f t="shared" si="272"/>
        <v>-1.6199999999999992E-2</v>
      </c>
      <c r="D1948" s="2">
        <f t="shared" si="270"/>
        <v>0</v>
      </c>
      <c r="E1948" s="2">
        <f t="shared" si="271"/>
        <v>1.6199999999999992E-2</v>
      </c>
      <c r="F1948" s="2">
        <f t="shared" si="273"/>
        <v>1.1838343938555328E-2</v>
      </c>
      <c r="G1948" s="2">
        <f t="shared" si="273"/>
        <v>5.8142419033891651E-3</v>
      </c>
      <c r="H1948" s="2">
        <f t="shared" si="274"/>
        <v>2.0360941521292171</v>
      </c>
      <c r="I1948" s="2">
        <f t="shared" si="275"/>
        <v>67.06294502432678</v>
      </c>
    </row>
    <row r="1949" spans="1:9" ht="13.5" x14ac:dyDescent="0.25">
      <c r="A1949" s="3">
        <v>44846</v>
      </c>
      <c r="B1949" s="2">
        <v>2.2399</v>
      </c>
      <c r="C1949" s="2">
        <f t="shared" si="272"/>
        <v>0</v>
      </c>
      <c r="D1949" s="2">
        <f t="shared" si="270"/>
        <v>0</v>
      </c>
      <c r="E1949" s="2">
        <f t="shared" si="271"/>
        <v>0</v>
      </c>
      <c r="F1949" s="2">
        <f t="shared" ref="F1949:G1964" si="276">((F1948*13)+D1949)/14</f>
        <v>1.0992747942944234E-2</v>
      </c>
      <c r="G1949" s="2">
        <f t="shared" si="276"/>
        <v>5.3989389102899387E-3</v>
      </c>
      <c r="H1949" s="2">
        <f t="shared" si="274"/>
        <v>2.0360941521292175</v>
      </c>
      <c r="I1949" s="2">
        <f t="shared" si="275"/>
        <v>67.06294502432678</v>
      </c>
    </row>
    <row r="1950" spans="1:9" ht="13.5" x14ac:dyDescent="0.25">
      <c r="A1950" s="3">
        <v>44847</v>
      </c>
      <c r="B1950" s="2">
        <v>2.2317999999999998</v>
      </c>
      <c r="C1950" s="2">
        <f t="shared" si="272"/>
        <v>-8.1000000000002181E-3</v>
      </c>
      <c r="D1950" s="2">
        <f t="shared" si="270"/>
        <v>0</v>
      </c>
      <c r="E1950" s="2">
        <f t="shared" si="271"/>
        <v>8.1000000000002181E-3</v>
      </c>
      <c r="F1950" s="2">
        <f t="shared" si="276"/>
        <v>1.0207551661305362E-2</v>
      </c>
      <c r="G1950" s="2">
        <f t="shared" si="276"/>
        <v>5.5918718452692443E-3</v>
      </c>
      <c r="H1950" s="2">
        <f t="shared" si="274"/>
        <v>1.8254266091489577</v>
      </c>
      <c r="I1950" s="2">
        <f t="shared" si="275"/>
        <v>64.607114665023687</v>
      </c>
    </row>
    <row r="1951" spans="1:9" ht="13.5" x14ac:dyDescent="0.25">
      <c r="A1951" s="3">
        <v>44848</v>
      </c>
      <c r="B1951" s="2">
        <v>2.1913999999999998</v>
      </c>
      <c r="C1951" s="2">
        <f t="shared" si="272"/>
        <v>-4.0399999999999991E-2</v>
      </c>
      <c r="D1951" s="2">
        <f t="shared" si="270"/>
        <v>0</v>
      </c>
      <c r="E1951" s="2">
        <f t="shared" si="271"/>
        <v>4.0399999999999991E-2</v>
      </c>
      <c r="F1951" s="2">
        <f t="shared" si="276"/>
        <v>9.4784408283549778E-3</v>
      </c>
      <c r="G1951" s="2">
        <f t="shared" si="276"/>
        <v>8.0781667134642975E-3</v>
      </c>
      <c r="H1951" s="2">
        <f t="shared" si="274"/>
        <v>1.1733405814164211</v>
      </c>
      <c r="I1951" s="2">
        <f t="shared" si="275"/>
        <v>53.987883512105839</v>
      </c>
    </row>
    <row r="1952" spans="1:9" ht="13.5" x14ac:dyDescent="0.25">
      <c r="A1952" s="3">
        <v>44851</v>
      </c>
      <c r="B1952" s="2">
        <v>2.2237</v>
      </c>
      <c r="C1952" s="2">
        <f t="shared" si="272"/>
        <v>3.2300000000000217E-2</v>
      </c>
      <c r="D1952" s="2">
        <f t="shared" si="270"/>
        <v>3.2300000000000217E-2</v>
      </c>
      <c r="E1952" s="2">
        <f t="shared" si="271"/>
        <v>0</v>
      </c>
      <c r="F1952" s="2">
        <f t="shared" si="276"/>
        <v>1.1108552197758208E-2</v>
      </c>
      <c r="G1952" s="2">
        <f t="shared" si="276"/>
        <v>7.5011548053597046E-3</v>
      </c>
      <c r="H1952" s="2">
        <f t="shared" si="274"/>
        <v>1.4809122709773908</v>
      </c>
      <c r="I1952" s="2">
        <f t="shared" si="275"/>
        <v>59.69224661031501</v>
      </c>
    </row>
    <row r="1953" spans="1:9" ht="13.5" x14ac:dyDescent="0.25">
      <c r="A1953" s="3">
        <v>44852</v>
      </c>
      <c r="B1953" s="2">
        <v>2.2237</v>
      </c>
      <c r="C1953" s="2">
        <f t="shared" si="272"/>
        <v>0</v>
      </c>
      <c r="D1953" s="2">
        <f t="shared" si="270"/>
        <v>0</v>
      </c>
      <c r="E1953" s="2">
        <f t="shared" si="271"/>
        <v>0</v>
      </c>
      <c r="F1953" s="2">
        <f t="shared" si="276"/>
        <v>1.0315084183632622E-2</v>
      </c>
      <c r="G1953" s="2">
        <f t="shared" si="276"/>
        <v>6.9653580335482966E-3</v>
      </c>
      <c r="H1953" s="2">
        <f t="shared" si="274"/>
        <v>1.480912270977391</v>
      </c>
      <c r="I1953" s="2">
        <f t="shared" si="275"/>
        <v>59.69224661031501</v>
      </c>
    </row>
    <row r="1954" spans="1:9" ht="13.5" x14ac:dyDescent="0.25">
      <c r="A1954" s="3">
        <v>44853</v>
      </c>
      <c r="B1954" s="2">
        <v>2.2317999999999998</v>
      </c>
      <c r="C1954" s="2">
        <f t="shared" si="272"/>
        <v>8.099999999999774E-3</v>
      </c>
      <c r="D1954" s="2">
        <f t="shared" si="270"/>
        <v>8.099999999999774E-3</v>
      </c>
      <c r="E1954" s="2">
        <f t="shared" si="271"/>
        <v>0</v>
      </c>
      <c r="F1954" s="2">
        <f t="shared" si="276"/>
        <v>1.0156863884801704E-2</v>
      </c>
      <c r="G1954" s="2">
        <f t="shared" si="276"/>
        <v>6.4678324597234179E-3</v>
      </c>
      <c r="H1954" s="2">
        <f t="shared" si="274"/>
        <v>1.5703659530531562</v>
      </c>
      <c r="I1954" s="2">
        <f t="shared" si="275"/>
        <v>61.095034004314812</v>
      </c>
    </row>
    <row r="1955" spans="1:9" ht="13.5" x14ac:dyDescent="0.25">
      <c r="A1955" s="3">
        <v>44854</v>
      </c>
      <c r="B1955" s="2">
        <v>2.2155999999999998</v>
      </c>
      <c r="C1955" s="2">
        <f t="shared" si="272"/>
        <v>-1.6199999999999992E-2</v>
      </c>
      <c r="D1955" s="2">
        <f t="shared" si="270"/>
        <v>0</v>
      </c>
      <c r="E1955" s="2">
        <f t="shared" si="271"/>
        <v>1.6199999999999992E-2</v>
      </c>
      <c r="F1955" s="2">
        <f t="shared" si="276"/>
        <v>9.4313736073158693E-3</v>
      </c>
      <c r="G1955" s="2">
        <f t="shared" si="276"/>
        <v>7.1629872840288872E-3</v>
      </c>
      <c r="H1955" s="2">
        <f t="shared" si="274"/>
        <v>1.316681606896712</v>
      </c>
      <c r="I1955" s="2">
        <f t="shared" si="275"/>
        <v>56.83481074727657</v>
      </c>
    </row>
    <row r="1956" spans="1:9" ht="13.5" x14ac:dyDescent="0.25">
      <c r="A1956" s="3">
        <v>44855</v>
      </c>
      <c r="B1956" s="2">
        <v>2.1913999999999998</v>
      </c>
      <c r="C1956" s="2">
        <f t="shared" si="272"/>
        <v>-2.4199999999999999E-2</v>
      </c>
      <c r="D1956" s="2">
        <f t="shared" si="270"/>
        <v>0</v>
      </c>
      <c r="E1956" s="2">
        <f t="shared" si="271"/>
        <v>2.4199999999999999E-2</v>
      </c>
      <c r="F1956" s="2">
        <f t="shared" si="276"/>
        <v>8.7577040639361635E-3</v>
      </c>
      <c r="G1956" s="2">
        <f t="shared" si="276"/>
        <v>8.3799167637411097E-3</v>
      </c>
      <c r="H1956" s="2">
        <f t="shared" si="274"/>
        <v>1.0450824645215682</v>
      </c>
      <c r="I1956" s="2">
        <f t="shared" si="275"/>
        <v>51.102216299432087</v>
      </c>
    </row>
    <row r="1957" spans="1:9" ht="13.5" x14ac:dyDescent="0.25">
      <c r="A1957" s="3">
        <v>44858</v>
      </c>
      <c r="B1957" s="2">
        <v>2.2317999999999998</v>
      </c>
      <c r="C1957" s="2">
        <f t="shared" si="272"/>
        <v>4.0399999999999991E-2</v>
      </c>
      <c r="D1957" s="2">
        <f t="shared" si="270"/>
        <v>4.0399999999999991E-2</v>
      </c>
      <c r="E1957" s="2">
        <f t="shared" si="271"/>
        <v>0</v>
      </c>
      <c r="F1957" s="2">
        <f t="shared" si="276"/>
        <v>1.1017868059369293E-2</v>
      </c>
      <c r="G1957" s="2">
        <f t="shared" si="276"/>
        <v>7.7813512806167448E-3</v>
      </c>
      <c r="H1957" s="2">
        <f t="shared" si="274"/>
        <v>1.4159324855073274</v>
      </c>
      <c r="I1957" s="2">
        <f t="shared" si="275"/>
        <v>58.608114837695574</v>
      </c>
    </row>
    <row r="1958" spans="1:9" ht="13.5" x14ac:dyDescent="0.25">
      <c r="A1958" s="3">
        <v>44859</v>
      </c>
      <c r="B1958" s="2">
        <v>2.2317999999999998</v>
      </c>
      <c r="C1958" s="2">
        <f t="shared" si="272"/>
        <v>0</v>
      </c>
      <c r="D1958" s="2">
        <f t="shared" si="270"/>
        <v>0</v>
      </c>
      <c r="E1958" s="2">
        <f t="shared" si="271"/>
        <v>0</v>
      </c>
      <c r="F1958" s="2">
        <f t="shared" si="276"/>
        <v>1.0230877483700057E-2</v>
      </c>
      <c r="G1958" s="2">
        <f t="shared" si="276"/>
        <v>7.225540474858406E-3</v>
      </c>
      <c r="H1958" s="2">
        <f t="shared" si="274"/>
        <v>1.4159324855073272</v>
      </c>
      <c r="I1958" s="2">
        <f t="shared" si="275"/>
        <v>58.608114837695574</v>
      </c>
    </row>
    <row r="1959" spans="1:9" ht="13.5" x14ac:dyDescent="0.25">
      <c r="A1959" s="3">
        <v>44860</v>
      </c>
      <c r="B1959" s="2">
        <v>2.2803</v>
      </c>
      <c r="C1959" s="2">
        <f t="shared" si="272"/>
        <v>4.850000000000021E-2</v>
      </c>
      <c r="D1959" s="2">
        <f t="shared" si="270"/>
        <v>4.850000000000021E-2</v>
      </c>
      <c r="E1959" s="2">
        <f t="shared" si="271"/>
        <v>0</v>
      </c>
      <c r="F1959" s="2">
        <f t="shared" si="276"/>
        <v>1.2964386234864353E-2</v>
      </c>
      <c r="G1959" s="2">
        <f t="shared" si="276"/>
        <v>6.7094304409399484E-3</v>
      </c>
      <c r="H1959" s="2">
        <f t="shared" si="274"/>
        <v>1.9322633044613733</v>
      </c>
      <c r="I1959" s="2">
        <f t="shared" si="275"/>
        <v>65.896650601652226</v>
      </c>
    </row>
    <row r="1960" spans="1:9" ht="13.5" x14ac:dyDescent="0.25">
      <c r="A1960" s="3">
        <v>44861</v>
      </c>
      <c r="B1960" s="2">
        <v>2.2641</v>
      </c>
      <c r="C1960" s="2">
        <f t="shared" si="272"/>
        <v>-1.6199999999999992E-2</v>
      </c>
      <c r="D1960" s="2">
        <f t="shared" si="270"/>
        <v>0</v>
      </c>
      <c r="E1960" s="2">
        <f t="shared" si="271"/>
        <v>1.6199999999999992E-2</v>
      </c>
      <c r="F1960" s="2">
        <f t="shared" si="276"/>
        <v>1.2038358646659756E-2</v>
      </c>
      <c r="G1960" s="2">
        <f t="shared" si="276"/>
        <v>7.3873282665870938E-3</v>
      </c>
      <c r="H1960" s="2">
        <f t="shared" si="274"/>
        <v>1.6295957364057159</v>
      </c>
      <c r="I1960" s="2">
        <f t="shared" si="275"/>
        <v>61.971340835574296</v>
      </c>
    </row>
    <row r="1961" spans="1:9" ht="13.5" x14ac:dyDescent="0.25">
      <c r="A1961" s="3">
        <v>44862</v>
      </c>
      <c r="B1961" s="2">
        <v>2.2803</v>
      </c>
      <c r="C1961" s="2">
        <f t="shared" si="272"/>
        <v>1.6199999999999992E-2</v>
      </c>
      <c r="D1961" s="2">
        <f t="shared" si="270"/>
        <v>1.6199999999999992E-2</v>
      </c>
      <c r="E1961" s="2">
        <f t="shared" si="271"/>
        <v>0</v>
      </c>
      <c r="F1961" s="2">
        <f t="shared" si="276"/>
        <v>1.2335618743326917E-2</v>
      </c>
      <c r="G1961" s="2">
        <f t="shared" si="276"/>
        <v>6.8596619618308732E-3</v>
      </c>
      <c r="H1961" s="2">
        <f t="shared" si="274"/>
        <v>1.7982837655799715</v>
      </c>
      <c r="I1961" s="2">
        <f t="shared" si="275"/>
        <v>64.263810114599295</v>
      </c>
    </row>
    <row r="1962" spans="1:9" ht="13.5" x14ac:dyDescent="0.25">
      <c r="A1962" s="3">
        <v>44865</v>
      </c>
      <c r="B1962" s="2">
        <v>2.2803</v>
      </c>
      <c r="C1962" s="2">
        <f t="shared" si="272"/>
        <v>0</v>
      </c>
      <c r="D1962" s="2">
        <f t="shared" si="270"/>
        <v>0</v>
      </c>
      <c r="E1962" s="2">
        <f t="shared" si="271"/>
        <v>0</v>
      </c>
      <c r="F1962" s="2">
        <f t="shared" si="276"/>
        <v>1.1454503118803566E-2</v>
      </c>
      <c r="G1962" s="2">
        <f t="shared" si="276"/>
        <v>6.3696861074143823E-3</v>
      </c>
      <c r="H1962" s="2">
        <f t="shared" si="274"/>
        <v>1.7982837655799713</v>
      </c>
      <c r="I1962" s="2">
        <f t="shared" si="275"/>
        <v>64.263810114599295</v>
      </c>
    </row>
    <row r="1963" spans="1:9" ht="13.5" x14ac:dyDescent="0.25">
      <c r="A1963" s="3">
        <v>44866</v>
      </c>
      <c r="B1963" s="2">
        <v>2.3046000000000002</v>
      </c>
      <c r="C1963" s="2">
        <f t="shared" si="272"/>
        <v>2.430000000000021E-2</v>
      </c>
      <c r="D1963" s="2">
        <f t="shared" si="270"/>
        <v>2.430000000000021E-2</v>
      </c>
      <c r="E1963" s="2">
        <f t="shared" si="271"/>
        <v>0</v>
      </c>
      <c r="F1963" s="2">
        <f t="shared" si="276"/>
        <v>1.2372038610317613E-2</v>
      </c>
      <c r="G1963" s="2">
        <f t="shared" si="276"/>
        <v>5.9147085283133552E-3</v>
      </c>
      <c r="H1963" s="2">
        <f t="shared" si="274"/>
        <v>2.0917410471020519</v>
      </c>
      <c r="I1963" s="2">
        <f t="shared" si="275"/>
        <v>67.655764672228315</v>
      </c>
    </row>
    <row r="1964" spans="1:9" ht="13.5" x14ac:dyDescent="0.25">
      <c r="A1964" s="3">
        <v>44867</v>
      </c>
      <c r="B1964" s="2">
        <v>2.2965</v>
      </c>
      <c r="C1964" s="2">
        <f t="shared" si="272"/>
        <v>-8.1000000000002181E-3</v>
      </c>
      <c r="D1964" s="2">
        <f t="shared" si="270"/>
        <v>0</v>
      </c>
      <c r="E1964" s="2">
        <f t="shared" si="271"/>
        <v>8.1000000000002181E-3</v>
      </c>
      <c r="F1964" s="2">
        <f t="shared" si="276"/>
        <v>1.1488321566723497E-2</v>
      </c>
      <c r="G1964" s="2">
        <f t="shared" si="276"/>
        <v>6.0708007762909884E-3</v>
      </c>
      <c r="H1964" s="2">
        <f t="shared" si="274"/>
        <v>1.8923898164456638</v>
      </c>
      <c r="I1964" s="2">
        <f t="shared" si="275"/>
        <v>65.426513593909064</v>
      </c>
    </row>
    <row r="1965" spans="1:9" ht="13.5" x14ac:dyDescent="0.25">
      <c r="A1965" s="3">
        <v>44868</v>
      </c>
      <c r="B1965" s="2">
        <v>2.3450000000000002</v>
      </c>
      <c r="C1965" s="2">
        <f t="shared" si="272"/>
        <v>4.850000000000021E-2</v>
      </c>
      <c r="D1965" s="2">
        <f t="shared" si="270"/>
        <v>4.850000000000021E-2</v>
      </c>
      <c r="E1965" s="2">
        <f t="shared" si="271"/>
        <v>0</v>
      </c>
      <c r="F1965" s="2">
        <f t="shared" ref="F1965:G1980" si="277">((F1964*13)+D1965)/14</f>
        <v>1.4132012883386119E-2</v>
      </c>
      <c r="G1965" s="2">
        <f t="shared" si="277"/>
        <v>5.6371721494130611E-3</v>
      </c>
      <c r="H1965" s="2">
        <f t="shared" si="274"/>
        <v>2.5069329991736256</v>
      </c>
      <c r="I1965" s="2">
        <f t="shared" si="275"/>
        <v>71.48505545342212</v>
      </c>
    </row>
    <row r="1966" spans="1:9" ht="13.5" x14ac:dyDescent="0.25">
      <c r="A1966" s="3">
        <v>44869</v>
      </c>
      <c r="B1966" s="2">
        <v>2.3854000000000002</v>
      </c>
      <c r="C1966" s="2">
        <f t="shared" si="272"/>
        <v>4.0399999999999991E-2</v>
      </c>
      <c r="D1966" s="2">
        <f t="shared" si="270"/>
        <v>4.0399999999999991E-2</v>
      </c>
      <c r="E1966" s="2">
        <f t="shared" si="271"/>
        <v>0</v>
      </c>
      <c r="F1966" s="2">
        <f t="shared" si="277"/>
        <v>1.6008297677429967E-2</v>
      </c>
      <c r="G1966" s="2">
        <f t="shared" si="277"/>
        <v>5.2345169958835569E-3</v>
      </c>
      <c r="H1966" s="2">
        <f t="shared" si="274"/>
        <v>3.0582186837904914</v>
      </c>
      <c r="I1966" s="2">
        <f t="shared" si="275"/>
        <v>75.358646787709034</v>
      </c>
    </row>
    <row r="1967" spans="1:9" ht="13.5" x14ac:dyDescent="0.25">
      <c r="A1967" s="3">
        <v>44872</v>
      </c>
      <c r="B1967" s="2">
        <v>2.3773</v>
      </c>
      <c r="C1967" s="2">
        <f t="shared" si="272"/>
        <v>-8.1000000000002181E-3</v>
      </c>
      <c r="D1967" s="2">
        <f t="shared" si="270"/>
        <v>0</v>
      </c>
      <c r="E1967" s="2">
        <f t="shared" si="271"/>
        <v>8.1000000000002181E-3</v>
      </c>
      <c r="F1967" s="2">
        <f t="shared" si="277"/>
        <v>1.4864847843327826E-2</v>
      </c>
      <c r="G1967" s="2">
        <f t="shared" si="277"/>
        <v>5.4391943533204619E-3</v>
      </c>
      <c r="H1967" s="2">
        <f t="shared" si="274"/>
        <v>2.7329135305219037</v>
      </c>
      <c r="I1967" s="2">
        <f t="shared" si="275"/>
        <v>73.211273397479729</v>
      </c>
    </row>
    <row r="1968" spans="1:9" ht="13.5" x14ac:dyDescent="0.25">
      <c r="A1968" s="3">
        <v>44873</v>
      </c>
      <c r="B1968" s="2">
        <v>2.3773</v>
      </c>
      <c r="C1968" s="2">
        <f t="shared" si="272"/>
        <v>0</v>
      </c>
      <c r="D1968" s="2">
        <f t="shared" si="270"/>
        <v>0</v>
      </c>
      <c r="E1968" s="2">
        <f t="shared" si="271"/>
        <v>0</v>
      </c>
      <c r="F1968" s="2">
        <f t="shared" si="277"/>
        <v>1.3803072997375838E-2</v>
      </c>
      <c r="G1968" s="2">
        <f t="shared" si="277"/>
        <v>5.0506804709404291E-3</v>
      </c>
      <c r="H1968" s="2">
        <f t="shared" si="274"/>
        <v>2.7329135305219032</v>
      </c>
      <c r="I1968" s="2">
        <f t="shared" si="275"/>
        <v>73.211273397479715</v>
      </c>
    </row>
    <row r="1969" spans="1:9" ht="13.5" x14ac:dyDescent="0.25">
      <c r="A1969" s="3">
        <v>44874</v>
      </c>
      <c r="B1969" s="2">
        <v>2.3693</v>
      </c>
      <c r="C1969" s="2">
        <f t="shared" si="272"/>
        <v>-8.0000000000000071E-3</v>
      </c>
      <c r="D1969" s="2">
        <f t="shared" si="270"/>
        <v>0</v>
      </c>
      <c r="E1969" s="2">
        <f t="shared" si="271"/>
        <v>8.0000000000000071E-3</v>
      </c>
      <c r="F1969" s="2">
        <f t="shared" si="277"/>
        <v>1.2817139211848991E-2</v>
      </c>
      <c r="G1969" s="2">
        <f t="shared" si="277"/>
        <v>5.2613461515875421E-3</v>
      </c>
      <c r="H1969" s="2">
        <f t="shared" si="274"/>
        <v>2.4360950301628774</v>
      </c>
      <c r="I1969" s="2">
        <f t="shared" si="275"/>
        <v>70.897196054772735</v>
      </c>
    </row>
    <row r="1970" spans="1:9" ht="13.5" x14ac:dyDescent="0.25">
      <c r="A1970" s="3">
        <v>44875</v>
      </c>
      <c r="B1970" s="2">
        <v>2.3612000000000002</v>
      </c>
      <c r="C1970" s="2">
        <f t="shared" si="272"/>
        <v>-8.099999999999774E-3</v>
      </c>
      <c r="D1970" s="2">
        <f t="shared" si="270"/>
        <v>0</v>
      </c>
      <c r="E1970" s="2">
        <f t="shared" si="271"/>
        <v>8.099999999999774E-3</v>
      </c>
      <c r="F1970" s="2">
        <f t="shared" si="277"/>
        <v>1.1901629268145492E-2</v>
      </c>
      <c r="G1970" s="2">
        <f t="shared" si="277"/>
        <v>5.4641071407598441E-3</v>
      </c>
      <c r="H1970" s="2">
        <f t="shared" si="274"/>
        <v>2.178147126611877</v>
      </c>
      <c r="I1970" s="2">
        <f t="shared" si="275"/>
        <v>68.53512565146508</v>
      </c>
    </row>
    <row r="1971" spans="1:9" ht="13.5" x14ac:dyDescent="0.25">
      <c r="A1971" s="3">
        <v>44876</v>
      </c>
      <c r="B1971" s="2">
        <v>2.3693</v>
      </c>
      <c r="C1971" s="2">
        <f t="shared" si="272"/>
        <v>8.099999999999774E-3</v>
      </c>
      <c r="D1971" s="2">
        <f t="shared" si="270"/>
        <v>8.099999999999774E-3</v>
      </c>
      <c r="E1971" s="2">
        <f t="shared" si="271"/>
        <v>0</v>
      </c>
      <c r="F1971" s="2">
        <f t="shared" si="277"/>
        <v>1.1630084320420798E-2</v>
      </c>
      <c r="G1971" s="2">
        <f t="shared" si="277"/>
        <v>5.0738137735627121E-3</v>
      </c>
      <c r="H1971" s="2">
        <f t="shared" si="274"/>
        <v>2.2921780024761191</v>
      </c>
      <c r="I1971" s="2">
        <f t="shared" si="275"/>
        <v>69.624971698131816</v>
      </c>
    </row>
    <row r="1972" spans="1:9" ht="13.5" x14ac:dyDescent="0.25">
      <c r="A1972" s="3">
        <v>44879</v>
      </c>
      <c r="B1972" s="2">
        <v>2.3612000000000002</v>
      </c>
      <c r="C1972" s="2">
        <f t="shared" si="272"/>
        <v>-8.099999999999774E-3</v>
      </c>
      <c r="D1972" s="2">
        <f t="shared" si="270"/>
        <v>0</v>
      </c>
      <c r="E1972" s="2">
        <f t="shared" si="271"/>
        <v>8.099999999999774E-3</v>
      </c>
      <c r="F1972" s="2">
        <f t="shared" si="277"/>
        <v>1.0799364011819313E-2</v>
      </c>
      <c r="G1972" s="2">
        <f t="shared" si="277"/>
        <v>5.2899699325939312E-3</v>
      </c>
      <c r="H1972" s="2">
        <f t="shared" si="274"/>
        <v>2.0414792804925939</v>
      </c>
      <c r="I1972" s="2">
        <f t="shared" si="275"/>
        <v>67.121262130115795</v>
      </c>
    </row>
    <row r="1973" spans="1:9" ht="13.5" x14ac:dyDescent="0.25">
      <c r="A1973" s="3">
        <v>44880</v>
      </c>
      <c r="B1973" s="2">
        <v>2.3693</v>
      </c>
      <c r="C1973" s="2">
        <f t="shared" si="272"/>
        <v>8.099999999999774E-3</v>
      </c>
      <c r="D1973" s="2">
        <f t="shared" si="270"/>
        <v>8.099999999999774E-3</v>
      </c>
      <c r="E1973" s="2">
        <f t="shared" si="271"/>
        <v>0</v>
      </c>
      <c r="F1973" s="2">
        <f t="shared" si="277"/>
        <v>1.0606552296689347E-2</v>
      </c>
      <c r="G1973" s="2">
        <f t="shared" si="277"/>
        <v>4.9121149374086502E-3</v>
      </c>
      <c r="H1973" s="2">
        <f t="shared" si="274"/>
        <v>2.1592638673647881</v>
      </c>
      <c r="I1973" s="2">
        <f t="shared" si="275"/>
        <v>68.347056720079479</v>
      </c>
    </row>
    <row r="1974" spans="1:9" ht="13.5" x14ac:dyDescent="0.25">
      <c r="A1974" s="3">
        <v>44881</v>
      </c>
      <c r="B1974" s="2">
        <v>2.3693</v>
      </c>
      <c r="C1974" s="2">
        <f t="shared" si="272"/>
        <v>0</v>
      </c>
      <c r="D1974" s="2">
        <f t="shared" si="270"/>
        <v>0</v>
      </c>
      <c r="E1974" s="2">
        <f t="shared" si="271"/>
        <v>0</v>
      </c>
      <c r="F1974" s="2">
        <f t="shared" si="277"/>
        <v>9.8489414183543927E-3</v>
      </c>
      <c r="G1974" s="2">
        <f t="shared" si="277"/>
        <v>4.5612495847366036E-3</v>
      </c>
      <c r="H1974" s="2">
        <f t="shared" si="274"/>
        <v>2.1592638673647881</v>
      </c>
      <c r="I1974" s="2">
        <f t="shared" si="275"/>
        <v>68.347056720079479</v>
      </c>
    </row>
    <row r="1975" spans="1:9" ht="13.5" x14ac:dyDescent="0.25">
      <c r="A1975" s="3">
        <v>44882</v>
      </c>
      <c r="B1975" s="2">
        <v>2.3450000000000002</v>
      </c>
      <c r="C1975" s="2">
        <f t="shared" si="272"/>
        <v>-2.4299999999999766E-2</v>
      </c>
      <c r="D1975" s="2">
        <f t="shared" si="270"/>
        <v>0</v>
      </c>
      <c r="E1975" s="2">
        <f t="shared" si="271"/>
        <v>2.4299999999999766E-2</v>
      </c>
      <c r="F1975" s="2">
        <f t="shared" si="277"/>
        <v>9.1454456027576514E-3</v>
      </c>
      <c r="G1975" s="2">
        <f t="shared" si="277"/>
        <v>5.9711603286839721E-3</v>
      </c>
      <c r="H1975" s="2">
        <f t="shared" si="274"/>
        <v>1.5316027537939654</v>
      </c>
      <c r="I1975" s="2">
        <f t="shared" si="275"/>
        <v>60.499331954772195</v>
      </c>
    </row>
    <row r="1976" spans="1:9" ht="13.5" x14ac:dyDescent="0.25">
      <c r="A1976" s="3">
        <v>44883</v>
      </c>
      <c r="B1976" s="2">
        <v>2.3773</v>
      </c>
      <c r="C1976" s="2">
        <f t="shared" si="272"/>
        <v>3.2299999999999773E-2</v>
      </c>
      <c r="D1976" s="2">
        <f t="shared" si="270"/>
        <v>3.2299999999999773E-2</v>
      </c>
      <c r="E1976" s="2">
        <f t="shared" si="271"/>
        <v>0</v>
      </c>
      <c r="F1976" s="2">
        <f t="shared" si="277"/>
        <v>1.0799342345417804E-2</v>
      </c>
      <c r="G1976" s="2">
        <f t="shared" si="277"/>
        <v>5.544648876635117E-3</v>
      </c>
      <c r="H1976" s="2">
        <f t="shared" si="274"/>
        <v>1.9477053616371836</v>
      </c>
      <c r="I1976" s="2">
        <f t="shared" si="275"/>
        <v>66.075306812734141</v>
      </c>
    </row>
    <row r="1977" spans="1:9" ht="13.5" x14ac:dyDescent="0.25">
      <c r="A1977" s="3">
        <v>44886</v>
      </c>
      <c r="B1977" s="2">
        <v>2.3612000000000002</v>
      </c>
      <c r="C1977" s="2">
        <f t="shared" si="272"/>
        <v>-1.6099999999999781E-2</v>
      </c>
      <c r="D1977" s="2">
        <f t="shared" si="270"/>
        <v>0</v>
      </c>
      <c r="E1977" s="2">
        <f t="shared" si="271"/>
        <v>1.6099999999999781E-2</v>
      </c>
      <c r="F1977" s="2">
        <f t="shared" si="277"/>
        <v>1.0027960749316531E-2</v>
      </c>
      <c r="G1977" s="2">
        <f t="shared" si="277"/>
        <v>6.2986025283040216E-3</v>
      </c>
      <c r="H1977" s="2">
        <f t="shared" si="274"/>
        <v>1.5920929609788677</v>
      </c>
      <c r="I1977" s="2">
        <f t="shared" si="275"/>
        <v>61.421136700962919</v>
      </c>
    </row>
    <row r="1978" spans="1:9" ht="13.5" x14ac:dyDescent="0.25">
      <c r="A1978" s="3">
        <v>44887</v>
      </c>
      <c r="B1978" s="2">
        <v>2.3693</v>
      </c>
      <c r="C1978" s="2">
        <f t="shared" si="272"/>
        <v>8.099999999999774E-3</v>
      </c>
      <c r="D1978" s="2">
        <f t="shared" si="270"/>
        <v>8.099999999999774E-3</v>
      </c>
      <c r="E1978" s="2">
        <f t="shared" si="271"/>
        <v>0</v>
      </c>
      <c r="F1978" s="2">
        <f t="shared" si="277"/>
        <v>9.8902492672224788E-3</v>
      </c>
      <c r="G1978" s="2">
        <f t="shared" si="277"/>
        <v>5.8487023477108773E-3</v>
      </c>
      <c r="H1978" s="2">
        <f t="shared" si="274"/>
        <v>1.6910160030786012</v>
      </c>
      <c r="I1978" s="2">
        <f t="shared" si="275"/>
        <v>62.839314264353291</v>
      </c>
    </row>
    <row r="1979" spans="1:9" ht="13.5" x14ac:dyDescent="0.25">
      <c r="A1979" s="3">
        <v>44888</v>
      </c>
      <c r="B1979" s="2">
        <v>2.3612000000000002</v>
      </c>
      <c r="C1979" s="2">
        <f t="shared" si="272"/>
        <v>-8.099999999999774E-3</v>
      </c>
      <c r="D1979" s="2">
        <f t="shared" si="270"/>
        <v>0</v>
      </c>
      <c r="E1979" s="2">
        <f t="shared" si="271"/>
        <v>8.099999999999774E-3</v>
      </c>
      <c r="F1979" s="2">
        <f t="shared" si="277"/>
        <v>9.1838028909923021E-3</v>
      </c>
      <c r="G1979" s="2">
        <f t="shared" si="277"/>
        <v>6.0095093228743702E-3</v>
      </c>
      <c r="H1979" s="2">
        <f t="shared" si="274"/>
        <v>1.5282117719720345</v>
      </c>
      <c r="I1979" s="2">
        <f t="shared" si="275"/>
        <v>60.446351405919273</v>
      </c>
    </row>
    <row r="1980" spans="1:9" ht="13.5" x14ac:dyDescent="0.25">
      <c r="A1980" s="3">
        <v>44889</v>
      </c>
      <c r="B1980" s="2">
        <v>2.3450000000000002</v>
      </c>
      <c r="C1980" s="2">
        <f t="shared" si="272"/>
        <v>-1.6199999999999992E-2</v>
      </c>
      <c r="D1980" s="2">
        <f t="shared" si="270"/>
        <v>0</v>
      </c>
      <c r="E1980" s="2">
        <f t="shared" si="271"/>
        <v>1.6199999999999992E-2</v>
      </c>
      <c r="F1980" s="2">
        <f t="shared" si="277"/>
        <v>8.5278169702071374E-3</v>
      </c>
      <c r="G1980" s="2">
        <f t="shared" si="277"/>
        <v>6.7374015140976287E-3</v>
      </c>
      <c r="H1980" s="2">
        <f t="shared" si="274"/>
        <v>1.265742727721239</v>
      </c>
      <c r="I1980" s="2">
        <f t="shared" si="275"/>
        <v>55.864362367136643</v>
      </c>
    </row>
    <row r="1981" spans="1:9" ht="13.5" x14ac:dyDescent="0.25">
      <c r="A1981" s="3">
        <v>44890</v>
      </c>
      <c r="B1981" s="2">
        <v>2.3693</v>
      </c>
      <c r="C1981" s="2">
        <f t="shared" si="272"/>
        <v>2.4299999999999766E-2</v>
      </c>
      <c r="D1981" s="2">
        <f t="shared" si="270"/>
        <v>2.4299999999999766E-2</v>
      </c>
      <c r="E1981" s="2">
        <f t="shared" si="271"/>
        <v>0</v>
      </c>
      <c r="F1981" s="2">
        <f t="shared" ref="F1981:G1996" si="278">((F1980*13)+D1981)/14</f>
        <v>9.6544014723351813E-3</v>
      </c>
      <c r="G1981" s="2">
        <f t="shared" si="278"/>
        <v>6.2561585488049411E-3</v>
      </c>
      <c r="H1981" s="2">
        <f t="shared" si="274"/>
        <v>1.5431836320995056</v>
      </c>
      <c r="I1981" s="2">
        <f t="shared" si="275"/>
        <v>60.679205882806912</v>
      </c>
    </row>
    <row r="1982" spans="1:9" ht="13.5" x14ac:dyDescent="0.25">
      <c r="A1982" s="3">
        <v>44893</v>
      </c>
      <c r="B1982" s="2">
        <v>2.3693</v>
      </c>
      <c r="C1982" s="2">
        <f t="shared" si="272"/>
        <v>0</v>
      </c>
      <c r="D1982" s="2">
        <f t="shared" si="270"/>
        <v>0</v>
      </c>
      <c r="E1982" s="2">
        <f t="shared" si="271"/>
        <v>0</v>
      </c>
      <c r="F1982" s="2">
        <f t="shared" si="278"/>
        <v>8.9648013671683839E-3</v>
      </c>
      <c r="G1982" s="2">
        <f t="shared" si="278"/>
        <v>5.8092900810331602E-3</v>
      </c>
      <c r="H1982" s="2">
        <f t="shared" si="274"/>
        <v>1.5431836320995056</v>
      </c>
      <c r="I1982" s="2">
        <f t="shared" si="275"/>
        <v>60.679205882806912</v>
      </c>
    </row>
    <row r="1983" spans="1:9" ht="13.5" x14ac:dyDescent="0.25">
      <c r="A1983" s="3">
        <v>44894</v>
      </c>
      <c r="B1983" s="2">
        <v>2.3612000000000002</v>
      </c>
      <c r="C1983" s="2">
        <f t="shared" si="272"/>
        <v>-8.099999999999774E-3</v>
      </c>
      <c r="D1983" s="2">
        <f t="shared" si="270"/>
        <v>0</v>
      </c>
      <c r="E1983" s="2">
        <f t="shared" si="271"/>
        <v>8.099999999999774E-3</v>
      </c>
      <c r="F1983" s="2">
        <f t="shared" si="278"/>
        <v>8.3244584123706427E-3</v>
      </c>
      <c r="G1983" s="2">
        <f t="shared" si="278"/>
        <v>5.9729122181022042E-3</v>
      </c>
      <c r="H1983" s="2">
        <f t="shared" si="274"/>
        <v>1.3937017837197687</v>
      </c>
      <c r="I1983" s="2">
        <f t="shared" si="275"/>
        <v>58.223701598867578</v>
      </c>
    </row>
    <row r="1984" spans="1:9" ht="13.5" x14ac:dyDescent="0.25">
      <c r="A1984" s="3">
        <v>44895</v>
      </c>
      <c r="B1984" s="2">
        <v>2.3450000000000002</v>
      </c>
      <c r="C1984" s="2">
        <f t="shared" si="272"/>
        <v>-1.6199999999999992E-2</v>
      </c>
      <c r="D1984" s="2">
        <f t="shared" si="270"/>
        <v>0</v>
      </c>
      <c r="E1984" s="2">
        <f t="shared" si="271"/>
        <v>1.6199999999999992E-2</v>
      </c>
      <c r="F1984" s="2">
        <f t="shared" si="278"/>
        <v>7.7298542400584536E-3</v>
      </c>
      <c r="G1984" s="2">
        <f t="shared" si="278"/>
        <v>6.7034184882377602E-3</v>
      </c>
      <c r="H1984" s="2">
        <f t="shared" si="274"/>
        <v>1.1531212400988753</v>
      </c>
      <c r="I1984" s="2">
        <f t="shared" si="275"/>
        <v>53.555796980848228</v>
      </c>
    </row>
    <row r="1985" spans="1:9" ht="13.5" x14ac:dyDescent="0.25">
      <c r="A1985" s="3">
        <v>44896</v>
      </c>
      <c r="B1985" s="2">
        <v>2.3450000000000002</v>
      </c>
      <c r="C1985" s="2">
        <f t="shared" si="272"/>
        <v>0</v>
      </c>
      <c r="D1985" s="2">
        <f t="shared" si="270"/>
        <v>0</v>
      </c>
      <c r="E1985" s="2">
        <f t="shared" si="271"/>
        <v>0</v>
      </c>
      <c r="F1985" s="2">
        <f t="shared" si="278"/>
        <v>7.1777217943399928E-3</v>
      </c>
      <c r="G1985" s="2">
        <f t="shared" si="278"/>
        <v>6.2246028819350633E-3</v>
      </c>
      <c r="H1985" s="2">
        <f t="shared" si="274"/>
        <v>1.1531212400988753</v>
      </c>
      <c r="I1985" s="2">
        <f t="shared" si="275"/>
        <v>53.555796980848228</v>
      </c>
    </row>
    <row r="1986" spans="1:9" ht="13.5" x14ac:dyDescent="0.25">
      <c r="A1986" s="3">
        <v>44897</v>
      </c>
      <c r="B1986" s="2">
        <v>2.3369</v>
      </c>
      <c r="C1986" s="2">
        <f t="shared" si="272"/>
        <v>-8.1000000000002181E-3</v>
      </c>
      <c r="D1986" s="2">
        <f t="shared" si="270"/>
        <v>0</v>
      </c>
      <c r="E1986" s="2">
        <f t="shared" si="271"/>
        <v>8.1000000000002181E-3</v>
      </c>
      <c r="F1986" s="2">
        <f t="shared" si="278"/>
        <v>6.6650273804585644E-3</v>
      </c>
      <c r="G1986" s="2">
        <f t="shared" si="278"/>
        <v>6.358559818939717E-3</v>
      </c>
      <c r="H1986" s="2">
        <f t="shared" si="274"/>
        <v>1.0481976375540256</v>
      </c>
      <c r="I1986" s="2">
        <f t="shared" si="275"/>
        <v>51.176586591799406</v>
      </c>
    </row>
    <row r="1987" spans="1:9" ht="13.5" x14ac:dyDescent="0.25">
      <c r="A1987" s="3">
        <v>44900</v>
      </c>
      <c r="B1987" s="2">
        <v>2.3046000000000002</v>
      </c>
      <c r="C1987" s="2">
        <f t="shared" si="272"/>
        <v>-3.2299999999999773E-2</v>
      </c>
      <c r="D1987" s="2">
        <f t="shared" ref="D1987:D2050" si="279">IF(C1987&gt;0,C1987,0)</f>
        <v>0</v>
      </c>
      <c r="E1987" s="2">
        <f t="shared" ref="E1987:E2050" si="280">IF(C1987&lt;0,-C1987,0)</f>
        <v>3.2299999999999773E-2</v>
      </c>
      <c r="F1987" s="2">
        <f t="shared" si="278"/>
        <v>6.1889539961400963E-3</v>
      </c>
      <c r="G1987" s="2">
        <f t="shared" si="278"/>
        <v>8.2115198318725782E-3</v>
      </c>
      <c r="H1987" s="2">
        <f t="shared" si="274"/>
        <v>0.75369165792159454</v>
      </c>
      <c r="I1987" s="2">
        <f t="shared" si="275"/>
        <v>42.977433034883667</v>
      </c>
    </row>
    <row r="1988" spans="1:9" ht="13.5" x14ac:dyDescent="0.25">
      <c r="A1988" s="3">
        <v>44901</v>
      </c>
      <c r="B1988" s="2">
        <v>2.3046000000000002</v>
      </c>
      <c r="C1988" s="2">
        <f t="shared" ref="C1988:C2051" si="281">B1988-B1987</f>
        <v>0</v>
      </c>
      <c r="D1988" s="2">
        <f t="shared" si="279"/>
        <v>0</v>
      </c>
      <c r="E1988" s="2">
        <f t="shared" si="280"/>
        <v>0</v>
      </c>
      <c r="F1988" s="2">
        <f t="shared" si="278"/>
        <v>5.7468858535586606E-3</v>
      </c>
      <c r="G1988" s="2">
        <f t="shared" si="278"/>
        <v>7.6249827010245368E-3</v>
      </c>
      <c r="H1988" s="2">
        <f t="shared" si="274"/>
        <v>0.75369165792159443</v>
      </c>
      <c r="I1988" s="2">
        <f t="shared" si="275"/>
        <v>42.977433034883667</v>
      </c>
    </row>
    <row r="1989" spans="1:9" ht="13.5" x14ac:dyDescent="0.25">
      <c r="A1989" s="3">
        <v>44902</v>
      </c>
      <c r="B1989" s="2">
        <v>2.3046000000000002</v>
      </c>
      <c r="C1989" s="2">
        <f t="shared" si="281"/>
        <v>0</v>
      </c>
      <c r="D1989" s="2">
        <f t="shared" si="279"/>
        <v>0</v>
      </c>
      <c r="E1989" s="2">
        <f t="shared" si="280"/>
        <v>0</v>
      </c>
      <c r="F1989" s="2">
        <f t="shared" si="278"/>
        <v>5.3363940068758987E-3</v>
      </c>
      <c r="G1989" s="2">
        <f t="shared" si="278"/>
        <v>7.0803410795227837E-3</v>
      </c>
      <c r="H1989" s="2">
        <f t="shared" si="274"/>
        <v>0.75369165792159443</v>
      </c>
      <c r="I1989" s="2">
        <f t="shared" si="275"/>
        <v>42.977433034883667</v>
      </c>
    </row>
    <row r="1990" spans="1:9" ht="13.5" x14ac:dyDescent="0.25">
      <c r="A1990" s="3">
        <v>44903</v>
      </c>
      <c r="B1990" s="2">
        <v>2.3046000000000002</v>
      </c>
      <c r="C1990" s="2">
        <f t="shared" si="281"/>
        <v>0</v>
      </c>
      <c r="D1990" s="2">
        <f t="shared" si="279"/>
        <v>0</v>
      </c>
      <c r="E1990" s="2">
        <f t="shared" si="280"/>
        <v>0</v>
      </c>
      <c r="F1990" s="2">
        <f t="shared" si="278"/>
        <v>4.9552230063847633E-3</v>
      </c>
      <c r="G1990" s="2">
        <f t="shared" si="278"/>
        <v>6.5746024309854415E-3</v>
      </c>
      <c r="H1990" s="2">
        <f t="shared" si="274"/>
        <v>0.75369165792159454</v>
      </c>
      <c r="I1990" s="2">
        <f t="shared" si="275"/>
        <v>42.977433034883667</v>
      </c>
    </row>
    <row r="1991" spans="1:9" ht="13.5" x14ac:dyDescent="0.25">
      <c r="A1991" s="3">
        <v>44904</v>
      </c>
      <c r="B1991" s="2">
        <v>2.3127</v>
      </c>
      <c r="C1991" s="2">
        <f t="shared" si="281"/>
        <v>8.099999999999774E-3</v>
      </c>
      <c r="D1991" s="2">
        <f t="shared" si="279"/>
        <v>8.099999999999774E-3</v>
      </c>
      <c r="E1991" s="2">
        <f t="shared" si="280"/>
        <v>0</v>
      </c>
      <c r="F1991" s="2">
        <f t="shared" si="278"/>
        <v>5.1798499345001216E-3</v>
      </c>
      <c r="G1991" s="2">
        <f t="shared" si="278"/>
        <v>6.1049879716293387E-3</v>
      </c>
      <c r="H1991" s="2">
        <f t="shared" si="274"/>
        <v>0.84846193941274706</v>
      </c>
      <c r="I1991" s="2">
        <f t="shared" si="275"/>
        <v>45.900968871574484</v>
      </c>
    </row>
    <row r="1992" spans="1:9" ht="13.5" x14ac:dyDescent="0.25">
      <c r="A1992" s="3">
        <v>44907</v>
      </c>
      <c r="B1992" s="2">
        <v>2.2399</v>
      </c>
      <c r="C1992" s="2">
        <f t="shared" si="281"/>
        <v>-7.2799999999999976E-2</v>
      </c>
      <c r="D1992" s="2">
        <f t="shared" si="279"/>
        <v>0</v>
      </c>
      <c r="E1992" s="2">
        <f t="shared" si="280"/>
        <v>7.2799999999999976E-2</v>
      </c>
      <c r="F1992" s="2">
        <f t="shared" si="278"/>
        <v>4.8098606534643989E-3</v>
      </c>
      <c r="G1992" s="2">
        <f t="shared" si="278"/>
        <v>1.0868917402227242E-2</v>
      </c>
      <c r="H1992" s="2">
        <f t="shared" si="274"/>
        <v>0.44253355467387856</v>
      </c>
      <c r="I1992" s="2">
        <f t="shared" si="275"/>
        <v>30.677522421578914</v>
      </c>
    </row>
    <row r="1993" spans="1:9" ht="13.5" x14ac:dyDescent="0.25">
      <c r="A1993" s="3">
        <v>44908</v>
      </c>
      <c r="B1993" s="2">
        <v>2.2237</v>
      </c>
      <c r="C1993" s="2">
        <f t="shared" si="281"/>
        <v>-1.6199999999999992E-2</v>
      </c>
      <c r="D1993" s="2">
        <f t="shared" si="279"/>
        <v>0</v>
      </c>
      <c r="E1993" s="2">
        <f t="shared" si="280"/>
        <v>1.6199999999999992E-2</v>
      </c>
      <c r="F1993" s="2">
        <f t="shared" si="278"/>
        <v>4.466299178216942E-3</v>
      </c>
      <c r="G1993" s="2">
        <f t="shared" si="278"/>
        <v>1.1249709016353868E-2</v>
      </c>
      <c r="H1993" s="2">
        <f t="shared" si="274"/>
        <v>0.39701464026529193</v>
      </c>
      <c r="I1993" s="2">
        <f t="shared" si="275"/>
        <v>28.418788810251783</v>
      </c>
    </row>
    <row r="1994" spans="1:9" ht="13.5" x14ac:dyDescent="0.25">
      <c r="A1994" s="3">
        <v>44909</v>
      </c>
      <c r="B1994" s="2">
        <v>2.3127</v>
      </c>
      <c r="C1994" s="2">
        <f t="shared" si="281"/>
        <v>8.8999999999999968E-2</v>
      </c>
      <c r="D1994" s="2">
        <f t="shared" si="279"/>
        <v>8.8999999999999968E-2</v>
      </c>
      <c r="E1994" s="2">
        <f t="shared" si="280"/>
        <v>0</v>
      </c>
      <c r="F1994" s="2">
        <f t="shared" si="278"/>
        <v>1.0504420665487157E-2</v>
      </c>
      <c r="G1994" s="2">
        <f t="shared" si="278"/>
        <v>1.0446158372328592E-2</v>
      </c>
      <c r="H1994" s="2">
        <f t="shared" si="274"/>
        <v>1.0055773894174245</v>
      </c>
      <c r="I1994" s="2">
        <f t="shared" si="275"/>
        <v>50.139046975869739</v>
      </c>
    </row>
    <row r="1995" spans="1:9" ht="13.5" x14ac:dyDescent="0.25">
      <c r="A1995" s="3">
        <v>44910</v>
      </c>
      <c r="B1995" s="2">
        <v>2.2641</v>
      </c>
      <c r="C1995" s="2">
        <f t="shared" si="281"/>
        <v>-4.8599999999999977E-2</v>
      </c>
      <c r="D1995" s="2">
        <f t="shared" si="279"/>
        <v>0</v>
      </c>
      <c r="E1995" s="2">
        <f t="shared" si="280"/>
        <v>4.8599999999999977E-2</v>
      </c>
      <c r="F1995" s="2">
        <f t="shared" si="278"/>
        <v>9.7541049036666445E-3</v>
      </c>
      <c r="G1995" s="2">
        <f t="shared" si="278"/>
        <v>1.3171432774305119E-2</v>
      </c>
      <c r="H1995" s="2">
        <f t="shared" si="274"/>
        <v>0.74055002753345023</v>
      </c>
      <c r="I1995" s="2">
        <f t="shared" si="275"/>
        <v>42.546897004901986</v>
      </c>
    </row>
    <row r="1996" spans="1:9" ht="13.5" x14ac:dyDescent="0.25">
      <c r="A1996" s="3">
        <v>44911</v>
      </c>
      <c r="B1996" s="2">
        <v>2.2965</v>
      </c>
      <c r="C1996" s="2">
        <f t="shared" si="281"/>
        <v>3.2399999999999984E-2</v>
      </c>
      <c r="D1996" s="2">
        <f t="shared" si="279"/>
        <v>3.2399999999999984E-2</v>
      </c>
      <c r="E1996" s="2">
        <f t="shared" si="280"/>
        <v>0</v>
      </c>
      <c r="F1996" s="2">
        <f t="shared" si="278"/>
        <v>1.1371668839119026E-2</v>
      </c>
      <c r="G1996" s="2">
        <f t="shared" si="278"/>
        <v>1.2230616147569038E-2</v>
      </c>
      <c r="H1996" s="2">
        <f t="shared" si="274"/>
        <v>0.92977072470541577</v>
      </c>
      <c r="I1996" s="2">
        <f t="shared" si="275"/>
        <v>48.18037255940586</v>
      </c>
    </row>
    <row r="1997" spans="1:9" ht="13.5" x14ac:dyDescent="0.25">
      <c r="A1997" s="3">
        <v>44914</v>
      </c>
      <c r="B1997" s="2">
        <v>2.2965</v>
      </c>
      <c r="C1997" s="2">
        <f t="shared" si="281"/>
        <v>0</v>
      </c>
      <c r="D1997" s="2">
        <f t="shared" si="279"/>
        <v>0</v>
      </c>
      <c r="E1997" s="2">
        <f t="shared" si="280"/>
        <v>0</v>
      </c>
      <c r="F1997" s="2">
        <f t="shared" ref="F1997:G2012" si="282">((F1996*13)+D1997)/14</f>
        <v>1.0559406779181952E-2</v>
      </c>
      <c r="G1997" s="2">
        <f t="shared" si="282"/>
        <v>1.1357000708456964E-2</v>
      </c>
      <c r="H1997" s="2">
        <f t="shared" si="274"/>
        <v>0.92977072470541577</v>
      </c>
      <c r="I1997" s="2">
        <f t="shared" si="275"/>
        <v>48.18037255940586</v>
      </c>
    </row>
    <row r="1998" spans="1:9" ht="13.5" x14ac:dyDescent="0.25">
      <c r="A1998" s="3">
        <v>44915</v>
      </c>
      <c r="B1998" s="2">
        <v>2.2965</v>
      </c>
      <c r="C1998" s="2">
        <f t="shared" si="281"/>
        <v>0</v>
      </c>
      <c r="D1998" s="2">
        <f t="shared" si="279"/>
        <v>0</v>
      </c>
      <c r="E1998" s="2">
        <f t="shared" si="280"/>
        <v>0</v>
      </c>
      <c r="F1998" s="2">
        <f t="shared" si="282"/>
        <v>9.8051634378118115E-3</v>
      </c>
      <c r="G1998" s="2">
        <f t="shared" si="282"/>
        <v>1.054578637213861E-2</v>
      </c>
      <c r="H1998" s="2">
        <f t="shared" si="274"/>
        <v>0.92977072470541566</v>
      </c>
      <c r="I1998" s="2">
        <f t="shared" si="275"/>
        <v>48.18037255940586</v>
      </c>
    </row>
    <row r="1999" spans="1:9" ht="13.5" x14ac:dyDescent="0.25">
      <c r="A1999" s="3">
        <v>44916</v>
      </c>
      <c r="B1999" s="2">
        <v>2.2884000000000002</v>
      </c>
      <c r="C1999" s="2">
        <f t="shared" si="281"/>
        <v>-8.099999999999774E-3</v>
      </c>
      <c r="D1999" s="2">
        <f t="shared" si="279"/>
        <v>0</v>
      </c>
      <c r="E1999" s="2">
        <f t="shared" si="280"/>
        <v>8.099999999999774E-3</v>
      </c>
      <c r="F1999" s="2">
        <f t="shared" si="282"/>
        <v>9.1047946208252534E-3</v>
      </c>
      <c r="G1999" s="2">
        <f t="shared" si="282"/>
        <v>1.0371087345557264E-2</v>
      </c>
      <c r="H1999" s="2">
        <f t="shared" si="274"/>
        <v>0.87790164304474194</v>
      </c>
      <c r="I1999" s="2">
        <f t="shared" si="275"/>
        <v>46.749074760984463</v>
      </c>
    </row>
    <row r="2000" spans="1:9" ht="13.5" x14ac:dyDescent="0.25">
      <c r="A2000" s="3">
        <v>44917</v>
      </c>
      <c r="B2000" s="2">
        <v>2.2965</v>
      </c>
      <c r="C2000" s="2">
        <f t="shared" si="281"/>
        <v>8.099999999999774E-3</v>
      </c>
      <c r="D2000" s="2">
        <f t="shared" si="279"/>
        <v>8.099999999999774E-3</v>
      </c>
      <c r="E2000" s="2">
        <f t="shared" si="280"/>
        <v>0</v>
      </c>
      <c r="F2000" s="2">
        <f t="shared" si="282"/>
        <v>9.0330235764805762E-3</v>
      </c>
      <c r="G2000" s="2">
        <f t="shared" si="282"/>
        <v>9.6302953923031731E-3</v>
      </c>
      <c r="H2000" s="2">
        <f t="shared" si="274"/>
        <v>0.93797990700264966</v>
      </c>
      <c r="I2000" s="2">
        <f t="shared" si="275"/>
        <v>48.399877811600412</v>
      </c>
    </row>
    <row r="2001" spans="1:9" ht="13.5" x14ac:dyDescent="0.25">
      <c r="A2001" s="3">
        <v>44918</v>
      </c>
      <c r="B2001" s="2">
        <v>2.2722000000000002</v>
      </c>
      <c r="C2001" s="2">
        <f t="shared" si="281"/>
        <v>-2.4299999999999766E-2</v>
      </c>
      <c r="D2001" s="2">
        <f t="shared" si="279"/>
        <v>0</v>
      </c>
      <c r="E2001" s="2">
        <f t="shared" si="280"/>
        <v>2.4299999999999766E-2</v>
      </c>
      <c r="F2001" s="2">
        <f t="shared" si="282"/>
        <v>8.3878076067319639E-3</v>
      </c>
      <c r="G2001" s="2">
        <f t="shared" si="282"/>
        <v>1.0678131435710073E-2</v>
      </c>
      <c r="H2001" s="2">
        <f t="shared" ref="H2001:H2064" si="283">F2001/G2001</f>
        <v>0.7855126767480356</v>
      </c>
      <c r="I2001" s="2">
        <f t="shared" ref="I2001:I2064" si="284">IF(G2001=0,100,100-(100/(1+H2001)))</f>
        <v>43.993676828925928</v>
      </c>
    </row>
    <row r="2002" spans="1:9" ht="13.5" x14ac:dyDescent="0.25">
      <c r="A2002" s="3">
        <v>44921</v>
      </c>
      <c r="B2002" s="2">
        <v>2.2641</v>
      </c>
      <c r="C2002" s="2">
        <f t="shared" si="281"/>
        <v>-8.1000000000002181E-3</v>
      </c>
      <c r="D2002" s="2">
        <f t="shared" si="279"/>
        <v>0</v>
      </c>
      <c r="E2002" s="2">
        <f t="shared" si="280"/>
        <v>8.1000000000002181E-3</v>
      </c>
      <c r="F2002" s="2">
        <f t="shared" si="282"/>
        <v>7.7886784919653949E-3</v>
      </c>
      <c r="G2002" s="2">
        <f t="shared" si="282"/>
        <v>1.0493979190302224E-2</v>
      </c>
      <c r="H2002" s="2">
        <f t="shared" si="283"/>
        <v>0.74220449180641868</v>
      </c>
      <c r="I2002" s="2">
        <f t="shared" si="284"/>
        <v>42.601456677273177</v>
      </c>
    </row>
    <row r="2003" spans="1:9" ht="13.5" x14ac:dyDescent="0.25">
      <c r="A2003" s="3">
        <v>44922</v>
      </c>
      <c r="B2003" s="2">
        <v>2.3773</v>
      </c>
      <c r="C2003" s="2">
        <f t="shared" si="281"/>
        <v>0.11319999999999997</v>
      </c>
      <c r="D2003" s="2">
        <f t="shared" si="279"/>
        <v>0.11319999999999997</v>
      </c>
      <c r="E2003" s="2">
        <f t="shared" si="280"/>
        <v>0</v>
      </c>
      <c r="F2003" s="2">
        <f t="shared" si="282"/>
        <v>1.5318058599682148E-2</v>
      </c>
      <c r="G2003" s="2">
        <f t="shared" si="282"/>
        <v>9.7444092481377802E-3</v>
      </c>
      <c r="H2003" s="2">
        <f t="shared" si="283"/>
        <v>1.5719843255361559</v>
      </c>
      <c r="I2003" s="2">
        <f t="shared" si="284"/>
        <v>61.119514218208153</v>
      </c>
    </row>
    <row r="2004" spans="1:9" ht="13.5" x14ac:dyDescent="0.25">
      <c r="A2004" s="3">
        <v>44923</v>
      </c>
      <c r="B2004" s="2">
        <v>2.4178000000000002</v>
      </c>
      <c r="C2004" s="2">
        <f t="shared" si="281"/>
        <v>4.0500000000000203E-2</v>
      </c>
      <c r="D2004" s="2">
        <f t="shared" si="279"/>
        <v>4.0500000000000203E-2</v>
      </c>
      <c r="E2004" s="2">
        <f t="shared" si="280"/>
        <v>0</v>
      </c>
      <c r="F2004" s="2">
        <f t="shared" si="282"/>
        <v>1.7116768699704864E-2</v>
      </c>
      <c r="G2004" s="2">
        <f t="shared" si="282"/>
        <v>9.0483800161279392E-3</v>
      </c>
      <c r="H2004" s="2">
        <f t="shared" si="283"/>
        <v>1.8916942777818497</v>
      </c>
      <c r="I2004" s="2">
        <f t="shared" si="284"/>
        <v>65.418197639929062</v>
      </c>
    </row>
    <row r="2005" spans="1:9" ht="13.5" x14ac:dyDescent="0.25">
      <c r="A2005" s="3">
        <v>44924</v>
      </c>
      <c r="B2005" s="2">
        <v>2.4178000000000002</v>
      </c>
      <c r="C2005" s="2">
        <f t="shared" si="281"/>
        <v>0</v>
      </c>
      <c r="D2005" s="2">
        <f t="shared" si="279"/>
        <v>0</v>
      </c>
      <c r="E2005" s="2">
        <f t="shared" si="280"/>
        <v>0</v>
      </c>
      <c r="F2005" s="2">
        <f t="shared" si="282"/>
        <v>1.5894142364011661E-2</v>
      </c>
      <c r="G2005" s="2">
        <f t="shared" si="282"/>
        <v>8.4020671578330861E-3</v>
      </c>
      <c r="H2005" s="2">
        <f t="shared" si="283"/>
        <v>1.89169427778185</v>
      </c>
      <c r="I2005" s="2">
        <f t="shared" si="284"/>
        <v>65.418197639929076</v>
      </c>
    </row>
    <row r="2006" spans="1:9" ht="13.5" x14ac:dyDescent="0.25">
      <c r="A2006" s="3">
        <v>44925</v>
      </c>
      <c r="B2006" s="2">
        <v>2.4258999999999999</v>
      </c>
      <c r="C2006" s="2">
        <f t="shared" si="281"/>
        <v>8.099999999999774E-3</v>
      </c>
      <c r="D2006" s="2">
        <f t="shared" si="279"/>
        <v>8.099999999999774E-3</v>
      </c>
      <c r="E2006" s="2">
        <f t="shared" si="280"/>
        <v>0</v>
      </c>
      <c r="F2006" s="2">
        <f t="shared" si="282"/>
        <v>1.5337417909439382E-2</v>
      </c>
      <c r="G2006" s="2">
        <f t="shared" si="282"/>
        <v>7.8019195037021521E-3</v>
      </c>
      <c r="H2006" s="2">
        <f t="shared" si="283"/>
        <v>1.9658518525039255</v>
      </c>
      <c r="I2006" s="2">
        <f t="shared" si="284"/>
        <v>66.282874205070357</v>
      </c>
    </row>
    <row r="2007" spans="1:9" ht="13.5" x14ac:dyDescent="0.25">
      <c r="A2007" s="3">
        <v>44928</v>
      </c>
      <c r="B2007" s="2">
        <v>2.5228999999999999</v>
      </c>
      <c r="C2007" s="2">
        <f t="shared" si="281"/>
        <v>9.6999999999999975E-2</v>
      </c>
      <c r="D2007" s="2">
        <f t="shared" si="279"/>
        <v>9.6999999999999975E-2</v>
      </c>
      <c r="E2007" s="2">
        <f t="shared" si="280"/>
        <v>0</v>
      </c>
      <c r="F2007" s="2">
        <f t="shared" si="282"/>
        <v>2.1170459487336566E-2</v>
      </c>
      <c r="G2007" s="2">
        <f t="shared" si="282"/>
        <v>7.244639539151998E-3</v>
      </c>
      <c r="H2007" s="2">
        <f t="shared" si="283"/>
        <v>2.9222239937440171</v>
      </c>
      <c r="I2007" s="2">
        <f t="shared" si="284"/>
        <v>74.504260807261161</v>
      </c>
    </row>
    <row r="2008" spans="1:9" ht="13.5" x14ac:dyDescent="0.25">
      <c r="A2008" s="3">
        <v>44929</v>
      </c>
      <c r="B2008" s="2">
        <v>2.5390999999999999</v>
      </c>
      <c r="C2008" s="2">
        <f t="shared" si="281"/>
        <v>1.6199999999999992E-2</v>
      </c>
      <c r="D2008" s="2">
        <f t="shared" si="279"/>
        <v>1.6199999999999992E-2</v>
      </c>
      <c r="E2008" s="2">
        <f t="shared" si="280"/>
        <v>0</v>
      </c>
      <c r="F2008" s="2">
        <f t="shared" si="282"/>
        <v>2.0815426666812523E-2</v>
      </c>
      <c r="G2008" s="2">
        <f t="shared" si="282"/>
        <v>6.7271652863554266E-3</v>
      </c>
      <c r="H2008" s="2">
        <f t="shared" si="283"/>
        <v>3.0942344629218539</v>
      </c>
      <c r="I2008" s="2">
        <f t="shared" si="284"/>
        <v>75.575409540997583</v>
      </c>
    </row>
    <row r="2009" spans="1:9" ht="13.5" x14ac:dyDescent="0.25">
      <c r="A2009" s="3">
        <v>44930</v>
      </c>
      <c r="B2009" s="2">
        <v>2.5310000000000001</v>
      </c>
      <c r="C2009" s="2">
        <f t="shared" si="281"/>
        <v>-8.099999999999774E-3</v>
      </c>
      <c r="D2009" s="2">
        <f t="shared" si="279"/>
        <v>0</v>
      </c>
      <c r="E2009" s="2">
        <f t="shared" si="280"/>
        <v>8.099999999999774E-3</v>
      </c>
      <c r="F2009" s="2">
        <f t="shared" si="282"/>
        <v>1.9328610476325916E-2</v>
      </c>
      <c r="G2009" s="2">
        <f t="shared" si="282"/>
        <v>6.8252249087585939E-3</v>
      </c>
      <c r="H2009" s="2">
        <f t="shared" si="283"/>
        <v>2.8319375163039866</v>
      </c>
      <c r="I2009" s="2">
        <f t="shared" si="284"/>
        <v>73.903541074319804</v>
      </c>
    </row>
    <row r="2010" spans="1:9" ht="13.5" x14ac:dyDescent="0.25">
      <c r="A2010" s="3">
        <v>44931</v>
      </c>
      <c r="B2010" s="2">
        <v>2.6522999999999999</v>
      </c>
      <c r="C2010" s="2">
        <f t="shared" si="281"/>
        <v>0.12129999999999974</v>
      </c>
      <c r="D2010" s="2">
        <f t="shared" si="279"/>
        <v>0.12129999999999974</v>
      </c>
      <c r="E2010" s="2">
        <f t="shared" si="280"/>
        <v>0</v>
      </c>
      <c r="F2010" s="2">
        <f t="shared" si="282"/>
        <v>2.6612281156588334E-2</v>
      </c>
      <c r="G2010" s="2">
        <f t="shared" si="282"/>
        <v>6.3377088438472656E-3</v>
      </c>
      <c r="H2010" s="2">
        <f t="shared" si="283"/>
        <v>4.1990381401669943</v>
      </c>
      <c r="I2010" s="2">
        <f t="shared" si="284"/>
        <v>80.765672937189109</v>
      </c>
    </row>
    <row r="2011" spans="1:9" ht="13.5" x14ac:dyDescent="0.25">
      <c r="A2011" s="3">
        <v>44932</v>
      </c>
      <c r="B2011" s="2">
        <v>2.8058999999999998</v>
      </c>
      <c r="C2011" s="2">
        <f t="shared" si="281"/>
        <v>0.15359999999999996</v>
      </c>
      <c r="D2011" s="2">
        <f t="shared" si="279"/>
        <v>0.15359999999999996</v>
      </c>
      <c r="E2011" s="2">
        <f t="shared" si="280"/>
        <v>0</v>
      </c>
      <c r="F2011" s="2">
        <f t="shared" si="282"/>
        <v>3.5682832502546308E-2</v>
      </c>
      <c r="G2011" s="2">
        <f t="shared" si="282"/>
        <v>5.8850153550010316E-3</v>
      </c>
      <c r="H2011" s="2">
        <f t="shared" si="283"/>
        <v>6.0633371962612408</v>
      </c>
      <c r="I2011" s="2">
        <f t="shared" si="284"/>
        <v>85.842386223196044</v>
      </c>
    </row>
    <row r="2012" spans="1:9" ht="13.5" x14ac:dyDescent="0.25">
      <c r="A2012" s="3">
        <v>44935</v>
      </c>
      <c r="B2012" s="2">
        <v>2.7170000000000001</v>
      </c>
      <c r="C2012" s="2">
        <f t="shared" si="281"/>
        <v>-8.8899999999999757E-2</v>
      </c>
      <c r="D2012" s="2">
        <f t="shared" si="279"/>
        <v>0</v>
      </c>
      <c r="E2012" s="2">
        <f t="shared" si="280"/>
        <v>8.8899999999999757E-2</v>
      </c>
      <c r="F2012" s="2">
        <f t="shared" si="282"/>
        <v>3.3134058752364429E-2</v>
      </c>
      <c r="G2012" s="2">
        <f t="shared" si="282"/>
        <v>1.1814657115358082E-2</v>
      </c>
      <c r="H2012" s="2">
        <f t="shared" si="283"/>
        <v>2.8044875470226622</v>
      </c>
      <c r="I2012" s="2">
        <f t="shared" si="284"/>
        <v>73.715251064953918</v>
      </c>
    </row>
    <row r="2013" spans="1:9" ht="13.5" x14ac:dyDescent="0.25">
      <c r="A2013" s="3">
        <v>44936</v>
      </c>
      <c r="B2013" s="2">
        <v>2.6684999999999999</v>
      </c>
      <c r="C2013" s="2">
        <f t="shared" si="281"/>
        <v>-4.850000000000021E-2</v>
      </c>
      <c r="D2013" s="2">
        <f t="shared" si="279"/>
        <v>0</v>
      </c>
      <c r="E2013" s="2">
        <f t="shared" si="280"/>
        <v>4.850000000000021E-2</v>
      </c>
      <c r="F2013" s="2">
        <f t="shared" ref="F2013:G2028" si="285">((F2012*13)+D2013)/14</f>
        <v>3.0767340270052682E-2</v>
      </c>
      <c r="G2013" s="2">
        <f t="shared" si="285"/>
        <v>1.4435038749975376E-2</v>
      </c>
      <c r="H2013" s="2">
        <f t="shared" si="283"/>
        <v>2.1314345463814681</v>
      </c>
      <c r="I2013" s="2">
        <f t="shared" si="284"/>
        <v>68.065754363106493</v>
      </c>
    </row>
    <row r="2014" spans="1:9" ht="13.5" x14ac:dyDescent="0.25">
      <c r="A2014" s="3">
        <v>44937</v>
      </c>
      <c r="B2014" s="2">
        <v>2.6038000000000001</v>
      </c>
      <c r="C2014" s="2">
        <f t="shared" si="281"/>
        <v>-6.4699999999999758E-2</v>
      </c>
      <c r="D2014" s="2">
        <f t="shared" si="279"/>
        <v>0</v>
      </c>
      <c r="E2014" s="2">
        <f t="shared" si="280"/>
        <v>6.4699999999999758E-2</v>
      </c>
      <c r="F2014" s="2">
        <f t="shared" si="285"/>
        <v>2.8569673107906063E-2</v>
      </c>
      <c r="G2014" s="2">
        <f t="shared" si="285"/>
        <v>1.8025393124977116E-2</v>
      </c>
      <c r="H2014" s="2">
        <f t="shared" si="283"/>
        <v>1.5849681008242829</v>
      </c>
      <c r="I2014" s="2">
        <f t="shared" si="284"/>
        <v>61.314803084760527</v>
      </c>
    </row>
    <row r="2015" spans="1:9" ht="13.5" x14ac:dyDescent="0.25">
      <c r="A2015" s="3">
        <v>44938</v>
      </c>
      <c r="B2015" s="2">
        <v>2.6360999999999999</v>
      </c>
      <c r="C2015" s="2">
        <f t="shared" si="281"/>
        <v>3.2299999999999773E-2</v>
      </c>
      <c r="D2015" s="2">
        <f t="shared" si="279"/>
        <v>3.2299999999999773E-2</v>
      </c>
      <c r="E2015" s="2">
        <f t="shared" si="280"/>
        <v>0</v>
      </c>
      <c r="F2015" s="2">
        <f t="shared" si="285"/>
        <v>2.8836125028769897E-2</v>
      </c>
      <c r="G2015" s="2">
        <f t="shared" si="285"/>
        <v>1.673786504462161E-2</v>
      </c>
      <c r="H2015" s="2">
        <f t="shared" si="283"/>
        <v>1.7228078343262678</v>
      </c>
      <c r="I2015" s="2">
        <f t="shared" si="284"/>
        <v>63.273206893521369</v>
      </c>
    </row>
    <row r="2016" spans="1:9" ht="13.5" x14ac:dyDescent="0.25">
      <c r="A2016" s="3">
        <v>44939</v>
      </c>
      <c r="B2016" s="2">
        <v>2.5794999999999999</v>
      </c>
      <c r="C2016" s="2">
        <f t="shared" si="281"/>
        <v>-5.6599999999999984E-2</v>
      </c>
      <c r="D2016" s="2">
        <f t="shared" si="279"/>
        <v>0</v>
      </c>
      <c r="E2016" s="2">
        <f t="shared" si="280"/>
        <v>5.6599999999999984E-2</v>
      </c>
      <c r="F2016" s="2">
        <f t="shared" si="285"/>
        <v>2.6776401812429188E-2</v>
      </c>
      <c r="G2016" s="2">
        <f t="shared" si="285"/>
        <v>1.958516039857721E-2</v>
      </c>
      <c r="H2016" s="2">
        <f t="shared" si="283"/>
        <v>1.3671780709222272</v>
      </c>
      <c r="I2016" s="2">
        <f t="shared" si="284"/>
        <v>57.755607307970259</v>
      </c>
    </row>
    <row r="2017" spans="1:9" ht="13.5" x14ac:dyDescent="0.25">
      <c r="A2017" s="3">
        <v>44942</v>
      </c>
      <c r="B2017" s="2">
        <v>2.5632999999999999</v>
      </c>
      <c r="C2017" s="2">
        <f t="shared" si="281"/>
        <v>-1.6199999999999992E-2</v>
      </c>
      <c r="D2017" s="2">
        <f t="shared" si="279"/>
        <v>0</v>
      </c>
      <c r="E2017" s="2">
        <f t="shared" si="280"/>
        <v>1.6199999999999992E-2</v>
      </c>
      <c r="F2017" s="2">
        <f t="shared" si="285"/>
        <v>2.486380168296996E-2</v>
      </c>
      <c r="G2017" s="2">
        <f t="shared" si="285"/>
        <v>1.9343363227250266E-2</v>
      </c>
      <c r="H2017" s="2">
        <f t="shared" si="283"/>
        <v>1.2853918623594209</v>
      </c>
      <c r="I2017" s="2">
        <f t="shared" si="284"/>
        <v>56.243827744813629</v>
      </c>
    </row>
    <row r="2018" spans="1:9" ht="13.5" x14ac:dyDescent="0.25">
      <c r="A2018" s="3">
        <v>44943</v>
      </c>
      <c r="B2018" s="2">
        <v>2.5066999999999999</v>
      </c>
      <c r="C2018" s="2">
        <f t="shared" si="281"/>
        <v>-5.6599999999999984E-2</v>
      </c>
      <c r="D2018" s="2">
        <f t="shared" si="279"/>
        <v>0</v>
      </c>
      <c r="E2018" s="2">
        <f t="shared" si="280"/>
        <v>5.6599999999999984E-2</v>
      </c>
      <c r="F2018" s="2">
        <f t="shared" si="285"/>
        <v>2.3087815848472106E-2</v>
      </c>
      <c r="G2018" s="2">
        <f t="shared" si="285"/>
        <v>2.2004551568160963E-2</v>
      </c>
      <c r="H2018" s="2">
        <f t="shared" si="283"/>
        <v>1.0492291004865808</v>
      </c>
      <c r="I2018" s="2">
        <f t="shared" si="284"/>
        <v>51.201161462983606</v>
      </c>
    </row>
    <row r="2019" spans="1:9" ht="13.5" x14ac:dyDescent="0.25">
      <c r="A2019" s="3">
        <v>44944</v>
      </c>
      <c r="B2019" s="2">
        <v>2.4582000000000002</v>
      </c>
      <c r="C2019" s="2">
        <f t="shared" si="281"/>
        <v>-4.8499999999999766E-2</v>
      </c>
      <c r="D2019" s="2">
        <f t="shared" si="279"/>
        <v>0</v>
      </c>
      <c r="E2019" s="2">
        <f t="shared" si="280"/>
        <v>4.8499999999999766E-2</v>
      </c>
      <c r="F2019" s="2">
        <f t="shared" si="285"/>
        <v>2.1438686145009815E-2</v>
      </c>
      <c r="G2019" s="2">
        <f t="shared" si="285"/>
        <v>2.389708359900659E-2</v>
      </c>
      <c r="H2019" s="2">
        <f t="shared" si="283"/>
        <v>0.89712562858092981</v>
      </c>
      <c r="I2019" s="2">
        <f t="shared" si="284"/>
        <v>47.288677938107313</v>
      </c>
    </row>
    <row r="2020" spans="1:9" ht="13.5" x14ac:dyDescent="0.25">
      <c r="A2020" s="3">
        <v>44945</v>
      </c>
      <c r="B2020" s="2">
        <v>2.5066999999999999</v>
      </c>
      <c r="C2020" s="2">
        <f t="shared" si="281"/>
        <v>4.8499999999999766E-2</v>
      </c>
      <c r="D2020" s="2">
        <f t="shared" si="279"/>
        <v>4.8499999999999766E-2</v>
      </c>
      <c r="E2020" s="2">
        <f t="shared" si="280"/>
        <v>0</v>
      </c>
      <c r="F2020" s="2">
        <f t="shared" si="285"/>
        <v>2.3371637134651953E-2</v>
      </c>
      <c r="G2020" s="2">
        <f t="shared" si="285"/>
        <v>2.2190149056220406E-2</v>
      </c>
      <c r="H2020" s="2">
        <f t="shared" si="283"/>
        <v>1.0532438099193546</v>
      </c>
      <c r="I2020" s="2">
        <f t="shared" si="284"/>
        <v>51.296577875022209</v>
      </c>
    </row>
    <row r="2021" spans="1:9" ht="13.5" x14ac:dyDescent="0.25">
      <c r="A2021" s="3">
        <v>44946</v>
      </c>
      <c r="B2021" s="2">
        <v>2.5632999999999999</v>
      </c>
      <c r="C2021" s="2">
        <f t="shared" si="281"/>
        <v>5.6599999999999984E-2</v>
      </c>
      <c r="D2021" s="2">
        <f t="shared" si="279"/>
        <v>5.6599999999999984E-2</v>
      </c>
      <c r="E2021" s="2">
        <f t="shared" si="280"/>
        <v>0</v>
      </c>
      <c r="F2021" s="2">
        <f t="shared" si="285"/>
        <v>2.5745091625033956E-2</v>
      </c>
      <c r="G2021" s="2">
        <f t="shared" si="285"/>
        <v>2.060513840934752E-2</v>
      </c>
      <c r="H2021" s="2">
        <f t="shared" si="283"/>
        <v>1.2494500698599869</v>
      </c>
      <c r="I2021" s="2">
        <f t="shared" si="284"/>
        <v>55.544690082307831</v>
      </c>
    </row>
    <row r="2022" spans="1:9" ht="13.5" x14ac:dyDescent="0.25">
      <c r="A2022" s="3">
        <v>44949</v>
      </c>
      <c r="B2022" s="2">
        <v>2.5876000000000001</v>
      </c>
      <c r="C2022" s="2">
        <f t="shared" si="281"/>
        <v>2.430000000000021E-2</v>
      </c>
      <c r="D2022" s="2">
        <f t="shared" si="279"/>
        <v>2.430000000000021E-2</v>
      </c>
      <c r="E2022" s="2">
        <f t="shared" si="280"/>
        <v>0</v>
      </c>
      <c r="F2022" s="2">
        <f t="shared" si="285"/>
        <v>2.5641870794674403E-2</v>
      </c>
      <c r="G2022" s="2">
        <f t="shared" si="285"/>
        <v>1.9133342808679839E-2</v>
      </c>
      <c r="H2022" s="2">
        <f t="shared" si="283"/>
        <v>1.3401667994492823</v>
      </c>
      <c r="I2022" s="2">
        <f t="shared" si="284"/>
        <v>57.268003279281942</v>
      </c>
    </row>
    <row r="2023" spans="1:9" ht="13.5" x14ac:dyDescent="0.25">
      <c r="A2023" s="3">
        <v>44950</v>
      </c>
      <c r="B2023" s="2">
        <v>2.6280000000000001</v>
      </c>
      <c r="C2023" s="2">
        <f t="shared" si="281"/>
        <v>4.0399999999999991E-2</v>
      </c>
      <c r="D2023" s="2">
        <f t="shared" si="279"/>
        <v>4.0399999999999991E-2</v>
      </c>
      <c r="E2023" s="2">
        <f t="shared" si="280"/>
        <v>0</v>
      </c>
      <c r="F2023" s="2">
        <f t="shared" si="285"/>
        <v>2.6696022880769086E-2</v>
      </c>
      <c r="G2023" s="2">
        <f t="shared" si="285"/>
        <v>1.7766675465202709E-2</v>
      </c>
      <c r="H2023" s="2">
        <f t="shared" si="283"/>
        <v>1.5025896619238155</v>
      </c>
      <c r="I2023" s="2">
        <f t="shared" si="284"/>
        <v>60.041391714562188</v>
      </c>
    </row>
    <row r="2024" spans="1:9" ht="13.5" x14ac:dyDescent="0.25">
      <c r="A2024" s="3">
        <v>44951</v>
      </c>
      <c r="B2024" s="2">
        <v>2.6280000000000001</v>
      </c>
      <c r="C2024" s="2">
        <f t="shared" si="281"/>
        <v>0</v>
      </c>
      <c r="D2024" s="2">
        <f t="shared" si="279"/>
        <v>0</v>
      </c>
      <c r="E2024" s="2">
        <f t="shared" si="280"/>
        <v>0</v>
      </c>
      <c r="F2024" s="2">
        <f t="shared" si="285"/>
        <v>2.4789164103571293E-2</v>
      </c>
      <c r="G2024" s="2">
        <f t="shared" si="285"/>
        <v>1.6497627217688229E-2</v>
      </c>
      <c r="H2024" s="2">
        <f t="shared" si="283"/>
        <v>1.5025896619238155</v>
      </c>
      <c r="I2024" s="2">
        <f t="shared" si="284"/>
        <v>60.041391714562188</v>
      </c>
    </row>
    <row r="2025" spans="1:9" ht="13.5" x14ac:dyDescent="0.25">
      <c r="A2025" s="3">
        <v>44952</v>
      </c>
      <c r="B2025" s="2">
        <v>2.5956999999999999</v>
      </c>
      <c r="C2025" s="2">
        <f t="shared" si="281"/>
        <v>-3.2300000000000217E-2</v>
      </c>
      <c r="D2025" s="2">
        <f t="shared" si="279"/>
        <v>0</v>
      </c>
      <c r="E2025" s="2">
        <f t="shared" si="280"/>
        <v>3.2300000000000217E-2</v>
      </c>
      <c r="F2025" s="2">
        <f t="shared" si="285"/>
        <v>2.3018509524744771E-2</v>
      </c>
      <c r="G2025" s="2">
        <f t="shared" si="285"/>
        <v>1.7626368130710512E-2</v>
      </c>
      <c r="H2025" s="2">
        <f t="shared" si="283"/>
        <v>1.305913354018716</v>
      </c>
      <c r="I2025" s="2">
        <f t="shared" si="284"/>
        <v>56.633236098953461</v>
      </c>
    </row>
    <row r="2026" spans="1:9" ht="13.5" x14ac:dyDescent="0.25">
      <c r="A2026" s="3">
        <v>44953</v>
      </c>
      <c r="B2026" s="2">
        <v>2.6604000000000001</v>
      </c>
      <c r="C2026" s="2">
        <f t="shared" si="281"/>
        <v>6.4700000000000202E-2</v>
      </c>
      <c r="D2026" s="2">
        <f t="shared" si="279"/>
        <v>6.4700000000000202E-2</v>
      </c>
      <c r="E2026" s="2">
        <f t="shared" si="280"/>
        <v>0</v>
      </c>
      <c r="F2026" s="2">
        <f t="shared" si="285"/>
        <v>2.5995758844405876E-2</v>
      </c>
      <c r="G2026" s="2">
        <f t="shared" si="285"/>
        <v>1.6367341835659761E-2</v>
      </c>
      <c r="H2026" s="2">
        <f t="shared" si="283"/>
        <v>1.5882700505324907</v>
      </c>
      <c r="I2026" s="2">
        <f t="shared" si="284"/>
        <v>61.364155189514797</v>
      </c>
    </row>
    <row r="2027" spans="1:9" ht="13.5" x14ac:dyDescent="0.25">
      <c r="A2027" s="3">
        <v>44956</v>
      </c>
      <c r="B2027" s="2">
        <v>2.7008000000000001</v>
      </c>
      <c r="C2027" s="2">
        <f t="shared" si="281"/>
        <v>4.0399999999999991E-2</v>
      </c>
      <c r="D2027" s="2">
        <f t="shared" si="279"/>
        <v>4.0399999999999991E-2</v>
      </c>
      <c r="E2027" s="2">
        <f t="shared" si="280"/>
        <v>0</v>
      </c>
      <c r="F2027" s="2">
        <f t="shared" si="285"/>
        <v>2.7024633212662599E-2</v>
      </c>
      <c r="G2027" s="2">
        <f t="shared" si="285"/>
        <v>1.5198245990255491E-2</v>
      </c>
      <c r="H2027" s="2">
        <f t="shared" si="283"/>
        <v>1.7781415848901061</v>
      </c>
      <c r="I2027" s="2">
        <f t="shared" si="284"/>
        <v>64.00471432273828</v>
      </c>
    </row>
    <row r="2028" spans="1:9" ht="13.5" x14ac:dyDescent="0.25">
      <c r="A2028" s="3">
        <v>44957</v>
      </c>
      <c r="B2028" s="2">
        <v>2.7088999999999999</v>
      </c>
      <c r="C2028" s="2">
        <f t="shared" si="281"/>
        <v>8.099999999999774E-3</v>
      </c>
      <c r="D2028" s="2">
        <f t="shared" si="279"/>
        <v>8.099999999999774E-3</v>
      </c>
      <c r="E2028" s="2">
        <f t="shared" si="280"/>
        <v>0</v>
      </c>
      <c r="F2028" s="2">
        <f t="shared" si="285"/>
        <v>2.5672873697472398E-2</v>
      </c>
      <c r="G2028" s="2">
        <f t="shared" si="285"/>
        <v>1.4112656990951529E-2</v>
      </c>
      <c r="H2028" s="2">
        <f t="shared" si="283"/>
        <v>1.8191382185461475</v>
      </c>
      <c r="I2028" s="2">
        <f t="shared" si="284"/>
        <v>64.528167032700225</v>
      </c>
    </row>
    <row r="2029" spans="1:9" ht="13.5" x14ac:dyDescent="0.25">
      <c r="A2029" s="3">
        <v>44958</v>
      </c>
      <c r="B2029" s="2">
        <v>2.6926999999999999</v>
      </c>
      <c r="C2029" s="2">
        <f t="shared" si="281"/>
        <v>-1.6199999999999992E-2</v>
      </c>
      <c r="D2029" s="2">
        <f t="shared" si="279"/>
        <v>0</v>
      </c>
      <c r="E2029" s="2">
        <f t="shared" si="280"/>
        <v>1.6199999999999992E-2</v>
      </c>
      <c r="F2029" s="2">
        <f t="shared" ref="F2029:G2044" si="286">((F2028*13)+D2029)/14</f>
        <v>2.3839097004795799E-2</v>
      </c>
      <c r="G2029" s="2">
        <f t="shared" si="286"/>
        <v>1.4261752920169277E-2</v>
      </c>
      <c r="H2029" s="2">
        <f t="shared" si="283"/>
        <v>1.6715404577709405</v>
      </c>
      <c r="I2029" s="2">
        <f t="shared" si="284"/>
        <v>62.56841265153917</v>
      </c>
    </row>
    <row r="2030" spans="1:9" ht="13.5" x14ac:dyDescent="0.25">
      <c r="A2030" s="3">
        <v>44959</v>
      </c>
      <c r="B2030" s="2">
        <v>2.6926999999999999</v>
      </c>
      <c r="C2030" s="2">
        <f t="shared" si="281"/>
        <v>0</v>
      </c>
      <c r="D2030" s="2">
        <f t="shared" si="279"/>
        <v>0</v>
      </c>
      <c r="E2030" s="2">
        <f t="shared" si="280"/>
        <v>0</v>
      </c>
      <c r="F2030" s="2">
        <f t="shared" si="286"/>
        <v>2.2136304361596099E-2</v>
      </c>
      <c r="G2030" s="2">
        <f t="shared" si="286"/>
        <v>1.3243056283014329E-2</v>
      </c>
      <c r="H2030" s="2">
        <f t="shared" si="283"/>
        <v>1.6715404577709405</v>
      </c>
      <c r="I2030" s="2">
        <f t="shared" si="284"/>
        <v>62.56841265153917</v>
      </c>
    </row>
    <row r="2031" spans="1:9" ht="13.5" x14ac:dyDescent="0.25">
      <c r="A2031" s="3">
        <v>44960</v>
      </c>
      <c r="B2031" s="2">
        <v>2.7008000000000001</v>
      </c>
      <c r="C2031" s="2">
        <f t="shared" si="281"/>
        <v>8.1000000000002181E-3</v>
      </c>
      <c r="D2031" s="2">
        <f t="shared" si="279"/>
        <v>8.1000000000002181E-3</v>
      </c>
      <c r="E2031" s="2">
        <f t="shared" si="280"/>
        <v>0</v>
      </c>
      <c r="F2031" s="2">
        <f t="shared" si="286"/>
        <v>2.113371119291068E-2</v>
      </c>
      <c r="G2031" s="2">
        <f t="shared" si="286"/>
        <v>1.2297123691370449E-2</v>
      </c>
      <c r="H2031" s="2">
        <f t="shared" si="283"/>
        <v>1.7185897876054819</v>
      </c>
      <c r="I2031" s="2">
        <f t="shared" si="284"/>
        <v>63.216223184565322</v>
      </c>
    </row>
    <row r="2032" spans="1:9" ht="13.5" x14ac:dyDescent="0.25">
      <c r="A2032" s="3">
        <v>44963</v>
      </c>
      <c r="B2032" s="2">
        <v>2.7008000000000001</v>
      </c>
      <c r="C2032" s="2">
        <f t="shared" si="281"/>
        <v>0</v>
      </c>
      <c r="D2032" s="2">
        <f t="shared" si="279"/>
        <v>0</v>
      </c>
      <c r="E2032" s="2">
        <f t="shared" si="280"/>
        <v>0</v>
      </c>
      <c r="F2032" s="2">
        <f t="shared" si="286"/>
        <v>1.9624160393417057E-2</v>
      </c>
      <c r="G2032" s="2">
        <f t="shared" si="286"/>
        <v>1.1418757713415417E-2</v>
      </c>
      <c r="H2032" s="2">
        <f t="shared" si="283"/>
        <v>1.7185897876054816</v>
      </c>
      <c r="I2032" s="2">
        <f t="shared" si="284"/>
        <v>63.216223184565322</v>
      </c>
    </row>
    <row r="2033" spans="1:9" ht="13.5" x14ac:dyDescent="0.25">
      <c r="A2033" s="3">
        <v>44964</v>
      </c>
      <c r="B2033" s="2">
        <v>2.6926999999999999</v>
      </c>
      <c r="C2033" s="2">
        <f t="shared" si="281"/>
        <v>-8.1000000000002181E-3</v>
      </c>
      <c r="D2033" s="2">
        <f t="shared" si="279"/>
        <v>0</v>
      </c>
      <c r="E2033" s="2">
        <f t="shared" si="280"/>
        <v>8.1000000000002181E-3</v>
      </c>
      <c r="F2033" s="2">
        <f t="shared" si="286"/>
        <v>1.8222434651030125E-2</v>
      </c>
      <c r="G2033" s="2">
        <f t="shared" si="286"/>
        <v>1.1181703591028616E-2</v>
      </c>
      <c r="H2033" s="2">
        <f t="shared" si="283"/>
        <v>1.6296653280677622</v>
      </c>
      <c r="I2033" s="2">
        <f t="shared" si="284"/>
        <v>61.972347228885411</v>
      </c>
    </row>
    <row r="2034" spans="1:9" ht="13.5" x14ac:dyDescent="0.25">
      <c r="A2034" s="3">
        <v>44965</v>
      </c>
      <c r="B2034" s="2">
        <v>2.6926999999999999</v>
      </c>
      <c r="C2034" s="2">
        <f t="shared" si="281"/>
        <v>0</v>
      </c>
      <c r="D2034" s="2">
        <f t="shared" si="279"/>
        <v>0</v>
      </c>
      <c r="E2034" s="2">
        <f t="shared" si="280"/>
        <v>0</v>
      </c>
      <c r="F2034" s="2">
        <f t="shared" si="286"/>
        <v>1.6920832175956545E-2</v>
      </c>
      <c r="G2034" s="2">
        <f t="shared" si="286"/>
        <v>1.0383010477383714E-2</v>
      </c>
      <c r="H2034" s="2">
        <f t="shared" si="283"/>
        <v>1.6296653280677624</v>
      </c>
      <c r="I2034" s="2">
        <f t="shared" si="284"/>
        <v>61.972347228885411</v>
      </c>
    </row>
    <row r="2035" spans="1:9" ht="13.5" x14ac:dyDescent="0.25">
      <c r="A2035" s="3">
        <v>44966</v>
      </c>
      <c r="B2035" s="2">
        <v>2.6684999999999999</v>
      </c>
      <c r="C2035" s="2">
        <f t="shared" si="281"/>
        <v>-2.4199999999999999E-2</v>
      </c>
      <c r="D2035" s="2">
        <f t="shared" si="279"/>
        <v>0</v>
      </c>
      <c r="E2035" s="2">
        <f t="shared" si="280"/>
        <v>2.4199999999999999E-2</v>
      </c>
      <c r="F2035" s="2">
        <f t="shared" si="286"/>
        <v>1.5712201306245364E-2</v>
      </c>
      <c r="G2035" s="2">
        <f t="shared" si="286"/>
        <v>1.1369938300427734E-2</v>
      </c>
      <c r="H2035" s="2">
        <f t="shared" si="283"/>
        <v>1.3819073499857317</v>
      </c>
      <c r="I2035" s="2">
        <f t="shared" si="284"/>
        <v>58.016838899884576</v>
      </c>
    </row>
    <row r="2036" spans="1:9" ht="13.5" x14ac:dyDescent="0.25">
      <c r="A2036" s="3">
        <v>44967</v>
      </c>
      <c r="B2036" s="2">
        <v>2.6684999999999999</v>
      </c>
      <c r="C2036" s="2">
        <f t="shared" si="281"/>
        <v>0</v>
      </c>
      <c r="D2036" s="2">
        <f t="shared" si="279"/>
        <v>0</v>
      </c>
      <c r="E2036" s="2">
        <f t="shared" si="280"/>
        <v>0</v>
      </c>
      <c r="F2036" s="2">
        <f t="shared" si="286"/>
        <v>1.4589901212942125E-2</v>
      </c>
      <c r="G2036" s="2">
        <f t="shared" si="286"/>
        <v>1.0557799850397181E-2</v>
      </c>
      <c r="H2036" s="2">
        <f t="shared" si="283"/>
        <v>1.3819073499857317</v>
      </c>
      <c r="I2036" s="2">
        <f t="shared" si="284"/>
        <v>58.016838899884576</v>
      </c>
    </row>
    <row r="2037" spans="1:9" ht="13.5" x14ac:dyDescent="0.25">
      <c r="A2037" s="3">
        <v>44970</v>
      </c>
      <c r="B2037" s="2">
        <v>2.7008000000000001</v>
      </c>
      <c r="C2037" s="2">
        <f t="shared" si="281"/>
        <v>3.2300000000000217E-2</v>
      </c>
      <c r="D2037" s="2">
        <f t="shared" si="279"/>
        <v>3.2300000000000217E-2</v>
      </c>
      <c r="E2037" s="2">
        <f t="shared" si="280"/>
        <v>0</v>
      </c>
      <c r="F2037" s="2">
        <f t="shared" si="286"/>
        <v>1.5854908269160559E-2</v>
      </c>
      <c r="G2037" s="2">
        <f t="shared" si="286"/>
        <v>9.8036712896545242E-3</v>
      </c>
      <c r="H2037" s="2">
        <f t="shared" si="283"/>
        <v>1.617241929142575</v>
      </c>
      <c r="I2037" s="2">
        <f t="shared" si="284"/>
        <v>61.791839383850686</v>
      </c>
    </row>
    <row r="2038" spans="1:9" ht="13.5" x14ac:dyDescent="0.25">
      <c r="A2038" s="3">
        <v>44971</v>
      </c>
      <c r="B2038" s="2">
        <v>2.7978000000000001</v>
      </c>
      <c r="C2038" s="2">
        <f t="shared" si="281"/>
        <v>9.6999999999999975E-2</v>
      </c>
      <c r="D2038" s="2">
        <f t="shared" si="279"/>
        <v>9.6999999999999975E-2</v>
      </c>
      <c r="E2038" s="2">
        <f t="shared" si="280"/>
        <v>0</v>
      </c>
      <c r="F2038" s="2">
        <f t="shared" si="286"/>
        <v>2.1650986249934803E-2</v>
      </c>
      <c r="G2038" s="2">
        <f t="shared" si="286"/>
        <v>9.1034090546792002E-3</v>
      </c>
      <c r="H2038" s="2">
        <f t="shared" si="283"/>
        <v>2.37833828183367</v>
      </c>
      <c r="I2038" s="2">
        <f t="shared" si="284"/>
        <v>70.399648685944285</v>
      </c>
    </row>
    <row r="2039" spans="1:9" ht="13.5" x14ac:dyDescent="0.25">
      <c r="A2039" s="3">
        <v>44972</v>
      </c>
      <c r="B2039" s="2">
        <v>2.7816999999999998</v>
      </c>
      <c r="C2039" s="2">
        <f t="shared" si="281"/>
        <v>-1.6100000000000225E-2</v>
      </c>
      <c r="D2039" s="2">
        <f t="shared" si="279"/>
        <v>0</v>
      </c>
      <c r="E2039" s="2">
        <f t="shared" si="280"/>
        <v>1.6100000000000225E-2</v>
      </c>
      <c r="F2039" s="2">
        <f t="shared" si="286"/>
        <v>2.0104487232082319E-2</v>
      </c>
      <c r="G2039" s="2">
        <f t="shared" si="286"/>
        <v>9.603165550773559E-3</v>
      </c>
      <c r="H2039" s="2">
        <f t="shared" si="283"/>
        <v>2.0935270901856788</v>
      </c>
      <c r="I2039" s="2">
        <f t="shared" si="284"/>
        <v>67.67443856649794</v>
      </c>
    </row>
    <row r="2040" spans="1:9" ht="13.5" x14ac:dyDescent="0.25">
      <c r="A2040" s="3">
        <v>44973</v>
      </c>
      <c r="B2040" s="2">
        <v>2.7654999999999998</v>
      </c>
      <c r="C2040" s="2">
        <f t="shared" si="281"/>
        <v>-1.6199999999999992E-2</v>
      </c>
      <c r="D2040" s="2">
        <f t="shared" si="279"/>
        <v>0</v>
      </c>
      <c r="E2040" s="2">
        <f t="shared" si="280"/>
        <v>1.6199999999999992E-2</v>
      </c>
      <c r="F2040" s="2">
        <f t="shared" si="286"/>
        <v>1.8668452429790726E-2</v>
      </c>
      <c r="G2040" s="2">
        <f t="shared" si="286"/>
        <v>1.0074368011432589E-2</v>
      </c>
      <c r="H2040" s="2">
        <f t="shared" si="283"/>
        <v>1.8530643717407784</v>
      </c>
      <c r="I2040" s="2">
        <f t="shared" si="284"/>
        <v>64.949967133413935</v>
      </c>
    </row>
    <row r="2041" spans="1:9" ht="13.5" x14ac:dyDescent="0.25">
      <c r="A2041" s="3">
        <v>44974</v>
      </c>
      <c r="B2041" s="2">
        <v>2.7816999999999998</v>
      </c>
      <c r="C2041" s="2">
        <f t="shared" si="281"/>
        <v>1.6199999999999992E-2</v>
      </c>
      <c r="D2041" s="2">
        <f t="shared" si="279"/>
        <v>1.6199999999999992E-2</v>
      </c>
      <c r="E2041" s="2">
        <f t="shared" si="280"/>
        <v>0</v>
      </c>
      <c r="F2041" s="2">
        <f t="shared" si="286"/>
        <v>1.8492134399091389E-2</v>
      </c>
      <c r="G2041" s="2">
        <f t="shared" si="286"/>
        <v>9.3547702963302625E-3</v>
      </c>
      <c r="H2041" s="2">
        <f t="shared" si="283"/>
        <v>1.9767598576253207</v>
      </c>
      <c r="I2041" s="2">
        <f t="shared" si="284"/>
        <v>66.406426859110496</v>
      </c>
    </row>
    <row r="2042" spans="1:9" ht="13.5" x14ac:dyDescent="0.25">
      <c r="A2042" s="3">
        <v>44977</v>
      </c>
      <c r="B2042" s="2">
        <v>2.7816999999999998</v>
      </c>
      <c r="C2042" s="2">
        <f t="shared" si="281"/>
        <v>0</v>
      </c>
      <c r="D2042" s="2">
        <f t="shared" si="279"/>
        <v>0</v>
      </c>
      <c r="E2042" s="2">
        <f t="shared" si="280"/>
        <v>0</v>
      </c>
      <c r="F2042" s="2">
        <f t="shared" si="286"/>
        <v>1.7171267656299147E-2</v>
      </c>
      <c r="G2042" s="2">
        <f t="shared" si="286"/>
        <v>8.6865724180209582E-3</v>
      </c>
      <c r="H2042" s="2">
        <f t="shared" si="283"/>
        <v>1.9767598576253207</v>
      </c>
      <c r="I2042" s="2">
        <f t="shared" si="284"/>
        <v>66.406426859110496</v>
      </c>
    </row>
    <row r="2043" spans="1:9" ht="13.5" x14ac:dyDescent="0.25">
      <c r="A2043" s="3">
        <v>44978</v>
      </c>
      <c r="B2043" s="2">
        <v>2.7816999999999998</v>
      </c>
      <c r="C2043" s="2">
        <f t="shared" si="281"/>
        <v>0</v>
      </c>
      <c r="D2043" s="2">
        <f t="shared" si="279"/>
        <v>0</v>
      </c>
      <c r="E2043" s="2">
        <f t="shared" si="280"/>
        <v>0</v>
      </c>
      <c r="F2043" s="2">
        <f t="shared" si="286"/>
        <v>1.5944748537992066E-2</v>
      </c>
      <c r="G2043" s="2">
        <f t="shared" si="286"/>
        <v>8.0661029595908897E-3</v>
      </c>
      <c r="H2043" s="2">
        <f t="shared" si="283"/>
        <v>1.9767598576253207</v>
      </c>
      <c r="I2043" s="2">
        <f t="shared" si="284"/>
        <v>66.406426859110496</v>
      </c>
    </row>
    <row r="2044" spans="1:9" ht="13.5" x14ac:dyDescent="0.25">
      <c r="A2044" s="3">
        <v>44979</v>
      </c>
      <c r="B2044" s="2">
        <v>2.8058999999999998</v>
      </c>
      <c r="C2044" s="2">
        <f t="shared" si="281"/>
        <v>2.4199999999999999E-2</v>
      </c>
      <c r="D2044" s="2">
        <f t="shared" si="279"/>
        <v>2.4199999999999999E-2</v>
      </c>
      <c r="E2044" s="2">
        <f t="shared" si="280"/>
        <v>0</v>
      </c>
      <c r="F2044" s="2">
        <f t="shared" si="286"/>
        <v>1.6534409356706917E-2</v>
      </c>
      <c r="G2044" s="2">
        <f t="shared" si="286"/>
        <v>7.4899527481915402E-3</v>
      </c>
      <c r="H2044" s="2">
        <f t="shared" si="283"/>
        <v>2.2075452159159714</v>
      </c>
      <c r="I2044" s="2">
        <f t="shared" si="284"/>
        <v>68.823510420431205</v>
      </c>
    </row>
    <row r="2045" spans="1:9" ht="13.5" x14ac:dyDescent="0.25">
      <c r="A2045" s="3">
        <v>44980</v>
      </c>
      <c r="B2045" s="2">
        <v>2.7978000000000001</v>
      </c>
      <c r="C2045" s="2">
        <f t="shared" si="281"/>
        <v>-8.099999999999774E-3</v>
      </c>
      <c r="D2045" s="2">
        <f t="shared" si="279"/>
        <v>0</v>
      </c>
      <c r="E2045" s="2">
        <f t="shared" si="280"/>
        <v>8.099999999999774E-3</v>
      </c>
      <c r="F2045" s="2">
        <f t="shared" ref="F2045:G2060" si="287">((F2044*13)+D2045)/14</f>
        <v>1.5353380116942138E-2</v>
      </c>
      <c r="G2045" s="2">
        <f t="shared" si="287"/>
        <v>7.5335275518921283E-3</v>
      </c>
      <c r="H2045" s="2">
        <f t="shared" si="283"/>
        <v>2.0380067652485012</v>
      </c>
      <c r="I2045" s="2">
        <f t="shared" si="284"/>
        <v>67.083680937155435</v>
      </c>
    </row>
    <row r="2046" spans="1:9" ht="13.5" x14ac:dyDescent="0.25">
      <c r="A2046" s="3">
        <v>44981</v>
      </c>
      <c r="B2046" s="2">
        <v>2.7896999999999998</v>
      </c>
      <c r="C2046" s="2">
        <f t="shared" si="281"/>
        <v>-8.1000000000002181E-3</v>
      </c>
      <c r="D2046" s="2">
        <f t="shared" si="279"/>
        <v>0</v>
      </c>
      <c r="E2046" s="2">
        <f t="shared" si="280"/>
        <v>8.1000000000002181E-3</v>
      </c>
      <c r="F2046" s="2">
        <f t="shared" si="287"/>
        <v>1.4256710108589128E-2</v>
      </c>
      <c r="G2046" s="2">
        <f t="shared" si="287"/>
        <v>7.5739898696141348E-3</v>
      </c>
      <c r="H2046" s="2">
        <f t="shared" si="283"/>
        <v>1.8823249507878537</v>
      </c>
      <c r="I2046" s="2">
        <f t="shared" si="284"/>
        <v>65.305785535157639</v>
      </c>
    </row>
    <row r="2047" spans="1:9" ht="13.5" x14ac:dyDescent="0.25">
      <c r="A2047" s="3">
        <v>44984</v>
      </c>
      <c r="B2047" s="2">
        <v>2.7574000000000001</v>
      </c>
      <c r="C2047" s="2">
        <f t="shared" si="281"/>
        <v>-3.2299999999999773E-2</v>
      </c>
      <c r="D2047" s="2">
        <f t="shared" si="279"/>
        <v>0</v>
      </c>
      <c r="E2047" s="2">
        <f t="shared" si="280"/>
        <v>3.2299999999999773E-2</v>
      </c>
      <c r="F2047" s="2">
        <f t="shared" si="287"/>
        <v>1.3238373672261333E-2</v>
      </c>
      <c r="G2047" s="2">
        <f t="shared" si="287"/>
        <v>9.3401334503559665E-3</v>
      </c>
      <c r="H2047" s="2">
        <f t="shared" si="283"/>
        <v>1.4173645101138035</v>
      </c>
      <c r="I2047" s="2">
        <f t="shared" si="284"/>
        <v>58.632635011551386</v>
      </c>
    </row>
    <row r="2048" spans="1:9" ht="13.5" x14ac:dyDescent="0.25">
      <c r="A2048" s="3">
        <v>44985</v>
      </c>
      <c r="B2048" s="2">
        <v>2.7654999999999998</v>
      </c>
      <c r="C2048" s="2">
        <f t="shared" si="281"/>
        <v>8.099999999999774E-3</v>
      </c>
      <c r="D2048" s="2">
        <f t="shared" si="279"/>
        <v>8.099999999999774E-3</v>
      </c>
      <c r="E2048" s="2">
        <f t="shared" si="280"/>
        <v>0</v>
      </c>
      <c r="F2048" s="2">
        <f t="shared" si="287"/>
        <v>1.2871346981385506E-2</v>
      </c>
      <c r="G2048" s="2">
        <f t="shared" si="287"/>
        <v>8.6729810610448269E-3</v>
      </c>
      <c r="H2048" s="2">
        <f t="shared" si="283"/>
        <v>1.4840741482992361</v>
      </c>
      <c r="I2048" s="2">
        <f t="shared" si="284"/>
        <v>59.743552716223583</v>
      </c>
    </row>
    <row r="2049" spans="1:9" ht="13.5" x14ac:dyDescent="0.25">
      <c r="A2049" s="3">
        <v>44986</v>
      </c>
      <c r="B2049" s="2">
        <v>2.7412000000000001</v>
      </c>
      <c r="C2049" s="2">
        <f t="shared" si="281"/>
        <v>-2.4299999999999766E-2</v>
      </c>
      <c r="D2049" s="2">
        <f t="shared" si="279"/>
        <v>0</v>
      </c>
      <c r="E2049" s="2">
        <f t="shared" si="280"/>
        <v>2.4299999999999766E-2</v>
      </c>
      <c r="F2049" s="2">
        <f t="shared" si="287"/>
        <v>1.1951965054143684E-2</v>
      </c>
      <c r="G2049" s="2">
        <f t="shared" si="287"/>
        <v>9.7891966995416069E-3</v>
      </c>
      <c r="H2049" s="2">
        <f t="shared" si="283"/>
        <v>1.2209342013429307</v>
      </c>
      <c r="I2049" s="2">
        <f t="shared" si="284"/>
        <v>54.973902450809625</v>
      </c>
    </row>
    <row r="2050" spans="1:9" ht="13.5" x14ac:dyDescent="0.25">
      <c r="A2050" s="3">
        <v>44987</v>
      </c>
      <c r="B2050" s="2">
        <v>2.7088999999999999</v>
      </c>
      <c r="C2050" s="2">
        <f t="shared" si="281"/>
        <v>-3.2300000000000217E-2</v>
      </c>
      <c r="D2050" s="2">
        <f t="shared" si="279"/>
        <v>0</v>
      </c>
      <c r="E2050" s="2">
        <f t="shared" si="280"/>
        <v>3.2300000000000217E-2</v>
      </c>
      <c r="F2050" s="2">
        <f t="shared" si="287"/>
        <v>1.1098253264561994E-2</v>
      </c>
      <c r="G2050" s="2">
        <f t="shared" si="287"/>
        <v>1.1397111221002936E-2</v>
      </c>
      <c r="H2050" s="2">
        <f t="shared" si="283"/>
        <v>0.97377774502277403</v>
      </c>
      <c r="I2050" s="2">
        <f t="shared" si="284"/>
        <v>49.335734353998319</v>
      </c>
    </row>
    <row r="2051" spans="1:9" ht="13.5" x14ac:dyDescent="0.25">
      <c r="A2051" s="3">
        <v>44988</v>
      </c>
      <c r="B2051" s="2">
        <v>2.7088999999999999</v>
      </c>
      <c r="C2051" s="2">
        <f t="shared" si="281"/>
        <v>0</v>
      </c>
      <c r="D2051" s="2">
        <f t="shared" ref="D2051:D2114" si="288">IF(C2051&gt;0,C2051,0)</f>
        <v>0</v>
      </c>
      <c r="E2051" s="2">
        <f t="shared" ref="E2051:E2114" si="289">IF(C2051&lt;0,-C2051,0)</f>
        <v>0</v>
      </c>
      <c r="F2051" s="2">
        <f t="shared" si="287"/>
        <v>1.0305520888521852E-2</v>
      </c>
      <c r="G2051" s="2">
        <f t="shared" si="287"/>
        <v>1.0583031848074156E-2</v>
      </c>
      <c r="H2051" s="2">
        <f t="shared" si="283"/>
        <v>0.97377774502277403</v>
      </c>
      <c r="I2051" s="2">
        <f t="shared" si="284"/>
        <v>49.335734353998319</v>
      </c>
    </row>
    <row r="2052" spans="1:9" ht="13.5" x14ac:dyDescent="0.25">
      <c r="A2052" s="3">
        <v>44991</v>
      </c>
      <c r="B2052" s="2">
        <v>2.6684999999999999</v>
      </c>
      <c r="C2052" s="2">
        <f t="shared" ref="C2052:C2115" si="290">B2052-B2051</f>
        <v>-4.0399999999999991E-2</v>
      </c>
      <c r="D2052" s="2">
        <f t="shared" si="288"/>
        <v>0</v>
      </c>
      <c r="E2052" s="2">
        <f t="shared" si="289"/>
        <v>4.0399999999999991E-2</v>
      </c>
      <c r="F2052" s="2">
        <f t="shared" si="287"/>
        <v>9.5694122536274344E-3</v>
      </c>
      <c r="G2052" s="2">
        <f t="shared" si="287"/>
        <v>1.2712815287497429E-2</v>
      </c>
      <c r="H2052" s="2">
        <f t="shared" si="283"/>
        <v>0.75273745722071395</v>
      </c>
      <c r="I2052" s="2">
        <f t="shared" si="284"/>
        <v>42.94638961013117</v>
      </c>
    </row>
    <row r="2053" spans="1:9" ht="13.5" x14ac:dyDescent="0.25">
      <c r="A2053" s="3">
        <v>44992</v>
      </c>
      <c r="B2053" s="2">
        <v>2.7088999999999999</v>
      </c>
      <c r="C2053" s="2">
        <f t="shared" si="290"/>
        <v>4.0399999999999991E-2</v>
      </c>
      <c r="D2053" s="2">
        <f t="shared" si="288"/>
        <v>4.0399999999999991E-2</v>
      </c>
      <c r="E2053" s="2">
        <f t="shared" si="289"/>
        <v>0</v>
      </c>
      <c r="F2053" s="2">
        <f t="shared" si="287"/>
        <v>1.1771597092654046E-2</v>
      </c>
      <c r="G2053" s="2">
        <f t="shared" si="287"/>
        <v>1.1804757052676184E-2</v>
      </c>
      <c r="H2053" s="2">
        <f t="shared" si="283"/>
        <v>0.99719096633042348</v>
      </c>
      <c r="I2053" s="2">
        <f t="shared" si="284"/>
        <v>49.929675386156546</v>
      </c>
    </row>
    <row r="2054" spans="1:9" ht="13.5" x14ac:dyDescent="0.25">
      <c r="A2054" s="3">
        <v>44993</v>
      </c>
      <c r="B2054" s="2">
        <v>2.7088999999999999</v>
      </c>
      <c r="C2054" s="2">
        <f t="shared" si="290"/>
        <v>0</v>
      </c>
      <c r="D2054" s="2">
        <f t="shared" si="288"/>
        <v>0</v>
      </c>
      <c r="E2054" s="2">
        <f t="shared" si="289"/>
        <v>0</v>
      </c>
      <c r="F2054" s="2">
        <f t="shared" si="287"/>
        <v>1.0930768728893042E-2</v>
      </c>
      <c r="G2054" s="2">
        <f t="shared" si="287"/>
        <v>1.0961560120342171E-2</v>
      </c>
      <c r="H2054" s="2">
        <f t="shared" si="283"/>
        <v>0.99719096633042348</v>
      </c>
      <c r="I2054" s="2">
        <f t="shared" si="284"/>
        <v>49.929675386156546</v>
      </c>
    </row>
    <row r="2055" spans="1:9" ht="13.5" x14ac:dyDescent="0.25">
      <c r="A2055" s="3">
        <v>44994</v>
      </c>
      <c r="B2055" s="2">
        <v>2.7330999999999999</v>
      </c>
      <c r="C2055" s="2">
        <f t="shared" si="290"/>
        <v>2.4199999999999999E-2</v>
      </c>
      <c r="D2055" s="2">
        <f t="shared" si="288"/>
        <v>2.4199999999999999E-2</v>
      </c>
      <c r="E2055" s="2">
        <f t="shared" si="289"/>
        <v>0</v>
      </c>
      <c r="F2055" s="2">
        <f t="shared" si="287"/>
        <v>1.1878570962543538E-2</v>
      </c>
      <c r="G2055" s="2">
        <f t="shared" si="287"/>
        <v>1.0178591540317731E-2</v>
      </c>
      <c r="H2055" s="2">
        <f t="shared" si="283"/>
        <v>1.1670151921797955</v>
      </c>
      <c r="I2055" s="2">
        <f t="shared" si="284"/>
        <v>53.853576864216528</v>
      </c>
    </row>
    <row r="2056" spans="1:9" ht="13.5" x14ac:dyDescent="0.25">
      <c r="A2056" s="3">
        <v>44995</v>
      </c>
      <c r="B2056" s="2">
        <v>2.7088999999999999</v>
      </c>
      <c r="C2056" s="2">
        <f t="shared" si="290"/>
        <v>-2.4199999999999999E-2</v>
      </c>
      <c r="D2056" s="2">
        <f t="shared" si="288"/>
        <v>0</v>
      </c>
      <c r="E2056" s="2">
        <f t="shared" si="289"/>
        <v>2.4199999999999999E-2</v>
      </c>
      <c r="F2056" s="2">
        <f t="shared" si="287"/>
        <v>1.1030101608076142E-2</v>
      </c>
      <c r="G2056" s="2">
        <f t="shared" si="287"/>
        <v>1.1180120716009321E-2</v>
      </c>
      <c r="H2056" s="2">
        <f t="shared" si="283"/>
        <v>0.9865816200250539</v>
      </c>
      <c r="I2056" s="2">
        <f t="shared" si="284"/>
        <v>49.662274637002412</v>
      </c>
    </row>
    <row r="2057" spans="1:9" ht="13.5" x14ac:dyDescent="0.25">
      <c r="A2057" s="3">
        <v>44998</v>
      </c>
      <c r="B2057" s="2">
        <v>2.7088999999999999</v>
      </c>
      <c r="C2057" s="2">
        <f t="shared" si="290"/>
        <v>0</v>
      </c>
      <c r="D2057" s="2">
        <f t="shared" si="288"/>
        <v>0</v>
      </c>
      <c r="E2057" s="2">
        <f t="shared" si="289"/>
        <v>0</v>
      </c>
      <c r="F2057" s="2">
        <f t="shared" si="287"/>
        <v>1.0242237207499274E-2</v>
      </c>
      <c r="G2057" s="2">
        <f t="shared" si="287"/>
        <v>1.0381540664865798E-2</v>
      </c>
      <c r="H2057" s="2">
        <f t="shared" si="283"/>
        <v>0.9865816200250539</v>
      </c>
      <c r="I2057" s="2">
        <f t="shared" si="284"/>
        <v>49.662274637002412</v>
      </c>
    </row>
    <row r="2058" spans="1:9" ht="13.5" x14ac:dyDescent="0.25">
      <c r="A2058" s="3">
        <v>44999</v>
      </c>
      <c r="B2058" s="2">
        <v>2.7330999999999999</v>
      </c>
      <c r="C2058" s="2">
        <f t="shared" si="290"/>
        <v>2.4199999999999999E-2</v>
      </c>
      <c r="D2058" s="2">
        <f t="shared" si="288"/>
        <v>2.4199999999999999E-2</v>
      </c>
      <c r="E2058" s="2">
        <f t="shared" si="289"/>
        <v>0</v>
      </c>
      <c r="F2058" s="2">
        <f t="shared" si="287"/>
        <v>1.1239220264106469E-2</v>
      </c>
      <c r="G2058" s="2">
        <f t="shared" si="287"/>
        <v>9.6400020459468123E-3</v>
      </c>
      <c r="H2058" s="2">
        <f t="shared" si="283"/>
        <v>1.1658939708246281</v>
      </c>
      <c r="I2058" s="2">
        <f t="shared" si="284"/>
        <v>53.829688180937751</v>
      </c>
    </row>
    <row r="2059" spans="1:9" ht="13.5" x14ac:dyDescent="0.25">
      <c r="A2059" s="3">
        <v>45000</v>
      </c>
      <c r="B2059" s="2">
        <v>2.7492999999999999</v>
      </c>
      <c r="C2059" s="2">
        <f t="shared" si="290"/>
        <v>1.6199999999999992E-2</v>
      </c>
      <c r="D2059" s="2">
        <f t="shared" si="288"/>
        <v>1.6199999999999992E-2</v>
      </c>
      <c r="E2059" s="2">
        <f t="shared" si="289"/>
        <v>0</v>
      </c>
      <c r="F2059" s="2">
        <f t="shared" si="287"/>
        <v>1.1593561673813148E-2</v>
      </c>
      <c r="G2059" s="2">
        <f t="shared" si="287"/>
        <v>8.9514304712363258E-3</v>
      </c>
      <c r="H2059" s="2">
        <f t="shared" si="283"/>
        <v>1.2951630145669784</v>
      </c>
      <c r="I2059" s="2">
        <f t="shared" si="284"/>
        <v>56.430110033440606</v>
      </c>
    </row>
    <row r="2060" spans="1:9" ht="13.5" x14ac:dyDescent="0.25">
      <c r="A2060" s="3">
        <v>45001</v>
      </c>
      <c r="B2060" s="2">
        <v>2.6764999999999999</v>
      </c>
      <c r="C2060" s="2">
        <f t="shared" si="290"/>
        <v>-7.2799999999999976E-2</v>
      </c>
      <c r="D2060" s="2">
        <f t="shared" si="288"/>
        <v>0</v>
      </c>
      <c r="E2060" s="2">
        <f t="shared" si="289"/>
        <v>7.2799999999999976E-2</v>
      </c>
      <c r="F2060" s="2">
        <f t="shared" si="287"/>
        <v>1.0765450125683638E-2</v>
      </c>
      <c r="G2060" s="2">
        <f t="shared" si="287"/>
        <v>1.3512042580433731E-2</v>
      </c>
      <c r="H2060" s="2">
        <f t="shared" si="283"/>
        <v>0.79673003260607489</v>
      </c>
      <c r="I2060" s="2">
        <f t="shared" si="284"/>
        <v>44.343335846090042</v>
      </c>
    </row>
    <row r="2061" spans="1:9" ht="13.5" x14ac:dyDescent="0.25">
      <c r="A2061" s="3">
        <v>45002</v>
      </c>
      <c r="B2061" s="2">
        <v>2.7008000000000001</v>
      </c>
      <c r="C2061" s="2">
        <f t="shared" si="290"/>
        <v>2.430000000000021E-2</v>
      </c>
      <c r="D2061" s="2">
        <f t="shared" si="288"/>
        <v>2.430000000000021E-2</v>
      </c>
      <c r="E2061" s="2">
        <f t="shared" si="289"/>
        <v>0</v>
      </c>
      <c r="F2061" s="2">
        <f t="shared" ref="F2061:G2076" si="291">((F2060*13)+D2061)/14</f>
        <v>1.1732203688134822E-2</v>
      </c>
      <c r="G2061" s="2">
        <f t="shared" si="291"/>
        <v>1.2546896681831321E-2</v>
      </c>
      <c r="H2061" s="2">
        <f t="shared" si="283"/>
        <v>0.93506816750342536</v>
      </c>
      <c r="I2061" s="2">
        <f t="shared" si="284"/>
        <v>48.32223397637852</v>
      </c>
    </row>
    <row r="2062" spans="1:9" ht="13.5" x14ac:dyDescent="0.25">
      <c r="A2062" s="3">
        <v>45006</v>
      </c>
      <c r="B2062" s="2">
        <v>2.7088999999999999</v>
      </c>
      <c r="C2062" s="2">
        <f t="shared" si="290"/>
        <v>8.099999999999774E-3</v>
      </c>
      <c r="D2062" s="2">
        <f t="shared" si="288"/>
        <v>8.099999999999774E-3</v>
      </c>
      <c r="E2062" s="2">
        <f t="shared" si="289"/>
        <v>0</v>
      </c>
      <c r="F2062" s="2">
        <f t="shared" si="291"/>
        <v>1.1472760567553747E-2</v>
      </c>
      <c r="G2062" s="2">
        <f t="shared" si="291"/>
        <v>1.1650689775986225E-2</v>
      </c>
      <c r="H2062" s="2">
        <f t="shared" si="283"/>
        <v>0.98472801079990846</v>
      </c>
      <c r="I2062" s="2">
        <f t="shared" si="284"/>
        <v>49.61526241588296</v>
      </c>
    </row>
    <row r="2063" spans="1:9" ht="13.5" x14ac:dyDescent="0.25">
      <c r="A2063" s="3">
        <v>45007</v>
      </c>
      <c r="B2063" s="2">
        <v>2.7088999999999999</v>
      </c>
      <c r="C2063" s="2">
        <f t="shared" si="290"/>
        <v>0</v>
      </c>
      <c r="D2063" s="2">
        <f t="shared" si="288"/>
        <v>0</v>
      </c>
      <c r="E2063" s="2">
        <f t="shared" si="289"/>
        <v>0</v>
      </c>
      <c r="F2063" s="2">
        <f t="shared" si="291"/>
        <v>1.0653277669871338E-2</v>
      </c>
      <c r="G2063" s="2">
        <f t="shared" si="291"/>
        <v>1.0818497649130066E-2</v>
      </c>
      <c r="H2063" s="2">
        <f t="shared" si="283"/>
        <v>0.98472801079990868</v>
      </c>
      <c r="I2063" s="2">
        <f t="shared" si="284"/>
        <v>49.61526241588296</v>
      </c>
    </row>
    <row r="2064" spans="1:9" ht="13.5" x14ac:dyDescent="0.25">
      <c r="A2064" s="3">
        <v>45008</v>
      </c>
      <c r="B2064" s="2">
        <v>2.7088999999999999</v>
      </c>
      <c r="C2064" s="2">
        <f t="shared" si="290"/>
        <v>0</v>
      </c>
      <c r="D2064" s="2">
        <f t="shared" si="288"/>
        <v>0</v>
      </c>
      <c r="E2064" s="2">
        <f t="shared" si="289"/>
        <v>0</v>
      </c>
      <c r="F2064" s="2">
        <f t="shared" si="291"/>
        <v>9.8923292648805273E-3</v>
      </c>
      <c r="G2064" s="2">
        <f t="shared" si="291"/>
        <v>1.0045747817049347E-2</v>
      </c>
      <c r="H2064" s="2">
        <f t="shared" si="283"/>
        <v>0.98472801079990857</v>
      </c>
      <c r="I2064" s="2">
        <f t="shared" si="284"/>
        <v>49.61526241588296</v>
      </c>
    </row>
    <row r="2065" spans="1:9" ht="13.5" x14ac:dyDescent="0.25">
      <c r="A2065" s="3">
        <v>45009</v>
      </c>
      <c r="B2065" s="2">
        <v>2.7088999999999999</v>
      </c>
      <c r="C2065" s="2">
        <f t="shared" si="290"/>
        <v>0</v>
      </c>
      <c r="D2065" s="2">
        <f t="shared" si="288"/>
        <v>0</v>
      </c>
      <c r="E2065" s="2">
        <f t="shared" si="289"/>
        <v>0</v>
      </c>
      <c r="F2065" s="2">
        <f t="shared" si="291"/>
        <v>9.1857343173890604E-3</v>
      </c>
      <c r="G2065" s="2">
        <f t="shared" si="291"/>
        <v>9.3281944015458224E-3</v>
      </c>
      <c r="H2065" s="2">
        <f t="shared" ref="H2065:H2128" si="292">F2065/G2065</f>
        <v>0.98472801079990846</v>
      </c>
      <c r="I2065" s="2">
        <f t="shared" ref="I2065:I2128" si="293">IF(G2065=0,100,100-(100/(1+H2065)))</f>
        <v>49.61526241588296</v>
      </c>
    </row>
    <row r="2066" spans="1:9" ht="13.5" x14ac:dyDescent="0.25">
      <c r="A2066" s="3">
        <v>45012</v>
      </c>
      <c r="B2066" s="2">
        <v>2.7088999999999999</v>
      </c>
      <c r="C2066" s="2">
        <f t="shared" si="290"/>
        <v>0</v>
      </c>
      <c r="D2066" s="2">
        <f t="shared" si="288"/>
        <v>0</v>
      </c>
      <c r="E2066" s="2">
        <f t="shared" si="289"/>
        <v>0</v>
      </c>
      <c r="F2066" s="2">
        <f t="shared" si="291"/>
        <v>8.5296104375755556E-3</v>
      </c>
      <c r="G2066" s="2">
        <f t="shared" si="291"/>
        <v>8.6618948014354057E-3</v>
      </c>
      <c r="H2066" s="2">
        <f t="shared" si="292"/>
        <v>0.98472801079990846</v>
      </c>
      <c r="I2066" s="2">
        <f t="shared" si="293"/>
        <v>49.61526241588296</v>
      </c>
    </row>
    <row r="2067" spans="1:9" ht="13.5" x14ac:dyDescent="0.25">
      <c r="A2067" s="3">
        <v>45013</v>
      </c>
      <c r="B2067" s="2">
        <v>2.7088999999999999</v>
      </c>
      <c r="C2067" s="2">
        <f t="shared" si="290"/>
        <v>0</v>
      </c>
      <c r="D2067" s="2">
        <f t="shared" si="288"/>
        <v>0</v>
      </c>
      <c r="E2067" s="2">
        <f t="shared" si="289"/>
        <v>0</v>
      </c>
      <c r="F2067" s="2">
        <f t="shared" si="291"/>
        <v>7.9203525491773012E-3</v>
      </c>
      <c r="G2067" s="2">
        <f t="shared" si="291"/>
        <v>8.0431880299043045E-3</v>
      </c>
      <c r="H2067" s="2">
        <f t="shared" si="292"/>
        <v>0.98472801079990857</v>
      </c>
      <c r="I2067" s="2">
        <f t="shared" si="293"/>
        <v>49.61526241588296</v>
      </c>
    </row>
    <row r="2068" spans="1:9" ht="13.5" x14ac:dyDescent="0.25">
      <c r="A2068" s="3">
        <v>45014</v>
      </c>
      <c r="B2068" s="2">
        <v>2.7896999999999998</v>
      </c>
      <c r="C2068" s="2">
        <f t="shared" si="290"/>
        <v>8.0799999999999983E-2</v>
      </c>
      <c r="D2068" s="2">
        <f t="shared" si="288"/>
        <v>8.0799999999999983E-2</v>
      </c>
      <c r="E2068" s="2">
        <f t="shared" si="289"/>
        <v>0</v>
      </c>
      <c r="F2068" s="2">
        <f t="shared" si="291"/>
        <v>1.3126041652807492E-2</v>
      </c>
      <c r="G2068" s="2">
        <f t="shared" si="291"/>
        <v>7.4686745991968543E-3</v>
      </c>
      <c r="H2068" s="2">
        <f t="shared" si="292"/>
        <v>1.7574793865325187</v>
      </c>
      <c r="I2068" s="2">
        <f t="shared" si="293"/>
        <v>63.734996356310674</v>
      </c>
    </row>
    <row r="2069" spans="1:9" ht="13.5" x14ac:dyDescent="0.25">
      <c r="A2069" s="3">
        <v>45015</v>
      </c>
      <c r="B2069" s="2">
        <v>2.8140000000000001</v>
      </c>
      <c r="C2069" s="2">
        <f t="shared" si="290"/>
        <v>2.430000000000021E-2</v>
      </c>
      <c r="D2069" s="2">
        <f t="shared" si="288"/>
        <v>2.430000000000021E-2</v>
      </c>
      <c r="E2069" s="2">
        <f t="shared" si="289"/>
        <v>0</v>
      </c>
      <c r="F2069" s="2">
        <f t="shared" si="291"/>
        <v>1.392418153474983E-2</v>
      </c>
      <c r="G2069" s="2">
        <f t="shared" si="291"/>
        <v>6.9351978421113647E-3</v>
      </c>
      <c r="H2069" s="2">
        <f t="shared" si="292"/>
        <v>2.0077554889927591</v>
      </c>
      <c r="I2069" s="2">
        <f t="shared" si="293"/>
        <v>66.752616572071105</v>
      </c>
    </row>
    <row r="2070" spans="1:9" ht="13.5" x14ac:dyDescent="0.25">
      <c r="A2070" s="3">
        <v>45016</v>
      </c>
      <c r="B2070" s="2">
        <v>2.8140000000000001</v>
      </c>
      <c r="C2070" s="2">
        <f t="shared" si="290"/>
        <v>0</v>
      </c>
      <c r="D2070" s="2">
        <f t="shared" si="288"/>
        <v>0</v>
      </c>
      <c r="E2070" s="2">
        <f t="shared" si="289"/>
        <v>0</v>
      </c>
      <c r="F2070" s="2">
        <f t="shared" si="291"/>
        <v>1.2929597139410557E-2</v>
      </c>
      <c r="G2070" s="2">
        <f t="shared" si="291"/>
        <v>6.4398265676748386E-3</v>
      </c>
      <c r="H2070" s="2">
        <f t="shared" si="292"/>
        <v>2.0077554889927591</v>
      </c>
      <c r="I2070" s="2">
        <f t="shared" si="293"/>
        <v>66.752616572071105</v>
      </c>
    </row>
    <row r="2071" spans="1:9" ht="13.5" x14ac:dyDescent="0.25">
      <c r="A2071" s="3">
        <v>45019</v>
      </c>
      <c r="B2071" s="2">
        <v>2.7978000000000001</v>
      </c>
      <c r="C2071" s="2">
        <f t="shared" si="290"/>
        <v>-1.6199999999999992E-2</v>
      </c>
      <c r="D2071" s="2">
        <f t="shared" si="288"/>
        <v>0</v>
      </c>
      <c r="E2071" s="2">
        <f t="shared" si="289"/>
        <v>1.6199999999999992E-2</v>
      </c>
      <c r="F2071" s="2">
        <f t="shared" si="291"/>
        <v>1.2006054486595518E-2</v>
      </c>
      <c r="G2071" s="2">
        <f t="shared" si="291"/>
        <v>7.136981812840921E-3</v>
      </c>
      <c r="H2071" s="2">
        <f t="shared" si="292"/>
        <v>1.6822313411243557</v>
      </c>
      <c r="I2071" s="2">
        <f t="shared" si="293"/>
        <v>62.71760810979066</v>
      </c>
    </row>
    <row r="2072" spans="1:9" ht="13.5" x14ac:dyDescent="0.25">
      <c r="A2072" s="3">
        <v>45020</v>
      </c>
      <c r="B2072" s="2">
        <v>2.7978000000000001</v>
      </c>
      <c r="C2072" s="2">
        <f t="shared" si="290"/>
        <v>0</v>
      </c>
      <c r="D2072" s="2">
        <f t="shared" si="288"/>
        <v>0</v>
      </c>
      <c r="E2072" s="2">
        <f t="shared" si="289"/>
        <v>0</v>
      </c>
      <c r="F2072" s="2">
        <f t="shared" si="291"/>
        <v>1.1148479166124409E-2</v>
      </c>
      <c r="G2072" s="2">
        <f t="shared" si="291"/>
        <v>6.6271973976379985E-3</v>
      </c>
      <c r="H2072" s="2">
        <f t="shared" si="292"/>
        <v>1.6822313411243555</v>
      </c>
      <c r="I2072" s="2">
        <f t="shared" si="293"/>
        <v>62.717608109790653</v>
      </c>
    </row>
    <row r="2073" spans="1:9" ht="13.5" x14ac:dyDescent="0.25">
      <c r="A2073" s="3">
        <v>45021</v>
      </c>
      <c r="B2073" s="2">
        <v>2.7978000000000001</v>
      </c>
      <c r="C2073" s="2">
        <f t="shared" si="290"/>
        <v>0</v>
      </c>
      <c r="D2073" s="2">
        <f t="shared" si="288"/>
        <v>0</v>
      </c>
      <c r="E2073" s="2">
        <f t="shared" si="289"/>
        <v>0</v>
      </c>
      <c r="F2073" s="2">
        <f t="shared" si="291"/>
        <v>1.0352159225686951E-2</v>
      </c>
      <c r="G2073" s="2">
        <f t="shared" si="291"/>
        <v>6.1538261549495699E-3</v>
      </c>
      <c r="H2073" s="2">
        <f t="shared" si="292"/>
        <v>1.6822313411243557</v>
      </c>
      <c r="I2073" s="2">
        <f t="shared" si="293"/>
        <v>62.71760810979066</v>
      </c>
    </row>
    <row r="2074" spans="1:9" ht="13.5" x14ac:dyDescent="0.25">
      <c r="A2074" s="3">
        <v>45022</v>
      </c>
      <c r="B2074" s="2">
        <v>2.7896999999999998</v>
      </c>
      <c r="C2074" s="2">
        <f t="shared" si="290"/>
        <v>-8.1000000000002181E-3</v>
      </c>
      <c r="D2074" s="2">
        <f t="shared" si="288"/>
        <v>0</v>
      </c>
      <c r="E2074" s="2">
        <f t="shared" si="289"/>
        <v>8.1000000000002181E-3</v>
      </c>
      <c r="F2074" s="2">
        <f t="shared" si="291"/>
        <v>9.6127192809950263E-3</v>
      </c>
      <c r="G2074" s="2">
        <f t="shared" si="291"/>
        <v>6.2928385724531884E-3</v>
      </c>
      <c r="H2074" s="2">
        <f t="shared" si="292"/>
        <v>1.5275648930634529</v>
      </c>
      <c r="I2074" s="2">
        <f t="shared" si="293"/>
        <v>60.436228452754676</v>
      </c>
    </row>
    <row r="2075" spans="1:9" ht="13.5" x14ac:dyDescent="0.25">
      <c r="A2075" s="3">
        <v>45023</v>
      </c>
      <c r="B2075" s="2">
        <v>2.7978000000000001</v>
      </c>
      <c r="C2075" s="2">
        <f t="shared" si="290"/>
        <v>8.1000000000002181E-3</v>
      </c>
      <c r="D2075" s="2">
        <f t="shared" si="288"/>
        <v>8.1000000000002181E-3</v>
      </c>
      <c r="E2075" s="2">
        <f t="shared" si="289"/>
        <v>0</v>
      </c>
      <c r="F2075" s="2">
        <f t="shared" si="291"/>
        <v>9.5046679037811121E-3</v>
      </c>
      <c r="G2075" s="2">
        <f t="shared" si="291"/>
        <v>5.8433501029922464E-3</v>
      </c>
      <c r="H2075" s="2">
        <f t="shared" si="292"/>
        <v>1.6265785442008667</v>
      </c>
      <c r="I2075" s="2">
        <f t="shared" si="293"/>
        <v>61.927656714935637</v>
      </c>
    </row>
    <row r="2076" spans="1:9" ht="13.5" x14ac:dyDescent="0.25">
      <c r="A2076" s="3">
        <v>45026</v>
      </c>
      <c r="B2076" s="2">
        <v>2.8140000000000001</v>
      </c>
      <c r="C2076" s="2">
        <f t="shared" si="290"/>
        <v>1.6199999999999992E-2</v>
      </c>
      <c r="D2076" s="2">
        <f t="shared" si="288"/>
        <v>1.6199999999999992E-2</v>
      </c>
      <c r="E2076" s="2">
        <f t="shared" si="289"/>
        <v>0</v>
      </c>
      <c r="F2076" s="2">
        <f t="shared" si="291"/>
        <v>9.9829059106538876E-3</v>
      </c>
      <c r="G2076" s="2">
        <f t="shared" si="291"/>
        <v>5.4259679527785144E-3</v>
      </c>
      <c r="H2076" s="2">
        <f t="shared" si="292"/>
        <v>1.8398387158814438</v>
      </c>
      <c r="I2076" s="2">
        <f t="shared" si="293"/>
        <v>64.786732626482461</v>
      </c>
    </row>
    <row r="2077" spans="1:9" ht="13.5" x14ac:dyDescent="0.25">
      <c r="A2077" s="3">
        <v>45027</v>
      </c>
      <c r="B2077" s="2">
        <v>2.8140000000000001</v>
      </c>
      <c r="C2077" s="2">
        <f t="shared" si="290"/>
        <v>0</v>
      </c>
      <c r="D2077" s="2">
        <f t="shared" si="288"/>
        <v>0</v>
      </c>
      <c r="E2077" s="2">
        <f t="shared" si="289"/>
        <v>0</v>
      </c>
      <c r="F2077" s="2">
        <f t="shared" ref="F2077:G2092" si="294">((F2076*13)+D2077)/14</f>
        <v>9.2698412027500381E-3</v>
      </c>
      <c r="G2077" s="2">
        <f t="shared" si="294"/>
        <v>5.038398813294335E-3</v>
      </c>
      <c r="H2077" s="2">
        <f t="shared" si="292"/>
        <v>1.8398387158814435</v>
      </c>
      <c r="I2077" s="2">
        <f t="shared" si="293"/>
        <v>64.786732626482461</v>
      </c>
    </row>
    <row r="2078" spans="1:9" ht="13.5" x14ac:dyDescent="0.25">
      <c r="A2078" s="3">
        <v>45028</v>
      </c>
      <c r="B2078" s="2">
        <v>2.8140000000000001</v>
      </c>
      <c r="C2078" s="2">
        <f t="shared" si="290"/>
        <v>0</v>
      </c>
      <c r="D2078" s="2">
        <f t="shared" si="288"/>
        <v>0</v>
      </c>
      <c r="E2078" s="2">
        <f t="shared" si="289"/>
        <v>0</v>
      </c>
      <c r="F2078" s="2">
        <f t="shared" si="294"/>
        <v>8.6077096882678922E-3</v>
      </c>
      <c r="G2078" s="2">
        <f t="shared" si="294"/>
        <v>4.6785131837733113E-3</v>
      </c>
      <c r="H2078" s="2">
        <f t="shared" si="292"/>
        <v>1.8398387158814433</v>
      </c>
      <c r="I2078" s="2">
        <f t="shared" si="293"/>
        <v>64.786732626482461</v>
      </c>
    </row>
    <row r="2079" spans="1:9" ht="13.5" x14ac:dyDescent="0.25">
      <c r="A2079" s="3">
        <v>45029</v>
      </c>
      <c r="B2079" s="2">
        <v>2.8140000000000001</v>
      </c>
      <c r="C2079" s="2">
        <f t="shared" si="290"/>
        <v>0</v>
      </c>
      <c r="D2079" s="2">
        <f t="shared" si="288"/>
        <v>0</v>
      </c>
      <c r="E2079" s="2">
        <f t="shared" si="289"/>
        <v>0</v>
      </c>
      <c r="F2079" s="2">
        <f t="shared" si="294"/>
        <v>7.9928732819630425E-3</v>
      </c>
      <c r="G2079" s="2">
        <f t="shared" si="294"/>
        <v>4.3443336706466464E-3</v>
      </c>
      <c r="H2079" s="2">
        <f t="shared" si="292"/>
        <v>1.8398387158814431</v>
      </c>
      <c r="I2079" s="2">
        <f t="shared" si="293"/>
        <v>64.786732626482461</v>
      </c>
    </row>
    <row r="2080" spans="1:9" ht="13.5" x14ac:dyDescent="0.25">
      <c r="A2080" s="3">
        <v>45030</v>
      </c>
      <c r="B2080" s="2">
        <v>2.8140000000000001</v>
      </c>
      <c r="C2080" s="2">
        <f t="shared" si="290"/>
        <v>0</v>
      </c>
      <c r="D2080" s="2">
        <f t="shared" si="288"/>
        <v>0</v>
      </c>
      <c r="E2080" s="2">
        <f t="shared" si="289"/>
        <v>0</v>
      </c>
      <c r="F2080" s="2">
        <f t="shared" si="294"/>
        <v>7.4219537618228247E-3</v>
      </c>
      <c r="G2080" s="2">
        <f t="shared" si="294"/>
        <v>4.0340241227433144E-3</v>
      </c>
      <c r="H2080" s="2">
        <f t="shared" si="292"/>
        <v>1.8398387158814431</v>
      </c>
      <c r="I2080" s="2">
        <f t="shared" si="293"/>
        <v>64.786732626482461</v>
      </c>
    </row>
    <row r="2081" spans="1:9" ht="13.5" x14ac:dyDescent="0.25">
      <c r="A2081" s="3">
        <v>45033</v>
      </c>
      <c r="B2081" s="2">
        <v>2.8140000000000001</v>
      </c>
      <c r="C2081" s="2">
        <f t="shared" si="290"/>
        <v>0</v>
      </c>
      <c r="D2081" s="2">
        <f t="shared" si="288"/>
        <v>0</v>
      </c>
      <c r="E2081" s="2">
        <f t="shared" si="289"/>
        <v>0</v>
      </c>
      <c r="F2081" s="2">
        <f t="shared" si="294"/>
        <v>6.8918142074069081E-3</v>
      </c>
      <c r="G2081" s="2">
        <f t="shared" si="294"/>
        <v>3.7458795425473631E-3</v>
      </c>
      <c r="H2081" s="2">
        <f t="shared" si="292"/>
        <v>1.8398387158814431</v>
      </c>
      <c r="I2081" s="2">
        <f t="shared" si="293"/>
        <v>64.786732626482461</v>
      </c>
    </row>
    <row r="2082" spans="1:9" ht="13.5" x14ac:dyDescent="0.25">
      <c r="A2082" s="3">
        <v>45034</v>
      </c>
      <c r="B2082" s="2">
        <v>2.7896999999999998</v>
      </c>
      <c r="C2082" s="2">
        <f t="shared" si="290"/>
        <v>-2.430000000000021E-2</v>
      </c>
      <c r="D2082" s="2">
        <f t="shared" si="288"/>
        <v>0</v>
      </c>
      <c r="E2082" s="2">
        <f t="shared" si="289"/>
        <v>2.430000000000021E-2</v>
      </c>
      <c r="F2082" s="2">
        <f t="shared" si="294"/>
        <v>6.3995417640207008E-3</v>
      </c>
      <c r="G2082" s="2">
        <f t="shared" si="294"/>
        <v>5.2140310037939947E-3</v>
      </c>
      <c r="H2082" s="2">
        <f t="shared" si="292"/>
        <v>1.2273693346595116</v>
      </c>
      <c r="I2082" s="2">
        <f t="shared" si="293"/>
        <v>55.103988169395102</v>
      </c>
    </row>
    <row r="2083" spans="1:9" ht="13.5" x14ac:dyDescent="0.25">
      <c r="A2083" s="3">
        <v>45035</v>
      </c>
      <c r="B2083" s="2">
        <v>2.7816999999999998</v>
      </c>
      <c r="C2083" s="2">
        <f t="shared" si="290"/>
        <v>-8.0000000000000071E-3</v>
      </c>
      <c r="D2083" s="2">
        <f t="shared" si="288"/>
        <v>0</v>
      </c>
      <c r="E2083" s="2">
        <f t="shared" si="289"/>
        <v>8.0000000000000071E-3</v>
      </c>
      <c r="F2083" s="2">
        <f t="shared" si="294"/>
        <v>5.9424316380192214E-3</v>
      </c>
      <c r="G2083" s="2">
        <f t="shared" si="294"/>
        <v>5.4130287892372808E-3</v>
      </c>
      <c r="H2083" s="2">
        <f t="shared" si="292"/>
        <v>1.0978015948916717</v>
      </c>
      <c r="I2083" s="2">
        <f t="shared" si="293"/>
        <v>52.331049683864933</v>
      </c>
    </row>
    <row r="2084" spans="1:9" ht="13.5" x14ac:dyDescent="0.25">
      <c r="A2084" s="3">
        <v>45036</v>
      </c>
      <c r="B2084" s="2">
        <v>2.7736000000000001</v>
      </c>
      <c r="C2084" s="2">
        <f t="shared" si="290"/>
        <v>-8.099999999999774E-3</v>
      </c>
      <c r="D2084" s="2">
        <f t="shared" si="288"/>
        <v>0</v>
      </c>
      <c r="E2084" s="2">
        <f t="shared" si="289"/>
        <v>8.099999999999774E-3</v>
      </c>
      <c r="F2084" s="2">
        <f t="shared" si="294"/>
        <v>5.5179722353035626E-3</v>
      </c>
      <c r="G2084" s="2">
        <f t="shared" si="294"/>
        <v>5.6049553042917446E-3</v>
      </c>
      <c r="H2084" s="2">
        <f t="shared" si="292"/>
        <v>0.98448104145958515</v>
      </c>
      <c r="I2084" s="2">
        <f t="shared" si="293"/>
        <v>49.608992018160059</v>
      </c>
    </row>
    <row r="2085" spans="1:9" ht="13.5" x14ac:dyDescent="0.25">
      <c r="A2085" s="3">
        <v>45040</v>
      </c>
      <c r="B2085" s="2">
        <v>2.8302</v>
      </c>
      <c r="C2085" s="2">
        <f t="shared" si="290"/>
        <v>5.6599999999999984E-2</v>
      </c>
      <c r="D2085" s="2">
        <f t="shared" si="288"/>
        <v>5.6599999999999984E-2</v>
      </c>
      <c r="E2085" s="2">
        <f t="shared" si="289"/>
        <v>0</v>
      </c>
      <c r="F2085" s="2">
        <f t="shared" si="294"/>
        <v>9.1666885042104487E-3</v>
      </c>
      <c r="G2085" s="2">
        <f t="shared" si="294"/>
        <v>5.2046013539851915E-3</v>
      </c>
      <c r="H2085" s="2">
        <f t="shared" si="292"/>
        <v>1.7612662105602892</v>
      </c>
      <c r="I2085" s="2">
        <f t="shared" si="293"/>
        <v>63.784730491556275</v>
      </c>
    </row>
    <row r="2086" spans="1:9" ht="13.5" x14ac:dyDescent="0.25">
      <c r="A2086" s="3">
        <v>45041</v>
      </c>
      <c r="B2086" s="2">
        <v>2.8382999999999998</v>
      </c>
      <c r="C2086" s="2">
        <f t="shared" si="290"/>
        <v>8.099999999999774E-3</v>
      </c>
      <c r="D2086" s="2">
        <f t="shared" si="288"/>
        <v>8.099999999999774E-3</v>
      </c>
      <c r="E2086" s="2">
        <f t="shared" si="289"/>
        <v>0</v>
      </c>
      <c r="F2086" s="2">
        <f t="shared" si="294"/>
        <v>9.0904964681954008E-3</v>
      </c>
      <c r="G2086" s="2">
        <f t="shared" si="294"/>
        <v>4.8328441144148207E-3</v>
      </c>
      <c r="H2086" s="2">
        <f t="shared" si="292"/>
        <v>1.8809827614926315</v>
      </c>
      <c r="I2086" s="2">
        <f t="shared" si="293"/>
        <v>65.289622230092704</v>
      </c>
    </row>
    <row r="2087" spans="1:9" ht="13.5" x14ac:dyDescent="0.25">
      <c r="A2087" s="3">
        <v>45042</v>
      </c>
      <c r="B2087" s="2">
        <v>2.8706</v>
      </c>
      <c r="C2087" s="2">
        <f t="shared" si="290"/>
        <v>3.2300000000000217E-2</v>
      </c>
      <c r="D2087" s="2">
        <f t="shared" si="288"/>
        <v>3.2300000000000217E-2</v>
      </c>
      <c r="E2087" s="2">
        <f t="shared" si="289"/>
        <v>0</v>
      </c>
      <c r="F2087" s="2">
        <f t="shared" si="294"/>
        <v>1.0748318149038602E-2</v>
      </c>
      <c r="G2087" s="2">
        <f t="shared" si="294"/>
        <v>4.4876409633851904E-3</v>
      </c>
      <c r="H2087" s="2">
        <f t="shared" si="292"/>
        <v>2.3950931540055191</v>
      </c>
      <c r="I2087" s="2">
        <f t="shared" si="293"/>
        <v>70.545727182177501</v>
      </c>
    </row>
    <row r="2088" spans="1:9" ht="13.5" x14ac:dyDescent="0.25">
      <c r="A2088" s="3">
        <v>45043</v>
      </c>
      <c r="B2088" s="2">
        <v>2.8624999999999998</v>
      </c>
      <c r="C2088" s="2">
        <f t="shared" si="290"/>
        <v>-8.1000000000002181E-3</v>
      </c>
      <c r="D2088" s="2">
        <f t="shared" si="288"/>
        <v>0</v>
      </c>
      <c r="E2088" s="2">
        <f t="shared" si="289"/>
        <v>8.1000000000002181E-3</v>
      </c>
      <c r="F2088" s="2">
        <f t="shared" si="294"/>
        <v>9.9805811383929886E-3</v>
      </c>
      <c r="G2088" s="2">
        <f t="shared" si="294"/>
        <v>4.7456666088576916E-3</v>
      </c>
      <c r="H2088" s="2">
        <f t="shared" si="292"/>
        <v>2.1030936138169576</v>
      </c>
      <c r="I2088" s="2">
        <f t="shared" si="293"/>
        <v>67.774095001602262</v>
      </c>
    </row>
    <row r="2089" spans="1:9" ht="13.5" x14ac:dyDescent="0.25">
      <c r="A2089" s="3">
        <v>45044</v>
      </c>
      <c r="B2089" s="2">
        <v>2.9272</v>
      </c>
      <c r="C2089" s="2">
        <f t="shared" si="290"/>
        <v>6.4700000000000202E-2</v>
      </c>
      <c r="D2089" s="2">
        <f t="shared" si="288"/>
        <v>6.4700000000000202E-2</v>
      </c>
      <c r="E2089" s="2">
        <f t="shared" si="289"/>
        <v>0</v>
      </c>
      <c r="F2089" s="2">
        <f t="shared" si="294"/>
        <v>1.3889111057079217E-2</v>
      </c>
      <c r="G2089" s="2">
        <f t="shared" si="294"/>
        <v>4.4066904225107135E-3</v>
      </c>
      <c r="H2089" s="2">
        <f t="shared" si="292"/>
        <v>3.1518236420987091</v>
      </c>
      <c r="I2089" s="2">
        <f t="shared" si="293"/>
        <v>75.914198525674635</v>
      </c>
    </row>
    <row r="2090" spans="1:9" ht="13.5" x14ac:dyDescent="0.25">
      <c r="A2090" s="3">
        <v>45048</v>
      </c>
      <c r="B2090" s="2">
        <v>2.9352999999999998</v>
      </c>
      <c r="C2090" s="2">
        <f t="shared" si="290"/>
        <v>8.099999999999774E-3</v>
      </c>
      <c r="D2090" s="2">
        <f t="shared" si="288"/>
        <v>8.099999999999774E-3</v>
      </c>
      <c r="E2090" s="2">
        <f t="shared" si="289"/>
        <v>0</v>
      </c>
      <c r="F2090" s="2">
        <f t="shared" si="294"/>
        <v>1.3475603124430685E-2</v>
      </c>
      <c r="G2090" s="2">
        <f t="shared" si="294"/>
        <v>4.091926820902805E-3</v>
      </c>
      <c r="H2090" s="2">
        <f t="shared" si="292"/>
        <v>3.2932170378984327</v>
      </c>
      <c r="I2090" s="2">
        <f t="shared" si="293"/>
        <v>76.70744359829736</v>
      </c>
    </row>
    <row r="2091" spans="1:9" ht="13.5" x14ac:dyDescent="0.25">
      <c r="A2091" s="3">
        <v>45049</v>
      </c>
      <c r="B2091" s="2">
        <v>2.911</v>
      </c>
      <c r="C2091" s="2">
        <f t="shared" si="290"/>
        <v>-2.4299999999999766E-2</v>
      </c>
      <c r="D2091" s="2">
        <f t="shared" si="288"/>
        <v>0</v>
      </c>
      <c r="E2091" s="2">
        <f t="shared" si="289"/>
        <v>2.4299999999999766E-2</v>
      </c>
      <c r="F2091" s="2">
        <f t="shared" si="294"/>
        <v>1.2513060044114208E-2</v>
      </c>
      <c r="G2091" s="2">
        <f t="shared" si="294"/>
        <v>5.5353606194097306E-3</v>
      </c>
      <c r="H2091" s="2">
        <f t="shared" si="292"/>
        <v>2.2605681733250025</v>
      </c>
      <c r="I2091" s="2">
        <f t="shared" si="293"/>
        <v>69.330498648024331</v>
      </c>
    </row>
    <row r="2092" spans="1:9" ht="13.5" x14ac:dyDescent="0.25">
      <c r="A2092" s="3">
        <v>45050</v>
      </c>
      <c r="B2092" s="2">
        <v>2.911</v>
      </c>
      <c r="C2092" s="2">
        <f t="shared" si="290"/>
        <v>0</v>
      </c>
      <c r="D2092" s="2">
        <f t="shared" si="288"/>
        <v>0</v>
      </c>
      <c r="E2092" s="2">
        <f t="shared" si="289"/>
        <v>0</v>
      </c>
      <c r="F2092" s="2">
        <f t="shared" si="294"/>
        <v>1.1619270040963194E-2</v>
      </c>
      <c r="G2092" s="2">
        <f t="shared" si="294"/>
        <v>5.1399777180233209E-3</v>
      </c>
      <c r="H2092" s="2">
        <f t="shared" si="292"/>
        <v>2.2605681733250025</v>
      </c>
      <c r="I2092" s="2">
        <f t="shared" si="293"/>
        <v>69.330498648024331</v>
      </c>
    </row>
    <row r="2093" spans="1:9" ht="13.5" x14ac:dyDescent="0.25">
      <c r="A2093" s="3">
        <v>45051</v>
      </c>
      <c r="B2093" s="2">
        <v>2.9352999999999998</v>
      </c>
      <c r="C2093" s="2">
        <f t="shared" si="290"/>
        <v>2.4299999999999766E-2</v>
      </c>
      <c r="D2093" s="2">
        <f t="shared" si="288"/>
        <v>2.4299999999999766E-2</v>
      </c>
      <c r="E2093" s="2">
        <f t="shared" si="289"/>
        <v>0</v>
      </c>
      <c r="F2093" s="2">
        <f t="shared" ref="F2093:G2108" si="295">((F2092*13)+D2093)/14</f>
        <v>1.2525036466608663E-2</v>
      </c>
      <c r="G2093" s="2">
        <f t="shared" si="295"/>
        <v>4.7728364524502265E-3</v>
      </c>
      <c r="H2093" s="2">
        <f t="shared" si="292"/>
        <v>2.6242333235991562</v>
      </c>
      <c r="I2093" s="2">
        <f t="shared" si="293"/>
        <v>72.407957470935685</v>
      </c>
    </row>
    <row r="2094" spans="1:9" ht="13.5" x14ac:dyDescent="0.25">
      <c r="A2094" s="3">
        <v>45054</v>
      </c>
      <c r="B2094" s="2">
        <v>2.9596</v>
      </c>
      <c r="C2094" s="2">
        <f t="shared" si="290"/>
        <v>2.430000000000021E-2</v>
      </c>
      <c r="D2094" s="2">
        <f t="shared" si="288"/>
        <v>2.430000000000021E-2</v>
      </c>
      <c r="E2094" s="2">
        <f t="shared" si="289"/>
        <v>0</v>
      </c>
      <c r="F2094" s="2">
        <f t="shared" si="295"/>
        <v>1.3366105290422344E-2</v>
      </c>
      <c r="G2094" s="2">
        <f t="shared" si="295"/>
        <v>4.4319195629894965E-3</v>
      </c>
      <c r="H2094" s="2">
        <f t="shared" si="292"/>
        <v>3.0158727162020971</v>
      </c>
      <c r="I2094" s="2">
        <f t="shared" si="293"/>
        <v>75.098812371082246</v>
      </c>
    </row>
    <row r="2095" spans="1:9" ht="13.5" x14ac:dyDescent="0.25">
      <c r="A2095" s="3">
        <v>45055</v>
      </c>
      <c r="B2095" s="2">
        <v>3.0404</v>
      </c>
      <c r="C2095" s="2">
        <f t="shared" si="290"/>
        <v>8.0799999999999983E-2</v>
      </c>
      <c r="D2095" s="2">
        <f t="shared" si="288"/>
        <v>8.0799999999999983E-2</v>
      </c>
      <c r="E2095" s="2">
        <f t="shared" si="289"/>
        <v>0</v>
      </c>
      <c r="F2095" s="2">
        <f t="shared" si="295"/>
        <v>1.8182812055392177E-2</v>
      </c>
      <c r="G2095" s="2">
        <f t="shared" si="295"/>
        <v>4.1153538799188179E-3</v>
      </c>
      <c r="H2095" s="2">
        <f t="shared" si="292"/>
        <v>4.4182863943041664</v>
      </c>
      <c r="I2095" s="2">
        <f t="shared" si="293"/>
        <v>81.543980380010481</v>
      </c>
    </row>
    <row r="2096" spans="1:9" ht="13.5" x14ac:dyDescent="0.25">
      <c r="A2096" s="3">
        <v>45056</v>
      </c>
      <c r="B2096" s="2">
        <v>3.1294</v>
      </c>
      <c r="C2096" s="2">
        <f t="shared" si="290"/>
        <v>8.8999999999999968E-2</v>
      </c>
      <c r="D2096" s="2">
        <f t="shared" si="288"/>
        <v>8.8999999999999968E-2</v>
      </c>
      <c r="E2096" s="2">
        <f t="shared" si="289"/>
        <v>0</v>
      </c>
      <c r="F2096" s="2">
        <f t="shared" si="295"/>
        <v>2.3241182622864159E-2</v>
      </c>
      <c r="G2096" s="2">
        <f t="shared" si="295"/>
        <v>3.8214000313531878E-3</v>
      </c>
      <c r="H2096" s="2">
        <f t="shared" si="292"/>
        <v>6.0818502203848768</v>
      </c>
      <c r="I2096" s="2">
        <f t="shared" si="293"/>
        <v>85.879396359986089</v>
      </c>
    </row>
    <row r="2097" spans="1:9" ht="13.5" x14ac:dyDescent="0.25">
      <c r="A2097" s="3">
        <v>45057</v>
      </c>
      <c r="B2097" s="2">
        <v>3.0728</v>
      </c>
      <c r="C2097" s="2">
        <f t="shared" si="290"/>
        <v>-5.6599999999999984E-2</v>
      </c>
      <c r="D2097" s="2">
        <f t="shared" si="288"/>
        <v>0</v>
      </c>
      <c r="E2097" s="2">
        <f t="shared" si="289"/>
        <v>5.6599999999999984E-2</v>
      </c>
      <c r="F2097" s="2">
        <f t="shared" si="295"/>
        <v>2.1581098149802434E-2</v>
      </c>
      <c r="G2097" s="2">
        <f t="shared" si="295"/>
        <v>7.5913000291136729E-3</v>
      </c>
      <c r="H2097" s="2">
        <f t="shared" si="292"/>
        <v>2.8428725076121317</v>
      </c>
      <c r="I2097" s="2">
        <f t="shared" si="293"/>
        <v>73.977799210898723</v>
      </c>
    </row>
    <row r="2098" spans="1:9" ht="13.5" x14ac:dyDescent="0.25">
      <c r="A2098" s="3">
        <v>45058</v>
      </c>
      <c r="B2098" s="2">
        <v>3.0808</v>
      </c>
      <c r="C2098" s="2">
        <f t="shared" si="290"/>
        <v>8.0000000000000071E-3</v>
      </c>
      <c r="D2098" s="2">
        <f t="shared" si="288"/>
        <v>8.0000000000000071E-3</v>
      </c>
      <c r="E2098" s="2">
        <f t="shared" si="289"/>
        <v>0</v>
      </c>
      <c r="F2098" s="2">
        <f t="shared" si="295"/>
        <v>2.0611019710530833E-2</v>
      </c>
      <c r="G2098" s="2">
        <f t="shared" si="295"/>
        <v>7.0490643127484104E-3</v>
      </c>
      <c r="H2098" s="2">
        <f t="shared" si="292"/>
        <v>2.9239369646912263</v>
      </c>
      <c r="I2098" s="2">
        <f t="shared" si="293"/>
        <v>74.515390817989612</v>
      </c>
    </row>
    <row r="2099" spans="1:9" ht="13.5" x14ac:dyDescent="0.25">
      <c r="A2099" s="3">
        <v>45061</v>
      </c>
      <c r="B2099" s="2">
        <v>3.097</v>
      </c>
      <c r="C2099" s="2">
        <f t="shared" si="290"/>
        <v>1.6199999999999992E-2</v>
      </c>
      <c r="D2099" s="2">
        <f t="shared" si="288"/>
        <v>1.6199999999999992E-2</v>
      </c>
      <c r="E2099" s="2">
        <f t="shared" si="289"/>
        <v>0</v>
      </c>
      <c r="F2099" s="2">
        <f t="shared" si="295"/>
        <v>2.0295946874064347E-2</v>
      </c>
      <c r="G2099" s="2">
        <f t="shared" si="295"/>
        <v>6.5455597189806669E-3</v>
      </c>
      <c r="H2099" s="2">
        <f t="shared" si="292"/>
        <v>3.1007198383983292</v>
      </c>
      <c r="I2099" s="2">
        <f t="shared" si="293"/>
        <v>75.614037549305422</v>
      </c>
    </row>
    <row r="2100" spans="1:9" ht="13.5" x14ac:dyDescent="0.25">
      <c r="A2100" s="3">
        <v>45062</v>
      </c>
      <c r="B2100" s="2">
        <v>3.1859999999999999</v>
      </c>
      <c r="C2100" s="2">
        <f t="shared" si="290"/>
        <v>8.8999999999999968E-2</v>
      </c>
      <c r="D2100" s="2">
        <f t="shared" si="288"/>
        <v>8.8999999999999968E-2</v>
      </c>
      <c r="E2100" s="2">
        <f t="shared" si="289"/>
        <v>0</v>
      </c>
      <c r="F2100" s="2">
        <f t="shared" si="295"/>
        <v>2.5203379240202606E-2</v>
      </c>
      <c r="G2100" s="2">
        <f t="shared" si="295"/>
        <v>6.078019739053476E-3</v>
      </c>
      <c r="H2100" s="2">
        <f t="shared" si="292"/>
        <v>4.146643203256116</v>
      </c>
      <c r="I2100" s="2">
        <f t="shared" si="293"/>
        <v>80.569859605435013</v>
      </c>
    </row>
    <row r="2101" spans="1:9" ht="13.5" x14ac:dyDescent="0.25">
      <c r="A2101" s="3">
        <v>45063</v>
      </c>
      <c r="B2101" s="2">
        <v>3.2345000000000002</v>
      </c>
      <c r="C2101" s="2">
        <f t="shared" si="290"/>
        <v>4.850000000000021E-2</v>
      </c>
      <c r="D2101" s="2">
        <f t="shared" si="288"/>
        <v>4.850000000000021E-2</v>
      </c>
      <c r="E2101" s="2">
        <f t="shared" si="289"/>
        <v>0</v>
      </c>
      <c r="F2101" s="2">
        <f t="shared" si="295"/>
        <v>2.6867423580188149E-2</v>
      </c>
      <c r="G2101" s="2">
        <f t="shared" si="295"/>
        <v>5.6438754719782278E-3</v>
      </c>
      <c r="H2101" s="2">
        <f t="shared" si="292"/>
        <v>4.7604564830646208</v>
      </c>
      <c r="I2101" s="2">
        <f t="shared" si="293"/>
        <v>82.640264657151093</v>
      </c>
    </row>
    <row r="2102" spans="1:9" ht="13.5" x14ac:dyDescent="0.25">
      <c r="A2102" s="3">
        <v>45064</v>
      </c>
      <c r="B2102" s="2">
        <v>3.3315000000000001</v>
      </c>
      <c r="C2102" s="2">
        <f t="shared" si="290"/>
        <v>9.6999999999999975E-2</v>
      </c>
      <c r="D2102" s="2">
        <f t="shared" si="288"/>
        <v>9.6999999999999975E-2</v>
      </c>
      <c r="E2102" s="2">
        <f t="shared" si="289"/>
        <v>0</v>
      </c>
      <c r="F2102" s="2">
        <f t="shared" si="295"/>
        <v>3.187689332446042E-2</v>
      </c>
      <c r="G2102" s="2">
        <f t="shared" si="295"/>
        <v>5.2407415096940692E-3</v>
      </c>
      <c r="H2102" s="2">
        <f t="shared" si="292"/>
        <v>6.0825158549598548</v>
      </c>
      <c r="I2102" s="2">
        <f t="shared" si="293"/>
        <v>85.880723453662242</v>
      </c>
    </row>
    <row r="2103" spans="1:9" ht="13.5" x14ac:dyDescent="0.25">
      <c r="A2103" s="3">
        <v>45065</v>
      </c>
      <c r="B2103" s="2">
        <v>3.2749000000000001</v>
      </c>
      <c r="C2103" s="2">
        <f t="shared" si="290"/>
        <v>-5.6599999999999984E-2</v>
      </c>
      <c r="D2103" s="2">
        <f t="shared" si="288"/>
        <v>0</v>
      </c>
      <c r="E2103" s="2">
        <f t="shared" si="289"/>
        <v>5.6599999999999984E-2</v>
      </c>
      <c r="F2103" s="2">
        <f t="shared" si="295"/>
        <v>2.9599972372713248E-2</v>
      </c>
      <c r="G2103" s="2">
        <f t="shared" si="295"/>
        <v>8.9092599732873493E-3</v>
      </c>
      <c r="H2103" s="2">
        <f t="shared" si="292"/>
        <v>3.3223828310614909</v>
      </c>
      <c r="I2103" s="2">
        <f t="shared" si="293"/>
        <v>76.864612897918164</v>
      </c>
    </row>
    <row r="2104" spans="1:9" ht="13.5" x14ac:dyDescent="0.25">
      <c r="A2104" s="3">
        <v>45068</v>
      </c>
      <c r="B2104" s="2">
        <v>3.2345000000000002</v>
      </c>
      <c r="C2104" s="2">
        <f t="shared" si="290"/>
        <v>-4.0399999999999991E-2</v>
      </c>
      <c r="D2104" s="2">
        <f t="shared" si="288"/>
        <v>0</v>
      </c>
      <c r="E2104" s="2">
        <f t="shared" si="289"/>
        <v>4.0399999999999991E-2</v>
      </c>
      <c r="F2104" s="2">
        <f t="shared" si="295"/>
        <v>2.7485688631805161E-2</v>
      </c>
      <c r="G2104" s="2">
        <f t="shared" si="295"/>
        <v>1.1158598546623965E-2</v>
      </c>
      <c r="H2104" s="2">
        <f t="shared" si="292"/>
        <v>2.4631846478714801</v>
      </c>
      <c r="I2104" s="2">
        <f t="shared" si="293"/>
        <v>71.124843123377389</v>
      </c>
    </row>
    <row r="2105" spans="1:9" ht="13.5" x14ac:dyDescent="0.25">
      <c r="A2105" s="3">
        <v>45069</v>
      </c>
      <c r="B2105" s="2">
        <v>3.1698</v>
      </c>
      <c r="C2105" s="2">
        <f t="shared" si="290"/>
        <v>-6.4700000000000202E-2</v>
      </c>
      <c r="D2105" s="2">
        <f t="shared" si="288"/>
        <v>0</v>
      </c>
      <c r="E2105" s="2">
        <f t="shared" si="289"/>
        <v>6.4700000000000202E-2</v>
      </c>
      <c r="F2105" s="2">
        <f t="shared" si="295"/>
        <v>2.5522425158104795E-2</v>
      </c>
      <c r="G2105" s="2">
        <f t="shared" si="295"/>
        <v>1.4982984364722268E-2</v>
      </c>
      <c r="H2105" s="2">
        <f t="shared" si="292"/>
        <v>1.7034273370929924</v>
      </c>
      <c r="I2105" s="2">
        <f t="shared" si="293"/>
        <v>63.009917585752291</v>
      </c>
    </row>
    <row r="2106" spans="1:9" ht="13.5" x14ac:dyDescent="0.25">
      <c r="A2106" s="3">
        <v>45070</v>
      </c>
      <c r="B2106" s="2">
        <v>3.2345000000000002</v>
      </c>
      <c r="C2106" s="2">
        <f t="shared" si="290"/>
        <v>6.4700000000000202E-2</v>
      </c>
      <c r="D2106" s="2">
        <f t="shared" si="288"/>
        <v>6.4700000000000202E-2</v>
      </c>
      <c r="E2106" s="2">
        <f t="shared" si="289"/>
        <v>0</v>
      </c>
      <c r="F2106" s="2">
        <f t="shared" si="295"/>
        <v>2.8320823361097321E-2</v>
      </c>
      <c r="G2106" s="2">
        <f t="shared" si="295"/>
        <v>1.3912771195813535E-2</v>
      </c>
      <c r="H2106" s="2">
        <f t="shared" si="292"/>
        <v>2.0355990163641362</v>
      </c>
      <c r="I2106" s="2">
        <f t="shared" si="293"/>
        <v>67.057572669866602</v>
      </c>
    </row>
    <row r="2107" spans="1:9" ht="13.5" x14ac:dyDescent="0.25">
      <c r="A2107" s="3">
        <v>45071</v>
      </c>
      <c r="B2107" s="2">
        <v>3.1698</v>
      </c>
      <c r="C2107" s="2">
        <f t="shared" si="290"/>
        <v>-6.4700000000000202E-2</v>
      </c>
      <c r="D2107" s="2">
        <f t="shared" si="288"/>
        <v>0</v>
      </c>
      <c r="E2107" s="2">
        <f t="shared" si="289"/>
        <v>6.4700000000000202E-2</v>
      </c>
      <c r="F2107" s="2">
        <f t="shared" si="295"/>
        <v>2.6297907406733229E-2</v>
      </c>
      <c r="G2107" s="2">
        <f t="shared" si="295"/>
        <v>1.7540430396112583E-2</v>
      </c>
      <c r="H2107" s="2">
        <f t="shared" si="292"/>
        <v>1.499273781364084</v>
      </c>
      <c r="I2107" s="2">
        <f t="shared" si="293"/>
        <v>59.988377125526128</v>
      </c>
    </row>
    <row r="2108" spans="1:9" ht="13.5" x14ac:dyDescent="0.25">
      <c r="A2108" s="3">
        <v>45072</v>
      </c>
      <c r="B2108" s="2">
        <v>3.2345000000000002</v>
      </c>
      <c r="C2108" s="2">
        <f t="shared" si="290"/>
        <v>6.4700000000000202E-2</v>
      </c>
      <c r="D2108" s="2">
        <f t="shared" si="288"/>
        <v>6.4700000000000202E-2</v>
      </c>
      <c r="E2108" s="2">
        <f t="shared" si="289"/>
        <v>0</v>
      </c>
      <c r="F2108" s="2">
        <f t="shared" si="295"/>
        <v>2.9040914020538013E-2</v>
      </c>
      <c r="G2108" s="2">
        <f t="shared" si="295"/>
        <v>1.6287542510675969E-2</v>
      </c>
      <c r="H2108" s="2">
        <f t="shared" si="292"/>
        <v>1.7830138586900151</v>
      </c>
      <c r="I2108" s="2">
        <f t="shared" si="293"/>
        <v>64.067731934662106</v>
      </c>
    </row>
    <row r="2109" spans="1:9" ht="13.5" x14ac:dyDescent="0.25">
      <c r="A2109" s="3">
        <v>45075</v>
      </c>
      <c r="B2109" s="2">
        <v>3.1941000000000002</v>
      </c>
      <c r="C2109" s="2">
        <f t="shared" si="290"/>
        <v>-4.0399999999999991E-2</v>
      </c>
      <c r="D2109" s="2">
        <f t="shared" si="288"/>
        <v>0</v>
      </c>
      <c r="E2109" s="2">
        <f t="shared" si="289"/>
        <v>4.0399999999999991E-2</v>
      </c>
      <c r="F2109" s="2">
        <f t="shared" ref="F2109:G2124" si="296">((F2108*13)+D2109)/14</f>
        <v>2.6966563019071015E-2</v>
      </c>
      <c r="G2109" s="2">
        <f t="shared" si="296"/>
        <v>1.8009860902770541E-2</v>
      </c>
      <c r="H2109" s="2">
        <f t="shared" si="292"/>
        <v>1.4973221150710065</v>
      </c>
      <c r="I2109" s="2">
        <f t="shared" si="293"/>
        <v>59.95710789708972</v>
      </c>
    </row>
    <row r="2110" spans="1:9" ht="13.5" x14ac:dyDescent="0.25">
      <c r="A2110" s="3">
        <v>45076</v>
      </c>
      <c r="B2110" s="2">
        <v>3.2345000000000002</v>
      </c>
      <c r="C2110" s="2">
        <f t="shared" si="290"/>
        <v>4.0399999999999991E-2</v>
      </c>
      <c r="D2110" s="2">
        <f t="shared" si="288"/>
        <v>4.0399999999999991E-2</v>
      </c>
      <c r="E2110" s="2">
        <f t="shared" si="289"/>
        <v>0</v>
      </c>
      <c r="F2110" s="2">
        <f t="shared" si="296"/>
        <v>2.7926094231994512E-2</v>
      </c>
      <c r="G2110" s="2">
        <f t="shared" si="296"/>
        <v>1.672344226685836E-2</v>
      </c>
      <c r="H2110" s="2">
        <f t="shared" si="292"/>
        <v>1.669877157248719</v>
      </c>
      <c r="I2110" s="2">
        <f t="shared" si="293"/>
        <v>62.545093234533319</v>
      </c>
    </row>
    <row r="2111" spans="1:9" ht="13.5" x14ac:dyDescent="0.25">
      <c r="A2111" s="3">
        <v>45077</v>
      </c>
      <c r="B2111" s="2">
        <v>3.2263999999999999</v>
      </c>
      <c r="C2111" s="2">
        <f t="shared" si="290"/>
        <v>-8.1000000000002181E-3</v>
      </c>
      <c r="D2111" s="2">
        <f t="shared" si="288"/>
        <v>0</v>
      </c>
      <c r="E2111" s="2">
        <f t="shared" si="289"/>
        <v>8.1000000000002181E-3</v>
      </c>
      <c r="F2111" s="2">
        <f t="shared" si="296"/>
        <v>2.5931373215423475E-2</v>
      </c>
      <c r="G2111" s="2">
        <f t="shared" si="296"/>
        <v>1.6107482104939921E-2</v>
      </c>
      <c r="H2111" s="2">
        <f t="shared" si="292"/>
        <v>1.6098961368686366</v>
      </c>
      <c r="I2111" s="2">
        <f t="shared" si="293"/>
        <v>61.684299008166512</v>
      </c>
    </row>
    <row r="2112" spans="1:9" ht="13.5" x14ac:dyDescent="0.25">
      <c r="A2112" s="3">
        <v>45078</v>
      </c>
      <c r="B2112" s="2">
        <v>3.2183000000000002</v>
      </c>
      <c r="C2112" s="2">
        <f t="shared" si="290"/>
        <v>-8.099999999999774E-3</v>
      </c>
      <c r="D2112" s="2">
        <f t="shared" si="288"/>
        <v>0</v>
      </c>
      <c r="E2112" s="2">
        <f t="shared" si="289"/>
        <v>8.099999999999774E-3</v>
      </c>
      <c r="F2112" s="2">
        <f t="shared" si="296"/>
        <v>2.4079132271464656E-2</v>
      </c>
      <c r="G2112" s="2">
        <f t="shared" si="296"/>
        <v>1.5535519097444194E-2</v>
      </c>
      <c r="H2112" s="2">
        <f t="shared" si="292"/>
        <v>1.5499406309137107</v>
      </c>
      <c r="I2112" s="2">
        <f t="shared" si="293"/>
        <v>60.783400684835804</v>
      </c>
    </row>
    <row r="2113" spans="1:9" ht="13.5" x14ac:dyDescent="0.25">
      <c r="A2113" s="3">
        <v>45079</v>
      </c>
      <c r="B2113" s="2">
        <v>3.2021000000000002</v>
      </c>
      <c r="C2113" s="2">
        <f t="shared" si="290"/>
        <v>-1.6199999999999992E-2</v>
      </c>
      <c r="D2113" s="2">
        <f t="shared" si="288"/>
        <v>0</v>
      </c>
      <c r="E2113" s="2">
        <f t="shared" si="289"/>
        <v>1.6199999999999992E-2</v>
      </c>
      <c r="F2113" s="2">
        <f t="shared" si="296"/>
        <v>2.2359194252074326E-2</v>
      </c>
      <c r="G2113" s="2">
        <f t="shared" si="296"/>
        <v>1.5582982019055322E-2</v>
      </c>
      <c r="H2113" s="2">
        <f t="shared" si="292"/>
        <v>1.4348469519333882</v>
      </c>
      <c r="I2113" s="2">
        <f t="shared" si="293"/>
        <v>58.929656781673657</v>
      </c>
    </row>
    <row r="2114" spans="1:9" ht="13.5" x14ac:dyDescent="0.25">
      <c r="A2114" s="3">
        <v>45082</v>
      </c>
      <c r="B2114" s="2">
        <v>3.2021000000000002</v>
      </c>
      <c r="C2114" s="2">
        <f t="shared" si="290"/>
        <v>0</v>
      </c>
      <c r="D2114" s="2">
        <f t="shared" si="288"/>
        <v>0</v>
      </c>
      <c r="E2114" s="2">
        <f t="shared" si="289"/>
        <v>0</v>
      </c>
      <c r="F2114" s="2">
        <f t="shared" si="296"/>
        <v>2.0762108948354729E-2</v>
      </c>
      <c r="G2114" s="2">
        <f t="shared" si="296"/>
        <v>1.4469911874837085E-2</v>
      </c>
      <c r="H2114" s="2">
        <f t="shared" si="292"/>
        <v>1.4348469519333882</v>
      </c>
      <c r="I2114" s="2">
        <f t="shared" si="293"/>
        <v>58.929656781673657</v>
      </c>
    </row>
    <row r="2115" spans="1:9" ht="13.5" x14ac:dyDescent="0.25">
      <c r="A2115" s="3">
        <v>45083</v>
      </c>
      <c r="B2115" s="2">
        <v>3.2021000000000002</v>
      </c>
      <c r="C2115" s="2">
        <f t="shared" si="290"/>
        <v>0</v>
      </c>
      <c r="D2115" s="2">
        <f t="shared" ref="D2115:D2178" si="297">IF(C2115&gt;0,C2115,0)</f>
        <v>0</v>
      </c>
      <c r="E2115" s="2">
        <f t="shared" ref="E2115:E2178" si="298">IF(C2115&lt;0,-C2115,0)</f>
        <v>0</v>
      </c>
      <c r="F2115" s="2">
        <f t="shared" si="296"/>
        <v>1.9279101166329391E-2</v>
      </c>
      <c r="G2115" s="2">
        <f t="shared" si="296"/>
        <v>1.343634674092015E-2</v>
      </c>
      <c r="H2115" s="2">
        <f t="shared" si="292"/>
        <v>1.4348469519333882</v>
      </c>
      <c r="I2115" s="2">
        <f t="shared" si="293"/>
        <v>58.929656781673657</v>
      </c>
    </row>
    <row r="2116" spans="1:9" ht="13.5" x14ac:dyDescent="0.25">
      <c r="A2116" s="3">
        <v>45084</v>
      </c>
      <c r="B2116" s="2">
        <v>3.1941000000000002</v>
      </c>
      <c r="C2116" s="2">
        <f t="shared" ref="C2116:C2179" si="299">B2116-B2115</f>
        <v>-8.0000000000000071E-3</v>
      </c>
      <c r="D2116" s="2">
        <f t="shared" si="297"/>
        <v>0</v>
      </c>
      <c r="E2116" s="2">
        <f t="shared" si="298"/>
        <v>8.0000000000000071E-3</v>
      </c>
      <c r="F2116" s="2">
        <f t="shared" si="296"/>
        <v>1.7902022511591575E-2</v>
      </c>
      <c r="G2116" s="2">
        <f t="shared" si="296"/>
        <v>1.3048036259425855E-2</v>
      </c>
      <c r="H2116" s="2">
        <f t="shared" si="292"/>
        <v>1.3720089487534355</v>
      </c>
      <c r="I2116" s="2">
        <f t="shared" si="293"/>
        <v>57.841643028980513</v>
      </c>
    </row>
    <row r="2117" spans="1:9" ht="13.5" x14ac:dyDescent="0.25">
      <c r="A2117" s="3">
        <v>45085</v>
      </c>
      <c r="B2117" s="2">
        <v>3.1859999999999999</v>
      </c>
      <c r="C2117" s="2">
        <f t="shared" si="299"/>
        <v>-8.1000000000002181E-3</v>
      </c>
      <c r="D2117" s="2">
        <f t="shared" si="297"/>
        <v>0</v>
      </c>
      <c r="E2117" s="2">
        <f t="shared" si="298"/>
        <v>8.1000000000002181E-3</v>
      </c>
      <c r="F2117" s="2">
        <f t="shared" si="296"/>
        <v>1.6623306617906463E-2</v>
      </c>
      <c r="G2117" s="2">
        <f t="shared" si="296"/>
        <v>1.269460509803831E-2</v>
      </c>
      <c r="H2117" s="2">
        <f t="shared" si="292"/>
        <v>1.3094780412251859</v>
      </c>
      <c r="I2117" s="2">
        <f t="shared" si="293"/>
        <v>56.700172846436907</v>
      </c>
    </row>
    <row r="2118" spans="1:9" ht="13.5" x14ac:dyDescent="0.25">
      <c r="A2118" s="3">
        <v>45086</v>
      </c>
      <c r="B2118" s="2">
        <v>3.2101999999999999</v>
      </c>
      <c r="C2118" s="2">
        <f t="shared" si="299"/>
        <v>2.4199999999999999E-2</v>
      </c>
      <c r="D2118" s="2">
        <f t="shared" si="297"/>
        <v>2.4199999999999999E-2</v>
      </c>
      <c r="E2118" s="2">
        <f t="shared" si="298"/>
        <v>0</v>
      </c>
      <c r="F2118" s="2">
        <f t="shared" si="296"/>
        <v>1.7164499002341717E-2</v>
      </c>
      <c r="G2118" s="2">
        <f t="shared" si="296"/>
        <v>1.1787847591035574E-2</v>
      </c>
      <c r="H2118" s="2">
        <f t="shared" si="292"/>
        <v>1.4561181648967858</v>
      </c>
      <c r="I2118" s="2">
        <f t="shared" si="293"/>
        <v>59.285346515808889</v>
      </c>
    </row>
    <row r="2119" spans="1:9" ht="13.5" x14ac:dyDescent="0.25">
      <c r="A2119" s="3">
        <v>45089</v>
      </c>
      <c r="B2119" s="2">
        <v>3.2345000000000002</v>
      </c>
      <c r="C2119" s="2">
        <f t="shared" si="299"/>
        <v>2.430000000000021E-2</v>
      </c>
      <c r="D2119" s="2">
        <f t="shared" si="297"/>
        <v>2.430000000000021E-2</v>
      </c>
      <c r="E2119" s="2">
        <f t="shared" si="298"/>
        <v>0</v>
      </c>
      <c r="F2119" s="2">
        <f t="shared" si="296"/>
        <v>1.7674177645031607E-2</v>
      </c>
      <c r="G2119" s="2">
        <f t="shared" si="296"/>
        <v>1.0945858477390175E-2</v>
      </c>
      <c r="H2119" s="2">
        <f t="shared" si="292"/>
        <v>1.6146908606154085</v>
      </c>
      <c r="I2119" s="2">
        <f t="shared" si="293"/>
        <v>61.754560928681478</v>
      </c>
    </row>
    <row r="2120" spans="1:9" ht="13.5" x14ac:dyDescent="0.25">
      <c r="A2120" s="3">
        <v>45090</v>
      </c>
      <c r="B2120" s="2">
        <v>3.1779000000000002</v>
      </c>
      <c r="C2120" s="2">
        <f t="shared" si="299"/>
        <v>-5.6599999999999984E-2</v>
      </c>
      <c r="D2120" s="2">
        <f t="shared" si="297"/>
        <v>0</v>
      </c>
      <c r="E2120" s="2">
        <f t="shared" si="298"/>
        <v>5.6599999999999984E-2</v>
      </c>
      <c r="F2120" s="2">
        <f t="shared" si="296"/>
        <v>1.6411736384672207E-2</v>
      </c>
      <c r="G2120" s="2">
        <f t="shared" si="296"/>
        <v>1.4206868586148018E-2</v>
      </c>
      <c r="H2120" s="2">
        <f t="shared" si="292"/>
        <v>1.155197310734188</v>
      </c>
      <c r="I2120" s="2">
        <f t="shared" si="293"/>
        <v>53.600536014990631</v>
      </c>
    </row>
    <row r="2121" spans="1:9" ht="13.5" x14ac:dyDescent="0.25">
      <c r="A2121" s="3">
        <v>45091</v>
      </c>
      <c r="B2121" s="2">
        <v>3.2345000000000002</v>
      </c>
      <c r="C2121" s="2">
        <f t="shared" si="299"/>
        <v>5.6599999999999984E-2</v>
      </c>
      <c r="D2121" s="2">
        <f t="shared" si="297"/>
        <v>5.6599999999999984E-2</v>
      </c>
      <c r="E2121" s="2">
        <f t="shared" si="298"/>
        <v>0</v>
      </c>
      <c r="F2121" s="2">
        <f t="shared" si="296"/>
        <v>1.9282326642909905E-2</v>
      </c>
      <c r="G2121" s="2">
        <f t="shared" si="296"/>
        <v>1.3192092258566017E-2</v>
      </c>
      <c r="H2121" s="2">
        <f t="shared" si="292"/>
        <v>1.4616579587964387</v>
      </c>
      <c r="I2121" s="2">
        <f t="shared" si="293"/>
        <v>59.376972075806862</v>
      </c>
    </row>
    <row r="2122" spans="1:9" ht="13.5" x14ac:dyDescent="0.25">
      <c r="A2122" s="3">
        <v>45092</v>
      </c>
      <c r="B2122" s="2">
        <v>3.2997999999999998</v>
      </c>
      <c r="C2122" s="2">
        <f t="shared" si="299"/>
        <v>6.5299999999999692E-2</v>
      </c>
      <c r="D2122" s="2">
        <f t="shared" si="297"/>
        <v>6.5299999999999692E-2</v>
      </c>
      <c r="E2122" s="2">
        <f t="shared" si="298"/>
        <v>0</v>
      </c>
      <c r="F2122" s="2">
        <f t="shared" si="296"/>
        <v>2.2569303311273461E-2</v>
      </c>
      <c r="G2122" s="2">
        <f t="shared" si="296"/>
        <v>1.224979995438273E-2</v>
      </c>
      <c r="H2122" s="2">
        <f t="shared" si="292"/>
        <v>1.8424221942660071</v>
      </c>
      <c r="I2122" s="2">
        <f t="shared" si="293"/>
        <v>64.818737975755639</v>
      </c>
    </row>
    <row r="2123" spans="1:9" ht="13.5" x14ac:dyDescent="0.25">
      <c r="A2123" s="3">
        <v>45093</v>
      </c>
      <c r="B2123" s="2">
        <v>3.2997999999999998</v>
      </c>
      <c r="C2123" s="2">
        <f t="shared" si="299"/>
        <v>0</v>
      </c>
      <c r="D2123" s="2">
        <f t="shared" si="297"/>
        <v>0</v>
      </c>
      <c r="E2123" s="2">
        <f t="shared" si="298"/>
        <v>0</v>
      </c>
      <c r="F2123" s="2">
        <f t="shared" si="296"/>
        <v>2.0957210217611072E-2</v>
      </c>
      <c r="G2123" s="2">
        <f t="shared" si="296"/>
        <v>1.1374814243355392E-2</v>
      </c>
      <c r="H2123" s="2">
        <f t="shared" si="292"/>
        <v>1.8424221942660071</v>
      </c>
      <c r="I2123" s="2">
        <f t="shared" si="293"/>
        <v>64.818737975755639</v>
      </c>
    </row>
    <row r="2124" spans="1:9" ht="13.5" x14ac:dyDescent="0.25">
      <c r="A2124" s="3">
        <v>45096</v>
      </c>
      <c r="B2124" s="2">
        <v>3.2477</v>
      </c>
      <c r="C2124" s="2">
        <f t="shared" si="299"/>
        <v>-5.2099999999999813E-2</v>
      </c>
      <c r="D2124" s="2">
        <f t="shared" si="297"/>
        <v>0</v>
      </c>
      <c r="E2124" s="2">
        <f t="shared" si="298"/>
        <v>5.2099999999999813E-2</v>
      </c>
      <c r="F2124" s="2">
        <f t="shared" si="296"/>
        <v>1.9460266630638854E-2</v>
      </c>
      <c r="G2124" s="2">
        <f t="shared" si="296"/>
        <v>1.4283756083115707E-2</v>
      </c>
      <c r="H2124" s="2">
        <f t="shared" si="292"/>
        <v>1.3624054147523639</v>
      </c>
      <c r="I2124" s="2">
        <f t="shared" si="293"/>
        <v>57.670262955064224</v>
      </c>
    </row>
    <row r="2125" spans="1:9" ht="13.5" x14ac:dyDescent="0.25">
      <c r="A2125" s="3">
        <v>45097</v>
      </c>
      <c r="B2125" s="2">
        <v>3.2130000000000001</v>
      </c>
      <c r="C2125" s="2">
        <f t="shared" si="299"/>
        <v>-3.4699999999999953E-2</v>
      </c>
      <c r="D2125" s="2">
        <f t="shared" si="297"/>
        <v>0</v>
      </c>
      <c r="E2125" s="2">
        <f t="shared" si="298"/>
        <v>3.4699999999999953E-2</v>
      </c>
      <c r="F2125" s="2">
        <f t="shared" ref="F2125:G2140" si="300">((F2124*13)+D2125)/14</f>
        <v>1.8070247585593221E-2</v>
      </c>
      <c r="G2125" s="2">
        <f t="shared" si="300"/>
        <v>1.5742059220036009E-2</v>
      </c>
      <c r="H2125" s="2">
        <f t="shared" si="292"/>
        <v>1.1478960492407477</v>
      </c>
      <c r="I2125" s="2">
        <f t="shared" si="293"/>
        <v>53.442812078662442</v>
      </c>
    </row>
    <row r="2126" spans="1:9" ht="13.5" x14ac:dyDescent="0.25">
      <c r="A2126" s="3">
        <v>45098</v>
      </c>
      <c r="B2126" s="2">
        <v>3.1695000000000002</v>
      </c>
      <c r="C2126" s="2">
        <f t="shared" si="299"/>
        <v>-4.3499999999999872E-2</v>
      </c>
      <c r="D2126" s="2">
        <f t="shared" si="297"/>
        <v>0</v>
      </c>
      <c r="E2126" s="2">
        <f t="shared" si="298"/>
        <v>4.3499999999999872E-2</v>
      </c>
      <c r="F2126" s="2">
        <f t="shared" si="300"/>
        <v>1.6779515615193703E-2</v>
      </c>
      <c r="G2126" s="2">
        <f t="shared" si="300"/>
        <v>1.7724769275747714E-2</v>
      </c>
      <c r="H2126" s="2">
        <f t="shared" si="292"/>
        <v>0.94667046742056193</v>
      </c>
      <c r="I2126" s="2">
        <f t="shared" si="293"/>
        <v>48.630237282787199</v>
      </c>
    </row>
    <row r="2127" spans="1:9" ht="13.5" x14ac:dyDescent="0.25">
      <c r="A2127" s="3">
        <v>45099</v>
      </c>
      <c r="B2127" s="2">
        <v>3.1347999999999998</v>
      </c>
      <c r="C2127" s="2">
        <f t="shared" si="299"/>
        <v>-3.4700000000000397E-2</v>
      </c>
      <c r="D2127" s="2">
        <f t="shared" si="297"/>
        <v>0</v>
      </c>
      <c r="E2127" s="2">
        <f t="shared" si="298"/>
        <v>3.4700000000000397E-2</v>
      </c>
      <c r="F2127" s="2">
        <f t="shared" si="300"/>
        <v>1.5580978785537009E-2</v>
      </c>
      <c r="G2127" s="2">
        <f t="shared" si="300"/>
        <v>1.8937285756051477E-2</v>
      </c>
      <c r="H2127" s="2">
        <f t="shared" si="292"/>
        <v>0.82276726381224152</v>
      </c>
      <c r="I2127" s="2">
        <f t="shared" si="293"/>
        <v>45.138360785098712</v>
      </c>
    </row>
    <row r="2128" spans="1:9" ht="13.5" x14ac:dyDescent="0.25">
      <c r="A2128" s="3">
        <v>45100</v>
      </c>
      <c r="B2128" s="2">
        <v>3.1347999999999998</v>
      </c>
      <c r="C2128" s="2">
        <f t="shared" si="299"/>
        <v>0</v>
      </c>
      <c r="D2128" s="2">
        <f t="shared" si="297"/>
        <v>0</v>
      </c>
      <c r="E2128" s="2">
        <f t="shared" si="298"/>
        <v>0</v>
      </c>
      <c r="F2128" s="2">
        <f t="shared" si="300"/>
        <v>1.4468051729427223E-2</v>
      </c>
      <c r="G2128" s="2">
        <f t="shared" si="300"/>
        <v>1.7584622487762085E-2</v>
      </c>
      <c r="H2128" s="2">
        <f t="shared" si="292"/>
        <v>0.82276726381224152</v>
      </c>
      <c r="I2128" s="2">
        <f t="shared" si="293"/>
        <v>45.138360785098712</v>
      </c>
    </row>
    <row r="2129" spans="1:9" ht="13.5" x14ac:dyDescent="0.25">
      <c r="A2129" s="3">
        <v>45103</v>
      </c>
      <c r="B2129" s="2">
        <v>3.1173999999999999</v>
      </c>
      <c r="C2129" s="2">
        <f t="shared" si="299"/>
        <v>-1.739999999999986E-2</v>
      </c>
      <c r="D2129" s="2">
        <f t="shared" si="297"/>
        <v>0</v>
      </c>
      <c r="E2129" s="2">
        <f t="shared" si="298"/>
        <v>1.739999999999986E-2</v>
      </c>
      <c r="F2129" s="2">
        <f t="shared" si="300"/>
        <v>1.3434619463039563E-2</v>
      </c>
      <c r="G2129" s="2">
        <f t="shared" si="300"/>
        <v>1.757143516720764E-2</v>
      </c>
      <c r="H2129" s="2">
        <f t="shared" ref="H2129:H2192" si="301">F2129/G2129</f>
        <v>0.76457155236310292</v>
      </c>
      <c r="I2129" s="2">
        <f t="shared" ref="I2129:I2192" si="302">IF(G2129=0,100,100-(100/(1+H2129)))</f>
        <v>43.329019519735176</v>
      </c>
    </row>
    <row r="2130" spans="1:9" ht="13.5" x14ac:dyDescent="0.25">
      <c r="A2130" s="3">
        <v>45104</v>
      </c>
      <c r="B2130" s="2">
        <v>3.0827</v>
      </c>
      <c r="C2130" s="2">
        <f t="shared" si="299"/>
        <v>-3.4699999999999953E-2</v>
      </c>
      <c r="D2130" s="2">
        <f t="shared" si="297"/>
        <v>0</v>
      </c>
      <c r="E2130" s="2">
        <f t="shared" si="298"/>
        <v>3.4699999999999953E-2</v>
      </c>
      <c r="F2130" s="2">
        <f t="shared" si="300"/>
        <v>1.2475003787108167E-2</v>
      </c>
      <c r="G2130" s="2">
        <f t="shared" si="300"/>
        <v>1.8794904083835662E-2</v>
      </c>
      <c r="H2130" s="2">
        <f t="shared" si="301"/>
        <v>0.66374394524509162</v>
      </c>
      <c r="I2130" s="2">
        <f t="shared" si="302"/>
        <v>39.894597190994638</v>
      </c>
    </row>
    <row r="2131" spans="1:9" ht="13.5" x14ac:dyDescent="0.25">
      <c r="A2131" s="3">
        <v>45107</v>
      </c>
      <c r="B2131" s="2">
        <v>3.1435</v>
      </c>
      <c r="C2131" s="2">
        <f t="shared" si="299"/>
        <v>6.0799999999999965E-2</v>
      </c>
      <c r="D2131" s="2">
        <f t="shared" si="297"/>
        <v>6.0799999999999965E-2</v>
      </c>
      <c r="E2131" s="2">
        <f t="shared" si="298"/>
        <v>0</v>
      </c>
      <c r="F2131" s="2">
        <f t="shared" si="300"/>
        <v>1.5926789230886151E-2</v>
      </c>
      <c r="G2131" s="2">
        <f t="shared" si="300"/>
        <v>1.7452410934990257E-2</v>
      </c>
      <c r="H2131" s="2">
        <f t="shared" si="301"/>
        <v>0.91258389973815057</v>
      </c>
      <c r="I2131" s="2">
        <f t="shared" si="302"/>
        <v>47.714712011488295</v>
      </c>
    </row>
    <row r="2132" spans="1:9" ht="13.5" x14ac:dyDescent="0.25">
      <c r="A2132" s="3">
        <v>45110</v>
      </c>
      <c r="B2132" s="2">
        <v>3.1261000000000001</v>
      </c>
      <c r="C2132" s="2">
        <f t="shared" si="299"/>
        <v>-1.739999999999986E-2</v>
      </c>
      <c r="D2132" s="2">
        <f t="shared" si="297"/>
        <v>0</v>
      </c>
      <c r="E2132" s="2">
        <f t="shared" si="298"/>
        <v>1.739999999999986E-2</v>
      </c>
      <c r="F2132" s="2">
        <f t="shared" si="300"/>
        <v>1.4789161428679998E-2</v>
      </c>
      <c r="G2132" s="2">
        <f t="shared" si="300"/>
        <v>1.7448667296776656E-2</v>
      </c>
      <c r="H2132" s="2">
        <f t="shared" si="301"/>
        <v>0.84758114629259074</v>
      </c>
      <c r="I2132" s="2">
        <f t="shared" si="302"/>
        <v>45.87517836460777</v>
      </c>
    </row>
    <row r="2133" spans="1:9" ht="13.5" x14ac:dyDescent="0.25">
      <c r="A2133" s="3">
        <v>45111</v>
      </c>
      <c r="B2133" s="2">
        <v>3.1261000000000001</v>
      </c>
      <c r="C2133" s="2">
        <f t="shared" si="299"/>
        <v>0</v>
      </c>
      <c r="D2133" s="2">
        <f t="shared" si="297"/>
        <v>0</v>
      </c>
      <c r="E2133" s="2">
        <f t="shared" si="298"/>
        <v>0</v>
      </c>
      <c r="F2133" s="2">
        <f t="shared" si="300"/>
        <v>1.3732792755202856E-2</v>
      </c>
      <c r="G2133" s="2">
        <f t="shared" si="300"/>
        <v>1.6202333918435466E-2</v>
      </c>
      <c r="H2133" s="2">
        <f t="shared" si="301"/>
        <v>0.84758114629259074</v>
      </c>
      <c r="I2133" s="2">
        <f t="shared" si="302"/>
        <v>45.87517836460777</v>
      </c>
    </row>
    <row r="2134" spans="1:9" ht="13.5" x14ac:dyDescent="0.25">
      <c r="A2134" s="3">
        <v>45112</v>
      </c>
      <c r="B2134" s="2">
        <v>3.2389999999999999</v>
      </c>
      <c r="C2134" s="2">
        <f t="shared" si="299"/>
        <v>0.11289999999999978</v>
      </c>
      <c r="D2134" s="2">
        <f t="shared" si="297"/>
        <v>0.11289999999999978</v>
      </c>
      <c r="E2134" s="2">
        <f t="shared" si="298"/>
        <v>0</v>
      </c>
      <c r="F2134" s="2">
        <f t="shared" si="300"/>
        <v>2.0816164701259778E-2</v>
      </c>
      <c r="G2134" s="2">
        <f t="shared" si="300"/>
        <v>1.5045024352832932E-2</v>
      </c>
      <c r="H2134" s="2">
        <f t="shared" si="301"/>
        <v>1.3835912932464052</v>
      </c>
      <c r="I2134" s="2">
        <f t="shared" si="302"/>
        <v>58.046498876155084</v>
      </c>
    </row>
    <row r="2135" spans="1:9" ht="13.5" x14ac:dyDescent="0.25">
      <c r="A2135" s="3">
        <v>45113</v>
      </c>
      <c r="B2135" s="2">
        <v>3.2389999999999999</v>
      </c>
      <c r="C2135" s="2">
        <f t="shared" si="299"/>
        <v>0</v>
      </c>
      <c r="D2135" s="2">
        <f t="shared" si="297"/>
        <v>0</v>
      </c>
      <c r="E2135" s="2">
        <f t="shared" si="298"/>
        <v>0</v>
      </c>
      <c r="F2135" s="2">
        <f t="shared" si="300"/>
        <v>1.9329295794026934E-2</v>
      </c>
      <c r="G2135" s="2">
        <f t="shared" si="300"/>
        <v>1.3970379756202009E-2</v>
      </c>
      <c r="H2135" s="2">
        <f t="shared" si="301"/>
        <v>1.383591293246405</v>
      </c>
      <c r="I2135" s="2">
        <f t="shared" si="302"/>
        <v>58.046498876155084</v>
      </c>
    </row>
    <row r="2136" spans="1:9" ht="13.5" x14ac:dyDescent="0.25">
      <c r="A2136" s="3">
        <v>45114</v>
      </c>
      <c r="B2136" s="2">
        <v>3.2303000000000002</v>
      </c>
      <c r="C2136" s="2">
        <f t="shared" si="299"/>
        <v>-8.699999999999708E-3</v>
      </c>
      <c r="D2136" s="2">
        <f t="shared" si="297"/>
        <v>0</v>
      </c>
      <c r="E2136" s="2">
        <f t="shared" si="298"/>
        <v>8.699999999999708E-3</v>
      </c>
      <c r="F2136" s="2">
        <f t="shared" si="300"/>
        <v>1.7948631808739294E-2</v>
      </c>
      <c r="G2136" s="2">
        <f t="shared" si="300"/>
        <v>1.3593924059330418E-2</v>
      </c>
      <c r="H2136" s="2">
        <f t="shared" si="301"/>
        <v>1.3203422154193918</v>
      </c>
      <c r="I2136" s="2">
        <f t="shared" si="302"/>
        <v>56.902908831521032</v>
      </c>
    </row>
    <row r="2137" spans="1:9" ht="13.5" x14ac:dyDescent="0.25">
      <c r="A2137" s="3">
        <v>45117</v>
      </c>
      <c r="B2137" s="2">
        <v>3.4127000000000001</v>
      </c>
      <c r="C2137" s="2">
        <f t="shared" si="299"/>
        <v>0.1823999999999999</v>
      </c>
      <c r="D2137" s="2">
        <f t="shared" si="297"/>
        <v>0.1823999999999999</v>
      </c>
      <c r="E2137" s="2">
        <f t="shared" si="298"/>
        <v>0</v>
      </c>
      <c r="F2137" s="2">
        <f t="shared" si="300"/>
        <v>2.9695158108115051E-2</v>
      </c>
      <c r="G2137" s="2">
        <f t="shared" si="300"/>
        <v>1.2622929483663959E-2</v>
      </c>
      <c r="H2137" s="2">
        <f t="shared" si="301"/>
        <v>2.3524775406964937</v>
      </c>
      <c r="I2137" s="2">
        <f t="shared" si="302"/>
        <v>70.171313965245986</v>
      </c>
    </row>
    <row r="2138" spans="1:9" ht="13.5" x14ac:dyDescent="0.25">
      <c r="A2138" s="3">
        <v>45118</v>
      </c>
      <c r="B2138" s="2">
        <v>3.4386999999999999</v>
      </c>
      <c r="C2138" s="2">
        <f t="shared" si="299"/>
        <v>2.5999999999999801E-2</v>
      </c>
      <c r="D2138" s="2">
        <f t="shared" si="297"/>
        <v>2.5999999999999801E-2</v>
      </c>
      <c r="E2138" s="2">
        <f t="shared" si="298"/>
        <v>0</v>
      </c>
      <c r="F2138" s="2">
        <f t="shared" si="300"/>
        <v>2.9431218243249676E-2</v>
      </c>
      <c r="G2138" s="2">
        <f t="shared" si="300"/>
        <v>1.1721291663402248E-2</v>
      </c>
      <c r="H2138" s="2">
        <f t="shared" si="301"/>
        <v>2.5109193669451706</v>
      </c>
      <c r="I2138" s="2">
        <f t="shared" si="302"/>
        <v>71.517431889354555</v>
      </c>
    </row>
    <row r="2139" spans="1:9" ht="13.5" x14ac:dyDescent="0.25">
      <c r="A2139" s="3">
        <v>45119</v>
      </c>
      <c r="B2139" s="2">
        <v>3.4214000000000002</v>
      </c>
      <c r="C2139" s="2">
        <f t="shared" si="299"/>
        <v>-1.7299999999999649E-2</v>
      </c>
      <c r="D2139" s="2">
        <f t="shared" si="297"/>
        <v>0</v>
      </c>
      <c r="E2139" s="2">
        <f t="shared" si="298"/>
        <v>1.7299999999999649E-2</v>
      </c>
      <c r="F2139" s="2">
        <f t="shared" si="300"/>
        <v>2.7328988368731842E-2</v>
      </c>
      <c r="G2139" s="2">
        <f t="shared" si="300"/>
        <v>1.2119770830302063E-2</v>
      </c>
      <c r="H2139" s="2">
        <f t="shared" si="301"/>
        <v>2.2549096638365</v>
      </c>
      <c r="I2139" s="2">
        <f t="shared" si="302"/>
        <v>69.277181142369429</v>
      </c>
    </row>
    <row r="2140" spans="1:9" ht="13.5" x14ac:dyDescent="0.25">
      <c r="A2140" s="3">
        <v>45120</v>
      </c>
      <c r="B2140" s="2">
        <v>3.4214000000000002</v>
      </c>
      <c r="C2140" s="2">
        <f t="shared" si="299"/>
        <v>0</v>
      </c>
      <c r="D2140" s="2">
        <f t="shared" si="297"/>
        <v>0</v>
      </c>
      <c r="E2140" s="2">
        <f t="shared" si="298"/>
        <v>0</v>
      </c>
      <c r="F2140" s="2">
        <f t="shared" si="300"/>
        <v>2.5376917770965284E-2</v>
      </c>
      <c r="G2140" s="2">
        <f t="shared" si="300"/>
        <v>1.1254072913851916E-2</v>
      </c>
      <c r="H2140" s="2">
        <f t="shared" si="301"/>
        <v>2.2549096638365</v>
      </c>
      <c r="I2140" s="2">
        <f t="shared" si="302"/>
        <v>69.277181142369429</v>
      </c>
    </row>
    <row r="2141" spans="1:9" ht="13.5" x14ac:dyDescent="0.25">
      <c r="A2141" s="3">
        <v>45121</v>
      </c>
      <c r="B2141" s="2">
        <v>3.4127000000000001</v>
      </c>
      <c r="C2141" s="2">
        <f t="shared" si="299"/>
        <v>-8.7000000000001521E-3</v>
      </c>
      <c r="D2141" s="2">
        <f t="shared" si="297"/>
        <v>0</v>
      </c>
      <c r="E2141" s="2">
        <f t="shared" si="298"/>
        <v>8.7000000000001521E-3</v>
      </c>
      <c r="F2141" s="2">
        <f t="shared" ref="F2141:G2156" si="303">((F2140*13)+D2141)/14</f>
        <v>2.3564280787324903E-2</v>
      </c>
      <c r="G2141" s="2">
        <f t="shared" si="303"/>
        <v>1.1071639134291076E-2</v>
      </c>
      <c r="H2141" s="2">
        <f t="shared" si="301"/>
        <v>2.1283461736340037</v>
      </c>
      <c r="I2141" s="2">
        <f t="shared" si="302"/>
        <v>68.034228167327058</v>
      </c>
    </row>
    <row r="2142" spans="1:9" ht="13.5" x14ac:dyDescent="0.25">
      <c r="A2142" s="3">
        <v>45124</v>
      </c>
      <c r="B2142" s="2">
        <v>3.4127000000000001</v>
      </c>
      <c r="C2142" s="2">
        <f t="shared" si="299"/>
        <v>0</v>
      </c>
      <c r="D2142" s="2">
        <f t="shared" si="297"/>
        <v>0</v>
      </c>
      <c r="E2142" s="2">
        <f t="shared" si="298"/>
        <v>0</v>
      </c>
      <c r="F2142" s="2">
        <f t="shared" si="303"/>
        <v>2.1881117873944554E-2</v>
      </c>
      <c r="G2142" s="2">
        <f t="shared" si="303"/>
        <v>1.0280807767555999E-2</v>
      </c>
      <c r="H2142" s="2">
        <f t="shared" si="301"/>
        <v>2.1283461736340037</v>
      </c>
      <c r="I2142" s="2">
        <f t="shared" si="302"/>
        <v>68.034228167327058</v>
      </c>
    </row>
    <row r="2143" spans="1:9" ht="13.5" x14ac:dyDescent="0.25">
      <c r="A2143" s="3">
        <v>45125</v>
      </c>
      <c r="B2143" s="2">
        <v>3.3866000000000001</v>
      </c>
      <c r="C2143" s="2">
        <f t="shared" si="299"/>
        <v>-2.6100000000000012E-2</v>
      </c>
      <c r="D2143" s="2">
        <f t="shared" si="297"/>
        <v>0</v>
      </c>
      <c r="E2143" s="2">
        <f t="shared" si="298"/>
        <v>2.6100000000000012E-2</v>
      </c>
      <c r="F2143" s="2">
        <f t="shared" si="303"/>
        <v>2.0318180882948515E-2</v>
      </c>
      <c r="G2143" s="2">
        <f t="shared" si="303"/>
        <v>1.1410750069873427E-2</v>
      </c>
      <c r="H2143" s="2">
        <f t="shared" si="301"/>
        <v>1.7806174667336214</v>
      </c>
      <c r="I2143" s="2">
        <f t="shared" si="302"/>
        <v>64.036764784668662</v>
      </c>
    </row>
    <row r="2144" spans="1:9" ht="13.5" x14ac:dyDescent="0.25">
      <c r="A2144" s="3">
        <v>45127</v>
      </c>
      <c r="B2144" s="2">
        <v>3.3866000000000001</v>
      </c>
      <c r="C2144" s="2">
        <f t="shared" si="299"/>
        <v>0</v>
      </c>
      <c r="D2144" s="2">
        <f t="shared" si="297"/>
        <v>0</v>
      </c>
      <c r="E2144" s="2">
        <f t="shared" si="298"/>
        <v>0</v>
      </c>
      <c r="F2144" s="2">
        <f t="shared" si="303"/>
        <v>1.8866882248452194E-2</v>
      </c>
      <c r="G2144" s="2">
        <f t="shared" si="303"/>
        <v>1.0595696493453896E-2</v>
      </c>
      <c r="H2144" s="2">
        <f t="shared" si="301"/>
        <v>1.7806174667336216</v>
      </c>
      <c r="I2144" s="2">
        <f t="shared" si="302"/>
        <v>64.036764784668662</v>
      </c>
    </row>
    <row r="2145" spans="1:9" ht="13.5" x14ac:dyDescent="0.25">
      <c r="A2145" s="3">
        <v>45128</v>
      </c>
      <c r="B2145" s="2">
        <v>3.3866000000000001</v>
      </c>
      <c r="C2145" s="2">
        <f t="shared" si="299"/>
        <v>0</v>
      </c>
      <c r="D2145" s="2">
        <f t="shared" si="297"/>
        <v>0</v>
      </c>
      <c r="E2145" s="2">
        <f t="shared" si="298"/>
        <v>0</v>
      </c>
      <c r="F2145" s="2">
        <f t="shared" si="303"/>
        <v>1.751924780213418E-2</v>
      </c>
      <c r="G2145" s="2">
        <f t="shared" si="303"/>
        <v>9.83886102963576E-3</v>
      </c>
      <c r="H2145" s="2">
        <f t="shared" si="301"/>
        <v>1.7806174667336216</v>
      </c>
      <c r="I2145" s="2">
        <f t="shared" si="302"/>
        <v>64.036764784668662</v>
      </c>
    </row>
    <row r="2146" spans="1:9" ht="13.5" x14ac:dyDescent="0.25">
      <c r="A2146" s="3">
        <v>45131</v>
      </c>
      <c r="B2146" s="2">
        <v>3.3866000000000001</v>
      </c>
      <c r="C2146" s="2">
        <f t="shared" si="299"/>
        <v>0</v>
      </c>
      <c r="D2146" s="2">
        <f t="shared" si="297"/>
        <v>0</v>
      </c>
      <c r="E2146" s="2">
        <f t="shared" si="298"/>
        <v>0</v>
      </c>
      <c r="F2146" s="2">
        <f t="shared" si="303"/>
        <v>1.6267872959124595E-2</v>
      </c>
      <c r="G2146" s="2">
        <f t="shared" si="303"/>
        <v>9.136085241804634E-3</v>
      </c>
      <c r="H2146" s="2">
        <f t="shared" si="301"/>
        <v>1.7806174667336216</v>
      </c>
      <c r="I2146" s="2">
        <f t="shared" si="302"/>
        <v>64.036764784668662</v>
      </c>
    </row>
    <row r="2147" spans="1:9" ht="13.5" x14ac:dyDescent="0.25">
      <c r="A2147" s="3">
        <v>45133</v>
      </c>
      <c r="B2147" s="2">
        <v>3.3866000000000001</v>
      </c>
      <c r="C2147" s="2">
        <f t="shared" si="299"/>
        <v>0</v>
      </c>
      <c r="D2147" s="2">
        <f t="shared" si="297"/>
        <v>0</v>
      </c>
      <c r="E2147" s="2">
        <f t="shared" si="298"/>
        <v>0</v>
      </c>
      <c r="F2147" s="2">
        <f t="shared" si="303"/>
        <v>1.5105882033472838E-2</v>
      </c>
      <c r="G2147" s="2">
        <f t="shared" si="303"/>
        <v>8.4835077245328742E-3</v>
      </c>
      <c r="H2147" s="2">
        <f t="shared" si="301"/>
        <v>1.7806174667336219</v>
      </c>
      <c r="I2147" s="2">
        <f t="shared" si="302"/>
        <v>64.036764784668662</v>
      </c>
    </row>
    <row r="2148" spans="1:9" ht="13.5" x14ac:dyDescent="0.25">
      <c r="A2148" s="3">
        <v>45134</v>
      </c>
      <c r="B2148" s="2">
        <v>3.2997999999999998</v>
      </c>
      <c r="C2148" s="2">
        <f t="shared" si="299"/>
        <v>-8.680000000000021E-2</v>
      </c>
      <c r="D2148" s="2">
        <f t="shared" si="297"/>
        <v>0</v>
      </c>
      <c r="E2148" s="2">
        <f t="shared" si="298"/>
        <v>8.680000000000021E-2</v>
      </c>
      <c r="F2148" s="2">
        <f t="shared" si="303"/>
        <v>1.4026890459653349E-2</v>
      </c>
      <c r="G2148" s="2">
        <f t="shared" si="303"/>
        <v>1.4077542887066256E-2</v>
      </c>
      <c r="H2148" s="2">
        <f t="shared" si="301"/>
        <v>0.99640189855436745</v>
      </c>
      <c r="I2148" s="2">
        <f t="shared" si="302"/>
        <v>49.909885343020413</v>
      </c>
    </row>
    <row r="2149" spans="1:9" ht="13.5" x14ac:dyDescent="0.25">
      <c r="A2149" s="3">
        <v>45135</v>
      </c>
      <c r="B2149" s="2">
        <v>3.3519000000000001</v>
      </c>
      <c r="C2149" s="2">
        <f t="shared" si="299"/>
        <v>5.2100000000000257E-2</v>
      </c>
      <c r="D2149" s="2">
        <f t="shared" si="297"/>
        <v>5.2100000000000257E-2</v>
      </c>
      <c r="E2149" s="2">
        <f t="shared" si="298"/>
        <v>0</v>
      </c>
      <c r="F2149" s="2">
        <f t="shared" si="303"/>
        <v>1.6746398283963841E-2</v>
      </c>
      <c r="G2149" s="2">
        <f t="shared" si="303"/>
        <v>1.3072004109418667E-2</v>
      </c>
      <c r="H2149" s="2">
        <f t="shared" si="301"/>
        <v>1.2810888172761277</v>
      </c>
      <c r="I2149" s="2">
        <f t="shared" si="302"/>
        <v>56.161286117999097</v>
      </c>
    </row>
    <row r="2150" spans="1:9" ht="13.5" x14ac:dyDescent="0.25">
      <c r="A2150" s="3">
        <v>45138</v>
      </c>
      <c r="B2150" s="2">
        <v>3.3693</v>
      </c>
      <c r="C2150" s="2">
        <f t="shared" si="299"/>
        <v>1.739999999999986E-2</v>
      </c>
      <c r="D2150" s="2">
        <f t="shared" si="297"/>
        <v>1.739999999999986E-2</v>
      </c>
      <c r="E2150" s="2">
        <f t="shared" si="298"/>
        <v>0</v>
      </c>
      <c r="F2150" s="2">
        <f t="shared" si="303"/>
        <v>1.6793084120823556E-2</v>
      </c>
      <c r="G2150" s="2">
        <f t="shared" si="303"/>
        <v>1.2138289530174476E-2</v>
      </c>
      <c r="H2150" s="2">
        <f t="shared" si="301"/>
        <v>1.3834802736479275</v>
      </c>
      <c r="I2150" s="2">
        <f t="shared" si="302"/>
        <v>58.044544733340906</v>
      </c>
    </row>
    <row r="2151" spans="1:9" ht="13.5" x14ac:dyDescent="0.25">
      <c r="A2151" s="3">
        <v>45139</v>
      </c>
      <c r="B2151" s="2">
        <v>3.3693</v>
      </c>
      <c r="C2151" s="2">
        <f t="shared" si="299"/>
        <v>0</v>
      </c>
      <c r="D2151" s="2">
        <f t="shared" si="297"/>
        <v>0</v>
      </c>
      <c r="E2151" s="2">
        <f t="shared" si="298"/>
        <v>0</v>
      </c>
      <c r="F2151" s="2">
        <f t="shared" si="303"/>
        <v>1.5593578112193302E-2</v>
      </c>
      <c r="G2151" s="2">
        <f t="shared" si="303"/>
        <v>1.1271268849447727E-2</v>
      </c>
      <c r="H2151" s="2">
        <f t="shared" si="301"/>
        <v>1.3834802736479275</v>
      </c>
      <c r="I2151" s="2">
        <f t="shared" si="302"/>
        <v>58.044544733340906</v>
      </c>
    </row>
    <row r="2152" spans="1:9" ht="13.5" x14ac:dyDescent="0.25">
      <c r="A2152" s="3">
        <v>45140</v>
      </c>
      <c r="B2152" s="2">
        <v>3.3693</v>
      </c>
      <c r="C2152" s="2">
        <f t="shared" si="299"/>
        <v>0</v>
      </c>
      <c r="D2152" s="2">
        <f t="shared" si="297"/>
        <v>0</v>
      </c>
      <c r="E2152" s="2">
        <f t="shared" si="298"/>
        <v>0</v>
      </c>
      <c r="F2152" s="2">
        <f t="shared" si="303"/>
        <v>1.4479751104179496E-2</v>
      </c>
      <c r="G2152" s="2">
        <f t="shared" si="303"/>
        <v>1.0466178217344317E-2</v>
      </c>
      <c r="H2152" s="2">
        <f t="shared" si="301"/>
        <v>1.3834802736479277</v>
      </c>
      <c r="I2152" s="2">
        <f t="shared" si="302"/>
        <v>58.044544733340913</v>
      </c>
    </row>
    <row r="2153" spans="1:9" ht="13.5" x14ac:dyDescent="0.25">
      <c r="A2153" s="3">
        <v>45141</v>
      </c>
      <c r="B2153" s="2">
        <v>3.3693</v>
      </c>
      <c r="C2153" s="2">
        <f t="shared" si="299"/>
        <v>0</v>
      </c>
      <c r="D2153" s="2">
        <f t="shared" si="297"/>
        <v>0</v>
      </c>
      <c r="E2153" s="2">
        <f t="shared" si="298"/>
        <v>0</v>
      </c>
      <c r="F2153" s="2">
        <f t="shared" si="303"/>
        <v>1.3445483168166674E-2</v>
      </c>
      <c r="G2153" s="2">
        <f t="shared" si="303"/>
        <v>9.7185940589625801E-3</v>
      </c>
      <c r="H2153" s="2">
        <f t="shared" si="301"/>
        <v>1.3834802736479277</v>
      </c>
      <c r="I2153" s="2">
        <f t="shared" si="302"/>
        <v>58.044544733340913</v>
      </c>
    </row>
    <row r="2154" spans="1:9" ht="13.5" x14ac:dyDescent="0.25">
      <c r="A2154" s="3">
        <v>45142</v>
      </c>
      <c r="B2154" s="2">
        <v>3.2650999999999999</v>
      </c>
      <c r="C2154" s="2">
        <f t="shared" si="299"/>
        <v>-0.10420000000000007</v>
      </c>
      <c r="D2154" s="2">
        <f t="shared" si="297"/>
        <v>0</v>
      </c>
      <c r="E2154" s="2">
        <f t="shared" si="298"/>
        <v>0.10420000000000007</v>
      </c>
      <c r="F2154" s="2">
        <f t="shared" si="303"/>
        <v>1.2485091513297627E-2</v>
      </c>
      <c r="G2154" s="2">
        <f t="shared" si="303"/>
        <v>1.646726591189383E-2</v>
      </c>
      <c r="H2154" s="2">
        <f t="shared" si="301"/>
        <v>0.75817634694779579</v>
      </c>
      <c r="I2154" s="2">
        <f t="shared" si="302"/>
        <v>43.122884019227897</v>
      </c>
    </row>
    <row r="2155" spans="1:9" ht="13.5" x14ac:dyDescent="0.25">
      <c r="A2155" s="3">
        <v>45145</v>
      </c>
      <c r="B2155" s="2">
        <v>3.3344999999999998</v>
      </c>
      <c r="C2155" s="2">
        <f t="shared" si="299"/>
        <v>6.9399999999999906E-2</v>
      </c>
      <c r="D2155" s="2">
        <f t="shared" si="297"/>
        <v>6.9399999999999906E-2</v>
      </c>
      <c r="E2155" s="2">
        <f t="shared" si="298"/>
        <v>0</v>
      </c>
      <c r="F2155" s="2">
        <f t="shared" si="303"/>
        <v>1.6550442119490645E-2</v>
      </c>
      <c r="G2155" s="2">
        <f t="shared" si="303"/>
        <v>1.5291032632472843E-2</v>
      </c>
      <c r="H2155" s="2">
        <f t="shared" si="301"/>
        <v>1.082362618489431</v>
      </c>
      <c r="I2155" s="2">
        <f t="shared" si="302"/>
        <v>51.977624304194862</v>
      </c>
    </row>
    <row r="2156" spans="1:9" ht="13.5" x14ac:dyDescent="0.25">
      <c r="A2156" s="3">
        <v>45146</v>
      </c>
      <c r="B2156" s="2">
        <v>3.3344999999999998</v>
      </c>
      <c r="C2156" s="2">
        <f t="shared" si="299"/>
        <v>0</v>
      </c>
      <c r="D2156" s="2">
        <f t="shared" si="297"/>
        <v>0</v>
      </c>
      <c r="E2156" s="2">
        <f t="shared" si="298"/>
        <v>0</v>
      </c>
      <c r="F2156" s="2">
        <f t="shared" si="303"/>
        <v>1.536826768238417E-2</v>
      </c>
      <c r="G2156" s="2">
        <f t="shared" si="303"/>
        <v>1.419881601586764E-2</v>
      </c>
      <c r="H2156" s="2">
        <f t="shared" si="301"/>
        <v>1.082362618489431</v>
      </c>
      <c r="I2156" s="2">
        <f t="shared" si="302"/>
        <v>51.977624304194862</v>
      </c>
    </row>
    <row r="2157" spans="1:9" ht="13.5" x14ac:dyDescent="0.25">
      <c r="A2157" s="3">
        <v>45147</v>
      </c>
      <c r="B2157" s="2">
        <v>3.2997999999999998</v>
      </c>
      <c r="C2157" s="2">
        <f t="shared" si="299"/>
        <v>-3.4699999999999953E-2</v>
      </c>
      <c r="D2157" s="2">
        <f t="shared" si="297"/>
        <v>0</v>
      </c>
      <c r="E2157" s="2">
        <f t="shared" si="298"/>
        <v>3.4699999999999953E-2</v>
      </c>
      <c r="F2157" s="2">
        <f t="shared" ref="F2157:G2172" si="304">((F2156*13)+D2157)/14</f>
        <v>1.4270534276499587E-2</v>
      </c>
      <c r="G2157" s="2">
        <f t="shared" si="304"/>
        <v>1.5663186300448519E-2</v>
      </c>
      <c r="H2157" s="2">
        <f t="shared" si="301"/>
        <v>0.91108756563094362</v>
      </c>
      <c r="I2157" s="2">
        <f t="shared" si="302"/>
        <v>47.673773929356763</v>
      </c>
    </row>
    <row r="2158" spans="1:9" ht="13.5" x14ac:dyDescent="0.25">
      <c r="A2158" s="3">
        <v>45148</v>
      </c>
      <c r="B2158" s="2">
        <v>3.2303000000000002</v>
      </c>
      <c r="C2158" s="2">
        <f t="shared" si="299"/>
        <v>-6.9499999999999673E-2</v>
      </c>
      <c r="D2158" s="2">
        <f t="shared" si="297"/>
        <v>0</v>
      </c>
      <c r="E2158" s="2">
        <f t="shared" si="298"/>
        <v>6.9499999999999673E-2</v>
      </c>
      <c r="F2158" s="2">
        <f t="shared" si="304"/>
        <v>1.325121039960676E-2</v>
      </c>
      <c r="G2158" s="2">
        <f t="shared" si="304"/>
        <v>1.9508672993273603E-2</v>
      </c>
      <c r="H2158" s="2">
        <f t="shared" si="301"/>
        <v>0.67924714326677404</v>
      </c>
      <c r="I2158" s="2">
        <f t="shared" si="302"/>
        <v>40.449504171576571</v>
      </c>
    </row>
    <row r="2159" spans="1:9" ht="13.5" x14ac:dyDescent="0.25">
      <c r="A2159" s="3">
        <v>45149</v>
      </c>
      <c r="B2159" s="2">
        <v>3.2042999999999999</v>
      </c>
      <c r="C2159" s="2">
        <f t="shared" si="299"/>
        <v>-2.6000000000000245E-2</v>
      </c>
      <c r="D2159" s="2">
        <f t="shared" si="297"/>
        <v>0</v>
      </c>
      <c r="E2159" s="2">
        <f t="shared" si="298"/>
        <v>2.6000000000000245E-2</v>
      </c>
      <c r="F2159" s="2">
        <f t="shared" si="304"/>
        <v>1.230469537106342E-2</v>
      </c>
      <c r="G2159" s="2">
        <f t="shared" si="304"/>
        <v>1.9972339208039792E-2</v>
      </c>
      <c r="H2159" s="2">
        <f t="shared" si="301"/>
        <v>0.61608684105015654</v>
      </c>
      <c r="I2159" s="2">
        <f t="shared" si="302"/>
        <v>38.122137090715647</v>
      </c>
    </row>
    <row r="2160" spans="1:9" ht="13.5" x14ac:dyDescent="0.25">
      <c r="A2160" s="3">
        <v>45152</v>
      </c>
      <c r="B2160" s="2">
        <v>3.2042999999999999</v>
      </c>
      <c r="C2160" s="2">
        <f t="shared" si="299"/>
        <v>0</v>
      </c>
      <c r="D2160" s="2">
        <f t="shared" si="297"/>
        <v>0</v>
      </c>
      <c r="E2160" s="2">
        <f t="shared" si="298"/>
        <v>0</v>
      </c>
      <c r="F2160" s="2">
        <f t="shared" si="304"/>
        <v>1.1425788558844605E-2</v>
      </c>
      <c r="G2160" s="2">
        <f t="shared" si="304"/>
        <v>1.8545743550322662E-2</v>
      </c>
      <c r="H2160" s="2">
        <f t="shared" si="301"/>
        <v>0.61608684105015665</v>
      </c>
      <c r="I2160" s="2">
        <f t="shared" si="302"/>
        <v>38.122137090715654</v>
      </c>
    </row>
    <row r="2161" spans="1:9" ht="13.5" x14ac:dyDescent="0.25">
      <c r="A2161" s="3">
        <v>45153</v>
      </c>
      <c r="B2161" s="2">
        <v>3.2130000000000001</v>
      </c>
      <c r="C2161" s="2">
        <f t="shared" si="299"/>
        <v>8.7000000000001521E-3</v>
      </c>
      <c r="D2161" s="2">
        <f t="shared" si="297"/>
        <v>8.7000000000001521E-3</v>
      </c>
      <c r="E2161" s="2">
        <f t="shared" si="298"/>
        <v>0</v>
      </c>
      <c r="F2161" s="2">
        <f t="shared" si="304"/>
        <v>1.1231089376070003E-2</v>
      </c>
      <c r="G2161" s="2">
        <f t="shared" si="304"/>
        <v>1.7221047582442472E-2</v>
      </c>
      <c r="H2161" s="2">
        <f t="shared" si="301"/>
        <v>0.65217225156038328</v>
      </c>
      <c r="I2161" s="2">
        <f t="shared" si="302"/>
        <v>39.473623343113502</v>
      </c>
    </row>
    <row r="2162" spans="1:9" ht="13.5" x14ac:dyDescent="0.25">
      <c r="A2162" s="3">
        <v>45154</v>
      </c>
      <c r="B2162" s="2">
        <v>3.2042999999999999</v>
      </c>
      <c r="C2162" s="2">
        <f t="shared" si="299"/>
        <v>-8.7000000000001521E-3</v>
      </c>
      <c r="D2162" s="2">
        <f t="shared" si="297"/>
        <v>0</v>
      </c>
      <c r="E2162" s="2">
        <f t="shared" si="298"/>
        <v>8.7000000000001521E-3</v>
      </c>
      <c r="F2162" s="2">
        <f t="shared" si="304"/>
        <v>1.0428868706350718E-2</v>
      </c>
      <c r="G2162" s="2">
        <f t="shared" si="304"/>
        <v>1.6612401326553734E-2</v>
      </c>
      <c r="H2162" s="2">
        <f t="shared" si="301"/>
        <v>0.62777611143314471</v>
      </c>
      <c r="I2162" s="2">
        <f t="shared" si="302"/>
        <v>38.56649001197291</v>
      </c>
    </row>
    <row r="2163" spans="1:9" ht="13.5" x14ac:dyDescent="0.25">
      <c r="A2163" s="3">
        <v>45155</v>
      </c>
      <c r="B2163" s="2">
        <v>3.1695000000000002</v>
      </c>
      <c r="C2163" s="2">
        <f t="shared" si="299"/>
        <v>-3.479999999999972E-2</v>
      </c>
      <c r="D2163" s="2">
        <f t="shared" si="297"/>
        <v>0</v>
      </c>
      <c r="E2163" s="2">
        <f t="shared" si="298"/>
        <v>3.479999999999972E-2</v>
      </c>
      <c r="F2163" s="2">
        <f t="shared" si="304"/>
        <v>9.6839495130399533E-3</v>
      </c>
      <c r="G2163" s="2">
        <f t="shared" si="304"/>
        <v>1.7911515517514163E-2</v>
      </c>
      <c r="H2163" s="2">
        <f t="shared" si="301"/>
        <v>0.54065494924596602</v>
      </c>
      <c r="I2163" s="2">
        <f t="shared" si="302"/>
        <v>35.092539670260081</v>
      </c>
    </row>
    <row r="2164" spans="1:9" ht="13.5" x14ac:dyDescent="0.25">
      <c r="A2164" s="3">
        <v>45156</v>
      </c>
      <c r="B2164" s="2">
        <v>3.2042999999999999</v>
      </c>
      <c r="C2164" s="2">
        <f t="shared" si="299"/>
        <v>3.479999999999972E-2</v>
      </c>
      <c r="D2164" s="2">
        <f t="shared" si="297"/>
        <v>3.479999999999972E-2</v>
      </c>
      <c r="E2164" s="2">
        <f t="shared" si="298"/>
        <v>0</v>
      </c>
      <c r="F2164" s="2">
        <f t="shared" si="304"/>
        <v>1.1477953119251367E-2</v>
      </c>
      <c r="G2164" s="2">
        <f t="shared" si="304"/>
        <v>1.6632121551977439E-2</v>
      </c>
      <c r="H2164" s="2">
        <f t="shared" si="301"/>
        <v>0.69010757788062949</v>
      </c>
      <c r="I2164" s="2">
        <f t="shared" si="302"/>
        <v>40.83216872774539</v>
      </c>
    </row>
    <row r="2165" spans="1:9" ht="13.5" x14ac:dyDescent="0.25">
      <c r="A2165" s="3">
        <v>45159</v>
      </c>
      <c r="B2165" s="2">
        <v>3.2042999999999999</v>
      </c>
      <c r="C2165" s="2">
        <f t="shared" si="299"/>
        <v>0</v>
      </c>
      <c r="D2165" s="2">
        <f t="shared" si="297"/>
        <v>0</v>
      </c>
      <c r="E2165" s="2">
        <f t="shared" si="298"/>
        <v>0</v>
      </c>
      <c r="F2165" s="2">
        <f t="shared" si="304"/>
        <v>1.0658099325019127E-2</v>
      </c>
      <c r="G2165" s="2">
        <f t="shared" si="304"/>
        <v>1.5444112869693338E-2</v>
      </c>
      <c r="H2165" s="2">
        <f t="shared" si="301"/>
        <v>0.69010757788062949</v>
      </c>
      <c r="I2165" s="2">
        <f t="shared" si="302"/>
        <v>40.83216872774539</v>
      </c>
    </row>
    <row r="2166" spans="1:9" ht="13.5" x14ac:dyDescent="0.25">
      <c r="A2166" s="3">
        <v>45160</v>
      </c>
      <c r="B2166" s="2">
        <v>3.1261000000000001</v>
      </c>
      <c r="C2166" s="2">
        <f t="shared" si="299"/>
        <v>-7.8199999999999825E-2</v>
      </c>
      <c r="D2166" s="2">
        <f t="shared" si="297"/>
        <v>0</v>
      </c>
      <c r="E2166" s="2">
        <f t="shared" si="298"/>
        <v>7.8199999999999825E-2</v>
      </c>
      <c r="F2166" s="2">
        <f t="shared" si="304"/>
        <v>9.8968065160891898E-3</v>
      </c>
      <c r="G2166" s="2">
        <f t="shared" si="304"/>
        <v>1.9926676236143803E-2</v>
      </c>
      <c r="H2166" s="2">
        <f t="shared" si="301"/>
        <v>0.49666117915530567</v>
      </c>
      <c r="I2166" s="2">
        <f t="shared" si="302"/>
        <v>33.184610255984211</v>
      </c>
    </row>
    <row r="2167" spans="1:9" ht="13.5" x14ac:dyDescent="0.25">
      <c r="A2167" s="3">
        <v>45161</v>
      </c>
      <c r="B2167" s="2">
        <v>3.1261000000000001</v>
      </c>
      <c r="C2167" s="2">
        <f t="shared" si="299"/>
        <v>0</v>
      </c>
      <c r="D2167" s="2">
        <f t="shared" si="297"/>
        <v>0</v>
      </c>
      <c r="E2167" s="2">
        <f t="shared" si="298"/>
        <v>0</v>
      </c>
      <c r="F2167" s="2">
        <f t="shared" si="304"/>
        <v>9.1898917649399624E-3</v>
      </c>
      <c r="G2167" s="2">
        <f t="shared" si="304"/>
        <v>1.8503342219276388E-2</v>
      </c>
      <c r="H2167" s="2">
        <f t="shared" si="301"/>
        <v>0.49666117915530572</v>
      </c>
      <c r="I2167" s="2">
        <f t="shared" si="302"/>
        <v>33.184610255984211</v>
      </c>
    </row>
    <row r="2168" spans="1:9" ht="13.5" x14ac:dyDescent="0.25">
      <c r="A2168" s="3">
        <v>45162</v>
      </c>
      <c r="B2168" s="2">
        <v>3.2130000000000001</v>
      </c>
      <c r="C2168" s="2">
        <f t="shared" si="299"/>
        <v>8.6899999999999977E-2</v>
      </c>
      <c r="D2168" s="2">
        <f t="shared" si="297"/>
        <v>8.6899999999999977E-2</v>
      </c>
      <c r="E2168" s="2">
        <f t="shared" si="298"/>
        <v>0</v>
      </c>
      <c r="F2168" s="2">
        <f t="shared" si="304"/>
        <v>1.4740613781729963E-2</v>
      </c>
      <c r="G2168" s="2">
        <f t="shared" si="304"/>
        <v>1.7181674917899504E-2</v>
      </c>
      <c r="H2168" s="2">
        <f t="shared" si="301"/>
        <v>0.85792647411653122</v>
      </c>
      <c r="I2168" s="2">
        <f t="shared" si="302"/>
        <v>46.176556826581994</v>
      </c>
    </row>
    <row r="2169" spans="1:9" ht="13.5" x14ac:dyDescent="0.25">
      <c r="A2169" s="3">
        <v>45163</v>
      </c>
      <c r="B2169" s="2">
        <v>3.2130000000000001</v>
      </c>
      <c r="C2169" s="2">
        <f t="shared" si="299"/>
        <v>0</v>
      </c>
      <c r="D2169" s="2">
        <f t="shared" si="297"/>
        <v>0</v>
      </c>
      <c r="E2169" s="2">
        <f t="shared" si="298"/>
        <v>0</v>
      </c>
      <c r="F2169" s="2">
        <f t="shared" si="304"/>
        <v>1.3687712797320681E-2</v>
      </c>
      <c r="G2169" s="2">
        <f t="shared" si="304"/>
        <v>1.5954412423763824E-2</v>
      </c>
      <c r="H2169" s="2">
        <f t="shared" si="301"/>
        <v>0.85792647411653145</v>
      </c>
      <c r="I2169" s="2">
        <f t="shared" si="302"/>
        <v>46.176556826581994</v>
      </c>
    </row>
    <row r="2170" spans="1:9" ht="13.5" x14ac:dyDescent="0.25">
      <c r="A2170" s="3">
        <v>45166</v>
      </c>
      <c r="B2170" s="2">
        <v>3.2477</v>
      </c>
      <c r="C2170" s="2">
        <f t="shared" si="299"/>
        <v>3.4699999999999953E-2</v>
      </c>
      <c r="D2170" s="2">
        <f t="shared" si="297"/>
        <v>3.4699999999999953E-2</v>
      </c>
      <c r="E2170" s="2">
        <f t="shared" si="298"/>
        <v>0</v>
      </c>
      <c r="F2170" s="2">
        <f t="shared" si="304"/>
        <v>1.5188590454654914E-2</v>
      </c>
      <c r="G2170" s="2">
        <f t="shared" si="304"/>
        <v>1.4814811536352123E-2</v>
      </c>
      <c r="H2170" s="2">
        <f t="shared" si="301"/>
        <v>1.0252300825687606</v>
      </c>
      <c r="I2170" s="2">
        <f t="shared" si="302"/>
        <v>50.622894227819266</v>
      </c>
    </row>
    <row r="2171" spans="1:9" ht="13.5" x14ac:dyDescent="0.25">
      <c r="A2171" s="3">
        <v>45167</v>
      </c>
      <c r="B2171" s="2">
        <v>3.3258000000000001</v>
      </c>
      <c r="C2171" s="2">
        <f t="shared" si="299"/>
        <v>7.8100000000000058E-2</v>
      </c>
      <c r="D2171" s="2">
        <f t="shared" si="297"/>
        <v>7.8100000000000058E-2</v>
      </c>
      <c r="E2171" s="2">
        <f t="shared" si="298"/>
        <v>0</v>
      </c>
      <c r="F2171" s="2">
        <f t="shared" si="304"/>
        <v>1.9682262565036711E-2</v>
      </c>
      <c r="G2171" s="2">
        <f t="shared" si="304"/>
        <v>1.3756610712326972E-2</v>
      </c>
      <c r="H2171" s="2">
        <f t="shared" si="301"/>
        <v>1.4307494030778891</v>
      </c>
      <c r="I2171" s="2">
        <f t="shared" si="302"/>
        <v>58.86042391972741</v>
      </c>
    </row>
    <row r="2172" spans="1:9" ht="13.5" x14ac:dyDescent="0.25">
      <c r="A2172" s="3">
        <v>45168</v>
      </c>
      <c r="B2172" s="2">
        <v>3.3258000000000001</v>
      </c>
      <c r="C2172" s="2">
        <f t="shared" si="299"/>
        <v>0</v>
      </c>
      <c r="D2172" s="2">
        <f t="shared" si="297"/>
        <v>0</v>
      </c>
      <c r="E2172" s="2">
        <f t="shared" si="298"/>
        <v>0</v>
      </c>
      <c r="F2172" s="2">
        <f t="shared" si="304"/>
        <v>1.8276386667534089E-2</v>
      </c>
      <c r="G2172" s="2">
        <f t="shared" si="304"/>
        <v>1.2773995661446476E-2</v>
      </c>
      <c r="H2172" s="2">
        <f t="shared" si="301"/>
        <v>1.4307494030778891</v>
      </c>
      <c r="I2172" s="2">
        <f t="shared" si="302"/>
        <v>58.86042391972741</v>
      </c>
    </row>
    <row r="2173" spans="1:9" ht="13.5" x14ac:dyDescent="0.25">
      <c r="A2173" s="3">
        <v>45169</v>
      </c>
      <c r="B2173" s="2">
        <v>3.3431999999999999</v>
      </c>
      <c r="C2173" s="2">
        <f t="shared" si="299"/>
        <v>1.739999999999986E-2</v>
      </c>
      <c r="D2173" s="2">
        <f t="shared" si="297"/>
        <v>1.739999999999986E-2</v>
      </c>
      <c r="E2173" s="2">
        <f t="shared" si="298"/>
        <v>0</v>
      </c>
      <c r="F2173" s="2">
        <f t="shared" ref="F2173:G2188" si="305">((F2172*13)+D2173)/14</f>
        <v>1.821378761985307E-2</v>
      </c>
      <c r="G2173" s="2">
        <f t="shared" si="305"/>
        <v>1.1861567399914586E-2</v>
      </c>
      <c r="H2173" s="2">
        <f t="shared" si="301"/>
        <v>1.5355295810218323</v>
      </c>
      <c r="I2173" s="2">
        <f t="shared" si="302"/>
        <v>60.560507458288278</v>
      </c>
    </row>
    <row r="2174" spans="1:9" ht="13.5" x14ac:dyDescent="0.25">
      <c r="A2174" s="3">
        <v>45170</v>
      </c>
      <c r="B2174" s="2">
        <v>3.3431999999999999</v>
      </c>
      <c r="C2174" s="2">
        <f t="shared" si="299"/>
        <v>0</v>
      </c>
      <c r="D2174" s="2">
        <f t="shared" si="297"/>
        <v>0</v>
      </c>
      <c r="E2174" s="2">
        <f t="shared" si="298"/>
        <v>0</v>
      </c>
      <c r="F2174" s="2">
        <f t="shared" si="305"/>
        <v>1.6912802789863565E-2</v>
      </c>
      <c r="G2174" s="2">
        <f t="shared" si="305"/>
        <v>1.1014312585634973E-2</v>
      </c>
      <c r="H2174" s="2">
        <f t="shared" si="301"/>
        <v>1.5355295810218323</v>
      </c>
      <c r="I2174" s="2">
        <f t="shared" si="302"/>
        <v>60.560507458288278</v>
      </c>
    </row>
    <row r="2175" spans="1:9" ht="13.5" x14ac:dyDescent="0.25">
      <c r="A2175" s="3">
        <v>45173</v>
      </c>
      <c r="B2175" s="2">
        <v>3.3866000000000001</v>
      </c>
      <c r="C2175" s="2">
        <f t="shared" si="299"/>
        <v>4.3400000000000105E-2</v>
      </c>
      <c r="D2175" s="2">
        <f t="shared" si="297"/>
        <v>4.3400000000000105E-2</v>
      </c>
      <c r="E2175" s="2">
        <f t="shared" si="298"/>
        <v>0</v>
      </c>
      <c r="F2175" s="2">
        <f t="shared" si="305"/>
        <v>1.8804745447730458E-2</v>
      </c>
      <c r="G2175" s="2">
        <f t="shared" si="305"/>
        <v>1.0227575972375332E-2</v>
      </c>
      <c r="H2175" s="2">
        <f t="shared" si="301"/>
        <v>1.8386317049633314</v>
      </c>
      <c r="I2175" s="2">
        <f t="shared" si="302"/>
        <v>64.771759638578487</v>
      </c>
    </row>
    <row r="2176" spans="1:9" ht="13.5" x14ac:dyDescent="0.25">
      <c r="A2176" s="3">
        <v>45174</v>
      </c>
      <c r="B2176" s="2">
        <v>3.3866000000000001</v>
      </c>
      <c r="C2176" s="2">
        <f t="shared" si="299"/>
        <v>0</v>
      </c>
      <c r="D2176" s="2">
        <f t="shared" si="297"/>
        <v>0</v>
      </c>
      <c r="E2176" s="2">
        <f t="shared" si="298"/>
        <v>0</v>
      </c>
      <c r="F2176" s="2">
        <f t="shared" si="305"/>
        <v>1.7461549344321141E-2</v>
      </c>
      <c r="G2176" s="2">
        <f t="shared" si="305"/>
        <v>9.4970348314913789E-3</v>
      </c>
      <c r="H2176" s="2">
        <f t="shared" si="301"/>
        <v>1.8386317049633316</v>
      </c>
      <c r="I2176" s="2">
        <f t="shared" si="302"/>
        <v>64.771759638578487</v>
      </c>
    </row>
    <row r="2177" spans="1:9" ht="13.5" x14ac:dyDescent="0.25">
      <c r="A2177" s="3">
        <v>45175</v>
      </c>
      <c r="B2177" s="2">
        <v>3.3693</v>
      </c>
      <c r="C2177" s="2">
        <f t="shared" si="299"/>
        <v>-1.7300000000000093E-2</v>
      </c>
      <c r="D2177" s="2">
        <f t="shared" si="297"/>
        <v>0</v>
      </c>
      <c r="E2177" s="2">
        <f t="shared" si="298"/>
        <v>1.7300000000000093E-2</v>
      </c>
      <c r="F2177" s="2">
        <f t="shared" si="305"/>
        <v>1.6214295819726773E-2</v>
      </c>
      <c r="G2177" s="2">
        <f t="shared" si="305"/>
        <v>1.0054389486384858E-2</v>
      </c>
      <c r="H2177" s="2">
        <f t="shared" si="301"/>
        <v>1.6126584156783808</v>
      </c>
      <c r="I2177" s="2">
        <f t="shared" si="302"/>
        <v>61.724808953245869</v>
      </c>
    </row>
    <row r="2178" spans="1:9" ht="13.5" x14ac:dyDescent="0.25">
      <c r="A2178" s="3">
        <v>45176</v>
      </c>
      <c r="B2178" s="2">
        <v>3.4214000000000002</v>
      </c>
      <c r="C2178" s="2">
        <f t="shared" si="299"/>
        <v>5.2100000000000257E-2</v>
      </c>
      <c r="D2178" s="2">
        <f t="shared" si="297"/>
        <v>5.2100000000000257E-2</v>
      </c>
      <c r="E2178" s="2">
        <f t="shared" si="298"/>
        <v>0</v>
      </c>
      <c r="F2178" s="2">
        <f t="shared" si="305"/>
        <v>1.8777560404032022E-2</v>
      </c>
      <c r="G2178" s="2">
        <f t="shared" si="305"/>
        <v>9.3362188087859396E-3</v>
      </c>
      <c r="H2178" s="2">
        <f t="shared" si="301"/>
        <v>2.0112596746727074</v>
      </c>
      <c r="I2178" s="2">
        <f t="shared" si="302"/>
        <v>66.791306362222329</v>
      </c>
    </row>
    <row r="2179" spans="1:9" ht="13.5" x14ac:dyDescent="0.25">
      <c r="A2179" s="3">
        <v>45177</v>
      </c>
      <c r="B2179" s="2">
        <v>3.3431999999999999</v>
      </c>
      <c r="C2179" s="2">
        <f t="shared" si="299"/>
        <v>-7.8200000000000269E-2</v>
      </c>
      <c r="D2179" s="2">
        <f t="shared" ref="D2179:D2242" si="306">IF(C2179&gt;0,C2179,0)</f>
        <v>0</v>
      </c>
      <c r="E2179" s="2">
        <f t="shared" ref="E2179:E2242" si="307">IF(C2179&lt;0,-C2179,0)</f>
        <v>7.8200000000000269E-2</v>
      </c>
      <c r="F2179" s="2">
        <f t="shared" si="305"/>
        <v>1.7436306089458307E-2</v>
      </c>
      <c r="G2179" s="2">
        <f t="shared" si="305"/>
        <v>1.4255060322444104E-2</v>
      </c>
      <c r="H2179" s="2">
        <f t="shared" si="301"/>
        <v>1.2231660684034735</v>
      </c>
      <c r="I2179" s="2">
        <f t="shared" si="302"/>
        <v>55.019104770786114</v>
      </c>
    </row>
    <row r="2180" spans="1:9" ht="13.5" x14ac:dyDescent="0.25">
      <c r="A2180" s="3">
        <v>45180</v>
      </c>
      <c r="B2180" s="2">
        <v>3.3866000000000001</v>
      </c>
      <c r="C2180" s="2">
        <f t="shared" ref="C2180:C2243" si="308">B2180-B2179</f>
        <v>4.3400000000000105E-2</v>
      </c>
      <c r="D2180" s="2">
        <f t="shared" si="306"/>
        <v>4.3400000000000105E-2</v>
      </c>
      <c r="E2180" s="2">
        <f t="shared" si="307"/>
        <v>0</v>
      </c>
      <c r="F2180" s="2">
        <f t="shared" si="305"/>
        <v>1.9290855654497008E-2</v>
      </c>
      <c r="G2180" s="2">
        <f t="shared" si="305"/>
        <v>1.3236841727983811E-2</v>
      </c>
      <c r="H2180" s="2">
        <f t="shared" si="301"/>
        <v>1.4573609060924628</v>
      </c>
      <c r="I2180" s="2">
        <f t="shared" si="302"/>
        <v>59.305936807217478</v>
      </c>
    </row>
    <row r="2181" spans="1:9" ht="13.5" x14ac:dyDescent="0.25">
      <c r="A2181" s="3">
        <v>45181</v>
      </c>
      <c r="B2181" s="2">
        <v>3.4127000000000001</v>
      </c>
      <c r="C2181" s="2">
        <f t="shared" si="308"/>
        <v>2.6100000000000012E-2</v>
      </c>
      <c r="D2181" s="2">
        <f t="shared" si="306"/>
        <v>2.6100000000000012E-2</v>
      </c>
      <c r="E2181" s="2">
        <f t="shared" si="307"/>
        <v>0</v>
      </c>
      <c r="F2181" s="2">
        <f t="shared" si="305"/>
        <v>1.9777223107747221E-2</v>
      </c>
      <c r="G2181" s="2">
        <f t="shared" si="305"/>
        <v>1.2291353033127825E-2</v>
      </c>
      <c r="H2181" s="2">
        <f t="shared" si="301"/>
        <v>1.6090354783922791</v>
      </c>
      <c r="I2181" s="2">
        <f t="shared" si="302"/>
        <v>61.671659573743597</v>
      </c>
    </row>
    <row r="2182" spans="1:9" ht="13.5" x14ac:dyDescent="0.25">
      <c r="A2182" s="3">
        <v>45182</v>
      </c>
      <c r="B2182" s="2">
        <v>3.4127000000000001</v>
      </c>
      <c r="C2182" s="2">
        <f t="shared" si="308"/>
        <v>0</v>
      </c>
      <c r="D2182" s="2">
        <f t="shared" si="306"/>
        <v>0</v>
      </c>
      <c r="E2182" s="2">
        <f t="shared" si="307"/>
        <v>0</v>
      </c>
      <c r="F2182" s="2">
        <f t="shared" si="305"/>
        <v>1.8364564314336702E-2</v>
      </c>
      <c r="G2182" s="2">
        <f t="shared" si="305"/>
        <v>1.1413399245047267E-2</v>
      </c>
      <c r="H2182" s="2">
        <f t="shared" si="301"/>
        <v>1.6090354783922789</v>
      </c>
      <c r="I2182" s="2">
        <f t="shared" si="302"/>
        <v>61.671659573743597</v>
      </c>
    </row>
    <row r="2183" spans="1:9" ht="13.5" x14ac:dyDescent="0.25">
      <c r="A2183" s="3">
        <v>45183</v>
      </c>
      <c r="B2183" s="2">
        <v>3.4127000000000001</v>
      </c>
      <c r="C2183" s="2">
        <f t="shared" si="308"/>
        <v>0</v>
      </c>
      <c r="D2183" s="2">
        <f t="shared" si="306"/>
        <v>0</v>
      </c>
      <c r="E2183" s="2">
        <f t="shared" si="307"/>
        <v>0</v>
      </c>
      <c r="F2183" s="2">
        <f t="shared" si="305"/>
        <v>1.705280972045551E-2</v>
      </c>
      <c r="G2183" s="2">
        <f t="shared" si="305"/>
        <v>1.0598156441829603E-2</v>
      </c>
      <c r="H2183" s="2">
        <f t="shared" si="301"/>
        <v>1.6090354783922791</v>
      </c>
      <c r="I2183" s="2">
        <f t="shared" si="302"/>
        <v>61.671659573743597</v>
      </c>
    </row>
    <row r="2184" spans="1:9" ht="13.5" x14ac:dyDescent="0.25">
      <c r="A2184" s="3">
        <v>45184</v>
      </c>
      <c r="B2184" s="2">
        <v>3.4039999999999999</v>
      </c>
      <c r="C2184" s="2">
        <f t="shared" si="308"/>
        <v>-8.7000000000001521E-3</v>
      </c>
      <c r="D2184" s="2">
        <f t="shared" si="306"/>
        <v>0</v>
      </c>
      <c r="E2184" s="2">
        <f t="shared" si="307"/>
        <v>8.7000000000001521E-3</v>
      </c>
      <c r="F2184" s="2">
        <f t="shared" si="305"/>
        <v>1.5834751883280117E-2</v>
      </c>
      <c r="G2184" s="2">
        <f t="shared" si="305"/>
        <v>1.0462573838841785E-2</v>
      </c>
      <c r="H2184" s="2">
        <f t="shared" si="301"/>
        <v>1.513466201260572</v>
      </c>
      <c r="I2184" s="2">
        <f t="shared" si="302"/>
        <v>60.214304871158696</v>
      </c>
    </row>
    <row r="2185" spans="1:9" ht="13.5" x14ac:dyDescent="0.25">
      <c r="A2185" s="3">
        <v>45187</v>
      </c>
      <c r="B2185" s="2">
        <v>3.4127000000000001</v>
      </c>
      <c r="C2185" s="2">
        <f t="shared" si="308"/>
        <v>8.7000000000001521E-3</v>
      </c>
      <c r="D2185" s="2">
        <f t="shared" si="306"/>
        <v>8.7000000000001521E-3</v>
      </c>
      <c r="E2185" s="2">
        <f t="shared" si="307"/>
        <v>0</v>
      </c>
      <c r="F2185" s="2">
        <f t="shared" si="305"/>
        <v>1.532512674876012E-2</v>
      </c>
      <c r="G2185" s="2">
        <f t="shared" si="305"/>
        <v>9.7152471360673724E-3</v>
      </c>
      <c r="H2185" s="2">
        <f t="shared" si="301"/>
        <v>1.5774304589603643</v>
      </c>
      <c r="I2185" s="2">
        <f t="shared" si="302"/>
        <v>61.201669029574468</v>
      </c>
    </row>
    <row r="2186" spans="1:9" ht="13.5" x14ac:dyDescent="0.25">
      <c r="A2186" s="3">
        <v>45188</v>
      </c>
      <c r="B2186" s="2">
        <v>3.3953000000000002</v>
      </c>
      <c r="C2186" s="2">
        <f t="shared" si="308"/>
        <v>-1.739999999999986E-2</v>
      </c>
      <c r="D2186" s="2">
        <f t="shared" si="306"/>
        <v>0</v>
      </c>
      <c r="E2186" s="2">
        <f t="shared" si="307"/>
        <v>1.739999999999986E-2</v>
      </c>
      <c r="F2186" s="2">
        <f t="shared" si="305"/>
        <v>1.4230474838134397E-2</v>
      </c>
      <c r="G2186" s="2">
        <f t="shared" si="305"/>
        <v>1.0264158054919693E-2</v>
      </c>
      <c r="H2186" s="2">
        <f t="shared" si="301"/>
        <v>1.3864239776893943</v>
      </c>
      <c r="I2186" s="2">
        <f t="shared" si="302"/>
        <v>58.096297667599309</v>
      </c>
    </row>
    <row r="2187" spans="1:9" ht="13.5" x14ac:dyDescent="0.25">
      <c r="A2187" s="3">
        <v>45189</v>
      </c>
      <c r="B2187" s="2">
        <v>3.4039999999999999</v>
      </c>
      <c r="C2187" s="2">
        <f t="shared" si="308"/>
        <v>8.699999999999708E-3</v>
      </c>
      <c r="D2187" s="2">
        <f t="shared" si="306"/>
        <v>8.699999999999708E-3</v>
      </c>
      <c r="E2187" s="2">
        <f t="shared" si="307"/>
        <v>0</v>
      </c>
      <c r="F2187" s="2">
        <f t="shared" si="305"/>
        <v>1.3835440921124776E-2</v>
      </c>
      <c r="G2187" s="2">
        <f t="shared" si="305"/>
        <v>9.5310039081397142E-3</v>
      </c>
      <c r="H2187" s="2">
        <f t="shared" si="301"/>
        <v>1.4516247243702174</v>
      </c>
      <c r="I2187" s="2">
        <f t="shared" si="302"/>
        <v>59.21072299281515</v>
      </c>
    </row>
    <row r="2188" spans="1:9" ht="13.5" x14ac:dyDescent="0.25">
      <c r="A2188" s="3">
        <v>45190</v>
      </c>
      <c r="B2188" s="2">
        <v>3.3866000000000001</v>
      </c>
      <c r="C2188" s="2">
        <f t="shared" si="308"/>
        <v>-1.739999999999986E-2</v>
      </c>
      <c r="D2188" s="2">
        <f t="shared" si="306"/>
        <v>0</v>
      </c>
      <c r="E2188" s="2">
        <f t="shared" si="307"/>
        <v>1.739999999999986E-2</v>
      </c>
      <c r="F2188" s="2">
        <f t="shared" si="305"/>
        <v>1.2847195141044435E-2</v>
      </c>
      <c r="G2188" s="2">
        <f t="shared" si="305"/>
        <v>1.0093075057558297E-2</v>
      </c>
      <c r="H2188" s="2">
        <f t="shared" si="301"/>
        <v>1.2728722483267068</v>
      </c>
      <c r="I2188" s="2">
        <f t="shared" si="302"/>
        <v>56.002806548577375</v>
      </c>
    </row>
    <row r="2189" spans="1:9" ht="13.5" x14ac:dyDescent="0.25">
      <c r="A2189" s="3">
        <v>45191</v>
      </c>
      <c r="B2189" s="2">
        <v>3.3778999999999999</v>
      </c>
      <c r="C2189" s="2">
        <f t="shared" si="308"/>
        <v>-8.7000000000001521E-3</v>
      </c>
      <c r="D2189" s="2">
        <f t="shared" si="306"/>
        <v>0</v>
      </c>
      <c r="E2189" s="2">
        <f t="shared" si="307"/>
        <v>8.7000000000001521E-3</v>
      </c>
      <c r="F2189" s="2">
        <f t="shared" ref="F2189:G2204" si="309">((F2188*13)+D2189)/14</f>
        <v>1.1929538345255548E-2</v>
      </c>
      <c r="G2189" s="2">
        <f t="shared" si="309"/>
        <v>9.9935696963041436E-3</v>
      </c>
      <c r="H2189" s="2">
        <f t="shared" si="301"/>
        <v>1.1937214336602235</v>
      </c>
      <c r="I2189" s="2">
        <f t="shared" si="302"/>
        <v>54.415360826761834</v>
      </c>
    </row>
    <row r="2190" spans="1:9" ht="13.5" x14ac:dyDescent="0.25">
      <c r="A2190" s="3">
        <v>45194</v>
      </c>
      <c r="B2190" s="2">
        <v>3.3431999999999999</v>
      </c>
      <c r="C2190" s="2">
        <f t="shared" si="308"/>
        <v>-3.4699999999999953E-2</v>
      </c>
      <c r="D2190" s="2">
        <f t="shared" si="306"/>
        <v>0</v>
      </c>
      <c r="E2190" s="2">
        <f t="shared" si="307"/>
        <v>3.4699999999999953E-2</v>
      </c>
      <c r="F2190" s="2">
        <f t="shared" si="309"/>
        <v>1.1077428463451581E-2</v>
      </c>
      <c r="G2190" s="2">
        <f t="shared" si="309"/>
        <v>1.1758314717996701E-2</v>
      </c>
      <c r="H2190" s="2">
        <f t="shared" si="301"/>
        <v>0.94209321055992923</v>
      </c>
      <c r="I2190" s="2">
        <f t="shared" si="302"/>
        <v>48.509165545577098</v>
      </c>
    </row>
    <row r="2191" spans="1:9" ht="13.5" x14ac:dyDescent="0.25">
      <c r="A2191" s="3">
        <v>45195</v>
      </c>
      <c r="B2191" s="2">
        <v>3.3344999999999998</v>
      </c>
      <c r="C2191" s="2">
        <f t="shared" si="308"/>
        <v>-8.7000000000001521E-3</v>
      </c>
      <c r="D2191" s="2">
        <f t="shared" si="306"/>
        <v>0</v>
      </c>
      <c r="E2191" s="2">
        <f t="shared" si="307"/>
        <v>8.7000000000001521E-3</v>
      </c>
      <c r="F2191" s="2">
        <f t="shared" si="309"/>
        <v>1.028618357320504E-2</v>
      </c>
      <c r="G2191" s="2">
        <f t="shared" si="309"/>
        <v>1.1539863666711234E-2</v>
      </c>
      <c r="H2191" s="2">
        <f t="shared" si="301"/>
        <v>0.89136092680863688</v>
      </c>
      <c r="I2191" s="2">
        <f t="shared" si="302"/>
        <v>47.128018464073016</v>
      </c>
    </row>
    <row r="2192" spans="1:9" ht="13.5" x14ac:dyDescent="0.25">
      <c r="A2192" s="3">
        <v>45197</v>
      </c>
      <c r="B2192" s="2">
        <v>3.2997999999999998</v>
      </c>
      <c r="C2192" s="2">
        <f t="shared" si="308"/>
        <v>-3.4699999999999953E-2</v>
      </c>
      <c r="D2192" s="2">
        <f t="shared" si="306"/>
        <v>0</v>
      </c>
      <c r="E2192" s="2">
        <f t="shared" si="307"/>
        <v>3.4699999999999953E-2</v>
      </c>
      <c r="F2192" s="2">
        <f t="shared" si="309"/>
        <v>9.5514561751189643E-3</v>
      </c>
      <c r="G2192" s="2">
        <f t="shared" si="309"/>
        <v>1.3194159119089E-2</v>
      </c>
      <c r="H2192" s="2">
        <f t="shared" si="301"/>
        <v>0.72391549085535445</v>
      </c>
      <c r="I2192" s="2">
        <f t="shared" si="302"/>
        <v>41.992516146842533</v>
      </c>
    </row>
    <row r="2193" spans="1:9" ht="13.5" x14ac:dyDescent="0.25">
      <c r="A2193" s="3">
        <v>45198</v>
      </c>
      <c r="B2193" s="2">
        <v>3.2997999999999998</v>
      </c>
      <c r="C2193" s="2">
        <f t="shared" si="308"/>
        <v>0</v>
      </c>
      <c r="D2193" s="2">
        <f t="shared" si="306"/>
        <v>0</v>
      </c>
      <c r="E2193" s="2">
        <f t="shared" si="307"/>
        <v>0</v>
      </c>
      <c r="F2193" s="2">
        <f t="shared" si="309"/>
        <v>8.869209305467609E-3</v>
      </c>
      <c r="G2193" s="2">
        <f t="shared" si="309"/>
        <v>1.2251719182011215E-2</v>
      </c>
      <c r="H2193" s="2">
        <f t="shared" ref="H2193:H2256" si="310">F2193/G2193</f>
        <v>0.72391549085535434</v>
      </c>
      <c r="I2193" s="2">
        <f t="shared" ref="I2193:I2256" si="311">IF(G2193=0,100,100-(100/(1+H2193)))</f>
        <v>41.992516146842533</v>
      </c>
    </row>
    <row r="2194" spans="1:9" ht="13.5" x14ac:dyDescent="0.25">
      <c r="A2194" s="3">
        <v>45201</v>
      </c>
      <c r="B2194" s="2">
        <v>3.2997999999999998</v>
      </c>
      <c r="C2194" s="2">
        <f t="shared" si="308"/>
        <v>0</v>
      </c>
      <c r="D2194" s="2">
        <f t="shared" si="306"/>
        <v>0</v>
      </c>
      <c r="E2194" s="2">
        <f t="shared" si="307"/>
        <v>0</v>
      </c>
      <c r="F2194" s="2">
        <f t="shared" si="309"/>
        <v>8.235694355077065E-3</v>
      </c>
      <c r="G2194" s="2">
        <f t="shared" si="309"/>
        <v>1.1376596383296128E-2</v>
      </c>
      <c r="H2194" s="2">
        <f t="shared" si="310"/>
        <v>0.72391549085535423</v>
      </c>
      <c r="I2194" s="2">
        <f t="shared" si="311"/>
        <v>41.992516146842526</v>
      </c>
    </row>
    <row r="2195" spans="1:9" ht="13.5" x14ac:dyDescent="0.25">
      <c r="A2195" s="3">
        <v>45202</v>
      </c>
      <c r="B2195" s="2">
        <v>3.2824</v>
      </c>
      <c r="C2195" s="2">
        <f t="shared" si="308"/>
        <v>-1.739999999999986E-2</v>
      </c>
      <c r="D2195" s="2">
        <f t="shared" si="306"/>
        <v>0</v>
      </c>
      <c r="E2195" s="2">
        <f t="shared" si="307"/>
        <v>1.739999999999986E-2</v>
      </c>
      <c r="F2195" s="2">
        <f t="shared" si="309"/>
        <v>7.6474304725715602E-3</v>
      </c>
      <c r="G2195" s="2">
        <f t="shared" si="309"/>
        <v>1.1806839498774967E-2</v>
      </c>
      <c r="H2195" s="2">
        <f t="shared" si="310"/>
        <v>0.64771190235668308</v>
      </c>
      <c r="I2195" s="2">
        <f t="shared" si="311"/>
        <v>39.309778695552069</v>
      </c>
    </row>
    <row r="2196" spans="1:9" ht="13.5" x14ac:dyDescent="0.25">
      <c r="A2196" s="3">
        <v>45203</v>
      </c>
      <c r="B2196" s="2">
        <v>3.2824</v>
      </c>
      <c r="C2196" s="2">
        <f t="shared" si="308"/>
        <v>0</v>
      </c>
      <c r="D2196" s="2">
        <f t="shared" si="306"/>
        <v>0</v>
      </c>
      <c r="E2196" s="2">
        <f t="shared" si="307"/>
        <v>0</v>
      </c>
      <c r="F2196" s="2">
        <f t="shared" si="309"/>
        <v>7.1011854388164488E-3</v>
      </c>
      <c r="G2196" s="2">
        <f t="shared" si="309"/>
        <v>1.0963493820291039E-2</v>
      </c>
      <c r="H2196" s="2">
        <f t="shared" si="310"/>
        <v>0.64771190235668319</v>
      </c>
      <c r="I2196" s="2">
        <f t="shared" si="311"/>
        <v>39.309778695552076</v>
      </c>
    </row>
    <row r="2197" spans="1:9" ht="13.5" x14ac:dyDescent="0.25">
      <c r="A2197" s="3">
        <v>45204</v>
      </c>
      <c r="B2197" s="2">
        <v>3.2824</v>
      </c>
      <c r="C2197" s="2">
        <f t="shared" si="308"/>
        <v>0</v>
      </c>
      <c r="D2197" s="2">
        <f t="shared" si="306"/>
        <v>0</v>
      </c>
      <c r="E2197" s="2">
        <f t="shared" si="307"/>
        <v>0</v>
      </c>
      <c r="F2197" s="2">
        <f t="shared" si="309"/>
        <v>6.5939579074724168E-3</v>
      </c>
      <c r="G2197" s="2">
        <f t="shared" si="309"/>
        <v>1.018038711884168E-2</v>
      </c>
      <c r="H2197" s="2">
        <f t="shared" si="310"/>
        <v>0.64771190235668308</v>
      </c>
      <c r="I2197" s="2">
        <f t="shared" si="311"/>
        <v>39.309778695552069</v>
      </c>
    </row>
    <row r="2198" spans="1:9" ht="13.5" x14ac:dyDescent="0.25">
      <c r="A2198" s="3">
        <v>45205</v>
      </c>
      <c r="B2198" s="2">
        <v>3.2824</v>
      </c>
      <c r="C2198" s="2">
        <f t="shared" si="308"/>
        <v>0</v>
      </c>
      <c r="D2198" s="2">
        <f t="shared" si="306"/>
        <v>0</v>
      </c>
      <c r="E2198" s="2">
        <f t="shared" si="307"/>
        <v>0</v>
      </c>
      <c r="F2198" s="2">
        <f t="shared" si="309"/>
        <v>6.1229609140815294E-3</v>
      </c>
      <c r="G2198" s="2">
        <f t="shared" si="309"/>
        <v>9.453216610352989E-3</v>
      </c>
      <c r="H2198" s="2">
        <f t="shared" si="310"/>
        <v>0.64771190235668308</v>
      </c>
      <c r="I2198" s="2">
        <f t="shared" si="311"/>
        <v>39.309778695552069</v>
      </c>
    </row>
    <row r="2199" spans="1:9" ht="13.5" x14ac:dyDescent="0.25">
      <c r="A2199" s="3">
        <v>45208</v>
      </c>
      <c r="B2199" s="2">
        <v>3.2650999999999999</v>
      </c>
      <c r="C2199" s="2">
        <f t="shared" si="308"/>
        <v>-1.7300000000000093E-2</v>
      </c>
      <c r="D2199" s="2">
        <f t="shared" si="306"/>
        <v>0</v>
      </c>
      <c r="E2199" s="2">
        <f t="shared" si="307"/>
        <v>1.7300000000000093E-2</v>
      </c>
      <c r="F2199" s="2">
        <f t="shared" si="309"/>
        <v>5.685606563075706E-3</v>
      </c>
      <c r="G2199" s="2">
        <f t="shared" si="309"/>
        <v>1.0013701138184925E-2</v>
      </c>
      <c r="H2199" s="2">
        <f t="shared" si="310"/>
        <v>0.56778272934419471</v>
      </c>
      <c r="I2199" s="2">
        <f t="shared" si="311"/>
        <v>36.215651487735087</v>
      </c>
    </row>
    <row r="2200" spans="1:9" ht="13.5" x14ac:dyDescent="0.25">
      <c r="A2200" s="3">
        <v>45209</v>
      </c>
      <c r="B2200" s="2">
        <v>3.2650999999999999</v>
      </c>
      <c r="C2200" s="2">
        <f t="shared" si="308"/>
        <v>0</v>
      </c>
      <c r="D2200" s="2">
        <f t="shared" si="306"/>
        <v>0</v>
      </c>
      <c r="E2200" s="2">
        <f t="shared" si="307"/>
        <v>0</v>
      </c>
      <c r="F2200" s="2">
        <f t="shared" si="309"/>
        <v>5.2794918085702983E-3</v>
      </c>
      <c r="G2200" s="2">
        <f t="shared" si="309"/>
        <v>9.298436771171717E-3</v>
      </c>
      <c r="H2200" s="2">
        <f t="shared" si="310"/>
        <v>0.56778272934419471</v>
      </c>
      <c r="I2200" s="2">
        <f t="shared" si="311"/>
        <v>36.215651487735087</v>
      </c>
    </row>
    <row r="2201" spans="1:9" ht="13.5" x14ac:dyDescent="0.25">
      <c r="A2201" s="3">
        <v>45210</v>
      </c>
      <c r="B2201" s="2">
        <v>3.2564000000000002</v>
      </c>
      <c r="C2201" s="2">
        <f t="shared" si="308"/>
        <v>-8.699999999999708E-3</v>
      </c>
      <c r="D2201" s="2">
        <f t="shared" si="306"/>
        <v>0</v>
      </c>
      <c r="E2201" s="2">
        <f t="shared" si="307"/>
        <v>8.699999999999708E-3</v>
      </c>
      <c r="F2201" s="2">
        <f t="shared" si="309"/>
        <v>4.9023852508152761E-3</v>
      </c>
      <c r="G2201" s="2">
        <f t="shared" si="309"/>
        <v>9.255691287516573E-3</v>
      </c>
      <c r="H2201" s="2">
        <f t="shared" si="310"/>
        <v>0.52966170743262253</v>
      </c>
      <c r="I2201" s="2">
        <f t="shared" si="311"/>
        <v>34.626068290720596</v>
      </c>
    </row>
    <row r="2202" spans="1:9" ht="13.5" x14ac:dyDescent="0.25">
      <c r="A2202" s="3">
        <v>45211</v>
      </c>
      <c r="B2202" s="2">
        <v>3.2564000000000002</v>
      </c>
      <c r="C2202" s="2">
        <f t="shared" si="308"/>
        <v>0</v>
      </c>
      <c r="D2202" s="2">
        <f t="shared" si="306"/>
        <v>0</v>
      </c>
      <c r="E2202" s="2">
        <f t="shared" si="307"/>
        <v>0</v>
      </c>
      <c r="F2202" s="2">
        <f t="shared" si="309"/>
        <v>4.5522148757570421E-3</v>
      </c>
      <c r="G2202" s="2">
        <f t="shared" si="309"/>
        <v>8.5945704812653897E-3</v>
      </c>
      <c r="H2202" s="2">
        <f t="shared" si="310"/>
        <v>0.52966170743262242</v>
      </c>
      <c r="I2202" s="2">
        <f t="shared" si="311"/>
        <v>34.626068290720596</v>
      </c>
    </row>
    <row r="2203" spans="1:9" ht="13.5" x14ac:dyDescent="0.25">
      <c r="A2203" s="3">
        <v>45212</v>
      </c>
      <c r="B2203" s="2">
        <v>3.2650999999999999</v>
      </c>
      <c r="C2203" s="2">
        <f t="shared" si="308"/>
        <v>8.699999999999708E-3</v>
      </c>
      <c r="D2203" s="2">
        <f t="shared" si="306"/>
        <v>8.699999999999708E-3</v>
      </c>
      <c r="E2203" s="2">
        <f t="shared" si="307"/>
        <v>0</v>
      </c>
      <c r="F2203" s="2">
        <f t="shared" si="309"/>
        <v>4.8484852417743762E-3</v>
      </c>
      <c r="G2203" s="2">
        <f t="shared" si="309"/>
        <v>7.9806725897464334E-3</v>
      </c>
      <c r="H2203" s="2">
        <f t="shared" si="310"/>
        <v>0.60752839904793354</v>
      </c>
      <c r="I2203" s="2">
        <f t="shared" si="311"/>
        <v>37.792700857275385</v>
      </c>
    </row>
    <row r="2204" spans="1:9" ht="13.5" x14ac:dyDescent="0.25">
      <c r="A2204" s="3">
        <v>45215</v>
      </c>
      <c r="B2204" s="2">
        <v>3.2564000000000002</v>
      </c>
      <c r="C2204" s="2">
        <f t="shared" si="308"/>
        <v>-8.699999999999708E-3</v>
      </c>
      <c r="D2204" s="2">
        <f t="shared" si="306"/>
        <v>0</v>
      </c>
      <c r="E2204" s="2">
        <f t="shared" si="307"/>
        <v>8.699999999999708E-3</v>
      </c>
      <c r="F2204" s="2">
        <f t="shared" si="309"/>
        <v>4.5021648673619205E-3</v>
      </c>
      <c r="G2204" s="2">
        <f t="shared" si="309"/>
        <v>8.0320531190502392E-3</v>
      </c>
      <c r="H2204" s="2">
        <f t="shared" si="310"/>
        <v>0.56052478745238743</v>
      </c>
      <c r="I2204" s="2">
        <f t="shared" si="311"/>
        <v>35.91899289004337</v>
      </c>
    </row>
    <row r="2205" spans="1:9" ht="13.5" x14ac:dyDescent="0.25">
      <c r="A2205" s="3">
        <v>45216</v>
      </c>
      <c r="B2205" s="2">
        <v>3.2564000000000002</v>
      </c>
      <c r="C2205" s="2">
        <f t="shared" si="308"/>
        <v>0</v>
      </c>
      <c r="D2205" s="2">
        <f t="shared" si="306"/>
        <v>0</v>
      </c>
      <c r="E2205" s="2">
        <f t="shared" si="307"/>
        <v>0</v>
      </c>
      <c r="F2205" s="2">
        <f t="shared" ref="F2205:G2220" si="312">((F2204*13)+D2205)/14</f>
        <v>4.1805816625503549E-3</v>
      </c>
      <c r="G2205" s="2">
        <f t="shared" si="312"/>
        <v>7.4583350391180794E-3</v>
      </c>
      <c r="H2205" s="2">
        <f t="shared" si="310"/>
        <v>0.56052478745238743</v>
      </c>
      <c r="I2205" s="2">
        <f t="shared" si="311"/>
        <v>35.91899289004337</v>
      </c>
    </row>
    <row r="2206" spans="1:9" ht="13.5" x14ac:dyDescent="0.25">
      <c r="A2206" s="3">
        <v>45217</v>
      </c>
      <c r="B2206" s="2">
        <v>3.2477</v>
      </c>
      <c r="C2206" s="2">
        <f t="shared" si="308"/>
        <v>-8.7000000000001521E-3</v>
      </c>
      <c r="D2206" s="2">
        <f t="shared" si="306"/>
        <v>0</v>
      </c>
      <c r="E2206" s="2">
        <f t="shared" si="307"/>
        <v>8.7000000000001521E-3</v>
      </c>
      <c r="F2206" s="2">
        <f t="shared" si="312"/>
        <v>3.8819686866539008E-3</v>
      </c>
      <c r="G2206" s="2">
        <f t="shared" si="312"/>
        <v>7.5470253934667988E-3</v>
      </c>
      <c r="H2206" s="2">
        <f t="shared" si="310"/>
        <v>0.51437069365294408</v>
      </c>
      <c r="I2206" s="2">
        <f t="shared" si="311"/>
        <v>33.965969878364859</v>
      </c>
    </row>
    <row r="2207" spans="1:9" ht="13.5" x14ac:dyDescent="0.25">
      <c r="A2207" s="3">
        <v>45218</v>
      </c>
      <c r="B2207" s="2">
        <v>3.2477</v>
      </c>
      <c r="C2207" s="2">
        <f t="shared" si="308"/>
        <v>0</v>
      </c>
      <c r="D2207" s="2">
        <f t="shared" si="306"/>
        <v>0</v>
      </c>
      <c r="E2207" s="2">
        <f t="shared" si="307"/>
        <v>0</v>
      </c>
      <c r="F2207" s="2">
        <f t="shared" si="312"/>
        <v>3.6046852090357651E-3</v>
      </c>
      <c r="G2207" s="2">
        <f t="shared" si="312"/>
        <v>7.0079521510763134E-3</v>
      </c>
      <c r="H2207" s="2">
        <f t="shared" si="310"/>
        <v>0.51437069365294408</v>
      </c>
      <c r="I2207" s="2">
        <f t="shared" si="311"/>
        <v>33.965969878364859</v>
      </c>
    </row>
    <row r="2208" spans="1:9" ht="13.5" x14ac:dyDescent="0.25">
      <c r="A2208" s="3">
        <v>45219</v>
      </c>
      <c r="B2208" s="2">
        <v>3.2477</v>
      </c>
      <c r="C2208" s="2">
        <f t="shared" si="308"/>
        <v>0</v>
      </c>
      <c r="D2208" s="2">
        <f t="shared" si="306"/>
        <v>0</v>
      </c>
      <c r="E2208" s="2">
        <f t="shared" si="307"/>
        <v>0</v>
      </c>
      <c r="F2208" s="2">
        <f t="shared" si="312"/>
        <v>3.3472076941046393E-3</v>
      </c>
      <c r="G2208" s="2">
        <f t="shared" si="312"/>
        <v>6.5073841402851487E-3</v>
      </c>
      <c r="H2208" s="2">
        <f t="shared" si="310"/>
        <v>0.51437069365294408</v>
      </c>
      <c r="I2208" s="2">
        <f t="shared" si="311"/>
        <v>33.965969878364859</v>
      </c>
    </row>
    <row r="2209" spans="1:9" ht="13.5" x14ac:dyDescent="0.25">
      <c r="A2209" s="3">
        <v>45222</v>
      </c>
      <c r="B2209" s="2">
        <v>3.2477</v>
      </c>
      <c r="C2209" s="2">
        <f t="shared" si="308"/>
        <v>0</v>
      </c>
      <c r="D2209" s="2">
        <f t="shared" si="306"/>
        <v>0</v>
      </c>
      <c r="E2209" s="2">
        <f t="shared" si="307"/>
        <v>0</v>
      </c>
      <c r="F2209" s="2">
        <f t="shared" si="312"/>
        <v>3.1081214302400221E-3</v>
      </c>
      <c r="G2209" s="2">
        <f t="shared" si="312"/>
        <v>6.042570987407638E-3</v>
      </c>
      <c r="H2209" s="2">
        <f t="shared" si="310"/>
        <v>0.51437069365294408</v>
      </c>
      <c r="I2209" s="2">
        <f t="shared" si="311"/>
        <v>33.965969878364859</v>
      </c>
    </row>
    <row r="2210" spans="1:9" ht="13.5" x14ac:dyDescent="0.25">
      <c r="A2210" s="3">
        <v>45223</v>
      </c>
      <c r="B2210" s="2">
        <v>3.2130000000000001</v>
      </c>
      <c r="C2210" s="2">
        <f t="shared" si="308"/>
        <v>-3.4699999999999953E-2</v>
      </c>
      <c r="D2210" s="2">
        <f t="shared" si="306"/>
        <v>0</v>
      </c>
      <c r="E2210" s="2">
        <f t="shared" si="307"/>
        <v>3.4699999999999953E-2</v>
      </c>
      <c r="F2210" s="2">
        <f t="shared" si="312"/>
        <v>2.8861127566514491E-3</v>
      </c>
      <c r="G2210" s="2">
        <f t="shared" si="312"/>
        <v>8.0895302025928029E-3</v>
      </c>
      <c r="H2210" s="2">
        <f t="shared" si="310"/>
        <v>0.35677136797467068</v>
      </c>
      <c r="I2210" s="2">
        <f t="shared" si="311"/>
        <v>26.295614456195622</v>
      </c>
    </row>
    <row r="2211" spans="1:9" ht="13.5" x14ac:dyDescent="0.25">
      <c r="A2211" s="3">
        <v>45224</v>
      </c>
      <c r="B2211" s="2">
        <v>3.2130000000000001</v>
      </c>
      <c r="C2211" s="2">
        <f t="shared" si="308"/>
        <v>0</v>
      </c>
      <c r="D2211" s="2">
        <f t="shared" si="306"/>
        <v>0</v>
      </c>
      <c r="E2211" s="2">
        <f t="shared" si="307"/>
        <v>0</v>
      </c>
      <c r="F2211" s="2">
        <f t="shared" si="312"/>
        <v>2.67996184546206E-3</v>
      </c>
      <c r="G2211" s="2">
        <f t="shared" si="312"/>
        <v>7.511706616693317E-3</v>
      </c>
      <c r="H2211" s="2">
        <f t="shared" si="310"/>
        <v>0.35677136797467068</v>
      </c>
      <c r="I2211" s="2">
        <f t="shared" si="311"/>
        <v>26.295614456195622</v>
      </c>
    </row>
    <row r="2212" spans="1:9" ht="13.5" x14ac:dyDescent="0.25">
      <c r="A2212" s="3">
        <v>45225</v>
      </c>
      <c r="B2212" s="2">
        <v>3.2130000000000001</v>
      </c>
      <c r="C2212" s="2">
        <f t="shared" si="308"/>
        <v>0</v>
      </c>
      <c r="D2212" s="2">
        <f t="shared" si="306"/>
        <v>0</v>
      </c>
      <c r="E2212" s="2">
        <f t="shared" si="307"/>
        <v>0</v>
      </c>
      <c r="F2212" s="2">
        <f t="shared" si="312"/>
        <v>2.4885359993576271E-3</v>
      </c>
      <c r="G2212" s="2">
        <f t="shared" si="312"/>
        <v>6.9751561440723657E-3</v>
      </c>
      <c r="H2212" s="2">
        <f t="shared" si="310"/>
        <v>0.35677136797467068</v>
      </c>
      <c r="I2212" s="2">
        <f t="shared" si="311"/>
        <v>26.295614456195622</v>
      </c>
    </row>
    <row r="2213" spans="1:9" ht="13.5" x14ac:dyDescent="0.25">
      <c r="A2213" s="3">
        <v>45226</v>
      </c>
      <c r="B2213" s="2">
        <v>3.1695000000000002</v>
      </c>
      <c r="C2213" s="2">
        <f t="shared" si="308"/>
        <v>-4.3499999999999872E-2</v>
      </c>
      <c r="D2213" s="2">
        <f t="shared" si="306"/>
        <v>0</v>
      </c>
      <c r="E2213" s="2">
        <f t="shared" si="307"/>
        <v>4.3499999999999872E-2</v>
      </c>
      <c r="F2213" s="2">
        <f t="shared" si="312"/>
        <v>2.3107834279749396E-3</v>
      </c>
      <c r="G2213" s="2">
        <f t="shared" si="312"/>
        <v>9.5840735623529006E-3</v>
      </c>
      <c r="H2213" s="2">
        <f t="shared" si="310"/>
        <v>0.24110660388208036</v>
      </c>
      <c r="I2213" s="2">
        <f t="shared" si="311"/>
        <v>19.426744094980933</v>
      </c>
    </row>
    <row r="2214" spans="1:9" ht="13.5" x14ac:dyDescent="0.25">
      <c r="A2214" s="3">
        <v>45229</v>
      </c>
      <c r="B2214" s="2">
        <v>3.2042999999999999</v>
      </c>
      <c r="C2214" s="2">
        <f t="shared" si="308"/>
        <v>3.479999999999972E-2</v>
      </c>
      <c r="D2214" s="2">
        <f t="shared" si="306"/>
        <v>3.479999999999972E-2</v>
      </c>
      <c r="E2214" s="2">
        <f t="shared" si="307"/>
        <v>0</v>
      </c>
      <c r="F2214" s="2">
        <f t="shared" si="312"/>
        <v>4.6314417545481384E-3</v>
      </c>
      <c r="G2214" s="2">
        <f t="shared" si="312"/>
        <v>8.8994968793276938E-3</v>
      </c>
      <c r="H2214" s="2">
        <f t="shared" si="310"/>
        <v>0.52041613333292358</v>
      </c>
      <c r="I2214" s="2">
        <f t="shared" si="311"/>
        <v>34.228532697302597</v>
      </c>
    </row>
    <row r="2215" spans="1:9" ht="13.5" x14ac:dyDescent="0.25">
      <c r="A2215" s="3">
        <v>45230</v>
      </c>
      <c r="B2215" s="2">
        <v>3.2042999999999999</v>
      </c>
      <c r="C2215" s="2">
        <f t="shared" si="308"/>
        <v>0</v>
      </c>
      <c r="D2215" s="2">
        <f t="shared" si="306"/>
        <v>0</v>
      </c>
      <c r="E2215" s="2">
        <f t="shared" si="307"/>
        <v>0</v>
      </c>
      <c r="F2215" s="2">
        <f t="shared" si="312"/>
        <v>4.3006244863661282E-3</v>
      </c>
      <c r="G2215" s="2">
        <f t="shared" si="312"/>
        <v>8.2638185308042868E-3</v>
      </c>
      <c r="H2215" s="2">
        <f t="shared" si="310"/>
        <v>0.52041613333292358</v>
      </c>
      <c r="I2215" s="2">
        <f t="shared" si="311"/>
        <v>34.228532697302597</v>
      </c>
    </row>
    <row r="2216" spans="1:9" ht="13.5" x14ac:dyDescent="0.25">
      <c r="A2216" s="3">
        <v>45231</v>
      </c>
      <c r="B2216" s="2">
        <v>3.2042999999999999</v>
      </c>
      <c r="C2216" s="2">
        <f t="shared" si="308"/>
        <v>0</v>
      </c>
      <c r="D2216" s="2">
        <f t="shared" si="306"/>
        <v>0</v>
      </c>
      <c r="E2216" s="2">
        <f t="shared" si="307"/>
        <v>0</v>
      </c>
      <c r="F2216" s="2">
        <f t="shared" si="312"/>
        <v>3.9934370230542615E-3</v>
      </c>
      <c r="G2216" s="2">
        <f t="shared" si="312"/>
        <v>7.6735457786039811E-3</v>
      </c>
      <c r="H2216" s="2">
        <f t="shared" si="310"/>
        <v>0.52041613333292347</v>
      </c>
      <c r="I2216" s="2">
        <f t="shared" si="311"/>
        <v>34.228532697302583</v>
      </c>
    </row>
    <row r="2217" spans="1:9" ht="13.5" x14ac:dyDescent="0.25">
      <c r="A2217" s="3">
        <v>45232</v>
      </c>
      <c r="B2217" s="2">
        <v>3.1608000000000001</v>
      </c>
      <c r="C2217" s="2">
        <f t="shared" si="308"/>
        <v>-4.3499999999999872E-2</v>
      </c>
      <c r="D2217" s="2">
        <f t="shared" si="306"/>
        <v>0</v>
      </c>
      <c r="E2217" s="2">
        <f t="shared" si="307"/>
        <v>4.3499999999999872E-2</v>
      </c>
      <c r="F2217" s="2">
        <f t="shared" si="312"/>
        <v>3.7081915214075283E-3</v>
      </c>
      <c r="G2217" s="2">
        <f t="shared" si="312"/>
        <v>1.02325782229894E-2</v>
      </c>
      <c r="H2217" s="2">
        <f t="shared" si="310"/>
        <v>0.36239073287281426</v>
      </c>
      <c r="I2217" s="2">
        <f t="shared" si="311"/>
        <v>26.599618165976267</v>
      </c>
    </row>
    <row r="2218" spans="1:9" ht="13.5" x14ac:dyDescent="0.25">
      <c r="A2218" s="3">
        <v>45233</v>
      </c>
      <c r="B2218" s="2">
        <v>3.1608000000000001</v>
      </c>
      <c r="C2218" s="2">
        <f t="shared" si="308"/>
        <v>0</v>
      </c>
      <c r="D2218" s="2">
        <f t="shared" si="306"/>
        <v>0</v>
      </c>
      <c r="E2218" s="2">
        <f t="shared" si="307"/>
        <v>0</v>
      </c>
      <c r="F2218" s="2">
        <f t="shared" si="312"/>
        <v>3.4433206984498476E-3</v>
      </c>
      <c r="G2218" s="2">
        <f t="shared" si="312"/>
        <v>9.5016797784901585E-3</v>
      </c>
      <c r="H2218" s="2">
        <f t="shared" si="310"/>
        <v>0.3623907328728142</v>
      </c>
      <c r="I2218" s="2">
        <f t="shared" si="311"/>
        <v>26.599618165976267</v>
      </c>
    </row>
    <row r="2219" spans="1:9" ht="13.5" x14ac:dyDescent="0.25">
      <c r="A2219" s="3">
        <v>45236</v>
      </c>
      <c r="B2219" s="2">
        <v>3.1608000000000001</v>
      </c>
      <c r="C2219" s="2">
        <f t="shared" si="308"/>
        <v>0</v>
      </c>
      <c r="D2219" s="2">
        <f t="shared" si="306"/>
        <v>0</v>
      </c>
      <c r="E2219" s="2">
        <f t="shared" si="307"/>
        <v>0</v>
      </c>
      <c r="F2219" s="2">
        <f t="shared" si="312"/>
        <v>3.1973692199891439E-3</v>
      </c>
      <c r="G2219" s="2">
        <f t="shared" si="312"/>
        <v>8.8229883657408616E-3</v>
      </c>
      <c r="H2219" s="2">
        <f t="shared" si="310"/>
        <v>0.3623907328728142</v>
      </c>
      <c r="I2219" s="2">
        <f t="shared" si="311"/>
        <v>26.599618165976267</v>
      </c>
    </row>
    <row r="2220" spans="1:9" ht="13.5" x14ac:dyDescent="0.25">
      <c r="A2220" s="3">
        <v>45237</v>
      </c>
      <c r="B2220" s="2">
        <v>3.1869000000000001</v>
      </c>
      <c r="C2220" s="2">
        <f t="shared" si="308"/>
        <v>2.6100000000000012E-2</v>
      </c>
      <c r="D2220" s="2">
        <f t="shared" si="306"/>
        <v>2.6100000000000012E-2</v>
      </c>
      <c r="E2220" s="2">
        <f t="shared" si="307"/>
        <v>0</v>
      </c>
      <c r="F2220" s="2">
        <f t="shared" si="312"/>
        <v>4.833271418561348E-3</v>
      </c>
      <c r="G2220" s="2">
        <f t="shared" si="312"/>
        <v>8.1927749110450847E-3</v>
      </c>
      <c r="H2220" s="2">
        <f t="shared" si="310"/>
        <v>0.58994314759525202</v>
      </c>
      <c r="I2220" s="2">
        <f t="shared" si="311"/>
        <v>37.104669339122331</v>
      </c>
    </row>
    <row r="2221" spans="1:9" ht="13.5" x14ac:dyDescent="0.25">
      <c r="A2221" s="3">
        <v>45238</v>
      </c>
      <c r="B2221" s="2">
        <v>3.1522000000000001</v>
      </c>
      <c r="C2221" s="2">
        <f t="shared" si="308"/>
        <v>-3.4699999999999953E-2</v>
      </c>
      <c r="D2221" s="2">
        <f t="shared" si="306"/>
        <v>0</v>
      </c>
      <c r="E2221" s="2">
        <f t="shared" si="307"/>
        <v>3.4699999999999953E-2</v>
      </c>
      <c r="F2221" s="2">
        <f t="shared" ref="F2221:G2236" si="313">((F2220*13)+D2221)/14</f>
        <v>4.4880377458069659E-3</v>
      </c>
      <c r="G2221" s="2">
        <f t="shared" si="313"/>
        <v>1.0086148131684718E-2</v>
      </c>
      <c r="H2221" s="2">
        <f t="shared" si="310"/>
        <v>0.44497043739702802</v>
      </c>
      <c r="I2221" s="2">
        <f t="shared" si="311"/>
        <v>30.794431905375063</v>
      </c>
    </row>
    <row r="2222" spans="1:9" ht="13.5" x14ac:dyDescent="0.25">
      <c r="A2222" s="3">
        <v>45239</v>
      </c>
      <c r="B2222" s="2">
        <v>3.1869000000000001</v>
      </c>
      <c r="C2222" s="2">
        <f t="shared" si="308"/>
        <v>3.4699999999999953E-2</v>
      </c>
      <c r="D2222" s="2">
        <f t="shared" si="306"/>
        <v>3.4699999999999953E-2</v>
      </c>
      <c r="E2222" s="2">
        <f t="shared" si="307"/>
        <v>0</v>
      </c>
      <c r="F2222" s="2">
        <f t="shared" si="313"/>
        <v>6.6460350496778935E-3</v>
      </c>
      <c r="G2222" s="2">
        <f t="shared" si="313"/>
        <v>9.3657089794215252E-3</v>
      </c>
      <c r="H2222" s="2">
        <f t="shared" si="310"/>
        <v>0.70961366238056944</v>
      </c>
      <c r="I2222" s="2">
        <f t="shared" si="311"/>
        <v>41.507252661543461</v>
      </c>
    </row>
    <row r="2223" spans="1:9" ht="13.5" x14ac:dyDescent="0.25">
      <c r="A2223" s="3">
        <v>45240</v>
      </c>
      <c r="B2223" s="2">
        <v>3.2130000000000001</v>
      </c>
      <c r="C2223" s="2">
        <f t="shared" si="308"/>
        <v>2.6100000000000012E-2</v>
      </c>
      <c r="D2223" s="2">
        <f t="shared" si="306"/>
        <v>2.6100000000000012E-2</v>
      </c>
      <c r="E2223" s="2">
        <f t="shared" si="307"/>
        <v>0</v>
      </c>
      <c r="F2223" s="2">
        <f t="shared" si="313"/>
        <v>8.0356039747009021E-3</v>
      </c>
      <c r="G2223" s="2">
        <f t="shared" si="313"/>
        <v>8.6967297666057011E-3</v>
      </c>
      <c r="H2223" s="2">
        <f t="shared" si="310"/>
        <v>0.92397995457517434</v>
      </c>
      <c r="I2223" s="2">
        <f t="shared" si="311"/>
        <v>48.024406510991653</v>
      </c>
    </row>
    <row r="2224" spans="1:9" ht="13.5" x14ac:dyDescent="0.25">
      <c r="A2224" s="3">
        <v>45243</v>
      </c>
      <c r="B2224" s="2">
        <v>3.2130000000000001</v>
      </c>
      <c r="C2224" s="2">
        <f t="shared" si="308"/>
        <v>0</v>
      </c>
      <c r="D2224" s="2">
        <f t="shared" si="306"/>
        <v>0</v>
      </c>
      <c r="E2224" s="2">
        <f t="shared" si="307"/>
        <v>0</v>
      </c>
      <c r="F2224" s="2">
        <f t="shared" si="313"/>
        <v>7.4616322622222666E-3</v>
      </c>
      <c r="G2224" s="2">
        <f t="shared" si="313"/>
        <v>8.0755347832767218E-3</v>
      </c>
      <c r="H2224" s="2">
        <f t="shared" si="310"/>
        <v>0.92397995457517446</v>
      </c>
      <c r="I2224" s="2">
        <f t="shared" si="311"/>
        <v>48.02440651099166</v>
      </c>
    </row>
    <row r="2225" spans="1:9" ht="13.5" x14ac:dyDescent="0.25">
      <c r="A2225" s="3">
        <v>45244</v>
      </c>
      <c r="B2225" s="2">
        <v>3.1869000000000001</v>
      </c>
      <c r="C2225" s="2">
        <f t="shared" si="308"/>
        <v>-2.6100000000000012E-2</v>
      </c>
      <c r="D2225" s="2">
        <f t="shared" si="306"/>
        <v>0</v>
      </c>
      <c r="E2225" s="2">
        <f t="shared" si="307"/>
        <v>2.6100000000000012E-2</v>
      </c>
      <c r="F2225" s="2">
        <f t="shared" si="313"/>
        <v>6.9286585292063904E-3</v>
      </c>
      <c r="G2225" s="2">
        <f t="shared" si="313"/>
        <v>9.3629965844712424E-3</v>
      </c>
      <c r="H2225" s="2">
        <f t="shared" si="310"/>
        <v>0.74000438499547672</v>
      </c>
      <c r="I2225" s="2">
        <f t="shared" si="311"/>
        <v>42.528880465861612</v>
      </c>
    </row>
    <row r="2226" spans="1:9" ht="13.5" x14ac:dyDescent="0.25">
      <c r="A2226" s="3">
        <v>45245</v>
      </c>
      <c r="B2226" s="2">
        <v>3.2130000000000001</v>
      </c>
      <c r="C2226" s="2">
        <f t="shared" si="308"/>
        <v>2.6100000000000012E-2</v>
      </c>
      <c r="D2226" s="2">
        <f t="shared" si="306"/>
        <v>2.6100000000000012E-2</v>
      </c>
      <c r="E2226" s="2">
        <f t="shared" si="307"/>
        <v>0</v>
      </c>
      <c r="F2226" s="2">
        <f t="shared" si="313"/>
        <v>8.2980400628345063E-3</v>
      </c>
      <c r="G2226" s="2">
        <f t="shared" si="313"/>
        <v>8.6942111141518671E-3</v>
      </c>
      <c r="H2226" s="2">
        <f t="shared" si="310"/>
        <v>0.95443277761308332</v>
      </c>
      <c r="I2226" s="2">
        <f t="shared" si="311"/>
        <v>48.834259665800147</v>
      </c>
    </row>
    <row r="2227" spans="1:9" ht="13.5" x14ac:dyDescent="0.25">
      <c r="A2227" s="3">
        <v>45246</v>
      </c>
      <c r="B2227" s="2">
        <v>3.2130000000000001</v>
      </c>
      <c r="C2227" s="2">
        <f t="shared" si="308"/>
        <v>0</v>
      </c>
      <c r="D2227" s="2">
        <f t="shared" si="306"/>
        <v>0</v>
      </c>
      <c r="E2227" s="2">
        <f t="shared" si="307"/>
        <v>0</v>
      </c>
      <c r="F2227" s="2">
        <f t="shared" si="313"/>
        <v>7.7053229154891842E-3</v>
      </c>
      <c r="G2227" s="2">
        <f t="shared" si="313"/>
        <v>8.0731960345695915E-3</v>
      </c>
      <c r="H2227" s="2">
        <f t="shared" si="310"/>
        <v>0.95443277761308321</v>
      </c>
      <c r="I2227" s="2">
        <f t="shared" si="311"/>
        <v>48.83425966580014</v>
      </c>
    </row>
    <row r="2228" spans="1:9" ht="13.5" x14ac:dyDescent="0.25">
      <c r="A2228" s="3">
        <v>45247</v>
      </c>
      <c r="B2228" s="2">
        <v>3.2130000000000001</v>
      </c>
      <c r="C2228" s="2">
        <f t="shared" si="308"/>
        <v>0</v>
      </c>
      <c r="D2228" s="2">
        <f t="shared" si="306"/>
        <v>0</v>
      </c>
      <c r="E2228" s="2">
        <f t="shared" si="307"/>
        <v>0</v>
      </c>
      <c r="F2228" s="2">
        <f t="shared" si="313"/>
        <v>7.1549427072399568E-3</v>
      </c>
      <c r="G2228" s="2">
        <f t="shared" si="313"/>
        <v>7.4965391749574773E-3</v>
      </c>
      <c r="H2228" s="2">
        <f t="shared" si="310"/>
        <v>0.95443277761308332</v>
      </c>
      <c r="I2228" s="2">
        <f t="shared" si="311"/>
        <v>48.834259665800147</v>
      </c>
    </row>
    <row r="2229" spans="1:9" ht="13.5" x14ac:dyDescent="0.25">
      <c r="A2229" s="3">
        <v>45250</v>
      </c>
      <c r="B2229" s="2">
        <v>3.2130000000000001</v>
      </c>
      <c r="C2229" s="2">
        <f t="shared" si="308"/>
        <v>0</v>
      </c>
      <c r="D2229" s="2">
        <f t="shared" si="306"/>
        <v>0</v>
      </c>
      <c r="E2229" s="2">
        <f t="shared" si="307"/>
        <v>0</v>
      </c>
      <c r="F2229" s="2">
        <f t="shared" si="313"/>
        <v>6.6438753710085308E-3</v>
      </c>
      <c r="G2229" s="2">
        <f t="shared" si="313"/>
        <v>6.9610720910319437E-3</v>
      </c>
      <c r="H2229" s="2">
        <f t="shared" si="310"/>
        <v>0.95443277761308309</v>
      </c>
      <c r="I2229" s="2">
        <f t="shared" si="311"/>
        <v>48.834259665800133</v>
      </c>
    </row>
    <row r="2230" spans="1:9" ht="13.5" x14ac:dyDescent="0.25">
      <c r="A2230" s="3">
        <v>45251</v>
      </c>
      <c r="B2230" s="2">
        <v>3.2130000000000001</v>
      </c>
      <c r="C2230" s="2">
        <f t="shared" si="308"/>
        <v>0</v>
      </c>
      <c r="D2230" s="2">
        <f t="shared" si="306"/>
        <v>0</v>
      </c>
      <c r="E2230" s="2">
        <f t="shared" si="307"/>
        <v>0</v>
      </c>
      <c r="F2230" s="2">
        <f t="shared" si="313"/>
        <v>6.1693128445079208E-3</v>
      </c>
      <c r="G2230" s="2">
        <f t="shared" si="313"/>
        <v>6.463852655958233E-3</v>
      </c>
      <c r="H2230" s="2">
        <f t="shared" si="310"/>
        <v>0.95443277761308309</v>
      </c>
      <c r="I2230" s="2">
        <f t="shared" si="311"/>
        <v>48.834259665800133</v>
      </c>
    </row>
    <row r="2231" spans="1:9" ht="13.5" x14ac:dyDescent="0.25">
      <c r="A2231" s="3">
        <v>45252</v>
      </c>
      <c r="B2231" s="2">
        <v>3.1261000000000001</v>
      </c>
      <c r="C2231" s="2">
        <f t="shared" si="308"/>
        <v>-8.6899999999999977E-2</v>
      </c>
      <c r="D2231" s="2">
        <f t="shared" si="306"/>
        <v>0</v>
      </c>
      <c r="E2231" s="2">
        <f t="shared" si="307"/>
        <v>8.6899999999999977E-2</v>
      </c>
      <c r="F2231" s="2">
        <f t="shared" si="313"/>
        <v>5.7286476413287834E-3</v>
      </c>
      <c r="G2231" s="2">
        <f t="shared" si="313"/>
        <v>1.2209291751961214E-2</v>
      </c>
      <c r="H2231" s="2">
        <f t="shared" si="310"/>
        <v>0.4692039274439137</v>
      </c>
      <c r="I2231" s="2">
        <f t="shared" si="311"/>
        <v>31.935929293370705</v>
      </c>
    </row>
    <row r="2232" spans="1:9" ht="13.5" x14ac:dyDescent="0.25">
      <c r="A2232" s="3">
        <v>45253</v>
      </c>
      <c r="B2232" s="2">
        <v>3.1695000000000002</v>
      </c>
      <c r="C2232" s="2">
        <f t="shared" si="308"/>
        <v>4.3400000000000105E-2</v>
      </c>
      <c r="D2232" s="2">
        <f t="shared" si="306"/>
        <v>4.3400000000000105E-2</v>
      </c>
      <c r="E2232" s="2">
        <f t="shared" si="307"/>
        <v>0</v>
      </c>
      <c r="F2232" s="2">
        <f t="shared" si="313"/>
        <v>8.41945852409102E-3</v>
      </c>
      <c r="G2232" s="2">
        <f t="shared" si="313"/>
        <v>1.1337199483963984E-2</v>
      </c>
      <c r="H2232" s="2">
        <f t="shared" si="310"/>
        <v>0.74264006168366425</v>
      </c>
      <c r="I2232" s="2">
        <f t="shared" si="311"/>
        <v>42.615803344160305</v>
      </c>
    </row>
    <row r="2233" spans="1:9" ht="13.5" x14ac:dyDescent="0.25">
      <c r="A2233" s="3">
        <v>45254</v>
      </c>
      <c r="B2233" s="2">
        <v>3.1261000000000001</v>
      </c>
      <c r="C2233" s="2">
        <f t="shared" si="308"/>
        <v>-4.3400000000000105E-2</v>
      </c>
      <c r="D2233" s="2">
        <f t="shared" si="306"/>
        <v>0</v>
      </c>
      <c r="E2233" s="2">
        <f t="shared" si="307"/>
        <v>4.3400000000000105E-2</v>
      </c>
      <c r="F2233" s="2">
        <f t="shared" si="313"/>
        <v>7.8180686295130902E-3</v>
      </c>
      <c r="G2233" s="2">
        <f t="shared" si="313"/>
        <v>1.3627399520823707E-2</v>
      </c>
      <c r="H2233" s="2">
        <f t="shared" si="310"/>
        <v>0.57370216654809925</v>
      </c>
      <c r="I2233" s="2">
        <f t="shared" si="311"/>
        <v>36.455574551727885</v>
      </c>
    </row>
    <row r="2234" spans="1:9" ht="13.5" x14ac:dyDescent="0.25">
      <c r="A2234" s="3">
        <v>45257</v>
      </c>
      <c r="B2234" s="2">
        <v>3.1522000000000001</v>
      </c>
      <c r="C2234" s="2">
        <f t="shared" si="308"/>
        <v>2.6100000000000012E-2</v>
      </c>
      <c r="D2234" s="2">
        <f t="shared" si="306"/>
        <v>2.6100000000000012E-2</v>
      </c>
      <c r="E2234" s="2">
        <f t="shared" si="307"/>
        <v>0</v>
      </c>
      <c r="F2234" s="2">
        <f t="shared" si="313"/>
        <v>9.1239208702621564E-3</v>
      </c>
      <c r="G2234" s="2">
        <f t="shared" si="313"/>
        <v>1.265401384076487E-2</v>
      </c>
      <c r="H2234" s="2">
        <f t="shared" si="310"/>
        <v>0.72102978430997688</v>
      </c>
      <c r="I2234" s="2">
        <f t="shared" si="311"/>
        <v>41.895253114347689</v>
      </c>
    </row>
    <row r="2235" spans="1:9" ht="13.5" x14ac:dyDescent="0.25">
      <c r="A2235" s="3">
        <v>45258</v>
      </c>
      <c r="B2235" s="2">
        <v>3.1522000000000001</v>
      </c>
      <c r="C2235" s="2">
        <f t="shared" si="308"/>
        <v>0</v>
      </c>
      <c r="D2235" s="2">
        <f t="shared" si="306"/>
        <v>0</v>
      </c>
      <c r="E2235" s="2">
        <f t="shared" si="307"/>
        <v>0</v>
      </c>
      <c r="F2235" s="2">
        <f t="shared" si="313"/>
        <v>8.472212236672003E-3</v>
      </c>
      <c r="G2235" s="2">
        <f t="shared" si="313"/>
        <v>1.1750155709281665E-2</v>
      </c>
      <c r="H2235" s="2">
        <f t="shared" si="310"/>
        <v>0.721029784309977</v>
      </c>
      <c r="I2235" s="2">
        <f t="shared" si="311"/>
        <v>41.895253114347696</v>
      </c>
    </row>
    <row r="2236" spans="1:9" ht="13.5" x14ac:dyDescent="0.25">
      <c r="A2236" s="3">
        <v>45259</v>
      </c>
      <c r="B2236" s="2">
        <v>3.1608000000000001</v>
      </c>
      <c r="C2236" s="2">
        <f t="shared" si="308"/>
        <v>8.599999999999941E-3</v>
      </c>
      <c r="D2236" s="2">
        <f t="shared" si="306"/>
        <v>8.599999999999941E-3</v>
      </c>
      <c r="E2236" s="2">
        <f t="shared" si="307"/>
        <v>0</v>
      </c>
      <c r="F2236" s="2">
        <f t="shared" si="313"/>
        <v>8.4813399340525706E-3</v>
      </c>
      <c r="G2236" s="2">
        <f t="shared" si="313"/>
        <v>1.0910858872904402E-2</v>
      </c>
      <c r="H2236" s="2">
        <f t="shared" si="310"/>
        <v>0.77733018388816266</v>
      </c>
      <c r="I2236" s="2">
        <f t="shared" si="311"/>
        <v>43.735834283061699</v>
      </c>
    </row>
    <row r="2237" spans="1:9" ht="13.5" x14ac:dyDescent="0.25">
      <c r="A2237" s="3">
        <v>45260</v>
      </c>
      <c r="B2237" s="2">
        <v>3.1261000000000001</v>
      </c>
      <c r="C2237" s="2">
        <f t="shared" si="308"/>
        <v>-3.4699999999999953E-2</v>
      </c>
      <c r="D2237" s="2">
        <f t="shared" si="306"/>
        <v>0</v>
      </c>
      <c r="E2237" s="2">
        <f t="shared" si="307"/>
        <v>3.4699999999999953E-2</v>
      </c>
      <c r="F2237" s="2">
        <f t="shared" ref="F2237:G2252" si="314">((F2236*13)+D2237)/14</f>
        <v>7.8755299387631011E-3</v>
      </c>
      <c r="G2237" s="2">
        <f t="shared" si="314"/>
        <v>1.2610083239125514E-2</v>
      </c>
      <c r="H2237" s="2">
        <f t="shared" si="310"/>
        <v>0.62454226426734161</v>
      </c>
      <c r="I2237" s="2">
        <f t="shared" si="311"/>
        <v>38.444199206415007</v>
      </c>
    </row>
    <row r="2238" spans="1:9" ht="13.5" x14ac:dyDescent="0.25">
      <c r="A2238" s="3">
        <v>45261</v>
      </c>
      <c r="B2238" s="2">
        <v>3.1000999999999999</v>
      </c>
      <c r="C2238" s="2">
        <f t="shared" si="308"/>
        <v>-2.6000000000000245E-2</v>
      </c>
      <c r="D2238" s="2">
        <f t="shared" si="306"/>
        <v>0</v>
      </c>
      <c r="E2238" s="2">
        <f t="shared" si="307"/>
        <v>2.6000000000000245E-2</v>
      </c>
      <c r="F2238" s="2">
        <f t="shared" si="314"/>
        <v>7.312992085994308E-3</v>
      </c>
      <c r="G2238" s="2">
        <f t="shared" si="314"/>
        <v>1.3566505864902281E-2</v>
      </c>
      <c r="H2238" s="2">
        <f t="shared" si="310"/>
        <v>0.53904757487435639</v>
      </c>
      <c r="I2238" s="2">
        <f t="shared" si="311"/>
        <v>35.024750610348264</v>
      </c>
    </row>
    <row r="2239" spans="1:9" ht="13.5" x14ac:dyDescent="0.25">
      <c r="A2239" s="3">
        <v>45264</v>
      </c>
      <c r="B2239" s="2">
        <v>3.1086999999999998</v>
      </c>
      <c r="C2239" s="2">
        <f t="shared" si="308"/>
        <v>8.599999999999941E-3</v>
      </c>
      <c r="D2239" s="2">
        <f t="shared" si="306"/>
        <v>8.599999999999941E-3</v>
      </c>
      <c r="E2239" s="2">
        <f t="shared" si="307"/>
        <v>0</v>
      </c>
      <c r="F2239" s="2">
        <f t="shared" si="314"/>
        <v>7.4049212227089963E-3</v>
      </c>
      <c r="G2239" s="2">
        <f t="shared" si="314"/>
        <v>1.2597469731694974E-2</v>
      </c>
      <c r="H2239" s="2">
        <f t="shared" si="310"/>
        <v>0.58781020160567388</v>
      </c>
      <c r="I2239" s="2">
        <f t="shared" si="311"/>
        <v>37.020180435372595</v>
      </c>
    </row>
    <row r="2240" spans="1:9" ht="13.5" x14ac:dyDescent="0.25">
      <c r="A2240" s="3">
        <v>45265</v>
      </c>
      <c r="B2240" s="2">
        <v>3.1086999999999998</v>
      </c>
      <c r="C2240" s="2">
        <f t="shared" si="308"/>
        <v>0</v>
      </c>
      <c r="D2240" s="2">
        <f t="shared" si="306"/>
        <v>0</v>
      </c>
      <c r="E2240" s="2">
        <f t="shared" si="307"/>
        <v>0</v>
      </c>
      <c r="F2240" s="2">
        <f t="shared" si="314"/>
        <v>6.8759982782297824E-3</v>
      </c>
      <c r="G2240" s="2">
        <f t="shared" si="314"/>
        <v>1.1697650465145332E-2</v>
      </c>
      <c r="H2240" s="2">
        <f t="shared" si="310"/>
        <v>0.58781020160567388</v>
      </c>
      <c r="I2240" s="2">
        <f t="shared" si="311"/>
        <v>37.020180435372595</v>
      </c>
    </row>
    <row r="2241" spans="1:9" ht="13.5" x14ac:dyDescent="0.25">
      <c r="A2241" s="3">
        <v>45266</v>
      </c>
      <c r="B2241" s="2">
        <v>3.1608000000000001</v>
      </c>
      <c r="C2241" s="2">
        <f t="shared" si="308"/>
        <v>5.2100000000000257E-2</v>
      </c>
      <c r="D2241" s="2">
        <f t="shared" si="306"/>
        <v>5.2100000000000257E-2</v>
      </c>
      <c r="E2241" s="2">
        <f t="shared" si="307"/>
        <v>0</v>
      </c>
      <c r="F2241" s="2">
        <f t="shared" si="314"/>
        <v>1.0106284115499103E-2</v>
      </c>
      <c r="G2241" s="2">
        <f t="shared" si="314"/>
        <v>1.0862104003349237E-2</v>
      </c>
      <c r="H2241" s="2">
        <f t="shared" si="310"/>
        <v>0.93041680620834755</v>
      </c>
      <c r="I2241" s="2">
        <f t="shared" si="311"/>
        <v>48.197715810184924</v>
      </c>
    </row>
    <row r="2242" spans="1:9" ht="13.5" x14ac:dyDescent="0.25">
      <c r="A2242" s="3">
        <v>45267</v>
      </c>
      <c r="B2242" s="2">
        <v>3.1173999999999999</v>
      </c>
      <c r="C2242" s="2">
        <f t="shared" si="308"/>
        <v>-4.3400000000000105E-2</v>
      </c>
      <c r="D2242" s="2">
        <f t="shared" si="306"/>
        <v>0</v>
      </c>
      <c r="E2242" s="2">
        <f t="shared" si="307"/>
        <v>4.3400000000000105E-2</v>
      </c>
      <c r="F2242" s="2">
        <f t="shared" si="314"/>
        <v>9.3844066786777387E-3</v>
      </c>
      <c r="G2242" s="2">
        <f t="shared" si="314"/>
        <v>1.3186239431681441E-2</v>
      </c>
      <c r="H2242" s="2">
        <f t="shared" si="310"/>
        <v>0.71168180490721511</v>
      </c>
      <c r="I2242" s="2">
        <f t="shared" si="311"/>
        <v>41.577926625550191</v>
      </c>
    </row>
    <row r="2243" spans="1:9" ht="13.5" x14ac:dyDescent="0.25">
      <c r="A2243" s="3">
        <v>45268</v>
      </c>
      <c r="B2243" s="2">
        <v>3.1608000000000001</v>
      </c>
      <c r="C2243" s="2">
        <f t="shared" si="308"/>
        <v>4.3400000000000105E-2</v>
      </c>
      <c r="D2243" s="2">
        <f t="shared" ref="D2243:D2306" si="315">IF(C2243&gt;0,C2243,0)</f>
        <v>4.3400000000000105E-2</v>
      </c>
      <c r="E2243" s="2">
        <f t="shared" ref="E2243:E2306" si="316">IF(C2243&lt;0,-C2243,0)</f>
        <v>0</v>
      </c>
      <c r="F2243" s="2">
        <f t="shared" si="314"/>
        <v>1.1814091915915051E-2</v>
      </c>
      <c r="G2243" s="2">
        <f t="shared" si="314"/>
        <v>1.2244365186561339E-2</v>
      </c>
      <c r="H2243" s="2">
        <f t="shared" si="310"/>
        <v>0.96485948727513204</v>
      </c>
      <c r="I2243" s="2">
        <f t="shared" si="311"/>
        <v>49.105775426883042</v>
      </c>
    </row>
    <row r="2244" spans="1:9" ht="13.5" x14ac:dyDescent="0.25">
      <c r="A2244" s="3">
        <v>45271</v>
      </c>
      <c r="B2244" s="2">
        <v>3.1261000000000001</v>
      </c>
      <c r="C2244" s="2">
        <f t="shared" ref="C2244:C2307" si="317">B2244-B2243</f>
        <v>-3.4699999999999953E-2</v>
      </c>
      <c r="D2244" s="2">
        <f t="shared" si="315"/>
        <v>0</v>
      </c>
      <c r="E2244" s="2">
        <f t="shared" si="316"/>
        <v>3.4699999999999953E-2</v>
      </c>
      <c r="F2244" s="2">
        <f t="shared" si="314"/>
        <v>1.0970228207635404E-2</v>
      </c>
      <c r="G2244" s="2">
        <f t="shared" si="314"/>
        <v>1.3848339101806955E-2</v>
      </c>
      <c r="H2244" s="2">
        <f t="shared" si="310"/>
        <v>0.79216923610745427</v>
      </c>
      <c r="I2244" s="2">
        <f t="shared" si="311"/>
        <v>44.201698151455027</v>
      </c>
    </row>
    <row r="2245" spans="1:9" ht="13.5" x14ac:dyDescent="0.25">
      <c r="A2245" s="3">
        <v>45272</v>
      </c>
      <c r="B2245" s="2">
        <v>3.1695000000000002</v>
      </c>
      <c r="C2245" s="2">
        <f t="shared" si="317"/>
        <v>4.3400000000000105E-2</v>
      </c>
      <c r="D2245" s="2">
        <f t="shared" si="315"/>
        <v>4.3400000000000105E-2</v>
      </c>
      <c r="E2245" s="2">
        <f t="shared" si="316"/>
        <v>0</v>
      </c>
      <c r="F2245" s="2">
        <f t="shared" si="314"/>
        <v>1.3286640478518597E-2</v>
      </c>
      <c r="G2245" s="2">
        <f t="shared" si="314"/>
        <v>1.2859172023106458E-2</v>
      </c>
      <c r="H2245" s="2">
        <f t="shared" si="310"/>
        <v>1.0332423000986399</v>
      </c>
      <c r="I2245" s="2">
        <f t="shared" si="311"/>
        <v>50.817470207486508</v>
      </c>
    </row>
    <row r="2246" spans="1:9" ht="13.5" x14ac:dyDescent="0.25">
      <c r="A2246" s="3">
        <v>45273</v>
      </c>
      <c r="B2246" s="2">
        <v>3.1261000000000001</v>
      </c>
      <c r="C2246" s="2">
        <f t="shared" si="317"/>
        <v>-4.3400000000000105E-2</v>
      </c>
      <c r="D2246" s="2">
        <f t="shared" si="315"/>
        <v>0</v>
      </c>
      <c r="E2246" s="2">
        <f t="shared" si="316"/>
        <v>4.3400000000000105E-2</v>
      </c>
      <c r="F2246" s="2">
        <f t="shared" si="314"/>
        <v>1.2337594730052984E-2</v>
      </c>
      <c r="G2246" s="2">
        <f t="shared" si="314"/>
        <v>1.5040659735741719E-2</v>
      </c>
      <c r="H2246" s="2">
        <f t="shared" si="310"/>
        <v>0.82028281650004131</v>
      </c>
      <c r="I2246" s="2">
        <f t="shared" si="311"/>
        <v>45.063481842741588</v>
      </c>
    </row>
    <row r="2247" spans="1:9" ht="13.5" x14ac:dyDescent="0.25">
      <c r="A2247" s="3">
        <v>45274</v>
      </c>
      <c r="B2247" s="2">
        <v>3.1173999999999999</v>
      </c>
      <c r="C2247" s="2">
        <f t="shared" si="317"/>
        <v>-8.7000000000001521E-3</v>
      </c>
      <c r="D2247" s="2">
        <f t="shared" si="315"/>
        <v>0</v>
      </c>
      <c r="E2247" s="2">
        <f t="shared" si="316"/>
        <v>8.7000000000001521E-3</v>
      </c>
      <c r="F2247" s="2">
        <f t="shared" si="314"/>
        <v>1.1456337963620626E-2</v>
      </c>
      <c r="G2247" s="2">
        <f t="shared" si="314"/>
        <v>1.4587755468903035E-2</v>
      </c>
      <c r="H2247" s="2">
        <f t="shared" si="310"/>
        <v>0.78533932022937292</v>
      </c>
      <c r="I2247" s="2">
        <f t="shared" si="311"/>
        <v>43.988238612729134</v>
      </c>
    </row>
    <row r="2248" spans="1:9" ht="13.5" x14ac:dyDescent="0.25">
      <c r="A2248" s="3">
        <v>45275</v>
      </c>
      <c r="B2248" s="2">
        <v>3.1695000000000002</v>
      </c>
      <c r="C2248" s="2">
        <f t="shared" si="317"/>
        <v>5.2100000000000257E-2</v>
      </c>
      <c r="D2248" s="2">
        <f t="shared" si="315"/>
        <v>5.2100000000000257E-2</v>
      </c>
      <c r="E2248" s="2">
        <f t="shared" si="316"/>
        <v>0</v>
      </c>
      <c r="F2248" s="2">
        <f t="shared" si="314"/>
        <v>1.4359456680504885E-2</v>
      </c>
      <c r="G2248" s="2">
        <f t="shared" si="314"/>
        <v>1.3545772935409961E-2</v>
      </c>
      <c r="H2248" s="2">
        <f t="shared" si="310"/>
        <v>1.0600692001094951</v>
      </c>
      <c r="I2248" s="2">
        <f t="shared" si="311"/>
        <v>51.457941318337809</v>
      </c>
    </row>
    <row r="2249" spans="1:9" ht="13.5" x14ac:dyDescent="0.25">
      <c r="A2249" s="3">
        <v>45278</v>
      </c>
      <c r="B2249" s="2">
        <v>3.1261000000000001</v>
      </c>
      <c r="C2249" s="2">
        <f t="shared" si="317"/>
        <v>-4.3400000000000105E-2</v>
      </c>
      <c r="D2249" s="2">
        <f t="shared" si="315"/>
        <v>0</v>
      </c>
      <c r="E2249" s="2">
        <f t="shared" si="316"/>
        <v>4.3400000000000105E-2</v>
      </c>
      <c r="F2249" s="2">
        <f t="shared" si="314"/>
        <v>1.3333781203325965E-2</v>
      </c>
      <c r="G2249" s="2">
        <f t="shared" si="314"/>
        <v>1.5678217725737829E-2</v>
      </c>
      <c r="H2249" s="2">
        <f t="shared" si="310"/>
        <v>0.85046536772077308</v>
      </c>
      <c r="I2249" s="2">
        <f t="shared" si="311"/>
        <v>45.959539830150689</v>
      </c>
    </row>
    <row r="2250" spans="1:9" ht="13.5" x14ac:dyDescent="0.25">
      <c r="A2250" s="3">
        <v>45279</v>
      </c>
      <c r="B2250" s="2">
        <v>3.1261000000000001</v>
      </c>
      <c r="C2250" s="2">
        <f t="shared" si="317"/>
        <v>0</v>
      </c>
      <c r="D2250" s="2">
        <f t="shared" si="315"/>
        <v>0</v>
      </c>
      <c r="E2250" s="2">
        <f t="shared" si="316"/>
        <v>0</v>
      </c>
      <c r="F2250" s="2">
        <f t="shared" si="314"/>
        <v>1.2381368260231253E-2</v>
      </c>
      <c r="G2250" s="2">
        <f t="shared" si="314"/>
        <v>1.455834503104227E-2</v>
      </c>
      <c r="H2250" s="2">
        <f t="shared" si="310"/>
        <v>0.85046536772077308</v>
      </c>
      <c r="I2250" s="2">
        <f t="shared" si="311"/>
        <v>45.959539830150689</v>
      </c>
    </row>
    <row r="2251" spans="1:9" ht="13.5" x14ac:dyDescent="0.25">
      <c r="A2251" s="3">
        <v>45280</v>
      </c>
      <c r="B2251" s="2">
        <v>3.1435</v>
      </c>
      <c r="C2251" s="2">
        <f t="shared" si="317"/>
        <v>1.739999999999986E-2</v>
      </c>
      <c r="D2251" s="2">
        <f t="shared" si="315"/>
        <v>1.739999999999986E-2</v>
      </c>
      <c r="E2251" s="2">
        <f t="shared" si="316"/>
        <v>0</v>
      </c>
      <c r="F2251" s="2">
        <f t="shared" si="314"/>
        <v>1.273984195592901E-2</v>
      </c>
      <c r="G2251" s="2">
        <f t="shared" si="314"/>
        <v>1.3518463243110679E-2</v>
      </c>
      <c r="H2251" s="2">
        <f t="shared" si="310"/>
        <v>0.94240312133270976</v>
      </c>
      <c r="I2251" s="2">
        <f t="shared" si="311"/>
        <v>48.517380917618887</v>
      </c>
    </row>
    <row r="2252" spans="1:9" ht="13.5" x14ac:dyDescent="0.25">
      <c r="A2252" s="3">
        <v>45281</v>
      </c>
      <c r="B2252" s="2">
        <v>3.1261000000000001</v>
      </c>
      <c r="C2252" s="2">
        <f t="shared" si="317"/>
        <v>-1.739999999999986E-2</v>
      </c>
      <c r="D2252" s="2">
        <f t="shared" si="315"/>
        <v>0</v>
      </c>
      <c r="E2252" s="2">
        <f t="shared" si="316"/>
        <v>1.739999999999986E-2</v>
      </c>
      <c r="F2252" s="2">
        <f t="shared" si="314"/>
        <v>1.1829853244791222E-2</v>
      </c>
      <c r="G2252" s="2">
        <f t="shared" si="314"/>
        <v>1.3795715868602763E-2</v>
      </c>
      <c r="H2252" s="2">
        <f t="shared" si="310"/>
        <v>0.85750194897202936</v>
      </c>
      <c r="I2252" s="2">
        <f t="shared" si="311"/>
        <v>46.164255679332364</v>
      </c>
    </row>
    <row r="2253" spans="1:9" ht="13.5" x14ac:dyDescent="0.25">
      <c r="A2253" s="3">
        <v>45282</v>
      </c>
      <c r="B2253" s="2">
        <v>3.1261000000000001</v>
      </c>
      <c r="C2253" s="2">
        <f t="shared" si="317"/>
        <v>0</v>
      </c>
      <c r="D2253" s="2">
        <f t="shared" si="315"/>
        <v>0</v>
      </c>
      <c r="E2253" s="2">
        <f t="shared" si="316"/>
        <v>0</v>
      </c>
      <c r="F2253" s="2">
        <f t="shared" ref="F2253:G2268" si="318">((F2252*13)+D2253)/14</f>
        <v>1.0984863727306133E-2</v>
      </c>
      <c r="G2253" s="2">
        <f t="shared" si="318"/>
        <v>1.2810307592273995E-2</v>
      </c>
      <c r="H2253" s="2">
        <f t="shared" si="310"/>
        <v>0.85750194897202914</v>
      </c>
      <c r="I2253" s="2">
        <f t="shared" si="311"/>
        <v>46.164255679332349</v>
      </c>
    </row>
    <row r="2254" spans="1:9" ht="13.5" x14ac:dyDescent="0.25">
      <c r="A2254" s="3">
        <v>45285</v>
      </c>
      <c r="B2254" s="2">
        <v>3.1261000000000001</v>
      </c>
      <c r="C2254" s="2">
        <f t="shared" si="317"/>
        <v>0</v>
      </c>
      <c r="D2254" s="2">
        <f t="shared" si="315"/>
        <v>0</v>
      </c>
      <c r="E2254" s="2">
        <f t="shared" si="316"/>
        <v>0</v>
      </c>
      <c r="F2254" s="2">
        <f t="shared" si="318"/>
        <v>1.0200230603927123E-2</v>
      </c>
      <c r="G2254" s="2">
        <f t="shared" si="318"/>
        <v>1.1895285621397283E-2</v>
      </c>
      <c r="H2254" s="2">
        <f t="shared" si="310"/>
        <v>0.85750194897202903</v>
      </c>
      <c r="I2254" s="2">
        <f t="shared" si="311"/>
        <v>46.164255679332349</v>
      </c>
    </row>
    <row r="2255" spans="1:9" ht="13.5" x14ac:dyDescent="0.25">
      <c r="A2255" s="3">
        <v>45286</v>
      </c>
      <c r="B2255" s="2">
        <v>3.1261000000000001</v>
      </c>
      <c r="C2255" s="2">
        <f t="shared" si="317"/>
        <v>0</v>
      </c>
      <c r="D2255" s="2">
        <f t="shared" si="315"/>
        <v>0</v>
      </c>
      <c r="E2255" s="2">
        <f t="shared" si="316"/>
        <v>0</v>
      </c>
      <c r="F2255" s="2">
        <f t="shared" si="318"/>
        <v>9.4716427036466138E-3</v>
      </c>
      <c r="G2255" s="2">
        <f t="shared" si="318"/>
        <v>1.1045622362726049E-2</v>
      </c>
      <c r="H2255" s="2">
        <f t="shared" si="310"/>
        <v>0.85750194897202892</v>
      </c>
      <c r="I2255" s="2">
        <f t="shared" si="311"/>
        <v>46.164255679332349</v>
      </c>
    </row>
    <row r="2256" spans="1:9" ht="13.5" x14ac:dyDescent="0.25">
      <c r="A2256" s="3">
        <v>45287</v>
      </c>
      <c r="B2256" s="2">
        <v>3.1261000000000001</v>
      </c>
      <c r="C2256" s="2">
        <f t="shared" si="317"/>
        <v>0</v>
      </c>
      <c r="D2256" s="2">
        <f t="shared" si="315"/>
        <v>0</v>
      </c>
      <c r="E2256" s="2">
        <f t="shared" si="316"/>
        <v>0</v>
      </c>
      <c r="F2256" s="2">
        <f t="shared" si="318"/>
        <v>8.7950967962432836E-3</v>
      </c>
      <c r="G2256" s="2">
        <f t="shared" si="318"/>
        <v>1.0256649336817044E-2</v>
      </c>
      <c r="H2256" s="2">
        <f t="shared" si="310"/>
        <v>0.85750194897202892</v>
      </c>
      <c r="I2256" s="2">
        <f t="shared" si="311"/>
        <v>46.164255679332349</v>
      </c>
    </row>
    <row r="2257" spans="1:9" ht="13.5" x14ac:dyDescent="0.25">
      <c r="A2257" s="3">
        <v>45288</v>
      </c>
      <c r="B2257" s="2">
        <v>3.1261000000000001</v>
      </c>
      <c r="C2257" s="2">
        <f t="shared" si="317"/>
        <v>0</v>
      </c>
      <c r="D2257" s="2">
        <f t="shared" si="315"/>
        <v>0</v>
      </c>
      <c r="E2257" s="2">
        <f t="shared" si="316"/>
        <v>0</v>
      </c>
      <c r="F2257" s="2">
        <f t="shared" si="318"/>
        <v>8.1668755965116201E-3</v>
      </c>
      <c r="G2257" s="2">
        <f t="shared" si="318"/>
        <v>9.5240315270443982E-3</v>
      </c>
      <c r="H2257" s="2">
        <f t="shared" ref="H2257:H2320" si="319">F2257/G2257</f>
        <v>0.85750194897202892</v>
      </c>
      <c r="I2257" s="2">
        <f t="shared" ref="I2257:I2320" si="320">IF(G2257=0,100,100-(100/(1+H2257)))</f>
        <v>46.164255679332349</v>
      </c>
    </row>
    <row r="2258" spans="1:9" ht="13.5" x14ac:dyDescent="0.25">
      <c r="A2258" s="3">
        <v>45289</v>
      </c>
      <c r="B2258" s="2">
        <v>3.1261000000000001</v>
      </c>
      <c r="C2258" s="2">
        <f t="shared" si="317"/>
        <v>0</v>
      </c>
      <c r="D2258" s="2">
        <f t="shared" si="315"/>
        <v>0</v>
      </c>
      <c r="E2258" s="2">
        <f t="shared" si="316"/>
        <v>0</v>
      </c>
      <c r="F2258" s="2">
        <f t="shared" si="318"/>
        <v>7.5835273396179324E-3</v>
      </c>
      <c r="G2258" s="2">
        <f t="shared" si="318"/>
        <v>8.8437435608269416E-3</v>
      </c>
      <c r="H2258" s="2">
        <f t="shared" si="319"/>
        <v>0.8575019489720288</v>
      </c>
      <c r="I2258" s="2">
        <f t="shared" si="320"/>
        <v>46.164255679332342</v>
      </c>
    </row>
    <row r="2259" spans="1:9" ht="13.5" x14ac:dyDescent="0.25">
      <c r="A2259" s="3">
        <v>45293</v>
      </c>
      <c r="B2259" s="2">
        <v>3.1522000000000001</v>
      </c>
      <c r="C2259" s="2">
        <f t="shared" si="317"/>
        <v>2.6100000000000012E-2</v>
      </c>
      <c r="D2259" s="2">
        <f t="shared" si="315"/>
        <v>2.6100000000000012E-2</v>
      </c>
      <c r="E2259" s="2">
        <f t="shared" si="316"/>
        <v>0</v>
      </c>
      <c r="F2259" s="2">
        <f t="shared" si="318"/>
        <v>8.9061325296452241E-3</v>
      </c>
      <c r="G2259" s="2">
        <f t="shared" si="318"/>
        <v>8.2120475921964465E-3</v>
      </c>
      <c r="H2259" s="2">
        <f t="shared" si="319"/>
        <v>1.0845203257356102</v>
      </c>
      <c r="I2259" s="2">
        <f t="shared" si="320"/>
        <v>52.027332731950786</v>
      </c>
    </row>
    <row r="2260" spans="1:9" ht="13.5" x14ac:dyDescent="0.25">
      <c r="A2260" s="3">
        <v>45294</v>
      </c>
      <c r="B2260" s="2">
        <v>3.1695000000000002</v>
      </c>
      <c r="C2260" s="2">
        <f t="shared" si="317"/>
        <v>1.7300000000000093E-2</v>
      </c>
      <c r="D2260" s="2">
        <f t="shared" si="315"/>
        <v>1.7300000000000093E-2</v>
      </c>
      <c r="E2260" s="2">
        <f t="shared" si="316"/>
        <v>0</v>
      </c>
      <c r="F2260" s="2">
        <f t="shared" si="318"/>
        <v>9.5056944918134288E-3</v>
      </c>
      <c r="G2260" s="2">
        <f t="shared" si="318"/>
        <v>7.6254727641824147E-3</v>
      </c>
      <c r="H2260" s="2">
        <f t="shared" si="319"/>
        <v>1.2465711682117071</v>
      </c>
      <c r="I2260" s="2">
        <f t="shared" si="320"/>
        <v>55.48772217191722</v>
      </c>
    </row>
    <row r="2261" spans="1:9" ht="13.5" x14ac:dyDescent="0.25">
      <c r="A2261" s="3">
        <v>45295</v>
      </c>
      <c r="B2261" s="2">
        <v>3.1695000000000002</v>
      </c>
      <c r="C2261" s="2">
        <f t="shared" si="317"/>
        <v>0</v>
      </c>
      <c r="D2261" s="2">
        <f t="shared" si="315"/>
        <v>0</v>
      </c>
      <c r="E2261" s="2">
        <f t="shared" si="316"/>
        <v>0</v>
      </c>
      <c r="F2261" s="2">
        <f t="shared" si="318"/>
        <v>8.8267163138267563E-3</v>
      </c>
      <c r="G2261" s="2">
        <f t="shared" si="318"/>
        <v>7.0807961381693851E-3</v>
      </c>
      <c r="H2261" s="2">
        <f t="shared" si="319"/>
        <v>1.2465711682117073</v>
      </c>
      <c r="I2261" s="2">
        <f t="shared" si="320"/>
        <v>55.48772217191722</v>
      </c>
    </row>
    <row r="2262" spans="1:9" ht="13.5" x14ac:dyDescent="0.25">
      <c r="A2262" s="3">
        <v>45296</v>
      </c>
      <c r="B2262" s="2">
        <v>3.1695000000000002</v>
      </c>
      <c r="C2262" s="2">
        <f t="shared" si="317"/>
        <v>0</v>
      </c>
      <c r="D2262" s="2">
        <f t="shared" si="315"/>
        <v>0</v>
      </c>
      <c r="E2262" s="2">
        <f t="shared" si="316"/>
        <v>0</v>
      </c>
      <c r="F2262" s="2">
        <f t="shared" si="318"/>
        <v>8.1962365771248453E-3</v>
      </c>
      <c r="G2262" s="2">
        <f t="shared" si="318"/>
        <v>6.5750249854430011E-3</v>
      </c>
      <c r="H2262" s="2">
        <f t="shared" si="319"/>
        <v>1.2465711682117073</v>
      </c>
      <c r="I2262" s="2">
        <f t="shared" si="320"/>
        <v>55.48772217191722</v>
      </c>
    </row>
    <row r="2263" spans="1:9" ht="13.5" x14ac:dyDescent="0.25">
      <c r="A2263" s="3">
        <v>45299</v>
      </c>
      <c r="B2263" s="2">
        <v>3.1695000000000002</v>
      </c>
      <c r="C2263" s="2">
        <f t="shared" si="317"/>
        <v>0</v>
      </c>
      <c r="D2263" s="2">
        <f t="shared" si="315"/>
        <v>0</v>
      </c>
      <c r="E2263" s="2">
        <f t="shared" si="316"/>
        <v>0</v>
      </c>
      <c r="F2263" s="2">
        <f t="shared" si="318"/>
        <v>7.6107911073302137E-3</v>
      </c>
      <c r="G2263" s="2">
        <f t="shared" si="318"/>
        <v>6.1053803436256441E-3</v>
      </c>
      <c r="H2263" s="2">
        <f t="shared" si="319"/>
        <v>1.2465711682117073</v>
      </c>
      <c r="I2263" s="2">
        <f t="shared" si="320"/>
        <v>55.48772217191722</v>
      </c>
    </row>
    <row r="2264" spans="1:9" ht="13.5" x14ac:dyDescent="0.25">
      <c r="A2264" s="3">
        <v>45300</v>
      </c>
      <c r="B2264" s="2">
        <v>3.1608000000000001</v>
      </c>
      <c r="C2264" s="2">
        <f t="shared" si="317"/>
        <v>-8.7000000000001521E-3</v>
      </c>
      <c r="D2264" s="2">
        <f t="shared" si="315"/>
        <v>0</v>
      </c>
      <c r="E2264" s="2">
        <f t="shared" si="316"/>
        <v>8.7000000000001521E-3</v>
      </c>
      <c r="F2264" s="2">
        <f t="shared" si="318"/>
        <v>7.0671631710923413E-3</v>
      </c>
      <c r="G2264" s="2">
        <f t="shared" si="318"/>
        <v>6.2907103190809662E-3</v>
      </c>
      <c r="H2264" s="2">
        <f t="shared" si="319"/>
        <v>1.123428486232507</v>
      </c>
      <c r="I2264" s="2">
        <f t="shared" si="320"/>
        <v>52.906349025473901</v>
      </c>
    </row>
    <row r="2265" spans="1:9" ht="13.5" x14ac:dyDescent="0.25">
      <c r="A2265" s="3">
        <v>45301</v>
      </c>
      <c r="B2265" s="2">
        <v>3.048</v>
      </c>
      <c r="C2265" s="2">
        <f t="shared" si="317"/>
        <v>-0.11280000000000001</v>
      </c>
      <c r="D2265" s="2">
        <f t="shared" si="315"/>
        <v>0</v>
      </c>
      <c r="E2265" s="2">
        <f t="shared" si="316"/>
        <v>0.11280000000000001</v>
      </c>
      <c r="F2265" s="2">
        <f t="shared" si="318"/>
        <v>6.5623658017286025E-3</v>
      </c>
      <c r="G2265" s="2">
        <f t="shared" si="318"/>
        <v>1.3898516724860897E-2</v>
      </c>
      <c r="H2265" s="2">
        <f t="shared" si="319"/>
        <v>0.47216303233209095</v>
      </c>
      <c r="I2265" s="2">
        <f t="shared" si="320"/>
        <v>32.072740719764269</v>
      </c>
    </row>
    <row r="2266" spans="1:9" ht="13.5" x14ac:dyDescent="0.25">
      <c r="A2266" s="3">
        <v>45302</v>
      </c>
      <c r="B2266" s="2">
        <v>3.1522000000000001</v>
      </c>
      <c r="C2266" s="2">
        <f t="shared" si="317"/>
        <v>0.10420000000000007</v>
      </c>
      <c r="D2266" s="2">
        <f t="shared" si="315"/>
        <v>0.10420000000000007</v>
      </c>
      <c r="E2266" s="2">
        <f t="shared" si="316"/>
        <v>0</v>
      </c>
      <c r="F2266" s="2">
        <f t="shared" si="318"/>
        <v>1.3536482530176567E-2</v>
      </c>
      <c r="G2266" s="2">
        <f t="shared" si="318"/>
        <v>1.2905765530227976E-2</v>
      </c>
      <c r="H2266" s="2">
        <f t="shared" si="319"/>
        <v>1.0488709482960403</v>
      </c>
      <c r="I2266" s="2">
        <f t="shared" si="320"/>
        <v>51.192631198579981</v>
      </c>
    </row>
    <row r="2267" spans="1:9" ht="13.5" x14ac:dyDescent="0.25">
      <c r="A2267" s="3">
        <v>45303</v>
      </c>
      <c r="B2267" s="2">
        <v>3.1261000000000001</v>
      </c>
      <c r="C2267" s="2">
        <f t="shared" si="317"/>
        <v>-2.6100000000000012E-2</v>
      </c>
      <c r="D2267" s="2">
        <f t="shared" si="315"/>
        <v>0</v>
      </c>
      <c r="E2267" s="2">
        <f t="shared" si="316"/>
        <v>2.6100000000000012E-2</v>
      </c>
      <c r="F2267" s="2">
        <f t="shared" si="318"/>
        <v>1.256959092087824E-2</v>
      </c>
      <c r="G2267" s="2">
        <f t="shared" si="318"/>
        <v>1.3848210849497406E-2</v>
      </c>
      <c r="H2267" s="2">
        <f t="shared" si="319"/>
        <v>0.90766894420403987</v>
      </c>
      <c r="I2267" s="2">
        <f t="shared" si="320"/>
        <v>47.58000317412295</v>
      </c>
    </row>
    <row r="2268" spans="1:9" ht="13.5" x14ac:dyDescent="0.25">
      <c r="A2268" s="3">
        <v>45306</v>
      </c>
      <c r="B2268" s="2">
        <v>3.1173999999999999</v>
      </c>
      <c r="C2268" s="2">
        <f t="shared" si="317"/>
        <v>-8.7000000000001521E-3</v>
      </c>
      <c r="D2268" s="2">
        <f t="shared" si="315"/>
        <v>0</v>
      </c>
      <c r="E2268" s="2">
        <f t="shared" si="316"/>
        <v>8.7000000000001521E-3</v>
      </c>
      <c r="F2268" s="2">
        <f t="shared" si="318"/>
        <v>1.1671762997958366E-2</v>
      </c>
      <c r="G2268" s="2">
        <f t="shared" si="318"/>
        <v>1.3480481503104744E-2</v>
      </c>
      <c r="H2268" s="2">
        <f t="shared" si="319"/>
        <v>0.86582686199081205</v>
      </c>
      <c r="I2268" s="2">
        <f t="shared" si="320"/>
        <v>46.404459043267629</v>
      </c>
    </row>
    <row r="2269" spans="1:9" ht="13.5" x14ac:dyDescent="0.25">
      <c r="A2269" s="3">
        <v>45307</v>
      </c>
      <c r="B2269" s="2">
        <v>3.1608000000000001</v>
      </c>
      <c r="C2269" s="2">
        <f t="shared" si="317"/>
        <v>4.3400000000000105E-2</v>
      </c>
      <c r="D2269" s="2">
        <f t="shared" si="315"/>
        <v>4.3400000000000105E-2</v>
      </c>
      <c r="E2269" s="2">
        <f t="shared" si="316"/>
        <v>0</v>
      </c>
      <c r="F2269" s="2">
        <f t="shared" ref="F2269:G2284" si="321">((F2268*13)+D2269)/14</f>
        <v>1.3938065640961348E-2</v>
      </c>
      <c r="G2269" s="2">
        <f t="shared" si="321"/>
        <v>1.2517589967168691E-2</v>
      </c>
      <c r="H2269" s="2">
        <f t="shared" si="319"/>
        <v>1.1134783674427984</v>
      </c>
      <c r="I2269" s="2">
        <f t="shared" si="320"/>
        <v>52.684635177508383</v>
      </c>
    </row>
    <row r="2270" spans="1:9" ht="13.5" x14ac:dyDescent="0.25">
      <c r="A2270" s="3">
        <v>45308</v>
      </c>
      <c r="B2270" s="2">
        <v>3.1435</v>
      </c>
      <c r="C2270" s="2">
        <f t="shared" si="317"/>
        <v>-1.7300000000000093E-2</v>
      </c>
      <c r="D2270" s="2">
        <f t="shared" si="315"/>
        <v>0</v>
      </c>
      <c r="E2270" s="2">
        <f t="shared" si="316"/>
        <v>1.7300000000000093E-2</v>
      </c>
      <c r="F2270" s="2">
        <f t="shared" si="321"/>
        <v>1.2942489523749823E-2</v>
      </c>
      <c r="G2270" s="2">
        <f t="shared" si="321"/>
        <v>1.2859190683799506E-2</v>
      </c>
      <c r="H2270" s="2">
        <f t="shared" si="319"/>
        <v>1.0064777669138432</v>
      </c>
      <c r="I2270" s="2">
        <f t="shared" si="320"/>
        <v>50.161421347912722</v>
      </c>
    </row>
    <row r="2271" spans="1:9" ht="13.5" x14ac:dyDescent="0.25">
      <c r="A2271" s="3">
        <v>45309</v>
      </c>
      <c r="B2271" s="2">
        <v>3.1695000000000002</v>
      </c>
      <c r="C2271" s="2">
        <f t="shared" si="317"/>
        <v>2.6000000000000245E-2</v>
      </c>
      <c r="D2271" s="2">
        <f t="shared" si="315"/>
        <v>2.6000000000000245E-2</v>
      </c>
      <c r="E2271" s="2">
        <f t="shared" si="316"/>
        <v>0</v>
      </c>
      <c r="F2271" s="2">
        <f t="shared" si="321"/>
        <v>1.3875168843481996E-2</v>
      </c>
      <c r="G2271" s="2">
        <f t="shared" si="321"/>
        <v>1.1940677063528112E-2</v>
      </c>
      <c r="H2271" s="2">
        <f t="shared" si="319"/>
        <v>1.1620085502406428</v>
      </c>
      <c r="I2271" s="2">
        <f t="shared" si="320"/>
        <v>53.746713911529397</v>
      </c>
    </row>
    <row r="2272" spans="1:9" ht="13.5" x14ac:dyDescent="0.25">
      <c r="A2272" s="3">
        <v>45310</v>
      </c>
      <c r="B2272" s="2">
        <v>3.1695000000000002</v>
      </c>
      <c r="C2272" s="2">
        <f t="shared" si="317"/>
        <v>0</v>
      </c>
      <c r="D2272" s="2">
        <f t="shared" si="315"/>
        <v>0</v>
      </c>
      <c r="E2272" s="2">
        <f t="shared" si="316"/>
        <v>0</v>
      </c>
      <c r="F2272" s="2">
        <f t="shared" si="321"/>
        <v>1.2884085354661854E-2</v>
      </c>
      <c r="G2272" s="2">
        <f t="shared" si="321"/>
        <v>1.108777155899039E-2</v>
      </c>
      <c r="H2272" s="2">
        <f t="shared" si="319"/>
        <v>1.1620085502406428</v>
      </c>
      <c r="I2272" s="2">
        <f t="shared" si="320"/>
        <v>53.746713911529397</v>
      </c>
    </row>
    <row r="2273" spans="1:9" ht="13.5" x14ac:dyDescent="0.25">
      <c r="A2273" s="3">
        <v>45313</v>
      </c>
      <c r="B2273" s="2">
        <v>3.1695000000000002</v>
      </c>
      <c r="C2273" s="2">
        <f t="shared" si="317"/>
        <v>0</v>
      </c>
      <c r="D2273" s="2">
        <f t="shared" si="315"/>
        <v>0</v>
      </c>
      <c r="E2273" s="2">
        <f t="shared" si="316"/>
        <v>0</v>
      </c>
      <c r="F2273" s="2">
        <f t="shared" si="321"/>
        <v>1.1963793543614579E-2</v>
      </c>
      <c r="G2273" s="2">
        <f t="shared" si="321"/>
        <v>1.0295787876205362E-2</v>
      </c>
      <c r="H2273" s="2">
        <f t="shared" si="319"/>
        <v>1.1620085502406428</v>
      </c>
      <c r="I2273" s="2">
        <f t="shared" si="320"/>
        <v>53.746713911529397</v>
      </c>
    </row>
    <row r="2274" spans="1:9" ht="13.5" x14ac:dyDescent="0.25">
      <c r="A2274" s="3">
        <v>45314</v>
      </c>
      <c r="B2274" s="2">
        <v>3.1261000000000001</v>
      </c>
      <c r="C2274" s="2">
        <f t="shared" si="317"/>
        <v>-4.3400000000000105E-2</v>
      </c>
      <c r="D2274" s="2">
        <f t="shared" si="315"/>
        <v>0</v>
      </c>
      <c r="E2274" s="2">
        <f t="shared" si="316"/>
        <v>4.3400000000000105E-2</v>
      </c>
      <c r="F2274" s="2">
        <f t="shared" si="321"/>
        <v>1.1109236861927824E-2</v>
      </c>
      <c r="G2274" s="2">
        <f t="shared" si="321"/>
        <v>1.2660374456476416E-2</v>
      </c>
      <c r="H2274" s="2">
        <f t="shared" si="319"/>
        <v>0.87748090707102999</v>
      </c>
      <c r="I2274" s="2">
        <f t="shared" si="320"/>
        <v>46.737141441291506</v>
      </c>
    </row>
    <row r="2275" spans="1:9" ht="13.5" x14ac:dyDescent="0.25">
      <c r="A2275" s="3">
        <v>45315</v>
      </c>
      <c r="B2275" s="2">
        <v>3.1608000000000001</v>
      </c>
      <c r="C2275" s="2">
        <f t="shared" si="317"/>
        <v>3.4699999999999953E-2</v>
      </c>
      <c r="D2275" s="2">
        <f t="shared" si="315"/>
        <v>3.4699999999999953E-2</v>
      </c>
      <c r="E2275" s="2">
        <f t="shared" si="316"/>
        <v>0</v>
      </c>
      <c r="F2275" s="2">
        <f t="shared" si="321"/>
        <v>1.2794291371790121E-2</v>
      </c>
      <c r="G2275" s="2">
        <f t="shared" si="321"/>
        <v>1.175606199529953E-2</v>
      </c>
      <c r="H2275" s="2">
        <f t="shared" si="319"/>
        <v>1.088314384264536</v>
      </c>
      <c r="I2275" s="2">
        <f t="shared" si="320"/>
        <v>52.114489679570895</v>
      </c>
    </row>
    <row r="2276" spans="1:9" ht="13.5" x14ac:dyDescent="0.25">
      <c r="A2276" s="3">
        <v>45316</v>
      </c>
      <c r="B2276" s="2">
        <v>3.1608000000000001</v>
      </c>
      <c r="C2276" s="2">
        <f t="shared" si="317"/>
        <v>0</v>
      </c>
      <c r="D2276" s="2">
        <f t="shared" si="315"/>
        <v>0</v>
      </c>
      <c r="E2276" s="2">
        <f t="shared" si="316"/>
        <v>0</v>
      </c>
      <c r="F2276" s="2">
        <f t="shared" si="321"/>
        <v>1.1880413416662254E-2</v>
      </c>
      <c r="G2276" s="2">
        <f t="shared" si="321"/>
        <v>1.0916343281349564E-2</v>
      </c>
      <c r="H2276" s="2">
        <f t="shared" si="319"/>
        <v>1.088314384264536</v>
      </c>
      <c r="I2276" s="2">
        <f t="shared" si="320"/>
        <v>52.114489679570895</v>
      </c>
    </row>
    <row r="2277" spans="1:9" ht="13.5" x14ac:dyDescent="0.25">
      <c r="A2277" s="3">
        <v>45317</v>
      </c>
      <c r="B2277" s="2">
        <v>3.1261000000000001</v>
      </c>
      <c r="C2277" s="2">
        <f t="shared" si="317"/>
        <v>-3.4699999999999953E-2</v>
      </c>
      <c r="D2277" s="2">
        <f t="shared" si="315"/>
        <v>0</v>
      </c>
      <c r="E2277" s="2">
        <f t="shared" si="316"/>
        <v>3.4699999999999953E-2</v>
      </c>
      <c r="F2277" s="2">
        <f t="shared" si="321"/>
        <v>1.1031812458329236E-2</v>
      </c>
      <c r="G2277" s="2">
        <f t="shared" si="321"/>
        <v>1.2615175904110305E-2</v>
      </c>
      <c r="H2277" s="2">
        <f t="shared" si="319"/>
        <v>0.87448740645263823</v>
      </c>
      <c r="I2277" s="2">
        <f t="shared" si="320"/>
        <v>46.652082240848785</v>
      </c>
    </row>
    <row r="2278" spans="1:9" ht="13.5" x14ac:dyDescent="0.25">
      <c r="A2278" s="3">
        <v>45320</v>
      </c>
      <c r="B2278" s="2">
        <v>3.1261000000000001</v>
      </c>
      <c r="C2278" s="2">
        <f t="shared" si="317"/>
        <v>0</v>
      </c>
      <c r="D2278" s="2">
        <f t="shared" si="315"/>
        <v>0</v>
      </c>
      <c r="E2278" s="2">
        <f t="shared" si="316"/>
        <v>0</v>
      </c>
      <c r="F2278" s="2">
        <f t="shared" si="321"/>
        <v>1.0243825854162862E-2</v>
      </c>
      <c r="G2278" s="2">
        <f t="shared" si="321"/>
        <v>1.1714091910959569E-2</v>
      </c>
      <c r="H2278" s="2">
        <f t="shared" si="319"/>
        <v>0.87448740645263812</v>
      </c>
      <c r="I2278" s="2">
        <f t="shared" si="320"/>
        <v>46.652082240848777</v>
      </c>
    </row>
    <row r="2279" spans="1:9" ht="13.5" x14ac:dyDescent="0.25">
      <c r="A2279" s="3">
        <v>45321</v>
      </c>
      <c r="B2279" s="2">
        <v>3.1522000000000001</v>
      </c>
      <c r="C2279" s="2">
        <f t="shared" si="317"/>
        <v>2.6100000000000012E-2</v>
      </c>
      <c r="D2279" s="2">
        <f t="shared" si="315"/>
        <v>2.6100000000000012E-2</v>
      </c>
      <c r="E2279" s="2">
        <f t="shared" si="316"/>
        <v>0</v>
      </c>
      <c r="F2279" s="2">
        <f t="shared" si="321"/>
        <v>1.1376409721722658E-2</v>
      </c>
      <c r="G2279" s="2">
        <f t="shared" si="321"/>
        <v>1.0877371060176744E-2</v>
      </c>
      <c r="H2279" s="2">
        <f t="shared" si="319"/>
        <v>1.0458786097104795</v>
      </c>
      <c r="I2279" s="2">
        <f t="shared" si="320"/>
        <v>51.121244669471665</v>
      </c>
    </row>
    <row r="2280" spans="1:9" ht="13.5" x14ac:dyDescent="0.25">
      <c r="A2280" s="3">
        <v>45322</v>
      </c>
      <c r="B2280" s="2">
        <v>3.1435</v>
      </c>
      <c r="C2280" s="2">
        <f t="shared" si="317"/>
        <v>-8.7000000000001521E-3</v>
      </c>
      <c r="D2280" s="2">
        <f t="shared" si="315"/>
        <v>0</v>
      </c>
      <c r="E2280" s="2">
        <f t="shared" si="316"/>
        <v>8.7000000000001521E-3</v>
      </c>
      <c r="F2280" s="2">
        <f t="shared" si="321"/>
        <v>1.0563809027313896E-2</v>
      </c>
      <c r="G2280" s="2">
        <f t="shared" si="321"/>
        <v>1.0721844555878417E-2</v>
      </c>
      <c r="H2280" s="2">
        <f t="shared" si="319"/>
        <v>0.98526041599084035</v>
      </c>
      <c r="I2280" s="2">
        <f t="shared" si="320"/>
        <v>49.628774545383678</v>
      </c>
    </row>
    <row r="2281" spans="1:9" ht="13.5" x14ac:dyDescent="0.25">
      <c r="A2281" s="3">
        <v>45323</v>
      </c>
      <c r="B2281" s="2">
        <v>3.1435</v>
      </c>
      <c r="C2281" s="2">
        <f t="shared" si="317"/>
        <v>0</v>
      </c>
      <c r="D2281" s="2">
        <f t="shared" si="315"/>
        <v>0</v>
      </c>
      <c r="E2281" s="2">
        <f t="shared" si="316"/>
        <v>0</v>
      </c>
      <c r="F2281" s="2">
        <f t="shared" si="321"/>
        <v>9.8092512396486167E-3</v>
      </c>
      <c r="G2281" s="2">
        <f t="shared" si="321"/>
        <v>9.9559985161728169E-3</v>
      </c>
      <c r="H2281" s="2">
        <f t="shared" si="319"/>
        <v>0.98526041599084013</v>
      </c>
      <c r="I2281" s="2">
        <f t="shared" si="320"/>
        <v>49.628774545383678</v>
      </c>
    </row>
    <row r="2282" spans="1:9" ht="13.5" x14ac:dyDescent="0.25">
      <c r="A2282" s="3">
        <v>45324</v>
      </c>
      <c r="B2282" s="2">
        <v>3.1435</v>
      </c>
      <c r="C2282" s="2">
        <f t="shared" si="317"/>
        <v>0</v>
      </c>
      <c r="D2282" s="2">
        <f t="shared" si="315"/>
        <v>0</v>
      </c>
      <c r="E2282" s="2">
        <f t="shared" si="316"/>
        <v>0</v>
      </c>
      <c r="F2282" s="2">
        <f t="shared" si="321"/>
        <v>9.1085904368165722E-3</v>
      </c>
      <c r="G2282" s="2">
        <f t="shared" si="321"/>
        <v>9.244855765017615E-3</v>
      </c>
      <c r="H2282" s="2">
        <f t="shared" si="319"/>
        <v>0.98526041599084013</v>
      </c>
      <c r="I2282" s="2">
        <f t="shared" si="320"/>
        <v>49.628774545383678</v>
      </c>
    </row>
    <row r="2283" spans="1:9" ht="13.5" x14ac:dyDescent="0.25">
      <c r="A2283" s="3">
        <v>45327</v>
      </c>
      <c r="B2283" s="2">
        <v>3.1522000000000001</v>
      </c>
      <c r="C2283" s="2">
        <f t="shared" si="317"/>
        <v>8.7000000000001521E-3</v>
      </c>
      <c r="D2283" s="2">
        <f t="shared" si="315"/>
        <v>8.7000000000001521E-3</v>
      </c>
      <c r="E2283" s="2">
        <f t="shared" si="316"/>
        <v>0</v>
      </c>
      <c r="F2283" s="2">
        <f t="shared" si="321"/>
        <v>9.0794054056153994E-3</v>
      </c>
      <c r="G2283" s="2">
        <f t="shared" si="321"/>
        <v>8.5845089246592132E-3</v>
      </c>
      <c r="H2283" s="2">
        <f t="shared" si="319"/>
        <v>1.0576499465839664</v>
      </c>
      <c r="I2283" s="2">
        <f t="shared" si="320"/>
        <v>51.400868662808136</v>
      </c>
    </row>
    <row r="2284" spans="1:9" ht="13.5" x14ac:dyDescent="0.25">
      <c r="A2284" s="3">
        <v>45328</v>
      </c>
      <c r="B2284" s="2">
        <v>3.1522000000000001</v>
      </c>
      <c r="C2284" s="2">
        <f t="shared" si="317"/>
        <v>0</v>
      </c>
      <c r="D2284" s="2">
        <f t="shared" si="315"/>
        <v>0</v>
      </c>
      <c r="E2284" s="2">
        <f t="shared" si="316"/>
        <v>0</v>
      </c>
      <c r="F2284" s="2">
        <f t="shared" si="321"/>
        <v>8.4308764480714414E-3</v>
      </c>
      <c r="G2284" s="2">
        <f t="shared" si="321"/>
        <v>7.971329715754984E-3</v>
      </c>
      <c r="H2284" s="2">
        <f t="shared" si="319"/>
        <v>1.0576499465839662</v>
      </c>
      <c r="I2284" s="2">
        <f t="shared" si="320"/>
        <v>51.400868662808136</v>
      </c>
    </row>
    <row r="2285" spans="1:9" ht="13.5" x14ac:dyDescent="0.25">
      <c r="A2285" s="3">
        <v>45329</v>
      </c>
      <c r="B2285" s="2">
        <v>3.1608000000000001</v>
      </c>
      <c r="C2285" s="2">
        <f t="shared" si="317"/>
        <v>8.599999999999941E-3</v>
      </c>
      <c r="D2285" s="2">
        <f t="shared" si="315"/>
        <v>8.599999999999941E-3</v>
      </c>
      <c r="E2285" s="2">
        <f t="shared" si="316"/>
        <v>0</v>
      </c>
      <c r="F2285" s="2">
        <f t="shared" ref="F2285:G2300" si="322">((F2284*13)+D2285)/14</f>
        <v>8.4429567017806195E-3</v>
      </c>
      <c r="G2285" s="2">
        <f t="shared" si="322"/>
        <v>7.4019490217724854E-3</v>
      </c>
      <c r="H2285" s="2">
        <f t="shared" si="319"/>
        <v>1.1406396716521634</v>
      </c>
      <c r="I2285" s="2">
        <f t="shared" si="320"/>
        <v>53.284991713332502</v>
      </c>
    </row>
    <row r="2286" spans="1:9" ht="13.5" x14ac:dyDescent="0.25">
      <c r="A2286" s="3">
        <v>45330</v>
      </c>
      <c r="B2286" s="2">
        <v>3.1261000000000001</v>
      </c>
      <c r="C2286" s="2">
        <f t="shared" si="317"/>
        <v>-3.4699999999999953E-2</v>
      </c>
      <c r="D2286" s="2">
        <f t="shared" si="315"/>
        <v>0</v>
      </c>
      <c r="E2286" s="2">
        <f t="shared" si="316"/>
        <v>3.4699999999999953E-2</v>
      </c>
      <c r="F2286" s="2">
        <f t="shared" si="322"/>
        <v>7.8398883659391468E-3</v>
      </c>
      <c r="G2286" s="2">
        <f t="shared" si="322"/>
        <v>9.3518098059315897E-3</v>
      </c>
      <c r="H2286" s="2">
        <f t="shared" si="319"/>
        <v>0.83832846568014319</v>
      </c>
      <c r="I2286" s="2">
        <f t="shared" si="320"/>
        <v>45.60275714220522</v>
      </c>
    </row>
    <row r="2287" spans="1:9" ht="13.5" x14ac:dyDescent="0.25">
      <c r="A2287" s="3">
        <v>45331</v>
      </c>
      <c r="B2287" s="2">
        <v>3.1261000000000001</v>
      </c>
      <c r="C2287" s="2">
        <f t="shared" si="317"/>
        <v>0</v>
      </c>
      <c r="D2287" s="2">
        <f t="shared" si="315"/>
        <v>0</v>
      </c>
      <c r="E2287" s="2">
        <f t="shared" si="316"/>
        <v>0</v>
      </c>
      <c r="F2287" s="2">
        <f t="shared" si="322"/>
        <v>7.2798963398006357E-3</v>
      </c>
      <c r="G2287" s="2">
        <f t="shared" si="322"/>
        <v>8.6838233912221903E-3</v>
      </c>
      <c r="H2287" s="2">
        <f t="shared" si="319"/>
        <v>0.83832846568014308</v>
      </c>
      <c r="I2287" s="2">
        <f t="shared" si="320"/>
        <v>45.60275714220522</v>
      </c>
    </row>
    <row r="2288" spans="1:9" ht="13.5" x14ac:dyDescent="0.25">
      <c r="A2288" s="3">
        <v>45334</v>
      </c>
      <c r="B2288" s="2">
        <v>3.1261000000000001</v>
      </c>
      <c r="C2288" s="2">
        <f t="shared" si="317"/>
        <v>0</v>
      </c>
      <c r="D2288" s="2">
        <f t="shared" si="315"/>
        <v>0</v>
      </c>
      <c r="E2288" s="2">
        <f t="shared" si="316"/>
        <v>0</v>
      </c>
      <c r="F2288" s="2">
        <f t="shared" si="322"/>
        <v>6.7599037441005904E-3</v>
      </c>
      <c r="G2288" s="2">
        <f t="shared" si="322"/>
        <v>8.063550291849176E-3</v>
      </c>
      <c r="H2288" s="2">
        <f t="shared" si="319"/>
        <v>0.83832846568014319</v>
      </c>
      <c r="I2288" s="2">
        <f t="shared" si="320"/>
        <v>45.60275714220522</v>
      </c>
    </row>
    <row r="2289" spans="1:9" ht="13.5" x14ac:dyDescent="0.25">
      <c r="A2289" s="3">
        <v>45335</v>
      </c>
      <c r="B2289" s="2">
        <v>3.1956000000000002</v>
      </c>
      <c r="C2289" s="2">
        <f t="shared" si="317"/>
        <v>6.9500000000000117E-2</v>
      </c>
      <c r="D2289" s="2">
        <f t="shared" si="315"/>
        <v>6.9500000000000117E-2</v>
      </c>
      <c r="E2289" s="2">
        <f t="shared" si="316"/>
        <v>0</v>
      </c>
      <c r="F2289" s="2">
        <f t="shared" si="322"/>
        <v>1.1241339190950559E-2</v>
      </c>
      <c r="G2289" s="2">
        <f t="shared" si="322"/>
        <v>7.4875824138599485E-3</v>
      </c>
      <c r="H2289" s="2">
        <f t="shared" si="319"/>
        <v>1.5013309463068065</v>
      </c>
      <c r="I2289" s="2">
        <f t="shared" si="320"/>
        <v>60.02128380986565</v>
      </c>
    </row>
    <row r="2290" spans="1:9" ht="13.5" x14ac:dyDescent="0.25">
      <c r="A2290" s="3">
        <v>45336</v>
      </c>
      <c r="B2290" s="2">
        <v>3.1869000000000001</v>
      </c>
      <c r="C2290" s="2">
        <f t="shared" si="317"/>
        <v>-8.7000000000001521E-3</v>
      </c>
      <c r="D2290" s="2">
        <f t="shared" si="315"/>
        <v>0</v>
      </c>
      <c r="E2290" s="2">
        <f t="shared" si="316"/>
        <v>8.7000000000001521E-3</v>
      </c>
      <c r="F2290" s="2">
        <f t="shared" si="322"/>
        <v>1.0438386391596947E-2</v>
      </c>
      <c r="G2290" s="2">
        <f t="shared" si="322"/>
        <v>7.5741836700128204E-3</v>
      </c>
      <c r="H2290" s="2">
        <f t="shared" si="319"/>
        <v>1.378153322703789</v>
      </c>
      <c r="I2290" s="2">
        <f t="shared" si="320"/>
        <v>57.950566498249493</v>
      </c>
    </row>
    <row r="2291" spans="1:9" ht="13.5" x14ac:dyDescent="0.25">
      <c r="A2291" s="3">
        <v>45337</v>
      </c>
      <c r="B2291" s="2">
        <v>3.1869000000000001</v>
      </c>
      <c r="C2291" s="2">
        <f t="shared" si="317"/>
        <v>0</v>
      </c>
      <c r="D2291" s="2">
        <f t="shared" si="315"/>
        <v>0</v>
      </c>
      <c r="E2291" s="2">
        <f t="shared" si="316"/>
        <v>0</v>
      </c>
      <c r="F2291" s="2">
        <f t="shared" si="322"/>
        <v>9.6927873636257367E-3</v>
      </c>
      <c r="G2291" s="2">
        <f t="shared" si="322"/>
        <v>7.0331705507261904E-3</v>
      </c>
      <c r="H2291" s="2">
        <f t="shared" si="319"/>
        <v>1.378153322703789</v>
      </c>
      <c r="I2291" s="2">
        <f t="shared" si="320"/>
        <v>57.950566498249493</v>
      </c>
    </row>
    <row r="2292" spans="1:9" ht="13.5" x14ac:dyDescent="0.25">
      <c r="A2292" s="3">
        <v>45338</v>
      </c>
      <c r="B2292" s="2">
        <v>3.3344999999999998</v>
      </c>
      <c r="C2292" s="2">
        <f t="shared" si="317"/>
        <v>0.14759999999999973</v>
      </c>
      <c r="D2292" s="2">
        <f t="shared" si="315"/>
        <v>0.14759999999999973</v>
      </c>
      <c r="E2292" s="2">
        <f t="shared" si="316"/>
        <v>0</v>
      </c>
      <c r="F2292" s="2">
        <f t="shared" si="322"/>
        <v>1.9543302551938164E-2</v>
      </c>
      <c r="G2292" s="2">
        <f t="shared" si="322"/>
        <v>6.5308012256743197E-3</v>
      </c>
      <c r="H2292" s="2">
        <f t="shared" si="319"/>
        <v>2.9924816077862291</v>
      </c>
      <c r="I2292" s="2">
        <f t="shared" si="320"/>
        <v>74.952921560119975</v>
      </c>
    </row>
    <row r="2293" spans="1:9" ht="13.5" x14ac:dyDescent="0.25">
      <c r="A2293" s="3">
        <v>45341</v>
      </c>
      <c r="B2293" s="2">
        <v>3.3258000000000001</v>
      </c>
      <c r="C2293" s="2">
        <f t="shared" si="317"/>
        <v>-8.699999999999708E-3</v>
      </c>
      <c r="D2293" s="2">
        <f t="shared" si="315"/>
        <v>0</v>
      </c>
      <c r="E2293" s="2">
        <f t="shared" si="316"/>
        <v>8.699999999999708E-3</v>
      </c>
      <c r="F2293" s="2">
        <f t="shared" si="322"/>
        <v>1.8147352369656866E-2</v>
      </c>
      <c r="G2293" s="2">
        <f t="shared" si="322"/>
        <v>6.6857439952689906E-3</v>
      </c>
      <c r="H2293" s="2">
        <f t="shared" si="319"/>
        <v>2.7143355148654229</v>
      </c>
      <c r="I2293" s="2">
        <f t="shared" si="320"/>
        <v>73.077284052616562</v>
      </c>
    </row>
    <row r="2294" spans="1:9" ht="13.5" x14ac:dyDescent="0.25">
      <c r="A2294" s="3">
        <v>45342</v>
      </c>
      <c r="B2294" s="2">
        <v>3.3172000000000001</v>
      </c>
      <c r="C2294" s="2">
        <f t="shared" si="317"/>
        <v>-8.599999999999941E-3</v>
      </c>
      <c r="D2294" s="2">
        <f t="shared" si="315"/>
        <v>0</v>
      </c>
      <c r="E2294" s="2">
        <f t="shared" si="316"/>
        <v>8.599999999999941E-3</v>
      </c>
      <c r="F2294" s="2">
        <f t="shared" si="322"/>
        <v>1.6851112914681377E-2</v>
      </c>
      <c r="G2294" s="2">
        <f t="shared" si="322"/>
        <v>6.8224765670354872E-3</v>
      </c>
      <c r="H2294" s="2">
        <f t="shared" si="319"/>
        <v>2.4699407537875278</v>
      </c>
      <c r="I2294" s="2">
        <f t="shared" si="320"/>
        <v>71.181064146168069</v>
      </c>
    </row>
    <row r="2295" spans="1:9" ht="13.5" x14ac:dyDescent="0.25">
      <c r="A2295" s="3">
        <v>45343</v>
      </c>
      <c r="B2295" s="2">
        <v>3.3085</v>
      </c>
      <c r="C2295" s="2">
        <f t="shared" si="317"/>
        <v>-8.7000000000001521E-3</v>
      </c>
      <c r="D2295" s="2">
        <f t="shared" si="315"/>
        <v>0</v>
      </c>
      <c r="E2295" s="2">
        <f t="shared" si="316"/>
        <v>8.7000000000001521E-3</v>
      </c>
      <c r="F2295" s="2">
        <f t="shared" si="322"/>
        <v>1.5647461992204136E-2</v>
      </c>
      <c r="G2295" s="2">
        <f t="shared" si="322"/>
        <v>6.9565853836758207E-3</v>
      </c>
      <c r="H2295" s="2">
        <f t="shared" si="319"/>
        <v>2.2493020827318739</v>
      </c>
      <c r="I2295" s="2">
        <f t="shared" si="320"/>
        <v>69.224160310781485</v>
      </c>
    </row>
    <row r="2296" spans="1:9" ht="13.5" x14ac:dyDescent="0.25">
      <c r="A2296" s="3">
        <v>45344</v>
      </c>
      <c r="B2296" s="2">
        <v>3.2997999999999998</v>
      </c>
      <c r="C2296" s="2">
        <f t="shared" si="317"/>
        <v>-8.7000000000001521E-3</v>
      </c>
      <c r="D2296" s="2">
        <f t="shared" si="315"/>
        <v>0</v>
      </c>
      <c r="E2296" s="2">
        <f t="shared" si="316"/>
        <v>8.7000000000001521E-3</v>
      </c>
      <c r="F2296" s="2">
        <f t="shared" si="322"/>
        <v>1.4529786135618127E-2</v>
      </c>
      <c r="G2296" s="2">
        <f t="shared" si="322"/>
        <v>7.0811149991275588E-3</v>
      </c>
      <c r="H2296" s="2">
        <f t="shared" si="319"/>
        <v>2.051906534127506</v>
      </c>
      <c r="I2296" s="2">
        <f t="shared" si="320"/>
        <v>67.233596808498433</v>
      </c>
    </row>
    <row r="2297" spans="1:9" ht="13.5" x14ac:dyDescent="0.25">
      <c r="A2297" s="3">
        <v>45345</v>
      </c>
      <c r="B2297" s="2">
        <v>3.2997999999999998</v>
      </c>
      <c r="C2297" s="2">
        <f t="shared" si="317"/>
        <v>0</v>
      </c>
      <c r="D2297" s="2">
        <f t="shared" si="315"/>
        <v>0</v>
      </c>
      <c r="E2297" s="2">
        <f t="shared" si="316"/>
        <v>0</v>
      </c>
      <c r="F2297" s="2">
        <f t="shared" si="322"/>
        <v>1.3491944268788261E-2</v>
      </c>
      <c r="G2297" s="2">
        <f t="shared" si="322"/>
        <v>6.575321070618448E-3</v>
      </c>
      <c r="H2297" s="2">
        <f t="shared" si="319"/>
        <v>2.051906534127506</v>
      </c>
      <c r="I2297" s="2">
        <f t="shared" si="320"/>
        <v>67.233596808498433</v>
      </c>
    </row>
    <row r="2298" spans="1:9" ht="13.5" x14ac:dyDescent="0.25">
      <c r="A2298" s="3">
        <v>45348</v>
      </c>
      <c r="B2298" s="2">
        <v>3.3085</v>
      </c>
      <c r="C2298" s="2">
        <f t="shared" si="317"/>
        <v>8.7000000000001521E-3</v>
      </c>
      <c r="D2298" s="2">
        <f t="shared" si="315"/>
        <v>8.7000000000001521E-3</v>
      </c>
      <c r="E2298" s="2">
        <f t="shared" si="316"/>
        <v>0</v>
      </c>
      <c r="F2298" s="2">
        <f t="shared" si="322"/>
        <v>1.3149662535303395E-2</v>
      </c>
      <c r="G2298" s="2">
        <f t="shared" si="322"/>
        <v>6.1056552798599882E-3</v>
      </c>
      <c r="H2298" s="2">
        <f t="shared" si="319"/>
        <v>2.1536857114548624</v>
      </c>
      <c r="I2298" s="2">
        <f t="shared" si="320"/>
        <v>68.291069830839973</v>
      </c>
    </row>
    <row r="2299" spans="1:9" ht="13.5" x14ac:dyDescent="0.25">
      <c r="A2299" s="3">
        <v>45349</v>
      </c>
      <c r="B2299" s="2">
        <v>3.2997999999999998</v>
      </c>
      <c r="C2299" s="2">
        <f t="shared" si="317"/>
        <v>-8.7000000000001521E-3</v>
      </c>
      <c r="D2299" s="2">
        <f t="shared" si="315"/>
        <v>0</v>
      </c>
      <c r="E2299" s="2">
        <f t="shared" si="316"/>
        <v>8.7000000000001521E-3</v>
      </c>
      <c r="F2299" s="2">
        <f t="shared" si="322"/>
        <v>1.2210400925638867E-2</v>
      </c>
      <c r="G2299" s="2">
        <f t="shared" si="322"/>
        <v>6.2909656170128574E-3</v>
      </c>
      <c r="H2299" s="2">
        <f t="shared" si="319"/>
        <v>1.9409422446401381</v>
      </c>
      <c r="I2299" s="2">
        <f t="shared" si="320"/>
        <v>65.997292132394023</v>
      </c>
    </row>
    <row r="2300" spans="1:9" ht="13.5" x14ac:dyDescent="0.25">
      <c r="A2300" s="3">
        <v>45350</v>
      </c>
      <c r="B2300" s="2">
        <v>3.3085</v>
      </c>
      <c r="C2300" s="2">
        <f t="shared" si="317"/>
        <v>8.7000000000001521E-3</v>
      </c>
      <c r="D2300" s="2">
        <f t="shared" si="315"/>
        <v>8.7000000000001521E-3</v>
      </c>
      <c r="E2300" s="2">
        <f t="shared" si="316"/>
        <v>0</v>
      </c>
      <c r="F2300" s="2">
        <f t="shared" si="322"/>
        <v>1.1959658002378958E-2</v>
      </c>
      <c r="G2300" s="2">
        <f t="shared" si="322"/>
        <v>5.8416109300833676E-3</v>
      </c>
      <c r="H2300" s="2">
        <f t="shared" si="319"/>
        <v>2.0473219023863125</v>
      </c>
      <c r="I2300" s="2">
        <f t="shared" si="320"/>
        <v>67.18430044371371</v>
      </c>
    </row>
    <row r="2301" spans="1:9" ht="13.5" x14ac:dyDescent="0.25">
      <c r="A2301" s="3">
        <v>45351</v>
      </c>
      <c r="B2301" s="2">
        <v>3.2997999999999998</v>
      </c>
      <c r="C2301" s="2">
        <f t="shared" si="317"/>
        <v>-8.7000000000001521E-3</v>
      </c>
      <c r="D2301" s="2">
        <f t="shared" si="315"/>
        <v>0</v>
      </c>
      <c r="E2301" s="2">
        <f t="shared" si="316"/>
        <v>8.7000000000001521E-3</v>
      </c>
      <c r="F2301" s="2">
        <f t="shared" ref="F2301:G2316" si="323">((F2300*13)+D2301)/14</f>
        <v>1.1105396716494745E-2</v>
      </c>
      <c r="G2301" s="2">
        <f t="shared" si="323"/>
        <v>6.0457815779345666E-3</v>
      </c>
      <c r="H2301" s="2">
        <f t="shared" si="319"/>
        <v>1.8368835481960475</v>
      </c>
      <c r="I2301" s="2">
        <f t="shared" si="320"/>
        <v>64.750051138479321</v>
      </c>
    </row>
    <row r="2302" spans="1:9" ht="13.5" x14ac:dyDescent="0.25">
      <c r="A2302" s="3">
        <v>45352</v>
      </c>
      <c r="B2302" s="2">
        <v>3.2911000000000001</v>
      </c>
      <c r="C2302" s="2">
        <f t="shared" si="317"/>
        <v>-8.699999999999708E-3</v>
      </c>
      <c r="D2302" s="2">
        <f t="shared" si="315"/>
        <v>0</v>
      </c>
      <c r="E2302" s="2">
        <f t="shared" si="316"/>
        <v>8.699999999999708E-3</v>
      </c>
      <c r="F2302" s="2">
        <f t="shared" si="323"/>
        <v>1.0312154093887979E-2</v>
      </c>
      <c r="G2302" s="2">
        <f t="shared" si="323"/>
        <v>6.2353686080820767E-3</v>
      </c>
      <c r="H2302" s="2">
        <f t="shared" si="319"/>
        <v>1.6538162764782998</v>
      </c>
      <c r="I2302" s="2">
        <f t="shared" si="320"/>
        <v>62.318416355218368</v>
      </c>
    </row>
    <row r="2303" spans="1:9" ht="13.5" x14ac:dyDescent="0.25">
      <c r="A2303" s="3">
        <v>45355</v>
      </c>
      <c r="B2303" s="2">
        <v>3.2564000000000002</v>
      </c>
      <c r="C2303" s="2">
        <f t="shared" si="317"/>
        <v>-3.4699999999999953E-2</v>
      </c>
      <c r="D2303" s="2">
        <f t="shared" si="315"/>
        <v>0</v>
      </c>
      <c r="E2303" s="2">
        <f t="shared" si="316"/>
        <v>3.4699999999999953E-2</v>
      </c>
      <c r="F2303" s="2">
        <f t="shared" si="323"/>
        <v>9.5755716586102668E-3</v>
      </c>
      <c r="G2303" s="2">
        <f t="shared" si="323"/>
        <v>8.2685565646476392E-3</v>
      </c>
      <c r="H2303" s="2">
        <f t="shared" si="319"/>
        <v>1.1580705270313798</v>
      </c>
      <c r="I2303" s="2">
        <f t="shared" si="320"/>
        <v>53.662311427069532</v>
      </c>
    </row>
    <row r="2304" spans="1:9" ht="13.5" x14ac:dyDescent="0.25">
      <c r="A2304" s="3">
        <v>45356</v>
      </c>
      <c r="B2304" s="2">
        <v>3.3344999999999998</v>
      </c>
      <c r="C2304" s="2">
        <f t="shared" si="317"/>
        <v>7.8099999999999614E-2</v>
      </c>
      <c r="D2304" s="2">
        <f t="shared" si="315"/>
        <v>7.8099999999999614E-2</v>
      </c>
      <c r="E2304" s="2">
        <f t="shared" si="316"/>
        <v>0</v>
      </c>
      <c r="F2304" s="2">
        <f t="shared" si="323"/>
        <v>1.4470173682995219E-2</v>
      </c>
      <c r="G2304" s="2">
        <f t="shared" si="323"/>
        <v>7.6779453814585221E-3</v>
      </c>
      <c r="H2304" s="2">
        <f t="shared" si="319"/>
        <v>1.8846413935086404</v>
      </c>
      <c r="I2304" s="2">
        <f t="shared" si="320"/>
        <v>65.333645899614496</v>
      </c>
    </row>
    <row r="2305" spans="1:9" ht="13.5" x14ac:dyDescent="0.25">
      <c r="A2305" s="3">
        <v>45357</v>
      </c>
      <c r="B2305" s="2">
        <v>3.3258000000000001</v>
      </c>
      <c r="C2305" s="2">
        <f t="shared" si="317"/>
        <v>-8.699999999999708E-3</v>
      </c>
      <c r="D2305" s="2">
        <f t="shared" si="315"/>
        <v>0</v>
      </c>
      <c r="E2305" s="2">
        <f t="shared" si="316"/>
        <v>8.699999999999708E-3</v>
      </c>
      <c r="F2305" s="2">
        <f t="shared" si="323"/>
        <v>1.3436589848495561E-2</v>
      </c>
      <c r="G2305" s="2">
        <f t="shared" si="323"/>
        <v>7.7509492827828926E-3</v>
      </c>
      <c r="H2305" s="2">
        <f t="shared" si="319"/>
        <v>1.7335411906696545</v>
      </c>
      <c r="I2305" s="2">
        <f t="shared" si="320"/>
        <v>63.417416082359338</v>
      </c>
    </row>
    <row r="2306" spans="1:9" ht="13.5" x14ac:dyDescent="0.25">
      <c r="A2306" s="3">
        <v>45358</v>
      </c>
      <c r="B2306" s="2">
        <v>3.3172000000000001</v>
      </c>
      <c r="C2306" s="2">
        <f t="shared" si="317"/>
        <v>-8.599999999999941E-3</v>
      </c>
      <c r="D2306" s="2">
        <f t="shared" si="315"/>
        <v>0</v>
      </c>
      <c r="E2306" s="2">
        <f t="shared" si="316"/>
        <v>8.599999999999941E-3</v>
      </c>
      <c r="F2306" s="2">
        <f t="shared" si="323"/>
        <v>1.2476833430745878E-2</v>
      </c>
      <c r="G2306" s="2">
        <f t="shared" si="323"/>
        <v>7.8115957625841106E-3</v>
      </c>
      <c r="H2306" s="2">
        <f t="shared" si="319"/>
        <v>1.5972195451417581</v>
      </c>
      <c r="I2306" s="2">
        <f t="shared" si="320"/>
        <v>61.497286516630645</v>
      </c>
    </row>
    <row r="2307" spans="1:9" ht="13.5" x14ac:dyDescent="0.25">
      <c r="A2307" s="3">
        <v>45359</v>
      </c>
      <c r="B2307" s="2">
        <v>3.3172000000000001</v>
      </c>
      <c r="C2307" s="2">
        <f t="shared" si="317"/>
        <v>0</v>
      </c>
      <c r="D2307" s="2">
        <f t="shared" ref="D2307:D2370" si="324">IF(C2307&gt;0,C2307,0)</f>
        <v>0</v>
      </c>
      <c r="E2307" s="2">
        <f t="shared" ref="E2307:E2370" si="325">IF(C2307&lt;0,-C2307,0)</f>
        <v>0</v>
      </c>
      <c r="F2307" s="2">
        <f t="shared" si="323"/>
        <v>1.1585631042835458E-2</v>
      </c>
      <c r="G2307" s="2">
        <f t="shared" si="323"/>
        <v>7.2536246366852455E-3</v>
      </c>
      <c r="H2307" s="2">
        <f t="shared" si="319"/>
        <v>1.5972195451417581</v>
      </c>
      <c r="I2307" s="2">
        <f t="shared" si="320"/>
        <v>61.497286516630645</v>
      </c>
    </row>
    <row r="2308" spans="1:9" ht="13.5" x14ac:dyDescent="0.25">
      <c r="A2308" s="3">
        <v>45362</v>
      </c>
      <c r="B2308" s="2">
        <v>3.3344999999999998</v>
      </c>
      <c r="C2308" s="2">
        <f t="shared" ref="C2308:C2371" si="326">B2308-B2307</f>
        <v>1.7299999999999649E-2</v>
      </c>
      <c r="D2308" s="2">
        <f t="shared" si="324"/>
        <v>1.7299999999999649E-2</v>
      </c>
      <c r="E2308" s="2">
        <f t="shared" si="325"/>
        <v>0</v>
      </c>
      <c r="F2308" s="2">
        <f t="shared" si="323"/>
        <v>1.199380025406147E-2</v>
      </c>
      <c r="G2308" s="2">
        <f t="shared" si="323"/>
        <v>6.735508591207728E-3</v>
      </c>
      <c r="H2308" s="2">
        <f t="shared" si="319"/>
        <v>1.7806821996660671</v>
      </c>
      <c r="I2308" s="2">
        <f t="shared" si="320"/>
        <v>64.037601991335436</v>
      </c>
    </row>
    <row r="2309" spans="1:9" ht="13.5" x14ac:dyDescent="0.25">
      <c r="A2309" s="3">
        <v>45363</v>
      </c>
      <c r="B2309" s="2">
        <v>3.3258000000000001</v>
      </c>
      <c r="C2309" s="2">
        <f t="shared" si="326"/>
        <v>-8.699999999999708E-3</v>
      </c>
      <c r="D2309" s="2">
        <f t="shared" si="324"/>
        <v>0</v>
      </c>
      <c r="E2309" s="2">
        <f t="shared" si="325"/>
        <v>8.699999999999708E-3</v>
      </c>
      <c r="F2309" s="2">
        <f t="shared" si="323"/>
        <v>1.1137100235914221E-2</v>
      </c>
      <c r="G2309" s="2">
        <f t="shared" si="323"/>
        <v>6.8758294061214411E-3</v>
      </c>
      <c r="H2309" s="2">
        <f t="shared" si="319"/>
        <v>1.6197464448432997</v>
      </c>
      <c r="I2309" s="2">
        <f t="shared" si="320"/>
        <v>61.828366941068026</v>
      </c>
    </row>
    <row r="2310" spans="1:9" ht="13.5" x14ac:dyDescent="0.25">
      <c r="A2310" s="3">
        <v>45364</v>
      </c>
      <c r="B2310" s="2">
        <v>3.3258000000000001</v>
      </c>
      <c r="C2310" s="2">
        <f t="shared" si="326"/>
        <v>0</v>
      </c>
      <c r="D2310" s="2">
        <f t="shared" si="324"/>
        <v>0</v>
      </c>
      <c r="E2310" s="2">
        <f t="shared" si="325"/>
        <v>0</v>
      </c>
      <c r="F2310" s="2">
        <f t="shared" si="323"/>
        <v>1.0341593076206062E-2</v>
      </c>
      <c r="G2310" s="2">
        <f t="shared" si="323"/>
        <v>6.3846987342556236E-3</v>
      </c>
      <c r="H2310" s="2">
        <f t="shared" si="319"/>
        <v>1.6197464448432997</v>
      </c>
      <c r="I2310" s="2">
        <f t="shared" si="320"/>
        <v>61.828366941068026</v>
      </c>
    </row>
    <row r="2311" spans="1:9" ht="13.5" x14ac:dyDescent="0.25">
      <c r="A2311" s="3">
        <v>45365</v>
      </c>
      <c r="B2311" s="2">
        <v>3.3953000000000002</v>
      </c>
      <c r="C2311" s="2">
        <f t="shared" si="326"/>
        <v>6.9500000000000117E-2</v>
      </c>
      <c r="D2311" s="2">
        <f t="shared" si="324"/>
        <v>6.9500000000000117E-2</v>
      </c>
      <c r="E2311" s="2">
        <f t="shared" si="325"/>
        <v>0</v>
      </c>
      <c r="F2311" s="2">
        <f t="shared" si="323"/>
        <v>1.456719357076278E-2</v>
      </c>
      <c r="G2311" s="2">
        <f t="shared" si="323"/>
        <v>5.9286488246659361E-3</v>
      </c>
      <c r="H2311" s="2">
        <f t="shared" si="319"/>
        <v>2.4570849111784931</v>
      </c>
      <c r="I2311" s="2">
        <f t="shared" si="320"/>
        <v>71.07389532821432</v>
      </c>
    </row>
    <row r="2312" spans="1:9" ht="13.5" x14ac:dyDescent="0.25">
      <c r="A2312" s="3">
        <v>45366</v>
      </c>
      <c r="B2312" s="2">
        <v>3.3866000000000001</v>
      </c>
      <c r="C2312" s="2">
        <f t="shared" si="326"/>
        <v>-8.7000000000001521E-3</v>
      </c>
      <c r="D2312" s="2">
        <f t="shared" si="324"/>
        <v>0</v>
      </c>
      <c r="E2312" s="2">
        <f t="shared" si="325"/>
        <v>8.7000000000001521E-3</v>
      </c>
      <c r="F2312" s="2">
        <f t="shared" si="323"/>
        <v>1.3526679744279724E-2</v>
      </c>
      <c r="G2312" s="2">
        <f t="shared" si="323"/>
        <v>6.1266024800469511E-3</v>
      </c>
      <c r="H2312" s="2">
        <f t="shared" si="319"/>
        <v>2.2078598682276613</v>
      </c>
      <c r="I2312" s="2">
        <f t="shared" si="320"/>
        <v>68.826568457539921</v>
      </c>
    </row>
    <row r="2313" spans="1:9" ht="13.5" x14ac:dyDescent="0.25">
      <c r="A2313" s="3">
        <v>45369</v>
      </c>
      <c r="B2313" s="2">
        <v>3.3866000000000001</v>
      </c>
      <c r="C2313" s="2">
        <f t="shared" si="326"/>
        <v>0</v>
      </c>
      <c r="D2313" s="2">
        <f t="shared" si="324"/>
        <v>0</v>
      </c>
      <c r="E2313" s="2">
        <f t="shared" si="325"/>
        <v>0</v>
      </c>
      <c r="F2313" s="2">
        <f t="shared" si="323"/>
        <v>1.2560488333974029E-2</v>
      </c>
      <c r="G2313" s="2">
        <f t="shared" si="323"/>
        <v>5.6889880171864544E-3</v>
      </c>
      <c r="H2313" s="2">
        <f t="shared" si="319"/>
        <v>2.2078598682276613</v>
      </c>
      <c r="I2313" s="2">
        <f t="shared" si="320"/>
        <v>68.826568457539921</v>
      </c>
    </row>
    <row r="2314" spans="1:9" ht="13.5" x14ac:dyDescent="0.25">
      <c r="A2314" s="3">
        <v>45370</v>
      </c>
      <c r="B2314" s="2">
        <v>3.3866000000000001</v>
      </c>
      <c r="C2314" s="2">
        <f t="shared" si="326"/>
        <v>0</v>
      </c>
      <c r="D2314" s="2">
        <f t="shared" si="324"/>
        <v>0</v>
      </c>
      <c r="E2314" s="2">
        <f t="shared" si="325"/>
        <v>0</v>
      </c>
      <c r="F2314" s="2">
        <f t="shared" si="323"/>
        <v>1.1663310595833027E-2</v>
      </c>
      <c r="G2314" s="2">
        <f t="shared" si="323"/>
        <v>5.2826317302445648E-3</v>
      </c>
      <c r="H2314" s="2">
        <f t="shared" si="319"/>
        <v>2.2078598682276613</v>
      </c>
      <c r="I2314" s="2">
        <f t="shared" si="320"/>
        <v>68.826568457539921</v>
      </c>
    </row>
    <row r="2315" spans="1:9" ht="13.5" x14ac:dyDescent="0.25">
      <c r="A2315" s="3">
        <v>45372</v>
      </c>
      <c r="B2315" s="2">
        <v>3.3866000000000001</v>
      </c>
      <c r="C2315" s="2">
        <f t="shared" si="326"/>
        <v>0</v>
      </c>
      <c r="D2315" s="2">
        <f t="shared" si="324"/>
        <v>0</v>
      </c>
      <c r="E2315" s="2">
        <f t="shared" si="325"/>
        <v>0</v>
      </c>
      <c r="F2315" s="2">
        <f t="shared" si="323"/>
        <v>1.0830216981844954E-2</v>
      </c>
      <c r="G2315" s="2">
        <f t="shared" si="323"/>
        <v>4.9053008923699527E-3</v>
      </c>
      <c r="H2315" s="2">
        <f t="shared" si="319"/>
        <v>2.2078598682276618</v>
      </c>
      <c r="I2315" s="2">
        <f t="shared" si="320"/>
        <v>68.826568457539935</v>
      </c>
    </row>
    <row r="2316" spans="1:9" ht="13.5" x14ac:dyDescent="0.25">
      <c r="A2316" s="3">
        <v>45373</v>
      </c>
      <c r="B2316" s="2">
        <v>3.3866000000000001</v>
      </c>
      <c r="C2316" s="2">
        <f t="shared" si="326"/>
        <v>0</v>
      </c>
      <c r="D2316" s="2">
        <f t="shared" si="324"/>
        <v>0</v>
      </c>
      <c r="E2316" s="2">
        <f t="shared" si="325"/>
        <v>0</v>
      </c>
      <c r="F2316" s="2">
        <f t="shared" si="323"/>
        <v>1.0056630054570316E-2</v>
      </c>
      <c r="G2316" s="2">
        <f t="shared" si="323"/>
        <v>4.5549222572006708E-3</v>
      </c>
      <c r="H2316" s="2">
        <f t="shared" si="319"/>
        <v>2.2078598682276613</v>
      </c>
      <c r="I2316" s="2">
        <f t="shared" si="320"/>
        <v>68.826568457539921</v>
      </c>
    </row>
    <row r="2317" spans="1:9" ht="13.5" x14ac:dyDescent="0.25">
      <c r="A2317" s="3">
        <v>45376</v>
      </c>
      <c r="B2317" s="2">
        <v>3.3778999999999999</v>
      </c>
      <c r="C2317" s="2">
        <f t="shared" si="326"/>
        <v>-8.7000000000001521E-3</v>
      </c>
      <c r="D2317" s="2">
        <f t="shared" si="324"/>
        <v>0</v>
      </c>
      <c r="E2317" s="2">
        <f t="shared" si="325"/>
        <v>8.7000000000001521E-3</v>
      </c>
      <c r="F2317" s="2">
        <f t="shared" ref="F2317:G2332" si="327">((F2316*13)+D2317)/14</f>
        <v>9.3382993363867219E-3</v>
      </c>
      <c r="G2317" s="2">
        <f t="shared" si="327"/>
        <v>4.8509992388292055E-3</v>
      </c>
      <c r="H2317" s="2">
        <f t="shared" si="319"/>
        <v>1.9250259331396085</v>
      </c>
      <c r="I2317" s="2">
        <f t="shared" si="320"/>
        <v>65.81226892143691</v>
      </c>
    </row>
    <row r="2318" spans="1:9" ht="13.5" x14ac:dyDescent="0.25">
      <c r="A2318" s="3">
        <v>45377</v>
      </c>
      <c r="B2318" s="2">
        <v>3.4039999999999999</v>
      </c>
      <c r="C2318" s="2">
        <f t="shared" si="326"/>
        <v>2.6100000000000012E-2</v>
      </c>
      <c r="D2318" s="2">
        <f t="shared" si="324"/>
        <v>2.6100000000000012E-2</v>
      </c>
      <c r="E2318" s="2">
        <f t="shared" si="325"/>
        <v>0</v>
      </c>
      <c r="F2318" s="2">
        <f t="shared" si="327"/>
        <v>1.0535563669501955E-2</v>
      </c>
      <c r="G2318" s="2">
        <f t="shared" si="327"/>
        <v>4.5044992931985483E-3</v>
      </c>
      <c r="H2318" s="2">
        <f t="shared" si="319"/>
        <v>2.3388978405235528</v>
      </c>
      <c r="I2318" s="2">
        <f t="shared" si="320"/>
        <v>70.049997101941997</v>
      </c>
    </row>
    <row r="2319" spans="1:9" ht="13.5" x14ac:dyDescent="0.25">
      <c r="A2319" s="3">
        <v>45378</v>
      </c>
      <c r="B2319" s="2">
        <v>3.3866000000000001</v>
      </c>
      <c r="C2319" s="2">
        <f t="shared" si="326"/>
        <v>-1.739999999999986E-2</v>
      </c>
      <c r="D2319" s="2">
        <f t="shared" si="324"/>
        <v>0</v>
      </c>
      <c r="E2319" s="2">
        <f t="shared" si="325"/>
        <v>1.739999999999986E-2</v>
      </c>
      <c r="F2319" s="2">
        <f t="shared" si="327"/>
        <v>9.7830234073946736E-3</v>
      </c>
      <c r="G2319" s="2">
        <f t="shared" si="327"/>
        <v>5.4256064865414993E-3</v>
      </c>
      <c r="H2319" s="2">
        <f t="shared" si="319"/>
        <v>1.8031207076410674</v>
      </c>
      <c r="I2319" s="2">
        <f t="shared" si="320"/>
        <v>64.32547491536539</v>
      </c>
    </row>
    <row r="2320" spans="1:9" ht="13.5" x14ac:dyDescent="0.25">
      <c r="A2320" s="3">
        <v>45379</v>
      </c>
      <c r="B2320" s="2">
        <v>3.3866000000000001</v>
      </c>
      <c r="C2320" s="2">
        <f t="shared" si="326"/>
        <v>0</v>
      </c>
      <c r="D2320" s="2">
        <f t="shared" si="324"/>
        <v>0</v>
      </c>
      <c r="E2320" s="2">
        <f t="shared" si="325"/>
        <v>0</v>
      </c>
      <c r="F2320" s="2">
        <f t="shared" si="327"/>
        <v>9.0842360211521971E-3</v>
      </c>
      <c r="G2320" s="2">
        <f t="shared" si="327"/>
        <v>5.0380631660742487E-3</v>
      </c>
      <c r="H2320" s="2">
        <f t="shared" si="319"/>
        <v>1.8031207076410676</v>
      </c>
      <c r="I2320" s="2">
        <f t="shared" si="320"/>
        <v>64.32547491536539</v>
      </c>
    </row>
    <row r="2321" spans="1:9" ht="13.5" x14ac:dyDescent="0.25">
      <c r="A2321" s="3">
        <v>45380</v>
      </c>
      <c r="B2321" s="2">
        <v>3.3778999999999999</v>
      </c>
      <c r="C2321" s="2">
        <f t="shared" si="326"/>
        <v>-8.7000000000001521E-3</v>
      </c>
      <c r="D2321" s="2">
        <f t="shared" si="324"/>
        <v>0</v>
      </c>
      <c r="E2321" s="2">
        <f t="shared" si="325"/>
        <v>8.7000000000001521E-3</v>
      </c>
      <c r="F2321" s="2">
        <f t="shared" si="327"/>
        <v>8.4353620196413268E-3</v>
      </c>
      <c r="G2321" s="2">
        <f t="shared" si="327"/>
        <v>5.2996300827832426E-3</v>
      </c>
      <c r="H2321" s="2">
        <f t="shared" ref="H2321:H2384" si="328">F2321/G2321</f>
        <v>1.5916888325932497</v>
      </c>
      <c r="I2321" s="2">
        <f t="shared" ref="I2321:I2384" si="329">IF(G2321=0,100,100-(100/(1+H2321)))</f>
        <v>61.415121004345352</v>
      </c>
    </row>
    <row r="2322" spans="1:9" ht="13.5" x14ac:dyDescent="0.25">
      <c r="A2322" s="3">
        <v>45383</v>
      </c>
      <c r="B2322" s="2">
        <v>3.3693</v>
      </c>
      <c r="C2322" s="2">
        <f t="shared" si="326"/>
        <v>-8.599999999999941E-3</v>
      </c>
      <c r="D2322" s="2">
        <f t="shared" si="324"/>
        <v>0</v>
      </c>
      <c r="E2322" s="2">
        <f t="shared" si="325"/>
        <v>8.599999999999941E-3</v>
      </c>
      <c r="F2322" s="2">
        <f t="shared" si="327"/>
        <v>7.8328361610955181E-3</v>
      </c>
      <c r="G2322" s="2">
        <f t="shared" si="327"/>
        <v>5.5353707911558634E-3</v>
      </c>
      <c r="H2322" s="2">
        <f t="shared" si="328"/>
        <v>1.4150517565346172</v>
      </c>
      <c r="I2322" s="2">
        <f t="shared" si="329"/>
        <v>58.593019909647388</v>
      </c>
    </row>
    <row r="2323" spans="1:9" ht="13.5" x14ac:dyDescent="0.25">
      <c r="A2323" s="3">
        <v>45384</v>
      </c>
      <c r="B2323" s="2">
        <v>3.3344999999999998</v>
      </c>
      <c r="C2323" s="2">
        <f t="shared" si="326"/>
        <v>-3.4800000000000164E-2</v>
      </c>
      <c r="D2323" s="2">
        <f t="shared" si="324"/>
        <v>0</v>
      </c>
      <c r="E2323" s="2">
        <f t="shared" si="325"/>
        <v>3.4800000000000164E-2</v>
      </c>
      <c r="F2323" s="2">
        <f t="shared" si="327"/>
        <v>7.2733478638744098E-3</v>
      </c>
      <c r="G2323" s="2">
        <f t="shared" si="327"/>
        <v>7.6257014489304557E-3</v>
      </c>
      <c r="H2323" s="2">
        <f t="shared" si="328"/>
        <v>0.95379394441078402</v>
      </c>
      <c r="I2323" s="2">
        <f t="shared" si="329"/>
        <v>48.817529972354613</v>
      </c>
    </row>
    <row r="2324" spans="1:9" ht="13.5" x14ac:dyDescent="0.25">
      <c r="A2324" s="3">
        <v>45385</v>
      </c>
      <c r="B2324" s="2">
        <v>3.3344999999999998</v>
      </c>
      <c r="C2324" s="2">
        <f t="shared" si="326"/>
        <v>0</v>
      </c>
      <c r="D2324" s="2">
        <f t="shared" si="324"/>
        <v>0</v>
      </c>
      <c r="E2324" s="2">
        <f t="shared" si="325"/>
        <v>0</v>
      </c>
      <c r="F2324" s="2">
        <f t="shared" si="327"/>
        <v>6.7538230164548088E-3</v>
      </c>
      <c r="G2324" s="2">
        <f t="shared" si="327"/>
        <v>7.0810084882925659E-3</v>
      </c>
      <c r="H2324" s="2">
        <f t="shared" si="328"/>
        <v>0.95379394441078391</v>
      </c>
      <c r="I2324" s="2">
        <f t="shared" si="329"/>
        <v>48.817529972354613</v>
      </c>
    </row>
    <row r="2325" spans="1:9" ht="13.5" x14ac:dyDescent="0.25">
      <c r="A2325" s="3">
        <v>45386</v>
      </c>
      <c r="B2325" s="2">
        <v>3.3258000000000001</v>
      </c>
      <c r="C2325" s="2">
        <f t="shared" si="326"/>
        <v>-8.699999999999708E-3</v>
      </c>
      <c r="D2325" s="2">
        <f t="shared" si="324"/>
        <v>0</v>
      </c>
      <c r="E2325" s="2">
        <f t="shared" si="325"/>
        <v>8.699999999999708E-3</v>
      </c>
      <c r="F2325" s="2">
        <f t="shared" si="327"/>
        <v>6.2714070867080363E-3</v>
      </c>
      <c r="G2325" s="2">
        <f t="shared" si="327"/>
        <v>7.1966507391287909E-3</v>
      </c>
      <c r="H2325" s="2">
        <f t="shared" si="328"/>
        <v>0.87143413152035742</v>
      </c>
      <c r="I2325" s="2">
        <f t="shared" si="329"/>
        <v>46.565044253649603</v>
      </c>
    </row>
    <row r="2326" spans="1:9" ht="13.5" x14ac:dyDescent="0.25">
      <c r="A2326" s="3">
        <v>45387</v>
      </c>
      <c r="B2326" s="2">
        <v>3.3258000000000001</v>
      </c>
      <c r="C2326" s="2">
        <f t="shared" si="326"/>
        <v>0</v>
      </c>
      <c r="D2326" s="2">
        <f t="shared" si="324"/>
        <v>0</v>
      </c>
      <c r="E2326" s="2">
        <f t="shared" si="325"/>
        <v>0</v>
      </c>
      <c r="F2326" s="2">
        <f t="shared" si="327"/>
        <v>5.823449437657462E-3</v>
      </c>
      <c r="G2326" s="2">
        <f t="shared" si="327"/>
        <v>6.6826042577624494E-3</v>
      </c>
      <c r="H2326" s="2">
        <f t="shared" si="328"/>
        <v>0.87143413152035731</v>
      </c>
      <c r="I2326" s="2">
        <f t="shared" si="329"/>
        <v>46.565044253649596</v>
      </c>
    </row>
    <row r="2327" spans="1:9" ht="13.5" x14ac:dyDescent="0.25">
      <c r="A2327" s="3">
        <v>45390</v>
      </c>
      <c r="B2327" s="2">
        <v>3.3258000000000001</v>
      </c>
      <c r="C2327" s="2">
        <f t="shared" si="326"/>
        <v>0</v>
      </c>
      <c r="D2327" s="2">
        <f t="shared" si="324"/>
        <v>0</v>
      </c>
      <c r="E2327" s="2">
        <f t="shared" si="325"/>
        <v>0</v>
      </c>
      <c r="F2327" s="2">
        <f t="shared" si="327"/>
        <v>5.4074887635390725E-3</v>
      </c>
      <c r="G2327" s="2">
        <f t="shared" si="327"/>
        <v>6.2052753822079889E-3</v>
      </c>
      <c r="H2327" s="2">
        <f t="shared" si="328"/>
        <v>0.87143413152035742</v>
      </c>
      <c r="I2327" s="2">
        <f t="shared" si="329"/>
        <v>46.565044253649603</v>
      </c>
    </row>
    <row r="2328" spans="1:9" ht="13.5" x14ac:dyDescent="0.25">
      <c r="A2328" s="3">
        <v>45394</v>
      </c>
      <c r="B2328" s="2">
        <v>3.2997999999999998</v>
      </c>
      <c r="C2328" s="2">
        <f t="shared" si="326"/>
        <v>-2.6000000000000245E-2</v>
      </c>
      <c r="D2328" s="2">
        <f t="shared" si="324"/>
        <v>0</v>
      </c>
      <c r="E2328" s="2">
        <f t="shared" si="325"/>
        <v>2.6000000000000245E-2</v>
      </c>
      <c r="F2328" s="2">
        <f t="shared" si="327"/>
        <v>5.0212395661434249E-3</v>
      </c>
      <c r="G2328" s="2">
        <f t="shared" si="327"/>
        <v>7.6191842834788647E-3</v>
      </c>
      <c r="H2328" s="2">
        <f t="shared" si="328"/>
        <v>0.65902587197310358</v>
      </c>
      <c r="I2328" s="2">
        <f t="shared" si="329"/>
        <v>39.723664537510473</v>
      </c>
    </row>
    <row r="2329" spans="1:9" ht="13.5" x14ac:dyDescent="0.25">
      <c r="A2329" s="3">
        <v>45397</v>
      </c>
      <c r="B2329" s="2">
        <v>3.3866000000000001</v>
      </c>
      <c r="C2329" s="2">
        <f t="shared" si="326"/>
        <v>8.680000000000021E-2</v>
      </c>
      <c r="D2329" s="2">
        <f t="shared" si="324"/>
        <v>8.680000000000021E-2</v>
      </c>
      <c r="E2329" s="2">
        <f t="shared" si="325"/>
        <v>0</v>
      </c>
      <c r="F2329" s="2">
        <f t="shared" si="327"/>
        <v>1.0862579597133196E-2</v>
      </c>
      <c r="G2329" s="2">
        <f t="shared" si="327"/>
        <v>7.0749568346589456E-3</v>
      </c>
      <c r="H2329" s="2">
        <f t="shared" si="328"/>
        <v>1.5353563068991976</v>
      </c>
      <c r="I2329" s="2">
        <f t="shared" si="329"/>
        <v>60.557812040903073</v>
      </c>
    </row>
    <row r="2330" spans="1:9" ht="13.5" x14ac:dyDescent="0.25">
      <c r="A2330" s="3">
        <v>45398</v>
      </c>
      <c r="B2330" s="2">
        <v>3.3953000000000002</v>
      </c>
      <c r="C2330" s="2">
        <f t="shared" si="326"/>
        <v>8.7000000000001521E-3</v>
      </c>
      <c r="D2330" s="2">
        <f t="shared" si="324"/>
        <v>8.7000000000001521E-3</v>
      </c>
      <c r="E2330" s="2">
        <f t="shared" si="325"/>
        <v>0</v>
      </c>
      <c r="F2330" s="2">
        <f t="shared" si="327"/>
        <v>1.0708109625909406E-2</v>
      </c>
      <c r="G2330" s="2">
        <f t="shared" si="327"/>
        <v>6.5696027750404493E-3</v>
      </c>
      <c r="H2330" s="2">
        <f t="shared" si="328"/>
        <v>1.629947805458219</v>
      </c>
      <c r="I2330" s="2">
        <f t="shared" si="329"/>
        <v>61.976431702386243</v>
      </c>
    </row>
    <row r="2331" spans="1:9" ht="13.5" x14ac:dyDescent="0.25">
      <c r="A2331" s="3">
        <v>45399</v>
      </c>
      <c r="B2331" s="2">
        <v>3.4127000000000001</v>
      </c>
      <c r="C2331" s="2">
        <f t="shared" si="326"/>
        <v>1.739999999999986E-2</v>
      </c>
      <c r="D2331" s="2">
        <f t="shared" si="324"/>
        <v>1.739999999999986E-2</v>
      </c>
      <c r="E2331" s="2">
        <f t="shared" si="325"/>
        <v>0</v>
      </c>
      <c r="F2331" s="2">
        <f t="shared" si="327"/>
        <v>1.1186101795487294E-2</v>
      </c>
      <c r="G2331" s="2">
        <f t="shared" si="327"/>
        <v>6.1003454339661322E-3</v>
      </c>
      <c r="H2331" s="2">
        <f t="shared" si="328"/>
        <v>1.833683340816106</v>
      </c>
      <c r="I2331" s="2">
        <f t="shared" si="329"/>
        <v>64.710241769216239</v>
      </c>
    </row>
    <row r="2332" spans="1:9" ht="13.5" x14ac:dyDescent="0.25">
      <c r="A2332" s="3">
        <v>45400</v>
      </c>
      <c r="B2332" s="2">
        <v>3.4127000000000001</v>
      </c>
      <c r="C2332" s="2">
        <f t="shared" si="326"/>
        <v>0</v>
      </c>
      <c r="D2332" s="2">
        <f t="shared" si="324"/>
        <v>0</v>
      </c>
      <c r="E2332" s="2">
        <f t="shared" si="325"/>
        <v>0</v>
      </c>
      <c r="F2332" s="2">
        <f t="shared" si="327"/>
        <v>1.0387094524381061E-2</v>
      </c>
      <c r="G2332" s="2">
        <f t="shared" si="327"/>
        <v>5.6646064743971223E-3</v>
      </c>
      <c r="H2332" s="2">
        <f t="shared" si="328"/>
        <v>1.8336833408161064</v>
      </c>
      <c r="I2332" s="2">
        <f t="shared" si="329"/>
        <v>64.710241769216253</v>
      </c>
    </row>
    <row r="2333" spans="1:9" ht="13.5" x14ac:dyDescent="0.25">
      <c r="A2333" s="3">
        <v>45401</v>
      </c>
      <c r="B2333" s="2">
        <v>3.3866000000000001</v>
      </c>
      <c r="C2333" s="2">
        <f t="shared" si="326"/>
        <v>-2.6100000000000012E-2</v>
      </c>
      <c r="D2333" s="2">
        <f t="shared" si="324"/>
        <v>0</v>
      </c>
      <c r="E2333" s="2">
        <f t="shared" si="325"/>
        <v>2.6100000000000012E-2</v>
      </c>
      <c r="F2333" s="2">
        <f t="shared" ref="F2333:G2348" si="330">((F2332*13)+D2333)/14</f>
        <v>9.645159201210984E-3</v>
      </c>
      <c r="G2333" s="2">
        <f t="shared" si="330"/>
        <v>7.1242774405116142E-3</v>
      </c>
      <c r="H2333" s="2">
        <f t="shared" si="328"/>
        <v>1.353843850376262</v>
      </c>
      <c r="I2333" s="2">
        <f t="shared" si="329"/>
        <v>57.516298294801928</v>
      </c>
    </row>
    <row r="2334" spans="1:9" ht="13.5" x14ac:dyDescent="0.25">
      <c r="A2334" s="3">
        <v>45404</v>
      </c>
      <c r="B2334" s="2">
        <v>3.4039999999999999</v>
      </c>
      <c r="C2334" s="2">
        <f t="shared" si="326"/>
        <v>1.739999999999986E-2</v>
      </c>
      <c r="D2334" s="2">
        <f t="shared" si="324"/>
        <v>1.739999999999986E-2</v>
      </c>
      <c r="E2334" s="2">
        <f t="shared" si="325"/>
        <v>0</v>
      </c>
      <c r="F2334" s="2">
        <f t="shared" si="330"/>
        <v>1.0199076401124474E-2</v>
      </c>
      <c r="G2334" s="2">
        <f t="shared" si="330"/>
        <v>6.6154004804750699E-3</v>
      </c>
      <c r="H2334" s="2">
        <f t="shared" si="328"/>
        <v>1.5417171539691956</v>
      </c>
      <c r="I2334" s="2">
        <f t="shared" si="329"/>
        <v>60.656519218183654</v>
      </c>
    </row>
    <row r="2335" spans="1:9" ht="13.5" x14ac:dyDescent="0.25">
      <c r="A2335" s="3">
        <v>45405</v>
      </c>
      <c r="B2335" s="2">
        <v>3.4039999999999999</v>
      </c>
      <c r="C2335" s="2">
        <f t="shared" si="326"/>
        <v>0</v>
      </c>
      <c r="D2335" s="2">
        <f t="shared" si="324"/>
        <v>0</v>
      </c>
      <c r="E2335" s="2">
        <f t="shared" si="325"/>
        <v>0</v>
      </c>
      <c r="F2335" s="2">
        <f t="shared" si="330"/>
        <v>9.4705709439012967E-3</v>
      </c>
      <c r="G2335" s="2">
        <f t="shared" si="330"/>
        <v>6.1428718747268502E-3</v>
      </c>
      <c r="H2335" s="2">
        <f t="shared" si="328"/>
        <v>1.5417171539691956</v>
      </c>
      <c r="I2335" s="2">
        <f t="shared" si="329"/>
        <v>60.656519218183654</v>
      </c>
    </row>
    <row r="2336" spans="1:9" ht="13.5" x14ac:dyDescent="0.25">
      <c r="A2336" s="3">
        <v>45406</v>
      </c>
      <c r="B2336" s="2">
        <v>3.4039999999999999</v>
      </c>
      <c r="C2336" s="2">
        <f t="shared" si="326"/>
        <v>0</v>
      </c>
      <c r="D2336" s="2">
        <f t="shared" si="324"/>
        <v>0</v>
      </c>
      <c r="E2336" s="2">
        <f t="shared" si="325"/>
        <v>0</v>
      </c>
      <c r="F2336" s="2">
        <f t="shared" si="330"/>
        <v>8.794101590765489E-3</v>
      </c>
      <c r="G2336" s="2">
        <f t="shared" si="330"/>
        <v>5.7040953122463609E-3</v>
      </c>
      <c r="H2336" s="2">
        <f t="shared" si="328"/>
        <v>1.5417171539691954</v>
      </c>
      <c r="I2336" s="2">
        <f t="shared" si="329"/>
        <v>60.656519218183647</v>
      </c>
    </row>
    <row r="2337" spans="1:9" ht="13.5" x14ac:dyDescent="0.25">
      <c r="A2337" s="3">
        <v>45407</v>
      </c>
      <c r="B2337" s="2">
        <v>3.3866000000000001</v>
      </c>
      <c r="C2337" s="2">
        <f t="shared" si="326"/>
        <v>-1.739999999999986E-2</v>
      </c>
      <c r="D2337" s="2">
        <f t="shared" si="324"/>
        <v>0</v>
      </c>
      <c r="E2337" s="2">
        <f t="shared" si="325"/>
        <v>1.739999999999986E-2</v>
      </c>
      <c r="F2337" s="2">
        <f t="shared" si="330"/>
        <v>8.165951477139383E-3</v>
      </c>
      <c r="G2337" s="2">
        <f t="shared" si="330"/>
        <v>6.5395170756573249E-3</v>
      </c>
      <c r="H2337" s="2">
        <f t="shared" si="328"/>
        <v>1.248708640510519</v>
      </c>
      <c r="I2337" s="2">
        <f t="shared" si="329"/>
        <v>55.530032571361829</v>
      </c>
    </row>
    <row r="2338" spans="1:9" ht="13.5" x14ac:dyDescent="0.25">
      <c r="A2338" s="3">
        <v>45408</v>
      </c>
      <c r="B2338" s="2">
        <v>3.3778999999999999</v>
      </c>
      <c r="C2338" s="2">
        <f t="shared" si="326"/>
        <v>-8.7000000000001521E-3</v>
      </c>
      <c r="D2338" s="2">
        <f t="shared" si="324"/>
        <v>0</v>
      </c>
      <c r="E2338" s="2">
        <f t="shared" si="325"/>
        <v>8.7000000000001521E-3</v>
      </c>
      <c r="F2338" s="2">
        <f t="shared" si="330"/>
        <v>7.5826692287722843E-3</v>
      </c>
      <c r="G2338" s="2">
        <f t="shared" si="330"/>
        <v>6.6938372845389551E-3</v>
      </c>
      <c r="H2338" s="2">
        <f t="shared" si="328"/>
        <v>1.1327836196864693</v>
      </c>
      <c r="I2338" s="2">
        <f t="shared" si="329"/>
        <v>53.112918217788753</v>
      </c>
    </row>
    <row r="2339" spans="1:9" ht="13.5" x14ac:dyDescent="0.25">
      <c r="A2339" s="3">
        <v>45411</v>
      </c>
      <c r="B2339" s="2">
        <v>3.3866000000000001</v>
      </c>
      <c r="C2339" s="2">
        <f t="shared" si="326"/>
        <v>8.7000000000001521E-3</v>
      </c>
      <c r="D2339" s="2">
        <f t="shared" si="324"/>
        <v>8.7000000000001521E-3</v>
      </c>
      <c r="E2339" s="2">
        <f t="shared" si="325"/>
        <v>0</v>
      </c>
      <c r="F2339" s="2">
        <f t="shared" si="330"/>
        <v>7.6624785695742752E-3</v>
      </c>
      <c r="G2339" s="2">
        <f t="shared" si="330"/>
        <v>6.2157060499290293E-3</v>
      </c>
      <c r="H2339" s="2">
        <f t="shared" si="328"/>
        <v>1.2327607689333644</v>
      </c>
      <c r="I2339" s="2">
        <f t="shared" si="329"/>
        <v>55.21239830464593</v>
      </c>
    </row>
    <row r="2340" spans="1:9" ht="13.5" x14ac:dyDescent="0.25">
      <c r="A2340" s="3">
        <v>45412</v>
      </c>
      <c r="B2340" s="2">
        <v>3.3866000000000001</v>
      </c>
      <c r="C2340" s="2">
        <f t="shared" si="326"/>
        <v>0</v>
      </c>
      <c r="D2340" s="2">
        <f t="shared" si="324"/>
        <v>0</v>
      </c>
      <c r="E2340" s="2">
        <f t="shared" si="325"/>
        <v>0</v>
      </c>
      <c r="F2340" s="2">
        <f t="shared" si="330"/>
        <v>7.1151586717475412E-3</v>
      </c>
      <c r="G2340" s="2">
        <f t="shared" si="330"/>
        <v>5.7717270463626697E-3</v>
      </c>
      <c r="H2340" s="2">
        <f t="shared" si="328"/>
        <v>1.2327607689333644</v>
      </c>
      <c r="I2340" s="2">
        <f t="shared" si="329"/>
        <v>55.21239830464593</v>
      </c>
    </row>
    <row r="2341" spans="1:9" ht="13.5" x14ac:dyDescent="0.25">
      <c r="A2341" s="3">
        <v>45414</v>
      </c>
      <c r="B2341" s="2">
        <v>3.3866000000000001</v>
      </c>
      <c r="C2341" s="2">
        <f t="shared" si="326"/>
        <v>0</v>
      </c>
      <c r="D2341" s="2">
        <f t="shared" si="324"/>
        <v>0</v>
      </c>
      <c r="E2341" s="2">
        <f t="shared" si="325"/>
        <v>0</v>
      </c>
      <c r="F2341" s="2">
        <f t="shared" si="330"/>
        <v>6.6069330523370025E-3</v>
      </c>
      <c r="G2341" s="2">
        <f t="shared" si="330"/>
        <v>5.3594608287653367E-3</v>
      </c>
      <c r="H2341" s="2">
        <f t="shared" si="328"/>
        <v>1.2327607689333644</v>
      </c>
      <c r="I2341" s="2">
        <f t="shared" si="329"/>
        <v>55.21239830464593</v>
      </c>
    </row>
    <row r="2342" spans="1:9" ht="13.5" x14ac:dyDescent="0.25">
      <c r="A2342" s="3">
        <v>45415</v>
      </c>
      <c r="B2342" s="2">
        <v>3.4386999999999999</v>
      </c>
      <c r="C2342" s="2">
        <f t="shared" si="326"/>
        <v>5.2099999999999813E-2</v>
      </c>
      <c r="D2342" s="2">
        <f t="shared" si="324"/>
        <v>5.2099999999999813E-2</v>
      </c>
      <c r="E2342" s="2">
        <f t="shared" si="325"/>
        <v>0</v>
      </c>
      <c r="F2342" s="2">
        <f t="shared" si="330"/>
        <v>9.8564378343129182E-3</v>
      </c>
      <c r="G2342" s="2">
        <f t="shared" si="330"/>
        <v>4.9766421981392419E-3</v>
      </c>
      <c r="H2342" s="2">
        <f t="shared" si="328"/>
        <v>1.9805397780049816</v>
      </c>
      <c r="I2342" s="2">
        <f t="shared" si="329"/>
        <v>66.449030226687739</v>
      </c>
    </row>
    <row r="2343" spans="1:9" ht="13.5" x14ac:dyDescent="0.25">
      <c r="A2343" s="3">
        <v>45418</v>
      </c>
      <c r="B2343" s="2">
        <v>3.4214000000000002</v>
      </c>
      <c r="C2343" s="2">
        <f t="shared" si="326"/>
        <v>-1.7299999999999649E-2</v>
      </c>
      <c r="D2343" s="2">
        <f t="shared" si="324"/>
        <v>0</v>
      </c>
      <c r="E2343" s="2">
        <f t="shared" si="325"/>
        <v>1.7299999999999649E-2</v>
      </c>
      <c r="F2343" s="2">
        <f t="shared" si="330"/>
        <v>9.1524065604334237E-3</v>
      </c>
      <c r="G2343" s="2">
        <f t="shared" si="330"/>
        <v>5.8568820411292718E-3</v>
      </c>
      <c r="H2343" s="2">
        <f t="shared" si="328"/>
        <v>1.5626755833840795</v>
      </c>
      <c r="I2343" s="2">
        <f t="shared" si="329"/>
        <v>60.978283537572317</v>
      </c>
    </row>
    <row r="2344" spans="1:9" ht="13.5" x14ac:dyDescent="0.25">
      <c r="A2344" s="3">
        <v>45419</v>
      </c>
      <c r="B2344" s="2">
        <v>3.3866000000000001</v>
      </c>
      <c r="C2344" s="2">
        <f t="shared" si="326"/>
        <v>-3.4800000000000164E-2</v>
      </c>
      <c r="D2344" s="2">
        <f t="shared" si="324"/>
        <v>0</v>
      </c>
      <c r="E2344" s="2">
        <f t="shared" si="325"/>
        <v>3.4800000000000164E-2</v>
      </c>
      <c r="F2344" s="2">
        <f t="shared" si="330"/>
        <v>8.4986632346881787E-3</v>
      </c>
      <c r="G2344" s="2">
        <f t="shared" si="330"/>
        <v>7.9242476096200495E-3</v>
      </c>
      <c r="H2344" s="2">
        <f t="shared" si="328"/>
        <v>1.0724883488459886</v>
      </c>
      <c r="I2344" s="2">
        <f t="shared" si="329"/>
        <v>51.748824037692458</v>
      </c>
    </row>
    <row r="2345" spans="1:9" ht="13.5" x14ac:dyDescent="0.25">
      <c r="A2345" s="3">
        <v>45420</v>
      </c>
      <c r="B2345" s="2">
        <v>3.4214000000000002</v>
      </c>
      <c r="C2345" s="2">
        <f t="shared" si="326"/>
        <v>3.4800000000000164E-2</v>
      </c>
      <c r="D2345" s="2">
        <f t="shared" si="324"/>
        <v>3.4800000000000164E-2</v>
      </c>
      <c r="E2345" s="2">
        <f t="shared" si="325"/>
        <v>0</v>
      </c>
      <c r="F2345" s="2">
        <f t="shared" si="330"/>
        <v>1.0377330146496179E-2</v>
      </c>
      <c r="G2345" s="2">
        <f t="shared" si="330"/>
        <v>7.3582299232186179E-3</v>
      </c>
      <c r="H2345" s="2">
        <f t="shared" si="328"/>
        <v>1.4103025122592192</v>
      </c>
      <c r="I2345" s="2">
        <f t="shared" si="329"/>
        <v>58.511431867418075</v>
      </c>
    </row>
    <row r="2346" spans="1:9" ht="13.5" x14ac:dyDescent="0.25">
      <c r="A2346" s="3">
        <v>45421</v>
      </c>
      <c r="B2346" s="2">
        <v>3.4214000000000002</v>
      </c>
      <c r="C2346" s="2">
        <f t="shared" si="326"/>
        <v>0</v>
      </c>
      <c r="D2346" s="2">
        <f t="shared" si="324"/>
        <v>0</v>
      </c>
      <c r="E2346" s="2">
        <f t="shared" si="325"/>
        <v>0</v>
      </c>
      <c r="F2346" s="2">
        <f t="shared" si="330"/>
        <v>9.6360922788893098E-3</v>
      </c>
      <c r="G2346" s="2">
        <f t="shared" si="330"/>
        <v>6.8326420715601457E-3</v>
      </c>
      <c r="H2346" s="2">
        <f t="shared" si="328"/>
        <v>1.4103025122592192</v>
      </c>
      <c r="I2346" s="2">
        <f t="shared" si="329"/>
        <v>58.511431867418075</v>
      </c>
    </row>
    <row r="2347" spans="1:9" ht="13.5" x14ac:dyDescent="0.25">
      <c r="A2347" s="3">
        <v>45422</v>
      </c>
      <c r="B2347" s="2">
        <v>3.4214000000000002</v>
      </c>
      <c r="C2347" s="2">
        <f t="shared" si="326"/>
        <v>0</v>
      </c>
      <c r="D2347" s="2">
        <f t="shared" si="324"/>
        <v>0</v>
      </c>
      <c r="E2347" s="2">
        <f t="shared" si="325"/>
        <v>0</v>
      </c>
      <c r="F2347" s="2">
        <f t="shared" si="330"/>
        <v>8.9477999732543584E-3</v>
      </c>
      <c r="G2347" s="2">
        <f t="shared" si="330"/>
        <v>6.3445962093058497E-3</v>
      </c>
      <c r="H2347" s="2">
        <f t="shared" si="328"/>
        <v>1.4103025122592192</v>
      </c>
      <c r="I2347" s="2">
        <f t="shared" si="329"/>
        <v>58.511431867418075</v>
      </c>
    </row>
    <row r="2348" spans="1:9" ht="13.5" x14ac:dyDescent="0.25">
      <c r="A2348" s="3">
        <v>45425</v>
      </c>
      <c r="B2348" s="2">
        <v>3.4127000000000001</v>
      </c>
      <c r="C2348" s="2">
        <f t="shared" si="326"/>
        <v>-8.7000000000001521E-3</v>
      </c>
      <c r="D2348" s="2">
        <f t="shared" si="324"/>
        <v>0</v>
      </c>
      <c r="E2348" s="2">
        <f t="shared" si="325"/>
        <v>8.7000000000001521E-3</v>
      </c>
      <c r="F2348" s="2">
        <f t="shared" si="330"/>
        <v>8.3086714037361904E-3</v>
      </c>
      <c r="G2348" s="2">
        <f t="shared" si="330"/>
        <v>6.5128393372125854E-3</v>
      </c>
      <c r="H2348" s="2">
        <f t="shared" si="328"/>
        <v>1.2757371974866187</v>
      </c>
      <c r="I2348" s="2">
        <f t="shared" si="329"/>
        <v>56.058195071714557</v>
      </c>
    </row>
    <row r="2349" spans="1:9" ht="13.5" x14ac:dyDescent="0.25">
      <c r="A2349" s="3">
        <v>45426</v>
      </c>
      <c r="B2349" s="2">
        <v>3.4127000000000001</v>
      </c>
      <c r="C2349" s="2">
        <f t="shared" si="326"/>
        <v>0</v>
      </c>
      <c r="D2349" s="2">
        <f t="shared" si="324"/>
        <v>0</v>
      </c>
      <c r="E2349" s="2">
        <f t="shared" si="325"/>
        <v>0</v>
      </c>
      <c r="F2349" s="2">
        <f t="shared" ref="F2349:G2364" si="331">((F2348*13)+D2349)/14</f>
        <v>7.715194874897891E-3</v>
      </c>
      <c r="G2349" s="2">
        <f t="shared" si="331"/>
        <v>6.0476365274116867E-3</v>
      </c>
      <c r="H2349" s="2">
        <f t="shared" si="328"/>
        <v>1.2757371974866185</v>
      </c>
      <c r="I2349" s="2">
        <f t="shared" si="329"/>
        <v>56.058195071714557</v>
      </c>
    </row>
    <row r="2350" spans="1:9" ht="13.5" x14ac:dyDescent="0.25">
      <c r="A2350" s="3">
        <v>45427</v>
      </c>
      <c r="B2350" s="2">
        <v>3.4039999999999999</v>
      </c>
      <c r="C2350" s="2">
        <f t="shared" si="326"/>
        <v>-8.7000000000001521E-3</v>
      </c>
      <c r="D2350" s="2">
        <f t="shared" si="324"/>
        <v>0</v>
      </c>
      <c r="E2350" s="2">
        <f t="shared" si="325"/>
        <v>8.7000000000001521E-3</v>
      </c>
      <c r="F2350" s="2">
        <f t="shared" si="331"/>
        <v>7.1641095266908993E-3</v>
      </c>
      <c r="G2350" s="2">
        <f t="shared" si="331"/>
        <v>6.2370910611680057E-3</v>
      </c>
      <c r="H2350" s="2">
        <f t="shared" si="328"/>
        <v>1.1486299392507655</v>
      </c>
      <c r="I2350" s="2">
        <f t="shared" si="329"/>
        <v>53.458714237748019</v>
      </c>
    </row>
    <row r="2351" spans="1:9" ht="13.5" x14ac:dyDescent="0.25">
      <c r="A2351" s="3">
        <v>45428</v>
      </c>
      <c r="B2351" s="2">
        <v>3.3866000000000001</v>
      </c>
      <c r="C2351" s="2">
        <f t="shared" si="326"/>
        <v>-1.739999999999986E-2</v>
      </c>
      <c r="D2351" s="2">
        <f t="shared" si="324"/>
        <v>0</v>
      </c>
      <c r="E2351" s="2">
        <f t="shared" si="325"/>
        <v>1.739999999999986E-2</v>
      </c>
      <c r="F2351" s="2">
        <f t="shared" si="331"/>
        <v>6.652387417641549E-3</v>
      </c>
      <c r="G2351" s="2">
        <f t="shared" si="331"/>
        <v>7.0344416996559953E-3</v>
      </c>
      <c r="H2351" s="2">
        <f t="shared" si="328"/>
        <v>0.94568804486173652</v>
      </c>
      <c r="I2351" s="2">
        <f t="shared" si="329"/>
        <v>48.604299510353343</v>
      </c>
    </row>
    <row r="2352" spans="1:9" ht="13.5" x14ac:dyDescent="0.25">
      <c r="A2352" s="3">
        <v>45429</v>
      </c>
      <c r="B2352" s="2">
        <v>3.4039999999999999</v>
      </c>
      <c r="C2352" s="2">
        <f t="shared" si="326"/>
        <v>1.739999999999986E-2</v>
      </c>
      <c r="D2352" s="2">
        <f t="shared" si="324"/>
        <v>1.739999999999986E-2</v>
      </c>
      <c r="E2352" s="2">
        <f t="shared" si="325"/>
        <v>0</v>
      </c>
      <c r="F2352" s="2">
        <f t="shared" si="331"/>
        <v>7.420074030667142E-3</v>
      </c>
      <c r="G2352" s="2">
        <f t="shared" si="331"/>
        <v>6.5319815782519958E-3</v>
      </c>
      <c r="H2352" s="2">
        <f t="shared" si="328"/>
        <v>1.1359606486601277</v>
      </c>
      <c r="I2352" s="2">
        <f t="shared" si="329"/>
        <v>53.182658087484306</v>
      </c>
    </row>
    <row r="2353" spans="1:9" ht="13.5" x14ac:dyDescent="0.25">
      <c r="A2353" s="3">
        <v>45432</v>
      </c>
      <c r="B2353" s="2">
        <v>3.4039999999999999</v>
      </c>
      <c r="C2353" s="2">
        <f t="shared" si="326"/>
        <v>0</v>
      </c>
      <c r="D2353" s="2">
        <f t="shared" si="324"/>
        <v>0</v>
      </c>
      <c r="E2353" s="2">
        <f t="shared" si="325"/>
        <v>0</v>
      </c>
      <c r="F2353" s="2">
        <f t="shared" si="331"/>
        <v>6.8900687427623456E-3</v>
      </c>
      <c r="G2353" s="2">
        <f t="shared" si="331"/>
        <v>6.065411465519711E-3</v>
      </c>
      <c r="H2353" s="2">
        <f t="shared" si="328"/>
        <v>1.1359606486601275</v>
      </c>
      <c r="I2353" s="2">
        <f t="shared" si="329"/>
        <v>53.182658087484299</v>
      </c>
    </row>
    <row r="2354" spans="1:9" ht="13.5" x14ac:dyDescent="0.25">
      <c r="A2354" s="3">
        <v>45433</v>
      </c>
      <c r="B2354" s="2">
        <v>3.4039999999999999</v>
      </c>
      <c r="C2354" s="2">
        <f t="shared" si="326"/>
        <v>0</v>
      </c>
      <c r="D2354" s="2">
        <f t="shared" si="324"/>
        <v>0</v>
      </c>
      <c r="E2354" s="2">
        <f t="shared" si="325"/>
        <v>0</v>
      </c>
      <c r="F2354" s="2">
        <f t="shared" si="331"/>
        <v>6.3979209754221776E-3</v>
      </c>
      <c r="G2354" s="2">
        <f t="shared" si="331"/>
        <v>5.6321677894111601E-3</v>
      </c>
      <c r="H2354" s="2">
        <f t="shared" si="328"/>
        <v>1.1359606486601275</v>
      </c>
      <c r="I2354" s="2">
        <f t="shared" si="329"/>
        <v>53.182658087484299</v>
      </c>
    </row>
    <row r="2355" spans="1:9" ht="13.5" x14ac:dyDescent="0.25">
      <c r="A2355" s="3">
        <v>45434</v>
      </c>
      <c r="B2355" s="2">
        <v>3.4039999999999999</v>
      </c>
      <c r="C2355" s="2">
        <f t="shared" si="326"/>
        <v>0</v>
      </c>
      <c r="D2355" s="2">
        <f t="shared" si="324"/>
        <v>0</v>
      </c>
      <c r="E2355" s="2">
        <f t="shared" si="325"/>
        <v>0</v>
      </c>
      <c r="F2355" s="2">
        <f t="shared" si="331"/>
        <v>5.9409266200348785E-3</v>
      </c>
      <c r="G2355" s="2">
        <f t="shared" si="331"/>
        <v>5.2298700901675056E-3</v>
      </c>
      <c r="H2355" s="2">
        <f t="shared" si="328"/>
        <v>1.1359606486601275</v>
      </c>
      <c r="I2355" s="2">
        <f t="shared" si="329"/>
        <v>53.182658087484299</v>
      </c>
    </row>
    <row r="2356" spans="1:9" ht="13.5" x14ac:dyDescent="0.25">
      <c r="A2356" s="3">
        <v>45435</v>
      </c>
      <c r="B2356" s="2">
        <v>3.4039999999999999</v>
      </c>
      <c r="C2356" s="2">
        <f t="shared" si="326"/>
        <v>0</v>
      </c>
      <c r="D2356" s="2">
        <f t="shared" si="324"/>
        <v>0</v>
      </c>
      <c r="E2356" s="2">
        <f t="shared" si="325"/>
        <v>0</v>
      </c>
      <c r="F2356" s="2">
        <f t="shared" si="331"/>
        <v>5.516574718603816E-3</v>
      </c>
      <c r="G2356" s="2">
        <f t="shared" si="331"/>
        <v>4.8563079408698263E-3</v>
      </c>
      <c r="H2356" s="2">
        <f t="shared" si="328"/>
        <v>1.1359606486601275</v>
      </c>
      <c r="I2356" s="2">
        <f t="shared" si="329"/>
        <v>53.182658087484299</v>
      </c>
    </row>
    <row r="2357" spans="1:9" ht="13.5" x14ac:dyDescent="0.25">
      <c r="A2357" s="3">
        <v>45436</v>
      </c>
      <c r="B2357" s="2">
        <v>3.4039999999999999</v>
      </c>
      <c r="C2357" s="2">
        <f t="shared" si="326"/>
        <v>0</v>
      </c>
      <c r="D2357" s="2">
        <f t="shared" si="324"/>
        <v>0</v>
      </c>
      <c r="E2357" s="2">
        <f t="shared" si="325"/>
        <v>0</v>
      </c>
      <c r="F2357" s="2">
        <f t="shared" si="331"/>
        <v>5.1225336672749717E-3</v>
      </c>
      <c r="G2357" s="2">
        <f t="shared" si="331"/>
        <v>4.5094288022362672E-3</v>
      </c>
      <c r="H2357" s="2">
        <f t="shared" si="328"/>
        <v>1.1359606486601275</v>
      </c>
      <c r="I2357" s="2">
        <f t="shared" si="329"/>
        <v>53.182658087484299</v>
      </c>
    </row>
    <row r="2358" spans="1:9" ht="13.5" x14ac:dyDescent="0.25">
      <c r="A2358" s="3">
        <v>45439</v>
      </c>
      <c r="B2358" s="2">
        <v>3.4039999999999999</v>
      </c>
      <c r="C2358" s="2">
        <f t="shared" si="326"/>
        <v>0</v>
      </c>
      <c r="D2358" s="2">
        <f t="shared" si="324"/>
        <v>0</v>
      </c>
      <c r="E2358" s="2">
        <f t="shared" si="325"/>
        <v>0</v>
      </c>
      <c r="F2358" s="2">
        <f t="shared" si="331"/>
        <v>4.7566384053267597E-3</v>
      </c>
      <c r="G2358" s="2">
        <f t="shared" si="331"/>
        <v>4.1873267449336771E-3</v>
      </c>
      <c r="H2358" s="2">
        <f t="shared" si="328"/>
        <v>1.1359606486601275</v>
      </c>
      <c r="I2358" s="2">
        <f t="shared" si="329"/>
        <v>53.182658087484299</v>
      </c>
    </row>
    <row r="2359" spans="1:9" ht="13.5" x14ac:dyDescent="0.25">
      <c r="A2359" s="3">
        <v>45440</v>
      </c>
      <c r="B2359" s="2">
        <v>3.4039999999999999</v>
      </c>
      <c r="C2359" s="2">
        <f t="shared" si="326"/>
        <v>0</v>
      </c>
      <c r="D2359" s="2">
        <f t="shared" si="324"/>
        <v>0</v>
      </c>
      <c r="E2359" s="2">
        <f t="shared" si="325"/>
        <v>0</v>
      </c>
      <c r="F2359" s="2">
        <f t="shared" si="331"/>
        <v>4.4168785192319916E-3</v>
      </c>
      <c r="G2359" s="2">
        <f t="shared" si="331"/>
        <v>3.8882319774384143E-3</v>
      </c>
      <c r="H2359" s="2">
        <f t="shared" si="328"/>
        <v>1.1359606486601275</v>
      </c>
      <c r="I2359" s="2">
        <f t="shared" si="329"/>
        <v>53.182658087484299</v>
      </c>
    </row>
    <row r="2360" spans="1:9" ht="13.5" x14ac:dyDescent="0.25">
      <c r="A2360" s="3">
        <v>45441</v>
      </c>
      <c r="B2360" s="2">
        <v>3.3953000000000002</v>
      </c>
      <c r="C2360" s="2">
        <f t="shared" si="326"/>
        <v>-8.699999999999708E-3</v>
      </c>
      <c r="D2360" s="2">
        <f t="shared" si="324"/>
        <v>0</v>
      </c>
      <c r="E2360" s="2">
        <f t="shared" si="325"/>
        <v>8.699999999999708E-3</v>
      </c>
      <c r="F2360" s="2">
        <f t="shared" si="331"/>
        <v>4.1013871964297064E-3</v>
      </c>
      <c r="G2360" s="2">
        <f t="shared" si="331"/>
        <v>4.2319296933356499E-3</v>
      </c>
      <c r="H2360" s="2">
        <f t="shared" si="328"/>
        <v>0.96915296180096777</v>
      </c>
      <c r="I2360" s="2">
        <f t="shared" si="329"/>
        <v>49.216743473020507</v>
      </c>
    </row>
    <row r="2361" spans="1:9" ht="13.5" x14ac:dyDescent="0.25">
      <c r="A2361" s="3">
        <v>45442</v>
      </c>
      <c r="B2361" s="2">
        <v>3.4039999999999999</v>
      </c>
      <c r="C2361" s="2">
        <f t="shared" si="326"/>
        <v>8.699999999999708E-3</v>
      </c>
      <c r="D2361" s="2">
        <f t="shared" si="324"/>
        <v>8.699999999999708E-3</v>
      </c>
      <c r="E2361" s="2">
        <f t="shared" si="325"/>
        <v>0</v>
      </c>
      <c r="F2361" s="2">
        <f t="shared" si="331"/>
        <v>4.4298595395418491E-3</v>
      </c>
      <c r="G2361" s="2">
        <f t="shared" si="331"/>
        <v>3.9296490009545319E-3</v>
      </c>
      <c r="H2361" s="2">
        <f t="shared" si="328"/>
        <v>1.1272914040072823</v>
      </c>
      <c r="I2361" s="2">
        <f t="shared" si="329"/>
        <v>52.991865706961853</v>
      </c>
    </row>
    <row r="2362" spans="1:9" ht="13.5" x14ac:dyDescent="0.25">
      <c r="A2362" s="3">
        <v>45443</v>
      </c>
      <c r="B2362" s="2">
        <v>3.4039999999999999</v>
      </c>
      <c r="C2362" s="2">
        <f t="shared" si="326"/>
        <v>0</v>
      </c>
      <c r="D2362" s="2">
        <f t="shared" si="324"/>
        <v>0</v>
      </c>
      <c r="E2362" s="2">
        <f t="shared" si="325"/>
        <v>0</v>
      </c>
      <c r="F2362" s="2">
        <f t="shared" si="331"/>
        <v>4.1134410010031453E-3</v>
      </c>
      <c r="G2362" s="2">
        <f t="shared" si="331"/>
        <v>3.6489597866006369E-3</v>
      </c>
      <c r="H2362" s="2">
        <f t="shared" si="328"/>
        <v>1.1272914040072823</v>
      </c>
      <c r="I2362" s="2">
        <f t="shared" si="329"/>
        <v>52.991865706961853</v>
      </c>
    </row>
    <row r="2363" spans="1:9" ht="13.5" x14ac:dyDescent="0.25">
      <c r="A2363" s="3">
        <v>45446</v>
      </c>
      <c r="B2363" s="2">
        <v>3.4039999999999999</v>
      </c>
      <c r="C2363" s="2">
        <f t="shared" si="326"/>
        <v>0</v>
      </c>
      <c r="D2363" s="2">
        <f t="shared" si="324"/>
        <v>0</v>
      </c>
      <c r="E2363" s="2">
        <f t="shared" si="325"/>
        <v>0</v>
      </c>
      <c r="F2363" s="2">
        <f t="shared" si="331"/>
        <v>3.8196237866457779E-3</v>
      </c>
      <c r="G2363" s="2">
        <f t="shared" si="331"/>
        <v>3.3883198018434487E-3</v>
      </c>
      <c r="H2363" s="2">
        <f t="shared" si="328"/>
        <v>1.1272914040072823</v>
      </c>
      <c r="I2363" s="2">
        <f t="shared" si="329"/>
        <v>52.991865706961853</v>
      </c>
    </row>
    <row r="2364" spans="1:9" ht="13.5" x14ac:dyDescent="0.25">
      <c r="A2364" s="3">
        <v>45447</v>
      </c>
      <c r="B2364" s="2">
        <v>3.4039999999999999</v>
      </c>
      <c r="C2364" s="2">
        <f t="shared" si="326"/>
        <v>0</v>
      </c>
      <c r="D2364" s="2">
        <f t="shared" si="324"/>
        <v>0</v>
      </c>
      <c r="E2364" s="2">
        <f t="shared" si="325"/>
        <v>0</v>
      </c>
      <c r="F2364" s="2">
        <f t="shared" si="331"/>
        <v>3.5467935161710797E-3</v>
      </c>
      <c r="G2364" s="2">
        <f t="shared" si="331"/>
        <v>3.1462969588546309E-3</v>
      </c>
      <c r="H2364" s="2">
        <f t="shared" si="328"/>
        <v>1.1272914040072823</v>
      </c>
      <c r="I2364" s="2">
        <f t="shared" si="329"/>
        <v>52.991865706961853</v>
      </c>
    </row>
    <row r="2365" spans="1:9" ht="13.5" x14ac:dyDescent="0.25">
      <c r="A2365" s="3">
        <v>45448</v>
      </c>
      <c r="B2365" s="2">
        <v>3.4039999999999999</v>
      </c>
      <c r="C2365" s="2">
        <f t="shared" si="326"/>
        <v>0</v>
      </c>
      <c r="D2365" s="2">
        <f t="shared" si="324"/>
        <v>0</v>
      </c>
      <c r="E2365" s="2">
        <f t="shared" si="325"/>
        <v>0</v>
      </c>
      <c r="F2365" s="2">
        <f t="shared" ref="F2365:G2380" si="332">((F2364*13)+D2365)/14</f>
        <v>3.2934511221588596E-3</v>
      </c>
      <c r="G2365" s="2">
        <f t="shared" si="332"/>
        <v>2.9215614617935856E-3</v>
      </c>
      <c r="H2365" s="2">
        <f t="shared" si="328"/>
        <v>1.1272914040072826</v>
      </c>
      <c r="I2365" s="2">
        <f t="shared" si="329"/>
        <v>52.991865706961853</v>
      </c>
    </row>
    <row r="2366" spans="1:9" ht="13.5" x14ac:dyDescent="0.25">
      <c r="A2366" s="3">
        <v>45449</v>
      </c>
      <c r="B2366" s="2">
        <v>3.4039999999999999</v>
      </c>
      <c r="C2366" s="2">
        <f t="shared" si="326"/>
        <v>0</v>
      </c>
      <c r="D2366" s="2">
        <f t="shared" si="324"/>
        <v>0</v>
      </c>
      <c r="E2366" s="2">
        <f t="shared" si="325"/>
        <v>0</v>
      </c>
      <c r="F2366" s="2">
        <f t="shared" si="332"/>
        <v>3.0582046134332267E-3</v>
      </c>
      <c r="G2366" s="2">
        <f t="shared" si="332"/>
        <v>2.7128785002369011E-3</v>
      </c>
      <c r="H2366" s="2">
        <f t="shared" si="328"/>
        <v>1.1272914040072823</v>
      </c>
      <c r="I2366" s="2">
        <f t="shared" si="329"/>
        <v>52.991865706961853</v>
      </c>
    </row>
    <row r="2367" spans="1:9" ht="13.5" x14ac:dyDescent="0.25">
      <c r="A2367" s="3">
        <v>45450</v>
      </c>
      <c r="B2367" s="2">
        <v>3.4039999999999999</v>
      </c>
      <c r="C2367" s="2">
        <f t="shared" si="326"/>
        <v>0</v>
      </c>
      <c r="D2367" s="2">
        <f t="shared" si="324"/>
        <v>0</v>
      </c>
      <c r="E2367" s="2">
        <f t="shared" si="325"/>
        <v>0</v>
      </c>
      <c r="F2367" s="2">
        <f t="shared" si="332"/>
        <v>2.8397614267594248E-3</v>
      </c>
      <c r="G2367" s="2">
        <f t="shared" si="332"/>
        <v>2.519101464505694E-3</v>
      </c>
      <c r="H2367" s="2">
        <f t="shared" si="328"/>
        <v>1.1272914040072823</v>
      </c>
      <c r="I2367" s="2">
        <f t="shared" si="329"/>
        <v>52.991865706961853</v>
      </c>
    </row>
    <row r="2368" spans="1:9" ht="13.5" x14ac:dyDescent="0.25">
      <c r="A2368" s="3">
        <v>45453</v>
      </c>
      <c r="B2368" s="2">
        <v>3.4039999999999999</v>
      </c>
      <c r="C2368" s="2">
        <f t="shared" si="326"/>
        <v>0</v>
      </c>
      <c r="D2368" s="2">
        <f t="shared" si="324"/>
        <v>0</v>
      </c>
      <c r="E2368" s="2">
        <f t="shared" si="325"/>
        <v>0</v>
      </c>
      <c r="F2368" s="2">
        <f t="shared" si="332"/>
        <v>2.6369213248480373E-3</v>
      </c>
      <c r="G2368" s="2">
        <f t="shared" si="332"/>
        <v>2.3391656456124301E-3</v>
      </c>
      <c r="H2368" s="2">
        <f t="shared" si="328"/>
        <v>1.1272914040072823</v>
      </c>
      <c r="I2368" s="2">
        <f t="shared" si="329"/>
        <v>52.991865706961853</v>
      </c>
    </row>
    <row r="2369" spans="1:9" ht="13.5" x14ac:dyDescent="0.25">
      <c r="A2369" s="3">
        <v>45454</v>
      </c>
      <c r="B2369" s="2">
        <v>3.4127000000000001</v>
      </c>
      <c r="C2369" s="2">
        <f t="shared" si="326"/>
        <v>8.7000000000001521E-3</v>
      </c>
      <c r="D2369" s="2">
        <f t="shared" si="324"/>
        <v>8.7000000000001521E-3</v>
      </c>
      <c r="E2369" s="2">
        <f t="shared" si="325"/>
        <v>0</v>
      </c>
      <c r="F2369" s="2">
        <f t="shared" si="332"/>
        <v>3.0699983730731882E-3</v>
      </c>
      <c r="G2369" s="2">
        <f t="shared" si="332"/>
        <v>2.1720823852115424E-3</v>
      </c>
      <c r="H2369" s="2">
        <f t="shared" si="328"/>
        <v>1.4133894708483612</v>
      </c>
      <c r="I2369" s="2">
        <f t="shared" si="329"/>
        <v>58.564499759399496</v>
      </c>
    </row>
    <row r="2370" spans="1:9" ht="13.5" x14ac:dyDescent="0.25">
      <c r="A2370" s="3">
        <v>45455</v>
      </c>
      <c r="B2370" s="2">
        <v>3.4127000000000001</v>
      </c>
      <c r="C2370" s="2">
        <f t="shared" si="326"/>
        <v>0</v>
      </c>
      <c r="D2370" s="2">
        <f t="shared" si="324"/>
        <v>0</v>
      </c>
      <c r="E2370" s="2">
        <f t="shared" si="325"/>
        <v>0</v>
      </c>
      <c r="F2370" s="2">
        <f t="shared" si="332"/>
        <v>2.8507127749965318E-3</v>
      </c>
      <c r="G2370" s="2">
        <f t="shared" si="332"/>
        <v>2.0169336434107182E-3</v>
      </c>
      <c r="H2370" s="2">
        <f t="shared" si="328"/>
        <v>1.413389470848361</v>
      </c>
      <c r="I2370" s="2">
        <f t="shared" si="329"/>
        <v>58.564499759399489</v>
      </c>
    </row>
    <row r="2371" spans="1:9" ht="13.5" x14ac:dyDescent="0.25">
      <c r="A2371" s="3">
        <v>45456</v>
      </c>
      <c r="B2371" s="2">
        <v>3.3866000000000001</v>
      </c>
      <c r="C2371" s="2">
        <f t="shared" si="326"/>
        <v>-2.6100000000000012E-2</v>
      </c>
      <c r="D2371" s="2">
        <f t="shared" ref="D2371:D2434" si="333">IF(C2371&gt;0,C2371,0)</f>
        <v>0</v>
      </c>
      <c r="E2371" s="2">
        <f t="shared" ref="E2371:E2434" si="334">IF(C2371&lt;0,-C2371,0)</f>
        <v>2.6100000000000012E-2</v>
      </c>
      <c r="F2371" s="2">
        <f t="shared" si="332"/>
        <v>2.6470904339253509E-3</v>
      </c>
      <c r="G2371" s="2">
        <f t="shared" si="332"/>
        <v>3.7371526688813822E-3</v>
      </c>
      <c r="H2371" s="2">
        <f t="shared" si="328"/>
        <v>0.70831744605116365</v>
      </c>
      <c r="I2371" s="2">
        <f t="shared" si="329"/>
        <v>41.46287024630373</v>
      </c>
    </row>
    <row r="2372" spans="1:9" ht="13.5" x14ac:dyDescent="0.25">
      <c r="A2372" s="3">
        <v>45457</v>
      </c>
      <c r="B2372" s="2">
        <v>3.3866000000000001</v>
      </c>
      <c r="C2372" s="2">
        <f t="shared" ref="C2372:C2435" si="335">B2372-B2371</f>
        <v>0</v>
      </c>
      <c r="D2372" s="2">
        <f t="shared" si="333"/>
        <v>0</v>
      </c>
      <c r="E2372" s="2">
        <f t="shared" si="334"/>
        <v>0</v>
      </c>
      <c r="F2372" s="2">
        <f t="shared" si="332"/>
        <v>2.4580125457878258E-3</v>
      </c>
      <c r="G2372" s="2">
        <f t="shared" si="332"/>
        <v>3.4702131925327122E-3</v>
      </c>
      <c r="H2372" s="2">
        <f t="shared" si="328"/>
        <v>0.70831744605116365</v>
      </c>
      <c r="I2372" s="2">
        <f t="shared" si="329"/>
        <v>41.46287024630373</v>
      </c>
    </row>
    <row r="2373" spans="1:9" ht="13.5" x14ac:dyDescent="0.25">
      <c r="A2373" s="3">
        <v>45461</v>
      </c>
      <c r="B2373" s="2">
        <v>3.4039999999999999</v>
      </c>
      <c r="C2373" s="2">
        <f t="shared" si="335"/>
        <v>1.739999999999986E-2</v>
      </c>
      <c r="D2373" s="2">
        <f t="shared" si="333"/>
        <v>1.739999999999986E-2</v>
      </c>
      <c r="E2373" s="2">
        <f t="shared" si="334"/>
        <v>0</v>
      </c>
      <c r="F2373" s="2">
        <f t="shared" si="332"/>
        <v>3.5252973639458285E-3</v>
      </c>
      <c r="G2373" s="2">
        <f t="shared" si="332"/>
        <v>3.2223408216375186E-3</v>
      </c>
      <c r="H2373" s="2">
        <f t="shared" si="328"/>
        <v>1.0940175354121462</v>
      </c>
      <c r="I2373" s="2">
        <f t="shared" si="329"/>
        <v>52.244908025415405</v>
      </c>
    </row>
    <row r="2374" spans="1:9" ht="13.5" x14ac:dyDescent="0.25">
      <c r="A2374" s="3">
        <v>45462</v>
      </c>
      <c r="B2374" s="2">
        <v>3.4039999999999999</v>
      </c>
      <c r="C2374" s="2">
        <f t="shared" si="335"/>
        <v>0</v>
      </c>
      <c r="D2374" s="2">
        <f t="shared" si="333"/>
        <v>0</v>
      </c>
      <c r="E2374" s="2">
        <f t="shared" si="334"/>
        <v>0</v>
      </c>
      <c r="F2374" s="2">
        <f t="shared" si="332"/>
        <v>3.2734904093782691E-3</v>
      </c>
      <c r="G2374" s="2">
        <f t="shared" si="332"/>
        <v>2.9921736200919816E-3</v>
      </c>
      <c r="H2374" s="2">
        <f t="shared" si="328"/>
        <v>1.0940175354121462</v>
      </c>
      <c r="I2374" s="2">
        <f t="shared" si="329"/>
        <v>52.244908025415405</v>
      </c>
    </row>
    <row r="2375" spans="1:9" ht="13.5" x14ac:dyDescent="0.25">
      <c r="A2375" s="3">
        <v>45463</v>
      </c>
      <c r="B2375" s="2">
        <v>3.4794999999999998</v>
      </c>
      <c r="C2375" s="2">
        <f t="shared" si="335"/>
        <v>7.5499999999999901E-2</v>
      </c>
      <c r="D2375" s="2">
        <f t="shared" si="333"/>
        <v>7.5499999999999901E-2</v>
      </c>
      <c r="E2375" s="2">
        <f t="shared" si="334"/>
        <v>0</v>
      </c>
      <c r="F2375" s="2">
        <f t="shared" si="332"/>
        <v>8.4325268087083859E-3</v>
      </c>
      <c r="G2375" s="2">
        <f t="shared" si="332"/>
        <v>2.7784469329425543E-3</v>
      </c>
      <c r="H2375" s="2">
        <f t="shared" si="328"/>
        <v>3.0349785373722424</v>
      </c>
      <c r="I2375" s="2">
        <f t="shared" si="329"/>
        <v>75.21672071516781</v>
      </c>
    </row>
    <row r="2376" spans="1:9" ht="13.5" x14ac:dyDescent="0.25">
      <c r="A2376" s="3">
        <v>45464</v>
      </c>
      <c r="B2376" s="2">
        <v>3.3854000000000002</v>
      </c>
      <c r="C2376" s="2">
        <f t="shared" si="335"/>
        <v>-9.4099999999999628E-2</v>
      </c>
      <c r="D2376" s="2">
        <f t="shared" si="333"/>
        <v>0</v>
      </c>
      <c r="E2376" s="2">
        <f t="shared" si="334"/>
        <v>9.4099999999999628E-2</v>
      </c>
      <c r="F2376" s="2">
        <f t="shared" si="332"/>
        <v>7.8302034652292154E-3</v>
      </c>
      <c r="G2376" s="2">
        <f t="shared" si="332"/>
        <v>9.3014150091609172E-3</v>
      </c>
      <c r="H2376" s="2">
        <f t="shared" si="328"/>
        <v>0.84182927624638693</v>
      </c>
      <c r="I2376" s="2">
        <f t="shared" si="329"/>
        <v>45.706151330269812</v>
      </c>
    </row>
    <row r="2377" spans="1:9" ht="13.5" x14ac:dyDescent="0.25">
      <c r="A2377" s="3">
        <v>45467</v>
      </c>
      <c r="B2377" s="2">
        <v>3.3854000000000002</v>
      </c>
      <c r="C2377" s="2">
        <f t="shared" si="335"/>
        <v>0</v>
      </c>
      <c r="D2377" s="2">
        <f t="shared" si="333"/>
        <v>0</v>
      </c>
      <c r="E2377" s="2">
        <f t="shared" si="334"/>
        <v>0</v>
      </c>
      <c r="F2377" s="2">
        <f t="shared" si="332"/>
        <v>7.270903217712843E-3</v>
      </c>
      <c r="G2377" s="2">
        <f t="shared" si="332"/>
        <v>8.6370282227922809E-3</v>
      </c>
      <c r="H2377" s="2">
        <f t="shared" si="328"/>
        <v>0.84182927624638693</v>
      </c>
      <c r="I2377" s="2">
        <f t="shared" si="329"/>
        <v>45.706151330269812</v>
      </c>
    </row>
    <row r="2378" spans="1:9" ht="13.5" x14ac:dyDescent="0.25">
      <c r="A2378" s="3">
        <v>45468</v>
      </c>
      <c r="B2378" s="2">
        <v>3.3854000000000002</v>
      </c>
      <c r="C2378" s="2">
        <f t="shared" si="335"/>
        <v>0</v>
      </c>
      <c r="D2378" s="2">
        <f t="shared" si="333"/>
        <v>0</v>
      </c>
      <c r="E2378" s="2">
        <f t="shared" si="334"/>
        <v>0</v>
      </c>
      <c r="F2378" s="2">
        <f t="shared" si="332"/>
        <v>6.7515529878762115E-3</v>
      </c>
      <c r="G2378" s="2">
        <f t="shared" si="332"/>
        <v>8.020097635449976E-3</v>
      </c>
      <c r="H2378" s="2">
        <f t="shared" si="328"/>
        <v>0.84182927624638682</v>
      </c>
      <c r="I2378" s="2">
        <f t="shared" si="329"/>
        <v>45.706151330269812</v>
      </c>
    </row>
    <row r="2379" spans="1:9" ht="13.5" x14ac:dyDescent="0.25">
      <c r="A2379" s="3">
        <v>45469</v>
      </c>
      <c r="B2379" s="2">
        <v>3.3572000000000002</v>
      </c>
      <c r="C2379" s="2">
        <f t="shared" si="335"/>
        <v>-2.8200000000000003E-2</v>
      </c>
      <c r="D2379" s="2">
        <f t="shared" si="333"/>
        <v>0</v>
      </c>
      <c r="E2379" s="2">
        <f t="shared" si="334"/>
        <v>2.8200000000000003E-2</v>
      </c>
      <c r="F2379" s="2">
        <f t="shared" si="332"/>
        <v>6.2692992030279112E-3</v>
      </c>
      <c r="G2379" s="2">
        <f t="shared" si="332"/>
        <v>9.4615192329178359E-3</v>
      </c>
      <c r="H2379" s="2">
        <f t="shared" si="328"/>
        <v>0.66261020547484772</v>
      </c>
      <c r="I2379" s="2">
        <f t="shared" si="329"/>
        <v>39.853611104570582</v>
      </c>
    </row>
    <row r="2380" spans="1:9" ht="13.5" x14ac:dyDescent="0.25">
      <c r="A2380" s="3">
        <v>45470</v>
      </c>
      <c r="B2380" s="2">
        <v>3.3572000000000002</v>
      </c>
      <c r="C2380" s="2">
        <f t="shared" si="335"/>
        <v>0</v>
      </c>
      <c r="D2380" s="2">
        <f t="shared" si="333"/>
        <v>0</v>
      </c>
      <c r="E2380" s="2">
        <f t="shared" si="334"/>
        <v>0</v>
      </c>
      <c r="F2380" s="2">
        <f t="shared" si="332"/>
        <v>5.8214921170973459E-3</v>
      </c>
      <c r="G2380" s="2">
        <f t="shared" si="332"/>
        <v>8.7856964305665624E-3</v>
      </c>
      <c r="H2380" s="2">
        <f t="shared" si="328"/>
        <v>0.66261020547484772</v>
      </c>
      <c r="I2380" s="2">
        <f t="shared" si="329"/>
        <v>39.853611104570582</v>
      </c>
    </row>
    <row r="2381" spans="1:9" ht="13.5" x14ac:dyDescent="0.25">
      <c r="A2381" s="3">
        <v>45471</v>
      </c>
      <c r="B2381" s="2">
        <v>3.3572000000000002</v>
      </c>
      <c r="C2381" s="2">
        <f t="shared" si="335"/>
        <v>0</v>
      </c>
      <c r="D2381" s="2">
        <f t="shared" si="333"/>
        <v>0</v>
      </c>
      <c r="E2381" s="2">
        <f t="shared" si="334"/>
        <v>0</v>
      </c>
      <c r="F2381" s="2">
        <f t="shared" ref="F2381:G2396" si="336">((F2380*13)+D2381)/14</f>
        <v>5.4056712515903925E-3</v>
      </c>
      <c r="G2381" s="2">
        <f t="shared" si="336"/>
        <v>8.158146685526094E-3</v>
      </c>
      <c r="H2381" s="2">
        <f t="shared" si="328"/>
        <v>0.66261020547484761</v>
      </c>
      <c r="I2381" s="2">
        <f t="shared" si="329"/>
        <v>39.853611104570582</v>
      </c>
    </row>
    <row r="2382" spans="1:9" ht="13.5" x14ac:dyDescent="0.25">
      <c r="A2382" s="3">
        <v>45474</v>
      </c>
      <c r="B2382" s="2">
        <v>3.4607000000000001</v>
      </c>
      <c r="C2382" s="2">
        <f t="shared" si="335"/>
        <v>0.10349999999999993</v>
      </c>
      <c r="D2382" s="2">
        <f t="shared" si="333"/>
        <v>0.10349999999999993</v>
      </c>
      <c r="E2382" s="2">
        <f t="shared" si="334"/>
        <v>0</v>
      </c>
      <c r="F2382" s="2">
        <f t="shared" si="336"/>
        <v>1.2412409019333931E-2</v>
      </c>
      <c r="G2382" s="2">
        <f t="shared" si="336"/>
        <v>7.5754219222742298E-3</v>
      </c>
      <c r="H2382" s="2">
        <f t="shared" si="328"/>
        <v>1.6385105868278267</v>
      </c>
      <c r="I2382" s="2">
        <f t="shared" si="329"/>
        <v>62.099829919490332</v>
      </c>
    </row>
    <row r="2383" spans="1:9" ht="13.5" x14ac:dyDescent="0.25">
      <c r="A2383" s="3">
        <v>45475</v>
      </c>
      <c r="B2383" s="2">
        <v>3.4607000000000001</v>
      </c>
      <c r="C2383" s="2">
        <f t="shared" si="335"/>
        <v>0</v>
      </c>
      <c r="D2383" s="2">
        <f t="shared" si="333"/>
        <v>0</v>
      </c>
      <c r="E2383" s="2">
        <f t="shared" si="334"/>
        <v>0</v>
      </c>
      <c r="F2383" s="2">
        <f t="shared" si="336"/>
        <v>1.1525808375095795E-2</v>
      </c>
      <c r="G2383" s="2">
        <f t="shared" si="336"/>
        <v>7.0343203563974993E-3</v>
      </c>
      <c r="H2383" s="2">
        <f t="shared" si="328"/>
        <v>1.6385105868278269</v>
      </c>
      <c r="I2383" s="2">
        <f t="shared" si="329"/>
        <v>62.09982991949034</v>
      </c>
    </row>
    <row r="2384" spans="1:9" ht="13.5" x14ac:dyDescent="0.25">
      <c r="A2384" s="3">
        <v>45476</v>
      </c>
      <c r="B2384" s="2">
        <v>3.4512999999999998</v>
      </c>
      <c r="C2384" s="2">
        <f t="shared" si="335"/>
        <v>-9.400000000000297E-3</v>
      </c>
      <c r="D2384" s="2">
        <f t="shared" si="333"/>
        <v>0</v>
      </c>
      <c r="E2384" s="2">
        <f t="shared" si="334"/>
        <v>9.400000000000297E-3</v>
      </c>
      <c r="F2384" s="2">
        <f t="shared" si="336"/>
        <v>1.0702536348303237E-2</v>
      </c>
      <c r="G2384" s="2">
        <f t="shared" si="336"/>
        <v>7.203297473797699E-3</v>
      </c>
      <c r="H2384" s="2">
        <f t="shared" si="328"/>
        <v>1.4857829191747487</v>
      </c>
      <c r="I2384" s="2">
        <f t="shared" si="329"/>
        <v>59.771225705743106</v>
      </c>
    </row>
    <row r="2385" spans="1:9" ht="13.5" x14ac:dyDescent="0.25">
      <c r="A2385" s="3">
        <v>45477</v>
      </c>
      <c r="B2385" s="2">
        <v>3.3854000000000002</v>
      </c>
      <c r="C2385" s="2">
        <f t="shared" si="335"/>
        <v>-6.5899999999999626E-2</v>
      </c>
      <c r="D2385" s="2">
        <f t="shared" si="333"/>
        <v>0</v>
      </c>
      <c r="E2385" s="2">
        <f t="shared" si="334"/>
        <v>6.5899999999999626E-2</v>
      </c>
      <c r="F2385" s="2">
        <f t="shared" si="336"/>
        <v>9.9380694662815766E-3</v>
      </c>
      <c r="G2385" s="2">
        <f t="shared" si="336"/>
        <v>1.1395919082812123E-2</v>
      </c>
      <c r="H2385" s="2">
        <f t="shared" ref="H2385:H2448" si="337">F2385/G2385</f>
        <v>0.87207265987617044</v>
      </c>
      <c r="I2385" s="2">
        <f t="shared" ref="I2385:I2448" si="338">IF(G2385=0,100,100-(100/(1+H2385)))</f>
        <v>46.583269900103893</v>
      </c>
    </row>
    <row r="2386" spans="1:9" ht="13.5" x14ac:dyDescent="0.25">
      <c r="A2386" s="3">
        <v>45478</v>
      </c>
      <c r="B2386" s="2">
        <v>3.3854000000000002</v>
      </c>
      <c r="C2386" s="2">
        <f t="shared" si="335"/>
        <v>0</v>
      </c>
      <c r="D2386" s="2">
        <f t="shared" si="333"/>
        <v>0</v>
      </c>
      <c r="E2386" s="2">
        <f t="shared" si="334"/>
        <v>0</v>
      </c>
      <c r="F2386" s="2">
        <f t="shared" si="336"/>
        <v>9.228207361547178E-3</v>
      </c>
      <c r="G2386" s="2">
        <f t="shared" si="336"/>
        <v>1.0581924862611256E-2</v>
      </c>
      <c r="H2386" s="2">
        <f t="shared" si="337"/>
        <v>0.87207265987617044</v>
      </c>
      <c r="I2386" s="2">
        <f t="shared" si="338"/>
        <v>46.583269900103893</v>
      </c>
    </row>
    <row r="2387" spans="1:9" ht="13.5" x14ac:dyDescent="0.25">
      <c r="A2387" s="3">
        <v>45481</v>
      </c>
      <c r="B2387" s="2">
        <v>3.3854000000000002</v>
      </c>
      <c r="C2387" s="2">
        <f t="shared" si="335"/>
        <v>0</v>
      </c>
      <c r="D2387" s="2">
        <f t="shared" si="333"/>
        <v>0</v>
      </c>
      <c r="E2387" s="2">
        <f t="shared" si="334"/>
        <v>0</v>
      </c>
      <c r="F2387" s="2">
        <f t="shared" si="336"/>
        <v>8.5690496928652361E-3</v>
      </c>
      <c r="G2387" s="2">
        <f t="shared" si="336"/>
        <v>9.8260730867104525E-3</v>
      </c>
      <c r="H2387" s="2">
        <f t="shared" si="337"/>
        <v>0.87207265987617044</v>
      </c>
      <c r="I2387" s="2">
        <f t="shared" si="338"/>
        <v>46.583269900103893</v>
      </c>
    </row>
    <row r="2388" spans="1:9" ht="13.5" x14ac:dyDescent="0.25">
      <c r="A2388" s="3">
        <v>45482</v>
      </c>
      <c r="B2388" s="2">
        <v>3.3854000000000002</v>
      </c>
      <c r="C2388" s="2">
        <f t="shared" si="335"/>
        <v>0</v>
      </c>
      <c r="D2388" s="2">
        <f t="shared" si="333"/>
        <v>0</v>
      </c>
      <c r="E2388" s="2">
        <f t="shared" si="334"/>
        <v>0</v>
      </c>
      <c r="F2388" s="2">
        <f t="shared" si="336"/>
        <v>7.9569747148034338E-3</v>
      </c>
      <c r="G2388" s="2">
        <f t="shared" si="336"/>
        <v>9.1242107233739916E-3</v>
      </c>
      <c r="H2388" s="2">
        <f t="shared" si="337"/>
        <v>0.87207265987617044</v>
      </c>
      <c r="I2388" s="2">
        <f t="shared" si="338"/>
        <v>46.583269900103893</v>
      </c>
    </row>
    <row r="2389" spans="1:9" ht="13.5" x14ac:dyDescent="0.25">
      <c r="A2389" s="3">
        <v>45483</v>
      </c>
      <c r="B2389" s="2">
        <v>3.3854000000000002</v>
      </c>
      <c r="C2389" s="2">
        <f t="shared" si="335"/>
        <v>0</v>
      </c>
      <c r="D2389" s="2">
        <f t="shared" si="333"/>
        <v>0</v>
      </c>
      <c r="E2389" s="2">
        <f t="shared" si="334"/>
        <v>0</v>
      </c>
      <c r="F2389" s="2">
        <f t="shared" si="336"/>
        <v>7.3886193780317595E-3</v>
      </c>
      <c r="G2389" s="2">
        <f t="shared" si="336"/>
        <v>8.4724813859901344E-3</v>
      </c>
      <c r="H2389" s="2">
        <f t="shared" si="337"/>
        <v>0.87207265987617044</v>
      </c>
      <c r="I2389" s="2">
        <f t="shared" si="338"/>
        <v>46.583269900103893</v>
      </c>
    </row>
    <row r="2390" spans="1:9" ht="13.5" x14ac:dyDescent="0.25">
      <c r="A2390" s="3">
        <v>45484</v>
      </c>
      <c r="B2390" s="2">
        <v>3.3572000000000002</v>
      </c>
      <c r="C2390" s="2">
        <f t="shared" si="335"/>
        <v>-2.8200000000000003E-2</v>
      </c>
      <c r="D2390" s="2">
        <f t="shared" si="333"/>
        <v>0</v>
      </c>
      <c r="E2390" s="2">
        <f t="shared" si="334"/>
        <v>2.8200000000000003E-2</v>
      </c>
      <c r="F2390" s="2">
        <f t="shared" si="336"/>
        <v>6.8608608510294915E-3</v>
      </c>
      <c r="G2390" s="2">
        <f t="shared" si="336"/>
        <v>9.8815898584194116E-3</v>
      </c>
      <c r="H2390" s="2">
        <f t="shared" si="337"/>
        <v>0.69430738872286146</v>
      </c>
      <c r="I2390" s="2">
        <f t="shared" si="338"/>
        <v>40.978832609956207</v>
      </c>
    </row>
    <row r="2391" spans="1:9" ht="13.5" x14ac:dyDescent="0.25">
      <c r="A2391" s="3">
        <v>45485</v>
      </c>
      <c r="B2391" s="2">
        <v>3.3572000000000002</v>
      </c>
      <c r="C2391" s="2">
        <f t="shared" si="335"/>
        <v>0</v>
      </c>
      <c r="D2391" s="2">
        <f t="shared" si="333"/>
        <v>0</v>
      </c>
      <c r="E2391" s="2">
        <f t="shared" si="334"/>
        <v>0</v>
      </c>
      <c r="F2391" s="2">
        <f t="shared" si="336"/>
        <v>6.3707993616702414E-3</v>
      </c>
      <c r="G2391" s="2">
        <f t="shared" si="336"/>
        <v>9.1757620113894524E-3</v>
      </c>
      <c r="H2391" s="2">
        <f t="shared" si="337"/>
        <v>0.69430738872286146</v>
      </c>
      <c r="I2391" s="2">
        <f t="shared" si="338"/>
        <v>40.978832609956207</v>
      </c>
    </row>
    <row r="2392" spans="1:9" ht="13.5" x14ac:dyDescent="0.25">
      <c r="A2392" s="3">
        <v>45488</v>
      </c>
      <c r="B2392" s="2">
        <v>3.3572000000000002</v>
      </c>
      <c r="C2392" s="2">
        <f t="shared" si="335"/>
        <v>0</v>
      </c>
      <c r="D2392" s="2">
        <f t="shared" si="333"/>
        <v>0</v>
      </c>
      <c r="E2392" s="2">
        <f t="shared" si="334"/>
        <v>0</v>
      </c>
      <c r="F2392" s="2">
        <f t="shared" si="336"/>
        <v>5.9157422644080812E-3</v>
      </c>
      <c r="G2392" s="2">
        <f t="shared" si="336"/>
        <v>8.5203504391473481E-3</v>
      </c>
      <c r="H2392" s="2">
        <f t="shared" si="337"/>
        <v>0.69430738872286146</v>
      </c>
      <c r="I2392" s="2">
        <f t="shared" si="338"/>
        <v>40.978832609956207</v>
      </c>
    </row>
    <row r="2393" spans="1:9" ht="13.5" x14ac:dyDescent="0.25">
      <c r="A2393" s="3">
        <v>45489</v>
      </c>
      <c r="B2393" s="2">
        <v>3.3572000000000002</v>
      </c>
      <c r="C2393" s="2">
        <f t="shared" si="335"/>
        <v>0</v>
      </c>
      <c r="D2393" s="2">
        <f t="shared" si="333"/>
        <v>0</v>
      </c>
      <c r="E2393" s="2">
        <f t="shared" si="334"/>
        <v>0</v>
      </c>
      <c r="F2393" s="2">
        <f t="shared" si="336"/>
        <v>5.4931892455217903E-3</v>
      </c>
      <c r="G2393" s="2">
        <f t="shared" si="336"/>
        <v>7.9117539792082515E-3</v>
      </c>
      <c r="H2393" s="2">
        <f t="shared" si="337"/>
        <v>0.69430738872286157</v>
      </c>
      <c r="I2393" s="2">
        <f t="shared" si="338"/>
        <v>40.978832609956214</v>
      </c>
    </row>
    <row r="2394" spans="1:9" ht="13.5" x14ac:dyDescent="0.25">
      <c r="A2394" s="3">
        <v>45490</v>
      </c>
      <c r="B2394" s="2">
        <v>3.3102</v>
      </c>
      <c r="C2394" s="2">
        <f t="shared" si="335"/>
        <v>-4.7000000000000153E-2</v>
      </c>
      <c r="D2394" s="2">
        <f t="shared" si="333"/>
        <v>0</v>
      </c>
      <c r="E2394" s="2">
        <f t="shared" si="334"/>
        <v>4.7000000000000153E-2</v>
      </c>
      <c r="F2394" s="2">
        <f t="shared" si="336"/>
        <v>5.1008185851273771E-3</v>
      </c>
      <c r="G2394" s="2">
        <f t="shared" si="336"/>
        <v>1.070377155212196E-2</v>
      </c>
      <c r="H2394" s="2">
        <f t="shared" si="337"/>
        <v>0.47654404433885456</v>
      </c>
      <c r="I2394" s="2">
        <f t="shared" si="338"/>
        <v>32.274285766547138</v>
      </c>
    </row>
    <row r="2395" spans="1:9" ht="13.5" x14ac:dyDescent="0.25">
      <c r="A2395" s="3">
        <v>45491</v>
      </c>
      <c r="B2395" s="2">
        <v>3.3572000000000002</v>
      </c>
      <c r="C2395" s="2">
        <f t="shared" si="335"/>
        <v>4.7000000000000153E-2</v>
      </c>
      <c r="D2395" s="2">
        <f t="shared" si="333"/>
        <v>4.7000000000000153E-2</v>
      </c>
      <c r="E2395" s="2">
        <f t="shared" si="334"/>
        <v>0</v>
      </c>
      <c r="F2395" s="2">
        <f t="shared" si="336"/>
        <v>8.0936172576182887E-3</v>
      </c>
      <c r="G2395" s="2">
        <f t="shared" si="336"/>
        <v>9.9392164412561053E-3</v>
      </c>
      <c r="H2395" s="2">
        <f t="shared" si="337"/>
        <v>0.81431140024509097</v>
      </c>
      <c r="I2395" s="2">
        <f t="shared" si="338"/>
        <v>44.882670093738462</v>
      </c>
    </row>
    <row r="2396" spans="1:9" ht="13.5" x14ac:dyDescent="0.25">
      <c r="A2396" s="3">
        <v>45492</v>
      </c>
      <c r="B2396" s="2">
        <v>3.4041999999999999</v>
      </c>
      <c r="C2396" s="2">
        <f t="shared" si="335"/>
        <v>4.6999999999999709E-2</v>
      </c>
      <c r="D2396" s="2">
        <f t="shared" si="333"/>
        <v>4.6999999999999709E-2</v>
      </c>
      <c r="E2396" s="2">
        <f t="shared" si="334"/>
        <v>0</v>
      </c>
      <c r="F2396" s="2">
        <f t="shared" si="336"/>
        <v>1.0872644596359818E-2</v>
      </c>
      <c r="G2396" s="2">
        <f t="shared" si="336"/>
        <v>9.2292724097378116E-3</v>
      </c>
      <c r="H2396" s="2">
        <f t="shared" si="337"/>
        <v>1.1780608604518037</v>
      </c>
      <c r="I2396" s="2">
        <f t="shared" si="338"/>
        <v>54.087600665457707</v>
      </c>
    </row>
    <row r="2397" spans="1:9" ht="13.5" x14ac:dyDescent="0.25">
      <c r="A2397" s="3">
        <v>45495</v>
      </c>
      <c r="B2397" s="2">
        <v>3.5640999999999998</v>
      </c>
      <c r="C2397" s="2">
        <f t="shared" si="335"/>
        <v>0.15989999999999993</v>
      </c>
      <c r="D2397" s="2">
        <f t="shared" si="333"/>
        <v>0.15989999999999993</v>
      </c>
      <c r="E2397" s="2">
        <f t="shared" si="334"/>
        <v>0</v>
      </c>
      <c r="F2397" s="2">
        <f t="shared" ref="F2397:G2412" si="339">((F2396*13)+D2397)/14</f>
        <v>2.1517455696619829E-2</v>
      </c>
      <c r="G2397" s="2">
        <f t="shared" si="339"/>
        <v>8.5700386661851109E-3</v>
      </c>
      <c r="H2397" s="2">
        <f t="shared" si="337"/>
        <v>2.5107769678474701</v>
      </c>
      <c r="I2397" s="2">
        <f t="shared" si="338"/>
        <v>71.516276620296935</v>
      </c>
    </row>
    <row r="2398" spans="1:9" ht="13.5" x14ac:dyDescent="0.25">
      <c r="A2398" s="3">
        <v>45496</v>
      </c>
      <c r="B2398" s="2">
        <v>3.6204999999999998</v>
      </c>
      <c r="C2398" s="2">
        <f t="shared" si="335"/>
        <v>5.6400000000000006E-2</v>
      </c>
      <c r="D2398" s="2">
        <f t="shared" si="333"/>
        <v>5.6400000000000006E-2</v>
      </c>
      <c r="E2398" s="2">
        <f t="shared" si="334"/>
        <v>0</v>
      </c>
      <c r="F2398" s="2">
        <f t="shared" si="339"/>
        <v>2.4009066004004126E-2</v>
      </c>
      <c r="G2398" s="2">
        <f t="shared" si="339"/>
        <v>7.9578930471718885E-3</v>
      </c>
      <c r="H2398" s="2">
        <f t="shared" si="337"/>
        <v>3.0170129029990638</v>
      </c>
      <c r="I2398" s="2">
        <f t="shared" si="338"/>
        <v>75.105880310879513</v>
      </c>
    </row>
    <row r="2399" spans="1:9" ht="13.5" x14ac:dyDescent="0.25">
      <c r="A2399" s="3">
        <v>45497</v>
      </c>
      <c r="B2399" s="2">
        <v>3.5735000000000001</v>
      </c>
      <c r="C2399" s="2">
        <f t="shared" si="335"/>
        <v>-4.6999999999999709E-2</v>
      </c>
      <c r="D2399" s="2">
        <f t="shared" si="333"/>
        <v>0</v>
      </c>
      <c r="E2399" s="2">
        <f t="shared" si="334"/>
        <v>4.6999999999999709E-2</v>
      </c>
      <c r="F2399" s="2">
        <f t="shared" si="339"/>
        <v>2.2294132718003828E-2</v>
      </c>
      <c r="G2399" s="2">
        <f t="shared" si="339"/>
        <v>1.0746614972373876E-2</v>
      </c>
      <c r="H2399" s="2">
        <f t="shared" si="337"/>
        <v>2.0745260507904062</v>
      </c>
      <c r="I2399" s="2">
        <f t="shared" si="338"/>
        <v>67.474661672067555</v>
      </c>
    </row>
    <row r="2400" spans="1:9" ht="13.5" x14ac:dyDescent="0.25">
      <c r="A2400" s="3">
        <v>45499</v>
      </c>
      <c r="B2400" s="2">
        <v>3.6204999999999998</v>
      </c>
      <c r="C2400" s="2">
        <f t="shared" si="335"/>
        <v>4.6999999999999709E-2</v>
      </c>
      <c r="D2400" s="2">
        <f t="shared" si="333"/>
        <v>4.6999999999999709E-2</v>
      </c>
      <c r="E2400" s="2">
        <f t="shared" si="334"/>
        <v>0</v>
      </c>
      <c r="F2400" s="2">
        <f t="shared" si="339"/>
        <v>2.4058837523860677E-2</v>
      </c>
      <c r="G2400" s="2">
        <f t="shared" si="339"/>
        <v>9.9789996172043142E-3</v>
      </c>
      <c r="H2400" s="2">
        <f t="shared" si="337"/>
        <v>2.4109468330254256</v>
      </c>
      <c r="I2400" s="2">
        <f t="shared" si="338"/>
        <v>70.682627172085688</v>
      </c>
    </row>
    <row r="2401" spans="1:9" ht="13.5" x14ac:dyDescent="0.25">
      <c r="A2401" s="3">
        <v>45502</v>
      </c>
      <c r="B2401" s="2">
        <v>3.6204999999999998</v>
      </c>
      <c r="C2401" s="2">
        <f t="shared" si="335"/>
        <v>0</v>
      </c>
      <c r="D2401" s="2">
        <f t="shared" si="333"/>
        <v>0</v>
      </c>
      <c r="E2401" s="2">
        <f t="shared" si="334"/>
        <v>0</v>
      </c>
      <c r="F2401" s="2">
        <f t="shared" si="339"/>
        <v>2.2340349129299199E-2</v>
      </c>
      <c r="G2401" s="2">
        <f t="shared" si="339"/>
        <v>9.2662139302611499E-3</v>
      </c>
      <c r="H2401" s="2">
        <f t="shared" si="337"/>
        <v>2.4109468330254251</v>
      </c>
      <c r="I2401" s="2">
        <f t="shared" si="338"/>
        <v>70.682627172085688</v>
      </c>
    </row>
    <row r="2402" spans="1:9" ht="13.5" x14ac:dyDescent="0.25">
      <c r="A2402" s="3">
        <v>45503</v>
      </c>
      <c r="B2402" s="2">
        <v>3.6204999999999998</v>
      </c>
      <c r="C2402" s="2">
        <f t="shared" si="335"/>
        <v>0</v>
      </c>
      <c r="D2402" s="2">
        <f t="shared" si="333"/>
        <v>0</v>
      </c>
      <c r="E2402" s="2">
        <f t="shared" si="334"/>
        <v>0</v>
      </c>
      <c r="F2402" s="2">
        <f t="shared" si="339"/>
        <v>2.0744609905777828E-2</v>
      </c>
      <c r="G2402" s="2">
        <f t="shared" si="339"/>
        <v>8.6043415066710677E-3</v>
      </c>
      <c r="H2402" s="2">
        <f t="shared" si="337"/>
        <v>2.4109468330254256</v>
      </c>
      <c r="I2402" s="2">
        <f t="shared" si="338"/>
        <v>70.682627172085688</v>
      </c>
    </row>
    <row r="2403" spans="1:9" ht="13.5" x14ac:dyDescent="0.25">
      <c r="A2403" s="3">
        <v>45504</v>
      </c>
      <c r="B2403" s="2">
        <v>3.6204999999999998</v>
      </c>
      <c r="C2403" s="2">
        <f t="shared" si="335"/>
        <v>0</v>
      </c>
      <c r="D2403" s="2">
        <f t="shared" si="333"/>
        <v>0</v>
      </c>
      <c r="E2403" s="2">
        <f t="shared" si="334"/>
        <v>0</v>
      </c>
      <c r="F2403" s="2">
        <f t="shared" si="339"/>
        <v>1.9262852055365126E-2</v>
      </c>
      <c r="G2403" s="2">
        <f t="shared" si="339"/>
        <v>7.9897456847659917E-3</v>
      </c>
      <c r="H2403" s="2">
        <f t="shared" si="337"/>
        <v>2.4109468330254256</v>
      </c>
      <c r="I2403" s="2">
        <f t="shared" si="338"/>
        <v>70.682627172085688</v>
      </c>
    </row>
    <row r="2404" spans="1:9" ht="13.5" x14ac:dyDescent="0.25">
      <c r="A2404" s="3">
        <v>45505</v>
      </c>
      <c r="B2404" s="2">
        <v>3.6204999999999998</v>
      </c>
      <c r="C2404" s="2">
        <f t="shared" si="335"/>
        <v>0</v>
      </c>
      <c r="D2404" s="2">
        <f t="shared" si="333"/>
        <v>0</v>
      </c>
      <c r="E2404" s="2">
        <f t="shared" si="334"/>
        <v>0</v>
      </c>
      <c r="F2404" s="2">
        <f t="shared" si="339"/>
        <v>1.7886934051410477E-2</v>
      </c>
      <c r="G2404" s="2">
        <f t="shared" si="339"/>
        <v>7.4190495644255641E-3</v>
      </c>
      <c r="H2404" s="2">
        <f t="shared" si="337"/>
        <v>2.4109468330254256</v>
      </c>
      <c r="I2404" s="2">
        <f t="shared" si="338"/>
        <v>70.682627172085688</v>
      </c>
    </row>
    <row r="2405" spans="1:9" ht="13.5" x14ac:dyDescent="0.25">
      <c r="A2405" s="3">
        <v>45506</v>
      </c>
      <c r="B2405" s="2">
        <v>3.6204999999999998</v>
      </c>
      <c r="C2405" s="2">
        <f t="shared" si="335"/>
        <v>0</v>
      </c>
      <c r="D2405" s="2">
        <f t="shared" si="333"/>
        <v>0</v>
      </c>
      <c r="E2405" s="2">
        <f t="shared" si="334"/>
        <v>0</v>
      </c>
      <c r="F2405" s="2">
        <f t="shared" si="339"/>
        <v>1.6609295904881156E-2</v>
      </c>
      <c r="G2405" s="2">
        <f t="shared" si="339"/>
        <v>6.8891174526808808E-3</v>
      </c>
      <c r="H2405" s="2">
        <f t="shared" si="337"/>
        <v>2.4109468330254256</v>
      </c>
      <c r="I2405" s="2">
        <f t="shared" si="338"/>
        <v>70.682627172085688</v>
      </c>
    </row>
    <row r="2406" spans="1:9" ht="13.5" x14ac:dyDescent="0.25">
      <c r="A2406" s="3">
        <v>45509</v>
      </c>
      <c r="B2406" s="2">
        <v>3.6299000000000001</v>
      </c>
      <c r="C2406" s="2">
        <f t="shared" si="335"/>
        <v>9.400000000000297E-3</v>
      </c>
      <c r="D2406" s="2">
        <f t="shared" si="333"/>
        <v>9.400000000000297E-3</v>
      </c>
      <c r="E2406" s="2">
        <f t="shared" si="334"/>
        <v>0</v>
      </c>
      <c r="F2406" s="2">
        <f t="shared" si="339"/>
        <v>1.6094346197389666E-2</v>
      </c>
      <c r="G2406" s="2">
        <f t="shared" si="339"/>
        <v>6.3970376346322464E-3</v>
      </c>
      <c r="H2406" s="2">
        <f t="shared" si="337"/>
        <v>2.5159061297776621</v>
      </c>
      <c r="I2406" s="2">
        <f t="shared" si="338"/>
        <v>71.557829956534192</v>
      </c>
    </row>
    <row r="2407" spans="1:9" ht="13.5" x14ac:dyDescent="0.25">
      <c r="A2407" s="3">
        <v>45510</v>
      </c>
      <c r="B2407" s="2">
        <v>3.6299000000000001</v>
      </c>
      <c r="C2407" s="2">
        <f t="shared" si="335"/>
        <v>0</v>
      </c>
      <c r="D2407" s="2">
        <f t="shared" si="333"/>
        <v>0</v>
      </c>
      <c r="E2407" s="2">
        <f t="shared" si="334"/>
        <v>0</v>
      </c>
      <c r="F2407" s="2">
        <f t="shared" si="339"/>
        <v>1.4944750040433261E-2</v>
      </c>
      <c r="G2407" s="2">
        <f t="shared" si="339"/>
        <v>5.9401063750156571E-3</v>
      </c>
      <c r="H2407" s="2">
        <f t="shared" si="337"/>
        <v>2.5159061297776621</v>
      </c>
      <c r="I2407" s="2">
        <f t="shared" si="338"/>
        <v>71.557829956534192</v>
      </c>
    </row>
    <row r="2408" spans="1:9" ht="13.5" x14ac:dyDescent="0.25">
      <c r="A2408" s="3">
        <v>45511</v>
      </c>
      <c r="B2408" s="2">
        <v>3.6204999999999998</v>
      </c>
      <c r="C2408" s="2">
        <f t="shared" si="335"/>
        <v>-9.400000000000297E-3</v>
      </c>
      <c r="D2408" s="2">
        <f t="shared" si="333"/>
        <v>0</v>
      </c>
      <c r="E2408" s="2">
        <f t="shared" si="334"/>
        <v>9.400000000000297E-3</v>
      </c>
      <c r="F2408" s="2">
        <f t="shared" si="339"/>
        <v>1.3877267894688029E-2</v>
      </c>
      <c r="G2408" s="2">
        <f t="shared" si="339"/>
        <v>6.1872416339431311E-3</v>
      </c>
      <c r="H2408" s="2">
        <f t="shared" si="337"/>
        <v>2.2428844250332021</v>
      </c>
      <c r="I2408" s="2">
        <f t="shared" si="338"/>
        <v>69.16325502442902</v>
      </c>
    </row>
    <row r="2409" spans="1:9" ht="13.5" x14ac:dyDescent="0.25">
      <c r="A2409" s="3">
        <v>45512</v>
      </c>
      <c r="B2409" s="2">
        <v>3.6204999999999998</v>
      </c>
      <c r="C2409" s="2">
        <f t="shared" si="335"/>
        <v>0</v>
      </c>
      <c r="D2409" s="2">
        <f t="shared" si="333"/>
        <v>0</v>
      </c>
      <c r="E2409" s="2">
        <f t="shared" si="334"/>
        <v>0</v>
      </c>
      <c r="F2409" s="2">
        <f t="shared" si="339"/>
        <v>1.2886034473638884E-2</v>
      </c>
      <c r="G2409" s="2">
        <f t="shared" si="339"/>
        <v>5.7452958029471932E-3</v>
      </c>
      <c r="H2409" s="2">
        <f t="shared" si="337"/>
        <v>2.2428844250332021</v>
      </c>
      <c r="I2409" s="2">
        <f t="shared" si="338"/>
        <v>69.16325502442902</v>
      </c>
    </row>
    <row r="2410" spans="1:9" ht="13.5" x14ac:dyDescent="0.25">
      <c r="A2410" s="3">
        <v>45513</v>
      </c>
      <c r="B2410" s="2">
        <v>3.6581999999999999</v>
      </c>
      <c r="C2410" s="2">
        <f t="shared" si="335"/>
        <v>3.7700000000000067E-2</v>
      </c>
      <c r="D2410" s="2">
        <f t="shared" si="333"/>
        <v>3.7700000000000067E-2</v>
      </c>
      <c r="E2410" s="2">
        <f t="shared" si="334"/>
        <v>0</v>
      </c>
      <c r="F2410" s="2">
        <f t="shared" si="339"/>
        <v>1.4658460582664682E-2</v>
      </c>
      <c r="G2410" s="2">
        <f t="shared" si="339"/>
        <v>5.3349175313081084E-3</v>
      </c>
      <c r="H2410" s="2">
        <f t="shared" si="337"/>
        <v>2.747645206629926</v>
      </c>
      <c r="I2410" s="2">
        <f t="shared" si="338"/>
        <v>73.316577614366778</v>
      </c>
    </row>
    <row r="2411" spans="1:9" ht="13.5" x14ac:dyDescent="0.25">
      <c r="A2411" s="3">
        <v>45516</v>
      </c>
      <c r="B2411" s="2">
        <v>3.6393</v>
      </c>
      <c r="C2411" s="2">
        <f t="shared" si="335"/>
        <v>-1.8899999999999917E-2</v>
      </c>
      <c r="D2411" s="2">
        <f t="shared" si="333"/>
        <v>0</v>
      </c>
      <c r="E2411" s="2">
        <f t="shared" si="334"/>
        <v>1.8899999999999917E-2</v>
      </c>
      <c r="F2411" s="2">
        <f t="shared" si="339"/>
        <v>1.3611427683902919E-2</v>
      </c>
      <c r="G2411" s="2">
        <f t="shared" si="339"/>
        <v>6.303851993357523E-3</v>
      </c>
      <c r="H2411" s="2">
        <f t="shared" si="337"/>
        <v>2.1592238679216318</v>
      </c>
      <c r="I2411" s="2">
        <f t="shared" si="338"/>
        <v>68.346655957057166</v>
      </c>
    </row>
    <row r="2412" spans="1:9" ht="13.5" x14ac:dyDescent="0.25">
      <c r="A2412" s="3">
        <v>45518</v>
      </c>
      <c r="B2412" s="2">
        <v>3.6393</v>
      </c>
      <c r="C2412" s="2">
        <f t="shared" si="335"/>
        <v>0</v>
      </c>
      <c r="D2412" s="2">
        <f t="shared" si="333"/>
        <v>0</v>
      </c>
      <c r="E2412" s="2">
        <f t="shared" si="334"/>
        <v>0</v>
      </c>
      <c r="F2412" s="2">
        <f t="shared" si="339"/>
        <v>1.2639182849338427E-2</v>
      </c>
      <c r="G2412" s="2">
        <f t="shared" si="339"/>
        <v>5.8535768509748428E-3</v>
      </c>
      <c r="H2412" s="2">
        <f t="shared" si="337"/>
        <v>2.1592238679216318</v>
      </c>
      <c r="I2412" s="2">
        <f t="shared" si="338"/>
        <v>68.346655957057166</v>
      </c>
    </row>
    <row r="2413" spans="1:9" ht="13.5" x14ac:dyDescent="0.25">
      <c r="A2413" s="3">
        <v>45519</v>
      </c>
      <c r="B2413" s="2">
        <v>3.6299000000000001</v>
      </c>
      <c r="C2413" s="2">
        <f t="shared" si="335"/>
        <v>-9.3999999999998529E-3</v>
      </c>
      <c r="D2413" s="2">
        <f t="shared" si="333"/>
        <v>0</v>
      </c>
      <c r="E2413" s="2">
        <f t="shared" si="334"/>
        <v>9.3999999999998529E-3</v>
      </c>
      <c r="F2413" s="2">
        <f t="shared" ref="F2413:G2428" si="340">((F2412*13)+D2413)/14</f>
        <v>1.1736384074385682E-2</v>
      </c>
      <c r="G2413" s="2">
        <f t="shared" si="340"/>
        <v>6.1068927901909154E-3</v>
      </c>
      <c r="H2413" s="2">
        <f t="shared" si="337"/>
        <v>1.9218257921994364</v>
      </c>
      <c r="I2413" s="2">
        <f t="shared" si="338"/>
        <v>65.774824677441188</v>
      </c>
    </row>
    <row r="2414" spans="1:9" ht="13.5" x14ac:dyDescent="0.25">
      <c r="A2414" s="3">
        <v>45520</v>
      </c>
      <c r="B2414" s="2">
        <v>3.6299000000000001</v>
      </c>
      <c r="C2414" s="2">
        <f t="shared" si="335"/>
        <v>0</v>
      </c>
      <c r="D2414" s="2">
        <f t="shared" si="333"/>
        <v>0</v>
      </c>
      <c r="E2414" s="2">
        <f t="shared" si="334"/>
        <v>0</v>
      </c>
      <c r="F2414" s="2">
        <f t="shared" si="340"/>
        <v>1.0898070926215277E-2</v>
      </c>
      <c r="G2414" s="2">
        <f t="shared" si="340"/>
        <v>5.6706861623201359E-3</v>
      </c>
      <c r="H2414" s="2">
        <f t="shared" si="337"/>
        <v>1.9218257921994364</v>
      </c>
      <c r="I2414" s="2">
        <f t="shared" si="338"/>
        <v>65.774824677441188</v>
      </c>
    </row>
    <row r="2415" spans="1:9" ht="13.5" x14ac:dyDescent="0.25">
      <c r="A2415" s="3">
        <v>45523</v>
      </c>
      <c r="B2415" s="2">
        <v>3.6299000000000001</v>
      </c>
      <c r="C2415" s="2">
        <f t="shared" si="335"/>
        <v>0</v>
      </c>
      <c r="D2415" s="2">
        <f t="shared" si="333"/>
        <v>0</v>
      </c>
      <c r="E2415" s="2">
        <f t="shared" si="334"/>
        <v>0</v>
      </c>
      <c r="F2415" s="2">
        <f t="shared" si="340"/>
        <v>1.0119637288628471E-2</v>
      </c>
      <c r="G2415" s="2">
        <f t="shared" si="340"/>
        <v>5.2656371507258399E-3</v>
      </c>
      <c r="H2415" s="2">
        <f t="shared" si="337"/>
        <v>1.9218257921994364</v>
      </c>
      <c r="I2415" s="2">
        <f t="shared" si="338"/>
        <v>65.774824677441188</v>
      </c>
    </row>
    <row r="2416" spans="1:9" ht="13.5" x14ac:dyDescent="0.25">
      <c r="A2416" s="3">
        <v>45524</v>
      </c>
      <c r="B2416" s="2">
        <v>3.6393</v>
      </c>
      <c r="C2416" s="2">
        <f t="shared" si="335"/>
        <v>9.3999999999998529E-3</v>
      </c>
      <c r="D2416" s="2">
        <f t="shared" si="333"/>
        <v>9.3999999999998529E-3</v>
      </c>
      <c r="E2416" s="2">
        <f t="shared" si="334"/>
        <v>0</v>
      </c>
      <c r="F2416" s="2">
        <f t="shared" si="340"/>
        <v>1.0068234625154998E-2</v>
      </c>
      <c r="G2416" s="2">
        <f t="shared" si="340"/>
        <v>4.8895202113882806E-3</v>
      </c>
      <c r="H2416" s="2">
        <f t="shared" si="337"/>
        <v>2.0591457218450326</v>
      </c>
      <c r="I2416" s="2">
        <f t="shared" si="338"/>
        <v>67.311135495798482</v>
      </c>
    </row>
    <row r="2417" spans="1:9" ht="13.5" x14ac:dyDescent="0.25">
      <c r="A2417" s="3">
        <v>45525</v>
      </c>
      <c r="B2417" s="2">
        <v>3.6488</v>
      </c>
      <c r="C2417" s="2">
        <f t="shared" si="335"/>
        <v>9.5000000000000639E-3</v>
      </c>
      <c r="D2417" s="2">
        <f t="shared" si="333"/>
        <v>9.5000000000000639E-3</v>
      </c>
      <c r="E2417" s="2">
        <f t="shared" si="334"/>
        <v>0</v>
      </c>
      <c r="F2417" s="2">
        <f t="shared" si="340"/>
        <v>1.0027646437643931E-2</v>
      </c>
      <c r="G2417" s="2">
        <f t="shared" si="340"/>
        <v>4.540268767717689E-3</v>
      </c>
      <c r="H2417" s="2">
        <f t="shared" si="337"/>
        <v>2.2086019464183941</v>
      </c>
      <c r="I2417" s="2">
        <f t="shared" si="338"/>
        <v>68.833778178179713</v>
      </c>
    </row>
    <row r="2418" spans="1:9" ht="13.5" x14ac:dyDescent="0.25">
      <c r="A2418" s="3">
        <v>45526</v>
      </c>
      <c r="B2418" s="2">
        <v>3.6581999999999999</v>
      </c>
      <c r="C2418" s="2">
        <f t="shared" si="335"/>
        <v>9.3999999999998529E-3</v>
      </c>
      <c r="D2418" s="2">
        <f t="shared" si="333"/>
        <v>9.3999999999998529E-3</v>
      </c>
      <c r="E2418" s="2">
        <f t="shared" si="334"/>
        <v>0</v>
      </c>
      <c r="F2418" s="2">
        <f t="shared" si="340"/>
        <v>9.9828145492407826E-3</v>
      </c>
      <c r="G2418" s="2">
        <f t="shared" si="340"/>
        <v>4.2159638557378544E-3</v>
      </c>
      <c r="H2418" s="2">
        <f t="shared" si="337"/>
        <v>2.3678605630487897</v>
      </c>
      <c r="I2418" s="2">
        <f t="shared" si="338"/>
        <v>70.307559316091755</v>
      </c>
    </row>
    <row r="2419" spans="1:9" ht="13.5" x14ac:dyDescent="0.25">
      <c r="A2419" s="3">
        <v>45527</v>
      </c>
      <c r="B2419" s="2">
        <v>3.6488</v>
      </c>
      <c r="C2419" s="2">
        <f t="shared" si="335"/>
        <v>-9.3999999999998529E-3</v>
      </c>
      <c r="D2419" s="2">
        <f t="shared" si="333"/>
        <v>0</v>
      </c>
      <c r="E2419" s="2">
        <f t="shared" si="334"/>
        <v>9.3999999999998529E-3</v>
      </c>
      <c r="F2419" s="2">
        <f t="shared" si="340"/>
        <v>9.2697563671521564E-3</v>
      </c>
      <c r="G2419" s="2">
        <f t="shared" si="340"/>
        <v>4.586252151756569E-3</v>
      </c>
      <c r="H2419" s="2">
        <f t="shared" si="337"/>
        <v>2.0212051279391106</v>
      </c>
      <c r="I2419" s="2">
        <f t="shared" si="338"/>
        <v>66.90062549039358</v>
      </c>
    </row>
    <row r="2420" spans="1:9" ht="13.5" x14ac:dyDescent="0.25">
      <c r="A2420" s="3">
        <v>45530</v>
      </c>
      <c r="B2420" s="2">
        <v>3.6581999999999999</v>
      </c>
      <c r="C2420" s="2">
        <f t="shared" si="335"/>
        <v>9.3999999999998529E-3</v>
      </c>
      <c r="D2420" s="2">
        <f t="shared" si="333"/>
        <v>9.3999999999998529E-3</v>
      </c>
      <c r="E2420" s="2">
        <f t="shared" si="334"/>
        <v>0</v>
      </c>
      <c r="F2420" s="2">
        <f t="shared" si="340"/>
        <v>9.2790594837841335E-3</v>
      </c>
      <c r="G2420" s="2">
        <f t="shared" si="340"/>
        <v>4.2586627123453857E-3</v>
      </c>
      <c r="H2420" s="2">
        <f t="shared" si="337"/>
        <v>2.1788669614255154</v>
      </c>
      <c r="I2420" s="2">
        <f t="shared" si="338"/>
        <v>68.542250678160968</v>
      </c>
    </row>
    <row r="2421" spans="1:9" ht="13.5" x14ac:dyDescent="0.25">
      <c r="A2421" s="3">
        <v>45531</v>
      </c>
      <c r="B2421" s="2">
        <v>3.6676000000000002</v>
      </c>
      <c r="C2421" s="2">
        <f t="shared" si="335"/>
        <v>9.400000000000297E-3</v>
      </c>
      <c r="D2421" s="2">
        <f t="shared" si="333"/>
        <v>9.400000000000297E-3</v>
      </c>
      <c r="E2421" s="2">
        <f t="shared" si="334"/>
        <v>0</v>
      </c>
      <c r="F2421" s="2">
        <f t="shared" si="340"/>
        <v>9.2876980920852861E-3</v>
      </c>
      <c r="G2421" s="2">
        <f t="shared" si="340"/>
        <v>3.95447251860643E-3</v>
      </c>
      <c r="H2421" s="2">
        <f t="shared" si="337"/>
        <v>2.3486566282570358</v>
      </c>
      <c r="I2421" s="2">
        <f t="shared" si="338"/>
        <v>70.137278586234245</v>
      </c>
    </row>
    <row r="2422" spans="1:9" ht="13.5" x14ac:dyDescent="0.25">
      <c r="A2422" s="3">
        <v>45532</v>
      </c>
      <c r="B2422" s="2">
        <v>3.6676000000000002</v>
      </c>
      <c r="C2422" s="2">
        <f t="shared" si="335"/>
        <v>0</v>
      </c>
      <c r="D2422" s="2">
        <f t="shared" si="333"/>
        <v>0</v>
      </c>
      <c r="E2422" s="2">
        <f t="shared" si="334"/>
        <v>0</v>
      </c>
      <c r="F2422" s="2">
        <f t="shared" si="340"/>
        <v>8.624291085507765E-3</v>
      </c>
      <c r="G2422" s="2">
        <f t="shared" si="340"/>
        <v>3.6720101958488279E-3</v>
      </c>
      <c r="H2422" s="2">
        <f t="shared" si="337"/>
        <v>2.3486566282570354</v>
      </c>
      <c r="I2422" s="2">
        <f t="shared" si="338"/>
        <v>70.137278586234245</v>
      </c>
    </row>
    <row r="2423" spans="1:9" ht="13.5" x14ac:dyDescent="0.25">
      <c r="A2423" s="3">
        <v>45533</v>
      </c>
      <c r="B2423" s="2">
        <v>3.6488</v>
      </c>
      <c r="C2423" s="2">
        <f t="shared" si="335"/>
        <v>-1.880000000000015E-2</v>
      </c>
      <c r="D2423" s="2">
        <f t="shared" si="333"/>
        <v>0</v>
      </c>
      <c r="E2423" s="2">
        <f t="shared" si="334"/>
        <v>1.880000000000015E-2</v>
      </c>
      <c r="F2423" s="2">
        <f t="shared" si="340"/>
        <v>8.0082702936857819E-3</v>
      </c>
      <c r="G2423" s="2">
        <f t="shared" si="340"/>
        <v>4.7525808961453508E-3</v>
      </c>
      <c r="H2423" s="2">
        <f t="shared" si="337"/>
        <v>1.6850360822223993</v>
      </c>
      <c r="I2423" s="2">
        <f t="shared" si="338"/>
        <v>62.756552635512371</v>
      </c>
    </row>
    <row r="2424" spans="1:9" ht="13.5" x14ac:dyDescent="0.25">
      <c r="A2424" s="3">
        <v>45534</v>
      </c>
      <c r="B2424" s="2">
        <v>3.6488</v>
      </c>
      <c r="C2424" s="2">
        <f t="shared" si="335"/>
        <v>0</v>
      </c>
      <c r="D2424" s="2">
        <f t="shared" si="333"/>
        <v>0</v>
      </c>
      <c r="E2424" s="2">
        <f t="shared" si="334"/>
        <v>0</v>
      </c>
      <c r="F2424" s="2">
        <f t="shared" si="340"/>
        <v>7.4362509869939407E-3</v>
      </c>
      <c r="G2424" s="2">
        <f t="shared" si="340"/>
        <v>4.4131108321349682E-3</v>
      </c>
      <c r="H2424" s="2">
        <f t="shared" si="337"/>
        <v>1.6850360822223995</v>
      </c>
      <c r="I2424" s="2">
        <f t="shared" si="338"/>
        <v>62.756552635512378</v>
      </c>
    </row>
    <row r="2425" spans="1:9" ht="13.5" x14ac:dyDescent="0.25">
      <c r="A2425" s="3">
        <v>45537</v>
      </c>
      <c r="B2425" s="2">
        <v>3.6581999999999999</v>
      </c>
      <c r="C2425" s="2">
        <f t="shared" si="335"/>
        <v>9.3999999999998529E-3</v>
      </c>
      <c r="D2425" s="2">
        <f t="shared" si="333"/>
        <v>9.3999999999998529E-3</v>
      </c>
      <c r="E2425" s="2">
        <f t="shared" si="334"/>
        <v>0</v>
      </c>
      <c r="F2425" s="2">
        <f t="shared" si="340"/>
        <v>7.5765187736372202E-3</v>
      </c>
      <c r="G2425" s="2">
        <f t="shared" si="340"/>
        <v>4.0978886298396137E-3</v>
      </c>
      <c r="H2425" s="2">
        <f t="shared" si="337"/>
        <v>1.848883524668594</v>
      </c>
      <c r="I2425" s="2">
        <f t="shared" si="338"/>
        <v>64.89852985069551</v>
      </c>
    </row>
    <row r="2426" spans="1:9" ht="13.5" x14ac:dyDescent="0.25">
      <c r="A2426" s="3">
        <v>45538</v>
      </c>
      <c r="B2426" s="2">
        <v>3.6581999999999999</v>
      </c>
      <c r="C2426" s="2">
        <f t="shared" si="335"/>
        <v>0</v>
      </c>
      <c r="D2426" s="2">
        <f t="shared" si="333"/>
        <v>0</v>
      </c>
      <c r="E2426" s="2">
        <f t="shared" si="334"/>
        <v>0</v>
      </c>
      <c r="F2426" s="2">
        <f t="shared" si="340"/>
        <v>7.0353388612345623E-3</v>
      </c>
      <c r="G2426" s="2">
        <f t="shared" si="340"/>
        <v>3.8051822991367842E-3</v>
      </c>
      <c r="H2426" s="2">
        <f t="shared" si="337"/>
        <v>1.8488835246685942</v>
      </c>
      <c r="I2426" s="2">
        <f t="shared" si="338"/>
        <v>64.898529850695525</v>
      </c>
    </row>
    <row r="2427" spans="1:9" ht="13.5" x14ac:dyDescent="0.25">
      <c r="A2427" s="3">
        <v>45539</v>
      </c>
      <c r="B2427" s="2">
        <v>3.6676000000000002</v>
      </c>
      <c r="C2427" s="2">
        <f t="shared" si="335"/>
        <v>9.400000000000297E-3</v>
      </c>
      <c r="D2427" s="2">
        <f t="shared" si="333"/>
        <v>9.400000000000297E-3</v>
      </c>
      <c r="E2427" s="2">
        <f t="shared" si="334"/>
        <v>0</v>
      </c>
      <c r="F2427" s="2">
        <f t="shared" si="340"/>
        <v>7.2042432282892572E-3</v>
      </c>
      <c r="G2427" s="2">
        <f t="shared" si="340"/>
        <v>3.5333835634841567E-3</v>
      </c>
      <c r="H2427" s="2">
        <f t="shared" si="337"/>
        <v>2.0389077774464379</v>
      </c>
      <c r="I2427" s="2">
        <f t="shared" si="338"/>
        <v>67.093440366252594</v>
      </c>
    </row>
    <row r="2428" spans="1:9" ht="13.5" x14ac:dyDescent="0.25">
      <c r="A2428" s="3">
        <v>45540</v>
      </c>
      <c r="B2428" s="2">
        <v>3.6676000000000002</v>
      </c>
      <c r="C2428" s="2">
        <f t="shared" si="335"/>
        <v>0</v>
      </c>
      <c r="D2428" s="2">
        <f t="shared" si="333"/>
        <v>0</v>
      </c>
      <c r="E2428" s="2">
        <f t="shared" si="334"/>
        <v>0</v>
      </c>
      <c r="F2428" s="2">
        <f t="shared" si="340"/>
        <v>6.6896544262685957E-3</v>
      </c>
      <c r="G2428" s="2">
        <f t="shared" si="340"/>
        <v>3.2809990232352884E-3</v>
      </c>
      <c r="H2428" s="2">
        <f t="shared" si="337"/>
        <v>2.0389077774464379</v>
      </c>
      <c r="I2428" s="2">
        <f t="shared" si="338"/>
        <v>67.093440366252594</v>
      </c>
    </row>
    <row r="2429" spans="1:9" ht="13.5" x14ac:dyDescent="0.25">
      <c r="A2429" s="3">
        <v>45541</v>
      </c>
      <c r="B2429" s="2">
        <v>3.6676000000000002</v>
      </c>
      <c r="C2429" s="2">
        <f t="shared" si="335"/>
        <v>0</v>
      </c>
      <c r="D2429" s="2">
        <f t="shared" si="333"/>
        <v>0</v>
      </c>
      <c r="E2429" s="2">
        <f t="shared" si="334"/>
        <v>0</v>
      </c>
      <c r="F2429" s="2">
        <f t="shared" ref="F2429:G2444" si="341">((F2428*13)+D2429)/14</f>
        <v>6.2118219672494101E-3</v>
      </c>
      <c r="G2429" s="2">
        <f t="shared" si="341"/>
        <v>3.0466419501470536E-3</v>
      </c>
      <c r="H2429" s="2">
        <f t="shared" si="337"/>
        <v>2.0389077774464379</v>
      </c>
      <c r="I2429" s="2">
        <f t="shared" si="338"/>
        <v>67.093440366252594</v>
      </c>
    </row>
    <row r="2430" spans="1:9" ht="13.5" x14ac:dyDescent="0.25">
      <c r="A2430" s="3">
        <v>45544</v>
      </c>
      <c r="B2430" s="2">
        <v>3.6204999999999998</v>
      </c>
      <c r="C2430" s="2">
        <f t="shared" si="335"/>
        <v>-4.7100000000000364E-2</v>
      </c>
      <c r="D2430" s="2">
        <f t="shared" si="333"/>
        <v>0</v>
      </c>
      <c r="E2430" s="2">
        <f t="shared" si="334"/>
        <v>4.7100000000000364E-2</v>
      </c>
      <c r="F2430" s="2">
        <f t="shared" si="341"/>
        <v>5.7681203981601661E-3</v>
      </c>
      <c r="G2430" s="2">
        <f t="shared" si="341"/>
        <v>6.1933103822794325E-3</v>
      </c>
      <c r="H2430" s="2">
        <f t="shared" si="337"/>
        <v>0.93134689562211537</v>
      </c>
      <c r="I2430" s="2">
        <f t="shared" si="338"/>
        <v>48.222662522887418</v>
      </c>
    </row>
    <row r="2431" spans="1:9" ht="13.5" x14ac:dyDescent="0.25">
      <c r="A2431" s="3">
        <v>45545</v>
      </c>
      <c r="B2431" s="2">
        <v>3.6676000000000002</v>
      </c>
      <c r="C2431" s="2">
        <f t="shared" si="335"/>
        <v>4.7100000000000364E-2</v>
      </c>
      <c r="D2431" s="2">
        <f t="shared" si="333"/>
        <v>4.7100000000000364E-2</v>
      </c>
      <c r="E2431" s="2">
        <f t="shared" si="334"/>
        <v>0</v>
      </c>
      <c r="F2431" s="2">
        <f t="shared" si="341"/>
        <v>8.7203975125773221E-3</v>
      </c>
      <c r="G2431" s="2">
        <f t="shared" si="341"/>
        <v>5.7509310692594731E-3</v>
      </c>
      <c r="H2431" s="2">
        <f t="shared" si="337"/>
        <v>1.5163453373994651</v>
      </c>
      <c r="I2431" s="2">
        <f t="shared" si="338"/>
        <v>60.259826616903979</v>
      </c>
    </row>
    <row r="2432" spans="1:9" ht="13.5" x14ac:dyDescent="0.25">
      <c r="A2432" s="3">
        <v>45546</v>
      </c>
      <c r="B2432" s="2">
        <v>3.6676000000000002</v>
      </c>
      <c r="C2432" s="2">
        <f t="shared" si="335"/>
        <v>0</v>
      </c>
      <c r="D2432" s="2">
        <f t="shared" si="333"/>
        <v>0</v>
      </c>
      <c r="E2432" s="2">
        <f t="shared" si="334"/>
        <v>0</v>
      </c>
      <c r="F2432" s="2">
        <f t="shared" si="341"/>
        <v>8.0975119759646563E-3</v>
      </c>
      <c r="G2432" s="2">
        <f t="shared" si="341"/>
        <v>5.3401502785980822E-3</v>
      </c>
      <c r="H2432" s="2">
        <f t="shared" si="337"/>
        <v>1.5163453373994651</v>
      </c>
      <c r="I2432" s="2">
        <f t="shared" si="338"/>
        <v>60.259826616903979</v>
      </c>
    </row>
    <row r="2433" spans="1:9" ht="13.5" x14ac:dyDescent="0.25">
      <c r="A2433" s="3">
        <v>45547</v>
      </c>
      <c r="B2433" s="2">
        <v>3.6581999999999999</v>
      </c>
      <c r="C2433" s="2">
        <f t="shared" si="335"/>
        <v>-9.400000000000297E-3</v>
      </c>
      <c r="D2433" s="2">
        <f t="shared" si="333"/>
        <v>0</v>
      </c>
      <c r="E2433" s="2">
        <f t="shared" si="334"/>
        <v>9.400000000000297E-3</v>
      </c>
      <c r="F2433" s="2">
        <f t="shared" si="341"/>
        <v>7.5191182633957522E-3</v>
      </c>
      <c r="G2433" s="2">
        <f t="shared" si="341"/>
        <v>5.6301395444125265E-3</v>
      </c>
      <c r="H2433" s="2">
        <f t="shared" si="337"/>
        <v>1.3355118828018906</v>
      </c>
      <c r="I2433" s="2">
        <f t="shared" si="338"/>
        <v>57.182833991822392</v>
      </c>
    </row>
    <row r="2434" spans="1:9" ht="13.5" x14ac:dyDescent="0.25">
      <c r="A2434" s="3">
        <v>45548</v>
      </c>
      <c r="B2434" s="2">
        <v>3.6581999999999999</v>
      </c>
      <c r="C2434" s="2">
        <f t="shared" si="335"/>
        <v>0</v>
      </c>
      <c r="D2434" s="2">
        <f t="shared" si="333"/>
        <v>0</v>
      </c>
      <c r="E2434" s="2">
        <f t="shared" si="334"/>
        <v>0</v>
      </c>
      <c r="F2434" s="2">
        <f t="shared" si="341"/>
        <v>6.9820383874389129E-3</v>
      </c>
      <c r="G2434" s="2">
        <f t="shared" si="341"/>
        <v>5.2279867198116317E-3</v>
      </c>
      <c r="H2434" s="2">
        <f t="shared" si="337"/>
        <v>1.3355118828018906</v>
      </c>
      <c r="I2434" s="2">
        <f t="shared" si="338"/>
        <v>57.182833991822392</v>
      </c>
    </row>
    <row r="2435" spans="1:9" ht="13.5" x14ac:dyDescent="0.25">
      <c r="A2435" s="3">
        <v>45551</v>
      </c>
      <c r="B2435" s="2">
        <v>3.6581999999999999</v>
      </c>
      <c r="C2435" s="2">
        <f t="shared" si="335"/>
        <v>0</v>
      </c>
      <c r="D2435" s="2">
        <f t="shared" ref="D2435:D2498" si="342">IF(C2435&gt;0,C2435,0)</f>
        <v>0</v>
      </c>
      <c r="E2435" s="2">
        <f t="shared" ref="E2435:E2498" si="343">IF(C2435&lt;0,-C2435,0)</f>
        <v>0</v>
      </c>
      <c r="F2435" s="2">
        <f t="shared" si="341"/>
        <v>6.4833213597647044E-3</v>
      </c>
      <c r="G2435" s="2">
        <f t="shared" si="341"/>
        <v>4.8545590969679437E-3</v>
      </c>
      <c r="H2435" s="2">
        <f t="shared" si="337"/>
        <v>1.3355118828018906</v>
      </c>
      <c r="I2435" s="2">
        <f t="shared" si="338"/>
        <v>57.182833991822392</v>
      </c>
    </row>
    <row r="2436" spans="1:9" ht="13.5" x14ac:dyDescent="0.25">
      <c r="A2436" s="3">
        <v>45552</v>
      </c>
      <c r="B2436" s="2">
        <v>3.6299000000000001</v>
      </c>
      <c r="C2436" s="2">
        <f t="shared" ref="C2436:C2499" si="344">B2436-B2435</f>
        <v>-2.829999999999977E-2</v>
      </c>
      <c r="D2436" s="2">
        <f t="shared" si="342"/>
        <v>0</v>
      </c>
      <c r="E2436" s="2">
        <f t="shared" si="343"/>
        <v>2.829999999999977E-2</v>
      </c>
      <c r="F2436" s="2">
        <f t="shared" si="341"/>
        <v>6.0202269769243687E-3</v>
      </c>
      <c r="G2436" s="2">
        <f t="shared" si="341"/>
        <v>6.5292334471845027E-3</v>
      </c>
      <c r="H2436" s="2">
        <f t="shared" si="337"/>
        <v>0.92204192507780147</v>
      </c>
      <c r="I2436" s="2">
        <f t="shared" si="338"/>
        <v>47.971998583770677</v>
      </c>
    </row>
    <row r="2437" spans="1:9" ht="13.5" x14ac:dyDescent="0.25">
      <c r="A2437" s="3">
        <v>45553</v>
      </c>
      <c r="B2437" s="2">
        <v>3.6581999999999999</v>
      </c>
      <c r="C2437" s="2">
        <f t="shared" si="344"/>
        <v>2.829999999999977E-2</v>
      </c>
      <c r="D2437" s="2">
        <f t="shared" si="342"/>
        <v>2.829999999999977E-2</v>
      </c>
      <c r="E2437" s="2">
        <f t="shared" si="343"/>
        <v>0</v>
      </c>
      <c r="F2437" s="2">
        <f t="shared" si="341"/>
        <v>7.6116393357154684E-3</v>
      </c>
      <c r="G2437" s="2">
        <f t="shared" si="341"/>
        <v>6.062859629528467E-3</v>
      </c>
      <c r="H2437" s="2">
        <f t="shared" si="337"/>
        <v>1.2554536639185652</v>
      </c>
      <c r="I2437" s="2">
        <f t="shared" si="338"/>
        <v>55.663021768195996</v>
      </c>
    </row>
    <row r="2438" spans="1:9" ht="13.5" x14ac:dyDescent="0.25">
      <c r="A2438" s="3">
        <v>45554</v>
      </c>
      <c r="B2438" s="2">
        <v>3.6581999999999999</v>
      </c>
      <c r="C2438" s="2">
        <f t="shared" si="344"/>
        <v>0</v>
      </c>
      <c r="D2438" s="2">
        <f t="shared" si="342"/>
        <v>0</v>
      </c>
      <c r="E2438" s="2">
        <f t="shared" si="343"/>
        <v>0</v>
      </c>
      <c r="F2438" s="2">
        <f t="shared" si="341"/>
        <v>7.0679508117357922E-3</v>
      </c>
      <c r="G2438" s="2">
        <f t="shared" si="341"/>
        <v>5.629798227419291E-3</v>
      </c>
      <c r="H2438" s="2">
        <f t="shared" si="337"/>
        <v>1.2554536639185652</v>
      </c>
      <c r="I2438" s="2">
        <f t="shared" si="338"/>
        <v>55.663021768195996</v>
      </c>
    </row>
    <row r="2439" spans="1:9" ht="13.5" x14ac:dyDescent="0.25">
      <c r="A2439" s="3">
        <v>45555</v>
      </c>
      <c r="B2439" s="2">
        <v>3.6676000000000002</v>
      </c>
      <c r="C2439" s="2">
        <f t="shared" si="344"/>
        <v>9.400000000000297E-3</v>
      </c>
      <c r="D2439" s="2">
        <f t="shared" si="342"/>
        <v>9.400000000000297E-3</v>
      </c>
      <c r="E2439" s="2">
        <f t="shared" si="343"/>
        <v>0</v>
      </c>
      <c r="F2439" s="2">
        <f t="shared" si="341"/>
        <v>7.2345257537546849E-3</v>
      </c>
      <c r="G2439" s="2">
        <f t="shared" si="341"/>
        <v>5.2276697826036268E-3</v>
      </c>
      <c r="H2439" s="2">
        <f t="shared" si="337"/>
        <v>1.383891112982953</v>
      </c>
      <c r="I2439" s="2">
        <f t="shared" si="338"/>
        <v>58.051775328416568</v>
      </c>
    </row>
    <row r="2440" spans="1:9" ht="13.5" x14ac:dyDescent="0.25">
      <c r="A2440" s="3">
        <v>45558</v>
      </c>
      <c r="B2440" s="2">
        <v>3.6863999999999999</v>
      </c>
      <c r="C2440" s="2">
        <f t="shared" si="344"/>
        <v>1.8799999999999706E-2</v>
      </c>
      <c r="D2440" s="2">
        <f t="shared" si="342"/>
        <v>1.8799999999999706E-2</v>
      </c>
      <c r="E2440" s="2">
        <f t="shared" si="343"/>
        <v>0</v>
      </c>
      <c r="F2440" s="2">
        <f t="shared" si="341"/>
        <v>8.0606310570579005E-3</v>
      </c>
      <c r="G2440" s="2">
        <f t="shared" si="341"/>
        <v>4.8542647981319395E-3</v>
      </c>
      <c r="H2440" s="2">
        <f t="shared" si="337"/>
        <v>1.6605256186600827</v>
      </c>
      <c r="I2440" s="2">
        <f t="shared" si="338"/>
        <v>62.413442179007141</v>
      </c>
    </row>
    <row r="2441" spans="1:9" ht="13.5" x14ac:dyDescent="0.25">
      <c r="A2441" s="3">
        <v>45559</v>
      </c>
      <c r="B2441" s="2">
        <v>3.6863999999999999</v>
      </c>
      <c r="C2441" s="2">
        <f t="shared" si="344"/>
        <v>0</v>
      </c>
      <c r="D2441" s="2">
        <f t="shared" si="342"/>
        <v>0</v>
      </c>
      <c r="E2441" s="2">
        <f t="shared" si="343"/>
        <v>0</v>
      </c>
      <c r="F2441" s="2">
        <f t="shared" si="341"/>
        <v>7.4848716958394795E-3</v>
      </c>
      <c r="G2441" s="2">
        <f t="shared" si="341"/>
        <v>4.5075315982653725E-3</v>
      </c>
      <c r="H2441" s="2">
        <f t="shared" si="337"/>
        <v>1.6605256186600827</v>
      </c>
      <c r="I2441" s="2">
        <f t="shared" si="338"/>
        <v>62.413442179007141</v>
      </c>
    </row>
    <row r="2442" spans="1:9" ht="13.5" x14ac:dyDescent="0.25">
      <c r="A2442" s="3">
        <v>45560</v>
      </c>
      <c r="B2442" s="2">
        <v>3.6863999999999999</v>
      </c>
      <c r="C2442" s="2">
        <f t="shared" si="344"/>
        <v>0</v>
      </c>
      <c r="D2442" s="2">
        <f t="shared" si="342"/>
        <v>0</v>
      </c>
      <c r="E2442" s="2">
        <f t="shared" si="343"/>
        <v>0</v>
      </c>
      <c r="F2442" s="2">
        <f t="shared" si="341"/>
        <v>6.9502380032795174E-3</v>
      </c>
      <c r="G2442" s="2">
        <f t="shared" si="341"/>
        <v>4.1855650555321314E-3</v>
      </c>
      <c r="H2442" s="2">
        <f t="shared" si="337"/>
        <v>1.660525618660083</v>
      </c>
      <c r="I2442" s="2">
        <f t="shared" si="338"/>
        <v>62.413442179007141</v>
      </c>
    </row>
    <row r="2443" spans="1:9" ht="13.5" x14ac:dyDescent="0.25">
      <c r="A2443" s="3">
        <v>45561</v>
      </c>
      <c r="B2443" s="2">
        <v>3.6863999999999999</v>
      </c>
      <c r="C2443" s="2">
        <f t="shared" si="344"/>
        <v>0</v>
      </c>
      <c r="D2443" s="2">
        <f t="shared" si="342"/>
        <v>0</v>
      </c>
      <c r="E2443" s="2">
        <f t="shared" si="343"/>
        <v>0</v>
      </c>
      <c r="F2443" s="2">
        <f t="shared" si="341"/>
        <v>6.4537924316166945E-3</v>
      </c>
      <c r="G2443" s="2">
        <f t="shared" si="341"/>
        <v>3.8865961229941218E-3</v>
      </c>
      <c r="H2443" s="2">
        <f t="shared" si="337"/>
        <v>1.6605256186600832</v>
      </c>
      <c r="I2443" s="2">
        <f t="shared" si="338"/>
        <v>62.413442179007141</v>
      </c>
    </row>
    <row r="2444" spans="1:9" ht="13.5" x14ac:dyDescent="0.25">
      <c r="A2444" s="3">
        <v>45562</v>
      </c>
      <c r="B2444" s="2">
        <v>3.6676000000000002</v>
      </c>
      <c r="C2444" s="2">
        <f t="shared" si="344"/>
        <v>-1.8799999999999706E-2</v>
      </c>
      <c r="D2444" s="2">
        <f t="shared" si="342"/>
        <v>0</v>
      </c>
      <c r="E2444" s="2">
        <f t="shared" si="343"/>
        <v>1.8799999999999706E-2</v>
      </c>
      <c r="F2444" s="2">
        <f t="shared" si="341"/>
        <v>5.9928072579297871E-3</v>
      </c>
      <c r="G2444" s="2">
        <f t="shared" si="341"/>
        <v>4.9518392570659497E-3</v>
      </c>
      <c r="H2444" s="2">
        <f t="shared" si="337"/>
        <v>1.2102184555725319</v>
      </c>
      <c r="I2444" s="2">
        <f t="shared" si="338"/>
        <v>54.755603570373708</v>
      </c>
    </row>
    <row r="2445" spans="1:9" ht="13.5" x14ac:dyDescent="0.25">
      <c r="A2445" s="3">
        <v>45565</v>
      </c>
      <c r="B2445" s="2">
        <v>3.6676000000000002</v>
      </c>
      <c r="C2445" s="2">
        <f t="shared" si="344"/>
        <v>0</v>
      </c>
      <c r="D2445" s="2">
        <f t="shared" si="342"/>
        <v>0</v>
      </c>
      <c r="E2445" s="2">
        <f t="shared" si="343"/>
        <v>0</v>
      </c>
      <c r="F2445" s="2">
        <f t="shared" ref="F2445:G2460" si="345">((F2444*13)+D2445)/14</f>
        <v>5.5647495966490877E-3</v>
      </c>
      <c r="G2445" s="2">
        <f t="shared" si="345"/>
        <v>4.5981364529898098E-3</v>
      </c>
      <c r="H2445" s="2">
        <f t="shared" si="337"/>
        <v>1.2102184555725319</v>
      </c>
      <c r="I2445" s="2">
        <f t="shared" si="338"/>
        <v>54.755603570373708</v>
      </c>
    </row>
    <row r="2446" spans="1:9" ht="13.5" x14ac:dyDescent="0.25">
      <c r="A2446" s="3">
        <v>45566</v>
      </c>
      <c r="B2446" s="2">
        <v>3.8086000000000002</v>
      </c>
      <c r="C2446" s="2">
        <f t="shared" si="344"/>
        <v>0.14100000000000001</v>
      </c>
      <c r="D2446" s="2">
        <f t="shared" si="342"/>
        <v>0.14100000000000001</v>
      </c>
      <c r="E2446" s="2">
        <f t="shared" si="343"/>
        <v>0</v>
      </c>
      <c r="F2446" s="2">
        <f t="shared" si="345"/>
        <v>1.5238696054031295E-2</v>
      </c>
      <c r="G2446" s="2">
        <f t="shared" si="345"/>
        <v>4.2696981349191086E-3</v>
      </c>
      <c r="H2446" s="2">
        <f t="shared" si="337"/>
        <v>3.5690335879728412</v>
      </c>
      <c r="I2446" s="2">
        <f t="shared" si="338"/>
        <v>78.113533622682922</v>
      </c>
    </row>
    <row r="2447" spans="1:9" ht="13.5" x14ac:dyDescent="0.25">
      <c r="A2447" s="3">
        <v>45567</v>
      </c>
      <c r="B2447" s="2">
        <v>3.7616000000000001</v>
      </c>
      <c r="C2447" s="2">
        <f t="shared" si="344"/>
        <v>-4.7000000000000153E-2</v>
      </c>
      <c r="D2447" s="2">
        <f t="shared" si="342"/>
        <v>0</v>
      </c>
      <c r="E2447" s="2">
        <f t="shared" si="343"/>
        <v>4.7000000000000153E-2</v>
      </c>
      <c r="F2447" s="2">
        <f t="shared" si="345"/>
        <v>1.4150217764457631E-2</v>
      </c>
      <c r="G2447" s="2">
        <f t="shared" si="345"/>
        <v>7.3218625538534693E-3</v>
      </c>
      <c r="H2447" s="2">
        <f t="shared" si="337"/>
        <v>1.9325981142612987</v>
      </c>
      <c r="I2447" s="2">
        <f t="shared" si="338"/>
        <v>65.900544123759246</v>
      </c>
    </row>
    <row r="2448" spans="1:9" ht="13.5" x14ac:dyDescent="0.25">
      <c r="A2448" s="3">
        <v>45568</v>
      </c>
      <c r="B2448" s="2">
        <v>3.7522000000000002</v>
      </c>
      <c r="C2448" s="2">
        <f t="shared" si="344"/>
        <v>-9.3999999999998529E-3</v>
      </c>
      <c r="D2448" s="2">
        <f t="shared" si="342"/>
        <v>0</v>
      </c>
      <c r="E2448" s="2">
        <f t="shared" si="343"/>
        <v>9.3999999999998529E-3</v>
      </c>
      <c r="F2448" s="2">
        <f t="shared" si="345"/>
        <v>1.3139487924139229E-2</v>
      </c>
      <c r="G2448" s="2">
        <f t="shared" si="345"/>
        <v>7.470300942863925E-3</v>
      </c>
      <c r="H2448" s="2">
        <f t="shared" si="337"/>
        <v>1.7588967331618477</v>
      </c>
      <c r="I2448" s="2">
        <f t="shared" si="338"/>
        <v>63.753627021264222</v>
      </c>
    </row>
    <row r="2449" spans="1:9" ht="13.5" x14ac:dyDescent="0.25">
      <c r="A2449" s="3">
        <v>45569</v>
      </c>
      <c r="B2449" s="2">
        <v>3.7334000000000001</v>
      </c>
      <c r="C2449" s="2">
        <f t="shared" si="344"/>
        <v>-1.880000000000015E-2</v>
      </c>
      <c r="D2449" s="2">
        <f t="shared" si="342"/>
        <v>0</v>
      </c>
      <c r="E2449" s="2">
        <f t="shared" si="343"/>
        <v>1.880000000000015E-2</v>
      </c>
      <c r="F2449" s="2">
        <f t="shared" si="345"/>
        <v>1.2200953072414996E-2</v>
      </c>
      <c r="G2449" s="2">
        <f t="shared" si="345"/>
        <v>8.2795651612307987E-3</v>
      </c>
      <c r="H2449" s="2">
        <f t="shared" ref="H2449:H2512" si="346">F2449/G2449</f>
        <v>1.4736224469306869</v>
      </c>
      <c r="I2449" s="2">
        <f t="shared" ref="I2449:I2512" si="347">IF(G2449=0,100,100-(100/(1+H2449)))</f>
        <v>59.573458704629033</v>
      </c>
    </row>
    <row r="2450" spans="1:9" ht="13.5" x14ac:dyDescent="0.25">
      <c r="A2450" s="3">
        <v>45572</v>
      </c>
      <c r="B2450" s="2">
        <v>3.7334000000000001</v>
      </c>
      <c r="C2450" s="2">
        <f t="shared" si="344"/>
        <v>0</v>
      </c>
      <c r="D2450" s="2">
        <f t="shared" si="342"/>
        <v>0</v>
      </c>
      <c r="E2450" s="2">
        <f t="shared" si="343"/>
        <v>0</v>
      </c>
      <c r="F2450" s="2">
        <f t="shared" si="345"/>
        <v>1.1329456424385353E-2</v>
      </c>
      <c r="G2450" s="2">
        <f t="shared" si="345"/>
        <v>7.6881676497143128E-3</v>
      </c>
      <c r="H2450" s="2">
        <f t="shared" si="346"/>
        <v>1.4736224469306869</v>
      </c>
      <c r="I2450" s="2">
        <f t="shared" si="347"/>
        <v>59.573458704629033</v>
      </c>
    </row>
    <row r="2451" spans="1:9" ht="13.5" x14ac:dyDescent="0.25">
      <c r="A2451" s="3">
        <v>45573</v>
      </c>
      <c r="B2451" s="2">
        <v>3.7334000000000001</v>
      </c>
      <c r="C2451" s="2">
        <f t="shared" si="344"/>
        <v>0</v>
      </c>
      <c r="D2451" s="2">
        <f t="shared" si="342"/>
        <v>0</v>
      </c>
      <c r="E2451" s="2">
        <f t="shared" si="343"/>
        <v>0</v>
      </c>
      <c r="F2451" s="2">
        <f t="shared" si="345"/>
        <v>1.0520209536929255E-2</v>
      </c>
      <c r="G2451" s="2">
        <f t="shared" si="345"/>
        <v>7.1390128175918615E-3</v>
      </c>
      <c r="H2451" s="2">
        <f t="shared" si="346"/>
        <v>1.4736224469306867</v>
      </c>
      <c r="I2451" s="2">
        <f t="shared" si="347"/>
        <v>59.573458704629033</v>
      </c>
    </row>
    <row r="2452" spans="1:9" ht="13.5" x14ac:dyDescent="0.25">
      <c r="A2452" s="3">
        <v>45574</v>
      </c>
      <c r="B2452" s="2">
        <v>3.7334000000000001</v>
      </c>
      <c r="C2452" s="2">
        <f t="shared" si="344"/>
        <v>0</v>
      </c>
      <c r="D2452" s="2">
        <f t="shared" si="342"/>
        <v>0</v>
      </c>
      <c r="E2452" s="2">
        <f t="shared" si="343"/>
        <v>0</v>
      </c>
      <c r="F2452" s="2">
        <f t="shared" si="345"/>
        <v>9.7687659985771658E-3</v>
      </c>
      <c r="G2452" s="2">
        <f t="shared" si="345"/>
        <v>6.629083330621015E-3</v>
      </c>
      <c r="H2452" s="2">
        <f t="shared" si="346"/>
        <v>1.4736224469306867</v>
      </c>
      <c r="I2452" s="2">
        <f t="shared" si="347"/>
        <v>59.573458704629033</v>
      </c>
    </row>
    <row r="2453" spans="1:9" ht="13.5" x14ac:dyDescent="0.25">
      <c r="A2453" s="3">
        <v>45575</v>
      </c>
      <c r="B2453" s="2">
        <v>3.7334000000000001</v>
      </c>
      <c r="C2453" s="2">
        <f t="shared" si="344"/>
        <v>0</v>
      </c>
      <c r="D2453" s="2">
        <f t="shared" si="342"/>
        <v>0</v>
      </c>
      <c r="E2453" s="2">
        <f t="shared" si="343"/>
        <v>0</v>
      </c>
      <c r="F2453" s="2">
        <f t="shared" si="345"/>
        <v>9.0709969986787955E-3</v>
      </c>
      <c r="G2453" s="2">
        <f t="shared" si="345"/>
        <v>6.1555773784337997E-3</v>
      </c>
      <c r="H2453" s="2">
        <f t="shared" si="346"/>
        <v>1.4736224469306864</v>
      </c>
      <c r="I2453" s="2">
        <f t="shared" si="347"/>
        <v>59.573458704629026</v>
      </c>
    </row>
    <row r="2454" spans="1:9" ht="13.5" x14ac:dyDescent="0.25">
      <c r="A2454" s="3">
        <v>45576</v>
      </c>
      <c r="B2454" s="2">
        <v>3.7334000000000001</v>
      </c>
      <c r="C2454" s="2">
        <f t="shared" si="344"/>
        <v>0</v>
      </c>
      <c r="D2454" s="2">
        <f t="shared" si="342"/>
        <v>0</v>
      </c>
      <c r="E2454" s="2">
        <f t="shared" si="343"/>
        <v>0</v>
      </c>
      <c r="F2454" s="2">
        <f t="shared" si="345"/>
        <v>8.4230686416303102E-3</v>
      </c>
      <c r="G2454" s="2">
        <f t="shared" si="345"/>
        <v>5.7158932799742431E-3</v>
      </c>
      <c r="H2454" s="2">
        <f t="shared" si="346"/>
        <v>1.4736224469306862</v>
      </c>
      <c r="I2454" s="2">
        <f t="shared" si="347"/>
        <v>59.573458704629019</v>
      </c>
    </row>
    <row r="2455" spans="1:9" ht="13.5" x14ac:dyDescent="0.25">
      <c r="A2455" s="3">
        <v>45579</v>
      </c>
      <c r="B2455" s="2">
        <v>3.7334000000000001</v>
      </c>
      <c r="C2455" s="2">
        <f t="shared" si="344"/>
        <v>0</v>
      </c>
      <c r="D2455" s="2">
        <f t="shared" si="342"/>
        <v>0</v>
      </c>
      <c r="E2455" s="2">
        <f t="shared" si="343"/>
        <v>0</v>
      </c>
      <c r="F2455" s="2">
        <f t="shared" si="345"/>
        <v>7.8214208815138592E-3</v>
      </c>
      <c r="G2455" s="2">
        <f t="shared" si="345"/>
        <v>5.3076151885475117E-3</v>
      </c>
      <c r="H2455" s="2">
        <f t="shared" si="346"/>
        <v>1.4736224469306862</v>
      </c>
      <c r="I2455" s="2">
        <f t="shared" si="347"/>
        <v>59.573458704629019</v>
      </c>
    </row>
    <row r="2456" spans="1:9" ht="13.5" x14ac:dyDescent="0.25">
      <c r="A2456" s="3">
        <v>45581</v>
      </c>
      <c r="B2456" s="2">
        <v>3.7334000000000001</v>
      </c>
      <c r="C2456" s="2">
        <f t="shared" si="344"/>
        <v>0</v>
      </c>
      <c r="D2456" s="2">
        <f t="shared" si="342"/>
        <v>0</v>
      </c>
      <c r="E2456" s="2">
        <f t="shared" si="343"/>
        <v>0</v>
      </c>
      <c r="F2456" s="2">
        <f t="shared" si="345"/>
        <v>7.2627479614057267E-3</v>
      </c>
      <c r="G2456" s="2">
        <f t="shared" si="345"/>
        <v>4.9284998179369753E-3</v>
      </c>
      <c r="H2456" s="2">
        <f t="shared" si="346"/>
        <v>1.4736224469306862</v>
      </c>
      <c r="I2456" s="2">
        <f t="shared" si="347"/>
        <v>59.573458704629019</v>
      </c>
    </row>
    <row r="2457" spans="1:9" ht="13.5" x14ac:dyDescent="0.25">
      <c r="A2457" s="3">
        <v>45582</v>
      </c>
      <c r="B2457" s="2">
        <v>3.7334000000000001</v>
      </c>
      <c r="C2457" s="2">
        <f t="shared" si="344"/>
        <v>0</v>
      </c>
      <c r="D2457" s="2">
        <f t="shared" si="342"/>
        <v>0</v>
      </c>
      <c r="E2457" s="2">
        <f t="shared" si="343"/>
        <v>0</v>
      </c>
      <c r="F2457" s="2">
        <f t="shared" si="345"/>
        <v>6.7439802498767461E-3</v>
      </c>
      <c r="G2457" s="2">
        <f t="shared" si="345"/>
        <v>4.5764641166557629E-3</v>
      </c>
      <c r="H2457" s="2">
        <f t="shared" si="346"/>
        <v>1.473622446930686</v>
      </c>
      <c r="I2457" s="2">
        <f t="shared" si="347"/>
        <v>59.573458704629019</v>
      </c>
    </row>
    <row r="2458" spans="1:9" ht="13.5" x14ac:dyDescent="0.25">
      <c r="A2458" s="3">
        <v>45583</v>
      </c>
      <c r="B2458" s="2">
        <v>3.7334000000000001</v>
      </c>
      <c r="C2458" s="2">
        <f t="shared" si="344"/>
        <v>0</v>
      </c>
      <c r="D2458" s="2">
        <f t="shared" si="342"/>
        <v>0</v>
      </c>
      <c r="E2458" s="2">
        <f t="shared" si="343"/>
        <v>0</v>
      </c>
      <c r="F2458" s="2">
        <f t="shared" si="345"/>
        <v>6.2622673748855499E-3</v>
      </c>
      <c r="G2458" s="2">
        <f t="shared" si="345"/>
        <v>4.2495738226089224E-3</v>
      </c>
      <c r="H2458" s="2">
        <f t="shared" si="346"/>
        <v>1.4736224469306862</v>
      </c>
      <c r="I2458" s="2">
        <f t="shared" si="347"/>
        <v>59.573458704629019</v>
      </c>
    </row>
    <row r="2459" spans="1:9" ht="13.5" x14ac:dyDescent="0.25">
      <c r="A2459" s="3">
        <v>45586</v>
      </c>
      <c r="B2459" s="2">
        <v>3.7427999999999999</v>
      </c>
      <c r="C2459" s="2">
        <f t="shared" si="344"/>
        <v>9.3999999999998529E-3</v>
      </c>
      <c r="D2459" s="2">
        <f t="shared" si="342"/>
        <v>9.3999999999998529E-3</v>
      </c>
      <c r="E2459" s="2">
        <f t="shared" si="343"/>
        <v>0</v>
      </c>
      <c r="F2459" s="2">
        <f t="shared" si="345"/>
        <v>6.4863911338222859E-3</v>
      </c>
      <c r="G2459" s="2">
        <f t="shared" si="345"/>
        <v>3.9460328352797138E-3</v>
      </c>
      <c r="H2459" s="2">
        <f t="shared" si="346"/>
        <v>1.6437752559558971</v>
      </c>
      <c r="I2459" s="2">
        <f t="shared" si="347"/>
        <v>62.175302240718082</v>
      </c>
    </row>
    <row r="2460" spans="1:9" ht="13.5" x14ac:dyDescent="0.25">
      <c r="A2460" s="3">
        <v>45587</v>
      </c>
      <c r="B2460" s="2">
        <v>3.7334000000000001</v>
      </c>
      <c r="C2460" s="2">
        <f t="shared" si="344"/>
        <v>-9.3999999999998529E-3</v>
      </c>
      <c r="D2460" s="2">
        <f t="shared" si="342"/>
        <v>0</v>
      </c>
      <c r="E2460" s="2">
        <f t="shared" si="343"/>
        <v>9.3999999999998529E-3</v>
      </c>
      <c r="F2460" s="2">
        <f t="shared" si="345"/>
        <v>6.0230774814064086E-3</v>
      </c>
      <c r="G2460" s="2">
        <f t="shared" si="345"/>
        <v>4.3356019184740092E-3</v>
      </c>
      <c r="H2460" s="2">
        <f t="shared" si="346"/>
        <v>1.3892136765928769</v>
      </c>
      <c r="I2460" s="2">
        <f t="shared" si="347"/>
        <v>58.145225360251416</v>
      </c>
    </row>
    <row r="2461" spans="1:9" ht="13.5" x14ac:dyDescent="0.25">
      <c r="A2461" s="3">
        <v>45588</v>
      </c>
      <c r="B2461" s="2">
        <v>3.7616000000000001</v>
      </c>
      <c r="C2461" s="2">
        <f t="shared" si="344"/>
        <v>2.8200000000000003E-2</v>
      </c>
      <c r="D2461" s="2">
        <f t="shared" si="342"/>
        <v>2.8200000000000003E-2</v>
      </c>
      <c r="E2461" s="2">
        <f t="shared" si="343"/>
        <v>0</v>
      </c>
      <c r="F2461" s="2">
        <f t="shared" ref="F2461:G2476" si="348">((F2460*13)+D2461)/14</f>
        <v>7.6071433755916656E-3</v>
      </c>
      <c r="G2461" s="2">
        <f t="shared" si="348"/>
        <v>4.0259160671544374E-3</v>
      </c>
      <c r="H2461" s="2">
        <f t="shared" si="346"/>
        <v>1.8895434600971399</v>
      </c>
      <c r="I2461" s="2">
        <f t="shared" si="347"/>
        <v>65.392456842771196</v>
      </c>
    </row>
    <row r="2462" spans="1:9" ht="13.5" x14ac:dyDescent="0.25">
      <c r="A2462" s="3">
        <v>45589</v>
      </c>
      <c r="B2462" s="2">
        <v>3.8086000000000002</v>
      </c>
      <c r="C2462" s="2">
        <f t="shared" si="344"/>
        <v>4.7000000000000153E-2</v>
      </c>
      <c r="D2462" s="2">
        <f t="shared" si="342"/>
        <v>4.7000000000000153E-2</v>
      </c>
      <c r="E2462" s="2">
        <f t="shared" si="343"/>
        <v>0</v>
      </c>
      <c r="F2462" s="2">
        <f t="shared" si="348"/>
        <v>1.0420918848763699E-2</v>
      </c>
      <c r="G2462" s="2">
        <f t="shared" si="348"/>
        <v>3.7383506337862636E-3</v>
      </c>
      <c r="H2462" s="2">
        <f t="shared" si="346"/>
        <v>2.7875712766432557</v>
      </c>
      <c r="I2462" s="2">
        <f t="shared" si="347"/>
        <v>73.597856595684917</v>
      </c>
    </row>
    <row r="2463" spans="1:9" ht="13.5" x14ac:dyDescent="0.25">
      <c r="A2463" s="3">
        <v>45590</v>
      </c>
      <c r="B2463" s="2">
        <v>3.8933</v>
      </c>
      <c r="C2463" s="2">
        <f t="shared" si="344"/>
        <v>8.4699999999999775E-2</v>
      </c>
      <c r="D2463" s="2">
        <f t="shared" si="342"/>
        <v>8.4699999999999775E-2</v>
      </c>
      <c r="E2463" s="2">
        <f t="shared" si="343"/>
        <v>0</v>
      </c>
      <c r="F2463" s="2">
        <f t="shared" si="348"/>
        <v>1.5726567502423419E-2</v>
      </c>
      <c r="G2463" s="2">
        <f t="shared" si="348"/>
        <v>3.4713255885158163E-3</v>
      </c>
      <c r="H2463" s="2">
        <f t="shared" si="346"/>
        <v>4.5304213336978849</v>
      </c>
      <c r="I2463" s="2">
        <f t="shared" si="347"/>
        <v>81.918195022378967</v>
      </c>
    </row>
    <row r="2464" spans="1:9" ht="13.5" x14ac:dyDescent="0.25">
      <c r="A2464" s="3">
        <v>45593</v>
      </c>
      <c r="B2464" s="2">
        <v>3.8933</v>
      </c>
      <c r="C2464" s="2">
        <f t="shared" si="344"/>
        <v>0</v>
      </c>
      <c r="D2464" s="2">
        <f t="shared" si="342"/>
        <v>0</v>
      </c>
      <c r="E2464" s="2">
        <f t="shared" si="343"/>
        <v>0</v>
      </c>
      <c r="F2464" s="2">
        <f t="shared" si="348"/>
        <v>1.4603241252250317E-2</v>
      </c>
      <c r="G2464" s="2">
        <f t="shared" si="348"/>
        <v>3.2233737607646864E-3</v>
      </c>
      <c r="H2464" s="2">
        <f t="shared" si="346"/>
        <v>4.5304213336978849</v>
      </c>
      <c r="I2464" s="2">
        <f t="shared" si="347"/>
        <v>81.918195022378967</v>
      </c>
    </row>
    <row r="2465" spans="1:9" ht="13.5" x14ac:dyDescent="0.25">
      <c r="A2465" s="3">
        <v>45594</v>
      </c>
      <c r="B2465" s="2">
        <v>3.8839000000000001</v>
      </c>
      <c r="C2465" s="2">
        <f t="shared" si="344"/>
        <v>-9.3999999999998529E-3</v>
      </c>
      <c r="D2465" s="2">
        <f t="shared" si="342"/>
        <v>0</v>
      </c>
      <c r="E2465" s="2">
        <f t="shared" si="343"/>
        <v>9.3999999999998529E-3</v>
      </c>
      <c r="F2465" s="2">
        <f t="shared" si="348"/>
        <v>1.3560152591375293E-2</v>
      </c>
      <c r="G2465" s="2">
        <f t="shared" si="348"/>
        <v>3.6645613492814837E-3</v>
      </c>
      <c r="H2465" s="2">
        <f t="shared" si="346"/>
        <v>3.7003480905113113</v>
      </c>
      <c r="I2465" s="2">
        <f t="shared" si="347"/>
        <v>78.724979921833437</v>
      </c>
    </row>
    <row r="2466" spans="1:9" ht="13.5" x14ac:dyDescent="0.25">
      <c r="A2466" s="3">
        <v>45595</v>
      </c>
      <c r="B2466" s="2">
        <v>3.8933</v>
      </c>
      <c r="C2466" s="2">
        <f t="shared" si="344"/>
        <v>9.3999999999998529E-3</v>
      </c>
      <c r="D2466" s="2">
        <f t="shared" si="342"/>
        <v>9.3999999999998529E-3</v>
      </c>
      <c r="E2466" s="2">
        <f t="shared" si="343"/>
        <v>0</v>
      </c>
      <c r="F2466" s="2">
        <f t="shared" si="348"/>
        <v>1.3262998834848477E-2</v>
      </c>
      <c r="G2466" s="2">
        <f t="shared" si="348"/>
        <v>3.4028069671899488E-3</v>
      </c>
      <c r="H2466" s="2">
        <f t="shared" si="346"/>
        <v>3.8976641821681448</v>
      </c>
      <c r="I2466" s="2">
        <f t="shared" si="347"/>
        <v>79.582103574171342</v>
      </c>
    </row>
    <row r="2467" spans="1:9" ht="13.5" x14ac:dyDescent="0.25">
      <c r="A2467" s="3">
        <v>45596</v>
      </c>
      <c r="B2467" s="2">
        <v>3.8744000000000001</v>
      </c>
      <c r="C2467" s="2">
        <f t="shared" si="344"/>
        <v>-1.8899999999999917E-2</v>
      </c>
      <c r="D2467" s="2">
        <f t="shared" si="342"/>
        <v>0</v>
      </c>
      <c r="E2467" s="2">
        <f t="shared" si="343"/>
        <v>1.8899999999999917E-2</v>
      </c>
      <c r="F2467" s="2">
        <f t="shared" si="348"/>
        <v>1.2315641775216444E-2</v>
      </c>
      <c r="G2467" s="2">
        <f t="shared" si="348"/>
        <v>4.5097493266763747E-3</v>
      </c>
      <c r="H2467" s="2">
        <f t="shared" si="346"/>
        <v>2.7308927576896846</v>
      </c>
      <c r="I2467" s="2">
        <f t="shared" si="347"/>
        <v>73.196763752082774</v>
      </c>
    </row>
    <row r="2468" spans="1:9" ht="13.5" x14ac:dyDescent="0.25">
      <c r="A2468" s="3">
        <v>45597</v>
      </c>
      <c r="B2468" s="2">
        <v>3.8933</v>
      </c>
      <c r="C2468" s="2">
        <f t="shared" si="344"/>
        <v>1.8899999999999917E-2</v>
      </c>
      <c r="D2468" s="2">
        <f t="shared" si="342"/>
        <v>1.8899999999999917E-2</v>
      </c>
      <c r="E2468" s="2">
        <f t="shared" si="343"/>
        <v>0</v>
      </c>
      <c r="F2468" s="2">
        <f t="shared" si="348"/>
        <v>1.2785953076986692E-2</v>
      </c>
      <c r="G2468" s="2">
        <f t="shared" si="348"/>
        <v>4.1876243747709192E-3</v>
      </c>
      <c r="H2468" s="2">
        <f t="shared" si="346"/>
        <v>3.0532712422866575</v>
      </c>
      <c r="I2468" s="2">
        <f t="shared" si="347"/>
        <v>75.32856943874674</v>
      </c>
    </row>
    <row r="2469" spans="1:9" ht="13.5" x14ac:dyDescent="0.25">
      <c r="A2469" s="3">
        <v>45600</v>
      </c>
      <c r="B2469" s="2">
        <v>3.8933</v>
      </c>
      <c r="C2469" s="2">
        <f t="shared" si="344"/>
        <v>0</v>
      </c>
      <c r="D2469" s="2">
        <f t="shared" si="342"/>
        <v>0</v>
      </c>
      <c r="E2469" s="2">
        <f t="shared" si="343"/>
        <v>0</v>
      </c>
      <c r="F2469" s="2">
        <f t="shared" si="348"/>
        <v>1.1872670714344785E-2</v>
      </c>
      <c r="G2469" s="2">
        <f t="shared" si="348"/>
        <v>3.8885083480015678E-3</v>
      </c>
      <c r="H2469" s="2">
        <f t="shared" si="346"/>
        <v>3.0532712422866575</v>
      </c>
      <c r="I2469" s="2">
        <f t="shared" si="347"/>
        <v>75.32856943874674</v>
      </c>
    </row>
    <row r="2470" spans="1:9" ht="13.5" x14ac:dyDescent="0.25">
      <c r="A2470" s="3">
        <v>45601</v>
      </c>
      <c r="B2470" s="2">
        <v>3.9026999999999998</v>
      </c>
      <c r="C2470" s="2">
        <f t="shared" si="344"/>
        <v>9.3999999999998529E-3</v>
      </c>
      <c r="D2470" s="2">
        <f t="shared" si="342"/>
        <v>9.3999999999998529E-3</v>
      </c>
      <c r="E2470" s="2">
        <f t="shared" si="343"/>
        <v>0</v>
      </c>
      <c r="F2470" s="2">
        <f t="shared" si="348"/>
        <v>1.169605137760586E-2</v>
      </c>
      <c r="G2470" s="2">
        <f t="shared" si="348"/>
        <v>3.6107577517157413E-3</v>
      </c>
      <c r="H2470" s="2">
        <f t="shared" si="346"/>
        <v>3.2392235042764059</v>
      </c>
      <c r="I2470" s="2">
        <f t="shared" si="347"/>
        <v>76.410774308284786</v>
      </c>
    </row>
    <row r="2471" spans="1:9" ht="13.5" x14ac:dyDescent="0.25">
      <c r="A2471" s="3">
        <v>45602</v>
      </c>
      <c r="B2471" s="2">
        <v>3.9026999999999998</v>
      </c>
      <c r="C2471" s="2">
        <f t="shared" si="344"/>
        <v>0</v>
      </c>
      <c r="D2471" s="2">
        <f t="shared" si="342"/>
        <v>0</v>
      </c>
      <c r="E2471" s="2">
        <f t="shared" si="343"/>
        <v>0</v>
      </c>
      <c r="F2471" s="2">
        <f t="shared" si="348"/>
        <v>1.0860619136348299E-2</v>
      </c>
      <c r="G2471" s="2">
        <f t="shared" si="348"/>
        <v>3.3528464837360452E-3</v>
      </c>
      <c r="H2471" s="2">
        <f t="shared" si="346"/>
        <v>3.2392235042764064</v>
      </c>
      <c r="I2471" s="2">
        <f t="shared" si="347"/>
        <v>76.410774308284786</v>
      </c>
    </row>
    <row r="2472" spans="1:9" ht="13.5" x14ac:dyDescent="0.25">
      <c r="A2472" s="3">
        <v>45603</v>
      </c>
      <c r="B2472" s="2">
        <v>3.9497</v>
      </c>
      <c r="C2472" s="2">
        <f t="shared" si="344"/>
        <v>4.7000000000000153E-2</v>
      </c>
      <c r="D2472" s="2">
        <f t="shared" si="342"/>
        <v>4.7000000000000153E-2</v>
      </c>
      <c r="E2472" s="2">
        <f t="shared" si="343"/>
        <v>0</v>
      </c>
      <c r="F2472" s="2">
        <f t="shared" si="348"/>
        <v>1.3442003483752003E-2</v>
      </c>
      <c r="G2472" s="2">
        <f t="shared" si="348"/>
        <v>3.1133574491834701E-3</v>
      </c>
      <c r="H2472" s="2">
        <f t="shared" si="346"/>
        <v>4.3175265619684602</v>
      </c>
      <c r="I2472" s="2">
        <f t="shared" si="347"/>
        <v>81.194264131144905</v>
      </c>
    </row>
    <row r="2473" spans="1:9" ht="13.5" x14ac:dyDescent="0.25">
      <c r="A2473" s="3">
        <v>45604</v>
      </c>
      <c r="B2473" s="2">
        <v>3.9497</v>
      </c>
      <c r="C2473" s="2">
        <f t="shared" si="344"/>
        <v>0</v>
      </c>
      <c r="D2473" s="2">
        <f t="shared" si="342"/>
        <v>0</v>
      </c>
      <c r="E2473" s="2">
        <f t="shared" si="343"/>
        <v>0</v>
      </c>
      <c r="F2473" s="2">
        <f t="shared" si="348"/>
        <v>1.2481860377769717E-2</v>
      </c>
      <c r="G2473" s="2">
        <f t="shared" si="348"/>
        <v>2.8909747742417937E-3</v>
      </c>
      <c r="H2473" s="2">
        <f t="shared" si="346"/>
        <v>4.3175265619684602</v>
      </c>
      <c r="I2473" s="2">
        <f t="shared" si="347"/>
        <v>81.194264131144905</v>
      </c>
    </row>
    <row r="2474" spans="1:9" ht="13.5" x14ac:dyDescent="0.25">
      <c r="A2474" s="3">
        <v>45607</v>
      </c>
      <c r="B2474" s="2">
        <v>3.9121000000000001</v>
      </c>
      <c r="C2474" s="2">
        <f t="shared" si="344"/>
        <v>-3.7599999999999856E-2</v>
      </c>
      <c r="D2474" s="2">
        <f t="shared" si="342"/>
        <v>0</v>
      </c>
      <c r="E2474" s="2">
        <f t="shared" si="343"/>
        <v>3.7599999999999856E-2</v>
      </c>
      <c r="F2474" s="2">
        <f t="shared" si="348"/>
        <v>1.1590298922214737E-2</v>
      </c>
      <c r="G2474" s="2">
        <f t="shared" si="348"/>
        <v>5.3701908617959414E-3</v>
      </c>
      <c r="H2474" s="2">
        <f t="shared" si="346"/>
        <v>2.1582657340299107</v>
      </c>
      <c r="I2474" s="2">
        <f t="shared" si="347"/>
        <v>68.337053173672899</v>
      </c>
    </row>
    <row r="2475" spans="1:9" ht="13.5" x14ac:dyDescent="0.25">
      <c r="A2475" s="3">
        <v>45608</v>
      </c>
      <c r="B2475" s="2">
        <v>3.8555999999999999</v>
      </c>
      <c r="C2475" s="2">
        <f t="shared" si="344"/>
        <v>-5.6500000000000217E-2</v>
      </c>
      <c r="D2475" s="2">
        <f t="shared" si="342"/>
        <v>0</v>
      </c>
      <c r="E2475" s="2">
        <f t="shared" si="343"/>
        <v>5.6500000000000217E-2</v>
      </c>
      <c r="F2475" s="2">
        <f t="shared" si="348"/>
        <v>1.0762420427770827E-2</v>
      </c>
      <c r="G2475" s="2">
        <f t="shared" si="348"/>
        <v>9.0223200859533888E-3</v>
      </c>
      <c r="H2475" s="2">
        <f t="shared" si="346"/>
        <v>1.1928661724744785</v>
      </c>
      <c r="I2475" s="2">
        <f t="shared" si="347"/>
        <v>54.397581915745555</v>
      </c>
    </row>
    <row r="2476" spans="1:9" ht="13.5" x14ac:dyDescent="0.25">
      <c r="A2476" s="3">
        <v>45609</v>
      </c>
      <c r="B2476" s="2">
        <v>3.8555999999999999</v>
      </c>
      <c r="C2476" s="2">
        <f t="shared" si="344"/>
        <v>0</v>
      </c>
      <c r="D2476" s="2">
        <f t="shared" si="342"/>
        <v>0</v>
      </c>
      <c r="E2476" s="2">
        <f t="shared" si="343"/>
        <v>0</v>
      </c>
      <c r="F2476" s="2">
        <f t="shared" si="348"/>
        <v>9.9936761115014816E-3</v>
      </c>
      <c r="G2476" s="2">
        <f t="shared" si="348"/>
        <v>8.3778686512424334E-3</v>
      </c>
      <c r="H2476" s="2">
        <f t="shared" si="346"/>
        <v>1.1928661724744782</v>
      </c>
      <c r="I2476" s="2">
        <f t="shared" si="347"/>
        <v>54.39758191574554</v>
      </c>
    </row>
    <row r="2477" spans="1:9" ht="13.5" x14ac:dyDescent="0.25">
      <c r="A2477" s="3">
        <v>45610</v>
      </c>
      <c r="B2477" s="2">
        <v>3.8555999999999999</v>
      </c>
      <c r="C2477" s="2">
        <f t="shared" si="344"/>
        <v>0</v>
      </c>
      <c r="D2477" s="2">
        <f t="shared" si="342"/>
        <v>0</v>
      </c>
      <c r="E2477" s="2">
        <f t="shared" si="343"/>
        <v>0</v>
      </c>
      <c r="F2477" s="2">
        <f t="shared" ref="F2477:G2492" si="349">((F2476*13)+D2477)/14</f>
        <v>9.2798421035370903E-3</v>
      </c>
      <c r="G2477" s="2">
        <f t="shared" si="349"/>
        <v>7.7794494618679743E-3</v>
      </c>
      <c r="H2477" s="2">
        <f t="shared" si="346"/>
        <v>1.1928661724744782</v>
      </c>
      <c r="I2477" s="2">
        <f t="shared" si="347"/>
        <v>54.39758191574554</v>
      </c>
    </row>
    <row r="2478" spans="1:9" ht="13.5" x14ac:dyDescent="0.25">
      <c r="A2478" s="3">
        <v>45611</v>
      </c>
      <c r="B2478" s="2">
        <v>3.8555999999999999</v>
      </c>
      <c r="C2478" s="2">
        <f t="shared" si="344"/>
        <v>0</v>
      </c>
      <c r="D2478" s="2">
        <f t="shared" si="342"/>
        <v>0</v>
      </c>
      <c r="E2478" s="2">
        <f t="shared" si="343"/>
        <v>0</v>
      </c>
      <c r="F2478" s="2">
        <f t="shared" si="349"/>
        <v>8.6169962389987271E-3</v>
      </c>
      <c r="G2478" s="2">
        <f t="shared" si="349"/>
        <v>7.2237745003059768E-3</v>
      </c>
      <c r="H2478" s="2">
        <f t="shared" si="346"/>
        <v>1.1928661724744782</v>
      </c>
      <c r="I2478" s="2">
        <f t="shared" si="347"/>
        <v>54.39758191574554</v>
      </c>
    </row>
    <row r="2479" spans="1:9" ht="13.5" x14ac:dyDescent="0.25">
      <c r="A2479" s="3">
        <v>45614</v>
      </c>
      <c r="B2479" s="2">
        <v>3.8555999999999999</v>
      </c>
      <c r="C2479" s="2">
        <f t="shared" si="344"/>
        <v>0</v>
      </c>
      <c r="D2479" s="2">
        <f t="shared" si="342"/>
        <v>0</v>
      </c>
      <c r="E2479" s="2">
        <f t="shared" si="343"/>
        <v>0</v>
      </c>
      <c r="F2479" s="2">
        <f t="shared" si="349"/>
        <v>8.0014965076416755E-3</v>
      </c>
      <c r="G2479" s="2">
        <f t="shared" si="349"/>
        <v>6.7077906074269793E-3</v>
      </c>
      <c r="H2479" s="2">
        <f t="shared" si="346"/>
        <v>1.1928661724744782</v>
      </c>
      <c r="I2479" s="2">
        <f t="shared" si="347"/>
        <v>54.39758191574554</v>
      </c>
    </row>
    <row r="2480" spans="1:9" ht="13.5" x14ac:dyDescent="0.25">
      <c r="A2480" s="3">
        <v>45615</v>
      </c>
      <c r="B2480" s="2">
        <v>3.8555999999999999</v>
      </c>
      <c r="C2480" s="2">
        <f t="shared" si="344"/>
        <v>0</v>
      </c>
      <c r="D2480" s="2">
        <f t="shared" si="342"/>
        <v>0</v>
      </c>
      <c r="E2480" s="2">
        <f t="shared" si="343"/>
        <v>0</v>
      </c>
      <c r="F2480" s="2">
        <f t="shared" si="349"/>
        <v>7.4299610428101275E-3</v>
      </c>
      <c r="G2480" s="2">
        <f t="shared" si="349"/>
        <v>6.2286627068964808E-3</v>
      </c>
      <c r="H2480" s="2">
        <f t="shared" si="346"/>
        <v>1.1928661724744782</v>
      </c>
      <c r="I2480" s="2">
        <f t="shared" si="347"/>
        <v>54.39758191574554</v>
      </c>
    </row>
    <row r="2481" spans="1:9" ht="13.5" x14ac:dyDescent="0.25">
      <c r="A2481" s="3">
        <v>45616</v>
      </c>
      <c r="B2481" s="2">
        <v>3.9026999999999998</v>
      </c>
      <c r="C2481" s="2">
        <f t="shared" si="344"/>
        <v>4.709999999999992E-2</v>
      </c>
      <c r="D2481" s="2">
        <f t="shared" si="342"/>
        <v>4.709999999999992E-2</v>
      </c>
      <c r="E2481" s="2">
        <f t="shared" si="343"/>
        <v>0</v>
      </c>
      <c r="F2481" s="2">
        <f t="shared" si="349"/>
        <v>1.026353525403797E-2</v>
      </c>
      <c r="G2481" s="2">
        <f t="shared" si="349"/>
        <v>5.7837582278324464E-3</v>
      </c>
      <c r="H2481" s="2">
        <f t="shared" si="346"/>
        <v>1.7745443100730007</v>
      </c>
      <c r="I2481" s="2">
        <f t="shared" si="347"/>
        <v>63.958045421387084</v>
      </c>
    </row>
    <row r="2482" spans="1:9" ht="13.5" x14ac:dyDescent="0.25">
      <c r="A2482" s="3">
        <v>45617</v>
      </c>
      <c r="B2482" s="2">
        <v>3.8555999999999999</v>
      </c>
      <c r="C2482" s="2">
        <f t="shared" si="344"/>
        <v>-4.709999999999992E-2</v>
      </c>
      <c r="D2482" s="2">
        <f t="shared" si="342"/>
        <v>0</v>
      </c>
      <c r="E2482" s="2">
        <f t="shared" si="343"/>
        <v>4.709999999999992E-2</v>
      </c>
      <c r="F2482" s="2">
        <f t="shared" si="349"/>
        <v>9.5304255930352584E-3</v>
      </c>
      <c r="G2482" s="2">
        <f t="shared" si="349"/>
        <v>8.7349183544158365E-3</v>
      </c>
      <c r="H2482" s="2">
        <f t="shared" si="346"/>
        <v>1.0910720863483816</v>
      </c>
      <c r="I2482" s="2">
        <f t="shared" si="347"/>
        <v>52.177641003936401</v>
      </c>
    </row>
    <row r="2483" spans="1:9" ht="13.5" x14ac:dyDescent="0.25">
      <c r="A2483" s="3">
        <v>45618</v>
      </c>
      <c r="B2483" s="2">
        <v>3.8555999999999999</v>
      </c>
      <c r="C2483" s="2">
        <f t="shared" si="344"/>
        <v>0</v>
      </c>
      <c r="D2483" s="2">
        <f t="shared" si="342"/>
        <v>0</v>
      </c>
      <c r="E2483" s="2">
        <f t="shared" si="343"/>
        <v>0</v>
      </c>
      <c r="F2483" s="2">
        <f t="shared" si="349"/>
        <v>8.8496809078184545E-3</v>
      </c>
      <c r="G2483" s="2">
        <f t="shared" si="349"/>
        <v>8.1109956148147054E-3</v>
      </c>
      <c r="H2483" s="2">
        <f t="shared" si="346"/>
        <v>1.0910720863483816</v>
      </c>
      <c r="I2483" s="2">
        <f t="shared" si="347"/>
        <v>52.177641003936401</v>
      </c>
    </row>
    <row r="2484" spans="1:9" ht="13.5" x14ac:dyDescent="0.25">
      <c r="A2484" s="3">
        <v>45621</v>
      </c>
      <c r="B2484" s="2">
        <v>3.8555999999999999</v>
      </c>
      <c r="C2484" s="2">
        <f t="shared" si="344"/>
        <v>0</v>
      </c>
      <c r="D2484" s="2">
        <f t="shared" si="342"/>
        <v>0</v>
      </c>
      <c r="E2484" s="2">
        <f t="shared" si="343"/>
        <v>0</v>
      </c>
      <c r="F2484" s="2">
        <f t="shared" si="349"/>
        <v>8.2175608429742794E-3</v>
      </c>
      <c r="G2484" s="2">
        <f t="shared" si="349"/>
        <v>7.5316387851850838E-3</v>
      </c>
      <c r="H2484" s="2">
        <f t="shared" si="346"/>
        <v>1.0910720863483816</v>
      </c>
      <c r="I2484" s="2">
        <f t="shared" si="347"/>
        <v>52.177641003936401</v>
      </c>
    </row>
    <row r="2485" spans="1:9" ht="13.5" x14ac:dyDescent="0.25">
      <c r="A2485" s="3">
        <v>45622</v>
      </c>
      <c r="B2485" s="2">
        <v>3.8555999999999999</v>
      </c>
      <c r="C2485" s="2">
        <f t="shared" si="344"/>
        <v>0</v>
      </c>
      <c r="D2485" s="2">
        <f t="shared" si="342"/>
        <v>0</v>
      </c>
      <c r="E2485" s="2">
        <f t="shared" si="343"/>
        <v>0</v>
      </c>
      <c r="F2485" s="2">
        <f t="shared" si="349"/>
        <v>7.6305922113332602E-3</v>
      </c>
      <c r="G2485" s="2">
        <f t="shared" si="349"/>
        <v>6.9936645862432928E-3</v>
      </c>
      <c r="H2485" s="2">
        <f t="shared" si="346"/>
        <v>1.0910720863483816</v>
      </c>
      <c r="I2485" s="2">
        <f t="shared" si="347"/>
        <v>52.177641003936401</v>
      </c>
    </row>
    <row r="2486" spans="1:9" ht="13.5" x14ac:dyDescent="0.25">
      <c r="A2486" s="3">
        <v>45623</v>
      </c>
      <c r="B2486" s="2">
        <v>3.9026999999999998</v>
      </c>
      <c r="C2486" s="2">
        <f t="shared" si="344"/>
        <v>4.709999999999992E-2</v>
      </c>
      <c r="D2486" s="2">
        <f t="shared" si="342"/>
        <v>4.709999999999992E-2</v>
      </c>
      <c r="E2486" s="2">
        <f t="shared" si="343"/>
        <v>0</v>
      </c>
      <c r="F2486" s="2">
        <f t="shared" si="349"/>
        <v>1.0449835624809448E-2</v>
      </c>
      <c r="G2486" s="2">
        <f t="shared" si="349"/>
        <v>6.4941171157973437E-3</v>
      </c>
      <c r="H2486" s="2">
        <f t="shared" si="346"/>
        <v>1.6091233709644031</v>
      </c>
      <c r="I2486" s="2">
        <f t="shared" si="347"/>
        <v>61.672950726344048</v>
      </c>
    </row>
    <row r="2487" spans="1:9" ht="13.5" x14ac:dyDescent="0.25">
      <c r="A2487" s="3">
        <v>45624</v>
      </c>
      <c r="B2487" s="2">
        <v>3.9026999999999998</v>
      </c>
      <c r="C2487" s="2">
        <f t="shared" si="344"/>
        <v>0</v>
      </c>
      <c r="D2487" s="2">
        <f t="shared" si="342"/>
        <v>0</v>
      </c>
      <c r="E2487" s="2">
        <f t="shared" si="343"/>
        <v>0</v>
      </c>
      <c r="F2487" s="2">
        <f t="shared" si="349"/>
        <v>9.7034187944659168E-3</v>
      </c>
      <c r="G2487" s="2">
        <f t="shared" si="349"/>
        <v>6.0302516075261053E-3</v>
      </c>
      <c r="H2487" s="2">
        <f t="shared" si="346"/>
        <v>1.6091233709644031</v>
      </c>
      <c r="I2487" s="2">
        <f t="shared" si="347"/>
        <v>61.672950726344048</v>
      </c>
    </row>
    <row r="2488" spans="1:9" ht="13.5" x14ac:dyDescent="0.25">
      <c r="A2488" s="3">
        <v>45625</v>
      </c>
      <c r="B2488" s="2">
        <v>3.9497</v>
      </c>
      <c r="C2488" s="2">
        <f t="shared" si="344"/>
        <v>4.7000000000000153E-2</v>
      </c>
      <c r="D2488" s="2">
        <f t="shared" si="342"/>
        <v>4.7000000000000153E-2</v>
      </c>
      <c r="E2488" s="2">
        <f t="shared" si="343"/>
        <v>0</v>
      </c>
      <c r="F2488" s="2">
        <f t="shared" si="349"/>
        <v>1.2367460309146932E-2</v>
      </c>
      <c r="G2488" s="2">
        <f t="shared" si="349"/>
        <v>5.5995193498456696E-3</v>
      </c>
      <c r="H2488" s="2">
        <f t="shared" si="346"/>
        <v>2.2086646257393139</v>
      </c>
      <c r="I2488" s="2">
        <f t="shared" si="347"/>
        <v>68.834386991454792</v>
      </c>
    </row>
    <row r="2489" spans="1:9" ht="13.5" x14ac:dyDescent="0.25">
      <c r="A2489" s="3">
        <v>45628</v>
      </c>
      <c r="B2489" s="2">
        <v>3.9497</v>
      </c>
      <c r="C2489" s="2">
        <f t="shared" si="344"/>
        <v>0</v>
      </c>
      <c r="D2489" s="2">
        <f t="shared" si="342"/>
        <v>0</v>
      </c>
      <c r="E2489" s="2">
        <f t="shared" si="343"/>
        <v>0</v>
      </c>
      <c r="F2489" s="2">
        <f t="shared" si="349"/>
        <v>1.1484070287065008E-2</v>
      </c>
      <c r="G2489" s="2">
        <f t="shared" si="349"/>
        <v>5.1995536819995506E-3</v>
      </c>
      <c r="H2489" s="2">
        <f t="shared" si="346"/>
        <v>2.2086646257393139</v>
      </c>
      <c r="I2489" s="2">
        <f t="shared" si="347"/>
        <v>68.834386991454792</v>
      </c>
    </row>
    <row r="2490" spans="1:9" ht="13.5" x14ac:dyDescent="0.25">
      <c r="A2490" s="3">
        <v>45629</v>
      </c>
      <c r="B2490" s="2">
        <v>3.9026999999999998</v>
      </c>
      <c r="C2490" s="2">
        <f t="shared" si="344"/>
        <v>-4.7000000000000153E-2</v>
      </c>
      <c r="D2490" s="2">
        <f t="shared" si="342"/>
        <v>0</v>
      </c>
      <c r="E2490" s="2">
        <f t="shared" si="343"/>
        <v>4.7000000000000153E-2</v>
      </c>
      <c r="F2490" s="2">
        <f t="shared" si="349"/>
        <v>1.0663779552274651E-2</v>
      </c>
      <c r="G2490" s="2">
        <f t="shared" si="349"/>
        <v>8.1852998475710221E-3</v>
      </c>
      <c r="H2490" s="2">
        <f t="shared" si="346"/>
        <v>1.3027964461728443</v>
      </c>
      <c r="I2490" s="2">
        <f t="shared" si="347"/>
        <v>56.574537811973784</v>
      </c>
    </row>
    <row r="2491" spans="1:9" ht="13.5" x14ac:dyDescent="0.25">
      <c r="A2491" s="3">
        <v>45630</v>
      </c>
      <c r="B2491" s="2">
        <v>3.9026999999999998</v>
      </c>
      <c r="C2491" s="2">
        <f t="shared" si="344"/>
        <v>0</v>
      </c>
      <c r="D2491" s="2">
        <f t="shared" si="342"/>
        <v>0</v>
      </c>
      <c r="E2491" s="2">
        <f t="shared" si="343"/>
        <v>0</v>
      </c>
      <c r="F2491" s="2">
        <f t="shared" si="349"/>
        <v>9.9020810128264605E-3</v>
      </c>
      <c r="G2491" s="2">
        <f t="shared" si="349"/>
        <v>7.6006355727445208E-3</v>
      </c>
      <c r="H2491" s="2">
        <f t="shared" si="346"/>
        <v>1.3027964461728441</v>
      </c>
      <c r="I2491" s="2">
        <f t="shared" si="347"/>
        <v>56.574537811973784</v>
      </c>
    </row>
    <row r="2492" spans="1:9" ht="13.5" x14ac:dyDescent="0.25">
      <c r="A2492" s="3">
        <v>45631</v>
      </c>
      <c r="B2492" s="2">
        <v>3.9026999999999998</v>
      </c>
      <c r="C2492" s="2">
        <f t="shared" si="344"/>
        <v>0</v>
      </c>
      <c r="D2492" s="2">
        <f t="shared" si="342"/>
        <v>0</v>
      </c>
      <c r="E2492" s="2">
        <f t="shared" si="343"/>
        <v>0</v>
      </c>
      <c r="F2492" s="2">
        <f t="shared" si="349"/>
        <v>9.1947895119102851E-3</v>
      </c>
      <c r="G2492" s="2">
        <f t="shared" si="349"/>
        <v>7.0577330318341977E-3</v>
      </c>
      <c r="H2492" s="2">
        <f t="shared" si="346"/>
        <v>1.3027964461728441</v>
      </c>
      <c r="I2492" s="2">
        <f t="shared" si="347"/>
        <v>56.574537811973784</v>
      </c>
    </row>
    <row r="2493" spans="1:9" ht="13.5" x14ac:dyDescent="0.25">
      <c r="A2493" s="3">
        <v>45632</v>
      </c>
      <c r="B2493" s="2">
        <v>3.9967000000000001</v>
      </c>
      <c r="C2493" s="2">
        <f t="shared" si="344"/>
        <v>9.4000000000000306E-2</v>
      </c>
      <c r="D2493" s="2">
        <f t="shared" si="342"/>
        <v>9.4000000000000306E-2</v>
      </c>
      <c r="E2493" s="2">
        <f t="shared" si="343"/>
        <v>0</v>
      </c>
      <c r="F2493" s="2">
        <f t="shared" ref="F2493:G2508" si="350">((F2492*13)+D2493)/14</f>
        <v>1.5252304546773858E-2</v>
      </c>
      <c r="G2493" s="2">
        <f t="shared" si="350"/>
        <v>6.5536092438460408E-3</v>
      </c>
      <c r="H2493" s="2">
        <f t="shared" si="346"/>
        <v>2.327313695288753</v>
      </c>
      <c r="I2493" s="2">
        <f t="shared" si="347"/>
        <v>69.945725243281657</v>
      </c>
    </row>
    <row r="2494" spans="1:9" ht="13.5" x14ac:dyDescent="0.25">
      <c r="A2494" s="3">
        <v>45635</v>
      </c>
      <c r="B2494" s="2">
        <v>3.9308999999999998</v>
      </c>
      <c r="C2494" s="2">
        <f t="shared" si="344"/>
        <v>-6.5800000000000303E-2</v>
      </c>
      <c r="D2494" s="2">
        <f t="shared" si="342"/>
        <v>0</v>
      </c>
      <c r="E2494" s="2">
        <f t="shared" si="343"/>
        <v>6.5800000000000303E-2</v>
      </c>
      <c r="F2494" s="2">
        <f t="shared" si="350"/>
        <v>1.4162854222004296E-2</v>
      </c>
      <c r="G2494" s="2">
        <f t="shared" si="350"/>
        <v>1.078549429785706E-2</v>
      </c>
      <c r="H2494" s="2">
        <f t="shared" si="346"/>
        <v>1.3131390950545747</v>
      </c>
      <c r="I2494" s="2">
        <f t="shared" si="347"/>
        <v>56.768704392313822</v>
      </c>
    </row>
    <row r="2495" spans="1:9" ht="13.5" x14ac:dyDescent="0.25">
      <c r="A2495" s="3">
        <v>45636</v>
      </c>
      <c r="B2495" s="2">
        <v>3.9308999999999998</v>
      </c>
      <c r="C2495" s="2">
        <f t="shared" si="344"/>
        <v>0</v>
      </c>
      <c r="D2495" s="2">
        <f t="shared" si="342"/>
        <v>0</v>
      </c>
      <c r="E2495" s="2">
        <f t="shared" si="343"/>
        <v>0</v>
      </c>
      <c r="F2495" s="2">
        <f t="shared" si="350"/>
        <v>1.3151221777575417E-2</v>
      </c>
      <c r="G2495" s="2">
        <f t="shared" si="350"/>
        <v>1.0015101848010128E-2</v>
      </c>
      <c r="H2495" s="2">
        <f t="shared" si="346"/>
        <v>1.3131390950545745</v>
      </c>
      <c r="I2495" s="2">
        <f t="shared" si="347"/>
        <v>56.768704392313822</v>
      </c>
    </row>
    <row r="2496" spans="1:9" ht="13.5" x14ac:dyDescent="0.25">
      <c r="A2496" s="3">
        <v>45637</v>
      </c>
      <c r="B2496" s="2">
        <v>3.9026999999999998</v>
      </c>
      <c r="C2496" s="2">
        <f t="shared" si="344"/>
        <v>-2.8200000000000003E-2</v>
      </c>
      <c r="D2496" s="2">
        <f t="shared" si="342"/>
        <v>0</v>
      </c>
      <c r="E2496" s="2">
        <f t="shared" si="343"/>
        <v>2.8200000000000003E-2</v>
      </c>
      <c r="F2496" s="2">
        <f t="shared" si="350"/>
        <v>1.2211848793462887E-2</v>
      </c>
      <c r="G2496" s="2">
        <f t="shared" si="350"/>
        <v>1.1314023144580835E-2</v>
      </c>
      <c r="H2496" s="2">
        <f t="shared" si="346"/>
        <v>1.0793551186354158</v>
      </c>
      <c r="I2496" s="2">
        <f t="shared" si="347"/>
        <v>51.908166573478148</v>
      </c>
    </row>
    <row r="2497" spans="1:9" ht="13.5" x14ac:dyDescent="0.25">
      <c r="A2497" s="3">
        <v>45638</v>
      </c>
      <c r="B2497" s="2">
        <v>3.9872999999999998</v>
      </c>
      <c r="C2497" s="2">
        <f t="shared" si="344"/>
        <v>8.4600000000000009E-2</v>
      </c>
      <c r="D2497" s="2">
        <f t="shared" si="342"/>
        <v>8.4600000000000009E-2</v>
      </c>
      <c r="E2497" s="2">
        <f t="shared" si="343"/>
        <v>0</v>
      </c>
      <c r="F2497" s="2">
        <f t="shared" si="350"/>
        <v>1.7382431022501251E-2</v>
      </c>
      <c r="G2497" s="2">
        <f t="shared" si="350"/>
        <v>1.0505878634253632E-2</v>
      </c>
      <c r="H2497" s="2">
        <f t="shared" si="346"/>
        <v>1.6545432921552257</v>
      </c>
      <c r="I2497" s="2">
        <f t="shared" si="347"/>
        <v>62.328736436311829</v>
      </c>
    </row>
    <row r="2498" spans="1:9" ht="13.5" x14ac:dyDescent="0.25">
      <c r="A2498" s="3">
        <v>45639</v>
      </c>
      <c r="B2498" s="2">
        <v>3.9403000000000001</v>
      </c>
      <c r="C2498" s="2">
        <f t="shared" si="344"/>
        <v>-4.6999999999999709E-2</v>
      </c>
      <c r="D2498" s="2">
        <f t="shared" si="342"/>
        <v>0</v>
      </c>
      <c r="E2498" s="2">
        <f t="shared" si="343"/>
        <v>4.6999999999999709E-2</v>
      </c>
      <c r="F2498" s="2">
        <f t="shared" si="350"/>
        <v>1.6140828806608304E-2</v>
      </c>
      <c r="G2498" s="2">
        <f t="shared" si="350"/>
        <v>1.3112601588949779E-2</v>
      </c>
      <c r="H2498" s="2">
        <f t="shared" si="346"/>
        <v>1.2309402292990024</v>
      </c>
      <c r="I2498" s="2">
        <f t="shared" si="347"/>
        <v>55.175849766525737</v>
      </c>
    </row>
    <row r="2499" spans="1:9" ht="13.5" x14ac:dyDescent="0.25">
      <c r="A2499" s="3">
        <v>45642</v>
      </c>
      <c r="B2499" s="2">
        <v>3.9497</v>
      </c>
      <c r="C2499" s="2">
        <f t="shared" si="344"/>
        <v>9.3999999999998529E-3</v>
      </c>
      <c r="D2499" s="2">
        <f t="shared" ref="D2499:D2562" si="351">IF(C2499&gt;0,C2499,0)</f>
        <v>9.3999999999998529E-3</v>
      </c>
      <c r="E2499" s="2">
        <f t="shared" ref="E2499:E2562" si="352">IF(C2499&lt;0,-C2499,0)</f>
        <v>0</v>
      </c>
      <c r="F2499" s="2">
        <f t="shared" si="350"/>
        <v>1.5659341034707699E-2</v>
      </c>
      <c r="G2499" s="2">
        <f t="shared" si="350"/>
        <v>1.2175987189739081E-2</v>
      </c>
      <c r="H2499" s="2">
        <f t="shared" si="346"/>
        <v>1.2860838953497011</v>
      </c>
      <c r="I2499" s="2">
        <f t="shared" si="347"/>
        <v>56.257073415626749</v>
      </c>
    </row>
    <row r="2500" spans="1:9" ht="13.5" x14ac:dyDescent="0.25">
      <c r="A2500" s="3">
        <v>45644</v>
      </c>
      <c r="B2500" s="2">
        <v>3.9497</v>
      </c>
      <c r="C2500" s="2">
        <f t="shared" ref="C2500:C2563" si="353">B2500-B2499</f>
        <v>0</v>
      </c>
      <c r="D2500" s="2">
        <f t="shared" si="351"/>
        <v>0</v>
      </c>
      <c r="E2500" s="2">
        <f t="shared" si="352"/>
        <v>0</v>
      </c>
      <c r="F2500" s="2">
        <f t="shared" si="350"/>
        <v>1.454081667508572E-2</v>
      </c>
      <c r="G2500" s="2">
        <f t="shared" si="350"/>
        <v>1.1306273819043432E-2</v>
      </c>
      <c r="H2500" s="2">
        <f t="shared" si="346"/>
        <v>1.2860838953497011</v>
      </c>
      <c r="I2500" s="2">
        <f t="shared" si="347"/>
        <v>56.257073415626749</v>
      </c>
    </row>
    <row r="2501" spans="1:9" ht="13.5" x14ac:dyDescent="0.25">
      <c r="A2501" s="3">
        <v>45645</v>
      </c>
      <c r="B2501" s="2">
        <v>3.9497</v>
      </c>
      <c r="C2501" s="2">
        <f t="shared" si="353"/>
        <v>0</v>
      </c>
      <c r="D2501" s="2">
        <f t="shared" si="351"/>
        <v>0</v>
      </c>
      <c r="E2501" s="2">
        <f t="shared" si="352"/>
        <v>0</v>
      </c>
      <c r="F2501" s="2">
        <f t="shared" si="350"/>
        <v>1.3502186912579596E-2</v>
      </c>
      <c r="G2501" s="2">
        <f t="shared" si="350"/>
        <v>1.0498682831968902E-2</v>
      </c>
      <c r="H2501" s="2">
        <f t="shared" si="346"/>
        <v>1.2860838953497009</v>
      </c>
      <c r="I2501" s="2">
        <f t="shared" si="347"/>
        <v>56.257073415626742</v>
      </c>
    </row>
    <row r="2502" spans="1:9" ht="13.5" x14ac:dyDescent="0.25">
      <c r="A2502" s="3">
        <v>45646</v>
      </c>
      <c r="B2502" s="2">
        <v>3.9215</v>
      </c>
      <c r="C2502" s="2">
        <f t="shared" si="353"/>
        <v>-2.8200000000000003E-2</v>
      </c>
      <c r="D2502" s="2">
        <f t="shared" si="351"/>
        <v>0</v>
      </c>
      <c r="E2502" s="2">
        <f t="shared" si="352"/>
        <v>2.8200000000000003E-2</v>
      </c>
      <c r="F2502" s="2">
        <f t="shared" si="350"/>
        <v>1.2537744990252482E-2</v>
      </c>
      <c r="G2502" s="2">
        <f t="shared" si="350"/>
        <v>1.1763062629685409E-2</v>
      </c>
      <c r="H2502" s="2">
        <f t="shared" si="346"/>
        <v>1.0658571993497743</v>
      </c>
      <c r="I2502" s="2">
        <f t="shared" si="347"/>
        <v>51.593943651344894</v>
      </c>
    </row>
    <row r="2503" spans="1:9" ht="13.5" x14ac:dyDescent="0.25">
      <c r="A2503" s="3">
        <v>45649</v>
      </c>
      <c r="B2503" s="2">
        <v>3.9497</v>
      </c>
      <c r="C2503" s="2">
        <f t="shared" si="353"/>
        <v>2.8200000000000003E-2</v>
      </c>
      <c r="D2503" s="2">
        <f t="shared" si="351"/>
        <v>2.8200000000000003E-2</v>
      </c>
      <c r="E2503" s="2">
        <f t="shared" si="352"/>
        <v>0</v>
      </c>
      <c r="F2503" s="2">
        <f t="shared" si="350"/>
        <v>1.3656477490948735E-2</v>
      </c>
      <c r="G2503" s="2">
        <f t="shared" si="350"/>
        <v>1.0922843870422166E-2</v>
      </c>
      <c r="H2503" s="2">
        <f t="shared" si="346"/>
        <v>1.2502675725255894</v>
      </c>
      <c r="I2503" s="2">
        <f t="shared" si="347"/>
        <v>55.560840310308109</v>
      </c>
    </row>
    <row r="2504" spans="1:9" ht="13.5" x14ac:dyDescent="0.25">
      <c r="A2504" s="3">
        <v>45650</v>
      </c>
      <c r="B2504" s="2">
        <v>3.9497</v>
      </c>
      <c r="C2504" s="2">
        <f t="shared" si="353"/>
        <v>0</v>
      </c>
      <c r="D2504" s="2">
        <f t="shared" si="351"/>
        <v>0</v>
      </c>
      <c r="E2504" s="2">
        <f t="shared" si="352"/>
        <v>0</v>
      </c>
      <c r="F2504" s="2">
        <f t="shared" si="350"/>
        <v>1.2681014813023824E-2</v>
      </c>
      <c r="G2504" s="2">
        <f t="shared" si="350"/>
        <v>1.0142640736820583E-2</v>
      </c>
      <c r="H2504" s="2">
        <f t="shared" si="346"/>
        <v>1.2502675725255892</v>
      </c>
      <c r="I2504" s="2">
        <f t="shared" si="347"/>
        <v>55.560840310308102</v>
      </c>
    </row>
    <row r="2505" spans="1:9" ht="13.5" x14ac:dyDescent="0.25">
      <c r="A2505" s="3">
        <v>45651</v>
      </c>
      <c r="B2505" s="2">
        <v>3.9497</v>
      </c>
      <c r="C2505" s="2">
        <f t="shared" si="353"/>
        <v>0</v>
      </c>
      <c r="D2505" s="2">
        <f t="shared" si="351"/>
        <v>0</v>
      </c>
      <c r="E2505" s="2">
        <f t="shared" si="352"/>
        <v>0</v>
      </c>
      <c r="F2505" s="2">
        <f t="shared" si="350"/>
        <v>1.177522804066498E-2</v>
      </c>
      <c r="G2505" s="2">
        <f t="shared" si="350"/>
        <v>9.4181663984762558E-3</v>
      </c>
      <c r="H2505" s="2">
        <f t="shared" si="346"/>
        <v>1.2502675725255894</v>
      </c>
      <c r="I2505" s="2">
        <f t="shared" si="347"/>
        <v>55.560840310308109</v>
      </c>
    </row>
    <row r="2506" spans="1:9" ht="13.5" x14ac:dyDescent="0.25">
      <c r="A2506" s="3">
        <v>45652</v>
      </c>
      <c r="B2506" s="2">
        <v>3.9590999999999998</v>
      </c>
      <c r="C2506" s="2">
        <f t="shared" si="353"/>
        <v>9.3999999999998529E-3</v>
      </c>
      <c r="D2506" s="2">
        <f t="shared" si="351"/>
        <v>9.3999999999998529E-3</v>
      </c>
      <c r="E2506" s="2">
        <f t="shared" si="352"/>
        <v>0</v>
      </c>
      <c r="F2506" s="2">
        <f t="shared" si="350"/>
        <v>1.1605568894903186E-2</v>
      </c>
      <c r="G2506" s="2">
        <f t="shared" si="350"/>
        <v>8.7454402271565229E-3</v>
      </c>
      <c r="H2506" s="2">
        <f t="shared" si="346"/>
        <v>1.3270422749978135</v>
      </c>
      <c r="I2506" s="2">
        <f t="shared" si="347"/>
        <v>57.026994707221654</v>
      </c>
    </row>
    <row r="2507" spans="1:9" ht="13.5" x14ac:dyDescent="0.25">
      <c r="A2507" s="3">
        <v>45653</v>
      </c>
      <c r="B2507" s="2">
        <v>3.9685000000000001</v>
      </c>
      <c r="C2507" s="2">
        <f t="shared" si="353"/>
        <v>9.400000000000297E-3</v>
      </c>
      <c r="D2507" s="2">
        <f t="shared" si="351"/>
        <v>9.400000000000297E-3</v>
      </c>
      <c r="E2507" s="2">
        <f t="shared" si="352"/>
        <v>0</v>
      </c>
      <c r="F2507" s="2">
        <f t="shared" si="350"/>
        <v>1.1448028259552979E-2</v>
      </c>
      <c r="G2507" s="2">
        <f t="shared" si="350"/>
        <v>8.1207659252167715E-3</v>
      </c>
      <c r="H2507" s="2">
        <f t="shared" si="346"/>
        <v>1.4097227238140584</v>
      </c>
      <c r="I2507" s="2">
        <f t="shared" si="347"/>
        <v>58.501449560253924</v>
      </c>
    </row>
    <row r="2508" spans="1:9" ht="13.5" x14ac:dyDescent="0.25">
      <c r="A2508" s="3">
        <v>45656</v>
      </c>
      <c r="B2508" s="2">
        <v>3.9685000000000001</v>
      </c>
      <c r="C2508" s="2">
        <f t="shared" si="353"/>
        <v>0</v>
      </c>
      <c r="D2508" s="2">
        <f t="shared" si="351"/>
        <v>0</v>
      </c>
      <c r="E2508" s="2">
        <f t="shared" si="352"/>
        <v>0</v>
      </c>
      <c r="F2508" s="2">
        <f t="shared" si="350"/>
        <v>1.0630311955299194E-2</v>
      </c>
      <c r="G2508" s="2">
        <f t="shared" si="350"/>
        <v>7.5407112162727162E-3</v>
      </c>
      <c r="H2508" s="2">
        <f t="shared" si="346"/>
        <v>1.4097227238140584</v>
      </c>
      <c r="I2508" s="2">
        <f t="shared" si="347"/>
        <v>58.501449560253924</v>
      </c>
    </row>
    <row r="2509" spans="1:9" ht="13.5" x14ac:dyDescent="0.25">
      <c r="A2509" s="3">
        <v>45657</v>
      </c>
      <c r="B2509" s="2">
        <v>3.9967000000000001</v>
      </c>
      <c r="C2509" s="2">
        <f t="shared" si="353"/>
        <v>2.8200000000000003E-2</v>
      </c>
      <c r="D2509" s="2">
        <f t="shared" si="351"/>
        <v>2.8200000000000003E-2</v>
      </c>
      <c r="E2509" s="2">
        <f t="shared" si="352"/>
        <v>0</v>
      </c>
      <c r="F2509" s="2">
        <f t="shared" ref="F2509:G2524" si="354">((F2508*13)+D2509)/14</f>
        <v>1.1885289672777823E-2</v>
      </c>
      <c r="G2509" s="2">
        <f t="shared" si="354"/>
        <v>7.0020889865389504E-3</v>
      </c>
      <c r="H2509" s="2">
        <f t="shared" si="346"/>
        <v>1.6973919776835886</v>
      </c>
      <c r="I2509" s="2">
        <f t="shared" si="347"/>
        <v>62.927153032509587</v>
      </c>
    </row>
    <row r="2510" spans="1:9" ht="13.5" x14ac:dyDescent="0.25">
      <c r="A2510" s="3">
        <v>45659</v>
      </c>
      <c r="B2510" s="2">
        <v>4.0248999999999997</v>
      </c>
      <c r="C2510" s="2">
        <f t="shared" si="353"/>
        <v>2.8199999999999559E-2</v>
      </c>
      <c r="D2510" s="2">
        <f t="shared" si="351"/>
        <v>2.8199999999999559E-2</v>
      </c>
      <c r="E2510" s="2">
        <f t="shared" si="352"/>
        <v>0</v>
      </c>
      <c r="F2510" s="2">
        <f t="shared" si="354"/>
        <v>1.3050626124722232E-2</v>
      </c>
      <c r="G2510" s="2">
        <f t="shared" si="354"/>
        <v>6.5019397732147396E-3</v>
      </c>
      <c r="H2510" s="2">
        <f t="shared" si="346"/>
        <v>2.0071896356969239</v>
      </c>
      <c r="I2510" s="2">
        <f t="shared" si="347"/>
        <v>66.74636051782457</v>
      </c>
    </row>
    <row r="2511" spans="1:9" ht="13.5" x14ac:dyDescent="0.25">
      <c r="A2511" s="3">
        <v>45660</v>
      </c>
      <c r="B2511" s="2">
        <v>3.9308999999999998</v>
      </c>
      <c r="C2511" s="2">
        <f t="shared" si="353"/>
        <v>-9.3999999999999861E-2</v>
      </c>
      <c r="D2511" s="2">
        <f t="shared" si="351"/>
        <v>0</v>
      </c>
      <c r="E2511" s="2">
        <f t="shared" si="352"/>
        <v>9.3999999999999861E-2</v>
      </c>
      <c r="F2511" s="2">
        <f t="shared" si="354"/>
        <v>1.211843854438493E-2</v>
      </c>
      <c r="G2511" s="2">
        <f t="shared" si="354"/>
        <v>1.2751801217985106E-2</v>
      </c>
      <c r="H2511" s="2">
        <f t="shared" si="346"/>
        <v>0.95033151295466534</v>
      </c>
      <c r="I2511" s="2">
        <f t="shared" si="347"/>
        <v>48.726665525439593</v>
      </c>
    </row>
    <row r="2512" spans="1:9" ht="13.5" x14ac:dyDescent="0.25">
      <c r="A2512" s="3">
        <v>45663</v>
      </c>
      <c r="B2512" s="2">
        <v>3.9872999999999998</v>
      </c>
      <c r="C2512" s="2">
        <f t="shared" si="353"/>
        <v>5.6400000000000006E-2</v>
      </c>
      <c r="D2512" s="2">
        <f t="shared" si="351"/>
        <v>5.6400000000000006E-2</v>
      </c>
      <c r="E2512" s="2">
        <f t="shared" si="352"/>
        <v>0</v>
      </c>
      <c r="F2512" s="2">
        <f t="shared" si="354"/>
        <v>1.5281407219786007E-2</v>
      </c>
      <c r="G2512" s="2">
        <f t="shared" si="354"/>
        <v>1.1840958273843311E-2</v>
      </c>
      <c r="H2512" s="2">
        <f t="shared" si="346"/>
        <v>1.2905549421234472</v>
      </c>
      <c r="I2512" s="2">
        <f t="shared" si="347"/>
        <v>56.34245738401912</v>
      </c>
    </row>
    <row r="2513" spans="1:9" ht="13.5" x14ac:dyDescent="0.25">
      <c r="A2513" s="3">
        <v>45664</v>
      </c>
      <c r="B2513" s="2">
        <v>3.9872999999999998</v>
      </c>
      <c r="C2513" s="2">
        <f t="shared" si="353"/>
        <v>0</v>
      </c>
      <c r="D2513" s="2">
        <f t="shared" si="351"/>
        <v>0</v>
      </c>
      <c r="E2513" s="2">
        <f t="shared" si="352"/>
        <v>0</v>
      </c>
      <c r="F2513" s="2">
        <f t="shared" si="354"/>
        <v>1.4189878132658434E-2</v>
      </c>
      <c r="G2513" s="2">
        <f t="shared" si="354"/>
        <v>1.099517553999736E-2</v>
      </c>
      <c r="H2513" s="2">
        <f t="shared" ref="H2513:H2576" si="355">F2513/G2513</f>
        <v>1.290554942123447</v>
      </c>
      <c r="I2513" s="2">
        <f t="shared" ref="I2513:I2576" si="356">IF(G2513=0,100,100-(100/(1+H2513)))</f>
        <v>56.34245738401912</v>
      </c>
    </row>
    <row r="2514" spans="1:9" ht="13.5" x14ac:dyDescent="0.25">
      <c r="A2514" s="3">
        <v>45665</v>
      </c>
      <c r="B2514" s="2">
        <v>4.0155000000000003</v>
      </c>
      <c r="C2514" s="2">
        <f t="shared" si="353"/>
        <v>2.8200000000000447E-2</v>
      </c>
      <c r="D2514" s="2">
        <f t="shared" si="351"/>
        <v>2.8200000000000447E-2</v>
      </c>
      <c r="E2514" s="2">
        <f t="shared" si="352"/>
        <v>0</v>
      </c>
      <c r="F2514" s="2">
        <f t="shared" si="354"/>
        <v>1.5190601123182863E-2</v>
      </c>
      <c r="G2514" s="2">
        <f t="shared" si="354"/>
        <v>1.0209805858568979E-2</v>
      </c>
      <c r="H2514" s="2">
        <f t="shared" si="355"/>
        <v>1.487844267913631</v>
      </c>
      <c r="I2514" s="2">
        <f t="shared" si="356"/>
        <v>59.804557990334928</v>
      </c>
    </row>
    <row r="2515" spans="1:9" ht="13.5" x14ac:dyDescent="0.25">
      <c r="A2515" s="3">
        <v>45666</v>
      </c>
      <c r="B2515" s="2">
        <v>4.0343</v>
      </c>
      <c r="C2515" s="2">
        <f t="shared" si="353"/>
        <v>1.8799999999999706E-2</v>
      </c>
      <c r="D2515" s="2">
        <f t="shared" si="351"/>
        <v>1.8799999999999706E-2</v>
      </c>
      <c r="E2515" s="2">
        <f t="shared" si="352"/>
        <v>0</v>
      </c>
      <c r="F2515" s="2">
        <f t="shared" si="354"/>
        <v>1.5448415328669781E-2</v>
      </c>
      <c r="G2515" s="2">
        <f t="shared" si="354"/>
        <v>9.4805340115283361E-3</v>
      </c>
      <c r="H2515" s="2">
        <f t="shared" si="355"/>
        <v>1.6294878864296565</v>
      </c>
      <c r="I2515" s="2">
        <f t="shared" si="356"/>
        <v>61.969781067985465</v>
      </c>
    </row>
    <row r="2516" spans="1:9" ht="13.5" x14ac:dyDescent="0.25">
      <c r="A2516" s="3">
        <v>45667</v>
      </c>
      <c r="B2516" s="2">
        <v>4.1848000000000001</v>
      </c>
      <c r="C2516" s="2">
        <f t="shared" si="353"/>
        <v>0.15050000000000008</v>
      </c>
      <c r="D2516" s="2">
        <f t="shared" si="351"/>
        <v>0.15050000000000008</v>
      </c>
      <c r="E2516" s="2">
        <f t="shared" si="352"/>
        <v>0</v>
      </c>
      <c r="F2516" s="2">
        <f t="shared" si="354"/>
        <v>2.5094957090907661E-2</v>
      </c>
      <c r="G2516" s="2">
        <f t="shared" si="354"/>
        <v>8.803353010704883E-3</v>
      </c>
      <c r="H2516" s="2">
        <f t="shared" si="355"/>
        <v>2.8506135174168499</v>
      </c>
      <c r="I2516" s="2">
        <f t="shared" si="356"/>
        <v>74.030112461900842</v>
      </c>
    </row>
    <row r="2517" spans="1:9" ht="13.5" x14ac:dyDescent="0.25">
      <c r="A2517" s="3">
        <v>45670</v>
      </c>
      <c r="B2517" s="2">
        <v>4.1378000000000004</v>
      </c>
      <c r="C2517" s="2">
        <f t="shared" si="353"/>
        <v>-4.6999999999999709E-2</v>
      </c>
      <c r="D2517" s="2">
        <f t="shared" si="351"/>
        <v>0</v>
      </c>
      <c r="E2517" s="2">
        <f t="shared" si="352"/>
        <v>4.6999999999999709E-2</v>
      </c>
      <c r="F2517" s="2">
        <f t="shared" si="354"/>
        <v>2.3302460155842829E-2</v>
      </c>
      <c r="G2517" s="2">
        <f t="shared" si="354"/>
        <v>1.1531684938511656E-2</v>
      </c>
      <c r="H2517" s="2">
        <f t="shared" si="355"/>
        <v>2.0207333342954108</v>
      </c>
      <c r="I2517" s="2">
        <f t="shared" si="356"/>
        <v>66.895455860116471</v>
      </c>
    </row>
    <row r="2518" spans="1:9" ht="13.5" x14ac:dyDescent="0.25">
      <c r="A2518" s="3">
        <v>45671</v>
      </c>
      <c r="B2518" s="2">
        <v>4.0437000000000003</v>
      </c>
      <c r="C2518" s="2">
        <f t="shared" si="353"/>
        <v>-9.4100000000000072E-2</v>
      </c>
      <c r="D2518" s="2">
        <f t="shared" si="351"/>
        <v>0</v>
      </c>
      <c r="E2518" s="2">
        <f t="shared" si="352"/>
        <v>9.4100000000000072E-2</v>
      </c>
      <c r="F2518" s="2">
        <f t="shared" si="354"/>
        <v>2.1637998716139771E-2</v>
      </c>
      <c r="G2518" s="2">
        <f t="shared" si="354"/>
        <v>1.7429421728617972E-2</v>
      </c>
      <c r="H2518" s="2">
        <f t="shared" si="355"/>
        <v>1.2414639483197305</v>
      </c>
      <c r="I2518" s="2">
        <f t="shared" si="356"/>
        <v>55.386300067434483</v>
      </c>
    </row>
    <row r="2519" spans="1:9" ht="13.5" x14ac:dyDescent="0.25">
      <c r="A2519" s="3">
        <v>45672</v>
      </c>
      <c r="B2519" s="2">
        <v>4.1189999999999998</v>
      </c>
      <c r="C2519" s="2">
        <f t="shared" si="353"/>
        <v>7.5299999999999478E-2</v>
      </c>
      <c r="D2519" s="2">
        <f t="shared" si="351"/>
        <v>7.5299999999999478E-2</v>
      </c>
      <c r="E2519" s="2">
        <f t="shared" si="352"/>
        <v>0</v>
      </c>
      <c r="F2519" s="2">
        <f t="shared" si="354"/>
        <v>2.5470998807844036E-2</v>
      </c>
      <c r="G2519" s="2">
        <f t="shared" si="354"/>
        <v>1.6184463033716689E-2</v>
      </c>
      <c r="H2519" s="2">
        <f t="shared" si="355"/>
        <v>1.5737932580636713</v>
      </c>
      <c r="I2519" s="2">
        <f t="shared" si="356"/>
        <v>61.146840490509135</v>
      </c>
    </row>
    <row r="2520" spans="1:9" ht="13.5" x14ac:dyDescent="0.25">
      <c r="A2520" s="3">
        <v>45673</v>
      </c>
      <c r="B2520" s="2">
        <v>4.1189999999999998</v>
      </c>
      <c r="C2520" s="2">
        <f t="shared" si="353"/>
        <v>0</v>
      </c>
      <c r="D2520" s="2">
        <f t="shared" si="351"/>
        <v>0</v>
      </c>
      <c r="E2520" s="2">
        <f t="shared" si="352"/>
        <v>0</v>
      </c>
      <c r="F2520" s="2">
        <f t="shared" si="354"/>
        <v>2.3651641750140891E-2</v>
      </c>
      <c r="G2520" s="2">
        <f t="shared" si="354"/>
        <v>1.5028429959879783E-2</v>
      </c>
      <c r="H2520" s="2">
        <f t="shared" si="355"/>
        <v>1.5737932580636713</v>
      </c>
      <c r="I2520" s="2">
        <f t="shared" si="356"/>
        <v>61.146840490509135</v>
      </c>
    </row>
    <row r="2521" spans="1:9" ht="13.5" x14ac:dyDescent="0.25">
      <c r="A2521" s="3">
        <v>45674</v>
      </c>
      <c r="B2521" s="2">
        <v>4.1942000000000004</v>
      </c>
      <c r="C2521" s="2">
        <f t="shared" si="353"/>
        <v>7.52000000000006E-2</v>
      </c>
      <c r="D2521" s="2">
        <f t="shared" si="351"/>
        <v>7.52000000000006E-2</v>
      </c>
      <c r="E2521" s="2">
        <f t="shared" si="352"/>
        <v>0</v>
      </c>
      <c r="F2521" s="2">
        <f t="shared" si="354"/>
        <v>2.7333667339416584E-2</v>
      </c>
      <c r="G2521" s="2">
        <f t="shared" si="354"/>
        <v>1.3954970677031229E-2</v>
      </c>
      <c r="H2521" s="2">
        <f t="shared" si="355"/>
        <v>1.9587047491547671</v>
      </c>
      <c r="I2521" s="2">
        <f t="shared" si="356"/>
        <v>66.201426476038989</v>
      </c>
    </row>
    <row r="2522" spans="1:9" ht="13.5" x14ac:dyDescent="0.25">
      <c r="A2522" s="3">
        <v>45677</v>
      </c>
      <c r="B2522" s="2">
        <v>4.1471999999999998</v>
      </c>
      <c r="C2522" s="2">
        <f t="shared" si="353"/>
        <v>-4.7000000000000597E-2</v>
      </c>
      <c r="D2522" s="2">
        <f t="shared" si="351"/>
        <v>0</v>
      </c>
      <c r="E2522" s="2">
        <f t="shared" si="352"/>
        <v>4.7000000000000597E-2</v>
      </c>
      <c r="F2522" s="2">
        <f t="shared" si="354"/>
        <v>2.5381262529458253E-2</v>
      </c>
      <c r="G2522" s="2">
        <f t="shared" si="354"/>
        <v>1.6315329914386185E-2</v>
      </c>
      <c r="H2522" s="2">
        <f t="shared" si="355"/>
        <v>1.5556695857604512</v>
      </c>
      <c r="I2522" s="2">
        <f t="shared" si="356"/>
        <v>60.871311159637038</v>
      </c>
    </row>
    <row r="2523" spans="1:9" ht="13.5" x14ac:dyDescent="0.25">
      <c r="A2523" s="3">
        <v>45678</v>
      </c>
      <c r="B2523" s="2">
        <v>4.1378000000000004</v>
      </c>
      <c r="C2523" s="2">
        <f t="shared" si="353"/>
        <v>-9.3999999999994088E-3</v>
      </c>
      <c r="D2523" s="2">
        <f t="shared" si="351"/>
        <v>0</v>
      </c>
      <c r="E2523" s="2">
        <f t="shared" si="352"/>
        <v>9.3999999999994088E-3</v>
      </c>
      <c r="F2523" s="2">
        <f t="shared" si="354"/>
        <v>2.3568315205925523E-2</v>
      </c>
      <c r="G2523" s="2">
        <f t="shared" si="354"/>
        <v>1.5821377777644273E-2</v>
      </c>
      <c r="H2523" s="2">
        <f t="shared" si="355"/>
        <v>1.4896499873246014</v>
      </c>
      <c r="I2523" s="2">
        <f t="shared" si="356"/>
        <v>59.833711361386655</v>
      </c>
    </row>
    <row r="2524" spans="1:9" ht="13.5" x14ac:dyDescent="0.25">
      <c r="A2524" s="3">
        <v>45679</v>
      </c>
      <c r="B2524" s="2">
        <v>4.1471999999999998</v>
      </c>
      <c r="C2524" s="2">
        <f t="shared" si="353"/>
        <v>9.3999999999994088E-3</v>
      </c>
      <c r="D2524" s="2">
        <f t="shared" si="351"/>
        <v>9.3999999999994088E-3</v>
      </c>
      <c r="E2524" s="2">
        <f t="shared" si="352"/>
        <v>0</v>
      </c>
      <c r="F2524" s="2">
        <f t="shared" si="354"/>
        <v>2.2556292691216513E-2</v>
      </c>
      <c r="G2524" s="2">
        <f t="shared" si="354"/>
        <v>1.4691279364955397E-2</v>
      </c>
      <c r="H2524" s="2">
        <f t="shared" si="355"/>
        <v>1.5353525129351453</v>
      </c>
      <c r="I2524" s="2">
        <f t="shared" si="356"/>
        <v>60.557753018639893</v>
      </c>
    </row>
    <row r="2525" spans="1:9" ht="13.5" x14ac:dyDescent="0.25">
      <c r="A2525" s="3">
        <v>45680</v>
      </c>
      <c r="B2525" s="2">
        <v>4.3917000000000002</v>
      </c>
      <c r="C2525" s="2">
        <f t="shared" si="353"/>
        <v>0.24450000000000038</v>
      </c>
      <c r="D2525" s="2">
        <f t="shared" si="351"/>
        <v>0.24450000000000038</v>
      </c>
      <c r="E2525" s="2">
        <f t="shared" si="352"/>
        <v>0</v>
      </c>
      <c r="F2525" s="2">
        <f t="shared" ref="F2525:G2540" si="357">((F2524*13)+D2525)/14</f>
        <v>3.8409414641843935E-2</v>
      </c>
      <c r="G2525" s="2">
        <f t="shared" si="357"/>
        <v>1.3641902267458582E-2</v>
      </c>
      <c r="H2525" s="2">
        <f t="shared" si="355"/>
        <v>2.8155468268868793</v>
      </c>
      <c r="I2525" s="2">
        <f t="shared" si="356"/>
        <v>73.791436840629629</v>
      </c>
    </row>
    <row r="2526" spans="1:9" ht="13.5" x14ac:dyDescent="0.25">
      <c r="A2526" s="3">
        <v>45681</v>
      </c>
      <c r="B2526" s="2">
        <v>4.5138999999999996</v>
      </c>
      <c r="C2526" s="2">
        <f t="shared" si="353"/>
        <v>0.12219999999999942</v>
      </c>
      <c r="D2526" s="2">
        <f t="shared" si="351"/>
        <v>0.12219999999999942</v>
      </c>
      <c r="E2526" s="2">
        <f t="shared" si="352"/>
        <v>0</v>
      </c>
      <c r="F2526" s="2">
        <f t="shared" si="357"/>
        <v>4.439445645314076E-2</v>
      </c>
      <c r="G2526" s="2">
        <f t="shared" si="357"/>
        <v>1.2667480676925826E-2</v>
      </c>
      <c r="H2526" s="2">
        <f t="shared" si="355"/>
        <v>3.5046002899381969</v>
      </c>
      <c r="I2526" s="2">
        <f t="shared" si="356"/>
        <v>77.800472058893376</v>
      </c>
    </row>
    <row r="2527" spans="1:9" ht="13.5" x14ac:dyDescent="0.25">
      <c r="A2527" s="3">
        <v>45684</v>
      </c>
      <c r="B2527" s="2">
        <v>4.5138999999999996</v>
      </c>
      <c r="C2527" s="2">
        <f t="shared" si="353"/>
        <v>0</v>
      </c>
      <c r="D2527" s="2">
        <f t="shared" si="351"/>
        <v>0</v>
      </c>
      <c r="E2527" s="2">
        <f t="shared" si="352"/>
        <v>0</v>
      </c>
      <c r="F2527" s="2">
        <f t="shared" si="357"/>
        <v>4.1223423849344985E-2</v>
      </c>
      <c r="G2527" s="2">
        <f t="shared" si="357"/>
        <v>1.176266062857398E-2</v>
      </c>
      <c r="H2527" s="2">
        <f t="shared" si="355"/>
        <v>3.5046002899381969</v>
      </c>
      <c r="I2527" s="2">
        <f t="shared" si="356"/>
        <v>77.800472058893376</v>
      </c>
    </row>
    <row r="2528" spans="1:9" ht="13.5" x14ac:dyDescent="0.25">
      <c r="A2528" s="3">
        <v>45685</v>
      </c>
      <c r="B2528" s="2">
        <v>4.5138999999999996</v>
      </c>
      <c r="C2528" s="2">
        <f t="shared" si="353"/>
        <v>0</v>
      </c>
      <c r="D2528" s="2">
        <f t="shared" si="351"/>
        <v>0</v>
      </c>
      <c r="E2528" s="2">
        <f t="shared" si="352"/>
        <v>0</v>
      </c>
      <c r="F2528" s="2">
        <f t="shared" si="357"/>
        <v>3.8278893574391772E-2</v>
      </c>
      <c r="G2528" s="2">
        <f t="shared" si="357"/>
        <v>1.0922470583675839E-2</v>
      </c>
      <c r="H2528" s="2">
        <f t="shared" si="355"/>
        <v>3.5046002899381969</v>
      </c>
      <c r="I2528" s="2">
        <f t="shared" si="356"/>
        <v>77.800472058893376</v>
      </c>
    </row>
    <row r="2529" spans="1:9" ht="13.5" x14ac:dyDescent="0.25">
      <c r="A2529" s="3">
        <v>45686</v>
      </c>
      <c r="B2529" s="2">
        <v>4.5138999999999996</v>
      </c>
      <c r="C2529" s="2">
        <f t="shared" si="353"/>
        <v>0</v>
      </c>
      <c r="D2529" s="2">
        <f t="shared" si="351"/>
        <v>0</v>
      </c>
      <c r="E2529" s="2">
        <f t="shared" si="352"/>
        <v>0</v>
      </c>
      <c r="F2529" s="2">
        <f t="shared" si="357"/>
        <v>3.5544686890506647E-2</v>
      </c>
      <c r="G2529" s="2">
        <f t="shared" si="357"/>
        <v>1.0142294113413278E-2</v>
      </c>
      <c r="H2529" s="2">
        <f t="shared" si="355"/>
        <v>3.5046002899381974</v>
      </c>
      <c r="I2529" s="2">
        <f t="shared" si="356"/>
        <v>77.800472058893376</v>
      </c>
    </row>
    <row r="2530" spans="1:9" ht="13.5" x14ac:dyDescent="0.25">
      <c r="A2530" s="3">
        <v>45687</v>
      </c>
      <c r="B2530" s="2">
        <v>4.4950999999999999</v>
      </c>
      <c r="C2530" s="2">
        <f t="shared" si="353"/>
        <v>-1.8799999999999706E-2</v>
      </c>
      <c r="D2530" s="2">
        <f t="shared" si="351"/>
        <v>0</v>
      </c>
      <c r="E2530" s="2">
        <f t="shared" si="352"/>
        <v>1.8799999999999706E-2</v>
      </c>
      <c r="F2530" s="2">
        <f t="shared" si="357"/>
        <v>3.3005780684041884E-2</v>
      </c>
      <c r="G2530" s="2">
        <f t="shared" si="357"/>
        <v>1.0760701676740881E-2</v>
      </c>
      <c r="H2530" s="2">
        <f t="shared" si="355"/>
        <v>3.0672517160645252</v>
      </c>
      <c r="I2530" s="2">
        <f t="shared" si="356"/>
        <v>75.413373210950411</v>
      </c>
    </row>
    <row r="2531" spans="1:9" ht="13.5" x14ac:dyDescent="0.25">
      <c r="A2531" s="3">
        <v>45688</v>
      </c>
      <c r="B2531" s="2">
        <v>4.4574999999999996</v>
      </c>
      <c r="C2531" s="2">
        <f t="shared" si="353"/>
        <v>-3.76000000000003E-2</v>
      </c>
      <c r="D2531" s="2">
        <f t="shared" si="351"/>
        <v>0</v>
      </c>
      <c r="E2531" s="2">
        <f t="shared" si="352"/>
        <v>3.76000000000003E-2</v>
      </c>
      <c r="F2531" s="2">
        <f t="shared" si="357"/>
        <v>3.0648224920896035E-2</v>
      </c>
      <c r="G2531" s="2">
        <f t="shared" si="357"/>
        <v>1.2677794414116554E-2</v>
      </c>
      <c r="H2531" s="2">
        <f t="shared" si="355"/>
        <v>2.4174729388867235</v>
      </c>
      <c r="I2531" s="2">
        <f t="shared" si="356"/>
        <v>70.738612481134666</v>
      </c>
    </row>
    <row r="2532" spans="1:9" ht="13.5" x14ac:dyDescent="0.25">
      <c r="A2532" s="3">
        <v>45691</v>
      </c>
      <c r="B2532" s="2">
        <v>4.4199000000000002</v>
      </c>
      <c r="C2532" s="2">
        <f t="shared" si="353"/>
        <v>-3.7599999999999412E-2</v>
      </c>
      <c r="D2532" s="2">
        <f t="shared" si="351"/>
        <v>0</v>
      </c>
      <c r="E2532" s="2">
        <f t="shared" si="352"/>
        <v>3.7599999999999412E-2</v>
      </c>
      <c r="F2532" s="2">
        <f t="shared" si="357"/>
        <v>2.8459065997974892E-2</v>
      </c>
      <c r="G2532" s="2">
        <f t="shared" si="357"/>
        <v>1.445795195596533E-2</v>
      </c>
      <c r="H2532" s="2">
        <f t="shared" si="355"/>
        <v>1.9684023079238913</v>
      </c>
      <c r="I2532" s="2">
        <f t="shared" si="356"/>
        <v>66.311844006771338</v>
      </c>
    </row>
    <row r="2533" spans="1:9" ht="13.5" x14ac:dyDescent="0.25">
      <c r="A2533" s="3">
        <v>45692</v>
      </c>
      <c r="B2533" s="2">
        <v>4.4199000000000002</v>
      </c>
      <c r="C2533" s="2">
        <f t="shared" si="353"/>
        <v>0</v>
      </c>
      <c r="D2533" s="2">
        <f t="shared" si="351"/>
        <v>0</v>
      </c>
      <c r="E2533" s="2">
        <f t="shared" si="352"/>
        <v>0</v>
      </c>
      <c r="F2533" s="2">
        <f t="shared" si="357"/>
        <v>2.6426275569548113E-2</v>
      </c>
      <c r="G2533" s="2">
        <f t="shared" si="357"/>
        <v>1.3425241101967805E-2</v>
      </c>
      <c r="H2533" s="2">
        <f t="shared" si="355"/>
        <v>1.9684023079238913</v>
      </c>
      <c r="I2533" s="2">
        <f t="shared" si="356"/>
        <v>66.311844006771338</v>
      </c>
    </row>
    <row r="2534" spans="1:9" ht="13.5" x14ac:dyDescent="0.25">
      <c r="A2534" s="3">
        <v>45693</v>
      </c>
      <c r="B2534" s="2">
        <v>4.4199000000000002</v>
      </c>
      <c r="C2534" s="2">
        <f t="shared" si="353"/>
        <v>0</v>
      </c>
      <c r="D2534" s="2">
        <f t="shared" si="351"/>
        <v>0</v>
      </c>
      <c r="E2534" s="2">
        <f t="shared" si="352"/>
        <v>0</v>
      </c>
      <c r="F2534" s="2">
        <f t="shared" si="357"/>
        <v>2.4538684457437534E-2</v>
      </c>
      <c r="G2534" s="2">
        <f t="shared" si="357"/>
        <v>1.2466295308970103E-2</v>
      </c>
      <c r="H2534" s="2">
        <f t="shared" si="355"/>
        <v>1.9684023079238915</v>
      </c>
      <c r="I2534" s="2">
        <f t="shared" si="356"/>
        <v>66.311844006771352</v>
      </c>
    </row>
    <row r="2535" spans="1:9" ht="13.5" x14ac:dyDescent="0.25">
      <c r="A2535" s="3">
        <v>45694</v>
      </c>
      <c r="B2535" s="2">
        <v>4.4199000000000002</v>
      </c>
      <c r="C2535" s="2">
        <f t="shared" si="353"/>
        <v>0</v>
      </c>
      <c r="D2535" s="2">
        <f t="shared" si="351"/>
        <v>0</v>
      </c>
      <c r="E2535" s="2">
        <f t="shared" si="352"/>
        <v>0</v>
      </c>
      <c r="F2535" s="2">
        <f t="shared" si="357"/>
        <v>2.2785921281906284E-2</v>
      </c>
      <c r="G2535" s="2">
        <f t="shared" si="357"/>
        <v>1.1575845644043667E-2</v>
      </c>
      <c r="H2535" s="2">
        <f t="shared" si="355"/>
        <v>1.9684023079238917</v>
      </c>
      <c r="I2535" s="2">
        <f t="shared" si="356"/>
        <v>66.311844006771352</v>
      </c>
    </row>
    <row r="2536" spans="1:9" ht="13.5" x14ac:dyDescent="0.25">
      <c r="A2536" s="3">
        <v>45695</v>
      </c>
      <c r="B2536" s="2">
        <v>4.4199000000000002</v>
      </c>
      <c r="C2536" s="2">
        <f t="shared" si="353"/>
        <v>0</v>
      </c>
      <c r="D2536" s="2">
        <f t="shared" si="351"/>
        <v>0</v>
      </c>
      <c r="E2536" s="2">
        <f t="shared" si="352"/>
        <v>0</v>
      </c>
      <c r="F2536" s="2">
        <f t="shared" si="357"/>
        <v>2.1158355476055834E-2</v>
      </c>
      <c r="G2536" s="2">
        <f t="shared" si="357"/>
        <v>1.0748999526611977E-2</v>
      </c>
      <c r="H2536" s="2">
        <f t="shared" si="355"/>
        <v>1.9684023079238917</v>
      </c>
      <c r="I2536" s="2">
        <f t="shared" si="356"/>
        <v>66.311844006771352</v>
      </c>
    </row>
    <row r="2537" spans="1:9" ht="13.5" x14ac:dyDescent="0.25">
      <c r="A2537" s="3">
        <v>45698</v>
      </c>
      <c r="B2537" s="2">
        <v>4.4104999999999999</v>
      </c>
      <c r="C2537" s="2">
        <f t="shared" si="353"/>
        <v>-9.400000000000297E-3</v>
      </c>
      <c r="D2537" s="2">
        <f t="shared" si="351"/>
        <v>0</v>
      </c>
      <c r="E2537" s="2">
        <f t="shared" si="352"/>
        <v>9.400000000000297E-3</v>
      </c>
      <c r="F2537" s="2">
        <f t="shared" si="357"/>
        <v>1.9647044370623274E-2</v>
      </c>
      <c r="G2537" s="2">
        <f t="shared" si="357"/>
        <v>1.0652642417568286E-2</v>
      </c>
      <c r="H2537" s="2">
        <f t="shared" si="355"/>
        <v>1.8443352926426466</v>
      </c>
      <c r="I2537" s="2">
        <f t="shared" si="356"/>
        <v>64.842400873530323</v>
      </c>
    </row>
    <row r="2538" spans="1:9" ht="13.5" x14ac:dyDescent="0.25">
      <c r="A2538" s="3">
        <v>45699</v>
      </c>
      <c r="B2538" s="2">
        <v>4.3728999999999996</v>
      </c>
      <c r="C2538" s="2">
        <f t="shared" si="353"/>
        <v>-3.76000000000003E-2</v>
      </c>
      <c r="D2538" s="2">
        <f t="shared" si="351"/>
        <v>0</v>
      </c>
      <c r="E2538" s="2">
        <f t="shared" si="352"/>
        <v>3.76000000000003E-2</v>
      </c>
      <c r="F2538" s="2">
        <f t="shared" si="357"/>
        <v>1.8243684058435898E-2</v>
      </c>
      <c r="G2538" s="2">
        <f t="shared" si="357"/>
        <v>1.2577453673456288E-2</v>
      </c>
      <c r="H2538" s="2">
        <f t="shared" si="355"/>
        <v>1.450506957297544</v>
      </c>
      <c r="I2538" s="2">
        <f t="shared" si="356"/>
        <v>59.192117491361259</v>
      </c>
    </row>
    <row r="2539" spans="1:9" ht="13.5" x14ac:dyDescent="0.25">
      <c r="A2539" s="3">
        <v>45700</v>
      </c>
      <c r="B2539" s="2">
        <v>4.4104999999999999</v>
      </c>
      <c r="C2539" s="2">
        <f t="shared" si="353"/>
        <v>3.76000000000003E-2</v>
      </c>
      <c r="D2539" s="2">
        <f t="shared" si="351"/>
        <v>3.76000000000003E-2</v>
      </c>
      <c r="E2539" s="2">
        <f t="shared" si="352"/>
        <v>0</v>
      </c>
      <c r="F2539" s="2">
        <f t="shared" si="357"/>
        <v>1.9626278054261925E-2</v>
      </c>
      <c r="G2539" s="2">
        <f t="shared" si="357"/>
        <v>1.1679064125352268E-2</v>
      </c>
      <c r="H2539" s="2">
        <f t="shared" si="355"/>
        <v>1.6804666746934187</v>
      </c>
      <c r="I2539" s="2">
        <f t="shared" si="356"/>
        <v>62.69306350863787</v>
      </c>
    </row>
    <row r="2540" spans="1:9" ht="13.5" x14ac:dyDescent="0.25">
      <c r="A2540" s="3">
        <v>45701</v>
      </c>
      <c r="B2540" s="2">
        <v>4.4104999999999999</v>
      </c>
      <c r="C2540" s="2">
        <f t="shared" si="353"/>
        <v>0</v>
      </c>
      <c r="D2540" s="2">
        <f t="shared" si="351"/>
        <v>0</v>
      </c>
      <c r="E2540" s="2">
        <f t="shared" si="352"/>
        <v>0</v>
      </c>
      <c r="F2540" s="2">
        <f t="shared" si="357"/>
        <v>1.8224401050386075E-2</v>
      </c>
      <c r="G2540" s="2">
        <f t="shared" si="357"/>
        <v>1.0844845259255678E-2</v>
      </c>
      <c r="H2540" s="2">
        <f t="shared" si="355"/>
        <v>1.6804666746934187</v>
      </c>
      <c r="I2540" s="2">
        <f t="shared" si="356"/>
        <v>62.69306350863787</v>
      </c>
    </row>
    <row r="2541" spans="1:9" ht="13.5" x14ac:dyDescent="0.25">
      <c r="A2541" s="3">
        <v>45702</v>
      </c>
      <c r="B2541" s="2">
        <v>4.5045000000000002</v>
      </c>
      <c r="C2541" s="2">
        <f t="shared" si="353"/>
        <v>9.4000000000000306E-2</v>
      </c>
      <c r="D2541" s="2">
        <f t="shared" si="351"/>
        <v>9.4000000000000306E-2</v>
      </c>
      <c r="E2541" s="2">
        <f t="shared" si="352"/>
        <v>0</v>
      </c>
      <c r="F2541" s="2">
        <f t="shared" ref="F2541:G2556" si="358">((F2540*13)+D2541)/14</f>
        <v>2.3636943832501374E-2</v>
      </c>
      <c r="G2541" s="2">
        <f t="shared" si="358"/>
        <v>1.0070213455023128E-2</v>
      </c>
      <c r="H2541" s="2">
        <f t="shared" si="355"/>
        <v>2.3472137843027565</v>
      </c>
      <c r="I2541" s="2">
        <f t="shared" si="356"/>
        <v>70.124406015246336</v>
      </c>
    </row>
    <row r="2542" spans="1:9" ht="13.5" x14ac:dyDescent="0.25">
      <c r="A2542" s="3">
        <v>45705</v>
      </c>
      <c r="B2542" s="2">
        <v>4.5045000000000002</v>
      </c>
      <c r="C2542" s="2">
        <f t="shared" si="353"/>
        <v>0</v>
      </c>
      <c r="D2542" s="2">
        <f t="shared" si="351"/>
        <v>0</v>
      </c>
      <c r="E2542" s="2">
        <f t="shared" si="352"/>
        <v>0</v>
      </c>
      <c r="F2542" s="2">
        <f t="shared" si="358"/>
        <v>2.1948590701608421E-2</v>
      </c>
      <c r="G2542" s="2">
        <f t="shared" si="358"/>
        <v>9.3509124939500487E-3</v>
      </c>
      <c r="H2542" s="2">
        <f t="shared" si="355"/>
        <v>2.3472137843027565</v>
      </c>
      <c r="I2542" s="2">
        <f t="shared" si="356"/>
        <v>70.124406015246336</v>
      </c>
    </row>
    <row r="2543" spans="1:9" ht="13.5" x14ac:dyDescent="0.25">
      <c r="A2543" s="3">
        <v>45706</v>
      </c>
      <c r="B2543" s="2">
        <v>4.5138999999999996</v>
      </c>
      <c r="C2543" s="2">
        <f t="shared" si="353"/>
        <v>9.3999999999994088E-3</v>
      </c>
      <c r="D2543" s="2">
        <f t="shared" si="351"/>
        <v>9.3999999999994088E-3</v>
      </c>
      <c r="E2543" s="2">
        <f t="shared" si="352"/>
        <v>0</v>
      </c>
      <c r="F2543" s="2">
        <f t="shared" si="358"/>
        <v>2.1052262794350633E-2</v>
      </c>
      <c r="G2543" s="2">
        <f t="shared" si="358"/>
        <v>8.6829901729536165E-3</v>
      </c>
      <c r="H2543" s="2">
        <f t="shared" si="355"/>
        <v>2.4245406680207573</v>
      </c>
      <c r="I2543" s="2">
        <f t="shared" si="356"/>
        <v>70.799003517807293</v>
      </c>
    </row>
    <row r="2544" spans="1:9" ht="13.5" x14ac:dyDescent="0.25">
      <c r="A2544" s="3">
        <v>45707</v>
      </c>
      <c r="B2544" s="2">
        <v>4.5138999999999996</v>
      </c>
      <c r="C2544" s="2">
        <f t="shared" si="353"/>
        <v>0</v>
      </c>
      <c r="D2544" s="2">
        <f t="shared" si="351"/>
        <v>0</v>
      </c>
      <c r="E2544" s="2">
        <f t="shared" si="352"/>
        <v>0</v>
      </c>
      <c r="F2544" s="2">
        <f t="shared" si="358"/>
        <v>1.9548529737611304E-2</v>
      </c>
      <c r="G2544" s="2">
        <f t="shared" si="358"/>
        <v>8.062776589171216E-3</v>
      </c>
      <c r="H2544" s="2">
        <f t="shared" si="355"/>
        <v>2.4245406680207573</v>
      </c>
      <c r="I2544" s="2">
        <f t="shared" si="356"/>
        <v>70.799003517807293</v>
      </c>
    </row>
    <row r="2545" spans="1:9" ht="13.5" x14ac:dyDescent="0.25">
      <c r="A2545" s="3">
        <v>45708</v>
      </c>
      <c r="B2545" s="2">
        <v>4.4668999999999999</v>
      </c>
      <c r="C2545" s="2">
        <f t="shared" si="353"/>
        <v>-4.6999999999999709E-2</v>
      </c>
      <c r="D2545" s="2">
        <f t="shared" si="351"/>
        <v>0</v>
      </c>
      <c r="E2545" s="2">
        <f t="shared" si="352"/>
        <v>4.6999999999999709E-2</v>
      </c>
      <c r="F2545" s="2">
        <f t="shared" si="358"/>
        <v>1.8152206184924781E-2</v>
      </c>
      <c r="G2545" s="2">
        <f t="shared" si="358"/>
        <v>1.0844006832801822E-2</v>
      </c>
      <c r="H2545" s="2">
        <f t="shared" si="355"/>
        <v>1.6739390213234218</v>
      </c>
      <c r="I2545" s="2">
        <f t="shared" si="356"/>
        <v>62.601989348842125</v>
      </c>
    </row>
    <row r="2546" spans="1:9" ht="13.5" x14ac:dyDescent="0.25">
      <c r="A2546" s="3">
        <v>45709</v>
      </c>
      <c r="B2546" s="2">
        <v>4.3822999999999999</v>
      </c>
      <c r="C2546" s="2">
        <f t="shared" si="353"/>
        <v>-8.4600000000000009E-2</v>
      </c>
      <c r="D2546" s="2">
        <f t="shared" si="351"/>
        <v>0</v>
      </c>
      <c r="E2546" s="2">
        <f t="shared" si="352"/>
        <v>8.4600000000000009E-2</v>
      </c>
      <c r="F2546" s="2">
        <f t="shared" si="358"/>
        <v>1.6855620028858726E-2</v>
      </c>
      <c r="G2546" s="2">
        <f t="shared" si="358"/>
        <v>1.6112292059030264E-2</v>
      </c>
      <c r="H2546" s="2">
        <f t="shared" si="355"/>
        <v>1.0461342164792662</v>
      </c>
      <c r="I2546" s="2">
        <f t="shared" si="356"/>
        <v>51.127350691555513</v>
      </c>
    </row>
    <row r="2547" spans="1:9" ht="13.5" x14ac:dyDescent="0.25">
      <c r="A2547" s="3">
        <v>45712</v>
      </c>
      <c r="B2547" s="2">
        <v>4.3728999999999996</v>
      </c>
      <c r="C2547" s="2">
        <f t="shared" si="353"/>
        <v>-9.400000000000297E-3</v>
      </c>
      <c r="D2547" s="2">
        <f t="shared" si="351"/>
        <v>0</v>
      </c>
      <c r="E2547" s="2">
        <f t="shared" si="352"/>
        <v>9.400000000000297E-3</v>
      </c>
      <c r="F2547" s="2">
        <f t="shared" si="358"/>
        <v>1.5651647169654531E-2</v>
      </c>
      <c r="G2547" s="2">
        <f t="shared" si="358"/>
        <v>1.563284262624241E-2</v>
      </c>
      <c r="H2547" s="2">
        <f t="shared" si="355"/>
        <v>1.0012028870156062</v>
      </c>
      <c r="I2547" s="2">
        <f t="shared" si="356"/>
        <v>50.030054099547094</v>
      </c>
    </row>
    <row r="2548" spans="1:9" ht="13.5" x14ac:dyDescent="0.25">
      <c r="A2548" s="3">
        <v>45713</v>
      </c>
      <c r="B2548" s="2">
        <v>4.4574999999999996</v>
      </c>
      <c r="C2548" s="2">
        <f t="shared" si="353"/>
        <v>8.4600000000000009E-2</v>
      </c>
      <c r="D2548" s="2">
        <f t="shared" si="351"/>
        <v>8.4600000000000009E-2</v>
      </c>
      <c r="E2548" s="2">
        <f t="shared" si="352"/>
        <v>0</v>
      </c>
      <c r="F2548" s="2">
        <f t="shared" si="358"/>
        <v>2.0576529514679205E-2</v>
      </c>
      <c r="G2548" s="2">
        <f t="shared" si="358"/>
        <v>1.4516211010082238E-2</v>
      </c>
      <c r="H2548" s="2">
        <f t="shared" si="355"/>
        <v>1.4174862503987971</v>
      </c>
      <c r="I2548" s="2">
        <f t="shared" si="356"/>
        <v>58.634718198085451</v>
      </c>
    </row>
    <row r="2549" spans="1:9" ht="13.5" x14ac:dyDescent="0.25">
      <c r="A2549" s="3">
        <v>45714</v>
      </c>
      <c r="B2549" s="2">
        <v>4.4574999999999996</v>
      </c>
      <c r="C2549" s="2">
        <f t="shared" si="353"/>
        <v>0</v>
      </c>
      <c r="D2549" s="2">
        <f t="shared" si="351"/>
        <v>0</v>
      </c>
      <c r="E2549" s="2">
        <f t="shared" si="352"/>
        <v>0</v>
      </c>
      <c r="F2549" s="2">
        <f t="shared" si="358"/>
        <v>1.9106777406487835E-2</v>
      </c>
      <c r="G2549" s="2">
        <f t="shared" si="358"/>
        <v>1.3479338795076363E-2</v>
      </c>
      <c r="H2549" s="2">
        <f t="shared" si="355"/>
        <v>1.4174862503987973</v>
      </c>
      <c r="I2549" s="2">
        <f t="shared" si="356"/>
        <v>58.634718198085451</v>
      </c>
    </row>
    <row r="2550" spans="1:9" ht="13.5" x14ac:dyDescent="0.25">
      <c r="A2550" s="3">
        <v>45715</v>
      </c>
      <c r="B2550" s="2">
        <v>4.2976000000000001</v>
      </c>
      <c r="C2550" s="2">
        <f t="shared" si="353"/>
        <v>-0.15989999999999949</v>
      </c>
      <c r="D2550" s="2">
        <f t="shared" si="351"/>
        <v>0</v>
      </c>
      <c r="E2550" s="2">
        <f t="shared" si="352"/>
        <v>0.15989999999999949</v>
      </c>
      <c r="F2550" s="2">
        <f t="shared" si="358"/>
        <v>1.7742007591738704E-2</v>
      </c>
      <c r="G2550" s="2">
        <f t="shared" si="358"/>
        <v>2.3937957452570872E-2</v>
      </c>
      <c r="H2550" s="2">
        <f t="shared" si="355"/>
        <v>0.74116630990307231</v>
      </c>
      <c r="I2550" s="2">
        <f t="shared" si="356"/>
        <v>42.567232417007411</v>
      </c>
    </row>
    <row r="2551" spans="1:9" ht="13.5" x14ac:dyDescent="0.25">
      <c r="A2551" s="3">
        <v>45716</v>
      </c>
      <c r="B2551" s="2">
        <v>4.4950999999999999</v>
      </c>
      <c r="C2551" s="2">
        <f t="shared" si="353"/>
        <v>0.19749999999999979</v>
      </c>
      <c r="D2551" s="2">
        <f t="shared" si="351"/>
        <v>0.19749999999999979</v>
      </c>
      <c r="E2551" s="2">
        <f t="shared" si="352"/>
        <v>0</v>
      </c>
      <c r="F2551" s="2">
        <f t="shared" si="358"/>
        <v>3.0581864192328782E-2</v>
      </c>
      <c r="G2551" s="2">
        <f t="shared" si="358"/>
        <v>2.2228103348815809E-2</v>
      </c>
      <c r="H2551" s="2">
        <f t="shared" si="355"/>
        <v>1.3758197769922649</v>
      </c>
      <c r="I2551" s="2">
        <f t="shared" si="356"/>
        <v>57.909265269860761</v>
      </c>
    </row>
    <row r="2552" spans="1:9" ht="13.5" x14ac:dyDescent="0.25">
      <c r="A2552" s="3">
        <v>45719</v>
      </c>
      <c r="B2552" s="2">
        <v>4.4199000000000002</v>
      </c>
      <c r="C2552" s="2">
        <f t="shared" si="353"/>
        <v>-7.5199999999999712E-2</v>
      </c>
      <c r="D2552" s="2">
        <f t="shared" si="351"/>
        <v>0</v>
      </c>
      <c r="E2552" s="2">
        <f t="shared" si="352"/>
        <v>7.5199999999999712E-2</v>
      </c>
      <c r="F2552" s="2">
        <f t="shared" si="358"/>
        <v>2.8397445321448157E-2</v>
      </c>
      <c r="G2552" s="2">
        <f t="shared" si="358"/>
        <v>2.60118102524718E-2</v>
      </c>
      <c r="H2552" s="2">
        <f t="shared" si="355"/>
        <v>1.0917135349605152</v>
      </c>
      <c r="I2552" s="2">
        <f t="shared" si="356"/>
        <v>52.192306294041515</v>
      </c>
    </row>
    <row r="2553" spans="1:9" ht="13.5" x14ac:dyDescent="0.25">
      <c r="A2553" s="3">
        <v>45720</v>
      </c>
      <c r="B2553" s="2">
        <v>4.3258000000000001</v>
      </c>
      <c r="C2553" s="2">
        <f t="shared" si="353"/>
        <v>-9.4100000000000072E-2</v>
      </c>
      <c r="D2553" s="2">
        <f t="shared" si="351"/>
        <v>0</v>
      </c>
      <c r="E2553" s="2">
        <f t="shared" si="352"/>
        <v>9.4100000000000072E-2</v>
      </c>
      <c r="F2553" s="2">
        <f t="shared" si="358"/>
        <v>2.6369056369916148E-2</v>
      </c>
      <c r="G2553" s="2">
        <f t="shared" si="358"/>
        <v>3.0875252377295246E-2</v>
      </c>
      <c r="H2553" s="2">
        <f t="shared" si="355"/>
        <v>0.85405152475149249</v>
      </c>
      <c r="I2553" s="2">
        <f t="shared" si="356"/>
        <v>46.0640663622315</v>
      </c>
    </row>
    <row r="2554" spans="1:9" ht="13.5" x14ac:dyDescent="0.25">
      <c r="A2554" s="3">
        <v>45721</v>
      </c>
      <c r="B2554" s="2">
        <v>4.3728999999999996</v>
      </c>
      <c r="C2554" s="2">
        <f t="shared" si="353"/>
        <v>4.7099999999999476E-2</v>
      </c>
      <c r="D2554" s="2">
        <f t="shared" si="351"/>
        <v>4.7099999999999476E-2</v>
      </c>
      <c r="E2554" s="2">
        <f t="shared" si="352"/>
        <v>0</v>
      </c>
      <c r="F2554" s="2">
        <f t="shared" si="358"/>
        <v>2.7849838057779241E-2</v>
      </c>
      <c r="G2554" s="2">
        <f t="shared" si="358"/>
        <v>2.8669877207488443E-2</v>
      </c>
      <c r="H2554" s="2">
        <f t="shared" si="355"/>
        <v>0.97139718653922202</v>
      </c>
      <c r="I2554" s="2">
        <f t="shared" si="356"/>
        <v>49.274554776275444</v>
      </c>
    </row>
    <row r="2555" spans="1:9" ht="13.5" x14ac:dyDescent="0.25">
      <c r="A2555" s="3">
        <v>45722</v>
      </c>
      <c r="B2555" s="2">
        <v>4.4574999999999996</v>
      </c>
      <c r="C2555" s="2">
        <f t="shared" si="353"/>
        <v>8.4600000000000009E-2</v>
      </c>
      <c r="D2555" s="2">
        <f t="shared" si="351"/>
        <v>8.4600000000000009E-2</v>
      </c>
      <c r="E2555" s="2">
        <f t="shared" si="352"/>
        <v>0</v>
      </c>
      <c r="F2555" s="2">
        <f t="shared" si="358"/>
        <v>3.1903421053652153E-2</v>
      </c>
      <c r="G2555" s="2">
        <f t="shared" si="358"/>
        <v>2.6622028835524982E-2</v>
      </c>
      <c r="H2555" s="2">
        <f t="shared" si="355"/>
        <v>1.1983842873417512</v>
      </c>
      <c r="I2555" s="2">
        <f t="shared" si="356"/>
        <v>54.512047517898566</v>
      </c>
    </row>
    <row r="2556" spans="1:9" ht="13.5" x14ac:dyDescent="0.25">
      <c r="A2556" s="3">
        <v>45723</v>
      </c>
      <c r="B2556" s="2">
        <v>4.4856999999999996</v>
      </c>
      <c r="C2556" s="2">
        <f t="shared" si="353"/>
        <v>2.8200000000000003E-2</v>
      </c>
      <c r="D2556" s="2">
        <f t="shared" si="351"/>
        <v>2.8200000000000003E-2</v>
      </c>
      <c r="E2556" s="2">
        <f t="shared" si="352"/>
        <v>0</v>
      </c>
      <c r="F2556" s="2">
        <f t="shared" si="358"/>
        <v>3.1638890978391288E-2</v>
      </c>
      <c r="G2556" s="2">
        <f t="shared" si="358"/>
        <v>2.4720455347273195E-2</v>
      </c>
      <c r="H2556" s="2">
        <f t="shared" si="355"/>
        <v>1.2798668363477874</v>
      </c>
      <c r="I2556" s="2">
        <f t="shared" si="356"/>
        <v>56.137789099913348</v>
      </c>
    </row>
    <row r="2557" spans="1:9" ht="13.5" x14ac:dyDescent="0.25">
      <c r="A2557" s="3">
        <v>45726</v>
      </c>
      <c r="B2557" s="2">
        <v>4.4010999999999996</v>
      </c>
      <c r="C2557" s="2">
        <f t="shared" si="353"/>
        <v>-8.4600000000000009E-2</v>
      </c>
      <c r="D2557" s="2">
        <f t="shared" si="351"/>
        <v>0</v>
      </c>
      <c r="E2557" s="2">
        <f t="shared" si="352"/>
        <v>8.4600000000000009E-2</v>
      </c>
      <c r="F2557" s="2">
        <f t="shared" ref="F2557:G2572" si="359">((F2556*13)+D2557)/14</f>
        <v>2.9378970194220481E-2</v>
      </c>
      <c r="G2557" s="2">
        <f t="shared" si="359"/>
        <v>2.8997565679610822E-2</v>
      </c>
      <c r="H2557" s="2">
        <f t="shared" si="355"/>
        <v>1.0131529839029845</v>
      </c>
      <c r="I2557" s="2">
        <f t="shared" si="356"/>
        <v>50.326676214081964</v>
      </c>
    </row>
    <row r="2558" spans="1:9" ht="13.5" x14ac:dyDescent="0.25">
      <c r="A2558" s="3">
        <v>45727</v>
      </c>
      <c r="B2558" s="2">
        <v>4.4386999999999999</v>
      </c>
      <c r="C2558" s="2">
        <f t="shared" si="353"/>
        <v>3.76000000000003E-2</v>
      </c>
      <c r="D2558" s="2">
        <f t="shared" si="351"/>
        <v>3.76000000000003E-2</v>
      </c>
      <c r="E2558" s="2">
        <f t="shared" si="352"/>
        <v>0</v>
      </c>
      <c r="F2558" s="2">
        <f t="shared" si="359"/>
        <v>2.9966186608919039E-2</v>
      </c>
      <c r="G2558" s="2">
        <f t="shared" si="359"/>
        <v>2.692631098821005E-2</v>
      </c>
      <c r="H2558" s="2">
        <f t="shared" si="355"/>
        <v>1.1128961045588468</v>
      </c>
      <c r="I2558" s="2">
        <f t="shared" si="356"/>
        <v>52.671596211362669</v>
      </c>
    </row>
    <row r="2559" spans="1:9" ht="13.5" x14ac:dyDescent="0.25">
      <c r="A2559" s="3">
        <v>45728</v>
      </c>
      <c r="B2559" s="2">
        <v>4.3258000000000001</v>
      </c>
      <c r="C2559" s="2">
        <f t="shared" si="353"/>
        <v>-0.11289999999999978</v>
      </c>
      <c r="D2559" s="2">
        <f t="shared" si="351"/>
        <v>0</v>
      </c>
      <c r="E2559" s="2">
        <f t="shared" si="352"/>
        <v>0.11289999999999978</v>
      </c>
      <c r="F2559" s="2">
        <f t="shared" si="359"/>
        <v>2.7825744708281967E-2</v>
      </c>
      <c r="G2559" s="2">
        <f t="shared" si="359"/>
        <v>3.306728877476646E-2</v>
      </c>
      <c r="H2559" s="2">
        <f t="shared" si="355"/>
        <v>0.84148854470087986</v>
      </c>
      <c r="I2559" s="2">
        <f t="shared" si="356"/>
        <v>45.696105312323091</v>
      </c>
    </row>
    <row r="2560" spans="1:9" ht="13.5" x14ac:dyDescent="0.25">
      <c r="A2560" s="3">
        <v>45729</v>
      </c>
      <c r="B2560" s="2">
        <v>4.3258000000000001</v>
      </c>
      <c r="C2560" s="2">
        <f t="shared" si="353"/>
        <v>0</v>
      </c>
      <c r="D2560" s="2">
        <f t="shared" si="351"/>
        <v>0</v>
      </c>
      <c r="E2560" s="2">
        <f t="shared" si="352"/>
        <v>0</v>
      </c>
      <c r="F2560" s="2">
        <f t="shared" si="359"/>
        <v>2.5838191514833252E-2</v>
      </c>
      <c r="G2560" s="2">
        <f t="shared" si="359"/>
        <v>3.0705339576568853E-2</v>
      </c>
      <c r="H2560" s="2">
        <f t="shared" si="355"/>
        <v>0.84148854470087975</v>
      </c>
      <c r="I2560" s="2">
        <f t="shared" si="356"/>
        <v>45.696105312323084</v>
      </c>
    </row>
    <row r="2561" spans="1:9" ht="13.5" x14ac:dyDescent="0.25">
      <c r="A2561" s="3">
        <v>45730</v>
      </c>
      <c r="B2561" s="2">
        <v>4.4386999999999999</v>
      </c>
      <c r="C2561" s="2">
        <f t="shared" si="353"/>
        <v>0.11289999999999978</v>
      </c>
      <c r="D2561" s="2">
        <f t="shared" si="351"/>
        <v>0.11289999999999978</v>
      </c>
      <c r="E2561" s="2">
        <f t="shared" si="352"/>
        <v>0</v>
      </c>
      <c r="F2561" s="2">
        <f t="shared" si="359"/>
        <v>3.2056892120916572E-2</v>
      </c>
      <c r="G2561" s="2">
        <f t="shared" si="359"/>
        <v>2.8512101035385366E-2</v>
      </c>
      <c r="H2561" s="2">
        <f t="shared" si="355"/>
        <v>1.1243258461076542</v>
      </c>
      <c r="I2561" s="2">
        <f t="shared" si="356"/>
        <v>52.92624237320873</v>
      </c>
    </row>
    <row r="2562" spans="1:9" ht="13.5" x14ac:dyDescent="0.25">
      <c r="A2562" s="3">
        <v>45733</v>
      </c>
      <c r="B2562" s="2">
        <v>4.4386999999999999</v>
      </c>
      <c r="C2562" s="2">
        <f t="shared" si="353"/>
        <v>0</v>
      </c>
      <c r="D2562" s="2">
        <f t="shared" si="351"/>
        <v>0</v>
      </c>
      <c r="E2562" s="2">
        <f t="shared" si="352"/>
        <v>0</v>
      </c>
      <c r="F2562" s="2">
        <f t="shared" si="359"/>
        <v>2.9767114112279672E-2</v>
      </c>
      <c r="G2562" s="2">
        <f t="shared" si="359"/>
        <v>2.6475522390000696E-2</v>
      </c>
      <c r="H2562" s="2">
        <f t="shared" si="355"/>
        <v>1.124325846107654</v>
      </c>
      <c r="I2562" s="2">
        <f t="shared" si="356"/>
        <v>52.92624237320873</v>
      </c>
    </row>
    <row r="2563" spans="1:9" ht="13.5" x14ac:dyDescent="0.25">
      <c r="A2563" s="3">
        <v>45734</v>
      </c>
      <c r="B2563" s="2">
        <v>4.3258000000000001</v>
      </c>
      <c r="C2563" s="2">
        <f t="shared" si="353"/>
        <v>-0.11289999999999978</v>
      </c>
      <c r="D2563" s="2">
        <f t="shared" ref="D2563:D2626" si="360">IF(C2563&gt;0,C2563,0)</f>
        <v>0</v>
      </c>
      <c r="E2563" s="2">
        <f t="shared" ref="E2563:E2626" si="361">IF(C2563&lt;0,-C2563,0)</f>
        <v>0.11289999999999978</v>
      </c>
      <c r="F2563" s="2">
        <f t="shared" si="359"/>
        <v>2.7640891675688267E-2</v>
      </c>
      <c r="G2563" s="2">
        <f t="shared" si="359"/>
        <v>3.2648699362143492E-2</v>
      </c>
      <c r="H2563" s="2">
        <f t="shared" si="355"/>
        <v>0.84661540017542536</v>
      </c>
      <c r="I2563" s="2">
        <f t="shared" si="356"/>
        <v>45.846872071737209</v>
      </c>
    </row>
    <row r="2564" spans="1:9" ht="13.5" x14ac:dyDescent="0.25">
      <c r="A2564" s="3">
        <v>45735</v>
      </c>
      <c r="B2564" s="2">
        <v>4.3258000000000001</v>
      </c>
      <c r="C2564" s="2">
        <f t="shared" ref="C2564:C2627" si="362">B2564-B2563</f>
        <v>0</v>
      </c>
      <c r="D2564" s="2">
        <f t="shared" si="360"/>
        <v>0</v>
      </c>
      <c r="E2564" s="2">
        <f t="shared" si="361"/>
        <v>0</v>
      </c>
      <c r="F2564" s="2">
        <f t="shared" si="359"/>
        <v>2.5666542270281961E-2</v>
      </c>
      <c r="G2564" s="2">
        <f t="shared" si="359"/>
        <v>3.0316649407704673E-2</v>
      </c>
      <c r="H2564" s="2">
        <f t="shared" si="355"/>
        <v>0.84661540017542525</v>
      </c>
      <c r="I2564" s="2">
        <f t="shared" si="356"/>
        <v>45.846872071737202</v>
      </c>
    </row>
    <row r="2565" spans="1:9" ht="13.5" x14ac:dyDescent="0.25">
      <c r="A2565" s="3">
        <v>45737</v>
      </c>
      <c r="B2565" s="2">
        <v>4.3258000000000001</v>
      </c>
      <c r="C2565" s="2">
        <f t="shared" si="362"/>
        <v>0</v>
      </c>
      <c r="D2565" s="2">
        <f t="shared" si="360"/>
        <v>0</v>
      </c>
      <c r="E2565" s="2">
        <f t="shared" si="361"/>
        <v>0</v>
      </c>
      <c r="F2565" s="2">
        <f t="shared" si="359"/>
        <v>2.3833217822404679E-2</v>
      </c>
      <c r="G2565" s="2">
        <f t="shared" si="359"/>
        <v>2.815117445001148E-2</v>
      </c>
      <c r="H2565" s="2">
        <f t="shared" si="355"/>
        <v>0.84661540017542536</v>
      </c>
      <c r="I2565" s="2">
        <f t="shared" si="356"/>
        <v>45.846872071737209</v>
      </c>
    </row>
    <row r="2566" spans="1:9" ht="13.5" x14ac:dyDescent="0.25">
      <c r="A2566" s="3">
        <v>45740</v>
      </c>
      <c r="B2566" s="2">
        <v>4.3070000000000004</v>
      </c>
      <c r="C2566" s="2">
        <f t="shared" si="362"/>
        <v>-1.8799999999999706E-2</v>
      </c>
      <c r="D2566" s="2">
        <f t="shared" si="360"/>
        <v>0</v>
      </c>
      <c r="E2566" s="2">
        <f t="shared" si="361"/>
        <v>1.8799999999999706E-2</v>
      </c>
      <c r="F2566" s="2">
        <f t="shared" si="359"/>
        <v>2.2130845120804345E-2</v>
      </c>
      <c r="G2566" s="2">
        <f t="shared" si="359"/>
        <v>2.7483233417867785E-2</v>
      </c>
      <c r="H2566" s="2">
        <f t="shared" si="355"/>
        <v>0.80524895976818833</v>
      </c>
      <c r="I2566" s="2">
        <f t="shared" si="356"/>
        <v>44.605978328417933</v>
      </c>
    </row>
    <row r="2567" spans="1:9" ht="13.5" x14ac:dyDescent="0.25">
      <c r="A2567" s="3">
        <v>45741</v>
      </c>
      <c r="B2567" s="2">
        <v>4.3163999999999998</v>
      </c>
      <c r="C2567" s="2">
        <f t="shared" si="362"/>
        <v>9.3999999999994088E-3</v>
      </c>
      <c r="D2567" s="2">
        <f t="shared" si="360"/>
        <v>9.3999999999994088E-3</v>
      </c>
      <c r="E2567" s="2">
        <f t="shared" si="361"/>
        <v>0</v>
      </c>
      <c r="F2567" s="2">
        <f t="shared" si="359"/>
        <v>2.1221499040746852E-2</v>
      </c>
      <c r="G2567" s="2">
        <f t="shared" si="359"/>
        <v>2.5520145316591514E-2</v>
      </c>
      <c r="H2567" s="2">
        <f t="shared" si="355"/>
        <v>0.83155870695415024</v>
      </c>
      <c r="I2567" s="2">
        <f t="shared" si="356"/>
        <v>45.40169549558243</v>
      </c>
    </row>
    <row r="2568" spans="1:9" ht="13.5" x14ac:dyDescent="0.25">
      <c r="A2568" s="3">
        <v>45742</v>
      </c>
      <c r="B2568" s="2">
        <v>4.3163999999999998</v>
      </c>
      <c r="C2568" s="2">
        <f t="shared" si="362"/>
        <v>0</v>
      </c>
      <c r="D2568" s="2">
        <f t="shared" si="360"/>
        <v>0</v>
      </c>
      <c r="E2568" s="2">
        <f t="shared" si="361"/>
        <v>0</v>
      </c>
      <c r="F2568" s="2">
        <f t="shared" si="359"/>
        <v>1.9705677680693506E-2</v>
      </c>
      <c r="G2568" s="2">
        <f t="shared" si="359"/>
        <v>2.3697277793977838E-2</v>
      </c>
      <c r="H2568" s="2">
        <f t="shared" si="355"/>
        <v>0.83155870695415013</v>
      </c>
      <c r="I2568" s="2">
        <f t="shared" si="356"/>
        <v>45.40169549558243</v>
      </c>
    </row>
    <row r="2569" spans="1:9" ht="13.5" x14ac:dyDescent="0.25">
      <c r="A2569" s="3">
        <v>45743</v>
      </c>
      <c r="B2569" s="2">
        <v>4.3258000000000001</v>
      </c>
      <c r="C2569" s="2">
        <f t="shared" si="362"/>
        <v>9.400000000000297E-3</v>
      </c>
      <c r="D2569" s="2">
        <f t="shared" si="360"/>
        <v>9.400000000000297E-3</v>
      </c>
      <c r="E2569" s="2">
        <f t="shared" si="361"/>
        <v>0</v>
      </c>
      <c r="F2569" s="2">
        <f t="shared" si="359"/>
        <v>1.896955784635828E-2</v>
      </c>
      <c r="G2569" s="2">
        <f t="shared" si="359"/>
        <v>2.200461509440799E-2</v>
      </c>
      <c r="H2569" s="2">
        <f t="shared" si="355"/>
        <v>0.86207178653077166</v>
      </c>
      <c r="I2569" s="2">
        <f t="shared" si="356"/>
        <v>46.296377656679859</v>
      </c>
    </row>
    <row r="2570" spans="1:9" ht="13.5" x14ac:dyDescent="0.25">
      <c r="A2570" s="3">
        <v>45744</v>
      </c>
      <c r="B2570" s="2">
        <v>4.3258000000000001</v>
      </c>
      <c r="C2570" s="2">
        <f t="shared" si="362"/>
        <v>0</v>
      </c>
      <c r="D2570" s="2">
        <f t="shared" si="360"/>
        <v>0</v>
      </c>
      <c r="E2570" s="2">
        <f t="shared" si="361"/>
        <v>0</v>
      </c>
      <c r="F2570" s="2">
        <f t="shared" si="359"/>
        <v>1.7614589428761259E-2</v>
      </c>
      <c r="G2570" s="2">
        <f t="shared" si="359"/>
        <v>2.0432856873378848E-2</v>
      </c>
      <c r="H2570" s="2">
        <f t="shared" si="355"/>
        <v>0.86207178653077154</v>
      </c>
      <c r="I2570" s="2">
        <f t="shared" si="356"/>
        <v>46.296377656679851</v>
      </c>
    </row>
    <row r="2571" spans="1:9" ht="13.5" x14ac:dyDescent="0.25">
      <c r="A2571" s="3">
        <v>45749</v>
      </c>
      <c r="B2571" s="2">
        <v>4.4199000000000002</v>
      </c>
      <c r="C2571" s="2">
        <f t="shared" si="362"/>
        <v>9.4100000000000072E-2</v>
      </c>
      <c r="D2571" s="2">
        <f t="shared" si="360"/>
        <v>9.4100000000000072E-2</v>
      </c>
      <c r="E2571" s="2">
        <f t="shared" si="361"/>
        <v>0</v>
      </c>
      <c r="F2571" s="2">
        <f t="shared" si="359"/>
        <v>2.3077833040992601E-2</v>
      </c>
      <c r="G2571" s="2">
        <f t="shared" si="359"/>
        <v>1.897336709670893E-2</v>
      </c>
      <c r="H2571" s="2">
        <f t="shared" si="355"/>
        <v>1.2163277568690283</v>
      </c>
      <c r="I2571" s="2">
        <f t="shared" si="356"/>
        <v>54.880319623272491</v>
      </c>
    </row>
    <row r="2572" spans="1:9" ht="13.5" x14ac:dyDescent="0.25">
      <c r="A2572" s="3">
        <v>45750</v>
      </c>
      <c r="B2572" s="2">
        <v>4.4104999999999999</v>
      </c>
      <c r="C2572" s="2">
        <f t="shared" si="362"/>
        <v>-9.400000000000297E-3</v>
      </c>
      <c r="D2572" s="2">
        <f t="shared" si="360"/>
        <v>0</v>
      </c>
      <c r="E2572" s="2">
        <f t="shared" si="361"/>
        <v>9.400000000000297E-3</v>
      </c>
      <c r="F2572" s="2">
        <f t="shared" si="359"/>
        <v>2.1429416395207412E-2</v>
      </c>
      <c r="G2572" s="2">
        <f t="shared" si="359"/>
        <v>1.828955516122974E-2</v>
      </c>
      <c r="H2572" s="2">
        <f t="shared" si="355"/>
        <v>1.1716751012421318</v>
      </c>
      <c r="I2572" s="2">
        <f t="shared" si="356"/>
        <v>53.952596342425686</v>
      </c>
    </row>
    <row r="2573" spans="1:9" ht="13.5" x14ac:dyDescent="0.25">
      <c r="A2573" s="3">
        <v>45751</v>
      </c>
      <c r="B2573" s="2">
        <v>4.4199000000000002</v>
      </c>
      <c r="C2573" s="2">
        <f t="shared" si="362"/>
        <v>9.400000000000297E-3</v>
      </c>
      <c r="D2573" s="2">
        <f t="shared" si="360"/>
        <v>9.400000000000297E-3</v>
      </c>
      <c r="E2573" s="2">
        <f t="shared" si="361"/>
        <v>0</v>
      </c>
      <c r="F2573" s="2">
        <f t="shared" ref="F2573:G2588" si="363">((F2572*13)+D2573)/14</f>
        <v>2.0570172366978331E-2</v>
      </c>
      <c r="G2573" s="2">
        <f t="shared" si="363"/>
        <v>1.6983158363999044E-2</v>
      </c>
      <c r="H2573" s="2">
        <f t="shared" si="355"/>
        <v>1.2112100662373291</v>
      </c>
      <c r="I2573" s="2">
        <f t="shared" si="356"/>
        <v>54.775893287170383</v>
      </c>
    </row>
    <row r="2574" spans="1:9" ht="13.5" x14ac:dyDescent="0.25">
      <c r="A2574" s="3">
        <v>45754</v>
      </c>
      <c r="B2574" s="2">
        <v>4.4574999999999996</v>
      </c>
      <c r="C2574" s="2">
        <f t="shared" si="362"/>
        <v>3.7599999999999412E-2</v>
      </c>
      <c r="D2574" s="2">
        <f t="shared" si="360"/>
        <v>3.7599999999999412E-2</v>
      </c>
      <c r="E2574" s="2">
        <f t="shared" si="361"/>
        <v>0</v>
      </c>
      <c r="F2574" s="2">
        <f t="shared" si="363"/>
        <v>2.1786588626479836E-2</v>
      </c>
      <c r="G2574" s="2">
        <f t="shared" si="363"/>
        <v>1.5770075623713398E-2</v>
      </c>
      <c r="H2574" s="2">
        <f t="shared" si="355"/>
        <v>1.3815145308320165</v>
      </c>
      <c r="I2574" s="2">
        <f t="shared" si="356"/>
        <v>58.00991398315611</v>
      </c>
    </row>
    <row r="2575" spans="1:9" ht="13.5" x14ac:dyDescent="0.25">
      <c r="A2575" s="3">
        <v>45755</v>
      </c>
      <c r="B2575" s="2">
        <v>4.5420999999999996</v>
      </c>
      <c r="C2575" s="2">
        <f t="shared" si="362"/>
        <v>8.4600000000000009E-2</v>
      </c>
      <c r="D2575" s="2">
        <f t="shared" si="360"/>
        <v>8.4600000000000009E-2</v>
      </c>
      <c r="E2575" s="2">
        <f t="shared" si="361"/>
        <v>0</v>
      </c>
      <c r="F2575" s="2">
        <f t="shared" si="363"/>
        <v>2.6273260867445563E-2</v>
      </c>
      <c r="G2575" s="2">
        <f t="shared" si="363"/>
        <v>1.4643641650591012E-2</v>
      </c>
      <c r="H2575" s="2">
        <f t="shared" si="355"/>
        <v>1.7941753488883814</v>
      </c>
      <c r="I2575" s="2">
        <f t="shared" si="356"/>
        <v>64.211265395429308</v>
      </c>
    </row>
    <row r="2576" spans="1:9" ht="13.5" x14ac:dyDescent="0.25">
      <c r="A2576" s="3">
        <v>45757</v>
      </c>
      <c r="B2576" s="2">
        <v>4.7866</v>
      </c>
      <c r="C2576" s="2">
        <f t="shared" si="362"/>
        <v>0.24450000000000038</v>
      </c>
      <c r="D2576" s="2">
        <f t="shared" si="360"/>
        <v>0.24450000000000038</v>
      </c>
      <c r="E2576" s="2">
        <f t="shared" si="361"/>
        <v>0</v>
      </c>
      <c r="F2576" s="2">
        <f t="shared" si="363"/>
        <v>4.1860885091199486E-2</v>
      </c>
      <c r="G2576" s="2">
        <f t="shared" si="363"/>
        <v>1.3597667246977368E-2</v>
      </c>
      <c r="H2576" s="2">
        <f t="shared" si="355"/>
        <v>3.0785343052503924</v>
      </c>
      <c r="I2576" s="2">
        <f t="shared" si="356"/>
        <v>75.481388039014973</v>
      </c>
    </row>
    <row r="2577" spans="1:9" ht="13.5" x14ac:dyDescent="0.25">
      <c r="A2577" s="3">
        <v>45758</v>
      </c>
      <c r="B2577" s="2">
        <v>4.702</v>
      </c>
      <c r="C2577" s="2">
        <f t="shared" si="362"/>
        <v>-8.4600000000000009E-2</v>
      </c>
      <c r="D2577" s="2">
        <f t="shared" si="360"/>
        <v>0</v>
      </c>
      <c r="E2577" s="2">
        <f t="shared" si="361"/>
        <v>8.4600000000000009E-2</v>
      </c>
      <c r="F2577" s="2">
        <f t="shared" si="363"/>
        <v>3.8870821870399523E-2</v>
      </c>
      <c r="G2577" s="2">
        <f t="shared" si="363"/>
        <v>1.8669262443621843E-2</v>
      </c>
      <c r="H2577" s="2">
        <f t="shared" ref="H2577:H2640" si="364">F2577/G2577</f>
        <v>2.0820759249479259</v>
      </c>
      <c r="I2577" s="2">
        <f t="shared" ref="I2577:I2640" si="365">IF(G2577=0,100,100-(100/(1+H2577)))</f>
        <v>67.55433596215201</v>
      </c>
    </row>
    <row r="2578" spans="1:9" ht="13.5" x14ac:dyDescent="0.25">
      <c r="A2578" s="3">
        <v>45761</v>
      </c>
      <c r="B2578" s="2">
        <v>4.5702999999999996</v>
      </c>
      <c r="C2578" s="2">
        <f t="shared" si="362"/>
        <v>-0.13170000000000037</v>
      </c>
      <c r="D2578" s="2">
        <f t="shared" si="360"/>
        <v>0</v>
      </c>
      <c r="E2578" s="2">
        <f t="shared" si="361"/>
        <v>0.13170000000000037</v>
      </c>
      <c r="F2578" s="2">
        <f t="shared" si="363"/>
        <v>3.6094334593942415E-2</v>
      </c>
      <c r="G2578" s="2">
        <f t="shared" si="363"/>
        <v>2.6742886554791737E-2</v>
      </c>
      <c r="H2578" s="2">
        <f t="shared" si="364"/>
        <v>1.3496798305594691</v>
      </c>
      <c r="I2578" s="2">
        <f t="shared" si="365"/>
        <v>57.441010175335443</v>
      </c>
    </row>
    <row r="2579" spans="1:9" ht="13.5" x14ac:dyDescent="0.25">
      <c r="A2579" s="3">
        <v>45762</v>
      </c>
      <c r="B2579" s="2">
        <v>4.6550000000000002</v>
      </c>
      <c r="C2579" s="2">
        <f t="shared" si="362"/>
        <v>8.4700000000000664E-2</v>
      </c>
      <c r="D2579" s="2">
        <f t="shared" si="360"/>
        <v>8.4700000000000664E-2</v>
      </c>
      <c r="E2579" s="2">
        <f t="shared" si="361"/>
        <v>0</v>
      </c>
      <c r="F2579" s="2">
        <f t="shared" si="363"/>
        <v>3.956616783723229E-2</v>
      </c>
      <c r="G2579" s="2">
        <f t="shared" si="363"/>
        <v>2.4832680372306615E-2</v>
      </c>
      <c r="H2579" s="2">
        <f t="shared" si="364"/>
        <v>1.5933103975902838</v>
      </c>
      <c r="I2579" s="2">
        <f t="shared" si="365"/>
        <v>61.439247653146161</v>
      </c>
    </row>
    <row r="2580" spans="1:9" ht="13.5" x14ac:dyDescent="0.25">
      <c r="A2580" s="3">
        <v>45763</v>
      </c>
      <c r="B2580" s="2">
        <v>4.6079999999999997</v>
      </c>
      <c r="C2580" s="2">
        <f t="shared" si="362"/>
        <v>-4.7000000000000597E-2</v>
      </c>
      <c r="D2580" s="2">
        <f t="shared" si="360"/>
        <v>0</v>
      </c>
      <c r="E2580" s="2">
        <f t="shared" si="361"/>
        <v>4.7000000000000597E-2</v>
      </c>
      <c r="F2580" s="2">
        <f t="shared" si="363"/>
        <v>3.6740012991715698E-2</v>
      </c>
      <c r="G2580" s="2">
        <f t="shared" si="363"/>
        <v>2.6416060345713331E-2</v>
      </c>
      <c r="H2580" s="2">
        <f t="shared" si="364"/>
        <v>1.3908210577538935</v>
      </c>
      <c r="I2580" s="2">
        <f t="shared" si="365"/>
        <v>58.173364888317039</v>
      </c>
    </row>
    <row r="2581" spans="1:9" ht="13.5" x14ac:dyDescent="0.25">
      <c r="A2581" s="3">
        <v>45764</v>
      </c>
      <c r="B2581" s="2">
        <v>4.6079999999999997</v>
      </c>
      <c r="C2581" s="2">
        <f t="shared" si="362"/>
        <v>0</v>
      </c>
      <c r="D2581" s="2">
        <f t="shared" si="360"/>
        <v>0</v>
      </c>
      <c r="E2581" s="2">
        <f t="shared" si="361"/>
        <v>0</v>
      </c>
      <c r="F2581" s="2">
        <f t="shared" si="363"/>
        <v>3.4115726349450294E-2</v>
      </c>
      <c r="G2581" s="2">
        <f t="shared" si="363"/>
        <v>2.4529198892448093E-2</v>
      </c>
      <c r="H2581" s="2">
        <f t="shared" si="364"/>
        <v>1.3908210577538938</v>
      </c>
      <c r="I2581" s="2">
        <f t="shared" si="365"/>
        <v>58.173364888317046</v>
      </c>
    </row>
    <row r="2582" spans="1:9" ht="13.5" x14ac:dyDescent="0.25">
      <c r="A2582" s="3">
        <v>45765</v>
      </c>
      <c r="B2582" s="2">
        <v>4.6079999999999997</v>
      </c>
      <c r="C2582" s="2">
        <f t="shared" si="362"/>
        <v>0</v>
      </c>
      <c r="D2582" s="2">
        <f t="shared" si="360"/>
        <v>0</v>
      </c>
      <c r="E2582" s="2">
        <f t="shared" si="361"/>
        <v>0</v>
      </c>
      <c r="F2582" s="2">
        <f t="shared" si="363"/>
        <v>3.1678888753060984E-2</v>
      </c>
      <c r="G2582" s="2">
        <f t="shared" si="363"/>
        <v>2.2777113257273229E-2</v>
      </c>
      <c r="H2582" s="2">
        <f t="shared" si="364"/>
        <v>1.3908210577538935</v>
      </c>
      <c r="I2582" s="2">
        <f t="shared" si="365"/>
        <v>58.173364888317039</v>
      </c>
    </row>
    <row r="2583" spans="1:9" ht="13.5" x14ac:dyDescent="0.25">
      <c r="A2583" s="3">
        <v>45768</v>
      </c>
      <c r="B2583" s="2">
        <v>4.6456</v>
      </c>
      <c r="C2583" s="2">
        <f t="shared" si="362"/>
        <v>3.76000000000003E-2</v>
      </c>
      <c r="D2583" s="2">
        <f t="shared" si="360"/>
        <v>3.76000000000003E-2</v>
      </c>
      <c r="E2583" s="2">
        <f t="shared" si="361"/>
        <v>0</v>
      </c>
      <c r="F2583" s="2">
        <f t="shared" si="363"/>
        <v>3.2101825270699505E-2</v>
      </c>
      <c r="G2583" s="2">
        <f t="shared" si="363"/>
        <v>2.1150176596039426E-2</v>
      </c>
      <c r="H2583" s="2">
        <f t="shared" si="364"/>
        <v>1.5178041244682032</v>
      </c>
      <c r="I2583" s="2">
        <f t="shared" si="365"/>
        <v>60.282851621302569</v>
      </c>
    </row>
    <row r="2584" spans="1:9" ht="13.5" x14ac:dyDescent="0.25">
      <c r="A2584" s="3">
        <v>45769</v>
      </c>
      <c r="B2584" s="2">
        <v>4.7489999999999997</v>
      </c>
      <c r="C2584" s="2">
        <f t="shared" si="362"/>
        <v>0.10339999999999971</v>
      </c>
      <c r="D2584" s="2">
        <f t="shared" si="360"/>
        <v>0.10339999999999971</v>
      </c>
      <c r="E2584" s="2">
        <f t="shared" si="361"/>
        <v>0</v>
      </c>
      <c r="F2584" s="2">
        <f t="shared" si="363"/>
        <v>3.7194552037078096E-2</v>
      </c>
      <c r="G2584" s="2">
        <f t="shared" si="363"/>
        <v>1.9639449696322326E-2</v>
      </c>
      <c r="H2584" s="2">
        <f t="shared" si="364"/>
        <v>1.893869360506732</v>
      </c>
      <c r="I2584" s="2">
        <f t="shared" si="365"/>
        <v>65.444189926220631</v>
      </c>
    </row>
    <row r="2585" spans="1:9" ht="13.5" x14ac:dyDescent="0.25">
      <c r="A2585" s="3">
        <v>45770</v>
      </c>
      <c r="B2585" s="2">
        <v>4.7302</v>
      </c>
      <c r="C2585" s="2">
        <f t="shared" si="362"/>
        <v>-1.8799999999999706E-2</v>
      </c>
      <c r="D2585" s="2">
        <f t="shared" si="360"/>
        <v>0</v>
      </c>
      <c r="E2585" s="2">
        <f t="shared" si="361"/>
        <v>1.8799999999999706E-2</v>
      </c>
      <c r="F2585" s="2">
        <f t="shared" si="363"/>
        <v>3.4537798320143948E-2</v>
      </c>
      <c r="G2585" s="2">
        <f t="shared" si="363"/>
        <v>1.9579489003727853E-2</v>
      </c>
      <c r="H2585" s="2">
        <f t="shared" si="364"/>
        <v>1.7639785345556309</v>
      </c>
      <c r="I2585" s="2">
        <f t="shared" si="365"/>
        <v>63.820268952965236</v>
      </c>
    </row>
    <row r="2586" spans="1:9" ht="13.5" x14ac:dyDescent="0.25">
      <c r="A2586" s="3">
        <v>45771</v>
      </c>
      <c r="B2586" s="2">
        <v>4.702</v>
      </c>
      <c r="C2586" s="2">
        <f t="shared" si="362"/>
        <v>-2.8200000000000003E-2</v>
      </c>
      <c r="D2586" s="2">
        <f t="shared" si="360"/>
        <v>0</v>
      </c>
      <c r="E2586" s="2">
        <f t="shared" si="361"/>
        <v>2.8200000000000003E-2</v>
      </c>
      <c r="F2586" s="2">
        <f t="shared" si="363"/>
        <v>3.2070812725847948E-2</v>
      </c>
      <c r="G2586" s="2">
        <f t="shared" si="363"/>
        <v>2.0195239789175864E-2</v>
      </c>
      <c r="H2586" s="2">
        <f t="shared" si="364"/>
        <v>1.5880382238906166</v>
      </c>
      <c r="I2586" s="2">
        <f t="shared" si="365"/>
        <v>61.360694337168916</v>
      </c>
    </row>
    <row r="2587" spans="1:9" ht="13.5" x14ac:dyDescent="0.25">
      <c r="A2587" s="3">
        <v>45772</v>
      </c>
      <c r="B2587" s="2">
        <v>4.6550000000000002</v>
      </c>
      <c r="C2587" s="2">
        <f t="shared" si="362"/>
        <v>-4.6999999999999709E-2</v>
      </c>
      <c r="D2587" s="2">
        <f t="shared" si="360"/>
        <v>0</v>
      </c>
      <c r="E2587" s="2">
        <f t="shared" si="361"/>
        <v>4.6999999999999709E-2</v>
      </c>
      <c r="F2587" s="2">
        <f t="shared" si="363"/>
        <v>2.9780040388287382E-2</v>
      </c>
      <c r="G2587" s="2">
        <f t="shared" si="363"/>
        <v>2.2109865518520424E-2</v>
      </c>
      <c r="H2587" s="2">
        <f t="shared" si="364"/>
        <v>1.3469118734956576</v>
      </c>
      <c r="I2587" s="2">
        <f t="shared" si="365"/>
        <v>57.390815935899255</v>
      </c>
    </row>
    <row r="2588" spans="1:9" ht="13.5" x14ac:dyDescent="0.25">
      <c r="A2588" s="3">
        <v>45775</v>
      </c>
      <c r="B2588" s="2">
        <v>4.6925999999999997</v>
      </c>
      <c r="C2588" s="2">
        <f t="shared" si="362"/>
        <v>3.7599999999999412E-2</v>
      </c>
      <c r="D2588" s="2">
        <f t="shared" si="360"/>
        <v>3.7599999999999412E-2</v>
      </c>
      <c r="E2588" s="2">
        <f t="shared" si="361"/>
        <v>0</v>
      </c>
      <c r="F2588" s="2">
        <f t="shared" si="363"/>
        <v>3.0338608931981099E-2</v>
      </c>
      <c r="G2588" s="2">
        <f t="shared" si="363"/>
        <v>2.053058941005468E-2</v>
      </c>
      <c r="H2588" s="2">
        <f t="shared" si="364"/>
        <v>1.4777271283367552</v>
      </c>
      <c r="I2588" s="2">
        <f t="shared" si="365"/>
        <v>59.640430596113369</v>
      </c>
    </row>
    <row r="2589" spans="1:9" ht="13.5" x14ac:dyDescent="0.25">
      <c r="A2589" s="3">
        <v>45776</v>
      </c>
      <c r="B2589" s="2">
        <v>4.6925999999999997</v>
      </c>
      <c r="C2589" s="2">
        <f t="shared" si="362"/>
        <v>0</v>
      </c>
      <c r="D2589" s="2">
        <f t="shared" si="360"/>
        <v>0</v>
      </c>
      <c r="E2589" s="2">
        <f t="shared" si="361"/>
        <v>0</v>
      </c>
      <c r="F2589" s="2">
        <f t="shared" ref="F2589:G2604" si="366">((F2588*13)+D2589)/14</f>
        <v>2.8171565436839595E-2</v>
      </c>
      <c r="G2589" s="2">
        <f t="shared" si="366"/>
        <v>1.9064118737907917E-2</v>
      </c>
      <c r="H2589" s="2">
        <f t="shared" si="364"/>
        <v>1.4777271283367555</v>
      </c>
      <c r="I2589" s="2">
        <f t="shared" si="365"/>
        <v>59.640430596113369</v>
      </c>
    </row>
    <row r="2590" spans="1:9" ht="13.5" x14ac:dyDescent="0.25">
      <c r="A2590" s="3">
        <v>45777</v>
      </c>
      <c r="B2590" s="2">
        <v>4.6832000000000003</v>
      </c>
      <c r="C2590" s="2">
        <f t="shared" si="362"/>
        <v>-9.3999999999994088E-3</v>
      </c>
      <c r="D2590" s="2">
        <f t="shared" si="360"/>
        <v>0</v>
      </c>
      <c r="E2590" s="2">
        <f t="shared" si="361"/>
        <v>9.3999999999994088E-3</v>
      </c>
      <c r="F2590" s="2">
        <f t="shared" si="366"/>
        <v>2.6159310762779626E-2</v>
      </c>
      <c r="G2590" s="2">
        <f t="shared" si="366"/>
        <v>1.8373824542343022E-2</v>
      </c>
      <c r="H2590" s="2">
        <f t="shared" si="364"/>
        <v>1.4237270363878092</v>
      </c>
      <c r="I2590" s="2">
        <f t="shared" si="365"/>
        <v>58.74122848873504</v>
      </c>
    </row>
    <row r="2591" spans="1:9" ht="13.5" x14ac:dyDescent="0.25">
      <c r="A2591" s="3">
        <v>45779</v>
      </c>
      <c r="B2591" s="2">
        <v>4.6550000000000002</v>
      </c>
      <c r="C2591" s="2">
        <f t="shared" si="362"/>
        <v>-2.8200000000000003E-2</v>
      </c>
      <c r="D2591" s="2">
        <f t="shared" si="360"/>
        <v>0</v>
      </c>
      <c r="E2591" s="2">
        <f t="shared" si="361"/>
        <v>2.8200000000000003E-2</v>
      </c>
      <c r="F2591" s="2">
        <f t="shared" si="366"/>
        <v>2.4290788565438225E-2</v>
      </c>
      <c r="G2591" s="2">
        <f t="shared" si="366"/>
        <v>1.907569421788995E-2</v>
      </c>
      <c r="H2591" s="2">
        <f t="shared" si="364"/>
        <v>1.2733894917783568</v>
      </c>
      <c r="I2591" s="2">
        <f t="shared" si="365"/>
        <v>56.012816826308502</v>
      </c>
    </row>
    <row r="2592" spans="1:9" ht="13.5" x14ac:dyDescent="0.25">
      <c r="A2592" s="3">
        <v>45782</v>
      </c>
      <c r="B2592" s="2">
        <v>4.6550000000000002</v>
      </c>
      <c r="C2592" s="2">
        <f t="shared" si="362"/>
        <v>0</v>
      </c>
      <c r="D2592" s="2">
        <f t="shared" si="360"/>
        <v>0</v>
      </c>
      <c r="E2592" s="2">
        <f t="shared" si="361"/>
        <v>0</v>
      </c>
      <c r="F2592" s="2">
        <f t="shared" si="366"/>
        <v>2.2555732239335494E-2</v>
      </c>
      <c r="G2592" s="2">
        <f t="shared" si="366"/>
        <v>1.771314463089781E-2</v>
      </c>
      <c r="H2592" s="2">
        <f t="shared" si="364"/>
        <v>1.273389491778357</v>
      </c>
      <c r="I2592" s="2">
        <f t="shared" si="365"/>
        <v>56.012816826308509</v>
      </c>
    </row>
    <row r="2593" spans="1:9" ht="13.5" x14ac:dyDescent="0.25">
      <c r="A2593" s="3">
        <v>45783</v>
      </c>
      <c r="B2593" s="2">
        <v>4.6550000000000002</v>
      </c>
      <c r="C2593" s="2">
        <f t="shared" si="362"/>
        <v>0</v>
      </c>
      <c r="D2593" s="2">
        <f t="shared" si="360"/>
        <v>0</v>
      </c>
      <c r="E2593" s="2">
        <f t="shared" si="361"/>
        <v>0</v>
      </c>
      <c r="F2593" s="2">
        <f t="shared" si="366"/>
        <v>2.0944608507954387E-2</v>
      </c>
      <c r="G2593" s="2">
        <f t="shared" si="366"/>
        <v>1.644792001440511E-2</v>
      </c>
      <c r="H2593" s="2">
        <f t="shared" si="364"/>
        <v>1.2733894917783568</v>
      </c>
      <c r="I2593" s="2">
        <f t="shared" si="365"/>
        <v>56.012816826308502</v>
      </c>
    </row>
    <row r="2594" spans="1:9" ht="13.5" x14ac:dyDescent="0.25">
      <c r="A2594" s="3">
        <v>45784</v>
      </c>
      <c r="B2594" s="2">
        <v>4.6361999999999997</v>
      </c>
      <c r="C2594" s="2">
        <f t="shared" si="362"/>
        <v>-1.8800000000000594E-2</v>
      </c>
      <c r="D2594" s="2">
        <f t="shared" si="360"/>
        <v>0</v>
      </c>
      <c r="E2594" s="2">
        <f t="shared" si="361"/>
        <v>1.8800000000000594E-2</v>
      </c>
      <c r="F2594" s="2">
        <f t="shared" si="366"/>
        <v>1.94485650431005E-2</v>
      </c>
      <c r="G2594" s="2">
        <f t="shared" si="366"/>
        <v>1.6615925727661931E-2</v>
      </c>
      <c r="H2594" s="2">
        <f t="shared" si="364"/>
        <v>1.1704773698357858</v>
      </c>
      <c r="I2594" s="2">
        <f t="shared" si="365"/>
        <v>53.927186069870977</v>
      </c>
    </row>
    <row r="2595" spans="1:9" ht="13.5" x14ac:dyDescent="0.25">
      <c r="A2595" s="3">
        <v>45785</v>
      </c>
      <c r="B2595" s="2">
        <v>4.6079999999999997</v>
      </c>
      <c r="C2595" s="2">
        <f t="shared" si="362"/>
        <v>-2.8200000000000003E-2</v>
      </c>
      <c r="D2595" s="2">
        <f t="shared" si="360"/>
        <v>0</v>
      </c>
      <c r="E2595" s="2">
        <f t="shared" si="361"/>
        <v>2.8200000000000003E-2</v>
      </c>
      <c r="F2595" s="2">
        <f t="shared" si="366"/>
        <v>1.805938182573618E-2</v>
      </c>
      <c r="G2595" s="2">
        <f t="shared" si="366"/>
        <v>1.7443359604257507E-2</v>
      </c>
      <c r="H2595" s="2">
        <f t="shared" si="364"/>
        <v>1.0353155719686198</v>
      </c>
      <c r="I2595" s="2">
        <f t="shared" si="365"/>
        <v>50.867569934977247</v>
      </c>
    </row>
    <row r="2596" spans="1:9" ht="13.5" x14ac:dyDescent="0.25">
      <c r="A2596" s="3">
        <v>45786</v>
      </c>
      <c r="B2596" s="2">
        <v>4.6268000000000002</v>
      </c>
      <c r="C2596" s="2">
        <f t="shared" si="362"/>
        <v>1.8800000000000594E-2</v>
      </c>
      <c r="D2596" s="2">
        <f t="shared" si="360"/>
        <v>1.8800000000000594E-2</v>
      </c>
      <c r="E2596" s="2">
        <f t="shared" si="361"/>
        <v>0</v>
      </c>
      <c r="F2596" s="2">
        <f t="shared" si="366"/>
        <v>1.8112283123897923E-2</v>
      </c>
      <c r="G2596" s="2">
        <f t="shared" si="366"/>
        <v>1.6197405346810544E-2</v>
      </c>
      <c r="H2596" s="2">
        <f t="shared" si="364"/>
        <v>1.1182212666835829</v>
      </c>
      <c r="I2596" s="2">
        <f t="shared" si="365"/>
        <v>52.790578787566353</v>
      </c>
    </row>
    <row r="2597" spans="1:9" ht="13.5" x14ac:dyDescent="0.25">
      <c r="A2597" s="3">
        <v>45789</v>
      </c>
      <c r="B2597" s="2">
        <v>4.702</v>
      </c>
      <c r="C2597" s="2">
        <f t="shared" si="362"/>
        <v>7.5199999999999712E-2</v>
      </c>
      <c r="D2597" s="2">
        <f t="shared" si="360"/>
        <v>7.5199999999999712E-2</v>
      </c>
      <c r="E2597" s="2">
        <f t="shared" si="361"/>
        <v>0</v>
      </c>
      <c r="F2597" s="2">
        <f t="shared" si="366"/>
        <v>2.2189977186476622E-2</v>
      </c>
      <c r="G2597" s="2">
        <f t="shared" si="366"/>
        <v>1.5040447822038363E-2</v>
      </c>
      <c r="H2597" s="2">
        <f t="shared" si="364"/>
        <v>1.4753534900711032</v>
      </c>
      <c r="I2597" s="2">
        <f t="shared" si="365"/>
        <v>59.601729449506799</v>
      </c>
    </row>
    <row r="2598" spans="1:9" ht="13.5" x14ac:dyDescent="0.25">
      <c r="A2598" s="3">
        <v>45790</v>
      </c>
      <c r="B2598" s="2">
        <v>4.702</v>
      </c>
      <c r="C2598" s="2">
        <f t="shared" si="362"/>
        <v>0</v>
      </c>
      <c r="D2598" s="2">
        <f t="shared" si="360"/>
        <v>0</v>
      </c>
      <c r="E2598" s="2">
        <f t="shared" si="361"/>
        <v>0</v>
      </c>
      <c r="F2598" s="2">
        <f t="shared" si="366"/>
        <v>2.0604978816014006E-2</v>
      </c>
      <c r="G2598" s="2">
        <f t="shared" si="366"/>
        <v>1.3966130120464193E-2</v>
      </c>
      <c r="H2598" s="2">
        <f t="shared" si="364"/>
        <v>1.4753534900711034</v>
      </c>
      <c r="I2598" s="2">
        <f t="shared" si="365"/>
        <v>59.601729449506806</v>
      </c>
    </row>
    <row r="2599" spans="1:9" ht="13.5" x14ac:dyDescent="0.25">
      <c r="A2599" s="3">
        <v>45791</v>
      </c>
      <c r="B2599" s="2">
        <v>4.6456</v>
      </c>
      <c r="C2599" s="2">
        <f t="shared" si="362"/>
        <v>-5.6400000000000006E-2</v>
      </c>
      <c r="D2599" s="2">
        <f t="shared" si="360"/>
        <v>0</v>
      </c>
      <c r="E2599" s="2">
        <f t="shared" si="361"/>
        <v>5.6400000000000006E-2</v>
      </c>
      <c r="F2599" s="2">
        <f t="shared" si="366"/>
        <v>1.9133194614870147E-2</v>
      </c>
      <c r="G2599" s="2">
        <f t="shared" si="366"/>
        <v>1.699712082614532E-2</v>
      </c>
      <c r="H2599" s="2">
        <f t="shared" si="364"/>
        <v>1.1256726836605806</v>
      </c>
      <c r="I2599" s="2">
        <f t="shared" si="365"/>
        <v>52.956068557181666</v>
      </c>
    </row>
    <row r="2600" spans="1:9" ht="13.5" x14ac:dyDescent="0.25">
      <c r="A2600" s="3">
        <v>45792</v>
      </c>
      <c r="B2600" s="2">
        <v>4.7866</v>
      </c>
      <c r="C2600" s="2">
        <f t="shared" si="362"/>
        <v>0.14100000000000001</v>
      </c>
      <c r="D2600" s="2">
        <f t="shared" si="360"/>
        <v>0.14100000000000001</v>
      </c>
      <c r="E2600" s="2">
        <f t="shared" si="361"/>
        <v>0</v>
      </c>
      <c r="F2600" s="2">
        <f t="shared" si="366"/>
        <v>2.7837966428093712E-2</v>
      </c>
      <c r="G2600" s="2">
        <f t="shared" si="366"/>
        <v>1.5783040767134941E-2</v>
      </c>
      <c r="H2600" s="2">
        <f t="shared" si="364"/>
        <v>1.7637898069718458</v>
      </c>
      <c r="I2600" s="2">
        <f t="shared" si="365"/>
        <v>63.817798391273001</v>
      </c>
    </row>
    <row r="2601" spans="1:9" ht="13.5" x14ac:dyDescent="0.25">
      <c r="A2601" s="3">
        <v>45793</v>
      </c>
      <c r="B2601" s="2">
        <v>4.7960000000000003</v>
      </c>
      <c r="C2601" s="2">
        <f t="shared" si="362"/>
        <v>9.400000000000297E-3</v>
      </c>
      <c r="D2601" s="2">
        <f t="shared" si="360"/>
        <v>9.400000000000297E-3</v>
      </c>
      <c r="E2601" s="2">
        <f t="shared" si="361"/>
        <v>0</v>
      </c>
      <c r="F2601" s="2">
        <f t="shared" si="366"/>
        <v>2.6520968826087038E-2</v>
      </c>
      <c r="G2601" s="2">
        <f t="shared" si="366"/>
        <v>1.4655680712339589E-2</v>
      </c>
      <c r="H2601" s="2">
        <f t="shared" si="364"/>
        <v>1.8096033440300918</v>
      </c>
      <c r="I2601" s="2">
        <f t="shared" si="365"/>
        <v>64.407787237126456</v>
      </c>
    </row>
    <row r="2602" spans="1:9" ht="13.5" x14ac:dyDescent="0.25">
      <c r="A2602" s="3">
        <v>45796</v>
      </c>
      <c r="B2602" s="2">
        <v>4.9089</v>
      </c>
      <c r="C2602" s="2">
        <f t="shared" si="362"/>
        <v>0.11289999999999978</v>
      </c>
      <c r="D2602" s="2">
        <f t="shared" si="360"/>
        <v>0.11289999999999978</v>
      </c>
      <c r="E2602" s="2">
        <f t="shared" si="361"/>
        <v>0</v>
      </c>
      <c r="F2602" s="2">
        <f t="shared" si="366"/>
        <v>3.2690899624223661E-2</v>
      </c>
      <c r="G2602" s="2">
        <f t="shared" si="366"/>
        <v>1.3608846375743904E-2</v>
      </c>
      <c r="H2602" s="2">
        <f t="shared" si="364"/>
        <v>2.4021800762253567</v>
      </c>
      <c r="I2602" s="2">
        <f t="shared" si="365"/>
        <v>70.607082000507219</v>
      </c>
    </row>
    <row r="2603" spans="1:9" ht="13.5" x14ac:dyDescent="0.25">
      <c r="A2603" s="3">
        <v>45797</v>
      </c>
      <c r="B2603" s="2">
        <v>5.0688000000000004</v>
      </c>
      <c r="C2603" s="2">
        <f t="shared" si="362"/>
        <v>0.15990000000000038</v>
      </c>
      <c r="D2603" s="2">
        <f t="shared" si="360"/>
        <v>0.15990000000000038</v>
      </c>
      <c r="E2603" s="2">
        <f t="shared" si="361"/>
        <v>0</v>
      </c>
      <c r="F2603" s="2">
        <f t="shared" si="366"/>
        <v>4.1777263936779142E-2</v>
      </c>
      <c r="G2603" s="2">
        <f t="shared" si="366"/>
        <v>1.2636785920333625E-2</v>
      </c>
      <c r="H2603" s="2">
        <f t="shared" si="364"/>
        <v>3.3060039317083074</v>
      </c>
      <c r="I2603" s="2">
        <f t="shared" si="365"/>
        <v>76.776612008264635</v>
      </c>
    </row>
    <row r="2604" spans="1:9" ht="13.5" x14ac:dyDescent="0.25">
      <c r="A2604" s="3">
        <v>45798</v>
      </c>
      <c r="B2604" s="2">
        <v>5.1158000000000001</v>
      </c>
      <c r="C2604" s="2">
        <f t="shared" si="362"/>
        <v>4.6999999999999709E-2</v>
      </c>
      <c r="D2604" s="2">
        <f t="shared" si="360"/>
        <v>4.6999999999999709E-2</v>
      </c>
      <c r="E2604" s="2">
        <f t="shared" si="361"/>
        <v>0</v>
      </c>
      <c r="F2604" s="2">
        <f t="shared" si="366"/>
        <v>4.2150316512723475E-2</v>
      </c>
      <c r="G2604" s="2">
        <f t="shared" si="366"/>
        <v>1.1734158354595509E-2</v>
      </c>
      <c r="H2604" s="2">
        <f t="shared" si="364"/>
        <v>3.5921039446528287</v>
      </c>
      <c r="I2604" s="2">
        <f t="shared" si="365"/>
        <v>78.223489449440109</v>
      </c>
    </row>
    <row r="2605" spans="1:9" ht="13.5" x14ac:dyDescent="0.25">
      <c r="A2605" s="3">
        <v>45799</v>
      </c>
      <c r="B2605" s="2">
        <v>5.0781999999999998</v>
      </c>
      <c r="C2605" s="2">
        <f t="shared" si="362"/>
        <v>-3.76000000000003E-2</v>
      </c>
      <c r="D2605" s="2">
        <f t="shared" si="360"/>
        <v>0</v>
      </c>
      <c r="E2605" s="2">
        <f t="shared" si="361"/>
        <v>3.76000000000003E-2</v>
      </c>
      <c r="F2605" s="2">
        <f t="shared" ref="F2605:G2620" si="367">((F2604*13)+D2605)/14</f>
        <v>3.9139579618957518E-2</v>
      </c>
      <c r="G2605" s="2">
        <f t="shared" si="367"/>
        <v>1.3581718472124424E-2</v>
      </c>
      <c r="H2605" s="2">
        <f t="shared" si="364"/>
        <v>2.8817840466424709</v>
      </c>
      <c r="I2605" s="2">
        <f t="shared" si="365"/>
        <v>74.238649343078606</v>
      </c>
    </row>
    <row r="2606" spans="1:9" ht="13.5" x14ac:dyDescent="0.25">
      <c r="A2606" s="3">
        <v>45800</v>
      </c>
      <c r="B2606" s="2">
        <v>5.0781999999999998</v>
      </c>
      <c r="C2606" s="2">
        <f t="shared" si="362"/>
        <v>0</v>
      </c>
      <c r="D2606" s="2">
        <f t="shared" si="360"/>
        <v>0</v>
      </c>
      <c r="E2606" s="2">
        <f t="shared" si="361"/>
        <v>0</v>
      </c>
      <c r="F2606" s="2">
        <f t="shared" si="367"/>
        <v>3.6343895360460551E-2</v>
      </c>
      <c r="G2606" s="2">
        <f t="shared" si="367"/>
        <v>1.2611595724115536E-2</v>
      </c>
      <c r="H2606" s="2">
        <f t="shared" si="364"/>
        <v>2.8817840466424709</v>
      </c>
      <c r="I2606" s="2">
        <f t="shared" si="365"/>
        <v>74.238649343078606</v>
      </c>
    </row>
    <row r="2607" spans="1:9" ht="13.5" x14ac:dyDescent="0.25">
      <c r="A2607" s="3">
        <v>45803</v>
      </c>
      <c r="B2607" s="2">
        <v>5.0029000000000003</v>
      </c>
      <c r="C2607" s="2">
        <f t="shared" si="362"/>
        <v>-7.5299999999999478E-2</v>
      </c>
      <c r="D2607" s="2">
        <f t="shared" si="360"/>
        <v>0</v>
      </c>
      <c r="E2607" s="2">
        <f t="shared" si="361"/>
        <v>7.5299999999999478E-2</v>
      </c>
      <c r="F2607" s="2">
        <f t="shared" si="367"/>
        <v>3.3747902834713371E-2</v>
      </c>
      <c r="G2607" s="2">
        <f t="shared" si="367"/>
        <v>1.7089338886678674E-2</v>
      </c>
      <c r="H2607" s="2">
        <f t="shared" si="364"/>
        <v>1.9747927674967127</v>
      </c>
      <c r="I2607" s="2">
        <f t="shared" si="365"/>
        <v>66.384213013886693</v>
      </c>
    </row>
    <row r="2608" spans="1:9" ht="13.5" x14ac:dyDescent="0.25">
      <c r="A2608" s="3">
        <v>45804</v>
      </c>
      <c r="B2608" s="2">
        <v>5.0781999999999998</v>
      </c>
      <c r="C2608" s="2">
        <f t="shared" si="362"/>
        <v>7.5299999999999478E-2</v>
      </c>
      <c r="D2608" s="2">
        <f t="shared" si="360"/>
        <v>7.5299999999999478E-2</v>
      </c>
      <c r="E2608" s="2">
        <f t="shared" si="361"/>
        <v>0</v>
      </c>
      <c r="F2608" s="2">
        <f t="shared" si="367"/>
        <v>3.6715909775090948E-2</v>
      </c>
      <c r="G2608" s="2">
        <f t="shared" si="367"/>
        <v>1.5868671823344484E-2</v>
      </c>
      <c r="H2608" s="2">
        <f t="shared" si="364"/>
        <v>2.3137355277004334</v>
      </c>
      <c r="I2608" s="2">
        <f t="shared" si="365"/>
        <v>69.822576616609169</v>
      </c>
    </row>
    <row r="2609" spans="1:9" ht="13.5" x14ac:dyDescent="0.25">
      <c r="A2609" s="3">
        <v>45805</v>
      </c>
      <c r="B2609" s="2">
        <v>5.0688000000000004</v>
      </c>
      <c r="C2609" s="2">
        <f t="shared" si="362"/>
        <v>-9.3999999999994088E-3</v>
      </c>
      <c r="D2609" s="2">
        <f t="shared" si="360"/>
        <v>0</v>
      </c>
      <c r="E2609" s="2">
        <f t="shared" si="361"/>
        <v>9.3999999999994088E-3</v>
      </c>
      <c r="F2609" s="2">
        <f t="shared" si="367"/>
        <v>3.4093344791155882E-2</v>
      </c>
      <c r="G2609" s="2">
        <f t="shared" si="367"/>
        <v>1.5406623835962693E-2</v>
      </c>
      <c r="H2609" s="2">
        <f t="shared" si="364"/>
        <v>2.2129017462978471</v>
      </c>
      <c r="I2609" s="2">
        <f t="shared" si="365"/>
        <v>68.875487675517093</v>
      </c>
    </row>
    <row r="2610" spans="1:9" ht="13.5" x14ac:dyDescent="0.25">
      <c r="A2610" s="3">
        <v>45806</v>
      </c>
      <c r="B2610" s="2">
        <v>5.1158000000000001</v>
      </c>
      <c r="C2610" s="2">
        <f t="shared" si="362"/>
        <v>4.6999999999999709E-2</v>
      </c>
      <c r="D2610" s="2">
        <f t="shared" si="360"/>
        <v>4.6999999999999709E-2</v>
      </c>
      <c r="E2610" s="2">
        <f t="shared" si="361"/>
        <v>0</v>
      </c>
      <c r="F2610" s="2">
        <f t="shared" si="367"/>
        <v>3.5015248734644726E-2</v>
      </c>
      <c r="G2610" s="2">
        <f t="shared" si="367"/>
        <v>1.4306150704822499E-2</v>
      </c>
      <c r="H2610" s="2">
        <f t="shared" si="364"/>
        <v>2.4475660474372987</v>
      </c>
      <c r="I2610" s="2">
        <f t="shared" si="365"/>
        <v>70.99402922988709</v>
      </c>
    </row>
    <row r="2611" spans="1:9" ht="13.5" x14ac:dyDescent="0.25">
      <c r="A2611" s="3">
        <v>45807</v>
      </c>
      <c r="B2611" s="2">
        <v>5.1816000000000004</v>
      </c>
      <c r="C2611" s="2">
        <f t="shared" si="362"/>
        <v>6.5800000000000303E-2</v>
      </c>
      <c r="D2611" s="2">
        <f t="shared" si="360"/>
        <v>6.5800000000000303E-2</v>
      </c>
      <c r="E2611" s="2">
        <f t="shared" si="361"/>
        <v>0</v>
      </c>
      <c r="F2611" s="2">
        <f t="shared" si="367"/>
        <v>3.7214159539312987E-2</v>
      </c>
      <c r="G2611" s="2">
        <f t="shared" si="367"/>
        <v>1.3284282797335178E-2</v>
      </c>
      <c r="H2611" s="2">
        <f t="shared" si="364"/>
        <v>2.801367609155244</v>
      </c>
      <c r="I2611" s="2">
        <f t="shared" si="365"/>
        <v>73.693678096493699</v>
      </c>
    </row>
    <row r="2612" spans="1:9" ht="13.5" x14ac:dyDescent="0.25">
      <c r="A2612" s="3">
        <v>45810</v>
      </c>
      <c r="B2612" s="2">
        <v>5.3414999999999999</v>
      </c>
      <c r="C2612" s="2">
        <f t="shared" si="362"/>
        <v>0.15989999999999949</v>
      </c>
      <c r="D2612" s="2">
        <f t="shared" si="360"/>
        <v>0.15989999999999949</v>
      </c>
      <c r="E2612" s="2">
        <f t="shared" si="361"/>
        <v>0</v>
      </c>
      <c r="F2612" s="2">
        <f t="shared" si="367"/>
        <v>4.5977433857933452E-2</v>
      </c>
      <c r="G2612" s="2">
        <f t="shared" si="367"/>
        <v>1.233540545466838E-2</v>
      </c>
      <c r="H2612" s="2">
        <f t="shared" si="364"/>
        <v>3.7272738238639023</v>
      </c>
      <c r="I2612" s="2">
        <f t="shared" si="365"/>
        <v>78.846158753235997</v>
      </c>
    </row>
    <row r="2613" spans="1:9" ht="13.5" x14ac:dyDescent="0.25">
      <c r="A2613" s="3">
        <v>45811</v>
      </c>
      <c r="B2613" s="2">
        <v>5.5578000000000003</v>
      </c>
      <c r="C2613" s="2">
        <f t="shared" si="362"/>
        <v>0.21630000000000038</v>
      </c>
      <c r="D2613" s="2">
        <f t="shared" si="360"/>
        <v>0.21630000000000038</v>
      </c>
      <c r="E2613" s="2">
        <f t="shared" si="361"/>
        <v>0</v>
      </c>
      <c r="F2613" s="2">
        <f t="shared" si="367"/>
        <v>5.8143331439509664E-2</v>
      </c>
      <c r="G2613" s="2">
        <f t="shared" si="367"/>
        <v>1.1454305065049211E-2</v>
      </c>
      <c r="H2613" s="2">
        <f t="shared" si="364"/>
        <v>5.0761116549029044</v>
      </c>
      <c r="I2613" s="2">
        <f t="shared" si="365"/>
        <v>83.542106254859789</v>
      </c>
    </row>
    <row r="2614" spans="1:9" ht="13.5" x14ac:dyDescent="0.25">
      <c r="A2614" s="3">
        <v>45812</v>
      </c>
      <c r="B2614" s="2">
        <v>5.6424000000000003</v>
      </c>
      <c r="C2614" s="2">
        <f t="shared" si="362"/>
        <v>8.4600000000000009E-2</v>
      </c>
      <c r="D2614" s="2">
        <f t="shared" si="360"/>
        <v>8.4600000000000009E-2</v>
      </c>
      <c r="E2614" s="2">
        <f t="shared" si="361"/>
        <v>0</v>
      </c>
      <c r="F2614" s="2">
        <f t="shared" si="367"/>
        <v>6.0033093479544684E-2</v>
      </c>
      <c r="G2614" s="2">
        <f t="shared" si="367"/>
        <v>1.0636140417545695E-2</v>
      </c>
      <c r="H2614" s="2">
        <f t="shared" si="364"/>
        <v>5.6442554463188825</v>
      </c>
      <c r="I2614" s="2">
        <f t="shared" si="365"/>
        <v>84.949404668749906</v>
      </c>
    </row>
    <row r="2615" spans="1:9" ht="13.5" x14ac:dyDescent="0.25">
      <c r="A2615" s="3">
        <v>45813</v>
      </c>
      <c r="B2615" s="2">
        <v>5.6424000000000003</v>
      </c>
      <c r="C2615" s="2">
        <f t="shared" si="362"/>
        <v>0</v>
      </c>
      <c r="D2615" s="2">
        <f t="shared" si="360"/>
        <v>0</v>
      </c>
      <c r="E2615" s="2">
        <f t="shared" si="361"/>
        <v>0</v>
      </c>
      <c r="F2615" s="2">
        <f t="shared" si="367"/>
        <v>5.5745015373862915E-2</v>
      </c>
      <c r="G2615" s="2">
        <f t="shared" si="367"/>
        <v>9.8764161020067163E-3</v>
      </c>
      <c r="H2615" s="2">
        <f t="shared" si="364"/>
        <v>5.6442554463188825</v>
      </c>
      <c r="I2615" s="2">
        <f t="shared" si="365"/>
        <v>84.949404668749906</v>
      </c>
    </row>
    <row r="2616" spans="1:9" ht="13.5" x14ac:dyDescent="0.25">
      <c r="A2616" s="3">
        <v>45817</v>
      </c>
      <c r="B2616" s="2">
        <v>5.5766</v>
      </c>
      <c r="C2616" s="2">
        <f t="shared" si="362"/>
        <v>-6.5800000000000303E-2</v>
      </c>
      <c r="D2616" s="2">
        <f t="shared" si="360"/>
        <v>0</v>
      </c>
      <c r="E2616" s="2">
        <f t="shared" si="361"/>
        <v>6.5800000000000303E-2</v>
      </c>
      <c r="F2616" s="2">
        <f t="shared" si="367"/>
        <v>5.1763228561444129E-2</v>
      </c>
      <c r="G2616" s="2">
        <f t="shared" si="367"/>
        <v>1.3870957809006258E-2</v>
      </c>
      <c r="H2616" s="2">
        <f t="shared" si="364"/>
        <v>3.731770312777885</v>
      </c>
      <c r="I2616" s="2">
        <f t="shared" si="365"/>
        <v>78.866260746013921</v>
      </c>
    </row>
    <row r="2617" spans="1:9" ht="13.5" x14ac:dyDescent="0.25">
      <c r="A2617" s="3">
        <v>45818</v>
      </c>
      <c r="B2617" s="2">
        <v>5.4260999999999999</v>
      </c>
      <c r="C2617" s="2">
        <f t="shared" si="362"/>
        <v>-0.15050000000000008</v>
      </c>
      <c r="D2617" s="2">
        <f t="shared" si="360"/>
        <v>0</v>
      </c>
      <c r="E2617" s="2">
        <f t="shared" si="361"/>
        <v>0.15050000000000008</v>
      </c>
      <c r="F2617" s="2">
        <f t="shared" si="367"/>
        <v>4.8065855092769547E-2</v>
      </c>
      <c r="G2617" s="2">
        <f t="shared" si="367"/>
        <v>2.3630175108362961E-2</v>
      </c>
      <c r="H2617" s="2">
        <f t="shared" si="364"/>
        <v>2.0340879774419678</v>
      </c>
      <c r="I2617" s="2">
        <f t="shared" si="365"/>
        <v>67.041166655849651</v>
      </c>
    </row>
    <row r="2618" spans="1:9" ht="13.5" x14ac:dyDescent="0.25">
      <c r="A2618" s="3">
        <v>45819</v>
      </c>
      <c r="B2618" s="2">
        <v>5.5296000000000003</v>
      </c>
      <c r="C2618" s="2">
        <f t="shared" si="362"/>
        <v>0.10350000000000037</v>
      </c>
      <c r="D2618" s="2">
        <f t="shared" si="360"/>
        <v>0.10350000000000037</v>
      </c>
      <c r="E2618" s="2">
        <f t="shared" si="361"/>
        <v>0</v>
      </c>
      <c r="F2618" s="2">
        <f t="shared" si="367"/>
        <v>5.2025436871857463E-2</v>
      </c>
      <c r="G2618" s="2">
        <f t="shared" si="367"/>
        <v>2.1942305457765605E-2</v>
      </c>
      <c r="H2618" s="2">
        <f t="shared" si="364"/>
        <v>2.3710105108141737</v>
      </c>
      <c r="I2618" s="2">
        <f t="shared" si="365"/>
        <v>70.335304598072057</v>
      </c>
    </row>
    <row r="2619" spans="1:9" ht="13.5" x14ac:dyDescent="0.25">
      <c r="A2619" s="3">
        <v>45820</v>
      </c>
      <c r="B2619" s="2">
        <v>5.6424000000000003</v>
      </c>
      <c r="C2619" s="2">
        <f t="shared" si="362"/>
        <v>0.11280000000000001</v>
      </c>
      <c r="D2619" s="2">
        <f t="shared" si="360"/>
        <v>0.11280000000000001</v>
      </c>
      <c r="E2619" s="2">
        <f t="shared" si="361"/>
        <v>0</v>
      </c>
      <c r="F2619" s="2">
        <f t="shared" si="367"/>
        <v>5.636647709529622E-2</v>
      </c>
      <c r="G2619" s="2">
        <f t="shared" si="367"/>
        <v>2.0374997925068063E-2</v>
      </c>
      <c r="H2619" s="2">
        <f t="shared" si="364"/>
        <v>2.7664531453005252</v>
      </c>
      <c r="I2619" s="2">
        <f t="shared" si="365"/>
        <v>73.449822381363788</v>
      </c>
    </row>
    <row r="2620" spans="1:9" ht="13.5" x14ac:dyDescent="0.25">
      <c r="A2620" s="3">
        <v>45821</v>
      </c>
      <c r="B2620" s="2">
        <v>5.5766</v>
      </c>
      <c r="C2620" s="2">
        <f t="shared" si="362"/>
        <v>-6.5800000000000303E-2</v>
      </c>
      <c r="D2620" s="2">
        <f t="shared" si="360"/>
        <v>0</v>
      </c>
      <c r="E2620" s="2">
        <f t="shared" si="361"/>
        <v>6.5800000000000303E-2</v>
      </c>
      <c r="F2620" s="2">
        <f t="shared" si="367"/>
        <v>5.2340300159917919E-2</v>
      </c>
      <c r="G2620" s="2">
        <f t="shared" si="367"/>
        <v>2.3619640930420367E-2</v>
      </c>
      <c r="H2620" s="2">
        <f t="shared" si="364"/>
        <v>2.2159651077721274</v>
      </c>
      <c r="I2620" s="2">
        <f t="shared" si="365"/>
        <v>68.905135270800429</v>
      </c>
    </row>
    <row r="2621" spans="1:9" ht="13.5" x14ac:dyDescent="0.25">
      <c r="A2621" s="3">
        <v>45824</v>
      </c>
      <c r="B2621" s="2">
        <v>5.5766</v>
      </c>
      <c r="C2621" s="2">
        <f t="shared" si="362"/>
        <v>0</v>
      </c>
      <c r="D2621" s="2">
        <f t="shared" si="360"/>
        <v>0</v>
      </c>
      <c r="E2621" s="2">
        <f t="shared" si="361"/>
        <v>0</v>
      </c>
      <c r="F2621" s="2">
        <f t="shared" ref="F2621:G2636" si="368">((F2620*13)+D2621)/14</f>
        <v>4.8601707291352346E-2</v>
      </c>
      <c r="G2621" s="2">
        <f t="shared" si="368"/>
        <v>2.1932523721104626E-2</v>
      </c>
      <c r="H2621" s="2">
        <f t="shared" si="364"/>
        <v>2.215965107772127</v>
      </c>
      <c r="I2621" s="2">
        <f t="shared" si="365"/>
        <v>68.905135270800429</v>
      </c>
    </row>
    <row r="2622" spans="1:9" ht="13.5" x14ac:dyDescent="0.25">
      <c r="A2622" s="3">
        <v>45825</v>
      </c>
      <c r="B2622" s="2">
        <v>5.5766</v>
      </c>
      <c r="C2622" s="2">
        <f t="shared" si="362"/>
        <v>0</v>
      </c>
      <c r="D2622" s="2">
        <f t="shared" si="360"/>
        <v>0</v>
      </c>
      <c r="E2622" s="2">
        <f t="shared" si="361"/>
        <v>0</v>
      </c>
      <c r="F2622" s="2">
        <f t="shared" si="368"/>
        <v>4.5130156770541462E-2</v>
      </c>
      <c r="G2622" s="2">
        <f t="shared" si="368"/>
        <v>2.0365914883882869E-2</v>
      </c>
      <c r="H2622" s="2">
        <f t="shared" si="364"/>
        <v>2.215965107772127</v>
      </c>
      <c r="I2622" s="2">
        <f t="shared" si="365"/>
        <v>68.905135270800429</v>
      </c>
    </row>
    <row r="2623" spans="1:9" ht="13.5" x14ac:dyDescent="0.25">
      <c r="A2623" s="3">
        <v>45826</v>
      </c>
      <c r="B2623" s="2">
        <v>5.5296000000000003</v>
      </c>
      <c r="C2623" s="2">
        <f t="shared" si="362"/>
        <v>-4.6999999999999709E-2</v>
      </c>
      <c r="D2623" s="2">
        <f t="shared" si="360"/>
        <v>0</v>
      </c>
      <c r="E2623" s="2">
        <f t="shared" si="361"/>
        <v>4.6999999999999709E-2</v>
      </c>
      <c r="F2623" s="2">
        <f t="shared" si="368"/>
        <v>4.1906574144074213E-2</v>
      </c>
      <c r="G2623" s="2">
        <f t="shared" si="368"/>
        <v>2.2268349535034069E-2</v>
      </c>
      <c r="H2623" s="2">
        <f t="shared" si="364"/>
        <v>1.881889543638785</v>
      </c>
      <c r="I2623" s="2">
        <f t="shared" si="365"/>
        <v>65.300543797478042</v>
      </c>
    </row>
    <row r="2624" spans="1:9" ht="13.5" x14ac:dyDescent="0.25">
      <c r="A2624" s="3">
        <v>45827</v>
      </c>
      <c r="B2624" s="2">
        <v>5.5389999999999997</v>
      </c>
      <c r="C2624" s="2">
        <f t="shared" si="362"/>
        <v>9.3999999999994088E-3</v>
      </c>
      <c r="D2624" s="2">
        <f t="shared" si="360"/>
        <v>9.3999999999994088E-3</v>
      </c>
      <c r="E2624" s="2">
        <f t="shared" si="361"/>
        <v>0</v>
      </c>
      <c r="F2624" s="2">
        <f t="shared" si="368"/>
        <v>3.9584675990926015E-2</v>
      </c>
      <c r="G2624" s="2">
        <f t="shared" si="368"/>
        <v>2.0677753139674491E-2</v>
      </c>
      <c r="H2624" s="2">
        <f t="shared" si="364"/>
        <v>1.914360604052997</v>
      </c>
      <c r="I2624" s="2">
        <f t="shared" si="365"/>
        <v>65.687156263047839</v>
      </c>
    </row>
    <row r="2625" spans="1:9" ht="13.5" x14ac:dyDescent="0.25">
      <c r="A2625" s="3">
        <v>45828</v>
      </c>
      <c r="B2625" s="2">
        <v>5.85</v>
      </c>
      <c r="C2625" s="2">
        <f t="shared" si="362"/>
        <v>0.31099999999999994</v>
      </c>
      <c r="D2625" s="2">
        <f t="shared" si="360"/>
        <v>0.31099999999999994</v>
      </c>
      <c r="E2625" s="2">
        <f t="shared" si="361"/>
        <v>0</v>
      </c>
      <c r="F2625" s="2">
        <f t="shared" si="368"/>
        <v>5.8971484848717011E-2</v>
      </c>
      <c r="G2625" s="2">
        <f t="shared" si="368"/>
        <v>1.9200770772554884E-2</v>
      </c>
      <c r="H2625" s="2">
        <f t="shared" si="364"/>
        <v>3.0713082067001927</v>
      </c>
      <c r="I2625" s="2">
        <f t="shared" si="365"/>
        <v>75.437870354440619</v>
      </c>
    </row>
    <row r="2626" spans="1:9" ht="13.5" x14ac:dyDescent="0.25">
      <c r="A2626" s="3">
        <v>45831</v>
      </c>
      <c r="B2626" s="2">
        <v>5.89</v>
      </c>
      <c r="C2626" s="2">
        <f t="shared" si="362"/>
        <v>4.0000000000000036E-2</v>
      </c>
      <c r="D2626" s="2">
        <f t="shared" si="360"/>
        <v>4.0000000000000036E-2</v>
      </c>
      <c r="E2626" s="2">
        <f t="shared" si="361"/>
        <v>0</v>
      </c>
      <c r="F2626" s="2">
        <f t="shared" si="368"/>
        <v>5.761637878809437E-2</v>
      </c>
      <c r="G2626" s="2">
        <f t="shared" si="368"/>
        <v>1.7829287145943819E-2</v>
      </c>
      <c r="H2626" s="2">
        <f t="shared" si="364"/>
        <v>3.231558183816797</v>
      </c>
      <c r="I2626" s="2">
        <f t="shared" si="365"/>
        <v>76.368043246471061</v>
      </c>
    </row>
    <row r="2627" spans="1:9" ht="13.5" x14ac:dyDescent="0.25">
      <c r="A2627" s="3">
        <v>45832</v>
      </c>
      <c r="B2627" s="2">
        <v>5.9</v>
      </c>
      <c r="C2627" s="2">
        <f t="shared" si="362"/>
        <v>1.0000000000000675E-2</v>
      </c>
      <c r="D2627" s="2">
        <f t="shared" ref="D2627:D2690" si="369">IF(C2627&gt;0,C2627,0)</f>
        <v>1.0000000000000675E-2</v>
      </c>
      <c r="E2627" s="2">
        <f t="shared" ref="E2627:E2690" si="370">IF(C2627&lt;0,-C2627,0)</f>
        <v>0</v>
      </c>
      <c r="F2627" s="2">
        <f t="shared" si="368"/>
        <v>5.4215208874659103E-2</v>
      </c>
      <c r="G2627" s="2">
        <f t="shared" si="368"/>
        <v>1.6555766635519258E-2</v>
      </c>
      <c r="H2627" s="2">
        <f t="shared" si="364"/>
        <v>3.2747024084251164</v>
      </c>
      <c r="I2627" s="2">
        <f t="shared" si="365"/>
        <v>76.606558668760769</v>
      </c>
    </row>
    <row r="2628" spans="1:9" ht="13.5" x14ac:dyDescent="0.25">
      <c r="A2628" s="3">
        <v>45833</v>
      </c>
      <c r="B2628" s="2">
        <v>6.18</v>
      </c>
      <c r="C2628" s="2">
        <f t="shared" ref="C2628:C2691" si="371">B2628-B2627</f>
        <v>0.27999999999999936</v>
      </c>
      <c r="D2628" s="2">
        <f t="shared" si="369"/>
        <v>0.27999999999999936</v>
      </c>
      <c r="E2628" s="2">
        <f t="shared" si="370"/>
        <v>0</v>
      </c>
      <c r="F2628" s="2">
        <f t="shared" si="368"/>
        <v>7.0342693955040544E-2</v>
      </c>
      <c r="G2628" s="2">
        <f t="shared" si="368"/>
        <v>1.5373211875839312E-2</v>
      </c>
      <c r="H2628" s="2">
        <f t="shared" si="364"/>
        <v>4.5756667196912701</v>
      </c>
      <c r="I2628" s="2">
        <f t="shared" si="365"/>
        <v>82.064925142165407</v>
      </c>
    </row>
    <row r="2629" spans="1:9" ht="13.5" x14ac:dyDescent="0.25">
      <c r="A2629" s="3">
        <v>45835</v>
      </c>
      <c r="B2629" s="2">
        <v>6.14</v>
      </c>
      <c r="C2629" s="2">
        <f t="shared" si="371"/>
        <v>-4.0000000000000036E-2</v>
      </c>
      <c r="D2629" s="2">
        <f t="shared" si="369"/>
        <v>0</v>
      </c>
      <c r="E2629" s="2">
        <f t="shared" si="370"/>
        <v>4.0000000000000036E-2</v>
      </c>
      <c r="F2629" s="2">
        <f t="shared" si="368"/>
        <v>6.5318215815394792E-2</v>
      </c>
      <c r="G2629" s="2">
        <f t="shared" si="368"/>
        <v>1.7132268170422221E-2</v>
      </c>
      <c r="H2629" s="2">
        <f t="shared" si="364"/>
        <v>3.8125842512880208</v>
      </c>
      <c r="I2629" s="2">
        <f t="shared" si="365"/>
        <v>79.221142991265779</v>
      </c>
    </row>
    <row r="2630" spans="1:9" ht="13.5" x14ac:dyDescent="0.25">
      <c r="A2630" s="3">
        <v>45838</v>
      </c>
      <c r="B2630" s="2">
        <v>6</v>
      </c>
      <c r="C2630" s="2">
        <f t="shared" si="371"/>
        <v>-0.13999999999999968</v>
      </c>
      <c r="D2630" s="2">
        <f t="shared" si="369"/>
        <v>0</v>
      </c>
      <c r="E2630" s="2">
        <f t="shared" si="370"/>
        <v>0.13999999999999968</v>
      </c>
      <c r="F2630" s="2">
        <f t="shared" si="368"/>
        <v>6.065262897143802E-2</v>
      </c>
      <c r="G2630" s="2">
        <f t="shared" si="368"/>
        <v>2.5908534729677753E-2</v>
      </c>
      <c r="H2630" s="2">
        <f t="shared" si="364"/>
        <v>2.3410289159255906</v>
      </c>
      <c r="I2630" s="2">
        <f t="shared" si="365"/>
        <v>70.069100712258802</v>
      </c>
    </row>
    <row r="2631" spans="1:9" ht="13.5" x14ac:dyDescent="0.25">
      <c r="A2631" s="3">
        <v>45839</v>
      </c>
      <c r="B2631" s="2">
        <v>6</v>
      </c>
      <c r="C2631" s="2">
        <f t="shared" si="371"/>
        <v>0</v>
      </c>
      <c r="D2631" s="2">
        <f t="shared" si="369"/>
        <v>0</v>
      </c>
      <c r="E2631" s="2">
        <f t="shared" si="370"/>
        <v>0</v>
      </c>
      <c r="F2631" s="2">
        <f t="shared" si="368"/>
        <v>5.6320298330621021E-2</v>
      </c>
      <c r="G2631" s="2">
        <f t="shared" si="368"/>
        <v>2.4057925106129342E-2</v>
      </c>
      <c r="H2631" s="2">
        <f t="shared" si="364"/>
        <v>2.3410289159255906</v>
      </c>
      <c r="I2631" s="2">
        <f t="shared" si="365"/>
        <v>70.069100712258802</v>
      </c>
    </row>
    <row r="2632" spans="1:9" ht="13.5" x14ac:dyDescent="0.25">
      <c r="A2632" s="3">
        <v>45840</v>
      </c>
      <c r="B2632" s="2">
        <v>6</v>
      </c>
      <c r="C2632" s="2">
        <f t="shared" si="371"/>
        <v>0</v>
      </c>
      <c r="D2632" s="2">
        <f t="shared" si="369"/>
        <v>0</v>
      </c>
      <c r="E2632" s="2">
        <f t="shared" si="370"/>
        <v>0</v>
      </c>
      <c r="F2632" s="2">
        <f t="shared" si="368"/>
        <v>5.2297419878433803E-2</v>
      </c>
      <c r="G2632" s="2">
        <f t="shared" si="368"/>
        <v>2.2339501884262959E-2</v>
      </c>
      <c r="H2632" s="2">
        <f t="shared" si="364"/>
        <v>2.3410289159255906</v>
      </c>
      <c r="I2632" s="2">
        <f t="shared" si="365"/>
        <v>70.069100712258802</v>
      </c>
    </row>
    <row r="2633" spans="1:9" ht="13.5" x14ac:dyDescent="0.25">
      <c r="A2633" s="3">
        <v>45841</v>
      </c>
      <c r="B2633" s="2">
        <v>6</v>
      </c>
      <c r="C2633" s="2">
        <f t="shared" si="371"/>
        <v>0</v>
      </c>
      <c r="D2633" s="2">
        <f t="shared" si="369"/>
        <v>0</v>
      </c>
      <c r="E2633" s="2">
        <f t="shared" si="370"/>
        <v>0</v>
      </c>
      <c r="F2633" s="2">
        <f t="shared" si="368"/>
        <v>4.8561889887117106E-2</v>
      </c>
      <c r="G2633" s="2">
        <f t="shared" si="368"/>
        <v>2.0743823178244174E-2</v>
      </c>
      <c r="H2633" s="2">
        <f t="shared" si="364"/>
        <v>2.341028915925591</v>
      </c>
      <c r="I2633" s="2">
        <f t="shared" si="365"/>
        <v>70.069100712258802</v>
      </c>
    </row>
    <row r="2634" spans="1:9" ht="13.5" x14ac:dyDescent="0.25">
      <c r="A2634" s="3">
        <v>45842</v>
      </c>
      <c r="B2634" s="2">
        <v>5.98</v>
      </c>
      <c r="C2634" s="2">
        <f t="shared" si="371"/>
        <v>-1.9999999999999574E-2</v>
      </c>
      <c r="D2634" s="2">
        <f t="shared" si="369"/>
        <v>0</v>
      </c>
      <c r="E2634" s="2">
        <f t="shared" si="370"/>
        <v>1.9999999999999574E-2</v>
      </c>
      <c r="F2634" s="2">
        <f t="shared" si="368"/>
        <v>4.509318346660874E-2</v>
      </c>
      <c r="G2634" s="2">
        <f t="shared" si="368"/>
        <v>2.0690692951226702E-2</v>
      </c>
      <c r="H2634" s="2">
        <f t="shared" si="364"/>
        <v>2.1793945506274248</v>
      </c>
      <c r="I2634" s="2">
        <f t="shared" si="365"/>
        <v>68.547470781735498</v>
      </c>
    </row>
    <row r="2635" spans="1:9" ht="13.5" x14ac:dyDescent="0.25">
      <c r="A2635" s="3">
        <v>45845</v>
      </c>
      <c r="B2635" s="2">
        <v>5.98</v>
      </c>
      <c r="C2635" s="2">
        <f t="shared" si="371"/>
        <v>0</v>
      </c>
      <c r="D2635" s="2">
        <f t="shared" si="369"/>
        <v>0</v>
      </c>
      <c r="E2635" s="2">
        <f t="shared" si="370"/>
        <v>0</v>
      </c>
      <c r="F2635" s="2">
        <f t="shared" si="368"/>
        <v>4.1872241790422406E-2</v>
      </c>
      <c r="G2635" s="2">
        <f t="shared" si="368"/>
        <v>1.9212786311853365E-2</v>
      </c>
      <c r="H2635" s="2">
        <f t="shared" si="364"/>
        <v>2.1793945506274248</v>
      </c>
      <c r="I2635" s="2">
        <f t="shared" si="365"/>
        <v>68.547470781735498</v>
      </c>
    </row>
    <row r="2636" spans="1:9" ht="13.5" x14ac:dyDescent="0.25">
      <c r="A2636" s="3">
        <v>45846</v>
      </c>
      <c r="B2636" s="2">
        <v>5.97</v>
      </c>
      <c r="C2636" s="2">
        <f t="shared" si="371"/>
        <v>-1.0000000000000675E-2</v>
      </c>
      <c r="D2636" s="2">
        <f t="shared" si="369"/>
        <v>0</v>
      </c>
      <c r="E2636" s="2">
        <f t="shared" si="370"/>
        <v>1.0000000000000675E-2</v>
      </c>
      <c r="F2636" s="2">
        <f t="shared" si="368"/>
        <v>3.8881367376820804E-2</v>
      </c>
      <c r="G2636" s="2">
        <f t="shared" si="368"/>
        <v>1.8554730146721026E-2</v>
      </c>
      <c r="H2636" s="2">
        <f t="shared" si="364"/>
        <v>2.0954962464755589</v>
      </c>
      <c r="I2636" s="2">
        <f t="shared" si="365"/>
        <v>67.695002016604917</v>
      </c>
    </row>
    <row r="2637" spans="1:9" ht="13.5" x14ac:dyDescent="0.25">
      <c r="A2637" s="3">
        <v>45847</v>
      </c>
      <c r="B2637" s="2">
        <v>5.97</v>
      </c>
      <c r="C2637" s="2">
        <f t="shared" si="371"/>
        <v>0</v>
      </c>
      <c r="D2637" s="2">
        <f t="shared" si="369"/>
        <v>0</v>
      </c>
      <c r="E2637" s="2">
        <f t="shared" si="370"/>
        <v>0</v>
      </c>
      <c r="F2637" s="2">
        <f t="shared" ref="F2637:G2652" si="372">((F2636*13)+D2637)/14</f>
        <v>3.6104126849905036E-2</v>
      </c>
      <c r="G2637" s="2">
        <f t="shared" si="372"/>
        <v>1.7229392279098095E-2</v>
      </c>
      <c r="H2637" s="2">
        <f t="shared" si="364"/>
        <v>2.0954962464755589</v>
      </c>
      <c r="I2637" s="2">
        <f t="shared" si="365"/>
        <v>67.695002016604917</v>
      </c>
    </row>
    <row r="2638" spans="1:9" ht="13.5" x14ac:dyDescent="0.25">
      <c r="A2638" s="3">
        <v>45848</v>
      </c>
      <c r="B2638" s="2">
        <v>5.96</v>
      </c>
      <c r="C2638" s="2">
        <f t="shared" si="371"/>
        <v>-9.9999999999997868E-3</v>
      </c>
      <c r="D2638" s="2">
        <f t="shared" si="369"/>
        <v>0</v>
      </c>
      <c r="E2638" s="2">
        <f t="shared" si="370"/>
        <v>9.9999999999997868E-3</v>
      </c>
      <c r="F2638" s="2">
        <f t="shared" si="372"/>
        <v>3.3525260646340392E-2</v>
      </c>
      <c r="G2638" s="2">
        <f t="shared" si="372"/>
        <v>1.671300711630536E-2</v>
      </c>
      <c r="H2638" s="2">
        <f t="shared" si="364"/>
        <v>2.0059382738868607</v>
      </c>
      <c r="I2638" s="2">
        <f t="shared" si="365"/>
        <v>66.732517141579905</v>
      </c>
    </row>
    <row r="2639" spans="1:9" ht="13.5" x14ac:dyDescent="0.25">
      <c r="A2639" s="3">
        <v>45849</v>
      </c>
      <c r="B2639" s="2">
        <v>5.96</v>
      </c>
      <c r="C2639" s="2">
        <f t="shared" si="371"/>
        <v>0</v>
      </c>
      <c r="D2639" s="2">
        <f t="shared" si="369"/>
        <v>0</v>
      </c>
      <c r="E2639" s="2">
        <f t="shared" si="370"/>
        <v>0</v>
      </c>
      <c r="F2639" s="2">
        <f t="shared" si="372"/>
        <v>3.1130599171601794E-2</v>
      </c>
      <c r="G2639" s="2">
        <f t="shared" si="372"/>
        <v>1.551922089371212E-2</v>
      </c>
      <c r="H2639" s="2">
        <f t="shared" si="364"/>
        <v>2.0059382738868607</v>
      </c>
      <c r="I2639" s="2">
        <f t="shared" si="365"/>
        <v>66.732517141579905</v>
      </c>
    </row>
    <row r="2640" spans="1:9" ht="13.5" x14ac:dyDescent="0.25">
      <c r="A2640" s="3">
        <v>45852</v>
      </c>
      <c r="B2640" s="2">
        <v>5.95</v>
      </c>
      <c r="C2640" s="2">
        <f t="shared" si="371"/>
        <v>-9.9999999999997868E-3</v>
      </c>
      <c r="D2640" s="2">
        <f t="shared" si="369"/>
        <v>0</v>
      </c>
      <c r="E2640" s="2">
        <f t="shared" si="370"/>
        <v>9.9999999999997868E-3</v>
      </c>
      <c r="F2640" s="2">
        <f t="shared" si="372"/>
        <v>2.8906984945058809E-2</v>
      </c>
      <c r="G2640" s="2">
        <f t="shared" si="372"/>
        <v>1.5124990829875524E-2</v>
      </c>
      <c r="H2640" s="2">
        <f t="shared" si="364"/>
        <v>1.9112067749463031</v>
      </c>
      <c r="I2640" s="2">
        <f t="shared" si="365"/>
        <v>65.649983759108125</v>
      </c>
    </row>
    <row r="2641" spans="1:9" ht="13.5" x14ac:dyDescent="0.25">
      <c r="A2641" s="3">
        <v>45853</v>
      </c>
      <c r="B2641" s="2">
        <v>5.99</v>
      </c>
      <c r="C2641" s="2">
        <f t="shared" si="371"/>
        <v>4.0000000000000036E-2</v>
      </c>
      <c r="D2641" s="2">
        <f t="shared" si="369"/>
        <v>4.0000000000000036E-2</v>
      </c>
      <c r="E2641" s="2">
        <f t="shared" si="370"/>
        <v>0</v>
      </c>
      <c r="F2641" s="2">
        <f t="shared" si="372"/>
        <v>2.9699343163268895E-2</v>
      </c>
      <c r="G2641" s="2">
        <f t="shared" si="372"/>
        <v>1.4044634342027271E-2</v>
      </c>
      <c r="H2641" s="2">
        <f t="shared" ref="H2641:H2693" si="373">F2641/G2641</f>
        <v>2.1146398289912294</v>
      </c>
      <c r="I2641" s="2">
        <f t="shared" ref="I2641:I2693" si="374">IF(G2641=0,100,100-(100/(1+H2641)))</f>
        <v>67.893558969741918</v>
      </c>
    </row>
    <row r="2642" spans="1:9" ht="13.5" x14ac:dyDescent="0.25">
      <c r="A2642" s="3">
        <v>45854</v>
      </c>
      <c r="B2642" s="2">
        <v>5.99</v>
      </c>
      <c r="C2642" s="2">
        <f t="shared" si="371"/>
        <v>0</v>
      </c>
      <c r="D2642" s="2">
        <f t="shared" si="369"/>
        <v>0</v>
      </c>
      <c r="E2642" s="2">
        <f t="shared" si="370"/>
        <v>0</v>
      </c>
      <c r="F2642" s="2">
        <f t="shared" si="372"/>
        <v>2.757796150874969E-2</v>
      </c>
      <c r="G2642" s="2">
        <f t="shared" si="372"/>
        <v>1.304144617473961E-2</v>
      </c>
      <c r="H2642" s="2">
        <f t="shared" si="373"/>
        <v>2.1146398289912294</v>
      </c>
      <c r="I2642" s="2">
        <f t="shared" si="374"/>
        <v>67.893558969741918</v>
      </c>
    </row>
    <row r="2643" spans="1:9" ht="13.5" x14ac:dyDescent="0.25">
      <c r="A2643" s="3">
        <v>45855</v>
      </c>
      <c r="B2643" s="2">
        <v>6</v>
      </c>
      <c r="C2643" s="2">
        <f t="shared" si="371"/>
        <v>9.9999999999997868E-3</v>
      </c>
      <c r="D2643" s="2">
        <f t="shared" si="369"/>
        <v>9.9999999999997868E-3</v>
      </c>
      <c r="E2643" s="2">
        <f t="shared" si="370"/>
        <v>0</v>
      </c>
      <c r="F2643" s="2">
        <f t="shared" si="372"/>
        <v>2.6322392829553266E-2</v>
      </c>
      <c r="G2643" s="2">
        <f t="shared" si="372"/>
        <v>1.2109914305115353E-2</v>
      </c>
      <c r="H2643" s="2">
        <f t="shared" si="373"/>
        <v>2.1736233772054372</v>
      </c>
      <c r="I2643" s="2">
        <f t="shared" si="374"/>
        <v>68.490274958821388</v>
      </c>
    </row>
    <row r="2644" spans="1:9" ht="13.5" x14ac:dyDescent="0.25">
      <c r="A2644" s="3">
        <v>45856</v>
      </c>
      <c r="B2644" s="2">
        <v>6</v>
      </c>
      <c r="C2644" s="2">
        <f t="shared" si="371"/>
        <v>0</v>
      </c>
      <c r="D2644" s="2">
        <f t="shared" si="369"/>
        <v>0</v>
      </c>
      <c r="E2644" s="2">
        <f t="shared" si="370"/>
        <v>0</v>
      </c>
      <c r="F2644" s="2">
        <f t="shared" si="372"/>
        <v>2.4442221913156603E-2</v>
      </c>
      <c r="G2644" s="2">
        <f t="shared" si="372"/>
        <v>1.1244920426178542E-2</v>
      </c>
      <c r="H2644" s="2">
        <f t="shared" si="373"/>
        <v>2.1736233772054367</v>
      </c>
      <c r="I2644" s="2">
        <f t="shared" si="374"/>
        <v>68.490274958821388</v>
      </c>
    </row>
    <row r="2645" spans="1:9" ht="13.5" x14ac:dyDescent="0.25">
      <c r="A2645" s="3">
        <v>45859</v>
      </c>
      <c r="B2645" s="2">
        <v>6</v>
      </c>
      <c r="C2645" s="2">
        <f t="shared" si="371"/>
        <v>0</v>
      </c>
      <c r="D2645" s="2">
        <f t="shared" si="369"/>
        <v>0</v>
      </c>
      <c r="E2645" s="2">
        <f t="shared" si="370"/>
        <v>0</v>
      </c>
      <c r="F2645" s="2">
        <f t="shared" si="372"/>
        <v>2.2696348919359701E-2</v>
      </c>
      <c r="G2645" s="2">
        <f t="shared" si="372"/>
        <v>1.0441711824308645E-2</v>
      </c>
      <c r="H2645" s="2">
        <f t="shared" si="373"/>
        <v>2.1736233772054367</v>
      </c>
      <c r="I2645" s="2">
        <f t="shared" si="374"/>
        <v>68.490274958821388</v>
      </c>
    </row>
    <row r="2646" spans="1:9" ht="13.5" x14ac:dyDescent="0.25">
      <c r="A2646" s="3">
        <v>45860</v>
      </c>
      <c r="B2646" s="2">
        <v>5.99</v>
      </c>
      <c r="C2646" s="2">
        <f t="shared" si="371"/>
        <v>-9.9999999999997868E-3</v>
      </c>
      <c r="D2646" s="2">
        <f t="shared" si="369"/>
        <v>0</v>
      </c>
      <c r="E2646" s="2">
        <f t="shared" si="370"/>
        <v>9.9999999999997868E-3</v>
      </c>
      <c r="F2646" s="2">
        <f t="shared" si="372"/>
        <v>2.1075181139405437E-2</v>
      </c>
      <c r="G2646" s="2">
        <f t="shared" si="372"/>
        <v>1.0410160979715156E-2</v>
      </c>
      <c r="H2646" s="2">
        <f t="shared" si="373"/>
        <v>2.0244817712686416</v>
      </c>
      <c r="I2646" s="2">
        <f t="shared" si="374"/>
        <v>66.93648447480831</v>
      </c>
    </row>
    <row r="2647" spans="1:9" ht="13.5" x14ac:dyDescent="0.25">
      <c r="A2647" s="3">
        <v>45861</v>
      </c>
      <c r="B2647" s="2">
        <v>6</v>
      </c>
      <c r="C2647" s="2">
        <f t="shared" si="371"/>
        <v>9.9999999999997868E-3</v>
      </c>
      <c r="D2647" s="2">
        <f t="shared" si="369"/>
        <v>9.9999999999997868E-3</v>
      </c>
      <c r="E2647" s="2">
        <f t="shared" si="370"/>
        <v>0</v>
      </c>
      <c r="F2647" s="2">
        <f t="shared" si="372"/>
        <v>2.0284096772305034E-2</v>
      </c>
      <c r="G2647" s="2">
        <f t="shared" si="372"/>
        <v>9.6665780525926458E-3</v>
      </c>
      <c r="H2647" s="2">
        <f t="shared" si="373"/>
        <v>2.0983740742531629</v>
      </c>
      <c r="I2647" s="2">
        <f t="shared" si="374"/>
        <v>67.725007502812858</v>
      </c>
    </row>
    <row r="2648" spans="1:9" ht="13.5" x14ac:dyDescent="0.25">
      <c r="A2648" s="3">
        <v>45862</v>
      </c>
      <c r="B2648" s="2">
        <v>6</v>
      </c>
      <c r="C2648" s="2">
        <f t="shared" si="371"/>
        <v>0</v>
      </c>
      <c r="D2648" s="2">
        <f t="shared" si="369"/>
        <v>0</v>
      </c>
      <c r="E2648" s="2">
        <f t="shared" si="370"/>
        <v>0</v>
      </c>
      <c r="F2648" s="2">
        <f t="shared" si="372"/>
        <v>1.8835232717140389E-2</v>
      </c>
      <c r="G2648" s="2">
        <f t="shared" si="372"/>
        <v>8.9761081916931718E-3</v>
      </c>
      <c r="H2648" s="2">
        <f t="shared" si="373"/>
        <v>2.0983740742531625</v>
      </c>
      <c r="I2648" s="2">
        <f t="shared" si="374"/>
        <v>67.725007502812844</v>
      </c>
    </row>
    <row r="2649" spans="1:9" ht="13.5" x14ac:dyDescent="0.25">
      <c r="A2649" s="3">
        <v>45866</v>
      </c>
      <c r="B2649" s="2">
        <v>6</v>
      </c>
      <c r="C2649" s="2">
        <f t="shared" si="371"/>
        <v>0</v>
      </c>
      <c r="D2649" s="2">
        <f t="shared" si="369"/>
        <v>0</v>
      </c>
      <c r="E2649" s="2">
        <f t="shared" si="370"/>
        <v>0</v>
      </c>
      <c r="F2649" s="2">
        <f t="shared" si="372"/>
        <v>1.7489858951630362E-2</v>
      </c>
      <c r="G2649" s="2">
        <f t="shared" si="372"/>
        <v>8.3349576065722304E-3</v>
      </c>
      <c r="H2649" s="2">
        <f t="shared" si="373"/>
        <v>2.0983740742531629</v>
      </c>
      <c r="I2649" s="2">
        <f t="shared" si="374"/>
        <v>67.725007502812858</v>
      </c>
    </row>
    <row r="2650" spans="1:9" ht="13.5" x14ac:dyDescent="0.25">
      <c r="A2650" s="3">
        <v>45867</v>
      </c>
      <c r="B2650" s="2">
        <v>6</v>
      </c>
      <c r="C2650" s="2">
        <f t="shared" si="371"/>
        <v>0</v>
      </c>
      <c r="D2650" s="2">
        <f t="shared" si="369"/>
        <v>0</v>
      </c>
      <c r="E2650" s="2">
        <f t="shared" si="370"/>
        <v>0</v>
      </c>
      <c r="F2650" s="2">
        <f t="shared" si="372"/>
        <v>1.6240583312228194E-2</v>
      </c>
      <c r="G2650" s="2">
        <f t="shared" si="372"/>
        <v>7.7396034918170709E-3</v>
      </c>
      <c r="H2650" s="2">
        <f t="shared" si="373"/>
        <v>2.0983740742531629</v>
      </c>
      <c r="I2650" s="2">
        <f t="shared" si="374"/>
        <v>67.725007502812858</v>
      </c>
    </row>
    <row r="2651" spans="1:9" ht="13.5" x14ac:dyDescent="0.25">
      <c r="A2651" s="3">
        <v>45868</v>
      </c>
      <c r="B2651" s="2">
        <v>6</v>
      </c>
      <c r="C2651" s="2">
        <f t="shared" si="371"/>
        <v>0</v>
      </c>
      <c r="D2651" s="2">
        <f t="shared" si="369"/>
        <v>0</v>
      </c>
      <c r="E2651" s="2">
        <f t="shared" si="370"/>
        <v>0</v>
      </c>
      <c r="F2651" s="2">
        <f t="shared" si="372"/>
        <v>1.5080541647069038E-2</v>
      </c>
      <c r="G2651" s="2">
        <f t="shared" si="372"/>
        <v>7.1867746709729941E-3</v>
      </c>
      <c r="H2651" s="2">
        <f t="shared" si="373"/>
        <v>2.0983740742531634</v>
      </c>
      <c r="I2651" s="2">
        <f t="shared" si="374"/>
        <v>67.725007502812858</v>
      </c>
    </row>
    <row r="2652" spans="1:9" ht="13.5" x14ac:dyDescent="0.25">
      <c r="A2652" s="3">
        <v>45869</v>
      </c>
      <c r="B2652" s="2">
        <v>6</v>
      </c>
      <c r="C2652" s="2">
        <f t="shared" si="371"/>
        <v>0</v>
      </c>
      <c r="D2652" s="2">
        <f t="shared" si="369"/>
        <v>0</v>
      </c>
      <c r="E2652" s="2">
        <f t="shared" si="370"/>
        <v>0</v>
      </c>
      <c r="F2652" s="2">
        <f t="shared" si="372"/>
        <v>1.4003360100849821E-2</v>
      </c>
      <c r="G2652" s="2">
        <f t="shared" si="372"/>
        <v>6.6734336230463518E-3</v>
      </c>
      <c r="H2652" s="2">
        <f t="shared" si="373"/>
        <v>2.0983740742531634</v>
      </c>
      <c r="I2652" s="2">
        <f t="shared" si="374"/>
        <v>67.725007502812858</v>
      </c>
    </row>
    <row r="2653" spans="1:9" ht="13.5" x14ac:dyDescent="0.25">
      <c r="A2653" s="3">
        <v>45870</v>
      </c>
      <c r="B2653" s="2">
        <v>5.99</v>
      </c>
      <c r="C2653" s="2">
        <f t="shared" si="371"/>
        <v>-9.9999999999997868E-3</v>
      </c>
      <c r="D2653" s="2">
        <f t="shared" si="369"/>
        <v>0</v>
      </c>
      <c r="E2653" s="2">
        <f t="shared" si="370"/>
        <v>9.9999999999997868E-3</v>
      </c>
      <c r="F2653" s="2">
        <f t="shared" ref="F2653:G2668" si="375">((F2652*13)+D2653)/14</f>
        <v>1.3003120093646263E-2</v>
      </c>
      <c r="G2653" s="2">
        <f t="shared" si="375"/>
        <v>6.9110455071144539E-3</v>
      </c>
      <c r="H2653" s="2">
        <f t="shared" si="373"/>
        <v>1.8814982595991345</v>
      </c>
      <c r="I2653" s="2">
        <f t="shared" si="374"/>
        <v>65.295831893401285</v>
      </c>
    </row>
    <row r="2654" spans="1:9" ht="13.5" x14ac:dyDescent="0.25">
      <c r="A2654" s="3">
        <v>45873</v>
      </c>
      <c r="B2654" s="2">
        <v>5.99</v>
      </c>
      <c r="C2654" s="2">
        <f t="shared" si="371"/>
        <v>0</v>
      </c>
      <c r="D2654" s="2">
        <f t="shared" si="369"/>
        <v>0</v>
      </c>
      <c r="E2654" s="2">
        <f t="shared" si="370"/>
        <v>0</v>
      </c>
      <c r="F2654" s="2">
        <f t="shared" si="375"/>
        <v>1.2074325801242958E-2</v>
      </c>
      <c r="G2654" s="2">
        <f t="shared" si="375"/>
        <v>6.4173993994634223E-3</v>
      </c>
      <c r="H2654" s="2">
        <f t="shared" si="373"/>
        <v>1.8814982595991341</v>
      </c>
      <c r="I2654" s="2">
        <f t="shared" si="374"/>
        <v>65.295831893401271</v>
      </c>
    </row>
    <row r="2655" spans="1:9" ht="13.5" x14ac:dyDescent="0.25">
      <c r="A2655" s="3">
        <v>45874</v>
      </c>
      <c r="B2655" s="2">
        <v>5.97</v>
      </c>
      <c r="C2655" s="2">
        <f t="shared" si="371"/>
        <v>-2.0000000000000462E-2</v>
      </c>
      <c r="D2655" s="2">
        <f t="shared" si="369"/>
        <v>0</v>
      </c>
      <c r="E2655" s="2">
        <f t="shared" si="370"/>
        <v>2.0000000000000462E-2</v>
      </c>
      <c r="F2655" s="2">
        <f t="shared" si="375"/>
        <v>1.1211873958297033E-2</v>
      </c>
      <c r="G2655" s="2">
        <f t="shared" si="375"/>
        <v>7.3875851566446394E-3</v>
      </c>
      <c r="H2655" s="2">
        <f t="shared" si="373"/>
        <v>1.5176642597767824</v>
      </c>
      <c r="I2655" s="2">
        <f t="shared" si="374"/>
        <v>60.280645200537556</v>
      </c>
    </row>
    <row r="2656" spans="1:9" ht="13.5" x14ac:dyDescent="0.25">
      <c r="A2656" s="3">
        <v>45875</v>
      </c>
      <c r="B2656" s="2">
        <v>5.99</v>
      </c>
      <c r="C2656" s="2">
        <f t="shared" si="371"/>
        <v>2.0000000000000462E-2</v>
      </c>
      <c r="D2656" s="2">
        <f t="shared" si="369"/>
        <v>2.0000000000000462E-2</v>
      </c>
      <c r="E2656" s="2">
        <f t="shared" si="370"/>
        <v>0</v>
      </c>
      <c r="F2656" s="2">
        <f t="shared" si="375"/>
        <v>1.1839597246990134E-2</v>
      </c>
      <c r="G2656" s="2">
        <f t="shared" si="375"/>
        <v>6.8599005025985942E-3</v>
      </c>
      <c r="H2656" s="2">
        <f t="shared" si="373"/>
        <v>1.7259138441592825</v>
      </c>
      <c r="I2656" s="2">
        <f t="shared" si="374"/>
        <v>63.31505479739706</v>
      </c>
    </row>
    <row r="2657" spans="1:9" ht="13.5" x14ac:dyDescent="0.25">
      <c r="A2657" s="3">
        <v>45876</v>
      </c>
      <c r="B2657" s="2">
        <v>5.99</v>
      </c>
      <c r="C2657" s="2">
        <f t="shared" si="371"/>
        <v>0</v>
      </c>
      <c r="D2657" s="2">
        <f t="shared" si="369"/>
        <v>0</v>
      </c>
      <c r="E2657" s="2">
        <f t="shared" si="370"/>
        <v>0</v>
      </c>
      <c r="F2657" s="2">
        <f t="shared" si="375"/>
        <v>1.0993911729347982E-2</v>
      </c>
      <c r="G2657" s="2">
        <f t="shared" si="375"/>
        <v>6.3699076095558374E-3</v>
      </c>
      <c r="H2657" s="2">
        <f t="shared" si="373"/>
        <v>1.7259138441592825</v>
      </c>
      <c r="I2657" s="2">
        <f t="shared" si="374"/>
        <v>63.31505479739706</v>
      </c>
    </row>
    <row r="2658" spans="1:9" ht="13.5" x14ac:dyDescent="0.25">
      <c r="A2658" s="3">
        <v>45877</v>
      </c>
      <c r="B2658" s="2">
        <v>5.99</v>
      </c>
      <c r="C2658" s="2">
        <f t="shared" si="371"/>
        <v>0</v>
      </c>
      <c r="D2658" s="2">
        <f t="shared" si="369"/>
        <v>0</v>
      </c>
      <c r="E2658" s="2">
        <f t="shared" si="370"/>
        <v>0</v>
      </c>
      <c r="F2658" s="2">
        <f t="shared" si="375"/>
        <v>1.0208632320108839E-2</v>
      </c>
      <c r="G2658" s="2">
        <f t="shared" si="375"/>
        <v>5.9149142088732775E-3</v>
      </c>
      <c r="H2658" s="2">
        <f t="shared" si="373"/>
        <v>1.7259138441592825</v>
      </c>
      <c r="I2658" s="2">
        <f t="shared" si="374"/>
        <v>63.31505479739706</v>
      </c>
    </row>
    <row r="2659" spans="1:9" ht="13.5" x14ac:dyDescent="0.25">
      <c r="A2659" s="3">
        <v>45880</v>
      </c>
      <c r="B2659" s="2">
        <v>5.91</v>
      </c>
      <c r="C2659" s="2">
        <f t="shared" si="371"/>
        <v>-8.0000000000000071E-2</v>
      </c>
      <c r="D2659" s="2">
        <f t="shared" si="369"/>
        <v>0</v>
      </c>
      <c r="E2659" s="2">
        <f t="shared" si="370"/>
        <v>8.0000000000000071E-2</v>
      </c>
      <c r="F2659" s="2">
        <f t="shared" si="375"/>
        <v>9.4794442972439222E-3</v>
      </c>
      <c r="G2659" s="2">
        <f t="shared" si="375"/>
        <v>1.120670605109662E-2</v>
      </c>
      <c r="H2659" s="2">
        <f t="shared" si="373"/>
        <v>0.84587248510157198</v>
      </c>
      <c r="I2659" s="2">
        <f t="shared" si="374"/>
        <v>45.825076863585544</v>
      </c>
    </row>
    <row r="2660" spans="1:9" ht="13.5" x14ac:dyDescent="0.25">
      <c r="A2660" s="3">
        <v>45881</v>
      </c>
      <c r="B2660" s="2">
        <v>5.98</v>
      </c>
      <c r="C2660" s="2">
        <f t="shared" si="371"/>
        <v>7.0000000000000284E-2</v>
      </c>
      <c r="D2660" s="2">
        <f t="shared" si="369"/>
        <v>7.0000000000000284E-2</v>
      </c>
      <c r="E2660" s="2">
        <f t="shared" si="370"/>
        <v>0</v>
      </c>
      <c r="F2660" s="2">
        <f t="shared" si="375"/>
        <v>1.380234113315509E-2</v>
      </c>
      <c r="G2660" s="2">
        <f t="shared" si="375"/>
        <v>1.0406227047446861E-2</v>
      </c>
      <c r="H2660" s="2">
        <f t="shared" si="373"/>
        <v>1.3263540253565249</v>
      </c>
      <c r="I2660" s="2">
        <f t="shared" si="374"/>
        <v>57.014281184191425</v>
      </c>
    </row>
    <row r="2661" spans="1:9" ht="13.5" x14ac:dyDescent="0.25">
      <c r="A2661" s="3">
        <v>45883</v>
      </c>
      <c r="B2661" s="2">
        <v>5.97</v>
      </c>
      <c r="C2661" s="2">
        <f t="shared" si="371"/>
        <v>-1.0000000000000675E-2</v>
      </c>
      <c r="D2661" s="2">
        <f t="shared" si="369"/>
        <v>0</v>
      </c>
      <c r="E2661" s="2">
        <f t="shared" si="370"/>
        <v>1.0000000000000675E-2</v>
      </c>
      <c r="F2661" s="2">
        <f t="shared" si="375"/>
        <v>1.2816459623644012E-2</v>
      </c>
      <c r="G2661" s="2">
        <f t="shared" si="375"/>
        <v>1.0377210829772134E-2</v>
      </c>
      <c r="H2661" s="2">
        <f t="shared" si="373"/>
        <v>1.235058228447445</v>
      </c>
      <c r="I2661" s="2">
        <f t="shared" si="374"/>
        <v>55.258436345318955</v>
      </c>
    </row>
    <row r="2662" spans="1:9" ht="13.5" x14ac:dyDescent="0.25">
      <c r="A2662" s="3">
        <v>45884</v>
      </c>
      <c r="B2662" s="2">
        <v>5.93</v>
      </c>
      <c r="C2662" s="2">
        <f t="shared" si="371"/>
        <v>-4.0000000000000036E-2</v>
      </c>
      <c r="D2662" s="2">
        <f t="shared" si="369"/>
        <v>0</v>
      </c>
      <c r="E2662" s="2">
        <f t="shared" si="370"/>
        <v>4.0000000000000036E-2</v>
      </c>
      <c r="F2662" s="2">
        <f t="shared" si="375"/>
        <v>1.1900998221955155E-2</v>
      </c>
      <c r="G2662" s="2">
        <f t="shared" si="375"/>
        <v>1.2493124341931269E-2</v>
      </c>
      <c r="H2662" s="2">
        <f t="shared" si="373"/>
        <v>0.95260384001872667</v>
      </c>
      <c r="I2662" s="2">
        <f t="shared" si="374"/>
        <v>48.78633445735673</v>
      </c>
    </row>
    <row r="2663" spans="1:9" ht="13.5" x14ac:dyDescent="0.25">
      <c r="A2663" s="3">
        <v>45887</v>
      </c>
      <c r="B2663" s="2">
        <v>5.99</v>
      </c>
      <c r="C2663" s="2">
        <f t="shared" si="371"/>
        <v>6.0000000000000497E-2</v>
      </c>
      <c r="D2663" s="2">
        <f t="shared" si="369"/>
        <v>6.0000000000000497E-2</v>
      </c>
      <c r="E2663" s="2">
        <f t="shared" si="370"/>
        <v>0</v>
      </c>
      <c r="F2663" s="2">
        <f t="shared" si="375"/>
        <v>1.533664120610125E-2</v>
      </c>
      <c r="G2663" s="2">
        <f t="shared" si="375"/>
        <v>1.1600758317507608E-2</v>
      </c>
      <c r="H2663" s="2">
        <f t="shared" si="373"/>
        <v>1.3220378173860867</v>
      </c>
      <c r="I2663" s="2">
        <f t="shared" si="374"/>
        <v>56.934379254611024</v>
      </c>
    </row>
    <row r="2664" spans="1:9" ht="13.5" x14ac:dyDescent="0.25">
      <c r="A2664" s="3">
        <v>45888</v>
      </c>
      <c r="B2664" s="2">
        <v>5.98</v>
      </c>
      <c r="C2664" s="2">
        <f t="shared" si="371"/>
        <v>-9.9999999999997868E-3</v>
      </c>
      <c r="D2664" s="2">
        <f t="shared" si="369"/>
        <v>0</v>
      </c>
      <c r="E2664" s="2">
        <f t="shared" si="370"/>
        <v>9.9999999999997868E-3</v>
      </c>
      <c r="F2664" s="2">
        <f t="shared" si="375"/>
        <v>1.4241166834236875E-2</v>
      </c>
      <c r="G2664" s="2">
        <f t="shared" si="375"/>
        <v>1.148641843768562E-2</v>
      </c>
      <c r="H2664" s="2">
        <f t="shared" si="373"/>
        <v>1.2398265753155258</v>
      </c>
      <c r="I2664" s="2">
        <f t="shared" si="374"/>
        <v>55.353686262110301</v>
      </c>
    </row>
    <row r="2665" spans="1:9" ht="13.5" x14ac:dyDescent="0.25">
      <c r="A2665" s="3">
        <v>45889</v>
      </c>
      <c r="B2665" s="2">
        <v>5.95</v>
      </c>
      <c r="C2665" s="2">
        <f t="shared" si="371"/>
        <v>-3.0000000000000249E-2</v>
      </c>
      <c r="D2665" s="2">
        <f t="shared" si="369"/>
        <v>0</v>
      </c>
      <c r="E2665" s="2">
        <f t="shared" si="370"/>
        <v>3.0000000000000249E-2</v>
      </c>
      <c r="F2665" s="2">
        <f t="shared" si="375"/>
        <v>1.3223940631791385E-2</v>
      </c>
      <c r="G2665" s="2">
        <f t="shared" si="375"/>
        <v>1.2808817120708095E-2</v>
      </c>
      <c r="H2665" s="2">
        <f t="shared" si="373"/>
        <v>1.0324091996295393</v>
      </c>
      <c r="I2665" s="2">
        <f t="shared" si="374"/>
        <v>50.797309902834684</v>
      </c>
    </row>
    <row r="2666" spans="1:9" ht="13.5" x14ac:dyDescent="0.25">
      <c r="A2666" s="3">
        <v>45890</v>
      </c>
      <c r="B2666" s="2">
        <v>5.95</v>
      </c>
      <c r="C2666" s="2">
        <f t="shared" si="371"/>
        <v>0</v>
      </c>
      <c r="D2666" s="2">
        <f t="shared" si="369"/>
        <v>0</v>
      </c>
      <c r="E2666" s="2">
        <f t="shared" si="370"/>
        <v>0</v>
      </c>
      <c r="F2666" s="2">
        <f t="shared" si="375"/>
        <v>1.2279373443806285E-2</v>
      </c>
      <c r="G2666" s="2">
        <f t="shared" si="375"/>
        <v>1.1893901612086089E-2</v>
      </c>
      <c r="H2666" s="2">
        <f t="shared" si="373"/>
        <v>1.0324091996295393</v>
      </c>
      <c r="I2666" s="2">
        <f t="shared" si="374"/>
        <v>50.797309902834684</v>
      </c>
    </row>
    <row r="2667" spans="1:9" ht="13.5" x14ac:dyDescent="0.25">
      <c r="A2667" s="3">
        <v>45891</v>
      </c>
      <c r="B2667" s="2">
        <v>5.98</v>
      </c>
      <c r="C2667" s="2">
        <f t="shared" si="371"/>
        <v>3.0000000000000249E-2</v>
      </c>
      <c r="D2667" s="2">
        <f t="shared" si="369"/>
        <v>3.0000000000000249E-2</v>
      </c>
      <c r="E2667" s="2">
        <f t="shared" si="370"/>
        <v>0</v>
      </c>
      <c r="F2667" s="2">
        <f t="shared" si="375"/>
        <v>1.3545132483534424E-2</v>
      </c>
      <c r="G2667" s="2">
        <f t="shared" si="375"/>
        <v>1.1044337211222796E-2</v>
      </c>
      <c r="H2667" s="2">
        <f t="shared" si="373"/>
        <v>1.2264323539279862</v>
      </c>
      <c r="I2667" s="2">
        <f t="shared" si="374"/>
        <v>55.085093951507282</v>
      </c>
    </row>
    <row r="2668" spans="1:9" ht="13.5" x14ac:dyDescent="0.25">
      <c r="A2668" s="3">
        <v>45894</v>
      </c>
      <c r="B2668" s="2">
        <v>5.97</v>
      </c>
      <c r="C2668" s="2">
        <f t="shared" si="371"/>
        <v>-1.0000000000000675E-2</v>
      </c>
      <c r="D2668" s="2">
        <f t="shared" si="369"/>
        <v>0</v>
      </c>
      <c r="E2668" s="2">
        <f t="shared" si="370"/>
        <v>1.0000000000000675E-2</v>
      </c>
      <c r="F2668" s="2">
        <f t="shared" si="375"/>
        <v>1.2577623020424823E-2</v>
      </c>
      <c r="G2668" s="2">
        <f t="shared" si="375"/>
        <v>1.0969741696135502E-2</v>
      </c>
      <c r="H2668" s="2">
        <f t="shared" si="373"/>
        <v>1.1465742192321409</v>
      </c>
      <c r="I2668" s="2">
        <f t="shared" si="374"/>
        <v>53.414142821592556</v>
      </c>
    </row>
    <row r="2669" spans="1:9" ht="13.5" x14ac:dyDescent="0.25">
      <c r="A2669" s="3">
        <v>45895</v>
      </c>
      <c r="B2669" s="2">
        <v>6</v>
      </c>
      <c r="C2669" s="2">
        <f t="shared" si="371"/>
        <v>3.0000000000000249E-2</v>
      </c>
      <c r="D2669" s="2">
        <f t="shared" si="369"/>
        <v>3.0000000000000249E-2</v>
      </c>
      <c r="E2669" s="2">
        <f t="shared" si="370"/>
        <v>0</v>
      </c>
      <c r="F2669" s="2">
        <f t="shared" ref="F2669:G2684" si="376">((F2668*13)+D2669)/14</f>
        <v>1.3822078518965926E-2</v>
      </c>
      <c r="G2669" s="2">
        <f t="shared" si="376"/>
        <v>1.0186188717840109E-2</v>
      </c>
      <c r="H2669" s="2">
        <f t="shared" si="373"/>
        <v>1.356943102257463</v>
      </c>
      <c r="I2669" s="2">
        <f t="shared" si="374"/>
        <v>57.572162049978758</v>
      </c>
    </row>
    <row r="2670" spans="1:9" ht="13.5" x14ac:dyDescent="0.25">
      <c r="A2670" s="3">
        <v>45896</v>
      </c>
      <c r="B2670" s="2">
        <v>6.08</v>
      </c>
      <c r="C2670" s="2">
        <f t="shared" si="371"/>
        <v>8.0000000000000071E-2</v>
      </c>
      <c r="D2670" s="2">
        <f t="shared" si="369"/>
        <v>8.0000000000000071E-2</v>
      </c>
      <c r="E2670" s="2">
        <f t="shared" si="370"/>
        <v>0</v>
      </c>
      <c r="F2670" s="2">
        <f t="shared" si="376"/>
        <v>1.8549072910468367E-2</v>
      </c>
      <c r="G2670" s="2">
        <f t="shared" si="376"/>
        <v>9.4586038094229587E-3</v>
      </c>
      <c r="H2670" s="2">
        <f t="shared" si="373"/>
        <v>1.9610793817147936</v>
      </c>
      <c r="I2670" s="2">
        <f t="shared" si="374"/>
        <v>66.228531184432853</v>
      </c>
    </row>
    <row r="2671" spans="1:9" ht="13.5" x14ac:dyDescent="0.25">
      <c r="A2671" s="3">
        <v>45897</v>
      </c>
      <c r="B2671" s="2">
        <v>6.03</v>
      </c>
      <c r="C2671" s="2">
        <f t="shared" si="371"/>
        <v>-4.9999999999999822E-2</v>
      </c>
      <c r="D2671" s="2">
        <f t="shared" si="369"/>
        <v>0</v>
      </c>
      <c r="E2671" s="2">
        <f t="shared" si="370"/>
        <v>4.9999999999999822E-2</v>
      </c>
      <c r="F2671" s="2">
        <f t="shared" si="376"/>
        <v>1.7224139131149199E-2</v>
      </c>
      <c r="G2671" s="2">
        <f t="shared" si="376"/>
        <v>1.2354417823035591E-2</v>
      </c>
      <c r="H2671" s="2">
        <f t="shared" si="373"/>
        <v>1.3941684163404047</v>
      </c>
      <c r="I2671" s="2">
        <f t="shared" si="374"/>
        <v>58.23184395989378</v>
      </c>
    </row>
    <row r="2672" spans="1:9" ht="13.5" x14ac:dyDescent="0.25">
      <c r="A2672" s="3">
        <v>45898</v>
      </c>
      <c r="B2672" s="2">
        <v>6</v>
      </c>
      <c r="C2672" s="2">
        <f t="shared" si="371"/>
        <v>-3.0000000000000249E-2</v>
      </c>
      <c r="D2672" s="2">
        <f t="shared" si="369"/>
        <v>0</v>
      </c>
      <c r="E2672" s="2">
        <f t="shared" si="370"/>
        <v>3.0000000000000249E-2</v>
      </c>
      <c r="F2672" s="2">
        <f t="shared" si="376"/>
        <v>1.5993843478924255E-2</v>
      </c>
      <c r="G2672" s="2">
        <f t="shared" si="376"/>
        <v>1.3614816549961637E-2</v>
      </c>
      <c r="H2672" s="2">
        <f t="shared" si="373"/>
        <v>1.1747380818707631</v>
      </c>
      <c r="I2672" s="2">
        <f t="shared" si="374"/>
        <v>54.017451189350794</v>
      </c>
    </row>
    <row r="2673" spans="1:9" ht="13.5" x14ac:dyDescent="0.25">
      <c r="A2673" s="3">
        <v>45901</v>
      </c>
      <c r="B2673" s="2">
        <v>6.17</v>
      </c>
      <c r="C2673" s="2">
        <f t="shared" si="371"/>
        <v>0.16999999999999993</v>
      </c>
      <c r="D2673" s="2">
        <f t="shared" si="369"/>
        <v>0.16999999999999993</v>
      </c>
      <c r="E2673" s="2">
        <f t="shared" si="370"/>
        <v>0</v>
      </c>
      <c r="F2673" s="2">
        <f t="shared" si="376"/>
        <v>2.6994283230429659E-2</v>
      </c>
      <c r="G2673" s="2">
        <f t="shared" si="376"/>
        <v>1.2642329653535806E-2</v>
      </c>
      <c r="H2673" s="2">
        <f t="shared" si="373"/>
        <v>2.13523013322785</v>
      </c>
      <c r="I2673" s="2">
        <f t="shared" si="374"/>
        <v>68.104414747683663</v>
      </c>
    </row>
    <row r="2674" spans="1:9" ht="13.5" x14ac:dyDescent="0.25">
      <c r="A2674" s="3">
        <v>45902</v>
      </c>
      <c r="B2674" s="2">
        <v>6.1</v>
      </c>
      <c r="C2674" s="2">
        <f t="shared" si="371"/>
        <v>-7.0000000000000284E-2</v>
      </c>
      <c r="D2674" s="2">
        <f t="shared" si="369"/>
        <v>0</v>
      </c>
      <c r="E2674" s="2">
        <f t="shared" si="370"/>
        <v>7.0000000000000284E-2</v>
      </c>
      <c r="F2674" s="2">
        <f t="shared" si="376"/>
        <v>2.5066120142541826E-2</v>
      </c>
      <c r="G2674" s="2">
        <f t="shared" si="376"/>
        <v>1.6739306106854698E-2</v>
      </c>
      <c r="H2674" s="2">
        <f t="shared" si="373"/>
        <v>1.4974408128110712</v>
      </c>
      <c r="I2674" s="2">
        <f t="shared" si="374"/>
        <v>59.959011045614353</v>
      </c>
    </row>
    <row r="2675" spans="1:9" ht="13.5" x14ac:dyDescent="0.25">
      <c r="A2675" s="3">
        <v>45903</v>
      </c>
      <c r="B2675" s="2">
        <v>6.23</v>
      </c>
      <c r="C2675" s="2">
        <f t="shared" si="371"/>
        <v>0.13000000000000078</v>
      </c>
      <c r="D2675" s="2">
        <f t="shared" si="369"/>
        <v>0.13000000000000078</v>
      </c>
      <c r="E2675" s="2">
        <f t="shared" si="370"/>
        <v>0</v>
      </c>
      <c r="F2675" s="2">
        <f t="shared" si="376"/>
        <v>3.2561397275217466E-2</v>
      </c>
      <c r="G2675" s="2">
        <f t="shared" si="376"/>
        <v>1.5543641384936505E-2</v>
      </c>
      <c r="H2675" s="2">
        <f t="shared" si="373"/>
        <v>2.0948371407212876</v>
      </c>
      <c r="I2675" s="2">
        <f t="shared" si="374"/>
        <v>67.68812203905054</v>
      </c>
    </row>
    <row r="2676" spans="1:9" ht="13.5" x14ac:dyDescent="0.25">
      <c r="A2676" s="3">
        <v>45905</v>
      </c>
      <c r="B2676" s="2">
        <v>6.19</v>
      </c>
      <c r="C2676" s="2">
        <f t="shared" si="371"/>
        <v>-4.0000000000000036E-2</v>
      </c>
      <c r="D2676" s="2">
        <f t="shared" si="369"/>
        <v>0</v>
      </c>
      <c r="E2676" s="2">
        <f t="shared" si="370"/>
        <v>4.0000000000000036E-2</v>
      </c>
      <c r="F2676" s="2">
        <f t="shared" si="376"/>
        <v>3.0235583184130502E-2</v>
      </c>
      <c r="G2676" s="2">
        <f t="shared" si="376"/>
        <v>1.7290524143155329E-2</v>
      </c>
      <c r="H2676" s="2">
        <f t="shared" si="373"/>
        <v>1.7486793884209484</v>
      </c>
      <c r="I2676" s="2">
        <f t="shared" si="374"/>
        <v>63.618892613937177</v>
      </c>
    </row>
    <row r="2677" spans="1:9" ht="13.5" x14ac:dyDescent="0.25">
      <c r="A2677" s="3">
        <v>45908</v>
      </c>
      <c r="B2677" s="2">
        <v>6.17</v>
      </c>
      <c r="C2677" s="2">
        <f t="shared" si="371"/>
        <v>-2.0000000000000462E-2</v>
      </c>
      <c r="D2677" s="2">
        <f t="shared" si="369"/>
        <v>0</v>
      </c>
      <c r="E2677" s="2">
        <f t="shared" si="370"/>
        <v>2.0000000000000462E-2</v>
      </c>
      <c r="F2677" s="2">
        <f t="shared" si="376"/>
        <v>2.8075898670978323E-2</v>
      </c>
      <c r="G2677" s="2">
        <f t="shared" si="376"/>
        <v>1.748405813292998E-2</v>
      </c>
      <c r="H2677" s="2">
        <f t="shared" si="373"/>
        <v>1.6057998925374977</v>
      </c>
      <c r="I2677" s="2">
        <f t="shared" si="374"/>
        <v>61.624067801069266</v>
      </c>
    </row>
    <row r="2678" spans="1:9" ht="13.5" x14ac:dyDescent="0.25">
      <c r="A2678" s="3">
        <v>45909</v>
      </c>
      <c r="B2678" s="2">
        <v>6.1</v>
      </c>
      <c r="C2678" s="2">
        <f t="shared" si="371"/>
        <v>-7.0000000000000284E-2</v>
      </c>
      <c r="D2678" s="2">
        <f t="shared" si="369"/>
        <v>0</v>
      </c>
      <c r="E2678" s="2">
        <f t="shared" si="370"/>
        <v>7.0000000000000284E-2</v>
      </c>
      <c r="F2678" s="2">
        <f t="shared" si="376"/>
        <v>2.6070477337337018E-2</v>
      </c>
      <c r="G2678" s="2">
        <f t="shared" si="376"/>
        <v>2.1235196837720714E-2</v>
      </c>
      <c r="H2678" s="2">
        <f t="shared" si="373"/>
        <v>1.2277012328431658</v>
      </c>
      <c r="I2678" s="2">
        <f t="shared" si="374"/>
        <v>55.110677084659052</v>
      </c>
    </row>
    <row r="2679" spans="1:9" ht="13.5" x14ac:dyDescent="0.25">
      <c r="A2679" s="3">
        <v>45910</v>
      </c>
      <c r="B2679" s="2">
        <v>6.14</v>
      </c>
      <c r="C2679" s="2">
        <f t="shared" si="371"/>
        <v>4.0000000000000036E-2</v>
      </c>
      <c r="D2679" s="2">
        <f t="shared" si="369"/>
        <v>4.0000000000000036E-2</v>
      </c>
      <c r="E2679" s="2">
        <f t="shared" si="370"/>
        <v>0</v>
      </c>
      <c r="F2679" s="2">
        <f t="shared" si="376"/>
        <v>2.706544324181295E-2</v>
      </c>
      <c r="G2679" s="2">
        <f t="shared" si="376"/>
        <v>1.9718397063597803E-2</v>
      </c>
      <c r="H2679" s="2">
        <f t="shared" si="373"/>
        <v>1.3725985512168508</v>
      </c>
      <c r="I2679" s="2">
        <f t="shared" si="374"/>
        <v>57.852119588999869</v>
      </c>
    </row>
    <row r="2680" spans="1:9" ht="13.5" x14ac:dyDescent="0.25">
      <c r="A2680" s="3">
        <v>45911</v>
      </c>
      <c r="B2680" s="2">
        <v>6.1</v>
      </c>
      <c r="C2680" s="2">
        <f t="shared" si="371"/>
        <v>-4.0000000000000036E-2</v>
      </c>
      <c r="D2680" s="2">
        <f t="shared" si="369"/>
        <v>0</v>
      </c>
      <c r="E2680" s="2">
        <f t="shared" si="370"/>
        <v>4.0000000000000036E-2</v>
      </c>
      <c r="F2680" s="2">
        <f t="shared" si="376"/>
        <v>2.5132197295969168E-2</v>
      </c>
      <c r="G2680" s="2">
        <f t="shared" si="376"/>
        <v>2.1167082987626533E-2</v>
      </c>
      <c r="H2680" s="2">
        <f t="shared" si="373"/>
        <v>1.1873245506081536</v>
      </c>
      <c r="I2680" s="2">
        <f t="shared" si="374"/>
        <v>54.282047457385111</v>
      </c>
    </row>
    <row r="2681" spans="1:9" ht="13.5" x14ac:dyDescent="0.25">
      <c r="A2681" s="3">
        <v>45912</v>
      </c>
      <c r="B2681" s="2">
        <v>6.09</v>
      </c>
      <c r="C2681" s="2">
        <f t="shared" si="371"/>
        <v>-9.9999999999997868E-3</v>
      </c>
      <c r="D2681" s="2">
        <f t="shared" si="369"/>
        <v>0</v>
      </c>
      <c r="E2681" s="2">
        <f t="shared" si="370"/>
        <v>9.9999999999997868E-3</v>
      </c>
      <c r="F2681" s="2">
        <f t="shared" si="376"/>
        <v>2.3337040346257085E-2</v>
      </c>
      <c r="G2681" s="2">
        <f t="shared" si="376"/>
        <v>2.036943420279605E-2</v>
      </c>
      <c r="H2681" s="2">
        <f t="shared" si="373"/>
        <v>1.1456891788900883</v>
      </c>
      <c r="I2681" s="2">
        <f t="shared" si="374"/>
        <v>53.394927380988378</v>
      </c>
    </row>
    <row r="2682" spans="1:9" ht="13.5" x14ac:dyDescent="0.25">
      <c r="A2682" s="3">
        <v>45915</v>
      </c>
      <c r="B2682" s="2">
        <v>6.05</v>
      </c>
      <c r="C2682" s="2">
        <f t="shared" si="371"/>
        <v>-4.0000000000000036E-2</v>
      </c>
      <c r="D2682" s="2">
        <f t="shared" si="369"/>
        <v>0</v>
      </c>
      <c r="E2682" s="2">
        <f t="shared" si="370"/>
        <v>4.0000000000000036E-2</v>
      </c>
      <c r="F2682" s="2">
        <f t="shared" si="376"/>
        <v>2.1670108892953007E-2</v>
      </c>
      <c r="G2682" s="2">
        <f t="shared" si="376"/>
        <v>2.1771617474024903E-2</v>
      </c>
      <c r="H2682" s="2">
        <f t="shared" si="373"/>
        <v>0.99533757281961244</v>
      </c>
      <c r="I2682" s="2">
        <f t="shared" si="374"/>
        <v>49.883166957714351</v>
      </c>
    </row>
    <row r="2683" spans="1:9" ht="13.5" x14ac:dyDescent="0.25">
      <c r="A2683" s="3">
        <v>45916</v>
      </c>
      <c r="B2683" s="2">
        <v>5.99</v>
      </c>
      <c r="C2683" s="2">
        <f t="shared" si="371"/>
        <v>-5.9999999999999609E-2</v>
      </c>
      <c r="D2683" s="2">
        <f t="shared" si="369"/>
        <v>0</v>
      </c>
      <c r="E2683" s="2">
        <f t="shared" si="370"/>
        <v>5.9999999999999609E-2</v>
      </c>
      <c r="F2683" s="2">
        <f t="shared" si="376"/>
        <v>2.0122243972027793E-2</v>
      </c>
      <c r="G2683" s="2">
        <f t="shared" si="376"/>
        <v>2.4502216225880242E-2</v>
      </c>
      <c r="H2683" s="2">
        <f t="shared" si="373"/>
        <v>0.82124179243728401</v>
      </c>
      <c r="I2683" s="2">
        <f t="shared" si="374"/>
        <v>45.092408698696396</v>
      </c>
    </row>
    <row r="2684" spans="1:9" ht="13.5" x14ac:dyDescent="0.25">
      <c r="A2684" s="3">
        <v>45917</v>
      </c>
      <c r="B2684" s="2">
        <v>6.28</v>
      </c>
      <c r="C2684" s="2">
        <f t="shared" si="371"/>
        <v>0.29000000000000004</v>
      </c>
      <c r="D2684" s="2">
        <f t="shared" si="369"/>
        <v>0.29000000000000004</v>
      </c>
      <c r="E2684" s="2">
        <f t="shared" si="370"/>
        <v>0</v>
      </c>
      <c r="F2684" s="2">
        <f t="shared" si="376"/>
        <v>3.9399226545454379E-2</v>
      </c>
      <c r="G2684" s="2">
        <f t="shared" si="376"/>
        <v>2.2752057924031652E-2</v>
      </c>
      <c r="H2684" s="2">
        <f t="shared" si="373"/>
        <v>1.731677489438848</v>
      </c>
      <c r="I2684" s="2">
        <f t="shared" si="374"/>
        <v>63.392457423463121</v>
      </c>
    </row>
    <row r="2685" spans="1:9" ht="13.5" x14ac:dyDescent="0.35">
      <c r="A2685" s="3">
        <v>45918</v>
      </c>
      <c r="B2685" s="11">
        <v>6.47</v>
      </c>
      <c r="C2685" s="2">
        <f t="shared" si="371"/>
        <v>0.1899999999999995</v>
      </c>
      <c r="D2685" s="2">
        <f t="shared" si="369"/>
        <v>0.1899999999999995</v>
      </c>
      <c r="E2685" s="2">
        <f t="shared" si="370"/>
        <v>0</v>
      </c>
      <c r="F2685" s="2">
        <f t="shared" ref="F2685:G2693" si="377">((F2684*13)+D2685)/14</f>
        <v>5.0156424649350453E-2</v>
      </c>
      <c r="G2685" s="2">
        <f t="shared" si="377"/>
        <v>2.1126910929457961E-2</v>
      </c>
      <c r="H2685" s="2">
        <f t="shared" si="373"/>
        <v>2.3740538698166076</v>
      </c>
      <c r="I2685" s="2">
        <f t="shared" si="374"/>
        <v>70.362061822849512</v>
      </c>
    </row>
    <row r="2686" spans="1:9" ht="13.5" x14ac:dyDescent="0.35">
      <c r="A2686" s="3">
        <v>45919</v>
      </c>
      <c r="B2686" s="11">
        <v>6.45</v>
      </c>
      <c r="C2686" s="2">
        <f t="shared" si="371"/>
        <v>-1.9999999999999574E-2</v>
      </c>
      <c r="D2686" s="2">
        <f t="shared" si="369"/>
        <v>0</v>
      </c>
      <c r="E2686" s="2">
        <f t="shared" si="370"/>
        <v>1.9999999999999574E-2</v>
      </c>
      <c r="F2686" s="2">
        <f t="shared" si="377"/>
        <v>4.6573822888682566E-2</v>
      </c>
      <c r="G2686" s="2">
        <f t="shared" si="377"/>
        <v>2.1046417291639506E-2</v>
      </c>
      <c r="H2686" s="2">
        <f t="shared" si="373"/>
        <v>2.2129097909307149</v>
      </c>
      <c r="I2686" s="2">
        <f t="shared" si="374"/>
        <v>68.875565606517682</v>
      </c>
    </row>
    <row r="2687" spans="1:9" ht="13.5" x14ac:dyDescent="0.35">
      <c r="A2687" s="3">
        <v>45922</v>
      </c>
      <c r="B2687" s="11">
        <v>6.48</v>
      </c>
      <c r="C2687" s="2">
        <f t="shared" si="371"/>
        <v>3.0000000000000249E-2</v>
      </c>
      <c r="D2687" s="2">
        <f t="shared" si="369"/>
        <v>3.0000000000000249E-2</v>
      </c>
      <c r="E2687" s="2">
        <f t="shared" si="370"/>
        <v>0</v>
      </c>
      <c r="F2687" s="2">
        <f t="shared" si="377"/>
        <v>4.5389978396633827E-2</v>
      </c>
      <c r="G2687" s="2">
        <f t="shared" si="377"/>
        <v>1.9543101770808112E-2</v>
      </c>
      <c r="H2687" s="2">
        <f t="shared" si="373"/>
        <v>2.3225575412206911</v>
      </c>
      <c r="I2687" s="2">
        <f t="shared" si="374"/>
        <v>69.902703336400151</v>
      </c>
    </row>
    <row r="2688" spans="1:9" ht="13.5" x14ac:dyDescent="0.35">
      <c r="A2688" s="3">
        <v>45923</v>
      </c>
      <c r="B2688" s="11">
        <v>6.47</v>
      </c>
      <c r="C2688" s="2">
        <f t="shared" si="371"/>
        <v>-1.0000000000000675E-2</v>
      </c>
      <c r="D2688" s="2">
        <f t="shared" si="369"/>
        <v>0</v>
      </c>
      <c r="E2688" s="2">
        <f t="shared" si="370"/>
        <v>1.0000000000000675E-2</v>
      </c>
      <c r="F2688" s="2">
        <f t="shared" si="377"/>
        <v>4.2147837082588555E-2</v>
      </c>
      <c r="G2688" s="2">
        <f t="shared" si="377"/>
        <v>1.8861451644321868E-2</v>
      </c>
      <c r="H2688" s="2">
        <f t="shared" si="373"/>
        <v>2.2346019743012158</v>
      </c>
      <c r="I2688" s="2">
        <f t="shared" si="374"/>
        <v>69.084295132910938</v>
      </c>
    </row>
    <row r="2689" spans="1:9" ht="13.5" x14ac:dyDescent="0.35">
      <c r="A2689" s="3">
        <v>45924</v>
      </c>
      <c r="B2689" s="11">
        <v>6.47</v>
      </c>
      <c r="C2689" s="2">
        <f t="shared" si="371"/>
        <v>0</v>
      </c>
      <c r="D2689" s="2">
        <f t="shared" si="369"/>
        <v>0</v>
      </c>
      <c r="E2689" s="2">
        <f t="shared" si="370"/>
        <v>0</v>
      </c>
      <c r="F2689" s="2">
        <f t="shared" si="377"/>
        <v>3.9137277290975089E-2</v>
      </c>
      <c r="G2689" s="2">
        <f t="shared" si="377"/>
        <v>1.7514205098298877E-2</v>
      </c>
      <c r="H2689" s="2">
        <f t="shared" si="373"/>
        <v>2.2346019743012158</v>
      </c>
      <c r="I2689" s="2">
        <f t="shared" si="374"/>
        <v>69.084295132910938</v>
      </c>
    </row>
    <row r="2690" spans="1:9" ht="13.5" x14ac:dyDescent="0.35">
      <c r="A2690" s="3">
        <v>45925</v>
      </c>
      <c r="B2690" s="11">
        <v>6.4</v>
      </c>
      <c r="C2690" s="2">
        <f t="shared" si="371"/>
        <v>-6.9999999999999396E-2</v>
      </c>
      <c r="D2690" s="2">
        <f t="shared" si="369"/>
        <v>0</v>
      </c>
      <c r="E2690" s="2">
        <f t="shared" si="370"/>
        <v>6.9999999999999396E-2</v>
      </c>
      <c r="F2690" s="2">
        <f t="shared" si="377"/>
        <v>3.6341757484476871E-2</v>
      </c>
      <c r="G2690" s="2">
        <f t="shared" si="377"/>
        <v>2.1263190448420344E-2</v>
      </c>
      <c r="H2690" s="2">
        <f t="shared" si="373"/>
        <v>1.7091394432380078</v>
      </c>
      <c r="I2690" s="2">
        <f t="shared" si="374"/>
        <v>63.08790961292182</v>
      </c>
    </row>
    <row r="2691" spans="1:9" ht="13.5" x14ac:dyDescent="0.35">
      <c r="A2691" s="3">
        <v>45926</v>
      </c>
      <c r="B2691" s="11">
        <v>6.38</v>
      </c>
      <c r="C2691" s="2">
        <f t="shared" si="371"/>
        <v>-2.0000000000000462E-2</v>
      </c>
      <c r="D2691" s="2">
        <f>IF(C2691&gt;0,C2691,0)</f>
        <v>0</v>
      </c>
      <c r="E2691" s="2">
        <f>IF(C2691&lt;0,-C2691,0)</f>
        <v>2.0000000000000462E-2</v>
      </c>
      <c r="F2691" s="2">
        <f t="shared" si="377"/>
        <v>3.3745917664157091E-2</v>
      </c>
      <c r="G2691" s="2">
        <f t="shared" si="377"/>
        <v>2.1172962559247496E-2</v>
      </c>
      <c r="H2691" s="2">
        <f t="shared" si="373"/>
        <v>1.5938212505560889</v>
      </c>
      <c r="I2691" s="2">
        <f t="shared" si="374"/>
        <v>61.446842191395795</v>
      </c>
    </row>
    <row r="2692" spans="1:9" ht="13.5" x14ac:dyDescent="0.35">
      <c r="A2692" s="3">
        <v>45929</v>
      </c>
      <c r="B2692" s="11">
        <v>6.11</v>
      </c>
      <c r="C2692" s="2">
        <f>B2692-B2691</f>
        <v>-0.26999999999999957</v>
      </c>
      <c r="D2692" s="2">
        <f>IF(C2692&gt;0,C2692,0)</f>
        <v>0</v>
      </c>
      <c r="E2692" s="2">
        <f>IF(C2692&lt;0,-C2692,0)</f>
        <v>0.26999999999999957</v>
      </c>
      <c r="F2692" s="2">
        <f t="shared" si="377"/>
        <v>3.1335494973860158E-2</v>
      </c>
      <c r="G2692" s="2">
        <f t="shared" si="377"/>
        <v>3.8946322376444069E-2</v>
      </c>
      <c r="H2692" s="2">
        <f t="shared" si="373"/>
        <v>0.80458161545986762</v>
      </c>
      <c r="I2692" s="2">
        <f t="shared" si="374"/>
        <v>44.585493311414091</v>
      </c>
    </row>
    <row r="2693" spans="1:9" ht="13.5" x14ac:dyDescent="0.35">
      <c r="A2693" s="3">
        <v>45930</v>
      </c>
      <c r="B2693" s="11">
        <v>6.29</v>
      </c>
      <c r="C2693" s="2">
        <f>B2693-B2692</f>
        <v>0.17999999999999972</v>
      </c>
      <c r="D2693" s="2">
        <f>IF(C2693&gt;0,C2693,0)</f>
        <v>0.17999999999999972</v>
      </c>
      <c r="E2693" s="2">
        <f>IF(C2693&lt;0,-C2693,0)</f>
        <v>0</v>
      </c>
      <c r="F2693" s="2">
        <f t="shared" si="377"/>
        <v>4.195438819001298E-2</v>
      </c>
      <c r="G2693" s="2">
        <f t="shared" si="377"/>
        <v>3.6164442206698066E-2</v>
      </c>
      <c r="H2693" s="2">
        <f t="shared" si="373"/>
        <v>1.1601005194611449</v>
      </c>
      <c r="I2693" s="2">
        <f t="shared" si="374"/>
        <v>53.70585808435164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4A0E-C3F3-468E-9A31-F29E5D6B4EF4}">
  <dimension ref="A1:H2693"/>
  <sheetViews>
    <sheetView tabSelected="1" topLeftCell="A18" workbookViewId="0">
      <selection activeCell="L28" sqref="L28"/>
    </sheetView>
  </sheetViews>
  <sheetFormatPr defaultRowHeight="12.5" x14ac:dyDescent="0.25"/>
  <cols>
    <col min="1" max="1" width="19.81640625" customWidth="1"/>
    <col min="2" max="2" width="11.0898437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v>42006</v>
      </c>
      <c r="B2" s="2">
        <v>1.2548999999999999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1.2548999999999999</v>
      </c>
      <c r="C3" s="16" t="s">
        <v>40</v>
      </c>
      <c r="D3" s="16" t="s">
        <v>41</v>
      </c>
      <c r="E3" s="2"/>
      <c r="F3" s="2"/>
      <c r="G3" s="2"/>
      <c r="H3" s="2"/>
    </row>
    <row r="4" spans="1:8" ht="13.5" x14ac:dyDescent="0.25">
      <c r="A4" s="3">
        <v>42010</v>
      </c>
      <c r="B4" s="2">
        <v>1.2689999999999999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1.2502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1.2455000000000001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1.2455000000000001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1.2455000000000001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1.2455000000000001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1.2455000000000001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1.2548999999999999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1.2830999999999999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1.3207</v>
      </c>
      <c r="C13" s="2">
        <f>AVERAGE(B2:B13)</f>
        <v>1.2595999999999998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1.3489</v>
      </c>
      <c r="C14" s="2">
        <f>$C$4*B4+C13*(1-$C$4)</f>
        <v>1.2610461538461537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1.3489</v>
      </c>
      <c r="C15" s="2">
        <f t="shared" ref="C15:C78" si="0">$C$4*B5+C14*(1-$C$4)</f>
        <v>1.2593775147928994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1.363</v>
      </c>
      <c r="C16" s="2">
        <f t="shared" si="0"/>
        <v>1.2572425125170685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1.363</v>
      </c>
      <c r="C17" s="2">
        <f t="shared" si="0"/>
        <v>1.2554359721298272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1.3583000000000001</v>
      </c>
      <c r="C18" s="2">
        <f t="shared" si="0"/>
        <v>1.2539073610329305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1.3394999999999999</v>
      </c>
      <c r="C19" s="2">
        <f t="shared" si="0"/>
        <v>1.2526139208740181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1.3583000000000001</v>
      </c>
      <c r="C20" s="2">
        <f t="shared" si="0"/>
        <v>1.2515194715087845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1.3394999999999999</v>
      </c>
      <c r="C21" s="2">
        <f t="shared" si="0"/>
        <v>1.2520395528151254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1.3535999999999999</v>
      </c>
      <c r="C22" s="2">
        <f t="shared" si="0"/>
        <v>1.2568180831512599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1.3489</v>
      </c>
      <c r="C23" s="2">
        <f t="shared" si="0"/>
        <v>1.2666460703587583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1.3394999999999999</v>
      </c>
      <c r="C24" s="2">
        <f t="shared" si="0"/>
        <v>1.2793005210727955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1.3160000000000001</v>
      </c>
      <c r="C25" s="2">
        <f t="shared" si="0"/>
        <v>1.2900081332154423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1.3112999999999999</v>
      </c>
      <c r="C26" s="2">
        <f t="shared" si="0"/>
        <v>1.3012376511822972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1.3066</v>
      </c>
      <c r="C27" s="2">
        <f t="shared" si="0"/>
        <v>1.3107395510004052</v>
      </c>
      <c r="D27" s="2">
        <f>AVERAGE(B2:B27)</f>
        <v>1.3042500000000001</v>
      </c>
      <c r="E27" s="2">
        <f>C27-D27</f>
        <v>6.4895510004050472E-3</v>
      </c>
      <c r="F27" s="2"/>
      <c r="G27" s="2"/>
      <c r="H27" s="2"/>
    </row>
    <row r="28" spans="1:8" ht="13.5" x14ac:dyDescent="0.25">
      <c r="A28" s="3">
        <v>42045</v>
      </c>
      <c r="B28" s="2">
        <v>1.2878000000000001</v>
      </c>
      <c r="C28" s="2">
        <f t="shared" si="0"/>
        <v>1.3180565431541891</v>
      </c>
      <c r="D28" s="2">
        <f>$D$4*B28+(1-$D$4)*D27</f>
        <v>1.3030314814814816</v>
      </c>
      <c r="E28" s="2">
        <f t="shared" ref="E28:E91" si="1">C28-D28</f>
        <v>1.5025061672707452E-2</v>
      </c>
      <c r="F28" s="2"/>
      <c r="G28" s="2"/>
      <c r="H28" s="2"/>
    </row>
    <row r="29" spans="1:8" ht="13.5" x14ac:dyDescent="0.25">
      <c r="A29" s="3">
        <v>42046</v>
      </c>
      <c r="B29" s="2">
        <v>1.3253999999999999</v>
      </c>
      <c r="C29" s="2">
        <f t="shared" si="0"/>
        <v>1.3213555365150831</v>
      </c>
      <c r="D29" s="2">
        <f t="shared" ref="D29:D92" si="2">$D$4*B29+(1-$D$4)*D28</f>
        <v>1.3046884087791495</v>
      </c>
      <c r="E29" s="2">
        <f t="shared" si="1"/>
        <v>1.6667127735933596E-2</v>
      </c>
      <c r="F29" s="2"/>
      <c r="G29" s="2"/>
      <c r="H29" s="2"/>
    </row>
    <row r="30" spans="1:8" ht="13.5" x14ac:dyDescent="0.25">
      <c r="A30" s="3">
        <v>42047</v>
      </c>
      <c r="B30" s="2">
        <v>1.3160000000000001</v>
      </c>
      <c r="C30" s="2">
        <f t="shared" si="0"/>
        <v>1.3270393001281473</v>
      </c>
      <c r="D30" s="2">
        <f t="shared" si="2"/>
        <v>1.3055263044251384</v>
      </c>
      <c r="E30" s="2">
        <f t="shared" si="1"/>
        <v>2.1512995703008908E-2</v>
      </c>
      <c r="F30" s="2"/>
      <c r="G30" s="2"/>
      <c r="H30" s="2"/>
    </row>
    <row r="31" spans="1:8" ht="13.5" x14ac:dyDescent="0.25">
      <c r="A31" s="3">
        <v>42048</v>
      </c>
      <c r="B31" s="2">
        <v>1.2925</v>
      </c>
      <c r="C31" s="2">
        <f t="shared" si="0"/>
        <v>1.3289563308776631</v>
      </c>
      <c r="D31" s="2">
        <f t="shared" si="2"/>
        <v>1.3045613929862392</v>
      </c>
      <c r="E31" s="2">
        <f t="shared" si="1"/>
        <v>2.4394937891423885E-2</v>
      </c>
      <c r="F31" s="2"/>
      <c r="G31" s="2"/>
      <c r="H31" s="2"/>
    </row>
    <row r="32" spans="1:8" ht="13.5" x14ac:dyDescent="0.25">
      <c r="A32" s="3">
        <v>42051</v>
      </c>
      <c r="B32" s="2">
        <v>1.2925</v>
      </c>
      <c r="C32" s="2">
        <f t="shared" si="0"/>
        <v>1.3327476645887917</v>
      </c>
      <c r="D32" s="2">
        <f t="shared" si="2"/>
        <v>1.3036679564687399</v>
      </c>
      <c r="E32" s="2">
        <f t="shared" si="1"/>
        <v>2.9079708120051784E-2</v>
      </c>
      <c r="F32" s="2"/>
      <c r="G32" s="2"/>
      <c r="H32" s="2"/>
    </row>
    <row r="33" spans="1:8" ht="13.5" x14ac:dyDescent="0.25">
      <c r="A33" s="3">
        <v>42052</v>
      </c>
      <c r="B33" s="2">
        <v>1.2925</v>
      </c>
      <c r="C33" s="2">
        <f t="shared" si="0"/>
        <v>1.3352326392674392</v>
      </c>
      <c r="D33" s="2">
        <f t="shared" si="2"/>
        <v>1.3028407004340183</v>
      </c>
      <c r="E33" s="2">
        <f t="shared" si="1"/>
        <v>3.2391938833420841E-2</v>
      </c>
      <c r="F33" s="2"/>
      <c r="G33" s="2"/>
      <c r="H33" s="2"/>
    </row>
    <row r="34" spans="1:8" ht="13.5" x14ac:dyDescent="0.25">
      <c r="A34" s="3">
        <v>42053</v>
      </c>
      <c r="B34" s="2">
        <v>1.2737000000000001</v>
      </c>
      <c r="C34" s="2">
        <f t="shared" si="0"/>
        <v>1.3358891563032178</v>
      </c>
      <c r="D34" s="2">
        <f t="shared" si="2"/>
        <v>1.3006821300314984</v>
      </c>
      <c r="E34" s="2">
        <f t="shared" si="1"/>
        <v>3.5207026271719455E-2</v>
      </c>
      <c r="F34" s="2"/>
      <c r="G34" s="2"/>
      <c r="H34" s="2"/>
    </row>
    <row r="35" spans="1:8" ht="13.5" x14ac:dyDescent="0.25">
      <c r="A35" s="3">
        <v>42054</v>
      </c>
      <c r="B35" s="2">
        <v>1.2878000000000001</v>
      </c>
      <c r="C35" s="2">
        <f t="shared" si="0"/>
        <v>1.3328292861027227</v>
      </c>
      <c r="D35" s="2">
        <f t="shared" si="2"/>
        <v>1.2997278981773135</v>
      </c>
      <c r="E35" s="2">
        <f t="shared" si="1"/>
        <v>3.3101387925409176E-2</v>
      </c>
      <c r="F35" s="2">
        <f>AVERAGE(E27:E35)</f>
        <v>2.3763303906008906E-2</v>
      </c>
      <c r="G35" s="2">
        <f>E35-F35</f>
        <v>9.3380840194002696E-3</v>
      </c>
      <c r="H35" s="2" t="str">
        <f>IF(G35&lt;0,"Hold","Sell")</f>
        <v>Sell</v>
      </c>
    </row>
    <row r="36" spans="1:8" ht="13.5" x14ac:dyDescent="0.25">
      <c r="A36" s="3">
        <v>42055</v>
      </c>
      <c r="B36" s="2">
        <v>1.2878000000000001</v>
      </c>
      <c r="C36" s="2">
        <f t="shared" si="0"/>
        <v>1.3295170882407654</v>
      </c>
      <c r="D36" s="2">
        <f t="shared" si="2"/>
        <v>1.2988443501641793</v>
      </c>
      <c r="E36" s="2">
        <f t="shared" si="1"/>
        <v>3.0672738076586104E-2</v>
      </c>
      <c r="F36" s="2">
        <f>(E36*(2/(10)))+((1-(2/10))*F35)</f>
        <v>2.5145190740124349E-2</v>
      </c>
      <c r="G36" s="2">
        <f t="shared" ref="G36:G99" si="3">E36-F36</f>
        <v>5.527547336461755E-3</v>
      </c>
      <c r="H36" s="2" t="str">
        <f t="shared" ref="H36:H99" si="4">IF(G36&lt;0,"Hold","Sell")</f>
        <v>Sell</v>
      </c>
    </row>
    <row r="37" spans="1:8" ht="13.5" x14ac:dyDescent="0.25">
      <c r="A37" s="3">
        <v>42058</v>
      </c>
      <c r="B37" s="2">
        <v>1.3066</v>
      </c>
      <c r="C37" s="2">
        <f t="shared" si="0"/>
        <v>1.3259913823575706</v>
      </c>
      <c r="D37" s="2">
        <f t="shared" si="2"/>
        <v>1.2994188427446103</v>
      </c>
      <c r="E37" s="2">
        <f t="shared" si="1"/>
        <v>2.6572539612960355E-2</v>
      </c>
      <c r="F37" s="2">
        <f t="shared" ref="F37:F100" si="5">(E37*(2/(10)))+((1-(2/10))*F36)</f>
        <v>2.5430660514691551E-2</v>
      </c>
      <c r="G37" s="2">
        <f t="shared" si="3"/>
        <v>1.1418790982688047E-3</v>
      </c>
      <c r="H37" s="2" t="str">
        <f t="shared" si="4"/>
        <v>Sell</v>
      </c>
    </row>
    <row r="38" spans="1:8" ht="13.5" x14ac:dyDescent="0.25">
      <c r="A38" s="3">
        <v>42059</v>
      </c>
      <c r="B38" s="2">
        <v>1.2689999999999999</v>
      </c>
      <c r="C38" s="2">
        <f t="shared" si="0"/>
        <v>1.3201157850717904</v>
      </c>
      <c r="D38" s="2">
        <f t="shared" si="2"/>
        <v>1.2971655951338985</v>
      </c>
      <c r="E38" s="2">
        <f t="shared" si="1"/>
        <v>2.2950189937891885E-2</v>
      </c>
      <c r="F38" s="2">
        <f t="shared" si="5"/>
        <v>2.4934566399331622E-2</v>
      </c>
      <c r="G38" s="2">
        <f t="shared" si="3"/>
        <v>-1.9843764614397366E-3</v>
      </c>
      <c r="H38" s="2" t="str">
        <f t="shared" si="4"/>
        <v>Hold</v>
      </c>
    </row>
    <row r="39" spans="1:8" ht="13.5" x14ac:dyDescent="0.25">
      <c r="A39" s="3">
        <v>42060</v>
      </c>
      <c r="B39" s="2">
        <v>1.2830999999999999</v>
      </c>
      <c r="C39" s="2">
        <f t="shared" si="0"/>
        <v>1.3209287412145918</v>
      </c>
      <c r="D39" s="2">
        <f t="shared" si="2"/>
        <v>1.2961236991980543</v>
      </c>
      <c r="E39" s="2">
        <f t="shared" si="1"/>
        <v>2.4805042016537548E-2</v>
      </c>
      <c r="F39" s="2">
        <f t="shared" si="5"/>
        <v>2.490866152277281E-2</v>
      </c>
      <c r="G39" s="2">
        <f t="shared" si="3"/>
        <v>-1.0361950623526128E-4</v>
      </c>
      <c r="H39" s="2" t="str">
        <f t="shared" si="4"/>
        <v>Hold</v>
      </c>
    </row>
    <row r="40" spans="1:8" ht="13.5" x14ac:dyDescent="0.25">
      <c r="A40" s="3">
        <v>42061</v>
      </c>
      <c r="B40" s="2">
        <v>1.3066</v>
      </c>
      <c r="C40" s="2">
        <f t="shared" si="0"/>
        <v>1.3201704733354238</v>
      </c>
      <c r="D40" s="2">
        <f t="shared" si="2"/>
        <v>1.2968997214796798</v>
      </c>
      <c r="E40" s="2">
        <f t="shared" si="1"/>
        <v>2.327075185574401E-2</v>
      </c>
      <c r="F40" s="2">
        <f t="shared" si="5"/>
        <v>2.458107958936705E-2</v>
      </c>
      <c r="G40" s="2">
        <f t="shared" si="3"/>
        <v>-1.3103277336230408E-3</v>
      </c>
      <c r="H40" s="2" t="str">
        <f t="shared" si="4"/>
        <v>Hold</v>
      </c>
    </row>
    <row r="41" spans="1:8" ht="13.5" x14ac:dyDescent="0.25">
      <c r="A41" s="3">
        <v>42062</v>
      </c>
      <c r="B41" s="2">
        <v>1.3112999999999999</v>
      </c>
      <c r="C41" s="2">
        <f t="shared" si="0"/>
        <v>1.3159134774376664</v>
      </c>
      <c r="D41" s="2">
        <f t="shared" si="2"/>
        <v>1.2979664087774814</v>
      </c>
      <c r="E41" s="2">
        <f t="shared" si="1"/>
        <v>1.7947068660185028E-2</v>
      </c>
      <c r="F41" s="2">
        <f t="shared" si="5"/>
        <v>2.325427740353065E-2</v>
      </c>
      <c r="G41" s="2">
        <f t="shared" si="3"/>
        <v>-5.3072087433456219E-3</v>
      </c>
      <c r="H41" s="2" t="str">
        <f t="shared" si="4"/>
        <v>Hold</v>
      </c>
    </row>
    <row r="42" spans="1:8" ht="13.5" x14ac:dyDescent="0.25">
      <c r="A42" s="3">
        <v>42065</v>
      </c>
      <c r="B42" s="2">
        <v>1.3394999999999999</v>
      </c>
      <c r="C42" s="2">
        <f t="shared" si="0"/>
        <v>1.3123114039857178</v>
      </c>
      <c r="D42" s="2">
        <f t="shared" si="2"/>
        <v>1.3010429710902605</v>
      </c>
      <c r="E42" s="2">
        <f t="shared" si="1"/>
        <v>1.1268432895457314E-2</v>
      </c>
      <c r="F42" s="2">
        <f t="shared" si="5"/>
        <v>2.0857108501915984E-2</v>
      </c>
      <c r="G42" s="2">
        <f t="shared" si="3"/>
        <v>-9.5886756064586694E-3</v>
      </c>
      <c r="H42" s="2" t="str">
        <f t="shared" si="4"/>
        <v>Hold</v>
      </c>
    </row>
    <row r="43" spans="1:8" ht="13.5" x14ac:dyDescent="0.25">
      <c r="A43" s="3">
        <v>42066</v>
      </c>
      <c r="B43" s="2">
        <v>1.3348</v>
      </c>
      <c r="C43" s="2">
        <f t="shared" si="0"/>
        <v>1.3092634956802227</v>
      </c>
      <c r="D43" s="2">
        <f t="shared" si="2"/>
        <v>1.3035434917502413</v>
      </c>
      <c r="E43" s="2">
        <f t="shared" si="1"/>
        <v>5.7200039299813987E-3</v>
      </c>
      <c r="F43" s="2">
        <f t="shared" si="5"/>
        <v>1.7829687587529067E-2</v>
      </c>
      <c r="G43" s="2">
        <f t="shared" si="3"/>
        <v>-1.2109683657547669E-2</v>
      </c>
      <c r="H43" s="2" t="str">
        <f t="shared" si="4"/>
        <v>Hold</v>
      </c>
    </row>
    <row r="44" spans="1:8" ht="13.5" x14ac:dyDescent="0.25">
      <c r="A44" s="3">
        <v>42067</v>
      </c>
      <c r="B44" s="2">
        <v>1.3112999999999999</v>
      </c>
      <c r="C44" s="2">
        <f t="shared" si="0"/>
        <v>1.3037921886524961</v>
      </c>
      <c r="D44" s="2">
        <f t="shared" si="2"/>
        <v>1.3041180479168901</v>
      </c>
      <c r="E44" s="2">
        <f t="shared" si="1"/>
        <v>-3.258592643939906E-4</v>
      </c>
      <c r="F44" s="2">
        <f t="shared" si="5"/>
        <v>1.4198578217144457E-2</v>
      </c>
      <c r="G44" s="2">
        <f t="shared" si="3"/>
        <v>-1.4524437481538447E-2</v>
      </c>
      <c r="H44" s="2" t="str">
        <f t="shared" si="4"/>
        <v>Hold</v>
      </c>
    </row>
    <row r="45" spans="1:8" ht="13.5" x14ac:dyDescent="0.25">
      <c r="A45" s="3">
        <v>42068</v>
      </c>
      <c r="B45" s="2">
        <v>1.3112999999999999</v>
      </c>
      <c r="C45" s="2">
        <f t="shared" si="0"/>
        <v>1.3013318519367274</v>
      </c>
      <c r="D45" s="2">
        <f t="shared" si="2"/>
        <v>1.3046500443674909</v>
      </c>
      <c r="E45" s="2">
        <f t="shared" si="1"/>
        <v>-3.318192430763478E-3</v>
      </c>
      <c r="F45" s="2">
        <f t="shared" si="5"/>
        <v>1.069522408756287E-2</v>
      </c>
      <c r="G45" s="2">
        <f t="shared" si="3"/>
        <v>-1.4013416518326348E-2</v>
      </c>
      <c r="H45" s="2" t="str">
        <f t="shared" si="4"/>
        <v>Hold</v>
      </c>
    </row>
    <row r="46" spans="1:8" ht="13.5" x14ac:dyDescent="0.25">
      <c r="A46" s="3">
        <v>42069</v>
      </c>
      <c r="B46" s="2">
        <v>1.3160000000000001</v>
      </c>
      <c r="C46" s="2">
        <f t="shared" si="0"/>
        <v>1.2992500285618462</v>
      </c>
      <c r="D46" s="2">
        <f t="shared" si="2"/>
        <v>1.3054907818217509</v>
      </c>
      <c r="E46" s="2">
        <f t="shared" si="1"/>
        <v>-6.2407532599046966E-3</v>
      </c>
      <c r="F46" s="2">
        <f t="shared" si="5"/>
        <v>7.3080286180693572E-3</v>
      </c>
      <c r="G46" s="2">
        <f t="shared" si="3"/>
        <v>-1.3548781877974054E-2</v>
      </c>
      <c r="H46" s="2" t="str">
        <f t="shared" si="4"/>
        <v>Hold</v>
      </c>
    </row>
    <row r="47" spans="1:8" ht="13.5" x14ac:dyDescent="0.25">
      <c r="A47" s="3">
        <v>42072</v>
      </c>
      <c r="B47" s="2">
        <v>1.3442000000000001</v>
      </c>
      <c r="C47" s="2">
        <f t="shared" si="0"/>
        <v>1.3003807933984852</v>
      </c>
      <c r="D47" s="2">
        <f t="shared" si="2"/>
        <v>1.3083581313164361</v>
      </c>
      <c r="E47" s="2">
        <f t="shared" si="1"/>
        <v>-7.9773379179508552E-3</v>
      </c>
      <c r="F47" s="2">
        <f t="shared" si="5"/>
        <v>4.2509553108653151E-3</v>
      </c>
      <c r="G47" s="2">
        <f t="shared" si="3"/>
        <v>-1.222829322881617E-2</v>
      </c>
      <c r="H47" s="2" t="str">
        <f t="shared" si="4"/>
        <v>Hold</v>
      </c>
    </row>
    <row r="48" spans="1:8" ht="13.5" x14ac:dyDescent="0.25">
      <c r="A48" s="3">
        <v>42073</v>
      </c>
      <c r="B48" s="2">
        <v>1.3535999999999999</v>
      </c>
      <c r="C48" s="2">
        <f t="shared" si="0"/>
        <v>1.2955529790294875</v>
      </c>
      <c r="D48" s="2">
        <f t="shared" si="2"/>
        <v>1.311709380848552</v>
      </c>
      <c r="E48" s="2">
        <f t="shared" si="1"/>
        <v>-1.6156401819064525E-2</v>
      </c>
      <c r="F48" s="2">
        <f t="shared" si="5"/>
        <v>1.694838848793471E-4</v>
      </c>
      <c r="G48" s="2">
        <f t="shared" si="3"/>
        <v>-1.6325885703943874E-2</v>
      </c>
      <c r="H48" s="2" t="str">
        <f t="shared" si="4"/>
        <v>Hold</v>
      </c>
    </row>
    <row r="49" spans="1:8" ht="13.5" x14ac:dyDescent="0.25">
      <c r="A49" s="3">
        <v>42074</v>
      </c>
      <c r="B49" s="2">
        <v>1.3535999999999999</v>
      </c>
      <c r="C49" s="2">
        <f t="shared" si="0"/>
        <v>1.2936371361018741</v>
      </c>
      <c r="D49" s="2">
        <f t="shared" si="2"/>
        <v>1.3148123896745854</v>
      </c>
      <c r="E49" s="2">
        <f t="shared" si="1"/>
        <v>-2.1175253572711217E-2</v>
      </c>
      <c r="F49" s="2">
        <f t="shared" si="5"/>
        <v>-4.0994636066387664E-3</v>
      </c>
      <c r="G49" s="2">
        <f t="shared" si="3"/>
        <v>-1.7075789966072452E-2</v>
      </c>
      <c r="H49" s="2" t="str">
        <f t="shared" si="4"/>
        <v>Hold</v>
      </c>
    </row>
    <row r="50" spans="1:8" ht="13.5" x14ac:dyDescent="0.25">
      <c r="A50" s="3">
        <v>42075</v>
      </c>
      <c r="B50" s="2">
        <v>1.3535999999999999</v>
      </c>
      <c r="C50" s="2">
        <f t="shared" si="0"/>
        <v>1.295631422855432</v>
      </c>
      <c r="D50" s="2">
        <f t="shared" si="2"/>
        <v>1.3176855459949866</v>
      </c>
      <c r="E50" s="2">
        <f t="shared" si="1"/>
        <v>-2.2054123139554571E-2</v>
      </c>
      <c r="F50" s="2">
        <f t="shared" si="5"/>
        <v>-7.6903955132219277E-3</v>
      </c>
      <c r="G50" s="2">
        <f t="shared" si="3"/>
        <v>-1.4363727626332643E-2</v>
      </c>
      <c r="H50" s="2" t="str">
        <f t="shared" si="4"/>
        <v>Hold</v>
      </c>
    </row>
    <row r="51" spans="1:8" ht="13.5" x14ac:dyDescent="0.25">
      <c r="A51" s="3">
        <v>42076</v>
      </c>
      <c r="B51" s="2">
        <v>1.3394999999999999</v>
      </c>
      <c r="C51" s="2">
        <f t="shared" si="0"/>
        <v>1.2980419731853656</v>
      </c>
      <c r="D51" s="2">
        <f t="shared" si="2"/>
        <v>1.3193014314768394</v>
      </c>
      <c r="E51" s="2">
        <f t="shared" si="1"/>
        <v>-2.1259458291473798E-2</v>
      </c>
      <c r="F51" s="2">
        <f t="shared" si="5"/>
        <v>-1.0404208068872302E-2</v>
      </c>
      <c r="G51" s="2">
        <f t="shared" si="3"/>
        <v>-1.0855250222601497E-2</v>
      </c>
      <c r="H51" s="2" t="str">
        <f t="shared" si="4"/>
        <v>Hold</v>
      </c>
    </row>
    <row r="52" spans="1:8" ht="13.5" x14ac:dyDescent="0.25">
      <c r="A52" s="3">
        <v>42079</v>
      </c>
      <c r="B52" s="2">
        <v>1.3301000000000001</v>
      </c>
      <c r="C52" s="2">
        <f t="shared" si="0"/>
        <v>1.3044201311568477</v>
      </c>
      <c r="D52" s="2">
        <f t="shared" si="2"/>
        <v>1.3201013254415179</v>
      </c>
      <c r="E52" s="2">
        <f t="shared" si="1"/>
        <v>-1.5681194284670186E-2</v>
      </c>
      <c r="F52" s="2">
        <f t="shared" si="5"/>
        <v>-1.1459605312031879E-2</v>
      </c>
      <c r="G52" s="2">
        <f t="shared" si="3"/>
        <v>-4.2215889726383068E-3</v>
      </c>
      <c r="H52" s="2" t="str">
        <f t="shared" si="4"/>
        <v>Hold</v>
      </c>
    </row>
    <row r="53" spans="1:8" ht="13.5" x14ac:dyDescent="0.25">
      <c r="A53" s="3">
        <v>42080</v>
      </c>
      <c r="B53" s="2">
        <v>1.3253999999999999</v>
      </c>
      <c r="C53" s="2">
        <f t="shared" si="0"/>
        <v>1.3090939571327174</v>
      </c>
      <c r="D53" s="2">
        <f t="shared" si="2"/>
        <v>1.3204938198532572</v>
      </c>
      <c r="E53" s="2">
        <f t="shared" si="1"/>
        <v>-1.1399862720539833E-2</v>
      </c>
      <c r="F53" s="2">
        <f t="shared" si="5"/>
        <v>-1.144765679373347E-2</v>
      </c>
      <c r="G53" s="2">
        <f t="shared" si="3"/>
        <v>4.7794073193637224E-5</v>
      </c>
      <c r="H53" s="2" t="str">
        <f t="shared" si="4"/>
        <v>Sell</v>
      </c>
    </row>
    <row r="54" spans="1:8" ht="13.5" x14ac:dyDescent="0.25">
      <c r="A54" s="3">
        <v>42081</v>
      </c>
      <c r="B54" s="2">
        <v>1.2878000000000001</v>
      </c>
      <c r="C54" s="2">
        <f t="shared" si="0"/>
        <v>1.3094333483430685</v>
      </c>
      <c r="D54" s="2">
        <f t="shared" si="2"/>
        <v>1.3180720554196828</v>
      </c>
      <c r="E54" s="2">
        <f t="shared" si="1"/>
        <v>-8.6387070766142937E-3</v>
      </c>
      <c r="F54" s="2">
        <f t="shared" si="5"/>
        <v>-1.0885866850309636E-2</v>
      </c>
      <c r="G54" s="2">
        <f t="shared" si="3"/>
        <v>2.2471597736953425E-3</v>
      </c>
      <c r="H54" s="2" t="str">
        <f t="shared" si="4"/>
        <v>Sell</v>
      </c>
    </row>
    <row r="55" spans="1:8" ht="13.5" x14ac:dyDescent="0.25">
      <c r="A55" s="3">
        <v>42082</v>
      </c>
      <c r="B55" s="2">
        <v>1.2925</v>
      </c>
      <c r="C55" s="2">
        <f t="shared" si="0"/>
        <v>1.3097205255210578</v>
      </c>
      <c r="D55" s="2">
        <f t="shared" si="2"/>
        <v>1.3161778290922987</v>
      </c>
      <c r="E55" s="2">
        <f t="shared" si="1"/>
        <v>-6.4573035712409688E-3</v>
      </c>
      <c r="F55" s="2">
        <f t="shared" si="5"/>
        <v>-1.0000154194495903E-2</v>
      </c>
      <c r="G55" s="2">
        <f t="shared" si="3"/>
        <v>3.5428506232549339E-3</v>
      </c>
      <c r="H55" s="2" t="str">
        <f t="shared" si="4"/>
        <v>Sell</v>
      </c>
    </row>
    <row r="56" spans="1:8" ht="13.5" x14ac:dyDescent="0.25">
      <c r="A56" s="3">
        <v>42086</v>
      </c>
      <c r="B56" s="2">
        <v>1.2784</v>
      </c>
      <c r="C56" s="2">
        <f t="shared" si="0"/>
        <v>1.3106865985178182</v>
      </c>
      <c r="D56" s="2">
        <f t="shared" si="2"/>
        <v>1.3133794713817581</v>
      </c>
      <c r="E56" s="2">
        <f t="shared" si="1"/>
        <v>-2.6928728639399324E-3</v>
      </c>
      <c r="F56" s="2">
        <f t="shared" si="5"/>
        <v>-8.538697928384709E-3</v>
      </c>
      <c r="G56" s="2">
        <f t="shared" si="3"/>
        <v>5.8458250644447766E-3</v>
      </c>
      <c r="H56" s="2" t="str">
        <f t="shared" si="4"/>
        <v>Sell</v>
      </c>
    </row>
    <row r="57" spans="1:8" ht="13.5" x14ac:dyDescent="0.25">
      <c r="A57" s="3">
        <v>42087</v>
      </c>
      <c r="B57" s="2">
        <v>1.2784</v>
      </c>
      <c r="C57" s="2">
        <f t="shared" si="0"/>
        <v>1.315842506438154</v>
      </c>
      <c r="D57" s="2">
        <f t="shared" si="2"/>
        <v>1.3107883994275538</v>
      </c>
      <c r="E57" s="2">
        <f t="shared" si="1"/>
        <v>5.0541070106002728E-3</v>
      </c>
      <c r="F57" s="2">
        <f t="shared" si="5"/>
        <v>-5.8201369405877128E-3</v>
      </c>
      <c r="G57" s="2">
        <f t="shared" si="3"/>
        <v>1.0874243951187985E-2</v>
      </c>
      <c r="H57" s="2" t="str">
        <f t="shared" si="4"/>
        <v>Sell</v>
      </c>
    </row>
    <row r="58" spans="1:8" ht="13.5" x14ac:dyDescent="0.25">
      <c r="A58" s="3">
        <v>42088</v>
      </c>
      <c r="B58" s="2">
        <v>1.3160000000000001</v>
      </c>
      <c r="C58" s="2">
        <f t="shared" si="0"/>
        <v>1.3216513516015149</v>
      </c>
      <c r="D58" s="2">
        <f t="shared" si="2"/>
        <v>1.3111744439144017</v>
      </c>
      <c r="E58" s="2">
        <f t="shared" si="1"/>
        <v>1.0476907687113179E-2</v>
      </c>
      <c r="F58" s="2">
        <f t="shared" si="5"/>
        <v>-2.5607280150475348E-3</v>
      </c>
      <c r="G58" s="2">
        <f t="shared" si="3"/>
        <v>1.3037635702160714E-2</v>
      </c>
      <c r="H58" s="2" t="str">
        <f t="shared" si="4"/>
        <v>Sell</v>
      </c>
    </row>
    <row r="59" spans="1:8" ht="13.5" x14ac:dyDescent="0.25">
      <c r="A59" s="3">
        <v>42089</v>
      </c>
      <c r="B59" s="2">
        <v>1.3160000000000001</v>
      </c>
      <c r="C59" s="2">
        <f t="shared" si="0"/>
        <v>1.3265665282782049</v>
      </c>
      <c r="D59" s="2">
        <f t="shared" si="2"/>
        <v>1.311531892513335</v>
      </c>
      <c r="E59" s="2">
        <f t="shared" si="1"/>
        <v>1.5034635764869853E-2</v>
      </c>
      <c r="F59" s="2">
        <f t="shared" si="5"/>
        <v>9.5834474093594267E-4</v>
      </c>
      <c r="G59" s="2">
        <f t="shared" si="3"/>
        <v>1.407629102393391E-2</v>
      </c>
      <c r="H59" s="2" t="str">
        <f t="shared" si="4"/>
        <v>Sell</v>
      </c>
    </row>
    <row r="60" spans="1:8" ht="13.5" x14ac:dyDescent="0.25">
      <c r="A60" s="3">
        <v>42090</v>
      </c>
      <c r="B60" s="2">
        <v>1.3207</v>
      </c>
      <c r="C60" s="2">
        <f t="shared" si="0"/>
        <v>1.3307255239277116</v>
      </c>
      <c r="D60" s="2">
        <f t="shared" si="2"/>
        <v>1.3122110115864214</v>
      </c>
      <c r="E60" s="2">
        <f t="shared" si="1"/>
        <v>1.8514512341290201E-2</v>
      </c>
      <c r="F60" s="2">
        <f t="shared" si="5"/>
        <v>4.4695782610067944E-3</v>
      </c>
      <c r="G60" s="2">
        <f t="shared" si="3"/>
        <v>1.4044934080283407E-2</v>
      </c>
      <c r="H60" s="2" t="str">
        <f t="shared" si="4"/>
        <v>Sell</v>
      </c>
    </row>
    <row r="61" spans="1:8" ht="13.5" x14ac:dyDescent="0.25">
      <c r="A61" s="3">
        <v>42093</v>
      </c>
      <c r="B61" s="2">
        <v>1.3348</v>
      </c>
      <c r="C61" s="2">
        <f t="shared" si="0"/>
        <v>1.3320754433234483</v>
      </c>
      <c r="D61" s="2">
        <f t="shared" si="2"/>
        <v>1.3138842699874274</v>
      </c>
      <c r="E61" s="2">
        <f t="shared" si="1"/>
        <v>1.8191173336020938E-2</v>
      </c>
      <c r="F61" s="2">
        <f t="shared" si="5"/>
        <v>7.2138972760096235E-3</v>
      </c>
      <c r="G61" s="2">
        <f t="shared" si="3"/>
        <v>1.0977276060011315E-2</v>
      </c>
      <c r="H61" s="2" t="str">
        <f t="shared" si="4"/>
        <v>Sell</v>
      </c>
    </row>
    <row r="62" spans="1:8" ht="13.5" x14ac:dyDescent="0.25">
      <c r="A62" s="3">
        <v>42094</v>
      </c>
      <c r="B62" s="2">
        <v>1.3160000000000001</v>
      </c>
      <c r="C62" s="2">
        <f t="shared" si="0"/>
        <v>1.3317715289659946</v>
      </c>
      <c r="D62" s="2">
        <f t="shared" si="2"/>
        <v>1.3140409907290995</v>
      </c>
      <c r="E62" s="2">
        <f t="shared" si="1"/>
        <v>1.7730538236895077E-2</v>
      </c>
      <c r="F62" s="2">
        <f t="shared" si="5"/>
        <v>9.3172254681867135E-3</v>
      </c>
      <c r="G62" s="2">
        <f t="shared" si="3"/>
        <v>8.4133127687083635E-3</v>
      </c>
      <c r="H62" s="2" t="str">
        <f t="shared" si="4"/>
        <v>Sell</v>
      </c>
    </row>
    <row r="63" spans="1:8" ht="13.5" x14ac:dyDescent="0.25">
      <c r="A63" s="3">
        <v>42095</v>
      </c>
      <c r="B63" s="2">
        <v>1.3066</v>
      </c>
      <c r="C63" s="2">
        <f t="shared" si="0"/>
        <v>1.3307912937404569</v>
      </c>
      <c r="D63" s="2">
        <f t="shared" si="2"/>
        <v>1.3134898062306477</v>
      </c>
      <c r="E63" s="2">
        <f t="shared" si="1"/>
        <v>1.7301487509809199E-2</v>
      </c>
      <c r="F63" s="2">
        <f t="shared" si="5"/>
        <v>1.091407787651121E-2</v>
      </c>
      <c r="G63" s="2">
        <f t="shared" si="3"/>
        <v>6.3874096332979888E-3</v>
      </c>
      <c r="H63" s="2" t="str">
        <f t="shared" si="4"/>
        <v>Sell</v>
      </c>
    </row>
    <row r="64" spans="1:8" ht="13.5" x14ac:dyDescent="0.25">
      <c r="A64" s="3">
        <v>42096</v>
      </c>
      <c r="B64" s="2">
        <v>1.3394999999999999</v>
      </c>
      <c r="C64" s="2">
        <f t="shared" si="0"/>
        <v>1.3241772485496173</v>
      </c>
      <c r="D64" s="2">
        <f t="shared" si="2"/>
        <v>1.3154164872505998</v>
      </c>
      <c r="E64" s="2">
        <f t="shared" si="1"/>
        <v>8.7607612990174832E-3</v>
      </c>
      <c r="F64" s="2">
        <f t="shared" si="5"/>
        <v>1.0483414561012466E-2</v>
      </c>
      <c r="G64" s="2">
        <f t="shared" si="3"/>
        <v>-1.7226532619949823E-3</v>
      </c>
      <c r="H64" s="2" t="str">
        <f t="shared" si="4"/>
        <v>Hold</v>
      </c>
    </row>
    <row r="65" spans="1:8" ht="13.5" x14ac:dyDescent="0.25">
      <c r="A65" s="3">
        <v>42097</v>
      </c>
      <c r="B65" s="2">
        <v>1.3207</v>
      </c>
      <c r="C65" s="2">
        <f t="shared" si="0"/>
        <v>1.31930382569583</v>
      </c>
      <c r="D65" s="2">
        <f t="shared" si="2"/>
        <v>1.3158078585653703</v>
      </c>
      <c r="E65" s="2">
        <f t="shared" si="1"/>
        <v>3.4959671304597428E-3</v>
      </c>
      <c r="F65" s="2">
        <f t="shared" si="5"/>
        <v>9.0859250749019214E-3</v>
      </c>
      <c r="G65" s="2">
        <f t="shared" si="3"/>
        <v>-5.5899579444421785E-3</v>
      </c>
      <c r="H65" s="2" t="str">
        <f t="shared" si="4"/>
        <v>Hold</v>
      </c>
    </row>
    <row r="66" spans="1:8" ht="13.5" x14ac:dyDescent="0.25">
      <c r="A66" s="3">
        <v>42100</v>
      </c>
      <c r="B66" s="2">
        <v>1.3066</v>
      </c>
      <c r="C66" s="2">
        <f t="shared" si="0"/>
        <v>1.3130109294349332</v>
      </c>
      <c r="D66" s="2">
        <f t="shared" si="2"/>
        <v>1.3151257949679354</v>
      </c>
      <c r="E66" s="2">
        <f t="shared" si="1"/>
        <v>-2.1148655330021082E-3</v>
      </c>
      <c r="F66" s="2">
        <f t="shared" si="5"/>
        <v>6.8457669533211161E-3</v>
      </c>
      <c r="G66" s="2">
        <f t="shared" si="3"/>
        <v>-8.9606324863232244E-3</v>
      </c>
      <c r="H66" s="2" t="str">
        <f t="shared" si="4"/>
        <v>Hold</v>
      </c>
    </row>
    <row r="67" spans="1:8" ht="13.5" x14ac:dyDescent="0.25">
      <c r="A67" s="3">
        <v>42101</v>
      </c>
      <c r="B67" s="2">
        <v>1.3160000000000001</v>
      </c>
      <c r="C67" s="2">
        <f t="shared" si="0"/>
        <v>1.307686171060328</v>
      </c>
      <c r="D67" s="2">
        <f t="shared" si="2"/>
        <v>1.3151905508962365</v>
      </c>
      <c r="E67" s="2">
        <f t="shared" si="1"/>
        <v>-7.504379835908459E-3</v>
      </c>
      <c r="F67" s="2">
        <f t="shared" si="5"/>
        <v>3.9757375954752013E-3</v>
      </c>
      <c r="G67" s="2">
        <f t="shared" si="3"/>
        <v>-1.1480117431383659E-2</v>
      </c>
      <c r="H67" s="2" t="str">
        <f t="shared" si="4"/>
        <v>Hold</v>
      </c>
    </row>
    <row r="68" spans="1:8" ht="13.5" x14ac:dyDescent="0.25">
      <c r="A68" s="3">
        <v>42102</v>
      </c>
      <c r="B68" s="2">
        <v>1.3112999999999999</v>
      </c>
      <c r="C68" s="2">
        <f t="shared" si="0"/>
        <v>1.3089652216664314</v>
      </c>
      <c r="D68" s="2">
        <f t="shared" si="2"/>
        <v>1.3149023619409597</v>
      </c>
      <c r="E68" s="2">
        <f t="shared" si="1"/>
        <v>-5.9371402745282964E-3</v>
      </c>
      <c r="F68" s="2">
        <f t="shared" si="5"/>
        <v>1.993162021474502E-3</v>
      </c>
      <c r="G68" s="2">
        <f t="shared" si="3"/>
        <v>-7.9303022960027988E-3</v>
      </c>
      <c r="H68" s="2" t="str">
        <f t="shared" si="4"/>
        <v>Hold</v>
      </c>
    </row>
    <row r="69" spans="1:8" ht="13.5" x14ac:dyDescent="0.25">
      <c r="A69" s="3">
        <v>42104</v>
      </c>
      <c r="B69" s="2">
        <v>1.3489</v>
      </c>
      <c r="C69" s="2">
        <f t="shared" si="0"/>
        <v>1.3100474952562111</v>
      </c>
      <c r="D69" s="2">
        <f t="shared" si="2"/>
        <v>1.3174207055008886</v>
      </c>
      <c r="E69" s="2">
        <f t="shared" si="1"/>
        <v>-7.3732102446775194E-3</v>
      </c>
      <c r="F69" s="2">
        <f t="shared" si="5"/>
        <v>1.1988756824409755E-4</v>
      </c>
      <c r="G69" s="2">
        <f t="shared" si="3"/>
        <v>-7.493097812921617E-3</v>
      </c>
      <c r="H69" s="2" t="str">
        <f t="shared" si="4"/>
        <v>Hold</v>
      </c>
    </row>
    <row r="70" spans="1:8" ht="13.5" x14ac:dyDescent="0.25">
      <c r="A70" s="3">
        <v>42107</v>
      </c>
      <c r="B70" s="2">
        <v>1.3489</v>
      </c>
      <c r="C70" s="2">
        <f t="shared" si="0"/>
        <v>1.3116863421398708</v>
      </c>
      <c r="D70" s="2">
        <f t="shared" si="2"/>
        <v>1.3197525050934154</v>
      </c>
      <c r="E70" s="2">
        <f t="shared" si="1"/>
        <v>-8.0661629535445645E-3</v>
      </c>
      <c r="F70" s="2">
        <f t="shared" si="5"/>
        <v>-1.517322536113635E-3</v>
      </c>
      <c r="G70" s="2">
        <f t="shared" si="3"/>
        <v>-6.5488404174309294E-3</v>
      </c>
      <c r="H70" s="2" t="str">
        <f t="shared" si="4"/>
        <v>Hold</v>
      </c>
    </row>
    <row r="71" spans="1:8" ht="13.5" x14ac:dyDescent="0.25">
      <c r="A71" s="3">
        <v>42108</v>
      </c>
      <c r="B71" s="2">
        <v>1.3489</v>
      </c>
      <c r="C71" s="2">
        <f t="shared" si="0"/>
        <v>1.3152422895029676</v>
      </c>
      <c r="D71" s="2">
        <f t="shared" si="2"/>
        <v>1.3219115787901994</v>
      </c>
      <c r="E71" s="2">
        <f t="shared" si="1"/>
        <v>-6.6692892872317611E-3</v>
      </c>
      <c r="F71" s="2">
        <f t="shared" si="5"/>
        <v>-2.5477158863372604E-3</v>
      </c>
      <c r="G71" s="2">
        <f t="shared" si="3"/>
        <v>-4.1215734008945007E-3</v>
      </c>
      <c r="H71" s="2" t="str">
        <f t="shared" si="4"/>
        <v>Hold</v>
      </c>
    </row>
    <row r="72" spans="1:8" ht="13.5" x14ac:dyDescent="0.25">
      <c r="A72" s="3">
        <v>42109</v>
      </c>
      <c r="B72" s="2">
        <v>1.3348</v>
      </c>
      <c r="C72" s="2">
        <f t="shared" si="0"/>
        <v>1.315358860348665</v>
      </c>
      <c r="D72" s="2">
        <f t="shared" si="2"/>
        <v>1.322866276657592</v>
      </c>
      <c r="E72" s="2">
        <f t="shared" si="1"/>
        <v>-7.5074163089270396E-3</v>
      </c>
      <c r="F72" s="2">
        <f t="shared" si="5"/>
        <v>-3.5396559708552166E-3</v>
      </c>
      <c r="G72" s="2">
        <f t="shared" si="3"/>
        <v>-3.967760338071823E-3</v>
      </c>
      <c r="H72" s="2" t="str">
        <f t="shared" si="4"/>
        <v>Hold</v>
      </c>
    </row>
    <row r="73" spans="1:8" ht="13.5" x14ac:dyDescent="0.25">
      <c r="A73" s="3">
        <v>42110</v>
      </c>
      <c r="B73" s="2">
        <v>1.3489</v>
      </c>
      <c r="C73" s="2">
        <f t="shared" si="0"/>
        <v>1.3140113433719474</v>
      </c>
      <c r="D73" s="2">
        <f t="shared" si="2"/>
        <v>1.3247947006088816</v>
      </c>
      <c r="E73" s="2">
        <f t="shared" si="1"/>
        <v>-1.0783357236934243E-2</v>
      </c>
      <c r="F73" s="2">
        <f t="shared" si="5"/>
        <v>-4.9883962240710221E-3</v>
      </c>
      <c r="G73" s="2">
        <f t="shared" si="3"/>
        <v>-5.7949610128632213E-3</v>
      </c>
      <c r="H73" s="2" t="str">
        <f t="shared" si="4"/>
        <v>Hold</v>
      </c>
    </row>
    <row r="74" spans="1:8" ht="13.5" x14ac:dyDescent="0.25">
      <c r="A74" s="3">
        <v>42111</v>
      </c>
      <c r="B74" s="2">
        <v>1.3348</v>
      </c>
      <c r="C74" s="2">
        <f t="shared" si="0"/>
        <v>1.3179326751608784</v>
      </c>
      <c r="D74" s="2">
        <f t="shared" si="2"/>
        <v>1.3255358338971126</v>
      </c>
      <c r="E74" s="2">
        <f t="shared" si="1"/>
        <v>-7.6031587362341835E-3</v>
      </c>
      <c r="F74" s="2">
        <f t="shared" si="5"/>
        <v>-5.5113487265036551E-3</v>
      </c>
      <c r="G74" s="2">
        <f t="shared" si="3"/>
        <v>-2.0918100097305284E-3</v>
      </c>
      <c r="H74" s="2" t="str">
        <f t="shared" si="4"/>
        <v>Hold</v>
      </c>
    </row>
    <row r="75" spans="1:8" ht="13.5" x14ac:dyDescent="0.25">
      <c r="A75" s="3">
        <v>42114</v>
      </c>
      <c r="B75" s="2">
        <v>1.3348</v>
      </c>
      <c r="C75" s="2">
        <f t="shared" si="0"/>
        <v>1.3183584174438201</v>
      </c>
      <c r="D75" s="2">
        <f t="shared" si="2"/>
        <v>1.3262220684232524</v>
      </c>
      <c r="E75" s="2">
        <f t="shared" si="1"/>
        <v>-7.8636509794323128E-3</v>
      </c>
      <c r="F75" s="2">
        <f t="shared" si="5"/>
        <v>-5.9818091770893868E-3</v>
      </c>
      <c r="G75" s="2">
        <f t="shared" si="3"/>
        <v>-1.881841802342926E-3</v>
      </c>
      <c r="H75" s="2" t="str">
        <f t="shared" si="4"/>
        <v>Hold</v>
      </c>
    </row>
    <row r="76" spans="1:8" ht="13.5" x14ac:dyDescent="0.25">
      <c r="A76" s="3">
        <v>42115</v>
      </c>
      <c r="B76" s="2">
        <v>1.3394999999999999</v>
      </c>
      <c r="C76" s="2">
        <f t="shared" si="0"/>
        <v>1.3165494301447709</v>
      </c>
      <c r="D76" s="2">
        <f t="shared" si="2"/>
        <v>1.3272056189104191</v>
      </c>
      <c r="E76" s="2">
        <f t="shared" si="1"/>
        <v>-1.0656188765648222E-2</v>
      </c>
      <c r="F76" s="2">
        <f t="shared" si="5"/>
        <v>-6.9166850948011536E-3</v>
      </c>
      <c r="G76" s="2">
        <f t="shared" si="3"/>
        <v>-3.7395036708470688E-3</v>
      </c>
      <c r="H76" s="2" t="str">
        <f t="shared" si="4"/>
        <v>Hold</v>
      </c>
    </row>
    <row r="77" spans="1:8" ht="13.5" x14ac:dyDescent="0.25">
      <c r="A77" s="3">
        <v>42116</v>
      </c>
      <c r="B77" s="2">
        <v>1.3253999999999999</v>
      </c>
      <c r="C77" s="2">
        <f t="shared" si="0"/>
        <v>1.3164649024301907</v>
      </c>
      <c r="D77" s="2">
        <f t="shared" si="2"/>
        <v>1.3270718693614991</v>
      </c>
      <c r="E77" s="2">
        <f t="shared" si="1"/>
        <v>-1.060696693130847E-2</v>
      </c>
      <c r="F77" s="2">
        <f t="shared" si="5"/>
        <v>-7.654741462102618E-3</v>
      </c>
      <c r="G77" s="2">
        <f t="shared" si="3"/>
        <v>-2.9522254692058523E-3</v>
      </c>
      <c r="H77" s="2" t="str">
        <f t="shared" si="4"/>
        <v>Hold</v>
      </c>
    </row>
    <row r="78" spans="1:8" ht="13.5" x14ac:dyDescent="0.25">
      <c r="A78" s="3">
        <v>42117</v>
      </c>
      <c r="B78" s="2">
        <v>1.3160000000000001</v>
      </c>
      <c r="C78" s="2">
        <f t="shared" si="0"/>
        <v>1.315670302056315</v>
      </c>
      <c r="D78" s="2">
        <f t="shared" si="2"/>
        <v>1.326251730890277</v>
      </c>
      <c r="E78" s="2">
        <f t="shared" si="1"/>
        <v>-1.058142883396207E-2</v>
      </c>
      <c r="F78" s="2">
        <f t="shared" si="5"/>
        <v>-8.2400789364745087E-3</v>
      </c>
      <c r="G78" s="2">
        <f t="shared" si="3"/>
        <v>-2.3413498974875612E-3</v>
      </c>
      <c r="H78" s="2" t="str">
        <f t="shared" si="4"/>
        <v>Hold</v>
      </c>
    </row>
    <row r="79" spans="1:8" ht="13.5" x14ac:dyDescent="0.25">
      <c r="A79" s="3">
        <v>42118</v>
      </c>
      <c r="B79" s="2">
        <v>1.3112999999999999</v>
      </c>
      <c r="C79" s="2">
        <f t="shared" ref="C79:C142" si="6">$C$4*B69+C78*(1-$C$4)</f>
        <v>1.3207825632784203</v>
      </c>
      <c r="D79" s="2">
        <f t="shared" si="2"/>
        <v>1.325144195268775</v>
      </c>
      <c r="E79" s="2">
        <f t="shared" si="1"/>
        <v>-4.3616319903547751E-3</v>
      </c>
      <c r="F79" s="2">
        <f t="shared" si="5"/>
        <v>-7.4643895472505627E-3</v>
      </c>
      <c r="G79" s="2">
        <f t="shared" si="3"/>
        <v>3.1027575568957876E-3</v>
      </c>
      <c r="H79" s="2" t="str">
        <f t="shared" si="4"/>
        <v>Sell</v>
      </c>
    </row>
    <row r="80" spans="1:8" ht="13.5" x14ac:dyDescent="0.25">
      <c r="A80" s="3">
        <v>42121</v>
      </c>
      <c r="B80" s="2">
        <v>1.3112999999999999</v>
      </c>
      <c r="C80" s="2">
        <f t="shared" si="6"/>
        <v>1.3251083227740479</v>
      </c>
      <c r="D80" s="2">
        <f t="shared" si="2"/>
        <v>1.3241186993229399</v>
      </c>
      <c r="E80" s="2">
        <f t="shared" si="1"/>
        <v>9.8962345110797934E-4</v>
      </c>
      <c r="F80" s="2">
        <f t="shared" si="5"/>
        <v>-5.7735869475788546E-3</v>
      </c>
      <c r="G80" s="2">
        <f t="shared" si="3"/>
        <v>6.7632103986868339E-3</v>
      </c>
      <c r="H80" s="2" t="str">
        <f t="shared" si="4"/>
        <v>Sell</v>
      </c>
    </row>
    <row r="81" spans="1:8" ht="13.5" x14ac:dyDescent="0.25">
      <c r="A81" s="3">
        <v>42122</v>
      </c>
      <c r="B81" s="2">
        <v>1.2925</v>
      </c>
      <c r="C81" s="2">
        <f t="shared" si="6"/>
        <v>1.3287685808088097</v>
      </c>
      <c r="D81" s="2">
        <f t="shared" si="2"/>
        <v>1.3217765734471665</v>
      </c>
      <c r="E81" s="2">
        <f t="shared" si="1"/>
        <v>6.9920073616431822E-3</v>
      </c>
      <c r="F81" s="2">
        <f t="shared" si="5"/>
        <v>-3.2204680857344471E-3</v>
      </c>
      <c r="G81" s="2">
        <f t="shared" si="3"/>
        <v>1.021247544737763E-2</v>
      </c>
      <c r="H81" s="2" t="str">
        <f t="shared" si="4"/>
        <v>Sell</v>
      </c>
    </row>
    <row r="82" spans="1:8" ht="13.5" x14ac:dyDescent="0.25">
      <c r="A82" s="3">
        <v>42123</v>
      </c>
      <c r="B82" s="2">
        <v>1.3160000000000001</v>
      </c>
      <c r="C82" s="2">
        <f t="shared" si="6"/>
        <v>1.3296964914536082</v>
      </c>
      <c r="D82" s="2">
        <f t="shared" si="2"/>
        <v>1.3213486791177467</v>
      </c>
      <c r="E82" s="2">
        <f t="shared" si="1"/>
        <v>8.3478123358615708E-3</v>
      </c>
      <c r="F82" s="2">
        <f t="shared" si="5"/>
        <v>-9.0681200141524369E-4</v>
      </c>
      <c r="G82" s="2">
        <f t="shared" si="3"/>
        <v>9.2546243372768136E-3</v>
      </c>
      <c r="H82" s="2" t="str">
        <f t="shared" si="4"/>
        <v>Sell</v>
      </c>
    </row>
    <row r="83" spans="1:8" ht="13.5" x14ac:dyDescent="0.25">
      <c r="A83" s="3">
        <v>42124</v>
      </c>
      <c r="B83" s="2">
        <v>1.3112999999999999</v>
      </c>
      <c r="C83" s="2">
        <f t="shared" si="6"/>
        <v>1.3326508773838224</v>
      </c>
      <c r="D83" s="2">
        <f t="shared" si="2"/>
        <v>1.3206043325164321</v>
      </c>
      <c r="E83" s="2">
        <f t="shared" si="1"/>
        <v>1.2046544867390319E-2</v>
      </c>
      <c r="F83" s="2">
        <f t="shared" si="5"/>
        <v>1.683859372345869E-3</v>
      </c>
      <c r="G83" s="2">
        <f t="shared" si="3"/>
        <v>1.036268549504445E-2</v>
      </c>
      <c r="H83" s="2" t="str">
        <f t="shared" si="4"/>
        <v>Sell</v>
      </c>
    </row>
    <row r="84" spans="1:8" ht="13.5" x14ac:dyDescent="0.25">
      <c r="A84" s="3">
        <v>42128</v>
      </c>
      <c r="B84" s="2">
        <v>1.2925</v>
      </c>
      <c r="C84" s="2">
        <f t="shared" si="6"/>
        <v>1.332981511632465</v>
      </c>
      <c r="D84" s="2">
        <f t="shared" si="2"/>
        <v>1.3185225301078074</v>
      </c>
      <c r="E84" s="2">
        <f t="shared" si="1"/>
        <v>1.4458981524657633E-2</v>
      </c>
      <c r="F84" s="2">
        <f t="shared" si="5"/>
        <v>4.2388838028082215E-3</v>
      </c>
      <c r="G84" s="2">
        <f t="shared" si="3"/>
        <v>1.0220097721849411E-2</v>
      </c>
      <c r="H84" s="2" t="str">
        <f t="shared" si="4"/>
        <v>Sell</v>
      </c>
    </row>
    <row r="85" spans="1:8" ht="13.5" x14ac:dyDescent="0.25">
      <c r="A85" s="3">
        <v>42129</v>
      </c>
      <c r="B85" s="2">
        <v>1.3160000000000001</v>
      </c>
      <c r="C85" s="2">
        <f t="shared" si="6"/>
        <v>1.3332612790736242</v>
      </c>
      <c r="D85" s="2">
        <f t="shared" si="2"/>
        <v>1.3183356760257476</v>
      </c>
      <c r="E85" s="2">
        <f t="shared" si="1"/>
        <v>1.4925603047876601E-2</v>
      </c>
      <c r="F85" s="2">
        <f t="shared" si="5"/>
        <v>6.3762276518218976E-3</v>
      </c>
      <c r="G85" s="2">
        <f t="shared" si="3"/>
        <v>8.5493753960547043E-3</v>
      </c>
      <c r="H85" s="2" t="str">
        <f t="shared" si="4"/>
        <v>Sell</v>
      </c>
    </row>
    <row r="86" spans="1:8" ht="13.5" x14ac:dyDescent="0.25">
      <c r="A86" s="3">
        <v>42130</v>
      </c>
      <c r="B86" s="2">
        <v>1.2971999999999999</v>
      </c>
      <c r="C86" s="2">
        <f t="shared" si="6"/>
        <v>1.3342210822930667</v>
      </c>
      <c r="D86" s="2">
        <f t="shared" si="2"/>
        <v>1.3167700703942107</v>
      </c>
      <c r="E86" s="2">
        <f t="shared" si="1"/>
        <v>1.7451011898856006E-2</v>
      </c>
      <c r="F86" s="2">
        <f t="shared" si="5"/>
        <v>8.59118450122872E-3</v>
      </c>
      <c r="G86" s="2">
        <f t="shared" si="3"/>
        <v>8.8598273976272859E-3</v>
      </c>
      <c r="H86" s="2" t="str">
        <f t="shared" si="4"/>
        <v>Sell</v>
      </c>
    </row>
    <row r="87" spans="1:8" ht="13.5" x14ac:dyDescent="0.25">
      <c r="A87" s="3">
        <v>42131</v>
      </c>
      <c r="B87" s="2">
        <v>1.2971999999999999</v>
      </c>
      <c r="C87" s="2">
        <f t="shared" si="6"/>
        <v>1.3328639927095181</v>
      </c>
      <c r="D87" s="2">
        <f t="shared" si="2"/>
        <v>1.3153204355501951</v>
      </c>
      <c r="E87" s="2">
        <f t="shared" si="1"/>
        <v>1.7543557159322987E-2</v>
      </c>
      <c r="F87" s="2">
        <f t="shared" si="5"/>
        <v>1.0381659032847573E-2</v>
      </c>
      <c r="G87" s="2">
        <f t="shared" si="3"/>
        <v>7.1618981264754134E-3</v>
      </c>
      <c r="H87" s="2" t="str">
        <f t="shared" si="4"/>
        <v>Sell</v>
      </c>
    </row>
    <row r="88" spans="1:8" ht="13.5" x14ac:dyDescent="0.25">
      <c r="A88" s="3">
        <v>42132</v>
      </c>
      <c r="B88" s="2">
        <v>1.3301000000000001</v>
      </c>
      <c r="C88" s="2">
        <f t="shared" si="6"/>
        <v>1.3302695322926692</v>
      </c>
      <c r="D88" s="2">
        <f t="shared" si="2"/>
        <v>1.3164152181020325</v>
      </c>
      <c r="E88" s="2">
        <f t="shared" si="1"/>
        <v>1.3854314190636652E-2</v>
      </c>
      <c r="F88" s="2">
        <f t="shared" si="5"/>
        <v>1.1076190064405389E-2</v>
      </c>
      <c r="G88" s="2">
        <f t="shared" si="3"/>
        <v>2.7781241262312632E-3</v>
      </c>
      <c r="H88" s="2" t="str">
        <f t="shared" si="4"/>
        <v>Sell</v>
      </c>
    </row>
    <row r="89" spans="1:8" ht="13.5" x14ac:dyDescent="0.25">
      <c r="A89" s="3">
        <v>42135</v>
      </c>
      <c r="B89" s="2">
        <v>1.3112999999999999</v>
      </c>
      <c r="C89" s="2">
        <f t="shared" si="6"/>
        <v>1.3273511427091815</v>
      </c>
      <c r="D89" s="2">
        <f t="shared" si="2"/>
        <v>1.3160363130574375</v>
      </c>
      <c r="E89" s="2">
        <f t="shared" si="1"/>
        <v>1.1314829651744018E-2</v>
      </c>
      <c r="F89" s="2">
        <f t="shared" si="5"/>
        <v>1.1123917981873115E-2</v>
      </c>
      <c r="G89" s="2">
        <f t="shared" si="3"/>
        <v>1.9091166987090374E-4</v>
      </c>
      <c r="H89" s="2" t="str">
        <f t="shared" si="4"/>
        <v>Sell</v>
      </c>
    </row>
    <row r="90" spans="1:8" ht="13.5" x14ac:dyDescent="0.25">
      <c r="A90" s="3">
        <v>42136</v>
      </c>
      <c r="B90" s="2">
        <v>1.3160000000000001</v>
      </c>
      <c r="C90" s="2">
        <f t="shared" si="6"/>
        <v>1.3248817361385381</v>
      </c>
      <c r="D90" s="2">
        <f t="shared" si="2"/>
        <v>1.316033623201331</v>
      </c>
      <c r="E90" s="2">
        <f t="shared" si="1"/>
        <v>8.8481129372071088E-3</v>
      </c>
      <c r="F90" s="2">
        <f t="shared" si="5"/>
        <v>1.0668756972939914E-2</v>
      </c>
      <c r="G90" s="2">
        <f t="shared" si="3"/>
        <v>-1.8206440357328053E-3</v>
      </c>
      <c r="H90" s="2" t="str">
        <f t="shared" si="4"/>
        <v>Hold</v>
      </c>
    </row>
    <row r="91" spans="1:8" ht="13.5" x14ac:dyDescent="0.25">
      <c r="A91" s="3">
        <v>42137</v>
      </c>
      <c r="B91" s="2">
        <v>1.3160000000000001</v>
      </c>
      <c r="C91" s="2">
        <f t="shared" si="6"/>
        <v>1.3198999305787631</v>
      </c>
      <c r="D91" s="2">
        <f t="shared" si="2"/>
        <v>1.316031132593825</v>
      </c>
      <c r="E91" s="2">
        <f t="shared" si="1"/>
        <v>3.8687979849381104E-3</v>
      </c>
      <c r="F91" s="2">
        <f t="shared" si="5"/>
        <v>9.3087651753395537E-3</v>
      </c>
      <c r="G91" s="2">
        <f t="shared" si="3"/>
        <v>-5.4399671904014433E-3</v>
      </c>
      <c r="H91" s="2" t="str">
        <f t="shared" si="4"/>
        <v>Hold</v>
      </c>
    </row>
    <row r="92" spans="1:8" ht="13.5" x14ac:dyDescent="0.25">
      <c r="A92" s="3">
        <v>42138</v>
      </c>
      <c r="B92" s="2">
        <v>1.2925</v>
      </c>
      <c r="C92" s="2">
        <f t="shared" si="6"/>
        <v>1.3192999412589534</v>
      </c>
      <c r="D92" s="2">
        <f t="shared" si="2"/>
        <v>1.314288085735023</v>
      </c>
      <c r="E92" s="2">
        <f t="shared" ref="E92:E155" si="7">C92-D92</f>
        <v>5.0118555239304641E-3</v>
      </c>
      <c r="F92" s="2">
        <f t="shared" si="5"/>
        <v>8.4493832450577358E-3</v>
      </c>
      <c r="G92" s="2">
        <f t="shared" si="3"/>
        <v>-3.4375277211272717E-3</v>
      </c>
      <c r="H92" s="2" t="str">
        <f t="shared" si="4"/>
        <v>Hold</v>
      </c>
    </row>
    <row r="93" spans="1:8" ht="13.5" x14ac:dyDescent="0.25">
      <c r="A93" s="3">
        <v>42139</v>
      </c>
      <c r="B93" s="2">
        <v>1.2830999999999999</v>
      </c>
      <c r="C93" s="2">
        <f t="shared" si="6"/>
        <v>1.3180691810652685</v>
      </c>
      <c r="D93" s="2">
        <f t="shared" ref="D93:D156" si="8">$D$4*B93+(1-$D$4)*D92</f>
        <v>1.3119778571620584</v>
      </c>
      <c r="E93" s="2">
        <f t="shared" si="7"/>
        <v>6.0913239032100996E-3</v>
      </c>
      <c r="F93" s="2">
        <f t="shared" si="5"/>
        <v>7.97777137668821E-3</v>
      </c>
      <c r="G93" s="2">
        <f t="shared" si="3"/>
        <v>-1.8864474734781103E-3</v>
      </c>
      <c r="H93" s="2" t="str">
        <f t="shared" si="4"/>
        <v>Hold</v>
      </c>
    </row>
    <row r="94" spans="1:8" ht="13.5" x14ac:dyDescent="0.25">
      <c r="A94" s="3">
        <v>42142</v>
      </c>
      <c r="B94" s="2">
        <v>1.2737000000000001</v>
      </c>
      <c r="C94" s="2">
        <f t="shared" si="6"/>
        <v>1.3141354609013811</v>
      </c>
      <c r="D94" s="2">
        <f t="shared" si="8"/>
        <v>1.3091424603352393</v>
      </c>
      <c r="E94" s="2">
        <f t="shared" si="7"/>
        <v>4.9930005661418253E-3</v>
      </c>
      <c r="F94" s="2">
        <f t="shared" si="5"/>
        <v>7.3808172145789341E-3</v>
      </c>
      <c r="G94" s="2">
        <f t="shared" si="3"/>
        <v>-2.3878166484371088E-3</v>
      </c>
      <c r="H94" s="2" t="str">
        <f t="shared" si="4"/>
        <v>Hold</v>
      </c>
    </row>
    <row r="95" spans="1:8" ht="13.5" x14ac:dyDescent="0.25">
      <c r="A95" s="3">
        <v>42143</v>
      </c>
      <c r="B95" s="2">
        <v>1.3112999999999999</v>
      </c>
      <c r="C95" s="2">
        <f t="shared" si="6"/>
        <v>1.3144223130703994</v>
      </c>
      <c r="D95" s="2">
        <f t="shared" si="8"/>
        <v>1.3093022780881844</v>
      </c>
      <c r="E95" s="2">
        <f t="shared" si="7"/>
        <v>5.120034982214916E-3</v>
      </c>
      <c r="F95" s="2">
        <f t="shared" si="5"/>
        <v>6.9286607681061305E-3</v>
      </c>
      <c r="G95" s="2">
        <f t="shared" si="3"/>
        <v>-1.8086257858912144E-3</v>
      </c>
      <c r="H95" s="2" t="str">
        <f t="shared" si="4"/>
        <v>Hold</v>
      </c>
    </row>
    <row r="96" spans="1:8" ht="13.5" x14ac:dyDescent="0.25">
      <c r="A96" s="3">
        <v>42144</v>
      </c>
      <c r="B96" s="2">
        <v>1.3160000000000001</v>
      </c>
      <c r="C96" s="2">
        <f t="shared" si="6"/>
        <v>1.3117727264441841</v>
      </c>
      <c r="D96" s="2">
        <f t="shared" si="8"/>
        <v>1.3097984056372078</v>
      </c>
      <c r="E96" s="2">
        <f t="shared" si="7"/>
        <v>1.9743208069762375E-3</v>
      </c>
      <c r="F96" s="2">
        <f t="shared" si="5"/>
        <v>5.9377927758801526E-3</v>
      </c>
      <c r="G96" s="2">
        <f t="shared" si="3"/>
        <v>-3.9634719689039151E-3</v>
      </c>
      <c r="H96" s="2" t="str">
        <f t="shared" si="4"/>
        <v>Hold</v>
      </c>
    </row>
    <row r="97" spans="1:8" ht="13.5" x14ac:dyDescent="0.25">
      <c r="A97" s="3">
        <v>42145</v>
      </c>
      <c r="B97" s="2">
        <v>1.3160000000000001</v>
      </c>
      <c r="C97" s="2">
        <f t="shared" si="6"/>
        <v>1.3095307685296942</v>
      </c>
      <c r="D97" s="2">
        <f t="shared" si="8"/>
        <v>1.3102577829974147</v>
      </c>
      <c r="E97" s="2">
        <f t="shared" si="7"/>
        <v>-7.2701446772049927E-4</v>
      </c>
      <c r="F97" s="2">
        <f t="shared" si="5"/>
        <v>4.6048313271600224E-3</v>
      </c>
      <c r="G97" s="2">
        <f t="shared" si="3"/>
        <v>-5.3318457948805216E-3</v>
      </c>
      <c r="H97" s="2" t="str">
        <f t="shared" si="4"/>
        <v>Hold</v>
      </c>
    </row>
    <row r="98" spans="1:8" ht="13.5" x14ac:dyDescent="0.25">
      <c r="A98" s="3">
        <v>42146</v>
      </c>
      <c r="B98" s="2">
        <v>1.3301000000000001</v>
      </c>
      <c r="C98" s="2">
        <f t="shared" si="6"/>
        <v>1.3126952656789719</v>
      </c>
      <c r="D98" s="2">
        <f t="shared" si="8"/>
        <v>1.3117275768494581</v>
      </c>
      <c r="E98" s="2">
        <f t="shared" si="7"/>
        <v>9.6768882951381308E-4</v>
      </c>
      <c r="F98" s="2">
        <f t="shared" si="5"/>
        <v>3.877402827630781E-3</v>
      </c>
      <c r="G98" s="2">
        <f t="shared" si="3"/>
        <v>-2.909713998116968E-3</v>
      </c>
      <c r="H98" s="2" t="str">
        <f t="shared" si="4"/>
        <v>Hold</v>
      </c>
    </row>
    <row r="99" spans="1:8" ht="13.5" x14ac:dyDescent="0.25">
      <c r="A99" s="3">
        <v>42149</v>
      </c>
      <c r="B99" s="2">
        <v>1.3301000000000001</v>
      </c>
      <c r="C99" s="2">
        <f t="shared" si="6"/>
        <v>1.3124806094206685</v>
      </c>
      <c r="D99" s="2">
        <f t="shared" si="8"/>
        <v>1.3130884970828316</v>
      </c>
      <c r="E99" s="2">
        <f t="shared" si="7"/>
        <v>-6.0788766216313128E-4</v>
      </c>
      <c r="F99" s="2">
        <f t="shared" si="5"/>
        <v>2.9803447296719988E-3</v>
      </c>
      <c r="G99" s="2">
        <f t="shared" si="3"/>
        <v>-3.5882323918351301E-3</v>
      </c>
      <c r="H99" s="2" t="str">
        <f t="shared" si="4"/>
        <v>Hold</v>
      </c>
    </row>
    <row r="100" spans="1:8" ht="13.5" x14ac:dyDescent="0.25">
      <c r="A100" s="3">
        <v>42150</v>
      </c>
      <c r="B100" s="2">
        <v>1.3253999999999999</v>
      </c>
      <c r="C100" s="2">
        <f t="shared" si="6"/>
        <v>1.3130220541251809</v>
      </c>
      <c r="D100" s="2">
        <f t="shared" si="8"/>
        <v>1.3140004602618811</v>
      </c>
      <c r="E100" s="2">
        <f t="shared" si="7"/>
        <v>-9.7840613670019394E-4</v>
      </c>
      <c r="F100" s="2">
        <f t="shared" si="5"/>
        <v>2.1885945563975603E-3</v>
      </c>
      <c r="G100" s="2">
        <f t="shared" ref="G100:G163" si="9">E100-F100</f>
        <v>-3.1670006930977542E-3</v>
      </c>
      <c r="H100" s="2" t="str">
        <f t="shared" ref="H100:H163" si="10">IF(G100&lt;0,"Hold","Sell")</f>
        <v>Hold</v>
      </c>
    </row>
    <row r="101" spans="1:8" ht="13.5" x14ac:dyDescent="0.25">
      <c r="A101" s="3">
        <v>42151</v>
      </c>
      <c r="B101" s="2">
        <v>1.3348</v>
      </c>
      <c r="C101" s="2">
        <f t="shared" si="6"/>
        <v>1.3134801996443839</v>
      </c>
      <c r="D101" s="2">
        <f t="shared" si="8"/>
        <v>1.3155411669091492</v>
      </c>
      <c r="E101" s="2">
        <f t="shared" si="7"/>
        <v>-2.0609672647653454E-3</v>
      </c>
      <c r="F101" s="2">
        <f t="shared" ref="F101:F164" si="11">(E101*(2/(10)))+((1-(2/10))*F100)</f>
        <v>1.3386821921649791E-3</v>
      </c>
      <c r="G101" s="2">
        <f t="shared" si="9"/>
        <v>-3.3996494569303246E-3</v>
      </c>
      <c r="H101" s="2" t="str">
        <f t="shared" si="10"/>
        <v>Hold</v>
      </c>
    </row>
    <row r="102" spans="1:8" ht="13.5" x14ac:dyDescent="0.25">
      <c r="A102" s="3">
        <v>42152</v>
      </c>
      <c r="B102" s="2">
        <v>1.3253999999999999</v>
      </c>
      <c r="C102" s="2">
        <f t="shared" si="6"/>
        <v>1.310252476622171</v>
      </c>
      <c r="D102" s="2">
        <f t="shared" si="8"/>
        <v>1.3162714508418047</v>
      </c>
      <c r="E102" s="2">
        <f t="shared" si="7"/>
        <v>-6.0189742196337104E-3</v>
      </c>
      <c r="F102" s="2">
        <f t="shared" si="11"/>
        <v>-1.3284909019475877E-4</v>
      </c>
      <c r="G102" s="2">
        <f t="shared" si="9"/>
        <v>-5.8861251294389516E-3</v>
      </c>
      <c r="H102" s="2" t="str">
        <f t="shared" si="10"/>
        <v>Hold</v>
      </c>
    </row>
    <row r="103" spans="1:8" ht="13.5" x14ac:dyDescent="0.25">
      <c r="A103" s="3">
        <v>42153</v>
      </c>
      <c r="B103" s="2">
        <v>1.3207</v>
      </c>
      <c r="C103" s="2">
        <f t="shared" si="6"/>
        <v>1.3060751725264523</v>
      </c>
      <c r="D103" s="2">
        <f t="shared" si="8"/>
        <v>1.3165994915201897</v>
      </c>
      <c r="E103" s="2">
        <f t="shared" si="7"/>
        <v>-1.0524318993737403E-2</v>
      </c>
      <c r="F103" s="2">
        <f t="shared" si="11"/>
        <v>-2.2111430709032876E-3</v>
      </c>
      <c r="G103" s="2">
        <f t="shared" si="9"/>
        <v>-8.3131759228341155E-3</v>
      </c>
      <c r="H103" s="2" t="str">
        <f t="shared" si="10"/>
        <v>Hold</v>
      </c>
    </row>
    <row r="104" spans="1:8" ht="13.5" x14ac:dyDescent="0.25">
      <c r="A104" s="3">
        <v>42156</v>
      </c>
      <c r="B104" s="2">
        <v>1.3301000000000001</v>
      </c>
      <c r="C104" s="2">
        <f t="shared" si="6"/>
        <v>1.301094376753152</v>
      </c>
      <c r="D104" s="2">
        <f t="shared" si="8"/>
        <v>1.3175995291853608</v>
      </c>
      <c r="E104" s="2">
        <f t="shared" si="7"/>
        <v>-1.6505152432208847E-2</v>
      </c>
      <c r="F104" s="2">
        <f t="shared" si="11"/>
        <v>-5.0699449431643997E-3</v>
      </c>
      <c r="G104" s="2">
        <f t="shared" si="9"/>
        <v>-1.1435207489044447E-2</v>
      </c>
      <c r="H104" s="2" t="str">
        <f t="shared" si="10"/>
        <v>Hold</v>
      </c>
    </row>
    <row r="105" spans="1:8" ht="13.5" x14ac:dyDescent="0.25">
      <c r="A105" s="3">
        <v>42157</v>
      </c>
      <c r="B105" s="2">
        <v>1.3348</v>
      </c>
      <c r="C105" s="2">
        <f t="shared" si="6"/>
        <v>1.3026644726372822</v>
      </c>
      <c r="D105" s="2">
        <f t="shared" si="8"/>
        <v>1.3188736381345934</v>
      </c>
      <c r="E105" s="2">
        <f t="shared" si="7"/>
        <v>-1.6209165497311107E-2</v>
      </c>
      <c r="F105" s="2">
        <f t="shared" si="11"/>
        <v>-7.2977890539937407E-3</v>
      </c>
      <c r="G105" s="2">
        <f t="shared" si="9"/>
        <v>-8.9113764433173658E-3</v>
      </c>
      <c r="H105" s="2" t="str">
        <f t="shared" si="10"/>
        <v>Hold</v>
      </c>
    </row>
    <row r="106" spans="1:8" ht="13.5" x14ac:dyDescent="0.25">
      <c r="A106" s="3">
        <v>42158</v>
      </c>
      <c r="B106" s="2">
        <v>1.3348</v>
      </c>
      <c r="C106" s="2">
        <f t="shared" si="6"/>
        <v>1.3047160922315466</v>
      </c>
      <c r="D106" s="2">
        <f t="shared" si="8"/>
        <v>1.3200533686431419</v>
      </c>
      <c r="E106" s="2">
        <f t="shared" si="7"/>
        <v>-1.5337276411595324E-2</v>
      </c>
      <c r="F106" s="2">
        <f t="shared" si="11"/>
        <v>-8.9056865255140588E-3</v>
      </c>
      <c r="G106" s="2">
        <f t="shared" si="9"/>
        <v>-6.4315898860812654E-3</v>
      </c>
      <c r="H106" s="2" t="str">
        <f t="shared" si="10"/>
        <v>Hold</v>
      </c>
    </row>
    <row r="107" spans="1:8" ht="13.5" x14ac:dyDescent="0.25">
      <c r="A107" s="3">
        <v>42159</v>
      </c>
      <c r="B107" s="2">
        <v>1.3253999999999999</v>
      </c>
      <c r="C107" s="2">
        <f t="shared" si="6"/>
        <v>1.3064520780420779</v>
      </c>
      <c r="D107" s="2">
        <f t="shared" si="8"/>
        <v>1.3204494154103166</v>
      </c>
      <c r="E107" s="2">
        <f t="shared" si="7"/>
        <v>-1.3997337368238716E-2</v>
      </c>
      <c r="F107" s="2">
        <f t="shared" si="11"/>
        <v>-9.9240166940589916E-3</v>
      </c>
      <c r="G107" s="2">
        <f t="shared" si="9"/>
        <v>-4.0733206741797243E-3</v>
      </c>
      <c r="H107" s="2" t="str">
        <f t="shared" si="10"/>
        <v>Hold</v>
      </c>
    </row>
    <row r="108" spans="1:8" ht="13.5" x14ac:dyDescent="0.25">
      <c r="A108" s="3">
        <v>42160</v>
      </c>
      <c r="B108" s="2">
        <v>1.3160000000000001</v>
      </c>
      <c r="C108" s="2">
        <f t="shared" si="6"/>
        <v>1.3100902198817581</v>
      </c>
      <c r="D108" s="2">
        <f t="shared" si="8"/>
        <v>1.3201198290836265</v>
      </c>
      <c r="E108" s="2">
        <f t="shared" si="7"/>
        <v>-1.002960920186835E-2</v>
      </c>
      <c r="F108" s="2">
        <f t="shared" si="11"/>
        <v>-9.945135195620864E-3</v>
      </c>
      <c r="G108" s="2">
        <f t="shared" si="9"/>
        <v>-8.4474006247486216E-5</v>
      </c>
      <c r="H108" s="2" t="str">
        <f t="shared" si="10"/>
        <v>Hold</v>
      </c>
    </row>
    <row r="109" spans="1:8" ht="13.5" x14ac:dyDescent="0.25">
      <c r="A109" s="3">
        <v>42163</v>
      </c>
      <c r="B109" s="2">
        <v>1.3160000000000001</v>
      </c>
      <c r="C109" s="2">
        <f t="shared" si="6"/>
        <v>1.3131686475922568</v>
      </c>
      <c r="D109" s="2">
        <f t="shared" si="8"/>
        <v>1.3198146565589135</v>
      </c>
      <c r="E109" s="2">
        <f t="shared" si="7"/>
        <v>-6.6460089666566802E-3</v>
      </c>
      <c r="F109" s="2">
        <f t="shared" si="11"/>
        <v>-9.285309949828029E-3</v>
      </c>
      <c r="G109" s="2">
        <f t="shared" si="9"/>
        <v>2.6393009831713488E-3</v>
      </c>
      <c r="H109" s="2" t="str">
        <f t="shared" si="10"/>
        <v>Sell</v>
      </c>
    </row>
    <row r="110" spans="1:8" ht="13.5" x14ac:dyDescent="0.25">
      <c r="A110" s="3">
        <v>42164</v>
      </c>
      <c r="B110" s="2">
        <v>1.3112999999999999</v>
      </c>
      <c r="C110" s="2">
        <f t="shared" si="6"/>
        <v>1.315050394116525</v>
      </c>
      <c r="D110" s="2">
        <f t="shared" si="8"/>
        <v>1.3191839412582531</v>
      </c>
      <c r="E110" s="2">
        <f t="shared" si="7"/>
        <v>-4.1335471417280889E-3</v>
      </c>
      <c r="F110" s="2">
        <f t="shared" si="11"/>
        <v>-8.2549573882080424E-3</v>
      </c>
      <c r="G110" s="2">
        <f t="shared" si="9"/>
        <v>4.1214102464799535E-3</v>
      </c>
      <c r="H110" s="2" t="str">
        <f t="shared" si="10"/>
        <v>Sell</v>
      </c>
    </row>
    <row r="111" spans="1:8" ht="13.5" x14ac:dyDescent="0.25">
      <c r="A111" s="3">
        <v>42165</v>
      </c>
      <c r="B111" s="2">
        <v>1.3348</v>
      </c>
      <c r="C111" s="2">
        <f t="shared" si="6"/>
        <v>1.3180887950216751</v>
      </c>
      <c r="D111" s="2">
        <f t="shared" si="8"/>
        <v>1.3203406863502345</v>
      </c>
      <c r="E111" s="2">
        <f t="shared" si="7"/>
        <v>-2.2518913285594078E-3</v>
      </c>
      <c r="F111" s="2">
        <f t="shared" si="11"/>
        <v>-7.0543441762783163E-3</v>
      </c>
      <c r="G111" s="2">
        <f t="shared" si="9"/>
        <v>4.8024528477189085E-3</v>
      </c>
      <c r="H111" s="2" t="str">
        <f t="shared" si="10"/>
        <v>Sell</v>
      </c>
    </row>
    <row r="112" spans="1:8" ht="13.5" x14ac:dyDescent="0.25">
      <c r="A112" s="3">
        <v>42166</v>
      </c>
      <c r="B112" s="2">
        <v>1.3348</v>
      </c>
      <c r="C112" s="2">
        <f t="shared" si="6"/>
        <v>1.3192135957875712</v>
      </c>
      <c r="D112" s="2">
        <f t="shared" si="8"/>
        <v>1.3214117466205875</v>
      </c>
      <c r="E112" s="2">
        <f t="shared" si="7"/>
        <v>-2.1981508330162214E-3</v>
      </c>
      <c r="F112" s="2">
        <f t="shared" si="11"/>
        <v>-6.0831055076258972E-3</v>
      </c>
      <c r="G112" s="2">
        <f t="shared" si="9"/>
        <v>3.8849546746096758E-3</v>
      </c>
      <c r="H112" s="2" t="str">
        <f t="shared" si="10"/>
        <v>Sell</v>
      </c>
    </row>
    <row r="113" spans="1:8" ht="13.5" x14ac:dyDescent="0.25">
      <c r="A113" s="3">
        <v>42167</v>
      </c>
      <c r="B113" s="2">
        <v>1.3301000000000001</v>
      </c>
      <c r="C113" s="2">
        <f t="shared" si="6"/>
        <v>1.3194422733587141</v>
      </c>
      <c r="D113" s="2">
        <f t="shared" si="8"/>
        <v>1.3220553209449883</v>
      </c>
      <c r="E113" s="2">
        <f t="shared" si="7"/>
        <v>-2.6130475862742308E-3</v>
      </c>
      <c r="F113" s="2">
        <f t="shared" si="11"/>
        <v>-5.3890939233555641E-3</v>
      </c>
      <c r="G113" s="2">
        <f t="shared" si="9"/>
        <v>2.7760463370813332E-3</v>
      </c>
      <c r="H113" s="2" t="str">
        <f t="shared" si="10"/>
        <v>Sell</v>
      </c>
    </row>
    <row r="114" spans="1:8" ht="13.5" x14ac:dyDescent="0.25">
      <c r="A114" s="3">
        <v>42170</v>
      </c>
      <c r="B114" s="2">
        <v>1.3248</v>
      </c>
      <c r="C114" s="2">
        <f t="shared" si="6"/>
        <v>1.3210819236112195</v>
      </c>
      <c r="D114" s="2">
        <f t="shared" si="8"/>
        <v>1.3222586305046189</v>
      </c>
      <c r="E114" s="2">
        <f t="shared" si="7"/>
        <v>-1.1767068933994373E-3</v>
      </c>
      <c r="F114" s="2">
        <f t="shared" si="11"/>
        <v>-4.5466165173643396E-3</v>
      </c>
      <c r="G114" s="2">
        <f t="shared" si="9"/>
        <v>3.3699096239649022E-3</v>
      </c>
      <c r="H114" s="2" t="str">
        <f t="shared" si="10"/>
        <v>Sell</v>
      </c>
    </row>
    <row r="115" spans="1:8" ht="13.5" x14ac:dyDescent="0.25">
      <c r="A115" s="3">
        <v>42171</v>
      </c>
      <c r="B115" s="2">
        <v>1.3147</v>
      </c>
      <c r="C115" s="2">
        <f t="shared" si="6"/>
        <v>1.3231923969018011</v>
      </c>
      <c r="D115" s="2">
        <f t="shared" si="8"/>
        <v>1.3216987319487212</v>
      </c>
      <c r="E115" s="2">
        <f t="shared" si="7"/>
        <v>1.4936649530798984E-3</v>
      </c>
      <c r="F115" s="2">
        <f t="shared" si="11"/>
        <v>-3.3385602232754922E-3</v>
      </c>
      <c r="G115" s="2">
        <f t="shared" si="9"/>
        <v>4.8322251763553911E-3</v>
      </c>
      <c r="H115" s="2" t="str">
        <f t="shared" si="10"/>
        <v>Sell</v>
      </c>
    </row>
    <row r="116" spans="1:8" ht="13.5" x14ac:dyDescent="0.25">
      <c r="A116" s="3">
        <v>42172</v>
      </c>
      <c r="B116" s="2">
        <v>1.3147</v>
      </c>
      <c r="C116" s="2">
        <f t="shared" si="6"/>
        <v>1.3249781819938318</v>
      </c>
      <c r="D116" s="2">
        <f t="shared" si="8"/>
        <v>1.3211803073599271</v>
      </c>
      <c r="E116" s="2">
        <f t="shared" si="7"/>
        <v>3.7978746339046854E-3</v>
      </c>
      <c r="F116" s="2">
        <f t="shared" si="11"/>
        <v>-1.9112732518394571E-3</v>
      </c>
      <c r="G116" s="2">
        <f t="shared" si="9"/>
        <v>5.7091478857441424E-3</v>
      </c>
      <c r="H116" s="2" t="str">
        <f t="shared" si="10"/>
        <v>Sell</v>
      </c>
    </row>
    <row r="117" spans="1:8" ht="13.5" x14ac:dyDescent="0.25">
      <c r="A117" s="3">
        <v>42173</v>
      </c>
      <c r="B117" s="2">
        <v>1.3147</v>
      </c>
      <c r="C117" s="2">
        <f t="shared" si="6"/>
        <v>1.3250430770717039</v>
      </c>
      <c r="D117" s="2">
        <f t="shared" si="8"/>
        <v>1.3207002845925251</v>
      </c>
      <c r="E117" s="2">
        <f t="shared" si="7"/>
        <v>4.342792479178792E-3</v>
      </c>
      <c r="F117" s="2">
        <f t="shared" si="11"/>
        <v>-6.6046010563580726E-4</v>
      </c>
      <c r="G117" s="2">
        <f t="shared" si="9"/>
        <v>5.0032525848145992E-3</v>
      </c>
      <c r="H117" s="2" t="str">
        <f t="shared" si="10"/>
        <v>Sell</v>
      </c>
    </row>
    <row r="118" spans="1:8" ht="13.5" x14ac:dyDescent="0.25">
      <c r="A118" s="3">
        <v>42174</v>
      </c>
      <c r="B118" s="2">
        <v>1.3147</v>
      </c>
      <c r="C118" s="2">
        <f t="shared" si="6"/>
        <v>1.3236518344452879</v>
      </c>
      <c r="D118" s="2">
        <f t="shared" si="8"/>
        <v>1.3202558190671529</v>
      </c>
      <c r="E118" s="2">
        <f t="shared" si="7"/>
        <v>3.3960153781349423E-3</v>
      </c>
      <c r="F118" s="2">
        <f t="shared" si="11"/>
        <v>1.5083499111834264E-4</v>
      </c>
      <c r="G118" s="2">
        <f t="shared" si="9"/>
        <v>3.2451803870165996E-3</v>
      </c>
      <c r="H118" s="2" t="str">
        <f t="shared" si="10"/>
        <v>Sell</v>
      </c>
    </row>
    <row r="119" spans="1:8" ht="13.5" x14ac:dyDescent="0.25">
      <c r="A119" s="3">
        <v>42177</v>
      </c>
      <c r="B119" s="2">
        <v>1.3197000000000001</v>
      </c>
      <c r="C119" s="2">
        <f t="shared" si="6"/>
        <v>1.3224746291460128</v>
      </c>
      <c r="D119" s="2">
        <f t="shared" si="8"/>
        <v>1.320214647284401</v>
      </c>
      <c r="E119" s="2">
        <f t="shared" si="7"/>
        <v>2.2599818616118039E-3</v>
      </c>
      <c r="F119" s="2">
        <f t="shared" si="11"/>
        <v>5.7266436521703486E-4</v>
      </c>
      <c r="G119" s="2">
        <f t="shared" si="9"/>
        <v>1.6873174963947691E-3</v>
      </c>
      <c r="H119" s="2" t="str">
        <f t="shared" si="10"/>
        <v>Sell</v>
      </c>
    </row>
    <row r="120" spans="1:8" ht="13.5" x14ac:dyDescent="0.25">
      <c r="A120" s="3">
        <v>42178</v>
      </c>
      <c r="B120" s="2">
        <v>1.3551</v>
      </c>
      <c r="C120" s="2">
        <f t="shared" si="6"/>
        <v>1.3207554554312417</v>
      </c>
      <c r="D120" s="2">
        <f t="shared" si="8"/>
        <v>1.3227987474855563</v>
      </c>
      <c r="E120" s="2">
        <f t="shared" si="7"/>
        <v>-2.0432920543145272E-3</v>
      </c>
      <c r="F120" s="2">
        <f t="shared" si="11"/>
        <v>4.9473081310722443E-5</v>
      </c>
      <c r="G120" s="2">
        <f t="shared" si="9"/>
        <v>-2.0927651356252496E-3</v>
      </c>
      <c r="H120" s="2" t="str">
        <f t="shared" si="10"/>
        <v>Hold</v>
      </c>
    </row>
    <row r="121" spans="1:8" ht="13.5" x14ac:dyDescent="0.25">
      <c r="A121" s="3">
        <v>42179</v>
      </c>
      <c r="B121" s="2">
        <v>1.3602000000000001</v>
      </c>
      <c r="C121" s="2">
        <f t="shared" si="6"/>
        <v>1.322916154595666</v>
      </c>
      <c r="D121" s="2">
        <f t="shared" si="8"/>
        <v>1.3255692106347743</v>
      </c>
      <c r="E121" s="2">
        <f t="shared" si="7"/>
        <v>-2.6530560391082592E-3</v>
      </c>
      <c r="F121" s="2">
        <f t="shared" si="11"/>
        <v>-4.9103274277307392E-4</v>
      </c>
      <c r="G121" s="2">
        <f t="shared" si="9"/>
        <v>-2.1620232963351855E-3</v>
      </c>
      <c r="H121" s="2" t="str">
        <f t="shared" si="10"/>
        <v>Hold</v>
      </c>
    </row>
    <row r="122" spans="1:8" ht="13.5" x14ac:dyDescent="0.25">
      <c r="A122" s="3">
        <v>42180</v>
      </c>
      <c r="B122" s="2">
        <v>1.3602000000000001</v>
      </c>
      <c r="C122" s="2">
        <f t="shared" si="6"/>
        <v>1.3247444385040252</v>
      </c>
      <c r="D122" s="2">
        <f t="shared" si="8"/>
        <v>1.3281344542914577</v>
      </c>
      <c r="E122" s="2">
        <f t="shared" si="7"/>
        <v>-3.3900157874324766E-3</v>
      </c>
      <c r="F122" s="2">
        <f t="shared" si="11"/>
        <v>-1.0708293517049546E-3</v>
      </c>
      <c r="G122" s="2">
        <f t="shared" si="9"/>
        <v>-2.3191864357275218E-3</v>
      </c>
      <c r="H122" s="2" t="str">
        <f t="shared" si="10"/>
        <v>Hold</v>
      </c>
    </row>
    <row r="123" spans="1:8" ht="13.5" x14ac:dyDescent="0.25">
      <c r="A123" s="3">
        <v>42181</v>
      </c>
      <c r="B123" s="2">
        <v>1.3652</v>
      </c>
      <c r="C123" s="2">
        <f t="shared" si="6"/>
        <v>1.3255683710418675</v>
      </c>
      <c r="D123" s="2">
        <f t="shared" si="8"/>
        <v>1.3308800502698681</v>
      </c>
      <c r="E123" s="2">
        <f t="shared" si="7"/>
        <v>-5.3116792280005765E-3</v>
      </c>
      <c r="F123" s="2">
        <f t="shared" si="11"/>
        <v>-1.9189993269640789E-3</v>
      </c>
      <c r="G123" s="2">
        <f t="shared" si="9"/>
        <v>-3.3926799010364976E-3</v>
      </c>
      <c r="H123" s="2" t="str">
        <f t="shared" si="10"/>
        <v>Hold</v>
      </c>
    </row>
    <row r="124" spans="1:8" ht="13.5" x14ac:dyDescent="0.25">
      <c r="A124" s="3">
        <v>42184</v>
      </c>
      <c r="B124" s="2">
        <v>1.3652</v>
      </c>
      <c r="C124" s="2">
        <f t="shared" si="6"/>
        <v>1.3254501601123496</v>
      </c>
      <c r="D124" s="2">
        <f t="shared" si="8"/>
        <v>1.3334222687683963</v>
      </c>
      <c r="E124" s="2">
        <f t="shared" si="7"/>
        <v>-7.9721086560466947E-3</v>
      </c>
      <c r="F124" s="2">
        <f t="shared" si="11"/>
        <v>-3.1296211927806022E-3</v>
      </c>
      <c r="G124" s="2">
        <f t="shared" si="9"/>
        <v>-4.8424874632660925E-3</v>
      </c>
      <c r="H124" s="2" t="str">
        <f t="shared" si="10"/>
        <v>Hold</v>
      </c>
    </row>
    <row r="125" spans="1:8" ht="13.5" x14ac:dyDescent="0.25">
      <c r="A125" s="3">
        <v>42185</v>
      </c>
      <c r="B125" s="2">
        <v>1.3854</v>
      </c>
      <c r="C125" s="2">
        <f t="shared" si="6"/>
        <v>1.3237962893258344</v>
      </c>
      <c r="D125" s="2">
        <f t="shared" si="8"/>
        <v>1.3372724710818484</v>
      </c>
      <c r="E125" s="2">
        <f t="shared" si="7"/>
        <v>-1.3476181756014061E-2</v>
      </c>
      <c r="F125" s="2">
        <f t="shared" si="11"/>
        <v>-5.1989333054272939E-3</v>
      </c>
      <c r="G125" s="2">
        <f t="shared" si="9"/>
        <v>-8.2772484505867668E-3</v>
      </c>
      <c r="H125" s="2" t="str">
        <f t="shared" si="10"/>
        <v>Hold</v>
      </c>
    </row>
    <row r="126" spans="1:8" ht="13.5" x14ac:dyDescent="0.25">
      <c r="A126" s="3">
        <v>42186</v>
      </c>
      <c r="B126" s="2">
        <v>1.3854</v>
      </c>
      <c r="C126" s="2">
        <f t="shared" si="6"/>
        <v>1.322396860198783</v>
      </c>
      <c r="D126" s="2">
        <f t="shared" si="8"/>
        <v>1.3408374732239337</v>
      </c>
      <c r="E126" s="2">
        <f t="shared" si="7"/>
        <v>-1.8440613025150654E-2</v>
      </c>
      <c r="F126" s="2">
        <f t="shared" si="11"/>
        <v>-7.8472692493719663E-3</v>
      </c>
      <c r="G126" s="2">
        <f t="shared" si="9"/>
        <v>-1.0593343775778688E-2</v>
      </c>
      <c r="H126" s="2" t="str">
        <f t="shared" si="10"/>
        <v>Hold</v>
      </c>
    </row>
    <row r="127" spans="1:8" ht="13.5" x14ac:dyDescent="0.25">
      <c r="A127" s="3">
        <v>42187</v>
      </c>
      <c r="B127" s="2">
        <v>1.3703000000000001</v>
      </c>
      <c r="C127" s="2">
        <f t="shared" si="6"/>
        <v>1.3212127278605088</v>
      </c>
      <c r="D127" s="2">
        <f t="shared" si="8"/>
        <v>1.3430198826147532</v>
      </c>
      <c r="E127" s="2">
        <f t="shared" si="7"/>
        <v>-2.180715475424444E-2</v>
      </c>
      <c r="F127" s="2">
        <f t="shared" si="11"/>
        <v>-1.0639246350346462E-2</v>
      </c>
      <c r="G127" s="2">
        <f t="shared" si="9"/>
        <v>-1.1167908403897978E-2</v>
      </c>
      <c r="H127" s="2" t="str">
        <f t="shared" si="10"/>
        <v>Hold</v>
      </c>
    </row>
    <row r="128" spans="1:8" ht="13.5" x14ac:dyDescent="0.25">
      <c r="A128" s="3">
        <v>42188</v>
      </c>
      <c r="B128" s="2">
        <v>1.3652</v>
      </c>
      <c r="C128" s="2">
        <f t="shared" si="6"/>
        <v>1.3202107697281229</v>
      </c>
      <c r="D128" s="2">
        <f t="shared" si="8"/>
        <v>1.3446628542729195</v>
      </c>
      <c r="E128" s="2">
        <f t="shared" si="7"/>
        <v>-2.4452084544796637E-2</v>
      </c>
      <c r="F128" s="2">
        <f t="shared" si="11"/>
        <v>-1.3401813989236497E-2</v>
      </c>
      <c r="G128" s="2">
        <f t="shared" si="9"/>
        <v>-1.105027055556014E-2</v>
      </c>
      <c r="H128" s="2" t="str">
        <f t="shared" si="10"/>
        <v>Hold</v>
      </c>
    </row>
    <row r="129" spans="1:8" ht="13.5" x14ac:dyDescent="0.25">
      <c r="A129" s="3">
        <v>42191</v>
      </c>
      <c r="B129" s="2">
        <v>1.3652</v>
      </c>
      <c r="C129" s="2">
        <f t="shared" si="6"/>
        <v>1.3201321897699503</v>
      </c>
      <c r="D129" s="2">
        <f t="shared" si="8"/>
        <v>1.3461841243267774</v>
      </c>
      <c r="E129" s="2">
        <f t="shared" si="7"/>
        <v>-2.6051934556827083E-2</v>
      </c>
      <c r="F129" s="2">
        <f t="shared" si="11"/>
        <v>-1.5931838102754614E-2</v>
      </c>
      <c r="G129" s="2">
        <f t="shared" si="9"/>
        <v>-1.0120096454072469E-2</v>
      </c>
      <c r="H129" s="2" t="str">
        <f t="shared" si="10"/>
        <v>Hold</v>
      </c>
    </row>
    <row r="130" spans="1:8" ht="13.5" x14ac:dyDescent="0.25">
      <c r="A130" s="3">
        <v>42192</v>
      </c>
      <c r="B130" s="2">
        <v>1.3652</v>
      </c>
      <c r="C130" s="2">
        <f t="shared" si="6"/>
        <v>1.3255118528822656</v>
      </c>
      <c r="D130" s="2">
        <f t="shared" si="8"/>
        <v>1.347592707709979</v>
      </c>
      <c r="E130" s="2">
        <f t="shared" si="7"/>
        <v>-2.2080854827713381E-2</v>
      </c>
      <c r="F130" s="2">
        <f t="shared" si="11"/>
        <v>-1.716164144774637E-2</v>
      </c>
      <c r="G130" s="2">
        <f t="shared" si="9"/>
        <v>-4.9192133799670114E-3</v>
      </c>
      <c r="H130" s="2" t="str">
        <f t="shared" si="10"/>
        <v>Hold</v>
      </c>
    </row>
    <row r="131" spans="1:8" ht="13.5" x14ac:dyDescent="0.25">
      <c r="A131" s="3">
        <v>42193</v>
      </c>
      <c r="B131" s="2">
        <v>1.3551</v>
      </c>
      <c r="C131" s="2">
        <f t="shared" si="6"/>
        <v>1.3308484909003784</v>
      </c>
      <c r="D131" s="2">
        <f t="shared" si="8"/>
        <v>1.3481488034351656</v>
      </c>
      <c r="E131" s="2">
        <f t="shared" si="7"/>
        <v>-1.7300312534787254E-2</v>
      </c>
      <c r="F131" s="2">
        <f t="shared" si="11"/>
        <v>-1.7189375665154546E-2</v>
      </c>
      <c r="G131" s="2">
        <f t="shared" si="9"/>
        <v>-1.1093686963270857E-4</v>
      </c>
      <c r="H131" s="2" t="str">
        <f t="shared" si="10"/>
        <v>Hold</v>
      </c>
    </row>
    <row r="132" spans="1:8" ht="13.5" x14ac:dyDescent="0.25">
      <c r="A132" s="3">
        <v>42194</v>
      </c>
      <c r="B132" s="2">
        <v>1.3399000000000001</v>
      </c>
      <c r="C132" s="2">
        <f t="shared" si="6"/>
        <v>1.3353641076849354</v>
      </c>
      <c r="D132" s="2">
        <f t="shared" si="8"/>
        <v>1.3475377809584868</v>
      </c>
      <c r="E132" s="2">
        <f t="shared" si="7"/>
        <v>-1.2173673273551344E-2</v>
      </c>
      <c r="F132" s="2">
        <f t="shared" si="11"/>
        <v>-1.6186235186833906E-2</v>
      </c>
      <c r="G132" s="2">
        <f t="shared" si="9"/>
        <v>4.012561913282562E-3</v>
      </c>
      <c r="H132" s="2" t="str">
        <f t="shared" si="10"/>
        <v>Sell</v>
      </c>
    </row>
    <row r="133" spans="1:8" ht="13.5" x14ac:dyDescent="0.25">
      <c r="A133" s="3">
        <v>42195</v>
      </c>
      <c r="B133" s="2">
        <v>1.3096000000000001</v>
      </c>
      <c r="C133" s="2">
        <f t="shared" si="6"/>
        <v>1.3399542449641761</v>
      </c>
      <c r="D133" s="2">
        <f t="shared" si="8"/>
        <v>1.3447275749615619</v>
      </c>
      <c r="E133" s="2">
        <f t="shared" si="7"/>
        <v>-4.7733299973857779E-3</v>
      </c>
      <c r="F133" s="2">
        <f t="shared" si="11"/>
        <v>-1.3903654148944282E-2</v>
      </c>
      <c r="G133" s="2">
        <f t="shared" si="9"/>
        <v>9.130324151558504E-3</v>
      </c>
      <c r="H133" s="2" t="str">
        <f t="shared" si="10"/>
        <v>Sell</v>
      </c>
    </row>
    <row r="134" spans="1:8" ht="13.5" x14ac:dyDescent="0.25">
      <c r="A134" s="3">
        <v>42198</v>
      </c>
      <c r="B134" s="2">
        <v>1.2995000000000001</v>
      </c>
      <c r="C134" s="2">
        <f t="shared" si="6"/>
        <v>1.3438382072773798</v>
      </c>
      <c r="D134" s="2">
        <f t="shared" si="8"/>
        <v>1.3413773842236685</v>
      </c>
      <c r="E134" s="2">
        <f t="shared" si="7"/>
        <v>2.460823053711314E-3</v>
      </c>
      <c r="F134" s="2">
        <f t="shared" si="11"/>
        <v>-1.0630758708413164E-2</v>
      </c>
      <c r="G134" s="2">
        <f t="shared" si="9"/>
        <v>1.3091581762124478E-2</v>
      </c>
      <c r="H134" s="2" t="str">
        <f t="shared" si="10"/>
        <v>Sell</v>
      </c>
    </row>
    <row r="135" spans="1:8" ht="13.5" x14ac:dyDescent="0.25">
      <c r="A135" s="3">
        <v>42199</v>
      </c>
      <c r="B135" s="2">
        <v>1.3147</v>
      </c>
      <c r="C135" s="2">
        <f t="shared" si="6"/>
        <v>1.3502323292347058</v>
      </c>
      <c r="D135" s="2">
        <f t="shared" si="8"/>
        <v>1.3394012816885821</v>
      </c>
      <c r="E135" s="2">
        <f t="shared" si="7"/>
        <v>1.083104754612374E-2</v>
      </c>
      <c r="F135" s="2">
        <f t="shared" si="11"/>
        <v>-6.3383974575057841E-3</v>
      </c>
      <c r="G135" s="2">
        <f t="shared" si="9"/>
        <v>1.7169445003629526E-2</v>
      </c>
      <c r="H135" s="2" t="str">
        <f t="shared" si="10"/>
        <v>Sell</v>
      </c>
    </row>
    <row r="136" spans="1:8" ht="13.5" x14ac:dyDescent="0.25">
      <c r="A136" s="3">
        <v>42200</v>
      </c>
      <c r="B136" s="2">
        <v>1.2843</v>
      </c>
      <c r="C136" s="2">
        <f t="shared" si="6"/>
        <v>1.3556427401216742</v>
      </c>
      <c r="D136" s="2">
        <f t="shared" si="8"/>
        <v>1.3353197052672057</v>
      </c>
      <c r="E136" s="2">
        <f t="shared" si="7"/>
        <v>2.0323034854468514E-2</v>
      </c>
      <c r="F136" s="2">
        <f t="shared" si="11"/>
        <v>-1.0061109951109244E-3</v>
      </c>
      <c r="G136" s="2">
        <f t="shared" si="9"/>
        <v>2.1329145849579439E-2</v>
      </c>
      <c r="H136" s="2" t="str">
        <f t="shared" si="10"/>
        <v>Sell</v>
      </c>
    </row>
    <row r="137" spans="1:8" ht="13.5" x14ac:dyDescent="0.25">
      <c r="A137" s="3">
        <v>42201</v>
      </c>
      <c r="B137" s="2">
        <v>1.3147</v>
      </c>
      <c r="C137" s="2">
        <f t="shared" si="6"/>
        <v>1.3578977031798782</v>
      </c>
      <c r="D137" s="2">
        <f t="shared" si="8"/>
        <v>1.3337923196918571</v>
      </c>
      <c r="E137" s="2">
        <f t="shared" si="7"/>
        <v>2.4105383488021159E-2</v>
      </c>
      <c r="F137" s="2">
        <f t="shared" si="11"/>
        <v>4.0161879015154925E-3</v>
      </c>
      <c r="G137" s="2">
        <f t="shared" si="9"/>
        <v>2.0089195586505668E-2</v>
      </c>
      <c r="H137" s="2" t="str">
        <f t="shared" si="10"/>
        <v>Sell</v>
      </c>
    </row>
    <row r="138" spans="1:8" ht="13.5" x14ac:dyDescent="0.25">
      <c r="A138" s="3">
        <v>42205</v>
      </c>
      <c r="B138" s="2">
        <v>1.3147</v>
      </c>
      <c r="C138" s="2">
        <f t="shared" si="6"/>
        <v>1.3590211334598969</v>
      </c>
      <c r="D138" s="2">
        <f t="shared" si="8"/>
        <v>1.3323780737887567</v>
      </c>
      <c r="E138" s="2">
        <f t="shared" si="7"/>
        <v>2.6643059671140223E-2</v>
      </c>
      <c r="F138" s="2">
        <f t="shared" si="11"/>
        <v>8.5415622554404387E-3</v>
      </c>
      <c r="G138" s="2">
        <f t="shared" si="9"/>
        <v>1.8101497415699785E-2</v>
      </c>
      <c r="H138" s="2" t="str">
        <f t="shared" si="10"/>
        <v>Sell</v>
      </c>
    </row>
    <row r="139" spans="1:8" ht="13.5" x14ac:dyDescent="0.25">
      <c r="A139" s="3">
        <v>42206</v>
      </c>
      <c r="B139" s="2">
        <v>1.3147</v>
      </c>
      <c r="C139" s="2">
        <f t="shared" si="6"/>
        <v>1.3599717283122206</v>
      </c>
      <c r="D139" s="2">
        <f t="shared" si="8"/>
        <v>1.3310685868414416</v>
      </c>
      <c r="E139" s="2">
        <f t="shared" si="7"/>
        <v>2.8903141470778992E-2</v>
      </c>
      <c r="F139" s="2">
        <f t="shared" si="11"/>
        <v>1.2613878098508152E-2</v>
      </c>
      <c r="G139" s="2">
        <f t="shared" si="9"/>
        <v>1.6289263372270841E-2</v>
      </c>
      <c r="H139" s="2" t="str">
        <f t="shared" si="10"/>
        <v>Sell</v>
      </c>
    </row>
    <row r="140" spans="1:8" ht="13.5" x14ac:dyDescent="0.25">
      <c r="A140" s="3">
        <v>42207</v>
      </c>
      <c r="B140" s="2">
        <v>1.3652</v>
      </c>
      <c r="C140" s="2">
        <f t="shared" si="6"/>
        <v>1.3607760778026481</v>
      </c>
      <c r="D140" s="2">
        <f t="shared" si="8"/>
        <v>1.3335968396680014</v>
      </c>
      <c r="E140" s="2">
        <f t="shared" si="7"/>
        <v>2.7179238134646733E-2</v>
      </c>
      <c r="F140" s="2">
        <f t="shared" si="11"/>
        <v>1.5526950105735869E-2</v>
      </c>
      <c r="G140" s="2">
        <f t="shared" si="9"/>
        <v>1.1652288028910864E-2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1.3652</v>
      </c>
      <c r="C141" s="2">
        <f t="shared" si="6"/>
        <v>1.359902835063779</v>
      </c>
      <c r="D141" s="2">
        <f t="shared" si="8"/>
        <v>1.3359378145074086</v>
      </c>
      <c r="E141" s="2">
        <f t="shared" si="7"/>
        <v>2.3965020556370398E-2</v>
      </c>
      <c r="F141" s="2">
        <f t="shared" si="11"/>
        <v>1.7214564195862776E-2</v>
      </c>
      <c r="G141" s="2">
        <f t="shared" si="9"/>
        <v>6.7504563605076222E-3</v>
      </c>
      <c r="H141" s="2" t="str">
        <f t="shared" si="10"/>
        <v>Sell</v>
      </c>
    </row>
    <row r="142" spans="1:8" ht="13.5" x14ac:dyDescent="0.25">
      <c r="A142" s="3">
        <v>42209</v>
      </c>
      <c r="B142" s="2">
        <v>1.3501000000000001</v>
      </c>
      <c r="C142" s="2">
        <f t="shared" si="6"/>
        <v>1.3568254758231977</v>
      </c>
      <c r="D142" s="2">
        <f t="shared" si="8"/>
        <v>1.3369868652846375</v>
      </c>
      <c r="E142" s="2">
        <f t="shared" si="7"/>
        <v>1.9838610538560175E-2</v>
      </c>
      <c r="F142" s="2">
        <f t="shared" si="11"/>
        <v>1.7739373464402255E-2</v>
      </c>
      <c r="G142" s="2">
        <f t="shared" si="9"/>
        <v>2.0992370741579197E-3</v>
      </c>
      <c r="H142" s="2" t="str">
        <f t="shared" si="10"/>
        <v>Sell</v>
      </c>
    </row>
    <row r="143" spans="1:8" ht="13.5" x14ac:dyDescent="0.25">
      <c r="A143" s="3">
        <v>42212</v>
      </c>
      <c r="B143" s="2">
        <v>1.345</v>
      </c>
      <c r="C143" s="2">
        <f t="shared" ref="C143:C206" si="12">$C$4*B133+C142*(1-$C$4)</f>
        <v>1.3495600180042442</v>
      </c>
      <c r="D143" s="2">
        <f t="shared" si="8"/>
        <v>1.3375804308191088</v>
      </c>
      <c r="E143" s="2">
        <f t="shared" si="7"/>
        <v>1.1979587185135365E-2</v>
      </c>
      <c r="F143" s="2">
        <f t="shared" si="11"/>
        <v>1.658741620854888E-2</v>
      </c>
      <c r="G143" s="2">
        <f t="shared" si="9"/>
        <v>-4.607829023413515E-3</v>
      </c>
      <c r="H143" s="2" t="str">
        <f t="shared" si="10"/>
        <v>Hold</v>
      </c>
    </row>
    <row r="144" spans="1:8" ht="13.5" x14ac:dyDescent="0.25">
      <c r="A144" s="3">
        <v>42213</v>
      </c>
      <c r="B144" s="2">
        <v>1.345</v>
      </c>
      <c r="C144" s="2">
        <f t="shared" si="12"/>
        <v>1.3418584767728219</v>
      </c>
      <c r="D144" s="2">
        <f t="shared" si="8"/>
        <v>1.3381300285362117</v>
      </c>
      <c r="E144" s="2">
        <f t="shared" si="7"/>
        <v>3.7284482366102267E-3</v>
      </c>
      <c r="F144" s="2">
        <f t="shared" si="11"/>
        <v>1.4015622614161151E-2</v>
      </c>
      <c r="G144" s="2">
        <f t="shared" si="9"/>
        <v>-1.0287174377550924E-2</v>
      </c>
      <c r="H144" s="2" t="str">
        <f t="shared" si="10"/>
        <v>Hold</v>
      </c>
    </row>
    <row r="145" spans="1:8" ht="13.5" x14ac:dyDescent="0.25">
      <c r="A145" s="3">
        <v>42214</v>
      </c>
      <c r="B145" s="2">
        <v>1.3652</v>
      </c>
      <c r="C145" s="2">
        <f t="shared" si="12"/>
        <v>1.337680249577003</v>
      </c>
      <c r="D145" s="2">
        <f t="shared" si="8"/>
        <v>1.3401352116076033</v>
      </c>
      <c r="E145" s="2">
        <f t="shared" si="7"/>
        <v>-2.4549620306002495E-3</v>
      </c>
      <c r="F145" s="2">
        <f t="shared" si="11"/>
        <v>1.0721505685208872E-2</v>
      </c>
      <c r="G145" s="2">
        <f t="shared" si="9"/>
        <v>-1.3176467715809121E-2</v>
      </c>
      <c r="H145" s="2" t="str">
        <f t="shared" si="10"/>
        <v>Hold</v>
      </c>
    </row>
    <row r="146" spans="1:8" ht="13.5" x14ac:dyDescent="0.25">
      <c r="A146" s="3">
        <v>42215</v>
      </c>
      <c r="B146" s="2">
        <v>1.3652</v>
      </c>
      <c r="C146" s="2">
        <f t="shared" si="12"/>
        <v>1.3294679034882335</v>
      </c>
      <c r="D146" s="2">
        <f t="shared" si="8"/>
        <v>1.3419918625996325</v>
      </c>
      <c r="E146" s="2">
        <f t="shared" si="7"/>
        <v>-1.252395911139903E-2</v>
      </c>
      <c r="F146" s="2">
        <f t="shared" si="11"/>
        <v>6.0724127258872922E-3</v>
      </c>
      <c r="G146" s="2">
        <f t="shared" si="9"/>
        <v>-1.8596371837286324E-2</v>
      </c>
      <c r="H146" s="2" t="str">
        <f t="shared" si="10"/>
        <v>Hold</v>
      </c>
    </row>
    <row r="147" spans="1:8" ht="13.5" x14ac:dyDescent="0.25">
      <c r="A147" s="3">
        <v>42216</v>
      </c>
      <c r="B147" s="2">
        <v>1.3652</v>
      </c>
      <c r="C147" s="2">
        <f t="shared" si="12"/>
        <v>1.3271959183361977</v>
      </c>
      <c r="D147" s="2">
        <f t="shared" si="8"/>
        <v>1.3437109838885486</v>
      </c>
      <c r="E147" s="2">
        <f t="shared" si="7"/>
        <v>-1.6515065552350938E-2</v>
      </c>
      <c r="F147" s="2">
        <f t="shared" si="11"/>
        <v>1.5549170702396464E-3</v>
      </c>
      <c r="G147" s="2">
        <f t="shared" si="9"/>
        <v>-1.8069982622590585E-2</v>
      </c>
      <c r="H147" s="2" t="str">
        <f t="shared" si="10"/>
        <v>Hold</v>
      </c>
    </row>
    <row r="148" spans="1:8" ht="13.5" x14ac:dyDescent="0.25">
      <c r="A148" s="3">
        <v>42219</v>
      </c>
      <c r="B148" s="2">
        <v>1.3652</v>
      </c>
      <c r="C148" s="2">
        <f t="shared" si="12"/>
        <v>1.3252734693613981</v>
      </c>
      <c r="D148" s="2">
        <f t="shared" si="8"/>
        <v>1.3453027628597671</v>
      </c>
      <c r="E148" s="2">
        <f t="shared" si="7"/>
        <v>-2.0029293498369016E-2</v>
      </c>
      <c r="F148" s="2">
        <f t="shared" si="11"/>
        <v>-2.7619250434820861E-3</v>
      </c>
      <c r="G148" s="2">
        <f t="shared" si="9"/>
        <v>-1.7267368454886932E-2</v>
      </c>
      <c r="H148" s="2" t="str">
        <f t="shared" si="10"/>
        <v>Hold</v>
      </c>
    </row>
    <row r="149" spans="1:8" ht="13.5" x14ac:dyDescent="0.25">
      <c r="A149" s="3">
        <v>42220</v>
      </c>
      <c r="B149" s="2">
        <v>1.3854</v>
      </c>
      <c r="C149" s="2">
        <f t="shared" si="12"/>
        <v>1.323646781767337</v>
      </c>
      <c r="D149" s="2">
        <f t="shared" si="8"/>
        <v>1.3482729285738584</v>
      </c>
      <c r="E149" s="2">
        <f t="shared" si="7"/>
        <v>-2.4626146806521421E-2</v>
      </c>
      <c r="F149" s="2">
        <f t="shared" si="11"/>
        <v>-7.1347693960899534E-3</v>
      </c>
      <c r="G149" s="2">
        <f t="shared" si="9"/>
        <v>-1.7491377410431469E-2</v>
      </c>
      <c r="H149" s="2" t="str">
        <f t="shared" si="10"/>
        <v>Hold</v>
      </c>
    </row>
    <row r="150" spans="1:8" ht="13.5" x14ac:dyDescent="0.25">
      <c r="A150" s="3">
        <v>42221</v>
      </c>
      <c r="B150" s="2">
        <v>1.3804000000000001</v>
      </c>
      <c r="C150" s="2">
        <f t="shared" si="12"/>
        <v>1.330039584572362</v>
      </c>
      <c r="D150" s="2">
        <f t="shared" si="8"/>
        <v>1.3506527116424614</v>
      </c>
      <c r="E150" s="2">
        <f t="shared" si="7"/>
        <v>-2.0613127070099324E-2</v>
      </c>
      <c r="F150" s="2">
        <f t="shared" si="11"/>
        <v>-9.8304409308918282E-3</v>
      </c>
      <c r="G150" s="2">
        <f t="shared" si="9"/>
        <v>-1.0782686139207496E-2</v>
      </c>
      <c r="H150" s="2" t="str">
        <f t="shared" si="10"/>
        <v>Hold</v>
      </c>
    </row>
    <row r="151" spans="1:8" ht="13.5" x14ac:dyDescent="0.25">
      <c r="A151" s="3">
        <v>42222</v>
      </c>
      <c r="B151" s="2">
        <v>1.4157999999999999</v>
      </c>
      <c r="C151" s="2">
        <f t="shared" si="12"/>
        <v>1.3354488792535371</v>
      </c>
      <c r="D151" s="2">
        <f t="shared" si="8"/>
        <v>1.3554784367059829</v>
      </c>
      <c r="E151" s="2">
        <f t="shared" si="7"/>
        <v>-2.0029557452445834E-2</v>
      </c>
      <c r="F151" s="2">
        <f t="shared" si="11"/>
        <v>-1.187026423520263E-2</v>
      </c>
      <c r="G151" s="2">
        <f t="shared" si="9"/>
        <v>-8.1592932172432041E-3</v>
      </c>
      <c r="H151" s="2" t="str">
        <f t="shared" si="10"/>
        <v>Hold</v>
      </c>
    </row>
    <row r="152" spans="1:8" ht="13.5" x14ac:dyDescent="0.25">
      <c r="A152" s="3">
        <v>42223</v>
      </c>
      <c r="B152" s="2">
        <v>1.4157999999999999</v>
      </c>
      <c r="C152" s="2">
        <f t="shared" si="12"/>
        <v>1.3377028978299159</v>
      </c>
      <c r="D152" s="2">
        <f t="shared" si="8"/>
        <v>1.3599467006536878</v>
      </c>
      <c r="E152" s="2">
        <f t="shared" si="7"/>
        <v>-2.2243802823771919E-2</v>
      </c>
      <c r="F152" s="2">
        <f t="shared" si="11"/>
        <v>-1.3944971952916489E-2</v>
      </c>
      <c r="G152" s="2">
        <f t="shared" si="9"/>
        <v>-8.2988308708554295E-3</v>
      </c>
      <c r="H152" s="2" t="str">
        <f t="shared" si="10"/>
        <v>Hold</v>
      </c>
    </row>
    <row r="153" spans="1:8" ht="13.5" x14ac:dyDescent="0.25">
      <c r="A153" s="3">
        <v>42226</v>
      </c>
      <c r="B153" s="2">
        <v>1.431</v>
      </c>
      <c r="C153" s="2">
        <f t="shared" si="12"/>
        <v>1.3388255289330058</v>
      </c>
      <c r="D153" s="2">
        <f t="shared" si="8"/>
        <v>1.3652099080126741</v>
      </c>
      <c r="E153" s="2">
        <f t="shared" si="7"/>
        <v>-2.6384379079668285E-2</v>
      </c>
      <c r="F153" s="2">
        <f t="shared" si="11"/>
        <v>-1.6432853378266849E-2</v>
      </c>
      <c r="G153" s="2">
        <f t="shared" si="9"/>
        <v>-9.9515257014014362E-3</v>
      </c>
      <c r="H153" s="2" t="str">
        <f t="shared" si="10"/>
        <v>Hold</v>
      </c>
    </row>
    <row r="154" spans="1:8" ht="13.5" x14ac:dyDescent="0.25">
      <c r="A154" s="3">
        <v>42227</v>
      </c>
      <c r="B154" s="2">
        <v>1.4258999999999999</v>
      </c>
      <c r="C154" s="2">
        <f t="shared" si="12"/>
        <v>1.3397754475586972</v>
      </c>
      <c r="D154" s="2">
        <f t="shared" si="8"/>
        <v>1.3697054703821057</v>
      </c>
      <c r="E154" s="2">
        <f t="shared" si="7"/>
        <v>-2.9930022823408509E-2</v>
      </c>
      <c r="F154" s="2">
        <f t="shared" si="11"/>
        <v>-1.9132287267295184E-2</v>
      </c>
      <c r="G154" s="2">
        <f t="shared" si="9"/>
        <v>-1.0797735556113325E-2</v>
      </c>
      <c r="H154" s="2" t="str">
        <f t="shared" si="10"/>
        <v>Hold</v>
      </c>
    </row>
    <row r="155" spans="1:8" ht="13.5" x14ac:dyDescent="0.25">
      <c r="A155" s="3">
        <v>42228</v>
      </c>
      <c r="B155" s="2">
        <v>1.4258999999999999</v>
      </c>
      <c r="C155" s="2">
        <f t="shared" si="12"/>
        <v>1.3436869171650514</v>
      </c>
      <c r="D155" s="2">
        <f t="shared" si="8"/>
        <v>1.3738680281315794</v>
      </c>
      <c r="E155" s="2">
        <f t="shared" si="7"/>
        <v>-3.018111096652798E-2</v>
      </c>
      <c r="F155" s="2">
        <f t="shared" si="11"/>
        <v>-2.1342052007141746E-2</v>
      </c>
      <c r="G155" s="2">
        <f t="shared" si="9"/>
        <v>-8.839058959386234E-3</v>
      </c>
      <c r="H155" s="2" t="str">
        <f t="shared" si="10"/>
        <v>Hold</v>
      </c>
    </row>
    <row r="156" spans="1:8" ht="13.5" x14ac:dyDescent="0.25">
      <c r="A156" s="3">
        <v>42230</v>
      </c>
      <c r="B156" s="2">
        <v>1.4258999999999999</v>
      </c>
      <c r="C156" s="2">
        <f t="shared" si="12"/>
        <v>1.3469966222165819</v>
      </c>
      <c r="D156" s="2">
        <f t="shared" si="8"/>
        <v>1.3777222482699809</v>
      </c>
      <c r="E156" s="2">
        <f t="shared" ref="E156:E219" si="13">C156-D156</f>
        <v>-3.0725626053399013E-2</v>
      </c>
      <c r="F156" s="2">
        <f t="shared" si="11"/>
        <v>-2.3218766816393198E-2</v>
      </c>
      <c r="G156" s="2">
        <f t="shared" si="9"/>
        <v>-7.5068592370058154E-3</v>
      </c>
      <c r="H156" s="2" t="str">
        <f t="shared" si="10"/>
        <v>Hold</v>
      </c>
    </row>
    <row r="157" spans="1:8" ht="13.5" x14ac:dyDescent="0.25">
      <c r="A157" s="3">
        <v>42233</v>
      </c>
      <c r="B157" s="2">
        <v>1.4208000000000001</v>
      </c>
      <c r="C157" s="2">
        <f t="shared" si="12"/>
        <v>1.3497971418755692</v>
      </c>
      <c r="D157" s="2">
        <f t="shared" ref="D157:D220" si="14">$D$4*B157+(1-$D$4)*D156</f>
        <v>1.3809131928425749</v>
      </c>
      <c r="E157" s="2">
        <f t="shared" si="13"/>
        <v>-3.1116050967005648E-2</v>
      </c>
      <c r="F157" s="2">
        <f t="shared" si="11"/>
        <v>-2.4798223646515689E-2</v>
      </c>
      <c r="G157" s="2">
        <f t="shared" si="9"/>
        <v>-6.317827320489959E-3</v>
      </c>
      <c r="H157" s="2" t="str">
        <f t="shared" si="10"/>
        <v>Hold</v>
      </c>
    </row>
    <row r="158" spans="1:8" ht="13.5" x14ac:dyDescent="0.25">
      <c r="A158" s="3">
        <v>42234</v>
      </c>
      <c r="B158" s="2">
        <v>1.4157999999999999</v>
      </c>
      <c r="C158" s="2">
        <f t="shared" si="12"/>
        <v>1.3521668123562509</v>
      </c>
      <c r="D158" s="2">
        <f t="shared" si="14"/>
        <v>1.3834974007801619</v>
      </c>
      <c r="E158" s="2">
        <f t="shared" si="13"/>
        <v>-3.133058842391101E-2</v>
      </c>
      <c r="F158" s="2">
        <f t="shared" si="11"/>
        <v>-2.6104696601994753E-2</v>
      </c>
      <c r="G158" s="2">
        <f t="shared" si="9"/>
        <v>-5.2258918219162571E-3</v>
      </c>
      <c r="H158" s="2" t="str">
        <f t="shared" si="10"/>
        <v>Hold</v>
      </c>
    </row>
    <row r="159" spans="1:8" ht="13.5" x14ac:dyDescent="0.25">
      <c r="A159" s="3">
        <v>42235</v>
      </c>
      <c r="B159" s="2">
        <v>1.4157999999999999</v>
      </c>
      <c r="C159" s="2">
        <f t="shared" si="12"/>
        <v>1.3572796104552891</v>
      </c>
      <c r="D159" s="2">
        <f t="shared" si="14"/>
        <v>1.3858901859075574</v>
      </c>
      <c r="E159" s="2">
        <f t="shared" si="13"/>
        <v>-2.8610575452268305E-2</v>
      </c>
      <c r="F159" s="2">
        <f t="shared" si="11"/>
        <v>-2.6605872372049467E-2</v>
      </c>
      <c r="G159" s="2">
        <f t="shared" si="9"/>
        <v>-2.0047030802188386E-3</v>
      </c>
      <c r="H159" s="2" t="str">
        <f t="shared" si="10"/>
        <v>Hold</v>
      </c>
    </row>
    <row r="160" spans="1:8" ht="13.5" x14ac:dyDescent="0.25">
      <c r="A160" s="3">
        <v>42236</v>
      </c>
      <c r="B160" s="2">
        <v>1.4157999999999999</v>
      </c>
      <c r="C160" s="2">
        <f t="shared" si="12"/>
        <v>1.3608365934621678</v>
      </c>
      <c r="D160" s="2">
        <f t="shared" si="14"/>
        <v>1.3881057276921829</v>
      </c>
      <c r="E160" s="2">
        <f t="shared" si="13"/>
        <v>-2.7269134230015091E-2</v>
      </c>
      <c r="F160" s="2">
        <f t="shared" si="11"/>
        <v>-2.6738524743642595E-2</v>
      </c>
      <c r="G160" s="2">
        <f t="shared" si="9"/>
        <v>-5.3060948637249569E-4</v>
      </c>
      <c r="H160" s="2" t="str">
        <f t="shared" si="10"/>
        <v>Hold</v>
      </c>
    </row>
    <row r="161" spans="1:8" ht="13.5" x14ac:dyDescent="0.25">
      <c r="A161" s="3">
        <v>42237</v>
      </c>
      <c r="B161" s="2">
        <v>1.3753</v>
      </c>
      <c r="C161" s="2">
        <f t="shared" si="12"/>
        <v>1.3692925021602957</v>
      </c>
      <c r="D161" s="2">
        <f t="shared" si="14"/>
        <v>1.3871571552705397</v>
      </c>
      <c r="E161" s="2">
        <f t="shared" si="13"/>
        <v>-1.7864653110243989E-2</v>
      </c>
      <c r="F161" s="2">
        <f t="shared" si="11"/>
        <v>-2.4963750416962874E-2</v>
      </c>
      <c r="G161" s="2">
        <f t="shared" si="9"/>
        <v>7.0990973067188851E-3</v>
      </c>
      <c r="H161" s="2" t="str">
        <f t="shared" si="10"/>
        <v>Sell</v>
      </c>
    </row>
    <row r="162" spans="1:8" ht="13.5" x14ac:dyDescent="0.25">
      <c r="A162" s="3">
        <v>42240</v>
      </c>
      <c r="B162" s="2">
        <v>1.3602000000000001</v>
      </c>
      <c r="C162" s="2">
        <f t="shared" si="12"/>
        <v>1.3764475018279425</v>
      </c>
      <c r="D162" s="2">
        <f t="shared" si="14"/>
        <v>1.3851603289542034</v>
      </c>
      <c r="E162" s="2">
        <f t="shared" si="13"/>
        <v>-8.7128271262608692E-3</v>
      </c>
      <c r="F162" s="2">
        <f t="shared" si="11"/>
        <v>-2.1713565758822474E-2</v>
      </c>
      <c r="G162" s="2">
        <f t="shared" si="9"/>
        <v>1.3000738632561605E-2</v>
      </c>
      <c r="H162" s="2" t="str">
        <f t="shared" si="10"/>
        <v>Sell</v>
      </c>
    </row>
    <row r="163" spans="1:8" ht="13.5" x14ac:dyDescent="0.25">
      <c r="A163" s="3">
        <v>42241</v>
      </c>
      <c r="B163" s="2">
        <v>1.3652</v>
      </c>
      <c r="C163" s="2">
        <f t="shared" si="12"/>
        <v>1.3848401938544128</v>
      </c>
      <c r="D163" s="2">
        <f t="shared" si="14"/>
        <v>1.3836817860687067</v>
      </c>
      <c r="E163" s="2">
        <f t="shared" si="13"/>
        <v>1.1584077857060837E-3</v>
      </c>
      <c r="F163" s="2">
        <f t="shared" si="11"/>
        <v>-1.7139171049916763E-2</v>
      </c>
      <c r="G163" s="2">
        <f t="shared" si="9"/>
        <v>1.8297578835622847E-2</v>
      </c>
      <c r="H163" s="2" t="str">
        <f t="shared" si="10"/>
        <v>Sell</v>
      </c>
    </row>
    <row r="164" spans="1:8" ht="13.5" x14ac:dyDescent="0.25">
      <c r="A164" s="3">
        <v>42242</v>
      </c>
      <c r="B164" s="2">
        <v>1.3652</v>
      </c>
      <c r="C164" s="2">
        <f t="shared" si="12"/>
        <v>1.39115708710758</v>
      </c>
      <c r="D164" s="2">
        <f t="shared" si="14"/>
        <v>1.3823127648784321</v>
      </c>
      <c r="E164" s="2">
        <f t="shared" si="13"/>
        <v>8.8443222291478829E-3</v>
      </c>
      <c r="F164" s="2">
        <f t="shared" si="11"/>
        <v>-1.1942472394103835E-2</v>
      </c>
      <c r="G164" s="2">
        <f t="shared" ref="G164:G227" si="15">E164-F164</f>
        <v>2.0786794623251718E-2</v>
      </c>
      <c r="H164" s="2" t="str">
        <f t="shared" ref="H164:H227" si="16">IF(G164&lt;0,"Hold","Sell")</f>
        <v>Sell</v>
      </c>
    </row>
    <row r="165" spans="1:8" ht="13.5" x14ac:dyDescent="0.25">
      <c r="A165" s="3">
        <v>42243</v>
      </c>
      <c r="B165" s="2">
        <v>1.3703000000000001</v>
      </c>
      <c r="C165" s="2">
        <f t="shared" si="12"/>
        <v>1.3965021506294908</v>
      </c>
      <c r="D165" s="2">
        <f t="shared" si="14"/>
        <v>1.3814229304429926</v>
      </c>
      <c r="E165" s="2">
        <f t="shared" si="13"/>
        <v>1.507922018649821E-2</v>
      </c>
      <c r="F165" s="2">
        <f t="shared" ref="F165:F228" si="17">(E165*(2/(10)))+((1-(2/10))*F164)</f>
        <v>-6.5381338779834271E-3</v>
      </c>
      <c r="G165" s="2">
        <f t="shared" si="15"/>
        <v>2.1617354064481637E-2</v>
      </c>
      <c r="H165" s="2" t="str">
        <f t="shared" si="16"/>
        <v>Sell</v>
      </c>
    </row>
    <row r="166" spans="1:8" ht="13.5" x14ac:dyDescent="0.25">
      <c r="A166" s="3">
        <v>42244</v>
      </c>
      <c r="B166" s="2">
        <v>1.3905000000000001</v>
      </c>
      <c r="C166" s="2">
        <f t="shared" si="12"/>
        <v>1.4010248966864922</v>
      </c>
      <c r="D166" s="2">
        <f t="shared" si="14"/>
        <v>1.3820953059657339</v>
      </c>
      <c r="E166" s="2">
        <f t="shared" si="13"/>
        <v>1.8929590720758283E-2</v>
      </c>
      <c r="F166" s="2">
        <f t="shared" si="17"/>
        <v>-1.4445889582350852E-3</v>
      </c>
      <c r="G166" s="2">
        <f t="shared" si="15"/>
        <v>2.0374179678993368E-2</v>
      </c>
      <c r="H166" s="2" t="str">
        <f t="shared" si="16"/>
        <v>Sell</v>
      </c>
    </row>
    <row r="167" spans="1:8" ht="13.5" x14ac:dyDescent="0.25">
      <c r="A167" s="3">
        <v>42247</v>
      </c>
      <c r="B167" s="2">
        <v>1.3956</v>
      </c>
      <c r="C167" s="2">
        <f t="shared" si="12"/>
        <v>1.4040672202731856</v>
      </c>
      <c r="D167" s="2">
        <f t="shared" si="14"/>
        <v>1.3830956536719758</v>
      </c>
      <c r="E167" s="2">
        <f t="shared" si="13"/>
        <v>2.0971566601209801E-2</v>
      </c>
      <c r="F167" s="2">
        <f t="shared" si="17"/>
        <v>3.0386421536538919E-3</v>
      </c>
      <c r="G167" s="2">
        <f t="shared" si="15"/>
        <v>1.7932924447555908E-2</v>
      </c>
      <c r="H167" s="2" t="str">
        <f t="shared" si="16"/>
        <v>Sell</v>
      </c>
    </row>
    <row r="168" spans="1:8" ht="13.5" x14ac:dyDescent="0.25">
      <c r="A168" s="3">
        <v>42248</v>
      </c>
      <c r="B168" s="2">
        <v>1.3703000000000001</v>
      </c>
      <c r="C168" s="2">
        <f t="shared" si="12"/>
        <v>1.4058722633080802</v>
      </c>
      <c r="D168" s="2">
        <f t="shared" si="14"/>
        <v>1.3821478274740517</v>
      </c>
      <c r="E168" s="2">
        <f t="shared" si="13"/>
        <v>2.3724435834028501E-2</v>
      </c>
      <c r="F168" s="2">
        <f t="shared" si="17"/>
        <v>7.1758008897288145E-3</v>
      </c>
      <c r="G168" s="2">
        <f t="shared" si="15"/>
        <v>1.6548634944299687E-2</v>
      </c>
      <c r="H168" s="2" t="str">
        <f t="shared" si="16"/>
        <v>Sell</v>
      </c>
    </row>
    <row r="169" spans="1:8" ht="13.5" x14ac:dyDescent="0.25">
      <c r="A169" s="3">
        <v>42249</v>
      </c>
      <c r="B169" s="2">
        <v>1.3753</v>
      </c>
      <c r="C169" s="2">
        <f t="shared" si="12"/>
        <v>1.4073996074145296</v>
      </c>
      <c r="D169" s="2">
        <f t="shared" si="14"/>
        <v>1.3816405809944923</v>
      </c>
      <c r="E169" s="2">
        <f t="shared" si="13"/>
        <v>2.5759026420037356E-2</v>
      </c>
      <c r="F169" s="2">
        <f t="shared" si="17"/>
        <v>1.0892445995790524E-2</v>
      </c>
      <c r="G169" s="2">
        <f t="shared" si="15"/>
        <v>1.4866580424246833E-2</v>
      </c>
      <c r="H169" s="2" t="str">
        <f t="shared" si="16"/>
        <v>Sell</v>
      </c>
    </row>
    <row r="170" spans="1:8" ht="13.5" x14ac:dyDescent="0.25">
      <c r="A170" s="3">
        <v>42250</v>
      </c>
      <c r="B170" s="2">
        <v>1.3753</v>
      </c>
      <c r="C170" s="2">
        <f t="shared" si="12"/>
        <v>1.4086919755046021</v>
      </c>
      <c r="D170" s="2">
        <f t="shared" si="14"/>
        <v>1.3811709083282335</v>
      </c>
      <c r="E170" s="2">
        <f t="shared" si="13"/>
        <v>2.7521067176368597E-2</v>
      </c>
      <c r="F170" s="2">
        <f t="shared" si="17"/>
        <v>1.4218170231906139E-2</v>
      </c>
      <c r="G170" s="2">
        <f t="shared" si="15"/>
        <v>1.3302896944462458E-2</v>
      </c>
      <c r="H170" s="2" t="str">
        <f t="shared" si="16"/>
        <v>Sell</v>
      </c>
    </row>
    <row r="171" spans="1:8" ht="13.5" x14ac:dyDescent="0.25">
      <c r="A171" s="3">
        <v>42251</v>
      </c>
      <c r="B171" s="2">
        <v>1.3753</v>
      </c>
      <c r="C171" s="2">
        <f t="shared" si="12"/>
        <v>1.4035547485038942</v>
      </c>
      <c r="D171" s="2">
        <f t="shared" si="14"/>
        <v>1.3807360262298458</v>
      </c>
      <c r="E171" s="2">
        <f t="shared" si="13"/>
        <v>2.2818722274048353E-2</v>
      </c>
      <c r="F171" s="2">
        <f t="shared" si="17"/>
        <v>1.5938280640334583E-2</v>
      </c>
      <c r="G171" s="2">
        <f t="shared" si="15"/>
        <v>6.88044163371377E-3</v>
      </c>
      <c r="H171" s="2" t="str">
        <f t="shared" si="16"/>
        <v>Sell</v>
      </c>
    </row>
    <row r="172" spans="1:8" ht="13.5" x14ac:dyDescent="0.25">
      <c r="A172" s="3">
        <v>42254</v>
      </c>
      <c r="B172" s="2">
        <v>1.3753</v>
      </c>
      <c r="C172" s="2">
        <f t="shared" si="12"/>
        <v>1.3968847871956027</v>
      </c>
      <c r="D172" s="2">
        <f t="shared" si="14"/>
        <v>1.3803333576202275</v>
      </c>
      <c r="E172" s="2">
        <f t="shared" si="13"/>
        <v>1.6551429575375254E-2</v>
      </c>
      <c r="F172" s="2">
        <f t="shared" si="17"/>
        <v>1.6060910427342718E-2</v>
      </c>
      <c r="G172" s="2">
        <f t="shared" si="15"/>
        <v>4.9051914803253591E-4</v>
      </c>
      <c r="H172" s="2" t="str">
        <f t="shared" si="16"/>
        <v>Sell</v>
      </c>
    </row>
    <row r="173" spans="1:8" ht="13.5" x14ac:dyDescent="0.25">
      <c r="A173" s="3">
        <v>42255</v>
      </c>
      <c r="B173" s="2">
        <v>1.4107000000000001</v>
      </c>
      <c r="C173" s="2">
        <f t="shared" si="12"/>
        <v>1.3920102045501255</v>
      </c>
      <c r="D173" s="2">
        <f t="shared" si="14"/>
        <v>1.3825827385372478</v>
      </c>
      <c r="E173" s="2">
        <f t="shared" si="13"/>
        <v>9.4274660128776944E-3</v>
      </c>
      <c r="F173" s="2">
        <f t="shared" si="17"/>
        <v>1.4734221544449713E-2</v>
      </c>
      <c r="G173" s="2">
        <f t="shared" si="15"/>
        <v>-5.3067555315720188E-3</v>
      </c>
      <c r="H173" s="2" t="str">
        <f t="shared" si="16"/>
        <v>Hold</v>
      </c>
    </row>
    <row r="174" spans="1:8" ht="13.5" x14ac:dyDescent="0.25">
      <c r="A174" s="3">
        <v>42256</v>
      </c>
      <c r="B174" s="2">
        <v>1.3703000000000001</v>
      </c>
      <c r="C174" s="2">
        <f t="shared" si="12"/>
        <v>1.3878855576962601</v>
      </c>
      <c r="D174" s="2">
        <f t="shared" si="14"/>
        <v>1.3816729060530071</v>
      </c>
      <c r="E174" s="2">
        <f t="shared" si="13"/>
        <v>6.2126516432530199E-3</v>
      </c>
      <c r="F174" s="2">
        <f t="shared" si="17"/>
        <v>1.3029907564210375E-2</v>
      </c>
      <c r="G174" s="2">
        <f t="shared" si="15"/>
        <v>-6.817255920957355E-3</v>
      </c>
      <c r="H174" s="2" t="str">
        <f t="shared" si="16"/>
        <v>Hold</v>
      </c>
    </row>
    <row r="175" spans="1:8" ht="13.5" x14ac:dyDescent="0.25">
      <c r="A175" s="3">
        <v>42257</v>
      </c>
      <c r="B175" s="2">
        <v>1.3703000000000001</v>
      </c>
      <c r="C175" s="2">
        <f t="shared" si="12"/>
        <v>1.3851800872814508</v>
      </c>
      <c r="D175" s="2">
        <f t="shared" si="14"/>
        <v>1.3808304685675992</v>
      </c>
      <c r="E175" s="2">
        <f t="shared" si="13"/>
        <v>4.349618713851644E-3</v>
      </c>
      <c r="F175" s="2">
        <f t="shared" si="17"/>
        <v>1.129384979413863E-2</v>
      </c>
      <c r="G175" s="2">
        <f t="shared" si="15"/>
        <v>-6.9442310802869858E-3</v>
      </c>
      <c r="H175" s="2" t="str">
        <f t="shared" si="16"/>
        <v>Hold</v>
      </c>
    </row>
    <row r="176" spans="1:8" ht="13.5" x14ac:dyDescent="0.25">
      <c r="A176" s="3">
        <v>42258</v>
      </c>
      <c r="B176" s="2">
        <v>1.3703000000000001</v>
      </c>
      <c r="C176" s="2">
        <f t="shared" si="12"/>
        <v>1.3859985353919968</v>
      </c>
      <c r="D176" s="2">
        <f t="shared" si="14"/>
        <v>1.3800504338588881</v>
      </c>
      <c r="E176" s="2">
        <f t="shared" si="13"/>
        <v>5.9481015331086518E-3</v>
      </c>
      <c r="F176" s="2">
        <f t="shared" si="17"/>
        <v>1.0224700141932634E-2</v>
      </c>
      <c r="G176" s="2">
        <f t="shared" si="15"/>
        <v>-4.2765986088239821E-3</v>
      </c>
      <c r="H176" s="2" t="str">
        <f t="shared" si="16"/>
        <v>Hold</v>
      </c>
    </row>
    <row r="177" spans="1:8" ht="13.5" x14ac:dyDescent="0.25">
      <c r="A177" s="3">
        <v>42261</v>
      </c>
      <c r="B177" s="2">
        <v>1.3703000000000001</v>
      </c>
      <c r="C177" s="2">
        <f t="shared" si="12"/>
        <v>1.3874756837932281</v>
      </c>
      <c r="D177" s="2">
        <f t="shared" si="14"/>
        <v>1.3793281794989705</v>
      </c>
      <c r="E177" s="2">
        <f t="shared" si="13"/>
        <v>8.1475042942575904E-3</v>
      </c>
      <c r="F177" s="2">
        <f t="shared" si="17"/>
        <v>9.8092609723976262E-3</v>
      </c>
      <c r="G177" s="2">
        <f t="shared" si="15"/>
        <v>-1.6617566781400358E-3</v>
      </c>
      <c r="H177" s="2" t="str">
        <f t="shared" si="16"/>
        <v>Hold</v>
      </c>
    </row>
    <row r="178" spans="1:8" ht="13.5" x14ac:dyDescent="0.25">
      <c r="A178" s="3">
        <v>42262</v>
      </c>
      <c r="B178" s="2">
        <v>1.3753</v>
      </c>
      <c r="C178" s="2">
        <f t="shared" si="12"/>
        <v>1.3848332709019622</v>
      </c>
      <c r="D178" s="2">
        <f t="shared" si="14"/>
        <v>1.3790297958323801</v>
      </c>
      <c r="E178" s="2">
        <f t="shared" si="13"/>
        <v>5.8034750695821202E-3</v>
      </c>
      <c r="F178" s="2">
        <f t="shared" si="17"/>
        <v>9.008103791834525E-3</v>
      </c>
      <c r="G178" s="2">
        <f t="shared" si="15"/>
        <v>-3.2046287222524047E-3</v>
      </c>
      <c r="H178" s="2" t="str">
        <f t="shared" si="16"/>
        <v>Hold</v>
      </c>
    </row>
    <row r="179" spans="1:8" ht="13.5" x14ac:dyDescent="0.25">
      <c r="A179" s="3">
        <v>42263</v>
      </c>
      <c r="B179" s="2">
        <v>1.3804000000000001</v>
      </c>
      <c r="C179" s="2">
        <f t="shared" si="12"/>
        <v>1.3833666138401219</v>
      </c>
      <c r="D179" s="2">
        <f t="shared" si="14"/>
        <v>1.3791312924373889</v>
      </c>
      <c r="E179" s="2">
        <f t="shared" si="13"/>
        <v>4.2353214027330832E-3</v>
      </c>
      <c r="F179" s="2">
        <f t="shared" si="17"/>
        <v>8.0535473140142377E-3</v>
      </c>
      <c r="G179" s="2">
        <f t="shared" si="15"/>
        <v>-3.8182259112811544E-3</v>
      </c>
      <c r="H179" s="2" t="str">
        <f t="shared" si="16"/>
        <v>Hold</v>
      </c>
    </row>
    <row r="180" spans="1:8" ht="13.5" x14ac:dyDescent="0.25">
      <c r="A180" s="3">
        <v>42264</v>
      </c>
      <c r="B180" s="2">
        <v>1.3804000000000001</v>
      </c>
      <c r="C180" s="2">
        <f t="shared" si="12"/>
        <v>1.3821255963262571</v>
      </c>
      <c r="D180" s="2">
        <f t="shared" si="14"/>
        <v>1.3792252707753601</v>
      </c>
      <c r="E180" s="2">
        <f t="shared" si="13"/>
        <v>2.9003255508970316E-3</v>
      </c>
      <c r="F180" s="2">
        <f t="shared" si="17"/>
        <v>7.022902961390797E-3</v>
      </c>
      <c r="G180" s="2">
        <f t="shared" si="15"/>
        <v>-4.1225774104937654E-3</v>
      </c>
      <c r="H180" s="2" t="str">
        <f t="shared" si="16"/>
        <v>Hold</v>
      </c>
    </row>
    <row r="181" spans="1:8" ht="13.5" x14ac:dyDescent="0.25">
      <c r="A181" s="3">
        <v>42265</v>
      </c>
      <c r="B181" s="2">
        <v>1.3956</v>
      </c>
      <c r="C181" s="2">
        <f t="shared" si="12"/>
        <v>1.3810755045837562</v>
      </c>
      <c r="D181" s="2">
        <f t="shared" si="14"/>
        <v>1.380438213680889</v>
      </c>
      <c r="E181" s="2">
        <f t="shared" si="13"/>
        <v>6.3729090286712697E-4</v>
      </c>
      <c r="F181" s="2">
        <f t="shared" si="17"/>
        <v>5.7457805496860638E-3</v>
      </c>
      <c r="G181" s="2">
        <f t="shared" si="15"/>
        <v>-5.1084896468189369E-3</v>
      </c>
      <c r="H181" s="2" t="str">
        <f t="shared" si="16"/>
        <v>Hold</v>
      </c>
    </row>
    <row r="182" spans="1:8" ht="13.5" x14ac:dyDescent="0.25">
      <c r="A182" s="3">
        <v>42268</v>
      </c>
      <c r="B182" s="2">
        <v>1.3956</v>
      </c>
      <c r="C182" s="2">
        <f t="shared" si="12"/>
        <v>1.3801869654170245</v>
      </c>
      <c r="D182" s="2">
        <f t="shared" si="14"/>
        <v>1.3815613089637861</v>
      </c>
      <c r="E182" s="2">
        <f t="shared" si="13"/>
        <v>-1.3743435467616916E-3</v>
      </c>
      <c r="F182" s="2">
        <f t="shared" si="17"/>
        <v>4.3217557303965133E-3</v>
      </c>
      <c r="G182" s="2">
        <f t="shared" si="15"/>
        <v>-5.6960992771582048E-3</v>
      </c>
      <c r="H182" s="2" t="str">
        <f t="shared" si="16"/>
        <v>Hold</v>
      </c>
    </row>
    <row r="183" spans="1:8" ht="13.5" x14ac:dyDescent="0.25">
      <c r="A183" s="3">
        <v>42269</v>
      </c>
      <c r="B183" s="2">
        <v>1.3703000000000001</v>
      </c>
      <c r="C183" s="2">
        <f t="shared" si="12"/>
        <v>1.3848812784297899</v>
      </c>
      <c r="D183" s="2">
        <f t="shared" si="14"/>
        <v>1.3807271379294315</v>
      </c>
      <c r="E183" s="2">
        <f t="shared" si="13"/>
        <v>4.1541405003584497E-3</v>
      </c>
      <c r="F183" s="2">
        <f t="shared" si="17"/>
        <v>4.2882326843889009E-3</v>
      </c>
      <c r="G183" s="2">
        <f t="shared" si="15"/>
        <v>-1.3409218403045119E-4</v>
      </c>
      <c r="H183" s="2" t="str">
        <f t="shared" si="16"/>
        <v>Hold</v>
      </c>
    </row>
    <row r="184" spans="1:8" ht="13.5" x14ac:dyDescent="0.25">
      <c r="A184" s="3">
        <v>42270</v>
      </c>
      <c r="B184" s="2">
        <v>1.3956</v>
      </c>
      <c r="C184" s="2">
        <f t="shared" si="12"/>
        <v>1.3826380048252069</v>
      </c>
      <c r="D184" s="2">
        <f t="shared" si="14"/>
        <v>1.3818288314161402</v>
      </c>
      <c r="E184" s="2">
        <f t="shared" si="13"/>
        <v>8.0917340906672131E-4</v>
      </c>
      <c r="F184" s="2">
        <f t="shared" si="17"/>
        <v>3.5924208293244648E-3</v>
      </c>
      <c r="G184" s="2">
        <f t="shared" si="15"/>
        <v>-2.7832474202577435E-3</v>
      </c>
      <c r="H184" s="2" t="str">
        <f t="shared" si="16"/>
        <v>Hold</v>
      </c>
    </row>
    <row r="185" spans="1:8" ht="13.5" x14ac:dyDescent="0.25">
      <c r="A185" s="3">
        <v>42275</v>
      </c>
      <c r="B185" s="2">
        <v>1.3956</v>
      </c>
      <c r="C185" s="2">
        <f t="shared" si="12"/>
        <v>1.3807398502367136</v>
      </c>
      <c r="D185" s="2">
        <f t="shared" si="14"/>
        <v>1.3828489179779075</v>
      </c>
      <c r="E185" s="2">
        <f t="shared" si="13"/>
        <v>-2.1090677411939041E-3</v>
      </c>
      <c r="F185" s="2">
        <f t="shared" si="17"/>
        <v>2.4521231152207913E-3</v>
      </c>
      <c r="G185" s="2">
        <f t="shared" si="15"/>
        <v>-4.5611908564146958E-3</v>
      </c>
      <c r="H185" s="2" t="str">
        <f t="shared" si="16"/>
        <v>Hold</v>
      </c>
    </row>
    <row r="186" spans="1:8" ht="13.5" x14ac:dyDescent="0.25">
      <c r="A186" s="3">
        <v>42276</v>
      </c>
      <c r="B186" s="2">
        <v>1.3753</v>
      </c>
      <c r="C186" s="2">
        <f t="shared" si="12"/>
        <v>1.3791337194310653</v>
      </c>
      <c r="D186" s="2">
        <f t="shared" si="14"/>
        <v>1.3822897388684328</v>
      </c>
      <c r="E186" s="2">
        <f t="shared" si="13"/>
        <v>-3.15601943736743E-3</v>
      </c>
      <c r="F186" s="2">
        <f t="shared" si="17"/>
        <v>1.3304946047031471E-3</v>
      </c>
      <c r="G186" s="2">
        <f t="shared" si="15"/>
        <v>-4.4865140420705767E-3</v>
      </c>
      <c r="H186" s="2" t="str">
        <f t="shared" si="16"/>
        <v>Hold</v>
      </c>
    </row>
    <row r="187" spans="1:8" ht="13.5" x14ac:dyDescent="0.25">
      <c r="A187" s="3">
        <v>42277</v>
      </c>
      <c r="B187" s="2">
        <v>1.3854</v>
      </c>
      <c r="C187" s="2">
        <f t="shared" si="12"/>
        <v>1.37777468567244</v>
      </c>
      <c r="D187" s="2">
        <f t="shared" si="14"/>
        <v>1.3825201285818822</v>
      </c>
      <c r="E187" s="2">
        <f t="shared" si="13"/>
        <v>-4.7454429094422323E-3</v>
      </c>
      <c r="F187" s="2">
        <f t="shared" si="17"/>
        <v>1.1530710187407128E-4</v>
      </c>
      <c r="G187" s="2">
        <f t="shared" si="15"/>
        <v>-4.8607500113163034E-3</v>
      </c>
      <c r="H187" s="2" t="str">
        <f t="shared" si="16"/>
        <v>Hold</v>
      </c>
    </row>
    <row r="188" spans="1:8" ht="13.5" x14ac:dyDescent="0.25">
      <c r="A188" s="3">
        <v>42278</v>
      </c>
      <c r="B188" s="2">
        <v>1.3703000000000001</v>
      </c>
      <c r="C188" s="2">
        <f t="shared" si="12"/>
        <v>1.3773939647997571</v>
      </c>
      <c r="D188" s="2">
        <f t="shared" si="14"/>
        <v>1.3816149338721131</v>
      </c>
      <c r="E188" s="2">
        <f t="shared" si="13"/>
        <v>-4.2209690723560289E-3</v>
      </c>
      <c r="F188" s="2">
        <f t="shared" si="17"/>
        <v>-7.5194813297194878E-4</v>
      </c>
      <c r="G188" s="2">
        <f t="shared" si="15"/>
        <v>-3.4690209393840802E-3</v>
      </c>
      <c r="H188" s="2" t="str">
        <f t="shared" si="16"/>
        <v>Hold</v>
      </c>
    </row>
    <row r="189" spans="1:8" ht="13.5" x14ac:dyDescent="0.25">
      <c r="A189" s="3">
        <v>42279</v>
      </c>
      <c r="B189" s="2">
        <v>1.3703000000000001</v>
      </c>
      <c r="C189" s="2">
        <f t="shared" si="12"/>
        <v>1.3778564317536406</v>
      </c>
      <c r="D189" s="2">
        <f t="shared" si="14"/>
        <v>1.3807767906223269</v>
      </c>
      <c r="E189" s="2">
        <f t="shared" si="13"/>
        <v>-2.9203588686863569E-3</v>
      </c>
      <c r="F189" s="2">
        <f t="shared" si="17"/>
        <v>-1.1856302801148307E-3</v>
      </c>
      <c r="G189" s="2">
        <f t="shared" si="15"/>
        <v>-1.7347285885715262E-3</v>
      </c>
      <c r="H189" s="2" t="str">
        <f t="shared" si="16"/>
        <v>Hold</v>
      </c>
    </row>
    <row r="190" spans="1:8" ht="13.5" x14ac:dyDescent="0.25">
      <c r="A190" s="3">
        <v>42282</v>
      </c>
      <c r="B190" s="2">
        <v>1.3703000000000001</v>
      </c>
      <c r="C190" s="2">
        <f t="shared" si="12"/>
        <v>1.3782477499453882</v>
      </c>
      <c r="D190" s="2">
        <f t="shared" si="14"/>
        <v>1.3800007320577101</v>
      </c>
      <c r="E190" s="2">
        <f t="shared" si="13"/>
        <v>-1.7529821123218881E-3</v>
      </c>
      <c r="F190" s="2">
        <f t="shared" si="17"/>
        <v>-1.2991006465562422E-3</v>
      </c>
      <c r="G190" s="2">
        <f t="shared" si="15"/>
        <v>-4.5388146576564583E-4</v>
      </c>
      <c r="H190" s="2" t="str">
        <f t="shared" si="16"/>
        <v>Hold</v>
      </c>
    </row>
    <row r="191" spans="1:8" ht="13.5" x14ac:dyDescent="0.25">
      <c r="A191" s="3">
        <v>42283</v>
      </c>
      <c r="B191" s="2">
        <v>1.3652</v>
      </c>
      <c r="C191" s="2">
        <f t="shared" si="12"/>
        <v>1.3809173268768669</v>
      </c>
      <c r="D191" s="2">
        <f t="shared" si="14"/>
        <v>1.3789043815349167</v>
      </c>
      <c r="E191" s="2">
        <f t="shared" si="13"/>
        <v>2.0129453419501786E-3</v>
      </c>
      <c r="F191" s="2">
        <f t="shared" si="17"/>
        <v>-6.3669144885495819E-4</v>
      </c>
      <c r="G191" s="2">
        <f t="shared" si="15"/>
        <v>2.649636790805137E-3</v>
      </c>
      <c r="H191" s="2" t="str">
        <f t="shared" si="16"/>
        <v>Sell</v>
      </c>
    </row>
    <row r="192" spans="1:8" ht="13.5" x14ac:dyDescent="0.25">
      <c r="A192" s="3">
        <v>42284</v>
      </c>
      <c r="B192" s="2">
        <v>1.3652</v>
      </c>
      <c r="C192" s="2">
        <f t="shared" si="12"/>
        <v>1.3831761996650411</v>
      </c>
      <c r="D192" s="2">
        <f t="shared" si="14"/>
        <v>1.3778892421619597</v>
      </c>
      <c r="E192" s="2">
        <f t="shared" si="13"/>
        <v>5.2869575030813909E-3</v>
      </c>
      <c r="F192" s="2">
        <f t="shared" si="17"/>
        <v>5.480383415323117E-4</v>
      </c>
      <c r="G192" s="2">
        <f t="shared" si="15"/>
        <v>4.7389191615490791E-3</v>
      </c>
      <c r="H192" s="2" t="str">
        <f t="shared" si="16"/>
        <v>Sell</v>
      </c>
    </row>
    <row r="193" spans="1:8" ht="13.5" x14ac:dyDescent="0.25">
      <c r="A193" s="3">
        <v>42285</v>
      </c>
      <c r="B193" s="2">
        <v>1.345</v>
      </c>
      <c r="C193" s="2">
        <f t="shared" si="12"/>
        <v>1.3811952458704193</v>
      </c>
      <c r="D193" s="2">
        <f t="shared" si="14"/>
        <v>1.3754530020018145</v>
      </c>
      <c r="E193" s="2">
        <f t="shared" si="13"/>
        <v>5.7422438686047794E-3</v>
      </c>
      <c r="F193" s="2">
        <f t="shared" si="17"/>
        <v>1.5868794469468053E-3</v>
      </c>
      <c r="G193" s="2">
        <f t="shared" si="15"/>
        <v>4.1553644216579741E-3</v>
      </c>
      <c r="H193" s="2" t="str">
        <f t="shared" si="16"/>
        <v>Sell</v>
      </c>
    </row>
    <row r="194" spans="1:8" ht="13.5" x14ac:dyDescent="0.25">
      <c r="A194" s="3">
        <v>42286</v>
      </c>
      <c r="B194" s="2">
        <v>1.3197000000000001</v>
      </c>
      <c r="C194" s="2">
        <f t="shared" si="12"/>
        <v>1.3834113618903547</v>
      </c>
      <c r="D194" s="2">
        <f t="shared" si="14"/>
        <v>1.3713231500016803</v>
      </c>
      <c r="E194" s="2">
        <f t="shared" si="13"/>
        <v>1.2088211888674483E-2</v>
      </c>
      <c r="F194" s="2">
        <f t="shared" si="17"/>
        <v>3.6871459352923412E-3</v>
      </c>
      <c r="G194" s="2">
        <f t="shared" si="15"/>
        <v>8.4010659533821416E-3</v>
      </c>
      <c r="H194" s="2" t="str">
        <f t="shared" si="16"/>
        <v>Sell</v>
      </c>
    </row>
    <row r="195" spans="1:8" ht="13.5" x14ac:dyDescent="0.25">
      <c r="A195" s="3">
        <v>42289</v>
      </c>
      <c r="B195" s="2">
        <v>1.3248</v>
      </c>
      <c r="C195" s="2">
        <f t="shared" si="12"/>
        <v>1.3852865369841463</v>
      </c>
      <c r="D195" s="2">
        <f t="shared" si="14"/>
        <v>1.3678769907422965</v>
      </c>
      <c r="E195" s="2">
        <f t="shared" si="13"/>
        <v>1.740954624184976E-2</v>
      </c>
      <c r="F195" s="2">
        <f t="shared" si="17"/>
        <v>6.4316259966038253E-3</v>
      </c>
      <c r="G195" s="2">
        <f t="shared" si="15"/>
        <v>1.0977920245245935E-2</v>
      </c>
      <c r="H195" s="2" t="str">
        <f t="shared" si="16"/>
        <v>Sell</v>
      </c>
    </row>
    <row r="196" spans="1:8" ht="13.5" x14ac:dyDescent="0.25">
      <c r="A196" s="3">
        <v>42290</v>
      </c>
      <c r="B196" s="2">
        <v>1.3501000000000001</v>
      </c>
      <c r="C196" s="2">
        <f t="shared" si="12"/>
        <v>1.3837501466788931</v>
      </c>
      <c r="D196" s="2">
        <f t="shared" si="14"/>
        <v>1.3665601766132374</v>
      </c>
      <c r="E196" s="2">
        <f t="shared" si="13"/>
        <v>1.7189970065655702E-2</v>
      </c>
      <c r="F196" s="2">
        <f t="shared" si="17"/>
        <v>8.583294810414201E-3</v>
      </c>
      <c r="G196" s="2">
        <f t="shared" si="15"/>
        <v>8.6066752552415009E-3</v>
      </c>
      <c r="H196" s="2" t="str">
        <f t="shared" si="16"/>
        <v>Sell</v>
      </c>
    </row>
    <row r="197" spans="1:8" ht="13.5" x14ac:dyDescent="0.25">
      <c r="A197" s="3">
        <v>42293</v>
      </c>
      <c r="B197" s="2">
        <v>1.3501000000000001</v>
      </c>
      <c r="C197" s="2">
        <f t="shared" si="12"/>
        <v>1.3840039702667557</v>
      </c>
      <c r="D197" s="2">
        <f t="shared" si="14"/>
        <v>1.3653409042715161</v>
      </c>
      <c r="E197" s="2">
        <f t="shared" si="13"/>
        <v>1.8663065995239592E-2</v>
      </c>
      <c r="F197" s="2">
        <f t="shared" si="17"/>
        <v>1.0599249047379279E-2</v>
      </c>
      <c r="G197" s="2">
        <f t="shared" si="15"/>
        <v>8.0638169478603125E-3</v>
      </c>
      <c r="H197" s="2" t="str">
        <f t="shared" si="16"/>
        <v>Sell</v>
      </c>
    </row>
    <row r="198" spans="1:8" ht="13.5" x14ac:dyDescent="0.25">
      <c r="A198" s="3">
        <v>42296</v>
      </c>
      <c r="B198" s="2">
        <v>1.3602000000000001</v>
      </c>
      <c r="C198" s="2">
        <f t="shared" si="12"/>
        <v>1.3818956671487932</v>
      </c>
      <c r="D198" s="2">
        <f t="shared" si="14"/>
        <v>1.3649600965477</v>
      </c>
      <c r="E198" s="2">
        <f t="shared" si="13"/>
        <v>1.6935570601093186E-2</v>
      </c>
      <c r="F198" s="2">
        <f t="shared" si="17"/>
        <v>1.186651335812206E-2</v>
      </c>
      <c r="G198" s="2">
        <f t="shared" si="15"/>
        <v>5.0690572429711259E-3</v>
      </c>
      <c r="H198" s="2" t="str">
        <f t="shared" si="16"/>
        <v>Sell</v>
      </c>
    </row>
    <row r="199" spans="1:8" ht="13.5" x14ac:dyDescent="0.25">
      <c r="A199" s="3">
        <v>42297</v>
      </c>
      <c r="B199" s="2">
        <v>1.345</v>
      </c>
      <c r="C199" s="2">
        <f t="shared" si="12"/>
        <v>1.3801117183566711</v>
      </c>
      <c r="D199" s="2">
        <f t="shared" si="14"/>
        <v>1.3634815708775001</v>
      </c>
      <c r="E199" s="2">
        <f t="shared" si="13"/>
        <v>1.663014747917102E-2</v>
      </c>
      <c r="F199" s="2">
        <f t="shared" si="17"/>
        <v>1.2819240182331854E-2</v>
      </c>
      <c r="G199" s="2">
        <f t="shared" si="15"/>
        <v>3.8109072968391666E-3</v>
      </c>
      <c r="H199" s="2" t="str">
        <f t="shared" si="16"/>
        <v>Sell</v>
      </c>
    </row>
    <row r="200" spans="1:8" ht="13.5" x14ac:dyDescent="0.25">
      <c r="A200" s="3">
        <v>42298</v>
      </c>
      <c r="B200" s="2">
        <v>1.3602000000000001</v>
      </c>
      <c r="C200" s="2">
        <f t="shared" si="12"/>
        <v>1.3786022232248756</v>
      </c>
      <c r="D200" s="2">
        <f t="shared" si="14"/>
        <v>1.3632384915532407</v>
      </c>
      <c r="E200" s="2">
        <f t="shared" si="13"/>
        <v>1.536373167163485E-2</v>
      </c>
      <c r="F200" s="2">
        <f t="shared" si="17"/>
        <v>1.3328138480192453E-2</v>
      </c>
      <c r="G200" s="2">
        <f t="shared" si="15"/>
        <v>2.0355931914423971E-3</v>
      </c>
      <c r="H200" s="2" t="str">
        <f t="shared" si="16"/>
        <v>Sell</v>
      </c>
    </row>
    <row r="201" spans="1:8" ht="13.5" x14ac:dyDescent="0.25">
      <c r="A201" s="3">
        <v>42299</v>
      </c>
      <c r="B201" s="2">
        <v>1.3652</v>
      </c>
      <c r="C201" s="2">
        <f t="shared" si="12"/>
        <v>1.3765403427287408</v>
      </c>
      <c r="D201" s="2">
        <f t="shared" si="14"/>
        <v>1.3633837884752229</v>
      </c>
      <c r="E201" s="2">
        <f t="shared" si="13"/>
        <v>1.3156554253517916E-2</v>
      </c>
      <c r="F201" s="2">
        <f t="shared" si="17"/>
        <v>1.3293821634857548E-2</v>
      </c>
      <c r="G201" s="2">
        <f t="shared" si="15"/>
        <v>-1.3726738133963169E-4</v>
      </c>
      <c r="H201" s="2" t="str">
        <f t="shared" si="16"/>
        <v>Hold</v>
      </c>
    </row>
    <row r="202" spans="1:8" ht="13.5" x14ac:dyDescent="0.25">
      <c r="A202" s="3">
        <v>42300</v>
      </c>
      <c r="B202" s="2">
        <v>1.3602000000000001</v>
      </c>
      <c r="C202" s="2">
        <f t="shared" si="12"/>
        <v>1.3747956746166268</v>
      </c>
      <c r="D202" s="2">
        <f t="shared" si="14"/>
        <v>1.363147952291873</v>
      </c>
      <c r="E202" s="2">
        <f t="shared" si="13"/>
        <v>1.1647722324753751E-2</v>
      </c>
      <c r="F202" s="2">
        <f t="shared" si="17"/>
        <v>1.296460177283679E-2</v>
      </c>
      <c r="G202" s="2">
        <f t="shared" si="15"/>
        <v>-1.3168794480830394E-3</v>
      </c>
      <c r="H202" s="2" t="str">
        <f t="shared" si="16"/>
        <v>Hold</v>
      </c>
    </row>
    <row r="203" spans="1:8" ht="13.5" x14ac:dyDescent="0.25">
      <c r="A203" s="3">
        <v>42303</v>
      </c>
      <c r="B203" s="2">
        <v>1.3602000000000001</v>
      </c>
      <c r="C203" s="2">
        <f t="shared" si="12"/>
        <v>1.3702117246756074</v>
      </c>
      <c r="D203" s="2">
        <f t="shared" si="14"/>
        <v>1.362929585455438</v>
      </c>
      <c r="E203" s="2">
        <f t="shared" si="13"/>
        <v>7.2821392201694035E-3</v>
      </c>
      <c r="F203" s="2">
        <f t="shared" si="17"/>
        <v>1.1828109262303314E-2</v>
      </c>
      <c r="G203" s="2">
        <f t="shared" si="15"/>
        <v>-4.5459700421339108E-3</v>
      </c>
      <c r="H203" s="2" t="str">
        <f t="shared" si="16"/>
        <v>Hold</v>
      </c>
    </row>
    <row r="204" spans="1:8" ht="13.5" x14ac:dyDescent="0.25">
      <c r="A204" s="3">
        <v>42304</v>
      </c>
      <c r="B204" s="2">
        <v>1.3602000000000001</v>
      </c>
      <c r="C204" s="2">
        <f t="shared" si="12"/>
        <v>1.3624406901101294</v>
      </c>
      <c r="D204" s="2">
        <f t="shared" si="14"/>
        <v>1.3627273939402202</v>
      </c>
      <c r="E204" s="2">
        <f t="shared" si="13"/>
        <v>-2.8670383009088418E-4</v>
      </c>
      <c r="F204" s="2">
        <f t="shared" si="17"/>
        <v>9.4051466438244743E-3</v>
      </c>
      <c r="G204" s="2">
        <f t="shared" si="15"/>
        <v>-9.6918504739153585E-3</v>
      </c>
      <c r="H204" s="2" t="str">
        <f t="shared" si="16"/>
        <v>Hold</v>
      </c>
    </row>
    <row r="205" spans="1:8" ht="13.5" x14ac:dyDescent="0.25">
      <c r="A205" s="3">
        <v>42305</v>
      </c>
      <c r="B205" s="2">
        <v>1.3551</v>
      </c>
      <c r="C205" s="2">
        <f t="shared" si="12"/>
        <v>1.3566498147085708</v>
      </c>
      <c r="D205" s="2">
        <f t="shared" si="14"/>
        <v>1.3621624017965002</v>
      </c>
      <c r="E205" s="2">
        <f t="shared" si="13"/>
        <v>-5.5125870879293437E-3</v>
      </c>
      <c r="F205" s="2">
        <f t="shared" si="17"/>
        <v>6.4215998974737109E-3</v>
      </c>
      <c r="G205" s="2">
        <f t="shared" si="15"/>
        <v>-1.1934186985403054E-2</v>
      </c>
      <c r="H205" s="2" t="str">
        <f t="shared" si="16"/>
        <v>Hold</v>
      </c>
    </row>
    <row r="206" spans="1:8" ht="13.5" x14ac:dyDescent="0.25">
      <c r="A206" s="3">
        <v>42306</v>
      </c>
      <c r="B206" s="2">
        <v>1.3652</v>
      </c>
      <c r="C206" s="2">
        <f t="shared" si="12"/>
        <v>1.3556421509072523</v>
      </c>
      <c r="D206" s="2">
        <f t="shared" si="14"/>
        <v>1.3623874090708334</v>
      </c>
      <c r="E206" s="2">
        <f t="shared" si="13"/>
        <v>-6.7452581635811804E-3</v>
      </c>
      <c r="F206" s="2">
        <f t="shared" si="17"/>
        <v>3.7882282852627325E-3</v>
      </c>
      <c r="G206" s="2">
        <f t="shared" si="15"/>
        <v>-1.0533486448843913E-2</v>
      </c>
      <c r="H206" s="2" t="str">
        <f t="shared" si="16"/>
        <v>Hold</v>
      </c>
    </row>
    <row r="207" spans="1:8" ht="13.5" x14ac:dyDescent="0.25">
      <c r="A207" s="3">
        <v>42307</v>
      </c>
      <c r="B207" s="2">
        <v>1.3551</v>
      </c>
      <c r="C207" s="2">
        <f t="shared" ref="C207:C270" si="18">$C$4*B197+C206*(1-$C$4)</f>
        <v>1.3547895123061366</v>
      </c>
      <c r="D207" s="2">
        <f t="shared" si="14"/>
        <v>1.3618476009915124</v>
      </c>
      <c r="E207" s="2">
        <f t="shared" si="13"/>
        <v>-7.0580886853757185E-3</v>
      </c>
      <c r="F207" s="2">
        <f t="shared" si="17"/>
        <v>1.6189648911350424E-3</v>
      </c>
      <c r="G207" s="2">
        <f t="shared" si="15"/>
        <v>-8.6770535765107615E-3</v>
      </c>
      <c r="H207" s="2" t="str">
        <f t="shared" si="16"/>
        <v>Hold</v>
      </c>
    </row>
    <row r="208" spans="1:8" ht="13.5" x14ac:dyDescent="0.25">
      <c r="A208" s="3">
        <v>42310</v>
      </c>
      <c r="B208" s="2">
        <v>1.3551</v>
      </c>
      <c r="C208" s="2">
        <f t="shared" si="18"/>
        <v>1.3556218950282695</v>
      </c>
      <c r="D208" s="2">
        <f t="shared" si="14"/>
        <v>1.3613477786958448</v>
      </c>
      <c r="E208" s="2">
        <f t="shared" si="13"/>
        <v>-5.7258836675753155E-3</v>
      </c>
      <c r="F208" s="2">
        <f t="shared" si="17"/>
        <v>1.4999517939297095E-4</v>
      </c>
      <c r="G208" s="2">
        <f t="shared" si="15"/>
        <v>-5.8758788469682865E-3</v>
      </c>
      <c r="H208" s="2" t="str">
        <f t="shared" si="16"/>
        <v>Hold</v>
      </c>
    </row>
    <row r="209" spans="1:8" ht="13.5" x14ac:dyDescent="0.25">
      <c r="A209" s="3">
        <v>42311</v>
      </c>
      <c r="B209" s="2">
        <v>1.3652</v>
      </c>
      <c r="C209" s="2">
        <f t="shared" si="18"/>
        <v>1.3539877573316126</v>
      </c>
      <c r="D209" s="2">
        <f t="shared" si="14"/>
        <v>1.3616331284220784</v>
      </c>
      <c r="E209" s="2">
        <f t="shared" si="13"/>
        <v>-7.6453710904658134E-3</v>
      </c>
      <c r="F209" s="2">
        <f t="shared" si="17"/>
        <v>-1.4090780745787859E-3</v>
      </c>
      <c r="G209" s="2">
        <f t="shared" si="15"/>
        <v>-6.2362930158870273E-3</v>
      </c>
      <c r="H209" s="2" t="str">
        <f t="shared" si="16"/>
        <v>Hold</v>
      </c>
    </row>
    <row r="210" spans="1:8" ht="13.5" x14ac:dyDescent="0.25">
      <c r="A210" s="3">
        <v>42312</v>
      </c>
      <c r="B210" s="2">
        <v>1.3652</v>
      </c>
      <c r="C210" s="2">
        <f t="shared" si="18"/>
        <v>1.3549434869729029</v>
      </c>
      <c r="D210" s="2">
        <f t="shared" si="14"/>
        <v>1.361897341131554</v>
      </c>
      <c r="E210" s="2">
        <f t="shared" si="13"/>
        <v>-6.9538541586511293E-3</v>
      </c>
      <c r="F210" s="2">
        <f t="shared" si="17"/>
        <v>-2.5180332913932544E-3</v>
      </c>
      <c r="G210" s="2">
        <f t="shared" si="15"/>
        <v>-4.4358208672578749E-3</v>
      </c>
      <c r="H210" s="2" t="str">
        <f t="shared" si="16"/>
        <v>Hold</v>
      </c>
    </row>
    <row r="211" spans="1:8" ht="13.5" x14ac:dyDescent="0.25">
      <c r="A211" s="3">
        <v>42313</v>
      </c>
      <c r="B211" s="2">
        <v>1.3753</v>
      </c>
      <c r="C211" s="2">
        <f t="shared" si="18"/>
        <v>1.3565214120539948</v>
      </c>
      <c r="D211" s="2">
        <f t="shared" si="14"/>
        <v>1.3628901306773649</v>
      </c>
      <c r="E211" s="2">
        <f t="shared" si="13"/>
        <v>-6.3687186233700732E-3</v>
      </c>
      <c r="F211" s="2">
        <f t="shared" si="17"/>
        <v>-3.2881703577886182E-3</v>
      </c>
      <c r="G211" s="2">
        <f t="shared" si="15"/>
        <v>-3.0805482655814551E-3</v>
      </c>
      <c r="H211" s="2" t="str">
        <f t="shared" si="16"/>
        <v>Hold</v>
      </c>
    </row>
    <row r="212" spans="1:8" ht="13.5" x14ac:dyDescent="0.25">
      <c r="A212" s="3">
        <v>42314</v>
      </c>
      <c r="B212" s="2">
        <v>1.3551</v>
      </c>
      <c r="C212" s="2">
        <f t="shared" si="18"/>
        <v>1.3570873486610724</v>
      </c>
      <c r="D212" s="2">
        <f t="shared" si="14"/>
        <v>1.3623130839605229</v>
      </c>
      <c r="E212" s="2">
        <f t="shared" si="13"/>
        <v>-5.2257352994504735E-3</v>
      </c>
      <c r="F212" s="2">
        <f t="shared" si="17"/>
        <v>-3.6756833461209894E-3</v>
      </c>
      <c r="G212" s="2">
        <f t="shared" si="15"/>
        <v>-1.5500519533294841E-3</v>
      </c>
      <c r="H212" s="2" t="str">
        <f t="shared" si="16"/>
        <v>Hold</v>
      </c>
    </row>
    <row r="213" spans="1:8" ht="13.5" x14ac:dyDescent="0.25">
      <c r="A213" s="3">
        <v>42317</v>
      </c>
      <c r="B213" s="2">
        <v>1.3551</v>
      </c>
      <c r="C213" s="2">
        <f t="shared" si="18"/>
        <v>1.3575662180978303</v>
      </c>
      <c r="D213" s="2">
        <f t="shared" si="14"/>
        <v>1.3617787814449285</v>
      </c>
      <c r="E213" s="2">
        <f t="shared" si="13"/>
        <v>-4.212563347098186E-3</v>
      </c>
      <c r="F213" s="2">
        <f t="shared" si="17"/>
        <v>-3.7830593463164287E-3</v>
      </c>
      <c r="G213" s="2">
        <f t="shared" si="15"/>
        <v>-4.2950400078175729E-4</v>
      </c>
      <c r="H213" s="2" t="str">
        <f t="shared" si="16"/>
        <v>Hold</v>
      </c>
    </row>
    <row r="214" spans="1:8" ht="13.5" x14ac:dyDescent="0.25">
      <c r="A214" s="3">
        <v>42318</v>
      </c>
      <c r="B214" s="2">
        <v>1.3602000000000001</v>
      </c>
      <c r="C214" s="2">
        <f t="shared" si="18"/>
        <v>1.3579714153135487</v>
      </c>
      <c r="D214" s="2">
        <f t="shared" si="14"/>
        <v>1.3616618346712299</v>
      </c>
      <c r="E214" s="2">
        <f t="shared" si="13"/>
        <v>-3.6904193576812183E-3</v>
      </c>
      <c r="F214" s="2">
        <f t="shared" si="17"/>
        <v>-3.7645313485893872E-3</v>
      </c>
      <c r="G214" s="2">
        <f t="shared" si="15"/>
        <v>7.4111990908168855E-5</v>
      </c>
      <c r="H214" s="2" t="str">
        <f t="shared" si="16"/>
        <v>Sell</v>
      </c>
    </row>
    <row r="215" spans="1:8" ht="13.5" x14ac:dyDescent="0.25">
      <c r="A215" s="3">
        <v>42319</v>
      </c>
      <c r="B215" s="2">
        <v>1.3602000000000001</v>
      </c>
      <c r="C215" s="2">
        <f t="shared" si="18"/>
        <v>1.3575296591114643</v>
      </c>
      <c r="D215" s="2">
        <f t="shared" si="14"/>
        <v>1.3615535506215091</v>
      </c>
      <c r="E215" s="2">
        <f t="shared" si="13"/>
        <v>-4.0238915100447858E-3</v>
      </c>
      <c r="F215" s="2">
        <f t="shared" si="17"/>
        <v>-3.8164033808804673E-3</v>
      </c>
      <c r="G215" s="2">
        <f t="shared" si="15"/>
        <v>-2.0748812916431859E-4</v>
      </c>
      <c r="H215" s="2" t="str">
        <f t="shared" si="16"/>
        <v>Hold</v>
      </c>
    </row>
    <row r="216" spans="1:8" ht="13.5" x14ac:dyDescent="0.25">
      <c r="A216" s="3">
        <v>42320</v>
      </c>
      <c r="B216" s="2">
        <v>1.3703000000000001</v>
      </c>
      <c r="C216" s="2">
        <f t="shared" si="18"/>
        <v>1.3587097115558544</v>
      </c>
      <c r="D216" s="2">
        <f t="shared" si="14"/>
        <v>1.3622014357606564</v>
      </c>
      <c r="E216" s="2">
        <f t="shared" si="13"/>
        <v>-3.491724204802038E-3</v>
      </c>
      <c r="F216" s="2">
        <f t="shared" si="17"/>
        <v>-3.7514675456647817E-3</v>
      </c>
      <c r="G216" s="2">
        <f t="shared" si="15"/>
        <v>2.5974334086274363E-4</v>
      </c>
      <c r="H216" s="2" t="str">
        <f t="shared" si="16"/>
        <v>Sell</v>
      </c>
    </row>
    <row r="217" spans="1:8" ht="13.5" x14ac:dyDescent="0.25">
      <c r="A217" s="3">
        <v>42321</v>
      </c>
      <c r="B217" s="2">
        <v>1.3551</v>
      </c>
      <c r="C217" s="2">
        <f t="shared" si="18"/>
        <v>1.3581543713164921</v>
      </c>
      <c r="D217" s="2">
        <f t="shared" si="14"/>
        <v>1.3616754034820893</v>
      </c>
      <c r="E217" s="2">
        <f t="shared" si="13"/>
        <v>-3.5210321655971821E-3</v>
      </c>
      <c r="F217" s="2">
        <f t="shared" si="17"/>
        <v>-3.7053804696512618E-3</v>
      </c>
      <c r="G217" s="2">
        <f t="shared" si="15"/>
        <v>1.8434830405407963E-4</v>
      </c>
      <c r="H217" s="2" t="str">
        <f t="shared" si="16"/>
        <v>Sell</v>
      </c>
    </row>
    <row r="218" spans="1:8" ht="13.5" x14ac:dyDescent="0.25">
      <c r="A218" s="3">
        <v>42324</v>
      </c>
      <c r="B218" s="2">
        <v>1.3551</v>
      </c>
      <c r="C218" s="2">
        <f t="shared" si="18"/>
        <v>1.3576844680370317</v>
      </c>
      <c r="D218" s="2">
        <f t="shared" si="14"/>
        <v>1.3611883365574899</v>
      </c>
      <c r="E218" s="2">
        <f t="shared" si="13"/>
        <v>-3.5038685204582531E-3</v>
      </c>
      <c r="F218" s="2">
        <f t="shared" si="17"/>
        <v>-3.6650780798126604E-3</v>
      </c>
      <c r="G218" s="2">
        <f t="shared" si="15"/>
        <v>1.6120955935440724E-4</v>
      </c>
      <c r="H218" s="2" t="str">
        <f t="shared" si="16"/>
        <v>Sell</v>
      </c>
    </row>
    <row r="219" spans="1:8" ht="13.5" x14ac:dyDescent="0.25">
      <c r="A219" s="3">
        <v>42325</v>
      </c>
      <c r="B219" s="2">
        <v>1.3602000000000001</v>
      </c>
      <c r="C219" s="2">
        <f t="shared" si="18"/>
        <v>1.3588407037236423</v>
      </c>
      <c r="D219" s="2">
        <f t="shared" si="14"/>
        <v>1.3611151264421202</v>
      </c>
      <c r="E219" s="2">
        <f t="shared" si="13"/>
        <v>-2.2744227184778865E-3</v>
      </c>
      <c r="F219" s="2">
        <f t="shared" si="17"/>
        <v>-3.3869470075457058E-3</v>
      </c>
      <c r="G219" s="2">
        <f t="shared" si="15"/>
        <v>1.1125242890678193E-3</v>
      </c>
      <c r="H219" s="2" t="str">
        <f t="shared" si="16"/>
        <v>Sell</v>
      </c>
    </row>
    <row r="220" spans="1:8" ht="13.5" x14ac:dyDescent="0.25">
      <c r="A220" s="3">
        <v>42326</v>
      </c>
      <c r="B220" s="2">
        <v>1.3551</v>
      </c>
      <c r="C220" s="2">
        <f t="shared" si="18"/>
        <v>1.3598190569969282</v>
      </c>
      <c r="D220" s="2">
        <f t="shared" si="14"/>
        <v>1.3606695615204816</v>
      </c>
      <c r="E220" s="2">
        <f t="shared" ref="E220:E283" si="19">C220-D220</f>
        <v>-8.5050452355339701E-4</v>
      </c>
      <c r="F220" s="2">
        <f t="shared" si="17"/>
        <v>-2.8796585107472442E-3</v>
      </c>
      <c r="G220" s="2">
        <f t="shared" si="15"/>
        <v>2.0291539871938472E-3</v>
      </c>
      <c r="H220" s="2" t="str">
        <f t="shared" si="16"/>
        <v>Sell</v>
      </c>
    </row>
    <row r="221" spans="1:8" ht="13.5" x14ac:dyDescent="0.25">
      <c r="A221" s="3">
        <v>42327</v>
      </c>
      <c r="B221" s="2">
        <v>1.3399000000000001</v>
      </c>
      <c r="C221" s="2">
        <f t="shared" si="18"/>
        <v>1.3622007405358625</v>
      </c>
      <c r="D221" s="2">
        <f t="shared" ref="D221:D284" si="20">$D$4*B221+(1-$D$4)*D220</f>
        <v>1.3591310754819275</v>
      </c>
      <c r="E221" s="2">
        <f t="shared" si="19"/>
        <v>3.0696650539350223E-3</v>
      </c>
      <c r="F221" s="2">
        <f t="shared" si="17"/>
        <v>-1.6897937978107907E-3</v>
      </c>
      <c r="G221" s="2">
        <f t="shared" si="15"/>
        <v>4.759458851745813E-3</v>
      </c>
      <c r="H221" s="2" t="str">
        <f t="shared" si="16"/>
        <v>Sell</v>
      </c>
    </row>
    <row r="222" spans="1:8" ht="13.5" x14ac:dyDescent="0.25">
      <c r="A222" s="3">
        <v>42328</v>
      </c>
      <c r="B222" s="2">
        <v>1.3652</v>
      </c>
      <c r="C222" s="2">
        <f t="shared" si="18"/>
        <v>1.3611083189149604</v>
      </c>
      <c r="D222" s="2">
        <f t="shared" si="20"/>
        <v>1.359580625446229</v>
      </c>
      <c r="E222" s="2">
        <f t="shared" si="19"/>
        <v>1.5276934687313837E-3</v>
      </c>
      <c r="F222" s="2">
        <f t="shared" si="17"/>
        <v>-1.0462963445023558E-3</v>
      </c>
      <c r="G222" s="2">
        <f t="shared" si="15"/>
        <v>2.5739898132337395E-3</v>
      </c>
      <c r="H222" s="2" t="str">
        <f t="shared" si="16"/>
        <v>Sell</v>
      </c>
    </row>
    <row r="223" spans="1:8" ht="13.5" x14ac:dyDescent="0.25">
      <c r="A223" s="3">
        <v>42331</v>
      </c>
      <c r="B223" s="2">
        <v>1.3551</v>
      </c>
      <c r="C223" s="2">
        <f t="shared" si="18"/>
        <v>1.3601839621588125</v>
      </c>
      <c r="D223" s="2">
        <f t="shared" si="20"/>
        <v>1.3592487272650269</v>
      </c>
      <c r="E223" s="2">
        <f t="shared" si="19"/>
        <v>9.352348937856636E-4</v>
      </c>
      <c r="F223" s="2">
        <f t="shared" si="17"/>
        <v>-6.4999009684475197E-4</v>
      </c>
      <c r="G223" s="2">
        <f t="shared" si="15"/>
        <v>1.5852249906304155E-3</v>
      </c>
      <c r="H223" s="2" t="str">
        <f t="shared" si="16"/>
        <v>Sell</v>
      </c>
    </row>
    <row r="224" spans="1:8" ht="13.5" x14ac:dyDescent="0.25">
      <c r="A224" s="3">
        <v>42332</v>
      </c>
      <c r="B224" s="2">
        <v>1.3551</v>
      </c>
      <c r="C224" s="2">
        <f t="shared" si="18"/>
        <v>1.3601864295189952</v>
      </c>
      <c r="D224" s="2">
        <f t="shared" si="20"/>
        <v>1.3589414141342842</v>
      </c>
      <c r="E224" s="2">
        <f t="shared" si="19"/>
        <v>1.2450153847110013E-3</v>
      </c>
      <c r="F224" s="2">
        <f t="shared" si="17"/>
        <v>-2.7098900053360139E-4</v>
      </c>
      <c r="G224" s="2">
        <f t="shared" si="15"/>
        <v>1.5160043852446028E-3</v>
      </c>
      <c r="H224" s="2" t="str">
        <f t="shared" si="16"/>
        <v>Sell</v>
      </c>
    </row>
    <row r="225" spans="1:8" ht="13.5" x14ac:dyDescent="0.25">
      <c r="A225" s="3">
        <v>42333</v>
      </c>
      <c r="B225" s="2">
        <v>1.3652</v>
      </c>
      <c r="C225" s="2">
        <f t="shared" si="18"/>
        <v>1.3601885172853034</v>
      </c>
      <c r="D225" s="2">
        <f t="shared" si="20"/>
        <v>1.3594050130873001</v>
      </c>
      <c r="E225" s="2">
        <f t="shared" si="19"/>
        <v>7.8350419800332638E-4</v>
      </c>
      <c r="F225" s="2">
        <f t="shared" si="17"/>
        <v>-6.0090360826215832E-5</v>
      </c>
      <c r="G225" s="2">
        <f t="shared" si="15"/>
        <v>8.4359455882954224E-4</v>
      </c>
      <c r="H225" s="2" t="str">
        <f t="shared" si="16"/>
        <v>Sell</v>
      </c>
    </row>
    <row r="226" spans="1:8" ht="13.5" x14ac:dyDescent="0.25">
      <c r="A226" s="3">
        <v>42334</v>
      </c>
      <c r="B226" s="2">
        <v>1.3652</v>
      </c>
      <c r="C226" s="2">
        <f t="shared" si="18"/>
        <v>1.3617441300106414</v>
      </c>
      <c r="D226" s="2">
        <f t="shared" si="20"/>
        <v>1.3598342713771296</v>
      </c>
      <c r="E226" s="2">
        <f t="shared" si="19"/>
        <v>1.9098586335117851E-3</v>
      </c>
      <c r="F226" s="2">
        <f t="shared" si="17"/>
        <v>3.3389943804138433E-4</v>
      </c>
      <c r="G226" s="2">
        <f t="shared" si="15"/>
        <v>1.5759591954704008E-3</v>
      </c>
      <c r="H226" s="2" t="str">
        <f t="shared" si="16"/>
        <v>Sell</v>
      </c>
    </row>
    <row r="227" spans="1:8" ht="13.5" x14ac:dyDescent="0.25">
      <c r="A227" s="3">
        <v>42335</v>
      </c>
      <c r="B227" s="2">
        <v>1.3652</v>
      </c>
      <c r="C227" s="2">
        <f t="shared" si="18"/>
        <v>1.3607219561628503</v>
      </c>
      <c r="D227" s="2">
        <f t="shared" si="20"/>
        <v>1.3602317327566014</v>
      </c>
      <c r="E227" s="2">
        <f t="shared" si="19"/>
        <v>4.9022340624893523E-4</v>
      </c>
      <c r="F227" s="2">
        <f t="shared" si="17"/>
        <v>3.6516423168289451E-4</v>
      </c>
      <c r="G227" s="2">
        <f t="shared" si="15"/>
        <v>1.2505917456604072E-4</v>
      </c>
      <c r="H227" s="2" t="str">
        <f t="shared" si="16"/>
        <v>Sell</v>
      </c>
    </row>
    <row r="228" spans="1:8" ht="13.5" x14ac:dyDescent="0.25">
      <c r="A228" s="3">
        <v>42338</v>
      </c>
      <c r="B228" s="2">
        <v>1.3652</v>
      </c>
      <c r="C228" s="2">
        <f t="shared" si="18"/>
        <v>1.359857039830104</v>
      </c>
      <c r="D228" s="2">
        <f t="shared" si="20"/>
        <v>1.3605997525524085</v>
      </c>
      <c r="E228" s="2">
        <f t="shared" si="19"/>
        <v>-7.4271272230452823E-4</v>
      </c>
      <c r="F228" s="2">
        <f t="shared" si="17"/>
        <v>1.4358884088540996E-4</v>
      </c>
      <c r="G228" s="2">
        <f t="shared" ref="G228:G291" si="21">E228-F228</f>
        <v>-8.8630156318993819E-4</v>
      </c>
      <c r="H228" s="2" t="str">
        <f t="shared" ref="H228:H291" si="22">IF(G228&lt;0,"Hold","Sell")</f>
        <v>Hold</v>
      </c>
    </row>
    <row r="229" spans="1:8" ht="13.5" x14ac:dyDescent="0.25">
      <c r="A229" s="3">
        <v>42339</v>
      </c>
      <c r="B229" s="2">
        <v>1.3652</v>
      </c>
      <c r="C229" s="2">
        <f t="shared" si="18"/>
        <v>1.3599098029331649</v>
      </c>
      <c r="D229" s="2">
        <f t="shared" si="20"/>
        <v>1.3609405116226003</v>
      </c>
      <c r="E229" s="2">
        <f t="shared" si="19"/>
        <v>-1.0307086894354445E-3</v>
      </c>
      <c r="F229" s="2">
        <f t="shared" ref="F229:F292" si="23">(E229*(2/(10)))+((1-(2/10))*F228)</f>
        <v>-9.1270665178760934E-5</v>
      </c>
      <c r="G229" s="2">
        <f t="shared" si="21"/>
        <v>-9.3943802425668359E-4</v>
      </c>
      <c r="H229" s="2" t="str">
        <f t="shared" si="22"/>
        <v>Hold</v>
      </c>
    </row>
    <row r="230" spans="1:8" ht="13.5" x14ac:dyDescent="0.25">
      <c r="A230" s="3">
        <v>42340</v>
      </c>
      <c r="B230" s="2">
        <v>1.4006000000000001</v>
      </c>
      <c r="C230" s="2">
        <f t="shared" si="18"/>
        <v>1.3591698332511395</v>
      </c>
      <c r="D230" s="2">
        <f t="shared" si="20"/>
        <v>1.3638782515024077</v>
      </c>
      <c r="E230" s="2">
        <f t="shared" si="19"/>
        <v>-4.7084182512682204E-3</v>
      </c>
      <c r="F230" s="2">
        <f t="shared" si="23"/>
        <v>-1.0147001823966528E-3</v>
      </c>
      <c r="G230" s="2">
        <f t="shared" si="21"/>
        <v>-3.6937180688715677E-3</v>
      </c>
      <c r="H230" s="2" t="str">
        <f t="shared" si="22"/>
        <v>Hold</v>
      </c>
    </row>
    <row r="231" spans="1:8" ht="13.5" x14ac:dyDescent="0.25">
      <c r="A231" s="3">
        <v>42341</v>
      </c>
      <c r="B231" s="2">
        <v>1.4006000000000001</v>
      </c>
      <c r="C231" s="2">
        <f t="shared" si="18"/>
        <v>1.356205243520195</v>
      </c>
      <c r="D231" s="2">
        <f t="shared" si="20"/>
        <v>1.3665983810207478</v>
      </c>
      <c r="E231" s="2">
        <f t="shared" si="19"/>
        <v>-1.0393137500552818E-2</v>
      </c>
      <c r="F231" s="2">
        <f t="shared" si="23"/>
        <v>-2.890387646027886E-3</v>
      </c>
      <c r="G231" s="2">
        <f t="shared" si="21"/>
        <v>-7.5027498545249321E-3</v>
      </c>
      <c r="H231" s="2" t="str">
        <f t="shared" si="22"/>
        <v>Hold</v>
      </c>
    </row>
    <row r="232" spans="1:8" ht="13.5" x14ac:dyDescent="0.25">
      <c r="A232" s="3">
        <v>42342</v>
      </c>
      <c r="B232" s="2">
        <v>1.4107000000000001</v>
      </c>
      <c r="C232" s="2">
        <f t="shared" si="18"/>
        <v>1.3575890522093959</v>
      </c>
      <c r="D232" s="2">
        <f t="shared" si="20"/>
        <v>1.3698651676118037</v>
      </c>
      <c r="E232" s="2">
        <f t="shared" si="19"/>
        <v>-1.2276115402407806E-2</v>
      </c>
      <c r="F232" s="2">
        <f t="shared" si="23"/>
        <v>-4.7675331973038703E-3</v>
      </c>
      <c r="G232" s="2">
        <f t="shared" si="21"/>
        <v>-7.5085822051039353E-3</v>
      </c>
      <c r="H232" s="2" t="str">
        <f t="shared" si="22"/>
        <v>Hold</v>
      </c>
    </row>
    <row r="233" spans="1:8" ht="13.5" x14ac:dyDescent="0.25">
      <c r="A233" s="3">
        <v>42345</v>
      </c>
      <c r="B233" s="2">
        <v>1.4107000000000001</v>
      </c>
      <c r="C233" s="2">
        <f t="shared" si="18"/>
        <v>1.357206121100258</v>
      </c>
      <c r="D233" s="2">
        <f t="shared" si="20"/>
        <v>1.3728899700109294</v>
      </c>
      <c r="E233" s="2">
        <f t="shared" si="19"/>
        <v>-1.5683848910671427E-2</v>
      </c>
      <c r="F233" s="2">
        <f t="shared" si="23"/>
        <v>-6.9507963399773817E-3</v>
      </c>
      <c r="G233" s="2">
        <f t="shared" si="21"/>
        <v>-8.7330525706940457E-3</v>
      </c>
      <c r="H233" s="2" t="str">
        <f t="shared" si="22"/>
        <v>Hold</v>
      </c>
    </row>
    <row r="234" spans="1:8" ht="13.5" x14ac:dyDescent="0.25">
      <c r="A234" s="3">
        <v>42346</v>
      </c>
      <c r="B234" s="2">
        <v>1.4107000000000001</v>
      </c>
      <c r="C234" s="2">
        <f t="shared" si="18"/>
        <v>1.3568821024694488</v>
      </c>
      <c r="D234" s="2">
        <f t="shared" si="20"/>
        <v>1.3756907129730829</v>
      </c>
      <c r="E234" s="2">
        <f t="shared" si="19"/>
        <v>-1.8808610503634027E-2</v>
      </c>
      <c r="F234" s="2">
        <f t="shared" si="23"/>
        <v>-9.3223591727087107E-3</v>
      </c>
      <c r="G234" s="2">
        <f t="shared" si="21"/>
        <v>-9.486251330925316E-3</v>
      </c>
      <c r="H234" s="2" t="str">
        <f t="shared" si="22"/>
        <v>Hold</v>
      </c>
    </row>
    <row r="235" spans="1:8" ht="13.5" x14ac:dyDescent="0.25">
      <c r="A235" s="3">
        <v>42347</v>
      </c>
      <c r="B235" s="2">
        <v>1.4107000000000001</v>
      </c>
      <c r="C235" s="2">
        <f t="shared" si="18"/>
        <v>1.3581617790126106</v>
      </c>
      <c r="D235" s="2">
        <f t="shared" si="20"/>
        <v>1.3782839934935953</v>
      </c>
      <c r="E235" s="2">
        <f t="shared" si="19"/>
        <v>-2.0122214480984724E-2</v>
      </c>
      <c r="F235" s="2">
        <f t="shared" si="23"/>
        <v>-1.1482330234363914E-2</v>
      </c>
      <c r="G235" s="2">
        <f t="shared" si="21"/>
        <v>-8.6398842466208093E-3</v>
      </c>
      <c r="H235" s="2" t="str">
        <f t="shared" si="22"/>
        <v>Hold</v>
      </c>
    </row>
    <row r="236" spans="1:8" ht="13.5" x14ac:dyDescent="0.25">
      <c r="A236" s="3">
        <v>42348</v>
      </c>
      <c r="B236" s="2">
        <v>1.4107000000000001</v>
      </c>
      <c r="C236" s="2">
        <f t="shared" si="18"/>
        <v>1.3592445822414396</v>
      </c>
      <c r="D236" s="2">
        <f t="shared" si="20"/>
        <v>1.3806851791607364</v>
      </c>
      <c r="E236" s="2">
        <f t="shared" si="19"/>
        <v>-2.1440596919296784E-2</v>
      </c>
      <c r="F236" s="2">
        <f t="shared" si="23"/>
        <v>-1.347398357135049E-2</v>
      </c>
      <c r="G236" s="2">
        <f t="shared" si="21"/>
        <v>-7.9666133479462942E-3</v>
      </c>
      <c r="H236" s="2" t="str">
        <f t="shared" si="22"/>
        <v>Hold</v>
      </c>
    </row>
    <row r="237" spans="1:8" ht="13.5" x14ac:dyDescent="0.25">
      <c r="A237" s="3">
        <v>42349</v>
      </c>
      <c r="B237" s="2">
        <v>1.3854</v>
      </c>
      <c r="C237" s="2">
        <f t="shared" si="18"/>
        <v>1.3601608003581411</v>
      </c>
      <c r="D237" s="2">
        <f t="shared" si="20"/>
        <v>1.38103442514883</v>
      </c>
      <c r="E237" s="2">
        <f t="shared" si="19"/>
        <v>-2.0873624790688883E-2</v>
      </c>
      <c r="F237" s="2">
        <f t="shared" si="23"/>
        <v>-1.4953911815218169E-2</v>
      </c>
      <c r="G237" s="2">
        <f t="shared" si="21"/>
        <v>-5.9197129754707135E-3</v>
      </c>
      <c r="H237" s="2" t="str">
        <f t="shared" si="22"/>
        <v>Hold</v>
      </c>
    </row>
    <row r="238" spans="1:8" ht="13.5" x14ac:dyDescent="0.25">
      <c r="A238" s="3">
        <v>42352</v>
      </c>
      <c r="B238" s="2">
        <v>1.3905000000000001</v>
      </c>
      <c r="C238" s="2">
        <f t="shared" si="18"/>
        <v>1.3609360618415041</v>
      </c>
      <c r="D238" s="2">
        <f t="shared" si="20"/>
        <v>1.3817355788415093</v>
      </c>
      <c r="E238" s="2">
        <f t="shared" si="19"/>
        <v>-2.0799517000005263E-2</v>
      </c>
      <c r="F238" s="2">
        <f t="shared" si="23"/>
        <v>-1.6123032852175589E-2</v>
      </c>
      <c r="G238" s="2">
        <f t="shared" si="21"/>
        <v>-4.6764841478296737E-3</v>
      </c>
      <c r="H238" s="2" t="str">
        <f t="shared" si="22"/>
        <v>Hold</v>
      </c>
    </row>
    <row r="239" spans="1:8" ht="13.5" x14ac:dyDescent="0.25">
      <c r="A239" s="3">
        <v>42353</v>
      </c>
      <c r="B239" s="2">
        <v>1.4107000000000001</v>
      </c>
      <c r="C239" s="2">
        <f t="shared" si="18"/>
        <v>1.3615920523274265</v>
      </c>
      <c r="D239" s="2">
        <f t="shared" si="20"/>
        <v>1.383881091519916</v>
      </c>
      <c r="E239" s="2">
        <f t="shared" si="19"/>
        <v>-2.2289039192489479E-2</v>
      </c>
      <c r="F239" s="2">
        <f t="shared" si="23"/>
        <v>-1.735623412023837E-2</v>
      </c>
      <c r="G239" s="2">
        <f t="shared" si="21"/>
        <v>-4.9328050722511098E-3</v>
      </c>
      <c r="H239" s="2" t="str">
        <f t="shared" si="22"/>
        <v>Hold</v>
      </c>
    </row>
    <row r="240" spans="1:8" ht="13.5" x14ac:dyDescent="0.25">
      <c r="A240" s="3">
        <v>42354</v>
      </c>
      <c r="B240" s="2">
        <v>1.3905000000000001</v>
      </c>
      <c r="C240" s="2">
        <f t="shared" si="18"/>
        <v>1.367593275046284</v>
      </c>
      <c r="D240" s="2">
        <f t="shared" si="20"/>
        <v>1.3843713810369593</v>
      </c>
      <c r="E240" s="2">
        <f t="shared" si="19"/>
        <v>-1.6778105990675307E-2</v>
      </c>
      <c r="F240" s="2">
        <f t="shared" si="23"/>
        <v>-1.7240608494325758E-2</v>
      </c>
      <c r="G240" s="2">
        <f t="shared" si="21"/>
        <v>4.6250250365045126E-4</v>
      </c>
      <c r="H240" s="2" t="str">
        <f t="shared" si="22"/>
        <v>Sell</v>
      </c>
    </row>
    <row r="241" spans="1:8" ht="13.5" x14ac:dyDescent="0.25">
      <c r="A241" s="3">
        <v>42355</v>
      </c>
      <c r="B241" s="2">
        <v>1.4056999999999999</v>
      </c>
      <c r="C241" s="2">
        <f t="shared" si="18"/>
        <v>1.3726712327314712</v>
      </c>
      <c r="D241" s="2">
        <f t="shared" si="20"/>
        <v>1.3859512787379253</v>
      </c>
      <c r="E241" s="2">
        <f t="shared" si="19"/>
        <v>-1.328004600645416E-2</v>
      </c>
      <c r="F241" s="2">
        <f t="shared" si="23"/>
        <v>-1.6448495996751439E-2</v>
      </c>
      <c r="G241" s="2">
        <f t="shared" si="21"/>
        <v>3.1684499902972785E-3</v>
      </c>
      <c r="H241" s="2" t="str">
        <f t="shared" si="22"/>
        <v>Sell</v>
      </c>
    </row>
    <row r="242" spans="1:8" ht="13.5" x14ac:dyDescent="0.25">
      <c r="A242" s="3">
        <v>42356</v>
      </c>
      <c r="B242" s="2">
        <v>1.4107000000000001</v>
      </c>
      <c r="C242" s="2">
        <f t="shared" si="18"/>
        <v>1.378521812311245</v>
      </c>
      <c r="D242" s="2">
        <f t="shared" si="20"/>
        <v>1.3877845173499308</v>
      </c>
      <c r="E242" s="2">
        <f t="shared" si="19"/>
        <v>-9.262705038685759E-3</v>
      </c>
      <c r="F242" s="2">
        <f t="shared" si="23"/>
        <v>-1.5011337805138305E-2</v>
      </c>
      <c r="G242" s="2">
        <f t="shared" si="21"/>
        <v>5.7486327664525456E-3</v>
      </c>
      <c r="H242" s="2" t="str">
        <f t="shared" si="22"/>
        <v>Sell</v>
      </c>
    </row>
    <row r="243" spans="1:8" ht="13.5" x14ac:dyDescent="0.25">
      <c r="A243" s="3">
        <v>42359</v>
      </c>
      <c r="B243" s="2">
        <v>1.4157999999999999</v>
      </c>
      <c r="C243" s="2">
        <f t="shared" si="18"/>
        <v>1.3834723027248996</v>
      </c>
      <c r="D243" s="2">
        <f t="shared" si="20"/>
        <v>1.3898597382869731</v>
      </c>
      <c r="E243" s="2">
        <f t="shared" si="19"/>
        <v>-6.3874355620734402E-3</v>
      </c>
      <c r="F243" s="2">
        <f t="shared" si="23"/>
        <v>-1.3286557356525333E-2</v>
      </c>
      <c r="G243" s="2">
        <f t="shared" si="21"/>
        <v>6.8991217944518925E-3</v>
      </c>
      <c r="H243" s="2" t="str">
        <f t="shared" si="22"/>
        <v>Sell</v>
      </c>
    </row>
    <row r="244" spans="1:8" ht="13.5" x14ac:dyDescent="0.25">
      <c r="A244" s="3">
        <v>42360</v>
      </c>
      <c r="B244" s="2">
        <v>1.4157999999999999</v>
      </c>
      <c r="C244" s="2">
        <f t="shared" si="18"/>
        <v>1.3876611792287612</v>
      </c>
      <c r="D244" s="2">
        <f t="shared" si="20"/>
        <v>1.3917812391546047</v>
      </c>
      <c r="E244" s="2">
        <f t="shared" si="19"/>
        <v>-4.1200599258435222E-3</v>
      </c>
      <c r="F244" s="2">
        <f t="shared" si="23"/>
        <v>-1.1453257870388972E-2</v>
      </c>
      <c r="G244" s="2">
        <f t="shared" si="21"/>
        <v>7.3331979445454502E-3</v>
      </c>
      <c r="H244" s="2" t="str">
        <f t="shared" si="22"/>
        <v>Sell</v>
      </c>
    </row>
    <row r="245" spans="1:8" ht="13.5" x14ac:dyDescent="0.25">
      <c r="A245" s="3">
        <v>42361</v>
      </c>
      <c r="B245" s="2">
        <v>1.3905000000000001</v>
      </c>
      <c r="C245" s="2">
        <f t="shared" si="18"/>
        <v>1.3912056131935673</v>
      </c>
      <c r="D245" s="2">
        <f t="shared" si="20"/>
        <v>1.39168633255056</v>
      </c>
      <c r="E245" s="2">
        <f t="shared" si="19"/>
        <v>-4.8071935699267598E-4</v>
      </c>
      <c r="F245" s="2">
        <f t="shared" si="23"/>
        <v>-9.2587501677097138E-3</v>
      </c>
      <c r="G245" s="2">
        <f t="shared" si="21"/>
        <v>8.7780308107170378E-3</v>
      </c>
      <c r="H245" s="2" t="str">
        <f t="shared" si="22"/>
        <v>Sell</v>
      </c>
    </row>
    <row r="246" spans="1:8" ht="13.5" x14ac:dyDescent="0.25">
      <c r="A246" s="3">
        <v>42363</v>
      </c>
      <c r="B246" s="2">
        <v>1.3905000000000001</v>
      </c>
      <c r="C246" s="2">
        <f t="shared" si="18"/>
        <v>1.394204749625326</v>
      </c>
      <c r="D246" s="2">
        <f t="shared" si="20"/>
        <v>1.3915984560653334</v>
      </c>
      <c r="E246" s="2">
        <f t="shared" si="19"/>
        <v>2.6062935599926451E-3</v>
      </c>
      <c r="F246" s="2">
        <f t="shared" si="23"/>
        <v>-6.8857414221692422E-3</v>
      </c>
      <c r="G246" s="2">
        <f t="shared" si="21"/>
        <v>9.4920349821618864E-3</v>
      </c>
      <c r="H246" s="2" t="str">
        <f t="shared" si="22"/>
        <v>Sell</v>
      </c>
    </row>
    <row r="247" spans="1:8" ht="13.5" x14ac:dyDescent="0.25">
      <c r="A247" s="3">
        <v>42366</v>
      </c>
      <c r="B247" s="2">
        <v>1.431</v>
      </c>
      <c r="C247" s="2">
        <f t="shared" si="18"/>
        <v>1.3928501727598912</v>
      </c>
      <c r="D247" s="2">
        <f t="shared" si="20"/>
        <v>1.394517088949383</v>
      </c>
      <c r="E247" s="2">
        <f t="shared" si="19"/>
        <v>-1.6669161894917739E-3</v>
      </c>
      <c r="F247" s="2">
        <f t="shared" si="23"/>
        <v>-5.8419763756337494E-3</v>
      </c>
      <c r="G247" s="2">
        <f t="shared" si="21"/>
        <v>4.1750601861419755E-3</v>
      </c>
      <c r="H247" s="2" t="str">
        <f t="shared" si="22"/>
        <v>Sell</v>
      </c>
    </row>
    <row r="248" spans="1:8" ht="13.5" x14ac:dyDescent="0.25">
      <c r="A248" s="3">
        <v>42367</v>
      </c>
      <c r="B248" s="2">
        <v>1.4359999999999999</v>
      </c>
      <c r="C248" s="2">
        <f t="shared" si="18"/>
        <v>1.3924886077199079</v>
      </c>
      <c r="D248" s="2">
        <f t="shared" si="20"/>
        <v>1.3975898971753546</v>
      </c>
      <c r="E248" s="2">
        <f t="shared" si="19"/>
        <v>-5.1012894554467447E-3</v>
      </c>
      <c r="F248" s="2">
        <f t="shared" si="23"/>
        <v>-5.693838991596349E-3</v>
      </c>
      <c r="G248" s="2">
        <f t="shared" si="21"/>
        <v>5.9254953614960425E-4</v>
      </c>
      <c r="H248" s="2" t="str">
        <f t="shared" si="22"/>
        <v>Sell</v>
      </c>
    </row>
    <row r="249" spans="1:8" ht="13.5" x14ac:dyDescent="0.25">
      <c r="A249" s="3">
        <v>42368</v>
      </c>
      <c r="B249" s="2">
        <v>1.4359999999999999</v>
      </c>
      <c r="C249" s="2">
        <f t="shared" si="18"/>
        <v>1.3952903603783837</v>
      </c>
      <c r="D249" s="2">
        <f t="shared" si="20"/>
        <v>1.4004350899771802</v>
      </c>
      <c r="E249" s="2">
        <f t="shared" si="19"/>
        <v>-5.1447295987965269E-3</v>
      </c>
      <c r="F249" s="2">
        <f t="shared" si="23"/>
        <v>-5.5840171130363842E-3</v>
      </c>
      <c r="G249" s="2">
        <f t="shared" si="21"/>
        <v>4.392875142398573E-4</v>
      </c>
      <c r="H249" s="2" t="str">
        <f t="shared" si="22"/>
        <v>Sell</v>
      </c>
    </row>
    <row r="250" spans="1:8" ht="13.5" x14ac:dyDescent="0.25">
      <c r="A250" s="3">
        <v>42369</v>
      </c>
      <c r="B250" s="2">
        <v>1.4359999999999999</v>
      </c>
      <c r="C250" s="2">
        <f t="shared" si="18"/>
        <v>1.3945533818586324</v>
      </c>
      <c r="D250" s="2">
        <f t="shared" si="20"/>
        <v>1.4030695277566485</v>
      </c>
      <c r="E250" s="2">
        <f t="shared" si="19"/>
        <v>-8.5161458980160809E-3</v>
      </c>
      <c r="F250" s="2">
        <f t="shared" si="23"/>
        <v>-6.1704428700323239E-3</v>
      </c>
      <c r="G250" s="2">
        <f t="shared" si="21"/>
        <v>-2.345703027983757E-3</v>
      </c>
      <c r="H250" s="2" t="str">
        <f t="shared" si="22"/>
        <v>Hold</v>
      </c>
    </row>
    <row r="251" spans="1:8" ht="13.5" x14ac:dyDescent="0.25">
      <c r="A251" s="3">
        <v>42373</v>
      </c>
      <c r="B251" s="2">
        <v>1.431</v>
      </c>
      <c r="C251" s="2">
        <f t="shared" si="18"/>
        <v>1.3962682461880735</v>
      </c>
      <c r="D251" s="2">
        <f t="shared" si="20"/>
        <v>1.4051384516265264</v>
      </c>
      <c r="E251" s="2">
        <f t="shared" si="19"/>
        <v>-8.8702054384528495E-3</v>
      </c>
      <c r="F251" s="2">
        <f t="shared" si="23"/>
        <v>-6.7103953837164294E-3</v>
      </c>
      <c r="G251" s="2">
        <f t="shared" si="21"/>
        <v>-2.1598100547364201E-3</v>
      </c>
      <c r="H251" s="2" t="str">
        <f t="shared" si="22"/>
        <v>Hold</v>
      </c>
    </row>
    <row r="252" spans="1:8" ht="13.5" x14ac:dyDescent="0.25">
      <c r="A252" s="3">
        <v>42374</v>
      </c>
      <c r="B252" s="2">
        <v>1.4258999999999999</v>
      </c>
      <c r="C252" s="2">
        <f t="shared" si="18"/>
        <v>1.3984885160052931</v>
      </c>
      <c r="D252" s="2">
        <f t="shared" si="20"/>
        <v>1.4066763440986356</v>
      </c>
      <c r="E252" s="2">
        <f t="shared" si="19"/>
        <v>-8.1878280933425085E-3</v>
      </c>
      <c r="F252" s="2">
        <f t="shared" si="23"/>
        <v>-7.0058819256416452E-3</v>
      </c>
      <c r="G252" s="2">
        <f t="shared" si="21"/>
        <v>-1.1819461677008633E-3</v>
      </c>
      <c r="H252" s="2" t="str">
        <f t="shared" si="22"/>
        <v>Hold</v>
      </c>
    </row>
    <row r="253" spans="1:8" ht="13.5" x14ac:dyDescent="0.25">
      <c r="A253" s="3">
        <v>42375</v>
      </c>
      <c r="B253" s="2">
        <v>1.4157999999999999</v>
      </c>
      <c r="C253" s="2">
        <f t="shared" si="18"/>
        <v>1.4011518212352478</v>
      </c>
      <c r="D253" s="2">
        <f t="shared" si="20"/>
        <v>1.4073521704616998</v>
      </c>
      <c r="E253" s="2">
        <f t="shared" si="19"/>
        <v>-6.2003492264519622E-3</v>
      </c>
      <c r="F253" s="2">
        <f t="shared" si="23"/>
        <v>-6.8447753858037084E-3</v>
      </c>
      <c r="G253" s="2">
        <f t="shared" si="21"/>
        <v>6.4442615935174623E-4</v>
      </c>
      <c r="H253" s="2" t="str">
        <f t="shared" si="22"/>
        <v>Sell</v>
      </c>
    </row>
    <row r="254" spans="1:8" ht="13.5" x14ac:dyDescent="0.25">
      <c r="A254" s="3">
        <v>42376</v>
      </c>
      <c r="B254" s="2">
        <v>1.4411</v>
      </c>
      <c r="C254" s="2">
        <f t="shared" si="18"/>
        <v>1.4034053871990557</v>
      </c>
      <c r="D254" s="2">
        <f t="shared" si="20"/>
        <v>1.4098520096867593</v>
      </c>
      <c r="E254" s="2">
        <f t="shared" si="19"/>
        <v>-6.4466224877035572E-3</v>
      </c>
      <c r="F254" s="2">
        <f t="shared" si="23"/>
        <v>-6.7651448061836787E-3</v>
      </c>
      <c r="G254" s="2">
        <f t="shared" si="21"/>
        <v>3.1852231848012152E-4</v>
      </c>
      <c r="H254" s="2" t="str">
        <f t="shared" si="22"/>
        <v>Sell</v>
      </c>
    </row>
    <row r="255" spans="1:8" ht="13.5" x14ac:dyDescent="0.25">
      <c r="A255" s="3">
        <v>42377</v>
      </c>
      <c r="B255" s="2">
        <v>1.4411</v>
      </c>
      <c r="C255" s="2">
        <f t="shared" si="18"/>
        <v>1.4014199430145855</v>
      </c>
      <c r="D255" s="2">
        <f t="shared" si="20"/>
        <v>1.4121666756358882</v>
      </c>
      <c r="E255" s="2">
        <f t="shared" si="19"/>
        <v>-1.0746732621302657E-2</v>
      </c>
      <c r="F255" s="2">
        <f t="shared" si="23"/>
        <v>-7.5614623692074751E-3</v>
      </c>
      <c r="G255" s="2">
        <f t="shared" si="21"/>
        <v>-3.185270252095182E-3</v>
      </c>
      <c r="H255" s="2" t="str">
        <f t="shared" si="22"/>
        <v>Hold</v>
      </c>
    </row>
    <row r="256" spans="1:8" ht="13.5" x14ac:dyDescent="0.25">
      <c r="A256" s="3">
        <v>42380</v>
      </c>
      <c r="B256" s="2">
        <v>1.4815</v>
      </c>
      <c r="C256" s="2">
        <f t="shared" si="18"/>
        <v>1.3997399517815723</v>
      </c>
      <c r="D256" s="2">
        <f t="shared" si="20"/>
        <v>1.4173024774406371</v>
      </c>
      <c r="E256" s="2">
        <f t="shared" si="19"/>
        <v>-1.7562525659064798E-2</v>
      </c>
      <c r="F256" s="2">
        <f t="shared" si="23"/>
        <v>-9.56167502717894E-3</v>
      </c>
      <c r="G256" s="2">
        <f t="shared" si="21"/>
        <v>-8.0008506318858582E-3</v>
      </c>
      <c r="H256" s="2" t="str">
        <f t="shared" si="22"/>
        <v>Hold</v>
      </c>
    </row>
    <row r="257" spans="1:8" ht="13.5" x14ac:dyDescent="0.25">
      <c r="A257" s="3">
        <v>42381</v>
      </c>
      <c r="B257" s="2">
        <v>1.4663999999999999</v>
      </c>
      <c r="C257" s="2">
        <f t="shared" si="18"/>
        <v>1.4045491899690228</v>
      </c>
      <c r="D257" s="2">
        <f t="shared" si="20"/>
        <v>1.4209393309635527</v>
      </c>
      <c r="E257" s="2">
        <f t="shared" si="19"/>
        <v>-1.6390140994529956E-2</v>
      </c>
      <c r="F257" s="2">
        <f t="shared" si="23"/>
        <v>-1.0927368220649145E-2</v>
      </c>
      <c r="G257" s="2">
        <f t="shared" si="21"/>
        <v>-5.4627727738808113E-3</v>
      </c>
      <c r="H257" s="2" t="str">
        <f t="shared" si="22"/>
        <v>Hold</v>
      </c>
    </row>
    <row r="258" spans="1:8" ht="13.5" x14ac:dyDescent="0.25">
      <c r="A258" s="3">
        <v>42382</v>
      </c>
      <c r="B258" s="2">
        <v>1.4613</v>
      </c>
      <c r="C258" s="2">
        <f t="shared" si="18"/>
        <v>1.4093877761276348</v>
      </c>
      <c r="D258" s="2">
        <f t="shared" si="20"/>
        <v>1.4239290101514377</v>
      </c>
      <c r="E258" s="2">
        <f t="shared" si="19"/>
        <v>-1.4541234023802918E-2</v>
      </c>
      <c r="F258" s="2">
        <f t="shared" si="23"/>
        <v>-1.1650141381279901E-2</v>
      </c>
      <c r="G258" s="2">
        <f t="shared" si="21"/>
        <v>-2.8910926425230171E-3</v>
      </c>
      <c r="H258" s="2" t="str">
        <f t="shared" si="22"/>
        <v>Hold</v>
      </c>
    </row>
    <row r="259" spans="1:8" ht="13.5" x14ac:dyDescent="0.25">
      <c r="A259" s="3">
        <v>42384</v>
      </c>
      <c r="B259" s="2">
        <v>1.4613</v>
      </c>
      <c r="C259" s="2">
        <f t="shared" si="18"/>
        <v>1.4134819644156911</v>
      </c>
      <c r="D259" s="2">
        <f t="shared" si="20"/>
        <v>1.4266972316217015</v>
      </c>
      <c r="E259" s="2">
        <f t="shared" si="19"/>
        <v>-1.3215267206010406E-2</v>
      </c>
      <c r="F259" s="2">
        <f t="shared" si="23"/>
        <v>-1.1963166546226003E-2</v>
      </c>
      <c r="G259" s="2">
        <f t="shared" si="21"/>
        <v>-1.2521006597844032E-3</v>
      </c>
      <c r="H259" s="2" t="str">
        <f t="shared" si="22"/>
        <v>Hold</v>
      </c>
    </row>
    <row r="260" spans="1:8" ht="13.5" x14ac:dyDescent="0.25">
      <c r="A260" s="3">
        <v>42387</v>
      </c>
      <c r="B260" s="2">
        <v>1.4411</v>
      </c>
      <c r="C260" s="2">
        <f t="shared" si="18"/>
        <v>1.4169462775825079</v>
      </c>
      <c r="D260" s="2">
        <f t="shared" si="20"/>
        <v>1.4277641033534274</v>
      </c>
      <c r="E260" s="2">
        <f t="shared" si="19"/>
        <v>-1.0817825770919498E-2</v>
      </c>
      <c r="F260" s="2">
        <f t="shared" si="23"/>
        <v>-1.1734098391164701E-2</v>
      </c>
      <c r="G260" s="2">
        <f t="shared" si="21"/>
        <v>9.1627262024520338E-4</v>
      </c>
      <c r="H260" s="2" t="str">
        <f t="shared" si="22"/>
        <v>Sell</v>
      </c>
    </row>
    <row r="261" spans="1:8" ht="13.5" x14ac:dyDescent="0.25">
      <c r="A261" s="3">
        <v>42388</v>
      </c>
      <c r="B261" s="2">
        <v>1.4411</v>
      </c>
      <c r="C261" s="2">
        <f t="shared" si="18"/>
        <v>1.4191083887236604</v>
      </c>
      <c r="D261" s="2">
        <f t="shared" si="20"/>
        <v>1.4287519475494697</v>
      </c>
      <c r="E261" s="2">
        <f t="shared" si="19"/>
        <v>-9.6435588258092508E-3</v>
      </c>
      <c r="F261" s="2">
        <f t="shared" si="23"/>
        <v>-1.1315990478093611E-2</v>
      </c>
      <c r="G261" s="2">
        <f t="shared" si="21"/>
        <v>1.6724316522843605E-3</v>
      </c>
      <c r="H261" s="2" t="str">
        <f t="shared" si="22"/>
        <v>Sell</v>
      </c>
    </row>
    <row r="262" spans="1:8" ht="13.5" x14ac:dyDescent="0.25">
      <c r="A262" s="3">
        <v>42389</v>
      </c>
      <c r="B262" s="2">
        <v>1.4359999999999999</v>
      </c>
      <c r="C262" s="2">
        <f t="shared" si="18"/>
        <v>1.4201532519969433</v>
      </c>
      <c r="D262" s="2">
        <f t="shared" si="20"/>
        <v>1.4292888403235831</v>
      </c>
      <c r="E262" s="2">
        <f t="shared" si="19"/>
        <v>-9.1355883266397431E-3</v>
      </c>
      <c r="F262" s="2">
        <f t="shared" si="23"/>
        <v>-1.0879910047802838E-2</v>
      </c>
      <c r="G262" s="2">
        <f t="shared" si="21"/>
        <v>1.7443217211630946E-3</v>
      </c>
      <c r="H262" s="2" t="str">
        <f t="shared" si="22"/>
        <v>Sell</v>
      </c>
    </row>
    <row r="263" spans="1:8" ht="13.5" x14ac:dyDescent="0.25">
      <c r="A263" s="3">
        <v>42390</v>
      </c>
      <c r="B263" s="2">
        <v>1.4764999999999999</v>
      </c>
      <c r="C263" s="2">
        <f t="shared" si="18"/>
        <v>1.4194835209204903</v>
      </c>
      <c r="D263" s="2">
        <f t="shared" si="20"/>
        <v>1.4327859632625768</v>
      </c>
      <c r="E263" s="2">
        <f t="shared" si="19"/>
        <v>-1.330244234208644E-2</v>
      </c>
      <c r="F263" s="2">
        <f t="shared" si="23"/>
        <v>-1.1364416506659559E-2</v>
      </c>
      <c r="G263" s="2">
        <f t="shared" si="21"/>
        <v>-1.9380258354268817E-3</v>
      </c>
      <c r="H263" s="2" t="str">
        <f t="shared" si="22"/>
        <v>Hold</v>
      </c>
    </row>
    <row r="264" spans="1:8" ht="13.5" x14ac:dyDescent="0.25">
      <c r="A264" s="3">
        <v>42391</v>
      </c>
      <c r="B264" s="2">
        <v>1.4663999999999999</v>
      </c>
      <c r="C264" s="2">
        <f t="shared" si="18"/>
        <v>1.4228091330865689</v>
      </c>
      <c r="D264" s="2">
        <f t="shared" si="20"/>
        <v>1.4352758919097932</v>
      </c>
      <c r="E264" s="2">
        <f t="shared" si="19"/>
        <v>-1.2466758823224344E-2</v>
      </c>
      <c r="F264" s="2">
        <f t="shared" si="23"/>
        <v>-1.1584884969972517E-2</v>
      </c>
      <c r="G264" s="2">
        <f t="shared" si="21"/>
        <v>-8.8187385325182686E-4</v>
      </c>
      <c r="H264" s="2" t="str">
        <f t="shared" si="22"/>
        <v>Hold</v>
      </c>
    </row>
    <row r="265" spans="1:8" ht="13.5" x14ac:dyDescent="0.25">
      <c r="A265" s="3">
        <v>42394</v>
      </c>
      <c r="B265" s="2">
        <v>1.4663999999999999</v>
      </c>
      <c r="C265" s="2">
        <f t="shared" si="18"/>
        <v>1.4256231126117123</v>
      </c>
      <c r="D265" s="2">
        <f t="shared" si="20"/>
        <v>1.4375813813979565</v>
      </c>
      <c r="E265" s="2">
        <f t="shared" si="19"/>
        <v>-1.1958268786244286E-2</v>
      </c>
      <c r="F265" s="2">
        <f t="shared" si="23"/>
        <v>-1.1659561733226872E-2</v>
      </c>
      <c r="G265" s="2">
        <f t="shared" si="21"/>
        <v>-2.9870705301741386E-4</v>
      </c>
      <c r="H265" s="2" t="str">
        <f t="shared" si="22"/>
        <v>Hold</v>
      </c>
    </row>
    <row r="266" spans="1:8" ht="13.5" x14ac:dyDescent="0.25">
      <c r="A266" s="3">
        <v>42395</v>
      </c>
      <c r="B266" s="2">
        <v>1.4764999999999999</v>
      </c>
      <c r="C266" s="2">
        <f t="shared" si="18"/>
        <v>1.4342195568252949</v>
      </c>
      <c r="D266" s="2">
        <f t="shared" si="20"/>
        <v>1.440464242035145</v>
      </c>
      <c r="E266" s="2">
        <f t="shared" si="19"/>
        <v>-6.2446852098501093E-3</v>
      </c>
      <c r="F266" s="2">
        <f t="shared" si="23"/>
        <v>-1.057658642855152E-2</v>
      </c>
      <c r="G266" s="2">
        <f t="shared" si="21"/>
        <v>4.3319012187014103E-3</v>
      </c>
      <c r="H266" s="2" t="str">
        <f t="shared" si="22"/>
        <v>Sell</v>
      </c>
    </row>
    <row r="267" spans="1:8" ht="13.5" x14ac:dyDescent="0.25">
      <c r="A267" s="3">
        <v>42396</v>
      </c>
      <c r="B267" s="2">
        <v>1.4815</v>
      </c>
      <c r="C267" s="2">
        <f t="shared" si="18"/>
        <v>1.4391703942367879</v>
      </c>
      <c r="D267" s="2">
        <f t="shared" si="20"/>
        <v>1.4435039278103194</v>
      </c>
      <c r="E267" s="2">
        <f t="shared" si="19"/>
        <v>-4.3335335735315006E-3</v>
      </c>
      <c r="F267" s="2">
        <f t="shared" si="23"/>
        <v>-9.3279758575475161E-3</v>
      </c>
      <c r="G267" s="2">
        <f t="shared" si="21"/>
        <v>4.9944422840160155E-3</v>
      </c>
      <c r="H267" s="2" t="str">
        <f t="shared" si="22"/>
        <v>Sell</v>
      </c>
    </row>
    <row r="268" spans="1:8" ht="13.5" x14ac:dyDescent="0.25">
      <c r="A268" s="3">
        <v>42397</v>
      </c>
      <c r="B268" s="2">
        <v>1.5321</v>
      </c>
      <c r="C268" s="2">
        <f t="shared" si="18"/>
        <v>1.4425749489695898</v>
      </c>
      <c r="D268" s="2">
        <f t="shared" si="20"/>
        <v>1.45006659982437</v>
      </c>
      <c r="E268" s="2">
        <f t="shared" si="19"/>
        <v>-7.4916508547802074E-3</v>
      </c>
      <c r="F268" s="2">
        <f t="shared" si="23"/>
        <v>-8.960710856994054E-3</v>
      </c>
      <c r="G268" s="2">
        <f t="shared" si="21"/>
        <v>1.4690600022138466E-3</v>
      </c>
      <c r="H268" s="2" t="str">
        <f t="shared" si="22"/>
        <v>Sell</v>
      </c>
    </row>
    <row r="269" spans="1:8" ht="13.5" x14ac:dyDescent="0.25">
      <c r="A269" s="3">
        <v>42398</v>
      </c>
      <c r="B269" s="2">
        <v>1.5269999999999999</v>
      </c>
      <c r="C269" s="2">
        <f t="shared" si="18"/>
        <v>1.4454557260511913</v>
      </c>
      <c r="D269" s="2">
        <f t="shared" si="20"/>
        <v>1.45576537020775</v>
      </c>
      <c r="E269" s="2">
        <f t="shared" si="19"/>
        <v>-1.0309644156558662E-2</v>
      </c>
      <c r="F269" s="2">
        <f t="shared" si="23"/>
        <v>-9.2304975169069763E-3</v>
      </c>
      <c r="G269" s="2">
        <f t="shared" si="21"/>
        <v>-1.0791466396516854E-3</v>
      </c>
      <c r="H269" s="2" t="str">
        <f t="shared" si="22"/>
        <v>Hold</v>
      </c>
    </row>
    <row r="270" spans="1:8" ht="13.5" x14ac:dyDescent="0.25">
      <c r="A270" s="3">
        <v>42401</v>
      </c>
      <c r="B270" s="2">
        <v>1.5321</v>
      </c>
      <c r="C270" s="2">
        <f t="shared" si="18"/>
        <v>1.4447856143510081</v>
      </c>
      <c r="D270" s="2">
        <f t="shared" si="20"/>
        <v>1.4614197872293981</v>
      </c>
      <c r="E270" s="2">
        <f t="shared" si="19"/>
        <v>-1.6634172878390086E-2</v>
      </c>
      <c r="F270" s="2">
        <f t="shared" si="23"/>
        <v>-1.0711232589203598E-2</v>
      </c>
      <c r="G270" s="2">
        <f t="shared" si="21"/>
        <v>-5.9229402891864871E-3</v>
      </c>
      <c r="H270" s="2" t="str">
        <f t="shared" si="22"/>
        <v>Hold</v>
      </c>
    </row>
    <row r="271" spans="1:8" ht="13.5" x14ac:dyDescent="0.25">
      <c r="A271" s="3">
        <v>42402</v>
      </c>
      <c r="B271" s="2">
        <v>1.5321</v>
      </c>
      <c r="C271" s="2">
        <f t="shared" ref="C271:C334" si="24">$C$4*B261+C270*(1-$C$4)</f>
        <v>1.4442185967585452</v>
      </c>
      <c r="D271" s="2">
        <f t="shared" si="20"/>
        <v>1.4666553585457391</v>
      </c>
      <c r="E271" s="2">
        <f t="shared" si="19"/>
        <v>-2.2436761787193893E-2</v>
      </c>
      <c r="F271" s="2">
        <f t="shared" si="23"/>
        <v>-1.3056338428801658E-2</v>
      </c>
      <c r="G271" s="2">
        <f t="shared" si="21"/>
        <v>-9.3804233583922349E-3</v>
      </c>
      <c r="H271" s="2" t="str">
        <f t="shared" si="22"/>
        <v>Hold</v>
      </c>
    </row>
    <row r="272" spans="1:8" ht="13.5" x14ac:dyDescent="0.25">
      <c r="A272" s="3">
        <v>42403</v>
      </c>
      <c r="B272" s="2">
        <v>1.5321</v>
      </c>
      <c r="C272" s="2">
        <f t="shared" si="24"/>
        <v>1.4429541972572306</v>
      </c>
      <c r="D272" s="2">
        <f t="shared" si="20"/>
        <v>1.4715031097645734</v>
      </c>
      <c r="E272" s="2">
        <f t="shared" si="19"/>
        <v>-2.8548912507342816E-2</v>
      </c>
      <c r="F272" s="2">
        <f t="shared" si="23"/>
        <v>-1.6154853244509892E-2</v>
      </c>
      <c r="G272" s="2">
        <f t="shared" si="21"/>
        <v>-1.2394059262832925E-2</v>
      </c>
      <c r="H272" s="2" t="str">
        <f t="shared" si="22"/>
        <v>Hold</v>
      </c>
    </row>
    <row r="273" spans="1:8" ht="13.5" x14ac:dyDescent="0.25">
      <c r="A273" s="3">
        <v>42404</v>
      </c>
      <c r="B273" s="2">
        <v>1.5119</v>
      </c>
      <c r="C273" s="2">
        <f t="shared" si="24"/>
        <v>1.4481150899868873</v>
      </c>
      <c r="D273" s="2">
        <f t="shared" si="20"/>
        <v>1.4744954720042347</v>
      </c>
      <c r="E273" s="2">
        <f t="shared" si="19"/>
        <v>-2.6380382017347381E-2</v>
      </c>
      <c r="F273" s="2">
        <f t="shared" si="23"/>
        <v>-1.8199958999077392E-2</v>
      </c>
      <c r="G273" s="2">
        <f t="shared" si="21"/>
        <v>-8.1804230182699889E-3</v>
      </c>
      <c r="H273" s="2" t="str">
        <f t="shared" si="22"/>
        <v>Hold</v>
      </c>
    </row>
    <row r="274" spans="1:8" ht="13.5" x14ac:dyDescent="0.25">
      <c r="A274" s="3">
        <v>42405</v>
      </c>
      <c r="B274" s="2">
        <v>1.5321</v>
      </c>
      <c r="C274" s="2">
        <f t="shared" si="24"/>
        <v>1.4509281530658278</v>
      </c>
      <c r="D274" s="2">
        <f t="shared" si="20"/>
        <v>1.4787624740779952</v>
      </c>
      <c r="E274" s="2">
        <f t="shared" si="19"/>
        <v>-2.7834321012167429E-2</v>
      </c>
      <c r="F274" s="2">
        <f t="shared" si="23"/>
        <v>-2.01268314016954E-2</v>
      </c>
      <c r="G274" s="2">
        <f t="shared" si="21"/>
        <v>-7.7074896104720285E-3</v>
      </c>
      <c r="H274" s="2" t="str">
        <f t="shared" si="22"/>
        <v>Hold</v>
      </c>
    </row>
    <row r="275" spans="1:8" ht="13.5" x14ac:dyDescent="0.25">
      <c r="A275" s="3">
        <v>42408</v>
      </c>
      <c r="B275" s="2">
        <v>1.5321</v>
      </c>
      <c r="C275" s="2">
        <f t="shared" si="24"/>
        <v>1.4533084372095466</v>
      </c>
      <c r="D275" s="2">
        <f t="shared" si="20"/>
        <v>1.4827134019240698</v>
      </c>
      <c r="E275" s="2">
        <f t="shared" si="19"/>
        <v>-2.9404964714523141E-2</v>
      </c>
      <c r="F275" s="2">
        <f t="shared" si="23"/>
        <v>-2.1982458064260947E-2</v>
      </c>
      <c r="G275" s="2">
        <f t="shared" si="21"/>
        <v>-7.4225066502621936E-3</v>
      </c>
      <c r="H275" s="2" t="str">
        <f t="shared" si="22"/>
        <v>Hold</v>
      </c>
    </row>
    <row r="276" spans="1:8" ht="13.5" x14ac:dyDescent="0.25">
      <c r="A276" s="3">
        <v>42409</v>
      </c>
      <c r="B276" s="2">
        <v>1.5321</v>
      </c>
      <c r="C276" s="2">
        <f t="shared" si="24"/>
        <v>1.4568763699465395</v>
      </c>
      <c r="D276" s="2">
        <f t="shared" si="20"/>
        <v>1.4863716684482129</v>
      </c>
      <c r="E276" s="2">
        <f t="shared" si="19"/>
        <v>-2.9495298501673428E-2</v>
      </c>
      <c r="F276" s="2">
        <f t="shared" si="23"/>
        <v>-2.3485026151743443E-2</v>
      </c>
      <c r="G276" s="2">
        <f t="shared" si="21"/>
        <v>-6.0102723499299848E-3</v>
      </c>
      <c r="H276" s="2" t="str">
        <f t="shared" si="22"/>
        <v>Hold</v>
      </c>
    </row>
    <row r="277" spans="1:8" ht="13.5" x14ac:dyDescent="0.25">
      <c r="A277" s="3">
        <v>42410</v>
      </c>
      <c r="B277" s="2">
        <v>1.5067999999999999</v>
      </c>
      <c r="C277" s="2">
        <f t="shared" si="24"/>
        <v>1.4606646207239948</v>
      </c>
      <c r="D277" s="2">
        <f t="shared" si="20"/>
        <v>1.4878848781927898</v>
      </c>
      <c r="E277" s="2">
        <f t="shared" si="19"/>
        <v>-2.7220257468794973E-2</v>
      </c>
      <c r="F277" s="2">
        <f t="shared" si="23"/>
        <v>-2.4232072415153749E-2</v>
      </c>
      <c r="G277" s="2">
        <f t="shared" si="21"/>
        <v>-2.9881850536412242E-3</v>
      </c>
      <c r="H277" s="2" t="str">
        <f t="shared" si="22"/>
        <v>Hold</v>
      </c>
    </row>
    <row r="278" spans="1:8" ht="13.5" x14ac:dyDescent="0.25">
      <c r="A278" s="3">
        <v>42411</v>
      </c>
      <c r="B278" s="2">
        <v>1.5168999999999999</v>
      </c>
      <c r="C278" s="2">
        <f t="shared" si="24"/>
        <v>1.4716546790741496</v>
      </c>
      <c r="D278" s="2">
        <f t="shared" si="20"/>
        <v>1.4900341464748055</v>
      </c>
      <c r="E278" s="2">
        <f t="shared" si="19"/>
        <v>-1.837946740065588E-2</v>
      </c>
      <c r="F278" s="2">
        <f t="shared" si="23"/>
        <v>-2.3061551412254178E-2</v>
      </c>
      <c r="G278" s="2">
        <f t="shared" si="21"/>
        <v>4.6820840115982983E-3</v>
      </c>
      <c r="H278" s="2" t="str">
        <f t="shared" si="22"/>
        <v>Sell</v>
      </c>
    </row>
    <row r="279" spans="1:8" ht="13.5" x14ac:dyDescent="0.25">
      <c r="A279" s="3">
        <v>42412</v>
      </c>
      <c r="B279" s="2">
        <v>1.5067999999999999</v>
      </c>
      <c r="C279" s="2">
        <f t="shared" si="24"/>
        <v>1.4801693438319727</v>
      </c>
      <c r="D279" s="2">
        <f t="shared" si="20"/>
        <v>1.4912760615507459</v>
      </c>
      <c r="E279" s="2">
        <f t="shared" si="19"/>
        <v>-1.110671771877314E-2</v>
      </c>
      <c r="F279" s="2">
        <f t="shared" si="23"/>
        <v>-2.0670584673557972E-2</v>
      </c>
      <c r="G279" s="2">
        <f t="shared" si="21"/>
        <v>9.5638669547848318E-3</v>
      </c>
      <c r="H279" s="2" t="str">
        <f t="shared" si="22"/>
        <v>Sell</v>
      </c>
    </row>
    <row r="280" spans="1:8" ht="13.5" x14ac:dyDescent="0.25">
      <c r="A280" s="3">
        <v>42415</v>
      </c>
      <c r="B280" s="2">
        <v>1.5119</v>
      </c>
      <c r="C280" s="2">
        <f t="shared" si="24"/>
        <v>1.4881586755501308</v>
      </c>
      <c r="D280" s="2">
        <f t="shared" si="20"/>
        <v>1.4928037606951352</v>
      </c>
      <c r="E280" s="2">
        <f t="shared" si="19"/>
        <v>-4.6450851450043906E-3</v>
      </c>
      <c r="F280" s="2">
        <f t="shared" si="23"/>
        <v>-1.7465484767847258E-2</v>
      </c>
      <c r="G280" s="2">
        <f t="shared" si="21"/>
        <v>1.2820399622842867E-2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1.5119</v>
      </c>
      <c r="C281" s="2">
        <f t="shared" si="24"/>
        <v>1.4949188793116492</v>
      </c>
      <c r="D281" s="2">
        <f t="shared" si="20"/>
        <v>1.49421829693994</v>
      </c>
      <c r="E281" s="2">
        <f t="shared" si="19"/>
        <v>7.0058237170922411E-4</v>
      </c>
      <c r="F281" s="2">
        <f t="shared" si="23"/>
        <v>-1.3832271339935963E-2</v>
      </c>
      <c r="G281" s="2">
        <f t="shared" si="21"/>
        <v>1.4532853711645187E-2</v>
      </c>
      <c r="H281" s="2" t="str">
        <f t="shared" si="22"/>
        <v>Sell</v>
      </c>
    </row>
    <row r="282" spans="1:8" ht="13.5" x14ac:dyDescent="0.25">
      <c r="A282" s="3">
        <v>42417</v>
      </c>
      <c r="B282" s="2">
        <v>1.5472999999999999</v>
      </c>
      <c r="C282" s="2">
        <f t="shared" si="24"/>
        <v>1.5006390517252417</v>
      </c>
      <c r="D282" s="2">
        <f t="shared" si="20"/>
        <v>1.4981502749443889</v>
      </c>
      <c r="E282" s="2">
        <f t="shared" si="19"/>
        <v>2.4887767808527972E-3</v>
      </c>
      <c r="F282" s="2">
        <f t="shared" si="23"/>
        <v>-1.0568061715778213E-2</v>
      </c>
      <c r="G282" s="2">
        <f t="shared" si="21"/>
        <v>1.305683849663101E-2</v>
      </c>
      <c r="H282" s="2" t="str">
        <f t="shared" si="22"/>
        <v>Sell</v>
      </c>
    </row>
    <row r="283" spans="1:8" ht="13.5" x14ac:dyDescent="0.25">
      <c r="A283" s="3">
        <v>42418</v>
      </c>
      <c r="B283" s="2">
        <v>1.5422</v>
      </c>
      <c r="C283" s="2">
        <f t="shared" si="24"/>
        <v>1.5023715053059736</v>
      </c>
      <c r="D283" s="2">
        <f t="shared" si="20"/>
        <v>1.501413217541101</v>
      </c>
      <c r="E283" s="2">
        <f t="shared" si="19"/>
        <v>9.582877648726118E-4</v>
      </c>
      <c r="F283" s="2">
        <f t="shared" si="23"/>
        <v>-8.2627918196480493E-3</v>
      </c>
      <c r="G283" s="2">
        <f t="shared" si="21"/>
        <v>9.2210795845206611E-3</v>
      </c>
      <c r="H283" s="2" t="str">
        <f t="shared" si="22"/>
        <v>Sell</v>
      </c>
    </row>
    <row r="284" spans="1:8" ht="13.5" x14ac:dyDescent="0.25">
      <c r="A284" s="3">
        <v>42419</v>
      </c>
      <c r="B284" s="2">
        <v>1.5370999999999999</v>
      </c>
      <c r="C284" s="2">
        <f t="shared" si="24"/>
        <v>1.5069451198742854</v>
      </c>
      <c r="D284" s="2">
        <f t="shared" si="20"/>
        <v>1.504056682908427</v>
      </c>
      <c r="E284" s="2">
        <f t="shared" ref="E284:E347" si="25">C284-D284</f>
        <v>2.8884369658583875E-3</v>
      </c>
      <c r="F284" s="2">
        <f t="shared" si="23"/>
        <v>-6.0325460625467618E-3</v>
      </c>
      <c r="G284" s="2">
        <f t="shared" si="21"/>
        <v>8.9209830284051501E-3</v>
      </c>
      <c r="H284" s="2" t="str">
        <f t="shared" si="22"/>
        <v>Sell</v>
      </c>
    </row>
    <row r="285" spans="1:8" ht="13.5" x14ac:dyDescent="0.25">
      <c r="A285" s="3">
        <v>42422</v>
      </c>
      <c r="B285" s="2">
        <v>1.5370999999999999</v>
      </c>
      <c r="C285" s="2">
        <f t="shared" si="24"/>
        <v>1.5108151014320876</v>
      </c>
      <c r="D285" s="2">
        <f t="shared" ref="D285:D348" si="26">$D$4*B285+(1-$D$4)*D284</f>
        <v>1.5065043360263213</v>
      </c>
      <c r="E285" s="2">
        <f t="shared" si="25"/>
        <v>4.3107654057663591E-3</v>
      </c>
      <c r="F285" s="2">
        <f t="shared" si="23"/>
        <v>-3.9638837688841383E-3</v>
      </c>
      <c r="G285" s="2">
        <f t="shared" si="21"/>
        <v>8.2746491746504974E-3</v>
      </c>
      <c r="H285" s="2" t="str">
        <f t="shared" si="22"/>
        <v>Sell</v>
      </c>
    </row>
    <row r="286" spans="1:8" ht="13.5" x14ac:dyDescent="0.25">
      <c r="A286" s="3">
        <v>42423</v>
      </c>
      <c r="B286" s="2">
        <v>1.5168999999999999</v>
      </c>
      <c r="C286" s="2">
        <f t="shared" si="24"/>
        <v>1.5140897012117664</v>
      </c>
      <c r="D286" s="2">
        <f t="shared" si="26"/>
        <v>1.5072743852095567</v>
      </c>
      <c r="E286" s="2">
        <f t="shared" si="25"/>
        <v>6.8153160022097481E-3</v>
      </c>
      <c r="F286" s="2">
        <f t="shared" si="23"/>
        <v>-1.8080438146653608E-3</v>
      </c>
      <c r="G286" s="2">
        <f t="shared" si="21"/>
        <v>8.6233598168751098E-3</v>
      </c>
      <c r="H286" s="2" t="str">
        <f t="shared" si="22"/>
        <v>Sell</v>
      </c>
    </row>
    <row r="287" spans="1:8" ht="13.5" x14ac:dyDescent="0.25">
      <c r="A287" s="3">
        <v>42424</v>
      </c>
      <c r="B287" s="2">
        <v>1.5370999999999999</v>
      </c>
      <c r="C287" s="2">
        <f t="shared" si="24"/>
        <v>1.5129682087176484</v>
      </c>
      <c r="D287" s="2">
        <f t="shared" si="26"/>
        <v>1.5094836900088489</v>
      </c>
      <c r="E287" s="2">
        <f t="shared" si="25"/>
        <v>3.4845187087995111E-3</v>
      </c>
      <c r="F287" s="2">
        <f t="shared" si="23"/>
        <v>-7.4953130997238663E-4</v>
      </c>
      <c r="G287" s="2">
        <f t="shared" si="21"/>
        <v>4.2340500187718977E-3</v>
      </c>
      <c r="H287" s="2" t="str">
        <f t="shared" si="22"/>
        <v>Sell</v>
      </c>
    </row>
    <row r="288" spans="1:8" ht="13.5" x14ac:dyDescent="0.25">
      <c r="A288" s="3">
        <v>42425</v>
      </c>
      <c r="B288" s="2">
        <v>1.5370999999999999</v>
      </c>
      <c r="C288" s="2">
        <f t="shared" si="24"/>
        <v>1.5135730996841641</v>
      </c>
      <c r="D288" s="2">
        <f t="shared" si="26"/>
        <v>1.5115293426007861</v>
      </c>
      <c r="E288" s="2">
        <f t="shared" si="25"/>
        <v>2.0437570833780061E-3</v>
      </c>
      <c r="F288" s="2">
        <f t="shared" si="23"/>
        <v>-1.9087363130230805E-4</v>
      </c>
      <c r="G288" s="2">
        <f t="shared" si="21"/>
        <v>2.2346307146803141E-3</v>
      </c>
      <c r="H288" s="2" t="str">
        <f t="shared" si="22"/>
        <v>Sell</v>
      </c>
    </row>
    <row r="289" spans="1:8" ht="13.5" x14ac:dyDescent="0.25">
      <c r="A289" s="3">
        <v>42426</v>
      </c>
      <c r="B289" s="2">
        <v>1.5370999999999999</v>
      </c>
      <c r="C289" s="2">
        <f t="shared" si="24"/>
        <v>1.5125310843481388</v>
      </c>
      <c r="D289" s="2">
        <f t="shared" si="26"/>
        <v>1.5134234653710983</v>
      </c>
      <c r="E289" s="2">
        <f t="shared" si="25"/>
        <v>-8.9238102295952082E-4</v>
      </c>
      <c r="F289" s="2">
        <f t="shared" si="23"/>
        <v>-3.311751096337506E-4</v>
      </c>
      <c r="G289" s="2">
        <f t="shared" si="21"/>
        <v>-5.6120591332577022E-4</v>
      </c>
      <c r="H289" s="2" t="str">
        <f t="shared" si="22"/>
        <v>Hold</v>
      </c>
    </row>
    <row r="290" spans="1:8" ht="13.5" x14ac:dyDescent="0.25">
      <c r="A290" s="3">
        <v>42429</v>
      </c>
      <c r="B290" s="2">
        <v>1.5168999999999999</v>
      </c>
      <c r="C290" s="2">
        <f t="shared" si="24"/>
        <v>1.5124339944484251</v>
      </c>
      <c r="D290" s="2">
        <f t="shared" si="26"/>
        <v>1.5136809864547207</v>
      </c>
      <c r="E290" s="2">
        <f t="shared" si="25"/>
        <v>-1.246992006295633E-3</v>
      </c>
      <c r="F290" s="2">
        <f t="shared" si="23"/>
        <v>-5.1433848896612717E-4</v>
      </c>
      <c r="G290" s="2">
        <f t="shared" si="21"/>
        <v>-7.3265351732950583E-4</v>
      </c>
      <c r="H290" s="2" t="str">
        <f t="shared" si="22"/>
        <v>Hold</v>
      </c>
    </row>
    <row r="291" spans="1:8" ht="13.5" x14ac:dyDescent="0.25">
      <c r="A291" s="3">
        <v>42430</v>
      </c>
      <c r="B291" s="2">
        <v>1.4714</v>
      </c>
      <c r="C291" s="2">
        <f t="shared" si="24"/>
        <v>1.5123518414563595</v>
      </c>
      <c r="D291" s="2">
        <f t="shared" si="26"/>
        <v>1.5105490615321489</v>
      </c>
      <c r="E291" s="2">
        <f t="shared" si="25"/>
        <v>1.802779924210629E-3</v>
      </c>
      <c r="F291" s="2">
        <f t="shared" si="23"/>
        <v>-5.0914806330775906E-5</v>
      </c>
      <c r="G291" s="2">
        <f t="shared" si="21"/>
        <v>1.8536947305414051E-3</v>
      </c>
      <c r="H291" s="2" t="str">
        <f t="shared" si="22"/>
        <v>Sell</v>
      </c>
    </row>
    <row r="292" spans="1:8" ht="13.5" x14ac:dyDescent="0.25">
      <c r="A292" s="3">
        <v>42431</v>
      </c>
      <c r="B292" s="2">
        <v>1.5017</v>
      </c>
      <c r="C292" s="2">
        <f t="shared" si="24"/>
        <v>1.5177284812323042</v>
      </c>
      <c r="D292" s="2">
        <f t="shared" si="26"/>
        <v>1.5098935754927305</v>
      </c>
      <c r="E292" s="2">
        <f t="shared" si="25"/>
        <v>7.8349057395736832E-3</v>
      </c>
      <c r="F292" s="2">
        <f t="shared" si="23"/>
        <v>1.526249302850116E-3</v>
      </c>
      <c r="G292" s="2">
        <f t="shared" ref="G292:G355" si="27">E292-F292</f>
        <v>6.3086564367235672E-3</v>
      </c>
      <c r="H292" s="2" t="str">
        <f t="shared" ref="H292:H355" si="28">IF(G292&lt;0,"Hold","Sell")</f>
        <v>Sell</v>
      </c>
    </row>
    <row r="293" spans="1:8" ht="13.5" x14ac:dyDescent="0.25">
      <c r="A293" s="3">
        <v>42432</v>
      </c>
      <c r="B293" s="2">
        <v>1.5321</v>
      </c>
      <c r="C293" s="2">
        <f t="shared" si="24"/>
        <v>1.5214933302734881</v>
      </c>
      <c r="D293" s="2">
        <f t="shared" si="26"/>
        <v>1.5115384958266025</v>
      </c>
      <c r="E293" s="2">
        <f t="shared" si="25"/>
        <v>9.9548344468856076E-3</v>
      </c>
      <c r="F293" s="2">
        <f t="shared" ref="F293:F356" si="29">(E293*(2/(10)))+((1-(2/10))*F292)</f>
        <v>3.2119663316572148E-3</v>
      </c>
      <c r="G293" s="2">
        <f t="shared" si="27"/>
        <v>6.7428681152283928E-3</v>
      </c>
      <c r="H293" s="2" t="str">
        <f t="shared" si="28"/>
        <v>Sell</v>
      </c>
    </row>
    <row r="294" spans="1:8" ht="13.5" x14ac:dyDescent="0.25">
      <c r="A294" s="3">
        <v>42433</v>
      </c>
      <c r="B294" s="2">
        <v>1.5168999999999999</v>
      </c>
      <c r="C294" s="2">
        <f t="shared" si="24"/>
        <v>1.5238943563852592</v>
      </c>
      <c r="D294" s="2">
        <f t="shared" si="26"/>
        <v>1.5119356442838912</v>
      </c>
      <c r="E294" s="2">
        <f t="shared" si="25"/>
        <v>1.1958712101368008E-2</v>
      </c>
      <c r="F294" s="2">
        <f t="shared" si="29"/>
        <v>4.9613154855993741E-3</v>
      </c>
      <c r="G294" s="2">
        <f t="shared" si="27"/>
        <v>6.9973966157686335E-3</v>
      </c>
      <c r="H294" s="2" t="str">
        <f t="shared" si="28"/>
        <v>Sell</v>
      </c>
    </row>
    <row r="295" spans="1:8" ht="13.5" x14ac:dyDescent="0.25">
      <c r="A295" s="3">
        <v>42436</v>
      </c>
      <c r="B295" s="2">
        <v>1.5168999999999999</v>
      </c>
      <c r="C295" s="2">
        <f t="shared" si="24"/>
        <v>1.52592599386445</v>
      </c>
      <c r="D295" s="2">
        <f t="shared" si="26"/>
        <v>1.5123033743369363</v>
      </c>
      <c r="E295" s="2">
        <f t="shared" si="25"/>
        <v>1.3622619527513757E-2</v>
      </c>
      <c r="F295" s="2">
        <f t="shared" si="29"/>
        <v>6.6935762939822514E-3</v>
      </c>
      <c r="G295" s="2">
        <f t="shared" si="27"/>
        <v>6.9290432335315059E-3</v>
      </c>
      <c r="H295" s="2" t="str">
        <f t="shared" si="28"/>
        <v>Sell</v>
      </c>
    </row>
    <row r="296" spans="1:8" ht="13.5" x14ac:dyDescent="0.25">
      <c r="A296" s="3">
        <v>42437</v>
      </c>
      <c r="B296" s="2">
        <v>1.5168999999999999</v>
      </c>
      <c r="C296" s="2">
        <f t="shared" si="24"/>
        <v>1.5245373794237653</v>
      </c>
      <c r="D296" s="2">
        <f t="shared" si="26"/>
        <v>1.5126438651267928</v>
      </c>
      <c r="E296" s="2">
        <f t="shared" si="25"/>
        <v>1.1893514296972496E-2</v>
      </c>
      <c r="F296" s="2">
        <f t="shared" si="29"/>
        <v>7.7335638945803011E-3</v>
      </c>
      <c r="G296" s="2">
        <f t="shared" si="27"/>
        <v>4.159950402392195E-3</v>
      </c>
      <c r="H296" s="2" t="str">
        <f t="shared" si="28"/>
        <v>Sell</v>
      </c>
    </row>
    <row r="297" spans="1:8" ht="13.5" x14ac:dyDescent="0.25">
      <c r="A297" s="3">
        <v>42438</v>
      </c>
      <c r="B297" s="2">
        <v>1.5472999999999999</v>
      </c>
      <c r="C297" s="2">
        <f t="shared" si="24"/>
        <v>1.5264700902816475</v>
      </c>
      <c r="D297" s="2">
        <f t="shared" si="26"/>
        <v>1.5152109862285117</v>
      </c>
      <c r="E297" s="2">
        <f t="shared" si="25"/>
        <v>1.1259104053135793E-2</v>
      </c>
      <c r="F297" s="2">
        <f t="shared" si="29"/>
        <v>8.4386719262913995E-3</v>
      </c>
      <c r="G297" s="2">
        <f t="shared" si="27"/>
        <v>2.8204321268443938E-3</v>
      </c>
      <c r="H297" s="2" t="str">
        <f t="shared" si="28"/>
        <v>Sell</v>
      </c>
    </row>
    <row r="298" spans="1:8" ht="13.5" x14ac:dyDescent="0.25">
      <c r="A298" s="3">
        <v>42439</v>
      </c>
      <c r="B298" s="2">
        <v>1.5422</v>
      </c>
      <c r="C298" s="2">
        <f t="shared" si="24"/>
        <v>1.5281054610075477</v>
      </c>
      <c r="D298" s="2">
        <f t="shared" si="26"/>
        <v>1.5172101724338072</v>
      </c>
      <c r="E298" s="2">
        <f t="shared" si="25"/>
        <v>1.0895288573740558E-2</v>
      </c>
      <c r="F298" s="2">
        <f t="shared" si="29"/>
        <v>8.9299952557812309E-3</v>
      </c>
      <c r="G298" s="2">
        <f t="shared" si="27"/>
        <v>1.9652933179593272E-3</v>
      </c>
      <c r="H298" s="2" t="str">
        <f t="shared" si="28"/>
        <v>Sell</v>
      </c>
    </row>
    <row r="299" spans="1:8" ht="13.5" x14ac:dyDescent="0.25">
      <c r="A299" s="3">
        <v>42440</v>
      </c>
      <c r="B299" s="2">
        <v>1.5422</v>
      </c>
      <c r="C299" s="2">
        <f t="shared" si="24"/>
        <v>1.5294892362371557</v>
      </c>
      <c r="D299" s="2">
        <f t="shared" si="26"/>
        <v>1.5190612707720437</v>
      </c>
      <c r="E299" s="2">
        <f t="shared" si="25"/>
        <v>1.0427965465112043E-2</v>
      </c>
      <c r="F299" s="2">
        <f t="shared" si="29"/>
        <v>9.2295892976473944E-3</v>
      </c>
      <c r="G299" s="2">
        <f t="shared" si="27"/>
        <v>1.198376167464649E-3</v>
      </c>
      <c r="H299" s="2" t="str">
        <f t="shared" si="28"/>
        <v>Sell</v>
      </c>
    </row>
    <row r="300" spans="1:8" ht="13.5" x14ac:dyDescent="0.25">
      <c r="A300" s="3">
        <v>42443</v>
      </c>
      <c r="B300" s="2">
        <v>1.5321</v>
      </c>
      <c r="C300" s="2">
        <f t="shared" si="24"/>
        <v>1.5275524306622086</v>
      </c>
      <c r="D300" s="2">
        <f t="shared" si="26"/>
        <v>1.5200271025667071</v>
      </c>
      <c r="E300" s="2">
        <f t="shared" si="25"/>
        <v>7.5253280955014379E-3</v>
      </c>
      <c r="F300" s="2">
        <f t="shared" si="29"/>
        <v>8.8887370572182031E-3</v>
      </c>
      <c r="G300" s="2">
        <f t="shared" si="27"/>
        <v>-1.3634089617167652E-3</v>
      </c>
      <c r="H300" s="2" t="str">
        <f t="shared" si="28"/>
        <v>Hold</v>
      </c>
    </row>
    <row r="301" spans="1:8" ht="13.5" x14ac:dyDescent="0.25">
      <c r="A301" s="3">
        <v>42444</v>
      </c>
      <c r="B301" s="2">
        <v>1.5472999999999999</v>
      </c>
      <c r="C301" s="2">
        <f t="shared" si="24"/>
        <v>1.5189135951757151</v>
      </c>
      <c r="D301" s="2">
        <f t="shared" si="26"/>
        <v>1.5220473171913955</v>
      </c>
      <c r="E301" s="2">
        <f t="shared" si="25"/>
        <v>-3.1337220156804069E-3</v>
      </c>
      <c r="F301" s="2">
        <f t="shared" si="29"/>
        <v>6.4842452426384818E-3</v>
      </c>
      <c r="G301" s="2">
        <f t="shared" si="27"/>
        <v>-9.6179672583188887E-3</v>
      </c>
      <c r="H301" s="2" t="str">
        <f t="shared" si="28"/>
        <v>Hold</v>
      </c>
    </row>
    <row r="302" spans="1:8" ht="13.5" x14ac:dyDescent="0.25">
      <c r="A302" s="3">
        <v>42445</v>
      </c>
      <c r="B302" s="2">
        <v>1.5422</v>
      </c>
      <c r="C302" s="2">
        <f t="shared" si="24"/>
        <v>1.5162653497640668</v>
      </c>
      <c r="D302" s="2">
        <f t="shared" si="26"/>
        <v>1.5235401085105513</v>
      </c>
      <c r="E302" s="2">
        <f t="shared" si="25"/>
        <v>-7.2747587464845331E-3</v>
      </c>
      <c r="F302" s="2">
        <f t="shared" si="29"/>
        <v>3.732444444813879E-3</v>
      </c>
      <c r="G302" s="2">
        <f t="shared" si="27"/>
        <v>-1.1007203191298411E-2</v>
      </c>
      <c r="H302" s="2" t="str">
        <f t="shared" si="28"/>
        <v>Hold</v>
      </c>
    </row>
    <row r="303" spans="1:8" ht="13.5" x14ac:dyDescent="0.25">
      <c r="A303" s="3">
        <v>42446</v>
      </c>
      <c r="B303" s="2">
        <v>1.5472999999999999</v>
      </c>
      <c r="C303" s="2">
        <f t="shared" si="24"/>
        <v>1.5187014498003644</v>
      </c>
      <c r="D303" s="2">
        <f t="shared" si="26"/>
        <v>1.5253001004727327</v>
      </c>
      <c r="E303" s="2">
        <f t="shared" si="25"/>
        <v>-6.5986506723683114E-3</v>
      </c>
      <c r="F303" s="2">
        <f t="shared" si="29"/>
        <v>1.6662254213774409E-3</v>
      </c>
      <c r="G303" s="2">
        <f t="shared" si="27"/>
        <v>-8.2648760937457516E-3</v>
      </c>
      <c r="H303" s="2" t="str">
        <f t="shared" si="28"/>
        <v>Hold</v>
      </c>
    </row>
    <row r="304" spans="1:8" ht="13.5" x14ac:dyDescent="0.25">
      <c r="A304" s="3">
        <v>42447</v>
      </c>
      <c r="B304" s="2">
        <v>1.5573999999999999</v>
      </c>
      <c r="C304" s="2">
        <f t="shared" si="24"/>
        <v>1.5184243036772314</v>
      </c>
      <c r="D304" s="2">
        <f t="shared" si="26"/>
        <v>1.5276778708080858</v>
      </c>
      <c r="E304" s="2">
        <f t="shared" si="25"/>
        <v>-9.2535671308544565E-3</v>
      </c>
      <c r="F304" s="2">
        <f t="shared" si="29"/>
        <v>-5.1773308906893868E-4</v>
      </c>
      <c r="G304" s="2">
        <f t="shared" si="27"/>
        <v>-8.7358340417855174E-3</v>
      </c>
      <c r="H304" s="2" t="str">
        <f t="shared" si="28"/>
        <v>Hold</v>
      </c>
    </row>
    <row r="305" spans="1:8" ht="13.5" x14ac:dyDescent="0.25">
      <c r="A305" s="3">
        <v>42450</v>
      </c>
      <c r="B305" s="2">
        <v>1.5573999999999999</v>
      </c>
      <c r="C305" s="2">
        <f t="shared" si="24"/>
        <v>1.5181897954191959</v>
      </c>
      <c r="D305" s="2">
        <f t="shared" si="26"/>
        <v>1.5298795100074869</v>
      </c>
      <c r="E305" s="2">
        <f t="shared" si="25"/>
        <v>-1.1689714588291045E-2</v>
      </c>
      <c r="F305" s="2">
        <f t="shared" si="29"/>
        <v>-2.7521293889133597E-3</v>
      </c>
      <c r="G305" s="2">
        <f t="shared" si="27"/>
        <v>-8.9375851993776859E-3</v>
      </c>
      <c r="H305" s="2" t="str">
        <f t="shared" si="28"/>
        <v>Hold</v>
      </c>
    </row>
    <row r="306" spans="1:8" ht="13.5" x14ac:dyDescent="0.25">
      <c r="A306" s="3">
        <v>42451</v>
      </c>
      <c r="B306" s="2">
        <v>1.5624</v>
      </c>
      <c r="C306" s="2">
        <f t="shared" si="24"/>
        <v>1.5179913653547041</v>
      </c>
      <c r="D306" s="2">
        <f t="shared" si="26"/>
        <v>1.5322884351921173</v>
      </c>
      <c r="E306" s="2">
        <f t="shared" si="25"/>
        <v>-1.429706983741319E-2</v>
      </c>
      <c r="F306" s="2">
        <f t="shared" si="29"/>
        <v>-5.0611174786133264E-3</v>
      </c>
      <c r="G306" s="2">
        <f t="shared" si="27"/>
        <v>-9.2359523587998635E-3</v>
      </c>
      <c r="H306" s="2" t="str">
        <f t="shared" si="28"/>
        <v>Hold</v>
      </c>
    </row>
    <row r="307" spans="1:8" ht="13.5" x14ac:dyDescent="0.25">
      <c r="A307" s="3">
        <v>42452</v>
      </c>
      <c r="B307" s="2">
        <v>1.5674999999999999</v>
      </c>
      <c r="C307" s="2">
        <f t="shared" si="24"/>
        <v>1.5225003860693649</v>
      </c>
      <c r="D307" s="2">
        <f t="shared" si="26"/>
        <v>1.5348966992519604</v>
      </c>
      <c r="E307" s="2">
        <f t="shared" si="25"/>
        <v>-1.2396313182595486E-2</v>
      </c>
      <c r="F307" s="2">
        <f t="shared" si="29"/>
        <v>-6.528156619409759E-3</v>
      </c>
      <c r="G307" s="2">
        <f t="shared" si="27"/>
        <v>-5.8681565631857275E-3</v>
      </c>
      <c r="H307" s="2" t="str">
        <f t="shared" si="28"/>
        <v>Hold</v>
      </c>
    </row>
    <row r="308" spans="1:8" ht="13.5" x14ac:dyDescent="0.25">
      <c r="A308" s="3">
        <v>42453</v>
      </c>
      <c r="B308" s="2">
        <v>1.5624</v>
      </c>
      <c r="C308" s="2">
        <f t="shared" si="24"/>
        <v>1.5255310959048471</v>
      </c>
      <c r="D308" s="2">
        <f t="shared" si="26"/>
        <v>1.536933980788852</v>
      </c>
      <c r="E308" s="2">
        <f t="shared" si="25"/>
        <v>-1.1402884884004871E-2</v>
      </c>
      <c r="F308" s="2">
        <f t="shared" si="29"/>
        <v>-7.5031022723287821E-3</v>
      </c>
      <c r="G308" s="2">
        <f t="shared" si="27"/>
        <v>-3.8997826116760892E-3</v>
      </c>
      <c r="H308" s="2" t="str">
        <f t="shared" si="28"/>
        <v>Hold</v>
      </c>
    </row>
    <row r="309" spans="1:8" ht="13.5" x14ac:dyDescent="0.25">
      <c r="A309" s="3">
        <v>42454</v>
      </c>
      <c r="B309" s="2">
        <v>1.5674999999999999</v>
      </c>
      <c r="C309" s="2">
        <f t="shared" si="24"/>
        <v>1.5280955426887168</v>
      </c>
      <c r="D309" s="2">
        <f t="shared" si="26"/>
        <v>1.5391981303600482</v>
      </c>
      <c r="E309" s="2">
        <f t="shared" si="25"/>
        <v>-1.1102587671331321E-2</v>
      </c>
      <c r="F309" s="2">
        <f t="shared" si="29"/>
        <v>-8.2229993521292909E-3</v>
      </c>
      <c r="G309" s="2">
        <f t="shared" si="27"/>
        <v>-2.87958831920203E-3</v>
      </c>
      <c r="H309" s="2" t="str">
        <f t="shared" si="28"/>
        <v>Hold</v>
      </c>
    </row>
    <row r="310" spans="1:8" ht="13.5" x14ac:dyDescent="0.25">
      <c r="A310" s="3">
        <v>42457</v>
      </c>
      <c r="B310" s="2">
        <v>1.5472999999999999</v>
      </c>
      <c r="C310" s="2">
        <f t="shared" si="24"/>
        <v>1.528711613044299</v>
      </c>
      <c r="D310" s="2">
        <f t="shared" si="26"/>
        <v>1.5397982688518963</v>
      </c>
      <c r="E310" s="2">
        <f t="shared" si="25"/>
        <v>-1.1086655807597268E-2</v>
      </c>
      <c r="F310" s="2">
        <f t="shared" si="29"/>
        <v>-8.7957306432228863E-3</v>
      </c>
      <c r="G310" s="2">
        <f t="shared" si="27"/>
        <v>-2.2909251643743814E-3</v>
      </c>
      <c r="H310" s="2" t="str">
        <f t="shared" si="28"/>
        <v>Hold</v>
      </c>
    </row>
    <row r="311" spans="1:8" ht="13.5" x14ac:dyDescent="0.25">
      <c r="A311" s="3">
        <v>42458</v>
      </c>
      <c r="B311" s="2">
        <v>1.5624</v>
      </c>
      <c r="C311" s="2">
        <f t="shared" si="24"/>
        <v>1.5315713648836375</v>
      </c>
      <c r="D311" s="2">
        <f t="shared" si="26"/>
        <v>1.5414724711591632</v>
      </c>
      <c r="E311" s="2">
        <f t="shared" si="25"/>
        <v>-9.9011062755256507E-3</v>
      </c>
      <c r="F311" s="2">
        <f t="shared" si="29"/>
        <v>-9.0168057696834395E-3</v>
      </c>
      <c r="G311" s="2">
        <f t="shared" si="27"/>
        <v>-8.8430050584221119E-4</v>
      </c>
      <c r="H311" s="2" t="str">
        <f t="shared" si="28"/>
        <v>Hold</v>
      </c>
    </row>
    <row r="312" spans="1:8" ht="13.5" x14ac:dyDescent="0.25">
      <c r="A312" s="3">
        <v>42459</v>
      </c>
      <c r="B312" s="2">
        <v>1.5624</v>
      </c>
      <c r="C312" s="2">
        <f t="shared" si="24"/>
        <v>1.5332065395169241</v>
      </c>
      <c r="D312" s="2">
        <f t="shared" si="26"/>
        <v>1.5430226584807065</v>
      </c>
      <c r="E312" s="2">
        <f t="shared" si="25"/>
        <v>-9.8161189637824275E-3</v>
      </c>
      <c r="F312" s="2">
        <f t="shared" si="29"/>
        <v>-9.1766684085032371E-3</v>
      </c>
      <c r="G312" s="2">
        <f t="shared" si="27"/>
        <v>-6.3945055527919042E-4</v>
      </c>
      <c r="H312" s="2" t="str">
        <f t="shared" si="28"/>
        <v>Hold</v>
      </c>
    </row>
    <row r="313" spans="1:8" ht="13.5" x14ac:dyDescent="0.25">
      <c r="A313" s="3">
        <v>42460</v>
      </c>
      <c r="B313" s="2">
        <v>1.5624</v>
      </c>
      <c r="C313" s="2">
        <f t="shared" si="24"/>
        <v>1.535374764206628</v>
      </c>
      <c r="D313" s="2">
        <f t="shared" si="26"/>
        <v>1.5444580171117652</v>
      </c>
      <c r="E313" s="2">
        <f t="shared" si="25"/>
        <v>-9.083252905137229E-3</v>
      </c>
      <c r="F313" s="2">
        <f t="shared" si="29"/>
        <v>-9.1579853078300362E-3</v>
      </c>
      <c r="G313" s="2">
        <f t="shared" si="27"/>
        <v>7.4732402692807148E-5</v>
      </c>
      <c r="H313" s="2" t="str">
        <f t="shared" si="28"/>
        <v>Sell</v>
      </c>
    </row>
    <row r="314" spans="1:8" ht="13.5" x14ac:dyDescent="0.25">
      <c r="A314" s="3">
        <v>42461</v>
      </c>
      <c r="B314" s="2">
        <v>1.5674999999999999</v>
      </c>
      <c r="C314" s="2">
        <f t="shared" si="24"/>
        <v>1.538763262020993</v>
      </c>
      <c r="D314" s="2">
        <f t="shared" si="26"/>
        <v>1.5461648306590419</v>
      </c>
      <c r="E314" s="2">
        <f t="shared" si="25"/>
        <v>-7.401568638048861E-3</v>
      </c>
      <c r="F314" s="2">
        <f t="shared" si="29"/>
        <v>-8.8067019738738012E-3</v>
      </c>
      <c r="G314" s="2">
        <f t="shared" si="27"/>
        <v>1.4051333358249402E-3</v>
      </c>
      <c r="H314" s="2" t="str">
        <f t="shared" si="28"/>
        <v>Sell</v>
      </c>
    </row>
    <row r="315" spans="1:8" ht="13.5" x14ac:dyDescent="0.25">
      <c r="A315" s="3">
        <v>42464</v>
      </c>
      <c r="B315" s="2">
        <v>1.5674999999999999</v>
      </c>
      <c r="C315" s="2">
        <f t="shared" si="24"/>
        <v>1.5416304524793019</v>
      </c>
      <c r="D315" s="2">
        <f t="shared" si="26"/>
        <v>1.5477452135731868</v>
      </c>
      <c r="E315" s="2">
        <f t="shared" si="25"/>
        <v>-6.1147610938849795E-3</v>
      </c>
      <c r="F315" s="2">
        <f t="shared" si="29"/>
        <v>-8.2683137978760372E-3</v>
      </c>
      <c r="G315" s="2">
        <f t="shared" si="27"/>
        <v>2.1535527039910577E-3</v>
      </c>
      <c r="H315" s="2" t="str">
        <f t="shared" si="28"/>
        <v>Sell</v>
      </c>
    </row>
    <row r="316" spans="1:8" ht="13.5" x14ac:dyDescent="0.25">
      <c r="A316" s="3">
        <v>42465</v>
      </c>
      <c r="B316" s="2">
        <v>1.5624</v>
      </c>
      <c r="C316" s="2">
        <f t="shared" si="24"/>
        <v>1.5448257674824863</v>
      </c>
      <c r="D316" s="2">
        <f t="shared" si="26"/>
        <v>1.5488307533085062</v>
      </c>
      <c r="E316" s="2">
        <f t="shared" si="25"/>
        <v>-4.0049858260198246E-3</v>
      </c>
      <c r="F316" s="2">
        <f t="shared" si="29"/>
        <v>-7.415648203504795E-3</v>
      </c>
      <c r="G316" s="2">
        <f t="shared" si="27"/>
        <v>3.4106623774849704E-3</v>
      </c>
      <c r="H316" s="2" t="str">
        <f t="shared" si="28"/>
        <v>Sell</v>
      </c>
    </row>
    <row r="317" spans="1:8" ht="13.5" x14ac:dyDescent="0.25">
      <c r="A317" s="3">
        <v>42466</v>
      </c>
      <c r="B317" s="2">
        <v>1.5674999999999999</v>
      </c>
      <c r="C317" s="2">
        <f t="shared" si="24"/>
        <v>1.5483141109467193</v>
      </c>
      <c r="D317" s="2">
        <f t="shared" si="26"/>
        <v>1.550213660470839</v>
      </c>
      <c r="E317" s="2">
        <f t="shared" si="25"/>
        <v>-1.899549524119637E-3</v>
      </c>
      <c r="F317" s="2">
        <f t="shared" si="29"/>
        <v>-6.312428467627763E-3</v>
      </c>
      <c r="G317" s="2">
        <f t="shared" si="27"/>
        <v>4.4128789435081261E-3</v>
      </c>
      <c r="H317" s="2" t="str">
        <f t="shared" si="28"/>
        <v>Sell</v>
      </c>
    </row>
    <row r="318" spans="1:8" ht="13.5" x14ac:dyDescent="0.25">
      <c r="A318" s="3">
        <v>42467</v>
      </c>
      <c r="B318" s="2">
        <v>1.5876999999999999</v>
      </c>
      <c r="C318" s="2">
        <f t="shared" si="24"/>
        <v>1.5504811708010702</v>
      </c>
      <c r="D318" s="2">
        <f t="shared" si="26"/>
        <v>1.5529904263618879</v>
      </c>
      <c r="E318" s="2">
        <f t="shared" si="25"/>
        <v>-2.5092555608177136E-3</v>
      </c>
      <c r="F318" s="2">
        <f t="shared" si="29"/>
        <v>-5.5517938862657537E-3</v>
      </c>
      <c r="G318" s="2">
        <f t="shared" si="27"/>
        <v>3.0425383254480401E-3</v>
      </c>
      <c r="H318" s="2" t="str">
        <f t="shared" si="28"/>
        <v>Sell</v>
      </c>
    </row>
    <row r="319" spans="1:8" ht="13.5" x14ac:dyDescent="0.25">
      <c r="A319" s="3">
        <v>42468</v>
      </c>
      <c r="B319" s="2">
        <v>1.5775999999999999</v>
      </c>
      <c r="C319" s="2">
        <f t="shared" si="24"/>
        <v>1.5530994522162902</v>
      </c>
      <c r="D319" s="2">
        <f t="shared" si="26"/>
        <v>1.5548133577424887</v>
      </c>
      <c r="E319" s="2">
        <f t="shared" si="25"/>
        <v>-1.7139055261985447E-3</v>
      </c>
      <c r="F319" s="2">
        <f t="shared" si="29"/>
        <v>-4.7842162142523121E-3</v>
      </c>
      <c r="G319" s="2">
        <f t="shared" si="27"/>
        <v>3.0703106880537673E-3</v>
      </c>
      <c r="H319" s="2" t="str">
        <f t="shared" si="28"/>
        <v>Sell</v>
      </c>
    </row>
    <row r="320" spans="1:8" ht="13.5" x14ac:dyDescent="0.25">
      <c r="A320" s="3">
        <v>42471</v>
      </c>
      <c r="B320" s="2">
        <v>1.5775999999999999</v>
      </c>
      <c r="C320" s="2">
        <f t="shared" si="24"/>
        <v>1.5522072287983992</v>
      </c>
      <c r="D320" s="2">
        <f t="shared" si="26"/>
        <v>1.5565012571689709</v>
      </c>
      <c r="E320" s="2">
        <f t="shared" si="25"/>
        <v>-4.2940283705716897E-3</v>
      </c>
      <c r="F320" s="2">
        <f t="shared" si="29"/>
        <v>-4.6861786455161883E-3</v>
      </c>
      <c r="G320" s="2">
        <f t="shared" si="27"/>
        <v>3.9215027494449856E-4</v>
      </c>
      <c r="H320" s="2" t="str">
        <f t="shared" si="28"/>
        <v>Sell</v>
      </c>
    </row>
    <row r="321" spans="1:8" ht="13.5" x14ac:dyDescent="0.25">
      <c r="A321" s="3">
        <v>42472</v>
      </c>
      <c r="B321" s="2">
        <v>1.5674999999999999</v>
      </c>
      <c r="C321" s="2">
        <f t="shared" si="24"/>
        <v>1.5537753474447995</v>
      </c>
      <c r="D321" s="2">
        <f t="shared" si="26"/>
        <v>1.5573159788601583</v>
      </c>
      <c r="E321" s="2">
        <f t="shared" si="25"/>
        <v>-3.5406314153587637E-3</v>
      </c>
      <c r="F321" s="2">
        <f t="shared" si="29"/>
        <v>-4.4570691994847032E-3</v>
      </c>
      <c r="G321" s="2">
        <f t="shared" si="27"/>
        <v>9.1643778412593951E-4</v>
      </c>
      <c r="H321" s="2" t="str">
        <f t="shared" si="28"/>
        <v>Sell</v>
      </c>
    </row>
    <row r="322" spans="1:8" ht="13.5" x14ac:dyDescent="0.25">
      <c r="A322" s="3">
        <v>42473</v>
      </c>
      <c r="B322" s="2">
        <v>1.5725</v>
      </c>
      <c r="C322" s="2">
        <f t="shared" si="24"/>
        <v>1.5551022170686766</v>
      </c>
      <c r="D322" s="2">
        <f t="shared" si="26"/>
        <v>1.5584407211668132</v>
      </c>
      <c r="E322" s="2">
        <f t="shared" si="25"/>
        <v>-3.3385040981366298E-3</v>
      </c>
      <c r="F322" s="2">
        <f t="shared" si="29"/>
        <v>-4.2333561792150887E-3</v>
      </c>
      <c r="G322" s="2">
        <f t="shared" si="27"/>
        <v>8.9485208107845885E-4</v>
      </c>
      <c r="H322" s="2" t="str">
        <f t="shared" si="28"/>
        <v>Sell</v>
      </c>
    </row>
    <row r="323" spans="1:8" ht="13.5" x14ac:dyDescent="0.25">
      <c r="A323" s="3">
        <v>42474</v>
      </c>
      <c r="B323" s="2">
        <v>1.5725</v>
      </c>
      <c r="C323" s="2">
        <f t="shared" si="24"/>
        <v>1.5562249529042647</v>
      </c>
      <c r="D323" s="2">
        <f t="shared" si="26"/>
        <v>1.5594821492285307</v>
      </c>
      <c r="E323" s="2">
        <f t="shared" si="25"/>
        <v>-3.2571963242660207E-3</v>
      </c>
      <c r="F323" s="2">
        <f t="shared" si="29"/>
        <v>-4.0381242082252753E-3</v>
      </c>
      <c r="G323" s="2">
        <f t="shared" si="27"/>
        <v>7.8092788395925459E-4</v>
      </c>
      <c r="H323" s="2" t="str">
        <f t="shared" si="28"/>
        <v>Sell</v>
      </c>
    </row>
    <row r="324" spans="1:8" ht="13.5" x14ac:dyDescent="0.25">
      <c r="A324" s="3">
        <v>42475</v>
      </c>
      <c r="B324" s="2">
        <v>1.5775999999999999</v>
      </c>
      <c r="C324" s="2">
        <f t="shared" si="24"/>
        <v>1.5579595755343778</v>
      </c>
      <c r="D324" s="2">
        <f t="shared" si="26"/>
        <v>1.5608242122486395</v>
      </c>
      <c r="E324" s="2">
        <f t="shared" si="25"/>
        <v>-2.8646367142617368E-3</v>
      </c>
      <c r="F324" s="2">
        <f t="shared" si="29"/>
        <v>-3.8034267094325678E-3</v>
      </c>
      <c r="G324" s="2">
        <f t="shared" si="27"/>
        <v>9.3878999517083093E-4</v>
      </c>
      <c r="H324" s="2" t="str">
        <f t="shared" si="28"/>
        <v>Sell</v>
      </c>
    </row>
    <row r="325" spans="1:8" ht="13.5" x14ac:dyDescent="0.25">
      <c r="A325" s="3">
        <v>42478</v>
      </c>
      <c r="B325" s="2">
        <v>1.5674999999999999</v>
      </c>
      <c r="C325" s="2">
        <f t="shared" si="24"/>
        <v>1.5594273331444737</v>
      </c>
      <c r="D325" s="2">
        <f t="shared" si="26"/>
        <v>1.5613187150450365</v>
      </c>
      <c r="E325" s="2">
        <f t="shared" si="25"/>
        <v>-1.8913819005628163E-3</v>
      </c>
      <c r="F325" s="2">
        <f t="shared" si="29"/>
        <v>-3.4210177476586175E-3</v>
      </c>
      <c r="G325" s="2">
        <f t="shared" si="27"/>
        <v>1.5296358470958012E-3</v>
      </c>
      <c r="H325" s="2" t="str">
        <f t="shared" si="28"/>
        <v>Sell</v>
      </c>
    </row>
    <row r="326" spans="1:8" ht="13.5" x14ac:dyDescent="0.25">
      <c r="A326" s="3">
        <v>42479</v>
      </c>
      <c r="B326" s="2">
        <v>1.5674999999999999</v>
      </c>
      <c r="C326" s="2">
        <f t="shared" si="24"/>
        <v>1.5598846665068624</v>
      </c>
      <c r="D326" s="2">
        <f t="shared" si="26"/>
        <v>1.5617765880046635</v>
      </c>
      <c r="E326" s="2">
        <f t="shared" si="25"/>
        <v>-1.8919214978010412E-3</v>
      </c>
      <c r="F326" s="2">
        <f t="shared" si="29"/>
        <v>-3.115198497687102E-3</v>
      </c>
      <c r="G326" s="2">
        <f t="shared" si="27"/>
        <v>1.2232769998860608E-3</v>
      </c>
      <c r="H326" s="2" t="str">
        <f t="shared" si="28"/>
        <v>Sell</v>
      </c>
    </row>
    <row r="327" spans="1:8" ht="13.5" x14ac:dyDescent="0.25">
      <c r="A327" s="3">
        <v>42480</v>
      </c>
      <c r="B327" s="2">
        <v>1.5725</v>
      </c>
      <c r="C327" s="2">
        <f t="shared" si="24"/>
        <v>1.5610562562750374</v>
      </c>
      <c r="D327" s="2">
        <f t="shared" si="26"/>
        <v>1.5625709148191327</v>
      </c>
      <c r="E327" s="2">
        <f t="shared" si="25"/>
        <v>-1.5146585440952709E-3</v>
      </c>
      <c r="F327" s="2">
        <f t="shared" si="29"/>
        <v>-2.7950905069687362E-3</v>
      </c>
      <c r="G327" s="2">
        <f t="shared" si="27"/>
        <v>1.2804319628734653E-3</v>
      </c>
      <c r="H327" s="2" t="str">
        <f t="shared" si="28"/>
        <v>Sell</v>
      </c>
    </row>
    <row r="328" spans="1:8" ht="13.5" x14ac:dyDescent="0.25">
      <c r="A328" s="3">
        <v>42481</v>
      </c>
      <c r="B328" s="2">
        <v>1.5725</v>
      </c>
      <c r="C328" s="2">
        <f t="shared" si="24"/>
        <v>1.5651552937711855</v>
      </c>
      <c r="D328" s="2">
        <f t="shared" si="26"/>
        <v>1.5633064026103081</v>
      </c>
      <c r="E328" s="2">
        <f t="shared" si="25"/>
        <v>1.8488911608773861E-3</v>
      </c>
      <c r="F328" s="2">
        <f t="shared" si="29"/>
        <v>-1.8662941733995117E-3</v>
      </c>
      <c r="G328" s="2">
        <f t="shared" si="27"/>
        <v>3.715185334276898E-3</v>
      </c>
      <c r="H328" s="2" t="str">
        <f t="shared" si="28"/>
        <v>Sell</v>
      </c>
    </row>
    <row r="329" spans="1:8" ht="13.5" x14ac:dyDescent="0.25">
      <c r="A329" s="3">
        <v>42482</v>
      </c>
      <c r="B329" s="2">
        <v>1.5928</v>
      </c>
      <c r="C329" s="2">
        <f t="shared" si="24"/>
        <v>1.5670698639602338</v>
      </c>
      <c r="D329" s="2">
        <f t="shared" si="26"/>
        <v>1.5654911135280631</v>
      </c>
      <c r="E329" s="2">
        <f t="shared" si="25"/>
        <v>1.5787504321707058E-3</v>
      </c>
      <c r="F329" s="2">
        <f t="shared" si="29"/>
        <v>-1.1772852522854683E-3</v>
      </c>
      <c r="G329" s="2">
        <f t="shared" si="27"/>
        <v>2.756035684456174E-3</v>
      </c>
      <c r="H329" s="2" t="str">
        <f t="shared" si="28"/>
        <v>Sell</v>
      </c>
    </row>
    <row r="330" spans="1:8" ht="13.5" x14ac:dyDescent="0.25">
      <c r="A330" s="3">
        <v>42485</v>
      </c>
      <c r="B330" s="2">
        <v>1.6029</v>
      </c>
      <c r="C330" s="2">
        <f t="shared" si="24"/>
        <v>1.5686898848894286</v>
      </c>
      <c r="D330" s="2">
        <f t="shared" si="26"/>
        <v>1.568262142155614</v>
      </c>
      <c r="E330" s="2">
        <f t="shared" si="25"/>
        <v>4.2774273381462891E-4</v>
      </c>
      <c r="F330" s="2">
        <f t="shared" si="29"/>
        <v>-8.5627965506544887E-4</v>
      </c>
      <c r="G330" s="2">
        <f t="shared" si="27"/>
        <v>1.2840223888800778E-3</v>
      </c>
      <c r="H330" s="2" t="str">
        <f t="shared" si="28"/>
        <v>Sell</v>
      </c>
    </row>
    <row r="331" spans="1:8" ht="13.5" x14ac:dyDescent="0.25">
      <c r="A331" s="3">
        <v>42486</v>
      </c>
      <c r="B331" s="2">
        <v>1.6029</v>
      </c>
      <c r="C331" s="2">
        <f t="shared" si="24"/>
        <v>1.5685068256756702</v>
      </c>
      <c r="D331" s="2">
        <f t="shared" si="26"/>
        <v>1.5708279094033464</v>
      </c>
      <c r="E331" s="2">
        <f t="shared" si="25"/>
        <v>-2.3210837276761431E-3</v>
      </c>
      <c r="F331" s="2">
        <f t="shared" si="29"/>
        <v>-1.1492404695875877E-3</v>
      </c>
      <c r="G331" s="2">
        <f t="shared" si="27"/>
        <v>-1.1718432580885554E-3</v>
      </c>
      <c r="H331" s="2" t="str">
        <f t="shared" si="28"/>
        <v>Hold</v>
      </c>
    </row>
    <row r="332" spans="1:8" ht="13.5" x14ac:dyDescent="0.25">
      <c r="A332" s="3">
        <v>42487</v>
      </c>
      <c r="B332" s="2">
        <v>1.6029</v>
      </c>
      <c r="C332" s="2">
        <f t="shared" si="24"/>
        <v>1.5691211601871056</v>
      </c>
      <c r="D332" s="2">
        <f t="shared" si="26"/>
        <v>1.5732036198179133</v>
      </c>
      <c r="E332" s="2">
        <f t="shared" si="25"/>
        <v>-4.0824596308077776E-3</v>
      </c>
      <c r="F332" s="2">
        <f t="shared" si="29"/>
        <v>-1.7358843018316257E-3</v>
      </c>
      <c r="G332" s="2">
        <f t="shared" si="27"/>
        <v>-2.3465753289761519E-3</v>
      </c>
      <c r="H332" s="2" t="str">
        <f t="shared" si="28"/>
        <v>Hold</v>
      </c>
    </row>
    <row r="333" spans="1:8" ht="13.5" x14ac:dyDescent="0.25">
      <c r="A333" s="3">
        <v>42488</v>
      </c>
      <c r="B333" s="2">
        <v>1.5928</v>
      </c>
      <c r="C333" s="2">
        <f t="shared" si="24"/>
        <v>1.5696409816967816</v>
      </c>
      <c r="D333" s="2">
        <f t="shared" si="26"/>
        <v>1.5746552035351049</v>
      </c>
      <c r="E333" s="2">
        <f t="shared" si="25"/>
        <v>-5.0142218383233406E-3</v>
      </c>
      <c r="F333" s="2">
        <f t="shared" si="29"/>
        <v>-2.3915518091299688E-3</v>
      </c>
      <c r="G333" s="2">
        <f t="shared" si="27"/>
        <v>-2.6226700291933718E-3</v>
      </c>
      <c r="H333" s="2" t="str">
        <f t="shared" si="28"/>
        <v>Hold</v>
      </c>
    </row>
    <row r="334" spans="1:8" ht="13.5" x14ac:dyDescent="0.25">
      <c r="A334" s="3">
        <v>42489</v>
      </c>
      <c r="B334" s="2">
        <v>1.5775999999999999</v>
      </c>
      <c r="C334" s="2">
        <f t="shared" si="24"/>
        <v>1.5708654460511229</v>
      </c>
      <c r="D334" s="2">
        <f t="shared" si="26"/>
        <v>1.5748733366065786</v>
      </c>
      <c r="E334" s="2">
        <f t="shared" si="25"/>
        <v>-4.0078905554556954E-3</v>
      </c>
      <c r="F334" s="2">
        <f t="shared" si="29"/>
        <v>-2.7148195583951143E-3</v>
      </c>
      <c r="G334" s="2">
        <f t="shared" si="27"/>
        <v>-1.2930709970605811E-3</v>
      </c>
      <c r="H334" s="2" t="str">
        <f t="shared" si="28"/>
        <v>Hold</v>
      </c>
    </row>
    <row r="335" spans="1:8" ht="13.5" x14ac:dyDescent="0.25">
      <c r="A335" s="3">
        <v>42492</v>
      </c>
      <c r="B335" s="2">
        <v>1.6029</v>
      </c>
      <c r="C335" s="2">
        <f t="shared" ref="C335:C398" si="30">$C$4*B325+C334*(1-$C$4)</f>
        <v>1.570347685120181</v>
      </c>
      <c r="D335" s="2">
        <f t="shared" si="26"/>
        <v>1.576949385746832</v>
      </c>
      <c r="E335" s="2">
        <f t="shared" si="25"/>
        <v>-6.601700626650997E-3</v>
      </c>
      <c r="F335" s="2">
        <f t="shared" si="29"/>
        <v>-3.4921957720462911E-3</v>
      </c>
      <c r="G335" s="2">
        <f t="shared" si="27"/>
        <v>-3.1095048546047059E-3</v>
      </c>
      <c r="H335" s="2" t="str">
        <f t="shared" si="28"/>
        <v>Hold</v>
      </c>
    </row>
    <row r="336" spans="1:8" ht="13.5" x14ac:dyDescent="0.25">
      <c r="A336" s="3">
        <v>42493</v>
      </c>
      <c r="B336" s="2">
        <v>1.613</v>
      </c>
      <c r="C336" s="2">
        <f t="shared" si="30"/>
        <v>1.5699095797170761</v>
      </c>
      <c r="D336" s="2">
        <f t="shared" si="26"/>
        <v>1.579619801617437</v>
      </c>
      <c r="E336" s="2">
        <f t="shared" si="25"/>
        <v>-9.7102219003608603E-3</v>
      </c>
      <c r="F336" s="2">
        <f t="shared" si="29"/>
        <v>-4.7358009977092053E-3</v>
      </c>
      <c r="G336" s="2">
        <f t="shared" si="27"/>
        <v>-4.974420902651655E-3</v>
      </c>
      <c r="H336" s="2" t="str">
        <f t="shared" si="28"/>
        <v>Hold</v>
      </c>
    </row>
    <row r="337" spans="1:8" ht="13.5" x14ac:dyDescent="0.25">
      <c r="A337" s="3">
        <v>42494</v>
      </c>
      <c r="B337" s="2">
        <v>1.5928</v>
      </c>
      <c r="C337" s="2">
        <f t="shared" si="30"/>
        <v>1.570308105914449</v>
      </c>
      <c r="D337" s="2">
        <f t="shared" si="26"/>
        <v>1.580596112608738</v>
      </c>
      <c r="E337" s="2">
        <f t="shared" si="25"/>
        <v>-1.0288006694288976E-2</v>
      </c>
      <c r="F337" s="2">
        <f t="shared" si="29"/>
        <v>-5.8462421370251601E-3</v>
      </c>
      <c r="G337" s="2">
        <f t="shared" si="27"/>
        <v>-4.4417645572638158E-3</v>
      </c>
      <c r="H337" s="2" t="str">
        <f t="shared" si="28"/>
        <v>Hold</v>
      </c>
    </row>
    <row r="338" spans="1:8" ht="13.5" x14ac:dyDescent="0.25">
      <c r="A338" s="3">
        <v>42495</v>
      </c>
      <c r="B338" s="2">
        <v>1.5876999999999999</v>
      </c>
      <c r="C338" s="2">
        <f t="shared" si="30"/>
        <v>1.5706453203891491</v>
      </c>
      <c r="D338" s="2">
        <f t="shared" si="26"/>
        <v>1.5811223264895722</v>
      </c>
      <c r="E338" s="2">
        <f t="shared" si="25"/>
        <v>-1.0477006100423125E-2</v>
      </c>
      <c r="F338" s="2">
        <f t="shared" si="29"/>
        <v>-6.7723949297047534E-3</v>
      </c>
      <c r="G338" s="2">
        <f t="shared" si="27"/>
        <v>-3.7046111707183717E-3</v>
      </c>
      <c r="H338" s="2" t="str">
        <f t="shared" si="28"/>
        <v>Hold</v>
      </c>
    </row>
    <row r="339" spans="1:8" ht="13.5" x14ac:dyDescent="0.25">
      <c r="A339" s="3">
        <v>42496</v>
      </c>
      <c r="B339" s="2">
        <v>1.5928</v>
      </c>
      <c r="C339" s="2">
        <f t="shared" si="30"/>
        <v>1.5740537326369723</v>
      </c>
      <c r="D339" s="2">
        <f t="shared" si="26"/>
        <v>1.5819873393421964</v>
      </c>
      <c r="E339" s="2">
        <f t="shared" si="25"/>
        <v>-7.9336067052240278E-3</v>
      </c>
      <c r="F339" s="2">
        <f t="shared" si="29"/>
        <v>-7.0046372848086083E-3</v>
      </c>
      <c r="G339" s="2">
        <f t="shared" si="27"/>
        <v>-9.2896942041541947E-4</v>
      </c>
      <c r="H339" s="2" t="str">
        <f t="shared" si="28"/>
        <v>Hold</v>
      </c>
    </row>
    <row r="340" spans="1:8" ht="13.5" x14ac:dyDescent="0.25">
      <c r="A340" s="3">
        <v>42499</v>
      </c>
      <c r="B340" s="2">
        <v>1.5826</v>
      </c>
      <c r="C340" s="2">
        <f t="shared" si="30"/>
        <v>1.5784916199235919</v>
      </c>
      <c r="D340" s="2">
        <f t="shared" si="26"/>
        <v>1.5820327216131447</v>
      </c>
      <c r="E340" s="2">
        <f t="shared" si="25"/>
        <v>-3.5411016895527947E-3</v>
      </c>
      <c r="F340" s="2">
        <f t="shared" si="29"/>
        <v>-6.3119301657574454E-3</v>
      </c>
      <c r="G340" s="2">
        <f t="shared" si="27"/>
        <v>2.7708284762046507E-3</v>
      </c>
      <c r="H340" s="2" t="str">
        <f t="shared" si="28"/>
        <v>Sell</v>
      </c>
    </row>
    <row r="341" spans="1:8" ht="13.5" x14ac:dyDescent="0.25">
      <c r="A341" s="3">
        <v>42500</v>
      </c>
      <c r="B341" s="2">
        <v>1.5826</v>
      </c>
      <c r="C341" s="2">
        <f t="shared" si="30"/>
        <v>1.5822467553199622</v>
      </c>
      <c r="D341" s="2">
        <f t="shared" si="26"/>
        <v>1.5820747422343933</v>
      </c>
      <c r="E341" s="2">
        <f t="shared" si="25"/>
        <v>1.7201308556891171E-4</v>
      </c>
      <c r="F341" s="2">
        <f t="shared" si="29"/>
        <v>-5.0151415154921749E-3</v>
      </c>
      <c r="G341" s="2">
        <f t="shared" si="27"/>
        <v>5.1871546010610866E-3</v>
      </c>
      <c r="H341" s="2" t="str">
        <f t="shared" si="28"/>
        <v>Sell</v>
      </c>
    </row>
    <row r="342" spans="1:8" ht="13.5" x14ac:dyDescent="0.25">
      <c r="A342" s="3">
        <v>42501</v>
      </c>
      <c r="B342" s="2">
        <v>1.5928</v>
      </c>
      <c r="C342" s="2">
        <f t="shared" si="30"/>
        <v>1.5854241775784295</v>
      </c>
      <c r="D342" s="2">
        <f t="shared" si="26"/>
        <v>1.5828692057725864</v>
      </c>
      <c r="E342" s="2">
        <f t="shared" si="25"/>
        <v>2.5549718058430759E-3</v>
      </c>
      <c r="F342" s="2">
        <f t="shared" si="29"/>
        <v>-3.5011188512251248E-3</v>
      </c>
      <c r="G342" s="2">
        <f t="shared" si="27"/>
        <v>6.0560906570682003E-3</v>
      </c>
      <c r="H342" s="2" t="str">
        <f t="shared" si="28"/>
        <v>Sell</v>
      </c>
    </row>
    <row r="343" spans="1:8" ht="13.5" x14ac:dyDescent="0.25">
      <c r="A343" s="3">
        <v>42502</v>
      </c>
      <c r="B343" s="2">
        <v>1.6029</v>
      </c>
      <c r="C343" s="2">
        <f t="shared" si="30"/>
        <v>1.5865589194894403</v>
      </c>
      <c r="D343" s="2">
        <f t="shared" si="26"/>
        <v>1.5843529683079505</v>
      </c>
      <c r="E343" s="2">
        <f t="shared" si="25"/>
        <v>2.205951181489807E-3</v>
      </c>
      <c r="F343" s="2">
        <f t="shared" si="29"/>
        <v>-2.3597048446821387E-3</v>
      </c>
      <c r="G343" s="2">
        <f t="shared" si="27"/>
        <v>4.5656560261719461E-3</v>
      </c>
      <c r="H343" s="2" t="str">
        <f t="shared" si="28"/>
        <v>Sell</v>
      </c>
    </row>
    <row r="344" spans="1:8" ht="13.5" x14ac:dyDescent="0.25">
      <c r="A344" s="3">
        <v>42503</v>
      </c>
      <c r="B344" s="2">
        <v>1.5978000000000001</v>
      </c>
      <c r="C344" s="2">
        <f t="shared" si="30"/>
        <v>1.5851806241833726</v>
      </c>
      <c r="D344" s="2">
        <f t="shared" si="26"/>
        <v>1.5853490447295837</v>
      </c>
      <c r="E344" s="2">
        <f t="shared" si="25"/>
        <v>-1.6842054621113434E-4</v>
      </c>
      <c r="F344" s="2">
        <f t="shared" si="29"/>
        <v>-1.9214479849879377E-3</v>
      </c>
      <c r="G344" s="2">
        <f t="shared" si="27"/>
        <v>1.7530274387768034E-3</v>
      </c>
      <c r="H344" s="2" t="str">
        <f t="shared" si="28"/>
        <v>Sell</v>
      </c>
    </row>
    <row r="345" spans="1:8" ht="13.5" x14ac:dyDescent="0.25">
      <c r="A345" s="3">
        <v>42506</v>
      </c>
      <c r="B345" s="2">
        <v>1.6079000000000001</v>
      </c>
      <c r="C345" s="2">
        <f t="shared" si="30"/>
        <v>1.5879066820013152</v>
      </c>
      <c r="D345" s="2">
        <f t="shared" si="26"/>
        <v>1.5870194858607256</v>
      </c>
      <c r="E345" s="2">
        <f t="shared" si="25"/>
        <v>8.8719614058963003E-4</v>
      </c>
      <c r="F345" s="2">
        <f t="shared" si="29"/>
        <v>-1.3597191598724242E-3</v>
      </c>
      <c r="G345" s="2">
        <f t="shared" si="27"/>
        <v>2.246915300462054E-3</v>
      </c>
      <c r="H345" s="2" t="str">
        <f t="shared" si="28"/>
        <v>Sell</v>
      </c>
    </row>
    <row r="346" spans="1:8" ht="13.5" x14ac:dyDescent="0.25">
      <c r="A346" s="3">
        <v>42507</v>
      </c>
      <c r="B346" s="2">
        <v>1.6079000000000001</v>
      </c>
      <c r="C346" s="2">
        <f t="shared" si="30"/>
        <v>1.5917671924626513</v>
      </c>
      <c r="D346" s="2">
        <f t="shared" si="26"/>
        <v>1.5885661906117829</v>
      </c>
      <c r="E346" s="2">
        <f t="shared" si="25"/>
        <v>3.2010018508683569E-3</v>
      </c>
      <c r="F346" s="2">
        <f t="shared" si="29"/>
        <v>-4.4757495772426812E-4</v>
      </c>
      <c r="G346" s="2">
        <f t="shared" si="27"/>
        <v>3.6485768085926249E-3</v>
      </c>
      <c r="H346" s="2" t="str">
        <f t="shared" si="28"/>
        <v>Sell</v>
      </c>
    </row>
    <row r="347" spans="1:8" ht="13.5" x14ac:dyDescent="0.25">
      <c r="A347" s="3">
        <v>42508</v>
      </c>
      <c r="B347" s="2">
        <v>1.6079000000000001</v>
      </c>
      <c r="C347" s="2">
        <f t="shared" si="30"/>
        <v>1.5919260859299358</v>
      </c>
      <c r="D347" s="2">
        <f t="shared" si="26"/>
        <v>1.5899983246405398</v>
      </c>
      <c r="E347" s="2">
        <f t="shared" si="25"/>
        <v>1.9277612893959795E-3</v>
      </c>
      <c r="F347" s="2">
        <f t="shared" si="29"/>
        <v>2.7492291699781409E-5</v>
      </c>
      <c r="G347" s="2">
        <f t="shared" si="27"/>
        <v>1.9002689976961981E-3</v>
      </c>
      <c r="H347" s="2" t="str">
        <f t="shared" si="28"/>
        <v>Sell</v>
      </c>
    </row>
    <row r="348" spans="1:8" ht="13.5" x14ac:dyDescent="0.25">
      <c r="A348" s="3">
        <v>42509</v>
      </c>
      <c r="B348" s="2">
        <v>1.6180000000000001</v>
      </c>
      <c r="C348" s="2">
        <f t="shared" si="30"/>
        <v>1.5912759188637919</v>
      </c>
      <c r="D348" s="2">
        <f t="shared" si="26"/>
        <v>1.5920725228153148</v>
      </c>
      <c r="E348" s="2">
        <f t="shared" ref="E348:E411" si="31">C348-D348</f>
        <v>-7.9660395152281183E-4</v>
      </c>
      <c r="F348" s="2">
        <f t="shared" si="29"/>
        <v>-1.3732695694473724E-4</v>
      </c>
      <c r="G348" s="2">
        <f t="shared" si="27"/>
        <v>-6.5927699457807461E-4</v>
      </c>
      <c r="H348" s="2" t="str">
        <f t="shared" si="28"/>
        <v>Hold</v>
      </c>
    </row>
    <row r="349" spans="1:8" ht="13.5" x14ac:dyDescent="0.25">
      <c r="A349" s="3">
        <v>42510</v>
      </c>
      <c r="B349" s="2">
        <v>1.5928</v>
      </c>
      <c r="C349" s="2">
        <f t="shared" si="30"/>
        <v>1.5915103928847472</v>
      </c>
      <c r="D349" s="2">
        <f t="shared" ref="D349:D412" si="32">$D$4*B349+(1-$D$4)*D348</f>
        <v>1.5921264100141803</v>
      </c>
      <c r="E349" s="2">
        <f t="shared" si="31"/>
        <v>-6.1601712943315512E-4</v>
      </c>
      <c r="F349" s="2">
        <f t="shared" si="29"/>
        <v>-2.3306499144242084E-4</v>
      </c>
      <c r="G349" s="2">
        <f t="shared" si="27"/>
        <v>-3.8295213799073428E-4</v>
      </c>
      <c r="H349" s="2" t="str">
        <f t="shared" si="28"/>
        <v>Hold</v>
      </c>
    </row>
    <row r="350" spans="1:8" ht="13.5" x14ac:dyDescent="0.25">
      <c r="A350" s="3">
        <v>42513</v>
      </c>
      <c r="B350" s="2">
        <v>1.5928</v>
      </c>
      <c r="C350" s="2">
        <f t="shared" si="30"/>
        <v>1.5901395632101707</v>
      </c>
      <c r="D350" s="2">
        <f t="shared" si="32"/>
        <v>1.5921763055686855</v>
      </c>
      <c r="E350" s="2">
        <f t="shared" si="31"/>
        <v>-2.0367423585148092E-3</v>
      </c>
      <c r="F350" s="2">
        <f t="shared" si="29"/>
        <v>-5.9380046485689854E-4</v>
      </c>
      <c r="G350" s="2">
        <f t="shared" si="27"/>
        <v>-1.4429418936579108E-3</v>
      </c>
      <c r="H350" s="2" t="str">
        <f t="shared" si="28"/>
        <v>Hold</v>
      </c>
    </row>
    <row r="351" spans="1:8" ht="13.5" x14ac:dyDescent="0.25">
      <c r="A351" s="3">
        <v>42514</v>
      </c>
      <c r="B351" s="2">
        <v>1.5472999999999999</v>
      </c>
      <c r="C351" s="2">
        <f t="shared" si="30"/>
        <v>1.5889796304086061</v>
      </c>
      <c r="D351" s="2">
        <f t="shared" si="32"/>
        <v>1.5888521347858198</v>
      </c>
      <c r="E351" s="2">
        <f t="shared" si="31"/>
        <v>1.2749562278635551E-4</v>
      </c>
      <c r="F351" s="2">
        <f t="shared" si="29"/>
        <v>-4.4954124732824775E-4</v>
      </c>
      <c r="G351" s="2">
        <f t="shared" si="27"/>
        <v>5.7703687011460326E-4</v>
      </c>
      <c r="H351" s="2" t="str">
        <f t="shared" si="28"/>
        <v>Sell</v>
      </c>
    </row>
    <row r="352" spans="1:8" ht="13.5" x14ac:dyDescent="0.25">
      <c r="A352" s="3">
        <v>42515</v>
      </c>
      <c r="B352" s="2">
        <v>1.5928</v>
      </c>
      <c r="C352" s="2">
        <f t="shared" si="30"/>
        <v>1.5895673795765128</v>
      </c>
      <c r="D352" s="2">
        <f t="shared" si="32"/>
        <v>1.5891445692461295</v>
      </c>
      <c r="E352" s="2">
        <f t="shared" si="31"/>
        <v>4.22810330383383E-4</v>
      </c>
      <c r="F352" s="2">
        <f t="shared" si="29"/>
        <v>-2.7507093178592162E-4</v>
      </c>
      <c r="G352" s="2">
        <f t="shared" si="27"/>
        <v>6.9788126216930463E-4</v>
      </c>
      <c r="H352" s="2" t="str">
        <f t="shared" si="28"/>
        <v>Sell</v>
      </c>
    </row>
    <row r="353" spans="1:8" ht="13.5" x14ac:dyDescent="0.25">
      <c r="A353" s="3">
        <v>42516</v>
      </c>
      <c r="B353" s="2">
        <v>1.5674999999999999</v>
      </c>
      <c r="C353" s="2">
        <f t="shared" si="30"/>
        <v>1.5916185519493569</v>
      </c>
      <c r="D353" s="2">
        <f t="shared" si="32"/>
        <v>1.5875412678204901</v>
      </c>
      <c r="E353" s="2">
        <f t="shared" si="31"/>
        <v>4.0772841288667649E-3</v>
      </c>
      <c r="F353" s="2">
        <f t="shared" si="29"/>
        <v>5.9540008034461567E-4</v>
      </c>
      <c r="G353" s="2">
        <f t="shared" si="27"/>
        <v>3.4818840485221492E-3</v>
      </c>
      <c r="H353" s="2" t="str">
        <f t="shared" si="28"/>
        <v>Sell</v>
      </c>
    </row>
    <row r="354" spans="1:8" ht="13.5" x14ac:dyDescent="0.25">
      <c r="A354" s="3">
        <v>42517</v>
      </c>
      <c r="B354" s="2">
        <v>1.5928</v>
      </c>
      <c r="C354" s="2">
        <f t="shared" si="30"/>
        <v>1.5925695439571483</v>
      </c>
      <c r="D354" s="2">
        <f t="shared" si="32"/>
        <v>1.5879308035374908</v>
      </c>
      <c r="E354" s="2">
        <f t="shared" si="31"/>
        <v>4.6387404196575055E-3</v>
      </c>
      <c r="F354" s="2">
        <f t="shared" si="29"/>
        <v>1.4040681482071935E-3</v>
      </c>
      <c r="G354" s="2">
        <f t="shared" si="27"/>
        <v>3.2346722714503119E-3</v>
      </c>
      <c r="H354" s="2" t="str">
        <f t="shared" si="28"/>
        <v>Sell</v>
      </c>
    </row>
    <row r="355" spans="1:8" ht="13.5" x14ac:dyDescent="0.25">
      <c r="A355" s="3">
        <v>42520</v>
      </c>
      <c r="B355" s="2">
        <v>1.5928</v>
      </c>
      <c r="C355" s="2">
        <f t="shared" si="30"/>
        <v>1.5949280756560487</v>
      </c>
      <c r="D355" s="2">
        <f t="shared" si="32"/>
        <v>1.588291484756936</v>
      </c>
      <c r="E355" s="2">
        <f t="shared" si="31"/>
        <v>6.6365908991126155E-3</v>
      </c>
      <c r="F355" s="2">
        <f t="shared" si="29"/>
        <v>2.4505726983882785E-3</v>
      </c>
      <c r="G355" s="2">
        <f t="shared" si="27"/>
        <v>4.186018200724337E-3</v>
      </c>
      <c r="H355" s="2" t="str">
        <f t="shared" si="28"/>
        <v>Sell</v>
      </c>
    </row>
    <row r="356" spans="1:8" ht="13.5" x14ac:dyDescent="0.25">
      <c r="A356" s="3">
        <v>42521</v>
      </c>
      <c r="B356" s="2">
        <v>1.6029</v>
      </c>
      <c r="C356" s="2">
        <f t="shared" si="30"/>
        <v>1.5969237563243488</v>
      </c>
      <c r="D356" s="2">
        <f t="shared" si="32"/>
        <v>1.589373596997163</v>
      </c>
      <c r="E356" s="2">
        <f t="shared" si="31"/>
        <v>7.5501593271858347E-3</v>
      </c>
      <c r="F356" s="2">
        <f t="shared" si="29"/>
        <v>3.4704900241477898E-3</v>
      </c>
      <c r="G356" s="2">
        <f t="shared" ref="G356:G419" si="33">E356-F356</f>
        <v>4.0796693030380454E-3</v>
      </c>
      <c r="H356" s="2" t="str">
        <f t="shared" ref="H356:H419" si="34">IF(G356&lt;0,"Hold","Sell")</f>
        <v>Sell</v>
      </c>
    </row>
    <row r="357" spans="1:8" ht="13.5" x14ac:dyDescent="0.25">
      <c r="A357" s="3">
        <v>42522</v>
      </c>
      <c r="B357" s="2">
        <v>1.6029</v>
      </c>
      <c r="C357" s="2">
        <f t="shared" si="30"/>
        <v>1.598612409197526</v>
      </c>
      <c r="D357" s="2">
        <f t="shared" si="32"/>
        <v>1.5903755527751509</v>
      </c>
      <c r="E357" s="2">
        <f t="shared" si="31"/>
        <v>8.2368564223751495E-3</v>
      </c>
      <c r="F357" s="2">
        <f t="shared" ref="F357:F420" si="35">(E357*(2/(10)))+((1-(2/10))*F356)</f>
        <v>4.4237633037932621E-3</v>
      </c>
      <c r="G357" s="2">
        <f t="shared" si="33"/>
        <v>3.8130931185818874E-3</v>
      </c>
      <c r="H357" s="2" t="str">
        <f t="shared" si="34"/>
        <v>Sell</v>
      </c>
    </row>
    <row r="358" spans="1:8" ht="13.5" x14ac:dyDescent="0.25">
      <c r="A358" s="3">
        <v>42523</v>
      </c>
      <c r="B358" s="2">
        <v>1.5928</v>
      </c>
      <c r="C358" s="2">
        <f t="shared" si="30"/>
        <v>1.6015951154748298</v>
      </c>
      <c r="D358" s="2">
        <f t="shared" si="32"/>
        <v>1.5905551414584731</v>
      </c>
      <c r="E358" s="2">
        <f t="shared" si="31"/>
        <v>1.1039974016356702E-2</v>
      </c>
      <c r="F358" s="2">
        <f t="shared" si="35"/>
        <v>5.74700544630595E-3</v>
      </c>
      <c r="G358" s="2">
        <f t="shared" si="33"/>
        <v>5.2929685700507517E-3</v>
      </c>
      <c r="H358" s="2" t="str">
        <f t="shared" si="34"/>
        <v>Sell</v>
      </c>
    </row>
    <row r="359" spans="1:8" ht="13.5" x14ac:dyDescent="0.25">
      <c r="A359" s="3">
        <v>42524</v>
      </c>
      <c r="B359" s="2">
        <v>1.6029</v>
      </c>
      <c r="C359" s="2">
        <f t="shared" si="30"/>
        <v>1.6002420207863945</v>
      </c>
      <c r="D359" s="2">
        <f t="shared" si="32"/>
        <v>1.5914695754245121</v>
      </c>
      <c r="E359" s="2">
        <f t="shared" si="31"/>
        <v>8.772445361882486E-3</v>
      </c>
      <c r="F359" s="2">
        <f t="shared" si="35"/>
        <v>6.3520934294212569E-3</v>
      </c>
      <c r="G359" s="2">
        <f t="shared" si="33"/>
        <v>2.4203519324612292E-3</v>
      </c>
      <c r="H359" s="2" t="str">
        <f t="shared" si="34"/>
        <v>Sell</v>
      </c>
    </row>
    <row r="360" spans="1:8" ht="13.5" x14ac:dyDescent="0.25">
      <c r="A360" s="3">
        <v>42527</v>
      </c>
      <c r="B360" s="2">
        <v>1.6029</v>
      </c>
      <c r="C360" s="2">
        <f t="shared" si="30"/>
        <v>1.5990970945115646</v>
      </c>
      <c r="D360" s="2">
        <f t="shared" si="32"/>
        <v>1.5923162735412149</v>
      </c>
      <c r="E360" s="2">
        <f t="shared" si="31"/>
        <v>6.7808209703497102E-3</v>
      </c>
      <c r="F360" s="2">
        <f t="shared" si="35"/>
        <v>6.4378389376069482E-3</v>
      </c>
      <c r="G360" s="2">
        <f t="shared" si="33"/>
        <v>3.4298203274276198E-4</v>
      </c>
      <c r="H360" s="2" t="str">
        <f t="shared" si="34"/>
        <v>Sell</v>
      </c>
    </row>
    <row r="361" spans="1:8" ht="13.5" x14ac:dyDescent="0.25">
      <c r="A361" s="3">
        <v>42528</v>
      </c>
      <c r="B361" s="2">
        <v>1.5674999999999999</v>
      </c>
      <c r="C361" s="2">
        <f t="shared" si="30"/>
        <v>1.5911283107405545</v>
      </c>
      <c r="D361" s="2">
        <f t="shared" si="32"/>
        <v>1.5904780310566804</v>
      </c>
      <c r="E361" s="2">
        <f t="shared" si="31"/>
        <v>6.5027968387409985E-4</v>
      </c>
      <c r="F361" s="2">
        <f t="shared" si="35"/>
        <v>5.2803270868603787E-3</v>
      </c>
      <c r="G361" s="2">
        <f t="shared" si="33"/>
        <v>-4.6300474029862789E-3</v>
      </c>
      <c r="H361" s="2" t="str">
        <f t="shared" si="34"/>
        <v>Hold</v>
      </c>
    </row>
    <row r="362" spans="1:8" ht="13.5" x14ac:dyDescent="0.25">
      <c r="A362" s="3">
        <v>42529</v>
      </c>
      <c r="B362" s="2">
        <v>1.5674999999999999</v>
      </c>
      <c r="C362" s="2">
        <f t="shared" si="30"/>
        <v>1.5913854937035461</v>
      </c>
      <c r="D362" s="2">
        <f t="shared" si="32"/>
        <v>1.5887759546821114</v>
      </c>
      <c r="E362" s="2">
        <f t="shared" si="31"/>
        <v>2.6095390214346814E-3</v>
      </c>
      <c r="F362" s="2">
        <f t="shared" si="35"/>
        <v>4.7461694737752393E-3</v>
      </c>
      <c r="G362" s="2">
        <f t="shared" si="33"/>
        <v>-2.1366304523405578E-3</v>
      </c>
      <c r="H362" s="2" t="str">
        <f t="shared" si="34"/>
        <v>Hold</v>
      </c>
    </row>
    <row r="363" spans="1:8" ht="13.5" x14ac:dyDescent="0.25">
      <c r="A363" s="3">
        <v>42530</v>
      </c>
      <c r="B363" s="2">
        <v>1.5876999999999999</v>
      </c>
      <c r="C363" s="2">
        <f t="shared" si="30"/>
        <v>1.5877108023645392</v>
      </c>
      <c r="D363" s="2">
        <f t="shared" si="32"/>
        <v>1.5886962543352883</v>
      </c>
      <c r="E363" s="2">
        <f t="shared" si="31"/>
        <v>-9.8545197074906277E-4</v>
      </c>
      <c r="F363" s="2">
        <f t="shared" si="35"/>
        <v>3.5998451848703789E-3</v>
      </c>
      <c r="G363" s="2">
        <f t="shared" si="33"/>
        <v>-4.5852971556194413E-3</v>
      </c>
      <c r="H363" s="2" t="str">
        <f t="shared" si="34"/>
        <v>Hold</v>
      </c>
    </row>
    <row r="364" spans="1:8" ht="13.5" x14ac:dyDescent="0.25">
      <c r="A364" s="3">
        <v>42531</v>
      </c>
      <c r="B364" s="2">
        <v>1.5876999999999999</v>
      </c>
      <c r="C364" s="2">
        <f t="shared" si="30"/>
        <v>1.5884937558469179</v>
      </c>
      <c r="D364" s="2">
        <f t="shared" si="32"/>
        <v>1.5886224577178596</v>
      </c>
      <c r="E364" s="2">
        <f t="shared" si="31"/>
        <v>-1.2870187094171648E-4</v>
      </c>
      <c r="F364" s="2">
        <f t="shared" si="35"/>
        <v>2.8541357737079599E-3</v>
      </c>
      <c r="G364" s="2">
        <f t="shared" si="33"/>
        <v>-2.9828376446496764E-3</v>
      </c>
      <c r="H364" s="2" t="str">
        <f t="shared" si="34"/>
        <v>Hold</v>
      </c>
    </row>
    <row r="365" spans="1:8" ht="13.5" x14ac:dyDescent="0.25">
      <c r="A365" s="3">
        <v>42534</v>
      </c>
      <c r="B365" s="2">
        <v>1.6029</v>
      </c>
      <c r="C365" s="2">
        <f t="shared" si="30"/>
        <v>1.5891562549473921</v>
      </c>
      <c r="D365" s="2">
        <f t="shared" si="32"/>
        <v>1.5896800534424627</v>
      </c>
      <c r="E365" s="2">
        <f t="shared" si="31"/>
        <v>-5.2379849507055987E-4</v>
      </c>
      <c r="F365" s="2">
        <f t="shared" si="35"/>
        <v>2.1785489199522561E-3</v>
      </c>
      <c r="G365" s="2">
        <f t="shared" si="33"/>
        <v>-2.7023474150228159E-3</v>
      </c>
      <c r="H365" s="2" t="str">
        <f t="shared" si="34"/>
        <v>Hold</v>
      </c>
    </row>
    <row r="366" spans="1:8" ht="13.5" x14ac:dyDescent="0.25">
      <c r="A366" s="3">
        <v>42535</v>
      </c>
      <c r="B366" s="2">
        <v>1.613</v>
      </c>
      <c r="C366" s="2">
        <f t="shared" si="30"/>
        <v>1.5912706772631779</v>
      </c>
      <c r="D366" s="2">
        <f t="shared" si="32"/>
        <v>1.5914074568911691</v>
      </c>
      <c r="E366" s="2">
        <f t="shared" si="31"/>
        <v>-1.3677962799119037E-4</v>
      </c>
      <c r="F366" s="2">
        <f t="shared" si="35"/>
        <v>1.7154832103635669E-3</v>
      </c>
      <c r="G366" s="2">
        <f t="shared" si="33"/>
        <v>-1.8522628383547573E-3</v>
      </c>
      <c r="H366" s="2" t="str">
        <f t="shared" si="34"/>
        <v>Hold</v>
      </c>
    </row>
    <row r="367" spans="1:8" ht="13.5" x14ac:dyDescent="0.25">
      <c r="A367" s="3">
        <v>42536</v>
      </c>
      <c r="B367" s="2">
        <v>1.6332</v>
      </c>
      <c r="C367" s="2">
        <f t="shared" si="30"/>
        <v>1.5930598038380737</v>
      </c>
      <c r="D367" s="2">
        <f t="shared" si="32"/>
        <v>1.5945032008251567</v>
      </c>
      <c r="E367" s="2">
        <f t="shared" si="31"/>
        <v>-1.4433969870830676E-3</v>
      </c>
      <c r="F367" s="2">
        <f t="shared" si="35"/>
        <v>1.08370717087424E-3</v>
      </c>
      <c r="G367" s="2">
        <f t="shared" si="33"/>
        <v>-2.5271041579573075E-3</v>
      </c>
      <c r="H367" s="2" t="str">
        <f t="shared" si="34"/>
        <v>Hold</v>
      </c>
    </row>
    <row r="368" spans="1:8" ht="13.5" x14ac:dyDescent="0.25">
      <c r="A368" s="3">
        <v>42537</v>
      </c>
      <c r="B368" s="2">
        <v>1.6079000000000001</v>
      </c>
      <c r="C368" s="2">
        <f t="shared" si="30"/>
        <v>1.5930198340168316</v>
      </c>
      <c r="D368" s="2">
        <f t="shared" si="32"/>
        <v>1.5954955563195896</v>
      </c>
      <c r="E368" s="2">
        <f t="shared" si="31"/>
        <v>-2.4757223027580544E-3</v>
      </c>
      <c r="F368" s="2">
        <f t="shared" si="35"/>
        <v>3.7182127614778112E-4</v>
      </c>
      <c r="G368" s="2">
        <f t="shared" si="33"/>
        <v>-2.8475435789058357E-3</v>
      </c>
      <c r="H368" s="2" t="str">
        <f t="shared" si="34"/>
        <v>Hold</v>
      </c>
    </row>
    <row r="369" spans="1:8" ht="13.5" x14ac:dyDescent="0.25">
      <c r="A369" s="3">
        <v>42538</v>
      </c>
      <c r="B369" s="2">
        <v>1.6079000000000001</v>
      </c>
      <c r="C369" s="2">
        <f t="shared" si="30"/>
        <v>1.5945398595527036</v>
      </c>
      <c r="D369" s="2">
        <f t="shared" si="32"/>
        <v>1.59641440399962</v>
      </c>
      <c r="E369" s="2">
        <f t="shared" si="31"/>
        <v>-1.8745444469163708E-3</v>
      </c>
      <c r="F369" s="2">
        <f t="shared" si="35"/>
        <v>-7.7451868465049252E-5</v>
      </c>
      <c r="G369" s="2">
        <f t="shared" si="33"/>
        <v>-1.7970925784513215E-3</v>
      </c>
      <c r="H369" s="2" t="str">
        <f t="shared" si="34"/>
        <v>Hold</v>
      </c>
    </row>
    <row r="370" spans="1:8" ht="13.5" x14ac:dyDescent="0.25">
      <c r="A370" s="3">
        <v>42541</v>
      </c>
      <c r="B370" s="2">
        <v>1.6080000000000001</v>
      </c>
      <c r="C370" s="2">
        <f t="shared" si="30"/>
        <v>1.5958260350061337</v>
      </c>
      <c r="D370" s="2">
        <f t="shared" si="32"/>
        <v>1.5972725962959444</v>
      </c>
      <c r="E370" s="2">
        <f t="shared" si="31"/>
        <v>-1.4465612898106883E-3</v>
      </c>
      <c r="F370" s="2">
        <f t="shared" si="35"/>
        <v>-3.5127375273417706E-4</v>
      </c>
      <c r="G370" s="2">
        <f t="shared" si="33"/>
        <v>-1.0952875370765112E-3</v>
      </c>
      <c r="H370" s="2" t="str">
        <f t="shared" si="34"/>
        <v>Hold</v>
      </c>
    </row>
    <row r="371" spans="1:8" ht="13.5" x14ac:dyDescent="0.25">
      <c r="A371" s="3">
        <v>42542</v>
      </c>
      <c r="B371" s="2">
        <v>1.6296999999999999</v>
      </c>
      <c r="C371" s="2">
        <f t="shared" si="30"/>
        <v>1.5914681834667284</v>
      </c>
      <c r="D371" s="2">
        <f t="shared" si="32"/>
        <v>1.5996746261999484</v>
      </c>
      <c r="E371" s="2">
        <f t="shared" si="31"/>
        <v>-8.2064427332200207E-3</v>
      </c>
      <c r="F371" s="2">
        <f t="shared" si="35"/>
        <v>-1.9223075488313459E-3</v>
      </c>
      <c r="G371" s="2">
        <f t="shared" si="33"/>
        <v>-6.2841351843886751E-3</v>
      </c>
      <c r="H371" s="2" t="str">
        <f t="shared" si="34"/>
        <v>Hold</v>
      </c>
    </row>
    <row r="372" spans="1:8" ht="13.5" x14ac:dyDescent="0.25">
      <c r="A372" s="3">
        <v>42543</v>
      </c>
      <c r="B372" s="2">
        <v>1.6296999999999999</v>
      </c>
      <c r="C372" s="2">
        <f t="shared" si="30"/>
        <v>1.587780770625693</v>
      </c>
      <c r="D372" s="2">
        <f t="shared" si="32"/>
        <v>1.6018987279629151</v>
      </c>
      <c r="E372" s="2">
        <f t="shared" si="31"/>
        <v>-1.4117957337222098E-2</v>
      </c>
      <c r="F372" s="2">
        <f t="shared" si="35"/>
        <v>-4.3614375065094968E-3</v>
      </c>
      <c r="G372" s="2">
        <f t="shared" si="33"/>
        <v>-9.7565198307126011E-3</v>
      </c>
      <c r="H372" s="2" t="str">
        <f t="shared" si="34"/>
        <v>Hold</v>
      </c>
    </row>
    <row r="373" spans="1:8" ht="13.5" x14ac:dyDescent="0.25">
      <c r="A373" s="3">
        <v>42544</v>
      </c>
      <c r="B373" s="2">
        <v>1.6296999999999999</v>
      </c>
      <c r="C373" s="2">
        <f t="shared" si="30"/>
        <v>1.5877683443755863</v>
      </c>
      <c r="D373" s="2">
        <f t="shared" si="32"/>
        <v>1.6039580814471435</v>
      </c>
      <c r="E373" s="2">
        <f t="shared" si="31"/>
        <v>-1.6189737071557131E-2</v>
      </c>
      <c r="F373" s="2">
        <f t="shared" si="35"/>
        <v>-6.7270974195190241E-3</v>
      </c>
      <c r="G373" s="2">
        <f t="shared" si="33"/>
        <v>-9.4626396520381059E-3</v>
      </c>
      <c r="H373" s="2" t="str">
        <f t="shared" si="34"/>
        <v>Hold</v>
      </c>
    </row>
    <row r="374" spans="1:8" ht="13.5" x14ac:dyDescent="0.25">
      <c r="A374" s="3">
        <v>42545</v>
      </c>
      <c r="B374" s="2">
        <v>1.6296999999999999</v>
      </c>
      <c r="C374" s="2">
        <f t="shared" si="30"/>
        <v>1.5877578298562653</v>
      </c>
      <c r="D374" s="2">
        <f t="shared" si="32"/>
        <v>1.6058648902288364</v>
      </c>
      <c r="E374" s="2">
        <f t="shared" si="31"/>
        <v>-1.8107060372571038E-2</v>
      </c>
      <c r="F374" s="2">
        <f t="shared" si="35"/>
        <v>-9.0030900101294269E-3</v>
      </c>
      <c r="G374" s="2">
        <f t="shared" si="33"/>
        <v>-9.1039703624416109E-3</v>
      </c>
      <c r="H374" s="2" t="str">
        <f t="shared" si="34"/>
        <v>Hold</v>
      </c>
    </row>
    <row r="375" spans="1:8" ht="13.5" x14ac:dyDescent="0.25">
      <c r="A375" s="3">
        <v>42548</v>
      </c>
      <c r="B375" s="2">
        <v>1.5808</v>
      </c>
      <c r="C375" s="2">
        <f t="shared" si="30"/>
        <v>1.5900873944937628</v>
      </c>
      <c r="D375" s="2">
        <f t="shared" si="32"/>
        <v>1.604008231693367</v>
      </c>
      <c r="E375" s="2">
        <f t="shared" si="31"/>
        <v>-1.3920837199604241E-2</v>
      </c>
      <c r="F375" s="2">
        <f t="shared" si="35"/>
        <v>-9.9866394480243904E-3</v>
      </c>
      <c r="G375" s="2">
        <f t="shared" si="33"/>
        <v>-3.9341977515798508E-3</v>
      </c>
      <c r="H375" s="2" t="str">
        <f t="shared" si="34"/>
        <v>Hold</v>
      </c>
    </row>
    <row r="376" spans="1:8" ht="13.5" x14ac:dyDescent="0.25">
      <c r="A376" s="3">
        <v>42549</v>
      </c>
      <c r="B376" s="2">
        <v>1.6243000000000001</v>
      </c>
      <c r="C376" s="2">
        <f t="shared" si="30"/>
        <v>1.5936124107254916</v>
      </c>
      <c r="D376" s="2">
        <f t="shared" si="32"/>
        <v>1.6055113256420066</v>
      </c>
      <c r="E376" s="2">
        <f t="shared" si="31"/>
        <v>-1.1898914916514958E-2</v>
      </c>
      <c r="F376" s="2">
        <f t="shared" si="35"/>
        <v>-1.0369094541722504E-2</v>
      </c>
      <c r="G376" s="2">
        <f t="shared" si="33"/>
        <v>-1.5298203747924535E-3</v>
      </c>
      <c r="H376" s="2" t="str">
        <f t="shared" si="34"/>
        <v>Hold</v>
      </c>
    </row>
    <row r="377" spans="1:8" ht="13.5" x14ac:dyDescent="0.25">
      <c r="A377" s="3">
        <v>42550</v>
      </c>
      <c r="B377" s="2">
        <v>1.6243000000000001</v>
      </c>
      <c r="C377" s="2">
        <f t="shared" si="30"/>
        <v>1.599702809075416</v>
      </c>
      <c r="D377" s="2">
        <f t="shared" si="32"/>
        <v>1.6069030792981542</v>
      </c>
      <c r="E377" s="2">
        <f t="shared" si="31"/>
        <v>-7.2002702227382809E-3</v>
      </c>
      <c r="F377" s="2">
        <f t="shared" si="35"/>
        <v>-9.735329677925661E-3</v>
      </c>
      <c r="G377" s="2">
        <f t="shared" si="33"/>
        <v>2.5350594551873801E-3</v>
      </c>
      <c r="H377" s="2" t="str">
        <f t="shared" si="34"/>
        <v>Sell</v>
      </c>
    </row>
    <row r="378" spans="1:8" ht="13.5" x14ac:dyDescent="0.25">
      <c r="A378" s="3">
        <v>42551</v>
      </c>
      <c r="B378" s="2">
        <v>1.6243000000000001</v>
      </c>
      <c r="C378" s="2">
        <f t="shared" si="30"/>
        <v>1.6009639153715058</v>
      </c>
      <c r="D378" s="2">
        <f t="shared" si="32"/>
        <v>1.6081917400908836</v>
      </c>
      <c r="E378" s="2">
        <f t="shared" si="31"/>
        <v>-7.2278247193777734E-3</v>
      </c>
      <c r="F378" s="2">
        <f t="shared" si="35"/>
        <v>-9.2338286862160834E-3</v>
      </c>
      <c r="G378" s="2">
        <f t="shared" si="33"/>
        <v>2.0060039668383101E-3</v>
      </c>
      <c r="H378" s="2" t="str">
        <f t="shared" si="34"/>
        <v>Sell</v>
      </c>
    </row>
    <row r="379" spans="1:8" ht="13.5" x14ac:dyDescent="0.25">
      <c r="A379" s="3">
        <v>42552</v>
      </c>
      <c r="B379" s="2">
        <v>1.6243000000000001</v>
      </c>
      <c r="C379" s="2">
        <f t="shared" si="30"/>
        <v>1.6020310053143512</v>
      </c>
      <c r="D379" s="2">
        <f t="shared" si="32"/>
        <v>1.6093849445285959</v>
      </c>
      <c r="E379" s="2">
        <f t="shared" si="31"/>
        <v>-7.3539392142447646E-3</v>
      </c>
      <c r="F379" s="2">
        <f t="shared" si="35"/>
        <v>-8.8578507918218204E-3</v>
      </c>
      <c r="G379" s="2">
        <f t="shared" si="33"/>
        <v>1.5039115775770558E-3</v>
      </c>
      <c r="H379" s="2" t="str">
        <f t="shared" si="34"/>
        <v>Sell</v>
      </c>
    </row>
    <row r="380" spans="1:8" ht="13.5" x14ac:dyDescent="0.25">
      <c r="A380" s="3">
        <v>42555</v>
      </c>
      <c r="B380" s="2">
        <v>1.6025</v>
      </c>
      <c r="C380" s="2">
        <f t="shared" si="30"/>
        <v>1.6029493121890663</v>
      </c>
      <c r="D380" s="2">
        <f t="shared" si="32"/>
        <v>1.6088749486375888</v>
      </c>
      <c r="E380" s="2">
        <f t="shared" si="31"/>
        <v>-5.9256364485225088E-3</v>
      </c>
      <c r="F380" s="2">
        <f t="shared" si="35"/>
        <v>-8.2714079231619581E-3</v>
      </c>
      <c r="G380" s="2">
        <f t="shared" si="33"/>
        <v>2.3457714746394492E-3</v>
      </c>
      <c r="H380" s="2" t="str">
        <f t="shared" si="34"/>
        <v>Sell</v>
      </c>
    </row>
    <row r="381" spans="1:8" ht="13.5" x14ac:dyDescent="0.25">
      <c r="A381" s="3">
        <v>42559</v>
      </c>
      <c r="B381" s="2">
        <v>1.6025</v>
      </c>
      <c r="C381" s="2">
        <f t="shared" si="30"/>
        <v>1.6070648026215175</v>
      </c>
      <c r="D381" s="2">
        <f t="shared" si="32"/>
        <v>1.6084027302199897</v>
      </c>
      <c r="E381" s="2">
        <f t="shared" si="31"/>
        <v>-1.3379275984721772E-3</v>
      </c>
      <c r="F381" s="2">
        <f t="shared" si="35"/>
        <v>-6.8847118582240022E-3</v>
      </c>
      <c r="G381" s="2">
        <f t="shared" si="33"/>
        <v>5.546784259751825E-3</v>
      </c>
      <c r="H381" s="2" t="str">
        <f t="shared" si="34"/>
        <v>Sell</v>
      </c>
    </row>
    <row r="382" spans="1:8" ht="13.5" x14ac:dyDescent="0.25">
      <c r="A382" s="3">
        <v>42562</v>
      </c>
      <c r="B382" s="2">
        <v>1.6243000000000001</v>
      </c>
      <c r="C382" s="2">
        <f t="shared" si="30"/>
        <v>1.6105471406797456</v>
      </c>
      <c r="D382" s="2">
        <f t="shared" si="32"/>
        <v>1.6095803057592497</v>
      </c>
      <c r="E382" s="2">
        <f t="shared" si="31"/>
        <v>9.6683492049587372E-4</v>
      </c>
      <c r="F382" s="2">
        <f t="shared" si="35"/>
        <v>-5.3144025024800274E-3</v>
      </c>
      <c r="G382" s="2">
        <f t="shared" si="33"/>
        <v>6.2812374229759011E-3</v>
      </c>
      <c r="H382" s="2" t="str">
        <f t="shared" si="34"/>
        <v>Sell</v>
      </c>
    </row>
    <row r="383" spans="1:8" ht="13.5" x14ac:dyDescent="0.25">
      <c r="A383" s="3">
        <v>42563</v>
      </c>
      <c r="B383" s="2">
        <v>1.6025</v>
      </c>
      <c r="C383" s="2">
        <f t="shared" si="30"/>
        <v>1.6134937344213234</v>
      </c>
      <c r="D383" s="2">
        <f t="shared" si="32"/>
        <v>1.6090558386659719</v>
      </c>
      <c r="E383" s="2">
        <f t="shared" si="31"/>
        <v>4.4378957553514731E-3</v>
      </c>
      <c r="F383" s="2">
        <f t="shared" si="35"/>
        <v>-3.3639428509137275E-3</v>
      </c>
      <c r="G383" s="2">
        <f t="shared" si="33"/>
        <v>7.8018386062652005E-3</v>
      </c>
      <c r="H383" s="2" t="str">
        <f t="shared" si="34"/>
        <v>Sell</v>
      </c>
    </row>
    <row r="384" spans="1:8" ht="13.5" x14ac:dyDescent="0.25">
      <c r="A384" s="3">
        <v>42564</v>
      </c>
      <c r="B384" s="2">
        <v>1.6025</v>
      </c>
      <c r="C384" s="2">
        <f t="shared" si="30"/>
        <v>1.6159870060488122</v>
      </c>
      <c r="D384" s="2">
        <f t="shared" si="32"/>
        <v>1.6085702209870112</v>
      </c>
      <c r="E384" s="2">
        <f t="shared" si="31"/>
        <v>7.4167850618009901E-3</v>
      </c>
      <c r="F384" s="2">
        <f t="shared" si="35"/>
        <v>-1.207797268370784E-3</v>
      </c>
      <c r="G384" s="2">
        <f t="shared" si="33"/>
        <v>8.624582330171774E-3</v>
      </c>
      <c r="H384" s="2" t="str">
        <f t="shared" si="34"/>
        <v>Sell</v>
      </c>
    </row>
    <row r="385" spans="1:8" ht="13.5" x14ac:dyDescent="0.25">
      <c r="A385" s="3">
        <v>42565</v>
      </c>
      <c r="B385" s="2">
        <v>1.6243000000000001</v>
      </c>
      <c r="C385" s="2">
        <f t="shared" si="30"/>
        <v>1.6105736205028411</v>
      </c>
      <c r="D385" s="2">
        <f t="shared" si="32"/>
        <v>1.6097353898027882</v>
      </c>
      <c r="E385" s="2">
        <f t="shared" si="31"/>
        <v>8.3823070005295541E-4</v>
      </c>
      <c r="F385" s="2">
        <f t="shared" si="35"/>
        <v>-7.9859167468603618E-4</v>
      </c>
      <c r="G385" s="2">
        <f t="shared" si="33"/>
        <v>1.6368223747389916E-3</v>
      </c>
      <c r="H385" s="2" t="str">
        <f t="shared" si="34"/>
        <v>Sell</v>
      </c>
    </row>
    <row r="386" spans="1:8" ht="13.5" x14ac:dyDescent="0.25">
      <c r="A386" s="3">
        <v>42566</v>
      </c>
      <c r="B386" s="2">
        <v>1.6080000000000001</v>
      </c>
      <c r="C386" s="2">
        <f t="shared" si="30"/>
        <v>1.6126853711947116</v>
      </c>
      <c r="D386" s="2">
        <f t="shared" si="32"/>
        <v>1.6096068424099892</v>
      </c>
      <c r="E386" s="2">
        <f t="shared" si="31"/>
        <v>3.0785287847223675E-3</v>
      </c>
      <c r="F386" s="2">
        <f t="shared" si="35"/>
        <v>-2.3167582804355493E-5</v>
      </c>
      <c r="G386" s="2">
        <f t="shared" si="33"/>
        <v>3.1016963675267227E-3</v>
      </c>
      <c r="H386" s="2" t="str">
        <f t="shared" si="34"/>
        <v>Sell</v>
      </c>
    </row>
    <row r="387" spans="1:8" ht="13.5" x14ac:dyDescent="0.25">
      <c r="A387" s="3">
        <v>42569</v>
      </c>
      <c r="B387" s="2">
        <v>1.6188</v>
      </c>
      <c r="C387" s="2">
        <f t="shared" si="30"/>
        <v>1.614472237164756</v>
      </c>
      <c r="D387" s="2">
        <f t="shared" si="32"/>
        <v>1.6102878170462862</v>
      </c>
      <c r="E387" s="2">
        <f t="shared" si="31"/>
        <v>4.184420118469756E-3</v>
      </c>
      <c r="F387" s="2">
        <f t="shared" si="35"/>
        <v>8.183499574504669E-4</v>
      </c>
      <c r="G387" s="2">
        <f t="shared" si="33"/>
        <v>3.3660701610192891E-3</v>
      </c>
      <c r="H387" s="2" t="str">
        <f t="shared" si="34"/>
        <v>Sell</v>
      </c>
    </row>
    <row r="388" spans="1:8" ht="13.5" x14ac:dyDescent="0.25">
      <c r="A388" s="3">
        <v>42570</v>
      </c>
      <c r="B388" s="2">
        <v>1.6188</v>
      </c>
      <c r="C388" s="2">
        <f t="shared" si="30"/>
        <v>1.6159842006778704</v>
      </c>
      <c r="D388" s="2">
        <f t="shared" si="32"/>
        <v>1.6109183491169317</v>
      </c>
      <c r="E388" s="2">
        <f t="shared" si="31"/>
        <v>5.06585156093875E-3</v>
      </c>
      <c r="F388" s="2">
        <f t="shared" si="35"/>
        <v>1.6678502781481237E-3</v>
      </c>
      <c r="G388" s="2">
        <f t="shared" si="33"/>
        <v>3.3980012827906263E-3</v>
      </c>
      <c r="H388" s="2" t="str">
        <f t="shared" si="34"/>
        <v>Sell</v>
      </c>
    </row>
    <row r="389" spans="1:8" ht="13.5" x14ac:dyDescent="0.25">
      <c r="A389" s="3">
        <v>42571</v>
      </c>
      <c r="B389" s="2">
        <v>1.6025</v>
      </c>
      <c r="C389" s="2">
        <f t="shared" si="30"/>
        <v>1.6172635544197365</v>
      </c>
      <c r="D389" s="2">
        <f t="shared" si="32"/>
        <v>1.6102947677008628</v>
      </c>
      <c r="E389" s="2">
        <f t="shared" si="31"/>
        <v>6.9687867188736874E-3</v>
      </c>
      <c r="F389" s="2">
        <f t="shared" si="35"/>
        <v>2.7280375662932367E-3</v>
      </c>
      <c r="G389" s="2">
        <f t="shared" si="33"/>
        <v>4.2407491525804503E-3</v>
      </c>
      <c r="H389" s="2" t="str">
        <f t="shared" si="34"/>
        <v>Sell</v>
      </c>
    </row>
    <row r="390" spans="1:8" ht="13.5" x14ac:dyDescent="0.25">
      <c r="A390" s="3">
        <v>42572</v>
      </c>
      <c r="B390" s="2">
        <v>1.6025</v>
      </c>
      <c r="C390" s="2">
        <f t="shared" si="30"/>
        <v>1.6149922383551616</v>
      </c>
      <c r="D390" s="2">
        <f t="shared" si="32"/>
        <v>1.6097173775007989</v>
      </c>
      <c r="E390" s="2">
        <f t="shared" si="31"/>
        <v>5.274860854362684E-3</v>
      </c>
      <c r="F390" s="2">
        <f t="shared" si="35"/>
        <v>3.2374022239071258E-3</v>
      </c>
      <c r="G390" s="2">
        <f t="shared" si="33"/>
        <v>2.0374586304555582E-3</v>
      </c>
      <c r="H390" s="2" t="str">
        <f t="shared" si="34"/>
        <v>Sell</v>
      </c>
    </row>
    <row r="391" spans="1:8" ht="13.5" x14ac:dyDescent="0.25">
      <c r="A391" s="3">
        <v>42573</v>
      </c>
      <c r="B391" s="2">
        <v>1.6025</v>
      </c>
      <c r="C391" s="2">
        <f t="shared" si="30"/>
        <v>1.6130703555312906</v>
      </c>
      <c r="D391" s="2">
        <f t="shared" si="32"/>
        <v>1.6091827569451842</v>
      </c>
      <c r="E391" s="2">
        <f t="shared" si="31"/>
        <v>3.8875985861064333E-3</v>
      </c>
      <c r="F391" s="2">
        <f t="shared" si="35"/>
        <v>3.3674414963469875E-3</v>
      </c>
      <c r="G391" s="2">
        <f t="shared" si="33"/>
        <v>5.2015708975944579E-4</v>
      </c>
      <c r="H391" s="2" t="str">
        <f t="shared" si="34"/>
        <v>Sell</v>
      </c>
    </row>
    <row r="392" spans="1:8" ht="13.5" x14ac:dyDescent="0.25">
      <c r="A392" s="3">
        <v>42577</v>
      </c>
      <c r="B392" s="2">
        <v>1.6025</v>
      </c>
      <c r="C392" s="2">
        <f t="shared" si="30"/>
        <v>1.6147979931418612</v>
      </c>
      <c r="D392" s="2">
        <f t="shared" si="32"/>
        <v>1.6086877379122078</v>
      </c>
      <c r="E392" s="2">
        <f t="shared" si="31"/>
        <v>6.1102552296534718E-3</v>
      </c>
      <c r="F392" s="2">
        <f t="shared" si="35"/>
        <v>3.9160042430082843E-3</v>
      </c>
      <c r="G392" s="2">
        <f t="shared" si="33"/>
        <v>2.1942509866451874E-3</v>
      </c>
      <c r="H392" s="2" t="str">
        <f t="shared" si="34"/>
        <v>Sell</v>
      </c>
    </row>
    <row r="393" spans="1:8" ht="13.5" x14ac:dyDescent="0.25">
      <c r="A393" s="3">
        <v>42578</v>
      </c>
      <c r="B393" s="2">
        <v>1.6243000000000001</v>
      </c>
      <c r="C393" s="2">
        <f t="shared" si="30"/>
        <v>1.6129059941969595</v>
      </c>
      <c r="D393" s="2">
        <f t="shared" si="32"/>
        <v>1.6098442017705628</v>
      </c>
      <c r="E393" s="2">
        <f t="shared" si="31"/>
        <v>3.0617924263967033E-3</v>
      </c>
      <c r="F393" s="2">
        <f t="shared" si="35"/>
        <v>3.7451618796859685E-3</v>
      </c>
      <c r="G393" s="2">
        <f t="shared" si="33"/>
        <v>-6.8336945328926514E-4</v>
      </c>
      <c r="H393" s="2" t="str">
        <f t="shared" si="34"/>
        <v>Hold</v>
      </c>
    </row>
    <row r="394" spans="1:8" ht="13.5" x14ac:dyDescent="0.25">
      <c r="A394" s="3">
        <v>42579</v>
      </c>
      <c r="B394" s="2">
        <v>1.6296999999999999</v>
      </c>
      <c r="C394" s="2">
        <f t="shared" si="30"/>
        <v>1.6113050720128119</v>
      </c>
      <c r="D394" s="2">
        <f t="shared" si="32"/>
        <v>1.61131500163941</v>
      </c>
      <c r="E394" s="2">
        <f t="shared" si="31"/>
        <v>-9.9296265980708398E-6</v>
      </c>
      <c r="F394" s="2">
        <f t="shared" si="35"/>
        <v>2.9941435784291608E-3</v>
      </c>
      <c r="G394" s="2">
        <f t="shared" si="33"/>
        <v>-3.0040732050272316E-3</v>
      </c>
      <c r="H394" s="2" t="str">
        <f t="shared" si="34"/>
        <v>Hold</v>
      </c>
    </row>
    <row r="395" spans="1:8" ht="13.5" x14ac:dyDescent="0.25">
      <c r="A395" s="3">
        <v>42580</v>
      </c>
      <c r="B395" s="2">
        <v>1.6514</v>
      </c>
      <c r="C395" s="2">
        <f t="shared" si="30"/>
        <v>1.6133042917031484</v>
      </c>
      <c r="D395" s="2">
        <f t="shared" si="32"/>
        <v>1.6142842607772314</v>
      </c>
      <c r="E395" s="2">
        <f t="shared" si="31"/>
        <v>-9.7996907408304246E-4</v>
      </c>
      <c r="F395" s="2">
        <f t="shared" si="35"/>
        <v>2.1993210479267205E-3</v>
      </c>
      <c r="G395" s="2">
        <f t="shared" si="33"/>
        <v>-3.179290122009763E-3</v>
      </c>
      <c r="H395" s="2" t="str">
        <f t="shared" si="34"/>
        <v>Hold</v>
      </c>
    </row>
    <row r="396" spans="1:8" ht="13.5" x14ac:dyDescent="0.25">
      <c r="A396" s="3">
        <v>42583</v>
      </c>
      <c r="B396" s="2">
        <v>1.6514</v>
      </c>
      <c r="C396" s="2">
        <f t="shared" si="30"/>
        <v>1.6124882468257411</v>
      </c>
      <c r="D396" s="2">
        <f t="shared" si="32"/>
        <v>1.6170335747937328</v>
      </c>
      <c r="E396" s="2">
        <f t="shared" si="31"/>
        <v>-4.5453279679916747E-3</v>
      </c>
      <c r="F396" s="2">
        <f t="shared" si="35"/>
        <v>8.5039124474304152E-4</v>
      </c>
      <c r="G396" s="2">
        <f t="shared" si="33"/>
        <v>-5.3957192127347163E-3</v>
      </c>
      <c r="H396" s="2" t="str">
        <f t="shared" si="34"/>
        <v>Hold</v>
      </c>
    </row>
    <row r="397" spans="1:8" ht="13.5" x14ac:dyDescent="0.25">
      <c r="A397" s="3">
        <v>42584</v>
      </c>
      <c r="B397" s="2">
        <v>1.7002999999999999</v>
      </c>
      <c r="C397" s="2">
        <f t="shared" si="30"/>
        <v>1.6134592857756271</v>
      </c>
      <c r="D397" s="2">
        <f t="shared" si="32"/>
        <v>1.6232014581423451</v>
      </c>
      <c r="E397" s="2">
        <f t="shared" si="31"/>
        <v>-9.7421723667179272E-3</v>
      </c>
      <c r="F397" s="2">
        <f t="shared" si="35"/>
        <v>-1.2681214775491522E-3</v>
      </c>
      <c r="G397" s="2">
        <f t="shared" si="33"/>
        <v>-8.4740508891687754E-3</v>
      </c>
      <c r="H397" s="2" t="str">
        <f t="shared" si="34"/>
        <v>Hold</v>
      </c>
    </row>
    <row r="398" spans="1:8" ht="13.5" x14ac:dyDescent="0.25">
      <c r="A398" s="3">
        <v>42585</v>
      </c>
      <c r="B398" s="2">
        <v>1.7112000000000001</v>
      </c>
      <c r="C398" s="2">
        <f t="shared" si="30"/>
        <v>1.6142809341178384</v>
      </c>
      <c r="D398" s="2">
        <f t="shared" si="32"/>
        <v>1.6297198686503194</v>
      </c>
      <c r="E398" s="2">
        <f t="shared" si="31"/>
        <v>-1.5438934532481019E-2</v>
      </c>
      <c r="F398" s="2">
        <f t="shared" si="35"/>
        <v>-4.1022840885355256E-3</v>
      </c>
      <c r="G398" s="2">
        <f t="shared" si="33"/>
        <v>-1.1336650443945493E-2</v>
      </c>
      <c r="H398" s="2" t="str">
        <f t="shared" si="34"/>
        <v>Hold</v>
      </c>
    </row>
    <row r="399" spans="1:8" ht="13.5" x14ac:dyDescent="0.25">
      <c r="A399" s="3">
        <v>42586</v>
      </c>
      <c r="B399" s="2">
        <v>1.6839999999999999</v>
      </c>
      <c r="C399" s="2">
        <f t="shared" ref="C399:C462" si="36">$C$4*B389+C398*(1-$C$4)</f>
        <v>1.6124684827150941</v>
      </c>
      <c r="D399" s="2">
        <f t="shared" si="32"/>
        <v>1.6337406191206663</v>
      </c>
      <c r="E399" s="2">
        <f t="shared" si="31"/>
        <v>-2.1272136405572128E-2</v>
      </c>
      <c r="F399" s="2">
        <f t="shared" si="35"/>
        <v>-7.5362545519428465E-3</v>
      </c>
      <c r="G399" s="2">
        <f t="shared" si="33"/>
        <v>-1.3735881853629282E-2</v>
      </c>
      <c r="H399" s="2" t="str">
        <f t="shared" si="34"/>
        <v>Hold</v>
      </c>
    </row>
    <row r="400" spans="1:8" ht="13.5" x14ac:dyDescent="0.25">
      <c r="A400" s="3">
        <v>42587</v>
      </c>
      <c r="B400" s="2">
        <v>1.7165999999999999</v>
      </c>
      <c r="C400" s="2">
        <f t="shared" si="36"/>
        <v>1.610934869989695</v>
      </c>
      <c r="D400" s="2">
        <f t="shared" si="32"/>
        <v>1.6398783510376538</v>
      </c>
      <c r="E400" s="2">
        <f t="shared" si="31"/>
        <v>-2.8943481047958741E-2</v>
      </c>
      <c r="F400" s="2">
        <f t="shared" si="35"/>
        <v>-1.1817699851146026E-2</v>
      </c>
      <c r="G400" s="2">
        <f t="shared" si="33"/>
        <v>-1.7125781196812715E-2</v>
      </c>
      <c r="H400" s="2" t="str">
        <f t="shared" si="34"/>
        <v>Hold</v>
      </c>
    </row>
    <row r="401" spans="1:8" ht="13.5" x14ac:dyDescent="0.25">
      <c r="A401" s="3">
        <v>42590</v>
      </c>
      <c r="B401" s="2">
        <v>1.7165999999999999</v>
      </c>
      <c r="C401" s="2">
        <f t="shared" si="36"/>
        <v>1.6096371976835882</v>
      </c>
      <c r="D401" s="2">
        <f t="shared" si="32"/>
        <v>1.6455614361459756</v>
      </c>
      <c r="E401" s="2">
        <f t="shared" si="31"/>
        <v>-3.5924238462387459E-2</v>
      </c>
      <c r="F401" s="2">
        <f t="shared" si="35"/>
        <v>-1.6639007573394315E-2</v>
      </c>
      <c r="G401" s="2">
        <f t="shared" si="33"/>
        <v>-1.9285230888993143E-2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1.6786000000000001</v>
      </c>
      <c r="C402" s="2">
        <f t="shared" si="36"/>
        <v>1.6085391672707285</v>
      </c>
      <c r="D402" s="2">
        <f t="shared" si="32"/>
        <v>1.6480087371721996</v>
      </c>
      <c r="E402" s="2">
        <f t="shared" si="31"/>
        <v>-3.9469569901471102E-2</v>
      </c>
      <c r="F402" s="2">
        <f t="shared" si="35"/>
        <v>-2.1205120039009675E-2</v>
      </c>
      <c r="G402" s="2">
        <f t="shared" si="33"/>
        <v>-1.8264449862461427E-2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1.6786000000000001</v>
      </c>
      <c r="C403" s="2">
        <f t="shared" si="36"/>
        <v>1.6109639107675395</v>
      </c>
      <c r="D403" s="2">
        <f t="shared" si="32"/>
        <v>1.6502747566409255</v>
      </c>
      <c r="E403" s="2">
        <f t="shared" si="31"/>
        <v>-3.9310845873385958E-2</v>
      </c>
      <c r="F403" s="2">
        <f t="shared" si="35"/>
        <v>-2.4826265205884931E-2</v>
      </c>
      <c r="G403" s="2">
        <f t="shared" si="33"/>
        <v>-1.4484580667501027E-2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1.6786000000000001</v>
      </c>
      <c r="C404" s="2">
        <f t="shared" si="36"/>
        <v>1.6138463860340719</v>
      </c>
      <c r="D404" s="2">
        <f t="shared" si="32"/>
        <v>1.6523729228156716</v>
      </c>
      <c r="E404" s="2">
        <f t="shared" si="31"/>
        <v>-3.8526536781599674E-2</v>
      </c>
      <c r="F404" s="2">
        <f t="shared" si="35"/>
        <v>-2.7566319521027879E-2</v>
      </c>
      <c r="G404" s="2">
        <f t="shared" si="33"/>
        <v>-1.0960217260571795E-2</v>
      </c>
      <c r="H404" s="2" t="str">
        <f t="shared" si="34"/>
        <v>Hold</v>
      </c>
    </row>
    <row r="405" spans="1:8" ht="13.5" x14ac:dyDescent="0.25">
      <c r="A405" s="3">
        <v>42594</v>
      </c>
      <c r="B405" s="2">
        <v>1.6677</v>
      </c>
      <c r="C405" s="2">
        <f t="shared" si="36"/>
        <v>1.6196238651057531</v>
      </c>
      <c r="D405" s="2">
        <f t="shared" si="32"/>
        <v>1.6535082618663626</v>
      </c>
      <c r="E405" s="2">
        <f t="shared" si="31"/>
        <v>-3.3884396760609503E-2</v>
      </c>
      <c r="F405" s="2">
        <f t="shared" si="35"/>
        <v>-2.8829934968944204E-2</v>
      </c>
      <c r="G405" s="2">
        <f t="shared" si="33"/>
        <v>-5.054461791665299E-3</v>
      </c>
      <c r="H405" s="2" t="str">
        <f t="shared" si="34"/>
        <v>Hold</v>
      </c>
    </row>
    <row r="406" spans="1:8" ht="13.5" x14ac:dyDescent="0.25">
      <c r="A406" s="3">
        <v>42597</v>
      </c>
      <c r="B406" s="2">
        <v>1.6677</v>
      </c>
      <c r="C406" s="2">
        <f t="shared" si="36"/>
        <v>1.6245125012433297</v>
      </c>
      <c r="D406" s="2">
        <f t="shared" si="32"/>
        <v>1.6545595017281134</v>
      </c>
      <c r="E406" s="2">
        <f t="shared" si="31"/>
        <v>-3.0047000484783704E-2</v>
      </c>
      <c r="F406" s="2">
        <f t="shared" si="35"/>
        <v>-2.9073348072112107E-2</v>
      </c>
      <c r="G406" s="2">
        <f t="shared" si="33"/>
        <v>-9.7365241267159675E-4</v>
      </c>
      <c r="H406" s="2" t="str">
        <f t="shared" si="34"/>
        <v>Hold</v>
      </c>
    </row>
    <row r="407" spans="1:8" ht="13.5" x14ac:dyDescent="0.25">
      <c r="A407" s="3">
        <v>42598</v>
      </c>
      <c r="B407" s="2">
        <v>1.6677</v>
      </c>
      <c r="C407" s="2">
        <f t="shared" si="36"/>
        <v>1.6361721164366634</v>
      </c>
      <c r="D407" s="2">
        <f t="shared" si="32"/>
        <v>1.6555328719704754</v>
      </c>
      <c r="E407" s="2">
        <f t="shared" si="31"/>
        <v>-1.9360755533812002E-2</v>
      </c>
      <c r="F407" s="2">
        <f t="shared" si="35"/>
        <v>-2.7130829564452088E-2</v>
      </c>
      <c r="G407" s="2">
        <f t="shared" si="33"/>
        <v>7.770074030640086E-3</v>
      </c>
      <c r="H407" s="2" t="str">
        <f t="shared" si="34"/>
        <v>Sell</v>
      </c>
    </row>
    <row r="408" spans="1:8" ht="13.5" x14ac:dyDescent="0.25">
      <c r="A408" s="3">
        <v>42599</v>
      </c>
      <c r="B408" s="2">
        <v>1.6569</v>
      </c>
      <c r="C408" s="2">
        <f t="shared" si="36"/>
        <v>1.6477148677540998</v>
      </c>
      <c r="D408" s="2">
        <f t="shared" si="32"/>
        <v>1.6556341407134032</v>
      </c>
      <c r="E408" s="2">
        <f t="shared" si="31"/>
        <v>-7.9192729593033917E-3</v>
      </c>
      <c r="F408" s="2">
        <f t="shared" si="35"/>
        <v>-2.3288518243422349E-2</v>
      </c>
      <c r="G408" s="2">
        <f t="shared" si="33"/>
        <v>1.5369245284118958E-2</v>
      </c>
      <c r="H408" s="2" t="str">
        <f t="shared" si="34"/>
        <v>Sell</v>
      </c>
    </row>
    <row r="409" spans="1:8" ht="13.5" x14ac:dyDescent="0.25">
      <c r="A409" s="3">
        <v>42600</v>
      </c>
      <c r="B409" s="2">
        <v>1.6569</v>
      </c>
      <c r="C409" s="2">
        <f t="shared" si="36"/>
        <v>1.6532971957919305</v>
      </c>
      <c r="D409" s="2">
        <f t="shared" si="32"/>
        <v>1.6557279080679659</v>
      </c>
      <c r="E409" s="2">
        <f t="shared" si="31"/>
        <v>-2.4307122760354183E-3</v>
      </c>
      <c r="F409" s="2">
        <f t="shared" si="35"/>
        <v>-1.9116957049944962E-2</v>
      </c>
      <c r="G409" s="2">
        <f t="shared" si="33"/>
        <v>1.6686244773909543E-2</v>
      </c>
      <c r="H409" s="2" t="str">
        <f t="shared" si="34"/>
        <v>Sell</v>
      </c>
    </row>
    <row r="410" spans="1:8" ht="13.5" x14ac:dyDescent="0.25">
      <c r="A410" s="3">
        <v>42601</v>
      </c>
      <c r="B410" s="2">
        <v>1.6569</v>
      </c>
      <c r="C410" s="2">
        <f t="shared" si="36"/>
        <v>1.6630360887470179</v>
      </c>
      <c r="D410" s="2">
        <f t="shared" si="32"/>
        <v>1.6558147296925609</v>
      </c>
      <c r="E410" s="2">
        <f t="shared" si="31"/>
        <v>7.2213590544569772E-3</v>
      </c>
      <c r="F410" s="2">
        <f t="shared" si="35"/>
        <v>-1.3849293829064574E-2</v>
      </c>
      <c r="G410" s="2">
        <f t="shared" si="33"/>
        <v>2.107065288352155E-2</v>
      </c>
      <c r="H410" s="2" t="str">
        <f t="shared" si="34"/>
        <v>Sell</v>
      </c>
    </row>
    <row r="411" spans="1:8" ht="13.5" x14ac:dyDescent="0.25">
      <c r="A411" s="3">
        <v>42604</v>
      </c>
      <c r="B411" s="2">
        <v>1.6677</v>
      </c>
      <c r="C411" s="2">
        <f t="shared" si="36"/>
        <v>1.6712766904782459</v>
      </c>
      <c r="D411" s="2">
        <f t="shared" si="32"/>
        <v>1.6566951200857045</v>
      </c>
      <c r="E411" s="2">
        <f t="shared" si="31"/>
        <v>1.4581570392541376E-2</v>
      </c>
      <c r="F411" s="2">
        <f t="shared" si="35"/>
        <v>-8.1631209847433835E-3</v>
      </c>
      <c r="G411" s="2">
        <f t="shared" si="33"/>
        <v>2.274469137728476E-2</v>
      </c>
      <c r="H411" s="2" t="str">
        <f t="shared" si="34"/>
        <v>Sell</v>
      </c>
    </row>
    <row r="412" spans="1:8" ht="13.5" x14ac:dyDescent="0.25">
      <c r="A412" s="3">
        <v>42605</v>
      </c>
      <c r="B412" s="2">
        <v>1.7165999999999999</v>
      </c>
      <c r="C412" s="2">
        <f t="shared" si="36"/>
        <v>1.6724033534815925</v>
      </c>
      <c r="D412" s="2">
        <f t="shared" si="32"/>
        <v>1.6611325185978745</v>
      </c>
      <c r="E412" s="2">
        <f t="shared" ref="E412:E475" si="37">C412-D412</f>
        <v>1.1270834883718051E-2</v>
      </c>
      <c r="F412" s="2">
        <f t="shared" si="35"/>
        <v>-4.2763298110510967E-3</v>
      </c>
      <c r="G412" s="2">
        <f t="shared" si="33"/>
        <v>1.5547164694769147E-2</v>
      </c>
      <c r="H412" s="2" t="str">
        <f t="shared" si="34"/>
        <v>Sell</v>
      </c>
    </row>
    <row r="413" spans="1:8" ht="13.5" x14ac:dyDescent="0.25">
      <c r="A413" s="3">
        <v>42606</v>
      </c>
      <c r="B413" s="2">
        <v>1.6839999999999999</v>
      </c>
      <c r="C413" s="2">
        <f t="shared" si="36"/>
        <v>1.6733566837151936</v>
      </c>
      <c r="D413" s="2">
        <f t="shared" ref="D413:D476" si="38">$D$4*B413+(1-$D$4)*D412</f>
        <v>1.6628264061091431</v>
      </c>
      <c r="E413" s="2">
        <f t="shared" si="37"/>
        <v>1.053027760605052E-2</v>
      </c>
      <c r="F413" s="2">
        <f t="shared" si="35"/>
        <v>-1.3150083276307735E-3</v>
      </c>
      <c r="G413" s="2">
        <f t="shared" si="33"/>
        <v>1.1845285933681293E-2</v>
      </c>
      <c r="H413" s="2" t="str">
        <f t="shared" si="34"/>
        <v>Sell</v>
      </c>
    </row>
    <row r="414" spans="1:8" ht="13.5" x14ac:dyDescent="0.25">
      <c r="A414" s="3">
        <v>42607</v>
      </c>
      <c r="B414" s="2">
        <v>1.6839999999999999</v>
      </c>
      <c r="C414" s="2">
        <f t="shared" si="36"/>
        <v>1.6741633477590099</v>
      </c>
      <c r="D414" s="2">
        <f t="shared" si="38"/>
        <v>1.6643948204714289</v>
      </c>
      <c r="E414" s="2">
        <f t="shared" si="37"/>
        <v>9.7685272875809304E-3</v>
      </c>
      <c r="F414" s="2">
        <f t="shared" si="35"/>
        <v>9.0169879541156716E-4</v>
      </c>
      <c r="G414" s="2">
        <f t="shared" si="33"/>
        <v>8.8668284921693628E-3</v>
      </c>
      <c r="H414" s="2" t="str">
        <f t="shared" si="34"/>
        <v>Sell</v>
      </c>
    </row>
    <row r="415" spans="1:8" ht="13.5" x14ac:dyDescent="0.25">
      <c r="A415" s="3">
        <v>42608</v>
      </c>
      <c r="B415" s="2">
        <v>1.7112000000000001</v>
      </c>
      <c r="C415" s="2">
        <f t="shared" si="36"/>
        <v>1.6731689865653161</v>
      </c>
      <c r="D415" s="2">
        <f t="shared" si="38"/>
        <v>1.6678618708068786</v>
      </c>
      <c r="E415" s="2">
        <f t="shared" si="37"/>
        <v>5.3071157584374529E-3</v>
      </c>
      <c r="F415" s="2">
        <f t="shared" si="35"/>
        <v>1.7827821880167444E-3</v>
      </c>
      <c r="G415" s="2">
        <f t="shared" si="33"/>
        <v>3.5243335704207082E-3</v>
      </c>
      <c r="H415" s="2" t="str">
        <f t="shared" si="34"/>
        <v>Sell</v>
      </c>
    </row>
    <row r="416" spans="1:8" ht="13.5" x14ac:dyDescent="0.25">
      <c r="A416" s="3">
        <v>42611</v>
      </c>
      <c r="B416" s="2">
        <v>1.7112000000000001</v>
      </c>
      <c r="C416" s="2">
        <f t="shared" si="36"/>
        <v>1.672327604016806</v>
      </c>
      <c r="D416" s="2">
        <f t="shared" si="38"/>
        <v>1.6710721025989617</v>
      </c>
      <c r="E416" s="2">
        <f t="shared" si="37"/>
        <v>1.2555014178443624E-3</v>
      </c>
      <c r="F416" s="2">
        <f t="shared" si="35"/>
        <v>1.6773260339822682E-3</v>
      </c>
      <c r="G416" s="2">
        <f t="shared" si="33"/>
        <v>-4.2182461613790578E-4</v>
      </c>
      <c r="H416" s="2" t="str">
        <f t="shared" si="34"/>
        <v>Hold</v>
      </c>
    </row>
    <row r="417" spans="1:8" ht="13.5" x14ac:dyDescent="0.25">
      <c r="A417" s="3">
        <v>42612</v>
      </c>
      <c r="B417" s="2">
        <v>1.7112000000000001</v>
      </c>
      <c r="C417" s="2">
        <f t="shared" si="36"/>
        <v>1.6716156649372973</v>
      </c>
      <c r="D417" s="2">
        <f t="shared" si="38"/>
        <v>1.6740445394434831</v>
      </c>
      <c r="E417" s="2">
        <f t="shared" si="37"/>
        <v>-2.4288745061857853E-3</v>
      </c>
      <c r="F417" s="2">
        <f t="shared" si="35"/>
        <v>8.5608592594865762E-4</v>
      </c>
      <c r="G417" s="2">
        <f t="shared" si="33"/>
        <v>-3.2849604321344428E-3</v>
      </c>
      <c r="H417" s="2" t="str">
        <f t="shared" si="34"/>
        <v>Hold</v>
      </c>
    </row>
    <row r="418" spans="1:8" ht="13.5" x14ac:dyDescent="0.25">
      <c r="A418" s="3">
        <v>42613</v>
      </c>
      <c r="B418" s="2">
        <v>1.7112000000000001</v>
      </c>
      <c r="C418" s="2">
        <f t="shared" si="36"/>
        <v>1.6693517164854053</v>
      </c>
      <c r="D418" s="2">
        <f t="shared" si="38"/>
        <v>1.6767967957810028</v>
      </c>
      <c r="E418" s="2">
        <f t="shared" si="37"/>
        <v>-7.4450792955975675E-3</v>
      </c>
      <c r="F418" s="2">
        <f t="shared" si="35"/>
        <v>-8.0414711836058746E-4</v>
      </c>
      <c r="G418" s="2">
        <f t="shared" si="33"/>
        <v>-6.6409321772369799E-3</v>
      </c>
      <c r="H418" s="2" t="str">
        <f t="shared" si="34"/>
        <v>Hold</v>
      </c>
    </row>
    <row r="419" spans="1:8" ht="13.5" x14ac:dyDescent="0.25">
      <c r="A419" s="3">
        <v>42614</v>
      </c>
      <c r="B419" s="2">
        <v>1.6677</v>
      </c>
      <c r="C419" s="2">
        <f t="shared" si="36"/>
        <v>1.6674360677953428</v>
      </c>
      <c r="D419" s="2">
        <f t="shared" si="38"/>
        <v>1.6761229590564841</v>
      </c>
      <c r="E419" s="2">
        <f t="shared" si="37"/>
        <v>-8.6868912611413052E-3</v>
      </c>
      <c r="F419" s="2">
        <f t="shared" si="35"/>
        <v>-2.3806959469167312E-3</v>
      </c>
      <c r="G419" s="2">
        <f t="shared" si="33"/>
        <v>-6.306195314224574E-3</v>
      </c>
      <c r="H419" s="2" t="str">
        <f t="shared" si="34"/>
        <v>Hold</v>
      </c>
    </row>
    <row r="420" spans="1:8" ht="13.5" x14ac:dyDescent="0.25">
      <c r="A420" s="3">
        <v>42615</v>
      </c>
      <c r="B420" s="2">
        <v>1.7112000000000001</v>
      </c>
      <c r="C420" s="2">
        <f t="shared" si="36"/>
        <v>1.6658151342883669</v>
      </c>
      <c r="D420" s="2">
        <f t="shared" si="38"/>
        <v>1.6787212583856335</v>
      </c>
      <c r="E420" s="2">
        <f t="shared" si="37"/>
        <v>-1.2906124097266547E-2</v>
      </c>
      <c r="F420" s="2">
        <f t="shared" si="35"/>
        <v>-4.485781576986694E-3</v>
      </c>
      <c r="G420" s="2">
        <f t="shared" ref="G420:G483" si="39">E420-F420</f>
        <v>-8.420342520279853E-3</v>
      </c>
      <c r="H420" s="2" t="str">
        <f t="shared" ref="H420:H483" si="40">IF(G420&lt;0,"Hold","Sell")</f>
        <v>Hold</v>
      </c>
    </row>
    <row r="421" spans="1:8" ht="13.5" x14ac:dyDescent="0.25">
      <c r="A421" s="3">
        <v>42618</v>
      </c>
      <c r="B421" s="2">
        <v>1.7112000000000001</v>
      </c>
      <c r="C421" s="2">
        <f t="shared" si="36"/>
        <v>1.666105113628618</v>
      </c>
      <c r="D421" s="2">
        <f t="shared" si="38"/>
        <v>1.6811270910978087</v>
      </c>
      <c r="E421" s="2">
        <f t="shared" si="37"/>
        <v>-1.502197746919065E-2</v>
      </c>
      <c r="F421" s="2">
        <f t="shared" ref="F421:F484" si="41">(E421*(2/(10)))+((1-(2/10))*F420)</f>
        <v>-6.593020755427486E-3</v>
      </c>
      <c r="G421" s="2">
        <f t="shared" si="39"/>
        <v>-8.4289567137631645E-3</v>
      </c>
      <c r="H421" s="2" t="str">
        <f t="shared" si="40"/>
        <v>Hold</v>
      </c>
    </row>
    <row r="422" spans="1:8" ht="13.5" x14ac:dyDescent="0.25">
      <c r="A422" s="3">
        <v>42619</v>
      </c>
      <c r="B422" s="2">
        <v>1.6786000000000001</v>
      </c>
      <c r="C422" s="2">
        <f t="shared" si="36"/>
        <v>1.6738735576857535</v>
      </c>
      <c r="D422" s="2">
        <f t="shared" si="38"/>
        <v>1.6809398991646376</v>
      </c>
      <c r="E422" s="2">
        <f t="shared" si="37"/>
        <v>-7.066341478884075E-3</v>
      </c>
      <c r="F422" s="2">
        <f t="shared" si="41"/>
        <v>-6.6876849001188043E-3</v>
      </c>
      <c r="G422" s="2">
        <f t="shared" si="39"/>
        <v>-3.7865657876527074E-4</v>
      </c>
      <c r="H422" s="2" t="str">
        <f t="shared" si="40"/>
        <v>Hold</v>
      </c>
    </row>
    <row r="423" spans="1:8" ht="13.5" x14ac:dyDescent="0.25">
      <c r="A423" s="3">
        <v>42620</v>
      </c>
      <c r="B423" s="2">
        <v>1.6786000000000001</v>
      </c>
      <c r="C423" s="2">
        <f t="shared" si="36"/>
        <v>1.6754314718879453</v>
      </c>
      <c r="D423" s="2">
        <f t="shared" si="38"/>
        <v>1.6807665733005903</v>
      </c>
      <c r="E423" s="2">
        <f t="shared" si="37"/>
        <v>-5.335101412645038E-3</v>
      </c>
      <c r="F423" s="2">
        <f t="shared" si="41"/>
        <v>-6.4171682026240521E-3</v>
      </c>
      <c r="G423" s="2">
        <f t="shared" si="39"/>
        <v>1.0820667899790141E-3</v>
      </c>
      <c r="H423" s="2" t="str">
        <f t="shared" si="40"/>
        <v>Sell</v>
      </c>
    </row>
    <row r="424" spans="1:8" ht="13.5" x14ac:dyDescent="0.25">
      <c r="A424" s="3">
        <v>42621</v>
      </c>
      <c r="B424" s="2">
        <v>1.6786000000000001</v>
      </c>
      <c r="C424" s="2">
        <f t="shared" si="36"/>
        <v>1.6767497069821076</v>
      </c>
      <c r="D424" s="2">
        <f t="shared" si="38"/>
        <v>1.6806060863894354</v>
      </c>
      <c r="E424" s="2">
        <f t="shared" si="37"/>
        <v>-3.856379407327859E-3</v>
      </c>
      <c r="F424" s="2">
        <f t="shared" si="41"/>
        <v>-5.9050104435648138E-3</v>
      </c>
      <c r="G424" s="2">
        <f t="shared" si="39"/>
        <v>2.0486310362369548E-3</v>
      </c>
      <c r="H424" s="2" t="str">
        <f t="shared" si="40"/>
        <v>Sell</v>
      </c>
    </row>
    <row r="425" spans="1:8" ht="13.5" x14ac:dyDescent="0.25">
      <c r="A425" s="3">
        <v>42622</v>
      </c>
      <c r="B425" s="2">
        <v>1.6731</v>
      </c>
      <c r="C425" s="2">
        <f t="shared" si="36"/>
        <v>1.6820497520617832</v>
      </c>
      <c r="D425" s="2">
        <f t="shared" si="38"/>
        <v>1.6800500799902178</v>
      </c>
      <c r="E425" s="2">
        <f t="shared" si="37"/>
        <v>1.9996720715653726E-3</v>
      </c>
      <c r="F425" s="2">
        <f t="shared" si="41"/>
        <v>-4.3240739405387765E-3</v>
      </c>
      <c r="G425" s="2">
        <f t="shared" si="39"/>
        <v>6.3237460121041492E-3</v>
      </c>
      <c r="H425" s="2" t="str">
        <f t="shared" si="40"/>
        <v>Sell</v>
      </c>
    </row>
    <row r="426" spans="1:8" ht="13.5" x14ac:dyDescent="0.25">
      <c r="A426" s="3">
        <v>42627</v>
      </c>
      <c r="B426" s="2">
        <v>1.7112000000000001</v>
      </c>
      <c r="C426" s="2">
        <f t="shared" si="36"/>
        <v>1.6865344055907396</v>
      </c>
      <c r="D426" s="2">
        <f t="shared" si="38"/>
        <v>1.6823574814724238</v>
      </c>
      <c r="E426" s="2">
        <f t="shared" si="37"/>
        <v>4.1769241183158279E-3</v>
      </c>
      <c r="F426" s="2">
        <f t="shared" si="41"/>
        <v>-2.6238743287678558E-3</v>
      </c>
      <c r="G426" s="2">
        <f t="shared" si="39"/>
        <v>6.8007984470836837E-3</v>
      </c>
      <c r="H426" s="2" t="str">
        <f t="shared" si="40"/>
        <v>Sell</v>
      </c>
    </row>
    <row r="427" spans="1:8" ht="13.5" x14ac:dyDescent="0.25">
      <c r="A427" s="3">
        <v>42628</v>
      </c>
      <c r="B427" s="2">
        <v>1.6731</v>
      </c>
      <c r="C427" s="2">
        <f t="shared" si="36"/>
        <v>1.6903291124229336</v>
      </c>
      <c r="D427" s="2">
        <f t="shared" si="38"/>
        <v>1.6816717421040961</v>
      </c>
      <c r="E427" s="2">
        <f t="shared" si="37"/>
        <v>8.6573703188375095E-3</v>
      </c>
      <c r="F427" s="2">
        <f t="shared" si="41"/>
        <v>-3.6762539924678267E-4</v>
      </c>
      <c r="G427" s="2">
        <f t="shared" si="39"/>
        <v>9.0249957180842926E-3</v>
      </c>
      <c r="H427" s="2" t="str">
        <f t="shared" si="40"/>
        <v>Sell</v>
      </c>
    </row>
    <row r="428" spans="1:8" ht="13.5" x14ac:dyDescent="0.25">
      <c r="A428" s="3">
        <v>42629</v>
      </c>
      <c r="B428" s="2">
        <v>1.6677</v>
      </c>
      <c r="C428" s="2">
        <f t="shared" si="36"/>
        <v>1.6935400182040208</v>
      </c>
      <c r="D428" s="2">
        <f t="shared" si="38"/>
        <v>1.6806367982445334</v>
      </c>
      <c r="E428" s="2">
        <f t="shared" si="37"/>
        <v>1.29032199594874E-2</v>
      </c>
      <c r="F428" s="2">
        <f t="shared" si="41"/>
        <v>2.2865436725000537E-3</v>
      </c>
      <c r="G428" s="2">
        <f t="shared" si="39"/>
        <v>1.0616676286987346E-2</v>
      </c>
      <c r="H428" s="2" t="str">
        <f t="shared" si="40"/>
        <v>Sell</v>
      </c>
    </row>
    <row r="429" spans="1:8" ht="13.5" x14ac:dyDescent="0.25">
      <c r="A429" s="3">
        <v>42632</v>
      </c>
      <c r="B429" s="2">
        <v>1.6677</v>
      </c>
      <c r="C429" s="2">
        <f t="shared" si="36"/>
        <v>1.6895646307880177</v>
      </c>
      <c r="D429" s="2">
        <f t="shared" si="38"/>
        <v>1.6796785168930863</v>
      </c>
      <c r="E429" s="2">
        <f t="shared" si="37"/>
        <v>9.8861138949313254E-3</v>
      </c>
      <c r="F429" s="2">
        <f t="shared" si="41"/>
        <v>3.8064577169863081E-3</v>
      </c>
      <c r="G429" s="2">
        <f t="shared" si="39"/>
        <v>6.0796561779450174E-3</v>
      </c>
      <c r="H429" s="2" t="str">
        <f t="shared" si="40"/>
        <v>Sell</v>
      </c>
    </row>
    <row r="430" spans="1:8" ht="13.5" x14ac:dyDescent="0.25">
      <c r="A430" s="3">
        <v>42633</v>
      </c>
      <c r="B430" s="2">
        <v>1.6677</v>
      </c>
      <c r="C430" s="2">
        <f t="shared" si="36"/>
        <v>1.6928931491283226</v>
      </c>
      <c r="D430" s="2">
        <f t="shared" si="38"/>
        <v>1.6787912193454502</v>
      </c>
      <c r="E430" s="2">
        <f t="shared" si="37"/>
        <v>1.4101929782872391E-2</v>
      </c>
      <c r="F430" s="2">
        <f t="shared" si="41"/>
        <v>5.8655521301635254E-3</v>
      </c>
      <c r="G430" s="2">
        <f t="shared" si="39"/>
        <v>8.2363776527088657E-3</v>
      </c>
      <c r="H430" s="2" t="str">
        <f t="shared" si="40"/>
        <v>Sell</v>
      </c>
    </row>
    <row r="431" spans="1:8" ht="13.5" x14ac:dyDescent="0.25">
      <c r="A431" s="3">
        <v>42634</v>
      </c>
      <c r="B431" s="2">
        <v>1.6677</v>
      </c>
      <c r="C431" s="2">
        <f t="shared" si="36"/>
        <v>1.6957095877239652</v>
      </c>
      <c r="D431" s="2">
        <f t="shared" si="38"/>
        <v>1.6779696475420833</v>
      </c>
      <c r="E431" s="2">
        <f t="shared" si="37"/>
        <v>1.7739940181881853E-2</v>
      </c>
      <c r="F431" s="2">
        <f t="shared" si="41"/>
        <v>8.2404297405071908E-3</v>
      </c>
      <c r="G431" s="2">
        <f t="shared" si="39"/>
        <v>9.4995104413746617E-3</v>
      </c>
      <c r="H431" s="2" t="str">
        <f t="shared" si="40"/>
        <v>Sell</v>
      </c>
    </row>
    <row r="432" spans="1:8" ht="13.5" x14ac:dyDescent="0.25">
      <c r="A432" s="3">
        <v>42635</v>
      </c>
      <c r="B432" s="2">
        <v>1.6786000000000001</v>
      </c>
      <c r="C432" s="2">
        <f t="shared" si="36"/>
        <v>1.6930773434587396</v>
      </c>
      <c r="D432" s="2">
        <f t="shared" si="38"/>
        <v>1.6780163403167436</v>
      </c>
      <c r="E432" s="2">
        <f t="shared" si="37"/>
        <v>1.5061003141995988E-2</v>
      </c>
      <c r="F432" s="2">
        <f t="shared" si="41"/>
        <v>9.6045444208049495E-3</v>
      </c>
      <c r="G432" s="2">
        <f t="shared" si="39"/>
        <v>5.4564587211910383E-3</v>
      </c>
      <c r="H432" s="2" t="str">
        <f t="shared" si="40"/>
        <v>Sell</v>
      </c>
    </row>
    <row r="433" spans="1:8" ht="13.5" x14ac:dyDescent="0.25">
      <c r="A433" s="3">
        <v>42636</v>
      </c>
      <c r="B433" s="2">
        <v>1.6731</v>
      </c>
      <c r="C433" s="2">
        <f t="shared" si="36"/>
        <v>1.6908500598497027</v>
      </c>
      <c r="D433" s="2">
        <f t="shared" si="38"/>
        <v>1.6776521669599478</v>
      </c>
      <c r="E433" s="2">
        <f t="shared" si="37"/>
        <v>1.3197892889754925E-2</v>
      </c>
      <c r="F433" s="2">
        <f t="shared" si="41"/>
        <v>1.0323214114594945E-2</v>
      </c>
      <c r="G433" s="2">
        <f t="shared" si="39"/>
        <v>2.8746787751599799E-3</v>
      </c>
      <c r="H433" s="2" t="str">
        <f t="shared" si="40"/>
        <v>Sell</v>
      </c>
    </row>
    <row r="434" spans="1:8" ht="13.5" x14ac:dyDescent="0.25">
      <c r="A434" s="3">
        <v>42639</v>
      </c>
      <c r="B434" s="2">
        <v>1.6731</v>
      </c>
      <c r="C434" s="2">
        <f t="shared" si="36"/>
        <v>1.6889654352574406</v>
      </c>
      <c r="D434" s="2">
        <f t="shared" si="38"/>
        <v>1.677314969407359</v>
      </c>
      <c r="E434" s="2">
        <f t="shared" si="37"/>
        <v>1.1650465850081559E-2</v>
      </c>
      <c r="F434" s="2">
        <f t="shared" si="41"/>
        <v>1.0588664461692269E-2</v>
      </c>
      <c r="G434" s="2">
        <f t="shared" si="39"/>
        <v>1.0618013883892906E-3</v>
      </c>
      <c r="H434" s="2" t="str">
        <f t="shared" si="40"/>
        <v>Sell</v>
      </c>
    </row>
    <row r="435" spans="1:8" ht="13.5" x14ac:dyDescent="0.25">
      <c r="A435" s="3">
        <v>42640</v>
      </c>
      <c r="B435" s="2">
        <v>1.6677</v>
      </c>
      <c r="C435" s="2">
        <f t="shared" si="36"/>
        <v>1.6865245990639883</v>
      </c>
      <c r="D435" s="2">
        <f t="shared" si="38"/>
        <v>1.6766027494512583</v>
      </c>
      <c r="E435" s="2">
        <f t="shared" si="37"/>
        <v>9.921849612730016E-3</v>
      </c>
      <c r="F435" s="2">
        <f t="shared" si="41"/>
        <v>1.0455301491899818E-2</v>
      </c>
      <c r="G435" s="2">
        <f t="shared" si="39"/>
        <v>-5.3345187916980195E-4</v>
      </c>
      <c r="H435" s="2" t="str">
        <f t="shared" si="40"/>
        <v>Hold</v>
      </c>
    </row>
    <row r="436" spans="1:8" ht="13.5" x14ac:dyDescent="0.25">
      <c r="A436" s="3">
        <v>42641</v>
      </c>
      <c r="B436" s="2">
        <v>1.6677</v>
      </c>
      <c r="C436" s="2">
        <f t="shared" si="36"/>
        <v>1.6903208145926054</v>
      </c>
      <c r="D436" s="2">
        <f t="shared" si="38"/>
        <v>1.6759432865289428</v>
      </c>
      <c r="E436" s="2">
        <f t="shared" si="37"/>
        <v>1.4377528063662659E-2</v>
      </c>
      <c r="F436" s="2">
        <f t="shared" si="41"/>
        <v>1.1239746806252386E-2</v>
      </c>
      <c r="G436" s="2">
        <f t="shared" si="39"/>
        <v>3.1377812574102729E-3</v>
      </c>
      <c r="H436" s="2" t="str">
        <f t="shared" si="40"/>
        <v>Sell</v>
      </c>
    </row>
    <row r="437" spans="1:8" ht="13.5" x14ac:dyDescent="0.25">
      <c r="A437" s="3">
        <v>42642</v>
      </c>
      <c r="B437" s="2">
        <v>1.6949000000000001</v>
      </c>
      <c r="C437" s="2">
        <f t="shared" si="36"/>
        <v>1.6876714585014354</v>
      </c>
      <c r="D437" s="2">
        <f t="shared" si="38"/>
        <v>1.6773474875267989</v>
      </c>
      <c r="E437" s="2">
        <f t="shared" si="37"/>
        <v>1.0323970974636554E-2</v>
      </c>
      <c r="F437" s="2">
        <f t="shared" si="41"/>
        <v>1.105659163992922E-2</v>
      </c>
      <c r="G437" s="2">
        <f t="shared" si="39"/>
        <v>-7.3262066529266624E-4</v>
      </c>
      <c r="H437" s="2" t="str">
        <f t="shared" si="40"/>
        <v>Hold</v>
      </c>
    </row>
    <row r="438" spans="1:8" ht="13.5" x14ac:dyDescent="0.25">
      <c r="A438" s="3">
        <v>42643</v>
      </c>
      <c r="B438" s="2">
        <v>1.6949000000000001</v>
      </c>
      <c r="C438" s="2">
        <f t="shared" si="36"/>
        <v>1.6845989264242913</v>
      </c>
      <c r="D438" s="2">
        <f t="shared" si="38"/>
        <v>1.6786476736359248</v>
      </c>
      <c r="E438" s="2">
        <f t="shared" si="37"/>
        <v>5.9512527883665012E-3</v>
      </c>
      <c r="F438" s="2">
        <f t="shared" si="41"/>
        <v>1.0035523869616677E-2</v>
      </c>
      <c r="G438" s="2">
        <f t="shared" si="39"/>
        <v>-4.0842710812501754E-3</v>
      </c>
      <c r="H438" s="2" t="str">
        <f t="shared" si="40"/>
        <v>Hold</v>
      </c>
    </row>
    <row r="439" spans="1:8" ht="13.5" x14ac:dyDescent="0.25">
      <c r="A439" s="3">
        <v>42647</v>
      </c>
      <c r="B439" s="2">
        <v>1.6839999999999999</v>
      </c>
      <c r="C439" s="2">
        <f t="shared" si="36"/>
        <v>1.6819990915897849</v>
      </c>
      <c r="D439" s="2">
        <f t="shared" si="38"/>
        <v>1.679044142255486</v>
      </c>
      <c r="E439" s="2">
        <f t="shared" si="37"/>
        <v>2.9549493342988509E-3</v>
      </c>
      <c r="F439" s="2">
        <f t="shared" si="41"/>
        <v>8.6194089625531121E-3</v>
      </c>
      <c r="G439" s="2">
        <f t="shared" si="39"/>
        <v>-5.6644596282542613E-3</v>
      </c>
      <c r="H439" s="2" t="str">
        <f t="shared" si="40"/>
        <v>Hold</v>
      </c>
    </row>
    <row r="440" spans="1:8" ht="13.5" x14ac:dyDescent="0.25">
      <c r="A440" s="3">
        <v>42648</v>
      </c>
      <c r="B440" s="2">
        <v>1.6839999999999999</v>
      </c>
      <c r="C440" s="2">
        <f t="shared" si="36"/>
        <v>1.6797992313452026</v>
      </c>
      <c r="D440" s="2">
        <f t="shared" si="38"/>
        <v>1.6794112428291539</v>
      </c>
      <c r="E440" s="2">
        <f t="shared" si="37"/>
        <v>3.8798851604870954E-4</v>
      </c>
      <c r="F440" s="2">
        <f t="shared" si="41"/>
        <v>6.9731248732522316E-3</v>
      </c>
      <c r="G440" s="2">
        <f t="shared" si="39"/>
        <v>-6.5851363572035221E-3</v>
      </c>
      <c r="H440" s="2" t="str">
        <f t="shared" si="40"/>
        <v>Hold</v>
      </c>
    </row>
    <row r="441" spans="1:8" ht="13.5" x14ac:dyDescent="0.25">
      <c r="A441" s="3">
        <v>42649</v>
      </c>
      <c r="B441" s="2">
        <v>1.6839999999999999</v>
      </c>
      <c r="C441" s="2">
        <f t="shared" si="36"/>
        <v>1.6779378111382481</v>
      </c>
      <c r="D441" s="2">
        <f t="shared" si="38"/>
        <v>1.6797511507677352</v>
      </c>
      <c r="E441" s="2">
        <f t="shared" si="37"/>
        <v>-1.813339629487043E-3</v>
      </c>
      <c r="F441" s="2">
        <f t="shared" si="41"/>
        <v>5.2158319727043769E-3</v>
      </c>
      <c r="G441" s="2">
        <f t="shared" si="39"/>
        <v>-7.0291716021914199E-3</v>
      </c>
      <c r="H441" s="2" t="str">
        <f t="shared" si="40"/>
        <v>Hold</v>
      </c>
    </row>
    <row r="442" spans="1:8" ht="13.5" x14ac:dyDescent="0.25">
      <c r="A442" s="3">
        <v>42650</v>
      </c>
      <c r="B442" s="2">
        <v>1.6677</v>
      </c>
      <c r="C442" s="2">
        <f t="shared" si="36"/>
        <v>1.6780396863477482</v>
      </c>
      <c r="D442" s="2">
        <f t="shared" si="38"/>
        <v>1.678858472933088</v>
      </c>
      <c r="E442" s="2">
        <f t="shared" si="37"/>
        <v>-8.1878658533973692E-4</v>
      </c>
      <c r="F442" s="2">
        <f t="shared" si="41"/>
        <v>4.0089082610955543E-3</v>
      </c>
      <c r="G442" s="2">
        <f t="shared" si="39"/>
        <v>-4.8276948464352912E-3</v>
      </c>
      <c r="H442" s="2" t="str">
        <f t="shared" si="40"/>
        <v>Hold</v>
      </c>
    </row>
    <row r="443" spans="1:8" ht="13.5" x14ac:dyDescent="0.25">
      <c r="A443" s="3">
        <v>42653</v>
      </c>
      <c r="B443" s="2">
        <v>1.6677</v>
      </c>
      <c r="C443" s="2">
        <f t="shared" si="36"/>
        <v>1.6772797346019408</v>
      </c>
      <c r="D443" s="2">
        <f t="shared" si="38"/>
        <v>1.6780319193824889</v>
      </c>
      <c r="E443" s="2">
        <f t="shared" si="37"/>
        <v>-7.5218478054805971E-4</v>
      </c>
      <c r="F443" s="2">
        <f t="shared" si="41"/>
        <v>3.0566896527668315E-3</v>
      </c>
      <c r="G443" s="2">
        <f t="shared" si="39"/>
        <v>-3.8088744333148912E-3</v>
      </c>
      <c r="H443" s="2" t="str">
        <f t="shared" si="40"/>
        <v>Hold</v>
      </c>
    </row>
    <row r="444" spans="1:8" ht="13.5" x14ac:dyDescent="0.25">
      <c r="A444" s="3">
        <v>42654</v>
      </c>
      <c r="B444" s="2">
        <v>1.6623000000000001</v>
      </c>
      <c r="C444" s="2">
        <f t="shared" si="36"/>
        <v>1.6766366985093346</v>
      </c>
      <c r="D444" s="2">
        <f t="shared" si="38"/>
        <v>1.676866592020823</v>
      </c>
      <c r="E444" s="2">
        <f t="shared" si="37"/>
        <v>-2.2989351148838821E-4</v>
      </c>
      <c r="F444" s="2">
        <f t="shared" si="41"/>
        <v>2.3993730199157876E-3</v>
      </c>
      <c r="G444" s="2">
        <f t="shared" si="39"/>
        <v>-2.6292665314041758E-3</v>
      </c>
      <c r="H444" s="2" t="str">
        <f t="shared" si="40"/>
        <v>Hold</v>
      </c>
    </row>
    <row r="445" spans="1:8" ht="13.5" x14ac:dyDescent="0.25">
      <c r="A445" s="3">
        <v>42655</v>
      </c>
      <c r="B445" s="2">
        <v>1.6839999999999999</v>
      </c>
      <c r="C445" s="2">
        <f t="shared" si="36"/>
        <v>1.675261821815591</v>
      </c>
      <c r="D445" s="2">
        <f t="shared" si="38"/>
        <v>1.6773949926118732</v>
      </c>
      <c r="E445" s="2">
        <f t="shared" si="37"/>
        <v>-2.1331707962821689E-3</v>
      </c>
      <c r="F445" s="2">
        <f t="shared" si="41"/>
        <v>1.4928642566761964E-3</v>
      </c>
      <c r="G445" s="2">
        <f t="shared" si="39"/>
        <v>-3.6260350529583652E-3</v>
      </c>
      <c r="H445" s="2" t="str">
        <f t="shared" si="40"/>
        <v>Hold</v>
      </c>
    </row>
    <row r="446" spans="1:8" ht="13.5" x14ac:dyDescent="0.25">
      <c r="A446" s="3">
        <v>42656</v>
      </c>
      <c r="B446" s="2">
        <v>1.6839999999999999</v>
      </c>
      <c r="C446" s="2">
        <f t="shared" si="36"/>
        <v>1.6740984646131922</v>
      </c>
      <c r="D446" s="2">
        <f t="shared" si="38"/>
        <v>1.6778842524184012</v>
      </c>
      <c r="E446" s="2">
        <f t="shared" si="37"/>
        <v>-3.7857878052089955E-3</v>
      </c>
      <c r="F446" s="2">
        <f t="shared" si="41"/>
        <v>4.3713384429915796E-4</v>
      </c>
      <c r="G446" s="2">
        <f t="shared" si="39"/>
        <v>-4.2229216495081531E-3</v>
      </c>
      <c r="H446" s="2" t="str">
        <f t="shared" si="40"/>
        <v>Hold</v>
      </c>
    </row>
    <row r="447" spans="1:8" ht="13.5" x14ac:dyDescent="0.25">
      <c r="A447" s="3">
        <v>42657</v>
      </c>
      <c r="B447" s="2">
        <v>1.6839999999999999</v>
      </c>
      <c r="C447" s="2">
        <f t="shared" si="36"/>
        <v>1.6772987008265472</v>
      </c>
      <c r="D447" s="2">
        <f t="shared" si="38"/>
        <v>1.6783372707577791</v>
      </c>
      <c r="E447" s="2">
        <f t="shared" si="37"/>
        <v>-1.0385699312318586E-3</v>
      </c>
      <c r="F447" s="2">
        <f t="shared" si="41"/>
        <v>1.4199308919295465E-4</v>
      </c>
      <c r="G447" s="2">
        <f t="shared" si="39"/>
        <v>-1.1805630204248132E-3</v>
      </c>
      <c r="H447" s="2" t="str">
        <f t="shared" si="40"/>
        <v>Hold</v>
      </c>
    </row>
    <row r="448" spans="1:8" ht="13.5" x14ac:dyDescent="0.25">
      <c r="A448" s="3">
        <v>42660</v>
      </c>
      <c r="B448" s="2">
        <v>1.6351</v>
      </c>
      <c r="C448" s="2">
        <f t="shared" si="36"/>
        <v>1.6800065930070784</v>
      </c>
      <c r="D448" s="2">
        <f t="shared" si="38"/>
        <v>1.6751345099609067</v>
      </c>
      <c r="E448" s="2">
        <f t="shared" si="37"/>
        <v>4.8720830461717046E-3</v>
      </c>
      <c r="F448" s="2">
        <f t="shared" si="41"/>
        <v>1.0880110805887048E-3</v>
      </c>
      <c r="G448" s="2">
        <f t="shared" si="39"/>
        <v>3.7840719655829998E-3</v>
      </c>
      <c r="H448" s="2" t="str">
        <f t="shared" si="40"/>
        <v>Sell</v>
      </c>
    </row>
    <row r="449" spans="1:8" ht="13.5" x14ac:dyDescent="0.25">
      <c r="A449" s="3">
        <v>42661</v>
      </c>
      <c r="B449" s="2">
        <v>1.6351</v>
      </c>
      <c r="C449" s="2">
        <f t="shared" si="36"/>
        <v>1.6806209633136819</v>
      </c>
      <c r="D449" s="2">
        <f t="shared" si="38"/>
        <v>1.6721689907045434</v>
      </c>
      <c r="E449" s="2">
        <f t="shared" si="37"/>
        <v>8.4519726091385472E-3</v>
      </c>
      <c r="F449" s="2">
        <f t="shared" si="41"/>
        <v>2.5608033862986736E-3</v>
      </c>
      <c r="G449" s="2">
        <f t="shared" si="39"/>
        <v>5.8911692228398732E-3</v>
      </c>
      <c r="H449" s="2" t="str">
        <f t="shared" si="40"/>
        <v>Sell</v>
      </c>
    </row>
    <row r="450" spans="1:8" ht="13.5" x14ac:dyDescent="0.25">
      <c r="A450" s="3">
        <v>42662</v>
      </c>
      <c r="B450" s="2">
        <v>1.6351</v>
      </c>
      <c r="C450" s="2">
        <f t="shared" si="36"/>
        <v>1.681140815111577</v>
      </c>
      <c r="D450" s="2">
        <f t="shared" si="38"/>
        <v>1.669423139541244</v>
      </c>
      <c r="E450" s="2">
        <f t="shared" si="37"/>
        <v>1.1717675570332986E-2</v>
      </c>
      <c r="F450" s="2">
        <f t="shared" si="41"/>
        <v>4.3921778231055357E-3</v>
      </c>
      <c r="G450" s="2">
        <f t="shared" si="39"/>
        <v>7.3254977472274503E-3</v>
      </c>
      <c r="H450" s="2" t="str">
        <f t="shared" si="40"/>
        <v>Sell</v>
      </c>
    </row>
    <row r="451" spans="1:8" ht="13.5" x14ac:dyDescent="0.25">
      <c r="A451" s="3">
        <v>42663</v>
      </c>
      <c r="B451" s="2">
        <v>1.6569</v>
      </c>
      <c r="C451" s="2">
        <f t="shared" si="36"/>
        <v>1.6815806897097958</v>
      </c>
      <c r="D451" s="2">
        <f t="shared" si="38"/>
        <v>1.6684954995752259</v>
      </c>
      <c r="E451" s="2">
        <f t="shared" si="37"/>
        <v>1.308519013456988E-2</v>
      </c>
      <c r="F451" s="2">
        <f t="shared" si="41"/>
        <v>6.1307802853984052E-3</v>
      </c>
      <c r="G451" s="2">
        <f t="shared" si="39"/>
        <v>6.9544098491714744E-3</v>
      </c>
      <c r="H451" s="2" t="str">
        <f t="shared" si="40"/>
        <v>Sell</v>
      </c>
    </row>
    <row r="452" spans="1:8" ht="13.5" x14ac:dyDescent="0.25">
      <c r="A452" s="3">
        <v>42664</v>
      </c>
      <c r="B452" s="2">
        <v>1.6188</v>
      </c>
      <c r="C452" s="2">
        <f t="shared" si="36"/>
        <v>1.6794451989852117</v>
      </c>
      <c r="D452" s="2">
        <f t="shared" si="38"/>
        <v>1.6648143514585425</v>
      </c>
      <c r="E452" s="2">
        <f t="shared" si="37"/>
        <v>1.4630847526669211E-2</v>
      </c>
      <c r="F452" s="2">
        <f t="shared" si="41"/>
        <v>7.8307937336525666E-3</v>
      </c>
      <c r="G452" s="2">
        <f t="shared" si="39"/>
        <v>6.800053793016644E-3</v>
      </c>
      <c r="H452" s="2" t="str">
        <f t="shared" si="40"/>
        <v>Sell</v>
      </c>
    </row>
    <row r="453" spans="1:8" ht="13.5" x14ac:dyDescent="0.25">
      <c r="A453" s="3">
        <v>42667</v>
      </c>
      <c r="B453" s="2">
        <v>1.6514</v>
      </c>
      <c r="C453" s="2">
        <f t="shared" si="36"/>
        <v>1.6776382452951792</v>
      </c>
      <c r="D453" s="2">
        <f t="shared" si="38"/>
        <v>1.6638206957949468</v>
      </c>
      <c r="E453" s="2">
        <f t="shared" si="37"/>
        <v>1.3817549500232396E-2</v>
      </c>
      <c r="F453" s="2">
        <f t="shared" si="41"/>
        <v>9.0281448869685317E-3</v>
      </c>
      <c r="G453" s="2">
        <f t="shared" si="39"/>
        <v>4.7894046132638639E-3</v>
      </c>
      <c r="H453" s="2" t="str">
        <f t="shared" si="40"/>
        <v>Sell</v>
      </c>
    </row>
    <row r="454" spans="1:8" ht="13.5" x14ac:dyDescent="0.25">
      <c r="A454" s="3">
        <v>42668</v>
      </c>
      <c r="B454" s="2">
        <v>1.6406000000000001</v>
      </c>
      <c r="C454" s="2">
        <f t="shared" si="36"/>
        <v>1.6752785152497669</v>
      </c>
      <c r="D454" s="2">
        <f t="shared" si="38"/>
        <v>1.6621006442545805</v>
      </c>
      <c r="E454" s="2">
        <f t="shared" si="37"/>
        <v>1.3177870995186414E-2</v>
      </c>
      <c r="F454" s="2">
        <f t="shared" si="41"/>
        <v>9.8580901086121088E-3</v>
      </c>
      <c r="G454" s="2">
        <f t="shared" si="39"/>
        <v>3.3197808865743049E-3</v>
      </c>
      <c r="H454" s="2" t="str">
        <f t="shared" si="40"/>
        <v>Sell</v>
      </c>
    </row>
    <row r="455" spans="1:8" ht="13.5" x14ac:dyDescent="0.25">
      <c r="A455" s="3">
        <v>42669</v>
      </c>
      <c r="B455" s="2">
        <v>1.6133999999999999</v>
      </c>
      <c r="C455" s="2">
        <f t="shared" si="36"/>
        <v>1.6766202821344183</v>
      </c>
      <c r="D455" s="2">
        <f t="shared" si="38"/>
        <v>1.6584931891246115</v>
      </c>
      <c r="E455" s="2">
        <f t="shared" si="37"/>
        <v>1.812709300980675E-2</v>
      </c>
      <c r="F455" s="2">
        <f t="shared" si="41"/>
        <v>1.1511890688851037E-2</v>
      </c>
      <c r="G455" s="2">
        <f t="shared" si="39"/>
        <v>6.6152023209557122E-3</v>
      </c>
      <c r="H455" s="2" t="str">
        <f t="shared" si="40"/>
        <v>Sell</v>
      </c>
    </row>
    <row r="456" spans="1:8" ht="13.5" x14ac:dyDescent="0.25">
      <c r="A456" s="3">
        <v>42670</v>
      </c>
      <c r="B456" s="2">
        <v>1.6133999999999999</v>
      </c>
      <c r="C456" s="2">
        <f t="shared" si="36"/>
        <v>1.6777556233445079</v>
      </c>
      <c r="D456" s="2">
        <f t="shared" si="38"/>
        <v>1.6551529528931588</v>
      </c>
      <c r="E456" s="2">
        <f t="shared" si="37"/>
        <v>2.2602670451349116E-2</v>
      </c>
      <c r="F456" s="2">
        <f t="shared" si="41"/>
        <v>1.3730046641350652E-2</v>
      </c>
      <c r="G456" s="2">
        <f t="shared" si="39"/>
        <v>8.8726238099984638E-3</v>
      </c>
      <c r="H456" s="2" t="str">
        <f t="shared" si="40"/>
        <v>Sell</v>
      </c>
    </row>
    <row r="457" spans="1:8" ht="13.5" x14ac:dyDescent="0.25">
      <c r="A457" s="3">
        <v>42671</v>
      </c>
      <c r="B457" s="2">
        <v>1.6080000000000001</v>
      </c>
      <c r="C457" s="2">
        <f t="shared" si="36"/>
        <v>1.678716296676122</v>
      </c>
      <c r="D457" s="2">
        <f t="shared" si="38"/>
        <v>1.6516601415677397</v>
      </c>
      <c r="E457" s="2">
        <f t="shared" si="37"/>
        <v>2.7056155108382329E-2</v>
      </c>
      <c r="F457" s="2">
        <f t="shared" si="41"/>
        <v>1.6395268334756987E-2</v>
      </c>
      <c r="G457" s="2">
        <f t="shared" si="39"/>
        <v>1.0660886773625342E-2</v>
      </c>
      <c r="H457" s="2" t="str">
        <f t="shared" si="40"/>
        <v>Sell</v>
      </c>
    </row>
    <row r="458" spans="1:8" ht="13.5" x14ac:dyDescent="0.25">
      <c r="A458" s="3">
        <v>42674</v>
      </c>
      <c r="B458" s="2">
        <v>1.6080000000000001</v>
      </c>
      <c r="C458" s="2">
        <f t="shared" si="36"/>
        <v>1.6720060971874879</v>
      </c>
      <c r="D458" s="2">
        <f t="shared" si="38"/>
        <v>1.6484260570071665</v>
      </c>
      <c r="E458" s="2">
        <f t="shared" si="37"/>
        <v>2.3580040180321449E-2</v>
      </c>
      <c r="F458" s="2">
        <f t="shared" si="41"/>
        <v>1.7832222703869881E-2</v>
      </c>
      <c r="G458" s="2">
        <f t="shared" si="39"/>
        <v>5.747817476451568E-3</v>
      </c>
      <c r="H458" s="2" t="str">
        <f t="shared" si="40"/>
        <v>Sell</v>
      </c>
    </row>
    <row r="459" spans="1:8" ht="13.5" x14ac:dyDescent="0.25">
      <c r="A459" s="3">
        <v>42675</v>
      </c>
      <c r="B459" s="2">
        <v>1.6080000000000001</v>
      </c>
      <c r="C459" s="2">
        <f t="shared" si="36"/>
        <v>1.6663282360817206</v>
      </c>
      <c r="D459" s="2">
        <f t="shared" si="38"/>
        <v>1.6454315342658949</v>
      </c>
      <c r="E459" s="2">
        <f t="shared" si="37"/>
        <v>2.0896701815825702E-2</v>
      </c>
      <c r="F459" s="2">
        <f t="shared" si="41"/>
        <v>1.8445118526261045E-2</v>
      </c>
      <c r="G459" s="2">
        <f t="shared" si="39"/>
        <v>2.4515832895646572E-3</v>
      </c>
      <c r="H459" s="2" t="str">
        <f t="shared" si="40"/>
        <v>Sell</v>
      </c>
    </row>
    <row r="460" spans="1:8" ht="13.5" x14ac:dyDescent="0.25">
      <c r="A460" s="3">
        <v>42676</v>
      </c>
      <c r="B460" s="2">
        <v>1.6080000000000001</v>
      </c>
      <c r="C460" s="2">
        <f t="shared" si="36"/>
        <v>1.6615238920691484</v>
      </c>
      <c r="D460" s="2">
        <f t="shared" si="38"/>
        <v>1.6426588280239769</v>
      </c>
      <c r="E460" s="2">
        <f t="shared" si="37"/>
        <v>1.886506404517152E-2</v>
      </c>
      <c r="F460" s="2">
        <f t="shared" si="41"/>
        <v>1.8529107630043139E-2</v>
      </c>
      <c r="G460" s="2">
        <f t="shared" si="39"/>
        <v>3.3595641512838142E-4</v>
      </c>
      <c r="H460" s="2" t="str">
        <f t="shared" si="40"/>
        <v>Sell</v>
      </c>
    </row>
    <row r="461" spans="1:8" ht="13.5" x14ac:dyDescent="0.25">
      <c r="A461" s="3">
        <v>42677</v>
      </c>
      <c r="B461" s="2">
        <v>1.6025</v>
      </c>
      <c r="C461" s="2">
        <f t="shared" si="36"/>
        <v>1.6608125240585101</v>
      </c>
      <c r="D461" s="2">
        <f t="shared" si="38"/>
        <v>1.6396841000222009</v>
      </c>
      <c r="E461" s="2">
        <f t="shared" si="37"/>
        <v>2.1128424036309212E-2</v>
      </c>
      <c r="F461" s="2">
        <f t="shared" si="41"/>
        <v>1.9048970911296356E-2</v>
      </c>
      <c r="G461" s="2">
        <f t="shared" si="39"/>
        <v>2.0794531250128562E-3</v>
      </c>
      <c r="H461" s="2" t="str">
        <f t="shared" si="40"/>
        <v>Sell</v>
      </c>
    </row>
    <row r="462" spans="1:8" ht="13.5" x14ac:dyDescent="0.25">
      <c r="A462" s="3">
        <v>42678</v>
      </c>
      <c r="B462" s="2">
        <v>1.6025</v>
      </c>
      <c r="C462" s="2">
        <f t="shared" si="36"/>
        <v>1.6543490588187393</v>
      </c>
      <c r="D462" s="2">
        <f t="shared" si="38"/>
        <v>1.6369297222427786</v>
      </c>
      <c r="E462" s="2">
        <f t="shared" si="37"/>
        <v>1.7419336575960731E-2</v>
      </c>
      <c r="F462" s="2">
        <f t="shared" si="41"/>
        <v>1.8723044044229233E-2</v>
      </c>
      <c r="G462" s="2">
        <f t="shared" si="39"/>
        <v>-1.3037074682685015E-3</v>
      </c>
      <c r="H462" s="2" t="str">
        <f t="shared" si="40"/>
        <v>Hold</v>
      </c>
    </row>
    <row r="463" spans="1:8" ht="13.5" x14ac:dyDescent="0.25">
      <c r="A463" s="3">
        <v>42681</v>
      </c>
      <c r="B463" s="2">
        <v>1.6080000000000001</v>
      </c>
      <c r="C463" s="2">
        <f t="shared" ref="C463:C526" si="42">$C$4*B453+C462*(1-$C$4)</f>
        <v>1.6538953574620101</v>
      </c>
      <c r="D463" s="2">
        <f t="shared" si="38"/>
        <v>1.6347867798544247</v>
      </c>
      <c r="E463" s="2">
        <f t="shared" si="37"/>
        <v>1.9108577607585442E-2</v>
      </c>
      <c r="F463" s="2">
        <f t="shared" si="41"/>
        <v>1.8800150756900474E-2</v>
      </c>
      <c r="G463" s="2">
        <f t="shared" si="39"/>
        <v>3.0842685068496745E-4</v>
      </c>
      <c r="H463" s="2" t="str">
        <f t="shared" si="40"/>
        <v>Sell</v>
      </c>
    </row>
    <row r="464" spans="1:8" ht="13.5" x14ac:dyDescent="0.25">
      <c r="A464" s="3">
        <v>42682</v>
      </c>
      <c r="B464" s="2">
        <v>1.6406000000000001</v>
      </c>
      <c r="C464" s="2">
        <f t="shared" si="42"/>
        <v>1.6518499178524699</v>
      </c>
      <c r="D464" s="2">
        <f t="shared" si="38"/>
        <v>1.6352173887540968</v>
      </c>
      <c r="E464" s="2">
        <f t="shared" si="37"/>
        <v>1.6632529098373094E-2</v>
      </c>
      <c r="F464" s="2">
        <f t="shared" si="41"/>
        <v>1.8366626425195001E-2</v>
      </c>
      <c r="G464" s="2">
        <f t="shared" si="39"/>
        <v>-1.7340973268219068E-3</v>
      </c>
      <c r="H464" s="2" t="str">
        <f t="shared" si="40"/>
        <v>Hold</v>
      </c>
    </row>
    <row r="465" spans="1:8" ht="13.5" x14ac:dyDescent="0.25">
      <c r="A465" s="3">
        <v>42683</v>
      </c>
      <c r="B465" s="2">
        <v>1.6296999999999999</v>
      </c>
      <c r="C465" s="2">
        <f t="shared" si="42"/>
        <v>1.6459345458751669</v>
      </c>
      <c r="D465" s="2">
        <f t="shared" si="38"/>
        <v>1.6348086932908303</v>
      </c>
      <c r="E465" s="2">
        <f t="shared" si="37"/>
        <v>1.1125852584336515E-2</v>
      </c>
      <c r="F465" s="2">
        <f t="shared" si="41"/>
        <v>1.6918471657023305E-2</v>
      </c>
      <c r="G465" s="2">
        <f t="shared" si="39"/>
        <v>-5.7926190726867895E-3</v>
      </c>
      <c r="H465" s="2" t="str">
        <f t="shared" si="40"/>
        <v>Hold</v>
      </c>
    </row>
    <row r="466" spans="1:8" ht="13.5" x14ac:dyDescent="0.25">
      <c r="A466" s="3">
        <v>42684</v>
      </c>
      <c r="B466" s="2">
        <v>1.6025</v>
      </c>
      <c r="C466" s="2">
        <f t="shared" si="42"/>
        <v>1.6409292311251411</v>
      </c>
      <c r="D466" s="2">
        <f t="shared" si="38"/>
        <v>1.6324154567507689</v>
      </c>
      <c r="E466" s="2">
        <f t="shared" si="37"/>
        <v>8.5137743743721739E-3</v>
      </c>
      <c r="F466" s="2">
        <f t="shared" si="41"/>
        <v>1.5237532200493079E-2</v>
      </c>
      <c r="G466" s="2">
        <f t="shared" si="39"/>
        <v>-6.7237578261209047E-3</v>
      </c>
      <c r="H466" s="2" t="str">
        <f t="shared" si="40"/>
        <v>Hold</v>
      </c>
    </row>
    <row r="467" spans="1:8" ht="13.5" x14ac:dyDescent="0.25">
      <c r="A467" s="3">
        <v>42685</v>
      </c>
      <c r="B467" s="2">
        <v>1.6296999999999999</v>
      </c>
      <c r="C467" s="2">
        <f t="shared" si="42"/>
        <v>1.6358631955674272</v>
      </c>
      <c r="D467" s="2">
        <f t="shared" si="38"/>
        <v>1.6322143118062675</v>
      </c>
      <c r="E467" s="2">
        <f t="shared" si="37"/>
        <v>3.6488837611596825E-3</v>
      </c>
      <c r="F467" s="2">
        <f t="shared" si="41"/>
        <v>1.2919802512626399E-2</v>
      </c>
      <c r="G467" s="2">
        <f t="shared" si="39"/>
        <v>-9.2709187514667165E-3</v>
      </c>
      <c r="H467" s="2" t="str">
        <f t="shared" si="40"/>
        <v>Hold</v>
      </c>
    </row>
    <row r="468" spans="1:8" ht="13.5" x14ac:dyDescent="0.25">
      <c r="A468" s="3">
        <v>42688</v>
      </c>
      <c r="B468" s="2">
        <v>1.6351</v>
      </c>
      <c r="C468" s="2">
        <f t="shared" si="42"/>
        <v>1.6315765500955153</v>
      </c>
      <c r="D468" s="2">
        <f t="shared" si="38"/>
        <v>1.6324280664872846</v>
      </c>
      <c r="E468" s="2">
        <f t="shared" si="37"/>
        <v>-8.5151639176928029E-4</v>
      </c>
      <c r="F468" s="2">
        <f t="shared" si="41"/>
        <v>1.0165538731747263E-2</v>
      </c>
      <c r="G468" s="2">
        <f t="shared" si="39"/>
        <v>-1.1017055123516544E-2</v>
      </c>
      <c r="H468" s="2" t="str">
        <f t="shared" si="40"/>
        <v>Hold</v>
      </c>
    </row>
    <row r="469" spans="1:8" ht="13.5" x14ac:dyDescent="0.25">
      <c r="A469" s="3">
        <v>42689</v>
      </c>
      <c r="B469" s="2">
        <v>1.6351</v>
      </c>
      <c r="C469" s="2">
        <f t="shared" si="42"/>
        <v>1.6279493885423593</v>
      </c>
      <c r="D469" s="2">
        <f t="shared" si="38"/>
        <v>1.6326259874882263</v>
      </c>
      <c r="E469" s="2">
        <f t="shared" si="37"/>
        <v>-4.6765989458670276E-3</v>
      </c>
      <c r="F469" s="2">
        <f t="shared" si="41"/>
        <v>7.1971111962244056E-3</v>
      </c>
      <c r="G469" s="2">
        <f t="shared" si="39"/>
        <v>-1.1873710142091433E-2</v>
      </c>
      <c r="H469" s="2" t="str">
        <f t="shared" si="40"/>
        <v>Hold</v>
      </c>
    </row>
    <row r="470" spans="1:8" ht="13.5" x14ac:dyDescent="0.25">
      <c r="A470" s="3">
        <v>42690</v>
      </c>
      <c r="B470" s="2">
        <v>1.6351</v>
      </c>
      <c r="C470" s="2">
        <f t="shared" si="42"/>
        <v>1.6248802518435346</v>
      </c>
      <c r="D470" s="2">
        <f t="shared" si="38"/>
        <v>1.6328092476742837</v>
      </c>
      <c r="E470" s="2">
        <f t="shared" si="37"/>
        <v>-7.9289958307491304E-3</v>
      </c>
      <c r="F470" s="2">
        <f t="shared" si="41"/>
        <v>4.1718897908296984E-3</v>
      </c>
      <c r="G470" s="2">
        <f t="shared" si="39"/>
        <v>-1.2100885621578829E-2</v>
      </c>
      <c r="H470" s="2" t="str">
        <f t="shared" si="40"/>
        <v>Hold</v>
      </c>
    </row>
    <row r="471" spans="1:8" ht="13.5" x14ac:dyDescent="0.25">
      <c r="A471" s="3">
        <v>42691</v>
      </c>
      <c r="B471" s="2">
        <v>1.6133999999999999</v>
      </c>
      <c r="C471" s="2">
        <f t="shared" si="42"/>
        <v>1.6214371361752986</v>
      </c>
      <c r="D471" s="2">
        <f t="shared" si="38"/>
        <v>1.6313715256243368</v>
      </c>
      <c r="E471" s="2">
        <f t="shared" si="37"/>
        <v>-9.934389449038239E-3</v>
      </c>
      <c r="F471" s="2">
        <f t="shared" si="41"/>
        <v>1.3506339428561108E-3</v>
      </c>
      <c r="G471" s="2">
        <f t="shared" si="39"/>
        <v>-1.128502339189435E-2</v>
      </c>
      <c r="H471" s="2" t="str">
        <f t="shared" si="40"/>
        <v>Hold</v>
      </c>
    </row>
    <row r="472" spans="1:8" ht="13.5" x14ac:dyDescent="0.25">
      <c r="A472" s="3">
        <v>42692</v>
      </c>
      <c r="B472" s="2">
        <v>1.6351</v>
      </c>
      <c r="C472" s="2">
        <f t="shared" si="42"/>
        <v>1.6185237306098681</v>
      </c>
      <c r="D472" s="2">
        <f t="shared" si="38"/>
        <v>1.631647708911423</v>
      </c>
      <c r="E472" s="2">
        <f t="shared" si="37"/>
        <v>-1.3123978301554873E-2</v>
      </c>
      <c r="F472" s="2">
        <f t="shared" si="41"/>
        <v>-1.544288506026086E-3</v>
      </c>
      <c r="G472" s="2">
        <f t="shared" si="39"/>
        <v>-1.1579689795528786E-2</v>
      </c>
      <c r="H472" s="2" t="str">
        <f t="shared" si="40"/>
        <v>Hold</v>
      </c>
    </row>
    <row r="473" spans="1:8" ht="13.5" x14ac:dyDescent="0.25">
      <c r="A473" s="3">
        <v>42695</v>
      </c>
      <c r="B473" s="2">
        <v>1.6296999999999999</v>
      </c>
      <c r="C473" s="2">
        <f t="shared" si="42"/>
        <v>1.616904695131427</v>
      </c>
      <c r="D473" s="2">
        <f t="shared" si="38"/>
        <v>1.6315034341772434</v>
      </c>
      <c r="E473" s="2">
        <f t="shared" si="37"/>
        <v>-1.4598739045816433E-2</v>
      </c>
      <c r="F473" s="2">
        <f t="shared" si="41"/>
        <v>-4.1551786139841559E-3</v>
      </c>
      <c r="G473" s="2">
        <f t="shared" si="39"/>
        <v>-1.0443560431832278E-2</v>
      </c>
      <c r="H473" s="2" t="str">
        <f t="shared" si="40"/>
        <v>Hold</v>
      </c>
    </row>
    <row r="474" spans="1:8" ht="13.5" x14ac:dyDescent="0.25">
      <c r="A474" s="3">
        <v>42696</v>
      </c>
      <c r="B474" s="2">
        <v>1.6296999999999999</v>
      </c>
      <c r="C474" s="2">
        <f t="shared" si="42"/>
        <v>1.6205501266496689</v>
      </c>
      <c r="D474" s="2">
        <f t="shared" si="38"/>
        <v>1.6313698464604105</v>
      </c>
      <c r="E474" s="2">
        <f t="shared" si="37"/>
        <v>-1.081971981074159E-2</v>
      </c>
      <c r="F474" s="2">
        <f t="shared" si="41"/>
        <v>-5.4880868533356431E-3</v>
      </c>
      <c r="G474" s="2">
        <f t="shared" si="39"/>
        <v>-5.3316329574059473E-3</v>
      </c>
      <c r="H474" s="2" t="str">
        <f t="shared" si="40"/>
        <v>Hold</v>
      </c>
    </row>
    <row r="475" spans="1:8" ht="13.5" x14ac:dyDescent="0.25">
      <c r="A475" s="3">
        <v>42697</v>
      </c>
      <c r="B475" s="2">
        <v>1.6296999999999999</v>
      </c>
      <c r="C475" s="2">
        <f t="shared" si="42"/>
        <v>1.6219577994727969</v>
      </c>
      <c r="D475" s="2">
        <f t="shared" si="38"/>
        <v>1.6312461541300096</v>
      </c>
      <c r="E475" s="2">
        <f t="shared" si="37"/>
        <v>-9.2883546572126718E-3</v>
      </c>
      <c r="F475" s="2">
        <f t="shared" si="41"/>
        <v>-6.2481404141110494E-3</v>
      </c>
      <c r="G475" s="2">
        <f t="shared" si="39"/>
        <v>-3.0402142431016225E-3</v>
      </c>
      <c r="H475" s="2" t="str">
        <f t="shared" si="40"/>
        <v>Hold</v>
      </c>
    </row>
    <row r="476" spans="1:8" ht="13.5" x14ac:dyDescent="0.25">
      <c r="A476" s="3">
        <v>42698</v>
      </c>
      <c r="B476" s="2">
        <v>1.6080000000000001</v>
      </c>
      <c r="C476" s="2">
        <f t="shared" si="42"/>
        <v>1.6189642918615974</v>
      </c>
      <c r="D476" s="2">
        <f t="shared" si="38"/>
        <v>1.6295242167870461</v>
      </c>
      <c r="E476" s="2">
        <f t="shared" ref="E476:E539" si="43">C476-D476</f>
        <v>-1.055992492544866E-2</v>
      </c>
      <c r="F476" s="2">
        <f t="shared" si="41"/>
        <v>-7.110497316378573E-3</v>
      </c>
      <c r="G476" s="2">
        <f t="shared" si="39"/>
        <v>-3.4494276090700875E-3</v>
      </c>
      <c r="H476" s="2" t="str">
        <f t="shared" si="40"/>
        <v>Hold</v>
      </c>
    </row>
    <row r="477" spans="1:8" ht="13.5" x14ac:dyDescent="0.25">
      <c r="A477" s="3">
        <v>42699</v>
      </c>
      <c r="B477" s="2">
        <v>1.6296999999999999</v>
      </c>
      <c r="C477" s="2">
        <f t="shared" si="42"/>
        <v>1.6206159392675055</v>
      </c>
      <c r="D477" s="2">
        <f t="shared" ref="D477:D540" si="44">$D$4*B477+(1-$D$4)*D476</f>
        <v>1.6295372377657833</v>
      </c>
      <c r="E477" s="2">
        <f t="shared" si="43"/>
        <v>-8.9212984982778298E-3</v>
      </c>
      <c r="F477" s="2">
        <f t="shared" si="41"/>
        <v>-7.4726575527584247E-3</v>
      </c>
      <c r="G477" s="2">
        <f t="shared" si="39"/>
        <v>-1.4486409455194051E-3</v>
      </c>
      <c r="H477" s="2" t="str">
        <f t="shared" si="40"/>
        <v>Hold</v>
      </c>
    </row>
    <row r="478" spans="1:8" ht="13.5" x14ac:dyDescent="0.25">
      <c r="A478" s="3">
        <v>42702</v>
      </c>
      <c r="B478" s="2">
        <v>1.6296999999999999</v>
      </c>
      <c r="C478" s="2">
        <f t="shared" si="42"/>
        <v>1.6228442563032739</v>
      </c>
      <c r="D478" s="2">
        <f t="shared" si="44"/>
        <v>1.6295492942275771</v>
      </c>
      <c r="E478" s="2">
        <f t="shared" si="43"/>
        <v>-6.7050379243032143E-3</v>
      </c>
      <c r="F478" s="2">
        <f t="shared" si="41"/>
        <v>-7.3191336270673826E-3</v>
      </c>
      <c r="G478" s="2">
        <f t="shared" si="39"/>
        <v>6.1409570276416831E-4</v>
      </c>
      <c r="H478" s="2" t="str">
        <f t="shared" si="40"/>
        <v>Sell</v>
      </c>
    </row>
    <row r="479" spans="1:8" ht="13.5" x14ac:dyDescent="0.25">
      <c r="A479" s="3">
        <v>42703</v>
      </c>
      <c r="B479" s="2">
        <v>1.6133999999999999</v>
      </c>
      <c r="C479" s="2">
        <f t="shared" si="42"/>
        <v>1.6247297553335396</v>
      </c>
      <c r="D479" s="2">
        <f t="shared" si="44"/>
        <v>1.6283530502107195</v>
      </c>
      <c r="E479" s="2">
        <f t="shared" si="43"/>
        <v>-3.6232948771799389E-3</v>
      </c>
      <c r="F479" s="2">
        <f t="shared" si="41"/>
        <v>-6.5799658770898939E-3</v>
      </c>
      <c r="G479" s="2">
        <f t="shared" si="39"/>
        <v>2.956670999909955E-3</v>
      </c>
      <c r="H479" s="2" t="str">
        <f t="shared" si="40"/>
        <v>Sell</v>
      </c>
    </row>
    <row r="480" spans="1:8" ht="13.5" x14ac:dyDescent="0.25">
      <c r="A480" s="3">
        <v>42704</v>
      </c>
      <c r="B480" s="2">
        <v>1.6133999999999999</v>
      </c>
      <c r="C480" s="2">
        <f t="shared" si="42"/>
        <v>1.6263251775899181</v>
      </c>
      <c r="D480" s="2">
        <f t="shared" si="44"/>
        <v>1.6272454168617774</v>
      </c>
      <c r="E480" s="2">
        <f t="shared" si="43"/>
        <v>-9.202392718592467E-4</v>
      </c>
      <c r="F480" s="2">
        <f t="shared" si="41"/>
        <v>-5.4480205560437645E-3</v>
      </c>
      <c r="G480" s="2">
        <f t="shared" si="39"/>
        <v>4.5277812841845178E-3</v>
      </c>
      <c r="H480" s="2" t="str">
        <f t="shared" si="40"/>
        <v>Sell</v>
      </c>
    </row>
    <row r="481" spans="1:8" ht="13.5" x14ac:dyDescent="0.25">
      <c r="A481" s="3">
        <v>42705</v>
      </c>
      <c r="B481" s="2">
        <v>1.6351</v>
      </c>
      <c r="C481" s="2">
        <f t="shared" si="42"/>
        <v>1.6243366887299309</v>
      </c>
      <c r="D481" s="2">
        <f t="shared" si="44"/>
        <v>1.6278272378349792</v>
      </c>
      <c r="E481" s="2">
        <f t="shared" si="43"/>
        <v>-3.4905491050483128E-3</v>
      </c>
      <c r="F481" s="2">
        <f t="shared" si="41"/>
        <v>-5.0565262658446748E-3</v>
      </c>
      <c r="G481" s="2">
        <f t="shared" si="39"/>
        <v>1.565977160796362E-3</v>
      </c>
      <c r="H481" s="2" t="str">
        <f t="shared" si="40"/>
        <v>Sell</v>
      </c>
    </row>
    <row r="482" spans="1:8" ht="13.5" x14ac:dyDescent="0.25">
      <c r="A482" s="3">
        <v>42706</v>
      </c>
      <c r="B482" s="2">
        <v>1.5862000000000001</v>
      </c>
      <c r="C482" s="2">
        <f t="shared" si="42"/>
        <v>1.6259925827714801</v>
      </c>
      <c r="D482" s="2">
        <f t="shared" si="44"/>
        <v>1.6247437387360917</v>
      </c>
      <c r="E482" s="2">
        <f t="shared" si="43"/>
        <v>1.2488440353883856E-3</v>
      </c>
      <c r="F482" s="2">
        <f t="shared" si="41"/>
        <v>-3.7954522055980624E-3</v>
      </c>
      <c r="G482" s="2">
        <f t="shared" si="39"/>
        <v>5.044296240986448E-3</v>
      </c>
      <c r="H482" s="2" t="str">
        <f t="shared" si="40"/>
        <v>Sell</v>
      </c>
    </row>
    <row r="483" spans="1:8" ht="13.5" x14ac:dyDescent="0.25">
      <c r="A483" s="3">
        <v>42709</v>
      </c>
      <c r="B483" s="2">
        <v>1.5971</v>
      </c>
      <c r="C483" s="2">
        <f t="shared" si="42"/>
        <v>1.6265629546527909</v>
      </c>
      <c r="D483" s="2">
        <f t="shared" si="44"/>
        <v>1.62269605438527</v>
      </c>
      <c r="E483" s="2">
        <f t="shared" si="43"/>
        <v>3.8669002675209008E-3</v>
      </c>
      <c r="F483" s="2">
        <f t="shared" si="41"/>
        <v>-2.2629817109742698E-3</v>
      </c>
      <c r="G483" s="2">
        <f t="shared" si="39"/>
        <v>6.1298819784951705E-3</v>
      </c>
      <c r="H483" s="2" t="str">
        <f t="shared" si="40"/>
        <v>Sell</v>
      </c>
    </row>
    <row r="484" spans="1:8" ht="13.5" x14ac:dyDescent="0.25">
      <c r="A484" s="3">
        <v>42710</v>
      </c>
      <c r="B484" s="2">
        <v>1.6351</v>
      </c>
      <c r="C484" s="2">
        <f t="shared" si="42"/>
        <v>1.6270455770139001</v>
      </c>
      <c r="D484" s="2">
        <f t="shared" si="44"/>
        <v>1.6236148651715463</v>
      </c>
      <c r="E484" s="2">
        <f t="shared" si="43"/>
        <v>3.430711842353773E-3</v>
      </c>
      <c r="F484" s="2">
        <f t="shared" si="41"/>
        <v>-1.1242430003086613E-3</v>
      </c>
      <c r="G484" s="2">
        <f t="shared" ref="G484:G547" si="45">E484-F484</f>
        <v>4.5549548426624346E-3</v>
      </c>
      <c r="H484" s="2" t="str">
        <f t="shared" ref="H484:H547" si="46">IF(G484&lt;0,"Hold","Sell")</f>
        <v>Sell</v>
      </c>
    </row>
    <row r="485" spans="1:8" ht="13.5" x14ac:dyDescent="0.25">
      <c r="A485" s="3">
        <v>42711</v>
      </c>
      <c r="B485" s="2">
        <v>1.6351</v>
      </c>
      <c r="C485" s="2">
        <f t="shared" si="42"/>
        <v>1.6274539497809926</v>
      </c>
      <c r="D485" s="2">
        <f t="shared" si="44"/>
        <v>1.6244656158995801</v>
      </c>
      <c r="E485" s="2">
        <f t="shared" si="43"/>
        <v>2.9883338814125082E-3</v>
      </c>
      <c r="F485" s="2">
        <f t="shared" ref="F485:F548" si="47">(E485*(2/(10)))+((1-(2/10))*F484)</f>
        <v>-3.0172762396442744E-4</v>
      </c>
      <c r="G485" s="2">
        <f t="shared" si="45"/>
        <v>3.2900615053769356E-3</v>
      </c>
      <c r="H485" s="2" t="str">
        <f t="shared" si="46"/>
        <v>Sell</v>
      </c>
    </row>
    <row r="486" spans="1:8" ht="13.5" x14ac:dyDescent="0.25">
      <c r="A486" s="3">
        <v>42712</v>
      </c>
      <c r="B486" s="2">
        <v>1.6351</v>
      </c>
      <c r="C486" s="2">
        <f t="shared" si="42"/>
        <v>1.6244610344300705</v>
      </c>
      <c r="D486" s="2">
        <f t="shared" si="44"/>
        <v>1.6252533480551667</v>
      </c>
      <c r="E486" s="2">
        <f t="shared" si="43"/>
        <v>-7.9231362509624148E-4</v>
      </c>
      <c r="F486" s="2">
        <f t="shared" si="47"/>
        <v>-3.9984482419079027E-4</v>
      </c>
      <c r="G486" s="2">
        <f t="shared" si="45"/>
        <v>-3.9246880090545121E-4</v>
      </c>
      <c r="H486" s="2" t="str">
        <f t="shared" si="46"/>
        <v>Hold</v>
      </c>
    </row>
    <row r="487" spans="1:8" ht="13.5" x14ac:dyDescent="0.25">
      <c r="A487" s="3">
        <v>42713</v>
      </c>
      <c r="B487" s="2">
        <v>1.6080000000000001</v>
      </c>
      <c r="C487" s="2">
        <f t="shared" si="42"/>
        <v>1.6252670291331364</v>
      </c>
      <c r="D487" s="2">
        <f t="shared" si="44"/>
        <v>1.6239753222733027</v>
      </c>
      <c r="E487" s="2">
        <f t="shared" si="43"/>
        <v>1.2917068598337078E-3</v>
      </c>
      <c r="F487" s="2">
        <f t="shared" si="47"/>
        <v>-6.1534487385890677E-5</v>
      </c>
      <c r="G487" s="2">
        <f t="shared" si="45"/>
        <v>1.3532413472195984E-3</v>
      </c>
      <c r="H487" s="2" t="str">
        <f t="shared" si="46"/>
        <v>Sell</v>
      </c>
    </row>
    <row r="488" spans="1:8" ht="13.5" x14ac:dyDescent="0.25">
      <c r="A488" s="3">
        <v>42717</v>
      </c>
      <c r="B488" s="2">
        <v>1.6243000000000001</v>
      </c>
      <c r="C488" s="2">
        <f t="shared" si="42"/>
        <v>1.6259490246511152</v>
      </c>
      <c r="D488" s="2">
        <f t="shared" si="44"/>
        <v>1.6239993724752801</v>
      </c>
      <c r="E488" s="2">
        <f t="shared" si="43"/>
        <v>1.9496521758350926E-3</v>
      </c>
      <c r="F488" s="2">
        <f t="shared" si="47"/>
        <v>3.4070284525830602E-4</v>
      </c>
      <c r="G488" s="2">
        <f t="shared" si="45"/>
        <v>1.6089493305767866E-3</v>
      </c>
      <c r="H488" s="2" t="str">
        <f t="shared" si="46"/>
        <v>Sell</v>
      </c>
    </row>
    <row r="489" spans="1:8" ht="13.5" x14ac:dyDescent="0.25">
      <c r="A489" s="3">
        <v>42718</v>
      </c>
      <c r="B489" s="2">
        <v>1.6080000000000001</v>
      </c>
      <c r="C489" s="2">
        <f t="shared" si="42"/>
        <v>1.6240184054740205</v>
      </c>
      <c r="D489" s="2">
        <f t="shared" si="44"/>
        <v>1.6228142337734075</v>
      </c>
      <c r="E489" s="2">
        <f t="shared" si="43"/>
        <v>1.2041717006130437E-3</v>
      </c>
      <c r="F489" s="2">
        <f t="shared" si="47"/>
        <v>5.1339661632925353E-4</v>
      </c>
      <c r="G489" s="2">
        <f t="shared" si="45"/>
        <v>6.9077508428379015E-4</v>
      </c>
      <c r="H489" s="2" t="str">
        <f t="shared" si="46"/>
        <v>Sell</v>
      </c>
    </row>
    <row r="490" spans="1:8" ht="13.5" x14ac:dyDescent="0.25">
      <c r="A490" s="3">
        <v>42719</v>
      </c>
      <c r="B490" s="2">
        <v>1.5862000000000001</v>
      </c>
      <c r="C490" s="2">
        <f t="shared" si="42"/>
        <v>1.6223848046318636</v>
      </c>
      <c r="D490" s="2">
        <f t="shared" si="44"/>
        <v>1.6201020683087106</v>
      </c>
      <c r="E490" s="2">
        <f t="shared" si="43"/>
        <v>2.2827363231530118E-3</v>
      </c>
      <c r="F490" s="2">
        <f t="shared" si="47"/>
        <v>8.6726455769400531E-4</v>
      </c>
      <c r="G490" s="2">
        <f t="shared" si="45"/>
        <v>1.4154717654590065E-3</v>
      </c>
      <c r="H490" s="2" t="str">
        <f t="shared" si="46"/>
        <v>Sell</v>
      </c>
    </row>
    <row r="491" spans="1:8" ht="13.5" x14ac:dyDescent="0.25">
      <c r="A491" s="3">
        <v>42720</v>
      </c>
      <c r="B491" s="2">
        <v>1.5862000000000001</v>
      </c>
      <c r="C491" s="2">
        <f t="shared" si="42"/>
        <v>1.6243409885346538</v>
      </c>
      <c r="D491" s="2">
        <f t="shared" si="44"/>
        <v>1.6175908039895468</v>
      </c>
      <c r="E491" s="2">
        <f t="shared" si="43"/>
        <v>6.7501845451070075E-3</v>
      </c>
      <c r="F491" s="2">
        <f t="shared" si="47"/>
        <v>2.0438485551766061E-3</v>
      </c>
      <c r="G491" s="2">
        <f t="shared" si="45"/>
        <v>4.7063359899304014E-3</v>
      </c>
      <c r="H491" s="2" t="str">
        <f t="shared" si="46"/>
        <v>Sell</v>
      </c>
    </row>
    <row r="492" spans="1:8" ht="13.5" x14ac:dyDescent="0.25">
      <c r="A492" s="3">
        <v>42723</v>
      </c>
      <c r="B492" s="2">
        <v>1.5862000000000001</v>
      </c>
      <c r="C492" s="2">
        <f t="shared" si="42"/>
        <v>1.6184731441447071</v>
      </c>
      <c r="D492" s="2">
        <f t="shared" si="44"/>
        <v>1.6152655592495804</v>
      </c>
      <c r="E492" s="2">
        <f t="shared" si="43"/>
        <v>3.2075848951267361E-3</v>
      </c>
      <c r="F492" s="2">
        <f t="shared" si="47"/>
        <v>2.2765958231666323E-3</v>
      </c>
      <c r="G492" s="2">
        <f t="shared" si="45"/>
        <v>9.309890719601038E-4</v>
      </c>
      <c r="H492" s="2" t="str">
        <f t="shared" si="46"/>
        <v>Sell</v>
      </c>
    </row>
    <row r="493" spans="1:8" ht="13.5" x14ac:dyDescent="0.25">
      <c r="A493" s="3">
        <v>42724</v>
      </c>
      <c r="B493" s="2">
        <v>1.5862000000000001</v>
      </c>
      <c r="C493" s="2">
        <f t="shared" si="42"/>
        <v>1.6151849681224446</v>
      </c>
      <c r="D493" s="2">
        <f t="shared" si="44"/>
        <v>1.6131125548607226</v>
      </c>
      <c r="E493" s="2">
        <f t="shared" si="43"/>
        <v>2.0724132617220281E-3</v>
      </c>
      <c r="F493" s="2">
        <f t="shared" si="47"/>
        <v>2.2357593108777115E-3</v>
      </c>
      <c r="G493" s="2">
        <f t="shared" si="45"/>
        <v>-1.6334604915568341E-4</v>
      </c>
      <c r="H493" s="2" t="str">
        <f t="shared" si="46"/>
        <v>Hold</v>
      </c>
    </row>
    <row r="494" spans="1:8" ht="13.5" x14ac:dyDescent="0.25">
      <c r="A494" s="3">
        <v>42725</v>
      </c>
      <c r="B494" s="2">
        <v>1.5916999999999999</v>
      </c>
      <c r="C494" s="2">
        <f t="shared" si="42"/>
        <v>1.6182488191805302</v>
      </c>
      <c r="D494" s="2">
        <f t="shared" si="44"/>
        <v>1.6115264396858542</v>
      </c>
      <c r="E494" s="2">
        <f t="shared" si="43"/>
        <v>6.7223794946760229E-3</v>
      </c>
      <c r="F494" s="2">
        <f t="shared" si="47"/>
        <v>3.1330833476373738E-3</v>
      </c>
      <c r="G494" s="2">
        <f t="shared" si="45"/>
        <v>3.5892961470386491E-3</v>
      </c>
      <c r="H494" s="2" t="str">
        <f t="shared" si="46"/>
        <v>Sell</v>
      </c>
    </row>
    <row r="495" spans="1:8" ht="13.5" x14ac:dyDescent="0.25">
      <c r="A495" s="3">
        <v>42726</v>
      </c>
      <c r="B495" s="2">
        <v>1.5916999999999999</v>
      </c>
      <c r="C495" s="2">
        <f t="shared" si="42"/>
        <v>1.6208413085373718</v>
      </c>
      <c r="D495" s="2">
        <f t="shared" si="44"/>
        <v>1.610057814523939</v>
      </c>
      <c r="E495" s="2">
        <f t="shared" si="43"/>
        <v>1.0783494013432815E-2</v>
      </c>
      <c r="F495" s="2">
        <f t="shared" si="47"/>
        <v>4.663165480796462E-3</v>
      </c>
      <c r="G495" s="2">
        <f t="shared" si="45"/>
        <v>6.120328532636353E-3</v>
      </c>
      <c r="H495" s="2" t="str">
        <f t="shared" si="46"/>
        <v>Sell</v>
      </c>
    </row>
    <row r="496" spans="1:8" ht="13.5" x14ac:dyDescent="0.25">
      <c r="A496" s="3">
        <v>42727</v>
      </c>
      <c r="B496" s="2">
        <v>1.5971</v>
      </c>
      <c r="C496" s="2">
        <f t="shared" si="42"/>
        <v>1.6230349533777761</v>
      </c>
      <c r="D496" s="2">
        <f t="shared" si="44"/>
        <v>1.6090979764110545</v>
      </c>
      <c r="E496" s="2">
        <f t="shared" si="43"/>
        <v>1.3936976966721693E-2</v>
      </c>
      <c r="F496" s="2">
        <f t="shared" si="47"/>
        <v>6.5179277779815088E-3</v>
      </c>
      <c r="G496" s="2">
        <f t="shared" si="45"/>
        <v>7.4190491887401837E-3</v>
      </c>
      <c r="H496" s="2" t="str">
        <f t="shared" si="46"/>
        <v>Sell</v>
      </c>
    </row>
    <row r="497" spans="1:8" ht="13.5" x14ac:dyDescent="0.25">
      <c r="A497" s="3">
        <v>42730</v>
      </c>
      <c r="B497" s="2">
        <v>1.6080000000000001</v>
      </c>
      <c r="C497" s="2">
        <f t="shared" si="42"/>
        <v>1.6207218836273491</v>
      </c>
      <c r="D497" s="2">
        <f t="shared" si="44"/>
        <v>1.6090166448250505</v>
      </c>
      <c r="E497" s="2">
        <f t="shared" si="43"/>
        <v>1.1705238802298679E-2</v>
      </c>
      <c r="F497" s="2">
        <f t="shared" si="47"/>
        <v>7.5553899828449435E-3</v>
      </c>
      <c r="G497" s="2">
        <f t="shared" si="45"/>
        <v>4.1498488194537352E-3</v>
      </c>
      <c r="H497" s="2" t="str">
        <f t="shared" si="46"/>
        <v>Sell</v>
      </c>
    </row>
    <row r="498" spans="1:8" ht="13.5" x14ac:dyDescent="0.25">
      <c r="A498" s="3">
        <v>42731</v>
      </c>
      <c r="B498" s="2">
        <v>1.6296999999999999</v>
      </c>
      <c r="C498" s="2">
        <f t="shared" si="42"/>
        <v>1.6212723630692953</v>
      </c>
      <c r="D498" s="2">
        <f t="shared" si="44"/>
        <v>1.61054874520838</v>
      </c>
      <c r="E498" s="2">
        <f t="shared" si="43"/>
        <v>1.0723617860915358E-2</v>
      </c>
      <c r="F498" s="2">
        <f t="shared" si="47"/>
        <v>8.1890355584590263E-3</v>
      </c>
      <c r="G498" s="2">
        <f t="shared" si="45"/>
        <v>2.5345823024563313E-3</v>
      </c>
      <c r="H498" s="2" t="str">
        <f t="shared" si="46"/>
        <v>Sell</v>
      </c>
    </row>
    <row r="499" spans="1:8" ht="13.5" x14ac:dyDescent="0.25">
      <c r="A499" s="3">
        <v>42732</v>
      </c>
      <c r="B499" s="2">
        <v>1.6188</v>
      </c>
      <c r="C499" s="2">
        <f t="shared" si="42"/>
        <v>1.6192304610586343</v>
      </c>
      <c r="D499" s="2">
        <f t="shared" si="44"/>
        <v>1.6111599492670186</v>
      </c>
      <c r="E499" s="2">
        <f t="shared" si="43"/>
        <v>8.0705117916157754E-3</v>
      </c>
      <c r="F499" s="2">
        <f t="shared" si="47"/>
        <v>8.1653308050903765E-3</v>
      </c>
      <c r="G499" s="2">
        <f t="shared" si="45"/>
        <v>-9.4819013474601102E-5</v>
      </c>
      <c r="H499" s="2" t="str">
        <f t="shared" si="46"/>
        <v>Hold</v>
      </c>
    </row>
    <row r="500" spans="1:8" ht="13.5" x14ac:dyDescent="0.25">
      <c r="A500" s="3">
        <v>42733</v>
      </c>
      <c r="B500" s="2">
        <v>1.6080000000000001</v>
      </c>
      <c r="C500" s="2">
        <f t="shared" si="42"/>
        <v>1.6141488516649982</v>
      </c>
      <c r="D500" s="2">
        <f t="shared" si="44"/>
        <v>1.6109258789509431</v>
      </c>
      <c r="E500" s="2">
        <f t="shared" si="43"/>
        <v>3.222972714055139E-3</v>
      </c>
      <c r="F500" s="2">
        <f t="shared" si="47"/>
        <v>7.1768591868833298E-3</v>
      </c>
      <c r="G500" s="2">
        <f t="shared" si="45"/>
        <v>-3.9538864728281909E-3</v>
      </c>
      <c r="H500" s="2" t="str">
        <f t="shared" si="46"/>
        <v>Hold</v>
      </c>
    </row>
    <row r="501" spans="1:8" ht="13.5" x14ac:dyDescent="0.25">
      <c r="A501" s="3">
        <v>42734</v>
      </c>
      <c r="B501" s="2">
        <v>1.6351</v>
      </c>
      <c r="C501" s="2">
        <f t="shared" si="42"/>
        <v>1.6098490283319216</v>
      </c>
      <c r="D501" s="2">
        <f t="shared" si="44"/>
        <v>1.6127165545842064</v>
      </c>
      <c r="E501" s="2">
        <f t="shared" si="43"/>
        <v>-2.8675262522848133E-3</v>
      </c>
      <c r="F501" s="2">
        <f t="shared" si="47"/>
        <v>5.1679820990497014E-3</v>
      </c>
      <c r="G501" s="2">
        <f t="shared" si="45"/>
        <v>-8.0355083513345138E-3</v>
      </c>
      <c r="H501" s="2" t="str">
        <f t="shared" si="46"/>
        <v>Hold</v>
      </c>
    </row>
    <row r="502" spans="1:8" ht="13.5" x14ac:dyDescent="0.25">
      <c r="A502" s="3">
        <v>42737</v>
      </c>
      <c r="B502" s="2">
        <v>1.6351</v>
      </c>
      <c r="C502" s="2">
        <f t="shared" si="42"/>
        <v>1.6062107162808568</v>
      </c>
      <c r="D502" s="2">
        <f t="shared" si="44"/>
        <v>1.6143745875779687</v>
      </c>
      <c r="E502" s="2">
        <f t="shared" si="43"/>
        <v>-8.1638712971119354E-3</v>
      </c>
      <c r="F502" s="2">
        <f t="shared" si="47"/>
        <v>2.5016114198173744E-3</v>
      </c>
      <c r="G502" s="2">
        <f t="shared" si="45"/>
        <v>-1.066548271692931E-2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1.6080000000000001</v>
      </c>
      <c r="C503" s="2">
        <f t="shared" si="42"/>
        <v>1.6031321445453404</v>
      </c>
      <c r="D503" s="2">
        <f t="shared" si="44"/>
        <v>1.6139023959055265</v>
      </c>
      <c r="E503" s="2">
        <f t="shared" si="43"/>
        <v>-1.0770251360186167E-2</v>
      </c>
      <c r="F503" s="2">
        <f t="shared" si="47"/>
        <v>-1.527611361833341E-4</v>
      </c>
      <c r="G503" s="2">
        <f t="shared" si="45"/>
        <v>-1.0617490224002834E-2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1.6080000000000001</v>
      </c>
      <c r="C504" s="2">
        <f t="shared" si="42"/>
        <v>1.6013733530768264</v>
      </c>
      <c r="D504" s="2">
        <f t="shared" si="44"/>
        <v>1.6134651813940062</v>
      </c>
      <c r="E504" s="2">
        <f t="shared" si="43"/>
        <v>-1.2091828317179809E-2</v>
      </c>
      <c r="F504" s="2">
        <f t="shared" si="47"/>
        <v>-2.5405745723826294E-3</v>
      </c>
      <c r="G504" s="2">
        <f t="shared" si="45"/>
        <v>-9.5512537447971797E-3</v>
      </c>
      <c r="H504" s="2" t="str">
        <f t="shared" si="46"/>
        <v>Hold</v>
      </c>
    </row>
    <row r="505" spans="1:8" ht="13.5" x14ac:dyDescent="0.25">
      <c r="A505" s="3">
        <v>42740</v>
      </c>
      <c r="B505" s="2">
        <v>1.6133999999999999</v>
      </c>
      <c r="C505" s="2">
        <f t="shared" si="42"/>
        <v>1.5998851449111606</v>
      </c>
      <c r="D505" s="2">
        <f t="shared" si="44"/>
        <v>1.6134603531425984</v>
      </c>
      <c r="E505" s="2">
        <f t="shared" si="43"/>
        <v>-1.3575208231437763E-2</v>
      </c>
      <c r="F505" s="2">
        <f t="shared" si="47"/>
        <v>-4.7475013041936558E-3</v>
      </c>
      <c r="G505" s="2">
        <f t="shared" si="45"/>
        <v>-8.8277069272441073E-3</v>
      </c>
      <c r="H505" s="2" t="str">
        <f t="shared" si="46"/>
        <v>Hold</v>
      </c>
    </row>
    <row r="506" spans="1:8" ht="13.5" x14ac:dyDescent="0.25">
      <c r="A506" s="3">
        <v>42741</v>
      </c>
      <c r="B506" s="2">
        <v>1.6296999999999999</v>
      </c>
      <c r="C506" s="2">
        <f t="shared" si="42"/>
        <v>1.5994566610786745</v>
      </c>
      <c r="D506" s="2">
        <f t="shared" si="44"/>
        <v>1.6146632899468503</v>
      </c>
      <c r="E506" s="2">
        <f t="shared" si="43"/>
        <v>-1.5206628868175809E-2</v>
      </c>
      <c r="F506" s="2">
        <f t="shared" si="47"/>
        <v>-6.8393268169900864E-3</v>
      </c>
      <c r="G506" s="2">
        <f t="shared" si="45"/>
        <v>-8.3673020511857224E-3</v>
      </c>
      <c r="H506" s="2" t="str">
        <f t="shared" si="46"/>
        <v>Hold</v>
      </c>
    </row>
    <row r="507" spans="1:8" ht="13.5" x14ac:dyDescent="0.25">
      <c r="A507" s="3">
        <v>42744</v>
      </c>
      <c r="B507" s="2">
        <v>1.6296999999999999</v>
      </c>
      <c r="C507" s="2">
        <f t="shared" si="42"/>
        <v>1.6007710209127244</v>
      </c>
      <c r="D507" s="2">
        <f t="shared" si="44"/>
        <v>1.6157771203211575</v>
      </c>
      <c r="E507" s="2">
        <f t="shared" si="43"/>
        <v>-1.5006099408433116E-2</v>
      </c>
      <c r="F507" s="2">
        <f t="shared" si="47"/>
        <v>-8.472681335278693E-3</v>
      </c>
      <c r="G507" s="2">
        <f t="shared" si="45"/>
        <v>-6.5334180731544227E-3</v>
      </c>
      <c r="H507" s="2" t="str">
        <f t="shared" si="46"/>
        <v>Hold</v>
      </c>
    </row>
    <row r="508" spans="1:8" ht="13.5" x14ac:dyDescent="0.25">
      <c r="A508" s="3">
        <v>42745</v>
      </c>
      <c r="B508" s="2">
        <v>1.6351</v>
      </c>
      <c r="C508" s="2">
        <f t="shared" si="42"/>
        <v>1.6052216330799975</v>
      </c>
      <c r="D508" s="2">
        <f t="shared" si="44"/>
        <v>1.6172084447418125</v>
      </c>
      <c r="E508" s="2">
        <f t="shared" si="43"/>
        <v>-1.1986811661814922E-2</v>
      </c>
      <c r="F508" s="2">
        <f t="shared" si="47"/>
        <v>-9.1755074005859388E-3</v>
      </c>
      <c r="G508" s="2">
        <f t="shared" si="45"/>
        <v>-2.8113042612289835E-3</v>
      </c>
      <c r="H508" s="2" t="str">
        <f t="shared" si="46"/>
        <v>Hold</v>
      </c>
    </row>
    <row r="509" spans="1:8" ht="13.5" x14ac:dyDescent="0.25">
      <c r="A509" s="3">
        <v>42746</v>
      </c>
      <c r="B509" s="2">
        <v>1.6296999999999999</v>
      </c>
      <c r="C509" s="2">
        <f t="shared" si="42"/>
        <v>1.6073106126061518</v>
      </c>
      <c r="D509" s="2">
        <f t="shared" si="44"/>
        <v>1.6181337451313078</v>
      </c>
      <c r="E509" s="2">
        <f t="shared" si="43"/>
        <v>-1.0823132525155987E-2</v>
      </c>
      <c r="F509" s="2">
        <f t="shared" si="47"/>
        <v>-9.5050324254999478E-3</v>
      </c>
      <c r="G509" s="2">
        <f t="shared" si="45"/>
        <v>-1.3181000996560395E-3</v>
      </c>
      <c r="H509" s="2" t="str">
        <f t="shared" si="46"/>
        <v>Hold</v>
      </c>
    </row>
    <row r="510" spans="1:8" ht="13.5" x14ac:dyDescent="0.25">
      <c r="A510" s="3">
        <v>42747</v>
      </c>
      <c r="B510" s="2">
        <v>1.6296999999999999</v>
      </c>
      <c r="C510" s="2">
        <f t="shared" si="42"/>
        <v>1.6074166722052055</v>
      </c>
      <c r="D510" s="2">
        <f t="shared" si="44"/>
        <v>1.618990504751211</v>
      </c>
      <c r="E510" s="2">
        <f t="shared" si="43"/>
        <v>-1.1573832546005525E-2</v>
      </c>
      <c r="F510" s="2">
        <f t="shared" si="47"/>
        <v>-9.9187924496010639E-3</v>
      </c>
      <c r="G510" s="2">
        <f t="shared" si="45"/>
        <v>-1.6550400964044608E-3</v>
      </c>
      <c r="H510" s="2" t="str">
        <f t="shared" si="46"/>
        <v>Hold</v>
      </c>
    </row>
    <row r="511" spans="1:8" ht="13.5" x14ac:dyDescent="0.25">
      <c r="A511" s="3">
        <v>42748</v>
      </c>
      <c r="B511" s="2">
        <v>1.6296999999999999</v>
      </c>
      <c r="C511" s="2">
        <f t="shared" si="42"/>
        <v>1.6116756457120971</v>
      </c>
      <c r="D511" s="2">
        <f t="shared" si="44"/>
        <v>1.6197838006955656</v>
      </c>
      <c r="E511" s="2">
        <f t="shared" si="43"/>
        <v>-8.1081549834685074E-3</v>
      </c>
      <c r="F511" s="2">
        <f t="shared" si="47"/>
        <v>-9.5566649563745536E-3</v>
      </c>
      <c r="G511" s="2">
        <f t="shared" si="45"/>
        <v>1.4485099729060463E-3</v>
      </c>
      <c r="H511" s="2" t="str">
        <f t="shared" si="46"/>
        <v>Sell</v>
      </c>
    </row>
    <row r="512" spans="1:8" ht="13.5" x14ac:dyDescent="0.25">
      <c r="A512" s="3">
        <v>42751</v>
      </c>
      <c r="B512" s="2">
        <v>1.6296999999999999</v>
      </c>
      <c r="C512" s="2">
        <f t="shared" si="42"/>
        <v>1.6152793925256206</v>
      </c>
      <c r="D512" s="2">
        <f t="shared" si="44"/>
        <v>1.6205183339773754</v>
      </c>
      <c r="E512" s="2">
        <f t="shared" si="43"/>
        <v>-5.2389414517548527E-3</v>
      </c>
      <c r="F512" s="2">
        <f t="shared" si="47"/>
        <v>-8.6931202554506141E-3</v>
      </c>
      <c r="G512" s="2">
        <f t="shared" si="45"/>
        <v>3.4541788036957614E-3</v>
      </c>
      <c r="H512" s="2" t="str">
        <f t="shared" si="46"/>
        <v>Sell</v>
      </c>
    </row>
    <row r="513" spans="1:8" ht="13.5" x14ac:dyDescent="0.25">
      <c r="A513" s="3">
        <v>42752</v>
      </c>
      <c r="B513" s="2">
        <v>1.6351</v>
      </c>
      <c r="C513" s="2">
        <f t="shared" si="42"/>
        <v>1.6141594859832176</v>
      </c>
      <c r="D513" s="2">
        <f t="shared" si="44"/>
        <v>1.6215984573864586</v>
      </c>
      <c r="E513" s="2">
        <f t="shared" si="43"/>
        <v>-7.4389714032410126E-3</v>
      </c>
      <c r="F513" s="2">
        <f t="shared" si="47"/>
        <v>-8.4422904850086945E-3</v>
      </c>
      <c r="G513" s="2">
        <f t="shared" si="45"/>
        <v>1.0033190817676819E-3</v>
      </c>
      <c r="H513" s="2" t="str">
        <f t="shared" si="46"/>
        <v>Sell</v>
      </c>
    </row>
    <row r="514" spans="1:8" ht="13.5" x14ac:dyDescent="0.25">
      <c r="A514" s="3">
        <v>42753</v>
      </c>
      <c r="B514" s="2">
        <v>1.6406000000000001</v>
      </c>
      <c r="C514" s="2">
        <f t="shared" si="42"/>
        <v>1.6132118727550302</v>
      </c>
      <c r="D514" s="2">
        <f t="shared" si="44"/>
        <v>1.6230059790615359</v>
      </c>
      <c r="E514" s="2">
        <f t="shared" si="43"/>
        <v>-9.7941063065056788E-3</v>
      </c>
      <c r="F514" s="2">
        <f t="shared" si="47"/>
        <v>-8.7126536493080924E-3</v>
      </c>
      <c r="G514" s="2">
        <f t="shared" si="45"/>
        <v>-1.0814526571975864E-3</v>
      </c>
      <c r="H514" s="2" t="str">
        <f t="shared" si="46"/>
        <v>Hold</v>
      </c>
    </row>
    <row r="515" spans="1:8" ht="13.5" x14ac:dyDescent="0.25">
      <c r="A515" s="3">
        <v>42754</v>
      </c>
      <c r="B515" s="2">
        <v>1.6406000000000001</v>
      </c>
      <c r="C515" s="2">
        <f t="shared" si="42"/>
        <v>1.6132408154081026</v>
      </c>
      <c r="D515" s="2">
        <f t="shared" si="44"/>
        <v>1.6243092398717924</v>
      </c>
      <c r="E515" s="2">
        <f t="shared" si="43"/>
        <v>-1.106842446368983E-2</v>
      </c>
      <c r="F515" s="2">
        <f t="shared" si="47"/>
        <v>-9.1838078121844399E-3</v>
      </c>
      <c r="G515" s="2">
        <f t="shared" si="45"/>
        <v>-1.88461665150539E-3</v>
      </c>
      <c r="H515" s="2" t="str">
        <f t="shared" si="46"/>
        <v>Hold</v>
      </c>
    </row>
    <row r="516" spans="1:8" ht="13.5" x14ac:dyDescent="0.25">
      <c r="A516" s="3">
        <v>42755</v>
      </c>
      <c r="B516" s="2">
        <v>1.6459999999999999</v>
      </c>
      <c r="C516" s="2">
        <f t="shared" si="42"/>
        <v>1.6157729976530097</v>
      </c>
      <c r="D516" s="2">
        <f t="shared" si="44"/>
        <v>1.6259159628442523</v>
      </c>
      <c r="E516" s="2">
        <f t="shared" si="43"/>
        <v>-1.0142965191242581E-2</v>
      </c>
      <c r="F516" s="2">
        <f t="shared" si="47"/>
        <v>-9.3756392879960678E-3</v>
      </c>
      <c r="G516" s="2">
        <f t="shared" si="45"/>
        <v>-7.673259032465133E-4</v>
      </c>
      <c r="H516" s="2" t="str">
        <f t="shared" si="46"/>
        <v>Hold</v>
      </c>
    </row>
    <row r="517" spans="1:8" ht="13.5" x14ac:dyDescent="0.25">
      <c r="A517" s="3">
        <v>42758</v>
      </c>
      <c r="B517" s="2">
        <v>1.6459999999999999</v>
      </c>
      <c r="C517" s="2">
        <f t="shared" si="42"/>
        <v>1.6179156133987007</v>
      </c>
      <c r="D517" s="2">
        <f t="shared" si="44"/>
        <v>1.6274036693002336</v>
      </c>
      <c r="E517" s="2">
        <f t="shared" si="43"/>
        <v>-9.4880559015328991E-3</v>
      </c>
      <c r="F517" s="2">
        <f t="shared" si="47"/>
        <v>-9.3981226107034341E-3</v>
      </c>
      <c r="G517" s="2">
        <f t="shared" si="45"/>
        <v>-8.9933290829465051E-5</v>
      </c>
      <c r="H517" s="2" t="str">
        <f t="shared" si="46"/>
        <v>Hold</v>
      </c>
    </row>
    <row r="518" spans="1:8" ht="13.5" x14ac:dyDescent="0.25">
      <c r="A518" s="3">
        <v>42759</v>
      </c>
      <c r="B518" s="2">
        <v>1.6459999999999999</v>
      </c>
      <c r="C518" s="2">
        <f t="shared" si="42"/>
        <v>1.620559365183516</v>
      </c>
      <c r="D518" s="2">
        <f t="shared" si="44"/>
        <v>1.6287811752779942</v>
      </c>
      <c r="E518" s="2">
        <f t="shared" si="43"/>
        <v>-8.2218100944781991E-3</v>
      </c>
      <c r="F518" s="2">
        <f t="shared" si="47"/>
        <v>-9.1628601074583878E-3</v>
      </c>
      <c r="G518" s="2">
        <f t="shared" si="45"/>
        <v>9.4105001298018867E-4</v>
      </c>
      <c r="H518" s="2" t="str">
        <f t="shared" si="46"/>
        <v>Sell</v>
      </c>
    </row>
    <row r="519" spans="1:8" ht="13.5" x14ac:dyDescent="0.25">
      <c r="A519" s="3">
        <v>42760</v>
      </c>
      <c r="B519" s="2">
        <v>1.6025</v>
      </c>
      <c r="C519" s="2">
        <f t="shared" si="42"/>
        <v>1.6219656166937444</v>
      </c>
      <c r="D519" s="2">
        <f t="shared" si="44"/>
        <v>1.6268344215536983</v>
      </c>
      <c r="E519" s="2">
        <f t="shared" si="43"/>
        <v>-4.8688048599538902E-3</v>
      </c>
      <c r="F519" s="2">
        <f t="shared" si="47"/>
        <v>-8.3040490579574886E-3</v>
      </c>
      <c r="G519" s="2">
        <f t="shared" si="45"/>
        <v>3.4352441980035984E-3</v>
      </c>
      <c r="H519" s="2" t="str">
        <f t="shared" si="46"/>
        <v>Sell</v>
      </c>
    </row>
    <row r="520" spans="1:8" ht="13.5" x14ac:dyDescent="0.25">
      <c r="A520" s="3">
        <v>42761</v>
      </c>
      <c r="B520" s="2">
        <v>1.6406000000000001</v>
      </c>
      <c r="C520" s="2">
        <f t="shared" si="42"/>
        <v>1.6231555218177838</v>
      </c>
      <c r="D520" s="2">
        <f t="shared" si="44"/>
        <v>1.6278540940312021</v>
      </c>
      <c r="E520" s="2">
        <f t="shared" si="43"/>
        <v>-4.698572213418295E-3</v>
      </c>
      <c r="F520" s="2">
        <f t="shared" si="47"/>
        <v>-7.5829536890496506E-3</v>
      </c>
      <c r="G520" s="2">
        <f t="shared" si="45"/>
        <v>2.8843814756313556E-3</v>
      </c>
      <c r="H520" s="2" t="str">
        <f t="shared" si="46"/>
        <v>Sell</v>
      </c>
    </row>
    <row r="521" spans="1:8" ht="13.5" x14ac:dyDescent="0.25">
      <c r="A521" s="3">
        <v>42762</v>
      </c>
      <c r="B521" s="2">
        <v>1.6296999999999999</v>
      </c>
      <c r="C521" s="2">
        <f t="shared" si="42"/>
        <v>1.6241623646150476</v>
      </c>
      <c r="D521" s="2">
        <f t="shared" si="44"/>
        <v>1.6279908278066686</v>
      </c>
      <c r="E521" s="2">
        <f t="shared" si="43"/>
        <v>-3.828463191621001E-3</v>
      </c>
      <c r="F521" s="2">
        <f t="shared" si="47"/>
        <v>-6.8320555895639212E-3</v>
      </c>
      <c r="G521" s="2">
        <f t="shared" si="45"/>
        <v>3.0035923979429202E-3</v>
      </c>
      <c r="H521" s="2" t="str">
        <f t="shared" si="46"/>
        <v>Sell</v>
      </c>
    </row>
    <row r="522" spans="1:8" ht="13.5" x14ac:dyDescent="0.25">
      <c r="A522" s="3">
        <v>42765</v>
      </c>
      <c r="B522" s="2">
        <v>1.5971</v>
      </c>
      <c r="C522" s="2">
        <f t="shared" si="42"/>
        <v>1.6250143085204249</v>
      </c>
      <c r="D522" s="2">
        <f t="shared" si="44"/>
        <v>1.625702618339508</v>
      </c>
      <c r="E522" s="2">
        <f t="shared" si="43"/>
        <v>-6.883098190830772E-4</v>
      </c>
      <c r="F522" s="2">
        <f t="shared" si="47"/>
        <v>-5.6033064354677527E-3</v>
      </c>
      <c r="G522" s="2">
        <f t="shared" si="45"/>
        <v>4.9149966163846755E-3</v>
      </c>
      <c r="H522" s="2" t="str">
        <f t="shared" si="46"/>
        <v>Sell</v>
      </c>
    </row>
    <row r="523" spans="1:8" ht="13.5" x14ac:dyDescent="0.25">
      <c r="A523" s="3">
        <v>42766</v>
      </c>
      <c r="B523" s="2">
        <v>1.5862000000000001</v>
      </c>
      <c r="C523" s="2">
        <f t="shared" si="42"/>
        <v>1.6265659533634365</v>
      </c>
      <c r="D523" s="2">
        <f t="shared" si="44"/>
        <v>1.6227764984625073</v>
      </c>
      <c r="E523" s="2">
        <f t="shared" si="43"/>
        <v>3.78945490092919E-3</v>
      </c>
      <c r="F523" s="2">
        <f t="shared" si="47"/>
        <v>-3.7247541681883641E-3</v>
      </c>
      <c r="G523" s="2">
        <f t="shared" si="45"/>
        <v>7.5142090691175546E-3</v>
      </c>
      <c r="H523" s="2" t="str">
        <f t="shared" si="46"/>
        <v>Sell</v>
      </c>
    </row>
    <row r="524" spans="1:8" ht="13.5" x14ac:dyDescent="0.25">
      <c r="A524" s="3">
        <v>42767</v>
      </c>
      <c r="B524" s="2">
        <v>1.5862000000000001</v>
      </c>
      <c r="C524" s="2">
        <f t="shared" si="42"/>
        <v>1.6287250374613693</v>
      </c>
      <c r="D524" s="2">
        <f t="shared" si="44"/>
        <v>1.6200671282060253</v>
      </c>
      <c r="E524" s="2">
        <f t="shared" si="43"/>
        <v>8.6579092553440429E-3</v>
      </c>
      <c r="F524" s="2">
        <f t="shared" si="47"/>
        <v>-1.2482214834818829E-3</v>
      </c>
      <c r="G524" s="2">
        <f t="shared" si="45"/>
        <v>9.9061307388259266E-3</v>
      </c>
      <c r="H524" s="2" t="str">
        <f t="shared" si="46"/>
        <v>Sell</v>
      </c>
    </row>
    <row r="525" spans="1:8" ht="13.5" x14ac:dyDescent="0.25">
      <c r="A525" s="3">
        <v>42768</v>
      </c>
      <c r="B525" s="2">
        <v>1.5971</v>
      </c>
      <c r="C525" s="2">
        <f t="shared" si="42"/>
        <v>1.6305519547750047</v>
      </c>
      <c r="D525" s="2">
        <f t="shared" si="44"/>
        <v>1.6183658594500234</v>
      </c>
      <c r="E525" s="2">
        <f t="shared" si="43"/>
        <v>1.2186095324981272E-2</v>
      </c>
      <c r="F525" s="2">
        <f t="shared" si="47"/>
        <v>1.4386418782107481E-3</v>
      </c>
      <c r="G525" s="2">
        <f t="shared" si="45"/>
        <v>1.0747453446770524E-2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1.6080000000000001</v>
      </c>
      <c r="C526" s="2">
        <f t="shared" si="42"/>
        <v>1.6329285771173117</v>
      </c>
      <c r="D526" s="2">
        <f t="shared" si="44"/>
        <v>1.617598018009281</v>
      </c>
      <c r="E526" s="2">
        <f t="shared" si="43"/>
        <v>1.5330559108030606E-2</v>
      </c>
      <c r="F526" s="2">
        <f t="shared" si="47"/>
        <v>4.2170253241747202E-3</v>
      </c>
      <c r="G526" s="2">
        <f t="shared" si="45"/>
        <v>1.1113533783855885E-2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1.6080000000000001</v>
      </c>
      <c r="C527" s="2">
        <f t="shared" ref="C527:C590" si="48">$C$4*B517+C526*(1-$C$4)</f>
        <v>1.6349395652531098</v>
      </c>
      <c r="D527" s="2">
        <f t="shared" si="44"/>
        <v>1.6168870537122972</v>
      </c>
      <c r="E527" s="2">
        <f t="shared" si="43"/>
        <v>1.8052511540812555E-2</v>
      </c>
      <c r="F527" s="2">
        <f t="shared" si="47"/>
        <v>6.9841225675022871E-3</v>
      </c>
      <c r="G527" s="2">
        <f t="shared" si="45"/>
        <v>1.1068388973310268E-2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1.6080000000000001</v>
      </c>
      <c r="C528" s="2">
        <f t="shared" si="48"/>
        <v>1.6366411705987851</v>
      </c>
      <c r="D528" s="2">
        <f t="shared" si="44"/>
        <v>1.6162287534373123</v>
      </c>
      <c r="E528" s="2">
        <f t="shared" si="43"/>
        <v>2.0412417161472796E-2</v>
      </c>
      <c r="F528" s="2">
        <f t="shared" si="47"/>
        <v>9.6697814862963891E-3</v>
      </c>
      <c r="G528" s="2">
        <f t="shared" si="45"/>
        <v>1.0742635675176406E-2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1.6080000000000001</v>
      </c>
      <c r="C529" s="2">
        <f t="shared" si="48"/>
        <v>1.6313886828143567</v>
      </c>
      <c r="D529" s="2">
        <f t="shared" si="44"/>
        <v>1.6156192161456595</v>
      </c>
      <c r="E529" s="2">
        <f t="shared" si="43"/>
        <v>1.5769466668697163E-2</v>
      </c>
      <c r="F529" s="2">
        <f t="shared" si="47"/>
        <v>1.0889718522776544E-2</v>
      </c>
      <c r="G529" s="2">
        <f t="shared" si="45"/>
        <v>4.8797481459206191E-3</v>
      </c>
      <c r="H529" s="2" t="str">
        <f t="shared" si="46"/>
        <v>Sell</v>
      </c>
    </row>
    <row r="530" spans="1:8" ht="13.5" x14ac:dyDescent="0.25">
      <c r="A530" s="3">
        <v>42775</v>
      </c>
      <c r="B530" s="2">
        <v>1.6080000000000001</v>
      </c>
      <c r="C530" s="2">
        <f t="shared" si="48"/>
        <v>1.6328058085352248</v>
      </c>
      <c r="D530" s="2">
        <f t="shared" si="44"/>
        <v>1.6150548297644995</v>
      </c>
      <c r="E530" s="2">
        <f t="shared" si="43"/>
        <v>1.775097877072529E-2</v>
      </c>
      <c r="F530" s="2">
        <f t="shared" si="47"/>
        <v>1.2261970572366294E-2</v>
      </c>
      <c r="G530" s="2">
        <f t="shared" si="45"/>
        <v>5.489008198358996E-3</v>
      </c>
      <c r="H530" s="2" t="str">
        <f t="shared" si="46"/>
        <v>Sell</v>
      </c>
    </row>
    <row r="531" spans="1:8" ht="13.5" x14ac:dyDescent="0.25">
      <c r="A531" s="3">
        <v>42776</v>
      </c>
      <c r="B531" s="2">
        <v>1.6133999999999999</v>
      </c>
      <c r="C531" s="2">
        <f t="shared" si="48"/>
        <v>1.632327991837498</v>
      </c>
      <c r="D531" s="2">
        <f t="shared" si="44"/>
        <v>1.6149322497819441</v>
      </c>
      <c r="E531" s="2">
        <f t="shared" si="43"/>
        <v>1.7395742055553942E-2</v>
      </c>
      <c r="F531" s="2">
        <f t="shared" si="47"/>
        <v>1.3288724869003826E-2</v>
      </c>
      <c r="G531" s="2">
        <f t="shared" si="45"/>
        <v>4.1070171865501166E-3</v>
      </c>
      <c r="H531" s="2" t="str">
        <f t="shared" si="46"/>
        <v>Sell</v>
      </c>
    </row>
    <row r="532" spans="1:8" ht="13.5" x14ac:dyDescent="0.25">
      <c r="A532" s="3">
        <v>42779</v>
      </c>
      <c r="B532" s="2">
        <v>1.6133999999999999</v>
      </c>
      <c r="C532" s="2">
        <f t="shared" si="48"/>
        <v>1.6269083007855754</v>
      </c>
      <c r="D532" s="2">
        <f t="shared" si="44"/>
        <v>1.6148187497980964</v>
      </c>
      <c r="E532" s="2">
        <f t="shared" si="43"/>
        <v>1.2089550987478992E-2</v>
      </c>
      <c r="F532" s="2">
        <f t="shared" si="47"/>
        <v>1.3048890092698859E-2</v>
      </c>
      <c r="G532" s="2">
        <f t="shared" si="45"/>
        <v>-9.5933910521986757E-4</v>
      </c>
      <c r="H532" s="2" t="str">
        <f t="shared" si="46"/>
        <v>Hold</v>
      </c>
    </row>
    <row r="533" spans="1:8" ht="13.5" x14ac:dyDescent="0.25">
      <c r="A533" s="3">
        <v>42780</v>
      </c>
      <c r="B533" s="2">
        <v>1.5753999999999999</v>
      </c>
      <c r="C533" s="2">
        <f t="shared" si="48"/>
        <v>1.6206454852801022</v>
      </c>
      <c r="D533" s="2">
        <f t="shared" si="44"/>
        <v>1.6118988424056448</v>
      </c>
      <c r="E533" s="2">
        <f t="shared" si="43"/>
        <v>8.7466428744573665E-3</v>
      </c>
      <c r="F533" s="2">
        <f t="shared" si="47"/>
        <v>1.2188440649050562E-2</v>
      </c>
      <c r="G533" s="2">
        <f t="shared" si="45"/>
        <v>-3.4417977745931951E-3</v>
      </c>
      <c r="H533" s="2" t="str">
        <f t="shared" si="46"/>
        <v>Hold</v>
      </c>
    </row>
    <row r="534" spans="1:8" ht="13.5" x14ac:dyDescent="0.25">
      <c r="A534" s="3">
        <v>42781</v>
      </c>
      <c r="B534" s="2">
        <v>1.6025</v>
      </c>
      <c r="C534" s="2">
        <f t="shared" si="48"/>
        <v>1.6153461798523943</v>
      </c>
      <c r="D534" s="2">
        <f t="shared" si="44"/>
        <v>1.6112026318570787</v>
      </c>
      <c r="E534" s="2">
        <f t="shared" si="43"/>
        <v>4.1435479953155774E-3</v>
      </c>
      <c r="F534" s="2">
        <f t="shared" si="47"/>
        <v>1.0579462118303566E-2</v>
      </c>
      <c r="G534" s="2">
        <f t="shared" si="45"/>
        <v>-6.4359141229879888E-3</v>
      </c>
      <c r="H534" s="2" t="str">
        <f t="shared" si="46"/>
        <v>Hold</v>
      </c>
    </row>
    <row r="535" spans="1:8" ht="13.5" x14ac:dyDescent="0.25">
      <c r="A535" s="3">
        <v>42782</v>
      </c>
      <c r="B535" s="2">
        <v>1.6025</v>
      </c>
      <c r="C535" s="2">
        <f t="shared" si="48"/>
        <v>1.6125390752597184</v>
      </c>
      <c r="D535" s="2">
        <f t="shared" si="44"/>
        <v>1.610557992460258</v>
      </c>
      <c r="E535" s="2">
        <f t="shared" si="43"/>
        <v>1.9810827994604097E-3</v>
      </c>
      <c r="F535" s="2">
        <f t="shared" si="47"/>
        <v>8.8597862545349345E-3</v>
      </c>
      <c r="G535" s="2">
        <f t="shared" si="45"/>
        <v>-6.8787034550745248E-3</v>
      </c>
      <c r="H535" s="2" t="str">
        <f t="shared" si="46"/>
        <v>Hold</v>
      </c>
    </row>
    <row r="536" spans="1:8" ht="13.5" x14ac:dyDescent="0.25">
      <c r="A536" s="3">
        <v>42783</v>
      </c>
      <c r="B536" s="2">
        <v>1.5862000000000001</v>
      </c>
      <c r="C536" s="2">
        <f t="shared" si="48"/>
        <v>1.6118407559889927</v>
      </c>
      <c r="D536" s="2">
        <f t="shared" si="44"/>
        <v>1.6087536967224609</v>
      </c>
      <c r="E536" s="2">
        <f t="shared" si="43"/>
        <v>3.0870592665317442E-3</v>
      </c>
      <c r="F536" s="2">
        <f t="shared" si="47"/>
        <v>7.7052408569342973E-3</v>
      </c>
      <c r="G536" s="2">
        <f t="shared" si="45"/>
        <v>-4.6181815904025531E-3</v>
      </c>
      <c r="H536" s="2" t="str">
        <f t="shared" si="46"/>
        <v>Hold</v>
      </c>
    </row>
    <row r="537" spans="1:8" ht="13.5" x14ac:dyDescent="0.25">
      <c r="A537" s="3">
        <v>42786</v>
      </c>
      <c r="B537" s="2">
        <v>1.5916999999999999</v>
      </c>
      <c r="C537" s="2">
        <f t="shared" si="48"/>
        <v>1.6112498704522245</v>
      </c>
      <c r="D537" s="2">
        <f t="shared" si="44"/>
        <v>1.6074904599282045</v>
      </c>
      <c r="E537" s="2">
        <f t="shared" si="43"/>
        <v>3.7594105240199571E-3</v>
      </c>
      <c r="F537" s="2">
        <f t="shared" si="47"/>
        <v>6.9160747903514296E-3</v>
      </c>
      <c r="G537" s="2">
        <f t="shared" si="45"/>
        <v>-3.1566642663314725E-3</v>
      </c>
      <c r="H537" s="2" t="str">
        <f t="shared" si="46"/>
        <v>Hold</v>
      </c>
    </row>
    <row r="538" spans="1:8" ht="13.5" x14ac:dyDescent="0.25">
      <c r="A538" s="3">
        <v>42787</v>
      </c>
      <c r="B538" s="2">
        <v>1.5916999999999999</v>
      </c>
      <c r="C538" s="2">
        <f t="shared" si="48"/>
        <v>1.6107498903826514</v>
      </c>
      <c r="D538" s="2">
        <f t="shared" si="44"/>
        <v>1.6063207962298189</v>
      </c>
      <c r="E538" s="2">
        <f t="shared" si="43"/>
        <v>4.4290941528324357E-3</v>
      </c>
      <c r="F538" s="2">
        <f t="shared" si="47"/>
        <v>6.4186786628476315E-3</v>
      </c>
      <c r="G538" s="2">
        <f t="shared" si="45"/>
        <v>-1.9895845100151958E-3</v>
      </c>
      <c r="H538" s="2" t="str">
        <f t="shared" si="46"/>
        <v>Hold</v>
      </c>
    </row>
    <row r="539" spans="1:8" ht="13.5" x14ac:dyDescent="0.25">
      <c r="A539" s="3">
        <v>42788</v>
      </c>
      <c r="B539" s="2">
        <v>1.5862000000000001</v>
      </c>
      <c r="C539" s="2">
        <f t="shared" si="48"/>
        <v>1.6103268303237819</v>
      </c>
      <c r="D539" s="2">
        <f t="shared" si="44"/>
        <v>1.6048303668794619</v>
      </c>
      <c r="E539" s="2">
        <f t="shared" si="43"/>
        <v>5.4964634443199767E-3</v>
      </c>
      <c r="F539" s="2">
        <f t="shared" si="47"/>
        <v>6.2342356191421007E-3</v>
      </c>
      <c r="G539" s="2">
        <f t="shared" si="45"/>
        <v>-7.3777217482212405E-4</v>
      </c>
      <c r="H539" s="2" t="str">
        <f t="shared" si="46"/>
        <v>Hold</v>
      </c>
    </row>
    <row r="540" spans="1:8" ht="13.5" x14ac:dyDescent="0.25">
      <c r="A540" s="3">
        <v>42789</v>
      </c>
      <c r="B540" s="2">
        <v>1.6025</v>
      </c>
      <c r="C540" s="2">
        <f t="shared" si="48"/>
        <v>1.6099688564278156</v>
      </c>
      <c r="D540" s="2">
        <f t="shared" si="44"/>
        <v>1.6046577471106129</v>
      </c>
      <c r="E540" s="2">
        <f t="shared" ref="E540:E603" si="49">C540-D540</f>
        <v>5.3111093172026891E-3</v>
      </c>
      <c r="F540" s="2">
        <f t="shared" si="47"/>
        <v>6.0496103587542194E-3</v>
      </c>
      <c r="G540" s="2">
        <f t="shared" si="45"/>
        <v>-7.3850104155153036E-4</v>
      </c>
      <c r="H540" s="2" t="str">
        <f t="shared" si="46"/>
        <v>Hold</v>
      </c>
    </row>
    <row r="541" spans="1:8" ht="13.5" x14ac:dyDescent="0.25">
      <c r="A541" s="3">
        <v>42790</v>
      </c>
      <c r="B541" s="2">
        <v>1.6025</v>
      </c>
      <c r="C541" s="2">
        <f t="shared" si="48"/>
        <v>1.61049672466969</v>
      </c>
      <c r="D541" s="2">
        <f t="shared" ref="D541:D604" si="50">$D$4*B541+(1-$D$4)*D540</f>
        <v>1.6044979139913083</v>
      </c>
      <c r="E541" s="2">
        <f t="shared" si="49"/>
        <v>5.9988106783817052E-3</v>
      </c>
      <c r="F541" s="2">
        <f t="shared" si="47"/>
        <v>6.0394504226797168E-3</v>
      </c>
      <c r="G541" s="2">
        <f t="shared" si="45"/>
        <v>-4.0639744298011544E-5</v>
      </c>
      <c r="H541" s="2" t="str">
        <f t="shared" si="46"/>
        <v>Hold</v>
      </c>
    </row>
    <row r="542" spans="1:8" ht="13.5" x14ac:dyDescent="0.25">
      <c r="A542" s="3">
        <v>42793</v>
      </c>
      <c r="B542" s="2">
        <v>1.6025</v>
      </c>
      <c r="C542" s="2">
        <f t="shared" si="48"/>
        <v>1.6109433824128145</v>
      </c>
      <c r="D542" s="2">
        <f t="shared" si="50"/>
        <v>1.6043499203623226</v>
      </c>
      <c r="E542" s="2">
        <f t="shared" si="49"/>
        <v>6.5934620504919383E-3</v>
      </c>
      <c r="F542" s="2">
        <f t="shared" si="47"/>
        <v>6.1502527482421611E-3</v>
      </c>
      <c r="G542" s="2">
        <f t="shared" si="45"/>
        <v>4.4320930224977725E-4</v>
      </c>
      <c r="H542" s="2" t="str">
        <f t="shared" si="46"/>
        <v>Sell</v>
      </c>
    </row>
    <row r="543" spans="1:8" ht="13.5" x14ac:dyDescent="0.25">
      <c r="A543" s="3">
        <v>42794</v>
      </c>
      <c r="B543" s="2">
        <v>1.6025</v>
      </c>
      <c r="C543" s="2">
        <f t="shared" si="48"/>
        <v>1.60547516973392</v>
      </c>
      <c r="D543" s="2">
        <f t="shared" si="50"/>
        <v>1.6042128892243728</v>
      </c>
      <c r="E543" s="2">
        <f t="shared" si="49"/>
        <v>1.2622805095472422E-3</v>
      </c>
      <c r="F543" s="2">
        <f t="shared" si="47"/>
        <v>5.172658300503178E-3</v>
      </c>
      <c r="G543" s="2">
        <f t="shared" si="45"/>
        <v>-3.9103777909559358E-3</v>
      </c>
      <c r="H543" s="2" t="str">
        <f t="shared" si="46"/>
        <v>Hold</v>
      </c>
    </row>
    <row r="544" spans="1:8" ht="13.5" x14ac:dyDescent="0.25">
      <c r="A544" s="3">
        <v>42795</v>
      </c>
      <c r="B544" s="2">
        <v>1.5645</v>
      </c>
      <c r="C544" s="2">
        <f t="shared" si="48"/>
        <v>1.6050174513133171</v>
      </c>
      <c r="D544" s="2">
        <f t="shared" si="50"/>
        <v>1.6012711937262711</v>
      </c>
      <c r="E544" s="2">
        <f t="shared" si="49"/>
        <v>3.7462575870459425E-3</v>
      </c>
      <c r="F544" s="2">
        <f t="shared" si="47"/>
        <v>4.8873781578117311E-3</v>
      </c>
      <c r="G544" s="2">
        <f t="shared" si="45"/>
        <v>-1.1411205707657886E-3</v>
      </c>
      <c r="H544" s="2" t="str">
        <f t="shared" si="46"/>
        <v>Hold</v>
      </c>
    </row>
    <row r="545" spans="1:8" ht="13.5" x14ac:dyDescent="0.25">
      <c r="A545" s="3">
        <v>42796</v>
      </c>
      <c r="B545" s="2">
        <v>1.5916999999999999</v>
      </c>
      <c r="C545" s="2">
        <f t="shared" si="48"/>
        <v>1.6046301511112684</v>
      </c>
      <c r="D545" s="2">
        <f t="shared" si="50"/>
        <v>1.6005622164132138</v>
      </c>
      <c r="E545" s="2">
        <f t="shared" si="49"/>
        <v>4.0679346980545539E-3</v>
      </c>
      <c r="F545" s="2">
        <f t="shared" si="47"/>
        <v>4.7234894658602956E-3</v>
      </c>
      <c r="G545" s="2">
        <f t="shared" si="45"/>
        <v>-6.5555476780574176E-4</v>
      </c>
      <c r="H545" s="2" t="str">
        <f t="shared" si="46"/>
        <v>Hold</v>
      </c>
    </row>
    <row r="546" spans="1:8" ht="13.5" x14ac:dyDescent="0.25">
      <c r="A546" s="3">
        <v>42797</v>
      </c>
      <c r="B546" s="2">
        <v>1.5916999999999999</v>
      </c>
      <c r="C546" s="2">
        <f t="shared" si="48"/>
        <v>1.6017947432479964</v>
      </c>
      <c r="D546" s="2">
        <f t="shared" si="50"/>
        <v>1.5999057559381609</v>
      </c>
      <c r="E546" s="2">
        <f t="shared" si="49"/>
        <v>1.8889873098355547E-3</v>
      </c>
      <c r="F546" s="2">
        <f t="shared" si="47"/>
        <v>4.1565890346553476E-3</v>
      </c>
      <c r="G546" s="2">
        <f t="shared" si="45"/>
        <v>-2.2676017248197929E-3</v>
      </c>
      <c r="H546" s="2" t="str">
        <f t="shared" si="46"/>
        <v>Hold</v>
      </c>
    </row>
    <row r="547" spans="1:8" ht="13.5" x14ac:dyDescent="0.25">
      <c r="A547" s="3">
        <v>42800</v>
      </c>
      <c r="B547" s="2">
        <v>1.5808</v>
      </c>
      <c r="C547" s="2">
        <f t="shared" si="48"/>
        <v>1.6002417058252276</v>
      </c>
      <c r="D547" s="2">
        <f t="shared" si="50"/>
        <v>1.5984905147575563</v>
      </c>
      <c r="E547" s="2">
        <f t="shared" si="49"/>
        <v>1.7511910676712983E-3</v>
      </c>
      <c r="F547" s="2">
        <f t="shared" si="47"/>
        <v>3.6755094412585379E-3</v>
      </c>
      <c r="G547" s="2">
        <f t="shared" si="45"/>
        <v>-1.9243183735872397E-3</v>
      </c>
      <c r="H547" s="2" t="str">
        <f t="shared" si="46"/>
        <v>Hold</v>
      </c>
    </row>
    <row r="548" spans="1:8" ht="13.5" x14ac:dyDescent="0.25">
      <c r="A548" s="3">
        <v>42801</v>
      </c>
      <c r="B548" s="2">
        <v>1.5753999999999999</v>
      </c>
      <c r="C548" s="2">
        <f t="shared" si="48"/>
        <v>1.5989275972367309</v>
      </c>
      <c r="D548" s="2">
        <f t="shared" si="50"/>
        <v>1.5967801062569966</v>
      </c>
      <c r="E548" s="2">
        <f t="shared" si="49"/>
        <v>2.1474909797343233E-3</v>
      </c>
      <c r="F548" s="2">
        <f t="shared" si="47"/>
        <v>3.3699057489536949E-3</v>
      </c>
      <c r="G548" s="2">
        <f t="shared" ref="G548:G611" si="51">E548-F548</f>
        <v>-1.2224147692193716E-3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1.5753999999999999</v>
      </c>
      <c r="C549" s="2">
        <f t="shared" si="48"/>
        <v>1.596969505354157</v>
      </c>
      <c r="D549" s="2">
        <f t="shared" si="50"/>
        <v>1.5951963946824044</v>
      </c>
      <c r="E549" s="2">
        <f t="shared" si="49"/>
        <v>1.7731106717526757E-3</v>
      </c>
      <c r="F549" s="2">
        <f t="shared" ref="F549:F612" si="53">(E549*(2/(10)))+((1-(2/10))*F548)</f>
        <v>3.0505467335134912E-3</v>
      </c>
      <c r="G549" s="2">
        <f t="shared" si="51"/>
        <v>-1.2774360617608155E-3</v>
      </c>
      <c r="H549" s="2" t="str">
        <f t="shared" si="52"/>
        <v>Hold</v>
      </c>
    </row>
    <row r="550" spans="1:8" ht="13.5" x14ac:dyDescent="0.25">
      <c r="A550" s="3">
        <v>42803</v>
      </c>
      <c r="B550" s="2">
        <v>1.5753999999999999</v>
      </c>
      <c r="C550" s="2">
        <f t="shared" si="48"/>
        <v>1.5978203506842867</v>
      </c>
      <c r="D550" s="2">
        <f t="shared" si="50"/>
        <v>1.5937299950763004</v>
      </c>
      <c r="E550" s="2">
        <f t="shared" si="49"/>
        <v>4.0903556079863179E-3</v>
      </c>
      <c r="F550" s="2">
        <f t="shared" si="53"/>
        <v>3.2585085084080568E-3</v>
      </c>
      <c r="G550" s="2">
        <f t="shared" si="51"/>
        <v>8.3184709957826114E-4</v>
      </c>
      <c r="H550" s="2" t="str">
        <f t="shared" si="52"/>
        <v>Sell</v>
      </c>
    </row>
    <row r="551" spans="1:8" ht="13.5" x14ac:dyDescent="0.25">
      <c r="A551" s="3">
        <v>42804</v>
      </c>
      <c r="B551" s="2">
        <v>1.5753999999999999</v>
      </c>
      <c r="C551" s="2">
        <f t="shared" si="48"/>
        <v>1.5985402967328581</v>
      </c>
      <c r="D551" s="2">
        <f t="shared" si="50"/>
        <v>1.5923722176632411</v>
      </c>
      <c r="E551" s="2">
        <f t="shared" si="49"/>
        <v>6.1680790696170273E-3</v>
      </c>
      <c r="F551" s="2">
        <f t="shared" si="53"/>
        <v>3.8404226206498514E-3</v>
      </c>
      <c r="G551" s="2">
        <f t="shared" si="51"/>
        <v>2.3276564489671759E-3</v>
      </c>
      <c r="H551" s="2" t="str">
        <f t="shared" si="52"/>
        <v>Sell</v>
      </c>
    </row>
    <row r="552" spans="1:8" ht="13.5" x14ac:dyDescent="0.25">
      <c r="A552" s="3">
        <v>42807</v>
      </c>
      <c r="B552" s="2">
        <v>1.5753999999999999</v>
      </c>
      <c r="C552" s="2">
        <f t="shared" si="48"/>
        <v>1.59914948185088</v>
      </c>
      <c r="D552" s="2">
        <f t="shared" si="50"/>
        <v>1.5911150163548529</v>
      </c>
      <c r="E552" s="2">
        <f t="shared" si="49"/>
        <v>8.0344654960271544E-3</v>
      </c>
      <c r="F552" s="2">
        <f t="shared" si="53"/>
        <v>4.6792311957253125E-3</v>
      </c>
      <c r="G552" s="2">
        <f t="shared" si="51"/>
        <v>3.3552343003018419E-3</v>
      </c>
      <c r="H552" s="2" t="str">
        <f t="shared" si="52"/>
        <v>Sell</v>
      </c>
    </row>
    <row r="553" spans="1:8" ht="13.5" x14ac:dyDescent="0.25">
      <c r="A553" s="3">
        <v>42808</v>
      </c>
      <c r="B553" s="2">
        <v>1.5753999999999999</v>
      </c>
      <c r="C553" s="2">
        <f t="shared" si="48"/>
        <v>1.599664946181514</v>
      </c>
      <c r="D553" s="2">
        <f t="shared" si="50"/>
        <v>1.5899509410693082</v>
      </c>
      <c r="E553" s="2">
        <f t="shared" si="49"/>
        <v>9.7140051122057702E-3</v>
      </c>
      <c r="F553" s="2">
        <f t="shared" si="53"/>
        <v>5.6861859790214037E-3</v>
      </c>
      <c r="G553" s="2">
        <f t="shared" si="51"/>
        <v>4.0278191331843665E-3</v>
      </c>
      <c r="H553" s="2" t="str">
        <f t="shared" si="52"/>
        <v>Sell</v>
      </c>
    </row>
    <row r="554" spans="1:8" ht="13.5" x14ac:dyDescent="0.25">
      <c r="A554" s="3">
        <v>42809</v>
      </c>
      <c r="B554" s="2">
        <v>1.5753999999999999</v>
      </c>
      <c r="C554" s="2">
        <f t="shared" si="48"/>
        <v>1.5942549544612812</v>
      </c>
      <c r="D554" s="2">
        <f t="shared" si="50"/>
        <v>1.5888730935826929</v>
      </c>
      <c r="E554" s="2">
        <f t="shared" si="49"/>
        <v>5.3818608785882738E-3</v>
      </c>
      <c r="F554" s="2">
        <f t="shared" si="53"/>
        <v>5.6253209589347776E-3</v>
      </c>
      <c r="G554" s="2">
        <f t="shared" si="51"/>
        <v>-2.4346008034650379E-4</v>
      </c>
      <c r="H554" s="2" t="str">
        <f t="shared" si="52"/>
        <v>Hold</v>
      </c>
    </row>
    <row r="555" spans="1:8" ht="13.5" x14ac:dyDescent="0.25">
      <c r="A555" s="3">
        <v>42810</v>
      </c>
      <c r="B555" s="2">
        <v>1.5536000000000001</v>
      </c>
      <c r="C555" s="2">
        <f t="shared" si="48"/>
        <v>1.593861884544161</v>
      </c>
      <c r="D555" s="2">
        <f t="shared" si="50"/>
        <v>1.586260271835827</v>
      </c>
      <c r="E555" s="2">
        <f t="shared" si="49"/>
        <v>7.6016127083340379E-3</v>
      </c>
      <c r="F555" s="2">
        <f t="shared" si="53"/>
        <v>6.02057930881463E-3</v>
      </c>
      <c r="G555" s="2">
        <f t="shared" si="51"/>
        <v>1.5810333995194079E-3</v>
      </c>
      <c r="H555" s="2" t="str">
        <f t="shared" si="52"/>
        <v>Sell</v>
      </c>
    </row>
    <row r="556" spans="1:8" ht="13.5" x14ac:dyDescent="0.25">
      <c r="A556" s="3">
        <v>42811</v>
      </c>
      <c r="B556" s="2">
        <v>1.5753999999999999</v>
      </c>
      <c r="C556" s="2">
        <f t="shared" si="48"/>
        <v>1.5935292869219824</v>
      </c>
      <c r="D556" s="2">
        <f t="shared" si="50"/>
        <v>1.5854558072553953</v>
      </c>
      <c r="E556" s="2">
        <f t="shared" si="49"/>
        <v>8.0734796665871134E-3</v>
      </c>
      <c r="F556" s="2">
        <f t="shared" si="53"/>
        <v>6.4311593803691273E-3</v>
      </c>
      <c r="G556" s="2">
        <f t="shared" si="51"/>
        <v>1.642320286217986E-3</v>
      </c>
      <c r="H556" s="2" t="str">
        <f t="shared" si="52"/>
        <v>Sell</v>
      </c>
    </row>
    <row r="557" spans="1:8" ht="13.5" x14ac:dyDescent="0.25">
      <c r="A557" s="3">
        <v>42815</v>
      </c>
      <c r="B557" s="2">
        <v>1.5753999999999999</v>
      </c>
      <c r="C557" s="2">
        <f t="shared" si="48"/>
        <v>1.5915709350878313</v>
      </c>
      <c r="D557" s="2">
        <f t="shared" si="50"/>
        <v>1.5847109326438844</v>
      </c>
      <c r="E557" s="2">
        <f t="shared" si="49"/>
        <v>6.8600024439469109E-3</v>
      </c>
      <c r="F557" s="2">
        <f t="shared" si="53"/>
        <v>6.5169279930846844E-3</v>
      </c>
      <c r="G557" s="2">
        <f t="shared" si="51"/>
        <v>3.4307445086222653E-4</v>
      </c>
      <c r="H557" s="2" t="str">
        <f t="shared" si="52"/>
        <v>Sell</v>
      </c>
    </row>
    <row r="558" spans="1:8" ht="13.5" x14ac:dyDescent="0.25">
      <c r="A558" s="3">
        <v>42816</v>
      </c>
      <c r="B558" s="2">
        <v>1.5645</v>
      </c>
      <c r="C558" s="2">
        <f t="shared" si="48"/>
        <v>1.5890830989204727</v>
      </c>
      <c r="D558" s="2">
        <f t="shared" si="50"/>
        <v>1.5832138265221152</v>
      </c>
      <c r="E558" s="2">
        <f t="shared" si="49"/>
        <v>5.8692723983575501E-3</v>
      </c>
      <c r="F558" s="2">
        <f t="shared" si="53"/>
        <v>6.3873968741392584E-3</v>
      </c>
      <c r="G558" s="2">
        <f t="shared" si="51"/>
        <v>-5.1812447578170832E-4</v>
      </c>
      <c r="H558" s="2" t="str">
        <f t="shared" si="52"/>
        <v>Hold</v>
      </c>
    </row>
    <row r="559" spans="1:8" ht="13.5" x14ac:dyDescent="0.25">
      <c r="A559" s="3">
        <v>42817</v>
      </c>
      <c r="B559" s="2">
        <v>1.5699000000000001</v>
      </c>
      <c r="C559" s="2">
        <f t="shared" si="48"/>
        <v>1.5869780067788617</v>
      </c>
      <c r="D559" s="2">
        <f t="shared" si="50"/>
        <v>1.5822276171501066</v>
      </c>
      <c r="E559" s="2">
        <f t="shared" si="49"/>
        <v>4.7503896287550695E-3</v>
      </c>
      <c r="F559" s="2">
        <f t="shared" si="53"/>
        <v>6.0599954250624205E-3</v>
      </c>
      <c r="G559" s="2">
        <f t="shared" si="51"/>
        <v>-1.3096057963073509E-3</v>
      </c>
      <c r="H559" s="2" t="str">
        <f t="shared" si="52"/>
        <v>Hold</v>
      </c>
    </row>
    <row r="560" spans="1:8" ht="13.5" x14ac:dyDescent="0.25">
      <c r="A560" s="3">
        <v>42818</v>
      </c>
      <c r="B560" s="2">
        <v>1.5699000000000001</v>
      </c>
      <c r="C560" s="2">
        <f t="shared" si="48"/>
        <v>1.5851967749667293</v>
      </c>
      <c r="D560" s="2">
        <f t="shared" si="50"/>
        <v>1.5813144603241729</v>
      </c>
      <c r="E560" s="2">
        <f t="shared" si="49"/>
        <v>3.8823146425563948E-3</v>
      </c>
      <c r="F560" s="2">
        <f t="shared" si="53"/>
        <v>5.624459268561215E-3</v>
      </c>
      <c r="G560" s="2">
        <f t="shared" si="51"/>
        <v>-1.7421446260048202E-3</v>
      </c>
      <c r="H560" s="2" t="str">
        <f t="shared" si="52"/>
        <v>Hold</v>
      </c>
    </row>
    <row r="561" spans="1:8" ht="13.5" x14ac:dyDescent="0.25">
      <c r="A561" s="3">
        <v>42821</v>
      </c>
      <c r="B561" s="2">
        <v>1.5753999999999999</v>
      </c>
      <c r="C561" s="2">
        <f t="shared" si="48"/>
        <v>1.5836895788180017</v>
      </c>
      <c r="D561" s="2">
        <f t="shared" si="50"/>
        <v>1.5808763521520119</v>
      </c>
      <c r="E561" s="2">
        <f t="shared" si="49"/>
        <v>2.8132266659897098E-3</v>
      </c>
      <c r="F561" s="2">
        <f t="shared" si="53"/>
        <v>5.0622127480469143E-3</v>
      </c>
      <c r="G561" s="2">
        <f t="shared" si="51"/>
        <v>-2.2489860820572045E-3</v>
      </c>
      <c r="H561" s="2" t="str">
        <f t="shared" si="52"/>
        <v>Hold</v>
      </c>
    </row>
    <row r="562" spans="1:8" ht="13.5" x14ac:dyDescent="0.25">
      <c r="A562" s="3">
        <v>42822</v>
      </c>
      <c r="B562" s="2">
        <v>1.5645</v>
      </c>
      <c r="C562" s="2">
        <f t="shared" si="48"/>
        <v>1.5824142589998473</v>
      </c>
      <c r="D562" s="2">
        <f t="shared" si="50"/>
        <v>1.5796632890296407</v>
      </c>
      <c r="E562" s="2">
        <f t="shared" si="49"/>
        <v>2.7509699702066293E-3</v>
      </c>
      <c r="F562" s="2">
        <f t="shared" si="53"/>
        <v>4.5999641924788573E-3</v>
      </c>
      <c r="G562" s="2">
        <f t="shared" si="51"/>
        <v>-1.848994222272228E-3</v>
      </c>
      <c r="H562" s="2" t="str">
        <f t="shared" si="52"/>
        <v>Hold</v>
      </c>
    </row>
    <row r="563" spans="1:8" ht="13.5" x14ac:dyDescent="0.25">
      <c r="A563" s="3">
        <v>42823</v>
      </c>
      <c r="B563" s="2">
        <v>1.5590999999999999</v>
      </c>
      <c r="C563" s="2">
        <f t="shared" si="48"/>
        <v>1.5813351422306399</v>
      </c>
      <c r="D563" s="2">
        <f t="shared" si="50"/>
        <v>1.5781400824348526</v>
      </c>
      <c r="E563" s="2">
        <f t="shared" si="49"/>
        <v>3.1950597957872695E-3</v>
      </c>
      <c r="F563" s="2">
        <f t="shared" si="53"/>
        <v>4.3189833131405397E-3</v>
      </c>
      <c r="G563" s="2">
        <f t="shared" si="51"/>
        <v>-1.1239235173532702E-3</v>
      </c>
      <c r="H563" s="2" t="str">
        <f t="shared" si="52"/>
        <v>Hold</v>
      </c>
    </row>
    <row r="564" spans="1:8" ht="13.5" x14ac:dyDescent="0.25">
      <c r="A564" s="3">
        <v>42824</v>
      </c>
      <c r="B564" s="2">
        <v>1.5699000000000001</v>
      </c>
      <c r="C564" s="2">
        <f t="shared" si="48"/>
        <v>1.580422043425926</v>
      </c>
      <c r="D564" s="2">
        <f t="shared" si="50"/>
        <v>1.5775297059581967</v>
      </c>
      <c r="E564" s="2">
        <f t="shared" si="49"/>
        <v>2.8923374677292113E-3</v>
      </c>
      <c r="F564" s="2">
        <f t="shared" si="53"/>
        <v>4.0336541440582742E-3</v>
      </c>
      <c r="G564" s="2">
        <f t="shared" si="51"/>
        <v>-1.1413166763290629E-3</v>
      </c>
      <c r="H564" s="2" t="str">
        <f t="shared" si="52"/>
        <v>Hold</v>
      </c>
    </row>
    <row r="565" spans="1:8" ht="13.5" x14ac:dyDescent="0.25">
      <c r="A565" s="3">
        <v>42825</v>
      </c>
      <c r="B565" s="2">
        <v>1.5699000000000001</v>
      </c>
      <c r="C565" s="2">
        <f t="shared" si="48"/>
        <v>1.5762955752065528</v>
      </c>
      <c r="D565" s="2">
        <f t="shared" si="50"/>
        <v>1.5769645425538859</v>
      </c>
      <c r="E565" s="2">
        <f t="shared" si="49"/>
        <v>-6.6896734733301599E-4</v>
      </c>
      <c r="F565" s="2">
        <f t="shared" si="53"/>
        <v>3.0931298457800164E-3</v>
      </c>
      <c r="G565" s="2">
        <f t="shared" si="51"/>
        <v>-3.7620971931130323E-3</v>
      </c>
      <c r="H565" s="2" t="str">
        <f t="shared" si="52"/>
        <v>Hold</v>
      </c>
    </row>
    <row r="566" spans="1:8" ht="13.5" x14ac:dyDescent="0.25">
      <c r="A566" s="3">
        <v>42828</v>
      </c>
      <c r="B566" s="2">
        <v>1.6025</v>
      </c>
      <c r="C566" s="2">
        <f t="shared" si="48"/>
        <v>1.5761577944055447</v>
      </c>
      <c r="D566" s="2">
        <f t="shared" si="50"/>
        <v>1.5788560579202648</v>
      </c>
      <c r="E566" s="2">
        <f t="shared" si="49"/>
        <v>-2.6982635147201339E-3</v>
      </c>
      <c r="F566" s="2">
        <f t="shared" si="53"/>
        <v>1.9348511736799864E-3</v>
      </c>
      <c r="G566" s="2">
        <f t="shared" si="51"/>
        <v>-4.6331146884001206E-3</v>
      </c>
      <c r="H566" s="2" t="str">
        <f t="shared" si="52"/>
        <v>Hold</v>
      </c>
    </row>
    <row r="567" spans="1:8" ht="13.5" x14ac:dyDescent="0.25">
      <c r="A567" s="3">
        <v>42829</v>
      </c>
      <c r="B567" s="2">
        <v>1.6133999999999999</v>
      </c>
      <c r="C567" s="2">
        <f t="shared" si="48"/>
        <v>1.5760412106508457</v>
      </c>
      <c r="D567" s="2">
        <f t="shared" si="50"/>
        <v>1.5814148684446896</v>
      </c>
      <c r="E567" s="2">
        <f t="shared" si="49"/>
        <v>-5.3736577938439112E-3</v>
      </c>
      <c r="F567" s="2">
        <f t="shared" si="53"/>
        <v>4.7314938017520682E-4</v>
      </c>
      <c r="G567" s="2">
        <f t="shared" si="51"/>
        <v>-5.8468071740191176E-3</v>
      </c>
      <c r="H567" s="2" t="str">
        <f t="shared" si="52"/>
        <v>Hold</v>
      </c>
    </row>
    <row r="568" spans="1:8" ht="13.5" x14ac:dyDescent="0.25">
      <c r="A568" s="3">
        <v>42830</v>
      </c>
      <c r="B568" s="2">
        <v>1.6133999999999999</v>
      </c>
      <c r="C568" s="2">
        <f t="shared" si="48"/>
        <v>1.5742656397814849</v>
      </c>
      <c r="D568" s="2">
        <f t="shared" si="50"/>
        <v>1.5837841374487867</v>
      </c>
      <c r="E568" s="2">
        <f t="shared" si="49"/>
        <v>-9.5184976673017285E-3</v>
      </c>
      <c r="F568" s="2">
        <f t="shared" si="53"/>
        <v>-1.5251800293201803E-3</v>
      </c>
      <c r="G568" s="2">
        <f t="shared" si="51"/>
        <v>-7.9933176379815476E-3</v>
      </c>
      <c r="H568" s="2" t="str">
        <f t="shared" si="52"/>
        <v>Hold</v>
      </c>
    </row>
    <row r="569" spans="1:8" ht="13.5" x14ac:dyDescent="0.25">
      <c r="A569" s="3">
        <v>42831</v>
      </c>
      <c r="B569" s="2">
        <v>1.6133999999999999</v>
      </c>
      <c r="C569" s="2">
        <f t="shared" si="48"/>
        <v>1.5735940028920257</v>
      </c>
      <c r="D569" s="2">
        <f t="shared" si="50"/>
        <v>1.5859779050451728</v>
      </c>
      <c r="E569" s="2">
        <f t="shared" si="49"/>
        <v>-1.2383902153147108E-2</v>
      </c>
      <c r="F569" s="2">
        <f t="shared" si="53"/>
        <v>-3.6969244540855663E-3</v>
      </c>
      <c r="G569" s="2">
        <f t="shared" si="51"/>
        <v>-8.6869776990615415E-3</v>
      </c>
      <c r="H569" s="2" t="str">
        <f t="shared" si="52"/>
        <v>Hold</v>
      </c>
    </row>
    <row r="570" spans="1:8" ht="13.5" x14ac:dyDescent="0.25">
      <c r="A570" s="3">
        <v>42832</v>
      </c>
      <c r="B570" s="2">
        <v>1.6080000000000001</v>
      </c>
      <c r="C570" s="2">
        <f t="shared" si="48"/>
        <v>1.5730256947547909</v>
      </c>
      <c r="D570" s="2">
        <f t="shared" si="50"/>
        <v>1.5876091713381231</v>
      </c>
      <c r="E570" s="2">
        <f t="shared" si="49"/>
        <v>-1.4583476583332144E-2</v>
      </c>
      <c r="F570" s="2">
        <f t="shared" si="53"/>
        <v>-5.8742348799348826E-3</v>
      </c>
      <c r="G570" s="2">
        <f t="shared" si="51"/>
        <v>-8.7092417033972618E-3</v>
      </c>
      <c r="H570" s="2" t="str">
        <f t="shared" si="52"/>
        <v>Hold</v>
      </c>
    </row>
    <row r="571" spans="1:8" ht="13.5" x14ac:dyDescent="0.25">
      <c r="A571" s="3">
        <v>42835</v>
      </c>
      <c r="B571" s="2">
        <v>1.5971</v>
      </c>
      <c r="C571" s="2">
        <f t="shared" si="48"/>
        <v>1.5733909724848232</v>
      </c>
      <c r="D571" s="2">
        <f t="shared" si="50"/>
        <v>1.5883121956834474</v>
      </c>
      <c r="E571" s="2">
        <f t="shared" si="49"/>
        <v>-1.4921223198624212E-2</v>
      </c>
      <c r="F571" s="2">
        <f t="shared" si="53"/>
        <v>-7.6836325436727484E-3</v>
      </c>
      <c r="G571" s="2">
        <f t="shared" si="51"/>
        <v>-7.2375906549514632E-3</v>
      </c>
      <c r="H571" s="2" t="str">
        <f t="shared" si="52"/>
        <v>Hold</v>
      </c>
    </row>
    <row r="572" spans="1:8" ht="13.5" x14ac:dyDescent="0.25">
      <c r="A572" s="3">
        <v>42836</v>
      </c>
      <c r="B572" s="2">
        <v>1.5971</v>
      </c>
      <c r="C572" s="2">
        <f t="shared" si="48"/>
        <v>1.5720231305640813</v>
      </c>
      <c r="D572" s="2">
        <f t="shared" si="50"/>
        <v>1.5889631441513403</v>
      </c>
      <c r="E572" s="2">
        <f t="shared" si="49"/>
        <v>-1.6940013587259051E-2</v>
      </c>
      <c r="F572" s="2">
        <f t="shared" si="53"/>
        <v>-9.5349087523900096E-3</v>
      </c>
      <c r="G572" s="2">
        <f t="shared" si="51"/>
        <v>-7.4051048348690411E-3</v>
      </c>
      <c r="H572" s="2" t="str">
        <f t="shared" si="52"/>
        <v>Hold</v>
      </c>
    </row>
    <row r="573" spans="1:8" ht="13.5" x14ac:dyDescent="0.25">
      <c r="A573" s="3">
        <v>42837</v>
      </c>
      <c r="B573" s="2">
        <v>1.6406000000000001</v>
      </c>
      <c r="C573" s="2">
        <f t="shared" si="48"/>
        <v>1.5700349566311456</v>
      </c>
      <c r="D573" s="2">
        <f t="shared" si="50"/>
        <v>1.592788096436426</v>
      </c>
      <c r="E573" s="2">
        <f t="shared" si="49"/>
        <v>-2.2753139805280487E-2</v>
      </c>
      <c r="F573" s="2">
        <f t="shared" si="53"/>
        <v>-1.2178554962968106E-2</v>
      </c>
      <c r="G573" s="2">
        <f t="shared" si="51"/>
        <v>-1.0574584842312381E-2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1.6569</v>
      </c>
      <c r="C574" s="2">
        <f t="shared" si="48"/>
        <v>1.5700141940725079</v>
      </c>
      <c r="D574" s="2">
        <f t="shared" si="50"/>
        <v>1.5975371263300242</v>
      </c>
      <c r="E574" s="2">
        <f t="shared" si="49"/>
        <v>-2.7522932257516342E-2</v>
      </c>
      <c r="F574" s="2">
        <f t="shared" si="53"/>
        <v>-1.5247430421877754E-2</v>
      </c>
      <c r="G574" s="2">
        <f t="shared" si="51"/>
        <v>-1.2275501835638587E-2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1.6677</v>
      </c>
      <c r="C575" s="2">
        <f t="shared" si="48"/>
        <v>1.5699966257536606</v>
      </c>
      <c r="D575" s="2">
        <f t="shared" si="50"/>
        <v>1.6027343762315038</v>
      </c>
      <c r="E575" s="2">
        <f t="shared" si="49"/>
        <v>-3.2737750477843219E-2</v>
      </c>
      <c r="F575" s="2">
        <f t="shared" si="53"/>
        <v>-1.8745494433070848E-2</v>
      </c>
      <c r="G575" s="2">
        <f t="shared" si="51"/>
        <v>-1.3992256044772371E-2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1.6623000000000001</v>
      </c>
      <c r="C576" s="2">
        <f t="shared" si="48"/>
        <v>1.5749971448684821</v>
      </c>
      <c r="D576" s="2">
        <f t="shared" si="50"/>
        <v>1.6071466446587999</v>
      </c>
      <c r="E576" s="2">
        <f t="shared" si="49"/>
        <v>-3.2149499790317781E-2</v>
      </c>
      <c r="F576" s="2">
        <f t="shared" si="53"/>
        <v>-2.1426295504520236E-2</v>
      </c>
      <c r="G576" s="2">
        <f t="shared" si="51"/>
        <v>-1.0723204285797545E-2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1.6677</v>
      </c>
      <c r="C577" s="2">
        <f t="shared" si="48"/>
        <v>1.5809052764271772</v>
      </c>
      <c r="D577" s="2">
        <f t="shared" si="50"/>
        <v>1.6116320783877776</v>
      </c>
      <c r="E577" s="2">
        <f t="shared" si="49"/>
        <v>-3.0726801960600403E-2</v>
      </c>
      <c r="F577" s="2">
        <f t="shared" si="53"/>
        <v>-2.3286396795736273E-2</v>
      </c>
      <c r="G577" s="2">
        <f t="shared" si="51"/>
        <v>-7.4404051648641299E-3</v>
      </c>
      <c r="H577" s="2" t="str">
        <f t="shared" si="52"/>
        <v>Hold</v>
      </c>
    </row>
    <row r="578" spans="1:8" ht="13.5" x14ac:dyDescent="0.25">
      <c r="A578" s="3">
        <v>42844</v>
      </c>
      <c r="B578" s="2">
        <v>1.6569</v>
      </c>
      <c r="C578" s="2">
        <f t="shared" si="48"/>
        <v>1.58590446466915</v>
      </c>
      <c r="D578" s="2">
        <f t="shared" si="50"/>
        <v>1.6149852577664607</v>
      </c>
      <c r="E578" s="2">
        <f t="shared" si="49"/>
        <v>-2.9080793097310709E-2</v>
      </c>
      <c r="F578" s="2">
        <f t="shared" si="53"/>
        <v>-2.4445276056051162E-2</v>
      </c>
      <c r="G578" s="2">
        <f t="shared" si="51"/>
        <v>-4.6355170412595466E-3</v>
      </c>
      <c r="H578" s="2" t="str">
        <f t="shared" si="52"/>
        <v>Hold</v>
      </c>
    </row>
    <row r="579" spans="1:8" ht="13.5" x14ac:dyDescent="0.25">
      <c r="A579" s="3">
        <v>42845</v>
      </c>
      <c r="B579" s="2">
        <v>1.6406000000000001</v>
      </c>
      <c r="C579" s="2">
        <f t="shared" si="48"/>
        <v>1.5901345470277422</v>
      </c>
      <c r="D579" s="2">
        <f t="shared" si="50"/>
        <v>1.6168826460800561</v>
      </c>
      <c r="E579" s="2">
        <f t="shared" si="49"/>
        <v>-2.6748099052313901E-2</v>
      </c>
      <c r="F579" s="2">
        <f t="shared" si="53"/>
        <v>-2.4905840655303713E-2</v>
      </c>
      <c r="G579" s="2">
        <f t="shared" si="51"/>
        <v>-1.842258397010188E-3</v>
      </c>
      <c r="H579" s="2" t="str">
        <f t="shared" si="52"/>
        <v>Hold</v>
      </c>
    </row>
    <row r="580" spans="1:8" ht="13.5" x14ac:dyDescent="0.25">
      <c r="A580" s="3">
        <v>42846</v>
      </c>
      <c r="B580" s="2">
        <v>1.6406000000000001</v>
      </c>
      <c r="C580" s="2">
        <f t="shared" si="48"/>
        <v>1.5928830782542436</v>
      </c>
      <c r="D580" s="2">
        <f t="shared" si="50"/>
        <v>1.6186394871111629</v>
      </c>
      <c r="E580" s="2">
        <f t="shared" si="49"/>
        <v>-2.5756408856919322E-2</v>
      </c>
      <c r="F580" s="2">
        <f t="shared" si="53"/>
        <v>-2.5075954295626837E-2</v>
      </c>
      <c r="G580" s="2">
        <f t="shared" si="51"/>
        <v>-6.8045456129248519E-4</v>
      </c>
      <c r="H580" s="2" t="str">
        <f t="shared" si="52"/>
        <v>Hold</v>
      </c>
    </row>
    <row r="581" spans="1:8" ht="13.5" x14ac:dyDescent="0.25">
      <c r="A581" s="3">
        <v>42849</v>
      </c>
      <c r="B581" s="2">
        <v>1.6839999999999999</v>
      </c>
      <c r="C581" s="2">
        <f t="shared" si="48"/>
        <v>1.5935318354458985</v>
      </c>
      <c r="D581" s="2">
        <f t="shared" si="50"/>
        <v>1.6234810065844101</v>
      </c>
      <c r="E581" s="2">
        <f t="shared" si="49"/>
        <v>-2.9949171138511588E-2</v>
      </c>
      <c r="F581" s="2">
        <f t="shared" si="53"/>
        <v>-2.6050597664203787E-2</v>
      </c>
      <c r="G581" s="2">
        <f t="shared" si="51"/>
        <v>-3.8985734743078003E-3</v>
      </c>
      <c r="H581" s="2" t="str">
        <f t="shared" si="52"/>
        <v>Hold</v>
      </c>
    </row>
    <row r="582" spans="1:8" ht="13.5" x14ac:dyDescent="0.25">
      <c r="A582" s="3">
        <v>42850</v>
      </c>
      <c r="B582" s="2">
        <v>1.6839999999999999</v>
      </c>
      <c r="C582" s="2">
        <f t="shared" si="48"/>
        <v>1.5940807838388373</v>
      </c>
      <c r="D582" s="2">
        <f t="shared" si="50"/>
        <v>1.627963894985565</v>
      </c>
      <c r="E582" s="2">
        <f t="shared" si="49"/>
        <v>-3.3883111146727707E-2</v>
      </c>
      <c r="F582" s="2">
        <f t="shared" si="53"/>
        <v>-2.7617100360708573E-2</v>
      </c>
      <c r="G582" s="2">
        <f t="shared" si="51"/>
        <v>-6.2660107860191341E-3</v>
      </c>
      <c r="H582" s="2" t="str">
        <f t="shared" si="52"/>
        <v>Hold</v>
      </c>
    </row>
    <row r="583" spans="1:8" ht="13.5" x14ac:dyDescent="0.25">
      <c r="A583" s="3">
        <v>42851</v>
      </c>
      <c r="B583" s="2">
        <v>1.6949000000000001</v>
      </c>
      <c r="C583" s="2">
        <f t="shared" si="48"/>
        <v>1.60123758632517</v>
      </c>
      <c r="D583" s="2">
        <f t="shared" si="50"/>
        <v>1.6329221249866344</v>
      </c>
      <c r="E583" s="2">
        <f t="shared" si="49"/>
        <v>-3.1684538661464368E-2</v>
      </c>
      <c r="F583" s="2">
        <f t="shared" si="53"/>
        <v>-2.8430588020859734E-2</v>
      </c>
      <c r="G583" s="2">
        <f t="shared" si="51"/>
        <v>-3.2539506406046338E-3</v>
      </c>
      <c r="H583" s="2" t="str">
        <f t="shared" si="52"/>
        <v>Hold</v>
      </c>
    </row>
    <row r="584" spans="1:8" ht="13.5" x14ac:dyDescent="0.25">
      <c r="A584" s="3">
        <v>42852</v>
      </c>
      <c r="B584" s="2">
        <v>1.7002999999999999</v>
      </c>
      <c r="C584" s="2">
        <f t="shared" si="48"/>
        <v>1.6098010345828362</v>
      </c>
      <c r="D584" s="2">
        <f t="shared" si="50"/>
        <v>1.6379130786913281</v>
      </c>
      <c r="E584" s="2">
        <f t="shared" si="49"/>
        <v>-2.8112044108491885E-2</v>
      </c>
      <c r="F584" s="2">
        <f t="shared" si="53"/>
        <v>-2.8366879238386166E-2</v>
      </c>
      <c r="G584" s="2">
        <f t="shared" si="51"/>
        <v>2.5483512989428123E-4</v>
      </c>
      <c r="H584" s="2" t="str">
        <f t="shared" si="52"/>
        <v>Sell</v>
      </c>
    </row>
    <row r="585" spans="1:8" ht="13.5" x14ac:dyDescent="0.25">
      <c r="A585" s="3">
        <v>42853</v>
      </c>
      <c r="B585" s="2">
        <v>1.6731</v>
      </c>
      <c r="C585" s="2">
        <f t="shared" si="48"/>
        <v>1.6187085677239383</v>
      </c>
      <c r="D585" s="2">
        <f t="shared" si="50"/>
        <v>1.6405195173067852</v>
      </c>
      <c r="E585" s="2">
        <f t="shared" si="49"/>
        <v>-2.1810949582846906E-2</v>
      </c>
      <c r="F585" s="2">
        <f t="shared" si="53"/>
        <v>-2.7055693307278316E-2</v>
      </c>
      <c r="G585" s="2">
        <f t="shared" si="51"/>
        <v>5.2447437244314103E-3</v>
      </c>
      <c r="H585" s="2" t="str">
        <f t="shared" si="52"/>
        <v>Sell</v>
      </c>
    </row>
    <row r="586" spans="1:8" ht="13.5" x14ac:dyDescent="0.25">
      <c r="A586" s="3">
        <v>42857</v>
      </c>
      <c r="B586" s="2">
        <v>1.7057</v>
      </c>
      <c r="C586" s="2">
        <f t="shared" si="48"/>
        <v>1.6254149419202557</v>
      </c>
      <c r="D586" s="2">
        <f t="shared" si="50"/>
        <v>1.6453477012099862</v>
      </c>
      <c r="E586" s="2">
        <f t="shared" si="49"/>
        <v>-1.9932759289730484E-2</v>
      </c>
      <c r="F586" s="2">
        <f t="shared" si="53"/>
        <v>-2.5631106503768753E-2</v>
      </c>
      <c r="G586" s="2">
        <f t="shared" si="51"/>
        <v>5.6983472140382692E-3</v>
      </c>
      <c r="H586" s="2" t="str">
        <f t="shared" si="52"/>
        <v>Sell</v>
      </c>
    </row>
    <row r="587" spans="1:8" ht="13.5" x14ac:dyDescent="0.25">
      <c r="A587" s="3">
        <v>42858</v>
      </c>
      <c r="B587" s="2">
        <v>1.722</v>
      </c>
      <c r="C587" s="2">
        <f t="shared" si="48"/>
        <v>1.6319203354709857</v>
      </c>
      <c r="D587" s="2">
        <f t="shared" si="50"/>
        <v>1.6510256492685058</v>
      </c>
      <c r="E587" s="2">
        <f t="shared" si="49"/>
        <v>-1.9105313797520118E-2</v>
      </c>
      <c r="F587" s="2">
        <f t="shared" si="53"/>
        <v>-2.432594796251903E-2</v>
      </c>
      <c r="G587" s="2">
        <f t="shared" si="51"/>
        <v>5.2206341649989121E-3</v>
      </c>
      <c r="H587" s="2" t="str">
        <f t="shared" si="52"/>
        <v>Sell</v>
      </c>
    </row>
    <row r="588" spans="1:8" ht="13.5" x14ac:dyDescent="0.25">
      <c r="A588" s="3">
        <v>42859</v>
      </c>
      <c r="B588" s="2">
        <v>1.7275</v>
      </c>
      <c r="C588" s="2">
        <f t="shared" si="48"/>
        <v>1.6357633607831417</v>
      </c>
      <c r="D588" s="2">
        <f t="shared" si="50"/>
        <v>1.6566904159893574</v>
      </c>
      <c r="E588" s="2">
        <f t="shared" si="49"/>
        <v>-2.0927055206215739E-2</v>
      </c>
      <c r="F588" s="2">
        <f t="shared" si="53"/>
        <v>-2.3646169411258373E-2</v>
      </c>
      <c r="G588" s="2">
        <f t="shared" si="51"/>
        <v>2.7191142050426338E-3</v>
      </c>
      <c r="H588" s="2" t="str">
        <f t="shared" si="52"/>
        <v>Sell</v>
      </c>
    </row>
    <row r="589" spans="1:8" ht="13.5" x14ac:dyDescent="0.25">
      <c r="A589" s="3">
        <v>42860</v>
      </c>
      <c r="B589" s="2">
        <v>1.722</v>
      </c>
      <c r="C589" s="2">
        <f t="shared" si="48"/>
        <v>1.6365074591241968</v>
      </c>
      <c r="D589" s="2">
        <f t="shared" si="50"/>
        <v>1.6615281629531089</v>
      </c>
      <c r="E589" s="2">
        <f t="shared" si="49"/>
        <v>-2.5020703828912083E-2</v>
      </c>
      <c r="F589" s="2">
        <f t="shared" si="53"/>
        <v>-2.3921076294789116E-2</v>
      </c>
      <c r="G589" s="2">
        <f t="shared" si="51"/>
        <v>-1.0996275341229669E-3</v>
      </c>
      <c r="H589" s="2" t="str">
        <f t="shared" si="52"/>
        <v>Hold</v>
      </c>
    </row>
    <row r="590" spans="1:8" ht="13.5" x14ac:dyDescent="0.25">
      <c r="A590" s="3">
        <v>42863</v>
      </c>
      <c r="B590" s="2">
        <v>1.722</v>
      </c>
      <c r="C590" s="2">
        <f t="shared" si="48"/>
        <v>1.6371370807973973</v>
      </c>
      <c r="D590" s="2">
        <f t="shared" si="50"/>
        <v>1.6660075582899156</v>
      </c>
      <c r="E590" s="2">
        <f t="shared" si="49"/>
        <v>-2.8870477492518365E-2</v>
      </c>
      <c r="F590" s="2">
        <f t="shared" si="53"/>
        <v>-2.4910956534334967E-2</v>
      </c>
      <c r="G590" s="2">
        <f t="shared" si="51"/>
        <v>-3.9595209581833983E-3</v>
      </c>
      <c r="H590" s="2" t="str">
        <f t="shared" si="52"/>
        <v>Hold</v>
      </c>
    </row>
    <row r="591" spans="1:8" ht="13.5" x14ac:dyDescent="0.25">
      <c r="A591" s="3">
        <v>42864</v>
      </c>
      <c r="B591" s="2">
        <v>1.722</v>
      </c>
      <c r="C591" s="2">
        <f t="shared" ref="C591:C654" si="54">$C$4*B581+C590*(1-$C$4)</f>
        <v>1.6443467606747206</v>
      </c>
      <c r="D591" s="2">
        <f t="shared" si="50"/>
        <v>1.6701551465647366</v>
      </c>
      <c r="E591" s="2">
        <f t="shared" si="49"/>
        <v>-2.5808385890015995E-2</v>
      </c>
      <c r="F591" s="2">
        <f t="shared" si="53"/>
        <v>-2.5090442405471175E-2</v>
      </c>
      <c r="G591" s="2">
        <f t="shared" si="51"/>
        <v>-7.179434845448196E-4</v>
      </c>
      <c r="H591" s="2" t="str">
        <f t="shared" si="52"/>
        <v>Hold</v>
      </c>
    </row>
    <row r="592" spans="1:8" ht="13.5" x14ac:dyDescent="0.25">
      <c r="A592" s="3">
        <v>42865</v>
      </c>
      <c r="B592" s="2">
        <v>1.7112000000000001</v>
      </c>
      <c r="C592" s="2">
        <f t="shared" si="54"/>
        <v>1.6504472590324557</v>
      </c>
      <c r="D592" s="2">
        <f t="shared" si="50"/>
        <v>1.6731955060784598</v>
      </c>
      <c r="E592" s="2">
        <f t="shared" si="49"/>
        <v>-2.2748247046004089E-2</v>
      </c>
      <c r="F592" s="2">
        <f t="shared" si="53"/>
        <v>-2.4622003333577759E-2</v>
      </c>
      <c r="G592" s="2">
        <f t="shared" si="51"/>
        <v>1.8737562875736705E-3</v>
      </c>
      <c r="H592" s="2" t="str">
        <f t="shared" si="52"/>
        <v>Sell</v>
      </c>
    </row>
    <row r="593" spans="1:8" ht="13.5" x14ac:dyDescent="0.25">
      <c r="A593" s="3">
        <v>42866</v>
      </c>
      <c r="B593" s="2">
        <v>1.722</v>
      </c>
      <c r="C593" s="2">
        <f t="shared" si="54"/>
        <v>1.6572861422582317</v>
      </c>
      <c r="D593" s="2">
        <f t="shared" si="50"/>
        <v>1.6768106537763519</v>
      </c>
      <c r="E593" s="2">
        <f t="shared" si="49"/>
        <v>-1.952451151812018E-2</v>
      </c>
      <c r="F593" s="2">
        <f t="shared" si="53"/>
        <v>-2.3602504970486247E-2</v>
      </c>
      <c r="G593" s="2">
        <f t="shared" si="51"/>
        <v>4.0779934523660667E-3</v>
      </c>
      <c r="H593" s="2" t="str">
        <f t="shared" si="52"/>
        <v>Sell</v>
      </c>
    </row>
    <row r="594" spans="1:8" ht="13.5" x14ac:dyDescent="0.25">
      <c r="A594" s="3">
        <v>42867</v>
      </c>
      <c r="B594" s="2">
        <v>1.7383</v>
      </c>
      <c r="C594" s="2">
        <f t="shared" si="54"/>
        <v>1.6639036588338882</v>
      </c>
      <c r="D594" s="2">
        <f t="shared" si="50"/>
        <v>1.6813654201632888</v>
      </c>
      <c r="E594" s="2">
        <f t="shared" si="49"/>
        <v>-1.7461761329400582E-2</v>
      </c>
      <c r="F594" s="2">
        <f t="shared" si="53"/>
        <v>-2.2374356242269116E-2</v>
      </c>
      <c r="G594" s="2">
        <f t="shared" si="51"/>
        <v>4.9125949128685335E-3</v>
      </c>
      <c r="H594" s="2" t="str">
        <f t="shared" si="52"/>
        <v>Sell</v>
      </c>
    </row>
    <row r="595" spans="1:8" ht="13.5" x14ac:dyDescent="0.25">
      <c r="A595" s="3">
        <v>42870</v>
      </c>
      <c r="B595" s="2">
        <v>1.7275</v>
      </c>
      <c r="C595" s="2">
        <f t="shared" si="54"/>
        <v>1.6653184805517516</v>
      </c>
      <c r="D595" s="2">
        <f t="shared" si="50"/>
        <v>1.6847827964474895</v>
      </c>
      <c r="E595" s="2">
        <f t="shared" si="49"/>
        <v>-1.9464315895737938E-2</v>
      </c>
      <c r="F595" s="2">
        <f t="shared" si="53"/>
        <v>-2.1792348172962883E-2</v>
      </c>
      <c r="G595" s="2">
        <f t="shared" si="51"/>
        <v>2.3280322772249451E-3</v>
      </c>
      <c r="H595" s="2" t="str">
        <f t="shared" si="52"/>
        <v>Sell</v>
      </c>
    </row>
    <row r="596" spans="1:8" ht="13.5" x14ac:dyDescent="0.25">
      <c r="A596" s="3">
        <v>42871</v>
      </c>
      <c r="B596" s="2">
        <v>1.7275</v>
      </c>
      <c r="C596" s="2">
        <f t="shared" si="54"/>
        <v>1.6715310220053281</v>
      </c>
      <c r="D596" s="2">
        <f t="shared" si="50"/>
        <v>1.6879470337476756</v>
      </c>
      <c r="E596" s="2">
        <f t="shared" si="49"/>
        <v>-1.6416011742347525E-2</v>
      </c>
      <c r="F596" s="2">
        <f t="shared" si="53"/>
        <v>-2.0717080886839812E-2</v>
      </c>
      <c r="G596" s="2">
        <f t="shared" si="51"/>
        <v>4.3010691444922873E-3</v>
      </c>
      <c r="H596" s="2" t="str">
        <f t="shared" si="52"/>
        <v>Sell</v>
      </c>
    </row>
    <row r="597" spans="1:8" ht="13.5" x14ac:dyDescent="0.25">
      <c r="A597" s="3">
        <v>42872</v>
      </c>
      <c r="B597" s="2">
        <v>1.7438</v>
      </c>
      <c r="C597" s="2">
        <f t="shared" si="54"/>
        <v>1.6792954801583546</v>
      </c>
      <c r="D597" s="2">
        <f t="shared" si="50"/>
        <v>1.6920842905071072</v>
      </c>
      <c r="E597" s="2">
        <f t="shared" si="49"/>
        <v>-1.2788810348752566E-2</v>
      </c>
      <c r="F597" s="2">
        <f t="shared" si="53"/>
        <v>-1.9131426779222364E-2</v>
      </c>
      <c r="G597" s="2">
        <f t="shared" si="51"/>
        <v>6.3426164304697975E-3</v>
      </c>
      <c r="H597" s="2" t="str">
        <f t="shared" si="52"/>
        <v>Sell</v>
      </c>
    </row>
    <row r="598" spans="1:8" ht="13.5" x14ac:dyDescent="0.25">
      <c r="A598" s="3">
        <v>42873</v>
      </c>
      <c r="B598" s="2">
        <v>1.7492000000000001</v>
      </c>
      <c r="C598" s="2">
        <f t="shared" si="54"/>
        <v>1.6867115601339924</v>
      </c>
      <c r="D598" s="2">
        <f t="shared" si="50"/>
        <v>1.6963150838028771</v>
      </c>
      <c r="E598" s="2">
        <f t="shared" si="49"/>
        <v>-9.6035236688847281E-3</v>
      </c>
      <c r="F598" s="2">
        <f t="shared" si="53"/>
        <v>-1.7225846157154837E-2</v>
      </c>
      <c r="G598" s="2">
        <f t="shared" si="51"/>
        <v>7.6223224882701092E-3</v>
      </c>
      <c r="H598" s="2" t="str">
        <f t="shared" si="52"/>
        <v>Sell</v>
      </c>
    </row>
    <row r="599" spans="1:8" ht="13.5" x14ac:dyDescent="0.25">
      <c r="A599" s="3">
        <v>42874</v>
      </c>
      <c r="B599" s="2">
        <v>1.7927</v>
      </c>
      <c r="C599" s="2">
        <f t="shared" si="54"/>
        <v>1.6921405508826091</v>
      </c>
      <c r="D599" s="2">
        <f t="shared" si="50"/>
        <v>1.7034547072248862</v>
      </c>
      <c r="E599" s="2">
        <f t="shared" si="49"/>
        <v>-1.1314156342277171E-2</v>
      </c>
      <c r="F599" s="2">
        <f t="shared" si="53"/>
        <v>-1.6043508194179306E-2</v>
      </c>
      <c r="G599" s="2">
        <f t="shared" si="51"/>
        <v>4.7293518519021353E-3</v>
      </c>
      <c r="H599" s="2" t="str">
        <f t="shared" si="52"/>
        <v>Sell</v>
      </c>
    </row>
    <row r="600" spans="1:8" ht="13.5" x14ac:dyDescent="0.25">
      <c r="A600" s="3">
        <v>42877</v>
      </c>
      <c r="B600" s="2">
        <v>1.7871999999999999</v>
      </c>
      <c r="C600" s="2">
        <f t="shared" si="54"/>
        <v>1.6967343122852845</v>
      </c>
      <c r="D600" s="2">
        <f t="shared" si="50"/>
        <v>1.7096580622452651</v>
      </c>
      <c r="E600" s="2">
        <f t="shared" si="49"/>
        <v>-1.2923749959980579E-2</v>
      </c>
      <c r="F600" s="2">
        <f t="shared" si="53"/>
        <v>-1.5419556547339562E-2</v>
      </c>
      <c r="G600" s="2">
        <f t="shared" si="51"/>
        <v>2.4958065873589824E-3</v>
      </c>
      <c r="H600" s="2" t="str">
        <f t="shared" si="52"/>
        <v>Sell</v>
      </c>
    </row>
    <row r="601" spans="1:8" ht="13.5" x14ac:dyDescent="0.25">
      <c r="A601" s="3">
        <v>42878</v>
      </c>
      <c r="B601" s="2">
        <v>1.7927</v>
      </c>
      <c r="C601" s="2">
        <f t="shared" si="54"/>
        <v>1.7006213411644713</v>
      </c>
      <c r="D601" s="2">
        <f t="shared" si="50"/>
        <v>1.715809316893764</v>
      </c>
      <c r="E601" s="2">
        <f t="shared" si="49"/>
        <v>-1.5187975729292758E-2</v>
      </c>
      <c r="F601" s="2">
        <f t="shared" si="53"/>
        <v>-1.5373240383730202E-2</v>
      </c>
      <c r="G601" s="2">
        <f t="shared" si="51"/>
        <v>1.8526465443744443E-4</v>
      </c>
      <c r="H601" s="2" t="str">
        <f t="shared" si="52"/>
        <v>Sell</v>
      </c>
    </row>
    <row r="602" spans="1:8" ht="13.5" x14ac:dyDescent="0.25">
      <c r="A602" s="3">
        <v>42879</v>
      </c>
      <c r="B602" s="2">
        <v>1.7927</v>
      </c>
      <c r="C602" s="2">
        <f t="shared" si="54"/>
        <v>1.702248827139168</v>
      </c>
      <c r="D602" s="2">
        <f t="shared" si="50"/>
        <v>1.7215049230497814</v>
      </c>
      <c r="E602" s="2">
        <f t="shared" si="49"/>
        <v>-1.9256095910613391E-2</v>
      </c>
      <c r="F602" s="2">
        <f t="shared" si="53"/>
        <v>-1.6149811489106842E-2</v>
      </c>
      <c r="G602" s="2">
        <f t="shared" si="51"/>
        <v>-3.1062844215065492E-3</v>
      </c>
      <c r="H602" s="2" t="str">
        <f t="shared" si="52"/>
        <v>Hold</v>
      </c>
    </row>
    <row r="603" spans="1:8" ht="13.5" x14ac:dyDescent="0.25">
      <c r="A603" s="3">
        <v>42880</v>
      </c>
      <c r="B603" s="2">
        <v>1.7871999999999999</v>
      </c>
      <c r="C603" s="2">
        <f t="shared" si="54"/>
        <v>1.7052874691177577</v>
      </c>
      <c r="D603" s="2">
        <f t="shared" si="50"/>
        <v>1.7263712250460939</v>
      </c>
      <c r="E603" s="2">
        <f t="shared" si="49"/>
        <v>-2.1083755928336112E-2</v>
      </c>
      <c r="F603" s="2">
        <f t="shared" si="53"/>
        <v>-1.7136600376952697E-2</v>
      </c>
      <c r="G603" s="2">
        <f t="shared" si="51"/>
        <v>-3.9471555513834154E-3</v>
      </c>
      <c r="H603" s="2" t="str">
        <f t="shared" si="52"/>
        <v>Hold</v>
      </c>
    </row>
    <row r="604" spans="1:8" ht="13.5" x14ac:dyDescent="0.25">
      <c r="A604" s="3">
        <v>42881</v>
      </c>
      <c r="B604" s="2">
        <v>1.8089999999999999</v>
      </c>
      <c r="C604" s="2">
        <f t="shared" si="54"/>
        <v>1.7103663200227182</v>
      </c>
      <c r="D604" s="2">
        <f t="shared" si="50"/>
        <v>1.7324918750426794</v>
      </c>
      <c r="E604" s="2">
        <f t="shared" ref="E604:E667" si="55">C604-D604</f>
        <v>-2.2125555019961274E-2</v>
      </c>
      <c r="F604" s="2">
        <f t="shared" si="53"/>
        <v>-1.8134391305554415E-2</v>
      </c>
      <c r="G604" s="2">
        <f t="shared" si="51"/>
        <v>-3.991163714406859E-3</v>
      </c>
      <c r="H604" s="2" t="str">
        <f t="shared" si="52"/>
        <v>Hold</v>
      </c>
    </row>
    <row r="605" spans="1:8" ht="13.5" x14ac:dyDescent="0.25">
      <c r="A605" s="3">
        <v>42884</v>
      </c>
      <c r="B605" s="2">
        <v>1.7601</v>
      </c>
      <c r="C605" s="2">
        <f t="shared" si="54"/>
        <v>1.7130022707884538</v>
      </c>
      <c r="D605" s="2">
        <f t="shared" ref="D605:D668" si="56">$D$4*B605+(1-$D$4)*D604</f>
        <v>1.7345369213358142</v>
      </c>
      <c r="E605" s="2">
        <f t="shared" si="55"/>
        <v>-2.1534650547360368E-2</v>
      </c>
      <c r="F605" s="2">
        <f t="shared" si="53"/>
        <v>-1.8814443153915606E-2</v>
      </c>
      <c r="G605" s="2">
        <f t="shared" si="51"/>
        <v>-2.7202073934447617E-3</v>
      </c>
      <c r="H605" s="2" t="str">
        <f t="shared" si="52"/>
        <v>Hold</v>
      </c>
    </row>
    <row r="606" spans="1:8" ht="13.5" x14ac:dyDescent="0.25">
      <c r="A606" s="3">
        <v>42885</v>
      </c>
      <c r="B606" s="2">
        <v>1.8089999999999999</v>
      </c>
      <c r="C606" s="2">
        <f t="shared" si="54"/>
        <v>1.7152326906671531</v>
      </c>
      <c r="D606" s="2">
        <f t="shared" si="56"/>
        <v>1.7400527049405685</v>
      </c>
      <c r="E606" s="2">
        <f t="shared" si="55"/>
        <v>-2.4820014273415403E-2</v>
      </c>
      <c r="F606" s="2">
        <f t="shared" si="53"/>
        <v>-2.0015557377815567E-2</v>
      </c>
      <c r="G606" s="2">
        <f t="shared" si="51"/>
        <v>-4.804456895599836E-3</v>
      </c>
      <c r="H606" s="2" t="str">
        <f t="shared" si="52"/>
        <v>Hold</v>
      </c>
    </row>
    <row r="607" spans="1:8" ht="13.5" x14ac:dyDescent="0.25">
      <c r="A607" s="3">
        <v>42886</v>
      </c>
      <c r="B607" s="2">
        <v>1.8198000000000001</v>
      </c>
      <c r="C607" s="2">
        <f t="shared" si="54"/>
        <v>1.7196276613337449</v>
      </c>
      <c r="D607" s="2">
        <f t="shared" si="56"/>
        <v>1.745959911982008</v>
      </c>
      <c r="E607" s="2">
        <f t="shared" si="55"/>
        <v>-2.6332250648263056E-2</v>
      </c>
      <c r="F607" s="2">
        <f t="shared" si="53"/>
        <v>-2.1278896031905064E-2</v>
      </c>
      <c r="G607" s="2">
        <f t="shared" si="51"/>
        <v>-5.0533546163579919E-3</v>
      </c>
      <c r="H607" s="2" t="str">
        <f t="shared" si="52"/>
        <v>Hold</v>
      </c>
    </row>
    <row r="608" spans="1:8" ht="13.5" x14ac:dyDescent="0.25">
      <c r="A608" s="3">
        <v>42887</v>
      </c>
      <c r="B608" s="2">
        <v>1.8198000000000001</v>
      </c>
      <c r="C608" s="2">
        <f t="shared" si="54"/>
        <v>1.724177251897784</v>
      </c>
      <c r="D608" s="2">
        <f t="shared" si="56"/>
        <v>1.751429548131489</v>
      </c>
      <c r="E608" s="2">
        <f t="shared" si="55"/>
        <v>-2.7252296233704953E-2</v>
      </c>
      <c r="F608" s="2">
        <f t="shared" si="53"/>
        <v>-2.2473576072265043E-2</v>
      </c>
      <c r="G608" s="2">
        <f t="shared" si="51"/>
        <v>-4.7787201614399102E-3</v>
      </c>
      <c r="H608" s="2" t="str">
        <f t="shared" si="52"/>
        <v>Hold</v>
      </c>
    </row>
    <row r="609" spans="1:8" ht="13.5" x14ac:dyDescent="0.25">
      <c r="A609" s="3">
        <v>42888</v>
      </c>
      <c r="B609" s="2">
        <v>1.8089999999999999</v>
      </c>
      <c r="C609" s="2">
        <f t="shared" si="54"/>
        <v>1.7347192131442788</v>
      </c>
      <c r="D609" s="2">
        <f t="shared" si="56"/>
        <v>1.755694026047675</v>
      </c>
      <c r="E609" s="2">
        <f t="shared" si="55"/>
        <v>-2.0974812903396201E-2</v>
      </c>
      <c r="F609" s="2">
        <f t="shared" si="53"/>
        <v>-2.2173823438491277E-2</v>
      </c>
      <c r="G609" s="2">
        <f t="shared" si="51"/>
        <v>1.1990105350950762E-3</v>
      </c>
      <c r="H609" s="2" t="str">
        <f t="shared" si="52"/>
        <v>Sell</v>
      </c>
    </row>
    <row r="610" spans="1:8" ht="13.5" x14ac:dyDescent="0.25">
      <c r="A610" s="3">
        <v>42891</v>
      </c>
      <c r="B610" s="2">
        <v>1.7322</v>
      </c>
      <c r="C610" s="2">
        <f t="shared" si="54"/>
        <v>1.7427931803528511</v>
      </c>
      <c r="D610" s="2">
        <f t="shared" si="56"/>
        <v>1.7539537278219213</v>
      </c>
      <c r="E610" s="2">
        <f t="shared" si="55"/>
        <v>-1.1160547469070137E-2</v>
      </c>
      <c r="F610" s="2">
        <f t="shared" si="53"/>
        <v>-1.9971168244607051E-2</v>
      </c>
      <c r="G610" s="2">
        <f t="shared" si="51"/>
        <v>8.8106207755369141E-3</v>
      </c>
      <c r="H610" s="2" t="str">
        <f t="shared" si="52"/>
        <v>Sell</v>
      </c>
    </row>
    <row r="611" spans="1:8" ht="13.5" x14ac:dyDescent="0.25">
      <c r="A611" s="3">
        <v>42892</v>
      </c>
      <c r="B611" s="2">
        <v>1.7497</v>
      </c>
      <c r="C611" s="2">
        <f t="shared" si="54"/>
        <v>1.7504711526062586</v>
      </c>
      <c r="D611" s="2">
        <f t="shared" si="56"/>
        <v>1.7536386368721493</v>
      </c>
      <c r="E611" s="2">
        <f t="shared" si="55"/>
        <v>-3.167484265890641E-3</v>
      </c>
      <c r="F611" s="2">
        <f t="shared" si="53"/>
        <v>-1.6610431448863771E-2</v>
      </c>
      <c r="G611" s="2">
        <f t="shared" si="51"/>
        <v>1.344294718297313E-2</v>
      </c>
      <c r="H611" s="2" t="str">
        <f t="shared" si="52"/>
        <v>Sell</v>
      </c>
    </row>
    <row r="612" spans="1:8" ht="13.5" x14ac:dyDescent="0.25">
      <c r="A612" s="3">
        <v>42893</v>
      </c>
      <c r="B612" s="2">
        <v>1.7262999999999999</v>
      </c>
      <c r="C612" s="2">
        <f t="shared" si="54"/>
        <v>1.7569678983591419</v>
      </c>
      <c r="D612" s="2">
        <f t="shared" si="56"/>
        <v>1.7516135526593974</v>
      </c>
      <c r="E612" s="2">
        <f t="shared" si="55"/>
        <v>5.3543456997444672E-3</v>
      </c>
      <c r="F612" s="2">
        <f t="shared" si="53"/>
        <v>-1.2217476019142125E-2</v>
      </c>
      <c r="G612" s="2">
        <f t="shared" ref="G612:G675" si="57">E612-F612</f>
        <v>1.7571821718886591E-2</v>
      </c>
      <c r="H612" s="2" t="str">
        <f t="shared" ref="H612:H675" si="58">IF(G612&lt;0,"Hold","Sell")</f>
        <v>Sell</v>
      </c>
    </row>
    <row r="613" spans="1:8" ht="13.5" x14ac:dyDescent="0.25">
      <c r="A613" s="3">
        <v>42894</v>
      </c>
      <c r="B613" s="2">
        <v>1.7204999999999999</v>
      </c>
      <c r="C613" s="2">
        <f t="shared" si="54"/>
        <v>1.7616189909192739</v>
      </c>
      <c r="D613" s="2">
        <f t="shared" si="56"/>
        <v>1.7493088450549976</v>
      </c>
      <c r="E613" s="2">
        <f t="shared" si="55"/>
        <v>1.2310145864276256E-2</v>
      </c>
      <c r="F613" s="2">
        <f t="shared" ref="F613:F676" si="59">(E613*(2/(10)))+((1-(2/10))*F612)</f>
        <v>-7.3119516424584481E-3</v>
      </c>
      <c r="G613" s="2">
        <f t="shared" si="57"/>
        <v>1.9622097506734704E-2</v>
      </c>
      <c r="H613" s="2" t="str">
        <f t="shared" si="58"/>
        <v>Sell</v>
      </c>
    </row>
    <row r="614" spans="1:8" ht="13.5" x14ac:dyDescent="0.25">
      <c r="A614" s="3">
        <v>42895</v>
      </c>
      <c r="B614" s="2">
        <v>1.7204999999999999</v>
      </c>
      <c r="C614" s="2">
        <f t="shared" si="54"/>
        <v>1.7689083769316933</v>
      </c>
      <c r="D614" s="2">
        <f t="shared" si="56"/>
        <v>1.7471748565324052</v>
      </c>
      <c r="E614" s="2">
        <f t="shared" si="55"/>
        <v>2.1733520399288109E-2</v>
      </c>
      <c r="F614" s="2">
        <f t="shared" si="59"/>
        <v>-1.5028572341091364E-3</v>
      </c>
      <c r="G614" s="2">
        <f t="shared" si="57"/>
        <v>2.3236377633397247E-2</v>
      </c>
      <c r="H614" s="2" t="str">
        <f t="shared" si="58"/>
        <v>Sell</v>
      </c>
    </row>
    <row r="615" spans="1:8" ht="13.5" x14ac:dyDescent="0.25">
      <c r="A615" s="3">
        <v>42898</v>
      </c>
      <c r="B615" s="2">
        <v>1.7204999999999999</v>
      </c>
      <c r="C615" s="2">
        <f t="shared" si="54"/>
        <v>1.7675532420191251</v>
      </c>
      <c r="D615" s="2">
        <f t="shared" si="56"/>
        <v>1.7451989412337086</v>
      </c>
      <c r="E615" s="2">
        <f t="shared" si="55"/>
        <v>2.2354300785416559E-2</v>
      </c>
      <c r="F615" s="2">
        <f t="shared" si="59"/>
        <v>3.2685743697960026E-3</v>
      </c>
      <c r="G615" s="2">
        <f t="shared" si="57"/>
        <v>1.9085726415620556E-2</v>
      </c>
      <c r="H615" s="2" t="str">
        <f t="shared" si="58"/>
        <v>Sell</v>
      </c>
    </row>
    <row r="616" spans="1:8" ht="13.5" x14ac:dyDescent="0.25">
      <c r="A616" s="3">
        <v>42899</v>
      </c>
      <c r="B616" s="2">
        <v>1.7204999999999999</v>
      </c>
      <c r="C616" s="2">
        <f t="shared" si="54"/>
        <v>1.7739296663238751</v>
      </c>
      <c r="D616" s="2">
        <f t="shared" si="56"/>
        <v>1.7433693900312117</v>
      </c>
      <c r="E616" s="2">
        <f t="shared" si="55"/>
        <v>3.0560276292663335E-2</v>
      </c>
      <c r="F616" s="2">
        <f t="shared" si="59"/>
        <v>8.7269147543694702E-3</v>
      </c>
      <c r="G616" s="2">
        <f t="shared" si="57"/>
        <v>2.1833361538293863E-2</v>
      </c>
      <c r="H616" s="2" t="str">
        <f t="shared" si="58"/>
        <v>Sell</v>
      </c>
    </row>
    <row r="617" spans="1:8" ht="13.5" x14ac:dyDescent="0.25">
      <c r="A617" s="3">
        <v>42900</v>
      </c>
      <c r="B617" s="2">
        <v>1.7262999999999999</v>
      </c>
      <c r="C617" s="2">
        <f t="shared" si="54"/>
        <v>1.7809866407355865</v>
      </c>
      <c r="D617" s="2">
        <f t="shared" si="56"/>
        <v>1.7421049907696404</v>
      </c>
      <c r="E617" s="2">
        <f t="shared" si="55"/>
        <v>3.8881649965946119E-2</v>
      </c>
      <c r="F617" s="2">
        <f t="shared" si="59"/>
        <v>1.47578617966848E-2</v>
      </c>
      <c r="G617" s="2">
        <f t="shared" si="57"/>
        <v>2.412378816926132E-2</v>
      </c>
      <c r="H617" s="2" t="str">
        <f t="shared" si="58"/>
        <v>Sell</v>
      </c>
    </row>
    <row r="618" spans="1:8" ht="13.5" x14ac:dyDescent="0.25">
      <c r="A618" s="3">
        <v>42901</v>
      </c>
      <c r="B618" s="2">
        <v>1.6970000000000001</v>
      </c>
      <c r="C618" s="2">
        <f t="shared" si="54"/>
        <v>1.7869579267762654</v>
      </c>
      <c r="D618" s="2">
        <f t="shared" si="56"/>
        <v>1.7387638803422596</v>
      </c>
      <c r="E618" s="2">
        <f t="shared" si="55"/>
        <v>4.8194046434005822E-2</v>
      </c>
      <c r="F618" s="2">
        <f t="shared" si="59"/>
        <v>2.1445098724149007E-2</v>
      </c>
      <c r="G618" s="2">
        <f t="shared" si="57"/>
        <v>2.6748947709856814E-2</v>
      </c>
      <c r="H618" s="2" t="str">
        <f t="shared" si="58"/>
        <v>Sell</v>
      </c>
    </row>
    <row r="619" spans="1:8" ht="13.5" x14ac:dyDescent="0.25">
      <c r="A619" s="3">
        <v>42902</v>
      </c>
      <c r="B619" s="2">
        <v>1.6970000000000001</v>
      </c>
      <c r="C619" s="2">
        <f t="shared" si="54"/>
        <v>1.7903490149645322</v>
      </c>
      <c r="D619" s="2">
        <f t="shared" si="56"/>
        <v>1.7356702595761662</v>
      </c>
      <c r="E619" s="2">
        <f t="shared" si="55"/>
        <v>5.4678755388366085E-2</v>
      </c>
      <c r="F619" s="2">
        <f t="shared" si="59"/>
        <v>2.8091830056992423E-2</v>
      </c>
      <c r="G619" s="2">
        <f t="shared" si="57"/>
        <v>2.6586925331373662E-2</v>
      </c>
      <c r="H619" s="2" t="str">
        <f t="shared" si="58"/>
        <v>Sell</v>
      </c>
    </row>
    <row r="620" spans="1:8" ht="13.5" x14ac:dyDescent="0.25">
      <c r="A620" s="3">
        <v>42905</v>
      </c>
      <c r="B620" s="2">
        <v>1.6970000000000001</v>
      </c>
      <c r="C620" s="2">
        <f t="shared" si="54"/>
        <v>1.7814030126622966</v>
      </c>
      <c r="D620" s="2">
        <f t="shared" si="56"/>
        <v>1.7328057959038574</v>
      </c>
      <c r="E620" s="2">
        <f t="shared" si="55"/>
        <v>4.8597216758439199E-2</v>
      </c>
      <c r="F620" s="2">
        <f t="shared" si="59"/>
        <v>3.2192907397281784E-2</v>
      </c>
      <c r="G620" s="2">
        <f t="shared" si="57"/>
        <v>1.6404309361157415E-2</v>
      </c>
      <c r="H620" s="2" t="str">
        <f t="shared" si="58"/>
        <v>Sell</v>
      </c>
    </row>
    <row r="621" spans="1:8" ht="13.5" x14ac:dyDescent="0.25">
      <c r="A621" s="3">
        <v>42906</v>
      </c>
      <c r="B621" s="2">
        <v>1.7087000000000001</v>
      </c>
      <c r="C621" s="2">
        <f t="shared" si="54"/>
        <v>1.7765256260988662</v>
      </c>
      <c r="D621" s="2">
        <f t="shared" si="56"/>
        <v>1.7310201813924606</v>
      </c>
      <c r="E621" s="2">
        <f t="shared" si="55"/>
        <v>4.5505444706405607E-2</v>
      </c>
      <c r="F621" s="2">
        <f t="shared" si="59"/>
        <v>3.4855414859106551E-2</v>
      </c>
      <c r="G621" s="2">
        <f t="shared" si="57"/>
        <v>1.0650029847299056E-2</v>
      </c>
      <c r="H621" s="2" t="str">
        <f t="shared" si="58"/>
        <v>Sell</v>
      </c>
    </row>
    <row r="622" spans="1:8" ht="13.5" x14ac:dyDescent="0.25">
      <c r="A622" s="3">
        <v>42907</v>
      </c>
      <c r="B622" s="2">
        <v>1.7145999999999999</v>
      </c>
      <c r="C622" s="2">
        <f t="shared" si="54"/>
        <v>1.7687986066990407</v>
      </c>
      <c r="D622" s="2">
        <f t="shared" si="56"/>
        <v>1.7298038716596857</v>
      </c>
      <c r="E622" s="2">
        <f t="shared" si="55"/>
        <v>3.8994735039354911E-2</v>
      </c>
      <c r="F622" s="2">
        <f t="shared" si="59"/>
        <v>3.5683278895156226E-2</v>
      </c>
      <c r="G622" s="2">
        <f t="shared" si="57"/>
        <v>3.3114561441986851E-3</v>
      </c>
      <c r="H622" s="2" t="str">
        <f t="shared" si="58"/>
        <v>Sell</v>
      </c>
    </row>
    <row r="623" spans="1:8" ht="13.5" x14ac:dyDescent="0.25">
      <c r="A623" s="3">
        <v>42908</v>
      </c>
      <c r="B623" s="2">
        <v>1.6795</v>
      </c>
      <c r="C623" s="2">
        <f t="shared" si="54"/>
        <v>1.7613680518222652</v>
      </c>
      <c r="D623" s="2">
        <f t="shared" si="56"/>
        <v>1.7260776589441533</v>
      </c>
      <c r="E623" s="2">
        <f t="shared" si="55"/>
        <v>3.5290392878111865E-2</v>
      </c>
      <c r="F623" s="2">
        <f t="shared" si="59"/>
        <v>3.5604701691747356E-2</v>
      </c>
      <c r="G623" s="2">
        <f t="shared" si="57"/>
        <v>-3.1430881363549157E-4</v>
      </c>
      <c r="H623" s="2" t="str">
        <f t="shared" si="58"/>
        <v>Hold</v>
      </c>
    </row>
    <row r="624" spans="1:8" ht="13.5" x14ac:dyDescent="0.25">
      <c r="A624" s="3">
        <v>42909</v>
      </c>
      <c r="B624" s="2">
        <v>1.7087000000000001</v>
      </c>
      <c r="C624" s="2">
        <f t="shared" si="54"/>
        <v>1.7550806592342245</v>
      </c>
      <c r="D624" s="2">
        <f t="shared" si="56"/>
        <v>1.7247904249482902</v>
      </c>
      <c r="E624" s="2">
        <f t="shared" si="55"/>
        <v>3.0290234285934359E-2</v>
      </c>
      <c r="F624" s="2">
        <f t="shared" si="59"/>
        <v>3.4541808210584758E-2</v>
      </c>
      <c r="G624" s="2">
        <f t="shared" si="57"/>
        <v>-4.2515739246503995E-3</v>
      </c>
      <c r="H624" s="2" t="str">
        <f t="shared" si="58"/>
        <v>Hold</v>
      </c>
    </row>
    <row r="625" spans="1:8" ht="13.5" x14ac:dyDescent="0.25">
      <c r="A625" s="3">
        <v>42914</v>
      </c>
      <c r="B625" s="2">
        <v>1.7087000000000001</v>
      </c>
      <c r="C625" s="2">
        <f t="shared" si="54"/>
        <v>1.7497605578135746</v>
      </c>
      <c r="D625" s="2">
        <f t="shared" si="56"/>
        <v>1.7235985416187873</v>
      </c>
      <c r="E625" s="2">
        <f t="shared" si="55"/>
        <v>2.6162016194787308E-2</v>
      </c>
      <c r="F625" s="2">
        <f t="shared" si="59"/>
        <v>3.2865849807425268E-2</v>
      </c>
      <c r="G625" s="2">
        <f t="shared" si="57"/>
        <v>-6.7038336126379605E-3</v>
      </c>
      <c r="H625" s="2" t="str">
        <f t="shared" si="58"/>
        <v>Hold</v>
      </c>
    </row>
    <row r="626" spans="1:8" ht="13.5" x14ac:dyDescent="0.25">
      <c r="A626" s="3">
        <v>42915</v>
      </c>
      <c r="B626" s="2">
        <v>1.6618999999999999</v>
      </c>
      <c r="C626" s="2">
        <f t="shared" si="54"/>
        <v>1.7452589335345632</v>
      </c>
      <c r="D626" s="2">
        <f t="shared" si="56"/>
        <v>1.7190282792766549</v>
      </c>
      <c r="E626" s="2">
        <f t="shared" si="55"/>
        <v>2.623065425790827E-2</v>
      </c>
      <c r="F626" s="2">
        <f t="shared" si="59"/>
        <v>3.1538810697521874E-2</v>
      </c>
      <c r="G626" s="2">
        <f t="shared" si="57"/>
        <v>-5.3081564396136038E-3</v>
      </c>
      <c r="H626" s="2" t="str">
        <f t="shared" si="58"/>
        <v>Hold</v>
      </c>
    </row>
    <row r="627" spans="1:8" ht="13.5" x14ac:dyDescent="0.25">
      <c r="A627" s="3">
        <v>42916</v>
      </c>
      <c r="B627" s="2">
        <v>1.6853</v>
      </c>
      <c r="C627" s="2">
        <f t="shared" si="54"/>
        <v>1.7423421745292458</v>
      </c>
      <c r="D627" s="2">
        <f t="shared" si="56"/>
        <v>1.7165298882191249</v>
      </c>
      <c r="E627" s="2">
        <f t="shared" si="55"/>
        <v>2.5812286310120891E-2</v>
      </c>
      <c r="F627" s="2">
        <f t="shared" si="59"/>
        <v>3.0393505820041678E-2</v>
      </c>
      <c r="G627" s="2">
        <f t="shared" si="57"/>
        <v>-4.5812195099207871E-3</v>
      </c>
      <c r="H627" s="2" t="str">
        <f t="shared" si="58"/>
        <v>Hold</v>
      </c>
    </row>
    <row r="628" spans="1:8" ht="13.5" x14ac:dyDescent="0.25">
      <c r="A628" s="3">
        <v>42919</v>
      </c>
      <c r="B628" s="2">
        <v>1.7204999999999999</v>
      </c>
      <c r="C628" s="2">
        <f t="shared" si="54"/>
        <v>1.7353664553709001</v>
      </c>
      <c r="D628" s="2">
        <f t="shared" si="56"/>
        <v>1.7168239705732637</v>
      </c>
      <c r="E628" s="2">
        <f t="shared" si="55"/>
        <v>1.8542484797636316E-2</v>
      </c>
      <c r="F628" s="2">
        <f t="shared" si="59"/>
        <v>2.802330161556061E-2</v>
      </c>
      <c r="G628" s="2">
        <f t="shared" si="57"/>
        <v>-9.4808168179242938E-3</v>
      </c>
      <c r="H628" s="2" t="str">
        <f t="shared" si="58"/>
        <v>Hold</v>
      </c>
    </row>
    <row r="629" spans="1:8" ht="13.5" x14ac:dyDescent="0.25">
      <c r="A629" s="3">
        <v>42920</v>
      </c>
      <c r="B629" s="2">
        <v>1.7204999999999999</v>
      </c>
      <c r="C629" s="2">
        <f t="shared" si="54"/>
        <v>1.7294639237753771</v>
      </c>
      <c r="D629" s="2">
        <f t="shared" si="56"/>
        <v>1.7170962690493183</v>
      </c>
      <c r="E629" s="2">
        <f t="shared" si="55"/>
        <v>1.2367654726058719E-2</v>
      </c>
      <c r="F629" s="2">
        <f t="shared" si="59"/>
        <v>2.4892172237660232E-2</v>
      </c>
      <c r="G629" s="2">
        <f t="shared" si="57"/>
        <v>-1.2524517511601514E-2</v>
      </c>
      <c r="H629" s="2" t="str">
        <f t="shared" si="58"/>
        <v>Hold</v>
      </c>
    </row>
    <row r="630" spans="1:8" ht="13.5" x14ac:dyDescent="0.25">
      <c r="A630" s="3">
        <v>42921</v>
      </c>
      <c r="B630" s="2">
        <v>1.7204999999999999</v>
      </c>
      <c r="C630" s="2">
        <f t="shared" si="54"/>
        <v>1.7244694739637807</v>
      </c>
      <c r="D630" s="2">
        <f t="shared" si="56"/>
        <v>1.7173483972678873</v>
      </c>
      <c r="E630" s="2">
        <f t="shared" si="55"/>
        <v>7.1210766958933469E-3</v>
      </c>
      <c r="F630" s="2">
        <f t="shared" si="59"/>
        <v>2.1337953129306857E-2</v>
      </c>
      <c r="G630" s="2">
        <f t="shared" si="57"/>
        <v>-1.421687643341351E-2</v>
      </c>
      <c r="H630" s="2" t="str">
        <f t="shared" si="58"/>
        <v>Hold</v>
      </c>
    </row>
    <row r="631" spans="1:8" ht="13.5" x14ac:dyDescent="0.25">
      <c r="A631" s="3">
        <v>42922</v>
      </c>
      <c r="B631" s="2">
        <v>1.7204999999999999</v>
      </c>
      <c r="C631" s="2">
        <f t="shared" si="54"/>
        <v>1.722043401046276</v>
      </c>
      <c r="D631" s="2">
        <f t="shared" si="56"/>
        <v>1.717581849322118</v>
      </c>
      <c r="E631" s="2">
        <f t="shared" si="55"/>
        <v>4.4615517241579639E-3</v>
      </c>
      <c r="F631" s="2">
        <f t="shared" si="59"/>
        <v>1.7962672848277079E-2</v>
      </c>
      <c r="G631" s="2">
        <f t="shared" si="57"/>
        <v>-1.3501121124119116E-2</v>
      </c>
      <c r="H631" s="2" t="str">
        <f t="shared" si="58"/>
        <v>Hold</v>
      </c>
    </row>
    <row r="632" spans="1:8" ht="13.5" x14ac:dyDescent="0.25">
      <c r="A632" s="3">
        <v>42923</v>
      </c>
      <c r="B632" s="2">
        <v>1.7322</v>
      </c>
      <c r="C632" s="2">
        <f t="shared" si="54"/>
        <v>1.7208982624237721</v>
      </c>
      <c r="D632" s="2">
        <f t="shared" si="56"/>
        <v>1.7186646752982573</v>
      </c>
      <c r="E632" s="2">
        <f t="shared" si="55"/>
        <v>2.2335871255148021E-3</v>
      </c>
      <c r="F632" s="2">
        <f t="shared" si="59"/>
        <v>1.4816855703724626E-2</v>
      </c>
      <c r="G632" s="2">
        <f t="shared" si="57"/>
        <v>-1.2583268578209824E-2</v>
      </c>
      <c r="H632" s="2" t="str">
        <f t="shared" si="58"/>
        <v>Hold</v>
      </c>
    </row>
    <row r="633" spans="1:8" ht="13.5" x14ac:dyDescent="0.25">
      <c r="A633" s="3">
        <v>42926</v>
      </c>
      <c r="B633" s="2">
        <v>1.7497</v>
      </c>
      <c r="C633" s="2">
        <f t="shared" si="54"/>
        <v>1.7145292989739611</v>
      </c>
      <c r="D633" s="2">
        <f t="shared" si="56"/>
        <v>1.7209635882391272</v>
      </c>
      <c r="E633" s="2">
        <f t="shared" si="55"/>
        <v>-6.4342892651660932E-3</v>
      </c>
      <c r="F633" s="2">
        <f t="shared" si="59"/>
        <v>1.0566626709946483E-2</v>
      </c>
      <c r="G633" s="2">
        <f t="shared" si="57"/>
        <v>-1.7000915975112576E-2</v>
      </c>
      <c r="H633" s="2" t="str">
        <f t="shared" si="58"/>
        <v>Hold</v>
      </c>
    </row>
    <row r="634" spans="1:8" ht="13.5" x14ac:dyDescent="0.25">
      <c r="A634" s="3">
        <v>42927</v>
      </c>
      <c r="B634" s="2">
        <v>1.7439</v>
      </c>
      <c r="C634" s="2">
        <f t="shared" si="54"/>
        <v>1.7136324837471979</v>
      </c>
      <c r="D634" s="2">
        <f t="shared" si="56"/>
        <v>1.7226625817028955</v>
      </c>
      <c r="E634" s="2">
        <f t="shared" si="55"/>
        <v>-9.0300979556976468E-3</v>
      </c>
      <c r="F634" s="2">
        <f t="shared" si="59"/>
        <v>6.6472817768176576E-3</v>
      </c>
      <c r="G634" s="2">
        <f t="shared" si="57"/>
        <v>-1.5677379732515304E-2</v>
      </c>
      <c r="H634" s="2" t="str">
        <f t="shared" si="58"/>
        <v>Hold</v>
      </c>
    </row>
    <row r="635" spans="1:8" ht="13.5" x14ac:dyDescent="0.25">
      <c r="A635" s="3">
        <v>42928</v>
      </c>
      <c r="B635" s="2">
        <v>1.7497</v>
      </c>
      <c r="C635" s="2">
        <f t="shared" si="54"/>
        <v>1.712873640093783</v>
      </c>
      <c r="D635" s="2">
        <f t="shared" si="56"/>
        <v>1.7246653534286069</v>
      </c>
      <c r="E635" s="2">
        <f t="shared" si="55"/>
        <v>-1.1791713334823983E-2</v>
      </c>
      <c r="F635" s="2">
        <f t="shared" si="59"/>
        <v>2.9594827544893298E-3</v>
      </c>
      <c r="G635" s="2">
        <f t="shared" si="57"/>
        <v>-1.4751196089313313E-2</v>
      </c>
      <c r="H635" s="2" t="str">
        <f t="shared" si="58"/>
        <v>Hold</v>
      </c>
    </row>
    <row r="636" spans="1:8" ht="13.5" x14ac:dyDescent="0.25">
      <c r="A636" s="3">
        <v>42929</v>
      </c>
      <c r="B636" s="2">
        <v>1.7029000000000001</v>
      </c>
      <c r="C636" s="2">
        <f t="shared" si="54"/>
        <v>1.7050315416178163</v>
      </c>
      <c r="D636" s="2">
        <f t="shared" si="56"/>
        <v>1.7230531050264879</v>
      </c>
      <c r="E636" s="2">
        <f t="shared" si="55"/>
        <v>-1.8021563408671559E-2</v>
      </c>
      <c r="F636" s="2">
        <f t="shared" si="59"/>
        <v>-1.2367264781428479E-3</v>
      </c>
      <c r="G636" s="2">
        <f t="shared" si="57"/>
        <v>-1.6784836930528711E-2</v>
      </c>
      <c r="H636" s="2" t="str">
        <f t="shared" si="58"/>
        <v>Hold</v>
      </c>
    </row>
    <row r="637" spans="1:8" ht="13.5" x14ac:dyDescent="0.25">
      <c r="A637" s="3">
        <v>42930</v>
      </c>
      <c r="B637" s="2">
        <v>1.7497</v>
      </c>
      <c r="C637" s="2">
        <f t="shared" si="54"/>
        <v>1.7019959198304599</v>
      </c>
      <c r="D637" s="2">
        <f t="shared" si="56"/>
        <v>1.7250269490985999</v>
      </c>
      <c r="E637" s="2">
        <f t="shared" si="55"/>
        <v>-2.3031029268139935E-2</v>
      </c>
      <c r="F637" s="2">
        <f t="shared" si="59"/>
        <v>-5.5955870361422654E-3</v>
      </c>
      <c r="G637" s="2">
        <f t="shared" si="57"/>
        <v>-1.743544223199767E-2</v>
      </c>
      <c r="H637" s="2" t="str">
        <f t="shared" si="58"/>
        <v>Hold</v>
      </c>
    </row>
    <row r="638" spans="1:8" ht="13.5" x14ac:dyDescent="0.25">
      <c r="A638" s="3">
        <v>42933</v>
      </c>
      <c r="B638" s="2">
        <v>1.7497</v>
      </c>
      <c r="C638" s="2">
        <f t="shared" si="54"/>
        <v>1.7048427013950045</v>
      </c>
      <c r="D638" s="2">
        <f t="shared" si="56"/>
        <v>1.7268545824987036</v>
      </c>
      <c r="E638" s="2">
        <f t="shared" si="55"/>
        <v>-2.2011881103699116E-2</v>
      </c>
      <c r="F638" s="2">
        <f t="shared" si="59"/>
        <v>-8.8788458496536354E-3</v>
      </c>
      <c r="G638" s="2">
        <f t="shared" si="57"/>
        <v>-1.313303525404548E-2</v>
      </c>
      <c r="H638" s="2" t="str">
        <f t="shared" si="58"/>
        <v>Hold</v>
      </c>
    </row>
    <row r="639" spans="1:8" ht="13.5" x14ac:dyDescent="0.25">
      <c r="A639" s="3">
        <v>42934</v>
      </c>
      <c r="B639" s="2">
        <v>1.7556</v>
      </c>
      <c r="C639" s="2">
        <f t="shared" si="54"/>
        <v>1.707251516565004</v>
      </c>
      <c r="D639" s="2">
        <f t="shared" si="56"/>
        <v>1.7289838726839848</v>
      </c>
      <c r="E639" s="2">
        <f t="shared" si="55"/>
        <v>-2.1732356118980833E-2</v>
      </c>
      <c r="F639" s="2">
        <f t="shared" si="59"/>
        <v>-1.1449547903519076E-2</v>
      </c>
      <c r="G639" s="2">
        <f t="shared" si="57"/>
        <v>-1.0282808215461757E-2</v>
      </c>
      <c r="H639" s="2" t="str">
        <f t="shared" si="58"/>
        <v>Hold</v>
      </c>
    </row>
    <row r="640" spans="1:8" ht="13.5" x14ac:dyDescent="0.25">
      <c r="A640" s="3">
        <v>42935</v>
      </c>
      <c r="B640" s="2">
        <v>1.7497</v>
      </c>
      <c r="C640" s="2">
        <f t="shared" si="54"/>
        <v>1.7092897447857727</v>
      </c>
      <c r="D640" s="2">
        <f t="shared" si="56"/>
        <v>1.7305184006333192</v>
      </c>
      <c r="E640" s="2">
        <f t="shared" si="55"/>
        <v>-2.1228655847546518E-2</v>
      </c>
      <c r="F640" s="2">
        <f t="shared" si="59"/>
        <v>-1.3405369492324567E-2</v>
      </c>
      <c r="G640" s="2">
        <f t="shared" si="57"/>
        <v>-7.8232863552219513E-3</v>
      </c>
      <c r="H640" s="2" t="str">
        <f t="shared" si="58"/>
        <v>Hold</v>
      </c>
    </row>
    <row r="641" spans="1:8" ht="13.5" x14ac:dyDescent="0.25">
      <c r="A641" s="3">
        <v>42936</v>
      </c>
      <c r="B641" s="2">
        <v>1.7029000000000001</v>
      </c>
      <c r="C641" s="2">
        <f t="shared" si="54"/>
        <v>1.7110143994341152</v>
      </c>
      <c r="D641" s="2">
        <f t="shared" si="56"/>
        <v>1.7284725931789993</v>
      </c>
      <c r="E641" s="2">
        <f t="shared" si="55"/>
        <v>-1.745819374488411E-2</v>
      </c>
      <c r="F641" s="2">
        <f t="shared" si="59"/>
        <v>-1.4215934342836476E-2</v>
      </c>
      <c r="G641" s="2">
        <f t="shared" si="57"/>
        <v>-3.2422594020476338E-3</v>
      </c>
      <c r="H641" s="2" t="str">
        <f t="shared" si="58"/>
        <v>Hold</v>
      </c>
    </row>
    <row r="642" spans="1:8" ht="13.5" x14ac:dyDescent="0.25">
      <c r="A642" s="3">
        <v>42937</v>
      </c>
      <c r="B642" s="2">
        <v>1.6970000000000001</v>
      </c>
      <c r="C642" s="2">
        <f t="shared" si="54"/>
        <v>1.7142737225980973</v>
      </c>
      <c r="D642" s="2">
        <f t="shared" si="56"/>
        <v>1.7261412899805548</v>
      </c>
      <c r="E642" s="2">
        <f t="shared" si="55"/>
        <v>-1.1867567382457533E-2</v>
      </c>
      <c r="F642" s="2">
        <f t="shared" si="59"/>
        <v>-1.3746260950760689E-2</v>
      </c>
      <c r="G642" s="2">
        <f t="shared" si="57"/>
        <v>1.8786935683031553E-3</v>
      </c>
      <c r="H642" s="2" t="str">
        <f t="shared" si="58"/>
        <v>Sell</v>
      </c>
    </row>
    <row r="643" spans="1:8" ht="13.5" x14ac:dyDescent="0.25">
      <c r="A643" s="3">
        <v>42940</v>
      </c>
      <c r="B643" s="2">
        <v>1.6970000000000001</v>
      </c>
      <c r="C643" s="2">
        <f t="shared" si="54"/>
        <v>1.7197239191214668</v>
      </c>
      <c r="D643" s="2">
        <f t="shared" si="56"/>
        <v>1.7239826759079211</v>
      </c>
      <c r="E643" s="2">
        <f t="shared" si="55"/>
        <v>-4.2587567864542653E-3</v>
      </c>
      <c r="F643" s="2">
        <f t="shared" si="59"/>
        <v>-1.1848760117899404E-2</v>
      </c>
      <c r="G643" s="2">
        <f t="shared" si="57"/>
        <v>7.5900033314451384E-3</v>
      </c>
      <c r="H643" s="2" t="str">
        <f t="shared" si="58"/>
        <v>Sell</v>
      </c>
    </row>
    <row r="644" spans="1:8" ht="13.5" x14ac:dyDescent="0.25">
      <c r="A644" s="3">
        <v>42942</v>
      </c>
      <c r="B644" s="2">
        <v>1.738</v>
      </c>
      <c r="C644" s="2">
        <f t="shared" si="54"/>
        <v>1.7234433161797029</v>
      </c>
      <c r="D644" s="2">
        <f t="shared" si="56"/>
        <v>1.7250209962110381</v>
      </c>
      <c r="E644" s="2">
        <f t="shared" si="55"/>
        <v>-1.5776800313351824E-3</v>
      </c>
      <c r="F644" s="2">
        <f t="shared" si="59"/>
        <v>-9.7945441005865604E-3</v>
      </c>
      <c r="G644" s="2">
        <f t="shared" si="57"/>
        <v>8.216864069251378E-3</v>
      </c>
      <c r="H644" s="2" t="str">
        <f t="shared" si="58"/>
        <v>Sell</v>
      </c>
    </row>
    <row r="645" spans="1:8" ht="13.5" x14ac:dyDescent="0.25">
      <c r="A645" s="3">
        <v>42943</v>
      </c>
      <c r="B645" s="2">
        <v>1.6970000000000001</v>
      </c>
      <c r="C645" s="2">
        <f t="shared" si="54"/>
        <v>1.7274828059982101</v>
      </c>
      <c r="D645" s="2">
        <f t="shared" si="56"/>
        <v>1.7229453668620722</v>
      </c>
      <c r="E645" s="2">
        <f t="shared" si="55"/>
        <v>4.5374391361379107E-3</v>
      </c>
      <c r="F645" s="2">
        <f t="shared" si="59"/>
        <v>-6.9281474532416672E-3</v>
      </c>
      <c r="G645" s="2">
        <f t="shared" si="57"/>
        <v>1.1465586589379578E-2</v>
      </c>
      <c r="H645" s="2" t="str">
        <f t="shared" si="58"/>
        <v>Sell</v>
      </c>
    </row>
    <row r="646" spans="1:8" ht="13.5" x14ac:dyDescent="0.25">
      <c r="A646" s="3">
        <v>42944</v>
      </c>
      <c r="B646" s="2">
        <v>1.6970000000000001</v>
      </c>
      <c r="C646" s="2">
        <f t="shared" si="54"/>
        <v>1.7237008358446395</v>
      </c>
      <c r="D646" s="2">
        <f t="shared" si="56"/>
        <v>1.7210234878352519</v>
      </c>
      <c r="E646" s="2">
        <f t="shared" si="55"/>
        <v>2.6773480093875701E-3</v>
      </c>
      <c r="F646" s="2">
        <f t="shared" si="59"/>
        <v>-5.0070483607158201E-3</v>
      </c>
      <c r="G646" s="2">
        <f t="shared" si="57"/>
        <v>7.6843963701033902E-3</v>
      </c>
      <c r="H646" s="2" t="str">
        <f t="shared" si="58"/>
        <v>Sell</v>
      </c>
    </row>
    <row r="647" spans="1:8" ht="13.5" x14ac:dyDescent="0.25">
      <c r="A647" s="3">
        <v>42947</v>
      </c>
      <c r="B647" s="2">
        <v>1.738</v>
      </c>
      <c r="C647" s="2">
        <f t="shared" si="54"/>
        <v>1.7277007072531565</v>
      </c>
      <c r="D647" s="2">
        <f t="shared" si="56"/>
        <v>1.7222810072548631</v>
      </c>
      <c r="E647" s="2">
        <f t="shared" si="55"/>
        <v>5.4196999982933924E-3</v>
      </c>
      <c r="F647" s="2">
        <f t="shared" si="59"/>
        <v>-2.9216986889139774E-3</v>
      </c>
      <c r="G647" s="2">
        <f t="shared" si="57"/>
        <v>8.3413986872073707E-3</v>
      </c>
      <c r="H647" s="2" t="str">
        <f t="shared" si="58"/>
        <v>Sell</v>
      </c>
    </row>
    <row r="648" spans="1:8" ht="13.5" x14ac:dyDescent="0.25">
      <c r="A648" s="3">
        <v>42948</v>
      </c>
      <c r="B648" s="2">
        <v>1.7439</v>
      </c>
      <c r="C648" s="2">
        <f t="shared" si="54"/>
        <v>1.731085213829594</v>
      </c>
      <c r="D648" s="2">
        <f t="shared" si="56"/>
        <v>1.7238824141248734</v>
      </c>
      <c r="E648" s="2">
        <f t="shared" si="55"/>
        <v>7.2027997047205972E-3</v>
      </c>
      <c r="F648" s="2">
        <f t="shared" si="59"/>
        <v>-8.9679901018706234E-4</v>
      </c>
      <c r="G648" s="2">
        <f t="shared" si="57"/>
        <v>8.0995987149076604E-3</v>
      </c>
      <c r="H648" s="2" t="str">
        <f t="shared" si="58"/>
        <v>Sell</v>
      </c>
    </row>
    <row r="649" spans="1:8" ht="13.5" x14ac:dyDescent="0.25">
      <c r="A649" s="3">
        <v>42949</v>
      </c>
      <c r="B649" s="2">
        <v>1.7439</v>
      </c>
      <c r="C649" s="2">
        <f t="shared" si="54"/>
        <v>1.7348567193942719</v>
      </c>
      <c r="D649" s="2">
        <f t="shared" si="56"/>
        <v>1.7253651982637717</v>
      </c>
      <c r="E649" s="2">
        <f t="shared" si="55"/>
        <v>9.4915211305002245E-3</v>
      </c>
      <c r="F649" s="2">
        <f t="shared" si="59"/>
        <v>1.180865017950395E-3</v>
      </c>
      <c r="G649" s="2">
        <f t="shared" si="57"/>
        <v>8.3106561125498302E-3</v>
      </c>
      <c r="H649" s="2" t="str">
        <f t="shared" si="58"/>
        <v>Sell</v>
      </c>
    </row>
    <row r="650" spans="1:8" ht="13.5" x14ac:dyDescent="0.25">
      <c r="A650" s="3">
        <v>42950</v>
      </c>
      <c r="B650" s="2">
        <v>1.7262999999999999</v>
      </c>
      <c r="C650" s="2">
        <f t="shared" si="54"/>
        <v>1.7371403010259223</v>
      </c>
      <c r="D650" s="2">
        <f t="shared" si="56"/>
        <v>1.7254344428368256</v>
      </c>
      <c r="E650" s="2">
        <f t="shared" si="55"/>
        <v>1.1705858189096752E-2</v>
      </c>
      <c r="F650" s="2">
        <f t="shared" si="59"/>
        <v>3.2858636521796662E-3</v>
      </c>
      <c r="G650" s="2">
        <f t="shared" si="57"/>
        <v>8.4199945369170855E-3</v>
      </c>
      <c r="H650" s="2" t="str">
        <f t="shared" si="58"/>
        <v>Sell</v>
      </c>
    </row>
    <row r="651" spans="1:8" ht="13.5" x14ac:dyDescent="0.25">
      <c r="A651" s="3">
        <v>42951</v>
      </c>
      <c r="B651" s="2">
        <v>1.7262999999999999</v>
      </c>
      <c r="C651" s="2">
        <f t="shared" si="54"/>
        <v>1.7318725624065496</v>
      </c>
      <c r="D651" s="2">
        <f t="shared" si="56"/>
        <v>1.725498558182246</v>
      </c>
      <c r="E651" s="2">
        <f t="shared" si="55"/>
        <v>6.3740042243036754E-3</v>
      </c>
      <c r="F651" s="2">
        <f t="shared" si="59"/>
        <v>3.9034917666044681E-3</v>
      </c>
      <c r="G651" s="2">
        <f t="shared" si="57"/>
        <v>2.4705124576992073E-3</v>
      </c>
      <c r="H651" s="2" t="str">
        <f t="shared" si="58"/>
        <v>Sell</v>
      </c>
    </row>
    <row r="652" spans="1:8" ht="13.5" x14ac:dyDescent="0.25">
      <c r="A652" s="3">
        <v>42954</v>
      </c>
      <c r="B652" s="2">
        <v>1.6970000000000001</v>
      </c>
      <c r="C652" s="2">
        <f t="shared" si="54"/>
        <v>1.726507552805542</v>
      </c>
      <c r="D652" s="2">
        <f t="shared" si="56"/>
        <v>1.7233875538724499</v>
      </c>
      <c r="E652" s="2">
        <f t="shared" si="55"/>
        <v>3.1199989330921163E-3</v>
      </c>
      <c r="F652" s="2">
        <f t="shared" si="59"/>
        <v>3.7467931999019977E-3</v>
      </c>
      <c r="G652" s="2">
        <f t="shared" si="57"/>
        <v>-6.2679426680988144E-4</v>
      </c>
      <c r="H652" s="2" t="str">
        <f t="shared" si="58"/>
        <v>Hold</v>
      </c>
    </row>
    <row r="653" spans="1:8" ht="13.5" x14ac:dyDescent="0.25">
      <c r="A653" s="3">
        <v>42955</v>
      </c>
      <c r="B653" s="2">
        <v>1.7262999999999999</v>
      </c>
      <c r="C653" s="2">
        <f t="shared" si="54"/>
        <v>1.7219679292969969</v>
      </c>
      <c r="D653" s="2">
        <f t="shared" si="56"/>
        <v>1.7236032906226388</v>
      </c>
      <c r="E653" s="2">
        <f t="shared" si="55"/>
        <v>-1.6353613256419042E-3</v>
      </c>
      <c r="F653" s="2">
        <f t="shared" si="59"/>
        <v>2.6703622947932175E-3</v>
      </c>
      <c r="G653" s="2">
        <f t="shared" si="57"/>
        <v>-4.3057236204351217E-3</v>
      </c>
      <c r="H653" s="2" t="str">
        <f t="shared" si="58"/>
        <v>Hold</v>
      </c>
    </row>
    <row r="654" spans="1:8" ht="13.5" x14ac:dyDescent="0.25">
      <c r="A654" s="3">
        <v>42956</v>
      </c>
      <c r="B654" s="2">
        <v>1.7439</v>
      </c>
      <c r="C654" s="2">
        <f t="shared" si="54"/>
        <v>1.7244344017128435</v>
      </c>
      <c r="D654" s="2">
        <f t="shared" si="56"/>
        <v>1.7251067505765174</v>
      </c>
      <c r="E654" s="2">
        <f t="shared" si="55"/>
        <v>-6.7234886367395497E-4</v>
      </c>
      <c r="F654" s="2">
        <f t="shared" si="59"/>
        <v>2.0018200630997833E-3</v>
      </c>
      <c r="G654" s="2">
        <f t="shared" si="57"/>
        <v>-2.6741689267737383E-3</v>
      </c>
      <c r="H654" s="2" t="str">
        <f t="shared" si="58"/>
        <v>Hold</v>
      </c>
    </row>
    <row r="655" spans="1:8" ht="13.5" x14ac:dyDescent="0.25">
      <c r="A655" s="3">
        <v>42957</v>
      </c>
      <c r="B655" s="2">
        <v>1.7439</v>
      </c>
      <c r="C655" s="2">
        <f t="shared" ref="C655:C718" si="60">$C$4*B645+C654*(1-$C$4)</f>
        <v>1.7202137245262521</v>
      </c>
      <c r="D655" s="2">
        <f t="shared" si="56"/>
        <v>1.726498843126405</v>
      </c>
      <c r="E655" s="2">
        <f t="shared" si="55"/>
        <v>-6.2851186001529058E-3</v>
      </c>
      <c r="F655" s="2">
        <f t="shared" si="59"/>
        <v>3.4443233044924543E-4</v>
      </c>
      <c r="G655" s="2">
        <f t="shared" si="57"/>
        <v>-6.6295509306021514E-3</v>
      </c>
      <c r="H655" s="2" t="str">
        <f t="shared" si="58"/>
        <v>Hold</v>
      </c>
    </row>
    <row r="656" spans="1:8" ht="13.5" x14ac:dyDescent="0.25">
      <c r="A656" s="3">
        <v>42958</v>
      </c>
      <c r="B656" s="2">
        <v>1.7497</v>
      </c>
      <c r="C656" s="2">
        <f t="shared" si="60"/>
        <v>1.7166423822914441</v>
      </c>
      <c r="D656" s="2">
        <f t="shared" si="56"/>
        <v>1.728217447339264</v>
      </c>
      <c r="E656" s="2">
        <f t="shared" si="55"/>
        <v>-1.157506504781991E-2</v>
      </c>
      <c r="F656" s="2">
        <f t="shared" si="59"/>
        <v>-2.0394671452045859E-3</v>
      </c>
      <c r="G656" s="2">
        <f t="shared" si="57"/>
        <v>-9.5355979026153243E-3</v>
      </c>
      <c r="H656" s="2" t="str">
        <f t="shared" si="58"/>
        <v>Hold</v>
      </c>
    </row>
    <row r="657" spans="1:8" ht="13.5" x14ac:dyDescent="0.25">
      <c r="A657" s="3">
        <v>42961</v>
      </c>
      <c r="B657" s="2">
        <v>1.7439</v>
      </c>
      <c r="C657" s="2">
        <f t="shared" si="60"/>
        <v>1.7199281696312219</v>
      </c>
      <c r="D657" s="2">
        <f t="shared" si="56"/>
        <v>1.7293791179067259</v>
      </c>
      <c r="E657" s="2">
        <f t="shared" si="55"/>
        <v>-9.4509482755040786E-3</v>
      </c>
      <c r="F657" s="2">
        <f t="shared" si="59"/>
        <v>-3.5217633712644847E-3</v>
      </c>
      <c r="G657" s="2">
        <f t="shared" si="57"/>
        <v>-5.9291849042395935E-3</v>
      </c>
      <c r="H657" s="2" t="str">
        <f t="shared" si="58"/>
        <v>Hold</v>
      </c>
    </row>
    <row r="658" spans="1:8" ht="13.5" x14ac:dyDescent="0.25">
      <c r="A658" s="3">
        <v>42962</v>
      </c>
      <c r="B658" s="2">
        <v>1.7556</v>
      </c>
      <c r="C658" s="2">
        <f t="shared" si="60"/>
        <v>1.7236161435341106</v>
      </c>
      <c r="D658" s="2">
        <f t="shared" si="56"/>
        <v>1.7313214054691906</v>
      </c>
      <c r="E658" s="2">
        <f t="shared" si="55"/>
        <v>-7.7052619350799212E-3</v>
      </c>
      <c r="F658" s="2">
        <f t="shared" si="59"/>
        <v>-4.3584630840275721E-3</v>
      </c>
      <c r="G658" s="2">
        <f t="shared" si="57"/>
        <v>-3.346798851052349E-3</v>
      </c>
      <c r="H658" s="2" t="str">
        <f t="shared" si="58"/>
        <v>Hold</v>
      </c>
    </row>
    <row r="659" spans="1:8" ht="13.5" x14ac:dyDescent="0.25">
      <c r="A659" s="3">
        <v>42963</v>
      </c>
      <c r="B659" s="2">
        <v>1.7439</v>
      </c>
      <c r="C659" s="2">
        <f t="shared" si="60"/>
        <v>1.7267367368365552</v>
      </c>
      <c r="D659" s="2">
        <f t="shared" si="56"/>
        <v>1.7322531532122136</v>
      </c>
      <c r="E659" s="2">
        <f t="shared" si="55"/>
        <v>-5.5164163756584728E-3</v>
      </c>
      <c r="F659" s="2">
        <f t="shared" si="59"/>
        <v>-4.5900537423537524E-3</v>
      </c>
      <c r="G659" s="2">
        <f t="shared" si="57"/>
        <v>-9.2636263330472032E-4</v>
      </c>
      <c r="H659" s="2" t="str">
        <f t="shared" si="58"/>
        <v>Hold</v>
      </c>
    </row>
    <row r="660" spans="1:8" ht="13.5" x14ac:dyDescent="0.25">
      <c r="A660" s="3">
        <v>42964</v>
      </c>
      <c r="B660" s="2">
        <v>1.7556</v>
      </c>
      <c r="C660" s="2">
        <f t="shared" si="60"/>
        <v>1.7266695465540081</v>
      </c>
      <c r="D660" s="2">
        <f t="shared" si="56"/>
        <v>1.7339825492705681</v>
      </c>
      <c r="E660" s="2">
        <f t="shared" si="55"/>
        <v>-7.3130027165599909E-3</v>
      </c>
      <c r="F660" s="2">
        <f t="shared" si="59"/>
        <v>-5.1346435371950007E-3</v>
      </c>
      <c r="G660" s="2">
        <f t="shared" si="57"/>
        <v>-2.1783591793649902E-3</v>
      </c>
      <c r="H660" s="2" t="str">
        <f t="shared" si="58"/>
        <v>Hold</v>
      </c>
    </row>
    <row r="661" spans="1:8" ht="13.5" x14ac:dyDescent="0.25">
      <c r="A661" s="3">
        <v>42965</v>
      </c>
      <c r="B661" s="2">
        <v>1.7439</v>
      </c>
      <c r="C661" s="2">
        <f t="shared" si="60"/>
        <v>1.7266126932380068</v>
      </c>
      <c r="D661" s="2">
        <f t="shared" si="56"/>
        <v>1.7347171752505259</v>
      </c>
      <c r="E661" s="2">
        <f t="shared" si="55"/>
        <v>-8.1044820125191208E-3</v>
      </c>
      <c r="F661" s="2">
        <f t="shared" si="59"/>
        <v>-5.7286112322598257E-3</v>
      </c>
      <c r="G661" s="2">
        <f t="shared" si="57"/>
        <v>-2.3758707802592951E-3</v>
      </c>
      <c r="H661" s="2" t="str">
        <f t="shared" si="58"/>
        <v>Hold</v>
      </c>
    </row>
    <row r="662" spans="1:8" ht="13.5" x14ac:dyDescent="0.25">
      <c r="A662" s="3">
        <v>42968</v>
      </c>
      <c r="B662" s="2">
        <v>1.7439</v>
      </c>
      <c r="C662" s="2">
        <f t="shared" si="60"/>
        <v>1.7220568942783134</v>
      </c>
      <c r="D662" s="2">
        <f t="shared" si="56"/>
        <v>1.7353973844912278</v>
      </c>
      <c r="E662" s="2">
        <f t="shared" si="55"/>
        <v>-1.3340490212914391E-2</v>
      </c>
      <c r="F662" s="2">
        <f t="shared" si="59"/>
        <v>-7.2509870283907398E-3</v>
      </c>
      <c r="G662" s="2">
        <f t="shared" si="57"/>
        <v>-6.0895031845236511E-3</v>
      </c>
      <c r="H662" s="2" t="str">
        <f t="shared" si="58"/>
        <v>Hold</v>
      </c>
    </row>
    <row r="663" spans="1:8" ht="13.5" x14ac:dyDescent="0.25">
      <c r="A663" s="3">
        <v>42969</v>
      </c>
      <c r="B663" s="2">
        <v>1.7145999999999999</v>
      </c>
      <c r="C663" s="2">
        <f t="shared" si="60"/>
        <v>1.7227096797739574</v>
      </c>
      <c r="D663" s="2">
        <f t="shared" si="56"/>
        <v>1.7338568374918777</v>
      </c>
      <c r="E663" s="2">
        <f t="shared" si="55"/>
        <v>-1.1147157717920297E-2</v>
      </c>
      <c r="F663" s="2">
        <f t="shared" si="59"/>
        <v>-8.0302211662966524E-3</v>
      </c>
      <c r="G663" s="2">
        <f t="shared" si="57"/>
        <v>-3.116936551623645E-3</v>
      </c>
      <c r="H663" s="2" t="str">
        <f t="shared" si="58"/>
        <v>Hold</v>
      </c>
    </row>
    <row r="664" spans="1:8" ht="13.5" x14ac:dyDescent="0.25">
      <c r="A664" s="3">
        <v>42970</v>
      </c>
      <c r="B664" s="2">
        <v>1.7556</v>
      </c>
      <c r="C664" s="2">
        <f t="shared" si="60"/>
        <v>1.7259697290395026</v>
      </c>
      <c r="D664" s="2">
        <f t="shared" si="56"/>
        <v>1.735467442122109</v>
      </c>
      <c r="E664" s="2">
        <f t="shared" si="55"/>
        <v>-9.4977130826063849E-3</v>
      </c>
      <c r="F664" s="2">
        <f t="shared" si="59"/>
        <v>-8.3237195495585985E-3</v>
      </c>
      <c r="G664" s="2">
        <f t="shared" si="57"/>
        <v>-1.1739935330477864E-3</v>
      </c>
      <c r="H664" s="2" t="str">
        <f t="shared" si="58"/>
        <v>Hold</v>
      </c>
    </row>
    <row r="665" spans="1:8" ht="13.5" x14ac:dyDescent="0.25">
      <c r="A665" s="3">
        <v>42971</v>
      </c>
      <c r="B665" s="2">
        <v>1.7556</v>
      </c>
      <c r="C665" s="2">
        <f t="shared" si="60"/>
        <v>1.7287282322641944</v>
      </c>
      <c r="D665" s="2">
        <f t="shared" si="56"/>
        <v>1.7369587427056565</v>
      </c>
      <c r="E665" s="2">
        <f t="shared" si="55"/>
        <v>-8.2305104414621688E-3</v>
      </c>
      <c r="F665" s="2">
        <f t="shared" si="59"/>
        <v>-8.3050777279393122E-3</v>
      </c>
      <c r="G665" s="2">
        <f t="shared" si="57"/>
        <v>7.4567286477143432E-5</v>
      </c>
      <c r="H665" s="2" t="str">
        <f t="shared" si="58"/>
        <v>Sell</v>
      </c>
    </row>
    <row r="666" spans="1:8" ht="13.5" x14ac:dyDescent="0.25">
      <c r="A666" s="3">
        <v>42972</v>
      </c>
      <c r="B666" s="2">
        <v>1.7847999999999999</v>
      </c>
      <c r="C666" s="2">
        <f t="shared" si="60"/>
        <v>1.7319546580697029</v>
      </c>
      <c r="D666" s="2">
        <f t="shared" si="56"/>
        <v>1.7405025395422744</v>
      </c>
      <c r="E666" s="2">
        <f t="shared" si="55"/>
        <v>-8.5478814725714614E-3</v>
      </c>
      <c r="F666" s="2">
        <f t="shared" si="59"/>
        <v>-8.3536384768657414E-3</v>
      </c>
      <c r="G666" s="2">
        <f t="shared" si="57"/>
        <v>-1.9424299570571998E-4</v>
      </c>
      <c r="H666" s="2" t="str">
        <f t="shared" si="58"/>
        <v>Hold</v>
      </c>
    </row>
    <row r="667" spans="1:8" ht="13.5" x14ac:dyDescent="0.25">
      <c r="A667" s="3">
        <v>42975</v>
      </c>
      <c r="B667" s="2">
        <v>1.7847999999999999</v>
      </c>
      <c r="C667" s="2">
        <f t="shared" si="60"/>
        <v>1.7337924029820564</v>
      </c>
      <c r="D667" s="2">
        <f t="shared" si="56"/>
        <v>1.7437838329095132</v>
      </c>
      <c r="E667" s="2">
        <f t="shared" si="55"/>
        <v>-9.9914299274568297E-3</v>
      </c>
      <c r="F667" s="2">
        <f t="shared" si="59"/>
        <v>-8.6811967669839594E-3</v>
      </c>
      <c r="G667" s="2">
        <f t="shared" si="57"/>
        <v>-1.3102331604728703E-3</v>
      </c>
      <c r="H667" s="2" t="str">
        <f t="shared" si="58"/>
        <v>Hold</v>
      </c>
    </row>
    <row r="668" spans="1:8" ht="13.5" x14ac:dyDescent="0.25">
      <c r="A668" s="3">
        <v>42976</v>
      </c>
      <c r="B668" s="2">
        <v>1.7847999999999999</v>
      </c>
      <c r="C668" s="2">
        <f t="shared" si="60"/>
        <v>1.7371474179078938</v>
      </c>
      <c r="D668" s="2">
        <f t="shared" si="56"/>
        <v>1.7468220675088084</v>
      </c>
      <c r="E668" s="2">
        <f t="shared" ref="E668:E731" si="61">C668-D668</f>
        <v>-9.6746496009145755E-3</v>
      </c>
      <c r="F668" s="2">
        <f t="shared" si="59"/>
        <v>-8.879887333770084E-3</v>
      </c>
      <c r="G668" s="2">
        <f t="shared" si="57"/>
        <v>-7.947622671444915E-4</v>
      </c>
      <c r="H668" s="2" t="str">
        <f t="shared" si="58"/>
        <v>Hold</v>
      </c>
    </row>
    <row r="669" spans="1:8" ht="13.5" x14ac:dyDescent="0.25">
      <c r="A669" s="3">
        <v>42977</v>
      </c>
      <c r="B669" s="2">
        <v>1.7556</v>
      </c>
      <c r="C669" s="2">
        <f t="shared" si="60"/>
        <v>1.738186276691295</v>
      </c>
      <c r="D669" s="2">
        <f t="shared" ref="D669:D732" si="62">$D$4*B669+(1-$D$4)*D668</f>
        <v>1.7474722847303781</v>
      </c>
      <c r="E669" s="2">
        <f t="shared" si="61"/>
        <v>-9.2860080390830824E-3</v>
      </c>
      <c r="F669" s="2">
        <f t="shared" si="59"/>
        <v>-8.9611114748326844E-3</v>
      </c>
      <c r="G669" s="2">
        <f t="shared" si="57"/>
        <v>-3.2489656425039801E-4</v>
      </c>
      <c r="H669" s="2" t="str">
        <f t="shared" si="58"/>
        <v>Hold</v>
      </c>
    </row>
    <row r="670" spans="1:8" ht="13.5" x14ac:dyDescent="0.25">
      <c r="A670" s="3">
        <v>42978</v>
      </c>
      <c r="B670" s="2">
        <v>1.7556</v>
      </c>
      <c r="C670" s="2">
        <f t="shared" si="60"/>
        <v>1.7408653110464805</v>
      </c>
      <c r="D670" s="2">
        <f t="shared" si="62"/>
        <v>1.748074337713313</v>
      </c>
      <c r="E670" s="2">
        <f t="shared" si="61"/>
        <v>-7.2090266668325409E-3</v>
      </c>
      <c r="F670" s="2">
        <f t="shared" si="59"/>
        <v>-8.6106945132326564E-3</v>
      </c>
      <c r="G670" s="2">
        <f t="shared" si="57"/>
        <v>1.4016678464001155E-3</v>
      </c>
      <c r="H670" s="2" t="str">
        <f t="shared" si="58"/>
        <v>Sell</v>
      </c>
    </row>
    <row r="671" spans="1:8" ht="13.5" x14ac:dyDescent="0.25">
      <c r="A671" s="3">
        <v>42982</v>
      </c>
      <c r="B671" s="2">
        <v>1.7556</v>
      </c>
      <c r="C671" s="2">
        <f t="shared" si="60"/>
        <v>1.7413321862700988</v>
      </c>
      <c r="D671" s="2">
        <f t="shared" si="62"/>
        <v>1.7486317941789935</v>
      </c>
      <c r="E671" s="2">
        <f t="shared" si="61"/>
        <v>-7.299607908894723E-3</v>
      </c>
      <c r="F671" s="2">
        <f t="shared" si="59"/>
        <v>-8.34847719236507E-3</v>
      </c>
      <c r="G671" s="2">
        <f t="shared" si="57"/>
        <v>1.048869283470347E-3</v>
      </c>
      <c r="H671" s="2" t="str">
        <f t="shared" si="58"/>
        <v>Sell</v>
      </c>
    </row>
    <row r="672" spans="1:8" ht="13.5" x14ac:dyDescent="0.25">
      <c r="A672" s="3">
        <v>42983</v>
      </c>
      <c r="B672" s="2">
        <v>1.8082</v>
      </c>
      <c r="C672" s="2">
        <f t="shared" si="60"/>
        <v>1.7417272345362376</v>
      </c>
      <c r="D672" s="2">
        <f t="shared" si="62"/>
        <v>1.7530442538694384</v>
      </c>
      <c r="E672" s="2">
        <f t="shared" si="61"/>
        <v>-1.131701933320084E-2</v>
      </c>
      <c r="F672" s="2">
        <f t="shared" si="59"/>
        <v>-8.9421856205322246E-3</v>
      </c>
      <c r="G672" s="2">
        <f t="shared" si="57"/>
        <v>-2.3748337126686149E-3</v>
      </c>
      <c r="H672" s="2" t="str">
        <f t="shared" si="58"/>
        <v>Hold</v>
      </c>
    </row>
    <row r="673" spans="1:8" ht="13.5" x14ac:dyDescent="0.25">
      <c r="A673" s="3">
        <v>42984</v>
      </c>
      <c r="B673" s="2">
        <v>1.8024</v>
      </c>
      <c r="C673" s="2">
        <f t="shared" si="60"/>
        <v>1.7375538138383551</v>
      </c>
      <c r="D673" s="2">
        <f t="shared" si="62"/>
        <v>1.7567002350642948</v>
      </c>
      <c r="E673" s="2">
        <f t="shared" si="61"/>
        <v>-1.9146421225939791E-2</v>
      </c>
      <c r="F673" s="2">
        <f t="shared" si="59"/>
        <v>-1.0983032741613739E-2</v>
      </c>
      <c r="G673" s="2">
        <f t="shared" si="57"/>
        <v>-8.1633884843260521E-3</v>
      </c>
      <c r="H673" s="2" t="str">
        <f t="shared" si="58"/>
        <v>Hold</v>
      </c>
    </row>
    <row r="674" spans="1:8" ht="13.5" x14ac:dyDescent="0.25">
      <c r="A674" s="3">
        <v>42985</v>
      </c>
      <c r="B674" s="2">
        <v>1.7847999999999999</v>
      </c>
      <c r="C674" s="2">
        <f t="shared" si="60"/>
        <v>1.7403301501709159</v>
      </c>
      <c r="D674" s="2">
        <f t="shared" si="62"/>
        <v>1.7587816991336063</v>
      </c>
      <c r="E674" s="2">
        <f t="shared" si="61"/>
        <v>-1.8451548962690412E-2</v>
      </c>
      <c r="F674" s="2">
        <f t="shared" si="59"/>
        <v>-1.2476735985829076E-2</v>
      </c>
      <c r="G674" s="2">
        <f t="shared" si="57"/>
        <v>-5.9748129768613361E-3</v>
      </c>
      <c r="H674" s="2" t="str">
        <f t="shared" si="58"/>
        <v>Hold</v>
      </c>
    </row>
    <row r="675" spans="1:8" ht="13.5" x14ac:dyDescent="0.25">
      <c r="A675" s="3">
        <v>42986</v>
      </c>
      <c r="B675" s="2">
        <v>1.7730999999999999</v>
      </c>
      <c r="C675" s="2">
        <f t="shared" si="60"/>
        <v>1.7426793578369288</v>
      </c>
      <c r="D675" s="2">
        <f t="shared" si="62"/>
        <v>1.7598423140125985</v>
      </c>
      <c r="E675" s="2">
        <f t="shared" si="61"/>
        <v>-1.7162956175669652E-2</v>
      </c>
      <c r="F675" s="2">
        <f t="shared" si="59"/>
        <v>-1.3413980023797191E-2</v>
      </c>
      <c r="G675" s="2">
        <f t="shared" si="57"/>
        <v>-3.7489761518724619E-3</v>
      </c>
      <c r="H675" s="2" t="str">
        <f t="shared" si="58"/>
        <v>Hold</v>
      </c>
    </row>
    <row r="676" spans="1:8" ht="13.5" x14ac:dyDescent="0.25">
      <c r="A676" s="3">
        <v>42989</v>
      </c>
      <c r="B676" s="2">
        <v>1.7847999999999999</v>
      </c>
      <c r="C676" s="2">
        <f t="shared" si="60"/>
        <v>1.7491594566312476</v>
      </c>
      <c r="D676" s="2">
        <f t="shared" si="62"/>
        <v>1.7616910314931467</v>
      </c>
      <c r="E676" s="2">
        <f t="shared" si="61"/>
        <v>-1.2531574861899042E-2</v>
      </c>
      <c r="F676" s="2">
        <f t="shared" si="59"/>
        <v>-1.3237498991417563E-2</v>
      </c>
      <c r="G676" s="2">
        <f t="shared" ref="G676:G739" si="63">E676-F676</f>
        <v>7.0592412951852104E-4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1.7556</v>
      </c>
      <c r="C677" s="2">
        <f t="shared" si="60"/>
        <v>1.7546426171495173</v>
      </c>
      <c r="D677" s="2">
        <f t="shared" si="62"/>
        <v>1.7612398439751358</v>
      </c>
      <c r="E677" s="2">
        <f t="shared" si="61"/>
        <v>-6.5972268256184741E-3</v>
      </c>
      <c r="F677" s="2">
        <f t="shared" ref="F677:F740" si="65">(E677*(2/(10)))+((1-(2/10))*F676)</f>
        <v>-1.1909444558257747E-2</v>
      </c>
      <c r="G677" s="2">
        <f t="shared" si="63"/>
        <v>5.3122177326392732E-3</v>
      </c>
      <c r="H677" s="2" t="str">
        <f t="shared" si="64"/>
        <v>Sell</v>
      </c>
    </row>
    <row r="678" spans="1:8" ht="13.5" x14ac:dyDescent="0.25">
      <c r="A678" s="3">
        <v>42991</v>
      </c>
      <c r="B678" s="2">
        <v>1.8024</v>
      </c>
      <c r="C678" s="2">
        <f t="shared" si="60"/>
        <v>1.75928221451113</v>
      </c>
      <c r="D678" s="2">
        <f t="shared" si="62"/>
        <v>1.7642887444214221</v>
      </c>
      <c r="E678" s="2">
        <f t="shared" si="61"/>
        <v>-5.0065299102921568E-3</v>
      </c>
      <c r="F678" s="2">
        <f t="shared" si="65"/>
        <v>-1.0528861628664631E-2</v>
      </c>
      <c r="G678" s="2">
        <f t="shared" si="63"/>
        <v>5.5223317183724745E-3</v>
      </c>
      <c r="H678" s="2" t="str">
        <f t="shared" si="64"/>
        <v>Sell</v>
      </c>
    </row>
    <row r="679" spans="1:8" ht="13.5" x14ac:dyDescent="0.25">
      <c r="A679" s="3">
        <v>42992</v>
      </c>
      <c r="B679" s="2">
        <v>1.8024</v>
      </c>
      <c r="C679" s="2">
        <f t="shared" si="60"/>
        <v>1.7587157199709562</v>
      </c>
      <c r="D679" s="2">
        <f t="shared" si="62"/>
        <v>1.7671118003902058</v>
      </c>
      <c r="E679" s="2">
        <f t="shared" si="61"/>
        <v>-8.396080419249552E-3</v>
      </c>
      <c r="F679" s="2">
        <f t="shared" si="65"/>
        <v>-1.0102305386781616E-2</v>
      </c>
      <c r="G679" s="2">
        <f t="shared" si="63"/>
        <v>1.7062249675320641E-3</v>
      </c>
      <c r="H679" s="2" t="str">
        <f t="shared" si="64"/>
        <v>Sell</v>
      </c>
    </row>
    <row r="680" spans="1:8" ht="13.5" x14ac:dyDescent="0.25">
      <c r="A680" s="3">
        <v>42993</v>
      </c>
      <c r="B680" s="2">
        <v>1.7965</v>
      </c>
      <c r="C680" s="2">
        <f t="shared" si="60"/>
        <v>1.7582363784369628</v>
      </c>
      <c r="D680" s="2">
        <f t="shared" si="62"/>
        <v>1.7692887040650054</v>
      </c>
      <c r="E680" s="2">
        <f t="shared" si="61"/>
        <v>-1.1052325628042592E-2</v>
      </c>
      <c r="F680" s="2">
        <f t="shared" si="65"/>
        <v>-1.0292309435033812E-2</v>
      </c>
      <c r="G680" s="2">
        <f t="shared" si="63"/>
        <v>-7.6001619300877961E-4</v>
      </c>
      <c r="H680" s="2" t="str">
        <f t="shared" si="64"/>
        <v>Hold</v>
      </c>
    </row>
    <row r="681" spans="1:8" ht="13.5" x14ac:dyDescent="0.25">
      <c r="A681" s="3">
        <v>42996</v>
      </c>
      <c r="B681" s="2">
        <v>1.7965</v>
      </c>
      <c r="C681" s="2">
        <f t="shared" si="60"/>
        <v>1.757830781754353</v>
      </c>
      <c r="D681" s="2">
        <f t="shared" si="62"/>
        <v>1.7713043556157457</v>
      </c>
      <c r="E681" s="2">
        <f t="shared" si="61"/>
        <v>-1.3473573861392696E-2</v>
      </c>
      <c r="F681" s="2">
        <f t="shared" si="65"/>
        <v>-1.0928562320305589E-2</v>
      </c>
      <c r="G681" s="2">
        <f t="shared" si="63"/>
        <v>-2.5450115410871072E-3</v>
      </c>
      <c r="H681" s="2" t="str">
        <f t="shared" si="64"/>
        <v>Hold</v>
      </c>
    </row>
    <row r="682" spans="1:8" ht="13.5" x14ac:dyDescent="0.25">
      <c r="A682" s="3">
        <v>42997</v>
      </c>
      <c r="B682" s="2">
        <v>1.7730999999999999</v>
      </c>
      <c r="C682" s="2">
        <f t="shared" si="60"/>
        <v>1.7655798922536834</v>
      </c>
      <c r="D682" s="2">
        <f t="shared" si="62"/>
        <v>1.7714373663108758</v>
      </c>
      <c r="E682" s="2">
        <f t="shared" si="61"/>
        <v>-5.8574740571923911E-3</v>
      </c>
      <c r="F682" s="2">
        <f t="shared" si="65"/>
        <v>-9.9143446676829491E-3</v>
      </c>
      <c r="G682" s="2">
        <f t="shared" si="63"/>
        <v>4.056870610490558E-3</v>
      </c>
      <c r="H682" s="2" t="str">
        <f t="shared" si="64"/>
        <v>Sell</v>
      </c>
    </row>
    <row r="683" spans="1:8" ht="13.5" x14ac:dyDescent="0.25">
      <c r="A683" s="3">
        <v>42998</v>
      </c>
      <c r="B683" s="2">
        <v>1.7965</v>
      </c>
      <c r="C683" s="2">
        <f t="shared" si="60"/>
        <v>1.7712445242146553</v>
      </c>
      <c r="D683" s="2">
        <f t="shared" si="62"/>
        <v>1.7732938576952555</v>
      </c>
      <c r="E683" s="2">
        <f t="shared" si="61"/>
        <v>-2.0493334806002128E-3</v>
      </c>
      <c r="F683" s="2">
        <f t="shared" si="65"/>
        <v>-8.3413424302664022E-3</v>
      </c>
      <c r="G683" s="2">
        <f t="shared" si="63"/>
        <v>6.2920089496661894E-3</v>
      </c>
      <c r="H683" s="2" t="str">
        <f t="shared" si="64"/>
        <v>Sell</v>
      </c>
    </row>
    <row r="684" spans="1:8" ht="13.5" x14ac:dyDescent="0.25">
      <c r="A684" s="3">
        <v>43000</v>
      </c>
      <c r="B684" s="2">
        <v>1.7965</v>
      </c>
      <c r="C684" s="2">
        <f t="shared" si="60"/>
        <v>1.7733299820277852</v>
      </c>
      <c r="D684" s="2">
        <f t="shared" si="62"/>
        <v>1.7750128311993107</v>
      </c>
      <c r="E684" s="2">
        <f t="shared" si="61"/>
        <v>-1.6828491715255023E-3</v>
      </c>
      <c r="F684" s="2">
        <f t="shared" si="65"/>
        <v>-7.0096437785182233E-3</v>
      </c>
      <c r="G684" s="2">
        <f t="shared" si="63"/>
        <v>5.326794606992721E-3</v>
      </c>
      <c r="H684" s="2" t="str">
        <f t="shared" si="64"/>
        <v>Sell</v>
      </c>
    </row>
    <row r="685" spans="1:8" ht="13.5" x14ac:dyDescent="0.25">
      <c r="A685" s="3">
        <v>43003</v>
      </c>
      <c r="B685" s="2">
        <v>1.8024</v>
      </c>
      <c r="C685" s="2">
        <f t="shared" si="60"/>
        <v>1.7732946001773569</v>
      </c>
      <c r="D685" s="2">
        <f t="shared" si="62"/>
        <v>1.7770415103697321</v>
      </c>
      <c r="E685" s="2">
        <f t="shared" si="61"/>
        <v>-3.7469101923752746E-3</v>
      </c>
      <c r="F685" s="2">
        <f t="shared" si="65"/>
        <v>-6.3570970612896339E-3</v>
      </c>
      <c r="G685" s="2">
        <f t="shared" si="63"/>
        <v>2.6101868689143593E-3</v>
      </c>
      <c r="H685" s="2" t="str">
        <f t="shared" si="64"/>
        <v>Sell</v>
      </c>
    </row>
    <row r="686" spans="1:8" ht="13.5" x14ac:dyDescent="0.25">
      <c r="A686" s="3">
        <v>43004</v>
      </c>
      <c r="B686" s="2">
        <v>1.7965</v>
      </c>
      <c r="C686" s="2">
        <f t="shared" si="60"/>
        <v>1.7750646616885328</v>
      </c>
      <c r="D686" s="2">
        <f t="shared" si="62"/>
        <v>1.7784828799719743</v>
      </c>
      <c r="E686" s="2">
        <f t="shared" si="61"/>
        <v>-3.4182182834414654E-3</v>
      </c>
      <c r="F686" s="2">
        <f t="shared" si="65"/>
        <v>-5.7693213057200005E-3</v>
      </c>
      <c r="G686" s="2">
        <f t="shared" si="63"/>
        <v>2.3511030222785351E-3</v>
      </c>
      <c r="H686" s="2" t="str">
        <f t="shared" si="64"/>
        <v>Sell</v>
      </c>
    </row>
    <row r="687" spans="1:8" ht="13.5" x14ac:dyDescent="0.25">
      <c r="A687" s="3">
        <v>43005</v>
      </c>
      <c r="B687" s="2">
        <v>1.7965</v>
      </c>
      <c r="C687" s="2">
        <f t="shared" si="60"/>
        <v>1.7720700983518354</v>
      </c>
      <c r="D687" s="2">
        <f t="shared" si="62"/>
        <v>1.7798174814555319</v>
      </c>
      <c r="E687" s="2">
        <f t="shared" si="61"/>
        <v>-7.7473831036964924E-3</v>
      </c>
      <c r="F687" s="2">
        <f t="shared" si="65"/>
        <v>-6.1649336653152994E-3</v>
      </c>
      <c r="G687" s="2">
        <f t="shared" si="63"/>
        <v>-1.582449438381193E-3</v>
      </c>
      <c r="H687" s="2" t="str">
        <f t="shared" si="64"/>
        <v>Hold</v>
      </c>
    </row>
    <row r="688" spans="1:8" ht="13.5" x14ac:dyDescent="0.25">
      <c r="A688" s="3">
        <v>43006</v>
      </c>
      <c r="B688" s="2">
        <v>1.7965</v>
      </c>
      <c r="C688" s="2">
        <f t="shared" si="60"/>
        <v>1.7767362370669377</v>
      </c>
      <c r="D688" s="2">
        <f t="shared" si="62"/>
        <v>1.781053223569937</v>
      </c>
      <c r="E688" s="2">
        <f t="shared" si="61"/>
        <v>-4.316986502999276E-3</v>
      </c>
      <c r="F688" s="2">
        <f t="shared" si="65"/>
        <v>-5.7953442328520953E-3</v>
      </c>
      <c r="G688" s="2">
        <f t="shared" si="63"/>
        <v>1.4783577298528193E-3</v>
      </c>
      <c r="H688" s="2" t="str">
        <f t="shared" si="64"/>
        <v>Sell</v>
      </c>
    </row>
    <row r="689" spans="1:8" ht="13.5" x14ac:dyDescent="0.25">
      <c r="A689" s="3">
        <v>43007</v>
      </c>
      <c r="B689" s="2">
        <v>1.7965</v>
      </c>
      <c r="C689" s="2">
        <f t="shared" si="60"/>
        <v>1.7806845082874088</v>
      </c>
      <c r="D689" s="2">
        <f t="shared" si="62"/>
        <v>1.7821974292314231</v>
      </c>
      <c r="E689" s="2">
        <f t="shared" si="61"/>
        <v>-1.5129209440143399E-3</v>
      </c>
      <c r="F689" s="2">
        <f t="shared" si="65"/>
        <v>-4.9388595750845445E-3</v>
      </c>
      <c r="G689" s="2">
        <f t="shared" si="63"/>
        <v>3.4259386310702047E-3</v>
      </c>
      <c r="H689" s="2" t="str">
        <f t="shared" si="64"/>
        <v>Sell</v>
      </c>
    </row>
    <row r="690" spans="1:8" ht="13.5" x14ac:dyDescent="0.25">
      <c r="A690" s="3">
        <v>43010</v>
      </c>
      <c r="B690" s="2">
        <v>1.7965</v>
      </c>
      <c r="C690" s="2">
        <f t="shared" si="60"/>
        <v>1.7831176608585766</v>
      </c>
      <c r="D690" s="2">
        <f t="shared" si="62"/>
        <v>1.7832568789179843</v>
      </c>
      <c r="E690" s="2">
        <f t="shared" si="61"/>
        <v>-1.39218059407753E-4</v>
      </c>
      <c r="F690" s="2">
        <f t="shared" si="65"/>
        <v>-3.978931271949186E-3</v>
      </c>
      <c r="G690" s="2">
        <f t="shared" si="63"/>
        <v>3.839713212541433E-3</v>
      </c>
      <c r="H690" s="2" t="str">
        <f t="shared" si="64"/>
        <v>Sell</v>
      </c>
    </row>
    <row r="691" spans="1:8" ht="13.5" x14ac:dyDescent="0.25">
      <c r="A691" s="3">
        <v>43011</v>
      </c>
      <c r="B691" s="2">
        <v>1.7556</v>
      </c>
      <c r="C691" s="2">
        <f t="shared" si="60"/>
        <v>1.7851764822649494</v>
      </c>
      <c r="D691" s="2">
        <f t="shared" si="62"/>
        <v>1.7812082212203559</v>
      </c>
      <c r="E691" s="2">
        <f t="shared" si="61"/>
        <v>3.9682610445934685E-3</v>
      </c>
      <c r="F691" s="2">
        <f t="shared" si="65"/>
        <v>-2.3894928086406553E-3</v>
      </c>
      <c r="G691" s="2">
        <f t="shared" si="63"/>
        <v>6.3577538532341238E-3</v>
      </c>
      <c r="H691" s="2" t="str">
        <f t="shared" si="64"/>
        <v>Sell</v>
      </c>
    </row>
    <row r="692" spans="1:8" ht="13.5" x14ac:dyDescent="0.25">
      <c r="A692" s="3">
        <v>43012</v>
      </c>
      <c r="B692" s="2">
        <v>1.7965</v>
      </c>
      <c r="C692" s="2">
        <f t="shared" si="60"/>
        <v>1.7833185619164957</v>
      </c>
      <c r="D692" s="2">
        <f t="shared" si="62"/>
        <v>1.7823409455744037</v>
      </c>
      <c r="E692" s="2">
        <f t="shared" si="61"/>
        <v>9.7761634209203585E-4</v>
      </c>
      <c r="F692" s="2">
        <f t="shared" si="65"/>
        <v>-1.716070978494117E-3</v>
      </c>
      <c r="G692" s="2">
        <f t="shared" si="63"/>
        <v>2.6936873205861528E-3</v>
      </c>
      <c r="H692" s="2" t="str">
        <f t="shared" si="64"/>
        <v>Sell</v>
      </c>
    </row>
    <row r="693" spans="1:8" ht="13.5" x14ac:dyDescent="0.25">
      <c r="A693" s="3">
        <v>43013</v>
      </c>
      <c r="B693" s="2">
        <v>1.8024</v>
      </c>
      <c r="C693" s="2">
        <f t="shared" si="60"/>
        <v>1.7853464754678041</v>
      </c>
      <c r="D693" s="2">
        <f t="shared" si="62"/>
        <v>1.7838268014577812</v>
      </c>
      <c r="E693" s="2">
        <f t="shared" si="61"/>
        <v>1.5196740100229533E-3</v>
      </c>
      <c r="F693" s="2">
        <f t="shared" si="65"/>
        <v>-1.068921980790703E-3</v>
      </c>
      <c r="G693" s="2">
        <f t="shared" si="63"/>
        <v>2.5885959908136563E-3</v>
      </c>
      <c r="H693" s="2" t="str">
        <f t="shared" si="64"/>
        <v>Sell</v>
      </c>
    </row>
    <row r="694" spans="1:8" ht="13.5" x14ac:dyDescent="0.25">
      <c r="A694" s="3">
        <v>43014</v>
      </c>
      <c r="B694" s="2">
        <v>1.8024</v>
      </c>
      <c r="C694" s="2">
        <f t="shared" si="60"/>
        <v>1.7870624023189112</v>
      </c>
      <c r="D694" s="2">
        <f t="shared" si="62"/>
        <v>1.7852025939423899</v>
      </c>
      <c r="E694" s="2">
        <f t="shared" si="61"/>
        <v>1.8598083765213325E-3</v>
      </c>
      <c r="F694" s="2">
        <f t="shared" si="65"/>
        <v>-4.8317590932829595E-4</v>
      </c>
      <c r="G694" s="2">
        <f t="shared" si="63"/>
        <v>2.3429842858496285E-3</v>
      </c>
      <c r="H694" s="2" t="str">
        <f t="shared" si="64"/>
        <v>Sell</v>
      </c>
    </row>
    <row r="695" spans="1:8" ht="13.5" x14ac:dyDescent="0.25">
      <c r="A695" s="3">
        <v>43017</v>
      </c>
      <c r="B695" s="2">
        <v>1.8024</v>
      </c>
      <c r="C695" s="2">
        <f t="shared" si="60"/>
        <v>1.7894220327313863</v>
      </c>
      <c r="D695" s="2">
        <f t="shared" si="62"/>
        <v>1.7864764758725833</v>
      </c>
      <c r="E695" s="2">
        <f t="shared" si="61"/>
        <v>2.9455568588030445E-3</v>
      </c>
      <c r="F695" s="2">
        <f t="shared" si="65"/>
        <v>2.0257064429797219E-4</v>
      </c>
      <c r="G695" s="2">
        <f t="shared" si="63"/>
        <v>2.7429862145050723E-3</v>
      </c>
      <c r="H695" s="2" t="str">
        <f t="shared" si="64"/>
        <v>Sell</v>
      </c>
    </row>
    <row r="696" spans="1:8" ht="13.5" x14ac:dyDescent="0.25">
      <c r="A696" s="3">
        <v>43018</v>
      </c>
      <c r="B696" s="2">
        <v>1.7965</v>
      </c>
      <c r="C696" s="2">
        <f t="shared" si="60"/>
        <v>1.7905109507727115</v>
      </c>
      <c r="D696" s="2">
        <f t="shared" si="62"/>
        <v>1.7872189591412808</v>
      </c>
      <c r="E696" s="2">
        <f t="shared" si="61"/>
        <v>3.2919916314306796E-3</v>
      </c>
      <c r="F696" s="2">
        <f t="shared" si="65"/>
        <v>8.2045484172451374E-4</v>
      </c>
      <c r="G696" s="2">
        <f t="shared" si="63"/>
        <v>2.4715367897061658E-3</v>
      </c>
      <c r="H696" s="2" t="str">
        <f t="shared" si="64"/>
        <v>Sell</v>
      </c>
    </row>
    <row r="697" spans="1:8" ht="13.5" x14ac:dyDescent="0.25">
      <c r="A697" s="3">
        <v>43019</v>
      </c>
      <c r="B697" s="2">
        <v>1.7965</v>
      </c>
      <c r="C697" s="2">
        <f t="shared" si="60"/>
        <v>1.7914323429615251</v>
      </c>
      <c r="D697" s="2">
        <f t="shared" si="62"/>
        <v>1.7879064436493342</v>
      </c>
      <c r="E697" s="2">
        <f t="shared" si="61"/>
        <v>3.5258993121909388E-3</v>
      </c>
      <c r="F697" s="2">
        <f t="shared" si="65"/>
        <v>1.3615437358177988E-3</v>
      </c>
      <c r="G697" s="2">
        <f t="shared" si="63"/>
        <v>2.1643555763731399E-3</v>
      </c>
      <c r="H697" s="2" t="str">
        <f t="shared" si="64"/>
        <v>Sell</v>
      </c>
    </row>
    <row r="698" spans="1:8" ht="13.5" x14ac:dyDescent="0.25">
      <c r="A698" s="3">
        <v>43020</v>
      </c>
      <c r="B698" s="2">
        <v>1.7965</v>
      </c>
      <c r="C698" s="2">
        <f t="shared" si="60"/>
        <v>1.792211982505906</v>
      </c>
      <c r="D698" s="2">
        <f t="shared" si="62"/>
        <v>1.7885430033790131</v>
      </c>
      <c r="E698" s="2">
        <f t="shared" si="61"/>
        <v>3.6689791268929017E-3</v>
      </c>
      <c r="F698" s="2">
        <f t="shared" si="65"/>
        <v>1.8230308140328195E-3</v>
      </c>
      <c r="G698" s="2">
        <f t="shared" si="63"/>
        <v>1.8459483128600823E-3</v>
      </c>
      <c r="H698" s="2" t="str">
        <f t="shared" si="64"/>
        <v>Sell</v>
      </c>
    </row>
    <row r="699" spans="1:8" ht="13.5" x14ac:dyDescent="0.25">
      <c r="A699" s="3">
        <v>43021</v>
      </c>
      <c r="B699" s="2">
        <v>1.7965</v>
      </c>
      <c r="C699" s="2">
        <f t="shared" si="60"/>
        <v>1.7928716775049973</v>
      </c>
      <c r="D699" s="2">
        <f t="shared" si="62"/>
        <v>1.7891324105361233</v>
      </c>
      <c r="E699" s="2">
        <f t="shared" si="61"/>
        <v>3.7392669688740554E-3</v>
      </c>
      <c r="F699" s="2">
        <f t="shared" si="65"/>
        <v>2.206278045001067E-3</v>
      </c>
      <c r="G699" s="2">
        <f t="shared" si="63"/>
        <v>1.5329889238729884E-3</v>
      </c>
      <c r="H699" s="2" t="str">
        <f t="shared" si="64"/>
        <v>Sell</v>
      </c>
    </row>
    <row r="700" spans="1:8" ht="13.5" x14ac:dyDescent="0.25">
      <c r="A700" s="3">
        <v>43024</v>
      </c>
      <c r="B700" s="2">
        <v>1.7965</v>
      </c>
      <c r="C700" s="2">
        <f t="shared" si="60"/>
        <v>1.7934298809657669</v>
      </c>
      <c r="D700" s="2">
        <f t="shared" si="62"/>
        <v>1.7896781579038179</v>
      </c>
      <c r="E700" s="2">
        <f t="shared" si="61"/>
        <v>3.7517230619490416E-3</v>
      </c>
      <c r="F700" s="2">
        <f t="shared" si="65"/>
        <v>2.5153670483906623E-3</v>
      </c>
      <c r="G700" s="2">
        <f t="shared" si="63"/>
        <v>1.2363560135583793E-3</v>
      </c>
      <c r="H700" s="2" t="str">
        <f t="shared" si="64"/>
        <v>Sell</v>
      </c>
    </row>
    <row r="701" spans="1:8" ht="13.5" x14ac:dyDescent="0.25">
      <c r="A701" s="3">
        <v>43025</v>
      </c>
      <c r="B701" s="2">
        <v>1.7907</v>
      </c>
      <c r="C701" s="2">
        <f t="shared" si="60"/>
        <v>1.7876098992787259</v>
      </c>
      <c r="D701" s="2">
        <f t="shared" si="62"/>
        <v>1.7897538499109424</v>
      </c>
      <c r="E701" s="2">
        <f t="shared" si="61"/>
        <v>-2.1439506322165069E-3</v>
      </c>
      <c r="F701" s="2">
        <f t="shared" si="65"/>
        <v>1.5835035122692285E-3</v>
      </c>
      <c r="G701" s="2">
        <f t="shared" si="63"/>
        <v>-3.7274541444857357E-3</v>
      </c>
      <c r="H701" s="2" t="str">
        <f t="shared" si="64"/>
        <v>Hold</v>
      </c>
    </row>
    <row r="702" spans="1:8" ht="13.5" x14ac:dyDescent="0.25">
      <c r="A702" s="3">
        <v>43026</v>
      </c>
      <c r="B702" s="2">
        <v>1.7847999999999999</v>
      </c>
      <c r="C702" s="2">
        <f t="shared" si="60"/>
        <v>1.7889776070819989</v>
      </c>
      <c r="D702" s="2">
        <f t="shared" si="62"/>
        <v>1.7893868980656873</v>
      </c>
      <c r="E702" s="2">
        <f t="shared" si="61"/>
        <v>-4.0929098368835959E-4</v>
      </c>
      <c r="F702" s="2">
        <f t="shared" si="65"/>
        <v>1.1849446130777111E-3</v>
      </c>
      <c r="G702" s="2">
        <f t="shared" si="63"/>
        <v>-1.5942355967660706E-3</v>
      </c>
      <c r="H702" s="2" t="str">
        <f t="shared" si="64"/>
        <v>Hold</v>
      </c>
    </row>
    <row r="703" spans="1:8" ht="13.5" x14ac:dyDescent="0.25">
      <c r="A703" s="3">
        <v>43027</v>
      </c>
      <c r="B703" s="2">
        <v>1.7847999999999999</v>
      </c>
      <c r="C703" s="2">
        <f t="shared" si="60"/>
        <v>1.7910425906078453</v>
      </c>
      <c r="D703" s="2">
        <f t="shared" si="62"/>
        <v>1.7890471278385993</v>
      </c>
      <c r="E703" s="2">
        <f t="shared" si="61"/>
        <v>1.9954627692460036E-3</v>
      </c>
      <c r="F703" s="2">
        <f t="shared" si="65"/>
        <v>1.3470482443113697E-3</v>
      </c>
      <c r="G703" s="2">
        <f t="shared" si="63"/>
        <v>6.4841452493463389E-4</v>
      </c>
      <c r="H703" s="2" t="str">
        <f t="shared" si="64"/>
        <v>Sell</v>
      </c>
    </row>
    <row r="704" spans="1:8" ht="13.5" x14ac:dyDescent="0.25">
      <c r="A704" s="3">
        <v>43028</v>
      </c>
      <c r="B704" s="2">
        <v>1.8024</v>
      </c>
      <c r="C704" s="2">
        <f t="shared" si="60"/>
        <v>1.7927898843604846</v>
      </c>
      <c r="D704" s="2">
        <f t="shared" si="62"/>
        <v>1.7900362294801846</v>
      </c>
      <c r="E704" s="2">
        <f t="shared" si="61"/>
        <v>2.7536548802999938E-3</v>
      </c>
      <c r="F704" s="2">
        <f t="shared" si="65"/>
        <v>1.6283695715090946E-3</v>
      </c>
      <c r="G704" s="2">
        <f t="shared" si="63"/>
        <v>1.1252853087908993E-3</v>
      </c>
      <c r="H704" s="2" t="str">
        <f t="shared" si="64"/>
        <v>Sell</v>
      </c>
    </row>
    <row r="705" spans="1:8" ht="13.5" x14ac:dyDescent="0.25">
      <c r="A705" s="3">
        <v>43031</v>
      </c>
      <c r="B705" s="2">
        <v>1.8024</v>
      </c>
      <c r="C705" s="2">
        <f t="shared" si="60"/>
        <v>1.7942683636896408</v>
      </c>
      <c r="D705" s="2">
        <f t="shared" si="62"/>
        <v>1.7909520643335042</v>
      </c>
      <c r="E705" s="2">
        <f t="shared" si="61"/>
        <v>3.3162993561366427E-3</v>
      </c>
      <c r="F705" s="2">
        <f t="shared" si="65"/>
        <v>1.9659555284346044E-3</v>
      </c>
      <c r="G705" s="2">
        <f t="shared" si="63"/>
        <v>1.3503438277020384E-3</v>
      </c>
      <c r="H705" s="2" t="str">
        <f t="shared" si="64"/>
        <v>Sell</v>
      </c>
    </row>
    <row r="706" spans="1:8" ht="13.5" x14ac:dyDescent="0.25">
      <c r="A706" s="3">
        <v>43032</v>
      </c>
      <c r="B706" s="2">
        <v>1.7847999999999999</v>
      </c>
      <c r="C706" s="2">
        <f t="shared" si="60"/>
        <v>1.7946116923527731</v>
      </c>
      <c r="D706" s="2">
        <f t="shared" si="62"/>
        <v>1.7904963558643556</v>
      </c>
      <c r="E706" s="2">
        <f t="shared" si="61"/>
        <v>4.1153364884174426E-3</v>
      </c>
      <c r="F706" s="2">
        <f t="shared" si="65"/>
        <v>2.3958317204311724E-3</v>
      </c>
      <c r="G706" s="2">
        <f t="shared" si="63"/>
        <v>1.7195047679862702E-3</v>
      </c>
      <c r="H706" s="2" t="str">
        <f t="shared" si="64"/>
        <v>Sell</v>
      </c>
    </row>
    <row r="707" spans="1:8" ht="13.5" x14ac:dyDescent="0.25">
      <c r="A707" s="3">
        <v>43033</v>
      </c>
      <c r="B707" s="2">
        <v>1.7847999999999999</v>
      </c>
      <c r="C707" s="2">
        <f t="shared" si="60"/>
        <v>1.7949022012215772</v>
      </c>
      <c r="D707" s="2">
        <f t="shared" si="62"/>
        <v>1.7900744035781071</v>
      </c>
      <c r="E707" s="2">
        <f t="shared" si="61"/>
        <v>4.8277976434700776E-3</v>
      </c>
      <c r="F707" s="2">
        <f t="shared" si="65"/>
        <v>2.8822249050389536E-3</v>
      </c>
      <c r="G707" s="2">
        <f t="shared" si="63"/>
        <v>1.945572738431124E-3</v>
      </c>
      <c r="H707" s="2" t="str">
        <f t="shared" si="64"/>
        <v>Sell</v>
      </c>
    </row>
    <row r="708" spans="1:8" ht="13.5" x14ac:dyDescent="0.25">
      <c r="A708" s="3">
        <v>43034</v>
      </c>
      <c r="B708" s="2">
        <v>1.7847999999999999</v>
      </c>
      <c r="C708" s="2">
        <f t="shared" si="60"/>
        <v>1.7951480164182576</v>
      </c>
      <c r="D708" s="2">
        <f t="shared" si="62"/>
        <v>1.7896837070167657</v>
      </c>
      <c r="E708" s="2">
        <f t="shared" si="61"/>
        <v>5.4643094014918958E-3</v>
      </c>
      <c r="F708" s="2">
        <f t="shared" si="65"/>
        <v>3.3986418043295422E-3</v>
      </c>
      <c r="G708" s="2">
        <f t="shared" si="63"/>
        <v>2.0656675971623536E-3</v>
      </c>
      <c r="H708" s="2" t="str">
        <f t="shared" si="64"/>
        <v>Sell</v>
      </c>
    </row>
    <row r="709" spans="1:8" ht="13.5" x14ac:dyDescent="0.25">
      <c r="A709" s="3">
        <v>43035</v>
      </c>
      <c r="B709" s="2">
        <v>1.7965</v>
      </c>
      <c r="C709" s="2">
        <f t="shared" si="60"/>
        <v>1.7953560138923719</v>
      </c>
      <c r="D709" s="2">
        <f t="shared" si="62"/>
        <v>1.7901886176081165</v>
      </c>
      <c r="E709" s="2">
        <f t="shared" si="61"/>
        <v>5.1673962842553323E-3</v>
      </c>
      <c r="F709" s="2">
        <f t="shared" si="65"/>
        <v>3.7523927003147006E-3</v>
      </c>
      <c r="G709" s="2">
        <f t="shared" si="63"/>
        <v>1.4150035839406317E-3</v>
      </c>
      <c r="H709" s="2" t="str">
        <f t="shared" si="64"/>
        <v>Sell</v>
      </c>
    </row>
    <row r="710" spans="1:8" ht="13.5" x14ac:dyDescent="0.25">
      <c r="A710" s="3">
        <v>43038</v>
      </c>
      <c r="B710" s="2">
        <v>1.7907</v>
      </c>
      <c r="C710" s="2">
        <f t="shared" si="60"/>
        <v>1.7955320117550839</v>
      </c>
      <c r="D710" s="2">
        <f t="shared" si="62"/>
        <v>1.7902264977852931</v>
      </c>
      <c r="E710" s="2">
        <f t="shared" si="61"/>
        <v>5.3055139697908427E-3</v>
      </c>
      <c r="F710" s="2">
        <f t="shared" si="65"/>
        <v>4.063016954209929E-3</v>
      </c>
      <c r="G710" s="2">
        <f t="shared" si="63"/>
        <v>1.2424970155809137E-3</v>
      </c>
      <c r="H710" s="2" t="str">
        <f t="shared" si="64"/>
        <v>Sell</v>
      </c>
    </row>
    <row r="711" spans="1:8" ht="13.5" x14ac:dyDescent="0.25">
      <c r="A711" s="3">
        <v>43039</v>
      </c>
      <c r="B711" s="2">
        <v>1.8024</v>
      </c>
      <c r="C711" s="2">
        <f t="shared" si="60"/>
        <v>1.7947886253312249</v>
      </c>
      <c r="D711" s="2">
        <f t="shared" si="62"/>
        <v>1.7911282386900862</v>
      </c>
      <c r="E711" s="2">
        <f t="shared" si="61"/>
        <v>3.6603866411386576E-3</v>
      </c>
      <c r="F711" s="2">
        <f t="shared" si="65"/>
        <v>3.9824908915956749E-3</v>
      </c>
      <c r="G711" s="2">
        <f t="shared" si="63"/>
        <v>-3.2210425045701725E-4</v>
      </c>
      <c r="H711" s="2" t="str">
        <f t="shared" si="64"/>
        <v>Hold</v>
      </c>
    </row>
    <row r="712" spans="1:8" ht="13.5" x14ac:dyDescent="0.25">
      <c r="A712" s="3">
        <v>43040</v>
      </c>
      <c r="B712" s="2">
        <v>1.8024</v>
      </c>
      <c r="C712" s="2">
        <f t="shared" si="60"/>
        <v>1.7932519137418057</v>
      </c>
      <c r="D712" s="2">
        <f t="shared" si="62"/>
        <v>1.791963183972302</v>
      </c>
      <c r="E712" s="2">
        <f t="shared" si="61"/>
        <v>1.2887297695036715E-3</v>
      </c>
      <c r="F712" s="2">
        <f t="shared" si="65"/>
        <v>3.4437386671772744E-3</v>
      </c>
      <c r="G712" s="2">
        <f t="shared" si="63"/>
        <v>-2.1550088976736029E-3</v>
      </c>
      <c r="H712" s="2" t="str">
        <f t="shared" si="64"/>
        <v>Hold</v>
      </c>
    </row>
    <row r="713" spans="1:8" ht="13.5" x14ac:dyDescent="0.25">
      <c r="A713" s="3">
        <v>43041</v>
      </c>
      <c r="B713" s="2">
        <v>1.7789999999999999</v>
      </c>
      <c r="C713" s="2">
        <f t="shared" si="60"/>
        <v>1.7919516193199894</v>
      </c>
      <c r="D713" s="2">
        <f t="shared" si="62"/>
        <v>1.7910029481225018</v>
      </c>
      <c r="E713" s="2">
        <f t="shared" si="61"/>
        <v>9.4867119748753836E-4</v>
      </c>
      <c r="F713" s="2">
        <f t="shared" si="65"/>
        <v>2.9447251732393274E-3</v>
      </c>
      <c r="G713" s="2">
        <f t="shared" si="63"/>
        <v>-1.9960539757517891E-3</v>
      </c>
      <c r="H713" s="2" t="str">
        <f t="shared" si="64"/>
        <v>Hold</v>
      </c>
    </row>
    <row r="714" spans="1:8" ht="13.5" x14ac:dyDescent="0.25">
      <c r="A714" s="3">
        <v>43042</v>
      </c>
      <c r="B714" s="2">
        <v>1.7556</v>
      </c>
      <c r="C714" s="2">
        <f t="shared" si="60"/>
        <v>1.7935590625015294</v>
      </c>
      <c r="D714" s="2">
        <f t="shared" si="62"/>
        <v>1.788380507520835</v>
      </c>
      <c r="E714" s="2">
        <f t="shared" si="61"/>
        <v>5.1785549806944164E-3</v>
      </c>
      <c r="F714" s="2">
        <f t="shared" si="65"/>
        <v>3.3914911347303458E-3</v>
      </c>
      <c r="G714" s="2">
        <f t="shared" si="63"/>
        <v>1.7870638459640707E-3</v>
      </c>
      <c r="H714" s="2" t="str">
        <f t="shared" si="64"/>
        <v>Sell</v>
      </c>
    </row>
    <row r="715" spans="1:8" ht="13.5" x14ac:dyDescent="0.25">
      <c r="A715" s="3">
        <v>43045</v>
      </c>
      <c r="B715" s="2">
        <v>1.7847999999999999</v>
      </c>
      <c r="C715" s="2">
        <f t="shared" si="60"/>
        <v>1.7949192067320634</v>
      </c>
      <c r="D715" s="2">
        <f t="shared" si="62"/>
        <v>1.7881152847415138</v>
      </c>
      <c r="E715" s="2">
        <f t="shared" si="61"/>
        <v>6.8039219905495774E-3</v>
      </c>
      <c r="F715" s="2">
        <f t="shared" si="65"/>
        <v>4.0739773058941922E-3</v>
      </c>
      <c r="G715" s="2">
        <f t="shared" si="63"/>
        <v>2.7299446846553851E-3</v>
      </c>
      <c r="H715" s="2" t="str">
        <f t="shared" si="64"/>
        <v>Sell</v>
      </c>
    </row>
    <row r="716" spans="1:8" ht="13.5" x14ac:dyDescent="0.25">
      <c r="A716" s="3">
        <v>43046</v>
      </c>
      <c r="B716" s="2">
        <v>1.7614000000000001</v>
      </c>
      <c r="C716" s="2">
        <f t="shared" si="60"/>
        <v>1.7933624056963613</v>
      </c>
      <c r="D716" s="2">
        <f t="shared" si="62"/>
        <v>1.7861363747606611</v>
      </c>
      <c r="E716" s="2">
        <f t="shared" si="61"/>
        <v>7.2260309357001784E-3</v>
      </c>
      <c r="F716" s="2">
        <f t="shared" si="65"/>
        <v>4.7043880318553902E-3</v>
      </c>
      <c r="G716" s="2">
        <f t="shared" si="63"/>
        <v>2.5216429038447882E-3</v>
      </c>
      <c r="H716" s="2" t="str">
        <f t="shared" si="64"/>
        <v>Sell</v>
      </c>
    </row>
    <row r="717" spans="1:8" ht="13.5" x14ac:dyDescent="0.25">
      <c r="A717" s="3">
        <v>43047</v>
      </c>
      <c r="B717" s="2">
        <v>1.7614000000000001</v>
      </c>
      <c r="C717" s="2">
        <f t="shared" si="60"/>
        <v>1.7920451125123058</v>
      </c>
      <c r="D717" s="2">
        <f t="shared" si="62"/>
        <v>1.784304050704316</v>
      </c>
      <c r="E717" s="2">
        <f t="shared" si="61"/>
        <v>7.7410618079898352E-3</v>
      </c>
      <c r="F717" s="2">
        <f t="shared" si="65"/>
        <v>5.3117227870822792E-3</v>
      </c>
      <c r="G717" s="2">
        <f t="shared" si="63"/>
        <v>2.429339020907556E-3</v>
      </c>
      <c r="H717" s="2" t="str">
        <f t="shared" si="64"/>
        <v>Sell</v>
      </c>
    </row>
    <row r="718" spans="1:8" ht="13.5" x14ac:dyDescent="0.25">
      <c r="A718" s="3">
        <v>43048</v>
      </c>
      <c r="B718" s="2">
        <v>1.7965</v>
      </c>
      <c r="C718" s="2">
        <f t="shared" si="60"/>
        <v>1.7909304798181049</v>
      </c>
      <c r="D718" s="2">
        <f t="shared" si="62"/>
        <v>1.7852074543558483</v>
      </c>
      <c r="E718" s="2">
        <f t="shared" si="61"/>
        <v>5.7230254622566701E-3</v>
      </c>
      <c r="F718" s="2">
        <f t="shared" si="65"/>
        <v>5.3939833221171574E-3</v>
      </c>
      <c r="G718" s="2">
        <f t="shared" si="63"/>
        <v>3.2904214013951272E-4</v>
      </c>
      <c r="H718" s="2" t="str">
        <f t="shared" si="64"/>
        <v>Sell</v>
      </c>
    </row>
    <row r="719" spans="1:8" ht="13.5" x14ac:dyDescent="0.25">
      <c r="A719" s="3">
        <v>43049</v>
      </c>
      <c r="B719" s="2">
        <v>1.8024</v>
      </c>
      <c r="C719" s="2">
        <f t="shared" ref="C719:C782" si="66">$C$4*B709+C718*(1-$C$4)</f>
        <v>1.791787329076858</v>
      </c>
      <c r="D719" s="2">
        <f t="shared" si="62"/>
        <v>1.786480976255415</v>
      </c>
      <c r="E719" s="2">
        <f t="shared" si="61"/>
        <v>5.3063528214429834E-3</v>
      </c>
      <c r="F719" s="2">
        <f t="shared" si="65"/>
        <v>5.3764572219823226E-3</v>
      </c>
      <c r="G719" s="2">
        <f t="shared" si="63"/>
        <v>-7.0104400539339196E-5</v>
      </c>
      <c r="H719" s="2" t="str">
        <f t="shared" si="64"/>
        <v>Hold</v>
      </c>
    </row>
    <row r="720" spans="1:8" ht="13.5" x14ac:dyDescent="0.25">
      <c r="A720" s="3">
        <v>43052</v>
      </c>
      <c r="B720" s="2">
        <v>1.8024</v>
      </c>
      <c r="C720" s="2">
        <f t="shared" si="66"/>
        <v>1.7916200476804183</v>
      </c>
      <c r="D720" s="2">
        <f t="shared" si="62"/>
        <v>1.7876601631994584</v>
      </c>
      <c r="E720" s="2">
        <f t="shared" si="61"/>
        <v>3.9598844809598521E-3</v>
      </c>
      <c r="F720" s="2">
        <f t="shared" si="65"/>
        <v>5.0931426737778288E-3</v>
      </c>
      <c r="G720" s="2">
        <f t="shared" si="63"/>
        <v>-1.1332581928179767E-3</v>
      </c>
      <c r="H720" s="2" t="str">
        <f t="shared" si="64"/>
        <v>Hold</v>
      </c>
    </row>
    <row r="721" spans="1:8" ht="13.5" x14ac:dyDescent="0.25">
      <c r="A721" s="3">
        <v>43053</v>
      </c>
      <c r="B721" s="2">
        <v>1.8024</v>
      </c>
      <c r="C721" s="2">
        <f t="shared" si="66"/>
        <v>1.793278501883431</v>
      </c>
      <c r="D721" s="2">
        <f t="shared" si="62"/>
        <v>1.7887520029624615</v>
      </c>
      <c r="E721" s="2">
        <f t="shared" si="61"/>
        <v>4.5264989209694573E-3</v>
      </c>
      <c r="F721" s="2">
        <f t="shared" si="65"/>
        <v>4.9798139232161542E-3</v>
      </c>
      <c r="G721" s="2">
        <f t="shared" si="63"/>
        <v>-4.5331500224669689E-4</v>
      </c>
      <c r="H721" s="2" t="str">
        <f t="shared" si="64"/>
        <v>Hold</v>
      </c>
    </row>
    <row r="722" spans="1:8" ht="13.5" x14ac:dyDescent="0.25">
      <c r="A722" s="3">
        <v>43054</v>
      </c>
      <c r="B722" s="2">
        <v>1.7673000000000001</v>
      </c>
      <c r="C722" s="2">
        <f t="shared" si="66"/>
        <v>1.79468180928598</v>
      </c>
      <c r="D722" s="2">
        <f t="shared" si="62"/>
        <v>1.7871629657059829</v>
      </c>
      <c r="E722" s="2">
        <f t="shared" si="61"/>
        <v>7.5188435799971032E-3</v>
      </c>
      <c r="F722" s="2">
        <f t="shared" si="65"/>
        <v>5.4876198545723443E-3</v>
      </c>
      <c r="G722" s="2">
        <f t="shared" si="63"/>
        <v>2.0312237254247589E-3</v>
      </c>
      <c r="H722" s="2" t="str">
        <f t="shared" si="64"/>
        <v>Sell</v>
      </c>
    </row>
    <row r="723" spans="1:8" ht="13.5" x14ac:dyDescent="0.25">
      <c r="A723" s="3">
        <v>43055</v>
      </c>
      <c r="B723" s="2">
        <v>1.7673000000000001</v>
      </c>
      <c r="C723" s="2">
        <f t="shared" si="66"/>
        <v>1.792269223241983</v>
      </c>
      <c r="D723" s="2">
        <f t="shared" si="62"/>
        <v>1.7856916349129472</v>
      </c>
      <c r="E723" s="2">
        <f t="shared" si="61"/>
        <v>6.5775883290357662E-3</v>
      </c>
      <c r="F723" s="2">
        <f t="shared" si="65"/>
        <v>5.705613549465029E-3</v>
      </c>
      <c r="G723" s="2">
        <f t="shared" si="63"/>
        <v>8.7197477957073714E-4</v>
      </c>
      <c r="H723" s="2" t="str">
        <f t="shared" si="64"/>
        <v>Sell</v>
      </c>
    </row>
    <row r="724" spans="1:8" ht="13.5" x14ac:dyDescent="0.25">
      <c r="A724" s="3">
        <v>43056</v>
      </c>
      <c r="B724" s="2">
        <v>1.7965</v>
      </c>
      <c r="C724" s="2">
        <f t="shared" si="66"/>
        <v>1.7866278042816779</v>
      </c>
      <c r="D724" s="2">
        <f t="shared" si="62"/>
        <v>1.7864922545490254</v>
      </c>
      <c r="E724" s="2">
        <f t="shared" si="61"/>
        <v>1.355497326525068E-4</v>
      </c>
      <c r="F724" s="2">
        <f t="shared" si="65"/>
        <v>4.5916007861025246E-3</v>
      </c>
      <c r="G724" s="2">
        <f t="shared" si="63"/>
        <v>-4.4560510534500178E-3</v>
      </c>
      <c r="H724" s="2" t="str">
        <f t="shared" si="64"/>
        <v>Hold</v>
      </c>
    </row>
    <row r="725" spans="1:8" ht="13.5" x14ac:dyDescent="0.25">
      <c r="A725" s="3">
        <v>43059</v>
      </c>
      <c r="B725" s="2">
        <v>1.7965</v>
      </c>
      <c r="C725" s="2">
        <f t="shared" si="66"/>
        <v>1.7863466036229583</v>
      </c>
      <c r="D725" s="2">
        <f t="shared" si="62"/>
        <v>1.7872335690268755</v>
      </c>
      <c r="E725" s="2">
        <f t="shared" si="61"/>
        <v>-8.8696540391719481E-4</v>
      </c>
      <c r="F725" s="2">
        <f t="shared" si="65"/>
        <v>3.4958875480985809E-3</v>
      </c>
      <c r="G725" s="2">
        <f t="shared" si="63"/>
        <v>-4.3828529520157757E-3</v>
      </c>
      <c r="H725" s="2" t="str">
        <f t="shared" si="64"/>
        <v>Hold</v>
      </c>
    </row>
    <row r="726" spans="1:8" ht="13.5" x14ac:dyDescent="0.25">
      <c r="A726" s="3">
        <v>43060</v>
      </c>
      <c r="B726" s="2">
        <v>1.7965</v>
      </c>
      <c r="C726" s="2">
        <f t="shared" si="66"/>
        <v>1.7825086646040416</v>
      </c>
      <c r="D726" s="2">
        <f t="shared" si="62"/>
        <v>1.7879199713211811</v>
      </c>
      <c r="E726" s="2">
        <f t="shared" si="61"/>
        <v>-5.4113067171395191E-3</v>
      </c>
      <c r="F726" s="2">
        <f t="shared" si="65"/>
        <v>1.7144486950509612E-3</v>
      </c>
      <c r="G726" s="2">
        <f t="shared" si="63"/>
        <v>-7.1257554121904806E-3</v>
      </c>
      <c r="H726" s="2" t="str">
        <f t="shared" si="64"/>
        <v>Hold</v>
      </c>
    </row>
    <row r="727" spans="1:8" ht="13.5" x14ac:dyDescent="0.25">
      <c r="A727" s="3">
        <v>43061</v>
      </c>
      <c r="B727" s="2">
        <v>1.7965</v>
      </c>
      <c r="C727" s="2">
        <f t="shared" si="66"/>
        <v>1.7792611777418812</v>
      </c>
      <c r="D727" s="2">
        <f t="shared" si="62"/>
        <v>1.7885555290010937</v>
      </c>
      <c r="E727" s="2">
        <f t="shared" si="61"/>
        <v>-9.2943512592125188E-3</v>
      </c>
      <c r="F727" s="2">
        <f t="shared" si="65"/>
        <v>-4.8731129580173471E-4</v>
      </c>
      <c r="G727" s="2">
        <f t="shared" si="63"/>
        <v>-8.8070399634107843E-3</v>
      </c>
      <c r="H727" s="2" t="str">
        <f t="shared" si="64"/>
        <v>Hold</v>
      </c>
    </row>
    <row r="728" spans="1:8" ht="13.5" x14ac:dyDescent="0.25">
      <c r="A728" s="3">
        <v>43062</v>
      </c>
      <c r="B728" s="2">
        <v>1.8024</v>
      </c>
      <c r="C728" s="2">
        <f t="shared" si="66"/>
        <v>1.7819133042431303</v>
      </c>
      <c r="D728" s="2">
        <f t="shared" si="62"/>
        <v>1.7895810453713832</v>
      </c>
      <c r="E728" s="2">
        <f t="shared" si="61"/>
        <v>-7.6677411282528585E-3</v>
      </c>
      <c r="F728" s="2">
        <f t="shared" si="65"/>
        <v>-1.9233972622919597E-3</v>
      </c>
      <c r="G728" s="2">
        <f t="shared" si="63"/>
        <v>-5.7443438659608992E-3</v>
      </c>
      <c r="H728" s="2" t="str">
        <f t="shared" si="64"/>
        <v>Hold</v>
      </c>
    </row>
    <row r="729" spans="1:8" ht="13.5" x14ac:dyDescent="0.25">
      <c r="A729" s="3">
        <v>43063</v>
      </c>
      <c r="B729" s="2">
        <v>1.8024</v>
      </c>
      <c r="C729" s="2">
        <f t="shared" si="66"/>
        <v>1.7850651035903411</v>
      </c>
      <c r="D729" s="2">
        <f t="shared" si="62"/>
        <v>1.7905305975660957</v>
      </c>
      <c r="E729" s="2">
        <f t="shared" si="61"/>
        <v>-5.4654939757545762E-3</v>
      </c>
      <c r="F729" s="2">
        <f t="shared" si="65"/>
        <v>-2.631816604984483E-3</v>
      </c>
      <c r="G729" s="2">
        <f t="shared" si="63"/>
        <v>-2.8336773707700932E-3</v>
      </c>
      <c r="H729" s="2" t="str">
        <f t="shared" si="64"/>
        <v>Hold</v>
      </c>
    </row>
    <row r="730" spans="1:8" ht="13.5" x14ac:dyDescent="0.25">
      <c r="A730" s="3">
        <v>43066</v>
      </c>
      <c r="B730" s="2">
        <v>1.8024</v>
      </c>
      <c r="C730" s="2">
        <f t="shared" si="66"/>
        <v>1.7877320107302885</v>
      </c>
      <c r="D730" s="2">
        <f t="shared" si="62"/>
        <v>1.7914098125611997</v>
      </c>
      <c r="E730" s="2">
        <f t="shared" si="61"/>
        <v>-3.6778018309111538E-3</v>
      </c>
      <c r="F730" s="2">
        <f t="shared" si="65"/>
        <v>-2.8410136501698176E-3</v>
      </c>
      <c r="G730" s="2">
        <f t="shared" si="63"/>
        <v>-8.3678818074133616E-4</v>
      </c>
      <c r="H730" s="2" t="str">
        <f t="shared" si="64"/>
        <v>Hold</v>
      </c>
    </row>
    <row r="731" spans="1:8" ht="13.5" x14ac:dyDescent="0.25">
      <c r="A731" s="3">
        <v>43067</v>
      </c>
      <c r="B731" s="2">
        <v>1.8024</v>
      </c>
      <c r="C731" s="2">
        <f t="shared" si="66"/>
        <v>1.7899886244640903</v>
      </c>
      <c r="D731" s="2">
        <f t="shared" si="62"/>
        <v>1.7922239005196294</v>
      </c>
      <c r="E731" s="2">
        <f t="shared" si="61"/>
        <v>-2.2352760555390816E-3</v>
      </c>
      <c r="F731" s="2">
        <f t="shared" si="65"/>
        <v>-2.7198661312436709E-3</v>
      </c>
      <c r="G731" s="2">
        <f t="shared" si="63"/>
        <v>4.8459007570458932E-4</v>
      </c>
      <c r="H731" s="2" t="str">
        <f t="shared" si="64"/>
        <v>Sell</v>
      </c>
    </row>
    <row r="732" spans="1:8" ht="13.5" x14ac:dyDescent="0.25">
      <c r="A732" s="3">
        <v>43068</v>
      </c>
      <c r="B732" s="2">
        <v>1.8024</v>
      </c>
      <c r="C732" s="2">
        <f t="shared" si="66"/>
        <v>1.7864980668542303</v>
      </c>
      <c r="D732" s="2">
        <f t="shared" si="62"/>
        <v>1.7929776856663235</v>
      </c>
      <c r="E732" s="2">
        <f t="shared" ref="E732:E795" si="67">C732-D732</f>
        <v>-6.4796188120932463E-3</v>
      </c>
      <c r="F732" s="2">
        <f t="shared" si="65"/>
        <v>-3.4718166674135862E-3</v>
      </c>
      <c r="G732" s="2">
        <f t="shared" si="63"/>
        <v>-3.0078021446796601E-3</v>
      </c>
      <c r="H732" s="2" t="str">
        <f t="shared" si="64"/>
        <v>Hold</v>
      </c>
    </row>
    <row r="733" spans="1:8" ht="13.5" x14ac:dyDescent="0.25">
      <c r="A733" s="3">
        <v>43069</v>
      </c>
      <c r="B733" s="2">
        <v>1.8141</v>
      </c>
      <c r="C733" s="2">
        <f t="shared" si="66"/>
        <v>1.7835445181074256</v>
      </c>
      <c r="D733" s="2">
        <f t="shared" ref="D733:D796" si="68">$D$4*B733+(1-$D$4)*D732</f>
        <v>1.7945423015428921</v>
      </c>
      <c r="E733" s="2">
        <f t="shared" si="67"/>
        <v>-1.0997783435466424E-2</v>
      </c>
      <c r="F733" s="2">
        <f t="shared" si="65"/>
        <v>-4.9770100210241534E-3</v>
      </c>
      <c r="G733" s="2">
        <f t="shared" si="63"/>
        <v>-6.0207734144422705E-3</v>
      </c>
      <c r="H733" s="2" t="str">
        <f t="shared" si="64"/>
        <v>Hold</v>
      </c>
    </row>
    <row r="734" spans="1:8" ht="13.5" x14ac:dyDescent="0.25">
      <c r="A734" s="3">
        <v>43073</v>
      </c>
      <c r="B734" s="2">
        <v>1.7556</v>
      </c>
      <c r="C734" s="2">
        <f t="shared" si="66"/>
        <v>1.7855376691678218</v>
      </c>
      <c r="D734" s="2">
        <f t="shared" si="68"/>
        <v>1.791657686613789</v>
      </c>
      <c r="E734" s="2">
        <f t="shared" si="67"/>
        <v>-6.1200174459672407E-3</v>
      </c>
      <c r="F734" s="2">
        <f t="shared" si="65"/>
        <v>-5.2056115060127714E-3</v>
      </c>
      <c r="G734" s="2">
        <f t="shared" si="63"/>
        <v>-9.1440593995446937E-4</v>
      </c>
      <c r="H734" s="2" t="str">
        <f t="shared" si="64"/>
        <v>Hold</v>
      </c>
    </row>
    <row r="735" spans="1:8" ht="13.5" x14ac:dyDescent="0.25">
      <c r="A735" s="3">
        <v>43074</v>
      </c>
      <c r="B735" s="2">
        <v>1.8082</v>
      </c>
      <c r="C735" s="2">
        <f t="shared" si="66"/>
        <v>1.7872241816035415</v>
      </c>
      <c r="D735" s="2">
        <f t="shared" si="68"/>
        <v>1.7928830431609157</v>
      </c>
      <c r="E735" s="2">
        <f t="shared" si="67"/>
        <v>-5.6588615573742729E-3</v>
      </c>
      <c r="F735" s="2">
        <f t="shared" si="65"/>
        <v>-5.296261516285072E-3</v>
      </c>
      <c r="G735" s="2">
        <f t="shared" si="63"/>
        <v>-3.6260004108920087E-4</v>
      </c>
      <c r="H735" s="2" t="str">
        <f t="shared" si="64"/>
        <v>Hold</v>
      </c>
    </row>
    <row r="736" spans="1:8" ht="13.5" x14ac:dyDescent="0.25">
      <c r="A736" s="3">
        <v>43075</v>
      </c>
      <c r="B736" s="2">
        <v>1.8082</v>
      </c>
      <c r="C736" s="2">
        <f t="shared" si="66"/>
        <v>1.7886512305876121</v>
      </c>
      <c r="D736" s="2">
        <f t="shared" si="68"/>
        <v>1.7940176325564035</v>
      </c>
      <c r="E736" s="2">
        <f t="shared" si="67"/>
        <v>-5.3664019687913456E-3</v>
      </c>
      <c r="F736" s="2">
        <f t="shared" si="65"/>
        <v>-5.3102896067863271E-3</v>
      </c>
      <c r="G736" s="2">
        <f t="shared" si="63"/>
        <v>-5.6112362005018498E-5</v>
      </c>
      <c r="H736" s="2" t="str">
        <f t="shared" si="64"/>
        <v>Hold</v>
      </c>
    </row>
    <row r="737" spans="1:8" ht="13.5" x14ac:dyDescent="0.25">
      <c r="A737" s="3">
        <v>43076</v>
      </c>
      <c r="B737" s="2">
        <v>1.8082</v>
      </c>
      <c r="C737" s="2">
        <f t="shared" si="66"/>
        <v>1.7898587335741334</v>
      </c>
      <c r="D737" s="2">
        <f t="shared" si="68"/>
        <v>1.7950681782929661</v>
      </c>
      <c r="E737" s="2">
        <f t="shared" si="67"/>
        <v>-5.2094447188326676E-3</v>
      </c>
      <c r="F737" s="2">
        <f t="shared" si="65"/>
        <v>-5.2901206291955955E-3</v>
      </c>
      <c r="G737" s="2">
        <f t="shared" si="63"/>
        <v>8.0675910362927941E-5</v>
      </c>
      <c r="H737" s="2" t="str">
        <f t="shared" si="64"/>
        <v>Sell</v>
      </c>
    </row>
    <row r="738" spans="1:8" ht="13.5" x14ac:dyDescent="0.25">
      <c r="A738" s="3">
        <v>43077</v>
      </c>
      <c r="B738" s="2">
        <v>1.8141</v>
      </c>
      <c r="C738" s="2">
        <f t="shared" si="66"/>
        <v>1.7917881591781128</v>
      </c>
      <c r="D738" s="2">
        <f t="shared" si="68"/>
        <v>1.7964779428638573</v>
      </c>
      <c r="E738" s="2">
        <f t="shared" si="67"/>
        <v>-4.6897836857444641E-3</v>
      </c>
      <c r="F738" s="2">
        <f t="shared" si="65"/>
        <v>-5.1700532405053699E-3</v>
      </c>
      <c r="G738" s="2">
        <f t="shared" si="63"/>
        <v>4.802695547609058E-4</v>
      </c>
      <c r="H738" s="2" t="str">
        <f t="shared" si="64"/>
        <v>Sell</v>
      </c>
    </row>
    <row r="739" spans="1:8" ht="13.5" x14ac:dyDescent="0.25">
      <c r="A739" s="3">
        <v>43080</v>
      </c>
      <c r="B739" s="2">
        <v>1.7730999999999999</v>
      </c>
      <c r="C739" s="2">
        <f t="shared" si="66"/>
        <v>1.7934207500737878</v>
      </c>
      <c r="D739" s="2">
        <f t="shared" si="68"/>
        <v>1.7947462433924606</v>
      </c>
      <c r="E739" s="2">
        <f t="shared" si="67"/>
        <v>-1.3254933186728213E-3</v>
      </c>
      <c r="F739" s="2">
        <f t="shared" si="65"/>
        <v>-4.40114125613886E-3</v>
      </c>
      <c r="G739" s="2">
        <f t="shared" si="63"/>
        <v>3.0756479374660388E-3</v>
      </c>
      <c r="H739" s="2" t="str">
        <f t="shared" si="64"/>
        <v>Sell</v>
      </c>
    </row>
    <row r="740" spans="1:8" ht="13.5" x14ac:dyDescent="0.25">
      <c r="A740" s="3">
        <v>43081</v>
      </c>
      <c r="B740" s="2">
        <v>1.8141</v>
      </c>
      <c r="C740" s="2">
        <f t="shared" si="66"/>
        <v>1.7948021731393589</v>
      </c>
      <c r="D740" s="2">
        <f t="shared" si="68"/>
        <v>1.796179854993019</v>
      </c>
      <c r="E740" s="2">
        <f t="shared" si="67"/>
        <v>-1.377681853660162E-3</v>
      </c>
      <c r="F740" s="2">
        <f t="shared" si="65"/>
        <v>-3.7964493756431207E-3</v>
      </c>
      <c r="G740" s="2">
        <f t="shared" ref="G740:G803" si="69">E740-F740</f>
        <v>2.4187675219829586E-3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1.8082</v>
      </c>
      <c r="C741" s="2">
        <f t="shared" si="66"/>
        <v>1.7959710695794575</v>
      </c>
      <c r="D741" s="2">
        <f t="shared" si="68"/>
        <v>1.7970702361046471</v>
      </c>
      <c r="E741" s="2">
        <f t="shared" si="67"/>
        <v>-1.0991665251895988E-3</v>
      </c>
      <c r="F741" s="2">
        <f t="shared" ref="F741:F804" si="71">(E741*(2/(10)))+((1-(2/10))*F740)</f>
        <v>-3.2569928055524167E-3</v>
      </c>
      <c r="G741" s="2">
        <f t="shared" si="69"/>
        <v>2.1578262803628179E-3</v>
      </c>
      <c r="H741" s="2" t="str">
        <f t="shared" si="70"/>
        <v>Sell</v>
      </c>
    </row>
    <row r="742" spans="1:8" ht="13.5" x14ac:dyDescent="0.25">
      <c r="A742" s="3">
        <v>43083</v>
      </c>
      <c r="B742" s="2">
        <v>1.8082</v>
      </c>
      <c r="C742" s="2">
        <f t="shared" si="66"/>
        <v>1.7969601357980025</v>
      </c>
      <c r="D742" s="2">
        <f t="shared" si="68"/>
        <v>1.7978946630598585</v>
      </c>
      <c r="E742" s="2">
        <f t="shared" si="67"/>
        <v>-9.3452726185594415E-4</v>
      </c>
      <c r="F742" s="2">
        <f t="shared" si="71"/>
        <v>-2.7924996968131223E-3</v>
      </c>
      <c r="G742" s="2">
        <f t="shared" si="69"/>
        <v>1.8579724349571782E-3</v>
      </c>
      <c r="H742" s="2" t="str">
        <f t="shared" si="70"/>
        <v>Sell</v>
      </c>
    </row>
    <row r="743" spans="1:8" ht="13.5" x14ac:dyDescent="0.25">
      <c r="A743" s="3">
        <v>43084</v>
      </c>
      <c r="B743" s="2">
        <v>1.8082</v>
      </c>
      <c r="C743" s="2">
        <f t="shared" si="66"/>
        <v>1.7995970379829251</v>
      </c>
      <c r="D743" s="2">
        <f t="shared" si="68"/>
        <v>1.7986580213517207</v>
      </c>
      <c r="E743" s="2">
        <f t="shared" si="67"/>
        <v>9.3901663120443679E-4</v>
      </c>
      <c r="F743" s="2">
        <f t="shared" si="71"/>
        <v>-2.0461964312096107E-3</v>
      </c>
      <c r="G743" s="2">
        <f t="shared" si="69"/>
        <v>2.9852130624140475E-3</v>
      </c>
      <c r="H743" s="2" t="str">
        <f t="shared" si="70"/>
        <v>Sell</v>
      </c>
    </row>
    <row r="744" spans="1:8" ht="13.5" x14ac:dyDescent="0.25">
      <c r="A744" s="3">
        <v>43087</v>
      </c>
      <c r="B744" s="2">
        <v>1.8024</v>
      </c>
      <c r="C744" s="2">
        <f t="shared" si="66"/>
        <v>1.7928282629086292</v>
      </c>
      <c r="D744" s="2">
        <f t="shared" si="68"/>
        <v>1.7989352049552969</v>
      </c>
      <c r="E744" s="2">
        <f t="shared" si="67"/>
        <v>-6.1069420466677293E-3</v>
      </c>
      <c r="F744" s="2">
        <f t="shared" si="71"/>
        <v>-2.8583455543012342E-3</v>
      </c>
      <c r="G744" s="2">
        <f t="shared" si="69"/>
        <v>-3.2485964923664951E-3</v>
      </c>
      <c r="H744" s="2" t="str">
        <f t="shared" si="70"/>
        <v>Hold</v>
      </c>
    </row>
    <row r="745" spans="1:8" ht="13.5" x14ac:dyDescent="0.25">
      <c r="A745" s="3">
        <v>43088</v>
      </c>
      <c r="B745" s="2">
        <v>1.8082</v>
      </c>
      <c r="C745" s="2">
        <f t="shared" si="66"/>
        <v>1.795193145538071</v>
      </c>
      <c r="D745" s="2">
        <f t="shared" si="68"/>
        <v>1.7996214860697193</v>
      </c>
      <c r="E745" s="2">
        <f t="shared" si="67"/>
        <v>-4.4283405316483115E-3</v>
      </c>
      <c r="F745" s="2">
        <f t="shared" si="71"/>
        <v>-3.1723445497706497E-3</v>
      </c>
      <c r="G745" s="2">
        <f t="shared" si="69"/>
        <v>-1.2559959818776618E-3</v>
      </c>
      <c r="H745" s="2" t="str">
        <f t="shared" si="70"/>
        <v>Hold</v>
      </c>
    </row>
    <row r="746" spans="1:8" ht="13.5" x14ac:dyDescent="0.25">
      <c r="A746" s="3">
        <v>43089</v>
      </c>
      <c r="B746" s="2">
        <v>1.7907</v>
      </c>
      <c r="C746" s="2">
        <f t="shared" si="66"/>
        <v>1.7971942000706755</v>
      </c>
      <c r="D746" s="2">
        <f t="shared" si="68"/>
        <v>1.79896063524974</v>
      </c>
      <c r="E746" s="2">
        <f t="shared" si="67"/>
        <v>-1.7664351790644961E-3</v>
      </c>
      <c r="F746" s="2">
        <f t="shared" si="71"/>
        <v>-2.8911626756294192E-3</v>
      </c>
      <c r="G746" s="2">
        <f t="shared" si="69"/>
        <v>1.1247274965649231E-3</v>
      </c>
      <c r="H746" s="2" t="str">
        <f t="shared" si="70"/>
        <v>Sell</v>
      </c>
    </row>
    <row r="747" spans="1:8" ht="13.5" x14ac:dyDescent="0.25">
      <c r="A747" s="3">
        <v>43090</v>
      </c>
      <c r="B747" s="2">
        <v>1.7907</v>
      </c>
      <c r="C747" s="2">
        <f t="shared" si="66"/>
        <v>1.7988874000598025</v>
      </c>
      <c r="D747" s="2">
        <f t="shared" si="68"/>
        <v>1.7983487363423518</v>
      </c>
      <c r="E747" s="2">
        <f t="shared" si="67"/>
        <v>5.3866371745070474E-4</v>
      </c>
      <c r="F747" s="2">
        <f t="shared" si="71"/>
        <v>-2.2051973970133943E-3</v>
      </c>
      <c r="G747" s="2">
        <f t="shared" si="69"/>
        <v>2.743861114464099E-3</v>
      </c>
      <c r="H747" s="2" t="str">
        <f t="shared" si="70"/>
        <v>Sell</v>
      </c>
    </row>
    <row r="748" spans="1:8" ht="13.5" x14ac:dyDescent="0.25">
      <c r="A748" s="3">
        <v>43091</v>
      </c>
      <c r="B748" s="2">
        <v>1.7907</v>
      </c>
      <c r="C748" s="2">
        <f t="shared" si="66"/>
        <v>1.8012278000506021</v>
      </c>
      <c r="D748" s="2">
        <f t="shared" si="68"/>
        <v>1.7977821632799553</v>
      </c>
      <c r="E748" s="2">
        <f t="shared" si="67"/>
        <v>3.4456367706467983E-3</v>
      </c>
      <c r="F748" s="2">
        <f t="shared" si="71"/>
        <v>-1.0750305634813556E-3</v>
      </c>
      <c r="G748" s="2">
        <f t="shared" si="69"/>
        <v>4.5206673341281539E-3</v>
      </c>
      <c r="H748" s="2" t="str">
        <f t="shared" si="70"/>
        <v>Sell</v>
      </c>
    </row>
    <row r="749" spans="1:8" ht="13.5" x14ac:dyDescent="0.25">
      <c r="A749" s="3">
        <v>43094</v>
      </c>
      <c r="B749" s="2">
        <v>1.7907</v>
      </c>
      <c r="C749" s="2">
        <f t="shared" si="66"/>
        <v>1.7969004461966633</v>
      </c>
      <c r="D749" s="2">
        <f t="shared" si="68"/>
        <v>1.7972575585925512</v>
      </c>
      <c r="E749" s="2">
        <f t="shared" si="67"/>
        <v>-3.571123958878708E-4</v>
      </c>
      <c r="F749" s="2">
        <f t="shared" si="71"/>
        <v>-9.3144692996265869E-4</v>
      </c>
      <c r="G749" s="2">
        <f t="shared" si="69"/>
        <v>5.7433453407478789E-4</v>
      </c>
      <c r="H749" s="2" t="str">
        <f t="shared" si="70"/>
        <v>Sell</v>
      </c>
    </row>
    <row r="750" spans="1:8" ht="13.5" x14ac:dyDescent="0.25">
      <c r="A750" s="3">
        <v>43095</v>
      </c>
      <c r="B750" s="2">
        <v>1.7847999999999999</v>
      </c>
      <c r="C750" s="2">
        <f t="shared" si="66"/>
        <v>1.7995465313971768</v>
      </c>
      <c r="D750" s="2">
        <f t="shared" si="68"/>
        <v>1.7963347764745843</v>
      </c>
      <c r="E750" s="2">
        <f t="shared" si="67"/>
        <v>3.2117549225925135E-3</v>
      </c>
      <c r="F750" s="2">
        <f t="shared" si="71"/>
        <v>-1.0280655945162423E-4</v>
      </c>
      <c r="G750" s="2">
        <f t="shared" si="69"/>
        <v>3.3145614820441378E-3</v>
      </c>
      <c r="H750" s="2" t="str">
        <f t="shared" si="70"/>
        <v>Sell</v>
      </c>
    </row>
    <row r="751" spans="1:8" ht="13.5" x14ac:dyDescent="0.25">
      <c r="A751" s="3">
        <v>43096</v>
      </c>
      <c r="B751" s="2">
        <v>1.7730999999999999</v>
      </c>
      <c r="C751" s="2">
        <f t="shared" si="66"/>
        <v>1.8008778342591496</v>
      </c>
      <c r="D751" s="2">
        <f t="shared" si="68"/>
        <v>1.7946136819209113</v>
      </c>
      <c r="E751" s="2">
        <f t="shared" si="67"/>
        <v>6.2641523382382935E-3</v>
      </c>
      <c r="F751" s="2">
        <f t="shared" si="71"/>
        <v>1.1705852200863593E-3</v>
      </c>
      <c r="G751" s="2">
        <f t="shared" si="69"/>
        <v>5.0935671181519347E-3</v>
      </c>
      <c r="H751" s="2" t="str">
        <f t="shared" si="70"/>
        <v>Sell</v>
      </c>
    </row>
    <row r="752" spans="1:8" ht="13.5" x14ac:dyDescent="0.25">
      <c r="A752" s="3">
        <v>43097</v>
      </c>
      <c r="B752" s="2">
        <v>1.8082</v>
      </c>
      <c r="C752" s="2">
        <f t="shared" si="66"/>
        <v>1.8020043212962036</v>
      </c>
      <c r="D752" s="2">
        <f t="shared" si="68"/>
        <v>1.7956200758526957</v>
      </c>
      <c r="E752" s="2">
        <f t="shared" si="67"/>
        <v>6.3842454435079077E-3</v>
      </c>
      <c r="F752" s="2">
        <f t="shared" si="71"/>
        <v>2.2133172647706692E-3</v>
      </c>
      <c r="G752" s="2">
        <f t="shared" si="69"/>
        <v>4.1709281787372385E-3</v>
      </c>
      <c r="H752" s="2" t="str">
        <f t="shared" si="70"/>
        <v>Sell</v>
      </c>
    </row>
    <row r="753" spans="1:8" ht="13.5" x14ac:dyDescent="0.25">
      <c r="A753" s="3">
        <v>43098</v>
      </c>
      <c r="B753" s="2">
        <v>1.8082</v>
      </c>
      <c r="C753" s="2">
        <f t="shared" si="66"/>
        <v>1.8029575026352493</v>
      </c>
      <c r="D753" s="2">
        <f t="shared" si="68"/>
        <v>1.7965519220858293</v>
      </c>
      <c r="E753" s="2">
        <f t="shared" si="67"/>
        <v>6.4055805494200868E-3</v>
      </c>
      <c r="F753" s="2">
        <f t="shared" si="71"/>
        <v>3.0517699217005529E-3</v>
      </c>
      <c r="G753" s="2">
        <f t="shared" si="69"/>
        <v>3.3538106277195339E-3</v>
      </c>
      <c r="H753" s="2" t="str">
        <f t="shared" si="70"/>
        <v>Sell</v>
      </c>
    </row>
    <row r="754" spans="1:8" ht="13.5" x14ac:dyDescent="0.25">
      <c r="A754" s="3">
        <v>43102</v>
      </c>
      <c r="B754" s="2">
        <v>1.8082</v>
      </c>
      <c r="C754" s="2">
        <f t="shared" si="66"/>
        <v>1.8028717329990571</v>
      </c>
      <c r="D754" s="2">
        <f t="shared" si="68"/>
        <v>1.7974147426720641</v>
      </c>
      <c r="E754" s="2">
        <f t="shared" si="67"/>
        <v>5.4569903269929831E-3</v>
      </c>
      <c r="F754" s="2">
        <f t="shared" si="71"/>
        <v>3.5328140027590391E-3</v>
      </c>
      <c r="G754" s="2">
        <f t="shared" si="69"/>
        <v>1.924176324233944E-3</v>
      </c>
      <c r="H754" s="2" t="str">
        <f t="shared" si="70"/>
        <v>Sell</v>
      </c>
    </row>
    <row r="755" spans="1:8" ht="13.5" x14ac:dyDescent="0.25">
      <c r="A755" s="3">
        <v>43103</v>
      </c>
      <c r="B755" s="2">
        <v>1.8082</v>
      </c>
      <c r="C755" s="2">
        <f t="shared" si="66"/>
        <v>1.8036914663838177</v>
      </c>
      <c r="D755" s="2">
        <f t="shared" si="68"/>
        <v>1.7982136506222817</v>
      </c>
      <c r="E755" s="2">
        <f t="shared" si="67"/>
        <v>5.4778157615360534E-3</v>
      </c>
      <c r="F755" s="2">
        <f t="shared" si="71"/>
        <v>3.9218143545144421E-3</v>
      </c>
      <c r="G755" s="2">
        <f t="shared" si="69"/>
        <v>1.5560014070216113E-3</v>
      </c>
      <c r="H755" s="2" t="str">
        <f t="shared" si="70"/>
        <v>Sell</v>
      </c>
    </row>
    <row r="756" spans="1:8" ht="13.5" x14ac:dyDescent="0.25">
      <c r="A756" s="3">
        <v>43104</v>
      </c>
      <c r="B756" s="2">
        <v>1.8141</v>
      </c>
      <c r="C756" s="2">
        <f t="shared" si="66"/>
        <v>1.8016927792478457</v>
      </c>
      <c r="D756" s="2">
        <f t="shared" si="68"/>
        <v>1.7993904172428534</v>
      </c>
      <c r="E756" s="2">
        <f t="shared" si="67"/>
        <v>2.3023620049922311E-3</v>
      </c>
      <c r="F756" s="2">
        <f t="shared" si="71"/>
        <v>3.5979238846100001E-3</v>
      </c>
      <c r="G756" s="2">
        <f t="shared" si="69"/>
        <v>-1.295561879617769E-3</v>
      </c>
      <c r="H756" s="2" t="str">
        <f t="shared" si="70"/>
        <v>Hold</v>
      </c>
    </row>
    <row r="757" spans="1:8" ht="13.5" x14ac:dyDescent="0.25">
      <c r="A757" s="3">
        <v>43105</v>
      </c>
      <c r="B757" s="2">
        <v>1.8258000000000001</v>
      </c>
      <c r="C757" s="2">
        <f t="shared" si="66"/>
        <v>1.8000015824404847</v>
      </c>
      <c r="D757" s="2">
        <f t="shared" si="68"/>
        <v>1.8013466826322717</v>
      </c>
      <c r="E757" s="2">
        <f t="shared" si="67"/>
        <v>-1.3451001917870187E-3</v>
      </c>
      <c r="F757" s="2">
        <f t="shared" si="71"/>
        <v>2.6093190693305965E-3</v>
      </c>
      <c r="G757" s="2">
        <f t="shared" si="69"/>
        <v>-3.9544192611176152E-3</v>
      </c>
      <c r="H757" s="2" t="str">
        <f t="shared" si="70"/>
        <v>Hold</v>
      </c>
    </row>
    <row r="758" spans="1:8" ht="13.5" x14ac:dyDescent="0.25">
      <c r="A758" s="3">
        <v>43108</v>
      </c>
      <c r="B758" s="2">
        <v>1.8258000000000001</v>
      </c>
      <c r="C758" s="2">
        <f t="shared" si="66"/>
        <v>1.7985705697573331</v>
      </c>
      <c r="D758" s="2">
        <f t="shared" si="68"/>
        <v>1.8031580394743256</v>
      </c>
      <c r="E758" s="2">
        <f t="shared" si="67"/>
        <v>-4.5874697169925316E-3</v>
      </c>
      <c r="F758" s="2">
        <f t="shared" si="71"/>
        <v>1.1699613120659711E-3</v>
      </c>
      <c r="G758" s="2">
        <f t="shared" si="69"/>
        <v>-5.7574310290585025E-3</v>
      </c>
      <c r="H758" s="2" t="str">
        <f t="shared" si="70"/>
        <v>Hold</v>
      </c>
    </row>
    <row r="759" spans="1:8" ht="13.5" x14ac:dyDescent="0.25">
      <c r="A759" s="3">
        <v>43109</v>
      </c>
      <c r="B759" s="2">
        <v>1.8141</v>
      </c>
      <c r="C759" s="2">
        <f t="shared" si="66"/>
        <v>1.7973597128715895</v>
      </c>
      <c r="D759" s="2">
        <f t="shared" si="68"/>
        <v>1.80396855506882</v>
      </c>
      <c r="E759" s="2">
        <f t="shared" si="67"/>
        <v>-6.6088421972305689E-3</v>
      </c>
      <c r="F759" s="2">
        <f t="shared" si="71"/>
        <v>-3.8579938979333697E-4</v>
      </c>
      <c r="G759" s="2">
        <f t="shared" si="69"/>
        <v>-6.2230428074372315E-3</v>
      </c>
      <c r="H759" s="2" t="str">
        <f t="shared" si="70"/>
        <v>Hold</v>
      </c>
    </row>
    <row r="760" spans="1:8" ht="13.5" x14ac:dyDescent="0.25">
      <c r="A760" s="3">
        <v>43110</v>
      </c>
      <c r="B760" s="2">
        <v>1.8141</v>
      </c>
      <c r="C760" s="2">
        <f t="shared" si="66"/>
        <v>1.7954274493528835</v>
      </c>
      <c r="D760" s="2">
        <f t="shared" si="68"/>
        <v>1.8047190324711295</v>
      </c>
      <c r="E760" s="2">
        <f t="shared" si="67"/>
        <v>-9.2915831182460717E-3</v>
      </c>
      <c r="F760" s="2">
        <f t="shared" si="71"/>
        <v>-2.1669561354838839E-3</v>
      </c>
      <c r="G760" s="2">
        <f t="shared" si="69"/>
        <v>-7.1246269827621878E-3</v>
      </c>
      <c r="H760" s="2" t="str">
        <f t="shared" si="70"/>
        <v>Hold</v>
      </c>
    </row>
    <row r="761" spans="1:8" ht="13.5" x14ac:dyDescent="0.25">
      <c r="A761" s="3">
        <v>43111</v>
      </c>
      <c r="B761" s="2">
        <v>1.8141</v>
      </c>
      <c r="C761" s="2">
        <f t="shared" si="66"/>
        <v>1.7919924571447476</v>
      </c>
      <c r="D761" s="2">
        <f t="shared" si="68"/>
        <v>1.8054139189547496</v>
      </c>
      <c r="E761" s="2">
        <f t="shared" si="67"/>
        <v>-1.3421461810001922E-2</v>
      </c>
      <c r="F761" s="2">
        <f t="shared" si="71"/>
        <v>-4.4178572703874918E-3</v>
      </c>
      <c r="G761" s="2">
        <f t="shared" si="69"/>
        <v>-9.0036045396144314E-3</v>
      </c>
      <c r="H761" s="2" t="str">
        <f t="shared" si="70"/>
        <v>Hold</v>
      </c>
    </row>
    <row r="762" spans="1:8" ht="13.5" x14ac:dyDescent="0.25">
      <c r="A762" s="3">
        <v>43112</v>
      </c>
      <c r="B762" s="2">
        <v>1.8374999999999999</v>
      </c>
      <c r="C762" s="2">
        <f t="shared" si="66"/>
        <v>1.794485925276325</v>
      </c>
      <c r="D762" s="2">
        <f t="shared" si="68"/>
        <v>1.8077906656988421</v>
      </c>
      <c r="E762" s="2">
        <f t="shared" si="67"/>
        <v>-1.3304740422517058E-2</v>
      </c>
      <c r="F762" s="2">
        <f t="shared" si="71"/>
        <v>-6.1952339008134053E-3</v>
      </c>
      <c r="G762" s="2">
        <f t="shared" si="69"/>
        <v>-7.1095065217036532E-3</v>
      </c>
      <c r="H762" s="2" t="str">
        <f t="shared" si="70"/>
        <v>Hold</v>
      </c>
    </row>
    <row r="763" spans="1:8" ht="13.5" x14ac:dyDescent="0.25">
      <c r="A763" s="3">
        <v>43115</v>
      </c>
      <c r="B763" s="2">
        <v>1.8374999999999999</v>
      </c>
      <c r="C763" s="2">
        <f t="shared" si="66"/>
        <v>1.7965957829261212</v>
      </c>
      <c r="D763" s="2">
        <f t="shared" si="68"/>
        <v>1.8099913571285575</v>
      </c>
      <c r="E763" s="2">
        <f t="shared" si="67"/>
        <v>-1.3395574202436311E-2</v>
      </c>
      <c r="F763" s="2">
        <f t="shared" si="71"/>
        <v>-7.6353019611379875E-3</v>
      </c>
      <c r="G763" s="2">
        <f t="shared" si="69"/>
        <v>-5.7602722412983236E-3</v>
      </c>
      <c r="H763" s="2" t="str">
        <f t="shared" si="70"/>
        <v>Hold</v>
      </c>
    </row>
    <row r="764" spans="1:8" ht="13.5" x14ac:dyDescent="0.25">
      <c r="A764" s="3">
        <v>43116</v>
      </c>
      <c r="B764" s="2">
        <v>1.8432999999999999</v>
      </c>
      <c r="C764" s="2">
        <f t="shared" si="66"/>
        <v>1.7983810470913335</v>
      </c>
      <c r="D764" s="2">
        <f t="shared" si="68"/>
        <v>1.8124586640079237</v>
      </c>
      <c r="E764" s="2">
        <f t="shared" si="67"/>
        <v>-1.4077616916590152E-2</v>
      </c>
      <c r="F764" s="2">
        <f t="shared" si="71"/>
        <v>-8.9237649522284218E-3</v>
      </c>
      <c r="G764" s="2">
        <f t="shared" si="69"/>
        <v>-5.1538519643617303E-3</v>
      </c>
      <c r="H764" s="2" t="str">
        <f t="shared" si="70"/>
        <v>Hold</v>
      </c>
    </row>
    <row r="765" spans="1:8" ht="13.5" x14ac:dyDescent="0.25">
      <c r="A765" s="3">
        <v>43117</v>
      </c>
      <c r="B765" s="2">
        <v>1.8959999999999999</v>
      </c>
      <c r="C765" s="2">
        <f t="shared" si="66"/>
        <v>1.7998916552311284</v>
      </c>
      <c r="D765" s="2">
        <f t="shared" si="68"/>
        <v>1.8186469111184478</v>
      </c>
      <c r="E765" s="2">
        <f t="shared" si="67"/>
        <v>-1.8755255887319411E-2</v>
      </c>
      <c r="F765" s="2">
        <f t="shared" si="71"/>
        <v>-1.089006313924662E-2</v>
      </c>
      <c r="G765" s="2">
        <f t="shared" si="69"/>
        <v>-7.8651927480727912E-3</v>
      </c>
      <c r="H765" s="2" t="str">
        <f t="shared" si="70"/>
        <v>Hold</v>
      </c>
    </row>
    <row r="766" spans="1:8" ht="13.5" x14ac:dyDescent="0.25">
      <c r="A766" s="3">
        <v>43118</v>
      </c>
      <c r="B766" s="2">
        <v>1.8843000000000001</v>
      </c>
      <c r="C766" s="2">
        <f t="shared" si="66"/>
        <v>1.8020775544263394</v>
      </c>
      <c r="D766" s="2">
        <f t="shared" si="68"/>
        <v>1.8235101028874516</v>
      </c>
      <c r="E766" s="2">
        <f t="shared" si="67"/>
        <v>-2.14325484611122E-2</v>
      </c>
      <c r="F766" s="2">
        <f t="shared" si="71"/>
        <v>-1.2998560203619737E-2</v>
      </c>
      <c r="G766" s="2">
        <f t="shared" si="69"/>
        <v>-8.433988257492463E-3</v>
      </c>
      <c r="H766" s="2" t="str">
        <f t="shared" si="70"/>
        <v>Hold</v>
      </c>
    </row>
    <row r="767" spans="1:8" ht="13.5" x14ac:dyDescent="0.25">
      <c r="A767" s="3">
        <v>43119</v>
      </c>
      <c r="B767" s="2">
        <v>1.9370000000000001</v>
      </c>
      <c r="C767" s="2">
        <f t="shared" si="66"/>
        <v>1.805727161437672</v>
      </c>
      <c r="D767" s="2">
        <f t="shared" si="68"/>
        <v>1.8319167619328256</v>
      </c>
      <c r="E767" s="2">
        <f t="shared" si="67"/>
        <v>-2.618960049515362E-2</v>
      </c>
      <c r="F767" s="2">
        <f t="shared" si="71"/>
        <v>-1.5636768261926514E-2</v>
      </c>
      <c r="G767" s="2">
        <f t="shared" si="69"/>
        <v>-1.0552832233227106E-2</v>
      </c>
      <c r="H767" s="2" t="str">
        <f t="shared" si="70"/>
        <v>Hold</v>
      </c>
    </row>
    <row r="768" spans="1:8" ht="13.5" x14ac:dyDescent="0.25">
      <c r="A768" s="3">
        <v>43122</v>
      </c>
      <c r="B768" s="2">
        <v>1.9311</v>
      </c>
      <c r="C768" s="2">
        <f t="shared" si="66"/>
        <v>1.808815290447261</v>
      </c>
      <c r="D768" s="2">
        <f t="shared" si="68"/>
        <v>1.8392636684563202</v>
      </c>
      <c r="E768" s="2">
        <f t="shared" si="67"/>
        <v>-3.0448378009059196E-2</v>
      </c>
      <c r="F768" s="2">
        <f t="shared" si="71"/>
        <v>-1.8599090211353052E-2</v>
      </c>
      <c r="G768" s="2">
        <f t="shared" si="69"/>
        <v>-1.1849287797706144E-2</v>
      </c>
      <c r="H768" s="2" t="str">
        <f t="shared" si="70"/>
        <v>Hold</v>
      </c>
    </row>
    <row r="769" spans="1:8" ht="13.5" x14ac:dyDescent="0.25">
      <c r="A769" s="3">
        <v>43123</v>
      </c>
      <c r="B769" s="2">
        <v>1.9311</v>
      </c>
      <c r="C769" s="2">
        <f t="shared" si="66"/>
        <v>1.809628322686144</v>
      </c>
      <c r="D769" s="2">
        <f t="shared" si="68"/>
        <v>1.8460663596817781</v>
      </c>
      <c r="E769" s="2">
        <f t="shared" si="67"/>
        <v>-3.6438036995634082E-2</v>
      </c>
      <c r="F769" s="2">
        <f t="shared" si="71"/>
        <v>-2.2166879568209258E-2</v>
      </c>
      <c r="G769" s="2">
        <f t="shared" si="69"/>
        <v>-1.4271157427424824E-2</v>
      </c>
      <c r="H769" s="2" t="str">
        <f t="shared" si="70"/>
        <v>Hold</v>
      </c>
    </row>
    <row r="770" spans="1:8" ht="13.5" x14ac:dyDescent="0.25">
      <c r="A770" s="3">
        <v>43124</v>
      </c>
      <c r="B770" s="2">
        <v>1.9311</v>
      </c>
      <c r="C770" s="2">
        <f t="shared" si="66"/>
        <v>1.8103162730421218</v>
      </c>
      <c r="D770" s="2">
        <f t="shared" si="68"/>
        <v>1.8523651478534984</v>
      </c>
      <c r="E770" s="2">
        <f t="shared" si="67"/>
        <v>-4.2048874811376535E-2</v>
      </c>
      <c r="F770" s="2">
        <f t="shared" si="71"/>
        <v>-2.6143278616842715E-2</v>
      </c>
      <c r="G770" s="2">
        <f t="shared" si="69"/>
        <v>-1.5905596194533821E-2</v>
      </c>
      <c r="H770" s="2" t="str">
        <f t="shared" si="70"/>
        <v>Hold</v>
      </c>
    </row>
    <row r="771" spans="1:8" ht="13.5" x14ac:dyDescent="0.25">
      <c r="A771" s="3">
        <v>43125</v>
      </c>
      <c r="B771" s="2">
        <v>1.9311</v>
      </c>
      <c r="C771" s="2">
        <f t="shared" si="66"/>
        <v>1.8108983848817954</v>
      </c>
      <c r="D771" s="2">
        <f t="shared" si="68"/>
        <v>1.8581973591236096</v>
      </c>
      <c r="E771" s="2">
        <f t="shared" si="67"/>
        <v>-4.7298974241814173E-2</v>
      </c>
      <c r="F771" s="2">
        <f t="shared" si="71"/>
        <v>-3.0374417741837009E-2</v>
      </c>
      <c r="G771" s="2">
        <f t="shared" si="69"/>
        <v>-1.6924556499977164E-2</v>
      </c>
      <c r="H771" s="2" t="str">
        <f t="shared" si="70"/>
        <v>Hold</v>
      </c>
    </row>
    <row r="772" spans="1:8" ht="13.5" x14ac:dyDescent="0.25">
      <c r="A772" s="3">
        <v>43126</v>
      </c>
      <c r="B772" s="2">
        <v>1.9194</v>
      </c>
      <c r="C772" s="2">
        <f t="shared" si="66"/>
        <v>1.8149909410538267</v>
      </c>
      <c r="D772" s="2">
        <f t="shared" si="68"/>
        <v>1.8627308880774163</v>
      </c>
      <c r="E772" s="2">
        <f t="shared" si="67"/>
        <v>-4.7739947023589524E-2</v>
      </c>
      <c r="F772" s="2">
        <f t="shared" si="71"/>
        <v>-3.3847523598187518E-2</v>
      </c>
      <c r="G772" s="2">
        <f t="shared" si="69"/>
        <v>-1.3892423425402006E-2</v>
      </c>
      <c r="H772" s="2" t="str">
        <f t="shared" si="70"/>
        <v>Hold</v>
      </c>
    </row>
    <row r="773" spans="1:8" ht="13.5" x14ac:dyDescent="0.25">
      <c r="A773" s="3">
        <v>43129</v>
      </c>
      <c r="B773" s="2">
        <v>1.8726</v>
      </c>
      <c r="C773" s="2">
        <f t="shared" si="66"/>
        <v>1.8184538731993918</v>
      </c>
      <c r="D773" s="2">
        <f t="shared" si="68"/>
        <v>1.8634619334050151</v>
      </c>
      <c r="E773" s="2">
        <f t="shared" si="67"/>
        <v>-4.5008060205623313E-2</v>
      </c>
      <c r="F773" s="2">
        <f t="shared" si="71"/>
        <v>-3.6079630919674678E-2</v>
      </c>
      <c r="G773" s="2">
        <f t="shared" si="69"/>
        <v>-8.9284292859486344E-3</v>
      </c>
      <c r="H773" s="2" t="str">
        <f t="shared" si="70"/>
        <v>Hold</v>
      </c>
    </row>
    <row r="774" spans="1:8" ht="13.5" x14ac:dyDescent="0.25">
      <c r="A774" s="3">
        <v>43130</v>
      </c>
      <c r="B774" s="2">
        <v>1.8726</v>
      </c>
      <c r="C774" s="2">
        <f t="shared" si="66"/>
        <v>1.8222763542456391</v>
      </c>
      <c r="D774" s="2">
        <f t="shared" si="68"/>
        <v>1.8641388272268657</v>
      </c>
      <c r="E774" s="2">
        <f t="shared" si="67"/>
        <v>-4.1862472981226695E-2</v>
      </c>
      <c r="F774" s="2">
        <f t="shared" si="71"/>
        <v>-3.7236199331985083E-2</v>
      </c>
      <c r="G774" s="2">
        <f t="shared" si="69"/>
        <v>-4.6262736492416121E-3</v>
      </c>
      <c r="H774" s="2" t="str">
        <f t="shared" si="70"/>
        <v>Hold</v>
      </c>
    </row>
    <row r="775" spans="1:8" ht="13.5" x14ac:dyDescent="0.25">
      <c r="A775" s="3">
        <v>43131</v>
      </c>
      <c r="B775" s="2">
        <v>1.9253</v>
      </c>
      <c r="C775" s="2">
        <f t="shared" si="66"/>
        <v>1.8336184535924638</v>
      </c>
      <c r="D775" s="2">
        <f t="shared" si="68"/>
        <v>1.86866928446932</v>
      </c>
      <c r="E775" s="2">
        <f t="shared" si="67"/>
        <v>-3.5050830876856232E-2</v>
      </c>
      <c r="F775" s="2">
        <f t="shared" si="71"/>
        <v>-3.6799125640959315E-2</v>
      </c>
      <c r="G775" s="2">
        <f t="shared" si="69"/>
        <v>1.7482947641030838E-3</v>
      </c>
      <c r="H775" s="2" t="str">
        <f t="shared" si="70"/>
        <v>Sell</v>
      </c>
    </row>
    <row r="776" spans="1:8" ht="13.5" x14ac:dyDescent="0.25">
      <c r="A776" s="3">
        <v>43132</v>
      </c>
      <c r="B776" s="2">
        <v>1.8726</v>
      </c>
      <c r="C776" s="2">
        <f t="shared" si="66"/>
        <v>1.8414156145782385</v>
      </c>
      <c r="D776" s="2">
        <f t="shared" si="68"/>
        <v>1.8689604485827038</v>
      </c>
      <c r="E776" s="2">
        <f t="shared" si="67"/>
        <v>-2.754483400446528E-2</v>
      </c>
      <c r="F776" s="2">
        <f t="shared" si="71"/>
        <v>-3.4948267313660512E-2</v>
      </c>
      <c r="G776" s="2">
        <f t="shared" si="69"/>
        <v>7.4034333091952328E-3</v>
      </c>
      <c r="H776" s="2" t="str">
        <f t="shared" si="70"/>
        <v>Sell</v>
      </c>
    </row>
    <row r="777" spans="1:8" ht="13.5" x14ac:dyDescent="0.25">
      <c r="A777" s="3">
        <v>43133</v>
      </c>
      <c r="B777" s="2">
        <v>1.8726</v>
      </c>
      <c r="C777" s="2">
        <f t="shared" si="66"/>
        <v>1.8561209046431248</v>
      </c>
      <c r="D777" s="2">
        <f t="shared" si="68"/>
        <v>1.8692300449839849</v>
      </c>
      <c r="E777" s="2">
        <f t="shared" si="67"/>
        <v>-1.3109140340860082E-2</v>
      </c>
      <c r="F777" s="2">
        <f t="shared" si="71"/>
        <v>-3.0580441919100428E-2</v>
      </c>
      <c r="G777" s="2">
        <f t="shared" si="69"/>
        <v>1.7471301578240346E-2</v>
      </c>
      <c r="H777" s="2" t="str">
        <f t="shared" si="70"/>
        <v>Sell</v>
      </c>
    </row>
    <row r="778" spans="1:8" ht="13.5" x14ac:dyDescent="0.25">
      <c r="A778" s="3">
        <v>43136</v>
      </c>
      <c r="B778" s="2">
        <v>1.8609</v>
      </c>
      <c r="C778" s="2">
        <f t="shared" si="66"/>
        <v>1.8676561500826441</v>
      </c>
      <c r="D778" s="2">
        <f t="shared" si="68"/>
        <v>1.8686130046148008</v>
      </c>
      <c r="E778" s="2">
        <f t="shared" si="67"/>
        <v>-9.5685453215677008E-4</v>
      </c>
      <c r="F778" s="2">
        <f t="shared" si="71"/>
        <v>-2.4655724441711695E-2</v>
      </c>
      <c r="G778" s="2">
        <f t="shared" si="69"/>
        <v>2.3698869909554925E-2</v>
      </c>
      <c r="H778" s="2" t="str">
        <f t="shared" si="70"/>
        <v>Sell</v>
      </c>
    </row>
    <row r="779" spans="1:8" ht="13.5" x14ac:dyDescent="0.25">
      <c r="A779" s="3">
        <v>43137</v>
      </c>
      <c r="B779" s="2">
        <v>1.8141</v>
      </c>
      <c r="C779" s="2">
        <f t="shared" si="66"/>
        <v>1.877416742377622</v>
      </c>
      <c r="D779" s="2">
        <f t="shared" si="68"/>
        <v>1.8645750042729636</v>
      </c>
      <c r="E779" s="2">
        <f t="shared" si="67"/>
        <v>1.2841738104658385E-2</v>
      </c>
      <c r="F779" s="2">
        <f t="shared" si="71"/>
        <v>-1.715623193243768E-2</v>
      </c>
      <c r="G779" s="2">
        <f t="shared" si="69"/>
        <v>2.9997970037096065E-2</v>
      </c>
      <c r="H779" s="2" t="str">
        <f t="shared" si="70"/>
        <v>Sell</v>
      </c>
    </row>
    <row r="780" spans="1:8" ht="13.5" x14ac:dyDescent="0.25">
      <c r="A780" s="3">
        <v>43138</v>
      </c>
      <c r="B780" s="2">
        <v>1.8141</v>
      </c>
      <c r="C780" s="2">
        <f t="shared" si="66"/>
        <v>1.8856757050887571</v>
      </c>
      <c r="D780" s="2">
        <f t="shared" si="68"/>
        <v>1.8608361150675587</v>
      </c>
      <c r="E780" s="2">
        <f t="shared" si="67"/>
        <v>2.4839590021198399E-2</v>
      </c>
      <c r="F780" s="2">
        <f t="shared" si="71"/>
        <v>-8.757067541710465E-3</v>
      </c>
      <c r="G780" s="2">
        <f t="shared" si="69"/>
        <v>3.359665756290886E-2</v>
      </c>
      <c r="H780" s="2" t="str">
        <f t="shared" si="70"/>
        <v>Sell</v>
      </c>
    </row>
    <row r="781" spans="1:8" ht="13.5" x14ac:dyDescent="0.25">
      <c r="A781" s="3">
        <v>43139</v>
      </c>
      <c r="B781" s="2">
        <v>1.8668</v>
      </c>
      <c r="C781" s="2">
        <f t="shared" si="66"/>
        <v>1.8926640581520253</v>
      </c>
      <c r="D781" s="2">
        <f t="shared" si="68"/>
        <v>1.8612778843218136</v>
      </c>
      <c r="E781" s="2">
        <f t="shared" si="67"/>
        <v>3.1386173830211694E-2</v>
      </c>
      <c r="F781" s="2">
        <f t="shared" si="71"/>
        <v>-7.2841926732603295E-4</v>
      </c>
      <c r="G781" s="2">
        <f t="shared" si="69"/>
        <v>3.2114593097537725E-2</v>
      </c>
      <c r="H781" s="2" t="str">
        <f t="shared" si="70"/>
        <v>Sell</v>
      </c>
    </row>
    <row r="782" spans="1:8" ht="13.5" x14ac:dyDescent="0.25">
      <c r="A782" s="3">
        <v>43140</v>
      </c>
      <c r="B782" s="2">
        <v>1.8141</v>
      </c>
      <c r="C782" s="2">
        <f t="shared" si="66"/>
        <v>1.8967772799747906</v>
      </c>
      <c r="D782" s="2">
        <f t="shared" si="68"/>
        <v>1.8577832262239014</v>
      </c>
      <c r="E782" s="2">
        <f t="shared" si="67"/>
        <v>3.8994053750889268E-2</v>
      </c>
      <c r="F782" s="2">
        <f t="shared" si="71"/>
        <v>7.2160753363170269E-3</v>
      </c>
      <c r="G782" s="2">
        <f t="shared" si="69"/>
        <v>3.1777978414572243E-2</v>
      </c>
      <c r="H782" s="2" t="str">
        <f t="shared" si="70"/>
        <v>Sell</v>
      </c>
    </row>
    <row r="783" spans="1:8" ht="13.5" x14ac:dyDescent="0.25">
      <c r="A783" s="3">
        <v>43143</v>
      </c>
      <c r="B783" s="2">
        <v>1.8141</v>
      </c>
      <c r="C783" s="2">
        <f t="shared" ref="C783:C846" si="72">$C$4*B773+C782*(1-$C$4)</f>
        <v>1.8930576984402074</v>
      </c>
      <c r="D783" s="2">
        <f t="shared" si="68"/>
        <v>1.8545474316887975</v>
      </c>
      <c r="E783" s="2">
        <f t="shared" si="67"/>
        <v>3.8510266751409894E-2</v>
      </c>
      <c r="F783" s="2">
        <f t="shared" si="71"/>
        <v>1.3474913619335602E-2</v>
      </c>
      <c r="G783" s="2">
        <f t="shared" si="69"/>
        <v>2.5035353132074292E-2</v>
      </c>
      <c r="H783" s="2" t="str">
        <f t="shared" si="70"/>
        <v>Sell</v>
      </c>
    </row>
    <row r="784" spans="1:8" ht="13.5" x14ac:dyDescent="0.25">
      <c r="A784" s="3">
        <v>43144</v>
      </c>
      <c r="B784" s="2">
        <v>1.7965</v>
      </c>
      <c r="C784" s="2">
        <f t="shared" si="72"/>
        <v>1.8899103602186369</v>
      </c>
      <c r="D784" s="2">
        <f t="shared" si="68"/>
        <v>1.8502476219340718</v>
      </c>
      <c r="E784" s="2">
        <f t="shared" si="67"/>
        <v>3.9662738284565124E-2</v>
      </c>
      <c r="F784" s="2">
        <f t="shared" si="71"/>
        <v>1.8712478552381506E-2</v>
      </c>
      <c r="G784" s="2">
        <f t="shared" si="69"/>
        <v>2.0950259732183618E-2</v>
      </c>
      <c r="H784" s="2" t="str">
        <f t="shared" si="70"/>
        <v>Sell</v>
      </c>
    </row>
    <row r="785" spans="1:8" ht="13.5" x14ac:dyDescent="0.25">
      <c r="A785" s="3">
        <v>43145</v>
      </c>
      <c r="B785" s="2">
        <v>1.8492</v>
      </c>
      <c r="C785" s="2">
        <f t="shared" si="72"/>
        <v>1.8953549201850004</v>
      </c>
      <c r="D785" s="2">
        <f t="shared" si="68"/>
        <v>1.8501700203093256</v>
      </c>
      <c r="E785" s="2">
        <f t="shared" si="67"/>
        <v>4.5184899875674756E-2</v>
      </c>
      <c r="F785" s="2">
        <f t="shared" si="71"/>
        <v>2.4006962817040157E-2</v>
      </c>
      <c r="G785" s="2">
        <f t="shared" si="69"/>
        <v>2.1177937058634598E-2</v>
      </c>
      <c r="H785" s="2" t="str">
        <f t="shared" si="70"/>
        <v>Sell</v>
      </c>
    </row>
    <row r="786" spans="1:8" ht="13.5" x14ac:dyDescent="0.25">
      <c r="A786" s="3">
        <v>43146</v>
      </c>
      <c r="B786" s="2">
        <v>1.8492</v>
      </c>
      <c r="C786" s="2">
        <f t="shared" si="72"/>
        <v>1.8918541632334618</v>
      </c>
      <c r="D786" s="2">
        <f t="shared" si="68"/>
        <v>1.8500981669530794</v>
      </c>
      <c r="E786" s="2">
        <f t="shared" si="67"/>
        <v>4.1755996280382401E-2</v>
      </c>
      <c r="F786" s="2">
        <f t="shared" si="71"/>
        <v>2.755676950970861E-2</v>
      </c>
      <c r="G786" s="2">
        <f t="shared" si="69"/>
        <v>1.4199226770673791E-2</v>
      </c>
      <c r="H786" s="2" t="str">
        <f t="shared" si="70"/>
        <v>Sell</v>
      </c>
    </row>
    <row r="787" spans="1:8" ht="13.5" x14ac:dyDescent="0.25">
      <c r="A787" s="3">
        <v>43147</v>
      </c>
      <c r="B787" s="2">
        <v>1.8492</v>
      </c>
      <c r="C787" s="2">
        <f t="shared" si="72"/>
        <v>1.8888919842744676</v>
      </c>
      <c r="D787" s="2">
        <f t="shared" si="68"/>
        <v>1.8500316360676661</v>
      </c>
      <c r="E787" s="2">
        <f t="shared" si="67"/>
        <v>3.8860348206801509E-2</v>
      </c>
      <c r="F787" s="2">
        <f t="shared" si="71"/>
        <v>2.9817485249127192E-2</v>
      </c>
      <c r="G787" s="2">
        <f t="shared" si="69"/>
        <v>9.0428629576743171E-3</v>
      </c>
      <c r="H787" s="2" t="str">
        <f t="shared" si="70"/>
        <v>Sell</v>
      </c>
    </row>
    <row r="788" spans="1:8" ht="13.5" x14ac:dyDescent="0.25">
      <c r="A788" s="3">
        <v>43150</v>
      </c>
      <c r="B788" s="2">
        <v>1.8668</v>
      </c>
      <c r="C788" s="2">
        <f t="shared" si="72"/>
        <v>1.8845855251553187</v>
      </c>
      <c r="D788" s="2">
        <f t="shared" si="68"/>
        <v>1.8512737370996908</v>
      </c>
      <c r="E788" s="2">
        <f t="shared" si="67"/>
        <v>3.3311788055627956E-2</v>
      </c>
      <c r="F788" s="2">
        <f t="shared" si="71"/>
        <v>3.0516345810427347E-2</v>
      </c>
      <c r="G788" s="2">
        <f t="shared" si="69"/>
        <v>2.7954422452006085E-3</v>
      </c>
      <c r="H788" s="2" t="str">
        <f t="shared" si="70"/>
        <v>Sell</v>
      </c>
    </row>
    <row r="789" spans="1:8" ht="13.5" x14ac:dyDescent="0.25">
      <c r="A789" s="3">
        <v>43151</v>
      </c>
      <c r="B789" s="2">
        <v>1.8668</v>
      </c>
      <c r="C789" s="2">
        <f t="shared" si="72"/>
        <v>1.8737415982083467</v>
      </c>
      <c r="D789" s="2">
        <f t="shared" si="68"/>
        <v>1.8524238306478618</v>
      </c>
      <c r="E789" s="2">
        <f t="shared" si="67"/>
        <v>2.1317767560484979E-2</v>
      </c>
      <c r="F789" s="2">
        <f t="shared" si="71"/>
        <v>2.8676630160438876E-2</v>
      </c>
      <c r="G789" s="2">
        <f t="shared" si="69"/>
        <v>-7.3588625999538963E-3</v>
      </c>
      <c r="H789" s="2" t="str">
        <f t="shared" si="70"/>
        <v>Hold</v>
      </c>
    </row>
    <row r="790" spans="1:8" ht="13.5" x14ac:dyDescent="0.25">
      <c r="A790" s="3">
        <v>43152</v>
      </c>
      <c r="B790" s="2">
        <v>1.8374999999999999</v>
      </c>
      <c r="C790" s="2">
        <f t="shared" si="72"/>
        <v>1.864565967714755</v>
      </c>
      <c r="D790" s="2">
        <f t="shared" si="68"/>
        <v>1.8513183617109832</v>
      </c>
      <c r="E790" s="2">
        <f t="shared" si="67"/>
        <v>1.3247606003771839E-2</v>
      </c>
      <c r="F790" s="2">
        <f t="shared" si="71"/>
        <v>2.559082532910547E-2</v>
      </c>
      <c r="G790" s="2">
        <f t="shared" si="69"/>
        <v>-1.2343219325333631E-2</v>
      </c>
      <c r="H790" s="2" t="str">
        <f t="shared" si="70"/>
        <v>Hold</v>
      </c>
    </row>
    <row r="791" spans="1:8" ht="13.5" x14ac:dyDescent="0.25">
      <c r="A791" s="3">
        <v>43153</v>
      </c>
      <c r="B791" s="2">
        <v>1.8609</v>
      </c>
      <c r="C791" s="2">
        <f t="shared" si="72"/>
        <v>1.8649096649894079</v>
      </c>
      <c r="D791" s="2">
        <f t="shared" si="68"/>
        <v>1.8520281126953548</v>
      </c>
      <c r="E791" s="2">
        <f t="shared" si="67"/>
        <v>1.2881552294053078E-2</v>
      </c>
      <c r="F791" s="2">
        <f t="shared" si="71"/>
        <v>2.3048970722094993E-2</v>
      </c>
      <c r="G791" s="2">
        <f t="shared" si="69"/>
        <v>-1.0167418428041915E-2</v>
      </c>
      <c r="H791" s="2" t="str">
        <f t="shared" si="70"/>
        <v>Hold</v>
      </c>
    </row>
    <row r="792" spans="1:8" ht="13.5" x14ac:dyDescent="0.25">
      <c r="A792" s="3">
        <v>43154</v>
      </c>
      <c r="B792" s="2">
        <v>1.8141</v>
      </c>
      <c r="C792" s="2">
        <f t="shared" si="72"/>
        <v>1.8570927934525761</v>
      </c>
      <c r="D792" s="2">
        <f t="shared" si="68"/>
        <v>1.8492186228660692</v>
      </c>
      <c r="E792" s="2">
        <f t="shared" si="67"/>
        <v>7.8741705865068568E-3</v>
      </c>
      <c r="F792" s="2">
        <f t="shared" si="71"/>
        <v>2.0014010694977366E-2</v>
      </c>
      <c r="G792" s="2">
        <f t="shared" si="69"/>
        <v>-1.2139840108470509E-2</v>
      </c>
      <c r="H792" s="2" t="str">
        <f t="shared" si="70"/>
        <v>Hold</v>
      </c>
    </row>
    <row r="793" spans="1:8" ht="13.5" x14ac:dyDescent="0.25">
      <c r="A793" s="3">
        <v>43157</v>
      </c>
      <c r="B793" s="2">
        <v>1.8141</v>
      </c>
      <c r="C793" s="2">
        <f t="shared" si="72"/>
        <v>1.8504785175367953</v>
      </c>
      <c r="D793" s="2">
        <f t="shared" si="68"/>
        <v>1.8466172433945085</v>
      </c>
      <c r="E793" s="2">
        <f t="shared" si="67"/>
        <v>3.8612741422867636E-3</v>
      </c>
      <c r="F793" s="2">
        <f t="shared" si="71"/>
        <v>1.6783463384439246E-2</v>
      </c>
      <c r="G793" s="2">
        <f t="shared" si="69"/>
        <v>-1.2922189242152483E-2</v>
      </c>
      <c r="H793" s="2" t="str">
        <f t="shared" si="70"/>
        <v>Hold</v>
      </c>
    </row>
    <row r="794" spans="1:8" ht="13.5" x14ac:dyDescent="0.25">
      <c r="A794" s="3">
        <v>43158</v>
      </c>
      <c r="B794" s="2">
        <v>1.8141</v>
      </c>
      <c r="C794" s="2">
        <f t="shared" si="72"/>
        <v>1.8421741302234422</v>
      </c>
      <c r="D794" s="2">
        <f t="shared" si="68"/>
        <v>1.844208558698619</v>
      </c>
      <c r="E794" s="2">
        <f t="shared" si="67"/>
        <v>-2.0344284751767638E-3</v>
      </c>
      <c r="F794" s="2">
        <f t="shared" si="71"/>
        <v>1.3019885012516044E-2</v>
      </c>
      <c r="G794" s="2">
        <f t="shared" si="69"/>
        <v>-1.5054313487692808E-2</v>
      </c>
      <c r="H794" s="2" t="str">
        <f t="shared" si="70"/>
        <v>Hold</v>
      </c>
    </row>
    <row r="795" spans="1:8" ht="13.5" x14ac:dyDescent="0.25">
      <c r="A795" s="3">
        <v>43159</v>
      </c>
      <c r="B795" s="2">
        <v>1.8082</v>
      </c>
      <c r="C795" s="2">
        <f t="shared" si="72"/>
        <v>1.8432550332659896</v>
      </c>
      <c r="D795" s="2">
        <f t="shared" si="68"/>
        <v>1.8415412580542767</v>
      </c>
      <c r="E795" s="2">
        <f t="shared" si="67"/>
        <v>1.7137752117128979E-3</v>
      </c>
      <c r="F795" s="2">
        <f t="shared" si="71"/>
        <v>1.0758663052355415E-2</v>
      </c>
      <c r="G795" s="2">
        <f t="shared" si="69"/>
        <v>-9.0448878406425171E-3</v>
      </c>
      <c r="H795" s="2" t="str">
        <f t="shared" si="70"/>
        <v>Hold</v>
      </c>
    </row>
    <row r="796" spans="1:8" ht="13.5" x14ac:dyDescent="0.25">
      <c r="A796" s="3">
        <v>43160</v>
      </c>
      <c r="B796" s="2">
        <v>1.8141</v>
      </c>
      <c r="C796" s="2">
        <f t="shared" si="72"/>
        <v>1.8441696435327604</v>
      </c>
      <c r="D796" s="2">
        <f t="shared" si="68"/>
        <v>1.8395085722724784</v>
      </c>
      <c r="E796" s="2">
        <f t="shared" ref="E796:E859" si="73">C796-D796</f>
        <v>4.6610712602819238E-3</v>
      </c>
      <c r="F796" s="2">
        <f t="shared" si="71"/>
        <v>9.5391446939407168E-3</v>
      </c>
      <c r="G796" s="2">
        <f t="shared" si="69"/>
        <v>-4.878073433658793E-3</v>
      </c>
      <c r="H796" s="2" t="str">
        <f t="shared" si="70"/>
        <v>Hold</v>
      </c>
    </row>
    <row r="797" spans="1:8" ht="13.5" x14ac:dyDescent="0.25">
      <c r="A797" s="3">
        <v>43161</v>
      </c>
      <c r="B797" s="2">
        <v>1.8141</v>
      </c>
      <c r="C797" s="2">
        <f t="shared" si="72"/>
        <v>1.8449435445277205</v>
      </c>
      <c r="D797" s="2">
        <f t="shared" ref="D797:D860" si="74">$D$4*B797+(1-$D$4)*D796</f>
        <v>1.8376264558078503</v>
      </c>
      <c r="E797" s="2">
        <f t="shared" si="73"/>
        <v>7.3170887198701351E-3</v>
      </c>
      <c r="F797" s="2">
        <f t="shared" si="71"/>
        <v>9.0947334991266018E-3</v>
      </c>
      <c r="G797" s="2">
        <f t="shared" si="69"/>
        <v>-1.7776447792564667E-3</v>
      </c>
      <c r="H797" s="2" t="str">
        <f t="shared" si="70"/>
        <v>Hold</v>
      </c>
    </row>
    <row r="798" spans="1:8" ht="13.5" x14ac:dyDescent="0.25">
      <c r="A798" s="3">
        <v>43164</v>
      </c>
      <c r="B798" s="2">
        <v>1.8082</v>
      </c>
      <c r="C798" s="2">
        <f t="shared" si="72"/>
        <v>1.8483060761388406</v>
      </c>
      <c r="D798" s="2">
        <f t="shared" si="74"/>
        <v>1.835446718340602</v>
      </c>
      <c r="E798" s="2">
        <f t="shared" si="73"/>
        <v>1.2859357798238547E-2</v>
      </c>
      <c r="F798" s="2">
        <f t="shared" si="71"/>
        <v>9.8476583589489908E-3</v>
      </c>
      <c r="G798" s="2">
        <f t="shared" si="69"/>
        <v>3.0116994392895557E-3</v>
      </c>
      <c r="H798" s="2" t="str">
        <f t="shared" si="70"/>
        <v>Sell</v>
      </c>
    </row>
    <row r="799" spans="1:8" ht="13.5" x14ac:dyDescent="0.25">
      <c r="A799" s="3">
        <v>43165</v>
      </c>
      <c r="B799" s="2">
        <v>1.8141</v>
      </c>
      <c r="C799" s="2">
        <f t="shared" si="72"/>
        <v>1.8511512951944034</v>
      </c>
      <c r="D799" s="2">
        <f t="shared" si="74"/>
        <v>1.8338654799450018</v>
      </c>
      <c r="E799" s="2">
        <f t="shared" si="73"/>
        <v>1.7285815249401537E-2</v>
      </c>
      <c r="F799" s="2">
        <f t="shared" si="71"/>
        <v>1.1335289737039501E-2</v>
      </c>
      <c r="G799" s="2">
        <f t="shared" si="69"/>
        <v>5.9505255123620364E-3</v>
      </c>
      <c r="H799" s="2" t="str">
        <f t="shared" si="70"/>
        <v>Sell</v>
      </c>
    </row>
    <row r="800" spans="1:8" ht="13.5" x14ac:dyDescent="0.25">
      <c r="A800" s="3">
        <v>43166</v>
      </c>
      <c r="B800" s="2">
        <v>1.8141</v>
      </c>
      <c r="C800" s="2">
        <f t="shared" si="72"/>
        <v>1.8490510959337261</v>
      </c>
      <c r="D800" s="2">
        <f t="shared" si="74"/>
        <v>1.8324013703194462</v>
      </c>
      <c r="E800" s="2">
        <f t="shared" si="73"/>
        <v>1.6649725614279909E-2</v>
      </c>
      <c r="F800" s="2">
        <f t="shared" si="71"/>
        <v>1.2398176912487582E-2</v>
      </c>
      <c r="G800" s="2">
        <f t="shared" si="69"/>
        <v>4.2515487017923265E-3</v>
      </c>
      <c r="H800" s="2" t="str">
        <f t="shared" si="70"/>
        <v>Sell</v>
      </c>
    </row>
    <row r="801" spans="1:8" ht="13.5" x14ac:dyDescent="0.25">
      <c r="A801" s="3">
        <v>43167</v>
      </c>
      <c r="B801" s="2">
        <v>1.8141</v>
      </c>
      <c r="C801" s="2">
        <f t="shared" si="72"/>
        <v>1.8508740042516143</v>
      </c>
      <c r="D801" s="2">
        <f t="shared" si="74"/>
        <v>1.8310457132587463</v>
      </c>
      <c r="E801" s="2">
        <f t="shared" si="73"/>
        <v>1.9828290992867981E-2</v>
      </c>
      <c r="F801" s="2">
        <f t="shared" si="71"/>
        <v>1.3884199728563664E-2</v>
      </c>
      <c r="G801" s="2">
        <f t="shared" si="69"/>
        <v>5.9440912643043166E-3</v>
      </c>
      <c r="H801" s="2" t="str">
        <f t="shared" si="70"/>
        <v>Sell</v>
      </c>
    </row>
    <row r="802" spans="1:8" ht="13.5" x14ac:dyDescent="0.25">
      <c r="A802" s="3">
        <v>43168</v>
      </c>
      <c r="B802" s="2">
        <v>1.8141</v>
      </c>
      <c r="C802" s="2">
        <f t="shared" si="72"/>
        <v>1.8452164651359815</v>
      </c>
      <c r="D802" s="2">
        <f t="shared" si="74"/>
        <v>1.8297904752395799</v>
      </c>
      <c r="E802" s="2">
        <f t="shared" si="73"/>
        <v>1.5425989896401537E-2</v>
      </c>
      <c r="F802" s="2">
        <f t="shared" si="71"/>
        <v>1.419255776213124E-2</v>
      </c>
      <c r="G802" s="2">
        <f t="shared" si="69"/>
        <v>1.2334321342702976E-3</v>
      </c>
      <c r="H802" s="2" t="str">
        <f t="shared" si="70"/>
        <v>Sell</v>
      </c>
    </row>
    <row r="803" spans="1:8" ht="13.5" x14ac:dyDescent="0.25">
      <c r="A803" s="3">
        <v>43171</v>
      </c>
      <c r="B803" s="2">
        <v>1.8141</v>
      </c>
      <c r="C803" s="2">
        <f t="shared" si="72"/>
        <v>1.8404293166535228</v>
      </c>
      <c r="D803" s="2">
        <f t="shared" si="74"/>
        <v>1.8286282178144257</v>
      </c>
      <c r="E803" s="2">
        <f t="shared" si="73"/>
        <v>1.1801098839097079E-2</v>
      </c>
      <c r="F803" s="2">
        <f t="shared" si="71"/>
        <v>1.3714265977524408E-2</v>
      </c>
      <c r="G803" s="2">
        <f t="shared" si="69"/>
        <v>-1.913167138427329E-3</v>
      </c>
      <c r="H803" s="2" t="str">
        <f t="shared" si="70"/>
        <v>Hold</v>
      </c>
    </row>
    <row r="804" spans="1:8" ht="13.5" x14ac:dyDescent="0.25">
      <c r="A804" s="3">
        <v>43172</v>
      </c>
      <c r="B804" s="2">
        <v>1.8141</v>
      </c>
      <c r="C804" s="2">
        <f t="shared" si="72"/>
        <v>1.8363786525529808</v>
      </c>
      <c r="D804" s="2">
        <f t="shared" si="74"/>
        <v>1.8275520535318757</v>
      </c>
      <c r="E804" s="2">
        <f t="shared" si="73"/>
        <v>8.8265990211051637E-3</v>
      </c>
      <c r="F804" s="2">
        <f t="shared" si="71"/>
        <v>1.273673258624056E-2</v>
      </c>
      <c r="G804" s="2">
        <f t="shared" ref="G804:G867" si="75">E804-F804</f>
        <v>-3.9101335651353965E-3</v>
      </c>
      <c r="H804" s="2" t="str">
        <f t="shared" ref="H804:H867" si="76">IF(G804&lt;0,"Hold","Sell")</f>
        <v>Hold</v>
      </c>
    </row>
    <row r="805" spans="1:8" ht="13.5" x14ac:dyDescent="0.25">
      <c r="A805" s="3">
        <v>43173</v>
      </c>
      <c r="B805" s="2">
        <v>1.7965</v>
      </c>
      <c r="C805" s="2">
        <f t="shared" si="72"/>
        <v>1.8320434752371377</v>
      </c>
      <c r="D805" s="2">
        <f t="shared" si="74"/>
        <v>1.8252519014184034</v>
      </c>
      <c r="E805" s="2">
        <f t="shared" si="73"/>
        <v>6.7915738187342978E-3</v>
      </c>
      <c r="F805" s="2">
        <f t="shared" ref="F805:F868" si="77">(E805*(2/(10)))+((1-(2/10))*F804)</f>
        <v>1.1547700832739309E-2</v>
      </c>
      <c r="G805" s="2">
        <f t="shared" si="75"/>
        <v>-4.7561270140050113E-3</v>
      </c>
      <c r="H805" s="2" t="str">
        <f t="shared" si="76"/>
        <v>Hold</v>
      </c>
    </row>
    <row r="806" spans="1:8" ht="13.5" x14ac:dyDescent="0.25">
      <c r="A806" s="3">
        <v>43174</v>
      </c>
      <c r="B806" s="2">
        <v>1.8082</v>
      </c>
      <c r="C806" s="2">
        <f t="shared" si="72"/>
        <v>1.8292829405852704</v>
      </c>
      <c r="D806" s="2">
        <f t="shared" si="74"/>
        <v>1.8239887976096327</v>
      </c>
      <c r="E806" s="2">
        <f t="shared" si="73"/>
        <v>5.2941429756376834E-3</v>
      </c>
      <c r="F806" s="2">
        <f t="shared" si="77"/>
        <v>1.0296989261318985E-2</v>
      </c>
      <c r="G806" s="2">
        <f t="shared" si="75"/>
        <v>-5.0028462856813016E-3</v>
      </c>
      <c r="H806" s="2" t="str">
        <f t="shared" si="76"/>
        <v>Hold</v>
      </c>
    </row>
    <row r="807" spans="1:8" ht="13.5" x14ac:dyDescent="0.25">
      <c r="A807" s="3">
        <v>43175</v>
      </c>
      <c r="B807" s="2">
        <v>1.8082</v>
      </c>
      <c r="C807" s="2">
        <f t="shared" si="72"/>
        <v>1.8269471035721518</v>
      </c>
      <c r="D807" s="2">
        <f t="shared" si="74"/>
        <v>1.8228192570459563</v>
      </c>
      <c r="E807" s="2">
        <f t="shared" si="73"/>
        <v>4.1278465261955777E-3</v>
      </c>
      <c r="F807" s="2">
        <f t="shared" si="77"/>
        <v>9.0631607142943032E-3</v>
      </c>
      <c r="G807" s="2">
        <f t="shared" si="75"/>
        <v>-4.9353141880987255E-3</v>
      </c>
      <c r="H807" s="2" t="str">
        <f t="shared" si="76"/>
        <v>Hold</v>
      </c>
    </row>
    <row r="808" spans="1:8" ht="13.5" x14ac:dyDescent="0.25">
      <c r="A808" s="3">
        <v>43178</v>
      </c>
      <c r="B808" s="2">
        <v>1.7965</v>
      </c>
      <c r="C808" s="2">
        <f t="shared" si="72"/>
        <v>1.8240629337918208</v>
      </c>
      <c r="D808" s="2">
        <f t="shared" si="74"/>
        <v>1.8208696824499595</v>
      </c>
      <c r="E808" s="2">
        <f t="shared" si="73"/>
        <v>3.1932513418613251E-3</v>
      </c>
      <c r="F808" s="2">
        <f t="shared" si="77"/>
        <v>7.8891788398077079E-3</v>
      </c>
      <c r="G808" s="2">
        <f t="shared" si="75"/>
        <v>-4.6959274979463828E-3</v>
      </c>
      <c r="H808" s="2" t="str">
        <f t="shared" si="76"/>
        <v>Hold</v>
      </c>
    </row>
    <row r="809" spans="1:8" ht="13.5" x14ac:dyDescent="0.25">
      <c r="A809" s="3">
        <v>43180</v>
      </c>
      <c r="B809" s="2">
        <v>1.8082</v>
      </c>
      <c r="C809" s="2">
        <f t="shared" si="72"/>
        <v>1.8225301747469254</v>
      </c>
      <c r="D809" s="2">
        <f t="shared" si="74"/>
        <v>1.8199311874536661</v>
      </c>
      <c r="E809" s="2">
        <f t="shared" si="73"/>
        <v>2.5989872932592473E-3</v>
      </c>
      <c r="F809" s="2">
        <f t="shared" si="77"/>
        <v>6.8311405304980165E-3</v>
      </c>
      <c r="G809" s="2">
        <f t="shared" si="75"/>
        <v>-4.2321532372387692E-3</v>
      </c>
      <c r="H809" s="2" t="str">
        <f t="shared" si="76"/>
        <v>Hold</v>
      </c>
    </row>
    <row r="810" spans="1:8" ht="13.5" x14ac:dyDescent="0.25">
      <c r="A810" s="3">
        <v>43181</v>
      </c>
      <c r="B810" s="2">
        <v>1.8082</v>
      </c>
      <c r="C810" s="2">
        <f t="shared" si="72"/>
        <v>1.82123322478586</v>
      </c>
      <c r="D810" s="2">
        <f t="shared" si="74"/>
        <v>1.8190622106052463</v>
      </c>
      <c r="E810" s="2">
        <f t="shared" si="73"/>
        <v>2.1710141806137173E-3</v>
      </c>
      <c r="F810" s="2">
        <f t="shared" si="77"/>
        <v>5.8991152605211575E-3</v>
      </c>
      <c r="G810" s="2">
        <f t="shared" si="75"/>
        <v>-3.7281010799074402E-3</v>
      </c>
      <c r="H810" s="2" t="str">
        <f t="shared" si="76"/>
        <v>Hold</v>
      </c>
    </row>
    <row r="811" spans="1:8" ht="13.5" x14ac:dyDescent="0.25">
      <c r="A811" s="3">
        <v>43182</v>
      </c>
      <c r="B811" s="2">
        <v>1.8141</v>
      </c>
      <c r="C811" s="2">
        <f t="shared" si="72"/>
        <v>1.8201358055880354</v>
      </c>
      <c r="D811" s="2">
        <f t="shared" si="74"/>
        <v>1.818694639449302</v>
      </c>
      <c r="E811" s="2">
        <f t="shared" si="73"/>
        <v>1.4411661387334629E-3</v>
      </c>
      <c r="F811" s="2">
        <f t="shared" si="77"/>
        <v>5.0075254361636188E-3</v>
      </c>
      <c r="G811" s="2">
        <f t="shared" si="75"/>
        <v>-3.5663592974301559E-3</v>
      </c>
      <c r="H811" s="2" t="str">
        <f t="shared" si="76"/>
        <v>Hold</v>
      </c>
    </row>
    <row r="812" spans="1:8" ht="13.5" x14ac:dyDescent="0.25">
      <c r="A812" s="3">
        <v>43185</v>
      </c>
      <c r="B812" s="2">
        <v>1.8141</v>
      </c>
      <c r="C812" s="2">
        <f t="shared" si="72"/>
        <v>1.8192072201129532</v>
      </c>
      <c r="D812" s="2">
        <f t="shared" si="74"/>
        <v>1.8183542957863907</v>
      </c>
      <c r="E812" s="2">
        <f t="shared" si="73"/>
        <v>8.5292432656247641E-4</v>
      </c>
      <c r="F812" s="2">
        <f t="shared" si="77"/>
        <v>4.1766052142433903E-3</v>
      </c>
      <c r="G812" s="2">
        <f t="shared" si="75"/>
        <v>-3.3236808876809139E-3</v>
      </c>
      <c r="H812" s="2" t="str">
        <f t="shared" si="76"/>
        <v>Hold</v>
      </c>
    </row>
    <row r="813" spans="1:8" ht="13.5" x14ac:dyDescent="0.25">
      <c r="A813" s="3">
        <v>43186</v>
      </c>
      <c r="B813" s="2">
        <v>1.8141</v>
      </c>
      <c r="C813" s="2">
        <f t="shared" si="72"/>
        <v>1.8184214939417296</v>
      </c>
      <c r="D813" s="2">
        <f t="shared" si="74"/>
        <v>1.8180391627651766</v>
      </c>
      <c r="E813" s="2">
        <f t="shared" si="73"/>
        <v>3.8233117655295246E-4</v>
      </c>
      <c r="F813" s="2">
        <f t="shared" si="77"/>
        <v>3.4177504067053029E-3</v>
      </c>
      <c r="G813" s="2">
        <f t="shared" si="75"/>
        <v>-3.0354192301523504E-3</v>
      </c>
      <c r="H813" s="2" t="str">
        <f t="shared" si="76"/>
        <v>Hold</v>
      </c>
    </row>
    <row r="814" spans="1:8" ht="13.5" x14ac:dyDescent="0.25">
      <c r="A814" s="3">
        <v>43187</v>
      </c>
      <c r="B814" s="2">
        <v>1.8141</v>
      </c>
      <c r="C814" s="2">
        <f t="shared" si="72"/>
        <v>1.817756648719925</v>
      </c>
      <c r="D814" s="2">
        <f t="shared" si="74"/>
        <v>1.817747372930719</v>
      </c>
      <c r="E814" s="2">
        <f t="shared" si="73"/>
        <v>9.2757892060646441E-6</v>
      </c>
      <c r="F814" s="2">
        <f t="shared" si="77"/>
        <v>2.7360554832054555E-3</v>
      </c>
      <c r="G814" s="2">
        <f t="shared" si="75"/>
        <v>-2.7267796939993909E-3</v>
      </c>
      <c r="H814" s="2" t="str">
        <f t="shared" si="76"/>
        <v>Hold</v>
      </c>
    </row>
    <row r="815" spans="1:8" ht="13.5" x14ac:dyDescent="0.25">
      <c r="A815" s="3">
        <v>43188</v>
      </c>
      <c r="B815" s="2">
        <v>1.8141</v>
      </c>
      <c r="C815" s="2">
        <f t="shared" si="72"/>
        <v>1.8144863950707057</v>
      </c>
      <c r="D815" s="2">
        <f t="shared" si="74"/>
        <v>1.817477197158073</v>
      </c>
      <c r="E815" s="2">
        <f t="shared" si="73"/>
        <v>-2.9908020873672392E-3</v>
      </c>
      <c r="F815" s="2">
        <f t="shared" si="77"/>
        <v>1.5906839690909165E-3</v>
      </c>
      <c r="G815" s="2">
        <f t="shared" si="75"/>
        <v>-4.5814860564581559E-3</v>
      </c>
      <c r="H815" s="2" t="str">
        <f t="shared" si="76"/>
        <v>Hold</v>
      </c>
    </row>
    <row r="816" spans="1:8" ht="13.5" x14ac:dyDescent="0.25">
      <c r="A816" s="3">
        <v>43189</v>
      </c>
      <c r="B816" s="2">
        <v>1.8902000000000001</v>
      </c>
      <c r="C816" s="2">
        <f t="shared" si="72"/>
        <v>1.8135192573675203</v>
      </c>
      <c r="D816" s="2">
        <f t="shared" si="74"/>
        <v>1.8228640714426603</v>
      </c>
      <c r="E816" s="2">
        <f t="shared" si="73"/>
        <v>-9.3448140751399844E-3</v>
      </c>
      <c r="F816" s="2">
        <f t="shared" si="77"/>
        <v>-5.9641563975526362E-4</v>
      </c>
      <c r="G816" s="2">
        <f t="shared" si="75"/>
        <v>-8.7483984353847206E-3</v>
      </c>
      <c r="H816" s="2" t="str">
        <f t="shared" si="76"/>
        <v>Hold</v>
      </c>
    </row>
    <row r="817" spans="1:8" ht="13.5" x14ac:dyDescent="0.25">
      <c r="A817" s="3">
        <v>43192</v>
      </c>
      <c r="B817" s="2">
        <v>1.9018999999999999</v>
      </c>
      <c r="C817" s="2">
        <f t="shared" si="72"/>
        <v>1.8127009100802096</v>
      </c>
      <c r="D817" s="2">
        <f t="shared" si="74"/>
        <v>1.8287185846691298</v>
      </c>
      <c r="E817" s="2">
        <f t="shared" si="73"/>
        <v>-1.6017674588920228E-2</v>
      </c>
      <c r="F817" s="2">
        <f t="shared" si="77"/>
        <v>-3.6806674295882568E-3</v>
      </c>
      <c r="G817" s="2">
        <f t="shared" si="75"/>
        <v>-1.2337007159331972E-2</v>
      </c>
      <c r="H817" s="2" t="str">
        <f t="shared" si="76"/>
        <v>Hold</v>
      </c>
    </row>
    <row r="818" spans="1:8" ht="13.5" x14ac:dyDescent="0.25">
      <c r="A818" s="3">
        <v>43193</v>
      </c>
      <c r="B818" s="2">
        <v>1.9544999999999999</v>
      </c>
      <c r="C818" s="2">
        <f t="shared" si="72"/>
        <v>1.8102084623755621</v>
      </c>
      <c r="D818" s="2">
        <f t="shared" si="74"/>
        <v>1.8380357265454905</v>
      </c>
      <c r="E818" s="2">
        <f t="shared" si="73"/>
        <v>-2.7827264169928423E-2</v>
      </c>
      <c r="F818" s="2">
        <f t="shared" si="77"/>
        <v>-8.5099867776562907E-3</v>
      </c>
      <c r="G818" s="2">
        <f t="shared" si="75"/>
        <v>-1.9317277392272132E-2</v>
      </c>
      <c r="H818" s="2" t="str">
        <f t="shared" si="76"/>
        <v>Hold</v>
      </c>
    </row>
    <row r="819" spans="1:8" ht="13.5" x14ac:dyDescent="0.25">
      <c r="A819" s="3">
        <v>43194</v>
      </c>
      <c r="B819" s="2">
        <v>1.9955000000000001</v>
      </c>
      <c r="C819" s="2">
        <f t="shared" si="72"/>
        <v>1.8098994681639373</v>
      </c>
      <c r="D819" s="2">
        <f t="shared" si="74"/>
        <v>1.8496997468013801</v>
      </c>
      <c r="E819" s="2">
        <f t="shared" si="73"/>
        <v>-3.9800278637442732E-2</v>
      </c>
      <c r="F819" s="2">
        <f t="shared" si="77"/>
        <v>-1.4768045149613581E-2</v>
      </c>
      <c r="G819" s="2">
        <f t="shared" si="75"/>
        <v>-2.5032233487829153E-2</v>
      </c>
      <c r="H819" s="2" t="str">
        <f t="shared" si="76"/>
        <v>Hold</v>
      </c>
    </row>
    <row r="820" spans="1:8" ht="13.5" x14ac:dyDescent="0.25">
      <c r="A820" s="3">
        <v>43195</v>
      </c>
      <c r="B820" s="2">
        <v>1.9955000000000001</v>
      </c>
      <c r="C820" s="2">
        <f t="shared" si="72"/>
        <v>1.8096380115233317</v>
      </c>
      <c r="D820" s="2">
        <f t="shared" si="74"/>
        <v>1.8604997655568334</v>
      </c>
      <c r="E820" s="2">
        <f t="shared" si="73"/>
        <v>-5.0861754033501683E-2</v>
      </c>
      <c r="F820" s="2">
        <f t="shared" si="77"/>
        <v>-2.1986786926391201E-2</v>
      </c>
      <c r="G820" s="2">
        <f t="shared" si="75"/>
        <v>-2.8874967107110482E-2</v>
      </c>
      <c r="H820" s="2" t="str">
        <f t="shared" si="76"/>
        <v>Hold</v>
      </c>
    </row>
    <row r="821" spans="1:8" ht="13.5" x14ac:dyDescent="0.25">
      <c r="A821" s="3">
        <v>43196</v>
      </c>
      <c r="B821" s="2">
        <v>1.9955000000000001</v>
      </c>
      <c r="C821" s="2">
        <f t="shared" si="72"/>
        <v>1.810324471288973</v>
      </c>
      <c r="D821" s="2">
        <f t="shared" si="74"/>
        <v>1.8704997829229939</v>
      </c>
      <c r="E821" s="2">
        <f t="shared" si="73"/>
        <v>-6.01753116340209E-2</v>
      </c>
      <c r="F821" s="2">
        <f t="shared" si="77"/>
        <v>-2.962449186791714E-2</v>
      </c>
      <c r="G821" s="2">
        <f t="shared" si="75"/>
        <v>-3.055081976610376E-2</v>
      </c>
      <c r="H821" s="2" t="str">
        <f t="shared" si="76"/>
        <v>Hold</v>
      </c>
    </row>
    <row r="822" spans="1:8" ht="13.5" x14ac:dyDescent="0.25">
      <c r="A822" s="3">
        <v>43200</v>
      </c>
      <c r="B822" s="2">
        <v>1.9896</v>
      </c>
      <c r="C822" s="2">
        <f t="shared" si="72"/>
        <v>1.8109053218599003</v>
      </c>
      <c r="D822" s="2">
        <f t="shared" si="74"/>
        <v>1.8793220212249944</v>
      </c>
      <c r="E822" s="2">
        <f t="shared" si="73"/>
        <v>-6.8416699365094091E-2</v>
      </c>
      <c r="F822" s="2">
        <f t="shared" si="77"/>
        <v>-3.738293336735253E-2</v>
      </c>
      <c r="G822" s="2">
        <f t="shared" si="75"/>
        <v>-3.1033765997741561E-2</v>
      </c>
      <c r="H822" s="2" t="str">
        <f t="shared" si="76"/>
        <v>Hold</v>
      </c>
    </row>
    <row r="823" spans="1:8" ht="13.5" x14ac:dyDescent="0.25">
      <c r="A823" s="3">
        <v>43201</v>
      </c>
      <c r="B823" s="2">
        <v>1.9896</v>
      </c>
      <c r="C823" s="2">
        <f t="shared" si="72"/>
        <v>1.8113968108045311</v>
      </c>
      <c r="D823" s="2">
        <f t="shared" si="74"/>
        <v>1.8874907603935134</v>
      </c>
      <c r="E823" s="2">
        <f t="shared" si="73"/>
        <v>-7.6093949588982301E-2</v>
      </c>
      <c r="F823" s="2">
        <f t="shared" si="77"/>
        <v>-4.5125136611678482E-2</v>
      </c>
      <c r="G823" s="2">
        <f t="shared" si="75"/>
        <v>-3.096881297730382E-2</v>
      </c>
      <c r="H823" s="2" t="str">
        <f t="shared" si="76"/>
        <v>Hold</v>
      </c>
    </row>
    <row r="824" spans="1:8" ht="13.5" x14ac:dyDescent="0.25">
      <c r="A824" s="3">
        <v>43202</v>
      </c>
      <c r="B824" s="2">
        <v>1.9896</v>
      </c>
      <c r="C824" s="2">
        <f t="shared" si="72"/>
        <v>1.8118126860653725</v>
      </c>
      <c r="D824" s="2">
        <f t="shared" si="74"/>
        <v>1.8950544077717717</v>
      </c>
      <c r="E824" s="2">
        <f t="shared" si="73"/>
        <v>-8.3241721706399208E-2</v>
      </c>
      <c r="F824" s="2">
        <f t="shared" si="77"/>
        <v>-5.2748453630622624E-2</v>
      </c>
      <c r="G824" s="2">
        <f t="shared" si="75"/>
        <v>-3.0493268075776583E-2</v>
      </c>
      <c r="H824" s="2" t="str">
        <f t="shared" si="76"/>
        <v>Hold</v>
      </c>
    </row>
    <row r="825" spans="1:8" ht="13.5" x14ac:dyDescent="0.25">
      <c r="A825" s="3">
        <v>43203</v>
      </c>
      <c r="B825" s="2">
        <v>1.9896</v>
      </c>
      <c r="C825" s="2">
        <f t="shared" si="72"/>
        <v>1.8121645805168536</v>
      </c>
      <c r="D825" s="2">
        <f t="shared" si="74"/>
        <v>1.9020577849738627</v>
      </c>
      <c r="E825" s="2">
        <f t="shared" si="73"/>
        <v>-8.9893204457009102E-2</v>
      </c>
      <c r="F825" s="2">
        <f t="shared" si="77"/>
        <v>-6.017740379589992E-2</v>
      </c>
      <c r="G825" s="2">
        <f t="shared" si="75"/>
        <v>-2.9715800661109182E-2</v>
      </c>
      <c r="H825" s="2" t="str">
        <f t="shared" si="76"/>
        <v>Hold</v>
      </c>
    </row>
    <row r="826" spans="1:8" ht="13.5" x14ac:dyDescent="0.25">
      <c r="A826" s="3">
        <v>43206</v>
      </c>
      <c r="B826" s="2">
        <v>1.9896</v>
      </c>
      <c r="C826" s="2">
        <f t="shared" si="72"/>
        <v>1.8241700296681067</v>
      </c>
      <c r="D826" s="2">
        <f t="shared" si="74"/>
        <v>1.9085423934943173</v>
      </c>
      <c r="E826" s="2">
        <f t="shared" si="73"/>
        <v>-8.4372363826210606E-2</v>
      </c>
      <c r="F826" s="2">
        <f t="shared" si="77"/>
        <v>-6.5016395801962057E-2</v>
      </c>
      <c r="G826" s="2">
        <f t="shared" si="75"/>
        <v>-1.9355968024248549E-2</v>
      </c>
      <c r="H826" s="2" t="str">
        <f t="shared" si="76"/>
        <v>Hold</v>
      </c>
    </row>
    <row r="827" spans="1:8" ht="13.5" x14ac:dyDescent="0.25">
      <c r="A827" s="3">
        <v>43207</v>
      </c>
      <c r="B827" s="2">
        <v>1.9721</v>
      </c>
      <c r="C827" s="2">
        <f t="shared" si="72"/>
        <v>1.836128486642244</v>
      </c>
      <c r="D827" s="2">
        <f t="shared" si="74"/>
        <v>1.9132503643465901</v>
      </c>
      <c r="E827" s="2">
        <f t="shared" si="73"/>
        <v>-7.7121877704346087E-2</v>
      </c>
      <c r="F827" s="2">
        <f t="shared" si="77"/>
        <v>-6.7437492182438871E-2</v>
      </c>
      <c r="G827" s="2">
        <f t="shared" si="75"/>
        <v>-9.6843855219072156E-3</v>
      </c>
      <c r="H827" s="2" t="str">
        <f t="shared" si="76"/>
        <v>Hold</v>
      </c>
    </row>
    <row r="828" spans="1:8" ht="13.5" x14ac:dyDescent="0.25">
      <c r="A828" s="3">
        <v>43208</v>
      </c>
      <c r="B828" s="2">
        <v>1.9896</v>
      </c>
      <c r="C828" s="2">
        <f t="shared" si="72"/>
        <v>1.8543394886972835</v>
      </c>
      <c r="D828" s="2">
        <f t="shared" si="74"/>
        <v>1.9189058929135094</v>
      </c>
      <c r="E828" s="2">
        <f t="shared" si="73"/>
        <v>-6.4566404216225948E-2</v>
      </c>
      <c r="F828" s="2">
        <f t="shared" si="77"/>
        <v>-6.6863274589196289E-2</v>
      </c>
      <c r="G828" s="2">
        <f t="shared" si="75"/>
        <v>2.2968703729703416E-3</v>
      </c>
      <c r="H828" s="2" t="str">
        <f t="shared" si="76"/>
        <v>Sell</v>
      </c>
    </row>
    <row r="829" spans="1:8" ht="13.5" x14ac:dyDescent="0.25">
      <c r="A829" s="3">
        <v>43209</v>
      </c>
      <c r="B829" s="2">
        <v>1.9896</v>
      </c>
      <c r="C829" s="2">
        <f t="shared" si="72"/>
        <v>1.876056490436163</v>
      </c>
      <c r="D829" s="2">
        <f t="shared" si="74"/>
        <v>1.9241424934384348</v>
      </c>
      <c r="E829" s="2">
        <f t="shared" si="73"/>
        <v>-4.8086003002271838E-2</v>
      </c>
      <c r="F829" s="2">
        <f t="shared" si="77"/>
        <v>-6.3107820271811402E-2</v>
      </c>
      <c r="G829" s="2">
        <f t="shared" si="75"/>
        <v>1.5021817269539564E-2</v>
      </c>
      <c r="H829" s="2" t="str">
        <f t="shared" si="76"/>
        <v>Sell</v>
      </c>
    </row>
    <row r="830" spans="1:8" ht="13.5" x14ac:dyDescent="0.25">
      <c r="A830" s="3">
        <v>43210</v>
      </c>
      <c r="B830" s="2">
        <v>1.9428000000000001</v>
      </c>
      <c r="C830" s="2">
        <f t="shared" si="72"/>
        <v>1.8944324149844456</v>
      </c>
      <c r="D830" s="2">
        <f t="shared" si="74"/>
        <v>1.9255245309615137</v>
      </c>
      <c r="E830" s="2">
        <f t="shared" si="73"/>
        <v>-3.1092115977068069E-2</v>
      </c>
      <c r="F830" s="2">
        <f t="shared" si="77"/>
        <v>-5.6704679412862738E-2</v>
      </c>
      <c r="G830" s="2">
        <f t="shared" si="75"/>
        <v>2.5612563435794669E-2</v>
      </c>
      <c r="H830" s="2" t="str">
        <f t="shared" si="76"/>
        <v>Sell</v>
      </c>
    </row>
    <row r="831" spans="1:8" ht="13.5" x14ac:dyDescent="0.25">
      <c r="A831" s="3">
        <v>43213</v>
      </c>
      <c r="B831" s="2">
        <v>1.9428000000000001</v>
      </c>
      <c r="C831" s="2">
        <f t="shared" si="72"/>
        <v>1.9099812742176079</v>
      </c>
      <c r="D831" s="2">
        <f t="shared" si="74"/>
        <v>1.9268041953347348</v>
      </c>
      <c r="E831" s="2">
        <f t="shared" si="73"/>
        <v>-1.682292111712691E-2</v>
      </c>
      <c r="F831" s="2">
        <f t="shared" si="77"/>
        <v>-4.8728327753715571E-2</v>
      </c>
      <c r="G831" s="2">
        <f t="shared" si="75"/>
        <v>3.1905406636588661E-2</v>
      </c>
      <c r="H831" s="2" t="str">
        <f t="shared" si="76"/>
        <v>Sell</v>
      </c>
    </row>
    <row r="832" spans="1:8" ht="13.5" x14ac:dyDescent="0.25">
      <c r="A832" s="3">
        <v>43214</v>
      </c>
      <c r="B832" s="2">
        <v>1.9721</v>
      </c>
      <c r="C832" s="2">
        <f t="shared" si="72"/>
        <v>1.9222303089533606</v>
      </c>
      <c r="D832" s="2">
        <f t="shared" si="74"/>
        <v>1.9301594401247544</v>
      </c>
      <c r="E832" s="2">
        <f t="shared" si="73"/>
        <v>-7.9291311713938217E-3</v>
      </c>
      <c r="F832" s="2">
        <f t="shared" si="77"/>
        <v>-4.0568488437251221E-2</v>
      </c>
      <c r="G832" s="2">
        <f t="shared" si="75"/>
        <v>3.2639357265857399E-2</v>
      </c>
      <c r="H832" s="2" t="str">
        <f t="shared" si="76"/>
        <v>Sell</v>
      </c>
    </row>
    <row r="833" spans="1:8" ht="13.5" x14ac:dyDescent="0.25">
      <c r="A833" s="3">
        <v>43215</v>
      </c>
      <c r="B833" s="2">
        <v>1.9487000000000001</v>
      </c>
      <c r="C833" s="2">
        <f t="shared" si="72"/>
        <v>1.9325948768066896</v>
      </c>
      <c r="D833" s="2">
        <f t="shared" si="74"/>
        <v>1.9315328149303281</v>
      </c>
      <c r="E833" s="2">
        <f t="shared" si="73"/>
        <v>1.0620618763614864E-3</v>
      </c>
      <c r="F833" s="2">
        <f t="shared" si="77"/>
        <v>-3.2242378374528681E-2</v>
      </c>
      <c r="G833" s="2">
        <f t="shared" si="75"/>
        <v>3.3304440250890167E-2</v>
      </c>
      <c r="H833" s="2" t="str">
        <f t="shared" si="76"/>
        <v>Sell</v>
      </c>
    </row>
    <row r="834" spans="1:8" ht="13.5" x14ac:dyDescent="0.25">
      <c r="A834" s="3">
        <v>43216</v>
      </c>
      <c r="B834" s="2">
        <v>1.9603999999999999</v>
      </c>
      <c r="C834" s="2">
        <f t="shared" si="72"/>
        <v>1.9413648957595067</v>
      </c>
      <c r="D834" s="2">
        <f t="shared" si="74"/>
        <v>1.933671124935489</v>
      </c>
      <c r="E834" s="2">
        <f t="shared" si="73"/>
        <v>7.6937708240176761E-3</v>
      </c>
      <c r="F834" s="2">
        <f t="shared" si="77"/>
        <v>-2.4255148534819412E-2</v>
      </c>
      <c r="G834" s="2">
        <f t="shared" si="75"/>
        <v>3.1948919358837091E-2</v>
      </c>
      <c r="H834" s="2" t="str">
        <f t="shared" si="76"/>
        <v>Sell</v>
      </c>
    </row>
    <row r="835" spans="1:8" ht="13.5" x14ac:dyDescent="0.25">
      <c r="A835" s="3">
        <v>43217</v>
      </c>
      <c r="B835" s="2">
        <v>1.9428000000000001</v>
      </c>
      <c r="C835" s="2">
        <f t="shared" si="72"/>
        <v>1.9487856810272748</v>
      </c>
      <c r="D835" s="2">
        <f t="shared" si="74"/>
        <v>1.9343473379032305</v>
      </c>
      <c r="E835" s="2">
        <f t="shared" si="73"/>
        <v>1.4438343124044239E-2</v>
      </c>
      <c r="F835" s="2">
        <f t="shared" si="77"/>
        <v>-1.6516450203046686E-2</v>
      </c>
      <c r="G835" s="2">
        <f t="shared" si="75"/>
        <v>3.0954793327090925E-2</v>
      </c>
      <c r="H835" s="2" t="str">
        <f t="shared" si="76"/>
        <v>Sell</v>
      </c>
    </row>
    <row r="836" spans="1:8" ht="13.5" x14ac:dyDescent="0.25">
      <c r="A836" s="3">
        <v>43220</v>
      </c>
      <c r="B836" s="2">
        <v>1.9544999999999999</v>
      </c>
      <c r="C836" s="2">
        <f t="shared" si="72"/>
        <v>1.9550648070230787</v>
      </c>
      <c r="D836" s="2">
        <f t="shared" si="74"/>
        <v>1.9358401276881763</v>
      </c>
      <c r="E836" s="2">
        <f t="shared" si="73"/>
        <v>1.9224679334902461E-2</v>
      </c>
      <c r="F836" s="2">
        <f t="shared" si="77"/>
        <v>-9.3682242954568583E-3</v>
      </c>
      <c r="G836" s="2">
        <f t="shared" si="75"/>
        <v>2.859290363035932E-2</v>
      </c>
      <c r="H836" s="2" t="str">
        <f t="shared" si="76"/>
        <v>Sell</v>
      </c>
    </row>
    <row r="837" spans="1:8" ht="13.5" x14ac:dyDescent="0.25">
      <c r="A837" s="3">
        <v>43222</v>
      </c>
      <c r="B837" s="2">
        <v>1.9896</v>
      </c>
      <c r="C837" s="2">
        <f t="shared" si="72"/>
        <v>1.9576856059426051</v>
      </c>
      <c r="D837" s="2">
        <f t="shared" si="74"/>
        <v>1.9398223404520152</v>
      </c>
      <c r="E837" s="2">
        <f t="shared" si="73"/>
        <v>1.7863265490589919E-2</v>
      </c>
      <c r="F837" s="2">
        <f t="shared" si="77"/>
        <v>-3.9219263382475021E-3</v>
      </c>
      <c r="G837" s="2">
        <f t="shared" si="75"/>
        <v>2.1785191828837421E-2</v>
      </c>
      <c r="H837" s="2" t="str">
        <f t="shared" si="76"/>
        <v>Sell</v>
      </c>
    </row>
    <row r="838" spans="1:8" ht="13.5" x14ac:dyDescent="0.25">
      <c r="A838" s="3">
        <v>43223</v>
      </c>
      <c r="B838" s="2">
        <v>1.9896</v>
      </c>
      <c r="C838" s="2">
        <f t="shared" si="72"/>
        <v>1.9625955127206658</v>
      </c>
      <c r="D838" s="2">
        <f t="shared" si="74"/>
        <v>1.9435095744926068</v>
      </c>
      <c r="E838" s="2">
        <f t="shared" si="73"/>
        <v>1.9085938228059041E-2</v>
      </c>
      <c r="F838" s="2">
        <f t="shared" si="77"/>
        <v>6.7964657501380643E-4</v>
      </c>
      <c r="G838" s="2">
        <f t="shared" si="75"/>
        <v>1.8406291653045234E-2</v>
      </c>
      <c r="H838" s="2" t="str">
        <f t="shared" si="76"/>
        <v>Sell</v>
      </c>
    </row>
    <row r="839" spans="1:8" ht="13.5" x14ac:dyDescent="0.25">
      <c r="A839" s="3">
        <v>43224</v>
      </c>
      <c r="B839" s="2">
        <v>1.9487000000000001</v>
      </c>
      <c r="C839" s="2">
        <f t="shared" si="72"/>
        <v>1.9667500492251786</v>
      </c>
      <c r="D839" s="2">
        <f t="shared" si="74"/>
        <v>1.9438940504561173</v>
      </c>
      <c r="E839" s="2">
        <f t="shared" si="73"/>
        <v>2.2855998769061303E-2</v>
      </c>
      <c r="F839" s="2">
        <f t="shared" si="77"/>
        <v>5.1149170138233054E-3</v>
      </c>
      <c r="G839" s="2">
        <f t="shared" si="75"/>
        <v>1.7741081755237996E-2</v>
      </c>
      <c r="H839" s="2" t="str">
        <f t="shared" si="76"/>
        <v>Sell</v>
      </c>
    </row>
    <row r="840" spans="1:8" ht="13.5" x14ac:dyDescent="0.25">
      <c r="A840" s="3">
        <v>43227</v>
      </c>
      <c r="B840" s="2">
        <v>1.9487000000000001</v>
      </c>
      <c r="C840" s="2">
        <f t="shared" si="72"/>
        <v>1.9630654262674589</v>
      </c>
      <c r="D840" s="2">
        <f t="shared" si="74"/>
        <v>1.944250046718627</v>
      </c>
      <c r="E840" s="2">
        <f t="shared" si="73"/>
        <v>1.8815379548831945E-2</v>
      </c>
      <c r="F840" s="2">
        <f t="shared" si="77"/>
        <v>7.8550095208250337E-3</v>
      </c>
      <c r="G840" s="2">
        <f t="shared" si="75"/>
        <v>1.0960370028006912E-2</v>
      </c>
      <c r="H840" s="2" t="str">
        <f t="shared" si="76"/>
        <v>Sell</v>
      </c>
    </row>
    <row r="841" spans="1:8" ht="13.5" x14ac:dyDescent="0.25">
      <c r="A841" s="3">
        <v>43228</v>
      </c>
      <c r="B841" s="2">
        <v>1.9779</v>
      </c>
      <c r="C841" s="2">
        <f t="shared" si="72"/>
        <v>1.9599476683801575</v>
      </c>
      <c r="D841" s="2">
        <f t="shared" si="74"/>
        <v>1.9467426358505804</v>
      </c>
      <c r="E841" s="2">
        <f t="shared" si="73"/>
        <v>1.3205032529577165E-2</v>
      </c>
      <c r="F841" s="2">
        <f t="shared" si="77"/>
        <v>8.9250141225754604E-3</v>
      </c>
      <c r="G841" s="2">
        <f t="shared" si="75"/>
        <v>4.2800184070017049E-3</v>
      </c>
      <c r="H841" s="2" t="str">
        <f t="shared" si="76"/>
        <v>Sell</v>
      </c>
    </row>
    <row r="842" spans="1:8" ht="13.5" x14ac:dyDescent="0.25">
      <c r="A842" s="3">
        <v>43229</v>
      </c>
      <c r="B842" s="2">
        <v>1.9779</v>
      </c>
      <c r="C842" s="2">
        <f t="shared" si="72"/>
        <v>1.9618172578601332</v>
      </c>
      <c r="D842" s="2">
        <f t="shared" si="74"/>
        <v>1.9490505887505374</v>
      </c>
      <c r="E842" s="2">
        <f t="shared" si="73"/>
        <v>1.2766669109595785E-2</v>
      </c>
      <c r="F842" s="2">
        <f t="shared" si="77"/>
        <v>9.6933451199795254E-3</v>
      </c>
      <c r="G842" s="2">
        <f t="shared" si="75"/>
        <v>3.0733239896162598E-3</v>
      </c>
      <c r="H842" s="2" t="str">
        <f t="shared" si="76"/>
        <v>Sell</v>
      </c>
    </row>
    <row r="843" spans="1:8" ht="13.5" x14ac:dyDescent="0.25">
      <c r="A843" s="3">
        <v>43230</v>
      </c>
      <c r="B843" s="2">
        <v>1.9779</v>
      </c>
      <c r="C843" s="2">
        <f t="shared" si="72"/>
        <v>1.9597992181893436</v>
      </c>
      <c r="D843" s="2">
        <f t="shared" si="74"/>
        <v>1.9511875821764235</v>
      </c>
      <c r="E843" s="2">
        <f t="shared" si="73"/>
        <v>8.611636012920032E-3</v>
      </c>
      <c r="F843" s="2">
        <f t="shared" si="77"/>
        <v>9.4770032985676267E-3</v>
      </c>
      <c r="G843" s="2">
        <f t="shared" si="75"/>
        <v>-8.6536728564759469E-4</v>
      </c>
      <c r="H843" s="2" t="str">
        <f t="shared" si="76"/>
        <v>Hold</v>
      </c>
    </row>
    <row r="844" spans="1:8" ht="13.5" x14ac:dyDescent="0.25">
      <c r="A844" s="3">
        <v>43231</v>
      </c>
      <c r="B844" s="2">
        <v>1.9487000000000001</v>
      </c>
      <c r="C844" s="2">
        <f t="shared" si="72"/>
        <v>1.9598916461602136</v>
      </c>
      <c r="D844" s="2">
        <f t="shared" si="74"/>
        <v>1.9510033168300218</v>
      </c>
      <c r="E844" s="2">
        <f t="shared" si="73"/>
        <v>8.8883293301917909E-3</v>
      </c>
      <c r="F844" s="2">
        <f t="shared" si="77"/>
        <v>9.3592685048924599E-3</v>
      </c>
      <c r="G844" s="2">
        <f t="shared" si="75"/>
        <v>-4.7093917470066894E-4</v>
      </c>
      <c r="H844" s="2" t="str">
        <f t="shared" si="76"/>
        <v>Hold</v>
      </c>
    </row>
    <row r="845" spans="1:8" ht="13.5" x14ac:dyDescent="0.25">
      <c r="A845" s="3">
        <v>43234</v>
      </c>
      <c r="B845" s="2">
        <v>1.9661999999999999</v>
      </c>
      <c r="C845" s="2">
        <f t="shared" si="72"/>
        <v>1.9572621621355655</v>
      </c>
      <c r="D845" s="2">
        <f t="shared" si="74"/>
        <v>1.952128997064835</v>
      </c>
      <c r="E845" s="2">
        <f t="shared" si="73"/>
        <v>5.1331650707304721E-3</v>
      </c>
      <c r="F845" s="2">
        <f t="shared" si="77"/>
        <v>8.5140478180600627E-3</v>
      </c>
      <c r="G845" s="2">
        <f t="shared" si="75"/>
        <v>-3.3808827473295906E-3</v>
      </c>
      <c r="H845" s="2" t="str">
        <f t="shared" si="76"/>
        <v>Hold</v>
      </c>
    </row>
    <row r="846" spans="1:8" ht="13.5" x14ac:dyDescent="0.25">
      <c r="A846" s="3">
        <v>43235</v>
      </c>
      <c r="B846" s="2">
        <v>1.9487000000000001</v>
      </c>
      <c r="C846" s="2">
        <f t="shared" si="72"/>
        <v>1.9568372141147092</v>
      </c>
      <c r="D846" s="2">
        <f t="shared" si="74"/>
        <v>1.9518749972822547</v>
      </c>
      <c r="E846" s="2">
        <f t="shared" si="73"/>
        <v>4.962216832454569E-3</v>
      </c>
      <c r="F846" s="2">
        <f t="shared" si="77"/>
        <v>7.8036816209389641E-3</v>
      </c>
      <c r="G846" s="2">
        <f t="shared" si="75"/>
        <v>-2.8414647884843951E-3</v>
      </c>
      <c r="H846" s="2" t="str">
        <f t="shared" si="76"/>
        <v>Hold</v>
      </c>
    </row>
    <row r="847" spans="1:8" ht="13.5" x14ac:dyDescent="0.25">
      <c r="A847" s="3">
        <v>43236</v>
      </c>
      <c r="B847" s="2">
        <v>1.9896</v>
      </c>
      <c r="C847" s="2">
        <f t="shared" ref="C847:C910" si="78">$C$4*B837+C846*(1-$C$4)</f>
        <v>1.9618776427124462</v>
      </c>
      <c r="D847" s="2">
        <f t="shared" si="74"/>
        <v>1.9546694419280137</v>
      </c>
      <c r="E847" s="2">
        <f t="shared" si="73"/>
        <v>7.2082007844325169E-3</v>
      </c>
      <c r="F847" s="2">
        <f t="shared" si="77"/>
        <v>7.684585453637675E-3</v>
      </c>
      <c r="G847" s="2">
        <f t="shared" si="75"/>
        <v>-4.7638466920515814E-4</v>
      </c>
      <c r="H847" s="2" t="str">
        <f t="shared" si="76"/>
        <v>Hold</v>
      </c>
    </row>
    <row r="848" spans="1:8" ht="13.5" x14ac:dyDescent="0.25">
      <c r="A848" s="3">
        <v>43237</v>
      </c>
      <c r="B848" s="2">
        <v>1.9838</v>
      </c>
      <c r="C848" s="2">
        <f t="shared" si="78"/>
        <v>1.9661426207566852</v>
      </c>
      <c r="D848" s="2">
        <f t="shared" si="74"/>
        <v>1.956827261044457</v>
      </c>
      <c r="E848" s="2">
        <f t="shared" si="73"/>
        <v>9.3153597122281884E-3</v>
      </c>
      <c r="F848" s="2">
        <f t="shared" si="77"/>
        <v>8.0107403053557777E-3</v>
      </c>
      <c r="G848" s="2">
        <f t="shared" si="75"/>
        <v>1.3046194068724107E-3</v>
      </c>
      <c r="H848" s="2" t="str">
        <f t="shared" si="76"/>
        <v>Sell</v>
      </c>
    </row>
    <row r="849" spans="1:8" ht="13.5" x14ac:dyDescent="0.25">
      <c r="A849" s="3">
        <v>43238</v>
      </c>
      <c r="B849" s="2">
        <v>1.9603999999999999</v>
      </c>
      <c r="C849" s="2">
        <f t="shared" si="78"/>
        <v>1.9634591406402722</v>
      </c>
      <c r="D849" s="2">
        <f t="shared" si="74"/>
        <v>1.9570919083744971</v>
      </c>
      <c r="E849" s="2">
        <f t="shared" si="73"/>
        <v>6.3672322657750691E-3</v>
      </c>
      <c r="F849" s="2">
        <f t="shared" si="77"/>
        <v>7.682038697439636E-3</v>
      </c>
      <c r="G849" s="2">
        <f t="shared" si="75"/>
        <v>-1.3148064316645669E-3</v>
      </c>
      <c r="H849" s="2" t="str">
        <f t="shared" si="76"/>
        <v>Hold</v>
      </c>
    </row>
    <row r="850" spans="1:8" ht="13.5" x14ac:dyDescent="0.25">
      <c r="A850" s="3">
        <v>43241</v>
      </c>
      <c r="B850" s="2">
        <v>1.9603999999999999</v>
      </c>
      <c r="C850" s="2">
        <f t="shared" si="78"/>
        <v>1.9611885036186918</v>
      </c>
      <c r="D850" s="2">
        <f t="shared" si="74"/>
        <v>1.9573369521986086</v>
      </c>
      <c r="E850" s="2">
        <f t="shared" si="73"/>
        <v>3.8515514200831991E-3</v>
      </c>
      <c r="F850" s="2">
        <f t="shared" si="77"/>
        <v>6.9159412419683491E-3</v>
      </c>
      <c r="G850" s="2">
        <f t="shared" si="75"/>
        <v>-3.06438982188515E-3</v>
      </c>
      <c r="H850" s="2" t="str">
        <f t="shared" si="76"/>
        <v>Hold</v>
      </c>
    </row>
    <row r="851" spans="1:8" ht="13.5" x14ac:dyDescent="0.25">
      <c r="A851" s="3">
        <v>43242</v>
      </c>
      <c r="B851" s="2">
        <v>1.9721</v>
      </c>
      <c r="C851" s="2">
        <f t="shared" si="78"/>
        <v>1.9637595030619699</v>
      </c>
      <c r="D851" s="2">
        <f t="shared" si="74"/>
        <v>1.958430511295008</v>
      </c>
      <c r="E851" s="2">
        <f t="shared" si="73"/>
        <v>5.328991766961888E-3</v>
      </c>
      <c r="F851" s="2">
        <f t="shared" si="77"/>
        <v>6.5985513469670569E-3</v>
      </c>
      <c r="G851" s="2">
        <f t="shared" si="75"/>
        <v>-1.2695595800051689E-3</v>
      </c>
      <c r="H851" s="2" t="str">
        <f t="shared" si="76"/>
        <v>Hold</v>
      </c>
    </row>
    <row r="852" spans="1:8" ht="13.5" x14ac:dyDescent="0.25">
      <c r="A852" s="3">
        <v>43243</v>
      </c>
      <c r="B852" s="2">
        <v>1.9721</v>
      </c>
      <c r="C852" s="2">
        <f t="shared" si="78"/>
        <v>1.9659349641293591</v>
      </c>
      <c r="D852" s="2">
        <f t="shared" si="74"/>
        <v>1.9594430660138964</v>
      </c>
      <c r="E852" s="2">
        <f t="shared" si="73"/>
        <v>6.4918981154626909E-3</v>
      </c>
      <c r="F852" s="2">
        <f t="shared" si="77"/>
        <v>6.5772207006661839E-3</v>
      </c>
      <c r="G852" s="2">
        <f t="shared" si="75"/>
        <v>-8.5322585203492958E-5</v>
      </c>
      <c r="H852" s="2" t="str">
        <f t="shared" si="76"/>
        <v>Hold</v>
      </c>
    </row>
    <row r="853" spans="1:8" ht="13.5" x14ac:dyDescent="0.25">
      <c r="A853" s="3">
        <v>43244</v>
      </c>
      <c r="B853" s="2">
        <v>1.9544999999999999</v>
      </c>
      <c r="C853" s="2">
        <f t="shared" si="78"/>
        <v>1.9677757388786883</v>
      </c>
      <c r="D853" s="2">
        <f t="shared" si="74"/>
        <v>1.9590769129758299</v>
      </c>
      <c r="E853" s="2">
        <f t="shared" si="73"/>
        <v>8.6988259028584203E-3</v>
      </c>
      <c r="F853" s="2">
        <f t="shared" si="77"/>
        <v>7.0015417411046317E-3</v>
      </c>
      <c r="G853" s="2">
        <f t="shared" si="75"/>
        <v>1.6972841617537886E-3</v>
      </c>
      <c r="H853" s="2" t="str">
        <f t="shared" si="76"/>
        <v>Sell</v>
      </c>
    </row>
    <row r="854" spans="1:8" ht="13.5" x14ac:dyDescent="0.25">
      <c r="A854" s="3">
        <v>43245</v>
      </c>
      <c r="B854" s="2">
        <v>1.9595</v>
      </c>
      <c r="C854" s="2">
        <f t="shared" si="78"/>
        <v>1.9648410098204285</v>
      </c>
      <c r="D854" s="2">
        <f t="shared" si="74"/>
        <v>1.959108252755398</v>
      </c>
      <c r="E854" s="2">
        <f t="shared" si="73"/>
        <v>5.7327570650305137E-3</v>
      </c>
      <c r="F854" s="2">
        <f t="shared" si="77"/>
        <v>6.7477848058898077E-3</v>
      </c>
      <c r="G854" s="2">
        <f t="shared" si="75"/>
        <v>-1.015027740859294E-3</v>
      </c>
      <c r="H854" s="2" t="str">
        <f t="shared" si="76"/>
        <v>Hold</v>
      </c>
    </row>
    <row r="855" spans="1:8" ht="13.5" x14ac:dyDescent="0.25">
      <c r="A855" s="3">
        <v>43248</v>
      </c>
      <c r="B855" s="2">
        <v>1.9595</v>
      </c>
      <c r="C855" s="2">
        <f t="shared" si="78"/>
        <v>1.9650500852326704</v>
      </c>
      <c r="D855" s="2">
        <f t="shared" si="74"/>
        <v>1.9591372710698129</v>
      </c>
      <c r="E855" s="2">
        <f t="shared" si="73"/>
        <v>5.9128141628574937E-3</v>
      </c>
      <c r="F855" s="2">
        <f t="shared" si="77"/>
        <v>6.5807906772833453E-3</v>
      </c>
      <c r="G855" s="2">
        <f t="shared" si="75"/>
        <v>-6.6797651442585156E-4</v>
      </c>
      <c r="H855" s="2" t="str">
        <f t="shared" si="76"/>
        <v>Hold</v>
      </c>
    </row>
    <row r="856" spans="1:8" ht="13.5" x14ac:dyDescent="0.25">
      <c r="A856" s="3">
        <v>43249</v>
      </c>
      <c r="B856" s="2">
        <v>1.9595</v>
      </c>
      <c r="C856" s="2">
        <f t="shared" si="78"/>
        <v>1.9625346875045673</v>
      </c>
      <c r="D856" s="2">
        <f t="shared" si="74"/>
        <v>1.9591641398794564</v>
      </c>
      <c r="E856" s="2">
        <f t="shared" si="73"/>
        <v>3.370547625110909E-3</v>
      </c>
      <c r="F856" s="2">
        <f t="shared" si="77"/>
        <v>5.9387420668488584E-3</v>
      </c>
      <c r="G856" s="2">
        <f t="shared" si="75"/>
        <v>-2.5681944417379494E-3</v>
      </c>
      <c r="H856" s="2" t="str">
        <f t="shared" si="76"/>
        <v>Hold</v>
      </c>
    </row>
    <row r="857" spans="1:8" ht="13.5" x14ac:dyDescent="0.25">
      <c r="A857" s="3">
        <v>43250</v>
      </c>
      <c r="B857" s="2">
        <v>1.9404999999999999</v>
      </c>
      <c r="C857" s="2">
        <f t="shared" si="78"/>
        <v>1.9666985817346339</v>
      </c>
      <c r="D857" s="2">
        <f t="shared" si="74"/>
        <v>1.9577816109994965</v>
      </c>
      <c r="E857" s="2">
        <f t="shared" si="73"/>
        <v>8.9169707351373084E-3</v>
      </c>
      <c r="F857" s="2">
        <f t="shared" si="77"/>
        <v>6.5343878005065491E-3</v>
      </c>
      <c r="G857" s="2">
        <f t="shared" si="75"/>
        <v>2.3825829346307593E-3</v>
      </c>
      <c r="H857" s="2" t="str">
        <f t="shared" si="76"/>
        <v>Sell</v>
      </c>
    </row>
    <row r="858" spans="1:8" ht="13.5" x14ac:dyDescent="0.25">
      <c r="A858" s="3">
        <v>43251</v>
      </c>
      <c r="B858" s="2">
        <v>1.9152</v>
      </c>
      <c r="C858" s="2">
        <f t="shared" si="78"/>
        <v>1.9693295691600747</v>
      </c>
      <c r="D858" s="2">
        <f t="shared" si="74"/>
        <v>1.9546274175921263</v>
      </c>
      <c r="E858" s="2">
        <f t="shared" si="73"/>
        <v>1.4702151567948407E-2</v>
      </c>
      <c r="F858" s="2">
        <f t="shared" si="77"/>
        <v>8.1679405539949214E-3</v>
      </c>
      <c r="G858" s="2">
        <f t="shared" si="75"/>
        <v>6.5342110139534858E-3</v>
      </c>
      <c r="H858" s="2" t="str">
        <f t="shared" si="76"/>
        <v>Sell</v>
      </c>
    </row>
    <row r="859" spans="1:8" ht="13.5" x14ac:dyDescent="0.25">
      <c r="A859" s="3">
        <v>43252</v>
      </c>
      <c r="B859" s="2">
        <v>1.9278999999999999</v>
      </c>
      <c r="C859" s="2">
        <f t="shared" si="78"/>
        <v>1.9679557892892938</v>
      </c>
      <c r="D859" s="2">
        <f t="shared" si="74"/>
        <v>1.9526476088815983</v>
      </c>
      <c r="E859" s="2">
        <f t="shared" si="73"/>
        <v>1.5308180407695549E-2</v>
      </c>
      <c r="F859" s="2">
        <f t="shared" si="77"/>
        <v>9.5959885247350468E-3</v>
      </c>
      <c r="G859" s="2">
        <f t="shared" si="75"/>
        <v>5.7121918829605017E-3</v>
      </c>
      <c r="H859" s="2" t="str">
        <f t="shared" si="76"/>
        <v>Sell</v>
      </c>
    </row>
    <row r="860" spans="1:8" ht="13.5" x14ac:dyDescent="0.25">
      <c r="A860" s="3">
        <v>43255</v>
      </c>
      <c r="B860" s="2">
        <v>1.9278999999999999</v>
      </c>
      <c r="C860" s="2">
        <f t="shared" si="78"/>
        <v>1.966793360167864</v>
      </c>
      <c r="D860" s="2">
        <f t="shared" si="74"/>
        <v>1.9508144526681463</v>
      </c>
      <c r="E860" s="2">
        <f t="shared" ref="E860:E923" si="79">C860-D860</f>
        <v>1.5978907499717643E-2</v>
      </c>
      <c r="F860" s="2">
        <f t="shared" si="77"/>
        <v>1.0872572319731566E-2</v>
      </c>
      <c r="G860" s="2">
        <f t="shared" si="75"/>
        <v>5.1063351799860764E-3</v>
      </c>
      <c r="H860" s="2" t="str">
        <f t="shared" si="76"/>
        <v>Sell</v>
      </c>
    </row>
    <row r="861" spans="1:8" ht="13.5" x14ac:dyDescent="0.25">
      <c r="A861" s="3">
        <v>43256</v>
      </c>
      <c r="B861" s="2">
        <v>1.9658</v>
      </c>
      <c r="C861" s="2">
        <f t="shared" si="78"/>
        <v>1.9676097662958849</v>
      </c>
      <c r="D861" s="2">
        <f t="shared" ref="D861:D924" si="80">$D$4*B861+(1-$D$4)*D860</f>
        <v>1.9519244932112467</v>
      </c>
      <c r="E861" s="2">
        <f t="shared" si="79"/>
        <v>1.5685273084638185E-2</v>
      </c>
      <c r="F861" s="2">
        <f t="shared" si="77"/>
        <v>1.1835112472712891E-2</v>
      </c>
      <c r="G861" s="2">
        <f t="shared" si="75"/>
        <v>3.8501606119252935E-3</v>
      </c>
      <c r="H861" s="2" t="str">
        <f t="shared" si="76"/>
        <v>Sell</v>
      </c>
    </row>
    <row r="862" spans="1:8" ht="13.5" x14ac:dyDescent="0.25">
      <c r="A862" s="3">
        <v>43257</v>
      </c>
      <c r="B862" s="2">
        <v>1.9658</v>
      </c>
      <c r="C862" s="2">
        <f t="shared" si="78"/>
        <v>1.9683005714811332</v>
      </c>
      <c r="D862" s="2">
        <f t="shared" si="80"/>
        <v>1.9529523085289322</v>
      </c>
      <c r="E862" s="2">
        <f t="shared" si="79"/>
        <v>1.5348262952201042E-2</v>
      </c>
      <c r="F862" s="2">
        <f t="shared" si="77"/>
        <v>1.2537742568610523E-2</v>
      </c>
      <c r="G862" s="2">
        <f t="shared" si="75"/>
        <v>2.8105203835905191E-3</v>
      </c>
      <c r="H862" s="2" t="str">
        <f t="shared" si="76"/>
        <v>Sell</v>
      </c>
    </row>
    <row r="863" spans="1:8" ht="13.5" x14ac:dyDescent="0.25">
      <c r="A863" s="3">
        <v>43258</v>
      </c>
      <c r="B863" s="2">
        <v>1.9658</v>
      </c>
      <c r="C863" s="2">
        <f t="shared" si="78"/>
        <v>1.9661774066378821</v>
      </c>
      <c r="D863" s="2">
        <f t="shared" si="80"/>
        <v>1.953903989378641</v>
      </c>
      <c r="E863" s="2">
        <f t="shared" si="79"/>
        <v>1.2273417259241137E-2</v>
      </c>
      <c r="F863" s="2">
        <f t="shared" si="77"/>
        <v>1.2484877506736648E-2</v>
      </c>
      <c r="G863" s="2">
        <f t="shared" si="75"/>
        <v>-2.1146024749551032E-4</v>
      </c>
      <c r="H863" s="2" t="str">
        <f t="shared" si="76"/>
        <v>Hold</v>
      </c>
    </row>
    <row r="864" spans="1:8" ht="13.5" x14ac:dyDescent="0.25">
      <c r="A864" s="3">
        <v>43259</v>
      </c>
      <c r="B864" s="2">
        <v>1.9658</v>
      </c>
      <c r="C864" s="2">
        <f t="shared" si="78"/>
        <v>1.965150113308977</v>
      </c>
      <c r="D864" s="2">
        <f t="shared" si="80"/>
        <v>1.9547851753505936</v>
      </c>
      <c r="E864" s="2">
        <f t="shared" si="79"/>
        <v>1.0364937958383447E-2</v>
      </c>
      <c r="F864" s="2">
        <f t="shared" si="77"/>
        <v>1.2060889597066009E-2</v>
      </c>
      <c r="G864" s="2">
        <f t="shared" si="75"/>
        <v>-1.6959516386825628E-3</v>
      </c>
      <c r="H864" s="2" t="str">
        <f t="shared" si="76"/>
        <v>Hold</v>
      </c>
    </row>
    <row r="865" spans="1:8" ht="13.5" x14ac:dyDescent="0.25">
      <c r="A865" s="3">
        <v>43262</v>
      </c>
      <c r="B865" s="2">
        <v>1.9783999999999999</v>
      </c>
      <c r="C865" s="2">
        <f t="shared" si="78"/>
        <v>1.964280865107596</v>
      </c>
      <c r="D865" s="2">
        <f t="shared" si="80"/>
        <v>1.95653442162092</v>
      </c>
      <c r="E865" s="2">
        <f t="shared" si="79"/>
        <v>7.7464434866760801E-3</v>
      </c>
      <c r="F865" s="2">
        <f t="shared" si="77"/>
        <v>1.1198000374988025E-2</v>
      </c>
      <c r="G865" s="2">
        <f t="shared" si="75"/>
        <v>-3.4515568883119446E-3</v>
      </c>
      <c r="H865" s="2" t="str">
        <f t="shared" si="76"/>
        <v>Hold</v>
      </c>
    </row>
    <row r="866" spans="1:8" ht="13.5" x14ac:dyDescent="0.25">
      <c r="A866" s="3">
        <v>43263</v>
      </c>
      <c r="B866" s="2">
        <v>1.9595</v>
      </c>
      <c r="C866" s="2">
        <f t="shared" si="78"/>
        <v>1.963545347398735</v>
      </c>
      <c r="D866" s="2">
        <f t="shared" si="80"/>
        <v>1.9567540940934443</v>
      </c>
      <c r="E866" s="2">
        <f t="shared" si="79"/>
        <v>6.7912533052907342E-3</v>
      </c>
      <c r="F866" s="2">
        <f t="shared" si="77"/>
        <v>1.0316650961048567E-2</v>
      </c>
      <c r="G866" s="2">
        <f t="shared" si="75"/>
        <v>-3.525397655757833E-3</v>
      </c>
      <c r="H866" s="2" t="str">
        <f t="shared" si="76"/>
        <v>Hold</v>
      </c>
    </row>
    <row r="867" spans="1:8" ht="13.5" x14ac:dyDescent="0.25">
      <c r="A867" s="3">
        <v>43264</v>
      </c>
      <c r="B867" s="2">
        <v>1.9911000000000001</v>
      </c>
      <c r="C867" s="2">
        <f t="shared" si="78"/>
        <v>1.959999909337391</v>
      </c>
      <c r="D867" s="2">
        <f t="shared" si="80"/>
        <v>1.9592982352717074</v>
      </c>
      <c r="E867" s="2">
        <f t="shared" si="79"/>
        <v>7.0167406568355517E-4</v>
      </c>
      <c r="F867" s="2">
        <f t="shared" si="77"/>
        <v>8.3936555819755648E-3</v>
      </c>
      <c r="G867" s="2">
        <f t="shared" si="75"/>
        <v>-7.6919815162920097E-3</v>
      </c>
      <c r="H867" s="2" t="str">
        <f t="shared" si="76"/>
        <v>Hold</v>
      </c>
    </row>
    <row r="868" spans="1:8" ht="13.5" x14ac:dyDescent="0.25">
      <c r="A868" s="3">
        <v>43265</v>
      </c>
      <c r="B868" s="2">
        <v>1.9911000000000001</v>
      </c>
      <c r="C868" s="2">
        <f t="shared" si="78"/>
        <v>1.953107615593177</v>
      </c>
      <c r="D868" s="2">
        <f t="shared" si="80"/>
        <v>1.9616539215478772</v>
      </c>
      <c r="E868" s="2">
        <f t="shared" si="79"/>
        <v>-8.5463059547001841E-3</v>
      </c>
      <c r="F868" s="2">
        <f t="shared" si="77"/>
        <v>5.0056632746404151E-3</v>
      </c>
      <c r="G868" s="2">
        <f t="shared" ref="G868:G931" si="81">E868-F868</f>
        <v>-1.3551969229340599E-2</v>
      </c>
      <c r="H868" s="2" t="str">
        <f t="shared" ref="H868:H931" si="82">IF(G868&lt;0,"Hold","Sell")</f>
        <v>Hold</v>
      </c>
    </row>
    <row r="869" spans="1:8" ht="13.5" x14ac:dyDescent="0.25">
      <c r="A869" s="3">
        <v>43269</v>
      </c>
      <c r="B869" s="2">
        <v>2.0036999999999998</v>
      </c>
      <c r="C869" s="2">
        <f t="shared" si="78"/>
        <v>1.9492295208865345</v>
      </c>
      <c r="D869" s="2">
        <f t="shared" si="80"/>
        <v>1.9647684458776642</v>
      </c>
      <c r="E869" s="2">
        <f t="shared" si="79"/>
        <v>-1.5538924991129743E-2</v>
      </c>
      <c r="F869" s="2">
        <f t="shared" ref="F869:F932" si="83">(E869*(2/(10)))+((1-(2/10))*F868)</f>
        <v>8.967456214863832E-4</v>
      </c>
      <c r="G869" s="2">
        <f t="shared" si="81"/>
        <v>-1.6435670612616127E-2</v>
      </c>
      <c r="H869" s="2" t="str">
        <f t="shared" si="82"/>
        <v>Hold</v>
      </c>
    </row>
    <row r="870" spans="1:8" ht="13.5" x14ac:dyDescent="0.25">
      <c r="A870" s="3">
        <v>43270</v>
      </c>
      <c r="B870" s="2">
        <v>2.0036999999999998</v>
      </c>
      <c r="C870" s="2">
        <f t="shared" si="78"/>
        <v>1.94594805613476</v>
      </c>
      <c r="D870" s="2">
        <f t="shared" si="80"/>
        <v>1.9676522647015409</v>
      </c>
      <c r="E870" s="2">
        <f t="shared" si="79"/>
        <v>-2.1704208566780903E-2</v>
      </c>
      <c r="F870" s="2">
        <f t="shared" si="83"/>
        <v>-3.6234452161670737E-3</v>
      </c>
      <c r="G870" s="2">
        <f t="shared" si="81"/>
        <v>-1.8080763350613829E-2</v>
      </c>
      <c r="H870" s="2" t="str">
        <f t="shared" si="82"/>
        <v>Hold</v>
      </c>
    </row>
    <row r="871" spans="1:8" ht="13.5" x14ac:dyDescent="0.25">
      <c r="A871" s="3">
        <v>43271</v>
      </c>
      <c r="B871" s="2">
        <v>1.9595</v>
      </c>
      <c r="C871" s="2">
        <f t="shared" si="78"/>
        <v>1.949002201344797</v>
      </c>
      <c r="D871" s="2">
        <f t="shared" si="80"/>
        <v>1.9670483932421674</v>
      </c>
      <c r="E871" s="2">
        <f t="shared" si="79"/>
        <v>-1.8046191897370445E-2</v>
      </c>
      <c r="F871" s="2">
        <f t="shared" si="83"/>
        <v>-6.5079945524077485E-3</v>
      </c>
      <c r="G871" s="2">
        <f t="shared" si="81"/>
        <v>-1.1538197344962697E-2</v>
      </c>
      <c r="H871" s="2" t="str">
        <f t="shared" si="82"/>
        <v>Hold</v>
      </c>
    </row>
    <row r="872" spans="1:8" ht="13.5" x14ac:dyDescent="0.25">
      <c r="A872" s="3">
        <v>43272</v>
      </c>
      <c r="B872" s="2">
        <v>1.9595</v>
      </c>
      <c r="C872" s="2">
        <f t="shared" si="78"/>
        <v>1.9515864780609822</v>
      </c>
      <c r="D872" s="2">
        <f t="shared" si="80"/>
        <v>1.9664892530020071</v>
      </c>
      <c r="E872" s="2">
        <f t="shared" si="79"/>
        <v>-1.4902774941024877E-2</v>
      </c>
      <c r="F872" s="2">
        <f t="shared" si="83"/>
        <v>-8.1869506301311748E-3</v>
      </c>
      <c r="G872" s="2">
        <f t="shared" si="81"/>
        <v>-6.7158243108937019E-3</v>
      </c>
      <c r="H872" s="2" t="str">
        <f t="shared" si="82"/>
        <v>Hold</v>
      </c>
    </row>
    <row r="873" spans="1:8" ht="13.5" x14ac:dyDescent="0.25">
      <c r="A873" s="3">
        <v>43273</v>
      </c>
      <c r="B873" s="2">
        <v>1.9595</v>
      </c>
      <c r="C873" s="2">
        <f t="shared" si="78"/>
        <v>1.9537731737439081</v>
      </c>
      <c r="D873" s="2">
        <f t="shared" si="80"/>
        <v>1.9659715305574141</v>
      </c>
      <c r="E873" s="2">
        <f t="shared" si="79"/>
        <v>-1.2198356813506006E-2</v>
      </c>
      <c r="F873" s="2">
        <f t="shared" si="83"/>
        <v>-8.9892318668061411E-3</v>
      </c>
      <c r="G873" s="2">
        <f t="shared" si="81"/>
        <v>-3.209124946699865E-3</v>
      </c>
      <c r="H873" s="2" t="str">
        <f t="shared" si="82"/>
        <v>Hold</v>
      </c>
    </row>
    <row r="874" spans="1:8" ht="13.5" x14ac:dyDescent="0.25">
      <c r="A874" s="3">
        <v>43276</v>
      </c>
      <c r="B874" s="2">
        <v>1.9595</v>
      </c>
      <c r="C874" s="2">
        <f t="shared" si="78"/>
        <v>1.9556234547063838</v>
      </c>
      <c r="D874" s="2">
        <f t="shared" si="80"/>
        <v>1.9654921579235318</v>
      </c>
      <c r="E874" s="2">
        <f t="shared" si="79"/>
        <v>-9.868703217148056E-3</v>
      </c>
      <c r="F874" s="2">
        <f t="shared" si="83"/>
        <v>-9.1651261368745247E-3</v>
      </c>
      <c r="G874" s="2">
        <f t="shared" si="81"/>
        <v>-7.0357708027353125E-4</v>
      </c>
      <c r="H874" s="2" t="str">
        <f t="shared" si="82"/>
        <v>Hold</v>
      </c>
    </row>
    <row r="875" spans="1:8" ht="13.5" x14ac:dyDescent="0.25">
      <c r="A875" s="3">
        <v>43277</v>
      </c>
      <c r="B875" s="2">
        <v>1.9847999999999999</v>
      </c>
      <c r="C875" s="2">
        <f t="shared" si="78"/>
        <v>1.9591275385977094</v>
      </c>
      <c r="D875" s="2">
        <f t="shared" si="80"/>
        <v>1.9669223684477146</v>
      </c>
      <c r="E875" s="2">
        <f t="shared" si="79"/>
        <v>-7.794829850005236E-3</v>
      </c>
      <c r="F875" s="2">
        <f t="shared" si="83"/>
        <v>-8.8910668795006663E-3</v>
      </c>
      <c r="G875" s="2">
        <f t="shared" si="81"/>
        <v>1.0962370294954303E-3</v>
      </c>
      <c r="H875" s="2" t="str">
        <f t="shared" si="82"/>
        <v>Sell</v>
      </c>
    </row>
    <row r="876" spans="1:8" ht="13.5" x14ac:dyDescent="0.25">
      <c r="A876" s="3">
        <v>43278</v>
      </c>
      <c r="B876" s="2">
        <v>1.9847999999999999</v>
      </c>
      <c r="C876" s="2">
        <f t="shared" si="78"/>
        <v>1.9591848403519079</v>
      </c>
      <c r="D876" s="2">
        <f t="shared" si="80"/>
        <v>1.9682466374515875</v>
      </c>
      <c r="E876" s="2">
        <f t="shared" si="79"/>
        <v>-9.0617970996795805E-3</v>
      </c>
      <c r="F876" s="2">
        <f t="shared" si="83"/>
        <v>-8.9252129235364505E-3</v>
      </c>
      <c r="G876" s="2">
        <f t="shared" si="81"/>
        <v>-1.3658417614312995E-4</v>
      </c>
      <c r="H876" s="2" t="str">
        <f t="shared" si="82"/>
        <v>Hold</v>
      </c>
    </row>
    <row r="877" spans="1:8" ht="13.5" x14ac:dyDescent="0.25">
      <c r="A877" s="3">
        <v>43279</v>
      </c>
      <c r="B877" s="2">
        <v>1.9532</v>
      </c>
      <c r="C877" s="2">
        <f t="shared" si="78"/>
        <v>1.9640948649131529</v>
      </c>
      <c r="D877" s="2">
        <f t="shared" si="80"/>
        <v>1.9671320717144327</v>
      </c>
      <c r="E877" s="2">
        <f t="shared" si="79"/>
        <v>-3.0372068012798348E-3</v>
      </c>
      <c r="F877" s="2">
        <f t="shared" si="83"/>
        <v>-7.7476116990851272E-3</v>
      </c>
      <c r="G877" s="2">
        <f t="shared" si="81"/>
        <v>4.7104048978052924E-3</v>
      </c>
      <c r="H877" s="2" t="str">
        <f t="shared" si="82"/>
        <v>Sell</v>
      </c>
    </row>
    <row r="878" spans="1:8" ht="13.5" x14ac:dyDescent="0.25">
      <c r="A878" s="3">
        <v>43280</v>
      </c>
      <c r="B878" s="2">
        <v>1.9595</v>
      </c>
      <c r="C878" s="2">
        <f t="shared" si="78"/>
        <v>1.96824950108036</v>
      </c>
      <c r="D878" s="2">
        <f t="shared" si="80"/>
        <v>1.9665667330689192</v>
      </c>
      <c r="E878" s="2">
        <f t="shared" si="79"/>
        <v>1.6827680114408494E-3</v>
      </c>
      <c r="F878" s="2">
        <f t="shared" si="83"/>
        <v>-5.861535756979932E-3</v>
      </c>
      <c r="G878" s="2">
        <f t="shared" si="81"/>
        <v>7.5443037684207815E-3</v>
      </c>
      <c r="H878" s="2" t="str">
        <f t="shared" si="82"/>
        <v>Sell</v>
      </c>
    </row>
    <row r="879" spans="1:8" ht="13.5" x14ac:dyDescent="0.25">
      <c r="A879" s="3">
        <v>43283</v>
      </c>
      <c r="B879" s="2">
        <v>1.9911000000000001</v>
      </c>
      <c r="C879" s="2">
        <f t="shared" si="78"/>
        <v>1.9737034239910738</v>
      </c>
      <c r="D879" s="2">
        <f t="shared" si="80"/>
        <v>1.9683840121008509</v>
      </c>
      <c r="E879" s="2">
        <f t="shared" si="79"/>
        <v>5.3194118902228915E-3</v>
      </c>
      <c r="F879" s="2">
        <f t="shared" si="83"/>
        <v>-3.6253462275393673E-3</v>
      </c>
      <c r="G879" s="2">
        <f t="shared" si="81"/>
        <v>8.9447581177622588E-3</v>
      </c>
      <c r="H879" s="2" t="str">
        <f t="shared" si="82"/>
        <v>Sell</v>
      </c>
    </row>
    <row r="880" spans="1:8" ht="13.5" x14ac:dyDescent="0.25">
      <c r="A880" s="3">
        <v>43284</v>
      </c>
      <c r="B880" s="2">
        <v>1.9911000000000001</v>
      </c>
      <c r="C880" s="2">
        <f t="shared" si="78"/>
        <v>1.9783182818386007</v>
      </c>
      <c r="D880" s="2">
        <f t="shared" si="80"/>
        <v>1.9700666778711584</v>
      </c>
      <c r="E880" s="2">
        <f t="shared" si="79"/>
        <v>8.2516039674422892E-3</v>
      </c>
      <c r="F880" s="2">
        <f t="shared" si="83"/>
        <v>-1.2499561885430362E-3</v>
      </c>
      <c r="G880" s="2">
        <f t="shared" si="81"/>
        <v>9.5015601559853245E-3</v>
      </c>
      <c r="H880" s="2" t="str">
        <f t="shared" si="82"/>
        <v>Sell</v>
      </c>
    </row>
    <row r="881" spans="1:8" ht="13.5" x14ac:dyDescent="0.25">
      <c r="A881" s="3">
        <v>43285</v>
      </c>
      <c r="B881" s="2">
        <v>1.9658</v>
      </c>
      <c r="C881" s="2">
        <f t="shared" si="78"/>
        <v>1.9754231615557389</v>
      </c>
      <c r="D881" s="2">
        <f t="shared" si="80"/>
        <v>1.96975062765848</v>
      </c>
      <c r="E881" s="2">
        <f t="shared" si="79"/>
        <v>5.6725338972589689E-3</v>
      </c>
      <c r="F881" s="2">
        <f t="shared" si="83"/>
        <v>1.3454182861736478E-4</v>
      </c>
      <c r="G881" s="2">
        <f t="shared" si="81"/>
        <v>5.5379920686416039E-3</v>
      </c>
      <c r="H881" s="2" t="str">
        <f t="shared" si="82"/>
        <v>Sell</v>
      </c>
    </row>
    <row r="882" spans="1:8" ht="13.5" x14ac:dyDescent="0.25">
      <c r="A882" s="3">
        <v>43286</v>
      </c>
      <c r="B882" s="2">
        <v>1.9658</v>
      </c>
      <c r="C882" s="2">
        <f t="shared" si="78"/>
        <v>1.9729734443933176</v>
      </c>
      <c r="D882" s="2">
        <f t="shared" si="80"/>
        <v>1.9694579885726666</v>
      </c>
      <c r="E882" s="2">
        <f t="shared" si="79"/>
        <v>3.5154558206509368E-3</v>
      </c>
      <c r="F882" s="2">
        <f t="shared" si="83"/>
        <v>8.1072462702407922E-4</v>
      </c>
      <c r="G882" s="2">
        <f t="shared" si="81"/>
        <v>2.7047311936268578E-3</v>
      </c>
      <c r="H882" s="2" t="str">
        <f t="shared" si="82"/>
        <v>Sell</v>
      </c>
    </row>
    <row r="883" spans="1:8" ht="13.5" x14ac:dyDescent="0.25">
      <c r="A883" s="3">
        <v>43287</v>
      </c>
      <c r="B883" s="2">
        <v>1.9658</v>
      </c>
      <c r="C883" s="2">
        <f t="shared" si="78"/>
        <v>1.9709006067943455</v>
      </c>
      <c r="D883" s="2">
        <f t="shared" si="80"/>
        <v>1.9691870264561728</v>
      </c>
      <c r="E883" s="2">
        <f t="shared" si="79"/>
        <v>1.7135803381727044E-3</v>
      </c>
      <c r="F883" s="2">
        <f t="shared" si="83"/>
        <v>9.9129576925380421E-4</v>
      </c>
      <c r="G883" s="2">
        <f t="shared" si="81"/>
        <v>7.2228456891890017E-4</v>
      </c>
      <c r="H883" s="2" t="str">
        <f t="shared" si="82"/>
        <v>Sell</v>
      </c>
    </row>
    <row r="884" spans="1:8" ht="13.5" x14ac:dyDescent="0.25">
      <c r="A884" s="3">
        <v>43290</v>
      </c>
      <c r="B884" s="2">
        <v>1.9658</v>
      </c>
      <c r="C884" s="2">
        <f t="shared" si="78"/>
        <v>1.9691466672875231</v>
      </c>
      <c r="D884" s="2">
        <f t="shared" si="80"/>
        <v>1.9689361356075674</v>
      </c>
      <c r="E884" s="2">
        <f t="shared" si="79"/>
        <v>2.1053167995566113E-4</v>
      </c>
      <c r="F884" s="2">
        <f t="shared" si="83"/>
        <v>8.3514295139417566E-4</v>
      </c>
      <c r="G884" s="2">
        <f t="shared" si="81"/>
        <v>-6.2461127143851453E-4</v>
      </c>
      <c r="H884" s="2" t="str">
        <f t="shared" si="82"/>
        <v>Hold</v>
      </c>
    </row>
    <row r="885" spans="1:8" ht="13.5" x14ac:dyDescent="0.25">
      <c r="A885" s="3">
        <v>43291</v>
      </c>
      <c r="B885" s="2">
        <v>1.9911000000000001</v>
      </c>
      <c r="C885" s="2">
        <f t="shared" si="78"/>
        <v>1.9715548723202116</v>
      </c>
      <c r="D885" s="2">
        <f t="shared" si="80"/>
        <v>1.9705779033403403</v>
      </c>
      <c r="E885" s="2">
        <f t="shared" si="79"/>
        <v>9.769689798713177E-4</v>
      </c>
      <c r="F885" s="2">
        <f t="shared" si="83"/>
        <v>8.6350815708960416E-4</v>
      </c>
      <c r="G885" s="2">
        <f t="shared" si="81"/>
        <v>1.1346082278171354E-4</v>
      </c>
      <c r="H885" s="2" t="str">
        <f t="shared" si="82"/>
        <v>Sell</v>
      </c>
    </row>
    <row r="886" spans="1:8" ht="13.5" x14ac:dyDescent="0.25">
      <c r="A886" s="3">
        <v>43292</v>
      </c>
      <c r="B886" s="2">
        <v>1.9911000000000001</v>
      </c>
      <c r="C886" s="2">
        <f t="shared" si="78"/>
        <v>1.9735925842709483</v>
      </c>
      <c r="D886" s="2">
        <f t="shared" si="80"/>
        <v>1.9720980586484633</v>
      </c>
      <c r="E886" s="2">
        <f t="shared" si="79"/>
        <v>1.4945256224849768E-3</v>
      </c>
      <c r="F886" s="2">
        <f t="shared" si="83"/>
        <v>9.8971165016867877E-4</v>
      </c>
      <c r="G886" s="2">
        <f t="shared" si="81"/>
        <v>5.0481397231629801E-4</v>
      </c>
      <c r="H886" s="2" t="str">
        <f t="shared" si="82"/>
        <v>Sell</v>
      </c>
    </row>
    <row r="887" spans="1:8" ht="13.5" x14ac:dyDescent="0.25">
      <c r="A887" s="3">
        <v>43293</v>
      </c>
      <c r="B887" s="2">
        <v>1.9783999999999999</v>
      </c>
      <c r="C887" s="2">
        <f t="shared" si="78"/>
        <v>1.9704552636138795</v>
      </c>
      <c r="D887" s="2">
        <f t="shared" si="80"/>
        <v>1.9725648691189475</v>
      </c>
      <c r="E887" s="2">
        <f t="shared" si="79"/>
        <v>-2.1096055050680018E-3</v>
      </c>
      <c r="F887" s="2">
        <f t="shared" si="83"/>
        <v>3.6984821912134269E-4</v>
      </c>
      <c r="G887" s="2">
        <f t="shared" si="81"/>
        <v>-2.4794537241893443E-3</v>
      </c>
      <c r="H887" s="2" t="str">
        <f t="shared" si="82"/>
        <v>Hold</v>
      </c>
    </row>
    <row r="888" spans="1:8" ht="13.5" x14ac:dyDescent="0.25">
      <c r="A888" s="3">
        <v>43294</v>
      </c>
      <c r="B888" s="2">
        <v>1.9911000000000001</v>
      </c>
      <c r="C888" s="2">
        <f t="shared" si="78"/>
        <v>1.9687698384425134</v>
      </c>
      <c r="D888" s="2">
        <f t="shared" si="80"/>
        <v>1.9739378417768032</v>
      </c>
      <c r="E888" s="2">
        <f t="shared" si="79"/>
        <v>-5.1680033342897946E-3</v>
      </c>
      <c r="F888" s="2">
        <f t="shared" si="83"/>
        <v>-7.3772209156088486E-4</v>
      </c>
      <c r="G888" s="2">
        <f t="shared" si="81"/>
        <v>-4.4302812427289093E-3</v>
      </c>
      <c r="H888" s="2" t="str">
        <f t="shared" si="82"/>
        <v>Hold</v>
      </c>
    </row>
    <row r="889" spans="1:8" ht="13.5" x14ac:dyDescent="0.25">
      <c r="A889" s="3">
        <v>43297</v>
      </c>
      <c r="B889" s="2">
        <v>2.0226999999999999</v>
      </c>
      <c r="C889" s="2">
        <f t="shared" si="78"/>
        <v>1.972205247912896</v>
      </c>
      <c r="D889" s="2">
        <f t="shared" si="80"/>
        <v>1.9775498534970399</v>
      </c>
      <c r="E889" s="2">
        <f t="shared" si="79"/>
        <v>-5.3446055841439577E-3</v>
      </c>
      <c r="F889" s="2">
        <f t="shared" si="83"/>
        <v>-1.6590987900774996E-3</v>
      </c>
      <c r="G889" s="2">
        <f t="shared" si="81"/>
        <v>-3.6855067940664583E-3</v>
      </c>
      <c r="H889" s="2" t="str">
        <f t="shared" si="82"/>
        <v>Hold</v>
      </c>
    </row>
    <row r="890" spans="1:8" ht="13.5" x14ac:dyDescent="0.25">
      <c r="A890" s="3">
        <v>43298</v>
      </c>
      <c r="B890" s="2">
        <v>1.9974000000000001</v>
      </c>
      <c r="C890" s="2">
        <f t="shared" si="78"/>
        <v>1.9751121328493735</v>
      </c>
      <c r="D890" s="2">
        <f t="shared" si="80"/>
        <v>1.9790202347194814</v>
      </c>
      <c r="E890" s="2">
        <f t="shared" si="79"/>
        <v>-3.9081018701079273E-3</v>
      </c>
      <c r="F890" s="2">
        <f t="shared" si="83"/>
        <v>-2.1088994060835852E-3</v>
      </c>
      <c r="G890" s="2">
        <f t="shared" si="81"/>
        <v>-1.7992024640243421E-3</v>
      </c>
      <c r="H890" s="2" t="str">
        <f t="shared" si="82"/>
        <v>Hold</v>
      </c>
    </row>
    <row r="891" spans="1:8" ht="13.5" x14ac:dyDescent="0.25">
      <c r="A891" s="3">
        <v>43299</v>
      </c>
      <c r="B891" s="2">
        <v>2.0099999999999998</v>
      </c>
      <c r="C891" s="2">
        <f t="shared" si="78"/>
        <v>1.9736794970263929</v>
      </c>
      <c r="D891" s="2">
        <f t="shared" si="80"/>
        <v>1.981315032147668</v>
      </c>
      <c r="E891" s="2">
        <f t="shared" si="79"/>
        <v>-7.6355351212751277E-3</v>
      </c>
      <c r="F891" s="2">
        <f t="shared" si="83"/>
        <v>-3.2142265491218939E-3</v>
      </c>
      <c r="G891" s="2">
        <f t="shared" si="81"/>
        <v>-4.4213085721532333E-3</v>
      </c>
      <c r="H891" s="2" t="str">
        <f t="shared" si="82"/>
        <v>Hold</v>
      </c>
    </row>
    <row r="892" spans="1:8" ht="13.5" x14ac:dyDescent="0.25">
      <c r="A892" s="3">
        <v>43300</v>
      </c>
      <c r="B892" s="2">
        <v>2.0164</v>
      </c>
      <c r="C892" s="2">
        <f t="shared" si="78"/>
        <v>1.9724672667146401</v>
      </c>
      <c r="D892" s="2">
        <f t="shared" si="80"/>
        <v>1.9839139186552481</v>
      </c>
      <c r="E892" s="2">
        <f t="shared" si="79"/>
        <v>-1.144665194060801E-2</v>
      </c>
      <c r="F892" s="2">
        <f t="shared" si="83"/>
        <v>-4.8607116274191169E-3</v>
      </c>
      <c r="G892" s="2">
        <f t="shared" si="81"/>
        <v>-6.5859403131888934E-3</v>
      </c>
      <c r="H892" s="2" t="str">
        <f t="shared" si="82"/>
        <v>Hold</v>
      </c>
    </row>
    <row r="893" spans="1:8" ht="13.5" x14ac:dyDescent="0.25">
      <c r="A893" s="3">
        <v>43301</v>
      </c>
      <c r="B893" s="2">
        <v>2.0289999999999999</v>
      </c>
      <c r="C893" s="2">
        <f t="shared" si="78"/>
        <v>1.9714415333739264</v>
      </c>
      <c r="D893" s="2">
        <f t="shared" si="80"/>
        <v>1.987253628384489</v>
      </c>
      <c r="E893" s="2">
        <f t="shared" si="79"/>
        <v>-1.5812095010562688E-2</v>
      </c>
      <c r="F893" s="2">
        <f t="shared" si="83"/>
        <v>-7.0509883040478314E-3</v>
      </c>
      <c r="G893" s="2">
        <f t="shared" si="81"/>
        <v>-8.7611067065148564E-3</v>
      </c>
      <c r="H893" s="2" t="str">
        <f t="shared" si="82"/>
        <v>Hold</v>
      </c>
    </row>
    <row r="894" spans="1:8" ht="13.5" x14ac:dyDescent="0.25">
      <c r="A894" s="3">
        <v>43304</v>
      </c>
      <c r="B894" s="2">
        <v>2.0289999999999999</v>
      </c>
      <c r="C894" s="2">
        <f t="shared" si="78"/>
        <v>1.9705736051625531</v>
      </c>
      <c r="D894" s="2">
        <f t="shared" si="80"/>
        <v>1.9903459522078604</v>
      </c>
      <c r="E894" s="2">
        <f t="shared" si="79"/>
        <v>-1.9772347045307281E-2</v>
      </c>
      <c r="F894" s="2">
        <f t="shared" si="83"/>
        <v>-9.5952600522997214E-3</v>
      </c>
      <c r="G894" s="2">
        <f t="shared" si="81"/>
        <v>-1.017708699300756E-2</v>
      </c>
      <c r="H894" s="2" t="str">
        <f t="shared" si="82"/>
        <v>Hold</v>
      </c>
    </row>
    <row r="895" spans="1:8" ht="13.5" x14ac:dyDescent="0.25">
      <c r="A895" s="3">
        <v>43305</v>
      </c>
      <c r="B895" s="2">
        <v>2.0289999999999999</v>
      </c>
      <c r="C895" s="2">
        <f t="shared" si="78"/>
        <v>1.9737315120606218</v>
      </c>
      <c r="D895" s="2">
        <f t="shared" si="80"/>
        <v>1.9932092150072782</v>
      </c>
      <c r="E895" s="2">
        <f t="shared" si="79"/>
        <v>-1.9477702946656406E-2</v>
      </c>
      <c r="F895" s="2">
        <f t="shared" si="83"/>
        <v>-1.157174863117106E-2</v>
      </c>
      <c r="G895" s="2">
        <f t="shared" si="81"/>
        <v>-7.9059543154853459E-3</v>
      </c>
      <c r="H895" s="2" t="str">
        <f t="shared" si="82"/>
        <v>Hold</v>
      </c>
    </row>
    <row r="896" spans="1:8" ht="13.5" x14ac:dyDescent="0.25">
      <c r="A896" s="3">
        <v>43307</v>
      </c>
      <c r="B896" s="2">
        <v>2.0289999999999999</v>
      </c>
      <c r="C896" s="2">
        <f t="shared" si="78"/>
        <v>1.9764035871282184</v>
      </c>
      <c r="D896" s="2">
        <f t="shared" si="80"/>
        <v>1.9958603842659983</v>
      </c>
      <c r="E896" s="2">
        <f t="shared" si="79"/>
        <v>-1.9456797137779924E-2</v>
      </c>
      <c r="F896" s="2">
        <f t="shared" si="83"/>
        <v>-1.3148758332492832E-2</v>
      </c>
      <c r="G896" s="2">
        <f t="shared" si="81"/>
        <v>-6.3080388052870924E-3</v>
      </c>
      <c r="H896" s="2" t="str">
        <f t="shared" si="82"/>
        <v>Hold</v>
      </c>
    </row>
    <row r="897" spans="1:8" ht="13.5" x14ac:dyDescent="0.25">
      <c r="A897" s="3">
        <v>43308</v>
      </c>
      <c r="B897" s="2">
        <v>2.0289999999999999</v>
      </c>
      <c r="C897" s="2">
        <f t="shared" si="78"/>
        <v>1.9767107275700309</v>
      </c>
      <c r="D897" s="2">
        <f t="shared" si="80"/>
        <v>1.9983151706166653</v>
      </c>
      <c r="E897" s="2">
        <f t="shared" si="79"/>
        <v>-2.1604443046634447E-2</v>
      </c>
      <c r="F897" s="2">
        <f t="shared" si="83"/>
        <v>-1.4839895275321155E-2</v>
      </c>
      <c r="G897" s="2">
        <f t="shared" si="81"/>
        <v>-6.764547771313292E-3</v>
      </c>
      <c r="H897" s="2" t="str">
        <f t="shared" si="82"/>
        <v>Hold</v>
      </c>
    </row>
    <row r="898" spans="1:8" ht="13.5" x14ac:dyDescent="0.25">
      <c r="A898" s="3">
        <v>43311</v>
      </c>
      <c r="B898" s="2">
        <v>2.0415999999999999</v>
      </c>
      <c r="C898" s="2">
        <f t="shared" si="78"/>
        <v>1.9789244617900261</v>
      </c>
      <c r="D898" s="2">
        <f t="shared" si="80"/>
        <v>2.0015214542746902</v>
      </c>
      <c r="E898" s="2">
        <f t="shared" si="79"/>
        <v>-2.2596992484664069E-2</v>
      </c>
      <c r="F898" s="2">
        <f t="shared" si="83"/>
        <v>-1.6391314717189739E-2</v>
      </c>
      <c r="G898" s="2">
        <f t="shared" si="81"/>
        <v>-6.2056777674743303E-3</v>
      </c>
      <c r="H898" s="2" t="str">
        <f t="shared" si="82"/>
        <v>Hold</v>
      </c>
    </row>
    <row r="899" spans="1:8" ht="13.5" x14ac:dyDescent="0.25">
      <c r="A899" s="3">
        <v>43312</v>
      </c>
      <c r="B899" s="2">
        <v>2.0226999999999999</v>
      </c>
      <c r="C899" s="2">
        <f t="shared" si="78"/>
        <v>1.9856591599761759</v>
      </c>
      <c r="D899" s="2">
        <f t="shared" si="80"/>
        <v>2.0030902354395281</v>
      </c>
      <c r="E899" s="2">
        <f t="shared" si="79"/>
        <v>-1.7431075463352208E-2</v>
      </c>
      <c r="F899" s="2">
        <f t="shared" si="83"/>
        <v>-1.6599266866422234E-2</v>
      </c>
      <c r="G899" s="2">
        <f t="shared" si="81"/>
        <v>-8.3180859692997405E-4</v>
      </c>
      <c r="H899" s="2" t="str">
        <f t="shared" si="82"/>
        <v>Hold</v>
      </c>
    </row>
    <row r="900" spans="1:8" ht="13.5" x14ac:dyDescent="0.25">
      <c r="A900" s="3">
        <v>43313</v>
      </c>
      <c r="B900" s="2">
        <v>2.0415999999999999</v>
      </c>
      <c r="C900" s="2">
        <f t="shared" si="78"/>
        <v>1.9874654430567642</v>
      </c>
      <c r="D900" s="2">
        <f t="shared" si="80"/>
        <v>2.0059428105921557</v>
      </c>
      <c r="E900" s="2">
        <f t="shared" si="79"/>
        <v>-1.8477367535391531E-2</v>
      </c>
      <c r="F900" s="2">
        <f t="shared" si="83"/>
        <v>-1.6974887000216096E-2</v>
      </c>
      <c r="G900" s="2">
        <f t="shared" si="81"/>
        <v>-1.5024805351754357E-3</v>
      </c>
      <c r="H900" s="2" t="str">
        <f t="shared" si="82"/>
        <v>Hold</v>
      </c>
    </row>
    <row r="901" spans="1:8" ht="13.5" x14ac:dyDescent="0.25">
      <c r="A901" s="3">
        <v>43314</v>
      </c>
      <c r="B901" s="2">
        <v>2.0226999999999999</v>
      </c>
      <c r="C901" s="2">
        <f t="shared" si="78"/>
        <v>1.9909322979711082</v>
      </c>
      <c r="D901" s="2">
        <f t="shared" si="80"/>
        <v>2.0071840838816257</v>
      </c>
      <c r="E901" s="2">
        <f t="shared" si="79"/>
        <v>-1.6251785910517569E-2</v>
      </c>
      <c r="F901" s="2">
        <f t="shared" si="83"/>
        <v>-1.6830266782276393E-2</v>
      </c>
      <c r="G901" s="2">
        <f t="shared" si="81"/>
        <v>5.7848087175882412E-4</v>
      </c>
      <c r="H901" s="2" t="str">
        <f t="shared" si="82"/>
        <v>Sell</v>
      </c>
    </row>
    <row r="902" spans="1:8" ht="13.5" x14ac:dyDescent="0.25">
      <c r="A902" s="3">
        <v>43315</v>
      </c>
      <c r="B902" s="2">
        <v>2.0226999999999999</v>
      </c>
      <c r="C902" s="2">
        <f t="shared" si="78"/>
        <v>1.994850405975553</v>
      </c>
      <c r="D902" s="2">
        <f t="shared" si="80"/>
        <v>2.0083334110015052</v>
      </c>
      <c r="E902" s="2">
        <f t="shared" si="79"/>
        <v>-1.3483005025952233E-2</v>
      </c>
      <c r="F902" s="2">
        <f t="shared" si="83"/>
        <v>-1.6160814431011562E-2</v>
      </c>
      <c r="G902" s="2">
        <f t="shared" si="81"/>
        <v>2.6778094050593296E-3</v>
      </c>
      <c r="H902" s="2" t="str">
        <f t="shared" si="82"/>
        <v>Sell</v>
      </c>
    </row>
    <row r="903" spans="1:8" ht="13.5" x14ac:dyDescent="0.25">
      <c r="A903" s="3">
        <v>43318</v>
      </c>
      <c r="B903" s="2">
        <v>2.0164</v>
      </c>
      <c r="C903" s="2">
        <f t="shared" si="78"/>
        <v>2.0001041896716218</v>
      </c>
      <c r="D903" s="2">
        <f t="shared" si="80"/>
        <v>2.0089309361125047</v>
      </c>
      <c r="E903" s="2">
        <f t="shared" si="79"/>
        <v>-8.8267464408828822E-3</v>
      </c>
      <c r="F903" s="2">
        <f t="shared" si="83"/>
        <v>-1.4694000832985828E-2</v>
      </c>
      <c r="G903" s="2">
        <f t="shared" si="81"/>
        <v>5.8672543921029462E-3</v>
      </c>
      <c r="H903" s="2" t="str">
        <f t="shared" si="82"/>
        <v>Sell</v>
      </c>
    </row>
    <row r="904" spans="1:8" ht="13.5" x14ac:dyDescent="0.25">
      <c r="A904" s="3">
        <v>43319</v>
      </c>
      <c r="B904" s="2">
        <v>2.0164</v>
      </c>
      <c r="C904" s="2">
        <f t="shared" si="78"/>
        <v>2.0045496989529106</v>
      </c>
      <c r="D904" s="2">
        <f t="shared" si="80"/>
        <v>2.0094842001041711</v>
      </c>
      <c r="E904" s="2">
        <f t="shared" si="79"/>
        <v>-4.9345011512604842E-3</v>
      </c>
      <c r="F904" s="2">
        <f t="shared" si="83"/>
        <v>-1.2742100896640761E-2</v>
      </c>
      <c r="G904" s="2">
        <f t="shared" si="81"/>
        <v>7.8075997453802767E-3</v>
      </c>
      <c r="H904" s="2" t="str">
        <f t="shared" si="82"/>
        <v>Sell</v>
      </c>
    </row>
    <row r="905" spans="1:8" ht="13.5" x14ac:dyDescent="0.25">
      <c r="A905" s="3">
        <v>43320</v>
      </c>
      <c r="B905" s="2">
        <v>2.0226999999999999</v>
      </c>
      <c r="C905" s="2">
        <f t="shared" si="78"/>
        <v>2.0083112837293857</v>
      </c>
      <c r="D905" s="2">
        <f t="shared" si="80"/>
        <v>2.0104631482446029</v>
      </c>
      <c r="E905" s="2">
        <f t="shared" si="79"/>
        <v>-2.1518645152172056E-3</v>
      </c>
      <c r="F905" s="2">
        <f t="shared" si="83"/>
        <v>-1.0624053620356049E-2</v>
      </c>
      <c r="G905" s="2">
        <f t="shared" si="81"/>
        <v>8.4721891051388436E-3</v>
      </c>
      <c r="H905" s="2" t="str">
        <f t="shared" si="82"/>
        <v>Sell</v>
      </c>
    </row>
    <row r="906" spans="1:8" ht="13.5" x14ac:dyDescent="0.25">
      <c r="A906" s="3">
        <v>43321</v>
      </c>
      <c r="B906" s="2">
        <v>2.0164</v>
      </c>
      <c r="C906" s="2">
        <f t="shared" si="78"/>
        <v>2.0114941631556342</v>
      </c>
      <c r="D906" s="2">
        <f t="shared" si="80"/>
        <v>2.0109029150412989</v>
      </c>
      <c r="E906" s="2">
        <f t="shared" si="79"/>
        <v>5.9124811433530766E-4</v>
      </c>
      <c r="F906" s="2">
        <f t="shared" si="83"/>
        <v>-8.3809932734177795E-3</v>
      </c>
      <c r="G906" s="2">
        <f t="shared" si="81"/>
        <v>8.9722413877530872E-3</v>
      </c>
      <c r="H906" s="2" t="str">
        <f t="shared" si="82"/>
        <v>Sell</v>
      </c>
    </row>
    <row r="907" spans="1:8" ht="13.5" x14ac:dyDescent="0.25">
      <c r="A907" s="3">
        <v>43322</v>
      </c>
      <c r="B907" s="2">
        <v>2.0226999999999999</v>
      </c>
      <c r="C907" s="2">
        <f t="shared" si="78"/>
        <v>2.0141873688239982</v>
      </c>
      <c r="D907" s="2">
        <f t="shared" si="80"/>
        <v>2.011776773186388</v>
      </c>
      <c r="E907" s="2">
        <f t="shared" si="79"/>
        <v>2.4105956376101467E-3</v>
      </c>
      <c r="F907" s="2">
        <f t="shared" si="83"/>
        <v>-6.2226754912121946E-3</v>
      </c>
      <c r="G907" s="2">
        <f t="shared" si="81"/>
        <v>8.6332711288223413E-3</v>
      </c>
      <c r="H907" s="2" t="str">
        <f t="shared" si="82"/>
        <v>Sell</v>
      </c>
    </row>
    <row r="908" spans="1:8" ht="13.5" x14ac:dyDescent="0.25">
      <c r="A908" s="3">
        <v>43326</v>
      </c>
      <c r="B908" s="2">
        <v>2.0164</v>
      </c>
      <c r="C908" s="2">
        <f t="shared" si="78"/>
        <v>2.0184046966972291</v>
      </c>
      <c r="D908" s="2">
        <f t="shared" si="80"/>
        <v>2.0121192344318408</v>
      </c>
      <c r="E908" s="2">
        <f t="shared" si="79"/>
        <v>6.2854622653882863E-3</v>
      </c>
      <c r="F908" s="2">
        <f t="shared" si="83"/>
        <v>-3.7210479398920989E-3</v>
      </c>
      <c r="G908" s="2">
        <f t="shared" si="81"/>
        <v>1.0006510205280386E-2</v>
      </c>
      <c r="H908" s="2" t="str">
        <f t="shared" si="82"/>
        <v>Sell</v>
      </c>
    </row>
    <row r="909" spans="1:8" ht="13.5" x14ac:dyDescent="0.25">
      <c r="A909" s="3">
        <v>43327</v>
      </c>
      <c r="B909" s="2">
        <v>2.0226999999999999</v>
      </c>
      <c r="C909" s="2">
        <f t="shared" si="78"/>
        <v>2.0190655125899628</v>
      </c>
      <c r="D909" s="2">
        <f t="shared" si="80"/>
        <v>2.0129029948442971</v>
      </c>
      <c r="E909" s="2">
        <f t="shared" si="79"/>
        <v>6.1625177456656743E-3</v>
      </c>
      <c r="F909" s="2">
        <f t="shared" si="83"/>
        <v>-1.7443348027805445E-3</v>
      </c>
      <c r="G909" s="2">
        <f t="shared" si="81"/>
        <v>7.9068525484462179E-3</v>
      </c>
      <c r="H909" s="2" t="str">
        <f t="shared" si="82"/>
        <v>Sell</v>
      </c>
    </row>
    <row r="910" spans="1:8" ht="13.5" x14ac:dyDescent="0.25">
      <c r="A910" s="3">
        <v>43328</v>
      </c>
      <c r="B910" s="2">
        <v>2.0226999999999999</v>
      </c>
      <c r="C910" s="2">
        <f t="shared" si="78"/>
        <v>2.0225323568068916</v>
      </c>
      <c r="D910" s="2">
        <f t="shared" si="80"/>
        <v>2.0136286989299048</v>
      </c>
      <c r="E910" s="2">
        <f t="shared" si="79"/>
        <v>8.9036578769867702E-3</v>
      </c>
      <c r="F910" s="2">
        <f t="shared" si="83"/>
        <v>3.8526373317291848E-4</v>
      </c>
      <c r="G910" s="2">
        <f t="shared" si="81"/>
        <v>8.5183941438138518E-3</v>
      </c>
      <c r="H910" s="2" t="str">
        <f t="shared" si="82"/>
        <v>Sell</v>
      </c>
    </row>
    <row r="911" spans="1:8" ht="13.5" x14ac:dyDescent="0.25">
      <c r="A911" s="3">
        <v>43329</v>
      </c>
      <c r="B911" s="2">
        <v>2.0226999999999999</v>
      </c>
      <c r="C911" s="2">
        <f t="shared" ref="C911:C974" si="84">$C$4*B901+C910*(1-$C$4)</f>
        <v>2.02255814806737</v>
      </c>
      <c r="D911" s="2">
        <f t="shared" si="80"/>
        <v>2.0143006471573193</v>
      </c>
      <c r="E911" s="2">
        <f t="shared" si="79"/>
        <v>8.2575009100507302E-3</v>
      </c>
      <c r="F911" s="2">
        <f t="shared" si="83"/>
        <v>1.959711168548481E-3</v>
      </c>
      <c r="G911" s="2">
        <f t="shared" si="81"/>
        <v>6.2977897415022492E-3</v>
      </c>
      <c r="H911" s="2" t="str">
        <f t="shared" si="82"/>
        <v>Sell</v>
      </c>
    </row>
    <row r="912" spans="1:8" ht="13.5" x14ac:dyDescent="0.25">
      <c r="A912" s="3">
        <v>43332</v>
      </c>
      <c r="B912" s="2">
        <v>2.0099999999999998</v>
      </c>
      <c r="C912" s="2">
        <f t="shared" si="84"/>
        <v>2.0225799714416208</v>
      </c>
      <c r="D912" s="2">
        <f t="shared" si="80"/>
        <v>2.0139820807012216</v>
      </c>
      <c r="E912" s="2">
        <f t="shared" si="79"/>
        <v>8.5978907403991833E-3</v>
      </c>
      <c r="F912" s="2">
        <f t="shared" si="83"/>
        <v>3.287347082918622E-3</v>
      </c>
      <c r="G912" s="2">
        <f t="shared" si="81"/>
        <v>5.3105436574805613E-3</v>
      </c>
      <c r="H912" s="2" t="str">
        <f t="shared" si="82"/>
        <v>Sell</v>
      </c>
    </row>
    <row r="913" spans="1:8" ht="13.5" x14ac:dyDescent="0.25">
      <c r="A913" s="3">
        <v>43335</v>
      </c>
      <c r="B913" s="2">
        <v>1.9595</v>
      </c>
      <c r="C913" s="2">
        <f t="shared" si="84"/>
        <v>2.0216292066044486</v>
      </c>
      <c r="D913" s="2">
        <f t="shared" si="80"/>
        <v>2.0099463710196495</v>
      </c>
      <c r="E913" s="2">
        <f t="shared" si="79"/>
        <v>1.1682835584799101E-2</v>
      </c>
      <c r="F913" s="2">
        <f t="shared" si="83"/>
        <v>4.9664447832947177E-3</v>
      </c>
      <c r="G913" s="2">
        <f t="shared" si="81"/>
        <v>6.7163908015043829E-3</v>
      </c>
      <c r="H913" s="2" t="str">
        <f t="shared" si="82"/>
        <v>Sell</v>
      </c>
    </row>
    <row r="914" spans="1:8" ht="13.5" x14ac:dyDescent="0.25">
      <c r="A914" s="3">
        <v>43336</v>
      </c>
      <c r="B914" s="2">
        <v>1.9974000000000001</v>
      </c>
      <c r="C914" s="2">
        <f t="shared" si="84"/>
        <v>2.0208247132806871</v>
      </c>
      <c r="D914" s="2">
        <f t="shared" si="80"/>
        <v>2.0090170102033791</v>
      </c>
      <c r="E914" s="2">
        <f t="shared" si="79"/>
        <v>1.1807703077308052E-2</v>
      </c>
      <c r="F914" s="2">
        <f t="shared" si="83"/>
        <v>6.3346964420973855E-3</v>
      </c>
      <c r="G914" s="2">
        <f t="shared" si="81"/>
        <v>5.4730066352106661E-3</v>
      </c>
      <c r="H914" s="2" t="str">
        <f t="shared" si="82"/>
        <v>Sell</v>
      </c>
    </row>
    <row r="915" spans="1:8" ht="13.5" x14ac:dyDescent="0.25">
      <c r="A915" s="3">
        <v>43339</v>
      </c>
      <c r="B915" s="2">
        <v>1.9974000000000001</v>
      </c>
      <c r="C915" s="2">
        <f t="shared" si="84"/>
        <v>2.0211132189298122</v>
      </c>
      <c r="D915" s="2">
        <f t="shared" si="80"/>
        <v>2.0081564909290548</v>
      </c>
      <c r="E915" s="2">
        <f t="shared" si="79"/>
        <v>1.2956728000757423E-2</v>
      </c>
      <c r="F915" s="2">
        <f t="shared" si="83"/>
        <v>7.659102753829394E-3</v>
      </c>
      <c r="G915" s="2">
        <f t="shared" si="81"/>
        <v>5.2976252469280286E-3</v>
      </c>
      <c r="H915" s="2" t="str">
        <f t="shared" si="82"/>
        <v>Sell</v>
      </c>
    </row>
    <row r="916" spans="1:8" ht="13.5" x14ac:dyDescent="0.25">
      <c r="A916" s="3">
        <v>43340</v>
      </c>
      <c r="B916" s="2">
        <v>1.9974000000000001</v>
      </c>
      <c r="C916" s="2">
        <f t="shared" si="84"/>
        <v>2.0203881083252258</v>
      </c>
      <c r="D916" s="2">
        <f t="shared" si="80"/>
        <v>2.0073597138231989</v>
      </c>
      <c r="E916" s="2">
        <f t="shared" si="79"/>
        <v>1.3028394502026863E-2</v>
      </c>
      <c r="F916" s="2">
        <f t="shared" si="83"/>
        <v>8.7329611034688871E-3</v>
      </c>
      <c r="G916" s="2">
        <f t="shared" si="81"/>
        <v>4.2954333985579761E-3</v>
      </c>
      <c r="H916" s="2" t="str">
        <f t="shared" si="82"/>
        <v>Sell</v>
      </c>
    </row>
    <row r="917" spans="1:8" ht="13.5" x14ac:dyDescent="0.25">
      <c r="A917" s="3">
        <v>43341</v>
      </c>
      <c r="B917" s="2">
        <v>1.9911000000000001</v>
      </c>
      <c r="C917" s="2">
        <f t="shared" si="84"/>
        <v>2.0207437839674984</v>
      </c>
      <c r="D917" s="2">
        <f t="shared" si="80"/>
        <v>2.0061552905770359</v>
      </c>
      <c r="E917" s="2">
        <f t="shared" si="79"/>
        <v>1.4588493390462531E-2</v>
      </c>
      <c r="F917" s="2">
        <f t="shared" si="83"/>
        <v>9.9040675608676153E-3</v>
      </c>
      <c r="G917" s="2">
        <f t="shared" si="81"/>
        <v>4.6844258295949161E-3</v>
      </c>
      <c r="H917" s="2" t="str">
        <f t="shared" si="82"/>
        <v>Sell</v>
      </c>
    </row>
    <row r="918" spans="1:8" ht="13.5" x14ac:dyDescent="0.25">
      <c r="A918" s="3">
        <v>43342</v>
      </c>
      <c r="B918" s="2">
        <v>2.0164</v>
      </c>
      <c r="C918" s="2">
        <f t="shared" si="84"/>
        <v>2.0200755095109604</v>
      </c>
      <c r="D918" s="2">
        <f t="shared" si="80"/>
        <v>2.0069141579416998</v>
      </c>
      <c r="E918" s="2">
        <f t="shared" si="79"/>
        <v>1.3161351569260571E-2</v>
      </c>
      <c r="F918" s="2">
        <f t="shared" si="83"/>
        <v>1.0555524362546208E-2</v>
      </c>
      <c r="G918" s="2">
        <f t="shared" si="81"/>
        <v>2.6058272067143624E-3</v>
      </c>
      <c r="H918" s="2" t="str">
        <f t="shared" si="82"/>
        <v>Sell</v>
      </c>
    </row>
    <row r="919" spans="1:8" ht="13.5" x14ac:dyDescent="0.25">
      <c r="A919" s="3">
        <v>43343</v>
      </c>
      <c r="B919" s="2">
        <v>2.0164</v>
      </c>
      <c r="C919" s="2">
        <f t="shared" si="84"/>
        <v>2.020479277278505</v>
      </c>
      <c r="D919" s="2">
        <f t="shared" si="80"/>
        <v>2.0076168129089815</v>
      </c>
      <c r="E919" s="2">
        <f t="shared" si="79"/>
        <v>1.286246436952343E-2</v>
      </c>
      <c r="F919" s="2">
        <f t="shared" si="83"/>
        <v>1.1016912363941653E-2</v>
      </c>
      <c r="G919" s="2">
        <f t="shared" si="81"/>
        <v>1.8455520055817767E-3</v>
      </c>
      <c r="H919" s="2" t="str">
        <f t="shared" si="82"/>
        <v>Sell</v>
      </c>
    </row>
    <row r="920" spans="1:8" ht="13.5" x14ac:dyDescent="0.25">
      <c r="A920" s="3">
        <v>43346</v>
      </c>
      <c r="B920" s="2">
        <v>2.0226999999999999</v>
      </c>
      <c r="C920" s="2">
        <f t="shared" si="84"/>
        <v>2.020820926927966</v>
      </c>
      <c r="D920" s="2">
        <f t="shared" si="80"/>
        <v>2.0087340860268346</v>
      </c>
      <c r="E920" s="2">
        <f t="shared" si="79"/>
        <v>1.2086840901131435E-2</v>
      </c>
      <c r="F920" s="2">
        <f t="shared" si="83"/>
        <v>1.123089807137961E-2</v>
      </c>
      <c r="G920" s="2">
        <f t="shared" si="81"/>
        <v>8.559428297518247E-4</v>
      </c>
      <c r="H920" s="2" t="str">
        <f t="shared" si="82"/>
        <v>Sell</v>
      </c>
    </row>
    <row r="921" spans="1:8" ht="13.5" x14ac:dyDescent="0.25">
      <c r="A921" s="3">
        <v>43347</v>
      </c>
      <c r="B921" s="2">
        <v>2.0036999999999998</v>
      </c>
      <c r="C921" s="2">
        <f t="shared" si="84"/>
        <v>2.0211100150928942</v>
      </c>
      <c r="D921" s="2">
        <f t="shared" si="80"/>
        <v>2.0083611907655876</v>
      </c>
      <c r="E921" s="2">
        <f t="shared" si="79"/>
        <v>1.2748824327306618E-2</v>
      </c>
      <c r="F921" s="2">
        <f t="shared" si="83"/>
        <v>1.1534483322565013E-2</v>
      </c>
      <c r="G921" s="2">
        <f t="shared" si="81"/>
        <v>1.2143410047416054E-3</v>
      </c>
      <c r="H921" s="2" t="str">
        <f t="shared" si="82"/>
        <v>Sell</v>
      </c>
    </row>
    <row r="922" spans="1:8" ht="13.5" x14ac:dyDescent="0.25">
      <c r="A922" s="3">
        <v>43348</v>
      </c>
      <c r="B922" s="2">
        <v>1.9974000000000001</v>
      </c>
      <c r="C922" s="2">
        <f t="shared" si="84"/>
        <v>2.0194007820016795</v>
      </c>
      <c r="D922" s="2">
        <f t="shared" si="80"/>
        <v>2.0075492507088772</v>
      </c>
      <c r="E922" s="2">
        <f t="shared" si="79"/>
        <v>1.1851531292802253E-2</v>
      </c>
      <c r="F922" s="2">
        <f t="shared" si="83"/>
        <v>1.1597892916612462E-2</v>
      </c>
      <c r="G922" s="2">
        <f t="shared" si="81"/>
        <v>2.536383761897916E-4</v>
      </c>
      <c r="H922" s="2" t="str">
        <f t="shared" si="82"/>
        <v>Sell</v>
      </c>
    </row>
    <row r="923" spans="1:8" ht="13.5" x14ac:dyDescent="0.25">
      <c r="A923" s="3">
        <v>43349</v>
      </c>
      <c r="B923" s="2">
        <v>2.0036999999999998</v>
      </c>
      <c r="C923" s="2">
        <f t="shared" si="84"/>
        <v>2.0101852770783442</v>
      </c>
      <c r="D923" s="2">
        <f t="shared" si="80"/>
        <v>2.0072641210267381</v>
      </c>
      <c r="E923" s="2">
        <f t="shared" si="79"/>
        <v>2.9211560516060331E-3</v>
      </c>
      <c r="F923" s="2">
        <f t="shared" si="83"/>
        <v>9.8625455436111755E-3</v>
      </c>
      <c r="G923" s="2">
        <f t="shared" si="81"/>
        <v>-6.9413894920051424E-3</v>
      </c>
      <c r="H923" s="2" t="str">
        <f t="shared" si="82"/>
        <v>Hold</v>
      </c>
    </row>
    <row r="924" spans="1:8" ht="13.5" x14ac:dyDescent="0.25">
      <c r="A924" s="3">
        <v>43350</v>
      </c>
      <c r="B924" s="2">
        <v>1.9595</v>
      </c>
      <c r="C924" s="2">
        <f t="shared" si="84"/>
        <v>2.0082183113739833</v>
      </c>
      <c r="D924" s="2">
        <f t="shared" si="80"/>
        <v>2.0037260379877204</v>
      </c>
      <c r="E924" s="2">
        <f t="shared" ref="E924:E987" si="85">C924-D924</f>
        <v>4.4922733862629016E-3</v>
      </c>
      <c r="F924" s="2">
        <f t="shared" si="83"/>
        <v>8.7884911121415207E-3</v>
      </c>
      <c r="G924" s="2">
        <f t="shared" si="81"/>
        <v>-4.2962177258786191E-3</v>
      </c>
      <c r="H924" s="2" t="str">
        <f t="shared" si="82"/>
        <v>Hold</v>
      </c>
    </row>
    <row r="925" spans="1:8" ht="13.5" x14ac:dyDescent="0.25">
      <c r="A925" s="3">
        <v>43353</v>
      </c>
      <c r="B925" s="2">
        <v>1.9595</v>
      </c>
      <c r="C925" s="2">
        <f t="shared" si="84"/>
        <v>2.0065539557779859</v>
      </c>
      <c r="D925" s="2">
        <f t="shared" ref="D925:D988" si="86">$D$4*B925+(1-$D$4)*D924</f>
        <v>2.0004500351738153</v>
      </c>
      <c r="E925" s="2">
        <f t="shared" si="85"/>
        <v>6.1039206041706429E-3</v>
      </c>
      <c r="F925" s="2">
        <f t="shared" si="83"/>
        <v>8.2515770105473455E-3</v>
      </c>
      <c r="G925" s="2">
        <f t="shared" si="81"/>
        <v>-2.1476564063767026E-3</v>
      </c>
      <c r="H925" s="2" t="str">
        <f t="shared" si="82"/>
        <v>Hold</v>
      </c>
    </row>
    <row r="926" spans="1:8" ht="13.5" x14ac:dyDescent="0.25">
      <c r="A926" s="3">
        <v>43355</v>
      </c>
      <c r="B926" s="2">
        <v>1.9595</v>
      </c>
      <c r="C926" s="2">
        <f t="shared" si="84"/>
        <v>2.0051456548890649</v>
      </c>
      <c r="D926" s="2">
        <f t="shared" si="86"/>
        <v>1.9974166992350142</v>
      </c>
      <c r="E926" s="2">
        <f t="shared" si="85"/>
        <v>7.7289556540507398E-3</v>
      </c>
      <c r="F926" s="2">
        <f t="shared" si="83"/>
        <v>8.1470527392480258E-3</v>
      </c>
      <c r="G926" s="2">
        <f t="shared" si="81"/>
        <v>-4.1809708519728594E-4</v>
      </c>
      <c r="H926" s="2" t="str">
        <f t="shared" si="82"/>
        <v>Hold</v>
      </c>
    </row>
    <row r="927" spans="1:8" ht="13.5" x14ac:dyDescent="0.25">
      <c r="A927" s="3">
        <v>43356</v>
      </c>
      <c r="B927" s="2">
        <v>1.9595</v>
      </c>
      <c r="C927" s="2">
        <f t="shared" si="84"/>
        <v>2.0029847849061317</v>
      </c>
      <c r="D927" s="2">
        <f t="shared" si="86"/>
        <v>1.9946080548472356</v>
      </c>
      <c r="E927" s="2">
        <f t="shared" si="85"/>
        <v>8.3767300588961646E-3</v>
      </c>
      <c r="F927" s="2">
        <f t="shared" si="83"/>
        <v>8.1929882031776535E-3</v>
      </c>
      <c r="G927" s="2">
        <f t="shared" si="81"/>
        <v>1.8374185571851109E-4</v>
      </c>
      <c r="H927" s="2" t="str">
        <f t="shared" si="82"/>
        <v>Sell</v>
      </c>
    </row>
    <row r="928" spans="1:8" ht="13.5" x14ac:dyDescent="0.25">
      <c r="A928" s="3">
        <v>43357</v>
      </c>
      <c r="B928" s="2">
        <v>1.9595</v>
      </c>
      <c r="C928" s="2">
        <f t="shared" si="84"/>
        <v>2.0050486641513423</v>
      </c>
      <c r="D928" s="2">
        <f t="shared" si="86"/>
        <v>1.992007458191885</v>
      </c>
      <c r="E928" s="2">
        <f t="shared" si="85"/>
        <v>1.3041205959457347E-2</v>
      </c>
      <c r="F928" s="2">
        <f t="shared" si="83"/>
        <v>9.1626317544335929E-3</v>
      </c>
      <c r="G928" s="2">
        <f t="shared" si="81"/>
        <v>3.8785742050237541E-3</v>
      </c>
      <c r="H928" s="2" t="str">
        <f t="shared" si="82"/>
        <v>Sell</v>
      </c>
    </row>
    <row r="929" spans="1:8" ht="13.5" x14ac:dyDescent="0.25">
      <c r="A929" s="3">
        <v>43360</v>
      </c>
      <c r="B929" s="2">
        <v>1.9595</v>
      </c>
      <c r="C929" s="2">
        <f t="shared" si="84"/>
        <v>2.0067950235126744</v>
      </c>
      <c r="D929" s="2">
        <f t="shared" si="86"/>
        <v>1.9895994983258194</v>
      </c>
      <c r="E929" s="2">
        <f t="shared" si="85"/>
        <v>1.7195525186854965E-2</v>
      </c>
      <c r="F929" s="2">
        <f t="shared" si="83"/>
        <v>1.0769210440917868E-2</v>
      </c>
      <c r="G929" s="2">
        <f t="shared" si="81"/>
        <v>6.4263147459370975E-3</v>
      </c>
      <c r="H929" s="2" t="str">
        <f t="shared" si="82"/>
        <v>Sell</v>
      </c>
    </row>
    <row r="930" spans="1:8" ht="13.5" x14ac:dyDescent="0.25">
      <c r="A930" s="3">
        <v>43361</v>
      </c>
      <c r="B930" s="2">
        <v>1.9595</v>
      </c>
      <c r="C930" s="2">
        <f t="shared" si="84"/>
        <v>2.0092419429722632</v>
      </c>
      <c r="D930" s="2">
        <f t="shared" si="86"/>
        <v>1.98736990585724</v>
      </c>
      <c r="E930" s="2">
        <f t="shared" si="85"/>
        <v>2.1872037115023168E-2</v>
      </c>
      <c r="F930" s="2">
        <f t="shared" si="83"/>
        <v>1.298977577573893E-2</v>
      </c>
      <c r="G930" s="2">
        <f t="shared" si="81"/>
        <v>8.8822613392842385E-3</v>
      </c>
      <c r="H930" s="2" t="str">
        <f t="shared" si="82"/>
        <v>Sell</v>
      </c>
    </row>
    <row r="931" spans="1:8" ht="13.5" x14ac:dyDescent="0.25">
      <c r="A931" s="3">
        <v>43362</v>
      </c>
      <c r="B931" s="2">
        <v>1.9595</v>
      </c>
      <c r="C931" s="2">
        <f t="shared" si="84"/>
        <v>2.0083893363611458</v>
      </c>
      <c r="D931" s="2">
        <f t="shared" si="86"/>
        <v>1.9853054683863336</v>
      </c>
      <c r="E931" s="2">
        <f t="shared" si="85"/>
        <v>2.3083867974812211E-2</v>
      </c>
      <c r="F931" s="2">
        <f t="shared" si="83"/>
        <v>1.5008594215553585E-2</v>
      </c>
      <c r="G931" s="2">
        <f t="shared" si="81"/>
        <v>8.0752737592586256E-3</v>
      </c>
      <c r="H931" s="2" t="str">
        <f t="shared" si="82"/>
        <v>Sell</v>
      </c>
    </row>
    <row r="932" spans="1:8" ht="13.5" x14ac:dyDescent="0.25">
      <c r="A932" s="3">
        <v>43363</v>
      </c>
      <c r="B932" s="2">
        <v>1.9658</v>
      </c>
      <c r="C932" s="2">
        <f t="shared" si="84"/>
        <v>2.0066986692286619</v>
      </c>
      <c r="D932" s="2">
        <f t="shared" si="86"/>
        <v>1.9838606188762349</v>
      </c>
      <c r="E932" s="2">
        <f t="shared" si="85"/>
        <v>2.2838050352427031E-2</v>
      </c>
      <c r="F932" s="2">
        <f t="shared" si="83"/>
        <v>1.6574485442928274E-2</v>
      </c>
      <c r="G932" s="2">
        <f t="shared" ref="G932:G995" si="87">E932-F932</f>
        <v>6.2635649094987568E-3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1.9595</v>
      </c>
      <c r="C933" s="2">
        <f t="shared" si="84"/>
        <v>2.0062373355011753</v>
      </c>
      <c r="D933" s="2">
        <f t="shared" si="86"/>
        <v>1.9820561285891065</v>
      </c>
      <c r="E933" s="2">
        <f t="shared" si="85"/>
        <v>2.418120691206882E-2</v>
      </c>
      <c r="F933" s="2">
        <f t="shared" ref="F933:F996" si="89">(E933*(2/(10)))+((1-(2/10))*F932)</f>
        <v>1.8095829736756386E-2</v>
      </c>
      <c r="G933" s="2">
        <f t="shared" si="87"/>
        <v>6.0853771753124342E-3</v>
      </c>
      <c r="H933" s="2" t="str">
        <f t="shared" si="88"/>
        <v>Sell</v>
      </c>
    </row>
    <row r="934" spans="1:8" ht="13.5" x14ac:dyDescent="0.25">
      <c r="A934" s="3">
        <v>43367</v>
      </c>
      <c r="B934" s="2">
        <v>1.9595</v>
      </c>
      <c r="C934" s="2">
        <f t="shared" si="84"/>
        <v>1.9990469761933021</v>
      </c>
      <c r="D934" s="2">
        <f t="shared" si="86"/>
        <v>1.9803853042491726</v>
      </c>
      <c r="E934" s="2">
        <f t="shared" si="85"/>
        <v>1.8661671944129488E-2</v>
      </c>
      <c r="F934" s="2">
        <f t="shared" si="89"/>
        <v>1.8208998178231007E-2</v>
      </c>
      <c r="G934" s="2">
        <f t="shared" si="87"/>
        <v>4.5267376589848071E-4</v>
      </c>
      <c r="H934" s="2" t="str">
        <f t="shared" si="88"/>
        <v>Sell</v>
      </c>
    </row>
    <row r="935" spans="1:8" ht="13.5" x14ac:dyDescent="0.25">
      <c r="A935" s="3">
        <v>43368</v>
      </c>
      <c r="B935" s="2">
        <v>1.9026000000000001</v>
      </c>
      <c r="C935" s="2">
        <f t="shared" si="84"/>
        <v>1.9929628260097172</v>
      </c>
      <c r="D935" s="2">
        <f t="shared" si="86"/>
        <v>1.9746234298603451</v>
      </c>
      <c r="E935" s="2">
        <f t="shared" si="85"/>
        <v>1.8339396149372078E-2</v>
      </c>
      <c r="F935" s="2">
        <f t="shared" si="89"/>
        <v>1.8235077772459224E-2</v>
      </c>
      <c r="G935" s="2">
        <f t="shared" si="87"/>
        <v>1.0431837691285417E-4</v>
      </c>
      <c r="H935" s="2" t="str">
        <f t="shared" si="88"/>
        <v>Sell</v>
      </c>
    </row>
    <row r="936" spans="1:8" ht="13.5" x14ac:dyDescent="0.25">
      <c r="A936" s="3">
        <v>43369</v>
      </c>
      <c r="B936" s="2">
        <v>1.8963000000000001</v>
      </c>
      <c r="C936" s="2">
        <f t="shared" si="84"/>
        <v>1.987814698931299</v>
      </c>
      <c r="D936" s="2">
        <f t="shared" si="86"/>
        <v>1.9688216943151344</v>
      </c>
      <c r="E936" s="2">
        <f t="shared" si="85"/>
        <v>1.8993004616164599E-2</v>
      </c>
      <c r="F936" s="2">
        <f t="shared" si="89"/>
        <v>1.8386663141200299E-2</v>
      </c>
      <c r="G936" s="2">
        <f t="shared" si="87"/>
        <v>6.0634147496430035E-4</v>
      </c>
      <c r="H936" s="2" t="str">
        <f t="shared" si="88"/>
        <v>Sell</v>
      </c>
    </row>
    <row r="937" spans="1:8" ht="13.5" x14ac:dyDescent="0.25">
      <c r="A937" s="3">
        <v>43370</v>
      </c>
      <c r="B937" s="2">
        <v>1.8963000000000001</v>
      </c>
      <c r="C937" s="2">
        <f t="shared" si="84"/>
        <v>1.9834585914034069</v>
      </c>
      <c r="D937" s="2">
        <f t="shared" si="86"/>
        <v>1.9634497169584579</v>
      </c>
      <c r="E937" s="2">
        <f t="shared" si="85"/>
        <v>2.0008874444948921E-2</v>
      </c>
      <c r="F937" s="2">
        <f t="shared" si="89"/>
        <v>1.8711105401950024E-2</v>
      </c>
      <c r="G937" s="2">
        <f t="shared" si="87"/>
        <v>1.2977690429988968E-3</v>
      </c>
      <c r="H937" s="2" t="str">
        <f t="shared" si="88"/>
        <v>Sell</v>
      </c>
    </row>
    <row r="938" spans="1:8" ht="13.5" x14ac:dyDescent="0.25">
      <c r="A938" s="3">
        <v>43371</v>
      </c>
      <c r="B938" s="2">
        <v>1.8963000000000001</v>
      </c>
      <c r="C938" s="2">
        <f t="shared" si="84"/>
        <v>1.9797726542644212</v>
      </c>
      <c r="D938" s="2">
        <f t="shared" si="86"/>
        <v>1.9584756638504242</v>
      </c>
      <c r="E938" s="2">
        <f t="shared" si="85"/>
        <v>2.1296990413997019E-2</v>
      </c>
      <c r="F938" s="2">
        <f t="shared" si="89"/>
        <v>1.9228282404359424E-2</v>
      </c>
      <c r="G938" s="2">
        <f t="shared" si="87"/>
        <v>2.0687080096375952E-3</v>
      </c>
      <c r="H938" s="2" t="str">
        <f t="shared" si="88"/>
        <v>Sell</v>
      </c>
    </row>
    <row r="939" spans="1:8" ht="13.5" x14ac:dyDescent="0.25">
      <c r="A939" s="3">
        <v>43374</v>
      </c>
      <c r="B939" s="2">
        <v>1.8963000000000001</v>
      </c>
      <c r="C939" s="2">
        <f t="shared" si="84"/>
        <v>1.9766537843775871</v>
      </c>
      <c r="D939" s="2">
        <f t="shared" si="86"/>
        <v>1.9538700591207632</v>
      </c>
      <c r="E939" s="2">
        <f t="shared" si="85"/>
        <v>2.2783725256823928E-2</v>
      </c>
      <c r="F939" s="2">
        <f t="shared" si="89"/>
        <v>1.9939370974852325E-2</v>
      </c>
      <c r="G939" s="2">
        <f t="shared" si="87"/>
        <v>2.8443542819716026E-3</v>
      </c>
      <c r="H939" s="2" t="str">
        <f t="shared" si="88"/>
        <v>Sell</v>
      </c>
    </row>
    <row r="940" spans="1:8" ht="13.5" x14ac:dyDescent="0.25">
      <c r="A940" s="3">
        <v>43375</v>
      </c>
      <c r="B940" s="2">
        <v>1.8963000000000001</v>
      </c>
      <c r="C940" s="2">
        <f t="shared" si="84"/>
        <v>1.9740147406271891</v>
      </c>
      <c r="D940" s="2">
        <f t="shared" si="86"/>
        <v>1.949605610297003</v>
      </c>
      <c r="E940" s="2">
        <f t="shared" si="85"/>
        <v>2.4409130330186102E-2</v>
      </c>
      <c r="F940" s="2">
        <f t="shared" si="89"/>
        <v>2.0833322845919079E-2</v>
      </c>
      <c r="G940" s="2">
        <f t="shared" si="87"/>
        <v>3.5758074842670226E-3</v>
      </c>
      <c r="H940" s="2" t="str">
        <f t="shared" si="88"/>
        <v>Sell</v>
      </c>
    </row>
    <row r="941" spans="1:8" ht="13.5" x14ac:dyDescent="0.25">
      <c r="A941" s="3">
        <v>43376</v>
      </c>
      <c r="B941" s="2">
        <v>1.8835999999999999</v>
      </c>
      <c r="C941" s="2">
        <f t="shared" si="84"/>
        <v>1.9717817036076215</v>
      </c>
      <c r="D941" s="2">
        <f t="shared" si="86"/>
        <v>1.9447163058305583</v>
      </c>
      <c r="E941" s="2">
        <f t="shared" si="85"/>
        <v>2.7065397777063183E-2</v>
      </c>
      <c r="F941" s="2">
        <f t="shared" si="89"/>
        <v>2.2079737832147901E-2</v>
      </c>
      <c r="G941" s="2">
        <f t="shared" si="87"/>
        <v>4.9856599449152814E-3</v>
      </c>
      <c r="H941" s="2" t="str">
        <f t="shared" si="88"/>
        <v>Sell</v>
      </c>
    </row>
    <row r="942" spans="1:8" ht="13.5" x14ac:dyDescent="0.25">
      <c r="A942" s="3">
        <v>43377</v>
      </c>
      <c r="B942" s="2">
        <v>1.8963000000000001</v>
      </c>
      <c r="C942" s="2">
        <f t="shared" si="84"/>
        <v>1.9708614415141412</v>
      </c>
      <c r="D942" s="2">
        <f t="shared" si="86"/>
        <v>1.9411299128060726</v>
      </c>
      <c r="E942" s="2">
        <f t="shared" si="85"/>
        <v>2.9731528708068611E-2</v>
      </c>
      <c r="F942" s="2">
        <f t="shared" si="89"/>
        <v>2.3610096007332042E-2</v>
      </c>
      <c r="G942" s="2">
        <f t="shared" si="87"/>
        <v>6.121432700736569E-3</v>
      </c>
      <c r="H942" s="2" t="str">
        <f t="shared" si="88"/>
        <v>Sell</v>
      </c>
    </row>
    <row r="943" spans="1:8" ht="13.5" x14ac:dyDescent="0.25">
      <c r="A943" s="3">
        <v>43378</v>
      </c>
      <c r="B943" s="2">
        <v>1.8963000000000001</v>
      </c>
      <c r="C943" s="2">
        <f t="shared" si="84"/>
        <v>1.9691135274350426</v>
      </c>
      <c r="D943" s="2">
        <f t="shared" si="86"/>
        <v>1.9378091785241414</v>
      </c>
      <c r="E943" s="2">
        <f t="shared" si="85"/>
        <v>3.1304348910901281E-2</v>
      </c>
      <c r="F943" s="2">
        <f t="shared" si="89"/>
        <v>2.5148946588045892E-2</v>
      </c>
      <c r="G943" s="2">
        <f t="shared" si="87"/>
        <v>6.155402322855389E-3</v>
      </c>
      <c r="H943" s="2" t="str">
        <f t="shared" si="88"/>
        <v>Sell</v>
      </c>
    </row>
    <row r="944" spans="1:8" ht="13.5" x14ac:dyDescent="0.25">
      <c r="A944" s="3">
        <v>43381</v>
      </c>
      <c r="B944" s="2">
        <v>1.8898999999999999</v>
      </c>
      <c r="C944" s="2">
        <f t="shared" si="84"/>
        <v>1.9676345232142669</v>
      </c>
      <c r="D944" s="2">
        <f t="shared" si="86"/>
        <v>1.9342603504853162</v>
      </c>
      <c r="E944" s="2">
        <f t="shared" si="85"/>
        <v>3.3374172728950713E-2</v>
      </c>
      <c r="F944" s="2">
        <f t="shared" si="89"/>
        <v>2.6793991816226857E-2</v>
      </c>
      <c r="G944" s="2">
        <f t="shared" si="87"/>
        <v>6.5801809127238563E-3</v>
      </c>
      <c r="H944" s="2" t="str">
        <f t="shared" si="88"/>
        <v>Sell</v>
      </c>
    </row>
    <row r="945" spans="1:8" ht="13.5" x14ac:dyDescent="0.25">
      <c r="A945" s="3">
        <v>43382</v>
      </c>
      <c r="B945" s="2">
        <v>1.8898999999999999</v>
      </c>
      <c r="C945" s="2">
        <f t="shared" si="84"/>
        <v>1.9576292119505336</v>
      </c>
      <c r="D945" s="2">
        <f t="shared" si="86"/>
        <v>1.9309743985975152</v>
      </c>
      <c r="E945" s="2">
        <f t="shared" si="85"/>
        <v>2.6654813353018447E-2</v>
      </c>
      <c r="F945" s="2">
        <f t="shared" si="89"/>
        <v>2.6766156123585176E-2</v>
      </c>
      <c r="G945" s="2">
        <f t="shared" si="87"/>
        <v>-1.1134277056672887E-4</v>
      </c>
      <c r="H945" s="2" t="str">
        <f t="shared" si="88"/>
        <v>Hold</v>
      </c>
    </row>
    <row r="946" spans="1:8" ht="13.5" x14ac:dyDescent="0.25">
      <c r="A946" s="3">
        <v>43383</v>
      </c>
      <c r="B946" s="2">
        <v>1.8898999999999999</v>
      </c>
      <c r="C946" s="2">
        <f t="shared" si="84"/>
        <v>1.9481939485735285</v>
      </c>
      <c r="D946" s="2">
        <f t="shared" si="86"/>
        <v>1.9279318505532548</v>
      </c>
      <c r="E946" s="2">
        <f t="shared" si="85"/>
        <v>2.0262098020273678E-2</v>
      </c>
      <c r="F946" s="2">
        <f t="shared" si="89"/>
        <v>2.5465344502922878E-2</v>
      </c>
      <c r="G946" s="2">
        <f t="shared" si="87"/>
        <v>-5.2032464826492E-3</v>
      </c>
      <c r="H946" s="2" t="str">
        <f t="shared" si="88"/>
        <v>Hold</v>
      </c>
    </row>
    <row r="947" spans="1:8" ht="13.5" x14ac:dyDescent="0.25">
      <c r="A947" s="3">
        <v>43384</v>
      </c>
      <c r="B947" s="2">
        <v>1.8520000000000001</v>
      </c>
      <c r="C947" s="2">
        <f t="shared" si="84"/>
        <v>1.9402102641776009</v>
      </c>
      <c r="D947" s="2">
        <f t="shared" si="86"/>
        <v>1.9223072690307914</v>
      </c>
      <c r="E947" s="2">
        <f t="shared" si="85"/>
        <v>1.7902995146809486E-2</v>
      </c>
      <c r="F947" s="2">
        <f t="shared" si="89"/>
        <v>2.3952874631700202E-2</v>
      </c>
      <c r="G947" s="2">
        <f t="shared" si="87"/>
        <v>-6.0498794848907154E-3</v>
      </c>
      <c r="H947" s="2" t="str">
        <f t="shared" si="88"/>
        <v>Hold</v>
      </c>
    </row>
    <row r="948" spans="1:8" ht="13.5" x14ac:dyDescent="0.25">
      <c r="A948" s="3">
        <v>43385</v>
      </c>
      <c r="B948" s="2">
        <v>1.8835999999999999</v>
      </c>
      <c r="C948" s="2">
        <f t="shared" si="84"/>
        <v>1.9334548389195083</v>
      </c>
      <c r="D948" s="2">
        <f t="shared" si="86"/>
        <v>1.9194400639173994</v>
      </c>
      <c r="E948" s="2">
        <f t="shared" si="85"/>
        <v>1.4014775002108903E-2</v>
      </c>
      <c r="F948" s="2">
        <f t="shared" si="89"/>
        <v>2.1965254705781943E-2</v>
      </c>
      <c r="G948" s="2">
        <f t="shared" si="87"/>
        <v>-7.9504797036730399E-3</v>
      </c>
      <c r="H948" s="2" t="str">
        <f t="shared" si="88"/>
        <v>Hold</v>
      </c>
    </row>
    <row r="949" spans="1:8" ht="13.5" x14ac:dyDescent="0.25">
      <c r="A949" s="3">
        <v>43389</v>
      </c>
      <c r="B949" s="2">
        <v>1.8835999999999999</v>
      </c>
      <c r="C949" s="2">
        <f t="shared" si="84"/>
        <v>1.9277387098549685</v>
      </c>
      <c r="D949" s="2">
        <f t="shared" si="86"/>
        <v>1.9167852443679623</v>
      </c>
      <c r="E949" s="2">
        <f t="shared" si="85"/>
        <v>1.0953465487006264E-2</v>
      </c>
      <c r="F949" s="2">
        <f t="shared" si="89"/>
        <v>1.976289686202681E-2</v>
      </c>
      <c r="G949" s="2">
        <f t="shared" si="87"/>
        <v>-8.8094313750205454E-3</v>
      </c>
      <c r="H949" s="2" t="str">
        <f t="shared" si="88"/>
        <v>Hold</v>
      </c>
    </row>
    <row r="950" spans="1:8" ht="13.5" x14ac:dyDescent="0.25">
      <c r="A950" s="3">
        <v>43390</v>
      </c>
      <c r="B950" s="2">
        <v>1.8331</v>
      </c>
      <c r="C950" s="2">
        <f t="shared" si="84"/>
        <v>1.9229019852618965</v>
      </c>
      <c r="D950" s="2">
        <f t="shared" si="86"/>
        <v>1.910586337377743</v>
      </c>
      <c r="E950" s="2">
        <f t="shared" si="85"/>
        <v>1.2315647884153513E-2</v>
      </c>
      <c r="F950" s="2">
        <f t="shared" si="89"/>
        <v>1.8273447066452151E-2</v>
      </c>
      <c r="G950" s="2">
        <f t="shared" si="87"/>
        <v>-5.9577991822986377E-3</v>
      </c>
      <c r="H950" s="2" t="str">
        <f t="shared" si="88"/>
        <v>Hold</v>
      </c>
    </row>
    <row r="951" spans="1:8" ht="13.5" x14ac:dyDescent="0.25">
      <c r="A951" s="3">
        <v>43391</v>
      </c>
      <c r="B951" s="2">
        <v>1.8835999999999999</v>
      </c>
      <c r="C951" s="2">
        <f t="shared" si="84"/>
        <v>1.9168555259908353</v>
      </c>
      <c r="D951" s="2">
        <f t="shared" si="86"/>
        <v>1.9085873494238359</v>
      </c>
      <c r="E951" s="2">
        <f t="shared" si="85"/>
        <v>8.2681765669994078E-3</v>
      </c>
      <c r="F951" s="2">
        <f t="shared" si="89"/>
        <v>1.6272392966561605E-2</v>
      </c>
      <c r="G951" s="2">
        <f t="shared" si="87"/>
        <v>-8.0042163995621973E-3</v>
      </c>
      <c r="H951" s="2" t="str">
        <f t="shared" si="88"/>
        <v>Hold</v>
      </c>
    </row>
    <row r="952" spans="1:8" ht="13.5" x14ac:dyDescent="0.25">
      <c r="A952" s="3">
        <v>43392</v>
      </c>
      <c r="B952" s="2">
        <v>1.8773</v>
      </c>
      <c r="C952" s="2">
        <f t="shared" si="84"/>
        <v>1.9136931373768606</v>
      </c>
      <c r="D952" s="2">
        <f t="shared" si="86"/>
        <v>1.9062697679850331</v>
      </c>
      <c r="E952" s="2">
        <f t="shared" si="85"/>
        <v>7.4233693918275279E-3</v>
      </c>
      <c r="F952" s="2">
        <f t="shared" si="89"/>
        <v>1.450258825161479E-2</v>
      </c>
      <c r="G952" s="2">
        <f t="shared" si="87"/>
        <v>-7.0792188597872622E-3</v>
      </c>
      <c r="H952" s="2" t="str">
        <f t="shared" si="88"/>
        <v>Hold</v>
      </c>
    </row>
    <row r="953" spans="1:8" ht="13.5" x14ac:dyDescent="0.25">
      <c r="A953" s="3">
        <v>43395</v>
      </c>
      <c r="B953" s="2">
        <v>1.8773</v>
      </c>
      <c r="C953" s="2">
        <f t="shared" si="84"/>
        <v>1.9110172700881127</v>
      </c>
      <c r="D953" s="2">
        <f t="shared" si="86"/>
        <v>1.9041238592454011</v>
      </c>
      <c r="E953" s="2">
        <f t="shared" si="85"/>
        <v>6.8934108427116669E-3</v>
      </c>
      <c r="F953" s="2">
        <f t="shared" si="89"/>
        <v>1.2980752769834167E-2</v>
      </c>
      <c r="G953" s="2">
        <f t="shared" si="87"/>
        <v>-6.0873419271224999E-3</v>
      </c>
      <c r="H953" s="2" t="str">
        <f t="shared" si="88"/>
        <v>Hold</v>
      </c>
    </row>
    <row r="954" spans="1:8" ht="13.5" x14ac:dyDescent="0.25">
      <c r="A954" s="3">
        <v>43396</v>
      </c>
      <c r="B954" s="2">
        <v>1.8835999999999999</v>
      </c>
      <c r="C954" s="2">
        <f t="shared" si="84"/>
        <v>1.9077684593053261</v>
      </c>
      <c r="D954" s="2">
        <f t="shared" si="86"/>
        <v>1.9026035733753712</v>
      </c>
      <c r="E954" s="2">
        <f t="shared" si="85"/>
        <v>5.1648859299548988E-3</v>
      </c>
      <c r="F954" s="2">
        <f t="shared" si="89"/>
        <v>1.1417579401858315E-2</v>
      </c>
      <c r="G954" s="2">
        <f t="shared" si="87"/>
        <v>-6.2526934719034158E-3</v>
      </c>
      <c r="H954" s="2" t="str">
        <f t="shared" si="88"/>
        <v>Hold</v>
      </c>
    </row>
    <row r="955" spans="1:8" ht="13.5" x14ac:dyDescent="0.25">
      <c r="A955" s="3">
        <v>43397</v>
      </c>
      <c r="B955" s="2">
        <v>1.8773</v>
      </c>
      <c r="C955" s="2">
        <f t="shared" si="84"/>
        <v>1.9050194655660451</v>
      </c>
      <c r="D955" s="2">
        <f t="shared" si="86"/>
        <v>1.9007292346068252</v>
      </c>
      <c r="E955" s="2">
        <f t="shared" si="85"/>
        <v>4.2902309592198762E-3</v>
      </c>
      <c r="F955" s="2">
        <f t="shared" si="89"/>
        <v>9.992109713330628E-3</v>
      </c>
      <c r="G955" s="2">
        <f t="shared" si="87"/>
        <v>-5.7018787541107518E-3</v>
      </c>
      <c r="H955" s="2" t="str">
        <f t="shared" si="88"/>
        <v>Hold</v>
      </c>
    </row>
    <row r="956" spans="1:8" ht="13.5" x14ac:dyDescent="0.25">
      <c r="A956" s="3">
        <v>43398</v>
      </c>
      <c r="B956" s="2">
        <v>1.8773</v>
      </c>
      <c r="C956" s="2">
        <f t="shared" si="84"/>
        <v>1.9026933939404997</v>
      </c>
      <c r="D956" s="2">
        <f t="shared" si="86"/>
        <v>1.8989937357470603</v>
      </c>
      <c r="E956" s="2">
        <f t="shared" si="85"/>
        <v>3.6996581934394257E-3</v>
      </c>
      <c r="F956" s="2">
        <f t="shared" si="89"/>
        <v>8.7336194093523868E-3</v>
      </c>
      <c r="G956" s="2">
        <f t="shared" si="87"/>
        <v>-5.0339612159129611E-3</v>
      </c>
      <c r="H956" s="2" t="str">
        <f t="shared" si="88"/>
        <v>Hold</v>
      </c>
    </row>
    <row r="957" spans="1:8" ht="13.5" x14ac:dyDescent="0.25">
      <c r="A957" s="3">
        <v>43399</v>
      </c>
      <c r="B957" s="2">
        <v>1.8773</v>
      </c>
      <c r="C957" s="2">
        <f t="shared" si="84"/>
        <v>1.8948944102573457</v>
      </c>
      <c r="D957" s="2">
        <f t="shared" si="86"/>
        <v>1.8973867923583891</v>
      </c>
      <c r="E957" s="2">
        <f t="shared" si="85"/>
        <v>-2.4923821010434111E-3</v>
      </c>
      <c r="F957" s="2">
        <f t="shared" si="89"/>
        <v>6.4884191072732272E-3</v>
      </c>
      <c r="G957" s="2">
        <f t="shared" si="87"/>
        <v>-8.9808012083166383E-3</v>
      </c>
      <c r="H957" s="2" t="str">
        <f t="shared" si="88"/>
        <v>Hold</v>
      </c>
    </row>
    <row r="958" spans="1:8" ht="13.5" x14ac:dyDescent="0.25">
      <c r="A958" s="3">
        <v>43402</v>
      </c>
      <c r="B958" s="2">
        <v>1.8267</v>
      </c>
      <c r="C958" s="2">
        <f t="shared" si="84"/>
        <v>1.8931568086792927</v>
      </c>
      <c r="D958" s="2">
        <f t="shared" si="86"/>
        <v>1.8921507336651753</v>
      </c>
      <c r="E958" s="2">
        <f t="shared" si="85"/>
        <v>1.0060750141174246E-3</v>
      </c>
      <c r="F958" s="2">
        <f t="shared" si="89"/>
        <v>5.3919502886420672E-3</v>
      </c>
      <c r="G958" s="2">
        <f t="shared" si="87"/>
        <v>-4.3858752745246426E-3</v>
      </c>
      <c r="H958" s="2" t="str">
        <f t="shared" si="88"/>
        <v>Hold</v>
      </c>
    </row>
    <row r="959" spans="1:8" ht="13.5" x14ac:dyDescent="0.25">
      <c r="A959" s="3">
        <v>43403</v>
      </c>
      <c r="B959" s="2">
        <v>1.7762</v>
      </c>
      <c r="C959" s="2">
        <f t="shared" si="84"/>
        <v>1.89168653042094</v>
      </c>
      <c r="D959" s="2">
        <f t="shared" si="86"/>
        <v>1.8835617904307178</v>
      </c>
      <c r="E959" s="2">
        <f t="shared" si="85"/>
        <v>8.1247399902222295E-3</v>
      </c>
      <c r="F959" s="2">
        <f t="shared" si="89"/>
        <v>5.9385082289580993E-3</v>
      </c>
      <c r="G959" s="2">
        <f t="shared" si="87"/>
        <v>2.1862317612641301E-3</v>
      </c>
      <c r="H959" s="2" t="str">
        <f t="shared" si="88"/>
        <v>Sell</v>
      </c>
    </row>
    <row r="960" spans="1:8" ht="13.5" x14ac:dyDescent="0.25">
      <c r="A960" s="3">
        <v>43404</v>
      </c>
      <c r="B960" s="2">
        <v>1.7762</v>
      </c>
      <c r="C960" s="2">
        <f t="shared" si="84"/>
        <v>1.8826732180484878</v>
      </c>
      <c r="D960" s="2">
        <f t="shared" si="86"/>
        <v>1.8756090652136275</v>
      </c>
      <c r="E960" s="2">
        <f t="shared" si="85"/>
        <v>7.0641528348602822E-3</v>
      </c>
      <c r="F960" s="2">
        <f t="shared" si="89"/>
        <v>6.1636371501385366E-3</v>
      </c>
      <c r="G960" s="2">
        <f t="shared" si="87"/>
        <v>9.0051568472174562E-4</v>
      </c>
      <c r="H960" s="2" t="str">
        <f t="shared" si="88"/>
        <v>Sell</v>
      </c>
    </row>
    <row r="961" spans="1:8" ht="13.5" x14ac:dyDescent="0.25">
      <c r="A961" s="3">
        <v>43405</v>
      </c>
      <c r="B961" s="2">
        <v>1.7698</v>
      </c>
      <c r="C961" s="2">
        <f t="shared" si="84"/>
        <v>1.8828157998871822</v>
      </c>
      <c r="D961" s="2">
        <f t="shared" si="86"/>
        <v>1.8677713566792846</v>
      </c>
      <c r="E961" s="2">
        <f t="shared" si="85"/>
        <v>1.5044443207897551E-2</v>
      </c>
      <c r="F961" s="2">
        <f t="shared" si="89"/>
        <v>7.9397983616903388E-3</v>
      </c>
      <c r="G961" s="2">
        <f t="shared" si="87"/>
        <v>7.1046448462072122E-3</v>
      </c>
      <c r="H961" s="2" t="str">
        <f t="shared" si="88"/>
        <v>Sell</v>
      </c>
    </row>
    <row r="962" spans="1:8" ht="13.5" x14ac:dyDescent="0.25">
      <c r="A962" s="3">
        <v>43406</v>
      </c>
      <c r="B962" s="2">
        <v>1.7698</v>
      </c>
      <c r="C962" s="2">
        <f t="shared" si="84"/>
        <v>1.8819672152891542</v>
      </c>
      <c r="D962" s="2">
        <f t="shared" si="86"/>
        <v>1.8605142191474857</v>
      </c>
      <c r="E962" s="2">
        <f t="shared" si="85"/>
        <v>2.1452996141668512E-2</v>
      </c>
      <c r="F962" s="2">
        <f t="shared" si="89"/>
        <v>1.0642437917685973E-2</v>
      </c>
      <c r="G962" s="2">
        <f t="shared" si="87"/>
        <v>1.0810558223982539E-2</v>
      </c>
      <c r="H962" s="2" t="str">
        <f t="shared" si="88"/>
        <v>Sell</v>
      </c>
    </row>
    <row r="963" spans="1:8" ht="13.5" x14ac:dyDescent="0.25">
      <c r="A963" s="3">
        <v>43409</v>
      </c>
      <c r="B963" s="2">
        <v>1.7698</v>
      </c>
      <c r="C963" s="2">
        <f t="shared" si="84"/>
        <v>1.8812491821677459</v>
      </c>
      <c r="D963" s="2">
        <f t="shared" si="86"/>
        <v>1.853794647358783</v>
      </c>
      <c r="E963" s="2">
        <f t="shared" si="85"/>
        <v>2.7454534808962983E-2</v>
      </c>
      <c r="F963" s="2">
        <f t="shared" si="89"/>
        <v>1.4004857295941376E-2</v>
      </c>
      <c r="G963" s="2">
        <f t="shared" si="87"/>
        <v>1.3449677513021606E-2</v>
      </c>
      <c r="H963" s="2" t="str">
        <f t="shared" si="88"/>
        <v>Sell</v>
      </c>
    </row>
    <row r="964" spans="1:8" ht="13.5" x14ac:dyDescent="0.25">
      <c r="A964" s="3">
        <v>43410</v>
      </c>
      <c r="B964" s="2">
        <v>1.7445999999999999</v>
      </c>
      <c r="C964" s="2">
        <f t="shared" si="84"/>
        <v>1.8816108464496311</v>
      </c>
      <c r="D964" s="2">
        <f t="shared" si="86"/>
        <v>1.8457061549618361</v>
      </c>
      <c r="E964" s="2">
        <f t="shared" si="85"/>
        <v>3.590469148779496E-2</v>
      </c>
      <c r="F964" s="2">
        <f t="shared" si="89"/>
        <v>1.8384824134312094E-2</v>
      </c>
      <c r="G964" s="2">
        <f t="shared" si="87"/>
        <v>1.7519867353482866E-2</v>
      </c>
      <c r="H964" s="2" t="str">
        <f t="shared" si="88"/>
        <v>Sell</v>
      </c>
    </row>
    <row r="965" spans="1:8" ht="13.5" x14ac:dyDescent="0.25">
      <c r="A965" s="3">
        <v>43411</v>
      </c>
      <c r="B965" s="2">
        <v>1.7572000000000001</v>
      </c>
      <c r="C965" s="2">
        <f t="shared" si="84"/>
        <v>1.880947639303534</v>
      </c>
      <c r="D965" s="2">
        <f t="shared" si="86"/>
        <v>1.8391501434831816</v>
      </c>
      <c r="E965" s="2">
        <f t="shared" si="85"/>
        <v>4.1797495820352415E-2</v>
      </c>
      <c r="F965" s="2">
        <f t="shared" si="89"/>
        <v>2.3067358471520159E-2</v>
      </c>
      <c r="G965" s="2">
        <f t="shared" si="87"/>
        <v>1.8730137348832256E-2</v>
      </c>
      <c r="H965" s="2" t="str">
        <f t="shared" si="88"/>
        <v>Sell</v>
      </c>
    </row>
    <row r="966" spans="1:8" ht="13.5" x14ac:dyDescent="0.25">
      <c r="A966" s="3">
        <v>43412</v>
      </c>
      <c r="B966" s="2">
        <v>1.7698</v>
      </c>
      <c r="C966" s="2">
        <f t="shared" si="84"/>
        <v>1.8803864640260672</v>
      </c>
      <c r="D966" s="2">
        <f t="shared" si="86"/>
        <v>1.8340130958177607</v>
      </c>
      <c r="E966" s="2">
        <f t="shared" si="85"/>
        <v>4.6373368208306509E-2</v>
      </c>
      <c r="F966" s="2">
        <f t="shared" si="89"/>
        <v>2.7728560418877432E-2</v>
      </c>
      <c r="G966" s="2">
        <f t="shared" si="87"/>
        <v>1.8644807789429077E-2</v>
      </c>
      <c r="H966" s="2" t="str">
        <f t="shared" si="88"/>
        <v>Sell</v>
      </c>
    </row>
    <row r="967" spans="1:8" ht="13.5" x14ac:dyDescent="0.25">
      <c r="A967" s="3">
        <v>43413</v>
      </c>
      <c r="B967" s="2">
        <v>1.7698</v>
      </c>
      <c r="C967" s="2">
        <f t="shared" si="84"/>
        <v>1.8799116234066724</v>
      </c>
      <c r="D967" s="2">
        <f t="shared" si="86"/>
        <v>1.8292565702016303</v>
      </c>
      <c r="E967" s="2">
        <f t="shared" si="85"/>
        <v>5.0655053205042044E-2</v>
      </c>
      <c r="F967" s="2">
        <f t="shared" si="89"/>
        <v>3.231385897611036E-2</v>
      </c>
      <c r="G967" s="2">
        <f t="shared" si="87"/>
        <v>1.8341194228931684E-2</v>
      </c>
      <c r="H967" s="2" t="str">
        <f t="shared" si="88"/>
        <v>Sell</v>
      </c>
    </row>
    <row r="968" spans="1:8" ht="13.5" x14ac:dyDescent="0.25">
      <c r="A968" s="3">
        <v>43416</v>
      </c>
      <c r="B968" s="2">
        <v>1.7698</v>
      </c>
      <c r="C968" s="2">
        <f t="shared" si="84"/>
        <v>1.8717252198056458</v>
      </c>
      <c r="D968" s="2">
        <f t="shared" si="86"/>
        <v>1.8248523798163243</v>
      </c>
      <c r="E968" s="2">
        <f t="shared" si="85"/>
        <v>4.6872839989321458E-2</v>
      </c>
      <c r="F968" s="2">
        <f t="shared" si="89"/>
        <v>3.5225655178752577E-2</v>
      </c>
      <c r="G968" s="2">
        <f t="shared" si="87"/>
        <v>1.1647184810568881E-2</v>
      </c>
      <c r="H968" s="2" t="str">
        <f t="shared" si="88"/>
        <v>Sell</v>
      </c>
    </row>
    <row r="969" spans="1:8" ht="13.5" x14ac:dyDescent="0.25">
      <c r="A969" s="3">
        <v>43417</v>
      </c>
      <c r="B969" s="2">
        <v>1.7698</v>
      </c>
      <c r="C969" s="2">
        <f t="shared" si="84"/>
        <v>1.8570290321432388</v>
      </c>
      <c r="D969" s="2">
        <f t="shared" si="86"/>
        <v>1.8207744257558558</v>
      </c>
      <c r="E969" s="2">
        <f t="shared" si="85"/>
        <v>3.6254606387382982E-2</v>
      </c>
      <c r="F969" s="2">
        <f t="shared" si="89"/>
        <v>3.5431445420478658E-2</v>
      </c>
      <c r="G969" s="2">
        <f t="shared" si="87"/>
        <v>8.2316096690432383E-4</v>
      </c>
      <c r="H969" s="2" t="str">
        <f t="shared" si="88"/>
        <v>Sell</v>
      </c>
    </row>
    <row r="970" spans="1:8" ht="13.5" x14ac:dyDescent="0.25">
      <c r="A970" s="3">
        <v>43418</v>
      </c>
      <c r="B970" s="2">
        <v>1.7698</v>
      </c>
      <c r="C970" s="2">
        <f t="shared" si="84"/>
        <v>1.8445937964288943</v>
      </c>
      <c r="D970" s="2">
        <f t="shared" si="86"/>
        <v>1.8169985423665331</v>
      </c>
      <c r="E970" s="2">
        <f t="shared" si="85"/>
        <v>2.7595254062361185E-2</v>
      </c>
      <c r="F970" s="2">
        <f t="shared" si="89"/>
        <v>3.3864207148855165E-2</v>
      </c>
      <c r="G970" s="2">
        <f t="shared" si="87"/>
        <v>-6.2689530864939794E-3</v>
      </c>
      <c r="H970" s="2" t="str">
        <f t="shared" si="88"/>
        <v>Hold</v>
      </c>
    </row>
    <row r="971" spans="1:8" ht="13.5" x14ac:dyDescent="0.25">
      <c r="A971" s="3">
        <v>43419</v>
      </c>
      <c r="B971" s="2">
        <v>1.7698</v>
      </c>
      <c r="C971" s="2">
        <f t="shared" si="84"/>
        <v>1.8330870585167567</v>
      </c>
      <c r="D971" s="2">
        <f t="shared" si="86"/>
        <v>1.8135023540430861</v>
      </c>
      <c r="E971" s="2">
        <f t="shared" si="85"/>
        <v>1.9584704473670556E-2</v>
      </c>
      <c r="F971" s="2">
        <f t="shared" si="89"/>
        <v>3.1008306613818242E-2</v>
      </c>
      <c r="G971" s="2">
        <f t="shared" si="87"/>
        <v>-1.1423602140147687E-2</v>
      </c>
      <c r="H971" s="2" t="str">
        <f t="shared" si="88"/>
        <v>Hold</v>
      </c>
    </row>
    <row r="972" spans="1:8" ht="13.5" x14ac:dyDescent="0.25">
      <c r="A972" s="3">
        <v>43420</v>
      </c>
      <c r="B972" s="2">
        <v>1.7382</v>
      </c>
      <c r="C972" s="2">
        <f t="shared" si="84"/>
        <v>1.8233505879757173</v>
      </c>
      <c r="D972" s="2">
        <f t="shared" si="86"/>
        <v>1.8079244018917464</v>
      </c>
      <c r="E972" s="2">
        <f t="shared" si="85"/>
        <v>1.5426186083970839E-2</v>
      </c>
      <c r="F972" s="2">
        <f t="shared" si="89"/>
        <v>2.7891882507848763E-2</v>
      </c>
      <c r="G972" s="2">
        <f t="shared" si="87"/>
        <v>-1.2465696423877924E-2</v>
      </c>
      <c r="H972" s="2" t="str">
        <f t="shared" si="88"/>
        <v>Hold</v>
      </c>
    </row>
    <row r="973" spans="1:8" ht="13.5" x14ac:dyDescent="0.25">
      <c r="A973" s="3">
        <v>43423</v>
      </c>
      <c r="B973" s="2">
        <v>1.7508999999999999</v>
      </c>
      <c r="C973" s="2">
        <f t="shared" si="84"/>
        <v>1.815112035979453</v>
      </c>
      <c r="D973" s="2">
        <f t="shared" si="86"/>
        <v>1.8037003721219873</v>
      </c>
      <c r="E973" s="2">
        <f t="shared" si="85"/>
        <v>1.1411663857465726E-2</v>
      </c>
      <c r="F973" s="2">
        <f t="shared" si="89"/>
        <v>2.4595838777772158E-2</v>
      </c>
      <c r="G973" s="2">
        <f t="shared" si="87"/>
        <v>-1.3184174920306432E-2</v>
      </c>
      <c r="H973" s="2" t="str">
        <f t="shared" si="88"/>
        <v>Hold</v>
      </c>
    </row>
    <row r="974" spans="1:8" ht="13.5" x14ac:dyDescent="0.25">
      <c r="A974" s="3">
        <v>43425</v>
      </c>
      <c r="B974" s="2">
        <v>1.7508999999999999</v>
      </c>
      <c r="C974" s="2">
        <f t="shared" si="84"/>
        <v>1.8042640304441526</v>
      </c>
      <c r="D974" s="2">
        <f t="shared" si="86"/>
        <v>1.7997892334462844</v>
      </c>
      <c r="E974" s="2">
        <f t="shared" si="85"/>
        <v>4.4747969978682356E-3</v>
      </c>
      <c r="F974" s="2">
        <f t="shared" si="89"/>
        <v>2.0571630421791373E-2</v>
      </c>
      <c r="G974" s="2">
        <f t="shared" si="87"/>
        <v>-1.6096833423923138E-2</v>
      </c>
      <c r="H974" s="2" t="str">
        <f t="shared" si="88"/>
        <v>Hold</v>
      </c>
    </row>
    <row r="975" spans="1:8" ht="13.5" x14ac:dyDescent="0.25">
      <c r="A975" s="3">
        <v>43426</v>
      </c>
      <c r="B975" s="2">
        <v>1.7508999999999999</v>
      </c>
      <c r="C975" s="2">
        <f t="shared" ref="C975:C1038" si="90">$C$4*B965+C974*(1-$C$4)</f>
        <v>1.7970234103758216</v>
      </c>
      <c r="D975" s="2">
        <f t="shared" si="86"/>
        <v>1.7961678087465596</v>
      </c>
      <c r="E975" s="2">
        <f t="shared" si="85"/>
        <v>8.55601629262015E-4</v>
      </c>
      <c r="F975" s="2">
        <f t="shared" si="89"/>
        <v>1.6628424663285502E-2</v>
      </c>
      <c r="G975" s="2">
        <f t="shared" si="87"/>
        <v>-1.5772823034023487E-2</v>
      </c>
      <c r="H975" s="2" t="str">
        <f t="shared" si="88"/>
        <v>Hold</v>
      </c>
    </row>
    <row r="976" spans="1:8" ht="13.5" x14ac:dyDescent="0.25">
      <c r="A976" s="3">
        <v>43427</v>
      </c>
      <c r="B976" s="2">
        <v>1.7508999999999999</v>
      </c>
      <c r="C976" s="2">
        <f t="shared" si="90"/>
        <v>1.792835193394926</v>
      </c>
      <c r="D976" s="2">
        <f t="shared" si="86"/>
        <v>1.7928146377282959</v>
      </c>
      <c r="E976" s="2">
        <f t="shared" si="85"/>
        <v>2.0555666630173164E-5</v>
      </c>
      <c r="F976" s="2">
        <f t="shared" si="89"/>
        <v>1.3306850863954438E-2</v>
      </c>
      <c r="G976" s="2">
        <f t="shared" si="87"/>
        <v>-1.3286295197324265E-2</v>
      </c>
      <c r="H976" s="2" t="str">
        <f t="shared" si="88"/>
        <v>Hold</v>
      </c>
    </row>
    <row r="977" spans="1:8" ht="13.5" x14ac:dyDescent="0.25">
      <c r="A977" s="3">
        <v>43430</v>
      </c>
      <c r="B977" s="2">
        <v>1.7508999999999999</v>
      </c>
      <c r="C977" s="2">
        <f t="shared" si="90"/>
        <v>1.7892913174880143</v>
      </c>
      <c r="D977" s="2">
        <f t="shared" si="86"/>
        <v>1.7897098497484221</v>
      </c>
      <c r="E977" s="2">
        <f t="shared" si="85"/>
        <v>-4.1853226040777791E-4</v>
      </c>
      <c r="F977" s="2">
        <f t="shared" si="89"/>
        <v>1.0561774239081995E-2</v>
      </c>
      <c r="G977" s="2">
        <f t="shared" si="87"/>
        <v>-1.0980306499489773E-2</v>
      </c>
      <c r="H977" s="2" t="str">
        <f t="shared" si="88"/>
        <v>Hold</v>
      </c>
    </row>
    <row r="978" spans="1:8" ht="13.5" x14ac:dyDescent="0.25">
      <c r="A978" s="3">
        <v>43431</v>
      </c>
      <c r="B978" s="2">
        <v>1.7065999999999999</v>
      </c>
      <c r="C978" s="2">
        <f t="shared" si="90"/>
        <v>1.786292653259089</v>
      </c>
      <c r="D978" s="2">
        <f t="shared" si="86"/>
        <v>1.7835535645818723</v>
      </c>
      <c r="E978" s="2">
        <f t="shared" si="85"/>
        <v>2.7390886772167278E-3</v>
      </c>
      <c r="F978" s="2">
        <f t="shared" si="89"/>
        <v>8.9972371267089419E-3</v>
      </c>
      <c r="G978" s="2">
        <f t="shared" si="87"/>
        <v>-6.2581484494922141E-3</v>
      </c>
      <c r="H978" s="2" t="str">
        <f t="shared" si="88"/>
        <v>Hold</v>
      </c>
    </row>
    <row r="979" spans="1:8" ht="13.5" x14ac:dyDescent="0.25">
      <c r="A979" s="3">
        <v>43432</v>
      </c>
      <c r="B979" s="2">
        <v>1.7065999999999999</v>
      </c>
      <c r="C979" s="2">
        <f t="shared" si="90"/>
        <v>1.7837553219884599</v>
      </c>
      <c r="D979" s="2">
        <f t="shared" si="86"/>
        <v>1.7778533005387707</v>
      </c>
      <c r="E979" s="2">
        <f t="shared" si="85"/>
        <v>5.9020214496892098E-3</v>
      </c>
      <c r="F979" s="2">
        <f t="shared" si="89"/>
        <v>8.3781939913049955E-3</v>
      </c>
      <c r="G979" s="2">
        <f t="shared" si="87"/>
        <v>-2.4761725416157856E-3</v>
      </c>
      <c r="H979" s="2" t="str">
        <f t="shared" si="88"/>
        <v>Hold</v>
      </c>
    </row>
    <row r="980" spans="1:8" ht="13.5" x14ac:dyDescent="0.25">
      <c r="A980" s="3">
        <v>43433</v>
      </c>
      <c r="B980" s="2">
        <v>1.7065999999999999</v>
      </c>
      <c r="C980" s="2">
        <f t="shared" si="90"/>
        <v>1.7816083493748507</v>
      </c>
      <c r="D980" s="2">
        <f t="shared" si="86"/>
        <v>1.7725752782766395</v>
      </c>
      <c r="E980" s="2">
        <f t="shared" si="85"/>
        <v>9.0330710982111651E-3</v>
      </c>
      <c r="F980" s="2">
        <f t="shared" si="89"/>
        <v>8.5091694126862294E-3</v>
      </c>
      <c r="G980" s="2">
        <f t="shared" si="87"/>
        <v>5.2390168552493566E-4</v>
      </c>
      <c r="H980" s="2" t="str">
        <f t="shared" si="88"/>
        <v>Sell</v>
      </c>
    </row>
    <row r="981" spans="1:8" ht="13.5" x14ac:dyDescent="0.25">
      <c r="A981" s="3">
        <v>43434</v>
      </c>
      <c r="B981" s="2">
        <v>1.7065999999999999</v>
      </c>
      <c r="C981" s="2">
        <f t="shared" si="90"/>
        <v>1.7797916802402582</v>
      </c>
      <c r="D981" s="2">
        <f t="shared" si="86"/>
        <v>1.7676882206265181</v>
      </c>
      <c r="E981" s="2">
        <f t="shared" si="85"/>
        <v>1.2103459613740153E-2</v>
      </c>
      <c r="F981" s="2">
        <f t="shared" si="89"/>
        <v>9.2280274528970148E-3</v>
      </c>
      <c r="G981" s="2">
        <f t="shared" si="87"/>
        <v>2.8754321608431381E-3</v>
      </c>
      <c r="H981" s="2" t="str">
        <f t="shared" si="88"/>
        <v>Sell</v>
      </c>
    </row>
    <row r="982" spans="1:8" ht="13.5" x14ac:dyDescent="0.25">
      <c r="A982" s="3">
        <v>43437</v>
      </c>
      <c r="B982" s="2">
        <v>1.7065999999999999</v>
      </c>
      <c r="C982" s="2">
        <f t="shared" si="90"/>
        <v>1.7733929602032954</v>
      </c>
      <c r="D982" s="2">
        <f t="shared" si="86"/>
        <v>1.763163167246776</v>
      </c>
      <c r="E982" s="2">
        <f t="shared" si="85"/>
        <v>1.0229792956519379E-2</v>
      </c>
      <c r="F982" s="2">
        <f t="shared" si="89"/>
        <v>9.4283805536214873E-3</v>
      </c>
      <c r="G982" s="2">
        <f t="shared" si="87"/>
        <v>8.0141240289789174E-4</v>
      </c>
      <c r="H982" s="2" t="str">
        <f t="shared" si="88"/>
        <v>Sell</v>
      </c>
    </row>
    <row r="983" spans="1:8" ht="13.5" x14ac:dyDescent="0.25">
      <c r="A983" s="3">
        <v>43438</v>
      </c>
      <c r="B983" s="2">
        <v>1.7065999999999999</v>
      </c>
      <c r="C983" s="2">
        <f t="shared" si="90"/>
        <v>1.7699325047874037</v>
      </c>
      <c r="D983" s="2">
        <f t="shared" si="86"/>
        <v>1.758973303006274</v>
      </c>
      <c r="E983" s="2">
        <f t="shared" si="85"/>
        <v>1.0959201781129746E-2</v>
      </c>
      <c r="F983" s="2">
        <f t="shared" si="89"/>
        <v>9.7345447991231404E-3</v>
      </c>
      <c r="G983" s="2">
        <f t="shared" si="87"/>
        <v>1.2246569820066056E-3</v>
      </c>
      <c r="H983" s="2" t="str">
        <f t="shared" si="88"/>
        <v>Sell</v>
      </c>
    </row>
    <row r="984" spans="1:8" ht="13.5" x14ac:dyDescent="0.25">
      <c r="A984" s="3">
        <v>43439</v>
      </c>
      <c r="B984" s="2">
        <v>1.6814</v>
      </c>
      <c r="C984" s="2">
        <f t="shared" si="90"/>
        <v>1.7670044271278031</v>
      </c>
      <c r="D984" s="2">
        <f t="shared" si="86"/>
        <v>1.7532271324132165</v>
      </c>
      <c r="E984" s="2">
        <f t="shared" si="85"/>
        <v>1.3777294714586663E-2</v>
      </c>
      <c r="F984" s="2">
        <f t="shared" si="89"/>
        <v>1.0543094782215845E-2</v>
      </c>
      <c r="G984" s="2">
        <f t="shared" si="87"/>
        <v>3.2341999323708178E-3</v>
      </c>
      <c r="H984" s="2" t="str">
        <f t="shared" si="88"/>
        <v>Sell</v>
      </c>
    </row>
    <row r="985" spans="1:8" ht="13.5" x14ac:dyDescent="0.25">
      <c r="A985" s="3">
        <v>43440</v>
      </c>
      <c r="B985" s="2">
        <v>1.7002999999999999</v>
      </c>
      <c r="C985" s="2">
        <f t="shared" si="90"/>
        <v>1.764526822954295</v>
      </c>
      <c r="D985" s="2">
        <f t="shared" si="86"/>
        <v>1.7493066040863117</v>
      </c>
      <c r="E985" s="2">
        <f t="shared" si="85"/>
        <v>1.5220218867983304E-2</v>
      </c>
      <c r="F985" s="2">
        <f t="shared" si="89"/>
        <v>1.1478519599369337E-2</v>
      </c>
      <c r="G985" s="2">
        <f t="shared" si="87"/>
        <v>3.7416992686139672E-3</v>
      </c>
      <c r="H985" s="2" t="str">
        <f t="shared" si="88"/>
        <v>Sell</v>
      </c>
    </row>
    <row r="986" spans="1:8" ht="13.5" x14ac:dyDescent="0.25">
      <c r="A986" s="3">
        <v>43441</v>
      </c>
      <c r="B986" s="2">
        <v>1.675</v>
      </c>
      <c r="C986" s="2">
        <f t="shared" si="90"/>
        <v>1.7624303886536343</v>
      </c>
      <c r="D986" s="2">
        <f t="shared" si="86"/>
        <v>1.7438024111910293</v>
      </c>
      <c r="E986" s="2">
        <f t="shared" si="85"/>
        <v>1.8627977462605028E-2</v>
      </c>
      <c r="F986" s="2">
        <f t="shared" si="89"/>
        <v>1.2908411172016476E-2</v>
      </c>
      <c r="G986" s="2">
        <f t="shared" si="87"/>
        <v>5.7195662905885521E-3</v>
      </c>
      <c r="H986" s="2" t="str">
        <f t="shared" si="88"/>
        <v>Sell</v>
      </c>
    </row>
    <row r="987" spans="1:8" ht="13.5" x14ac:dyDescent="0.25">
      <c r="A987" s="3">
        <v>43444</v>
      </c>
      <c r="B987" s="2">
        <v>1.6434</v>
      </c>
      <c r="C987" s="2">
        <f t="shared" si="90"/>
        <v>1.7606564827069213</v>
      </c>
      <c r="D987" s="2">
        <f t="shared" si="86"/>
        <v>1.7363651955472492</v>
      </c>
      <c r="E987" s="2">
        <f t="shared" si="85"/>
        <v>2.4291287159672104E-2</v>
      </c>
      <c r="F987" s="2">
        <f t="shared" si="89"/>
        <v>1.5184986369547602E-2</v>
      </c>
      <c r="G987" s="2">
        <f t="shared" si="87"/>
        <v>9.1063007901245017E-3</v>
      </c>
      <c r="H987" s="2" t="str">
        <f t="shared" si="88"/>
        <v>Sell</v>
      </c>
    </row>
    <row r="988" spans="1:8" ht="13.5" x14ac:dyDescent="0.25">
      <c r="A988" s="3">
        <v>43445</v>
      </c>
      <c r="B988" s="2">
        <v>1.675</v>
      </c>
      <c r="C988" s="2">
        <f t="shared" si="90"/>
        <v>1.7523401007520103</v>
      </c>
      <c r="D988" s="2">
        <f t="shared" si="86"/>
        <v>1.7318196255067122</v>
      </c>
      <c r="E988" s="2">
        <f t="shared" ref="E988:E1051" si="91">C988-D988</f>
        <v>2.0520475245298098E-2</v>
      </c>
      <c r="F988" s="2">
        <f t="shared" si="89"/>
        <v>1.6252084144697702E-2</v>
      </c>
      <c r="G988" s="2">
        <f t="shared" si="87"/>
        <v>4.2683911006003959E-3</v>
      </c>
      <c r="H988" s="2" t="str">
        <f t="shared" si="88"/>
        <v>Sell</v>
      </c>
    </row>
    <row r="989" spans="1:8" ht="13.5" x14ac:dyDescent="0.25">
      <c r="A989" s="3">
        <v>43446</v>
      </c>
      <c r="B989" s="2">
        <v>1.675</v>
      </c>
      <c r="C989" s="2">
        <f t="shared" si="90"/>
        <v>1.7453031621747779</v>
      </c>
      <c r="D989" s="2">
        <f t="shared" ref="D989:D1052" si="92">$D$4*B989+(1-$D$4)*D988</f>
        <v>1.7276107643580667</v>
      </c>
      <c r="E989" s="2">
        <f t="shared" si="91"/>
        <v>1.769239781671117E-2</v>
      </c>
      <c r="F989" s="2">
        <f t="shared" si="89"/>
        <v>1.6540146879100395E-2</v>
      </c>
      <c r="G989" s="2">
        <f t="shared" si="87"/>
        <v>1.1522509376107742E-3</v>
      </c>
      <c r="H989" s="2" t="str">
        <f t="shared" si="88"/>
        <v>Sell</v>
      </c>
    </row>
    <row r="990" spans="1:8" ht="13.5" x14ac:dyDescent="0.25">
      <c r="A990" s="3">
        <v>43447</v>
      </c>
      <c r="B990" s="2">
        <v>1.7065999999999999</v>
      </c>
      <c r="C990" s="2">
        <f t="shared" si="90"/>
        <v>1.7393488295325044</v>
      </c>
      <c r="D990" s="2">
        <f t="shared" si="92"/>
        <v>1.7260544114426544</v>
      </c>
      <c r="E990" s="2">
        <f t="shared" si="91"/>
        <v>1.3294418089849991E-2</v>
      </c>
      <c r="F990" s="2">
        <f t="shared" si="89"/>
        <v>1.5891001121250314E-2</v>
      </c>
      <c r="G990" s="2">
        <f t="shared" si="87"/>
        <v>-2.5965830314003228E-3</v>
      </c>
      <c r="H990" s="2" t="str">
        <f t="shared" si="88"/>
        <v>Hold</v>
      </c>
    </row>
    <row r="991" spans="1:8" ht="13.5" x14ac:dyDescent="0.25">
      <c r="A991" s="3">
        <v>43448</v>
      </c>
      <c r="B991" s="2">
        <v>1.7065999999999999</v>
      </c>
      <c r="C991" s="2">
        <f t="shared" si="90"/>
        <v>1.7343105480659653</v>
      </c>
      <c r="D991" s="2">
        <f t="shared" si="92"/>
        <v>1.7246133439283837</v>
      </c>
      <c r="E991" s="2">
        <f t="shared" si="91"/>
        <v>9.6972041375815721E-3</v>
      </c>
      <c r="F991" s="2">
        <f t="shared" si="89"/>
        <v>1.4652241724516566E-2</v>
      </c>
      <c r="G991" s="2">
        <f t="shared" si="87"/>
        <v>-4.9550375869349943E-3</v>
      </c>
      <c r="H991" s="2" t="str">
        <f t="shared" si="88"/>
        <v>Hold</v>
      </c>
    </row>
    <row r="992" spans="1:8" ht="13.5" x14ac:dyDescent="0.25">
      <c r="A992" s="3">
        <v>43451</v>
      </c>
      <c r="B992" s="2">
        <v>1.694</v>
      </c>
      <c r="C992" s="2">
        <f t="shared" si="90"/>
        <v>1.7300473868250474</v>
      </c>
      <c r="D992" s="2">
        <f t="shared" si="92"/>
        <v>1.7223456888225777</v>
      </c>
      <c r="E992" s="2">
        <f t="shared" si="91"/>
        <v>7.7016980024697812E-3</v>
      </c>
      <c r="F992" s="2">
        <f t="shared" si="89"/>
        <v>1.326213298010721E-2</v>
      </c>
      <c r="G992" s="2">
        <f t="shared" si="87"/>
        <v>-5.5604349776374289E-3</v>
      </c>
      <c r="H992" s="2" t="str">
        <f t="shared" si="88"/>
        <v>Hold</v>
      </c>
    </row>
    <row r="993" spans="1:8" ht="13.5" x14ac:dyDescent="0.25">
      <c r="A993" s="3">
        <v>43452</v>
      </c>
      <c r="B993" s="2">
        <v>1.6687000000000001</v>
      </c>
      <c r="C993" s="2">
        <f t="shared" si="90"/>
        <v>1.7264400965442708</v>
      </c>
      <c r="D993" s="2">
        <f t="shared" si="92"/>
        <v>1.7183719340949792</v>
      </c>
      <c r="E993" s="2">
        <f t="shared" si="91"/>
        <v>8.0681624492915383E-3</v>
      </c>
      <c r="F993" s="2">
        <f t="shared" si="89"/>
        <v>1.2223338873944077E-2</v>
      </c>
      <c r="G993" s="2">
        <f t="shared" si="87"/>
        <v>-4.1551764246525388E-3</v>
      </c>
      <c r="H993" s="2" t="str">
        <f t="shared" si="88"/>
        <v>Hold</v>
      </c>
    </row>
    <row r="994" spans="1:8" ht="13.5" x14ac:dyDescent="0.25">
      <c r="A994" s="3">
        <v>43453</v>
      </c>
      <c r="B994" s="2">
        <v>1.675</v>
      </c>
      <c r="C994" s="2">
        <f t="shared" si="90"/>
        <v>1.7195108509220751</v>
      </c>
      <c r="D994" s="2">
        <f t="shared" si="92"/>
        <v>1.7151591982360919</v>
      </c>
      <c r="E994" s="2">
        <f t="shared" si="91"/>
        <v>4.3516526859832538E-3</v>
      </c>
      <c r="F994" s="2">
        <f t="shared" si="89"/>
        <v>1.0649001636351914E-2</v>
      </c>
      <c r="G994" s="2">
        <f t="shared" si="87"/>
        <v>-6.29734895036866E-3</v>
      </c>
      <c r="H994" s="2" t="str">
        <f t="shared" si="88"/>
        <v>Hold</v>
      </c>
    </row>
    <row r="995" spans="1:8" ht="13.5" x14ac:dyDescent="0.25">
      <c r="A995" s="3">
        <v>43454</v>
      </c>
      <c r="B995" s="2">
        <v>1.6560999999999999</v>
      </c>
      <c r="C995" s="2">
        <f t="shared" si="90"/>
        <v>1.716555335395602</v>
      </c>
      <c r="D995" s="2">
        <f t="shared" si="92"/>
        <v>1.7107844428111962</v>
      </c>
      <c r="E995" s="2">
        <f t="shared" si="91"/>
        <v>5.7708925844057735E-3</v>
      </c>
      <c r="F995" s="2">
        <f t="shared" si="89"/>
        <v>9.6733798259626864E-3</v>
      </c>
      <c r="G995" s="2">
        <f t="shared" si="87"/>
        <v>-3.902487241556913E-3</v>
      </c>
      <c r="H995" s="2" t="str">
        <f t="shared" si="88"/>
        <v>Hold</v>
      </c>
    </row>
    <row r="996" spans="1:8" ht="13.5" x14ac:dyDescent="0.25">
      <c r="A996" s="3">
        <v>43455</v>
      </c>
      <c r="B996" s="2">
        <v>1.6560999999999999</v>
      </c>
      <c r="C996" s="2">
        <f t="shared" si="90"/>
        <v>1.7101622068732016</v>
      </c>
      <c r="D996" s="2">
        <f t="shared" si="92"/>
        <v>1.7067337433437002</v>
      </c>
      <c r="E996" s="2">
        <f t="shared" si="91"/>
        <v>3.4284635295014354E-3</v>
      </c>
      <c r="F996" s="2">
        <f t="shared" si="89"/>
        <v>8.4243965666704369E-3</v>
      </c>
      <c r="G996" s="2">
        <f t="shared" ref="G996:G1059" si="93">E996-F996</f>
        <v>-4.9959330371690015E-3</v>
      </c>
      <c r="H996" s="2" t="str">
        <f t="shared" ref="H996:H1059" si="94">IF(G996&lt;0,"Hold","Sell")</f>
        <v>Hold</v>
      </c>
    </row>
    <row r="997" spans="1:8" ht="13.5" x14ac:dyDescent="0.25">
      <c r="A997" s="3">
        <v>43458</v>
      </c>
      <c r="B997" s="2">
        <v>1.675</v>
      </c>
      <c r="C997" s="2">
        <f t="shared" si="90"/>
        <v>1.6998910981234783</v>
      </c>
      <c r="D997" s="2">
        <f t="shared" si="92"/>
        <v>1.7043830956886112</v>
      </c>
      <c r="E997" s="2">
        <f t="shared" si="91"/>
        <v>-4.4919975651329658E-3</v>
      </c>
      <c r="F997" s="2">
        <f t="shared" ref="F997:F1060" si="95">(E997*(2/(10)))+((1-(2/10))*F996)</f>
        <v>5.841117740309756E-3</v>
      </c>
      <c r="G997" s="2">
        <f t="shared" si="93"/>
        <v>-1.0333115305442722E-2</v>
      </c>
      <c r="H997" s="2" t="str">
        <f t="shared" si="94"/>
        <v>Hold</v>
      </c>
    </row>
    <row r="998" spans="1:8" ht="13.5" x14ac:dyDescent="0.25">
      <c r="A998" s="3">
        <v>43459</v>
      </c>
      <c r="B998" s="2">
        <v>1.6687000000000001</v>
      </c>
      <c r="C998" s="2">
        <f t="shared" si="90"/>
        <v>1.6960616984121739</v>
      </c>
      <c r="D998" s="2">
        <f t="shared" si="92"/>
        <v>1.7017399034153808</v>
      </c>
      <c r="E998" s="2">
        <f t="shared" si="91"/>
        <v>-5.6782050032069264E-3</v>
      </c>
      <c r="F998" s="2">
        <f t="shared" si="95"/>
        <v>3.5372531916064197E-3</v>
      </c>
      <c r="G998" s="2">
        <f t="shared" si="93"/>
        <v>-9.2154581948133453E-3</v>
      </c>
      <c r="H998" s="2" t="str">
        <f t="shared" si="94"/>
        <v>Hold</v>
      </c>
    </row>
    <row r="999" spans="1:8" ht="13.5" x14ac:dyDescent="0.25">
      <c r="A999" s="3">
        <v>43460</v>
      </c>
      <c r="B999" s="2">
        <v>1.675</v>
      </c>
      <c r="C999" s="2">
        <f t="shared" si="90"/>
        <v>1.6928214371179933</v>
      </c>
      <c r="D999" s="2">
        <f t="shared" si="92"/>
        <v>1.6997591698290562</v>
      </c>
      <c r="E999" s="2">
        <f t="shared" si="91"/>
        <v>-6.937732711062905E-3</v>
      </c>
      <c r="F999" s="2">
        <f t="shared" si="95"/>
        <v>1.4422560110725546E-3</v>
      </c>
      <c r="G999" s="2">
        <f t="shared" si="93"/>
        <v>-8.3799887221354605E-3</v>
      </c>
      <c r="H999" s="2" t="str">
        <f t="shared" si="94"/>
        <v>Hold</v>
      </c>
    </row>
    <row r="1000" spans="1:8" ht="13.5" x14ac:dyDescent="0.25">
      <c r="A1000" s="3">
        <v>43461</v>
      </c>
      <c r="B1000" s="2">
        <v>1.675</v>
      </c>
      <c r="C1000" s="2">
        <f t="shared" si="90"/>
        <v>1.6949412160229174</v>
      </c>
      <c r="D1000" s="2">
        <f t="shared" si="92"/>
        <v>1.6979251572491261</v>
      </c>
      <c r="E1000" s="2">
        <f t="shared" si="91"/>
        <v>-2.9839412262087084E-3</v>
      </c>
      <c r="F1000" s="2">
        <f t="shared" si="95"/>
        <v>5.5701656361630198E-4</v>
      </c>
      <c r="G1000" s="2">
        <f t="shared" si="93"/>
        <v>-3.5409577898250105E-3</v>
      </c>
      <c r="H1000" s="2" t="str">
        <f t="shared" si="94"/>
        <v>Hold</v>
      </c>
    </row>
    <row r="1001" spans="1:8" ht="13.5" x14ac:dyDescent="0.25">
      <c r="A1001" s="3">
        <v>43462</v>
      </c>
      <c r="B1001" s="2">
        <v>1.6877</v>
      </c>
      <c r="C1001" s="2">
        <f t="shared" si="90"/>
        <v>1.6967348750963147</v>
      </c>
      <c r="D1001" s="2">
        <f t="shared" si="92"/>
        <v>1.6971677381936354</v>
      </c>
      <c r="E1001" s="2">
        <f t="shared" si="91"/>
        <v>-4.328630973207126E-4</v>
      </c>
      <c r="F1001" s="2">
        <f t="shared" si="95"/>
        <v>3.5904063142889911E-4</v>
      </c>
      <c r="G1001" s="2">
        <f t="shared" si="93"/>
        <v>-7.9190372874961171E-4</v>
      </c>
      <c r="H1001" s="2" t="str">
        <f t="shared" si="94"/>
        <v>Hold</v>
      </c>
    </row>
    <row r="1002" spans="1:8" ht="13.5" x14ac:dyDescent="0.25">
      <c r="A1002" s="3">
        <v>43465</v>
      </c>
      <c r="B1002" s="2">
        <v>1.7002999999999999</v>
      </c>
      <c r="C1002" s="2">
        <f t="shared" si="90"/>
        <v>1.696314125081497</v>
      </c>
      <c r="D1002" s="2">
        <f t="shared" si="92"/>
        <v>1.6973997575866995</v>
      </c>
      <c r="E1002" s="2">
        <f t="shared" si="91"/>
        <v>-1.0856325052024385E-3</v>
      </c>
      <c r="F1002" s="2">
        <f t="shared" si="95"/>
        <v>7.0106004102631574E-5</v>
      </c>
      <c r="G1002" s="2">
        <f t="shared" si="93"/>
        <v>-1.15573850930507E-3</v>
      </c>
      <c r="H1002" s="2" t="str">
        <f t="shared" si="94"/>
        <v>Hold</v>
      </c>
    </row>
    <row r="1003" spans="1:8" ht="13.5" x14ac:dyDescent="0.25">
      <c r="A1003" s="3">
        <v>43467</v>
      </c>
      <c r="B1003" s="2">
        <v>1.6624000000000001</v>
      </c>
      <c r="C1003" s="2">
        <f t="shared" si="90"/>
        <v>1.6920657981458822</v>
      </c>
      <c r="D1003" s="2">
        <f t="shared" si="92"/>
        <v>1.6948071829506477</v>
      </c>
      <c r="E1003" s="2">
        <f t="shared" si="91"/>
        <v>-2.7413848047654898E-3</v>
      </c>
      <c r="F1003" s="2">
        <f t="shared" si="95"/>
        <v>-4.9219215767099271E-4</v>
      </c>
      <c r="G1003" s="2">
        <f t="shared" si="93"/>
        <v>-2.249192647094497E-3</v>
      </c>
      <c r="H1003" s="2" t="str">
        <f t="shared" si="94"/>
        <v>Hold</v>
      </c>
    </row>
    <row r="1004" spans="1:8" ht="13.5" x14ac:dyDescent="0.25">
      <c r="A1004" s="3">
        <v>43468</v>
      </c>
      <c r="B1004" s="2">
        <v>1.7002999999999999</v>
      </c>
      <c r="C1004" s="2">
        <f t="shared" si="90"/>
        <v>1.6894402907388233</v>
      </c>
      <c r="D1004" s="2">
        <f t="shared" si="92"/>
        <v>1.6952140582876367</v>
      </c>
      <c r="E1004" s="2">
        <f t="shared" si="91"/>
        <v>-5.7737675488134244E-3</v>
      </c>
      <c r="F1004" s="2">
        <f t="shared" si="95"/>
        <v>-1.548507235899479E-3</v>
      </c>
      <c r="G1004" s="2">
        <f t="shared" si="93"/>
        <v>-4.2252603129139454E-3</v>
      </c>
      <c r="H1004" s="2" t="str">
        <f t="shared" si="94"/>
        <v>Hold</v>
      </c>
    </row>
    <row r="1005" spans="1:8" ht="13.5" x14ac:dyDescent="0.25">
      <c r="A1005" s="3">
        <v>43469</v>
      </c>
      <c r="B1005" s="2">
        <v>1.7002999999999999</v>
      </c>
      <c r="C1005" s="2">
        <f t="shared" si="90"/>
        <v>1.6843110152405427</v>
      </c>
      <c r="D1005" s="2">
        <f t="shared" si="92"/>
        <v>1.6955907947107747</v>
      </c>
      <c r="E1005" s="2">
        <f t="shared" si="91"/>
        <v>-1.1279779470231954E-2</v>
      </c>
      <c r="F1005" s="2">
        <f t="shared" si="95"/>
        <v>-3.4947616827659738E-3</v>
      </c>
      <c r="G1005" s="2">
        <f t="shared" si="93"/>
        <v>-7.7850177874659804E-3</v>
      </c>
      <c r="H1005" s="2" t="str">
        <f t="shared" si="94"/>
        <v>Hold</v>
      </c>
    </row>
    <row r="1006" spans="1:8" ht="13.5" x14ac:dyDescent="0.25">
      <c r="A1006" s="3">
        <v>43472</v>
      </c>
      <c r="B1006" s="2">
        <v>1.694</v>
      </c>
      <c r="C1006" s="2">
        <f t="shared" si="90"/>
        <v>1.67997085904969</v>
      </c>
      <c r="D1006" s="2">
        <f t="shared" si="92"/>
        <v>1.6954729580655321</v>
      </c>
      <c r="E1006" s="2">
        <f t="shared" si="91"/>
        <v>-1.5502099015842097E-2</v>
      </c>
      <c r="F1006" s="2">
        <f t="shared" si="95"/>
        <v>-5.8962291493811986E-3</v>
      </c>
      <c r="G1006" s="2">
        <f t="shared" si="93"/>
        <v>-9.6058698664608991E-3</v>
      </c>
      <c r="H1006" s="2" t="str">
        <f t="shared" si="94"/>
        <v>Hold</v>
      </c>
    </row>
    <row r="1007" spans="1:8" ht="13.5" x14ac:dyDescent="0.25">
      <c r="A1007" s="3">
        <v>43473</v>
      </c>
      <c r="B1007" s="2">
        <v>1.6877</v>
      </c>
      <c r="C1007" s="2">
        <f t="shared" si="90"/>
        <v>1.6792061115035839</v>
      </c>
      <c r="D1007" s="2">
        <f t="shared" si="92"/>
        <v>1.6948971833940112</v>
      </c>
      <c r="E1007" s="2">
        <f t="shared" si="91"/>
        <v>-1.5691071890427288E-2</v>
      </c>
      <c r="F1007" s="2">
        <f t="shared" si="95"/>
        <v>-7.8551976975904172E-3</v>
      </c>
      <c r="G1007" s="2">
        <f t="shared" si="93"/>
        <v>-7.8358741928368711E-3</v>
      </c>
      <c r="H1007" s="2" t="str">
        <f t="shared" si="94"/>
        <v>Hold</v>
      </c>
    </row>
    <row r="1008" spans="1:8" ht="13.5" x14ac:dyDescent="0.25">
      <c r="A1008" s="3">
        <v>43474</v>
      </c>
      <c r="B1008" s="2">
        <v>1.6877</v>
      </c>
      <c r="C1008" s="2">
        <f t="shared" si="90"/>
        <v>1.6775897866568785</v>
      </c>
      <c r="D1008" s="2">
        <f t="shared" si="92"/>
        <v>1.6943640586981585</v>
      </c>
      <c r="E1008" s="2">
        <f t="shared" si="91"/>
        <v>-1.6774272041280014E-2</v>
      </c>
      <c r="F1008" s="2">
        <f t="shared" si="95"/>
        <v>-9.6390125663283373E-3</v>
      </c>
      <c r="G1008" s="2">
        <f t="shared" si="93"/>
        <v>-7.1352594749516766E-3</v>
      </c>
      <c r="H1008" s="2" t="str">
        <f t="shared" si="94"/>
        <v>Hold</v>
      </c>
    </row>
    <row r="1009" spans="1:8" ht="13.5" x14ac:dyDescent="0.25">
      <c r="A1009" s="3">
        <v>43475</v>
      </c>
      <c r="B1009" s="2">
        <v>1.6877</v>
      </c>
      <c r="C1009" s="2">
        <f t="shared" si="90"/>
        <v>1.6771913579404356</v>
      </c>
      <c r="D1009" s="2">
        <f t="shared" si="92"/>
        <v>1.693870424720517</v>
      </c>
      <c r="E1009" s="2">
        <f t="shared" si="91"/>
        <v>-1.6679066780081353E-2</v>
      </c>
      <c r="F1009" s="2">
        <f t="shared" si="95"/>
        <v>-1.104702340907894E-2</v>
      </c>
      <c r="G1009" s="2">
        <f t="shared" si="93"/>
        <v>-5.6320433710024126E-3</v>
      </c>
      <c r="H1009" s="2" t="str">
        <f t="shared" si="94"/>
        <v>Hold</v>
      </c>
    </row>
    <row r="1010" spans="1:8" ht="13.5" x14ac:dyDescent="0.25">
      <c r="A1010" s="3">
        <v>43476</v>
      </c>
      <c r="B1010" s="2">
        <v>1.675</v>
      </c>
      <c r="C1010" s="2">
        <f t="shared" si="90"/>
        <v>1.6768542259495993</v>
      </c>
      <c r="D1010" s="2">
        <f t="shared" si="92"/>
        <v>1.69247261548196</v>
      </c>
      <c r="E1010" s="2">
        <f t="shared" si="91"/>
        <v>-1.5618389532360721E-2</v>
      </c>
      <c r="F1010" s="2">
        <f t="shared" si="95"/>
        <v>-1.1961296633735297E-2</v>
      </c>
      <c r="G1010" s="2">
        <f t="shared" si="93"/>
        <v>-3.6570928986254247E-3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1.675</v>
      </c>
      <c r="C1011" s="2">
        <f t="shared" si="90"/>
        <v>1.6785228065727378</v>
      </c>
      <c r="D1011" s="2">
        <f t="shared" si="92"/>
        <v>1.6911783476684814</v>
      </c>
      <c r="E1011" s="2">
        <f t="shared" si="91"/>
        <v>-1.2655541095743628E-2</v>
      </c>
      <c r="F1011" s="2">
        <f t="shared" si="95"/>
        <v>-1.2100145526136964E-2</v>
      </c>
      <c r="G1011" s="2">
        <f t="shared" si="93"/>
        <v>-5.5539556960666411E-4</v>
      </c>
      <c r="H1011" s="2" t="str">
        <f t="shared" si="94"/>
        <v>Hold</v>
      </c>
    </row>
    <row r="1012" spans="1:8" ht="13.5" x14ac:dyDescent="0.25">
      <c r="A1012" s="3">
        <v>43481</v>
      </c>
      <c r="B1012" s="2">
        <v>1.6560999999999999</v>
      </c>
      <c r="C1012" s="2">
        <f t="shared" si="90"/>
        <v>1.6818731440230856</v>
      </c>
      <c r="D1012" s="2">
        <f t="shared" si="92"/>
        <v>1.6885799515448903</v>
      </c>
      <c r="E1012" s="2">
        <f t="shared" si="91"/>
        <v>-6.7068075218046364E-3</v>
      </c>
      <c r="F1012" s="2">
        <f t="shared" si="95"/>
        <v>-1.1021477925270499E-2</v>
      </c>
      <c r="G1012" s="2">
        <f t="shared" si="93"/>
        <v>4.3146704034658628E-3</v>
      </c>
      <c r="H1012" s="2" t="str">
        <f t="shared" si="94"/>
        <v>Sell</v>
      </c>
    </row>
    <row r="1013" spans="1:8" ht="13.5" x14ac:dyDescent="0.25">
      <c r="A1013" s="3">
        <v>43482</v>
      </c>
      <c r="B1013" s="2">
        <v>1.6371</v>
      </c>
      <c r="C1013" s="2">
        <f t="shared" si="90"/>
        <v>1.6788772757118418</v>
      </c>
      <c r="D1013" s="2">
        <f t="shared" si="92"/>
        <v>1.6847666218008244</v>
      </c>
      <c r="E1013" s="2">
        <f t="shared" si="91"/>
        <v>-5.8893460889826166E-3</v>
      </c>
      <c r="F1013" s="2">
        <f t="shared" si="95"/>
        <v>-9.9950515580129237E-3</v>
      </c>
      <c r="G1013" s="2">
        <f t="shared" si="93"/>
        <v>4.1057054690303071E-3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1.6624000000000001</v>
      </c>
      <c r="C1014" s="2">
        <f t="shared" si="90"/>
        <v>1.6821730794484815</v>
      </c>
      <c r="D1014" s="2">
        <f t="shared" si="92"/>
        <v>1.6831098350007634</v>
      </c>
      <c r="E1014" s="2">
        <f t="shared" si="91"/>
        <v>-9.3675555228189822E-4</v>
      </c>
      <c r="F1014" s="2">
        <f t="shared" si="95"/>
        <v>-8.1833923568667179E-3</v>
      </c>
      <c r="G1014" s="2">
        <f t="shared" si="93"/>
        <v>7.2466368045848197E-3</v>
      </c>
      <c r="H1014" s="2" t="str">
        <f t="shared" si="94"/>
        <v>Sell</v>
      </c>
    </row>
    <row r="1015" spans="1:8" ht="13.5" x14ac:dyDescent="0.25">
      <c r="A1015" s="3">
        <v>43486</v>
      </c>
      <c r="B1015" s="2">
        <v>1.6308</v>
      </c>
      <c r="C1015" s="2">
        <f t="shared" si="90"/>
        <v>1.6849618364564074</v>
      </c>
      <c r="D1015" s="2">
        <f t="shared" si="92"/>
        <v>1.6792350324081142</v>
      </c>
      <c r="E1015" s="2">
        <f t="shared" si="91"/>
        <v>5.726804048293177E-3</v>
      </c>
      <c r="F1015" s="2">
        <f t="shared" si="95"/>
        <v>-5.4013530758347389E-3</v>
      </c>
      <c r="G1015" s="2">
        <f t="shared" si="93"/>
        <v>1.1128157124127916E-2</v>
      </c>
      <c r="H1015" s="2" t="str">
        <f t="shared" si="94"/>
        <v>Sell</v>
      </c>
    </row>
    <row r="1016" spans="1:8" ht="13.5" x14ac:dyDescent="0.25">
      <c r="A1016" s="3">
        <v>43487</v>
      </c>
      <c r="B1016" s="2">
        <v>1.5865</v>
      </c>
      <c r="C1016" s="2">
        <f t="shared" si="90"/>
        <v>1.6863523231554216</v>
      </c>
      <c r="D1016" s="2">
        <f t="shared" si="92"/>
        <v>1.672365770748254</v>
      </c>
      <c r="E1016" s="2">
        <f t="shared" si="91"/>
        <v>1.3986552407167618E-2</v>
      </c>
      <c r="F1016" s="2">
        <f t="shared" si="95"/>
        <v>-1.5237719792342676E-3</v>
      </c>
      <c r="G1016" s="2">
        <f t="shared" si="93"/>
        <v>1.5510324386401885E-2</v>
      </c>
      <c r="H1016" s="2" t="str">
        <f t="shared" si="94"/>
        <v>Sell</v>
      </c>
    </row>
    <row r="1017" spans="1:8" ht="13.5" x14ac:dyDescent="0.25">
      <c r="A1017" s="3">
        <v>43488</v>
      </c>
      <c r="B1017" s="2">
        <v>1.536</v>
      </c>
      <c r="C1017" s="2">
        <f t="shared" si="90"/>
        <v>1.6865596580545874</v>
      </c>
      <c r="D1017" s="2">
        <f t="shared" si="92"/>
        <v>1.6622646025446797</v>
      </c>
      <c r="E1017" s="2">
        <f t="shared" si="91"/>
        <v>2.4295055509907737E-2</v>
      </c>
      <c r="F1017" s="2">
        <f t="shared" si="95"/>
        <v>3.639993518594134E-3</v>
      </c>
      <c r="G1017" s="2">
        <f t="shared" si="93"/>
        <v>2.0655061991313603E-2</v>
      </c>
      <c r="H1017" s="2" t="str">
        <f t="shared" si="94"/>
        <v>Sell</v>
      </c>
    </row>
    <row r="1018" spans="1:8" ht="13.5" x14ac:dyDescent="0.25">
      <c r="A1018" s="3">
        <v>43489</v>
      </c>
      <c r="B1018" s="2">
        <v>1.4791000000000001</v>
      </c>
      <c r="C1018" s="2">
        <f t="shared" si="90"/>
        <v>1.6867350952769586</v>
      </c>
      <c r="D1018" s="2">
        <f t="shared" si="92"/>
        <v>1.6486968542080367</v>
      </c>
      <c r="E1018" s="2">
        <f t="shared" si="91"/>
        <v>3.8038241068921952E-2</v>
      </c>
      <c r="F1018" s="2">
        <f t="shared" si="95"/>
        <v>1.0519643028659698E-2</v>
      </c>
      <c r="G1018" s="2">
        <f t="shared" si="93"/>
        <v>2.7518598040262254E-2</v>
      </c>
      <c r="H1018" s="2" t="str">
        <f t="shared" si="94"/>
        <v>Sell</v>
      </c>
    </row>
    <row r="1019" spans="1:8" ht="13.5" x14ac:dyDescent="0.25">
      <c r="A1019" s="3">
        <v>43490</v>
      </c>
      <c r="B1019" s="2">
        <v>1.5169999999999999</v>
      </c>
      <c r="C1019" s="2">
        <f t="shared" si="90"/>
        <v>1.6868835421574266</v>
      </c>
      <c r="D1019" s="2">
        <f t="shared" si="92"/>
        <v>1.6389415316741081</v>
      </c>
      <c r="E1019" s="2">
        <f t="shared" si="91"/>
        <v>4.7942010483318587E-2</v>
      </c>
      <c r="F1019" s="2">
        <f t="shared" si="95"/>
        <v>1.8004116519591475E-2</v>
      </c>
      <c r="G1019" s="2">
        <f t="shared" si="93"/>
        <v>2.9937893963727112E-2</v>
      </c>
      <c r="H1019" s="2" t="str">
        <f t="shared" si="94"/>
        <v>Sell</v>
      </c>
    </row>
    <row r="1020" spans="1:8" ht="13.5" x14ac:dyDescent="0.25">
      <c r="A1020" s="3">
        <v>43493</v>
      </c>
      <c r="B1020" s="2">
        <v>1.5169999999999999</v>
      </c>
      <c r="C1020" s="2">
        <f t="shared" si="90"/>
        <v>1.6850553049024379</v>
      </c>
      <c r="D1020" s="2">
        <f t="shared" si="92"/>
        <v>1.6299088256241743</v>
      </c>
      <c r="E1020" s="2">
        <f t="shared" si="91"/>
        <v>5.514647927826366E-2</v>
      </c>
      <c r="F1020" s="2">
        <f t="shared" si="95"/>
        <v>2.5432589071325912E-2</v>
      </c>
      <c r="G1020" s="2">
        <f t="shared" si="93"/>
        <v>2.9713890206937748E-2</v>
      </c>
      <c r="H1020" s="2" t="str">
        <f t="shared" si="94"/>
        <v>Sell</v>
      </c>
    </row>
    <row r="1021" spans="1:8" ht="13.5" x14ac:dyDescent="0.25">
      <c r="A1021" s="3">
        <v>43494</v>
      </c>
      <c r="B1021" s="2">
        <v>1.536</v>
      </c>
      <c r="C1021" s="2">
        <f t="shared" si="90"/>
        <v>1.6835083349174473</v>
      </c>
      <c r="D1021" s="2">
        <f t="shared" si="92"/>
        <v>1.6229526163186798</v>
      </c>
      <c r="E1021" s="2">
        <f t="shared" si="91"/>
        <v>6.0555718598767516E-2</v>
      </c>
      <c r="F1021" s="2">
        <f t="shared" si="95"/>
        <v>3.2457214976814239E-2</v>
      </c>
      <c r="G1021" s="2">
        <f t="shared" si="93"/>
        <v>2.8098503621953277E-2</v>
      </c>
      <c r="H1021" s="2" t="str">
        <f t="shared" si="94"/>
        <v>Sell</v>
      </c>
    </row>
    <row r="1022" spans="1:8" ht="13.5" x14ac:dyDescent="0.25">
      <c r="A1022" s="3">
        <v>43495</v>
      </c>
      <c r="B1022" s="2">
        <v>1.536</v>
      </c>
      <c r="C1022" s="2">
        <f t="shared" si="90"/>
        <v>1.6792916680070709</v>
      </c>
      <c r="D1022" s="2">
        <f t="shared" si="92"/>
        <v>1.6165116817765555</v>
      </c>
      <c r="E1022" s="2">
        <f t="shared" si="91"/>
        <v>6.2779986230515394E-2</v>
      </c>
      <c r="F1022" s="2">
        <f t="shared" si="95"/>
        <v>3.8521769227554473E-2</v>
      </c>
      <c r="G1022" s="2">
        <f t="shared" si="93"/>
        <v>2.4258217002960922E-2</v>
      </c>
      <c r="H1022" s="2" t="str">
        <f t="shared" si="94"/>
        <v>Sell</v>
      </c>
    </row>
    <row r="1023" spans="1:8" ht="13.5" x14ac:dyDescent="0.25">
      <c r="A1023" s="3">
        <v>43496</v>
      </c>
      <c r="B1023" s="2">
        <v>1.5169999999999999</v>
      </c>
      <c r="C1023" s="2">
        <f t="shared" si="90"/>
        <v>1.6728006421598294</v>
      </c>
      <c r="D1023" s="2">
        <f t="shared" si="92"/>
        <v>1.6091404460894032</v>
      </c>
      <c r="E1023" s="2">
        <f t="shared" si="91"/>
        <v>6.3660196070426167E-2</v>
      </c>
      <c r="F1023" s="2">
        <f t="shared" si="95"/>
        <v>4.3549454596128814E-2</v>
      </c>
      <c r="G1023" s="2">
        <f t="shared" si="93"/>
        <v>2.0110741474297353E-2</v>
      </c>
      <c r="H1023" s="2" t="str">
        <f t="shared" si="94"/>
        <v>Sell</v>
      </c>
    </row>
    <row r="1024" spans="1:8" ht="13.5" x14ac:dyDescent="0.25">
      <c r="A1024" s="3">
        <v>43497</v>
      </c>
      <c r="B1024" s="2">
        <v>1.4728000000000001</v>
      </c>
      <c r="C1024" s="2">
        <f t="shared" si="90"/>
        <v>1.6712005433660095</v>
      </c>
      <c r="D1024" s="2">
        <f t="shared" si="92"/>
        <v>1.5990411537864844</v>
      </c>
      <c r="E1024" s="2">
        <f t="shared" si="91"/>
        <v>7.2159389579525168E-2</v>
      </c>
      <c r="F1024" s="2">
        <f t="shared" si="95"/>
        <v>4.9271441592808086E-2</v>
      </c>
      <c r="G1024" s="2">
        <f t="shared" si="93"/>
        <v>2.2887947986717082E-2</v>
      </c>
      <c r="H1024" s="2" t="str">
        <f t="shared" si="94"/>
        <v>Sell</v>
      </c>
    </row>
    <row r="1025" spans="1:8" ht="13.5" x14ac:dyDescent="0.25">
      <c r="A1025" s="3">
        <v>43500</v>
      </c>
      <c r="B1025" s="2">
        <v>1.4663999999999999</v>
      </c>
      <c r="C1025" s="2">
        <f t="shared" si="90"/>
        <v>1.6649850751558544</v>
      </c>
      <c r="D1025" s="2">
        <f t="shared" si="92"/>
        <v>1.5892158831356336</v>
      </c>
      <c r="E1025" s="2">
        <f t="shared" si="91"/>
        <v>7.576919202022081E-2</v>
      </c>
      <c r="F1025" s="2">
        <f t="shared" si="95"/>
        <v>5.4570991678290631E-2</v>
      </c>
      <c r="G1025" s="2">
        <f t="shared" si="93"/>
        <v>2.1198200341930179E-2</v>
      </c>
      <c r="H1025" s="2" t="str">
        <f t="shared" si="94"/>
        <v>Sell</v>
      </c>
    </row>
    <row r="1026" spans="1:8" ht="13.5" x14ac:dyDescent="0.25">
      <c r="A1026" s="3">
        <v>43501</v>
      </c>
      <c r="B1026" s="2">
        <v>1.4663999999999999</v>
      </c>
      <c r="C1026" s="2">
        <f t="shared" si="90"/>
        <v>1.6529104482087997</v>
      </c>
      <c r="D1026" s="2">
        <f t="shared" si="92"/>
        <v>1.5801184103107717</v>
      </c>
      <c r="E1026" s="2">
        <f t="shared" si="91"/>
        <v>7.2792037898028017E-2</v>
      </c>
      <c r="F1026" s="2">
        <f t="shared" si="95"/>
        <v>5.8215200922238107E-2</v>
      </c>
      <c r="G1026" s="2">
        <f t="shared" si="93"/>
        <v>1.457683697578991E-2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1.4663999999999999</v>
      </c>
      <c r="C1027" s="2">
        <f t="shared" si="90"/>
        <v>1.6349242254074459</v>
      </c>
      <c r="D1027" s="2">
        <f t="shared" si="92"/>
        <v>1.5716948243618256</v>
      </c>
      <c r="E1027" s="2">
        <f t="shared" si="91"/>
        <v>6.3229401045620248E-2</v>
      </c>
      <c r="F1027" s="2">
        <f t="shared" si="95"/>
        <v>5.9218040946914539E-2</v>
      </c>
      <c r="G1027" s="2">
        <f t="shared" si="93"/>
        <v>4.0113600987057088E-3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1.4601</v>
      </c>
      <c r="C1028" s="2">
        <f t="shared" si="90"/>
        <v>1.6109512676524542</v>
      </c>
      <c r="D1028" s="2">
        <f t="shared" si="92"/>
        <v>1.5634285410757645</v>
      </c>
      <c r="E1028" s="2">
        <f t="shared" si="91"/>
        <v>4.7522726576689767E-2</v>
      </c>
      <c r="F1028" s="2">
        <f t="shared" si="95"/>
        <v>5.6878978072869589E-2</v>
      </c>
      <c r="G1028" s="2">
        <f t="shared" si="93"/>
        <v>-9.3562514961798224E-3</v>
      </c>
      <c r="H1028" s="2" t="str">
        <f t="shared" si="94"/>
        <v>Hold</v>
      </c>
    </row>
    <row r="1029" spans="1:8" ht="13.5" x14ac:dyDescent="0.25">
      <c r="A1029" s="3">
        <v>43504</v>
      </c>
      <c r="B1029" s="2">
        <v>1.4601</v>
      </c>
      <c r="C1029" s="2">
        <f t="shared" si="90"/>
        <v>1.5964972264751536</v>
      </c>
      <c r="D1029" s="2">
        <f t="shared" si="92"/>
        <v>1.5557745750701524</v>
      </c>
      <c r="E1029" s="2">
        <f t="shared" si="91"/>
        <v>4.0722651405001198E-2</v>
      </c>
      <c r="F1029" s="2">
        <f t="shared" si="95"/>
        <v>5.3647712739295916E-2</v>
      </c>
      <c r="G1029" s="2">
        <f t="shared" si="93"/>
        <v>-1.2925061334294718E-2</v>
      </c>
      <c r="H1029" s="2" t="str">
        <f t="shared" si="94"/>
        <v>Hold</v>
      </c>
    </row>
    <row r="1030" spans="1:8" ht="13.5" x14ac:dyDescent="0.25">
      <c r="A1030" s="3">
        <v>43507</v>
      </c>
      <c r="B1030" s="2">
        <v>1.4538</v>
      </c>
      <c r="C1030" s="2">
        <f t="shared" si="90"/>
        <v>1.5842668839405145</v>
      </c>
      <c r="D1030" s="2">
        <f t="shared" si="92"/>
        <v>1.5482209028427338</v>
      </c>
      <c r="E1030" s="2">
        <f t="shared" si="91"/>
        <v>3.6045981097780677E-2</v>
      </c>
      <c r="F1030" s="2">
        <f t="shared" si="95"/>
        <v>5.0127366410992871E-2</v>
      </c>
      <c r="G1030" s="2">
        <f t="shared" si="93"/>
        <v>-1.4081385313212194E-2</v>
      </c>
      <c r="H1030" s="2" t="str">
        <f t="shared" si="94"/>
        <v>Hold</v>
      </c>
    </row>
    <row r="1031" spans="1:8" ht="13.5" x14ac:dyDescent="0.25">
      <c r="A1031" s="3">
        <v>43508</v>
      </c>
      <c r="B1031" s="2">
        <v>1.4538</v>
      </c>
      <c r="C1031" s="2">
        <f t="shared" si="90"/>
        <v>1.5768412094881277</v>
      </c>
      <c r="D1031" s="2">
        <f t="shared" si="92"/>
        <v>1.5412267618914204</v>
      </c>
      <c r="E1031" s="2">
        <f t="shared" si="91"/>
        <v>3.5614447596707288E-2</v>
      </c>
      <c r="F1031" s="2">
        <f t="shared" si="95"/>
        <v>4.722478264813576E-2</v>
      </c>
      <c r="G1031" s="2">
        <f t="shared" si="93"/>
        <v>-1.1610335051428472E-2</v>
      </c>
      <c r="H1031" s="2" t="str">
        <f t="shared" si="94"/>
        <v>Hold</v>
      </c>
    </row>
    <row r="1032" spans="1:8" ht="13.5" x14ac:dyDescent="0.25">
      <c r="A1032" s="3">
        <v>43509</v>
      </c>
      <c r="B1032" s="2">
        <v>1.4538</v>
      </c>
      <c r="C1032" s="2">
        <f t="shared" si="90"/>
        <v>1.5705579464899542</v>
      </c>
      <c r="D1032" s="2">
        <f t="shared" si="92"/>
        <v>1.5347507054550189</v>
      </c>
      <c r="E1032" s="2">
        <f t="shared" si="91"/>
        <v>3.5807241034935267E-2</v>
      </c>
      <c r="F1032" s="2">
        <f t="shared" si="95"/>
        <v>4.4941274325495661E-2</v>
      </c>
      <c r="G1032" s="2">
        <f t="shared" si="93"/>
        <v>-9.1340332905603949E-3</v>
      </c>
      <c r="H1032" s="2" t="str">
        <f t="shared" si="94"/>
        <v>Hold</v>
      </c>
    </row>
    <row r="1033" spans="1:8" ht="13.5" x14ac:dyDescent="0.25">
      <c r="A1033" s="3">
        <v>43510</v>
      </c>
      <c r="B1033" s="2">
        <v>1.4854000000000001</v>
      </c>
      <c r="C1033" s="2">
        <f t="shared" si="90"/>
        <v>1.5623182624145766</v>
      </c>
      <c r="D1033" s="2">
        <f t="shared" si="92"/>
        <v>1.531095097643536</v>
      </c>
      <c r="E1033" s="2">
        <f t="shared" si="91"/>
        <v>3.122316477104059E-2</v>
      </c>
      <c r="F1033" s="2">
        <f t="shared" si="95"/>
        <v>4.2197652414604644E-2</v>
      </c>
      <c r="G1033" s="2">
        <f t="shared" si="93"/>
        <v>-1.0974487643564054E-2</v>
      </c>
      <c r="H1033" s="2" t="str">
        <f t="shared" si="94"/>
        <v>Hold</v>
      </c>
    </row>
    <row r="1034" spans="1:8" ht="13.5" x14ac:dyDescent="0.25">
      <c r="A1034" s="3">
        <v>43511</v>
      </c>
      <c r="B1034" s="2">
        <v>1.4538</v>
      </c>
      <c r="C1034" s="2">
        <f t="shared" si="90"/>
        <v>1.5485462220431032</v>
      </c>
      <c r="D1034" s="2">
        <f t="shared" si="92"/>
        <v>1.5253695348551259</v>
      </c>
      <c r="E1034" s="2">
        <f t="shared" si="91"/>
        <v>2.3176687187977274E-2</v>
      </c>
      <c r="F1034" s="2">
        <f t="shared" si="95"/>
        <v>3.8393459369279175E-2</v>
      </c>
      <c r="G1034" s="2">
        <f t="shared" si="93"/>
        <v>-1.5216772181301901E-2</v>
      </c>
      <c r="H1034" s="2" t="str">
        <f t="shared" si="94"/>
        <v>Hold</v>
      </c>
    </row>
    <row r="1035" spans="1:8" ht="13.5" x14ac:dyDescent="0.25">
      <c r="A1035" s="3">
        <v>43514</v>
      </c>
      <c r="B1035" s="2">
        <v>1.4475</v>
      </c>
      <c r="C1035" s="2">
        <f t="shared" si="90"/>
        <v>1.5359083417287795</v>
      </c>
      <c r="D1035" s="2">
        <f t="shared" si="92"/>
        <v>1.5196014211621538</v>
      </c>
      <c r="E1035" s="2">
        <f t="shared" si="91"/>
        <v>1.6306920566625749E-2</v>
      </c>
      <c r="F1035" s="2">
        <f t="shared" si="95"/>
        <v>3.3976151608748492E-2</v>
      </c>
      <c r="G1035" s="2">
        <f t="shared" si="93"/>
        <v>-1.7669231042122743E-2</v>
      </c>
      <c r="H1035" s="2" t="str">
        <f t="shared" si="94"/>
        <v>Hold</v>
      </c>
    </row>
    <row r="1036" spans="1:8" ht="13.5" x14ac:dyDescent="0.25">
      <c r="A1036" s="3">
        <v>43515</v>
      </c>
      <c r="B1036" s="2">
        <v>1.4475</v>
      </c>
      <c r="C1036" s="2">
        <f t="shared" si="90"/>
        <v>1.5252147506935827</v>
      </c>
      <c r="D1036" s="2">
        <f t="shared" si="92"/>
        <v>1.5142605751501423</v>
      </c>
      <c r="E1036" s="2">
        <f t="shared" si="91"/>
        <v>1.0954175543440359E-2</v>
      </c>
      <c r="F1036" s="2">
        <f t="shared" si="95"/>
        <v>2.9371756395686868E-2</v>
      </c>
      <c r="G1036" s="2">
        <f t="shared" si="93"/>
        <v>-1.8417580852246509E-2</v>
      </c>
      <c r="H1036" s="2" t="str">
        <f t="shared" si="94"/>
        <v>Hold</v>
      </c>
    </row>
    <row r="1037" spans="1:8" ht="13.5" x14ac:dyDescent="0.25">
      <c r="A1037" s="3">
        <v>43516</v>
      </c>
      <c r="B1037" s="2">
        <v>1.4475</v>
      </c>
      <c r="C1037" s="2">
        <f t="shared" si="90"/>
        <v>1.5161663275099546</v>
      </c>
      <c r="D1037" s="2">
        <f t="shared" si="92"/>
        <v>1.5093153473612428</v>
      </c>
      <c r="E1037" s="2">
        <f t="shared" si="91"/>
        <v>6.8509801487117716E-3</v>
      </c>
      <c r="F1037" s="2">
        <f t="shared" si="95"/>
        <v>2.486760114629185E-2</v>
      </c>
      <c r="G1037" s="2">
        <f t="shared" si="93"/>
        <v>-1.8016620997580078E-2</v>
      </c>
      <c r="H1037" s="2" t="str">
        <f t="shared" si="94"/>
        <v>Hold</v>
      </c>
    </row>
    <row r="1038" spans="1:8" ht="13.5" x14ac:dyDescent="0.25">
      <c r="A1038" s="3">
        <v>43517</v>
      </c>
      <c r="B1038" s="2">
        <v>1.4221999999999999</v>
      </c>
      <c r="C1038" s="2">
        <f t="shared" si="90"/>
        <v>1.5075407386622692</v>
      </c>
      <c r="D1038" s="2">
        <f t="shared" si="92"/>
        <v>1.5028623586678176</v>
      </c>
      <c r="E1038" s="2">
        <f t="shared" si="91"/>
        <v>4.6783799944516424E-3</v>
      </c>
      <c r="F1038" s="2">
        <f t="shared" si="95"/>
        <v>2.082975691592381E-2</v>
      </c>
      <c r="G1038" s="2">
        <f t="shared" si="93"/>
        <v>-1.6151376921472168E-2</v>
      </c>
      <c r="H1038" s="2" t="str">
        <f t="shared" si="94"/>
        <v>Hold</v>
      </c>
    </row>
    <row r="1039" spans="1:8" ht="13.5" x14ac:dyDescent="0.25">
      <c r="A1039" s="3">
        <v>43518</v>
      </c>
      <c r="B1039" s="2">
        <v>1.4221999999999999</v>
      </c>
      <c r="C1039" s="2">
        <f t="shared" ref="C1039:C1102" si="96">$C$4*B1029+C1038*(1-$C$4)</f>
        <v>1.5002421634834586</v>
      </c>
      <c r="D1039" s="2">
        <f t="shared" si="92"/>
        <v>1.4968873691368683</v>
      </c>
      <c r="E1039" s="2">
        <f t="shared" si="91"/>
        <v>3.3547943465903618E-3</v>
      </c>
      <c r="F1039" s="2">
        <f t="shared" si="95"/>
        <v>1.7334764402057119E-2</v>
      </c>
      <c r="G1039" s="2">
        <f t="shared" si="93"/>
        <v>-1.3979970055466757E-2</v>
      </c>
      <c r="H1039" s="2" t="str">
        <f t="shared" si="94"/>
        <v>Hold</v>
      </c>
    </row>
    <row r="1040" spans="1:8" ht="13.5" x14ac:dyDescent="0.25">
      <c r="A1040" s="3">
        <v>43521</v>
      </c>
      <c r="B1040" s="2">
        <v>1.4221999999999999</v>
      </c>
      <c r="C1040" s="2">
        <f t="shared" si="96"/>
        <v>1.4930972152552342</v>
      </c>
      <c r="D1040" s="2">
        <f t="shared" si="92"/>
        <v>1.4913549714230263</v>
      </c>
      <c r="E1040" s="2">
        <f t="shared" si="91"/>
        <v>1.7422438322078904E-3</v>
      </c>
      <c r="F1040" s="2">
        <f t="shared" si="95"/>
        <v>1.4216260288087274E-2</v>
      </c>
      <c r="G1040" s="2">
        <f t="shared" si="93"/>
        <v>-1.2474016455879384E-2</v>
      </c>
      <c r="H1040" s="2" t="str">
        <f t="shared" si="94"/>
        <v>Hold</v>
      </c>
    </row>
    <row r="1041" spans="1:8" ht="13.5" x14ac:dyDescent="0.25">
      <c r="A1041" s="3">
        <v>43522</v>
      </c>
      <c r="B1041" s="2">
        <v>1.4475</v>
      </c>
      <c r="C1041" s="2">
        <f t="shared" si="96"/>
        <v>1.487051489831352</v>
      </c>
      <c r="D1041" s="2">
        <f t="shared" si="92"/>
        <v>1.4881064550213208</v>
      </c>
      <c r="E1041" s="2">
        <f t="shared" si="91"/>
        <v>-1.0549651899687262E-3</v>
      </c>
      <c r="F1041" s="2">
        <f t="shared" si="95"/>
        <v>1.1162015192476076E-2</v>
      </c>
      <c r="G1041" s="2">
        <f t="shared" si="93"/>
        <v>-1.2216980382444802E-2</v>
      </c>
      <c r="H1041" s="2" t="str">
        <f t="shared" si="94"/>
        <v>Hold</v>
      </c>
    </row>
    <row r="1042" spans="1:8" ht="13.5" x14ac:dyDescent="0.25">
      <c r="A1042" s="3">
        <v>43523</v>
      </c>
      <c r="B1042" s="2">
        <v>1.4158999999999999</v>
      </c>
      <c r="C1042" s="2">
        <f t="shared" si="96"/>
        <v>1.4819358760111441</v>
      </c>
      <c r="D1042" s="2">
        <f t="shared" si="92"/>
        <v>1.4827578287234453</v>
      </c>
      <c r="E1042" s="2">
        <f t="shared" si="91"/>
        <v>-8.2195271230123268E-4</v>
      </c>
      <c r="F1042" s="2">
        <f t="shared" si="95"/>
        <v>8.7652216115206138E-3</v>
      </c>
      <c r="G1042" s="2">
        <f t="shared" si="93"/>
        <v>-9.5871743238218465E-3</v>
      </c>
      <c r="H1042" s="2" t="str">
        <f t="shared" si="94"/>
        <v>Hold</v>
      </c>
    </row>
    <row r="1043" spans="1:8" ht="13.5" x14ac:dyDescent="0.25">
      <c r="A1043" s="3">
        <v>43524</v>
      </c>
      <c r="B1043" s="2">
        <v>1.3969</v>
      </c>
      <c r="C1043" s="2">
        <f t="shared" si="96"/>
        <v>1.4824688181632757</v>
      </c>
      <c r="D1043" s="2">
        <f t="shared" si="92"/>
        <v>1.4763979895587456</v>
      </c>
      <c r="E1043" s="2">
        <f t="shared" si="91"/>
        <v>6.0708286045301207E-3</v>
      </c>
      <c r="F1043" s="2">
        <f t="shared" si="95"/>
        <v>8.2263430101225162E-3</v>
      </c>
      <c r="G1043" s="2">
        <f t="shared" si="93"/>
        <v>-2.1555144055923955E-3</v>
      </c>
      <c r="H1043" s="2" t="str">
        <f t="shared" si="94"/>
        <v>Hold</v>
      </c>
    </row>
    <row r="1044" spans="1:8" ht="13.5" x14ac:dyDescent="0.25">
      <c r="A1044" s="3">
        <v>43525</v>
      </c>
      <c r="B1044" s="2">
        <v>1.3969</v>
      </c>
      <c r="C1044" s="2">
        <f t="shared" si="96"/>
        <v>1.478058230753541</v>
      </c>
      <c r="D1044" s="2">
        <f t="shared" si="92"/>
        <v>1.4705092495914311</v>
      </c>
      <c r="E1044" s="2">
        <f t="shared" si="91"/>
        <v>7.5489811621098912E-3</v>
      </c>
      <c r="F1044" s="2">
        <f t="shared" si="95"/>
        <v>8.0908706405199912E-3</v>
      </c>
      <c r="G1044" s="2">
        <f t="shared" si="93"/>
        <v>-5.4188947841009999E-4</v>
      </c>
      <c r="H1044" s="2" t="str">
        <f t="shared" si="94"/>
        <v>Hold</v>
      </c>
    </row>
    <row r="1045" spans="1:8" ht="13.5" x14ac:dyDescent="0.25">
      <c r="A1045" s="3">
        <v>43528</v>
      </c>
      <c r="B1045" s="2">
        <v>1.4285000000000001</v>
      </c>
      <c r="C1045" s="2">
        <f t="shared" si="96"/>
        <v>1.4733569644837656</v>
      </c>
      <c r="D1045" s="2">
        <f t="shared" si="92"/>
        <v>1.4673974533253993</v>
      </c>
      <c r="E1045" s="2">
        <f t="shared" si="91"/>
        <v>5.9595111583663485E-3</v>
      </c>
      <c r="F1045" s="2">
        <f t="shared" si="95"/>
        <v>7.6645987440892632E-3</v>
      </c>
      <c r="G1045" s="2">
        <f t="shared" si="93"/>
        <v>-1.7050875857229147E-3</v>
      </c>
      <c r="H1045" s="2" t="str">
        <f t="shared" si="94"/>
        <v>Hold</v>
      </c>
    </row>
    <row r="1046" spans="1:8" ht="13.5" x14ac:dyDescent="0.25">
      <c r="A1046" s="3">
        <v>43529</v>
      </c>
      <c r="B1046" s="2">
        <v>1.4158999999999999</v>
      </c>
      <c r="C1046" s="2">
        <f t="shared" si="96"/>
        <v>1.4693789699478017</v>
      </c>
      <c r="D1046" s="2">
        <f t="shared" si="92"/>
        <v>1.4635828271531475</v>
      </c>
      <c r="E1046" s="2">
        <f t="shared" si="91"/>
        <v>5.7961427946542354E-3</v>
      </c>
      <c r="F1046" s="2">
        <f t="shared" si="95"/>
        <v>7.290907554202258E-3</v>
      </c>
      <c r="G1046" s="2">
        <f t="shared" si="93"/>
        <v>-1.4947647595480226E-3</v>
      </c>
      <c r="H1046" s="2" t="str">
        <f t="shared" si="94"/>
        <v>Hold</v>
      </c>
    </row>
    <row r="1047" spans="1:8" ht="13.5" x14ac:dyDescent="0.25">
      <c r="A1047" s="3">
        <v>43530</v>
      </c>
      <c r="B1047" s="2">
        <v>1.3779999999999999</v>
      </c>
      <c r="C1047" s="2">
        <f t="shared" si="96"/>
        <v>1.4660129745712169</v>
      </c>
      <c r="D1047" s="2">
        <f t="shared" si="92"/>
        <v>1.4572433584751365</v>
      </c>
      <c r="E1047" s="2">
        <f t="shared" si="91"/>
        <v>8.7696160960804015E-3</v>
      </c>
      <c r="F1047" s="2">
        <f t="shared" si="95"/>
        <v>7.5866492625778874E-3</v>
      </c>
      <c r="G1047" s="2">
        <f t="shared" si="93"/>
        <v>1.1829668335025141E-3</v>
      </c>
      <c r="H1047" s="2" t="str">
        <f t="shared" si="94"/>
        <v>Sell</v>
      </c>
    </row>
    <row r="1048" spans="1:8" ht="13.5" x14ac:dyDescent="0.25">
      <c r="A1048" s="3">
        <v>43531</v>
      </c>
      <c r="B1048" s="2">
        <v>1.3842000000000001</v>
      </c>
      <c r="C1048" s="2">
        <f t="shared" si="96"/>
        <v>1.4592725169448757</v>
      </c>
      <c r="D1048" s="2">
        <f t="shared" si="92"/>
        <v>1.4518327393288302</v>
      </c>
      <c r="E1048" s="2">
        <f t="shared" si="91"/>
        <v>7.4397776160455287E-3</v>
      </c>
      <c r="F1048" s="2">
        <f t="shared" si="95"/>
        <v>7.557274933271416E-3</v>
      </c>
      <c r="G1048" s="2">
        <f t="shared" si="93"/>
        <v>-1.1749731722588731E-4</v>
      </c>
      <c r="H1048" s="2" t="str">
        <f t="shared" si="94"/>
        <v>Hold</v>
      </c>
    </row>
    <row r="1049" spans="1:8" ht="13.5" x14ac:dyDescent="0.25">
      <c r="A1049" s="3">
        <v>43532</v>
      </c>
      <c r="B1049" s="2">
        <v>1.3842000000000001</v>
      </c>
      <c r="C1049" s="2">
        <f t="shared" si="96"/>
        <v>1.45356905279951</v>
      </c>
      <c r="D1049" s="2">
        <f t="shared" si="92"/>
        <v>1.4468229067859539</v>
      </c>
      <c r="E1049" s="2">
        <f t="shared" si="91"/>
        <v>6.7461460135560536E-3</v>
      </c>
      <c r="F1049" s="2">
        <f t="shared" si="95"/>
        <v>7.3950491493283439E-3</v>
      </c>
      <c r="G1049" s="2">
        <f t="shared" si="93"/>
        <v>-6.4890313577229027E-4</v>
      </c>
      <c r="H1049" s="2" t="str">
        <f t="shared" si="94"/>
        <v>Hold</v>
      </c>
    </row>
    <row r="1050" spans="1:8" ht="13.5" x14ac:dyDescent="0.25">
      <c r="A1050" s="3">
        <v>43535</v>
      </c>
      <c r="B1050" s="2">
        <v>1.3842000000000001</v>
      </c>
      <c r="C1050" s="2">
        <f t="shared" si="96"/>
        <v>1.4487430446765086</v>
      </c>
      <c r="D1050" s="2">
        <f t="shared" si="92"/>
        <v>1.4421841729499574</v>
      </c>
      <c r="E1050" s="2">
        <f t="shared" si="91"/>
        <v>6.5588717265512297E-3</v>
      </c>
      <c r="F1050" s="2">
        <f t="shared" si="95"/>
        <v>7.2278136647729221E-3</v>
      </c>
      <c r="G1050" s="2">
        <f t="shared" si="93"/>
        <v>-6.6894193822169233E-4</v>
      </c>
      <c r="H1050" s="2" t="str">
        <f t="shared" si="94"/>
        <v>Hold</v>
      </c>
    </row>
    <row r="1051" spans="1:8" ht="13.5" x14ac:dyDescent="0.25">
      <c r="A1051" s="3">
        <v>43536</v>
      </c>
      <c r="B1051" s="2">
        <v>1.3842000000000001</v>
      </c>
      <c r="C1051" s="2">
        <f t="shared" si="96"/>
        <v>1.4485518070339689</v>
      </c>
      <c r="D1051" s="2">
        <f t="shared" si="92"/>
        <v>1.4378890490277383</v>
      </c>
      <c r="E1051" s="2">
        <f t="shared" si="91"/>
        <v>1.0662758006230622E-2</v>
      </c>
      <c r="F1051" s="2">
        <f t="shared" si="95"/>
        <v>7.9148025330644627E-3</v>
      </c>
      <c r="G1051" s="2">
        <f t="shared" si="93"/>
        <v>2.7479554731661589E-3</v>
      </c>
      <c r="H1051" s="2" t="str">
        <f t="shared" si="94"/>
        <v>Sell</v>
      </c>
    </row>
    <row r="1052" spans="1:8" ht="13.5" x14ac:dyDescent="0.25">
      <c r="A1052" s="3">
        <v>43537</v>
      </c>
      <c r="B1052" s="2">
        <v>1.3969</v>
      </c>
      <c r="C1052" s="2">
        <f t="shared" si="96"/>
        <v>1.4435284521056659</v>
      </c>
      <c r="D1052" s="2">
        <f t="shared" si="92"/>
        <v>1.4348528231738318</v>
      </c>
      <c r="E1052" s="2">
        <f t="shared" ref="E1052:E1115" si="97">C1052-D1052</f>
        <v>8.6756289318341562E-3</v>
      </c>
      <c r="F1052" s="2">
        <f t="shared" si="95"/>
        <v>8.0669678128184024E-3</v>
      </c>
      <c r="G1052" s="2">
        <f t="shared" si="93"/>
        <v>6.0866111901575377E-4</v>
      </c>
      <c r="H1052" s="2" t="str">
        <f t="shared" si="94"/>
        <v>Sell</v>
      </c>
    </row>
    <row r="1053" spans="1:8" ht="13.5" x14ac:dyDescent="0.25">
      <c r="A1053" s="3">
        <v>43538</v>
      </c>
      <c r="B1053" s="2">
        <v>1.3969</v>
      </c>
      <c r="C1053" s="2">
        <f t="shared" si="96"/>
        <v>1.4363548440894096</v>
      </c>
      <c r="D1053" s="2">
        <f t="shared" ref="D1053:D1116" si="98">$D$4*B1053+(1-$D$4)*D1052</f>
        <v>1.4320415029387332</v>
      </c>
      <c r="E1053" s="2">
        <f t="shared" si="97"/>
        <v>4.3133411506763863E-3</v>
      </c>
      <c r="F1053" s="2">
        <f t="shared" si="95"/>
        <v>7.3162424803900001E-3</v>
      </c>
      <c r="G1053" s="2">
        <f t="shared" si="93"/>
        <v>-3.0029013297136137E-3</v>
      </c>
      <c r="H1053" s="2" t="str">
        <f t="shared" si="94"/>
        <v>Hold</v>
      </c>
    </row>
    <row r="1054" spans="1:8" ht="13.5" x14ac:dyDescent="0.25">
      <c r="A1054" s="3">
        <v>43539</v>
      </c>
      <c r="B1054" s="2">
        <v>1.3905000000000001</v>
      </c>
      <c r="C1054" s="2">
        <f t="shared" si="96"/>
        <v>1.4302848680756541</v>
      </c>
      <c r="D1054" s="2">
        <f t="shared" si="98"/>
        <v>1.4289643545729012</v>
      </c>
      <c r="E1054" s="2">
        <f t="shared" si="97"/>
        <v>1.3205135027529735E-3</v>
      </c>
      <c r="F1054" s="2">
        <f t="shared" si="95"/>
        <v>6.1170966848625953E-3</v>
      </c>
      <c r="G1054" s="2">
        <f t="shared" si="93"/>
        <v>-4.7965831821096217E-3</v>
      </c>
      <c r="H1054" s="2" t="str">
        <f t="shared" si="94"/>
        <v>Hold</v>
      </c>
    </row>
    <row r="1055" spans="1:8" ht="13.5" x14ac:dyDescent="0.25">
      <c r="A1055" s="3">
        <v>43542</v>
      </c>
      <c r="B1055" s="2">
        <v>1.3777999999999999</v>
      </c>
      <c r="C1055" s="2">
        <f t="shared" si="96"/>
        <v>1.4300102729870918</v>
      </c>
      <c r="D1055" s="2">
        <f t="shared" si="98"/>
        <v>1.4251744023823159</v>
      </c>
      <c r="E1055" s="2">
        <f t="shared" si="97"/>
        <v>4.8358706047759714E-3</v>
      </c>
      <c r="F1055" s="2">
        <f t="shared" si="95"/>
        <v>5.860851468845271E-3</v>
      </c>
      <c r="G1055" s="2">
        <f t="shared" si="93"/>
        <v>-1.0249808640692996E-3</v>
      </c>
      <c r="H1055" s="2" t="str">
        <f t="shared" si="94"/>
        <v>Hold</v>
      </c>
    </row>
    <row r="1056" spans="1:8" ht="13.5" x14ac:dyDescent="0.25">
      <c r="A1056" s="3">
        <v>43543</v>
      </c>
      <c r="B1056" s="2">
        <v>1.3588</v>
      </c>
      <c r="C1056" s="2">
        <f t="shared" si="96"/>
        <v>1.4278394617583086</v>
      </c>
      <c r="D1056" s="2">
        <f t="shared" si="98"/>
        <v>1.4202577799836258</v>
      </c>
      <c r="E1056" s="2">
        <f t="shared" si="97"/>
        <v>7.5816817746827692E-3</v>
      </c>
      <c r="F1056" s="2">
        <f t="shared" si="95"/>
        <v>6.2050175300127717E-3</v>
      </c>
      <c r="G1056" s="2">
        <f t="shared" si="93"/>
        <v>1.3766642446699975E-3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1.3651</v>
      </c>
      <c r="C1057" s="2">
        <f t="shared" si="96"/>
        <v>1.4201718522570304</v>
      </c>
      <c r="D1057" s="2">
        <f t="shared" si="98"/>
        <v>1.4161720185033573</v>
      </c>
      <c r="E1057" s="2">
        <f t="shared" si="97"/>
        <v>3.9998337536730766E-3</v>
      </c>
      <c r="F1057" s="2">
        <f t="shared" si="95"/>
        <v>5.7639807747448327E-3</v>
      </c>
      <c r="G1057" s="2">
        <f t="shared" si="93"/>
        <v>-1.7641470210717561E-3</v>
      </c>
      <c r="H1057" s="2" t="str">
        <f t="shared" si="94"/>
        <v>Hold</v>
      </c>
    </row>
    <row r="1058" spans="1:8" ht="13.5" x14ac:dyDescent="0.25">
      <c r="A1058" s="3">
        <v>43546</v>
      </c>
      <c r="B1058" s="2">
        <v>1.3651</v>
      </c>
      <c r="C1058" s="2">
        <f t="shared" si="96"/>
        <v>1.4146377211405643</v>
      </c>
      <c r="D1058" s="2">
        <f t="shared" si="98"/>
        <v>1.4123889060216273</v>
      </c>
      <c r="E1058" s="2">
        <f t="shared" si="97"/>
        <v>2.248815118937042E-3</v>
      </c>
      <c r="F1058" s="2">
        <f t="shared" si="95"/>
        <v>5.0609476435832749E-3</v>
      </c>
      <c r="G1058" s="2">
        <f t="shared" si="93"/>
        <v>-2.8121325246462329E-3</v>
      </c>
      <c r="H1058" s="2" t="str">
        <f t="shared" si="94"/>
        <v>Hold</v>
      </c>
    </row>
    <row r="1059" spans="1:8" ht="13.5" x14ac:dyDescent="0.25">
      <c r="A1059" s="3">
        <v>43549</v>
      </c>
      <c r="B1059" s="2">
        <v>1.3651</v>
      </c>
      <c r="C1059" s="2">
        <f t="shared" si="96"/>
        <v>1.4099549948112469</v>
      </c>
      <c r="D1059" s="2">
        <f t="shared" si="98"/>
        <v>1.4088860240940995</v>
      </c>
      <c r="E1059" s="2">
        <f t="shared" si="97"/>
        <v>1.0689707171473994E-3</v>
      </c>
      <c r="F1059" s="2">
        <f t="shared" si="95"/>
        <v>4.2625522582961E-3</v>
      </c>
      <c r="G1059" s="2">
        <f t="shared" si="93"/>
        <v>-3.1935815411487005E-3</v>
      </c>
      <c r="H1059" s="2" t="str">
        <f t="shared" si="94"/>
        <v>Hold</v>
      </c>
    </row>
    <row r="1060" spans="1:8" ht="13.5" x14ac:dyDescent="0.25">
      <c r="A1060" s="3">
        <v>43550</v>
      </c>
      <c r="B1060" s="2">
        <v>1.3842000000000001</v>
      </c>
      <c r="C1060" s="2">
        <f t="shared" si="96"/>
        <v>1.4059926879172089</v>
      </c>
      <c r="D1060" s="2">
        <f t="shared" si="98"/>
        <v>1.4070574297167588</v>
      </c>
      <c r="E1060" s="2">
        <f t="shared" si="97"/>
        <v>-1.064741799549962E-3</v>
      </c>
      <c r="F1060" s="2">
        <f t="shared" si="95"/>
        <v>3.1970934467268875E-3</v>
      </c>
      <c r="G1060" s="2">
        <f t="shared" ref="G1060:G1123" si="99">E1060-F1060</f>
        <v>-4.2618352462768499E-3</v>
      </c>
      <c r="H1060" s="2" t="str">
        <f t="shared" ref="H1060:H1123" si="100">IF(G1060&lt;0,"Hold","Sell")</f>
        <v>Hold</v>
      </c>
    </row>
    <row r="1061" spans="1:8" ht="13.5" x14ac:dyDescent="0.25">
      <c r="A1061" s="3">
        <v>43551</v>
      </c>
      <c r="B1061" s="2">
        <v>1.3588</v>
      </c>
      <c r="C1061" s="2">
        <f t="shared" si="96"/>
        <v>1.4026399666991769</v>
      </c>
      <c r="D1061" s="2">
        <f t="shared" si="98"/>
        <v>1.4034828052932951</v>
      </c>
      <c r="E1061" s="2">
        <f t="shared" si="97"/>
        <v>-8.4283859411815598E-4</v>
      </c>
      <c r="F1061" s="2">
        <f t="shared" ref="F1061:F1124" si="101">(E1061*(2/(10)))+((1-(2/10))*F1060)</f>
        <v>2.3891070385578788E-3</v>
      </c>
      <c r="G1061" s="2">
        <f t="shared" si="99"/>
        <v>-3.2319456326760348E-3</v>
      </c>
      <c r="H1061" s="2" t="str">
        <f t="shared" si="100"/>
        <v>Hold</v>
      </c>
    </row>
    <row r="1062" spans="1:8" ht="13.5" x14ac:dyDescent="0.25">
      <c r="A1062" s="3">
        <v>43552</v>
      </c>
      <c r="B1062" s="2">
        <v>1.3524</v>
      </c>
      <c r="C1062" s="2">
        <f t="shared" si="96"/>
        <v>1.4017568948993036</v>
      </c>
      <c r="D1062" s="2">
        <f t="shared" si="98"/>
        <v>1.3996988937900881</v>
      </c>
      <c r="E1062" s="2">
        <f t="shared" si="97"/>
        <v>2.0580011092155015E-3</v>
      </c>
      <c r="F1062" s="2">
        <f t="shared" si="101"/>
        <v>2.3228858526894037E-3</v>
      </c>
      <c r="G1062" s="2">
        <f t="shared" si="99"/>
        <v>-2.6488474347390219E-4</v>
      </c>
      <c r="H1062" s="2" t="str">
        <f t="shared" si="100"/>
        <v>Hold</v>
      </c>
    </row>
    <row r="1063" spans="1:8" ht="13.5" x14ac:dyDescent="0.25">
      <c r="A1063" s="3">
        <v>43553</v>
      </c>
      <c r="B1063" s="2">
        <v>1.4286000000000001</v>
      </c>
      <c r="C1063" s="2">
        <f t="shared" si="96"/>
        <v>1.4010096802994105</v>
      </c>
      <c r="D1063" s="2">
        <f t="shared" si="98"/>
        <v>1.4018397164723038</v>
      </c>
      <c r="E1063" s="2">
        <f t="shared" si="97"/>
        <v>-8.3003617289323373E-4</v>
      </c>
      <c r="F1063" s="2">
        <f t="shared" si="101"/>
        <v>1.6923014475728763E-3</v>
      </c>
      <c r="G1063" s="2">
        <f t="shared" si="99"/>
        <v>-2.5223376204661103E-3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1.4286000000000001</v>
      </c>
      <c r="C1064" s="2">
        <f t="shared" si="96"/>
        <v>1.3993928064071934</v>
      </c>
      <c r="D1064" s="2">
        <f t="shared" si="98"/>
        <v>1.4038219596965775</v>
      </c>
      <c r="E1064" s="2">
        <f t="shared" si="97"/>
        <v>-4.4291532893840913E-3</v>
      </c>
      <c r="F1064" s="2">
        <f t="shared" si="101"/>
        <v>4.6801050018148286E-4</v>
      </c>
      <c r="G1064" s="2">
        <f t="shared" si="99"/>
        <v>-4.8971637895655739E-3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1.3969</v>
      </c>
      <c r="C1065" s="2">
        <f t="shared" si="96"/>
        <v>1.3960708361907019</v>
      </c>
      <c r="D1065" s="2">
        <f t="shared" si="98"/>
        <v>1.4033092219412755</v>
      </c>
      <c r="E1065" s="2">
        <f t="shared" si="97"/>
        <v>-7.2383857505735616E-3</v>
      </c>
      <c r="F1065" s="2">
        <f t="shared" si="101"/>
        <v>-1.0732687499695262E-3</v>
      </c>
      <c r="G1065" s="2">
        <f t="shared" si="99"/>
        <v>-6.1651170006040354E-3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1.3777999999999999</v>
      </c>
      <c r="C1066" s="2">
        <f t="shared" si="96"/>
        <v>1.3903368613921325</v>
      </c>
      <c r="D1066" s="2">
        <f t="shared" si="98"/>
        <v>1.4014196499456255</v>
      </c>
      <c r="E1066" s="2">
        <f t="shared" si="97"/>
        <v>-1.1082788553492984E-2</v>
      </c>
      <c r="F1066" s="2">
        <f t="shared" si="101"/>
        <v>-3.075172710674218E-3</v>
      </c>
      <c r="G1066" s="2">
        <f t="shared" si="99"/>
        <v>-8.0076158428187653E-3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1.3842000000000001</v>
      </c>
      <c r="C1067" s="2">
        <f t="shared" si="96"/>
        <v>1.3864542673318045</v>
      </c>
      <c r="D1067" s="2">
        <f t="shared" si="98"/>
        <v>1.4001441203200236</v>
      </c>
      <c r="E1067" s="2">
        <f t="shared" si="97"/>
        <v>-1.3689852988219009E-2</v>
      </c>
      <c r="F1067" s="2">
        <f t="shared" si="101"/>
        <v>-5.1981087661831758E-3</v>
      </c>
      <c r="G1067" s="2">
        <f t="shared" si="99"/>
        <v>-8.4917442220358332E-3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1.3842000000000001</v>
      </c>
      <c r="C1068" s="2">
        <f t="shared" si="96"/>
        <v>1.383168995434604</v>
      </c>
      <c r="D1068" s="2">
        <f t="shared" si="98"/>
        <v>1.3989630743703922</v>
      </c>
      <c r="E1068" s="2">
        <f t="shared" si="97"/>
        <v>-1.5794078935788214E-2</v>
      </c>
      <c r="F1068" s="2">
        <f t="shared" si="101"/>
        <v>-7.3173028001041838E-3</v>
      </c>
      <c r="G1068" s="2">
        <f t="shared" si="99"/>
        <v>-8.4767761356840301E-3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1.3714999999999999</v>
      </c>
      <c r="C1069" s="2">
        <f t="shared" si="96"/>
        <v>1.3803891499831267</v>
      </c>
      <c r="D1069" s="2">
        <f t="shared" si="98"/>
        <v>1.396928772565178</v>
      </c>
      <c r="E1069" s="2">
        <f t="shared" si="97"/>
        <v>-1.6539622582051328E-2</v>
      </c>
      <c r="F1069" s="2">
        <f t="shared" si="101"/>
        <v>-9.1617667564936126E-3</v>
      </c>
      <c r="G1069" s="2">
        <f t="shared" si="99"/>
        <v>-7.3778558255577151E-3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1.3714999999999999</v>
      </c>
      <c r="C1070" s="2">
        <f t="shared" si="96"/>
        <v>1.3809754346011074</v>
      </c>
      <c r="D1070" s="2">
        <f t="shared" si="98"/>
        <v>1.3950451597825724</v>
      </c>
      <c r="E1070" s="2">
        <f t="shared" si="97"/>
        <v>-1.4069725181464987E-2</v>
      </c>
      <c r="F1070" s="2">
        <f t="shared" si="101"/>
        <v>-1.0143358441487888E-2</v>
      </c>
      <c r="G1070" s="2">
        <f t="shared" si="99"/>
        <v>-3.9263667399770993E-3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1.3714999999999999</v>
      </c>
      <c r="C1071" s="2">
        <f t="shared" si="96"/>
        <v>1.37756382927786</v>
      </c>
      <c r="D1071" s="2">
        <f t="shared" si="98"/>
        <v>1.3933010738727523</v>
      </c>
      <c r="E1071" s="2">
        <f t="shared" si="97"/>
        <v>-1.573724459489223E-2</v>
      </c>
      <c r="F1071" s="2">
        <f t="shared" si="101"/>
        <v>-1.1262135672168756E-2</v>
      </c>
      <c r="G1071" s="2">
        <f t="shared" si="99"/>
        <v>-4.4751089227234742E-3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1.3651</v>
      </c>
      <c r="C1072" s="2">
        <f t="shared" si="96"/>
        <v>1.3736924709274201</v>
      </c>
      <c r="D1072" s="2">
        <f t="shared" si="98"/>
        <v>1.3912121054377338</v>
      </c>
      <c r="E1072" s="2">
        <f t="shared" si="97"/>
        <v>-1.7519634510313686E-2</v>
      </c>
      <c r="F1072" s="2">
        <f t="shared" si="101"/>
        <v>-1.2513635439797744E-2</v>
      </c>
      <c r="G1072" s="2">
        <f t="shared" si="99"/>
        <v>-5.0059990705159426E-3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1.3588</v>
      </c>
      <c r="C1073" s="2">
        <f t="shared" si="96"/>
        <v>1.3821397830924325</v>
      </c>
      <c r="D1073" s="2">
        <f t="shared" si="98"/>
        <v>1.3888112087386424</v>
      </c>
      <c r="E1073" s="2">
        <f t="shared" si="97"/>
        <v>-6.6714256462099275E-3</v>
      </c>
      <c r="F1073" s="2">
        <f t="shared" si="101"/>
        <v>-1.1345193481080183E-2</v>
      </c>
      <c r="G1073" s="2">
        <f t="shared" si="99"/>
        <v>4.6737678348702551E-3</v>
      </c>
      <c r="H1073" s="2" t="str">
        <f t="shared" si="100"/>
        <v>Sell</v>
      </c>
    </row>
    <row r="1074" spans="1:8" ht="13.5" x14ac:dyDescent="0.25">
      <c r="A1074" s="3">
        <v>43571</v>
      </c>
      <c r="B1074" s="2">
        <v>1.3524</v>
      </c>
      <c r="C1074" s="2">
        <f t="shared" si="96"/>
        <v>1.3892875087705199</v>
      </c>
      <c r="D1074" s="2">
        <f t="shared" si="98"/>
        <v>1.3861140821654097</v>
      </c>
      <c r="E1074" s="2">
        <f t="shared" si="97"/>
        <v>3.1734266051102189E-3</v>
      </c>
      <c r="F1074" s="2">
        <f t="shared" si="101"/>
        <v>-8.4414694638421037E-3</v>
      </c>
      <c r="G1074" s="2">
        <f t="shared" si="99"/>
        <v>1.1614896068952323E-2</v>
      </c>
      <c r="H1074" s="2" t="str">
        <f t="shared" si="100"/>
        <v>Sell</v>
      </c>
    </row>
    <row r="1075" spans="1:8" ht="13.5" x14ac:dyDescent="0.25">
      <c r="A1075" s="3">
        <v>43572</v>
      </c>
      <c r="B1075" s="2">
        <v>1.3651</v>
      </c>
      <c r="C1075" s="2">
        <f t="shared" si="96"/>
        <v>1.3904586612673628</v>
      </c>
      <c r="D1075" s="2">
        <f t="shared" si="98"/>
        <v>1.3845574834864904</v>
      </c>
      <c r="E1075" s="2">
        <f t="shared" si="97"/>
        <v>5.901177780872402E-3</v>
      </c>
      <c r="F1075" s="2">
        <f t="shared" si="101"/>
        <v>-5.5729400148992027E-3</v>
      </c>
      <c r="G1075" s="2">
        <f t="shared" si="99"/>
        <v>1.1474117795771604E-2</v>
      </c>
      <c r="H1075" s="2" t="str">
        <f t="shared" si="100"/>
        <v>Sell</v>
      </c>
    </row>
    <row r="1076" spans="1:8" ht="13.5" x14ac:dyDescent="0.25">
      <c r="A1076" s="3">
        <v>43573</v>
      </c>
      <c r="B1076" s="2">
        <v>1.3651</v>
      </c>
      <c r="C1076" s="2">
        <f t="shared" si="96"/>
        <v>1.3885111749185377</v>
      </c>
      <c r="D1076" s="2">
        <f t="shared" si="98"/>
        <v>1.3831161884134171</v>
      </c>
      <c r="E1076" s="2">
        <f t="shared" si="97"/>
        <v>5.3949865051206025E-3</v>
      </c>
      <c r="F1076" s="2">
        <f t="shared" si="101"/>
        <v>-3.3793547108952422E-3</v>
      </c>
      <c r="G1076" s="2">
        <f t="shared" si="99"/>
        <v>8.7743412160158456E-3</v>
      </c>
      <c r="H1076" s="2" t="str">
        <f t="shared" si="100"/>
        <v>Sell</v>
      </c>
    </row>
    <row r="1077" spans="1:8" ht="13.5" x14ac:dyDescent="0.25">
      <c r="A1077" s="3">
        <v>43574</v>
      </c>
      <c r="B1077" s="2">
        <v>1.3588</v>
      </c>
      <c r="C1077" s="2">
        <f t="shared" si="96"/>
        <v>1.3878479172387628</v>
      </c>
      <c r="D1077" s="2">
        <f t="shared" si="98"/>
        <v>1.3813149892716825</v>
      </c>
      <c r="E1077" s="2">
        <f t="shared" si="97"/>
        <v>6.5329279670802709E-3</v>
      </c>
      <c r="F1077" s="2">
        <f t="shared" si="101"/>
        <v>-1.3968981753001398E-3</v>
      </c>
      <c r="G1077" s="2">
        <f t="shared" si="99"/>
        <v>7.9298261423804105E-3</v>
      </c>
      <c r="H1077" s="2" t="str">
        <f t="shared" si="100"/>
        <v>Sell</v>
      </c>
    </row>
    <row r="1078" spans="1:8" ht="13.5" x14ac:dyDescent="0.25">
      <c r="A1078" s="3">
        <v>43577</v>
      </c>
      <c r="B1078" s="2">
        <v>1.3588</v>
      </c>
      <c r="C1078" s="2">
        <f t="shared" si="96"/>
        <v>1.3872866992020301</v>
      </c>
      <c r="D1078" s="2">
        <f t="shared" si="98"/>
        <v>1.3796472122885948</v>
      </c>
      <c r="E1078" s="2">
        <f t="shared" si="97"/>
        <v>7.6394869134353005E-3</v>
      </c>
      <c r="F1078" s="2">
        <f t="shared" si="101"/>
        <v>4.1037884244694844E-4</v>
      </c>
      <c r="G1078" s="2">
        <f t="shared" si="99"/>
        <v>7.2291080709883521E-3</v>
      </c>
      <c r="H1078" s="2" t="str">
        <f t="shared" si="100"/>
        <v>Sell</v>
      </c>
    </row>
    <row r="1079" spans="1:8" ht="13.5" x14ac:dyDescent="0.25">
      <c r="A1079" s="3">
        <v>43578</v>
      </c>
      <c r="B1079" s="2">
        <v>1.3524</v>
      </c>
      <c r="C1079" s="2">
        <f t="shared" si="96"/>
        <v>1.3848579762478717</v>
      </c>
      <c r="D1079" s="2">
        <f t="shared" si="98"/>
        <v>1.3776289002672173</v>
      </c>
      <c r="E1079" s="2">
        <f t="shared" si="97"/>
        <v>7.2290759806543647E-3</v>
      </c>
      <c r="F1079" s="2">
        <f t="shared" si="101"/>
        <v>1.774118270088432E-3</v>
      </c>
      <c r="G1079" s="2">
        <f t="shared" si="99"/>
        <v>5.4549577105659323E-3</v>
      </c>
      <c r="H1079" s="2" t="str">
        <f t="shared" si="100"/>
        <v>Sell</v>
      </c>
    </row>
    <row r="1080" spans="1:8" ht="13.5" x14ac:dyDescent="0.25">
      <c r="A1080" s="3">
        <v>43579</v>
      </c>
      <c r="B1080" s="2">
        <v>1.3777999999999999</v>
      </c>
      <c r="C1080" s="2">
        <f t="shared" si="96"/>
        <v>1.3828029029789684</v>
      </c>
      <c r="D1080" s="2">
        <f t="shared" si="98"/>
        <v>1.3776415743214976</v>
      </c>
      <c r="E1080" s="2">
        <f t="shared" si="97"/>
        <v>5.1613286574707651E-3</v>
      </c>
      <c r="F1080" s="2">
        <f t="shared" si="101"/>
        <v>2.4515603475648989E-3</v>
      </c>
      <c r="G1080" s="2">
        <f t="shared" si="99"/>
        <v>2.7097683099058661E-3</v>
      </c>
      <c r="H1080" s="2" t="str">
        <f t="shared" si="100"/>
        <v>Sell</v>
      </c>
    </row>
    <row r="1081" spans="1:8" ht="13.5" x14ac:dyDescent="0.25">
      <c r="A1081" s="3">
        <v>43580</v>
      </c>
      <c r="B1081" s="2">
        <v>1.3651</v>
      </c>
      <c r="C1081" s="2">
        <f t="shared" si="96"/>
        <v>1.3810639948283578</v>
      </c>
      <c r="D1081" s="2">
        <f t="shared" si="98"/>
        <v>1.3767125688162016</v>
      </c>
      <c r="E1081" s="2">
        <f t="shared" si="97"/>
        <v>4.3514260121562121E-3</v>
      </c>
      <c r="F1081" s="2">
        <f t="shared" si="101"/>
        <v>2.8315334804831617E-3</v>
      </c>
      <c r="G1081" s="2">
        <f t="shared" si="99"/>
        <v>1.5198925316730503E-3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1.3651</v>
      </c>
      <c r="C1082" s="2">
        <f t="shared" si="96"/>
        <v>1.3786079956239952</v>
      </c>
      <c r="D1082" s="2">
        <f t="shared" si="98"/>
        <v>1.3758523785335202</v>
      </c>
      <c r="E1082" s="2">
        <f t="shared" si="97"/>
        <v>2.7556170904750044E-3</v>
      </c>
      <c r="F1082" s="2">
        <f t="shared" si="101"/>
        <v>2.8163502024815307E-3</v>
      </c>
      <c r="G1082" s="2">
        <f t="shared" si="99"/>
        <v>-6.073311200652633E-5</v>
      </c>
      <c r="H1082" s="2" t="str">
        <f t="shared" si="100"/>
        <v>Hold</v>
      </c>
    </row>
    <row r="1083" spans="1:8" ht="13.5" x14ac:dyDescent="0.25">
      <c r="A1083" s="3">
        <v>43584</v>
      </c>
      <c r="B1083" s="2">
        <v>1.3333999999999999</v>
      </c>
      <c r="C1083" s="2">
        <f t="shared" si="96"/>
        <v>1.3755606116818422</v>
      </c>
      <c r="D1083" s="2">
        <f t="shared" si="98"/>
        <v>1.3727077579014075</v>
      </c>
      <c r="E1083" s="2">
        <f t="shared" si="97"/>
        <v>2.8528537804346499E-3</v>
      </c>
      <c r="F1083" s="2">
        <f t="shared" si="101"/>
        <v>2.8236509180721544E-3</v>
      </c>
      <c r="G1083" s="2">
        <f t="shared" si="99"/>
        <v>2.9202862362495523E-5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1.2952999999999999</v>
      </c>
      <c r="C1084" s="2">
        <f t="shared" si="96"/>
        <v>1.3719974406538664</v>
      </c>
      <c r="D1084" s="2">
        <f t="shared" si="98"/>
        <v>1.3669738499087107</v>
      </c>
      <c r="E1084" s="2">
        <f t="shared" si="97"/>
        <v>5.0235907451556816E-3</v>
      </c>
      <c r="F1084" s="2">
        <f t="shared" si="101"/>
        <v>3.2636388834888599E-3</v>
      </c>
      <c r="G1084" s="2">
        <f t="shared" si="99"/>
        <v>1.7599518616668217E-3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1.2699</v>
      </c>
      <c r="C1085" s="2">
        <f t="shared" si="96"/>
        <v>1.370936295937887</v>
      </c>
      <c r="D1085" s="2">
        <f t="shared" si="98"/>
        <v>1.3597831943599175</v>
      </c>
      <c r="E1085" s="2">
        <f t="shared" si="97"/>
        <v>1.115310157796956E-2</v>
      </c>
      <c r="F1085" s="2">
        <f t="shared" si="101"/>
        <v>4.8415314223849999E-3</v>
      </c>
      <c r="G1085" s="2">
        <f t="shared" si="99"/>
        <v>6.3115701555845598E-3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1.2444999999999999</v>
      </c>
      <c r="C1086" s="2">
        <f t="shared" si="96"/>
        <v>1.3700384042551352</v>
      </c>
      <c r="D1086" s="2">
        <f t="shared" si="98"/>
        <v>1.3512436984814051</v>
      </c>
      <c r="E1086" s="2">
        <f t="shared" si="97"/>
        <v>1.8794705773730103E-2</v>
      </c>
      <c r="F1086" s="2">
        <f t="shared" si="101"/>
        <v>7.6321662926540209E-3</v>
      </c>
      <c r="G1086" s="2">
        <f t="shared" si="99"/>
        <v>1.1162539481076081E-2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1.2444999999999999</v>
      </c>
      <c r="C1087" s="2">
        <f t="shared" si="96"/>
        <v>1.3683094189851144</v>
      </c>
      <c r="D1087" s="2">
        <f t="shared" si="98"/>
        <v>1.3433367578531528</v>
      </c>
      <c r="E1087" s="2">
        <f t="shared" si="97"/>
        <v>2.4972661131961615E-2</v>
      </c>
      <c r="F1087" s="2">
        <f t="shared" si="101"/>
        <v>1.1100265260515541E-2</v>
      </c>
      <c r="G1087" s="2">
        <f t="shared" si="99"/>
        <v>1.3872395871446074E-2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1.2507999999999999</v>
      </c>
      <c r="C1088" s="2">
        <f t="shared" si="96"/>
        <v>1.366846431448943</v>
      </c>
      <c r="D1088" s="2">
        <f t="shared" si="98"/>
        <v>1.3364821831973637</v>
      </c>
      <c r="E1088" s="2">
        <f t="shared" si="97"/>
        <v>3.0364248251579351E-2</v>
      </c>
      <c r="F1088" s="2">
        <f t="shared" si="101"/>
        <v>1.4953061858728304E-2</v>
      </c>
      <c r="G1088" s="2">
        <f t="shared" si="99"/>
        <v>1.5411186392851047E-2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1.2507999999999999</v>
      </c>
      <c r="C1089" s="2">
        <f t="shared" si="96"/>
        <v>1.3646239035337211</v>
      </c>
      <c r="D1089" s="2">
        <f t="shared" si="98"/>
        <v>1.3301353548123738</v>
      </c>
      <c r="E1089" s="2">
        <f t="shared" si="97"/>
        <v>3.4488548721347323E-2</v>
      </c>
      <c r="F1089" s="2">
        <f t="shared" si="101"/>
        <v>1.8860159231252109E-2</v>
      </c>
      <c r="G1089" s="2">
        <f t="shared" si="99"/>
        <v>1.5628389490095214E-2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1.2318</v>
      </c>
      <c r="C1090" s="2">
        <f t="shared" si="96"/>
        <v>1.3666509952977639</v>
      </c>
      <c r="D1090" s="2">
        <f t="shared" si="98"/>
        <v>1.3228512544559017</v>
      </c>
      <c r="E1090" s="2">
        <f t="shared" si="97"/>
        <v>4.3799740841862222E-2</v>
      </c>
      <c r="F1090" s="2">
        <f t="shared" si="101"/>
        <v>2.3848075553374135E-2</v>
      </c>
      <c r="G1090" s="2">
        <f t="shared" si="99"/>
        <v>1.9951665288488088E-2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1.2191000000000001</v>
      </c>
      <c r="C1091" s="2">
        <f t="shared" si="96"/>
        <v>1.3664123806365696</v>
      </c>
      <c r="D1091" s="2">
        <f t="shared" si="98"/>
        <v>1.3151659763480572</v>
      </c>
      <c r="E1091" s="2">
        <f t="shared" si="97"/>
        <v>5.1246404288512348E-2</v>
      </c>
      <c r="F1091" s="2">
        <f t="shared" si="101"/>
        <v>2.9327741300401781E-2</v>
      </c>
      <c r="G1091" s="2">
        <f t="shared" si="99"/>
        <v>2.1918662988110568E-2</v>
      </c>
      <c r="H1091" s="2" t="str">
        <f t="shared" si="100"/>
        <v>Sell</v>
      </c>
    </row>
    <row r="1092" spans="1:8" ht="13.5" x14ac:dyDescent="0.25">
      <c r="A1092" s="3">
        <v>43598</v>
      </c>
      <c r="B1092" s="2">
        <v>1.2063999999999999</v>
      </c>
      <c r="C1092" s="2">
        <f t="shared" si="96"/>
        <v>1.3662104759232512</v>
      </c>
      <c r="D1092" s="2">
        <f t="shared" si="98"/>
        <v>1.3071092373593121</v>
      </c>
      <c r="E1092" s="2">
        <f t="shared" si="97"/>
        <v>5.9101238563939118E-2</v>
      </c>
      <c r="F1092" s="2">
        <f t="shared" si="101"/>
        <v>3.5282440753109254E-2</v>
      </c>
      <c r="G1092" s="2">
        <f t="shared" si="99"/>
        <v>2.3818797810829864E-2</v>
      </c>
      <c r="H1092" s="2" t="str">
        <f t="shared" si="100"/>
        <v>Sell</v>
      </c>
    </row>
    <row r="1093" spans="1:8" ht="13.5" x14ac:dyDescent="0.25">
      <c r="A1093" s="3">
        <v>43599</v>
      </c>
      <c r="B1093" s="2">
        <v>1.2063999999999999</v>
      </c>
      <c r="C1093" s="2">
        <f t="shared" si="96"/>
        <v>1.3611627103965971</v>
      </c>
      <c r="D1093" s="2">
        <f t="shared" si="98"/>
        <v>1.2996492938512147</v>
      </c>
      <c r="E1093" s="2">
        <f t="shared" si="97"/>
        <v>6.1513416545382338E-2</v>
      </c>
      <c r="F1093" s="2">
        <f t="shared" si="101"/>
        <v>4.0528635911563873E-2</v>
      </c>
      <c r="G1093" s="2">
        <f t="shared" si="99"/>
        <v>2.0984780633818464E-2</v>
      </c>
      <c r="H1093" s="2" t="str">
        <f t="shared" si="100"/>
        <v>Sell</v>
      </c>
    </row>
    <row r="1094" spans="1:8" ht="13.5" x14ac:dyDescent="0.25">
      <c r="A1094" s="3">
        <v>43600</v>
      </c>
      <c r="B1094" s="2">
        <v>1.2063999999999999</v>
      </c>
      <c r="C1094" s="2">
        <f t="shared" si="96"/>
        <v>1.3510299857201975</v>
      </c>
      <c r="D1094" s="2">
        <f t="shared" si="98"/>
        <v>1.2927419387511248</v>
      </c>
      <c r="E1094" s="2">
        <f t="shared" si="97"/>
        <v>5.8288046969072749E-2</v>
      </c>
      <c r="F1094" s="2">
        <f t="shared" si="101"/>
        <v>4.4080518123065647E-2</v>
      </c>
      <c r="G1094" s="2">
        <f t="shared" si="99"/>
        <v>1.4207528846007102E-2</v>
      </c>
      <c r="H1094" s="2" t="str">
        <f t="shared" si="100"/>
        <v>Sell</v>
      </c>
    </row>
    <row r="1095" spans="1:8" ht="13.5" x14ac:dyDescent="0.25">
      <c r="A1095" s="3">
        <v>43601</v>
      </c>
      <c r="B1095" s="2">
        <v>1.2063999999999999</v>
      </c>
      <c r="C1095" s="2">
        <f t="shared" si="96"/>
        <v>1.3385484494555517</v>
      </c>
      <c r="D1095" s="2">
        <f t="shared" si="98"/>
        <v>1.2863462395843748</v>
      </c>
      <c r="E1095" s="2">
        <f t="shared" si="97"/>
        <v>5.2202209871176963E-2</v>
      </c>
      <c r="F1095" s="2">
        <f t="shared" si="101"/>
        <v>4.5704856472687912E-2</v>
      </c>
      <c r="G1095" s="2">
        <f t="shared" si="99"/>
        <v>6.4973533984890516E-3</v>
      </c>
      <c r="H1095" s="2" t="str">
        <f t="shared" si="100"/>
        <v>Sell</v>
      </c>
    </row>
    <row r="1096" spans="1:8" ht="13.5" x14ac:dyDescent="0.25">
      <c r="A1096" s="3">
        <v>43602</v>
      </c>
      <c r="B1096" s="2">
        <v>1.2063999999999999</v>
      </c>
      <c r="C1096" s="2">
        <f t="shared" si="96"/>
        <v>1.3240794572316208</v>
      </c>
      <c r="D1096" s="2">
        <f t="shared" si="98"/>
        <v>1.280424295911458</v>
      </c>
      <c r="E1096" s="2">
        <f t="shared" si="97"/>
        <v>4.3655161320162783E-2</v>
      </c>
      <c r="F1096" s="2">
        <f t="shared" si="101"/>
        <v>4.5294917442182892E-2</v>
      </c>
      <c r="G1096" s="2">
        <f t="shared" si="99"/>
        <v>-1.6397561220201085E-3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1.2063999999999999</v>
      </c>
      <c r="C1097" s="2">
        <f t="shared" si="96"/>
        <v>1.3118364638113715</v>
      </c>
      <c r="D1097" s="2">
        <f t="shared" si="98"/>
        <v>1.2749410147328315</v>
      </c>
      <c r="E1097" s="2">
        <f t="shared" si="97"/>
        <v>3.6895449078540032E-2</v>
      </c>
      <c r="F1097" s="2">
        <f t="shared" si="101"/>
        <v>4.3615023769454322E-2</v>
      </c>
      <c r="G1097" s="2">
        <f t="shared" si="99"/>
        <v>-6.71957469091429E-3</v>
      </c>
      <c r="H1097" s="2" t="str">
        <f t="shared" si="100"/>
        <v>Hold</v>
      </c>
    </row>
    <row r="1098" spans="1:8" ht="13.5" x14ac:dyDescent="0.25">
      <c r="A1098" s="3">
        <v>43606</v>
      </c>
      <c r="B1098" s="2">
        <v>1.181</v>
      </c>
      <c r="C1098" s="2">
        <f t="shared" si="96"/>
        <v>1.3024462386096221</v>
      </c>
      <c r="D1098" s="2">
        <f t="shared" si="98"/>
        <v>1.2679824210489181</v>
      </c>
      <c r="E1098" s="2">
        <f t="shared" si="97"/>
        <v>3.4463817560703935E-2</v>
      </c>
      <c r="F1098" s="2">
        <f t="shared" si="101"/>
        <v>4.1784782527704248E-2</v>
      </c>
      <c r="G1098" s="2">
        <f t="shared" si="99"/>
        <v>-7.3209649670003124E-3</v>
      </c>
      <c r="H1098" s="2" t="str">
        <f t="shared" si="100"/>
        <v>Hold</v>
      </c>
    </row>
    <row r="1099" spans="1:8" ht="13.5" x14ac:dyDescent="0.25">
      <c r="A1099" s="3">
        <v>43607</v>
      </c>
      <c r="B1099" s="2">
        <v>1.1556</v>
      </c>
      <c r="C1099" s="2">
        <f t="shared" si="96"/>
        <v>1.2945006634389109</v>
      </c>
      <c r="D1099" s="2">
        <f t="shared" si="98"/>
        <v>1.2596577972675167</v>
      </c>
      <c r="E1099" s="2">
        <f t="shared" si="97"/>
        <v>3.4842866171394204E-2</v>
      </c>
      <c r="F1099" s="2">
        <f t="shared" si="101"/>
        <v>4.0396399256442242E-2</v>
      </c>
      <c r="G1099" s="2">
        <f t="shared" si="99"/>
        <v>-5.5535330850480374E-3</v>
      </c>
      <c r="H1099" s="2" t="str">
        <f t="shared" si="100"/>
        <v>Hold</v>
      </c>
    </row>
    <row r="1100" spans="1:8" ht="13.5" x14ac:dyDescent="0.25">
      <c r="A1100" s="3">
        <v>43608</v>
      </c>
      <c r="B1100" s="2">
        <v>1.1429</v>
      </c>
      <c r="C1100" s="2">
        <f t="shared" si="96"/>
        <v>1.2848544075252324</v>
      </c>
      <c r="D1100" s="2">
        <f t="shared" si="98"/>
        <v>1.251009071543997</v>
      </c>
      <c r="E1100" s="2">
        <f t="shared" si="97"/>
        <v>3.3845335981235403E-2</v>
      </c>
      <c r="F1100" s="2">
        <f t="shared" si="101"/>
        <v>3.9086186601400882E-2</v>
      </c>
      <c r="G1100" s="2">
        <f t="shared" si="99"/>
        <v>-5.2408506201654798E-3</v>
      </c>
      <c r="H1100" s="2" t="str">
        <f t="shared" si="100"/>
        <v>Hold</v>
      </c>
    </row>
    <row r="1101" spans="1:8" ht="13.5" x14ac:dyDescent="0.25">
      <c r="A1101" s="3">
        <v>43609</v>
      </c>
      <c r="B1101" s="2">
        <v>1.181</v>
      </c>
      <c r="C1101" s="2">
        <f t="shared" si="96"/>
        <v>1.2747383448290428</v>
      </c>
      <c r="D1101" s="2">
        <f t="shared" si="98"/>
        <v>1.2458232143925898</v>
      </c>
      <c r="E1101" s="2">
        <f t="shared" si="97"/>
        <v>2.8915130436452996E-2</v>
      </c>
      <c r="F1101" s="2">
        <f t="shared" si="101"/>
        <v>3.7051975368411309E-2</v>
      </c>
      <c r="G1101" s="2">
        <f t="shared" si="99"/>
        <v>-8.1368449319583133E-3</v>
      </c>
      <c r="H1101" s="2" t="str">
        <f t="shared" si="100"/>
        <v>Hold</v>
      </c>
    </row>
    <row r="1102" spans="1:8" ht="13.5" x14ac:dyDescent="0.25">
      <c r="A1102" s="3">
        <v>43612</v>
      </c>
      <c r="B1102" s="2">
        <v>1.181</v>
      </c>
      <c r="C1102" s="2">
        <f t="shared" si="96"/>
        <v>1.2642247533168824</v>
      </c>
      <c r="D1102" s="2">
        <f t="shared" si="98"/>
        <v>1.2410214948079537</v>
      </c>
      <c r="E1102" s="2">
        <f t="shared" si="97"/>
        <v>2.3203258508928792E-2</v>
      </c>
      <c r="F1102" s="2">
        <f t="shared" si="101"/>
        <v>3.4282231996514805E-2</v>
      </c>
      <c r="G1102" s="2">
        <f t="shared" si="99"/>
        <v>-1.1078973487586012E-2</v>
      </c>
      <c r="H1102" s="2" t="str">
        <f t="shared" si="100"/>
        <v>Hold</v>
      </c>
    </row>
    <row r="1103" spans="1:8" ht="13.5" x14ac:dyDescent="0.25">
      <c r="A1103" s="3">
        <v>43613</v>
      </c>
      <c r="B1103" s="2">
        <v>1.181</v>
      </c>
      <c r="C1103" s="2">
        <f t="shared" ref="C1103:C1166" si="102">$C$4*B1093+C1102*(1-$C$4)</f>
        <v>1.2553286374219774</v>
      </c>
      <c r="D1103" s="2">
        <f t="shared" si="98"/>
        <v>1.2365754581555126</v>
      </c>
      <c r="E1103" s="2">
        <f t="shared" si="97"/>
        <v>1.8753179266464803E-2</v>
      </c>
      <c r="F1103" s="2">
        <f t="shared" si="101"/>
        <v>3.1176421450504803E-2</v>
      </c>
      <c r="G1103" s="2">
        <f t="shared" si="99"/>
        <v>-1.242324218404E-2</v>
      </c>
      <c r="H1103" s="2" t="str">
        <f t="shared" si="100"/>
        <v>Hold</v>
      </c>
    </row>
    <row r="1104" spans="1:8" ht="13.5" x14ac:dyDescent="0.25">
      <c r="A1104" s="3">
        <v>43614</v>
      </c>
      <c r="B1104" s="2">
        <v>1.1747000000000001</v>
      </c>
      <c r="C1104" s="2">
        <f t="shared" si="102"/>
        <v>1.2478011547416732</v>
      </c>
      <c r="D1104" s="2">
        <f t="shared" si="98"/>
        <v>1.2319920908847339</v>
      </c>
      <c r="E1104" s="2">
        <f t="shared" si="97"/>
        <v>1.5809063856939254E-2</v>
      </c>
      <c r="F1104" s="2">
        <f t="shared" si="101"/>
        <v>2.8102949931791694E-2</v>
      </c>
      <c r="G1104" s="2">
        <f t="shared" si="99"/>
        <v>-1.2293886074852441E-2</v>
      </c>
      <c r="H1104" s="2" t="str">
        <f t="shared" si="100"/>
        <v>Hold</v>
      </c>
    </row>
    <row r="1105" spans="1:8" ht="13.5" x14ac:dyDescent="0.25">
      <c r="A1105" s="3">
        <v>43615</v>
      </c>
      <c r="B1105" s="2">
        <v>1.1747000000000001</v>
      </c>
      <c r="C1105" s="2">
        <f t="shared" si="102"/>
        <v>1.2414317463198772</v>
      </c>
      <c r="D1105" s="2">
        <f t="shared" si="98"/>
        <v>1.2277482323006796</v>
      </c>
      <c r="E1105" s="2">
        <f t="shared" si="97"/>
        <v>1.368351401919754E-2</v>
      </c>
      <c r="F1105" s="2">
        <f t="shared" si="101"/>
        <v>2.5219062749272866E-2</v>
      </c>
      <c r="G1105" s="2">
        <f t="shared" si="99"/>
        <v>-1.1535548730075326E-2</v>
      </c>
      <c r="H1105" s="2" t="str">
        <f t="shared" si="100"/>
        <v>Hold</v>
      </c>
    </row>
    <row r="1106" spans="1:8" ht="13.5" x14ac:dyDescent="0.25">
      <c r="A1106" s="3">
        <v>43616</v>
      </c>
      <c r="B1106" s="2">
        <v>1.1747000000000001</v>
      </c>
      <c r="C1106" s="2">
        <f t="shared" si="102"/>
        <v>1.2360422468860499</v>
      </c>
      <c r="D1106" s="2">
        <f t="shared" si="98"/>
        <v>1.2238187336117405</v>
      </c>
      <c r="E1106" s="2">
        <f t="shared" si="97"/>
        <v>1.2223513274309372E-2</v>
      </c>
      <c r="F1106" s="2">
        <f t="shared" si="101"/>
        <v>2.2619952854280166E-2</v>
      </c>
      <c r="G1106" s="2">
        <f t="shared" si="99"/>
        <v>-1.0396439579970794E-2</v>
      </c>
      <c r="H1106" s="2" t="str">
        <f t="shared" si="100"/>
        <v>Hold</v>
      </c>
    </row>
    <row r="1107" spans="1:8" ht="13.5" x14ac:dyDescent="0.25">
      <c r="A1107" s="3">
        <v>43619</v>
      </c>
      <c r="B1107" s="2">
        <v>1.2063999999999999</v>
      </c>
      <c r="C1107" s="2">
        <f t="shared" si="102"/>
        <v>1.231481901211273</v>
      </c>
      <c r="D1107" s="2">
        <f t="shared" si="98"/>
        <v>1.2225284570479078</v>
      </c>
      <c r="E1107" s="2">
        <f t="shared" si="97"/>
        <v>8.9534441633651873E-3</v>
      </c>
      <c r="F1107" s="2">
        <f t="shared" si="101"/>
        <v>1.9886651116097172E-2</v>
      </c>
      <c r="G1107" s="2">
        <f t="shared" si="99"/>
        <v>-1.0933206952731984E-2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1.2381</v>
      </c>
      <c r="C1108" s="2">
        <f t="shared" si="102"/>
        <v>1.2237154548710771</v>
      </c>
      <c r="D1108" s="2">
        <f t="shared" si="98"/>
        <v>1.2236819046739886</v>
      </c>
      <c r="E1108" s="2">
        <f t="shared" si="97"/>
        <v>3.3550197088505485E-5</v>
      </c>
      <c r="F1108" s="2">
        <f t="shared" si="101"/>
        <v>1.591603093229544E-2</v>
      </c>
      <c r="G1108" s="2">
        <f t="shared" si="99"/>
        <v>-1.5882480735206934E-2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1.2063999999999999</v>
      </c>
      <c r="C1109" s="2">
        <f t="shared" si="102"/>
        <v>1.2132361541216807</v>
      </c>
      <c r="D1109" s="2">
        <f t="shared" si="98"/>
        <v>1.2224017635870263</v>
      </c>
      <c r="E1109" s="2">
        <f t="shared" si="97"/>
        <v>-9.1656094653456144E-3</v>
      </c>
      <c r="F1109" s="2">
        <f t="shared" si="101"/>
        <v>1.0899702852767229E-2</v>
      </c>
      <c r="G1109" s="2">
        <f t="shared" si="99"/>
        <v>-2.0065312318112843E-2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1.1747000000000001</v>
      </c>
      <c r="C1110" s="2">
        <f t="shared" si="102"/>
        <v>1.2024152073337298</v>
      </c>
      <c r="D1110" s="2">
        <f t="shared" si="98"/>
        <v>1.218868299617617</v>
      </c>
      <c r="E1110" s="2">
        <f t="shared" si="97"/>
        <v>-1.645309228388725E-2</v>
      </c>
      <c r="F1110" s="2">
        <f t="shared" si="101"/>
        <v>5.4291438254363347E-3</v>
      </c>
      <c r="G1110" s="2">
        <f t="shared" si="99"/>
        <v>-2.1882236109323584E-2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1.1556</v>
      </c>
      <c r="C1111" s="2">
        <f t="shared" si="102"/>
        <v>1.1991205600516173</v>
      </c>
      <c r="D1111" s="2">
        <f t="shared" si="98"/>
        <v>1.2141817589052009</v>
      </c>
      <c r="E1111" s="2">
        <f t="shared" si="97"/>
        <v>-1.5061198853583591E-2</v>
      </c>
      <c r="F1111" s="2">
        <f t="shared" si="101"/>
        <v>1.3310752896323499E-3</v>
      </c>
      <c r="G1111" s="2">
        <f t="shared" si="99"/>
        <v>-1.6392274143215941E-2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1.181</v>
      </c>
      <c r="C1112" s="2">
        <f t="shared" si="102"/>
        <v>1.1963327815821376</v>
      </c>
      <c r="D1112" s="2">
        <f t="shared" si="98"/>
        <v>1.2117238508381489</v>
      </c>
      <c r="E1112" s="2">
        <f t="shared" si="97"/>
        <v>-1.5391069256011303E-2</v>
      </c>
      <c r="F1112" s="2">
        <f t="shared" si="101"/>
        <v>-2.0133536194963811E-3</v>
      </c>
      <c r="G1112" s="2">
        <f t="shared" si="99"/>
        <v>-1.3377715636514922E-2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1.1429</v>
      </c>
      <c r="C1113" s="2">
        <f t="shared" si="102"/>
        <v>1.1939738921079628</v>
      </c>
      <c r="D1113" s="2">
        <f t="shared" si="98"/>
        <v>1.2066257878131008</v>
      </c>
      <c r="E1113" s="2">
        <f t="shared" si="97"/>
        <v>-1.2651895705138028E-2</v>
      </c>
      <c r="F1113" s="2">
        <f t="shared" si="101"/>
        <v>-4.1410620366247103E-3</v>
      </c>
      <c r="G1113" s="2">
        <f t="shared" si="99"/>
        <v>-8.5108336685133165E-3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1.1747000000000001</v>
      </c>
      <c r="C1114" s="2">
        <f t="shared" si="102"/>
        <v>1.1910086779375071</v>
      </c>
      <c r="D1114" s="2">
        <f t="shared" si="98"/>
        <v>1.20426091464176</v>
      </c>
      <c r="E1114" s="2">
        <f t="shared" si="97"/>
        <v>-1.3252236704252907E-2</v>
      </c>
      <c r="F1114" s="2">
        <f t="shared" si="101"/>
        <v>-5.9632969701503497E-3</v>
      </c>
      <c r="G1114" s="2">
        <f t="shared" si="99"/>
        <v>-7.2889397341025569E-3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1.2063999999999999</v>
      </c>
      <c r="C1115" s="2">
        <f t="shared" si="102"/>
        <v>1.1884996505625061</v>
      </c>
      <c r="D1115" s="2">
        <f t="shared" si="98"/>
        <v>1.2044193654090369</v>
      </c>
      <c r="E1115" s="2">
        <f t="shared" si="97"/>
        <v>-1.5919714846530875E-2</v>
      </c>
      <c r="F1115" s="2">
        <f t="shared" si="101"/>
        <v>-7.954580545426455E-3</v>
      </c>
      <c r="G1115" s="2">
        <f t="shared" si="99"/>
        <v>-7.9651343011044196E-3</v>
      </c>
      <c r="H1115" s="2" t="str">
        <f t="shared" si="100"/>
        <v>Hold</v>
      </c>
    </row>
    <row r="1116" spans="1:8" ht="13.5" x14ac:dyDescent="0.25">
      <c r="A1116" s="3">
        <v>43635</v>
      </c>
      <c r="B1116" s="2">
        <v>1.1937</v>
      </c>
      <c r="C1116" s="2">
        <f t="shared" si="102"/>
        <v>1.1863766273990437</v>
      </c>
      <c r="D1116" s="2">
        <f t="shared" si="98"/>
        <v>1.2036253383417008</v>
      </c>
      <c r="E1116" s="2">
        <f t="shared" ref="E1116:E1179" si="103">C1116-D1116</f>
        <v>-1.7248710942657119E-2</v>
      </c>
      <c r="F1116" s="2">
        <f t="shared" si="101"/>
        <v>-9.8134066248725879E-3</v>
      </c>
      <c r="G1116" s="2">
        <f t="shared" si="99"/>
        <v>-7.4353043177845315E-3</v>
      </c>
      <c r="H1116" s="2" t="str">
        <f t="shared" si="100"/>
        <v>Hold</v>
      </c>
    </row>
    <row r="1117" spans="1:8" ht="13.5" x14ac:dyDescent="0.25">
      <c r="A1117" s="3">
        <v>43636</v>
      </c>
      <c r="B1117" s="2">
        <v>1.1937</v>
      </c>
      <c r="C1117" s="2">
        <f t="shared" si="102"/>
        <v>1.1894571462607293</v>
      </c>
      <c r="D1117" s="2">
        <f t="shared" ref="D1117:D1180" si="104">$D$4*B1117+(1-$D$4)*D1116</f>
        <v>1.2028901280941673</v>
      </c>
      <c r="E1117" s="2">
        <f t="shared" si="103"/>
        <v>-1.3432981833437996E-2</v>
      </c>
      <c r="F1117" s="2">
        <f t="shared" si="101"/>
        <v>-1.0537321666585671E-2</v>
      </c>
      <c r="G1117" s="2">
        <f t="shared" si="99"/>
        <v>-2.8956601668523249E-3</v>
      </c>
      <c r="H1117" s="2" t="str">
        <f t="shared" si="100"/>
        <v>Hold</v>
      </c>
    </row>
    <row r="1118" spans="1:8" ht="13.5" x14ac:dyDescent="0.25">
      <c r="A1118" s="3">
        <v>43637</v>
      </c>
      <c r="B1118" s="2">
        <v>1.1937</v>
      </c>
      <c r="C1118" s="2">
        <f t="shared" si="102"/>
        <v>1.1969406622206169</v>
      </c>
      <c r="D1118" s="2">
        <f t="shared" si="104"/>
        <v>1.2022093778649696</v>
      </c>
      <c r="E1118" s="2">
        <f t="shared" si="103"/>
        <v>-5.2687156443527172E-3</v>
      </c>
      <c r="F1118" s="2">
        <f t="shared" si="101"/>
        <v>-9.4836004621390805E-3</v>
      </c>
      <c r="G1118" s="2">
        <f t="shared" si="99"/>
        <v>4.2148848177863633E-3</v>
      </c>
      <c r="H1118" s="2" t="str">
        <f t="shared" si="100"/>
        <v>Sell</v>
      </c>
    </row>
    <row r="1119" spans="1:8" ht="13.5" x14ac:dyDescent="0.25">
      <c r="A1119" s="3">
        <v>43640</v>
      </c>
      <c r="B1119" s="2">
        <v>1.2063999999999999</v>
      </c>
      <c r="C1119" s="2">
        <f t="shared" si="102"/>
        <v>1.1983959449559065</v>
      </c>
      <c r="D1119" s="2">
        <f t="shared" si="104"/>
        <v>1.2025197943194161</v>
      </c>
      <c r="E1119" s="2">
        <f t="shared" si="103"/>
        <v>-4.1238493635096241E-3</v>
      </c>
      <c r="F1119" s="2">
        <f t="shared" si="101"/>
        <v>-8.4116502424131899E-3</v>
      </c>
      <c r="G1119" s="2">
        <f t="shared" si="99"/>
        <v>4.2878008789035658E-3</v>
      </c>
      <c r="H1119" s="2" t="str">
        <f t="shared" si="100"/>
        <v>Sell</v>
      </c>
    </row>
    <row r="1120" spans="1:8" ht="13.5" x14ac:dyDescent="0.25">
      <c r="A1120" s="3">
        <v>43641</v>
      </c>
      <c r="B1120" s="2">
        <v>1.2063999999999999</v>
      </c>
      <c r="C1120" s="2">
        <f t="shared" si="102"/>
        <v>1.1947504149626902</v>
      </c>
      <c r="D1120" s="2">
        <f t="shared" si="104"/>
        <v>1.2028072169624222</v>
      </c>
      <c r="E1120" s="2">
        <f t="shared" si="103"/>
        <v>-8.0568019997320217E-3</v>
      </c>
      <c r="F1120" s="2">
        <f t="shared" si="101"/>
        <v>-8.3406805938769576E-3</v>
      </c>
      <c r="G1120" s="2">
        <f t="shared" si="99"/>
        <v>2.8387859414493594E-4</v>
      </c>
      <c r="H1120" s="2" t="str">
        <f t="shared" si="100"/>
        <v>Sell</v>
      </c>
    </row>
    <row r="1121" spans="1:8" ht="13.5" x14ac:dyDescent="0.25">
      <c r="A1121" s="3">
        <v>43642</v>
      </c>
      <c r="B1121" s="2">
        <v>1.2063999999999999</v>
      </c>
      <c r="C1121" s="2">
        <f t="shared" si="102"/>
        <v>1.1887272741991994</v>
      </c>
      <c r="D1121" s="2">
        <f t="shared" si="104"/>
        <v>1.2030733490392798</v>
      </c>
      <c r="E1121" s="2">
        <f t="shared" si="103"/>
        <v>-1.4346074840080325E-2</v>
      </c>
      <c r="F1121" s="2">
        <f t="shared" si="101"/>
        <v>-9.5417594431176315E-3</v>
      </c>
      <c r="G1121" s="2">
        <f t="shared" si="99"/>
        <v>-4.8043153969626936E-3</v>
      </c>
      <c r="H1121" s="2" t="str">
        <f t="shared" si="100"/>
        <v>Hold</v>
      </c>
    </row>
    <row r="1122" spans="1:8" ht="13.5" x14ac:dyDescent="0.25">
      <c r="A1122" s="3">
        <v>43643</v>
      </c>
      <c r="B1122" s="2">
        <v>1.2254</v>
      </c>
      <c r="C1122" s="2">
        <f t="shared" si="102"/>
        <v>1.1875384627839378</v>
      </c>
      <c r="D1122" s="2">
        <f t="shared" si="104"/>
        <v>1.2047271750363702</v>
      </c>
      <c r="E1122" s="2">
        <f t="shared" si="103"/>
        <v>-1.7188712252432348E-2</v>
      </c>
      <c r="F1122" s="2">
        <f t="shared" si="101"/>
        <v>-1.1071150004980575E-2</v>
      </c>
      <c r="G1122" s="2">
        <f t="shared" si="99"/>
        <v>-6.1175622474517726E-3</v>
      </c>
      <c r="H1122" s="2" t="str">
        <f t="shared" si="100"/>
        <v>Hold</v>
      </c>
    </row>
    <row r="1123" spans="1:8" ht="13.5" x14ac:dyDescent="0.25">
      <c r="A1123" s="3">
        <v>43644</v>
      </c>
      <c r="B1123" s="2">
        <v>1.2063999999999999</v>
      </c>
      <c r="C1123" s="2">
        <f t="shared" si="102"/>
        <v>1.1806710069710242</v>
      </c>
      <c r="D1123" s="2">
        <f t="shared" si="104"/>
        <v>1.204851087996639</v>
      </c>
      <c r="E1123" s="2">
        <f t="shared" si="103"/>
        <v>-2.4180081025614752E-2</v>
      </c>
      <c r="F1123" s="2">
        <f t="shared" si="101"/>
        <v>-1.3692936209107411E-2</v>
      </c>
      <c r="G1123" s="2">
        <f t="shared" si="99"/>
        <v>-1.0487144816507341E-2</v>
      </c>
      <c r="H1123" s="2" t="str">
        <f t="shared" si="100"/>
        <v>Hold</v>
      </c>
    </row>
    <row r="1124" spans="1:8" ht="13.5" x14ac:dyDescent="0.25">
      <c r="A1124" s="3">
        <v>43647</v>
      </c>
      <c r="B1124" s="2">
        <v>1.2325999999999999</v>
      </c>
      <c r="C1124" s="2">
        <f t="shared" si="102"/>
        <v>1.1797523905139435</v>
      </c>
      <c r="D1124" s="2">
        <f t="shared" si="104"/>
        <v>1.2069065629598508</v>
      </c>
      <c r="E1124" s="2">
        <f t="shared" si="103"/>
        <v>-2.7154172445907232E-2</v>
      </c>
      <c r="F1124" s="2">
        <f t="shared" si="101"/>
        <v>-1.6385183456467375E-2</v>
      </c>
      <c r="G1124" s="2">
        <f t="shared" ref="G1124:G1187" si="105">E1124-F1124</f>
        <v>-1.0768988989439857E-2</v>
      </c>
      <c r="H1124" s="2" t="str">
        <f t="shared" ref="H1124:H1187" si="106">IF(G1124&lt;0,"Hold","Sell")</f>
        <v>Hold</v>
      </c>
    </row>
    <row r="1125" spans="1:8" ht="13.5" x14ac:dyDescent="0.25">
      <c r="A1125" s="3">
        <v>43648</v>
      </c>
      <c r="B1125" s="2">
        <v>1.2325999999999999</v>
      </c>
      <c r="C1125" s="2">
        <f t="shared" si="102"/>
        <v>1.1838520227425677</v>
      </c>
      <c r="D1125" s="2">
        <f t="shared" si="104"/>
        <v>1.2088097805183804</v>
      </c>
      <c r="E1125" s="2">
        <f t="shared" si="103"/>
        <v>-2.4957757775812661E-2</v>
      </c>
      <c r="F1125" s="2">
        <f t="shared" ref="F1125:F1188" si="107">(E1125*(2/(10)))+((1-(2/10))*F1124)</f>
        <v>-1.8099698320336435E-2</v>
      </c>
      <c r="G1125" s="2">
        <f t="shared" si="105"/>
        <v>-6.8580594554762259E-3</v>
      </c>
      <c r="H1125" s="2" t="str">
        <f t="shared" si="106"/>
        <v>Hold</v>
      </c>
    </row>
    <row r="1126" spans="1:8" ht="13.5" x14ac:dyDescent="0.25">
      <c r="A1126" s="3">
        <v>43649</v>
      </c>
      <c r="B1126" s="2">
        <v>1.2325999999999999</v>
      </c>
      <c r="C1126" s="2">
        <f t="shared" si="102"/>
        <v>1.1853670961667879</v>
      </c>
      <c r="D1126" s="2">
        <f t="shared" si="104"/>
        <v>1.2105720189985003</v>
      </c>
      <c r="E1126" s="2">
        <f t="shared" si="103"/>
        <v>-2.5204922831712384E-2</v>
      </c>
      <c r="F1126" s="2">
        <f t="shared" si="107"/>
        <v>-1.9520743222611627E-2</v>
      </c>
      <c r="G1126" s="2">
        <f t="shared" si="105"/>
        <v>-5.684179609100757E-3</v>
      </c>
      <c r="H1126" s="2" t="str">
        <f t="shared" si="106"/>
        <v>Hold</v>
      </c>
    </row>
    <row r="1127" spans="1:8" ht="13.5" x14ac:dyDescent="0.25">
      <c r="A1127" s="3">
        <v>43650</v>
      </c>
      <c r="B1127" s="2">
        <v>1.2255</v>
      </c>
      <c r="C1127" s="2">
        <f t="shared" si="102"/>
        <v>1.1866490813718975</v>
      </c>
      <c r="D1127" s="2">
        <f t="shared" si="104"/>
        <v>1.2116777953689819</v>
      </c>
      <c r="E1127" s="2">
        <f t="shared" si="103"/>
        <v>-2.5028713997084395E-2</v>
      </c>
      <c r="F1127" s="2">
        <f t="shared" si="107"/>
        <v>-2.0622337377506184E-2</v>
      </c>
      <c r="G1127" s="2">
        <f t="shared" si="105"/>
        <v>-4.4063766195782117E-3</v>
      </c>
      <c r="H1127" s="2" t="str">
        <f t="shared" si="106"/>
        <v>Hold</v>
      </c>
    </row>
    <row r="1128" spans="1:8" ht="13.5" x14ac:dyDescent="0.25">
      <c r="A1128" s="3">
        <v>43651</v>
      </c>
      <c r="B1128" s="2">
        <v>1.2042999999999999</v>
      </c>
      <c r="C1128" s="2">
        <f t="shared" si="102"/>
        <v>1.1877338380839133</v>
      </c>
      <c r="D1128" s="2">
        <f t="shared" si="104"/>
        <v>1.2111312920083166</v>
      </c>
      <c r="E1128" s="2">
        <f t="shared" si="103"/>
        <v>-2.3397453924403289E-2</v>
      </c>
      <c r="F1128" s="2">
        <f t="shared" si="107"/>
        <v>-2.1177360686885607E-2</v>
      </c>
      <c r="G1128" s="2">
        <f t="shared" si="105"/>
        <v>-2.220093237517682E-3</v>
      </c>
      <c r="H1128" s="2" t="str">
        <f t="shared" si="106"/>
        <v>Hold</v>
      </c>
    </row>
    <row r="1129" spans="1:8" ht="13.5" x14ac:dyDescent="0.25">
      <c r="A1129" s="3">
        <v>43654</v>
      </c>
      <c r="B1129" s="2">
        <v>1.2397</v>
      </c>
      <c r="C1129" s="2">
        <f t="shared" si="102"/>
        <v>1.1906055553017727</v>
      </c>
      <c r="D1129" s="2">
        <f t="shared" si="104"/>
        <v>1.2132474926002932</v>
      </c>
      <c r="E1129" s="2">
        <f t="shared" si="103"/>
        <v>-2.2641937298520487E-2</v>
      </c>
      <c r="F1129" s="2">
        <f t="shared" si="107"/>
        <v>-2.1470276009212585E-2</v>
      </c>
      <c r="G1129" s="2">
        <f t="shared" si="105"/>
        <v>-1.1716612893079015E-3</v>
      </c>
      <c r="H1129" s="2" t="str">
        <f t="shared" si="106"/>
        <v>Hold</v>
      </c>
    </row>
    <row r="1130" spans="1:8" ht="13.5" x14ac:dyDescent="0.25">
      <c r="A1130" s="3">
        <v>43655</v>
      </c>
      <c r="B1130" s="2">
        <v>1.2325999999999999</v>
      </c>
      <c r="C1130" s="2">
        <f t="shared" si="102"/>
        <v>1.1930354698707306</v>
      </c>
      <c r="D1130" s="2">
        <f t="shared" si="104"/>
        <v>1.2146810116669382</v>
      </c>
      <c r="E1130" s="2">
        <f t="shared" si="103"/>
        <v>-2.164554179620759E-2</v>
      </c>
      <c r="F1130" s="2">
        <f t="shared" si="107"/>
        <v>-2.1505329166611589E-2</v>
      </c>
      <c r="G1130" s="2">
        <f t="shared" si="105"/>
        <v>-1.40212629596001E-4</v>
      </c>
      <c r="H1130" s="2" t="str">
        <f t="shared" si="106"/>
        <v>Hold</v>
      </c>
    </row>
    <row r="1131" spans="1:8" ht="13.5" x14ac:dyDescent="0.25">
      <c r="A1131" s="3">
        <v>43656</v>
      </c>
      <c r="B1131" s="2">
        <v>1.2397</v>
      </c>
      <c r="C1131" s="2">
        <f t="shared" si="102"/>
        <v>1.1950915514290796</v>
      </c>
      <c r="D1131" s="2">
        <f t="shared" si="104"/>
        <v>1.2165342700619799</v>
      </c>
      <c r="E1131" s="2">
        <f t="shared" si="103"/>
        <v>-2.1442718632900259E-2</v>
      </c>
      <c r="F1131" s="2">
        <f t="shared" si="107"/>
        <v>-2.1492807059869324E-2</v>
      </c>
      <c r="G1131" s="2">
        <f t="shared" si="105"/>
        <v>5.0088426969064487E-5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1.2042999999999999</v>
      </c>
      <c r="C1132" s="2">
        <f t="shared" si="102"/>
        <v>1.1997543896707599</v>
      </c>
      <c r="D1132" s="2">
        <f t="shared" si="104"/>
        <v>1.2156280278351665</v>
      </c>
      <c r="E1132" s="2">
        <f t="shared" si="103"/>
        <v>-1.5873638164406678E-2</v>
      </c>
      <c r="F1132" s="2">
        <f t="shared" si="107"/>
        <v>-2.0368973280776796E-2</v>
      </c>
      <c r="G1132" s="2">
        <f t="shared" si="105"/>
        <v>4.495335116370118E-3</v>
      </c>
      <c r="H1132" s="2" t="str">
        <f t="shared" si="106"/>
        <v>Sell</v>
      </c>
    </row>
    <row r="1133" spans="1:8" ht="13.5" x14ac:dyDescent="0.25">
      <c r="A1133" s="3">
        <v>43658</v>
      </c>
      <c r="B1133" s="2">
        <v>1.2325999999999999</v>
      </c>
      <c r="C1133" s="2">
        <f t="shared" si="102"/>
        <v>1.2007767912598737</v>
      </c>
      <c r="D1133" s="2">
        <f t="shared" si="104"/>
        <v>1.2168852109584876</v>
      </c>
      <c r="E1133" s="2">
        <f t="shared" si="103"/>
        <v>-1.6108419698613874E-2</v>
      </c>
      <c r="F1133" s="2">
        <f t="shared" si="107"/>
        <v>-1.9516862564344213E-2</v>
      </c>
      <c r="G1133" s="2">
        <f t="shared" si="105"/>
        <v>3.4084428657303392E-3</v>
      </c>
      <c r="H1133" s="2" t="str">
        <f t="shared" si="106"/>
        <v>Sell</v>
      </c>
    </row>
    <row r="1134" spans="1:8" ht="13.5" x14ac:dyDescent="0.25">
      <c r="A1134" s="3">
        <v>43661</v>
      </c>
      <c r="B1134" s="2">
        <v>1.1972</v>
      </c>
      <c r="C1134" s="2">
        <f t="shared" si="102"/>
        <v>1.2056726695275854</v>
      </c>
      <c r="D1134" s="2">
        <f t="shared" si="104"/>
        <v>1.2154270471837849</v>
      </c>
      <c r="E1134" s="2">
        <f t="shared" si="103"/>
        <v>-9.7543776561994644E-3</v>
      </c>
      <c r="F1134" s="2">
        <f t="shared" si="107"/>
        <v>-1.7564365582715263E-2</v>
      </c>
      <c r="G1134" s="2">
        <f t="shared" si="105"/>
        <v>7.809987926515799E-3</v>
      </c>
      <c r="H1134" s="2" t="str">
        <f t="shared" si="106"/>
        <v>Sell</v>
      </c>
    </row>
    <row r="1135" spans="1:8" ht="13.5" x14ac:dyDescent="0.25">
      <c r="A1135" s="3">
        <v>43662</v>
      </c>
      <c r="B1135" s="2">
        <v>1.1900999999999999</v>
      </c>
      <c r="C1135" s="2">
        <f t="shared" si="102"/>
        <v>1.2098153357541108</v>
      </c>
      <c r="D1135" s="2">
        <f t="shared" si="104"/>
        <v>1.2135509696146156</v>
      </c>
      <c r="E1135" s="2">
        <f t="shared" si="103"/>
        <v>-3.7356338605047945E-3</v>
      </c>
      <c r="F1135" s="2">
        <f t="shared" si="107"/>
        <v>-1.4798619238273169E-2</v>
      </c>
      <c r="G1135" s="2">
        <f t="shared" si="105"/>
        <v>1.1062985377768375E-2</v>
      </c>
      <c r="H1135" s="2" t="str">
        <f t="shared" si="106"/>
        <v>Sell</v>
      </c>
    </row>
    <row r="1136" spans="1:8" ht="13.5" x14ac:dyDescent="0.25">
      <c r="A1136" s="3">
        <v>43663</v>
      </c>
      <c r="B1136" s="2">
        <v>1.1900999999999999</v>
      </c>
      <c r="C1136" s="2">
        <f t="shared" si="102"/>
        <v>1.2133206687150169</v>
      </c>
      <c r="D1136" s="2">
        <f t="shared" si="104"/>
        <v>1.2118138607542737</v>
      </c>
      <c r="E1136" s="2">
        <f t="shared" si="103"/>
        <v>1.5068079607432061E-3</v>
      </c>
      <c r="F1136" s="2">
        <f t="shared" si="107"/>
        <v>-1.1537533798469895E-2</v>
      </c>
      <c r="G1136" s="2">
        <f t="shared" si="105"/>
        <v>1.3044341759213101E-2</v>
      </c>
      <c r="H1136" s="2" t="str">
        <f t="shared" si="106"/>
        <v>Sell</v>
      </c>
    </row>
    <row r="1137" spans="1:8" ht="13.5" x14ac:dyDescent="0.25">
      <c r="A1137" s="3">
        <v>43664</v>
      </c>
      <c r="B1137" s="2">
        <v>1.2042999999999999</v>
      </c>
      <c r="C1137" s="2">
        <f t="shared" si="102"/>
        <v>1.2151944119896296</v>
      </c>
      <c r="D1137" s="2">
        <f t="shared" si="104"/>
        <v>1.2112572784761793</v>
      </c>
      <c r="E1137" s="2">
        <f t="shared" si="103"/>
        <v>3.9371335134503749E-3</v>
      </c>
      <c r="F1137" s="2">
        <f t="shared" si="107"/>
        <v>-8.4426003360858412E-3</v>
      </c>
      <c r="G1137" s="2">
        <f t="shared" si="105"/>
        <v>1.2379733849536216E-2</v>
      </c>
      <c r="H1137" s="2" t="str">
        <f t="shared" si="106"/>
        <v>Sell</v>
      </c>
    </row>
    <row r="1138" spans="1:8" ht="13.5" x14ac:dyDescent="0.25">
      <c r="A1138" s="3">
        <v>43665</v>
      </c>
      <c r="B1138" s="2">
        <v>1.1900999999999999</v>
      </c>
      <c r="C1138" s="2">
        <f t="shared" si="102"/>
        <v>1.2135183486066097</v>
      </c>
      <c r="D1138" s="2">
        <f t="shared" si="104"/>
        <v>1.209690072663129</v>
      </c>
      <c r="E1138" s="2">
        <f t="shared" si="103"/>
        <v>3.8282759434806746E-3</v>
      </c>
      <c r="F1138" s="2">
        <f t="shared" si="107"/>
        <v>-5.9884250801725382E-3</v>
      </c>
      <c r="G1138" s="2">
        <f t="shared" si="105"/>
        <v>9.8167010236532119E-3</v>
      </c>
      <c r="H1138" s="2" t="str">
        <f t="shared" si="106"/>
        <v>Sell</v>
      </c>
    </row>
    <row r="1139" spans="1:8" ht="13.5" x14ac:dyDescent="0.25">
      <c r="A1139" s="3">
        <v>43668</v>
      </c>
      <c r="B1139" s="2">
        <v>1.1689000000000001</v>
      </c>
      <c r="C1139" s="2">
        <f t="shared" si="102"/>
        <v>1.2175462949748237</v>
      </c>
      <c r="D1139" s="2">
        <f t="shared" si="104"/>
        <v>1.2066685857991934</v>
      </c>
      <c r="E1139" s="2">
        <f t="shared" si="103"/>
        <v>1.0877709175630246E-2</v>
      </c>
      <c r="F1139" s="2">
        <f t="shared" si="107"/>
        <v>-2.6151982290119817E-3</v>
      </c>
      <c r="G1139" s="2">
        <f t="shared" si="105"/>
        <v>1.3492907404642228E-2</v>
      </c>
      <c r="H1139" s="2" t="str">
        <f t="shared" si="106"/>
        <v>Sell</v>
      </c>
    </row>
    <row r="1140" spans="1:8" ht="13.5" x14ac:dyDescent="0.25">
      <c r="A1140" s="3">
        <v>43669</v>
      </c>
      <c r="B1140" s="2">
        <v>1.1689000000000001</v>
      </c>
      <c r="C1140" s="2">
        <f t="shared" si="102"/>
        <v>1.2198622495940816</v>
      </c>
      <c r="D1140" s="2">
        <f t="shared" si="104"/>
        <v>1.2038709127770308</v>
      </c>
      <c r="E1140" s="2">
        <f t="shared" si="103"/>
        <v>1.5991336817050783E-2</v>
      </c>
      <c r="F1140" s="2">
        <f t="shared" si="107"/>
        <v>1.1061087802005714E-3</v>
      </c>
      <c r="G1140" s="2">
        <f t="shared" si="105"/>
        <v>1.4885228036850211E-2</v>
      </c>
      <c r="H1140" s="2" t="str">
        <f t="shared" si="106"/>
        <v>Sell</v>
      </c>
    </row>
    <row r="1141" spans="1:8" ht="13.5" x14ac:dyDescent="0.25">
      <c r="A1141" s="3">
        <v>43670</v>
      </c>
      <c r="B1141" s="2">
        <v>1.1689000000000001</v>
      </c>
      <c r="C1141" s="2">
        <f t="shared" si="102"/>
        <v>1.2229142111949922</v>
      </c>
      <c r="D1141" s="2">
        <f t="shared" si="104"/>
        <v>1.201280474793547</v>
      </c>
      <c r="E1141" s="2">
        <f t="shared" si="103"/>
        <v>2.1633736401445169E-2</v>
      </c>
      <c r="F1141" s="2">
        <f t="shared" si="107"/>
        <v>5.2116343044494914E-3</v>
      </c>
      <c r="G1141" s="2">
        <f t="shared" si="105"/>
        <v>1.6422102096995676E-2</v>
      </c>
      <c r="H1141" s="2" t="str">
        <f t="shared" si="106"/>
        <v>Sell</v>
      </c>
    </row>
    <row r="1142" spans="1:8" ht="13.5" x14ac:dyDescent="0.25">
      <c r="A1142" s="3">
        <v>43672</v>
      </c>
      <c r="B1142" s="2">
        <v>1.1689000000000001</v>
      </c>
      <c r="C1142" s="2">
        <f t="shared" si="102"/>
        <v>1.2200504863957626</v>
      </c>
      <c r="D1142" s="2">
        <f t="shared" si="104"/>
        <v>1.198881921105136</v>
      </c>
      <c r="E1142" s="2">
        <f t="shared" si="103"/>
        <v>2.1168565290626606E-2</v>
      </c>
      <c r="F1142" s="2">
        <f t="shared" si="107"/>
        <v>8.4030205016849147E-3</v>
      </c>
      <c r="G1142" s="2">
        <f t="shared" si="105"/>
        <v>1.2765544788941692E-2</v>
      </c>
      <c r="H1142" s="2" t="str">
        <f t="shared" si="106"/>
        <v>Sell</v>
      </c>
    </row>
    <row r="1143" spans="1:8" ht="13.5" x14ac:dyDescent="0.25">
      <c r="A1143" s="3">
        <v>43675</v>
      </c>
      <c r="B1143" s="2">
        <v>1.1617999999999999</v>
      </c>
      <c r="C1143" s="2">
        <f t="shared" si="102"/>
        <v>1.2219811807964145</v>
      </c>
      <c r="D1143" s="2">
        <f t="shared" si="104"/>
        <v>1.1961351121343853</v>
      </c>
      <c r="E1143" s="2">
        <f t="shared" si="103"/>
        <v>2.5846068662029209E-2</v>
      </c>
      <c r="F1143" s="2">
        <f t="shared" si="107"/>
        <v>1.1891630133753776E-2</v>
      </c>
      <c r="G1143" s="2">
        <f t="shared" si="105"/>
        <v>1.3954438528275433E-2</v>
      </c>
      <c r="H1143" s="2" t="str">
        <f t="shared" si="106"/>
        <v>Sell</v>
      </c>
    </row>
    <row r="1144" spans="1:8" ht="13.5" x14ac:dyDescent="0.25">
      <c r="A1144" s="3">
        <v>43676</v>
      </c>
      <c r="B1144" s="2">
        <v>1.1689000000000001</v>
      </c>
      <c r="C1144" s="2">
        <f t="shared" si="102"/>
        <v>1.21816869144312</v>
      </c>
      <c r="D1144" s="2">
        <f t="shared" si="104"/>
        <v>1.194117696420727</v>
      </c>
      <c r="E1144" s="2">
        <f t="shared" si="103"/>
        <v>2.4050995022393051E-2</v>
      </c>
      <c r="F1144" s="2">
        <f t="shared" si="107"/>
        <v>1.4323503111481631E-2</v>
      </c>
      <c r="G1144" s="2">
        <f t="shared" si="105"/>
        <v>9.7274919109114205E-3</v>
      </c>
      <c r="H1144" s="2" t="str">
        <f t="shared" si="106"/>
        <v>Sell</v>
      </c>
    </row>
    <row r="1145" spans="1:8" ht="13.5" x14ac:dyDescent="0.25">
      <c r="A1145" s="3">
        <v>43677</v>
      </c>
      <c r="B1145" s="2">
        <v>1.1900999999999999</v>
      </c>
      <c r="C1145" s="2">
        <f t="shared" si="102"/>
        <v>1.2138504312211016</v>
      </c>
      <c r="D1145" s="2">
        <f t="shared" si="104"/>
        <v>1.193820089278451</v>
      </c>
      <c r="E1145" s="2">
        <f t="shared" si="103"/>
        <v>2.0030341942650631E-2</v>
      </c>
      <c r="F1145" s="2">
        <f t="shared" si="107"/>
        <v>1.5464870877715432E-2</v>
      </c>
      <c r="G1145" s="2">
        <f t="shared" si="105"/>
        <v>4.5654710649351993E-3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1.1689000000000001</v>
      </c>
      <c r="C1146" s="2">
        <f t="shared" si="102"/>
        <v>1.2101965187255475</v>
      </c>
      <c r="D1146" s="2">
        <f t="shared" si="104"/>
        <v>1.1919741567393063</v>
      </c>
      <c r="E1146" s="2">
        <f t="shared" si="103"/>
        <v>1.8222361986241165E-2</v>
      </c>
      <c r="F1146" s="2">
        <f t="shared" si="107"/>
        <v>1.6016369099420578E-2</v>
      </c>
      <c r="G1146" s="2">
        <f t="shared" si="105"/>
        <v>2.2059928868205861E-3</v>
      </c>
      <c r="H1146" s="2" t="str">
        <f t="shared" si="106"/>
        <v>Sell</v>
      </c>
    </row>
    <row r="1147" spans="1:8" ht="13.5" x14ac:dyDescent="0.25">
      <c r="A1147" s="3">
        <v>43679</v>
      </c>
      <c r="B1147" s="2">
        <v>1.1689000000000001</v>
      </c>
      <c r="C1147" s="2">
        <f t="shared" si="102"/>
        <v>1.2092893619985401</v>
      </c>
      <c r="D1147" s="2">
        <f t="shared" si="104"/>
        <v>1.190264959943802</v>
      </c>
      <c r="E1147" s="2">
        <f t="shared" si="103"/>
        <v>1.9024402054738099E-2</v>
      </c>
      <c r="F1147" s="2">
        <f t="shared" si="107"/>
        <v>1.6617975690484083E-2</v>
      </c>
      <c r="G1147" s="2">
        <f t="shared" si="105"/>
        <v>2.4064263642540155E-3</v>
      </c>
      <c r="H1147" s="2" t="str">
        <f t="shared" si="106"/>
        <v>Sell</v>
      </c>
    </row>
    <row r="1148" spans="1:8" ht="13.5" x14ac:dyDescent="0.25">
      <c r="A1148" s="3">
        <v>43682</v>
      </c>
      <c r="B1148" s="2">
        <v>1.1689000000000001</v>
      </c>
      <c r="C1148" s="2">
        <f t="shared" si="102"/>
        <v>1.206337152460303</v>
      </c>
      <c r="D1148" s="2">
        <f t="shared" si="104"/>
        <v>1.1886823703183351</v>
      </c>
      <c r="E1148" s="2">
        <f t="shared" si="103"/>
        <v>1.7654782141967917E-2</v>
      </c>
      <c r="F1148" s="2">
        <f t="shared" si="107"/>
        <v>1.6825336980780852E-2</v>
      </c>
      <c r="G1148" s="2">
        <f t="shared" si="105"/>
        <v>8.2944516118706527E-4</v>
      </c>
      <c r="H1148" s="2" t="str">
        <f t="shared" si="106"/>
        <v>Sell</v>
      </c>
    </row>
    <row r="1149" spans="1:8" ht="13.5" x14ac:dyDescent="0.25">
      <c r="A1149" s="3">
        <v>43683</v>
      </c>
      <c r="B1149" s="2">
        <v>1.1689000000000001</v>
      </c>
      <c r="C1149" s="2">
        <f t="shared" si="102"/>
        <v>1.2005775905433334</v>
      </c>
      <c r="D1149" s="2">
        <f t="shared" si="104"/>
        <v>1.187217009554014</v>
      </c>
      <c r="E1149" s="2">
        <f t="shared" si="103"/>
        <v>1.3360580989319359E-2</v>
      </c>
      <c r="F1149" s="2">
        <f t="shared" si="107"/>
        <v>1.6132385782488556E-2</v>
      </c>
      <c r="G1149" s="2">
        <f t="shared" si="105"/>
        <v>-2.7718047931691962E-3</v>
      </c>
      <c r="H1149" s="2" t="str">
        <f t="shared" si="106"/>
        <v>Hold</v>
      </c>
    </row>
    <row r="1150" spans="1:8" ht="13.5" x14ac:dyDescent="0.25">
      <c r="A1150" s="3">
        <v>43684</v>
      </c>
      <c r="B1150" s="2">
        <v>1.1547000000000001</v>
      </c>
      <c r="C1150" s="2">
        <f t="shared" si="102"/>
        <v>1.1957041150751282</v>
      </c>
      <c r="D1150" s="2">
        <f t="shared" si="104"/>
        <v>1.1848083421796425</v>
      </c>
      <c r="E1150" s="2">
        <f t="shared" si="103"/>
        <v>1.0895772895485711E-2</v>
      </c>
      <c r="F1150" s="2">
        <f t="shared" si="107"/>
        <v>1.5085063205087988E-2</v>
      </c>
      <c r="G1150" s="2">
        <f t="shared" si="105"/>
        <v>-4.1892903096022761E-3</v>
      </c>
      <c r="H1150" s="2" t="str">
        <f t="shared" si="106"/>
        <v>Hold</v>
      </c>
    </row>
    <row r="1151" spans="1:8" ht="13.5" x14ac:dyDescent="0.25">
      <c r="A1151" s="3">
        <v>43685</v>
      </c>
      <c r="B1151" s="2">
        <v>1.1689000000000001</v>
      </c>
      <c r="C1151" s="2">
        <f t="shared" si="102"/>
        <v>1.1915804050635701</v>
      </c>
      <c r="D1151" s="2">
        <f t="shared" si="104"/>
        <v>1.1836299464626319</v>
      </c>
      <c r="E1151" s="2">
        <f t="shared" si="103"/>
        <v>7.9504586009382372E-3</v>
      </c>
      <c r="F1151" s="2">
        <f t="shared" si="107"/>
        <v>1.3658142284258039E-2</v>
      </c>
      <c r="G1151" s="2">
        <f t="shared" si="105"/>
        <v>-5.7076836833198016E-3</v>
      </c>
      <c r="H1151" s="2" t="str">
        <f t="shared" si="106"/>
        <v>Hold</v>
      </c>
    </row>
    <row r="1152" spans="1:8" ht="13.5" x14ac:dyDescent="0.25">
      <c r="A1152" s="3">
        <v>43686</v>
      </c>
      <c r="B1152" s="2">
        <v>1.1689000000000001</v>
      </c>
      <c r="C1152" s="2">
        <f t="shared" si="102"/>
        <v>1.1880911119768669</v>
      </c>
      <c r="D1152" s="2">
        <f t="shared" si="104"/>
        <v>1.1825388393172516</v>
      </c>
      <c r="E1152" s="2">
        <f t="shared" si="103"/>
        <v>5.5522726596153316E-3</v>
      </c>
      <c r="F1152" s="2">
        <f t="shared" si="107"/>
        <v>1.2036968359329499E-2</v>
      </c>
      <c r="G1152" s="2">
        <f t="shared" si="105"/>
        <v>-6.4846956997141672E-3</v>
      </c>
      <c r="H1152" s="2" t="str">
        <f t="shared" si="106"/>
        <v>Hold</v>
      </c>
    </row>
    <row r="1153" spans="1:8" ht="13.5" x14ac:dyDescent="0.25">
      <c r="A1153" s="3">
        <v>43691</v>
      </c>
      <c r="B1153" s="2">
        <v>1.1689000000000001</v>
      </c>
      <c r="C1153" s="2">
        <f t="shared" si="102"/>
        <v>1.1840463255188873</v>
      </c>
      <c r="D1153" s="2">
        <f t="shared" si="104"/>
        <v>1.1815285549233809</v>
      </c>
      <c r="E1153" s="2">
        <f t="shared" si="103"/>
        <v>2.5177705955063967E-3</v>
      </c>
      <c r="F1153" s="2">
        <f t="shared" si="107"/>
        <v>1.0133128806564879E-2</v>
      </c>
      <c r="G1153" s="2">
        <f t="shared" si="105"/>
        <v>-7.6153582110584823E-3</v>
      </c>
      <c r="H1153" s="2" t="str">
        <f t="shared" si="106"/>
        <v>Hold</v>
      </c>
    </row>
    <row r="1154" spans="1:8" ht="13.5" x14ac:dyDescent="0.25">
      <c r="A1154" s="3">
        <v>43692</v>
      </c>
      <c r="B1154" s="2">
        <v>1.1689000000000001</v>
      </c>
      <c r="C1154" s="2">
        <f t="shared" si="102"/>
        <v>1.1817161215929046</v>
      </c>
      <c r="D1154" s="2">
        <f t="shared" si="104"/>
        <v>1.1805931064105377</v>
      </c>
      <c r="E1154" s="2">
        <f t="shared" si="103"/>
        <v>1.1230151823669043E-3</v>
      </c>
      <c r="F1154" s="2">
        <f t="shared" si="107"/>
        <v>8.3311060817252841E-3</v>
      </c>
      <c r="G1154" s="2">
        <f t="shared" si="105"/>
        <v>-7.2080908993583798E-3</v>
      </c>
      <c r="H1154" s="2" t="str">
        <f t="shared" si="106"/>
        <v>Hold</v>
      </c>
    </row>
    <row r="1155" spans="1:8" ht="13.5" x14ac:dyDescent="0.25">
      <c r="A1155" s="3">
        <v>43693</v>
      </c>
      <c r="B1155" s="2">
        <v>1.1547000000000001</v>
      </c>
      <c r="C1155" s="2">
        <f t="shared" si="102"/>
        <v>1.1830059490401501</v>
      </c>
      <c r="D1155" s="2">
        <f t="shared" si="104"/>
        <v>1.1786750985282757</v>
      </c>
      <c r="E1155" s="2">
        <f t="shared" si="103"/>
        <v>4.3308505118744289E-3</v>
      </c>
      <c r="F1155" s="2">
        <f t="shared" si="107"/>
        <v>7.5310549677551136E-3</v>
      </c>
      <c r="G1155" s="2">
        <f t="shared" si="105"/>
        <v>-3.2002044558806847E-3</v>
      </c>
      <c r="H1155" s="2" t="str">
        <f t="shared" si="106"/>
        <v>Hold</v>
      </c>
    </row>
    <row r="1156" spans="1:8" ht="13.5" x14ac:dyDescent="0.25">
      <c r="A1156" s="3">
        <v>43696</v>
      </c>
      <c r="B1156" s="2">
        <v>1.1547000000000001</v>
      </c>
      <c r="C1156" s="2">
        <f t="shared" si="102"/>
        <v>1.1808358030339732</v>
      </c>
      <c r="D1156" s="2">
        <f t="shared" si="104"/>
        <v>1.1768991653039589</v>
      </c>
      <c r="E1156" s="2">
        <f t="shared" si="103"/>
        <v>3.9366377300142918E-3</v>
      </c>
      <c r="F1156" s="2">
        <f t="shared" si="107"/>
        <v>6.8121715202069492E-3</v>
      </c>
      <c r="G1156" s="2">
        <f t="shared" si="105"/>
        <v>-2.8755337901926574E-3</v>
      </c>
      <c r="H1156" s="2" t="str">
        <f t="shared" si="106"/>
        <v>Hold</v>
      </c>
    </row>
    <row r="1157" spans="1:8" ht="13.5" x14ac:dyDescent="0.25">
      <c r="A1157" s="3">
        <v>43697</v>
      </c>
      <c r="B1157" s="2">
        <v>1.1547000000000001</v>
      </c>
      <c r="C1157" s="2">
        <f t="shared" si="102"/>
        <v>1.178999525644131</v>
      </c>
      <c r="D1157" s="2">
        <f t="shared" si="104"/>
        <v>1.1752547826888506</v>
      </c>
      <c r="E1157" s="2">
        <f t="shared" si="103"/>
        <v>3.7447429552803779E-3</v>
      </c>
      <c r="F1157" s="2">
        <f t="shared" si="107"/>
        <v>6.1986858072216357E-3</v>
      </c>
      <c r="G1157" s="2">
        <f t="shared" si="105"/>
        <v>-2.4539428519412577E-3</v>
      </c>
      <c r="H1157" s="2" t="str">
        <f t="shared" si="106"/>
        <v>Hold</v>
      </c>
    </row>
    <row r="1158" spans="1:8" ht="13.5" x14ac:dyDescent="0.25">
      <c r="A1158" s="3">
        <v>43698</v>
      </c>
      <c r="B1158" s="2">
        <v>1.1547000000000001</v>
      </c>
      <c r="C1158" s="2">
        <f t="shared" si="102"/>
        <v>1.177445752468111</v>
      </c>
      <c r="D1158" s="2">
        <f t="shared" si="104"/>
        <v>1.1737322061933801</v>
      </c>
      <c r="E1158" s="2">
        <f t="shared" si="103"/>
        <v>3.7135462747308612E-3</v>
      </c>
      <c r="F1158" s="2">
        <f t="shared" si="107"/>
        <v>5.7016579007234808E-3</v>
      </c>
      <c r="G1158" s="2">
        <f t="shared" si="105"/>
        <v>-1.9881116259926196E-3</v>
      </c>
      <c r="H1158" s="2" t="str">
        <f t="shared" si="106"/>
        <v>Hold</v>
      </c>
    </row>
    <row r="1159" spans="1:8" ht="13.5" x14ac:dyDescent="0.25">
      <c r="A1159" s="3">
        <v>43699</v>
      </c>
      <c r="B1159" s="2">
        <v>1.1759999999999999</v>
      </c>
      <c r="C1159" s="2">
        <f t="shared" si="102"/>
        <v>1.1761310213191707</v>
      </c>
      <c r="D1159" s="2">
        <f t="shared" si="104"/>
        <v>1.1739001909197964</v>
      </c>
      <c r="E1159" s="2">
        <f t="shared" si="103"/>
        <v>2.2308303993743284E-3</v>
      </c>
      <c r="F1159" s="2">
        <f t="shared" si="107"/>
        <v>5.0074924004536508E-3</v>
      </c>
      <c r="G1159" s="2">
        <f t="shared" si="105"/>
        <v>-2.7766620010793224E-3</v>
      </c>
      <c r="H1159" s="2" t="str">
        <f t="shared" si="106"/>
        <v>Hold</v>
      </c>
    </row>
    <row r="1160" spans="1:8" ht="13.5" x14ac:dyDescent="0.25">
      <c r="A1160" s="3">
        <v>43700</v>
      </c>
      <c r="B1160" s="2">
        <v>1.1759999999999999</v>
      </c>
      <c r="C1160" s="2">
        <f t="shared" si="102"/>
        <v>1.1728339411162214</v>
      </c>
      <c r="D1160" s="2">
        <f t="shared" si="104"/>
        <v>1.1740557323331449</v>
      </c>
      <c r="E1160" s="2">
        <f t="shared" si="103"/>
        <v>-1.2217912169234513E-3</v>
      </c>
      <c r="F1160" s="2">
        <f t="shared" si="107"/>
        <v>3.7616356769782306E-3</v>
      </c>
      <c r="G1160" s="2">
        <f t="shared" si="105"/>
        <v>-4.9834268939016818E-3</v>
      </c>
      <c r="H1160" s="2" t="str">
        <f t="shared" si="106"/>
        <v>Hold</v>
      </c>
    </row>
    <row r="1161" spans="1:8" ht="13.5" x14ac:dyDescent="0.25">
      <c r="A1161" s="3">
        <v>43703</v>
      </c>
      <c r="B1161" s="2">
        <v>1.1759999999999999</v>
      </c>
      <c r="C1161" s="2">
        <f t="shared" si="102"/>
        <v>1.1722287194060335</v>
      </c>
      <c r="D1161" s="2">
        <f t="shared" si="104"/>
        <v>1.1741997521603194</v>
      </c>
      <c r="E1161" s="2">
        <f t="shared" si="103"/>
        <v>-1.9710327542858952E-3</v>
      </c>
      <c r="F1161" s="2">
        <f t="shared" si="107"/>
        <v>2.6151019907254057E-3</v>
      </c>
      <c r="G1161" s="2">
        <f t="shared" si="105"/>
        <v>-4.5861347450113013E-3</v>
      </c>
      <c r="H1161" s="2" t="str">
        <f t="shared" si="106"/>
        <v>Hold</v>
      </c>
    </row>
    <row r="1162" spans="1:8" ht="13.5" x14ac:dyDescent="0.25">
      <c r="A1162" s="3">
        <v>43704</v>
      </c>
      <c r="B1162" s="2">
        <v>1.1476</v>
      </c>
      <c r="C1162" s="2">
        <f t="shared" si="102"/>
        <v>1.1717166087281821</v>
      </c>
      <c r="D1162" s="2">
        <f t="shared" si="104"/>
        <v>1.1722294001484439</v>
      </c>
      <c r="E1162" s="2">
        <f t="shared" si="103"/>
        <v>-5.1279142026183777E-4</v>
      </c>
      <c r="F1162" s="2">
        <f t="shared" si="107"/>
        <v>1.9895233085279571E-3</v>
      </c>
      <c r="G1162" s="2">
        <f t="shared" si="105"/>
        <v>-2.5023147287897948E-3</v>
      </c>
      <c r="H1162" s="2" t="str">
        <f t="shared" si="106"/>
        <v>Hold</v>
      </c>
    </row>
    <row r="1163" spans="1:8" ht="13.5" x14ac:dyDescent="0.25">
      <c r="A1163" s="3">
        <v>43705</v>
      </c>
      <c r="B1163" s="2">
        <v>1.1617999999999999</v>
      </c>
      <c r="C1163" s="2">
        <f t="shared" si="102"/>
        <v>1.1712832843084617</v>
      </c>
      <c r="D1163" s="2">
        <f t="shared" si="104"/>
        <v>1.1714568519892998</v>
      </c>
      <c r="E1163" s="2">
        <f t="shared" si="103"/>
        <v>-1.7356768083809371E-4</v>
      </c>
      <c r="F1163" s="2">
        <f t="shared" si="107"/>
        <v>1.556905110654747E-3</v>
      </c>
      <c r="G1163" s="2">
        <f t="shared" si="105"/>
        <v>-1.7304727914928407E-3</v>
      </c>
      <c r="H1163" s="2" t="str">
        <f t="shared" si="106"/>
        <v>Hold</v>
      </c>
    </row>
    <row r="1164" spans="1:8" ht="13.5" x14ac:dyDescent="0.25">
      <c r="A1164" s="3">
        <v>43706</v>
      </c>
      <c r="B1164" s="2">
        <v>1.1689000000000001</v>
      </c>
      <c r="C1164" s="2">
        <f t="shared" si="102"/>
        <v>1.170916625184083</v>
      </c>
      <c r="D1164" s="2">
        <f t="shared" si="104"/>
        <v>1.1712674555456479</v>
      </c>
      <c r="E1164" s="2">
        <f t="shared" si="103"/>
        <v>-3.5083036156491332E-4</v>
      </c>
      <c r="F1164" s="2">
        <f t="shared" si="107"/>
        <v>1.1753580162108151E-3</v>
      </c>
      <c r="G1164" s="2">
        <f t="shared" si="105"/>
        <v>-1.5261883777757284E-3</v>
      </c>
      <c r="H1164" s="2" t="str">
        <f t="shared" si="106"/>
        <v>Hold</v>
      </c>
    </row>
    <row r="1165" spans="1:8" ht="13.5" x14ac:dyDescent="0.25">
      <c r="A1165" s="3">
        <v>43707</v>
      </c>
      <c r="B1165" s="2">
        <v>1.1689000000000001</v>
      </c>
      <c r="C1165" s="2">
        <f t="shared" si="102"/>
        <v>1.1684217597711473</v>
      </c>
      <c r="D1165" s="2">
        <f t="shared" si="104"/>
        <v>1.1710920884681923</v>
      </c>
      <c r="E1165" s="2">
        <f t="shared" si="103"/>
        <v>-2.6703286970450879E-3</v>
      </c>
      <c r="F1165" s="2">
        <f t="shared" si="107"/>
        <v>4.062206735596345E-4</v>
      </c>
      <c r="G1165" s="2">
        <f t="shared" si="105"/>
        <v>-3.0765493706047223E-3</v>
      </c>
      <c r="H1165" s="2" t="str">
        <f t="shared" si="106"/>
        <v>Hold</v>
      </c>
    </row>
    <row r="1166" spans="1:8" ht="13.5" x14ac:dyDescent="0.25">
      <c r="A1166" s="3">
        <v>43710</v>
      </c>
      <c r="B1166" s="2">
        <v>1.1972</v>
      </c>
      <c r="C1166" s="2">
        <f t="shared" si="102"/>
        <v>1.1663107198063554</v>
      </c>
      <c r="D1166" s="2">
        <f t="shared" si="104"/>
        <v>1.1730260078409189</v>
      </c>
      <c r="E1166" s="2">
        <f t="shared" si="103"/>
        <v>-6.7152880345635602E-3</v>
      </c>
      <c r="F1166" s="2">
        <f t="shared" si="107"/>
        <v>-1.0180810680650045E-3</v>
      </c>
      <c r="G1166" s="2">
        <f t="shared" si="105"/>
        <v>-5.6972069664985555E-3</v>
      </c>
      <c r="H1166" s="2" t="str">
        <f t="shared" si="106"/>
        <v>Hold</v>
      </c>
    </row>
    <row r="1167" spans="1:8" ht="13.5" x14ac:dyDescent="0.25">
      <c r="A1167" s="3">
        <v>43711</v>
      </c>
      <c r="B1167" s="2">
        <v>1.1689000000000001</v>
      </c>
      <c r="C1167" s="2">
        <f t="shared" ref="C1167:C1230" si="108">$C$4*B1157+C1166*(1-$C$4)</f>
        <v>1.1645244552207623</v>
      </c>
      <c r="D1167" s="2">
        <f t="shared" si="104"/>
        <v>1.1727203776304804</v>
      </c>
      <c r="E1167" s="2">
        <f t="shared" si="103"/>
        <v>-8.1959224097181149E-3</v>
      </c>
      <c r="F1167" s="2">
        <f t="shared" si="107"/>
        <v>-2.4536493363956267E-3</v>
      </c>
      <c r="G1167" s="2">
        <f t="shared" si="105"/>
        <v>-5.7422730733224878E-3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1.1547000000000001</v>
      </c>
      <c r="C1168" s="2">
        <f t="shared" si="108"/>
        <v>1.1630130005714143</v>
      </c>
      <c r="D1168" s="2">
        <f t="shared" si="104"/>
        <v>1.1713855348430373</v>
      </c>
      <c r="E1168" s="2">
        <f t="shared" si="103"/>
        <v>-8.3725342716229889E-3</v>
      </c>
      <c r="F1168" s="2">
        <f t="shared" si="107"/>
        <v>-3.6374263234410995E-3</v>
      </c>
      <c r="G1168" s="2">
        <f t="shared" si="105"/>
        <v>-4.7351079481818895E-3</v>
      </c>
      <c r="H1168" s="2" t="str">
        <f t="shared" si="106"/>
        <v>Hold</v>
      </c>
    </row>
    <row r="1169" spans="1:8" ht="13.5" x14ac:dyDescent="0.25">
      <c r="A1169" s="3">
        <v>43713</v>
      </c>
      <c r="B1169" s="2">
        <v>1.1405000000000001</v>
      </c>
      <c r="C1169" s="2">
        <f t="shared" si="108"/>
        <v>1.1650110004835044</v>
      </c>
      <c r="D1169" s="2">
        <f t="shared" si="104"/>
        <v>1.1690977174472568</v>
      </c>
      <c r="E1169" s="2">
        <f t="shared" si="103"/>
        <v>-4.0867169637524015E-3</v>
      </c>
      <c r="F1169" s="2">
        <f t="shared" si="107"/>
        <v>-3.7272844515033603E-3</v>
      </c>
      <c r="G1169" s="2">
        <f t="shared" si="105"/>
        <v>-3.5943251224904117E-4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1.1689000000000001</v>
      </c>
      <c r="C1170" s="2">
        <f t="shared" si="108"/>
        <v>1.1667016157937344</v>
      </c>
      <c r="D1170" s="2">
        <f t="shared" si="104"/>
        <v>1.1690830717104228</v>
      </c>
      <c r="E1170" s="2">
        <f t="shared" si="103"/>
        <v>-2.3814559166883686E-3</v>
      </c>
      <c r="F1170" s="2">
        <f t="shared" si="107"/>
        <v>-3.4581187445403621E-3</v>
      </c>
      <c r="G1170" s="2">
        <f t="shared" si="105"/>
        <v>1.0766628278519935E-3</v>
      </c>
      <c r="H1170" s="2" t="str">
        <f t="shared" si="106"/>
        <v>Sell</v>
      </c>
    </row>
    <row r="1171" spans="1:8" ht="13.5" x14ac:dyDescent="0.25">
      <c r="A1171" s="3">
        <v>43717</v>
      </c>
      <c r="B1171" s="2">
        <v>1.1689000000000001</v>
      </c>
      <c r="C1171" s="2">
        <f t="shared" si="108"/>
        <v>1.1681321364408521</v>
      </c>
      <c r="D1171" s="2">
        <f t="shared" si="104"/>
        <v>1.169069510842984</v>
      </c>
      <c r="E1171" s="2">
        <f t="shared" si="103"/>
        <v>-9.3737440213192968E-4</v>
      </c>
      <c r="F1171" s="2">
        <f t="shared" si="107"/>
        <v>-2.9539698760586756E-3</v>
      </c>
      <c r="G1171" s="2">
        <f t="shared" si="105"/>
        <v>2.0165954739267459E-3</v>
      </c>
      <c r="H1171" s="2" t="str">
        <f t="shared" si="106"/>
        <v>Sell</v>
      </c>
    </row>
    <row r="1172" spans="1:8" ht="13.5" x14ac:dyDescent="0.25">
      <c r="A1172" s="3">
        <v>43718</v>
      </c>
      <c r="B1172" s="2">
        <v>1.1617999999999999</v>
      </c>
      <c r="C1172" s="2">
        <f t="shared" si="108"/>
        <v>1.1649733462191825</v>
      </c>
      <c r="D1172" s="2">
        <f t="shared" si="104"/>
        <v>1.1685310285583186</v>
      </c>
      <c r="E1172" s="2">
        <f t="shared" si="103"/>
        <v>-3.5576823391361145E-3</v>
      </c>
      <c r="F1172" s="2">
        <f t="shared" si="107"/>
        <v>-3.0747123686741635E-3</v>
      </c>
      <c r="G1172" s="2">
        <f t="shared" si="105"/>
        <v>-4.8296997046195101E-4</v>
      </c>
      <c r="H1172" s="2" t="str">
        <f t="shared" si="106"/>
        <v>Hold</v>
      </c>
    </row>
    <row r="1173" spans="1:8" ht="13.5" x14ac:dyDescent="0.25">
      <c r="A1173" s="3">
        <v>43719</v>
      </c>
      <c r="B1173" s="2">
        <v>1.1617999999999999</v>
      </c>
      <c r="C1173" s="2">
        <f t="shared" si="108"/>
        <v>1.1644851391085391</v>
      </c>
      <c r="D1173" s="2">
        <f t="shared" si="104"/>
        <v>1.168032433850295</v>
      </c>
      <c r="E1173" s="2">
        <f t="shared" si="103"/>
        <v>-3.5472947417558576E-3</v>
      </c>
      <c r="F1173" s="2">
        <f t="shared" si="107"/>
        <v>-3.1692288432905026E-3</v>
      </c>
      <c r="G1173" s="2">
        <f t="shared" si="105"/>
        <v>-3.7806589846535498E-4</v>
      </c>
      <c r="H1173" s="2" t="str">
        <f t="shared" si="106"/>
        <v>Hold</v>
      </c>
    </row>
    <row r="1174" spans="1:8" ht="13.5" x14ac:dyDescent="0.25">
      <c r="A1174" s="3">
        <v>43720</v>
      </c>
      <c r="B1174" s="2">
        <v>1.1617999999999999</v>
      </c>
      <c r="C1174" s="2">
        <f t="shared" si="108"/>
        <v>1.1651643484764562</v>
      </c>
      <c r="D1174" s="2">
        <f t="shared" si="104"/>
        <v>1.1675707720836066</v>
      </c>
      <c r="E1174" s="2">
        <f t="shared" si="103"/>
        <v>-2.4064236071503764E-3</v>
      </c>
      <c r="F1174" s="2">
        <f t="shared" si="107"/>
        <v>-3.0166677960624774E-3</v>
      </c>
      <c r="G1174" s="2">
        <f t="shared" si="105"/>
        <v>6.1024418891210104E-4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1.1547000000000001</v>
      </c>
      <c r="C1175" s="2">
        <f t="shared" si="108"/>
        <v>1.165739064095463</v>
      </c>
      <c r="D1175" s="2">
        <f t="shared" si="104"/>
        <v>1.1666173815588949</v>
      </c>
      <c r="E1175" s="2">
        <f t="shared" si="103"/>
        <v>-8.783174634319213E-4</v>
      </c>
      <c r="F1175" s="2">
        <f t="shared" si="107"/>
        <v>-2.5889977295363662E-3</v>
      </c>
      <c r="G1175" s="2">
        <f t="shared" si="105"/>
        <v>1.7106802661044449E-3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1.1547000000000001</v>
      </c>
      <c r="C1176" s="2">
        <f t="shared" si="108"/>
        <v>1.1705792080807764</v>
      </c>
      <c r="D1176" s="2">
        <f t="shared" si="104"/>
        <v>1.1657346125545323</v>
      </c>
      <c r="E1176" s="2">
        <f t="shared" si="103"/>
        <v>4.8445955262441665E-3</v>
      </c>
      <c r="F1176" s="2">
        <f t="shared" si="107"/>
        <v>-1.1022790783802596E-3</v>
      </c>
      <c r="G1176" s="2">
        <f t="shared" si="105"/>
        <v>5.9468746046244265E-3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1.1547000000000001</v>
      </c>
      <c r="C1177" s="2">
        <f t="shared" si="108"/>
        <v>1.1703208683760415</v>
      </c>
      <c r="D1177" s="2">
        <f t="shared" si="104"/>
        <v>1.164917233846789</v>
      </c>
      <c r="E1177" s="2">
        <f t="shared" si="103"/>
        <v>5.4036345292525212E-3</v>
      </c>
      <c r="F1177" s="2">
        <f t="shared" si="107"/>
        <v>1.9890364314629669E-4</v>
      </c>
      <c r="G1177" s="2">
        <f t="shared" si="105"/>
        <v>5.2047308861062243E-3</v>
      </c>
      <c r="H1177" s="2" t="str">
        <f t="shared" si="106"/>
        <v>Sell</v>
      </c>
    </row>
    <row r="1178" spans="1:8" ht="13.5" x14ac:dyDescent="0.25">
      <c r="A1178" s="3">
        <v>43726</v>
      </c>
      <c r="B1178" s="2">
        <v>1.1547000000000001</v>
      </c>
      <c r="C1178" s="2">
        <f t="shared" si="108"/>
        <v>1.1679176578566506</v>
      </c>
      <c r="D1178" s="2">
        <f t="shared" si="104"/>
        <v>1.1641604017099898</v>
      </c>
      <c r="E1178" s="2">
        <f t="shared" si="103"/>
        <v>3.7572561466607812E-3</v>
      </c>
      <c r="F1178" s="2">
        <f t="shared" si="107"/>
        <v>9.1057414384919366E-4</v>
      </c>
      <c r="G1178" s="2">
        <f t="shared" si="105"/>
        <v>2.8466820028115875E-3</v>
      </c>
      <c r="H1178" s="2" t="str">
        <f t="shared" si="106"/>
        <v>Sell</v>
      </c>
    </row>
    <row r="1179" spans="1:8" ht="13.5" x14ac:dyDescent="0.25">
      <c r="A1179" s="3">
        <v>43727</v>
      </c>
      <c r="B1179" s="2">
        <v>1.1830000000000001</v>
      </c>
      <c r="C1179" s="2">
        <f t="shared" si="108"/>
        <v>1.1636995566479351</v>
      </c>
      <c r="D1179" s="2">
        <f t="shared" si="104"/>
        <v>1.16555592750925</v>
      </c>
      <c r="E1179" s="2">
        <f t="shared" si="103"/>
        <v>-1.8563708613148489E-3</v>
      </c>
      <c r="F1179" s="2">
        <f t="shared" si="107"/>
        <v>3.5718514281638517E-4</v>
      </c>
      <c r="G1179" s="2">
        <f t="shared" si="105"/>
        <v>-2.2135560041312342E-3</v>
      </c>
      <c r="H1179" s="2" t="str">
        <f t="shared" si="106"/>
        <v>Hold</v>
      </c>
    </row>
    <row r="1180" spans="1:8" ht="13.5" x14ac:dyDescent="0.25">
      <c r="A1180" s="3">
        <v>43728</v>
      </c>
      <c r="B1180" s="2">
        <v>1.1759999999999999</v>
      </c>
      <c r="C1180" s="2">
        <f t="shared" si="108"/>
        <v>1.1644996248559449</v>
      </c>
      <c r="D1180" s="2">
        <f t="shared" si="104"/>
        <v>1.1663295625085648</v>
      </c>
      <c r="E1180" s="2">
        <f t="shared" ref="E1180:E1243" si="109">C1180-D1180</f>
        <v>-1.8299376526198508E-3</v>
      </c>
      <c r="F1180" s="2">
        <f t="shared" si="107"/>
        <v>-8.023941627086198E-5</v>
      </c>
      <c r="G1180" s="2">
        <f t="shared" si="105"/>
        <v>-1.7496982363489888E-3</v>
      </c>
      <c r="H1180" s="2" t="str">
        <f t="shared" si="106"/>
        <v>Hold</v>
      </c>
    </row>
    <row r="1181" spans="1:8" ht="13.5" x14ac:dyDescent="0.25">
      <c r="A1181" s="3">
        <v>43731</v>
      </c>
      <c r="B1181" s="2">
        <v>1.1759999999999999</v>
      </c>
      <c r="C1181" s="2">
        <f t="shared" si="108"/>
        <v>1.165176605647338</v>
      </c>
      <c r="D1181" s="2">
        <f t="shared" ref="D1181:D1244" si="110">$D$4*B1181+(1-$D$4)*D1180</f>
        <v>1.1670458912116342</v>
      </c>
      <c r="E1181" s="2">
        <f t="shared" si="109"/>
        <v>-1.8692855642961081E-3</v>
      </c>
      <c r="F1181" s="2">
        <f t="shared" si="107"/>
        <v>-4.3804864587591126E-4</v>
      </c>
      <c r="G1181" s="2">
        <f t="shared" si="105"/>
        <v>-1.4312369184201969E-3</v>
      </c>
      <c r="H1181" s="2" t="str">
        <f t="shared" si="106"/>
        <v>Hold</v>
      </c>
    </row>
    <row r="1182" spans="1:8" ht="13.5" x14ac:dyDescent="0.25">
      <c r="A1182" s="3">
        <v>43732</v>
      </c>
      <c r="B1182" s="2">
        <v>1.1476</v>
      </c>
      <c r="C1182" s="2">
        <f t="shared" si="108"/>
        <v>1.1646571278554398</v>
      </c>
      <c r="D1182" s="2">
        <f t="shared" si="110"/>
        <v>1.1656054548255872</v>
      </c>
      <c r="E1182" s="2">
        <f t="shared" si="109"/>
        <v>-9.4832697014735068E-4</v>
      </c>
      <c r="F1182" s="2">
        <f t="shared" si="107"/>
        <v>-5.4010431073019918E-4</v>
      </c>
      <c r="G1182" s="2">
        <f t="shared" si="105"/>
        <v>-4.0822265941715149E-4</v>
      </c>
      <c r="H1182" s="2" t="str">
        <f t="shared" si="106"/>
        <v>Hold</v>
      </c>
    </row>
    <row r="1183" spans="1:8" ht="13.5" x14ac:dyDescent="0.25">
      <c r="A1183" s="3">
        <v>43733</v>
      </c>
      <c r="B1183" s="2">
        <v>1.1617999999999999</v>
      </c>
      <c r="C1183" s="2">
        <f t="shared" si="108"/>
        <v>1.1642175697238337</v>
      </c>
      <c r="D1183" s="2">
        <f t="shared" si="110"/>
        <v>1.1653235692829511</v>
      </c>
      <c r="E1183" s="2">
        <f t="shared" si="109"/>
        <v>-1.1059995591173877E-3</v>
      </c>
      <c r="F1183" s="2">
        <f t="shared" si="107"/>
        <v>-6.5328336040763695E-4</v>
      </c>
      <c r="G1183" s="2">
        <f t="shared" si="105"/>
        <v>-4.5271619870975073E-4</v>
      </c>
      <c r="H1183" s="2" t="str">
        <f t="shared" si="106"/>
        <v>Hold</v>
      </c>
    </row>
    <row r="1184" spans="1:8" ht="13.5" x14ac:dyDescent="0.25">
      <c r="A1184" s="3">
        <v>43734</v>
      </c>
      <c r="B1184" s="2">
        <v>1.1689000000000001</v>
      </c>
      <c r="C1184" s="2">
        <f t="shared" si="108"/>
        <v>1.163845635920167</v>
      </c>
      <c r="D1184" s="2">
        <f t="shared" si="110"/>
        <v>1.1655884900768065</v>
      </c>
      <c r="E1184" s="2">
        <f t="shared" si="109"/>
        <v>-1.7428541566395506E-3</v>
      </c>
      <c r="F1184" s="2">
        <f t="shared" si="107"/>
        <v>-8.7119751965401967E-4</v>
      </c>
      <c r="G1184" s="2">
        <f t="shared" si="105"/>
        <v>-8.716566369855309E-4</v>
      </c>
      <c r="H1184" s="2" t="str">
        <f t="shared" si="106"/>
        <v>Hold</v>
      </c>
    </row>
    <row r="1185" spans="1:8" ht="13.5" x14ac:dyDescent="0.25">
      <c r="A1185" s="3">
        <v>43735</v>
      </c>
      <c r="B1185" s="2">
        <v>1.1900999999999999</v>
      </c>
      <c r="C1185" s="2">
        <f t="shared" si="108"/>
        <v>1.162438615009372</v>
      </c>
      <c r="D1185" s="2">
        <f t="shared" si="110"/>
        <v>1.1674041574785246</v>
      </c>
      <c r="E1185" s="2">
        <f t="shared" si="109"/>
        <v>-4.9655424691525951E-3</v>
      </c>
      <c r="F1185" s="2">
        <f t="shared" si="107"/>
        <v>-1.690066509553735E-3</v>
      </c>
      <c r="G1185" s="2">
        <f t="shared" si="105"/>
        <v>-3.2754759595988604E-3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1.1689000000000001</v>
      </c>
      <c r="C1186" s="2">
        <f t="shared" si="108"/>
        <v>1.1612480588540839</v>
      </c>
      <c r="D1186" s="2">
        <f t="shared" si="110"/>
        <v>1.1675149606282633</v>
      </c>
      <c r="E1186" s="2">
        <f t="shared" si="109"/>
        <v>-6.2669017741794342E-3</v>
      </c>
      <c r="F1186" s="2">
        <f t="shared" si="107"/>
        <v>-2.605433562478875E-3</v>
      </c>
      <c r="G1186" s="2">
        <f t="shared" si="105"/>
        <v>-3.6614682117005592E-3</v>
      </c>
      <c r="H1186" s="2" t="str">
        <f t="shared" si="106"/>
        <v>Hold</v>
      </c>
    </row>
    <row r="1187" spans="1:8" ht="13.5" x14ac:dyDescent="0.25">
      <c r="A1187" s="3">
        <v>43739</v>
      </c>
      <c r="B1187" s="2">
        <v>1.1689000000000001</v>
      </c>
      <c r="C1187" s="2">
        <f t="shared" si="108"/>
        <v>1.1602406651842248</v>
      </c>
      <c r="D1187" s="2">
        <f t="shared" si="110"/>
        <v>1.1676175561372808</v>
      </c>
      <c r="E1187" s="2">
        <f t="shared" si="109"/>
        <v>-7.3768909530560478E-3</v>
      </c>
      <c r="F1187" s="2">
        <f t="shared" si="107"/>
        <v>-3.5597250405943097E-3</v>
      </c>
      <c r="G1187" s="2">
        <f t="shared" si="105"/>
        <v>-3.8171659124617381E-3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1.1547000000000001</v>
      </c>
      <c r="C1188" s="2">
        <f t="shared" si="108"/>
        <v>1.1593882551558825</v>
      </c>
      <c r="D1188" s="2">
        <f t="shared" si="110"/>
        <v>1.1666607001271119</v>
      </c>
      <c r="E1188" s="2">
        <f t="shared" si="109"/>
        <v>-7.2724449712293637E-3</v>
      </c>
      <c r="F1188" s="2">
        <f t="shared" si="107"/>
        <v>-4.3022690267213205E-3</v>
      </c>
      <c r="G1188" s="2">
        <f t="shared" ref="G1188:G1251" si="111">E1188-F1188</f>
        <v>-2.9701759445080432E-3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1.1405000000000001</v>
      </c>
      <c r="C1189" s="2">
        <f t="shared" si="108"/>
        <v>1.1630208312857466</v>
      </c>
      <c r="D1189" s="2">
        <f t="shared" si="110"/>
        <v>1.1647228704880666</v>
      </c>
      <c r="E1189" s="2">
        <f t="shared" si="109"/>
        <v>-1.7020392023199271E-3</v>
      </c>
      <c r="F1189" s="2">
        <f t="shared" ref="F1189:F1252" si="113">(E1189*(2/(10)))+((1-(2/10))*F1188)</f>
        <v>-3.7822230618410418E-3</v>
      </c>
      <c r="G1189" s="2">
        <f t="shared" si="111"/>
        <v>2.0801838595211146E-3</v>
      </c>
      <c r="H1189" s="2" t="str">
        <f t="shared" si="112"/>
        <v>Sell</v>
      </c>
    </row>
    <row r="1190" spans="1:8" ht="13.5" x14ac:dyDescent="0.25">
      <c r="A1190" s="3">
        <v>43742</v>
      </c>
      <c r="B1190" s="2">
        <v>1.1405000000000001</v>
      </c>
      <c r="C1190" s="2">
        <f t="shared" si="108"/>
        <v>1.1650176264725549</v>
      </c>
      <c r="D1190" s="2">
        <f t="shared" si="110"/>
        <v>1.1629285837852468</v>
      </c>
      <c r="E1190" s="2">
        <f t="shared" si="109"/>
        <v>2.0890426873081402E-3</v>
      </c>
      <c r="F1190" s="2">
        <f t="shared" si="113"/>
        <v>-2.6079699120112056E-3</v>
      </c>
      <c r="G1190" s="2">
        <f t="shared" si="111"/>
        <v>4.6970125993193463E-3</v>
      </c>
      <c r="H1190" s="2" t="str">
        <f t="shared" si="112"/>
        <v>Sell</v>
      </c>
    </row>
    <row r="1191" spans="1:8" ht="13.5" x14ac:dyDescent="0.25">
      <c r="A1191" s="3">
        <v>43745</v>
      </c>
      <c r="B1191" s="2">
        <v>1.1689000000000001</v>
      </c>
      <c r="C1191" s="2">
        <f t="shared" si="108"/>
        <v>1.166707222399854</v>
      </c>
      <c r="D1191" s="2">
        <f t="shared" si="110"/>
        <v>1.1633709109122654</v>
      </c>
      <c r="E1191" s="2">
        <f t="shared" si="109"/>
        <v>3.3363114875886168E-3</v>
      </c>
      <c r="F1191" s="2">
        <f t="shared" si="113"/>
        <v>-1.4191136320912412E-3</v>
      </c>
      <c r="G1191" s="2">
        <f t="shared" si="111"/>
        <v>4.7554251196798578E-3</v>
      </c>
      <c r="H1191" s="2" t="str">
        <f t="shared" si="112"/>
        <v>Sell</v>
      </c>
    </row>
    <row r="1192" spans="1:8" ht="13.5" x14ac:dyDescent="0.25">
      <c r="A1192" s="3">
        <v>43746</v>
      </c>
      <c r="B1192" s="2">
        <v>1.1547000000000001</v>
      </c>
      <c r="C1192" s="2">
        <f t="shared" si="108"/>
        <v>1.1637676497229534</v>
      </c>
      <c r="D1192" s="2">
        <f t="shared" si="110"/>
        <v>1.1627286212150605</v>
      </c>
      <c r="E1192" s="2">
        <f t="shared" si="109"/>
        <v>1.0390285078929473E-3</v>
      </c>
      <c r="F1192" s="2">
        <f t="shared" si="113"/>
        <v>-9.2748520409440352E-4</v>
      </c>
      <c r="G1192" s="2">
        <f t="shared" si="111"/>
        <v>1.9665137119873506E-3</v>
      </c>
      <c r="H1192" s="2" t="str">
        <f t="shared" si="112"/>
        <v>Sell</v>
      </c>
    </row>
    <row r="1193" spans="1:8" ht="13.5" x14ac:dyDescent="0.25">
      <c r="A1193" s="3">
        <v>43747</v>
      </c>
      <c r="B1193" s="2">
        <v>1.1689000000000001</v>
      </c>
      <c r="C1193" s="2">
        <f t="shared" si="108"/>
        <v>1.1634649343809607</v>
      </c>
      <c r="D1193" s="2">
        <f t="shared" si="110"/>
        <v>1.1631857603843152</v>
      </c>
      <c r="E1193" s="2">
        <f t="shared" si="109"/>
        <v>2.7917399664545428E-4</v>
      </c>
      <c r="F1193" s="2">
        <f t="shared" si="113"/>
        <v>-6.8615336394643202E-4</v>
      </c>
      <c r="G1193" s="2">
        <f t="shared" si="111"/>
        <v>9.653273605918863E-4</v>
      </c>
      <c r="H1193" s="2" t="str">
        <f t="shared" si="112"/>
        <v>Sell</v>
      </c>
    </row>
    <row r="1194" spans="1:8" ht="13.5" x14ac:dyDescent="0.25">
      <c r="A1194" s="3">
        <v>43748</v>
      </c>
      <c r="B1194" s="2">
        <v>1.1547000000000001</v>
      </c>
      <c r="C1194" s="2">
        <f t="shared" si="108"/>
        <v>1.1643010983223512</v>
      </c>
      <c r="D1194" s="2">
        <f t="shared" si="110"/>
        <v>1.1625571855410326</v>
      </c>
      <c r="E1194" s="2">
        <f t="shared" si="109"/>
        <v>1.7439127813185795E-3</v>
      </c>
      <c r="F1194" s="2">
        <f t="shared" si="113"/>
        <v>-2.0014013489342967E-4</v>
      </c>
      <c r="G1194" s="2">
        <f t="shared" si="111"/>
        <v>1.9440529162120092E-3</v>
      </c>
      <c r="H1194" s="2" t="str">
        <f t="shared" si="112"/>
        <v>Sell</v>
      </c>
    </row>
    <row r="1195" spans="1:8" ht="13.5" x14ac:dyDescent="0.25">
      <c r="A1195" s="3">
        <v>43749</v>
      </c>
      <c r="B1195" s="2">
        <v>1.1547000000000001</v>
      </c>
      <c r="C1195" s="2">
        <f t="shared" si="108"/>
        <v>1.1682701601189125</v>
      </c>
      <c r="D1195" s="2">
        <f t="shared" si="110"/>
        <v>1.1619751717972524</v>
      </c>
      <c r="E1195" s="2">
        <f t="shared" si="109"/>
        <v>6.2949883216600888E-3</v>
      </c>
      <c r="F1195" s="2">
        <f t="shared" si="113"/>
        <v>1.098885556417274E-3</v>
      </c>
      <c r="G1195" s="2">
        <f t="shared" si="111"/>
        <v>5.1961027652428146E-3</v>
      </c>
      <c r="H1195" s="2" t="str">
        <f t="shared" si="112"/>
        <v>Sell</v>
      </c>
    </row>
    <row r="1196" spans="1:8" ht="13.5" x14ac:dyDescent="0.25">
      <c r="A1196" s="3">
        <v>43752</v>
      </c>
      <c r="B1196" s="2">
        <v>1.1405000000000001</v>
      </c>
      <c r="C1196" s="2">
        <f t="shared" si="108"/>
        <v>1.1683670585621568</v>
      </c>
      <c r="D1196" s="2">
        <f t="shared" si="110"/>
        <v>1.1603844183307892</v>
      </c>
      <c r="E1196" s="2">
        <f t="shared" si="109"/>
        <v>7.9826402313676326E-3</v>
      </c>
      <c r="F1196" s="2">
        <f t="shared" si="113"/>
        <v>2.4756364914073456E-3</v>
      </c>
      <c r="G1196" s="2">
        <f t="shared" si="111"/>
        <v>5.5070037399602874E-3</v>
      </c>
      <c r="H1196" s="2" t="str">
        <f t="shared" si="112"/>
        <v>Sell</v>
      </c>
    </row>
    <row r="1197" spans="1:8" ht="13.5" x14ac:dyDescent="0.25">
      <c r="A1197" s="3">
        <v>43754</v>
      </c>
      <c r="B1197" s="2">
        <v>1.1547000000000001</v>
      </c>
      <c r="C1197" s="2">
        <f t="shared" si="108"/>
        <v>1.1684490495525943</v>
      </c>
      <c r="D1197" s="2">
        <f t="shared" si="110"/>
        <v>1.1599633503062863</v>
      </c>
      <c r="E1197" s="2">
        <f t="shared" si="109"/>
        <v>8.4856992463080427E-3</v>
      </c>
      <c r="F1197" s="2">
        <f t="shared" si="113"/>
        <v>3.6776490423874849E-3</v>
      </c>
      <c r="G1197" s="2">
        <f t="shared" si="111"/>
        <v>4.8080502039205579E-3</v>
      </c>
      <c r="H1197" s="2" t="str">
        <f t="shared" si="112"/>
        <v>Sell</v>
      </c>
    </row>
    <row r="1198" spans="1:8" ht="13.5" x14ac:dyDescent="0.25">
      <c r="A1198" s="3">
        <v>43755</v>
      </c>
      <c r="B1198" s="2">
        <v>1.1617999999999999</v>
      </c>
      <c r="C1198" s="2">
        <f t="shared" si="108"/>
        <v>1.1663338111598875</v>
      </c>
      <c r="D1198" s="2">
        <f t="shared" si="110"/>
        <v>1.1600993984317465</v>
      </c>
      <c r="E1198" s="2">
        <f t="shared" si="109"/>
        <v>6.2344127281410699E-3</v>
      </c>
      <c r="F1198" s="2">
        <f t="shared" si="113"/>
        <v>4.1890017795382026E-3</v>
      </c>
      <c r="G1198" s="2">
        <f t="shared" si="111"/>
        <v>2.0454109486028674E-3</v>
      </c>
      <c r="H1198" s="2" t="str">
        <f t="shared" si="112"/>
        <v>Sell</v>
      </c>
    </row>
    <row r="1199" spans="1:8" ht="13.5" x14ac:dyDescent="0.25">
      <c r="A1199" s="3">
        <v>43756</v>
      </c>
      <c r="B1199" s="2">
        <v>1.1476</v>
      </c>
      <c r="C1199" s="2">
        <f t="shared" si="108"/>
        <v>1.1623593786737509</v>
      </c>
      <c r="D1199" s="2">
        <f t="shared" si="110"/>
        <v>1.1591735170664319</v>
      </c>
      <c r="E1199" s="2">
        <f t="shared" si="109"/>
        <v>3.1858616073190404E-3</v>
      </c>
      <c r="F1199" s="2">
        <f t="shared" si="113"/>
        <v>3.9883737450943707E-3</v>
      </c>
      <c r="G1199" s="2">
        <f t="shared" si="111"/>
        <v>-8.0251213777533022E-4</v>
      </c>
      <c r="H1199" s="2" t="str">
        <f t="shared" si="112"/>
        <v>Hold</v>
      </c>
    </row>
    <row r="1200" spans="1:8" ht="13.5" x14ac:dyDescent="0.25">
      <c r="A1200" s="3">
        <v>43759</v>
      </c>
      <c r="B1200" s="2">
        <v>1.1476</v>
      </c>
      <c r="C1200" s="2">
        <f t="shared" si="108"/>
        <v>1.1589963973393278</v>
      </c>
      <c r="D1200" s="2">
        <f t="shared" si="110"/>
        <v>1.1583162195059555</v>
      </c>
      <c r="E1200" s="2">
        <f t="shared" si="109"/>
        <v>6.8017783337226412E-4</v>
      </c>
      <c r="F1200" s="2">
        <f t="shared" si="113"/>
        <v>3.3267345627499495E-3</v>
      </c>
      <c r="G1200" s="2">
        <f t="shared" si="111"/>
        <v>-2.6465567293776854E-3</v>
      </c>
      <c r="H1200" s="2" t="str">
        <f t="shared" si="112"/>
        <v>Hold</v>
      </c>
    </row>
    <row r="1201" spans="1:8" ht="13.5" x14ac:dyDescent="0.25">
      <c r="A1201" s="3">
        <v>43760</v>
      </c>
      <c r="B1201" s="2">
        <v>1.1335</v>
      </c>
      <c r="C1201" s="2">
        <f t="shared" si="108"/>
        <v>1.1605200285178927</v>
      </c>
      <c r="D1201" s="2">
        <f t="shared" si="110"/>
        <v>1.1564779810240329</v>
      </c>
      <c r="E1201" s="2">
        <f t="shared" si="109"/>
        <v>4.042047493859835E-3</v>
      </c>
      <c r="F1201" s="2">
        <f t="shared" si="113"/>
        <v>3.469797148971927E-3</v>
      </c>
      <c r="G1201" s="2">
        <f t="shared" si="111"/>
        <v>5.7225034488790801E-4</v>
      </c>
      <c r="H1201" s="2" t="str">
        <f t="shared" si="112"/>
        <v>Sell</v>
      </c>
    </row>
    <row r="1202" spans="1:8" ht="13.5" x14ac:dyDescent="0.25">
      <c r="A1202" s="3">
        <v>43761</v>
      </c>
      <c r="B1202" s="2">
        <v>1.1335</v>
      </c>
      <c r="C1202" s="2">
        <f t="shared" si="108"/>
        <v>1.1596246395151399</v>
      </c>
      <c r="D1202" s="2">
        <f t="shared" si="110"/>
        <v>1.154775908355586</v>
      </c>
      <c r="E1202" s="2">
        <f t="shared" si="109"/>
        <v>4.8487311595539762E-3</v>
      </c>
      <c r="F1202" s="2">
        <f t="shared" si="113"/>
        <v>3.7455839510883372E-3</v>
      </c>
      <c r="G1202" s="2">
        <f t="shared" si="111"/>
        <v>1.1031472084656389E-3</v>
      </c>
      <c r="H1202" s="2" t="str">
        <f t="shared" si="112"/>
        <v>Sell</v>
      </c>
    </row>
    <row r="1203" spans="1:8" ht="13.5" x14ac:dyDescent="0.25">
      <c r="A1203" s="3">
        <v>43762</v>
      </c>
      <c r="B1203" s="2">
        <v>1.1335</v>
      </c>
      <c r="C1203" s="2">
        <f t="shared" si="108"/>
        <v>1.1610516180512722</v>
      </c>
      <c r="D1203" s="2">
        <f t="shared" si="110"/>
        <v>1.1531999151440611</v>
      </c>
      <c r="E1203" s="2">
        <f t="shared" si="109"/>
        <v>7.8517029072111555E-3</v>
      </c>
      <c r="F1203" s="2">
        <f t="shared" si="113"/>
        <v>4.5668077423129012E-3</v>
      </c>
      <c r="G1203" s="2">
        <f t="shared" si="111"/>
        <v>3.2848951648982543E-3</v>
      </c>
      <c r="H1203" s="2" t="str">
        <f t="shared" si="112"/>
        <v>Sell</v>
      </c>
    </row>
    <row r="1204" spans="1:8" ht="13.5" x14ac:dyDescent="0.25">
      <c r="A1204" s="3">
        <v>43763</v>
      </c>
      <c r="B1204" s="2">
        <v>1.1335</v>
      </c>
      <c r="C1204" s="2">
        <f t="shared" si="108"/>
        <v>1.1600744460433843</v>
      </c>
      <c r="D1204" s="2">
        <f t="shared" si="110"/>
        <v>1.1517406621704269</v>
      </c>
      <c r="E1204" s="2">
        <f t="shared" si="109"/>
        <v>8.3337838729573566E-3</v>
      </c>
      <c r="F1204" s="2">
        <f t="shared" si="113"/>
        <v>5.3202029684417925E-3</v>
      </c>
      <c r="G1204" s="2">
        <f t="shared" si="111"/>
        <v>3.0135809045155641E-3</v>
      </c>
      <c r="H1204" s="2" t="str">
        <f t="shared" si="112"/>
        <v>Sell</v>
      </c>
    </row>
    <row r="1205" spans="1:8" ht="13.5" x14ac:dyDescent="0.25">
      <c r="A1205" s="3">
        <v>43766</v>
      </c>
      <c r="B1205" s="2">
        <v>1.1264000000000001</v>
      </c>
      <c r="C1205" s="2">
        <f t="shared" si="108"/>
        <v>1.1592476081905558</v>
      </c>
      <c r="D1205" s="2">
        <f t="shared" si="110"/>
        <v>1.1498635760837286</v>
      </c>
      <c r="E1205" s="2">
        <f t="shared" si="109"/>
        <v>9.3840321068272559E-3</v>
      </c>
      <c r="F1205" s="2">
        <f t="shared" si="113"/>
        <v>6.1329687961188852E-3</v>
      </c>
      <c r="G1205" s="2">
        <f t="shared" si="111"/>
        <v>3.2510633107083707E-3</v>
      </c>
      <c r="H1205" s="2" t="str">
        <f t="shared" si="112"/>
        <v>Sell</v>
      </c>
    </row>
    <row r="1206" spans="1:8" ht="13.5" x14ac:dyDescent="0.25">
      <c r="A1206" s="3">
        <v>43767</v>
      </c>
      <c r="B1206" s="2">
        <v>1.1335</v>
      </c>
      <c r="C1206" s="2">
        <f t="shared" si="108"/>
        <v>1.1563633607766242</v>
      </c>
      <c r="D1206" s="2">
        <f t="shared" si="110"/>
        <v>1.1486514593367858</v>
      </c>
      <c r="E1206" s="2">
        <f t="shared" si="109"/>
        <v>7.7119014398383534E-3</v>
      </c>
      <c r="F1206" s="2">
        <f t="shared" si="113"/>
        <v>6.4487553248627795E-3</v>
      </c>
      <c r="G1206" s="2">
        <f t="shared" si="111"/>
        <v>1.2631461149755739E-3</v>
      </c>
      <c r="H1206" s="2" t="str">
        <f t="shared" si="112"/>
        <v>Sell</v>
      </c>
    </row>
    <row r="1207" spans="1:8" ht="13.5" x14ac:dyDescent="0.25">
      <c r="A1207" s="3">
        <v>43768</v>
      </c>
      <c r="B1207" s="2">
        <v>1.1335</v>
      </c>
      <c r="C1207" s="2">
        <f t="shared" si="108"/>
        <v>1.156107459118682</v>
      </c>
      <c r="D1207" s="2">
        <f t="shared" si="110"/>
        <v>1.1475291290155425</v>
      </c>
      <c r="E1207" s="2">
        <f t="shared" si="109"/>
        <v>8.5783301031394643E-3</v>
      </c>
      <c r="F1207" s="2">
        <f t="shared" si="113"/>
        <v>6.8746702805181168E-3</v>
      </c>
      <c r="G1207" s="2">
        <f t="shared" si="111"/>
        <v>1.7036598226213475E-3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1.1335</v>
      </c>
      <c r="C1208" s="2">
        <f t="shared" si="108"/>
        <v>1.1569832346388849</v>
      </c>
      <c r="D1208" s="2">
        <f t="shared" si="110"/>
        <v>1.1464899342736505</v>
      </c>
      <c r="E1208" s="2">
        <f t="shared" si="109"/>
        <v>1.0493300365234326E-2</v>
      </c>
      <c r="F1208" s="2">
        <f t="shared" si="113"/>
        <v>7.5983962974613597E-3</v>
      </c>
      <c r="G1208" s="2">
        <f t="shared" si="111"/>
        <v>2.8949040677729663E-3</v>
      </c>
      <c r="H1208" s="2" t="str">
        <f t="shared" si="112"/>
        <v>Sell</v>
      </c>
    </row>
    <row r="1209" spans="1:8" ht="13.5" x14ac:dyDescent="0.25">
      <c r="A1209" s="3">
        <v>43770</v>
      </c>
      <c r="B1209" s="2">
        <v>1.1335</v>
      </c>
      <c r="C1209" s="2">
        <f t="shared" si="108"/>
        <v>1.1555396600790564</v>
      </c>
      <c r="D1209" s="2">
        <f t="shared" si="110"/>
        <v>1.1455277169200468</v>
      </c>
      <c r="E1209" s="2">
        <f t="shared" si="109"/>
        <v>1.0011943159009551E-2</v>
      </c>
      <c r="F1209" s="2">
        <f t="shared" si="113"/>
        <v>8.0811056697709972E-3</v>
      </c>
      <c r="G1209" s="2">
        <f t="shared" si="111"/>
        <v>1.9308374892385537E-3</v>
      </c>
      <c r="H1209" s="2" t="str">
        <f t="shared" si="112"/>
        <v>Sell</v>
      </c>
    </row>
    <row r="1210" spans="1:8" ht="13.5" x14ac:dyDescent="0.25">
      <c r="A1210" s="3">
        <v>43773</v>
      </c>
      <c r="B1210" s="2">
        <v>1.1193</v>
      </c>
      <c r="C1210" s="2">
        <f t="shared" si="108"/>
        <v>1.1543181739130477</v>
      </c>
      <c r="D1210" s="2">
        <f t="shared" si="110"/>
        <v>1.1435849230741175</v>
      </c>
      <c r="E1210" s="2">
        <f t="shared" si="109"/>
        <v>1.0733250838930175E-2</v>
      </c>
      <c r="F1210" s="2">
        <f t="shared" si="113"/>
        <v>8.6115347036028328E-3</v>
      </c>
      <c r="G1210" s="2">
        <f t="shared" si="111"/>
        <v>2.1217161353273423E-3</v>
      </c>
      <c r="H1210" s="2" t="str">
        <f t="shared" si="112"/>
        <v>Sell</v>
      </c>
    </row>
    <row r="1211" spans="1:8" ht="13.5" x14ac:dyDescent="0.25">
      <c r="A1211" s="3">
        <v>43774</v>
      </c>
      <c r="B1211" s="2">
        <v>1.1122000000000001</v>
      </c>
      <c r="C1211" s="2">
        <f t="shared" si="108"/>
        <v>1.1511153779264249</v>
      </c>
      <c r="D1211" s="2">
        <f t="shared" si="110"/>
        <v>1.1412601139575163</v>
      </c>
      <c r="E1211" s="2">
        <f t="shared" si="109"/>
        <v>9.8552639689086785E-3</v>
      </c>
      <c r="F1211" s="2">
        <f t="shared" si="113"/>
        <v>8.8602805566640012E-3</v>
      </c>
      <c r="G1211" s="2">
        <f t="shared" si="111"/>
        <v>9.9498341224467726E-4</v>
      </c>
      <c r="H1211" s="2" t="str">
        <f t="shared" si="112"/>
        <v>Sell</v>
      </c>
    </row>
    <row r="1212" spans="1:8" ht="13.5" x14ac:dyDescent="0.25">
      <c r="A1212" s="3">
        <v>43775</v>
      </c>
      <c r="B1212" s="2">
        <v>1.0839000000000001</v>
      </c>
      <c r="C1212" s="2">
        <f t="shared" si="108"/>
        <v>1.1484053197838981</v>
      </c>
      <c r="D1212" s="2">
        <f t="shared" si="110"/>
        <v>1.1370112166273298</v>
      </c>
      <c r="E1212" s="2">
        <f t="shared" si="109"/>
        <v>1.1394103156568303E-2</v>
      </c>
      <c r="F1212" s="2">
        <f t="shared" si="113"/>
        <v>9.3670450766448615E-3</v>
      </c>
      <c r="G1212" s="2">
        <f t="shared" si="111"/>
        <v>2.0270580799234411E-3</v>
      </c>
      <c r="H1212" s="2" t="str">
        <f t="shared" si="112"/>
        <v>Sell</v>
      </c>
    </row>
    <row r="1213" spans="1:8" ht="13.5" x14ac:dyDescent="0.25">
      <c r="A1213" s="3">
        <v>43776</v>
      </c>
      <c r="B1213" s="2">
        <v>1.0697000000000001</v>
      </c>
      <c r="C1213" s="2">
        <f t="shared" si="108"/>
        <v>1.1461121936632985</v>
      </c>
      <c r="D1213" s="2">
        <f t="shared" si="110"/>
        <v>1.1320252005808609</v>
      </c>
      <c r="E1213" s="2">
        <f t="shared" si="109"/>
        <v>1.408699308243766E-2</v>
      </c>
      <c r="F1213" s="2">
        <f t="shared" si="113"/>
        <v>1.0311034677803421E-2</v>
      </c>
      <c r="G1213" s="2">
        <f t="shared" si="111"/>
        <v>3.7759584046342387E-3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1.0555000000000001</v>
      </c>
      <c r="C1214" s="2">
        <f t="shared" si="108"/>
        <v>1.1441718561766372</v>
      </c>
      <c r="D1214" s="2">
        <f t="shared" si="110"/>
        <v>1.1263566672045007</v>
      </c>
      <c r="E1214" s="2">
        <f t="shared" si="109"/>
        <v>1.781518897213652E-2</v>
      </c>
      <c r="F1214" s="2">
        <f t="shared" si="113"/>
        <v>1.1811865536670043E-2</v>
      </c>
      <c r="G1214" s="2">
        <f t="shared" si="111"/>
        <v>6.0033234354664768E-3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1.0839000000000001</v>
      </c>
      <c r="C1215" s="2">
        <f t="shared" si="108"/>
        <v>1.1414377244571545</v>
      </c>
      <c r="D1215" s="2">
        <f t="shared" si="110"/>
        <v>1.1232117288930561</v>
      </c>
      <c r="E1215" s="2">
        <f t="shared" si="109"/>
        <v>1.8225995564098429E-2</v>
      </c>
      <c r="F1215" s="2">
        <f t="shared" si="113"/>
        <v>1.3094691542155722E-2</v>
      </c>
      <c r="G1215" s="2">
        <f t="shared" si="111"/>
        <v>5.1313040219427078E-3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1.0555000000000001</v>
      </c>
      <c r="C1216" s="2">
        <f t="shared" si="108"/>
        <v>1.1402165360791308</v>
      </c>
      <c r="D1216" s="2">
        <f t="shared" si="110"/>
        <v>1.1181960452713482</v>
      </c>
      <c r="E1216" s="2">
        <f t="shared" si="109"/>
        <v>2.2020490807782567E-2</v>
      </c>
      <c r="F1216" s="2">
        <f t="shared" si="113"/>
        <v>1.4879851395281092E-2</v>
      </c>
      <c r="G1216" s="2">
        <f t="shared" si="111"/>
        <v>7.1406394125014747E-3</v>
      </c>
      <c r="H1216" s="2" t="str">
        <f t="shared" si="112"/>
        <v>Sell</v>
      </c>
    </row>
    <row r="1217" spans="1:8" ht="13.5" x14ac:dyDescent="0.25">
      <c r="A1217" s="3">
        <v>43782</v>
      </c>
      <c r="B1217" s="2">
        <v>1.0414000000000001</v>
      </c>
      <c r="C1217" s="2">
        <f t="shared" si="108"/>
        <v>1.1391832228361876</v>
      </c>
      <c r="D1217" s="2">
        <f t="shared" si="110"/>
        <v>1.1125074493253224</v>
      </c>
      <c r="E1217" s="2">
        <f t="shared" si="109"/>
        <v>2.6675773510865142E-2</v>
      </c>
      <c r="F1217" s="2">
        <f t="shared" si="113"/>
        <v>1.7239035818397905E-2</v>
      </c>
      <c r="G1217" s="2">
        <f t="shared" si="111"/>
        <v>9.4367376924672369E-3</v>
      </c>
      <c r="H1217" s="2" t="str">
        <f t="shared" si="112"/>
        <v>Sell</v>
      </c>
    </row>
    <row r="1218" spans="1:8" ht="13.5" x14ac:dyDescent="0.25">
      <c r="A1218" s="3">
        <v>43783</v>
      </c>
      <c r="B1218" s="2">
        <v>1.0484</v>
      </c>
      <c r="C1218" s="2">
        <f t="shared" si="108"/>
        <v>1.1383088808613895</v>
      </c>
      <c r="D1218" s="2">
        <f t="shared" si="110"/>
        <v>1.1077587493752985</v>
      </c>
      <c r="E1218" s="2">
        <f t="shared" si="109"/>
        <v>3.0550131486090981E-2</v>
      </c>
      <c r="F1218" s="2">
        <f t="shared" si="113"/>
        <v>1.9901254951936519E-2</v>
      </c>
      <c r="G1218" s="2">
        <f t="shared" si="111"/>
        <v>1.0648876534154462E-2</v>
      </c>
      <c r="H1218" s="2" t="str">
        <f t="shared" si="112"/>
        <v>Sell</v>
      </c>
    </row>
    <row r="1219" spans="1:8" ht="13.5" x14ac:dyDescent="0.25">
      <c r="A1219" s="3">
        <v>43784</v>
      </c>
      <c r="B1219" s="2">
        <v>1.0414000000000001</v>
      </c>
      <c r="C1219" s="2">
        <f t="shared" si="108"/>
        <v>1.1375690530365603</v>
      </c>
      <c r="D1219" s="2">
        <f t="shared" si="110"/>
        <v>1.1028432864586097</v>
      </c>
      <c r="E1219" s="2">
        <f t="shared" si="109"/>
        <v>3.4725766577950568E-2</v>
      </c>
      <c r="F1219" s="2">
        <f t="shared" si="113"/>
        <v>2.286615727713933E-2</v>
      </c>
      <c r="G1219" s="2">
        <f t="shared" si="111"/>
        <v>1.1859609300811237E-2</v>
      </c>
      <c r="H1219" s="2" t="str">
        <f t="shared" si="112"/>
        <v>Sell</v>
      </c>
    </row>
    <row r="1220" spans="1:8" ht="13.5" x14ac:dyDescent="0.25">
      <c r="A1220" s="3">
        <v>43787</v>
      </c>
      <c r="B1220" s="2">
        <v>1.0271999999999999</v>
      </c>
      <c r="C1220" s="2">
        <f t="shared" si="108"/>
        <v>1.134758429492474</v>
      </c>
      <c r="D1220" s="2">
        <f t="shared" si="110"/>
        <v>1.0972400800542683</v>
      </c>
      <c r="E1220" s="2">
        <f t="shared" si="109"/>
        <v>3.7518349438205645E-2</v>
      </c>
      <c r="F1220" s="2">
        <f t="shared" si="113"/>
        <v>2.5796595709352593E-2</v>
      </c>
      <c r="G1220" s="2">
        <f t="shared" si="111"/>
        <v>1.1721753728853052E-2</v>
      </c>
      <c r="H1220" s="2" t="str">
        <f t="shared" si="112"/>
        <v>Sell</v>
      </c>
    </row>
    <row r="1221" spans="1:8" ht="13.5" x14ac:dyDescent="0.25">
      <c r="A1221" s="3">
        <v>43788</v>
      </c>
      <c r="B1221" s="2">
        <v>0.99890000000000001</v>
      </c>
      <c r="C1221" s="2">
        <f t="shared" si="108"/>
        <v>1.1312879018782471</v>
      </c>
      <c r="D1221" s="2">
        <f t="shared" si="110"/>
        <v>1.089955629679878</v>
      </c>
      <c r="E1221" s="2">
        <f t="shared" si="109"/>
        <v>4.1332272198369102E-2</v>
      </c>
      <c r="F1221" s="2">
        <f t="shared" si="113"/>
        <v>2.8903731007155896E-2</v>
      </c>
      <c r="G1221" s="2">
        <f t="shared" si="111"/>
        <v>1.2428541191213206E-2</v>
      </c>
      <c r="H1221" s="2" t="str">
        <f t="shared" si="112"/>
        <v>Sell</v>
      </c>
    </row>
    <row r="1222" spans="1:8" ht="13.5" x14ac:dyDescent="0.25">
      <c r="A1222" s="3">
        <v>43789</v>
      </c>
      <c r="B1222" s="2">
        <v>1.0129999999999999</v>
      </c>
      <c r="C1222" s="2">
        <f t="shared" si="108"/>
        <v>1.1239974554354399</v>
      </c>
      <c r="D1222" s="2">
        <f t="shared" si="110"/>
        <v>1.0842552126665537</v>
      </c>
      <c r="E1222" s="2">
        <f t="shared" si="109"/>
        <v>3.9742242768886271E-2</v>
      </c>
      <c r="F1222" s="2">
        <f t="shared" si="113"/>
        <v>3.1071433359501972E-2</v>
      </c>
      <c r="G1222" s="2">
        <f t="shared" si="111"/>
        <v>8.6708094093842988E-3</v>
      </c>
      <c r="H1222" s="2" t="str">
        <f t="shared" si="112"/>
        <v>Sell</v>
      </c>
    </row>
    <row r="1223" spans="1:8" ht="13.5" x14ac:dyDescent="0.25">
      <c r="A1223" s="3">
        <v>43790</v>
      </c>
      <c r="B1223" s="2">
        <v>1.0059</v>
      </c>
      <c r="C1223" s="2">
        <f t="shared" si="108"/>
        <v>1.1156440007530646</v>
      </c>
      <c r="D1223" s="2">
        <f t="shared" si="110"/>
        <v>1.0784511228394016</v>
      </c>
      <c r="E1223" s="2">
        <f t="shared" si="109"/>
        <v>3.7192877913662992E-2</v>
      </c>
      <c r="F1223" s="2">
        <f t="shared" si="113"/>
        <v>3.2295722270334178E-2</v>
      </c>
      <c r="G1223" s="2">
        <f t="shared" si="111"/>
        <v>4.8971556433288141E-3</v>
      </c>
      <c r="H1223" s="2" t="str">
        <f t="shared" si="112"/>
        <v>Sell</v>
      </c>
    </row>
    <row r="1224" spans="1:8" ht="13.5" x14ac:dyDescent="0.25">
      <c r="A1224" s="3">
        <v>43791</v>
      </c>
      <c r="B1224" s="2">
        <v>1.0343</v>
      </c>
      <c r="C1224" s="2">
        <f t="shared" si="108"/>
        <v>1.1063910775602854</v>
      </c>
      <c r="D1224" s="2">
        <f t="shared" si="110"/>
        <v>1.0751806692957422</v>
      </c>
      <c r="E1224" s="2">
        <f t="shared" si="109"/>
        <v>3.1210408264543243E-2</v>
      </c>
      <c r="F1224" s="2">
        <f t="shared" si="113"/>
        <v>3.2078659469175992E-2</v>
      </c>
      <c r="G1224" s="2">
        <f t="shared" si="111"/>
        <v>-8.6825120463274869E-4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1.0271999999999999</v>
      </c>
      <c r="C1225" s="2">
        <f t="shared" si="108"/>
        <v>1.10293091178178</v>
      </c>
      <c r="D1225" s="2">
        <f t="shared" si="110"/>
        <v>1.0716265456442056</v>
      </c>
      <c r="E1225" s="2">
        <f t="shared" si="109"/>
        <v>3.130436613757448E-2</v>
      </c>
      <c r="F1225" s="2">
        <f t="shared" si="113"/>
        <v>3.1923800802855687E-2</v>
      </c>
      <c r="G1225" s="2">
        <f t="shared" si="111"/>
        <v>-6.1943466528120716E-4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1.0271999999999999</v>
      </c>
      <c r="C1226" s="2">
        <f t="shared" si="108"/>
        <v>1.0956338484307371</v>
      </c>
      <c r="D1226" s="2">
        <f t="shared" si="110"/>
        <v>1.0683356904113013</v>
      </c>
      <c r="E1226" s="2">
        <f t="shared" si="109"/>
        <v>2.7298158019435803E-2</v>
      </c>
      <c r="F1226" s="2">
        <f t="shared" si="113"/>
        <v>3.0998672246171713E-2</v>
      </c>
      <c r="G1226" s="2">
        <f t="shared" si="111"/>
        <v>-3.7005142267359098E-3</v>
      </c>
      <c r="H1226" s="2" t="str">
        <f t="shared" si="112"/>
        <v>Hold</v>
      </c>
    </row>
    <row r="1227" spans="1:8" ht="13.5" x14ac:dyDescent="0.25">
      <c r="A1227" s="3">
        <v>43796</v>
      </c>
      <c r="B1227" s="2">
        <v>1.0343</v>
      </c>
      <c r="C1227" s="2">
        <f t="shared" si="108"/>
        <v>1.0872901794413929</v>
      </c>
      <c r="D1227" s="2">
        <f t="shared" si="110"/>
        <v>1.0658145281586124</v>
      </c>
      <c r="E1227" s="2">
        <f t="shared" si="109"/>
        <v>2.1475651282780506E-2</v>
      </c>
      <c r="F1227" s="2">
        <f t="shared" si="113"/>
        <v>2.9094068053493471E-2</v>
      </c>
      <c r="G1227" s="2">
        <f t="shared" si="111"/>
        <v>-7.6184167707129651E-3</v>
      </c>
      <c r="H1227" s="2" t="str">
        <f t="shared" si="112"/>
        <v>Hold</v>
      </c>
    </row>
    <row r="1228" spans="1:8" ht="13.5" x14ac:dyDescent="0.25">
      <c r="A1228" s="3">
        <v>43797</v>
      </c>
      <c r="B1228" s="2">
        <v>1.0201</v>
      </c>
      <c r="C1228" s="2">
        <f t="shared" si="108"/>
        <v>1.0813070749119478</v>
      </c>
      <c r="D1228" s="2">
        <f t="shared" si="110"/>
        <v>1.0624282668135301</v>
      </c>
      <c r="E1228" s="2">
        <f t="shared" si="109"/>
        <v>1.8878808098417688E-2</v>
      </c>
      <c r="F1228" s="2">
        <f t="shared" si="113"/>
        <v>2.7051016062478318E-2</v>
      </c>
      <c r="G1228" s="2">
        <f t="shared" si="111"/>
        <v>-8.1722079640606307E-3</v>
      </c>
      <c r="H1228" s="2" t="str">
        <f t="shared" si="112"/>
        <v>Hold</v>
      </c>
    </row>
    <row r="1229" spans="1:8" ht="13.5" x14ac:dyDescent="0.25">
      <c r="A1229" s="3">
        <v>43798</v>
      </c>
      <c r="B1229" s="2">
        <v>1.0697000000000001</v>
      </c>
      <c r="C1229" s="2">
        <f t="shared" si="108"/>
        <v>1.0751675249254942</v>
      </c>
      <c r="D1229" s="2">
        <f t="shared" si="110"/>
        <v>1.0629669137162316</v>
      </c>
      <c r="E1229" s="2">
        <f t="shared" si="109"/>
        <v>1.2200611209262524E-2</v>
      </c>
      <c r="F1229" s="2">
        <f t="shared" si="113"/>
        <v>2.4080935091835162E-2</v>
      </c>
      <c r="G1229" s="2">
        <f t="shared" si="111"/>
        <v>-1.1880323882572638E-2</v>
      </c>
      <c r="H1229" s="2" t="str">
        <f t="shared" si="112"/>
        <v>Hold</v>
      </c>
    </row>
    <row r="1230" spans="1:8" ht="13.5" x14ac:dyDescent="0.25">
      <c r="A1230" s="3">
        <v>43801</v>
      </c>
      <c r="B1230" s="2">
        <v>1.1264000000000001</v>
      </c>
      <c r="C1230" s="2">
        <f t="shared" si="108"/>
        <v>1.0677879057061874</v>
      </c>
      <c r="D1230" s="2">
        <f t="shared" si="110"/>
        <v>1.0676656608483626</v>
      </c>
      <c r="E1230" s="2">
        <f t="shared" si="109"/>
        <v>1.2224485782486028E-4</v>
      </c>
      <c r="F1230" s="2">
        <f t="shared" si="113"/>
        <v>1.9289197045033103E-2</v>
      </c>
      <c r="G1230" s="2">
        <f t="shared" si="111"/>
        <v>-1.9166952187208243E-2</v>
      </c>
      <c r="H1230" s="2" t="str">
        <f t="shared" si="112"/>
        <v>Hold</v>
      </c>
    </row>
    <row r="1231" spans="1:8" ht="13.5" x14ac:dyDescent="0.25">
      <c r="A1231" s="3">
        <v>43802</v>
      </c>
      <c r="B1231" s="2">
        <v>1.1900999999999999</v>
      </c>
      <c r="C1231" s="2">
        <f t="shared" ref="C1231:C1294" si="114">$C$4*B1221+C1230*(1-$C$4)</f>
        <v>1.057189766366774</v>
      </c>
      <c r="D1231" s="2">
        <f t="shared" si="110"/>
        <v>1.0767348711558913</v>
      </c>
      <c r="E1231" s="2">
        <f t="shared" si="109"/>
        <v>-1.9545104789117307E-2</v>
      </c>
      <c r="F1231" s="2">
        <f t="shared" si="113"/>
        <v>1.1522336678203023E-2</v>
      </c>
      <c r="G1231" s="2">
        <f t="shared" si="111"/>
        <v>-3.1067441467320329E-2</v>
      </c>
      <c r="H1231" s="2" t="str">
        <f t="shared" si="112"/>
        <v>Hold</v>
      </c>
    </row>
    <row r="1232" spans="1:8" ht="13.5" x14ac:dyDescent="0.25">
      <c r="A1232" s="3">
        <v>43803</v>
      </c>
      <c r="B1232" s="2">
        <v>1.2397</v>
      </c>
      <c r="C1232" s="2">
        <f t="shared" si="114"/>
        <v>1.0503913407718857</v>
      </c>
      <c r="D1232" s="2">
        <f t="shared" si="110"/>
        <v>1.0888063621813808</v>
      </c>
      <c r="E1232" s="2">
        <f t="shared" si="109"/>
        <v>-3.8415021409495154E-2</v>
      </c>
      <c r="F1232" s="2">
        <f t="shared" si="113"/>
        <v>1.5348650606633865E-3</v>
      </c>
      <c r="G1232" s="2">
        <f t="shared" si="111"/>
        <v>-3.9949886470158541E-2</v>
      </c>
      <c r="H1232" s="2" t="str">
        <f t="shared" si="112"/>
        <v>Hold</v>
      </c>
    </row>
    <row r="1233" spans="1:8" ht="13.5" x14ac:dyDescent="0.25">
      <c r="A1233" s="3">
        <v>43804</v>
      </c>
      <c r="B1233" s="2">
        <v>1.3035000000000001</v>
      </c>
      <c r="C1233" s="2">
        <f t="shared" si="114"/>
        <v>1.0435465191146724</v>
      </c>
      <c r="D1233" s="2">
        <f t="shared" si="110"/>
        <v>1.1047095946123897</v>
      </c>
      <c r="E1233" s="2">
        <f t="shared" si="109"/>
        <v>-6.1163075497717267E-2</v>
      </c>
      <c r="F1233" s="2">
        <f t="shared" si="113"/>
        <v>-1.1004723051012744E-2</v>
      </c>
      <c r="G1233" s="2">
        <f t="shared" si="111"/>
        <v>-5.0158352446704524E-2</v>
      </c>
      <c r="H1233" s="2" t="str">
        <f t="shared" si="112"/>
        <v>Hold</v>
      </c>
    </row>
    <row r="1234" spans="1:8" ht="13.5" x14ac:dyDescent="0.25">
      <c r="A1234" s="3">
        <v>43805</v>
      </c>
      <c r="B1234" s="2">
        <v>1.2750999999999999</v>
      </c>
      <c r="C1234" s="2">
        <f t="shared" si="114"/>
        <v>1.0421239777124152</v>
      </c>
      <c r="D1234" s="2">
        <f t="shared" si="110"/>
        <v>1.117331106122583</v>
      </c>
      <c r="E1234" s="2">
        <f t="shared" si="109"/>
        <v>-7.5207128410167856E-2</v>
      </c>
      <c r="F1234" s="2">
        <f t="shared" si="113"/>
        <v>-2.3845204122843768E-2</v>
      </c>
      <c r="G1234" s="2">
        <f t="shared" si="111"/>
        <v>-5.1361924287324084E-2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1.3106</v>
      </c>
      <c r="C1235" s="2">
        <f t="shared" si="114"/>
        <v>1.0398279811412743</v>
      </c>
      <c r="D1235" s="2">
        <f t="shared" si="110"/>
        <v>1.1316473204838733</v>
      </c>
      <c r="E1235" s="2">
        <f t="shared" si="109"/>
        <v>-9.1819339342599005E-2</v>
      </c>
      <c r="F1235" s="2">
        <f t="shared" si="113"/>
        <v>-3.7440031166794813E-2</v>
      </c>
      <c r="G1235" s="2">
        <f t="shared" si="111"/>
        <v>-5.4379308175804192E-2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1.2750999999999999</v>
      </c>
      <c r="C1236" s="2">
        <f t="shared" si="114"/>
        <v>1.0378852148118476</v>
      </c>
      <c r="D1236" s="2">
        <f t="shared" si="110"/>
        <v>1.1422734448924752</v>
      </c>
      <c r="E1236" s="2">
        <f t="shared" si="109"/>
        <v>-0.10438823008062759</v>
      </c>
      <c r="F1236" s="2">
        <f t="shared" si="113"/>
        <v>-5.0829670949561367E-2</v>
      </c>
      <c r="G1236" s="2">
        <f t="shared" si="111"/>
        <v>-5.3558559131066219E-2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1.2681</v>
      </c>
      <c r="C1237" s="2">
        <f t="shared" si="114"/>
        <v>1.0373336433023326</v>
      </c>
      <c r="D1237" s="2">
        <f t="shared" si="110"/>
        <v>1.1515939304559957</v>
      </c>
      <c r="E1237" s="2">
        <f t="shared" si="109"/>
        <v>-0.1142602871536631</v>
      </c>
      <c r="F1237" s="2">
        <f t="shared" si="113"/>
        <v>-6.3515794190381725E-2</v>
      </c>
      <c r="G1237" s="2">
        <f t="shared" si="111"/>
        <v>-5.0744492963281373E-2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1.2397</v>
      </c>
      <c r="C1238" s="2">
        <f t="shared" si="114"/>
        <v>1.0346823135635121</v>
      </c>
      <c r="D1238" s="2">
        <f t="shared" si="110"/>
        <v>1.1581203059777738</v>
      </c>
      <c r="E1238" s="2">
        <f t="shared" si="109"/>
        <v>-0.12343799241426168</v>
      </c>
      <c r="F1238" s="2">
        <f t="shared" si="113"/>
        <v>-7.5500233835157721E-2</v>
      </c>
      <c r="G1238" s="2">
        <f t="shared" si="111"/>
        <v>-4.7937758579103956E-2</v>
      </c>
      <c r="H1238" s="2" t="str">
        <f t="shared" si="112"/>
        <v>Hold</v>
      </c>
    </row>
    <row r="1239" spans="1:8" ht="13.5" x14ac:dyDescent="0.25">
      <c r="A1239" s="3">
        <v>43812</v>
      </c>
      <c r="B1239" s="2">
        <v>1.2681</v>
      </c>
      <c r="C1239" s="2">
        <f t="shared" si="114"/>
        <v>1.0400696499383564</v>
      </c>
      <c r="D1239" s="2">
        <f t="shared" si="110"/>
        <v>1.1662669499794203</v>
      </c>
      <c r="E1239" s="2">
        <f t="shared" si="109"/>
        <v>-0.12619730004106389</v>
      </c>
      <c r="F1239" s="2">
        <f t="shared" si="113"/>
        <v>-8.5639647076338962E-2</v>
      </c>
      <c r="G1239" s="2">
        <f t="shared" si="111"/>
        <v>-4.0557652964724925E-2</v>
      </c>
      <c r="H1239" s="2" t="str">
        <f t="shared" si="112"/>
        <v>Hold</v>
      </c>
    </row>
    <row r="1240" spans="1:8" ht="13.5" x14ac:dyDescent="0.25">
      <c r="A1240" s="3">
        <v>43815</v>
      </c>
      <c r="B1240" s="2">
        <v>1.3035000000000001</v>
      </c>
      <c r="C1240" s="2">
        <f t="shared" si="114"/>
        <v>1.0533512422555322</v>
      </c>
      <c r="D1240" s="2">
        <f t="shared" si="110"/>
        <v>1.1764323610920557</v>
      </c>
      <c r="E1240" s="2">
        <f t="shared" si="109"/>
        <v>-0.12308111883652351</v>
      </c>
      <c r="F1240" s="2">
        <f t="shared" si="113"/>
        <v>-9.3127941428375868E-2</v>
      </c>
      <c r="G1240" s="2">
        <f t="shared" si="111"/>
        <v>-2.9953177408147638E-2</v>
      </c>
      <c r="H1240" s="2" t="str">
        <f t="shared" si="112"/>
        <v>Hold</v>
      </c>
    </row>
    <row r="1241" spans="1:8" ht="13.5" x14ac:dyDescent="0.25">
      <c r="A1241" s="3">
        <v>43816</v>
      </c>
      <c r="B1241" s="2">
        <v>1.3106</v>
      </c>
      <c r="C1241" s="2">
        <f t="shared" si="114"/>
        <v>1.0743895126777581</v>
      </c>
      <c r="D1241" s="2">
        <f t="shared" si="110"/>
        <v>1.1863707047148664</v>
      </c>
      <c r="E1241" s="2">
        <f t="shared" si="109"/>
        <v>-0.11198119203710832</v>
      </c>
      <c r="F1241" s="2">
        <f t="shared" si="113"/>
        <v>-9.6898591550122357E-2</v>
      </c>
      <c r="G1241" s="2">
        <f t="shared" si="111"/>
        <v>-1.5082600486985967E-2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1.3885000000000001</v>
      </c>
      <c r="C1242" s="2">
        <f t="shared" si="114"/>
        <v>1.0998218953427183</v>
      </c>
      <c r="D1242" s="2">
        <f t="shared" si="110"/>
        <v>1.2013432451063577</v>
      </c>
      <c r="E1242" s="2">
        <f t="shared" si="109"/>
        <v>-0.10152134976363936</v>
      </c>
      <c r="F1242" s="2">
        <f t="shared" si="113"/>
        <v>-9.7823143192825757E-2</v>
      </c>
      <c r="G1242" s="2">
        <f t="shared" si="111"/>
        <v>-3.6982065708136003E-3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1.4026000000000001</v>
      </c>
      <c r="C1243" s="2">
        <f t="shared" si="114"/>
        <v>1.1311569883669157</v>
      </c>
      <c r="D1243" s="2">
        <f t="shared" si="110"/>
        <v>1.2162511528762572</v>
      </c>
      <c r="E1243" s="2">
        <f t="shared" si="109"/>
        <v>-8.5094164509341486E-2</v>
      </c>
      <c r="F1243" s="2">
        <f t="shared" si="113"/>
        <v>-9.5277347456128911E-2</v>
      </c>
      <c r="G1243" s="2">
        <f t="shared" si="111"/>
        <v>1.0183182946787425E-2</v>
      </c>
      <c r="H1243" s="2" t="str">
        <f t="shared" si="112"/>
        <v>Sell</v>
      </c>
    </row>
    <row r="1244" spans="1:8" ht="13.5" x14ac:dyDescent="0.25">
      <c r="A1244" s="3">
        <v>43819</v>
      </c>
      <c r="B1244" s="2">
        <v>1.4026000000000001</v>
      </c>
      <c r="C1244" s="2">
        <f t="shared" si="114"/>
        <v>1.1533020670796978</v>
      </c>
      <c r="D1244" s="2">
        <f t="shared" si="110"/>
        <v>1.2300547711817198</v>
      </c>
      <c r="E1244" s="2">
        <f t="shared" ref="E1244:E1307" si="115">C1244-D1244</f>
        <v>-7.6752704102021951E-2</v>
      </c>
      <c r="F1244" s="2">
        <f t="shared" si="113"/>
        <v>-9.157241878530753E-2</v>
      </c>
      <c r="G1244" s="2">
        <f t="shared" si="111"/>
        <v>1.4819714683285579E-2</v>
      </c>
      <c r="H1244" s="2" t="str">
        <f t="shared" si="112"/>
        <v>Sell</v>
      </c>
    </row>
    <row r="1245" spans="1:8" ht="13.5" x14ac:dyDescent="0.25">
      <c r="A1245" s="3">
        <v>43822</v>
      </c>
      <c r="B1245" s="2">
        <v>1.3743000000000001</v>
      </c>
      <c r="C1245" s="2">
        <f t="shared" si="114"/>
        <v>1.1775017490674367</v>
      </c>
      <c r="D1245" s="2">
        <f t="shared" ref="D1245:D1308" si="116">$D$4*B1245+(1-$D$4)*D1244</f>
        <v>1.2407396029460367</v>
      </c>
      <c r="E1245" s="2">
        <f t="shared" si="115"/>
        <v>-6.3237853878600037E-2</v>
      </c>
      <c r="F1245" s="2">
        <f t="shared" si="113"/>
        <v>-8.590550580396604E-2</v>
      </c>
      <c r="G1245" s="2">
        <f t="shared" si="111"/>
        <v>2.2667651925366003E-2</v>
      </c>
      <c r="H1245" s="2" t="str">
        <f t="shared" si="112"/>
        <v>Sell</v>
      </c>
    </row>
    <row r="1246" spans="1:8" ht="13.5" x14ac:dyDescent="0.25">
      <c r="A1246" s="3">
        <v>43823</v>
      </c>
      <c r="B1246" s="2">
        <v>1.3389</v>
      </c>
      <c r="C1246" s="2">
        <f t="shared" si="114"/>
        <v>1.1925168645955233</v>
      </c>
      <c r="D1246" s="2">
        <f t="shared" si="116"/>
        <v>1.2480107434685526</v>
      </c>
      <c r="E1246" s="2">
        <f t="shared" si="115"/>
        <v>-5.5493878873029256E-2</v>
      </c>
      <c r="F1246" s="2">
        <f t="shared" si="113"/>
        <v>-7.9823180417778694E-2</v>
      </c>
      <c r="G1246" s="2">
        <f t="shared" si="111"/>
        <v>2.4329301544749438E-2</v>
      </c>
      <c r="H1246" s="2" t="str">
        <f t="shared" si="112"/>
        <v>Sell</v>
      </c>
    </row>
    <row r="1247" spans="1:8" ht="13.5" x14ac:dyDescent="0.25">
      <c r="A1247" s="3">
        <v>43824</v>
      </c>
      <c r="B1247" s="2">
        <v>1.3035000000000001</v>
      </c>
      <c r="C1247" s="2">
        <f t="shared" si="114"/>
        <v>1.204145039273135</v>
      </c>
      <c r="D1247" s="2">
        <f t="shared" si="116"/>
        <v>1.2521210587671783</v>
      </c>
      <c r="E1247" s="2">
        <f t="shared" si="115"/>
        <v>-4.7976019494043287E-2</v>
      </c>
      <c r="F1247" s="2">
        <f t="shared" si="113"/>
        <v>-7.3453748233031621E-2</v>
      </c>
      <c r="G1247" s="2">
        <f t="shared" si="111"/>
        <v>2.5477728738988334E-2</v>
      </c>
      <c r="H1247" s="2" t="str">
        <f t="shared" si="112"/>
        <v>Sell</v>
      </c>
    </row>
    <row r="1248" spans="1:8" ht="13.5" x14ac:dyDescent="0.25">
      <c r="A1248" s="3">
        <v>43825</v>
      </c>
      <c r="B1248" s="2">
        <v>1.2681</v>
      </c>
      <c r="C1248" s="2">
        <f t="shared" si="114"/>
        <v>1.2096150332311142</v>
      </c>
      <c r="D1248" s="2">
        <f t="shared" si="116"/>
        <v>1.2533046840436837</v>
      </c>
      <c r="E1248" s="2">
        <f t="shared" si="115"/>
        <v>-4.368965081256948E-2</v>
      </c>
      <c r="F1248" s="2">
        <f t="shared" si="113"/>
        <v>-6.7500928748939204E-2</v>
      </c>
      <c r="G1248" s="2">
        <f t="shared" si="111"/>
        <v>2.3811277936369724E-2</v>
      </c>
      <c r="H1248" s="2" t="str">
        <f t="shared" si="112"/>
        <v>Sell</v>
      </c>
    </row>
    <row r="1249" spans="1:8" ht="13.5" x14ac:dyDescent="0.25">
      <c r="A1249" s="3">
        <v>43826</v>
      </c>
      <c r="B1249" s="2">
        <v>1.2114</v>
      </c>
      <c r="C1249" s="2">
        <f t="shared" si="114"/>
        <v>1.2186127204263273</v>
      </c>
      <c r="D1249" s="2">
        <f t="shared" si="116"/>
        <v>1.2502006333737814</v>
      </c>
      <c r="E1249" s="2">
        <f t="shared" si="115"/>
        <v>-3.1587912947454111E-2</v>
      </c>
      <c r="F1249" s="2">
        <f t="shared" si="113"/>
        <v>-6.0318325588642183E-2</v>
      </c>
      <c r="G1249" s="2">
        <f t="shared" si="111"/>
        <v>2.8730412641188072E-2</v>
      </c>
      <c r="H1249" s="2" t="str">
        <f t="shared" si="112"/>
        <v>Sell</v>
      </c>
    </row>
    <row r="1250" spans="1:8" ht="13.5" x14ac:dyDescent="0.25">
      <c r="A1250" s="3">
        <v>43829</v>
      </c>
      <c r="B1250" s="2">
        <v>1.2042999999999999</v>
      </c>
      <c r="C1250" s="2">
        <f t="shared" si="114"/>
        <v>1.2316723018992</v>
      </c>
      <c r="D1250" s="2">
        <f t="shared" si="116"/>
        <v>1.2468005864572049</v>
      </c>
      <c r="E1250" s="2">
        <f t="shared" si="115"/>
        <v>-1.5128284558004967E-2</v>
      </c>
      <c r="F1250" s="2">
        <f t="shared" si="113"/>
        <v>-5.1280317382514741E-2</v>
      </c>
      <c r="G1250" s="2">
        <f t="shared" si="111"/>
        <v>3.6152032824509774E-2</v>
      </c>
      <c r="H1250" s="2" t="str">
        <f t="shared" si="112"/>
        <v>Sell</v>
      </c>
    </row>
    <row r="1251" spans="1:8" ht="13.5" x14ac:dyDescent="0.25">
      <c r="A1251" s="3">
        <v>43830</v>
      </c>
      <c r="B1251" s="2">
        <v>1.2042999999999999</v>
      </c>
      <c r="C1251" s="2">
        <f t="shared" si="114"/>
        <v>1.2438150246839386</v>
      </c>
      <c r="D1251" s="2">
        <f t="shared" si="116"/>
        <v>1.2436523948677825</v>
      </c>
      <c r="E1251" s="2">
        <f t="shared" si="115"/>
        <v>1.6262981615611238E-4</v>
      </c>
      <c r="F1251" s="2">
        <f t="shared" si="113"/>
        <v>-4.0991727942780574E-2</v>
      </c>
      <c r="G1251" s="2">
        <f t="shared" si="111"/>
        <v>4.1154357758936687E-2</v>
      </c>
      <c r="H1251" s="2" t="str">
        <f t="shared" si="112"/>
        <v>Sell</v>
      </c>
    </row>
    <row r="1252" spans="1:8" ht="13.5" x14ac:dyDescent="0.25">
      <c r="A1252" s="3">
        <v>43832</v>
      </c>
      <c r="B1252" s="2">
        <v>1.1689000000000001</v>
      </c>
      <c r="C1252" s="2">
        <f t="shared" si="114"/>
        <v>1.2660742516556405</v>
      </c>
      <c r="D1252" s="2">
        <f t="shared" si="116"/>
        <v>1.2381151804331318</v>
      </c>
      <c r="E1252" s="2">
        <f t="shared" si="115"/>
        <v>2.7959071222508625E-2</v>
      </c>
      <c r="F1252" s="2">
        <f t="shared" si="113"/>
        <v>-2.7201568109722733E-2</v>
      </c>
      <c r="G1252" s="2">
        <f t="shared" ref="G1252:G1315" si="117">E1252-F1252</f>
        <v>5.5160639332231358E-2</v>
      </c>
      <c r="H1252" s="2" t="str">
        <f t="shared" ref="H1252:H1315" si="118">IF(G1252&lt;0,"Hold","Sell")</f>
        <v>Sell</v>
      </c>
    </row>
    <row r="1253" spans="1:8" ht="13.5" x14ac:dyDescent="0.25">
      <c r="A1253" s="3">
        <v>43833</v>
      </c>
      <c r="B1253" s="2">
        <v>1.1689000000000001</v>
      </c>
      <c r="C1253" s="2">
        <f t="shared" si="114"/>
        <v>1.2870782129393881</v>
      </c>
      <c r="D1253" s="2">
        <f t="shared" si="116"/>
        <v>1.2329881300306775</v>
      </c>
      <c r="E1253" s="2">
        <f t="shared" si="115"/>
        <v>5.4090082908710535E-2</v>
      </c>
      <c r="F1253" s="2">
        <f t="shared" ref="F1253:F1316" si="119">(E1253*(2/(10)))+((1-(2/10))*F1252)</f>
        <v>-1.0943237906036079E-2</v>
      </c>
      <c r="G1253" s="2">
        <f t="shared" si="117"/>
        <v>6.5033320814746609E-2</v>
      </c>
      <c r="H1253" s="2" t="str">
        <f t="shared" si="118"/>
        <v>Sell</v>
      </c>
    </row>
    <row r="1254" spans="1:8" ht="13.5" x14ac:dyDescent="0.25">
      <c r="A1254" s="3">
        <v>43836</v>
      </c>
      <c r="B1254" s="2">
        <v>1.1689000000000001</v>
      </c>
      <c r="C1254" s="2">
        <f t="shared" si="114"/>
        <v>1.3048507955640976</v>
      </c>
      <c r="D1254" s="2">
        <f t="shared" si="116"/>
        <v>1.2282408611395161</v>
      </c>
      <c r="E1254" s="2">
        <f t="shared" si="115"/>
        <v>7.6609934424581416E-2</v>
      </c>
      <c r="F1254" s="2">
        <f t="shared" si="119"/>
        <v>6.5673965600874205E-3</v>
      </c>
      <c r="G1254" s="2">
        <f t="shared" si="117"/>
        <v>7.0042537864493992E-2</v>
      </c>
      <c r="H1254" s="2" t="str">
        <f t="shared" si="118"/>
        <v>Sell</v>
      </c>
    </row>
    <row r="1255" spans="1:8" ht="13.5" x14ac:dyDescent="0.25">
      <c r="A1255" s="3">
        <v>43837</v>
      </c>
      <c r="B1255" s="2">
        <v>1.1405000000000001</v>
      </c>
      <c r="C1255" s="2">
        <f t="shared" si="114"/>
        <v>1.3155352885542364</v>
      </c>
      <c r="D1255" s="2">
        <f t="shared" si="116"/>
        <v>1.2217415380921446</v>
      </c>
      <c r="E1255" s="2">
        <f t="shared" si="115"/>
        <v>9.3793750462091818E-2</v>
      </c>
      <c r="F1255" s="2">
        <f t="shared" si="119"/>
        <v>2.4012667340488302E-2</v>
      </c>
      <c r="G1255" s="2">
        <f t="shared" si="117"/>
        <v>6.9781083121603513E-2</v>
      </c>
      <c r="H1255" s="2" t="str">
        <f t="shared" si="118"/>
        <v>Sell</v>
      </c>
    </row>
    <row r="1256" spans="1:8" ht="13.5" x14ac:dyDescent="0.25">
      <c r="A1256" s="3">
        <v>43838</v>
      </c>
      <c r="B1256" s="2">
        <v>1.1122000000000001</v>
      </c>
      <c r="C1256" s="2">
        <f t="shared" si="114"/>
        <v>1.3191298595458925</v>
      </c>
      <c r="D1256" s="2">
        <f t="shared" si="116"/>
        <v>1.213627350085319</v>
      </c>
      <c r="E1256" s="2">
        <f t="shared" si="115"/>
        <v>0.10550250946057349</v>
      </c>
      <c r="F1256" s="2">
        <f t="shared" si="119"/>
        <v>4.0310635764505345E-2</v>
      </c>
      <c r="G1256" s="2">
        <f t="shared" si="117"/>
        <v>6.5191873696068145E-2</v>
      </c>
      <c r="H1256" s="2" t="str">
        <f t="shared" si="118"/>
        <v>Sell</v>
      </c>
    </row>
    <row r="1257" spans="1:8" ht="13.5" x14ac:dyDescent="0.25">
      <c r="A1257" s="3">
        <v>43839</v>
      </c>
      <c r="B1257" s="2">
        <v>1.1051</v>
      </c>
      <c r="C1257" s="2">
        <f t="shared" si="114"/>
        <v>1.3167252657696014</v>
      </c>
      <c r="D1257" s="2">
        <f t="shared" si="116"/>
        <v>1.2055882871160362</v>
      </c>
      <c r="E1257" s="2">
        <f t="shared" si="115"/>
        <v>0.1111369786535652</v>
      </c>
      <c r="F1257" s="2">
        <f t="shared" si="119"/>
        <v>5.4475904342317319E-2</v>
      </c>
      <c r="G1257" s="2">
        <f t="shared" si="117"/>
        <v>5.666107431124788E-2</v>
      </c>
      <c r="H1257" s="2" t="str">
        <f t="shared" si="118"/>
        <v>Sell</v>
      </c>
    </row>
    <row r="1258" spans="1:8" ht="13.5" x14ac:dyDescent="0.25">
      <c r="A1258" s="3">
        <v>43840</v>
      </c>
      <c r="B1258" s="2">
        <v>1.1405000000000001</v>
      </c>
      <c r="C1258" s="2">
        <f t="shared" si="114"/>
        <v>1.3092444556512011</v>
      </c>
      <c r="D1258" s="2">
        <f t="shared" si="116"/>
        <v>1.2007669325148482</v>
      </c>
      <c r="E1258" s="2">
        <f t="shared" si="115"/>
        <v>0.10847752313635284</v>
      </c>
      <c r="F1258" s="2">
        <f t="shared" si="119"/>
        <v>6.5276228101124434E-2</v>
      </c>
      <c r="G1258" s="2">
        <f t="shared" si="117"/>
        <v>4.3201295035228404E-2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1.1335</v>
      </c>
      <c r="C1259" s="2">
        <f t="shared" si="114"/>
        <v>1.2941914624740933</v>
      </c>
      <c r="D1259" s="2">
        <f t="shared" si="116"/>
        <v>1.1957841967730076</v>
      </c>
      <c r="E1259" s="2">
        <f t="shared" si="115"/>
        <v>9.8407265701085711E-2</v>
      </c>
      <c r="F1259" s="2">
        <f t="shared" si="119"/>
        <v>7.19024356211167E-2</v>
      </c>
      <c r="G1259" s="2">
        <f t="shared" si="117"/>
        <v>2.6504830079969011E-2</v>
      </c>
      <c r="H1259" s="2" t="str">
        <f t="shared" si="118"/>
        <v>Sell</v>
      </c>
    </row>
    <row r="1260" spans="1:8" ht="13.5" x14ac:dyDescent="0.25">
      <c r="A1260" s="3">
        <v>43845</v>
      </c>
      <c r="B1260" s="2">
        <v>1.1335</v>
      </c>
      <c r="C1260" s="2">
        <f t="shared" si="114"/>
        <v>1.2803620067088481</v>
      </c>
      <c r="D1260" s="2">
        <f t="shared" si="116"/>
        <v>1.1911705525675997</v>
      </c>
      <c r="E1260" s="2">
        <f t="shared" si="115"/>
        <v>8.9191454141248405E-2</v>
      </c>
      <c r="F1260" s="2">
        <f t="shared" si="119"/>
        <v>7.5360239325143047E-2</v>
      </c>
      <c r="G1260" s="2">
        <f t="shared" si="117"/>
        <v>1.3831214816105358E-2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1.1122000000000001</v>
      </c>
      <c r="C1261" s="2">
        <f t="shared" si="114"/>
        <v>1.2686601595228715</v>
      </c>
      <c r="D1261" s="2">
        <f t="shared" si="116"/>
        <v>1.1853208820070367</v>
      </c>
      <c r="E1261" s="2">
        <f t="shared" si="115"/>
        <v>8.3339277515834809E-2</v>
      </c>
      <c r="F1261" s="2">
        <f t="shared" si="119"/>
        <v>7.6956046963281399E-2</v>
      </c>
      <c r="G1261" s="2">
        <f t="shared" si="117"/>
        <v>6.3832305525534094E-3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1.1335</v>
      </c>
      <c r="C1262" s="2">
        <f t="shared" si="114"/>
        <v>1.253312442673199</v>
      </c>
      <c r="D1262" s="2">
        <f t="shared" si="116"/>
        <v>1.1814822981546635</v>
      </c>
      <c r="E1262" s="2">
        <f t="shared" si="115"/>
        <v>7.1830144518535421E-2</v>
      </c>
      <c r="F1262" s="2">
        <f t="shared" si="119"/>
        <v>7.5930866474332198E-2</v>
      </c>
      <c r="G1262" s="2">
        <f t="shared" si="117"/>
        <v>-4.1007219557967767E-3</v>
      </c>
      <c r="H1262" s="2" t="str">
        <f t="shared" si="118"/>
        <v>Hold</v>
      </c>
    </row>
    <row r="1263" spans="1:8" ht="13.5" x14ac:dyDescent="0.25">
      <c r="A1263" s="3">
        <v>43850</v>
      </c>
      <c r="B1263" s="2">
        <v>1.1051</v>
      </c>
      <c r="C1263" s="2">
        <f t="shared" si="114"/>
        <v>1.2403259130311683</v>
      </c>
      <c r="D1263" s="2">
        <f t="shared" si="116"/>
        <v>1.1758243501432071</v>
      </c>
      <c r="E1263" s="2">
        <f t="shared" si="115"/>
        <v>6.4501562887961272E-2</v>
      </c>
      <c r="F1263" s="2">
        <f t="shared" si="119"/>
        <v>7.3645005757058013E-2</v>
      </c>
      <c r="G1263" s="2">
        <f t="shared" si="117"/>
        <v>-9.1434428690967406E-3</v>
      </c>
      <c r="H1263" s="2" t="str">
        <f t="shared" si="118"/>
        <v>Hold</v>
      </c>
    </row>
    <row r="1264" spans="1:8" ht="13.5" x14ac:dyDescent="0.25">
      <c r="A1264" s="3">
        <v>43851</v>
      </c>
      <c r="B1264" s="2">
        <v>1.1051</v>
      </c>
      <c r="C1264" s="2">
        <f t="shared" si="114"/>
        <v>1.2293373110263732</v>
      </c>
      <c r="D1264" s="2">
        <f t="shared" si="116"/>
        <v>1.1705855093918585</v>
      </c>
      <c r="E1264" s="2">
        <f t="shared" si="115"/>
        <v>5.8751801634514766E-2</v>
      </c>
      <c r="F1264" s="2">
        <f t="shared" si="119"/>
        <v>7.0666364932549366E-2</v>
      </c>
      <c r="G1264" s="2">
        <f t="shared" si="117"/>
        <v>-1.19145632980346E-2</v>
      </c>
      <c r="H1264" s="2" t="str">
        <f t="shared" si="118"/>
        <v>Hold</v>
      </c>
    </row>
    <row r="1265" spans="1:8" ht="13.5" x14ac:dyDescent="0.25">
      <c r="A1265" s="3">
        <v>43852</v>
      </c>
      <c r="B1265" s="2">
        <v>1.1335</v>
      </c>
      <c r="C1265" s="2">
        <f t="shared" si="114"/>
        <v>1.2156700324069312</v>
      </c>
      <c r="D1265" s="2">
        <f t="shared" si="116"/>
        <v>1.1678384346220911</v>
      </c>
      <c r="E1265" s="2">
        <f t="shared" si="115"/>
        <v>4.783159778484003E-2</v>
      </c>
      <c r="F1265" s="2">
        <f t="shared" si="119"/>
        <v>6.6099411503007507E-2</v>
      </c>
      <c r="G1265" s="2">
        <f t="shared" si="117"/>
        <v>-1.8267813718167478E-2</v>
      </c>
      <c r="H1265" s="2" t="str">
        <f t="shared" si="118"/>
        <v>Hold</v>
      </c>
    </row>
    <row r="1266" spans="1:8" ht="13.5" x14ac:dyDescent="0.25">
      <c r="A1266" s="3">
        <v>43853</v>
      </c>
      <c r="B1266" s="2">
        <v>1.1405000000000001</v>
      </c>
      <c r="C1266" s="2">
        <f t="shared" si="114"/>
        <v>1.199751565882788</v>
      </c>
      <c r="D1266" s="2">
        <f t="shared" si="116"/>
        <v>1.1658133653908251</v>
      </c>
      <c r="E1266" s="2">
        <f t="shared" si="115"/>
        <v>3.3938200491962833E-2</v>
      </c>
      <c r="F1266" s="2">
        <f t="shared" si="119"/>
        <v>5.966716930079858E-2</v>
      </c>
      <c r="G1266" s="2">
        <f t="shared" si="117"/>
        <v>-2.5728968808835746E-2</v>
      </c>
      <c r="H1266" s="2" t="str">
        <f t="shared" si="118"/>
        <v>Hold</v>
      </c>
    </row>
    <row r="1267" spans="1:8" ht="13.5" x14ac:dyDescent="0.25">
      <c r="A1267" s="3">
        <v>43854</v>
      </c>
      <c r="B1267" s="2">
        <v>1.1405000000000001</v>
      </c>
      <c r="C1267" s="2">
        <f t="shared" si="114"/>
        <v>1.1851897865162053</v>
      </c>
      <c r="D1267" s="2">
        <f t="shared" si="116"/>
        <v>1.1639383012878011</v>
      </c>
      <c r="E1267" s="2">
        <f t="shared" si="115"/>
        <v>2.1251485228404254E-2</v>
      </c>
      <c r="F1267" s="2">
        <f t="shared" si="119"/>
        <v>5.1984032486319713E-2</v>
      </c>
      <c r="G1267" s="2">
        <f t="shared" si="117"/>
        <v>-3.0732547257915459E-2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1.1689000000000001</v>
      </c>
      <c r="C1268" s="2">
        <f t="shared" si="114"/>
        <v>1.1783144347444816</v>
      </c>
      <c r="D1268" s="2">
        <f t="shared" si="116"/>
        <v>1.1643058345257415</v>
      </c>
      <c r="E1268" s="2">
        <f t="shared" si="115"/>
        <v>1.4008600218740064E-2</v>
      </c>
      <c r="F1268" s="2">
        <f t="shared" si="119"/>
        <v>4.4388946032803786E-2</v>
      </c>
      <c r="G1268" s="2">
        <f t="shared" si="117"/>
        <v>-3.0380345814063722E-2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1.1900999999999999</v>
      </c>
      <c r="C1269" s="2">
        <f t="shared" si="114"/>
        <v>1.1714199063222537</v>
      </c>
      <c r="D1269" s="2">
        <f t="shared" si="116"/>
        <v>1.1662165134497606</v>
      </c>
      <c r="E1269" s="2">
        <f t="shared" si="115"/>
        <v>5.2033928724930512E-3</v>
      </c>
      <c r="F1269" s="2">
        <f t="shared" si="119"/>
        <v>3.6551835400741639E-2</v>
      </c>
      <c r="G1269" s="2">
        <f t="shared" si="117"/>
        <v>-3.1348442528248588E-2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1.1405000000000001</v>
      </c>
      <c r="C1270" s="2">
        <f t="shared" si="114"/>
        <v>1.1655860745803686</v>
      </c>
      <c r="D1270" s="2">
        <f t="shared" si="116"/>
        <v>1.164311586527556</v>
      </c>
      <c r="E1270" s="2">
        <f t="shared" si="115"/>
        <v>1.2744880528126057E-3</v>
      </c>
      <c r="F1270" s="2">
        <f t="shared" si="119"/>
        <v>2.9496365931155833E-2</v>
      </c>
      <c r="G1270" s="2">
        <f t="shared" si="117"/>
        <v>-2.8221877878343227E-2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1.1264000000000001</v>
      </c>
      <c r="C1271" s="2">
        <f t="shared" si="114"/>
        <v>1.157372832337235</v>
      </c>
      <c r="D1271" s="2">
        <f t="shared" si="116"/>
        <v>1.1615033208588481</v>
      </c>
      <c r="E1271" s="2">
        <f t="shared" si="115"/>
        <v>-4.1304885216131293E-3</v>
      </c>
      <c r="F1271" s="2">
        <f t="shared" si="119"/>
        <v>2.2770995040602041E-2</v>
      </c>
      <c r="G1271" s="2">
        <f t="shared" si="117"/>
        <v>-2.6901483562215171E-2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1.0980000000000001</v>
      </c>
      <c r="C1272" s="2">
        <f t="shared" si="114"/>
        <v>1.1537000889007374</v>
      </c>
      <c r="D1272" s="2">
        <f t="shared" si="116"/>
        <v>1.1567993711655999</v>
      </c>
      <c r="E1272" s="2">
        <f t="shared" si="115"/>
        <v>-3.0992822648625573E-3</v>
      </c>
      <c r="F1272" s="2">
        <f t="shared" si="119"/>
        <v>1.759693957950912E-2</v>
      </c>
      <c r="G1272" s="2">
        <f t="shared" si="117"/>
        <v>-2.0696221844371678E-2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1.1051</v>
      </c>
      <c r="C1273" s="2">
        <f t="shared" si="114"/>
        <v>1.1462231521467778</v>
      </c>
      <c r="D1273" s="2">
        <f t="shared" si="116"/>
        <v>1.1529697881162964</v>
      </c>
      <c r="E1273" s="2">
        <f t="shared" si="115"/>
        <v>-6.7466359695185218E-3</v>
      </c>
      <c r="F1273" s="2">
        <f t="shared" si="119"/>
        <v>1.2728224469703592E-2</v>
      </c>
      <c r="G1273" s="2">
        <f t="shared" si="117"/>
        <v>-1.9474860439222114E-2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1.1051</v>
      </c>
      <c r="C1274" s="2">
        <f t="shared" si="114"/>
        <v>1.1398965133549659</v>
      </c>
      <c r="D1274" s="2">
        <f t="shared" si="116"/>
        <v>1.1494238778854597</v>
      </c>
      <c r="E1274" s="2">
        <f t="shared" si="115"/>
        <v>-9.5273645304938537E-3</v>
      </c>
      <c r="F1274" s="2">
        <f t="shared" si="119"/>
        <v>8.277106669664103E-3</v>
      </c>
      <c r="G1274" s="2">
        <f t="shared" si="117"/>
        <v>-1.7804471200157955E-2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1.1335</v>
      </c>
      <c r="C1275" s="2">
        <f t="shared" si="114"/>
        <v>1.138912434377279</v>
      </c>
      <c r="D1275" s="2">
        <f t="shared" si="116"/>
        <v>1.1482443313754258</v>
      </c>
      <c r="E1275" s="2">
        <f t="shared" si="115"/>
        <v>-9.3318969981468491E-3</v>
      </c>
      <c r="F1275" s="2">
        <f t="shared" si="119"/>
        <v>4.7553059361019126E-3</v>
      </c>
      <c r="G1275" s="2">
        <f t="shared" si="117"/>
        <v>-1.4087202934248762E-2</v>
      </c>
      <c r="H1275" s="2" t="str">
        <f t="shared" si="118"/>
        <v>Hold</v>
      </c>
    </row>
    <row r="1276" spans="1:8" ht="13.5" x14ac:dyDescent="0.25">
      <c r="A1276" s="3">
        <v>43867</v>
      </c>
      <c r="B1276" s="2">
        <v>1.1617999999999999</v>
      </c>
      <c r="C1276" s="2">
        <f t="shared" si="114"/>
        <v>1.139156675242313</v>
      </c>
      <c r="D1276" s="2">
        <f t="shared" si="116"/>
        <v>1.1492484549772461</v>
      </c>
      <c r="E1276" s="2">
        <f t="shared" si="115"/>
        <v>-1.0091779734933137E-2</v>
      </c>
      <c r="F1276" s="2">
        <f t="shared" si="119"/>
        <v>1.7858888018949027E-3</v>
      </c>
      <c r="G1276" s="2">
        <f t="shared" si="117"/>
        <v>-1.187766853682804E-2</v>
      </c>
      <c r="H1276" s="2" t="str">
        <f t="shared" si="118"/>
        <v>Hold</v>
      </c>
    </row>
    <row r="1277" spans="1:8" ht="13.5" x14ac:dyDescent="0.25">
      <c r="A1277" s="3">
        <v>43868</v>
      </c>
      <c r="B1277" s="2">
        <v>1.2184999999999999</v>
      </c>
      <c r="C1277" s="2">
        <f t="shared" si="114"/>
        <v>1.1393633405896495</v>
      </c>
      <c r="D1277" s="2">
        <f t="shared" si="116"/>
        <v>1.1543781990530058</v>
      </c>
      <c r="E1277" s="2">
        <f t="shared" si="115"/>
        <v>-1.5014858463356262E-2</v>
      </c>
      <c r="F1277" s="2">
        <f t="shared" si="119"/>
        <v>-1.5742606511553302E-3</v>
      </c>
      <c r="G1277" s="2">
        <f t="shared" si="117"/>
        <v>-1.3440597812200932E-2</v>
      </c>
      <c r="H1277" s="2" t="str">
        <f t="shared" si="118"/>
        <v>Hold</v>
      </c>
    </row>
    <row r="1278" spans="1:8" ht="13.5" x14ac:dyDescent="0.25">
      <c r="A1278" s="3">
        <v>43871</v>
      </c>
      <c r="B1278" s="2">
        <v>1.2397</v>
      </c>
      <c r="C1278" s="2">
        <f t="shared" si="114"/>
        <v>1.1439074420373956</v>
      </c>
      <c r="D1278" s="2">
        <f t="shared" si="116"/>
        <v>1.1606983324564868</v>
      </c>
      <c r="E1278" s="2">
        <f t="shared" si="115"/>
        <v>-1.6790890419091209E-2</v>
      </c>
      <c r="F1278" s="2">
        <f t="shared" si="119"/>
        <v>-4.617586604742506E-3</v>
      </c>
      <c r="G1278" s="2">
        <f t="shared" si="117"/>
        <v>-1.2173303814348703E-2</v>
      </c>
      <c r="H1278" s="2" t="str">
        <f t="shared" si="118"/>
        <v>Hold</v>
      </c>
    </row>
    <row r="1279" spans="1:8" ht="13.5" x14ac:dyDescent="0.25">
      <c r="A1279" s="3">
        <v>43872</v>
      </c>
      <c r="B1279" s="2">
        <v>1.2397</v>
      </c>
      <c r="C1279" s="2">
        <f t="shared" si="114"/>
        <v>1.1510139894162579</v>
      </c>
      <c r="D1279" s="2">
        <f t="shared" si="116"/>
        <v>1.1665503078300805</v>
      </c>
      <c r="E1279" s="2">
        <f t="shared" si="115"/>
        <v>-1.5536318413822636E-2</v>
      </c>
      <c r="F1279" s="2">
        <f t="shared" si="119"/>
        <v>-6.8013329665585331E-3</v>
      </c>
      <c r="G1279" s="2">
        <f t="shared" si="117"/>
        <v>-8.7349854472641032E-3</v>
      </c>
      <c r="H1279" s="2" t="str">
        <f t="shared" si="118"/>
        <v>Hold</v>
      </c>
    </row>
    <row r="1280" spans="1:8" ht="13.5" x14ac:dyDescent="0.25">
      <c r="A1280" s="3">
        <v>43873</v>
      </c>
      <c r="B1280" s="2">
        <v>1.2042999999999999</v>
      </c>
      <c r="C1280" s="2">
        <f t="shared" si="114"/>
        <v>1.1493964525829874</v>
      </c>
      <c r="D1280" s="2">
        <f t="shared" si="116"/>
        <v>1.1693465813241486</v>
      </c>
      <c r="E1280" s="2">
        <f t="shared" si="115"/>
        <v>-1.9950128741161199E-2</v>
      </c>
      <c r="F1280" s="2">
        <f t="shared" si="119"/>
        <v>-9.4310921214790684E-3</v>
      </c>
      <c r="G1280" s="2">
        <f t="shared" si="117"/>
        <v>-1.0519036619682131E-2</v>
      </c>
      <c r="H1280" s="2" t="str">
        <f t="shared" si="118"/>
        <v>Hold</v>
      </c>
    </row>
    <row r="1281" spans="1:8" ht="13.5" x14ac:dyDescent="0.25">
      <c r="A1281" s="3">
        <v>43874</v>
      </c>
      <c r="B1281" s="2">
        <v>1.1830000000000001</v>
      </c>
      <c r="C1281" s="2">
        <f t="shared" si="114"/>
        <v>1.1458585368009893</v>
      </c>
      <c r="D1281" s="2">
        <f t="shared" si="116"/>
        <v>1.170357945670508</v>
      </c>
      <c r="E1281" s="2">
        <f t="shared" si="115"/>
        <v>-2.4499408869518735E-2</v>
      </c>
      <c r="F1281" s="2">
        <f t="shared" si="119"/>
        <v>-1.2444755471087003E-2</v>
      </c>
      <c r="G1281" s="2">
        <f t="shared" si="117"/>
        <v>-1.2054653398431732E-2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1.2042999999999999</v>
      </c>
      <c r="C1282" s="2">
        <f t="shared" si="114"/>
        <v>1.1384956849854526</v>
      </c>
      <c r="D1282" s="2">
        <f t="shared" si="116"/>
        <v>1.1728721719171371</v>
      </c>
      <c r="E1282" s="2">
        <f t="shared" si="115"/>
        <v>-3.4376486931684491E-2</v>
      </c>
      <c r="F1282" s="2">
        <f t="shared" si="119"/>
        <v>-1.6831101763206503E-2</v>
      </c>
      <c r="G1282" s="2">
        <f t="shared" si="117"/>
        <v>-1.7545385168477989E-2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1.2114</v>
      </c>
      <c r="C1283" s="2">
        <f t="shared" si="114"/>
        <v>1.1333578872953829</v>
      </c>
      <c r="D1283" s="2">
        <f t="shared" si="116"/>
        <v>1.1757260851084603</v>
      </c>
      <c r="E1283" s="2">
        <f t="shared" si="115"/>
        <v>-4.2368197813077435E-2</v>
      </c>
      <c r="F1283" s="2">
        <f t="shared" si="119"/>
        <v>-2.1938520973180692E-2</v>
      </c>
      <c r="G1283" s="2">
        <f t="shared" si="117"/>
        <v>-2.0429676839896743E-2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1.2114</v>
      </c>
      <c r="C1284" s="2">
        <f t="shared" si="114"/>
        <v>1.1290105200191702</v>
      </c>
      <c r="D1284" s="2">
        <f t="shared" si="116"/>
        <v>1.1783685973226485</v>
      </c>
      <c r="E1284" s="2">
        <f t="shared" si="115"/>
        <v>-4.9358077303478298E-2</v>
      </c>
      <c r="F1284" s="2">
        <f t="shared" si="119"/>
        <v>-2.7422432239240215E-2</v>
      </c>
      <c r="G1284" s="2">
        <f t="shared" si="117"/>
        <v>-2.1935645064238084E-2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1.2114</v>
      </c>
      <c r="C1285" s="2">
        <f t="shared" si="114"/>
        <v>1.1297012092469902</v>
      </c>
      <c r="D1285" s="2">
        <f t="shared" si="116"/>
        <v>1.1808153678913413</v>
      </c>
      <c r="E1285" s="2">
        <f t="shared" si="115"/>
        <v>-5.1114158644351093E-2</v>
      </c>
      <c r="F1285" s="2">
        <f t="shared" si="119"/>
        <v>-3.216077752026239E-2</v>
      </c>
      <c r="G1285" s="2">
        <f t="shared" si="117"/>
        <v>-1.8953381124088703E-2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1.2467999999999999</v>
      </c>
      <c r="C1286" s="2">
        <f t="shared" si="114"/>
        <v>1.1346394847474532</v>
      </c>
      <c r="D1286" s="2">
        <f t="shared" si="116"/>
        <v>1.1857031184179085</v>
      </c>
      <c r="E1286" s="2">
        <f t="shared" si="115"/>
        <v>-5.10636336704553E-2</v>
      </c>
      <c r="F1286" s="2">
        <f t="shared" si="119"/>
        <v>-3.5941348750300972E-2</v>
      </c>
      <c r="G1286" s="2">
        <f t="shared" si="117"/>
        <v>-1.5122284920154327E-2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1.2397</v>
      </c>
      <c r="C1287" s="2">
        <f t="shared" si="114"/>
        <v>1.1475411024786144</v>
      </c>
      <c r="D1287" s="2">
        <f t="shared" si="116"/>
        <v>1.1897028874239894</v>
      </c>
      <c r="E1287" s="2">
        <f t="shared" si="115"/>
        <v>-4.2161784945375036E-2</v>
      </c>
      <c r="F1287" s="2">
        <f t="shared" si="119"/>
        <v>-3.7185435989315785E-2</v>
      </c>
      <c r="G1287" s="2">
        <f t="shared" si="117"/>
        <v>-4.9763489560592511E-3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1.2681</v>
      </c>
      <c r="C1288" s="2">
        <f t="shared" si="114"/>
        <v>1.1617193944049815</v>
      </c>
      <c r="D1288" s="2">
        <f t="shared" si="116"/>
        <v>1.1955100809481385</v>
      </c>
      <c r="E1288" s="2">
        <f t="shared" si="115"/>
        <v>-3.3790686543156978E-2</v>
      </c>
      <c r="F1288" s="2">
        <f t="shared" si="119"/>
        <v>-3.6506486100084029E-2</v>
      </c>
      <c r="G1288" s="2">
        <f t="shared" si="117"/>
        <v>2.715799556927051E-3</v>
      </c>
      <c r="H1288" s="2" t="str">
        <f t="shared" si="118"/>
        <v>Sell</v>
      </c>
    </row>
    <row r="1289" spans="1:8" ht="13.5" x14ac:dyDescent="0.25">
      <c r="A1289" s="3">
        <v>43886</v>
      </c>
      <c r="B1289" s="2">
        <v>1.2681</v>
      </c>
      <c r="C1289" s="2">
        <f t="shared" si="114"/>
        <v>1.173716410650369</v>
      </c>
      <c r="D1289" s="2">
        <f t="shared" si="116"/>
        <v>1.2008871119890172</v>
      </c>
      <c r="E1289" s="2">
        <f t="shared" si="115"/>
        <v>-2.7170701338648184E-2</v>
      </c>
      <c r="F1289" s="2">
        <f t="shared" si="119"/>
        <v>-3.4639329147796862E-2</v>
      </c>
      <c r="G1289" s="2">
        <f t="shared" si="117"/>
        <v>7.4686278091486771E-3</v>
      </c>
      <c r="H1289" s="2" t="str">
        <f t="shared" si="118"/>
        <v>Sell</v>
      </c>
    </row>
    <row r="1290" spans="1:8" ht="13.5" x14ac:dyDescent="0.25">
      <c r="A1290" s="3">
        <v>43887</v>
      </c>
      <c r="B1290" s="2">
        <v>1.2681</v>
      </c>
      <c r="C1290" s="2">
        <f t="shared" si="114"/>
        <v>1.1784215782426199</v>
      </c>
      <c r="D1290" s="2">
        <f t="shared" si="116"/>
        <v>1.2058658444342754</v>
      </c>
      <c r="E1290" s="2">
        <f t="shared" si="115"/>
        <v>-2.7444266191655409E-2</v>
      </c>
      <c r="F1290" s="2">
        <f t="shared" si="119"/>
        <v>-3.3200316556568576E-2</v>
      </c>
      <c r="G1290" s="2">
        <f t="shared" si="117"/>
        <v>5.7560503649131678E-3</v>
      </c>
      <c r="H1290" s="2" t="str">
        <f t="shared" si="118"/>
        <v>Sell</v>
      </c>
    </row>
    <row r="1291" spans="1:8" ht="13.5" x14ac:dyDescent="0.25">
      <c r="A1291" s="3">
        <v>43888</v>
      </c>
      <c r="B1291" s="2">
        <v>1.2681</v>
      </c>
      <c r="C1291" s="2">
        <f t="shared" si="114"/>
        <v>1.1791259508206784</v>
      </c>
      <c r="D1291" s="2">
        <f t="shared" si="116"/>
        <v>1.2104757818835883</v>
      </c>
      <c r="E1291" s="2">
        <f t="shared" si="115"/>
        <v>-3.1349831062909894E-2</v>
      </c>
      <c r="F1291" s="2">
        <f t="shared" si="119"/>
        <v>-3.2830219457836846E-2</v>
      </c>
      <c r="G1291" s="2">
        <f t="shared" si="117"/>
        <v>1.4803883949269514E-3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1.2681</v>
      </c>
      <c r="C1292" s="2">
        <f t="shared" si="114"/>
        <v>1.182998881463651</v>
      </c>
      <c r="D1292" s="2">
        <f t="shared" si="116"/>
        <v>1.2147442424848041</v>
      </c>
      <c r="E1292" s="2">
        <f t="shared" si="115"/>
        <v>-3.1745361021153107E-2</v>
      </c>
      <c r="F1292" s="2">
        <f t="shared" si="119"/>
        <v>-3.2613247770500099E-2</v>
      </c>
      <c r="G1292" s="2">
        <f t="shared" si="117"/>
        <v>8.6788674934699245E-4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1.2325999999999999</v>
      </c>
      <c r="C1293" s="2">
        <f t="shared" si="114"/>
        <v>1.187368284315397</v>
      </c>
      <c r="D1293" s="2">
        <f t="shared" si="116"/>
        <v>1.2160668911896333</v>
      </c>
      <c r="E1293" s="2">
        <f t="shared" si="115"/>
        <v>-2.869860687423631E-2</v>
      </c>
      <c r="F1293" s="2">
        <f t="shared" si="119"/>
        <v>-3.1830319591247346E-2</v>
      </c>
      <c r="G1293" s="2">
        <f t="shared" si="117"/>
        <v>3.1317127170110357E-3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1.2325999999999999</v>
      </c>
      <c r="C1294" s="2">
        <f t="shared" si="114"/>
        <v>1.1910654713437976</v>
      </c>
      <c r="D1294" s="2">
        <f t="shared" si="116"/>
        <v>1.217291565916327</v>
      </c>
      <c r="E1294" s="2">
        <f t="shared" si="115"/>
        <v>-2.6226094572529446E-2</v>
      </c>
      <c r="F1294" s="2">
        <f t="shared" si="119"/>
        <v>-3.0709474587503768E-2</v>
      </c>
      <c r="G1294" s="2">
        <f t="shared" si="117"/>
        <v>4.4833800149743225E-3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1.2042999999999999</v>
      </c>
      <c r="C1295" s="2">
        <f t="shared" ref="C1295:C1358" si="120">$C$4*B1285+C1294*(1-$C$4)</f>
        <v>1.1941938603678288</v>
      </c>
      <c r="D1295" s="2">
        <f t="shared" si="116"/>
        <v>1.2163292277003028</v>
      </c>
      <c r="E1295" s="2">
        <f t="shared" si="115"/>
        <v>-2.213536733247401E-2</v>
      </c>
      <c r="F1295" s="2">
        <f t="shared" si="119"/>
        <v>-2.8994653136497819E-2</v>
      </c>
      <c r="G1295" s="2">
        <f t="shared" si="117"/>
        <v>6.859285804023809E-3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1.1689000000000001</v>
      </c>
      <c r="C1296" s="2">
        <f t="shared" si="120"/>
        <v>1.2022871126189321</v>
      </c>
      <c r="D1296" s="2">
        <f t="shared" si="116"/>
        <v>1.2128159515743544</v>
      </c>
      <c r="E1296" s="2">
        <f t="shared" si="115"/>
        <v>-1.0528838955422337E-2</v>
      </c>
      <c r="F1296" s="2">
        <f t="shared" si="119"/>
        <v>-2.5301490300282722E-2</v>
      </c>
      <c r="G1296" s="2">
        <f t="shared" si="117"/>
        <v>1.4772651344860385E-2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1.2184999999999999</v>
      </c>
      <c r="C1297" s="2">
        <f t="shared" si="120"/>
        <v>1.2080429414467888</v>
      </c>
      <c r="D1297" s="2">
        <f t="shared" si="116"/>
        <v>1.2132369921984762</v>
      </c>
      <c r="E1297" s="2">
        <f t="shared" si="115"/>
        <v>-5.1940507516874401E-3</v>
      </c>
      <c r="F1297" s="2">
        <f t="shared" si="119"/>
        <v>-2.1280002390563664E-2</v>
      </c>
      <c r="G1297" s="2">
        <f t="shared" si="117"/>
        <v>1.6085951638876224E-2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1.2184999999999999</v>
      </c>
      <c r="C1298" s="2">
        <f t="shared" si="120"/>
        <v>1.2172824889165135</v>
      </c>
      <c r="D1298" s="2">
        <f t="shared" si="116"/>
        <v>1.2136268446282188</v>
      </c>
      <c r="E1298" s="2">
        <f t="shared" si="115"/>
        <v>3.6556442882946794E-3</v>
      </c>
      <c r="F1298" s="2">
        <f t="shared" si="119"/>
        <v>-1.6292873054791997E-2</v>
      </c>
      <c r="G1298" s="2">
        <f t="shared" si="117"/>
        <v>1.9948517343086676E-2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1.1689000000000001</v>
      </c>
      <c r="C1299" s="2">
        <f t="shared" si="120"/>
        <v>1.2251005675447422</v>
      </c>
      <c r="D1299" s="2">
        <f t="shared" si="116"/>
        <v>1.2103137450261285</v>
      </c>
      <c r="E1299" s="2">
        <f t="shared" si="115"/>
        <v>1.4786822518613629E-2</v>
      </c>
      <c r="F1299" s="2">
        <f t="shared" si="119"/>
        <v>-1.0076933940110873E-2</v>
      </c>
      <c r="G1299" s="2">
        <f t="shared" si="117"/>
        <v>2.4863756458724504E-2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1.1689000000000001</v>
      </c>
      <c r="C1300" s="2">
        <f t="shared" si="120"/>
        <v>1.2317158648455511</v>
      </c>
      <c r="D1300" s="2">
        <f t="shared" si="116"/>
        <v>1.2072460602093782</v>
      </c>
      <c r="E1300" s="2">
        <f t="shared" si="115"/>
        <v>2.4469804636172876E-2</v>
      </c>
      <c r="F1300" s="2">
        <f t="shared" si="119"/>
        <v>-3.1675862248541223E-3</v>
      </c>
      <c r="G1300" s="2">
        <f t="shared" si="117"/>
        <v>2.7637390861026997E-2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1.1405000000000001</v>
      </c>
      <c r="C1301" s="2">
        <f t="shared" si="120"/>
        <v>1.2373134241000816</v>
      </c>
      <c r="D1301" s="2">
        <f t="shared" si="116"/>
        <v>1.202301907601276</v>
      </c>
      <c r="E1301" s="2">
        <f t="shared" si="115"/>
        <v>3.5011516498805628E-2</v>
      </c>
      <c r="F1301" s="2">
        <f t="shared" si="119"/>
        <v>4.468234319877828E-3</v>
      </c>
      <c r="G1301" s="2">
        <f t="shared" si="117"/>
        <v>3.0543282178927801E-2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1.1122000000000001</v>
      </c>
      <c r="C1302" s="2">
        <f t="shared" si="120"/>
        <v>1.2420498203923767</v>
      </c>
      <c r="D1302" s="2">
        <f t="shared" si="116"/>
        <v>1.1956276922234037</v>
      </c>
      <c r="E1302" s="2">
        <f t="shared" si="115"/>
        <v>4.6422128168972954E-2</v>
      </c>
      <c r="F1302" s="2">
        <f t="shared" si="119"/>
        <v>1.2859013089696853E-2</v>
      </c>
      <c r="G1302" s="2">
        <f t="shared" si="117"/>
        <v>3.3563115079276104E-2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1.0980000000000001</v>
      </c>
      <c r="C1303" s="2">
        <f t="shared" si="120"/>
        <v>1.2405960018704725</v>
      </c>
      <c r="D1303" s="2">
        <f t="shared" si="116"/>
        <v>1.1883960113179663</v>
      </c>
      <c r="E1303" s="2">
        <f t="shared" si="115"/>
        <v>5.2199990552506126E-2</v>
      </c>
      <c r="F1303" s="2">
        <f t="shared" si="119"/>
        <v>2.072720858225871E-2</v>
      </c>
      <c r="G1303" s="2">
        <f t="shared" si="117"/>
        <v>3.1472781970247415E-2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1.0697000000000001</v>
      </c>
      <c r="C1304" s="2">
        <f t="shared" si="120"/>
        <v>1.2393658477365537</v>
      </c>
      <c r="D1304" s="2">
        <f t="shared" si="116"/>
        <v>1.1796037141833022</v>
      </c>
      <c r="E1304" s="2">
        <f t="shared" si="115"/>
        <v>5.976213355325144E-2</v>
      </c>
      <c r="F1304" s="2">
        <f t="shared" si="119"/>
        <v>2.8534193576457256E-2</v>
      </c>
      <c r="G1304" s="2">
        <f t="shared" si="117"/>
        <v>3.1227939976794183E-2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1.0839000000000001</v>
      </c>
      <c r="C1305" s="2">
        <f t="shared" si="120"/>
        <v>1.2339711019309301</v>
      </c>
      <c r="D1305" s="2">
        <f t="shared" si="116"/>
        <v>1.1725145501697243</v>
      </c>
      <c r="E1305" s="2">
        <f t="shared" si="115"/>
        <v>6.1456551761205791E-2</v>
      </c>
      <c r="F1305" s="2">
        <f t="shared" si="119"/>
        <v>3.5118665213406966E-2</v>
      </c>
      <c r="G1305" s="2">
        <f t="shared" si="117"/>
        <v>2.6337886547798825E-2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1.1122000000000001</v>
      </c>
      <c r="C1306" s="2">
        <f t="shared" si="120"/>
        <v>1.2239601631723254</v>
      </c>
      <c r="D1306" s="2">
        <f t="shared" si="116"/>
        <v>1.1680468057127076</v>
      </c>
      <c r="E1306" s="2">
        <f t="shared" si="115"/>
        <v>5.5913357459617785E-2</v>
      </c>
      <c r="F1306" s="2">
        <f t="shared" si="119"/>
        <v>3.9277603662649131E-2</v>
      </c>
      <c r="G1306" s="2">
        <f t="shared" si="117"/>
        <v>1.6635753796968654E-2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1.0839000000000001</v>
      </c>
      <c r="C1307" s="2">
        <f t="shared" si="120"/>
        <v>1.2231201380688907</v>
      </c>
      <c r="D1307" s="2">
        <f t="shared" si="116"/>
        <v>1.1618137089932477</v>
      </c>
      <c r="E1307" s="2">
        <f t="shared" si="115"/>
        <v>6.1306429075643099E-2</v>
      </c>
      <c r="F1307" s="2">
        <f t="shared" si="119"/>
        <v>4.3683368745247926E-2</v>
      </c>
      <c r="G1307" s="2">
        <f t="shared" si="117"/>
        <v>1.7623060330395172E-2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1.0839000000000001</v>
      </c>
      <c r="C1308" s="2">
        <f t="shared" si="120"/>
        <v>1.2224093475967539</v>
      </c>
      <c r="D1308" s="2">
        <f t="shared" si="116"/>
        <v>1.1560423231418959</v>
      </c>
      <c r="E1308" s="2">
        <f t="shared" ref="E1308:E1371" si="121">C1308-D1308</f>
        <v>6.6367024454857981E-2</v>
      </c>
      <c r="F1308" s="2">
        <f t="shared" si="119"/>
        <v>4.8220099887169937E-2</v>
      </c>
      <c r="G1308" s="2">
        <f t="shared" si="117"/>
        <v>1.8146924567688044E-2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1.1051</v>
      </c>
      <c r="C1309" s="2">
        <f t="shared" si="120"/>
        <v>1.2141771402741763</v>
      </c>
      <c r="D1309" s="2">
        <f t="shared" ref="D1309:D1372" si="122">$D$4*B1309+(1-$D$4)*D1308</f>
        <v>1.1522688177239777</v>
      </c>
      <c r="E1309" s="2">
        <f t="shared" si="121"/>
        <v>6.1908322550198625E-2</v>
      </c>
      <c r="F1309" s="2">
        <f t="shared" si="119"/>
        <v>5.0957744419775679E-2</v>
      </c>
      <c r="G1309" s="2">
        <f t="shared" si="117"/>
        <v>1.0950578130422946E-2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1.1051</v>
      </c>
      <c r="C1310" s="2">
        <f t="shared" si="120"/>
        <v>1.2072114263858416</v>
      </c>
      <c r="D1310" s="2">
        <f t="shared" si="122"/>
        <v>1.1487748312259054</v>
      </c>
      <c r="E1310" s="2">
        <f t="shared" si="121"/>
        <v>5.8436595159936155E-2</v>
      </c>
      <c r="F1310" s="2">
        <f t="shared" si="119"/>
        <v>5.245351456780778E-2</v>
      </c>
      <c r="G1310" s="2">
        <f t="shared" si="117"/>
        <v>5.9830805921283758E-3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1.1051</v>
      </c>
      <c r="C1311" s="2">
        <f t="shared" si="120"/>
        <v>1.1969481300187892</v>
      </c>
      <c r="D1311" s="2">
        <f t="shared" si="122"/>
        <v>1.1455396585425051</v>
      </c>
      <c r="E1311" s="2">
        <f t="shared" si="121"/>
        <v>5.1408471476284134E-2</v>
      </c>
      <c r="F1311" s="2">
        <f t="shared" si="119"/>
        <v>5.2244505949503056E-2</v>
      </c>
      <c r="G1311" s="2">
        <f t="shared" si="117"/>
        <v>-8.3603447321892177E-4</v>
      </c>
      <c r="H1311" s="2" t="str">
        <f t="shared" si="118"/>
        <v>Hold</v>
      </c>
    </row>
    <row r="1312" spans="1:8" ht="13.5" x14ac:dyDescent="0.25">
      <c r="A1312" s="3">
        <v>43920</v>
      </c>
      <c r="B1312" s="2">
        <v>1.1264000000000001</v>
      </c>
      <c r="C1312" s="2">
        <f t="shared" si="120"/>
        <v>1.1839099561697448</v>
      </c>
      <c r="D1312" s="2">
        <f t="shared" si="122"/>
        <v>1.1441219060578749</v>
      </c>
      <c r="E1312" s="2">
        <f t="shared" si="121"/>
        <v>3.9788050111869921E-2</v>
      </c>
      <c r="F1312" s="2">
        <f t="shared" si="119"/>
        <v>4.9753214781976432E-2</v>
      </c>
      <c r="G1312" s="2">
        <f t="shared" si="117"/>
        <v>-9.9651646701065105E-3</v>
      </c>
      <c r="H1312" s="2" t="str">
        <f t="shared" si="118"/>
        <v>Hold</v>
      </c>
    </row>
    <row r="1313" spans="1:8" ht="13.5" x14ac:dyDescent="0.25">
      <c r="A1313" s="3">
        <v>43921</v>
      </c>
      <c r="B1313" s="2">
        <v>1.1476</v>
      </c>
      <c r="C1313" s="2">
        <f t="shared" si="120"/>
        <v>1.1706930398359379</v>
      </c>
      <c r="D1313" s="2">
        <f t="shared" si="122"/>
        <v>1.1443795426461805</v>
      </c>
      <c r="E1313" s="2">
        <f t="shared" si="121"/>
        <v>2.6313497189757395E-2</v>
      </c>
      <c r="F1313" s="2">
        <f t="shared" si="119"/>
        <v>4.506527126353263E-2</v>
      </c>
      <c r="G1313" s="2">
        <f t="shared" si="117"/>
        <v>-1.8751774073775235E-2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1.1689000000000001</v>
      </c>
      <c r="C1314" s="2">
        <f t="shared" si="120"/>
        <v>1.1551556490919475</v>
      </c>
      <c r="D1314" s="2">
        <f t="shared" si="122"/>
        <v>1.1461958728205375</v>
      </c>
      <c r="E1314" s="2">
        <f t="shared" si="121"/>
        <v>8.9597762714099805E-3</v>
      </c>
      <c r="F1314" s="2">
        <f t="shared" si="119"/>
        <v>3.7844172265108104E-2</v>
      </c>
      <c r="G1314" s="2">
        <f t="shared" si="117"/>
        <v>-2.8884395993698124E-2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1.1405000000000001</v>
      </c>
      <c r="C1315" s="2">
        <f t="shared" si="120"/>
        <v>1.1441932415393401</v>
      </c>
      <c r="D1315" s="2">
        <f t="shared" si="122"/>
        <v>1.1457739563153124</v>
      </c>
      <c r="E1315" s="2">
        <f t="shared" si="121"/>
        <v>-1.580714775972325E-3</v>
      </c>
      <c r="F1315" s="2">
        <f t="shared" si="119"/>
        <v>2.9959194856892021E-2</v>
      </c>
      <c r="G1315" s="2">
        <f t="shared" si="117"/>
        <v>-3.1539909632864349E-2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1.1335</v>
      </c>
      <c r="C1316" s="2">
        <f t="shared" si="120"/>
        <v>1.1392712043794417</v>
      </c>
      <c r="D1316" s="2">
        <f t="shared" si="122"/>
        <v>1.1448647743660301</v>
      </c>
      <c r="E1316" s="2">
        <f t="shared" si="121"/>
        <v>-5.5935699865883315E-3</v>
      </c>
      <c r="F1316" s="2">
        <f t="shared" si="119"/>
        <v>2.284864188819595E-2</v>
      </c>
      <c r="G1316" s="2">
        <f t="shared" ref="G1316:G1379" si="123">E1316-F1316</f>
        <v>-2.8442211874784282E-2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1.1335</v>
      </c>
      <c r="C1317" s="2">
        <f t="shared" si="120"/>
        <v>1.1307525575518353</v>
      </c>
      <c r="D1317" s="2">
        <f t="shared" si="122"/>
        <v>1.1440229392278056</v>
      </c>
      <c r="E1317" s="2">
        <f t="shared" si="121"/>
        <v>-1.3270381675970278E-2</v>
      </c>
      <c r="F1317" s="2">
        <f t="shared" ref="F1317:F1380" si="125">(E1317*(2/(10)))+((1-(2/10))*F1316)</f>
        <v>1.5624837175362706E-2</v>
      </c>
      <c r="G1317" s="2">
        <f t="shared" si="123"/>
        <v>-2.8895218851332984E-2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1.1335</v>
      </c>
      <c r="C1318" s="2">
        <f t="shared" si="120"/>
        <v>1.1235444717746299</v>
      </c>
      <c r="D1318" s="2">
        <f t="shared" si="122"/>
        <v>1.1432434622479681</v>
      </c>
      <c r="E1318" s="2">
        <f t="shared" si="121"/>
        <v>-1.9698990473338229E-2</v>
      </c>
      <c r="F1318" s="2">
        <f t="shared" si="125"/>
        <v>8.5600716456225197E-3</v>
      </c>
      <c r="G1318" s="2">
        <f t="shared" si="123"/>
        <v>-2.8259062118960749E-2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1.1335</v>
      </c>
      <c r="C1319" s="2">
        <f t="shared" si="120"/>
        <v>1.1207068607323791</v>
      </c>
      <c r="D1319" s="2">
        <f t="shared" si="122"/>
        <v>1.1425217243036743</v>
      </c>
      <c r="E1319" s="2">
        <f t="shared" si="121"/>
        <v>-2.181486357129514E-2</v>
      </c>
      <c r="F1319" s="2">
        <f t="shared" si="125"/>
        <v>2.4850846022389881E-3</v>
      </c>
      <c r="G1319" s="2">
        <f t="shared" si="123"/>
        <v>-2.4299948173534126E-2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1.1335</v>
      </c>
      <c r="C1320" s="2">
        <f t="shared" si="120"/>
        <v>1.11830580523509</v>
      </c>
      <c r="D1320" s="2">
        <f t="shared" si="122"/>
        <v>1.1418534484293281</v>
      </c>
      <c r="E1320" s="2">
        <f t="shared" si="121"/>
        <v>-2.3547643194238077E-2</v>
      </c>
      <c r="F1320" s="2">
        <f t="shared" si="125"/>
        <v>-2.7214609570564252E-3</v>
      </c>
      <c r="G1320" s="2">
        <f t="shared" si="123"/>
        <v>-2.0826182237181651E-2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1.1335</v>
      </c>
      <c r="C1321" s="2">
        <f t="shared" si="120"/>
        <v>1.1162741428912299</v>
      </c>
      <c r="D1321" s="2">
        <f t="shared" si="122"/>
        <v>1.1412346744716002</v>
      </c>
      <c r="E1321" s="2">
        <f t="shared" si="121"/>
        <v>-2.496053158037026E-2</v>
      </c>
      <c r="F1321" s="2">
        <f t="shared" si="125"/>
        <v>-7.1692750817191923E-3</v>
      </c>
      <c r="G1321" s="2">
        <f t="shared" si="123"/>
        <v>-1.7791256498651067E-2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1.1264000000000001</v>
      </c>
      <c r="C1322" s="2">
        <f t="shared" si="120"/>
        <v>1.11783196706181</v>
      </c>
      <c r="D1322" s="2">
        <f t="shared" si="122"/>
        <v>1.140135809695926</v>
      </c>
      <c r="E1322" s="2">
        <f t="shared" si="121"/>
        <v>-2.2303842634116E-2</v>
      </c>
      <c r="F1322" s="2">
        <f t="shared" si="125"/>
        <v>-1.0196188592198554E-2</v>
      </c>
      <c r="G1322" s="2">
        <f t="shared" si="123"/>
        <v>-1.2107654041917446E-2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1.1264000000000001</v>
      </c>
      <c r="C1323" s="2">
        <f t="shared" si="120"/>
        <v>1.1224116644369162</v>
      </c>
      <c r="D1323" s="2">
        <f t="shared" si="122"/>
        <v>1.1391183423110425</v>
      </c>
      <c r="E1323" s="2">
        <f t="shared" si="121"/>
        <v>-1.6706677874126274E-2</v>
      </c>
      <c r="F1323" s="2">
        <f t="shared" si="125"/>
        <v>-1.14982864485841E-2</v>
      </c>
      <c r="G1323" s="2">
        <f t="shared" si="123"/>
        <v>-5.2083914255421741E-3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1.1264000000000001</v>
      </c>
      <c r="C1324" s="2">
        <f t="shared" si="120"/>
        <v>1.129563716062006</v>
      </c>
      <c r="D1324" s="2">
        <f t="shared" si="122"/>
        <v>1.1381762428805948</v>
      </c>
      <c r="E1324" s="2">
        <f t="shared" si="121"/>
        <v>-8.6125268185888171E-3</v>
      </c>
      <c r="F1324" s="2">
        <f t="shared" si="125"/>
        <v>-1.0921134522585044E-2</v>
      </c>
      <c r="G1324" s="2">
        <f t="shared" si="123"/>
        <v>2.3086077039962266E-3</v>
      </c>
      <c r="H1324" s="2" t="str">
        <f t="shared" si="124"/>
        <v>Sell</v>
      </c>
    </row>
    <row r="1325" spans="1:8" ht="13.5" x14ac:dyDescent="0.25">
      <c r="A1325" s="3">
        <v>43941</v>
      </c>
      <c r="B1325" s="2">
        <v>1.1264000000000001</v>
      </c>
      <c r="C1325" s="2">
        <f t="shared" si="120"/>
        <v>1.1312462212832359</v>
      </c>
      <c r="D1325" s="2">
        <f t="shared" si="122"/>
        <v>1.1373039285931432</v>
      </c>
      <c r="E1325" s="2">
        <f t="shared" si="121"/>
        <v>-6.0577073099072898E-3</v>
      </c>
      <c r="F1325" s="2">
        <f t="shared" si="125"/>
        <v>-9.9484490800494929E-3</v>
      </c>
      <c r="G1325" s="2">
        <f t="shared" si="123"/>
        <v>3.8907417701422031E-3</v>
      </c>
      <c r="H1325" s="2" t="str">
        <f t="shared" si="124"/>
        <v>Sell</v>
      </c>
    </row>
    <row r="1326" spans="1:8" ht="13.5" x14ac:dyDescent="0.25">
      <c r="A1326" s="3">
        <v>43942</v>
      </c>
      <c r="B1326" s="2">
        <v>1.1335</v>
      </c>
      <c r="C1326" s="2">
        <f t="shared" si="120"/>
        <v>1.1315929564704303</v>
      </c>
      <c r="D1326" s="2">
        <f t="shared" si="122"/>
        <v>1.1370221561047622</v>
      </c>
      <c r="E1326" s="2">
        <f t="shared" si="121"/>
        <v>-5.4291996343318605E-3</v>
      </c>
      <c r="F1326" s="2">
        <f t="shared" si="125"/>
        <v>-9.0445991909059668E-3</v>
      </c>
      <c r="G1326" s="2">
        <f t="shared" si="123"/>
        <v>3.6153995565741063E-3</v>
      </c>
      <c r="H1326" s="2" t="str">
        <f t="shared" si="124"/>
        <v>Sell</v>
      </c>
    </row>
    <row r="1327" spans="1:8" ht="13.5" x14ac:dyDescent="0.25">
      <c r="A1327" s="3">
        <v>43943</v>
      </c>
      <c r="B1327" s="2">
        <v>1.1335</v>
      </c>
      <c r="C1327" s="2">
        <f t="shared" si="120"/>
        <v>1.1318863477826719</v>
      </c>
      <c r="D1327" s="2">
        <f t="shared" si="122"/>
        <v>1.1367612556525577</v>
      </c>
      <c r="E1327" s="2">
        <f t="shared" si="121"/>
        <v>-4.8749078698857584E-3</v>
      </c>
      <c r="F1327" s="2">
        <f t="shared" si="125"/>
        <v>-8.2106609267019251E-3</v>
      </c>
      <c r="G1327" s="2">
        <f t="shared" si="123"/>
        <v>3.3357530568161667E-3</v>
      </c>
      <c r="H1327" s="2" t="str">
        <f t="shared" si="124"/>
        <v>Sell</v>
      </c>
    </row>
    <row r="1328" spans="1:8" ht="13.5" x14ac:dyDescent="0.25">
      <c r="A1328" s="3">
        <v>43944</v>
      </c>
      <c r="B1328" s="2">
        <v>1.1122000000000001</v>
      </c>
      <c r="C1328" s="2">
        <f t="shared" si="120"/>
        <v>1.1321346019699532</v>
      </c>
      <c r="D1328" s="2">
        <f t="shared" si="122"/>
        <v>1.1349419033819979</v>
      </c>
      <c r="E1328" s="2">
        <f t="shared" si="121"/>
        <v>-2.8073014120446604E-3</v>
      </c>
      <c r="F1328" s="2">
        <f t="shared" si="125"/>
        <v>-7.1299890237704723E-3</v>
      </c>
      <c r="G1328" s="2">
        <f t="shared" si="123"/>
        <v>4.3226876117258119E-3</v>
      </c>
      <c r="H1328" s="2" t="str">
        <f t="shared" si="124"/>
        <v>Sell</v>
      </c>
    </row>
    <row r="1329" spans="1:8" ht="13.5" x14ac:dyDescent="0.25">
      <c r="A1329" s="3">
        <v>43945</v>
      </c>
      <c r="B1329" s="2">
        <v>1.1122000000000001</v>
      </c>
      <c r="C1329" s="2">
        <f t="shared" si="120"/>
        <v>1.1323446632053451</v>
      </c>
      <c r="D1329" s="2">
        <f t="shared" si="122"/>
        <v>1.1332573179462941</v>
      </c>
      <c r="E1329" s="2">
        <f t="shared" si="121"/>
        <v>-9.1265474094903709E-4</v>
      </c>
      <c r="F1329" s="2">
        <f t="shared" si="125"/>
        <v>-5.8865221672061855E-3</v>
      </c>
      <c r="G1329" s="2">
        <f t="shared" si="123"/>
        <v>4.9738674262571484E-3</v>
      </c>
      <c r="H1329" s="2" t="str">
        <f t="shared" si="124"/>
        <v>Sell</v>
      </c>
    </row>
    <row r="1330" spans="1:8" ht="13.5" x14ac:dyDescent="0.25">
      <c r="A1330" s="3">
        <v>43948</v>
      </c>
      <c r="B1330" s="2">
        <v>1.1264000000000001</v>
      </c>
      <c r="C1330" s="2">
        <f t="shared" si="120"/>
        <v>1.1325224073275997</v>
      </c>
      <c r="D1330" s="2">
        <f t="shared" si="122"/>
        <v>1.1327493684687908</v>
      </c>
      <c r="E1330" s="2">
        <f t="shared" si="121"/>
        <v>-2.2696114119113986E-4</v>
      </c>
      <c r="F1330" s="2">
        <f t="shared" si="125"/>
        <v>-4.7546099620031767E-3</v>
      </c>
      <c r="G1330" s="2">
        <f t="shared" si="123"/>
        <v>4.5276488208120368E-3</v>
      </c>
      <c r="H1330" s="2" t="str">
        <f t="shared" si="124"/>
        <v>Sell</v>
      </c>
    </row>
    <row r="1331" spans="1:8" ht="13.5" x14ac:dyDescent="0.25">
      <c r="A1331" s="3">
        <v>43949</v>
      </c>
      <c r="B1331" s="2">
        <v>1.0980000000000001</v>
      </c>
      <c r="C1331" s="2">
        <f t="shared" si="120"/>
        <v>1.1326728062002767</v>
      </c>
      <c r="D1331" s="2">
        <f t="shared" si="122"/>
        <v>1.1301753411748063</v>
      </c>
      <c r="E1331" s="2">
        <f t="shared" si="121"/>
        <v>2.4974650254703246E-3</v>
      </c>
      <c r="F1331" s="2">
        <f t="shared" si="125"/>
        <v>-3.3041949645084764E-3</v>
      </c>
      <c r="G1331" s="2">
        <f t="shared" si="123"/>
        <v>5.801659989978801E-3</v>
      </c>
      <c r="H1331" s="2" t="str">
        <f t="shared" si="124"/>
        <v>Sell</v>
      </c>
    </row>
    <row r="1332" spans="1:8" ht="13.5" x14ac:dyDescent="0.25">
      <c r="A1332" s="3">
        <v>43950</v>
      </c>
      <c r="B1332" s="2">
        <v>1.0980000000000001</v>
      </c>
      <c r="C1332" s="2">
        <f t="shared" si="120"/>
        <v>1.1317077590925417</v>
      </c>
      <c r="D1332" s="2">
        <f t="shared" si="122"/>
        <v>1.1277919825692651</v>
      </c>
      <c r="E1332" s="2">
        <f t="shared" si="121"/>
        <v>3.9157765232766817E-3</v>
      </c>
      <c r="F1332" s="2">
        <f t="shared" si="125"/>
        <v>-1.8602006669514448E-3</v>
      </c>
      <c r="G1332" s="2">
        <f t="shared" si="123"/>
        <v>5.7759771902281265E-3</v>
      </c>
      <c r="H1332" s="2" t="str">
        <f t="shared" si="124"/>
        <v>Sell</v>
      </c>
    </row>
    <row r="1333" spans="1:8" ht="13.5" x14ac:dyDescent="0.25">
      <c r="A1333" s="3">
        <v>43951</v>
      </c>
      <c r="B1333" s="2">
        <v>1.0697000000000001</v>
      </c>
      <c r="C1333" s="2">
        <f t="shared" si="120"/>
        <v>1.1308911807706121</v>
      </c>
      <c r="D1333" s="2">
        <f t="shared" si="122"/>
        <v>1.1234888727493195</v>
      </c>
      <c r="E1333" s="2">
        <f t="shared" si="121"/>
        <v>7.4023080212926029E-3</v>
      </c>
      <c r="F1333" s="2">
        <f t="shared" si="125"/>
        <v>-7.6989293026352712E-6</v>
      </c>
      <c r="G1333" s="2">
        <f t="shared" si="123"/>
        <v>7.4100069505952382E-3</v>
      </c>
      <c r="H1333" s="2" t="str">
        <f t="shared" si="124"/>
        <v>Sell</v>
      </c>
    </row>
    <row r="1334" spans="1:8" ht="13.5" x14ac:dyDescent="0.25">
      <c r="A1334" s="3">
        <v>43955</v>
      </c>
      <c r="B1334" s="2">
        <v>1.0909</v>
      </c>
      <c r="C1334" s="2">
        <f t="shared" si="120"/>
        <v>1.1302002298828255</v>
      </c>
      <c r="D1334" s="2">
        <f t="shared" si="122"/>
        <v>1.1210748821752958</v>
      </c>
      <c r="E1334" s="2">
        <f t="shared" si="121"/>
        <v>9.1253477075297074E-3</v>
      </c>
      <c r="F1334" s="2">
        <f t="shared" si="125"/>
        <v>1.8189103980638334E-3</v>
      </c>
      <c r="G1334" s="2">
        <f t="shared" si="123"/>
        <v>7.3064373094658738E-3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1.1193</v>
      </c>
      <c r="C1335" s="2">
        <f t="shared" si="120"/>
        <v>1.1296155791316216</v>
      </c>
      <c r="D1335" s="2">
        <f t="shared" si="122"/>
        <v>1.1209434094215702</v>
      </c>
      <c r="E1335" s="2">
        <f t="shared" si="121"/>
        <v>8.6721697100513584E-3</v>
      </c>
      <c r="F1335" s="2">
        <f t="shared" si="125"/>
        <v>3.1895622604613382E-3</v>
      </c>
      <c r="G1335" s="2">
        <f t="shared" si="123"/>
        <v>5.4826074495900202E-3</v>
      </c>
      <c r="H1335" s="2" t="str">
        <f t="shared" si="124"/>
        <v>Sell</v>
      </c>
    </row>
    <row r="1336" spans="1:8" ht="13.5" x14ac:dyDescent="0.25">
      <c r="A1336" s="3">
        <v>43957</v>
      </c>
      <c r="B1336" s="2">
        <v>1.1122000000000001</v>
      </c>
      <c r="C1336" s="2">
        <f t="shared" si="120"/>
        <v>1.1302131823421413</v>
      </c>
      <c r="D1336" s="2">
        <f t="shared" si="122"/>
        <v>1.1202957494644168</v>
      </c>
      <c r="E1336" s="2">
        <f t="shared" si="121"/>
        <v>9.917432877724508E-3</v>
      </c>
      <c r="F1336" s="2">
        <f t="shared" si="125"/>
        <v>4.5351363839139722E-3</v>
      </c>
      <c r="G1336" s="2">
        <f t="shared" si="123"/>
        <v>5.3822964938105358E-3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1.1122000000000001</v>
      </c>
      <c r="C1337" s="2">
        <f t="shared" si="120"/>
        <v>1.1307188465971965</v>
      </c>
      <c r="D1337" s="2">
        <f t="shared" si="122"/>
        <v>1.1196960643189044</v>
      </c>
      <c r="E1337" s="2">
        <f t="shared" si="121"/>
        <v>1.1022782278292009E-2</v>
      </c>
      <c r="F1337" s="2">
        <f t="shared" si="125"/>
        <v>5.8326655627895796E-3</v>
      </c>
      <c r="G1337" s="2">
        <f t="shared" si="123"/>
        <v>5.1901167155024297E-3</v>
      </c>
      <c r="H1337" s="2" t="str">
        <f t="shared" si="124"/>
        <v>Sell</v>
      </c>
    </row>
    <row r="1338" spans="1:8" ht="13.5" x14ac:dyDescent="0.25">
      <c r="A1338" s="3">
        <v>43959</v>
      </c>
      <c r="B1338" s="2">
        <v>1.1122000000000001</v>
      </c>
      <c r="C1338" s="2">
        <f t="shared" si="120"/>
        <v>1.1278697932745509</v>
      </c>
      <c r="D1338" s="2">
        <f t="shared" si="122"/>
        <v>1.1191408002952818</v>
      </c>
      <c r="E1338" s="2">
        <f t="shared" si="121"/>
        <v>8.7289929792691012E-3</v>
      </c>
      <c r="F1338" s="2">
        <f t="shared" si="125"/>
        <v>6.4119310460854836E-3</v>
      </c>
      <c r="G1338" s="2">
        <f t="shared" si="123"/>
        <v>2.3170619331836177E-3</v>
      </c>
      <c r="H1338" s="2" t="str">
        <f t="shared" si="124"/>
        <v>Sell</v>
      </c>
    </row>
    <row r="1339" spans="1:8" ht="13.5" x14ac:dyDescent="0.25">
      <c r="A1339" s="3">
        <v>43962</v>
      </c>
      <c r="B1339" s="2">
        <v>1.0839000000000001</v>
      </c>
      <c r="C1339" s="2">
        <f t="shared" si="120"/>
        <v>1.1254590558476969</v>
      </c>
      <c r="D1339" s="2">
        <f t="shared" si="122"/>
        <v>1.1165303706437795</v>
      </c>
      <c r="E1339" s="2">
        <f t="shared" si="121"/>
        <v>8.9286852039174303E-3</v>
      </c>
      <c r="F1339" s="2">
        <f t="shared" si="125"/>
        <v>6.9152818776518727E-3</v>
      </c>
      <c r="G1339" s="2">
        <f t="shared" si="123"/>
        <v>2.0134033262655575E-3</v>
      </c>
      <c r="H1339" s="2" t="str">
        <f t="shared" si="124"/>
        <v>Sell</v>
      </c>
    </row>
    <row r="1340" spans="1:8" ht="13.5" x14ac:dyDescent="0.25">
      <c r="A1340" s="3">
        <v>43963</v>
      </c>
      <c r="B1340" s="2">
        <v>1.0839000000000001</v>
      </c>
      <c r="C1340" s="2">
        <f t="shared" si="120"/>
        <v>1.1256038164865128</v>
      </c>
      <c r="D1340" s="2">
        <f t="shared" si="122"/>
        <v>1.1141133061516477</v>
      </c>
      <c r="E1340" s="2">
        <f t="shared" si="121"/>
        <v>1.1490510334865034E-2</v>
      </c>
      <c r="F1340" s="2">
        <f t="shared" si="125"/>
        <v>7.8303275690945057E-3</v>
      </c>
      <c r="G1340" s="2">
        <f t="shared" si="123"/>
        <v>3.6601827657705283E-3</v>
      </c>
      <c r="H1340" s="2" t="str">
        <f t="shared" si="124"/>
        <v>Sell</v>
      </c>
    </row>
    <row r="1341" spans="1:8" ht="13.5" x14ac:dyDescent="0.25">
      <c r="A1341" s="3">
        <v>43964</v>
      </c>
      <c r="B1341" s="2">
        <v>1.1122000000000001</v>
      </c>
      <c r="C1341" s="2">
        <f t="shared" si="120"/>
        <v>1.1213570754885878</v>
      </c>
      <c r="D1341" s="2">
        <f t="shared" si="122"/>
        <v>1.113971579770044</v>
      </c>
      <c r="E1341" s="2">
        <f t="shared" si="121"/>
        <v>7.3854957185437442E-3</v>
      </c>
      <c r="F1341" s="2">
        <f t="shared" si="125"/>
        <v>7.7413611989843537E-3</v>
      </c>
      <c r="G1341" s="2">
        <f t="shared" si="123"/>
        <v>-3.5586548044060952E-4</v>
      </c>
      <c r="H1341" s="2" t="str">
        <f t="shared" si="124"/>
        <v>Hold</v>
      </c>
    </row>
    <row r="1342" spans="1:8" ht="13.5" x14ac:dyDescent="0.25">
      <c r="A1342" s="3">
        <v>43965</v>
      </c>
      <c r="B1342" s="2">
        <v>1.1122000000000001</v>
      </c>
      <c r="C1342" s="2">
        <f t="shared" si="120"/>
        <v>1.1177636792595744</v>
      </c>
      <c r="D1342" s="2">
        <f t="shared" si="122"/>
        <v>1.1138403516389297</v>
      </c>
      <c r="E1342" s="2">
        <f t="shared" si="121"/>
        <v>3.9233276206447343E-3</v>
      </c>
      <c r="F1342" s="2">
        <f t="shared" si="125"/>
        <v>6.9777544833164304E-3</v>
      </c>
      <c r="G1342" s="2">
        <f t="shared" si="123"/>
        <v>-3.0544268626716961E-3</v>
      </c>
      <c r="H1342" s="2" t="str">
        <f t="shared" si="124"/>
        <v>Hold</v>
      </c>
    </row>
    <row r="1343" spans="1:8" ht="13.5" x14ac:dyDescent="0.25">
      <c r="A1343" s="3">
        <v>43966</v>
      </c>
      <c r="B1343" s="2">
        <v>1.1122000000000001</v>
      </c>
      <c r="C1343" s="2">
        <f t="shared" si="120"/>
        <v>1.1103692670657939</v>
      </c>
      <c r="D1343" s="2">
        <f t="shared" si="122"/>
        <v>1.11371884411012</v>
      </c>
      <c r="E1343" s="2">
        <f t="shared" si="121"/>
        <v>-3.3495770443261463E-3</v>
      </c>
      <c r="F1343" s="2">
        <f t="shared" si="125"/>
        <v>4.9122881777879154E-3</v>
      </c>
      <c r="G1343" s="2">
        <f t="shared" si="123"/>
        <v>-8.2618652221140617E-3</v>
      </c>
      <c r="H1343" s="2" t="str">
        <f t="shared" si="124"/>
        <v>Hold</v>
      </c>
    </row>
    <row r="1344" spans="1:8" ht="13.5" x14ac:dyDescent="0.25">
      <c r="A1344" s="3">
        <v>43969</v>
      </c>
      <c r="B1344" s="2">
        <v>1.1122000000000001</v>
      </c>
      <c r="C1344" s="2">
        <f t="shared" si="120"/>
        <v>1.1073739952095178</v>
      </c>
      <c r="D1344" s="2">
        <f t="shared" si="122"/>
        <v>1.1136063371389999</v>
      </c>
      <c r="E1344" s="2">
        <f t="shared" si="121"/>
        <v>-6.232341929482077E-3</v>
      </c>
      <c r="F1344" s="2">
        <f t="shared" si="125"/>
        <v>2.6833621563339171E-3</v>
      </c>
      <c r="G1344" s="2">
        <f t="shared" si="123"/>
        <v>-8.9157040858159932E-3</v>
      </c>
      <c r="H1344" s="2" t="str">
        <f t="shared" si="124"/>
        <v>Hold</v>
      </c>
    </row>
    <row r="1345" spans="1:8" ht="13.5" x14ac:dyDescent="0.25">
      <c r="A1345" s="3">
        <v>43970</v>
      </c>
      <c r="B1345" s="2">
        <v>1.1122000000000001</v>
      </c>
      <c r="C1345" s="2">
        <f t="shared" si="120"/>
        <v>1.1092087651772844</v>
      </c>
      <c r="D1345" s="2">
        <f t="shared" si="122"/>
        <v>1.1135021640175924</v>
      </c>
      <c r="E1345" s="2">
        <f t="shared" si="121"/>
        <v>-4.2933988403079937E-3</v>
      </c>
      <c r="F1345" s="2">
        <f t="shared" si="125"/>
        <v>1.2880099570055348E-3</v>
      </c>
      <c r="G1345" s="2">
        <f t="shared" si="123"/>
        <v>-5.5814087973135289E-3</v>
      </c>
      <c r="H1345" s="2" t="str">
        <f t="shared" si="124"/>
        <v>Hold</v>
      </c>
    </row>
    <row r="1346" spans="1:8" ht="13.5" x14ac:dyDescent="0.25">
      <c r="A1346" s="3">
        <v>43971</v>
      </c>
      <c r="B1346" s="2">
        <v>1.1051</v>
      </c>
      <c r="C1346" s="2">
        <f t="shared" si="120"/>
        <v>1.1096689551500099</v>
      </c>
      <c r="D1346" s="2">
        <f t="shared" si="122"/>
        <v>1.1128797814977707</v>
      </c>
      <c r="E1346" s="2">
        <f t="shared" si="121"/>
        <v>-3.2108263477608201E-3</v>
      </c>
      <c r="F1346" s="2">
        <f t="shared" si="125"/>
        <v>3.882426960522638E-4</v>
      </c>
      <c r="G1346" s="2">
        <f t="shared" si="123"/>
        <v>-3.5990690438130841E-3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1.1264000000000001</v>
      </c>
      <c r="C1347" s="2">
        <f t="shared" si="120"/>
        <v>1.110058346665393</v>
      </c>
      <c r="D1347" s="2">
        <f t="shared" si="122"/>
        <v>1.1138812791646024</v>
      </c>
      <c r="E1347" s="2">
        <f t="shared" si="121"/>
        <v>-3.8229324992093972E-3</v>
      </c>
      <c r="F1347" s="2">
        <f t="shared" si="125"/>
        <v>-4.5399234300006847E-4</v>
      </c>
      <c r="G1347" s="2">
        <f t="shared" si="123"/>
        <v>-3.3689401562093288E-3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1.1264000000000001</v>
      </c>
      <c r="C1348" s="2">
        <f t="shared" si="120"/>
        <v>1.1103878317937941</v>
      </c>
      <c r="D1348" s="2">
        <f t="shared" si="122"/>
        <v>1.1148085918190762</v>
      </c>
      <c r="E1348" s="2">
        <f t="shared" si="121"/>
        <v>-4.4207600252821333E-3</v>
      </c>
      <c r="F1348" s="2">
        <f t="shared" si="125"/>
        <v>-1.2473458794564816E-3</v>
      </c>
      <c r="G1348" s="2">
        <f t="shared" si="123"/>
        <v>-3.1734141458256517E-3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1.1264000000000001</v>
      </c>
      <c r="C1349" s="2">
        <f t="shared" si="120"/>
        <v>1.1063127807485951</v>
      </c>
      <c r="D1349" s="2">
        <f t="shared" si="122"/>
        <v>1.1156672146472928</v>
      </c>
      <c r="E1349" s="2">
        <f t="shared" si="121"/>
        <v>-9.3544338986977227E-3</v>
      </c>
      <c r="F1349" s="2">
        <f t="shared" si="125"/>
        <v>-2.8687634833047299E-3</v>
      </c>
      <c r="G1349" s="2">
        <f t="shared" si="123"/>
        <v>-6.4856704153929932E-3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1.1264000000000001</v>
      </c>
      <c r="C1350" s="2">
        <f t="shared" si="120"/>
        <v>1.1028646606334267</v>
      </c>
      <c r="D1350" s="2">
        <f t="shared" si="122"/>
        <v>1.1164622357845304</v>
      </c>
      <c r="E1350" s="2">
        <f t="shared" si="121"/>
        <v>-1.3597575151103714E-2</v>
      </c>
      <c r="F1350" s="2">
        <f t="shared" si="125"/>
        <v>-5.0145258168645271E-3</v>
      </c>
      <c r="G1350" s="2">
        <f t="shared" si="123"/>
        <v>-8.5830493342391873E-3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1.1264000000000001</v>
      </c>
      <c r="C1351" s="2">
        <f t="shared" si="120"/>
        <v>1.1043008666898226</v>
      </c>
      <c r="D1351" s="2">
        <f t="shared" si="122"/>
        <v>1.1171983664671576</v>
      </c>
      <c r="E1351" s="2">
        <f t="shared" si="121"/>
        <v>-1.2897499777335009E-2</v>
      </c>
      <c r="F1351" s="2">
        <f t="shared" si="125"/>
        <v>-6.5911206089586238E-3</v>
      </c>
      <c r="G1351" s="2">
        <f t="shared" si="123"/>
        <v>-6.3063791683763849E-3</v>
      </c>
      <c r="H1351" s="2" t="str">
        <f t="shared" si="124"/>
        <v>Hold</v>
      </c>
    </row>
    <row r="1352" spans="1:8" ht="13.5" x14ac:dyDescent="0.25">
      <c r="A1352" s="3">
        <v>43980</v>
      </c>
      <c r="B1352" s="2">
        <v>1.1193</v>
      </c>
      <c r="C1352" s="2">
        <f t="shared" si="120"/>
        <v>1.1055161179683115</v>
      </c>
      <c r="D1352" s="2">
        <f t="shared" si="122"/>
        <v>1.1173540430251461</v>
      </c>
      <c r="E1352" s="2">
        <f t="shared" si="121"/>
        <v>-1.1837925056834564E-2</v>
      </c>
      <c r="F1352" s="2">
        <f t="shared" si="125"/>
        <v>-7.6404814985338125E-3</v>
      </c>
      <c r="G1352" s="2">
        <f t="shared" si="123"/>
        <v>-4.1974435583007515E-3</v>
      </c>
      <c r="H1352" s="2" t="str">
        <f t="shared" si="124"/>
        <v>Hold</v>
      </c>
    </row>
    <row r="1353" spans="1:8" ht="13.5" x14ac:dyDescent="0.25">
      <c r="A1353" s="3">
        <v>43983</v>
      </c>
      <c r="B1353" s="2">
        <v>1.1193</v>
      </c>
      <c r="C1353" s="2">
        <f t="shared" si="120"/>
        <v>1.1065444075116482</v>
      </c>
      <c r="D1353" s="2">
        <f t="shared" si="122"/>
        <v>1.1174981879862464</v>
      </c>
      <c r="E1353" s="2">
        <f t="shared" si="121"/>
        <v>-1.0953780474598274E-2</v>
      </c>
      <c r="F1353" s="2">
        <f t="shared" si="125"/>
        <v>-8.303141293746704E-3</v>
      </c>
      <c r="G1353" s="2">
        <f t="shared" si="123"/>
        <v>-2.6506391808515696E-3</v>
      </c>
      <c r="H1353" s="2" t="str">
        <f t="shared" si="124"/>
        <v>Hold</v>
      </c>
    </row>
    <row r="1354" spans="1:8" ht="13.5" x14ac:dyDescent="0.25">
      <c r="A1354" s="3">
        <v>43984</v>
      </c>
      <c r="B1354" s="2">
        <v>1.1193</v>
      </c>
      <c r="C1354" s="2">
        <f t="shared" si="120"/>
        <v>1.1074144986637022</v>
      </c>
      <c r="D1354" s="2">
        <f t="shared" si="122"/>
        <v>1.1176316555428207</v>
      </c>
      <c r="E1354" s="2">
        <f t="shared" si="121"/>
        <v>-1.0217156879118505E-2</v>
      </c>
      <c r="F1354" s="2">
        <f t="shared" si="125"/>
        <v>-8.6859444108210657E-3</v>
      </c>
      <c r="G1354" s="2">
        <f t="shared" si="123"/>
        <v>-1.5312124682974396E-3</v>
      </c>
      <c r="H1354" s="2" t="str">
        <f t="shared" si="124"/>
        <v>Hold</v>
      </c>
    </row>
    <row r="1355" spans="1:8" ht="13.5" x14ac:dyDescent="0.25">
      <c r="A1355" s="3">
        <v>43985</v>
      </c>
      <c r="B1355" s="2">
        <v>1.1193</v>
      </c>
      <c r="C1355" s="2">
        <f t="shared" si="120"/>
        <v>1.1081507296385174</v>
      </c>
      <c r="D1355" s="2">
        <f t="shared" si="122"/>
        <v>1.1177552366137229</v>
      </c>
      <c r="E1355" s="2">
        <f t="shared" si="121"/>
        <v>-9.6045069752055401E-3</v>
      </c>
      <c r="F1355" s="2">
        <f t="shared" si="125"/>
        <v>-8.8696569236979602E-3</v>
      </c>
      <c r="G1355" s="2">
        <f t="shared" si="123"/>
        <v>-7.3485005150757989E-4</v>
      </c>
      <c r="H1355" s="2" t="str">
        <f t="shared" si="124"/>
        <v>Hold</v>
      </c>
    </row>
    <row r="1356" spans="1:8" ht="13.5" x14ac:dyDescent="0.25">
      <c r="A1356" s="3">
        <v>43986</v>
      </c>
      <c r="B1356" s="2">
        <v>1.0909</v>
      </c>
      <c r="C1356" s="2">
        <f t="shared" si="120"/>
        <v>1.1076813866172071</v>
      </c>
      <c r="D1356" s="2">
        <f t="shared" si="122"/>
        <v>1.1157659598275211</v>
      </c>
      <c r="E1356" s="2">
        <f t="shared" si="121"/>
        <v>-8.0845732103140833E-3</v>
      </c>
      <c r="F1356" s="2">
        <f t="shared" si="125"/>
        <v>-8.7126401810211848E-3</v>
      </c>
      <c r="G1356" s="2">
        <f t="shared" si="123"/>
        <v>6.2806697070710155E-4</v>
      </c>
      <c r="H1356" s="2" t="str">
        <f t="shared" si="124"/>
        <v>Sell</v>
      </c>
    </row>
    <row r="1357" spans="1:8" ht="13.5" x14ac:dyDescent="0.25">
      <c r="A1357" s="3">
        <v>43987</v>
      </c>
      <c r="B1357" s="2">
        <v>1.0909</v>
      </c>
      <c r="C1357" s="2">
        <f t="shared" si="120"/>
        <v>1.1105611732914829</v>
      </c>
      <c r="D1357" s="2">
        <f t="shared" si="122"/>
        <v>1.1139240368773344</v>
      </c>
      <c r="E1357" s="2">
        <f t="shared" si="121"/>
        <v>-3.3628635858515832E-3</v>
      </c>
      <c r="F1357" s="2">
        <f t="shared" si="125"/>
        <v>-7.6426848619872648E-3</v>
      </c>
      <c r="G1357" s="2">
        <f t="shared" si="123"/>
        <v>4.2798212761356817E-3</v>
      </c>
      <c r="H1357" s="2" t="str">
        <f t="shared" si="124"/>
        <v>Sell</v>
      </c>
    </row>
    <row r="1358" spans="1:8" ht="13.5" x14ac:dyDescent="0.25">
      <c r="A1358" s="3">
        <v>43990</v>
      </c>
      <c r="B1358" s="2">
        <v>1.0626</v>
      </c>
      <c r="C1358" s="2">
        <f t="shared" si="120"/>
        <v>1.112997915862024</v>
      </c>
      <c r="D1358" s="2">
        <f t="shared" si="122"/>
        <v>1.1101222563679023</v>
      </c>
      <c r="E1358" s="2">
        <f t="shared" si="121"/>
        <v>2.8756594941217184E-3</v>
      </c>
      <c r="F1358" s="2">
        <f t="shared" si="125"/>
        <v>-5.5390159907654684E-3</v>
      </c>
      <c r="G1358" s="2">
        <f t="shared" si="123"/>
        <v>8.4146754848871859E-3</v>
      </c>
      <c r="H1358" s="2" t="str">
        <f t="shared" si="124"/>
        <v>Sell</v>
      </c>
    </row>
    <row r="1359" spans="1:8" ht="13.5" x14ac:dyDescent="0.25">
      <c r="A1359" s="3">
        <v>43991</v>
      </c>
      <c r="B1359" s="2">
        <v>1.0555000000000001</v>
      </c>
      <c r="C1359" s="2">
        <f t="shared" ref="C1359:C1422" si="126">$C$4*B1349+C1358*(1-$C$4)</f>
        <v>1.1150597749601741</v>
      </c>
      <c r="D1359" s="2">
        <f t="shared" si="122"/>
        <v>1.1060761633036131</v>
      </c>
      <c r="E1359" s="2">
        <f t="shared" si="121"/>
        <v>8.9836116565609192E-3</v>
      </c>
      <c r="F1359" s="2">
        <f t="shared" si="125"/>
        <v>-2.6344904613001905E-3</v>
      </c>
      <c r="G1359" s="2">
        <f t="shared" si="123"/>
        <v>1.161810211786111E-2</v>
      </c>
      <c r="H1359" s="2" t="str">
        <f t="shared" si="124"/>
        <v>Sell</v>
      </c>
    </row>
    <row r="1360" spans="1:8" ht="13.5" x14ac:dyDescent="0.25">
      <c r="A1360" s="3">
        <v>43992</v>
      </c>
      <c r="B1360" s="2">
        <v>1.0414000000000001</v>
      </c>
      <c r="C1360" s="2">
        <f t="shared" si="126"/>
        <v>1.1168044249663012</v>
      </c>
      <c r="D1360" s="2">
        <f t="shared" si="122"/>
        <v>1.1012853363922344</v>
      </c>
      <c r="E1360" s="2">
        <f t="shared" si="121"/>
        <v>1.5519088574066808E-2</v>
      </c>
      <c r="F1360" s="2">
        <f t="shared" si="125"/>
        <v>9.9622534577320943E-4</v>
      </c>
      <c r="G1360" s="2">
        <f t="shared" si="123"/>
        <v>1.45228632282936E-2</v>
      </c>
      <c r="H1360" s="2" t="str">
        <f t="shared" si="124"/>
        <v>Sell</v>
      </c>
    </row>
    <row r="1361" spans="1:8" ht="13.5" x14ac:dyDescent="0.25">
      <c r="A1361" s="3">
        <v>43993</v>
      </c>
      <c r="B1361" s="2">
        <v>1.0414000000000001</v>
      </c>
      <c r="C1361" s="2">
        <f t="shared" si="126"/>
        <v>1.1182806672791779</v>
      </c>
      <c r="D1361" s="2">
        <f t="shared" si="122"/>
        <v>1.0968493855483652</v>
      </c>
      <c r="E1361" s="2">
        <f t="shared" si="121"/>
        <v>2.1431281730812657E-2</v>
      </c>
      <c r="F1361" s="2">
        <f t="shared" si="125"/>
        <v>5.0832366227810989E-3</v>
      </c>
      <c r="G1361" s="2">
        <f t="shared" si="123"/>
        <v>1.6348045108031558E-2</v>
      </c>
      <c r="H1361" s="2" t="str">
        <f t="shared" si="124"/>
        <v>Sell</v>
      </c>
    </row>
    <row r="1362" spans="1:8" ht="13.5" x14ac:dyDescent="0.25">
      <c r="A1362" s="3">
        <v>43994</v>
      </c>
      <c r="B1362" s="2">
        <v>1.0555000000000001</v>
      </c>
      <c r="C1362" s="2">
        <f t="shared" si="126"/>
        <v>1.1184374876977659</v>
      </c>
      <c r="D1362" s="2">
        <f t="shared" si="122"/>
        <v>1.0937864681003382</v>
      </c>
      <c r="E1362" s="2">
        <f t="shared" si="121"/>
        <v>2.4651019597427659E-2</v>
      </c>
      <c r="F1362" s="2">
        <f t="shared" si="125"/>
        <v>8.9967932177104117E-3</v>
      </c>
      <c r="G1362" s="2">
        <f t="shared" si="123"/>
        <v>1.5654226379717247E-2</v>
      </c>
      <c r="H1362" s="2" t="str">
        <f t="shared" si="124"/>
        <v>Sell</v>
      </c>
    </row>
    <row r="1363" spans="1:8" ht="13.5" x14ac:dyDescent="0.25">
      <c r="A1363" s="3">
        <v>43997</v>
      </c>
      <c r="B1363" s="2">
        <v>1.0555000000000001</v>
      </c>
      <c r="C1363" s="2">
        <f t="shared" si="126"/>
        <v>1.1185701818981095</v>
      </c>
      <c r="D1363" s="2">
        <f t="shared" si="122"/>
        <v>1.090950433426239</v>
      </c>
      <c r="E1363" s="2">
        <f t="shared" si="121"/>
        <v>2.7619748471870542E-2</v>
      </c>
      <c r="F1363" s="2">
        <f t="shared" si="125"/>
        <v>1.2721384268542439E-2</v>
      </c>
      <c r="G1363" s="2">
        <f t="shared" si="123"/>
        <v>1.4898364203328103E-2</v>
      </c>
      <c r="H1363" s="2" t="str">
        <f t="shared" si="124"/>
        <v>Sell</v>
      </c>
    </row>
    <row r="1364" spans="1:8" ht="13.5" x14ac:dyDescent="0.25">
      <c r="A1364" s="3">
        <v>43998</v>
      </c>
      <c r="B1364" s="2">
        <v>1.0839000000000001</v>
      </c>
      <c r="C1364" s="2">
        <f t="shared" si="126"/>
        <v>1.1186824616060926</v>
      </c>
      <c r="D1364" s="2">
        <f t="shared" si="122"/>
        <v>1.0904281790983694</v>
      </c>
      <c r="E1364" s="2">
        <f t="shared" si="121"/>
        <v>2.8254282507723216E-2</v>
      </c>
      <c r="F1364" s="2">
        <f t="shared" si="125"/>
        <v>1.5827963916378595E-2</v>
      </c>
      <c r="G1364" s="2">
        <f t="shared" si="123"/>
        <v>1.2426318591344621E-2</v>
      </c>
      <c r="H1364" s="2" t="str">
        <f t="shared" si="124"/>
        <v>Sell</v>
      </c>
    </row>
    <row r="1365" spans="1:8" ht="13.5" x14ac:dyDescent="0.25">
      <c r="A1365" s="3">
        <v>43999</v>
      </c>
      <c r="B1365" s="2">
        <v>1.0839000000000001</v>
      </c>
      <c r="C1365" s="2">
        <f t="shared" si="126"/>
        <v>1.1187774675128477</v>
      </c>
      <c r="D1365" s="2">
        <f t="shared" si="122"/>
        <v>1.089944610276268</v>
      </c>
      <c r="E1365" s="2">
        <f t="shared" si="121"/>
        <v>2.883285723657969E-2</v>
      </c>
      <c r="F1365" s="2">
        <f t="shared" si="125"/>
        <v>1.8428942580418814E-2</v>
      </c>
      <c r="G1365" s="2">
        <f t="shared" si="123"/>
        <v>1.0403914656160876E-2</v>
      </c>
      <c r="H1365" s="2" t="str">
        <f t="shared" si="124"/>
        <v>Sell</v>
      </c>
    </row>
    <row r="1366" spans="1:8" ht="13.5" x14ac:dyDescent="0.25">
      <c r="A1366" s="3">
        <v>44000</v>
      </c>
      <c r="B1366" s="2">
        <v>1.0626</v>
      </c>
      <c r="C1366" s="2">
        <f t="shared" si="126"/>
        <v>1.1144886263570251</v>
      </c>
      <c r="D1366" s="2">
        <f t="shared" si="122"/>
        <v>1.087919083589137</v>
      </c>
      <c r="E1366" s="2">
        <f t="shared" si="121"/>
        <v>2.6569542767888032E-2</v>
      </c>
      <c r="F1366" s="2">
        <f t="shared" si="125"/>
        <v>2.0057062617912659E-2</v>
      </c>
      <c r="G1366" s="2">
        <f t="shared" si="123"/>
        <v>6.5124801499753734E-3</v>
      </c>
      <c r="H1366" s="2" t="str">
        <f t="shared" si="124"/>
        <v>Sell</v>
      </c>
    </row>
    <row r="1367" spans="1:8" ht="13.5" x14ac:dyDescent="0.25">
      <c r="A1367" s="3">
        <v>44001</v>
      </c>
      <c r="B1367" s="2">
        <v>1.0626</v>
      </c>
      <c r="C1367" s="2">
        <f t="shared" si="126"/>
        <v>1.1108596069174828</v>
      </c>
      <c r="D1367" s="2">
        <f t="shared" si="122"/>
        <v>1.0860435959158676</v>
      </c>
      <c r="E1367" s="2">
        <f t="shared" si="121"/>
        <v>2.4816011001615124E-2</v>
      </c>
      <c r="F1367" s="2">
        <f t="shared" si="125"/>
        <v>2.1008852294653154E-2</v>
      </c>
      <c r="G1367" s="2">
        <f t="shared" si="123"/>
        <v>3.8071587069619696E-3</v>
      </c>
      <c r="H1367" s="2" t="str">
        <f t="shared" si="124"/>
        <v>Sell</v>
      </c>
    </row>
    <row r="1368" spans="1:8" ht="13.5" x14ac:dyDescent="0.25">
      <c r="A1368" s="3">
        <v>44004</v>
      </c>
      <c r="B1368" s="2">
        <v>1.0484</v>
      </c>
      <c r="C1368" s="2">
        <f t="shared" si="126"/>
        <v>1.1034350520071008</v>
      </c>
      <c r="D1368" s="2">
        <f t="shared" si="122"/>
        <v>1.0832551814035811</v>
      </c>
      <c r="E1368" s="2">
        <f t="shared" si="121"/>
        <v>2.0179870603519667E-2</v>
      </c>
      <c r="F1368" s="2">
        <f t="shared" si="125"/>
        <v>2.0843055956426458E-2</v>
      </c>
      <c r="G1368" s="2">
        <f t="shared" si="123"/>
        <v>-6.6318535290679076E-4</v>
      </c>
      <c r="H1368" s="2" t="str">
        <f t="shared" si="124"/>
        <v>Hold</v>
      </c>
    </row>
    <row r="1369" spans="1:8" ht="13.5" x14ac:dyDescent="0.25">
      <c r="A1369" s="3">
        <v>44005</v>
      </c>
      <c r="B1369" s="2">
        <v>1.0271999999999999</v>
      </c>
      <c r="C1369" s="2">
        <f t="shared" si="126"/>
        <v>1.0960604286213931</v>
      </c>
      <c r="D1369" s="2">
        <f t="shared" si="122"/>
        <v>1.0791029457440566</v>
      </c>
      <c r="E1369" s="2">
        <f t="shared" si="121"/>
        <v>1.6957482877336449E-2</v>
      </c>
      <c r="F1369" s="2">
        <f t="shared" si="125"/>
        <v>2.0065941340608455E-2</v>
      </c>
      <c r="G1369" s="2">
        <f t="shared" si="123"/>
        <v>-3.1084584632720055E-3</v>
      </c>
      <c r="H1369" s="2" t="str">
        <f t="shared" si="124"/>
        <v>Hold</v>
      </c>
    </row>
    <row r="1370" spans="1:8" ht="13.5" x14ac:dyDescent="0.25">
      <c r="A1370" s="3">
        <v>44006</v>
      </c>
      <c r="B1370" s="2">
        <v>0.99890000000000001</v>
      </c>
      <c r="C1370" s="2">
        <f t="shared" si="126"/>
        <v>1.0876511319104094</v>
      </c>
      <c r="D1370" s="2">
        <f t="shared" si="122"/>
        <v>1.0731619868000524</v>
      </c>
      <c r="E1370" s="2">
        <f t="shared" si="121"/>
        <v>1.4489145110357038E-2</v>
      </c>
      <c r="F1370" s="2">
        <f t="shared" si="125"/>
        <v>1.8950582094558174E-2</v>
      </c>
      <c r="G1370" s="2">
        <f t="shared" si="123"/>
        <v>-4.4614369842011364E-3</v>
      </c>
      <c r="H1370" s="2" t="str">
        <f t="shared" si="124"/>
        <v>Hold</v>
      </c>
    </row>
    <row r="1371" spans="1:8" ht="13.5" x14ac:dyDescent="0.25">
      <c r="A1371" s="3">
        <v>44007</v>
      </c>
      <c r="B1371" s="2">
        <v>1.0343</v>
      </c>
      <c r="C1371" s="2">
        <f t="shared" si="126"/>
        <v>1.080535573154962</v>
      </c>
      <c r="D1371" s="2">
        <f t="shared" si="122"/>
        <v>1.0702833211111598</v>
      </c>
      <c r="E1371" s="2">
        <f t="shared" si="121"/>
        <v>1.0252252043802201E-2</v>
      </c>
      <c r="F1371" s="2">
        <f t="shared" si="125"/>
        <v>1.7210916084406981E-2</v>
      </c>
      <c r="G1371" s="2">
        <f t="shared" si="123"/>
        <v>-6.9586640406047798E-3</v>
      </c>
      <c r="H1371" s="2" t="str">
        <f t="shared" si="124"/>
        <v>Hold</v>
      </c>
    </row>
    <row r="1372" spans="1:8" ht="13.5" x14ac:dyDescent="0.25">
      <c r="A1372" s="3">
        <v>44008</v>
      </c>
      <c r="B1372" s="2">
        <v>1.0414000000000001</v>
      </c>
      <c r="C1372" s="2">
        <f t="shared" si="126"/>
        <v>1.076683946515737</v>
      </c>
      <c r="D1372" s="2">
        <f t="shared" si="122"/>
        <v>1.0681438158436665</v>
      </c>
      <c r="E1372" s="2">
        <f t="shared" ref="E1372:E1435" si="127">C1372-D1372</f>
        <v>8.5401306720704895E-3</v>
      </c>
      <c r="F1372" s="2">
        <f t="shared" si="125"/>
        <v>1.5476759001939682E-2</v>
      </c>
      <c r="G1372" s="2">
        <f t="shared" si="123"/>
        <v>-6.936628329869193E-3</v>
      </c>
      <c r="H1372" s="2" t="str">
        <f t="shared" si="124"/>
        <v>Hold</v>
      </c>
    </row>
    <row r="1373" spans="1:8" ht="13.5" x14ac:dyDescent="0.25">
      <c r="A1373" s="3">
        <v>44011</v>
      </c>
      <c r="B1373" s="2">
        <v>1.0414000000000001</v>
      </c>
      <c r="C1373" s="2">
        <f t="shared" si="126"/>
        <v>1.0734248778210083</v>
      </c>
      <c r="D1373" s="2">
        <f t="shared" ref="D1373:D1436" si="128">$D$4*B1373+(1-$D$4)*D1372</f>
        <v>1.0661627924478394</v>
      </c>
      <c r="E1373" s="2">
        <f t="shared" si="127"/>
        <v>7.2620853731688584E-3</v>
      </c>
      <c r="F1373" s="2">
        <f t="shared" si="125"/>
        <v>1.3833824276185519E-2</v>
      </c>
      <c r="G1373" s="2">
        <f t="shared" si="123"/>
        <v>-6.5717389030166603E-3</v>
      </c>
      <c r="H1373" s="2" t="str">
        <f t="shared" si="124"/>
        <v>Hold</v>
      </c>
    </row>
    <row r="1374" spans="1:8" ht="13.5" x14ac:dyDescent="0.25">
      <c r="A1374" s="3">
        <v>44012</v>
      </c>
      <c r="B1374" s="2">
        <v>0.99890000000000001</v>
      </c>
      <c r="C1374" s="2">
        <f t="shared" si="126"/>
        <v>1.0750364350793147</v>
      </c>
      <c r="D1374" s="2">
        <f t="shared" si="128"/>
        <v>1.0611803633776291</v>
      </c>
      <c r="E1374" s="2">
        <f t="shared" si="127"/>
        <v>1.3856071701685568E-2</v>
      </c>
      <c r="F1374" s="2">
        <f t="shared" si="125"/>
        <v>1.3838273761285529E-2</v>
      </c>
      <c r="G1374" s="2">
        <f t="shared" si="123"/>
        <v>1.7797940400039042E-5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1.0059</v>
      </c>
      <c r="C1375" s="2">
        <f t="shared" si="126"/>
        <v>1.0764000604517279</v>
      </c>
      <c r="D1375" s="2">
        <f t="shared" si="128"/>
        <v>1.0570855216459529</v>
      </c>
      <c r="E1375" s="2">
        <f t="shared" si="127"/>
        <v>1.9314538805774939E-2</v>
      </c>
      <c r="F1375" s="2">
        <f t="shared" si="125"/>
        <v>1.4933526770183413E-2</v>
      </c>
      <c r="G1375" s="2">
        <f t="shared" si="123"/>
        <v>4.3810120355915264E-3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0.97760000000000002</v>
      </c>
      <c r="C1376" s="2">
        <f t="shared" si="126"/>
        <v>1.0742769742283851</v>
      </c>
      <c r="D1376" s="2">
        <f t="shared" si="128"/>
        <v>1.0511977052277341</v>
      </c>
      <c r="E1376" s="2">
        <f t="shared" si="127"/>
        <v>2.3079269000650937E-2</v>
      </c>
      <c r="F1376" s="2">
        <f t="shared" si="125"/>
        <v>1.6562675216276919E-2</v>
      </c>
      <c r="G1376" s="2">
        <f t="shared" si="123"/>
        <v>6.5165937843740182E-3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0.97050000000000003</v>
      </c>
      <c r="C1377" s="2">
        <f t="shared" si="126"/>
        <v>1.0724805166547875</v>
      </c>
      <c r="D1377" s="2">
        <f t="shared" si="128"/>
        <v>1.0452200974330872</v>
      </c>
      <c r="E1377" s="2">
        <f t="shared" si="127"/>
        <v>2.7260419221700305E-2</v>
      </c>
      <c r="F1377" s="2">
        <f t="shared" si="125"/>
        <v>1.8702224017361595E-2</v>
      </c>
      <c r="G1377" s="2">
        <f t="shared" si="123"/>
        <v>8.5581952043387102E-3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0.99180000000000001</v>
      </c>
      <c r="C1378" s="2">
        <f t="shared" si="126"/>
        <v>1.0687758217848202</v>
      </c>
      <c r="D1378" s="2">
        <f t="shared" si="128"/>
        <v>1.0412630531787843</v>
      </c>
      <c r="E1378" s="2">
        <f t="shared" si="127"/>
        <v>2.7512768606035909E-2</v>
      </c>
      <c r="F1378" s="2">
        <f t="shared" si="125"/>
        <v>2.0464332935096457E-2</v>
      </c>
      <c r="G1378" s="2">
        <f t="shared" si="123"/>
        <v>7.048435670939452E-3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0.97760000000000002</v>
      </c>
      <c r="C1379" s="2">
        <f t="shared" si="126"/>
        <v>1.0623795415102326</v>
      </c>
      <c r="D1379" s="2">
        <f t="shared" si="128"/>
        <v>1.0365472714618373</v>
      </c>
      <c r="E1379" s="2">
        <f t="shared" si="127"/>
        <v>2.5832270048395278E-2</v>
      </c>
      <c r="F1379" s="2">
        <f t="shared" si="125"/>
        <v>2.1537920357756223E-2</v>
      </c>
      <c r="G1379" s="2">
        <f t="shared" si="123"/>
        <v>4.2943496906390557E-3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1.0059</v>
      </c>
      <c r="C1380" s="2">
        <f t="shared" si="126"/>
        <v>1.0526134582009661</v>
      </c>
      <c r="D1380" s="2">
        <f t="shared" si="128"/>
        <v>1.034277103205405</v>
      </c>
      <c r="E1380" s="2">
        <f t="shared" si="127"/>
        <v>1.8336354995561077E-2</v>
      </c>
      <c r="F1380" s="2">
        <f t="shared" si="125"/>
        <v>2.0897607285317196E-2</v>
      </c>
      <c r="G1380" s="2">
        <f t="shared" ref="G1380:G1443" si="129">E1380-F1380</f>
        <v>-2.5612522897561184E-3</v>
      </c>
      <c r="H1380" s="2" t="str">
        <f t="shared" ref="H1380:H1443" si="130">IF(G1380&lt;0,"Hold","Sell")</f>
        <v>Hold</v>
      </c>
    </row>
    <row r="1381" spans="1:8" ht="13.5" x14ac:dyDescent="0.25">
      <c r="A1381" s="3">
        <v>44021</v>
      </c>
      <c r="B1381" s="2">
        <v>0.99180000000000001</v>
      </c>
      <c r="C1381" s="2">
        <f t="shared" si="126"/>
        <v>1.049796003093125</v>
      </c>
      <c r="D1381" s="2">
        <f t="shared" si="128"/>
        <v>1.0311306511161158</v>
      </c>
      <c r="E1381" s="2">
        <f t="shared" si="127"/>
        <v>1.8665351977009248E-2</v>
      </c>
      <c r="F1381" s="2">
        <f t="shared" ref="F1381:F1444" si="131">(E1381*(2/(10)))+((1-(2/10))*F1380)</f>
        <v>2.0451156223655606E-2</v>
      </c>
      <c r="G1381" s="2">
        <f t="shared" si="129"/>
        <v>-1.7858042466463581E-3</v>
      </c>
      <c r="H1381" s="2" t="str">
        <f t="shared" si="130"/>
        <v>Hold</v>
      </c>
    </row>
    <row r="1382" spans="1:8" ht="13.5" x14ac:dyDescent="0.25">
      <c r="A1382" s="3">
        <v>44022</v>
      </c>
      <c r="B1382" s="2">
        <v>0.99180000000000001</v>
      </c>
      <c r="C1382" s="2">
        <f t="shared" si="126"/>
        <v>1.0485043103095673</v>
      </c>
      <c r="D1382" s="2">
        <f t="shared" si="128"/>
        <v>1.0282172695519591</v>
      </c>
      <c r="E1382" s="2">
        <f t="shared" si="127"/>
        <v>2.0287040757608121E-2</v>
      </c>
      <c r="F1382" s="2">
        <f t="shared" si="131"/>
        <v>2.0418333130446109E-2</v>
      </c>
      <c r="G1382" s="2">
        <f t="shared" si="129"/>
        <v>-1.3129237283798778E-4</v>
      </c>
      <c r="H1382" s="2" t="str">
        <f t="shared" si="130"/>
        <v>Hold</v>
      </c>
    </row>
    <row r="1383" spans="1:8" ht="13.5" x14ac:dyDescent="0.25">
      <c r="A1383" s="3">
        <v>44025</v>
      </c>
      <c r="B1383" s="2">
        <v>0.99180000000000001</v>
      </c>
      <c r="C1383" s="2">
        <f t="shared" si="126"/>
        <v>1.0474113394927107</v>
      </c>
      <c r="D1383" s="2">
        <f t="shared" si="128"/>
        <v>1.0255196940295916</v>
      </c>
      <c r="E1383" s="2">
        <f t="shared" si="127"/>
        <v>2.1891645463119058E-2</v>
      </c>
      <c r="F1383" s="2">
        <f t="shared" si="131"/>
        <v>2.0712995596980699E-2</v>
      </c>
      <c r="G1383" s="2">
        <f t="shared" si="129"/>
        <v>1.1786498661383593E-3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0.95640000000000003</v>
      </c>
      <c r="C1384" s="2">
        <f t="shared" si="126"/>
        <v>1.0399480564938322</v>
      </c>
      <c r="D1384" s="2">
        <f t="shared" si="128"/>
        <v>1.0203997166940664</v>
      </c>
      <c r="E1384" s="2">
        <f t="shared" si="127"/>
        <v>1.9548339799765779E-2</v>
      </c>
      <c r="F1384" s="2">
        <f t="shared" si="131"/>
        <v>2.0480064437537717E-2</v>
      </c>
      <c r="G1384" s="2">
        <f t="shared" si="129"/>
        <v>-9.3172463777193779E-4</v>
      </c>
      <c r="H1384" s="2" t="str">
        <f t="shared" si="130"/>
        <v>Hold</v>
      </c>
    </row>
    <row r="1385" spans="1:8" ht="13.5" x14ac:dyDescent="0.25">
      <c r="A1385" s="3">
        <v>44027</v>
      </c>
      <c r="B1385" s="2">
        <v>0.92800000000000005</v>
      </c>
      <c r="C1385" s="2">
        <f t="shared" si="126"/>
        <v>1.0347098939563195</v>
      </c>
      <c r="D1385" s="2">
        <f t="shared" si="128"/>
        <v>1.0135552932352465</v>
      </c>
      <c r="E1385" s="2">
        <f t="shared" si="127"/>
        <v>2.1154600721073002E-2</v>
      </c>
      <c r="F1385" s="2">
        <f t="shared" si="131"/>
        <v>2.0614971694244776E-2</v>
      </c>
      <c r="G1385" s="2">
        <f t="shared" si="129"/>
        <v>5.3962902682822694E-4</v>
      </c>
      <c r="H1385" s="2" t="str">
        <f t="shared" si="130"/>
        <v>Sell</v>
      </c>
    </row>
    <row r="1386" spans="1:8" ht="13.5" x14ac:dyDescent="0.25">
      <c r="A1386" s="3">
        <v>44028</v>
      </c>
      <c r="B1386" s="2">
        <v>0.92800000000000005</v>
      </c>
      <c r="C1386" s="2">
        <f t="shared" si="126"/>
        <v>1.025923756424578</v>
      </c>
      <c r="D1386" s="2">
        <f t="shared" si="128"/>
        <v>1.0072178641067098</v>
      </c>
      <c r="E1386" s="2">
        <f t="shared" si="127"/>
        <v>1.8705892317868233E-2</v>
      </c>
      <c r="F1386" s="2">
        <f t="shared" si="131"/>
        <v>2.0233155818969468E-2</v>
      </c>
      <c r="G1386" s="2">
        <f t="shared" si="129"/>
        <v>-1.5272635011012343E-3</v>
      </c>
      <c r="H1386" s="2" t="str">
        <f t="shared" si="130"/>
        <v>Hold</v>
      </c>
    </row>
    <row r="1387" spans="1:8" ht="13.5" x14ac:dyDescent="0.25">
      <c r="A1387" s="3">
        <v>44029</v>
      </c>
      <c r="B1387" s="2">
        <v>0.88549999999999995</v>
      </c>
      <c r="C1387" s="2">
        <f t="shared" si="126"/>
        <v>1.0173970246669506</v>
      </c>
      <c r="D1387" s="2">
        <f t="shared" si="128"/>
        <v>0.99820172602473134</v>
      </c>
      <c r="E1387" s="2">
        <f t="shared" si="127"/>
        <v>1.919529864221925E-2</v>
      </c>
      <c r="F1387" s="2">
        <f t="shared" si="131"/>
        <v>2.0025584383619423E-2</v>
      </c>
      <c r="G1387" s="2">
        <f t="shared" si="129"/>
        <v>-8.3028574140017394E-4</v>
      </c>
      <c r="H1387" s="2" t="str">
        <f t="shared" si="130"/>
        <v>Hold</v>
      </c>
    </row>
    <row r="1388" spans="1:8" ht="13.5" x14ac:dyDescent="0.25">
      <c r="A1388" s="3">
        <v>44032</v>
      </c>
      <c r="B1388" s="2">
        <v>0.87129999999999996</v>
      </c>
      <c r="C1388" s="2">
        <f t="shared" si="126"/>
        <v>1.0134590208720351</v>
      </c>
      <c r="D1388" s="2">
        <f t="shared" si="128"/>
        <v>0.98880159817104762</v>
      </c>
      <c r="E1388" s="2">
        <f t="shared" si="127"/>
        <v>2.4657422700987475E-2</v>
      </c>
      <c r="F1388" s="2">
        <f t="shared" si="131"/>
        <v>2.0951952047093034E-2</v>
      </c>
      <c r="G1388" s="2">
        <f t="shared" si="129"/>
        <v>3.705470653894441E-3</v>
      </c>
      <c r="H1388" s="2" t="str">
        <f t="shared" si="130"/>
        <v>Sell</v>
      </c>
    </row>
    <row r="1389" spans="1:8" ht="13.5" x14ac:dyDescent="0.25">
      <c r="A1389" s="3">
        <v>44033</v>
      </c>
      <c r="B1389" s="2">
        <v>0.89259999999999995</v>
      </c>
      <c r="C1389" s="2">
        <f t="shared" si="126"/>
        <v>1.0079422484301837</v>
      </c>
      <c r="D1389" s="2">
        <f t="shared" si="128"/>
        <v>0.98167555386208105</v>
      </c>
      <c r="E1389" s="2">
        <f t="shared" si="127"/>
        <v>2.62666945681026E-2</v>
      </c>
      <c r="F1389" s="2">
        <f t="shared" si="131"/>
        <v>2.2014900551294948E-2</v>
      </c>
      <c r="G1389" s="2">
        <f t="shared" si="129"/>
        <v>4.2517940168076522E-3</v>
      </c>
      <c r="H1389" s="2" t="str">
        <f t="shared" si="130"/>
        <v>Sell</v>
      </c>
    </row>
    <row r="1390" spans="1:8" ht="13.5" x14ac:dyDescent="0.25">
      <c r="A1390" s="3">
        <v>44034</v>
      </c>
      <c r="B1390" s="2">
        <v>0.89259999999999995</v>
      </c>
      <c r="C1390" s="2">
        <f t="shared" si="126"/>
        <v>1.0076280563640017</v>
      </c>
      <c r="D1390" s="2">
        <f t="shared" si="128"/>
        <v>0.97507736468711204</v>
      </c>
      <c r="E1390" s="2">
        <f t="shared" si="127"/>
        <v>3.255069167688962E-2</v>
      </c>
      <c r="F1390" s="2">
        <f t="shared" si="131"/>
        <v>2.4122058776413883E-2</v>
      </c>
      <c r="G1390" s="2">
        <f t="shared" si="129"/>
        <v>8.4286329004757375E-3</v>
      </c>
      <c r="H1390" s="2" t="str">
        <f t="shared" si="130"/>
        <v>Sell</v>
      </c>
    </row>
    <row r="1391" spans="1:8" ht="13.5" x14ac:dyDescent="0.25">
      <c r="A1391" s="3">
        <v>44035</v>
      </c>
      <c r="B1391" s="2">
        <v>0.89259999999999995</v>
      </c>
      <c r="C1391" s="2">
        <f t="shared" si="126"/>
        <v>1.00519297076954</v>
      </c>
      <c r="D1391" s="2">
        <f t="shared" si="128"/>
        <v>0.96896793026584438</v>
      </c>
      <c r="E1391" s="2">
        <f t="shared" si="127"/>
        <v>3.6225040503695571E-2</v>
      </c>
      <c r="F1391" s="2">
        <f t="shared" si="131"/>
        <v>2.6542655121870224E-2</v>
      </c>
      <c r="G1391" s="2">
        <f t="shared" si="129"/>
        <v>9.6823853818253473E-3</v>
      </c>
      <c r="H1391" s="2" t="str">
        <f t="shared" si="130"/>
        <v>Sell</v>
      </c>
    </row>
    <row r="1392" spans="1:8" ht="13.5" x14ac:dyDescent="0.25">
      <c r="A1392" s="3">
        <v>44036</v>
      </c>
      <c r="B1392" s="2">
        <v>0.89259999999999995</v>
      </c>
      <c r="C1392" s="2">
        <f t="shared" si="126"/>
        <v>1.0031325137280722</v>
      </c>
      <c r="D1392" s="2">
        <f t="shared" si="128"/>
        <v>0.96331104654244848</v>
      </c>
      <c r="E1392" s="2">
        <f t="shared" si="127"/>
        <v>3.9821467185623738E-2</v>
      </c>
      <c r="F1392" s="2">
        <f t="shared" si="131"/>
        <v>2.9198417534620928E-2</v>
      </c>
      <c r="G1392" s="2">
        <f t="shared" si="129"/>
        <v>1.062304965100281E-2</v>
      </c>
      <c r="H1392" s="2" t="str">
        <f t="shared" si="130"/>
        <v>Sell</v>
      </c>
    </row>
    <row r="1393" spans="1:8" ht="13.5" x14ac:dyDescent="0.25">
      <c r="A1393" s="3">
        <v>44039</v>
      </c>
      <c r="B1393" s="2">
        <v>0.89259999999999995</v>
      </c>
      <c r="C1393" s="2">
        <f t="shared" si="126"/>
        <v>1.0013890500775995</v>
      </c>
      <c r="D1393" s="2">
        <f t="shared" si="128"/>
        <v>0.95807319124300783</v>
      </c>
      <c r="E1393" s="2">
        <f t="shared" si="127"/>
        <v>4.3315858834591658E-2</v>
      </c>
      <c r="F1393" s="2">
        <f t="shared" si="131"/>
        <v>3.2021905794615071E-2</v>
      </c>
      <c r="G1393" s="2">
        <f t="shared" si="129"/>
        <v>1.1293953039976587E-2</v>
      </c>
      <c r="H1393" s="2" t="str">
        <f t="shared" si="130"/>
        <v>Sell</v>
      </c>
    </row>
    <row r="1394" spans="1:8" ht="13.5" x14ac:dyDescent="0.25">
      <c r="A1394" s="3">
        <v>44040</v>
      </c>
      <c r="B1394" s="2">
        <v>0.90680000000000005</v>
      </c>
      <c r="C1394" s="2">
        <f t="shared" si="126"/>
        <v>0.99446765775796875</v>
      </c>
      <c r="D1394" s="2">
        <f t="shared" si="128"/>
        <v>0.95427517707685905</v>
      </c>
      <c r="E1394" s="2">
        <f t="shared" si="127"/>
        <v>4.0192480681109699E-2</v>
      </c>
      <c r="F1394" s="2">
        <f t="shared" si="131"/>
        <v>3.3656020771914E-2</v>
      </c>
      <c r="G1394" s="2">
        <f t="shared" si="129"/>
        <v>6.5364599091956993E-3</v>
      </c>
      <c r="H1394" s="2" t="str">
        <f t="shared" si="130"/>
        <v>Sell</v>
      </c>
    </row>
    <row r="1395" spans="1:8" ht="13.5" x14ac:dyDescent="0.25">
      <c r="A1395" s="3">
        <v>44041</v>
      </c>
      <c r="B1395" s="2">
        <v>0.90680000000000005</v>
      </c>
      <c r="C1395" s="2">
        <f t="shared" si="126"/>
        <v>0.98424186425674276</v>
      </c>
      <c r="D1395" s="2">
        <f t="shared" si="128"/>
        <v>0.95075849729338802</v>
      </c>
      <c r="E1395" s="2">
        <f t="shared" si="127"/>
        <v>3.3483366963354744E-2</v>
      </c>
      <c r="F1395" s="2">
        <f t="shared" si="131"/>
        <v>3.3621490010202149E-2</v>
      </c>
      <c r="G1395" s="2">
        <f t="shared" si="129"/>
        <v>-1.3812304684740484E-4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0.88549999999999995</v>
      </c>
      <c r="C1396" s="2">
        <f t="shared" si="126"/>
        <v>0.97558926975570537</v>
      </c>
      <c r="D1396" s="2">
        <f t="shared" si="128"/>
        <v>0.94592453453091485</v>
      </c>
      <c r="E1396" s="2">
        <f t="shared" si="127"/>
        <v>2.9664735224790517E-2</v>
      </c>
      <c r="F1396" s="2">
        <f t="shared" si="131"/>
        <v>3.2830139053119822E-2</v>
      </c>
      <c r="G1396" s="2">
        <f t="shared" si="129"/>
        <v>-3.1654038283293051E-3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0.86429999999999996</v>
      </c>
      <c r="C1397" s="2">
        <f t="shared" si="126"/>
        <v>0.96172938210098147</v>
      </c>
      <c r="D1397" s="2">
        <f t="shared" si="128"/>
        <v>0.93987827271381008</v>
      </c>
      <c r="E1397" s="2">
        <f t="shared" si="127"/>
        <v>2.1851109387171386E-2</v>
      </c>
      <c r="F1397" s="2">
        <f t="shared" si="131"/>
        <v>3.0634333119930138E-2</v>
      </c>
      <c r="G1397" s="2">
        <f t="shared" si="129"/>
        <v>-8.7832237327587527E-3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0.84299999999999997</v>
      </c>
      <c r="C1398" s="2">
        <f t="shared" si="126"/>
        <v>0.94781716947006123</v>
      </c>
      <c r="D1398" s="2">
        <f t="shared" si="128"/>
        <v>0.93270210436463896</v>
      </c>
      <c r="E1398" s="2">
        <f t="shared" si="127"/>
        <v>1.5115065105422265E-2</v>
      </c>
      <c r="F1398" s="2">
        <f t="shared" si="131"/>
        <v>2.7530479517028562E-2</v>
      </c>
      <c r="G1398" s="2">
        <f t="shared" si="129"/>
        <v>-1.2415414411606297E-2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0.86429999999999996</v>
      </c>
      <c r="C1399" s="2">
        <f t="shared" si="126"/>
        <v>0.93932222032082113</v>
      </c>
      <c r="D1399" s="2">
        <f t="shared" si="128"/>
        <v>0.92763528181911015</v>
      </c>
      <c r="E1399" s="2">
        <f t="shared" si="127"/>
        <v>1.1686938501710986E-2</v>
      </c>
      <c r="F1399" s="2">
        <f t="shared" si="131"/>
        <v>2.4361771313965049E-2</v>
      </c>
      <c r="G1399" s="2">
        <f t="shared" si="129"/>
        <v>-1.2674832812254063E-2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0.88549999999999995</v>
      </c>
      <c r="C1400" s="2">
        <f t="shared" si="126"/>
        <v>0.9321341864253101</v>
      </c>
      <c r="D1400" s="2">
        <f t="shared" si="128"/>
        <v>0.92451414983250935</v>
      </c>
      <c r="E1400" s="2">
        <f t="shared" si="127"/>
        <v>7.6200365928007496E-3</v>
      </c>
      <c r="F1400" s="2">
        <f t="shared" si="131"/>
        <v>2.1013424369732192E-2</v>
      </c>
      <c r="G1400" s="2">
        <f t="shared" si="129"/>
        <v>-1.3393387776931442E-2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0.86429999999999996</v>
      </c>
      <c r="C1401" s="2">
        <f t="shared" si="126"/>
        <v>0.9260520038983393</v>
      </c>
      <c r="D1401" s="2">
        <f t="shared" si="128"/>
        <v>0.92005384243750865</v>
      </c>
      <c r="E1401" s="2">
        <f t="shared" si="127"/>
        <v>5.9981614608306533E-3</v>
      </c>
      <c r="F1401" s="2">
        <f t="shared" si="131"/>
        <v>1.8010371787951885E-2</v>
      </c>
      <c r="G1401" s="2">
        <f t="shared" si="129"/>
        <v>-1.2012210327121232E-2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0.84299999999999997</v>
      </c>
      <c r="C1402" s="2">
        <f t="shared" si="126"/>
        <v>0.92090554176013328</v>
      </c>
      <c r="D1402" s="2">
        <f t="shared" si="128"/>
        <v>0.91434615040510059</v>
      </c>
      <c r="E1402" s="2">
        <f t="shared" si="127"/>
        <v>6.5593913550326954E-3</v>
      </c>
      <c r="F1402" s="2">
        <f t="shared" si="131"/>
        <v>1.572017570136805E-2</v>
      </c>
      <c r="G1402" s="2">
        <f t="shared" si="129"/>
        <v>-9.1607843463353544E-3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0.85009999999999997</v>
      </c>
      <c r="C1403" s="2">
        <f t="shared" si="126"/>
        <v>0.9165508430278051</v>
      </c>
      <c r="D1403" s="2">
        <f t="shared" si="128"/>
        <v>0.90958717630101904</v>
      </c>
      <c r="E1403" s="2">
        <f t="shared" si="127"/>
        <v>6.9636667267860552E-3</v>
      </c>
      <c r="F1403" s="2">
        <f t="shared" si="131"/>
        <v>1.3968873906451653E-2</v>
      </c>
      <c r="G1403" s="2">
        <f t="shared" si="129"/>
        <v>-7.0052071796655978E-3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0.85719999999999996</v>
      </c>
      <c r="C1404" s="2">
        <f t="shared" si="126"/>
        <v>0.91505071333121968</v>
      </c>
      <c r="D1404" s="2">
        <f t="shared" si="128"/>
        <v>0.90570664472316575</v>
      </c>
      <c r="E1404" s="2">
        <f t="shared" si="127"/>
        <v>9.3440686080539237E-3</v>
      </c>
      <c r="F1404" s="2">
        <f t="shared" si="131"/>
        <v>1.3043912846772109E-2</v>
      </c>
      <c r="G1404" s="2">
        <f t="shared" si="129"/>
        <v>-3.6998442387181849E-3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0.85009999999999997</v>
      </c>
      <c r="C1405" s="2">
        <f t="shared" si="126"/>
        <v>0.9137813728187244</v>
      </c>
      <c r="D1405" s="2">
        <f t="shared" si="128"/>
        <v>0.90158763400293118</v>
      </c>
      <c r="E1405" s="2">
        <f t="shared" si="127"/>
        <v>1.219373881579322E-2</v>
      </c>
      <c r="F1405" s="2">
        <f t="shared" si="131"/>
        <v>1.2873878040576331E-2</v>
      </c>
      <c r="G1405" s="2">
        <f t="shared" si="129"/>
        <v>-6.8013922478311027E-4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0.84299999999999997</v>
      </c>
      <c r="C1406" s="2">
        <f t="shared" si="126"/>
        <v>0.9094303923850745</v>
      </c>
      <c r="D1406" s="2">
        <f t="shared" si="128"/>
        <v>0.89724780926197334</v>
      </c>
      <c r="E1406" s="2">
        <f t="shared" si="127"/>
        <v>1.2182583123101165E-2</v>
      </c>
      <c r="F1406" s="2">
        <f t="shared" si="131"/>
        <v>1.2735619057081298E-2</v>
      </c>
      <c r="G1406" s="2">
        <f t="shared" si="129"/>
        <v>-5.5303593398013315E-4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0.84299999999999997</v>
      </c>
      <c r="C1407" s="2">
        <f t="shared" si="126"/>
        <v>0.902487255095063</v>
      </c>
      <c r="D1407" s="2">
        <f t="shared" si="128"/>
        <v>0.89322945302034562</v>
      </c>
      <c r="E1407" s="2">
        <f t="shared" si="127"/>
        <v>9.2578020747173806E-3</v>
      </c>
      <c r="F1407" s="2">
        <f t="shared" si="131"/>
        <v>1.2040055660608515E-2</v>
      </c>
      <c r="G1407" s="2">
        <f t="shared" si="129"/>
        <v>-2.7822535858911344E-3</v>
      </c>
      <c r="H1407" s="2" t="str">
        <f t="shared" si="130"/>
        <v>Hold</v>
      </c>
    </row>
    <row r="1408" spans="1:8" ht="13.5" x14ac:dyDescent="0.25">
      <c r="A1408" s="3">
        <v>44062</v>
      </c>
      <c r="B1408" s="2">
        <v>0.82179999999999997</v>
      </c>
      <c r="C1408" s="2">
        <f t="shared" si="126"/>
        <v>0.8933353696958225</v>
      </c>
      <c r="D1408" s="2">
        <f t="shared" si="128"/>
        <v>0.88793838242624601</v>
      </c>
      <c r="E1408" s="2">
        <f t="shared" si="127"/>
        <v>5.396987269576492E-3</v>
      </c>
      <c r="F1408" s="2">
        <f t="shared" si="131"/>
        <v>1.0711441982402111E-2</v>
      </c>
      <c r="G1408" s="2">
        <f t="shared" si="129"/>
        <v>-5.3144547128256194E-3</v>
      </c>
      <c r="H1408" s="2" t="str">
        <f t="shared" si="130"/>
        <v>Hold</v>
      </c>
    </row>
    <row r="1409" spans="1:8" ht="13.5" x14ac:dyDescent="0.25">
      <c r="A1409" s="3">
        <v>44064</v>
      </c>
      <c r="B1409" s="2">
        <v>0.84299999999999997</v>
      </c>
      <c r="C1409" s="2">
        <f t="shared" si="126"/>
        <v>0.88886838974261895</v>
      </c>
      <c r="D1409" s="2">
        <f t="shared" si="128"/>
        <v>0.88460961335763522</v>
      </c>
      <c r="E1409" s="2">
        <f t="shared" si="127"/>
        <v>4.2587763849837312E-3</v>
      </c>
      <c r="F1409" s="2">
        <f t="shared" si="131"/>
        <v>9.420908862918435E-3</v>
      </c>
      <c r="G1409" s="2">
        <f t="shared" si="129"/>
        <v>-5.1621324779347038E-3</v>
      </c>
      <c r="H1409" s="2" t="str">
        <f t="shared" si="130"/>
        <v>Hold</v>
      </c>
    </row>
    <row r="1410" spans="1:8" ht="13.5" x14ac:dyDescent="0.25">
      <c r="A1410" s="3">
        <v>44067</v>
      </c>
      <c r="B1410" s="2">
        <v>0.83589999999999998</v>
      </c>
      <c r="C1410" s="2">
        <f t="shared" si="126"/>
        <v>0.88835017593606225</v>
      </c>
      <c r="D1410" s="2">
        <f t="shared" si="128"/>
        <v>0.8810014938496622</v>
      </c>
      <c r="E1410" s="2">
        <f t="shared" si="127"/>
        <v>7.3486820864000491E-3</v>
      </c>
      <c r="F1410" s="2">
        <f t="shared" si="131"/>
        <v>9.0064635076147585E-3</v>
      </c>
      <c r="G1410" s="2">
        <f t="shared" si="129"/>
        <v>-1.6577814212147095E-3</v>
      </c>
      <c r="H1410" s="2" t="str">
        <f t="shared" si="130"/>
        <v>Hold</v>
      </c>
    </row>
    <row r="1411" spans="1:8" ht="13.5" x14ac:dyDescent="0.25">
      <c r="A1411" s="3">
        <v>44068</v>
      </c>
      <c r="B1411" s="2">
        <v>0.85719999999999996</v>
      </c>
      <c r="C1411" s="2">
        <f t="shared" si="126"/>
        <v>0.88465014886897575</v>
      </c>
      <c r="D1411" s="2">
        <f t="shared" si="128"/>
        <v>0.87923842023116872</v>
      </c>
      <c r="E1411" s="2">
        <f t="shared" si="127"/>
        <v>5.4117286378070339E-3</v>
      </c>
      <c r="F1411" s="2">
        <f t="shared" si="131"/>
        <v>8.2875165336532136E-3</v>
      </c>
      <c r="G1411" s="2">
        <f t="shared" si="129"/>
        <v>-2.8757878958461797E-3</v>
      </c>
      <c r="H1411" s="2" t="str">
        <f t="shared" si="130"/>
        <v>Hold</v>
      </c>
    </row>
    <row r="1412" spans="1:8" ht="13.5" x14ac:dyDescent="0.25">
      <c r="A1412" s="3">
        <v>44069</v>
      </c>
      <c r="B1412" s="2">
        <v>0.85719999999999996</v>
      </c>
      <c r="C1412" s="2">
        <f t="shared" si="126"/>
        <v>0.87824243365836407</v>
      </c>
      <c r="D1412" s="2">
        <f t="shared" si="128"/>
        <v>0.87760594465848951</v>
      </c>
      <c r="E1412" s="2">
        <f t="shared" si="127"/>
        <v>6.3648899987456264E-4</v>
      </c>
      <c r="F1412" s="2">
        <f t="shared" si="131"/>
        <v>6.7573110268974845E-3</v>
      </c>
      <c r="G1412" s="2">
        <f t="shared" si="129"/>
        <v>-6.1208220270229218E-3</v>
      </c>
      <c r="H1412" s="2" t="str">
        <f t="shared" si="130"/>
        <v>Hold</v>
      </c>
    </row>
    <row r="1413" spans="1:8" ht="13.5" x14ac:dyDescent="0.25">
      <c r="A1413" s="3">
        <v>44070</v>
      </c>
      <c r="B1413" s="2">
        <v>0.88549999999999995</v>
      </c>
      <c r="C1413" s="2">
        <f t="shared" si="126"/>
        <v>0.87391282848015417</v>
      </c>
      <c r="D1413" s="2">
        <f t="shared" si="128"/>
        <v>0.87819068949860135</v>
      </c>
      <c r="E1413" s="2">
        <f t="shared" si="127"/>
        <v>-4.2778610184471821E-3</v>
      </c>
      <c r="F1413" s="2">
        <f t="shared" si="131"/>
        <v>4.5502766178285511E-3</v>
      </c>
      <c r="G1413" s="2">
        <f t="shared" si="129"/>
        <v>-8.8281376362757333E-3</v>
      </c>
      <c r="H1413" s="2" t="str">
        <f t="shared" si="130"/>
        <v>Hold</v>
      </c>
    </row>
    <row r="1414" spans="1:8" ht="13.5" x14ac:dyDescent="0.25">
      <c r="A1414" s="3">
        <v>44071</v>
      </c>
      <c r="B1414" s="2">
        <v>0.90680000000000005</v>
      </c>
      <c r="C1414" s="2">
        <f t="shared" si="126"/>
        <v>0.87134162409859206</v>
      </c>
      <c r="D1414" s="2">
        <f t="shared" si="128"/>
        <v>0.88030989768389012</v>
      </c>
      <c r="E1414" s="2">
        <f t="shared" si="127"/>
        <v>-8.9682735852980588E-3</v>
      </c>
      <c r="F1414" s="2">
        <f t="shared" si="131"/>
        <v>1.8465665772032292E-3</v>
      </c>
      <c r="G1414" s="2">
        <f t="shared" si="129"/>
        <v>-1.0814840162501288E-2</v>
      </c>
      <c r="H1414" s="2" t="str">
        <f t="shared" si="130"/>
        <v>Hold</v>
      </c>
    </row>
    <row r="1415" spans="1:8" ht="13.5" x14ac:dyDescent="0.25">
      <c r="A1415" s="3">
        <v>44074</v>
      </c>
      <c r="B1415" s="2">
        <v>0.92090000000000005</v>
      </c>
      <c r="C1415" s="2">
        <f t="shared" si="126"/>
        <v>0.8680736819295779</v>
      </c>
      <c r="D1415" s="2">
        <f t="shared" si="128"/>
        <v>0.88331657192952795</v>
      </c>
      <c r="E1415" s="2">
        <f t="shared" si="127"/>
        <v>-1.5242889999950049E-2</v>
      </c>
      <c r="F1415" s="2">
        <f t="shared" si="131"/>
        <v>-1.5713247382274265E-3</v>
      </c>
      <c r="G1415" s="2">
        <f t="shared" si="129"/>
        <v>-1.3671565261722623E-2</v>
      </c>
      <c r="H1415" s="2" t="str">
        <f t="shared" si="130"/>
        <v>Hold</v>
      </c>
    </row>
    <row r="1416" spans="1:8" ht="13.5" x14ac:dyDescent="0.25">
      <c r="A1416" s="3">
        <v>44075</v>
      </c>
      <c r="B1416" s="2">
        <v>0.94220000000000004</v>
      </c>
      <c r="C1416" s="2">
        <f t="shared" si="126"/>
        <v>0.86421619240195047</v>
      </c>
      <c r="D1416" s="2">
        <f t="shared" si="128"/>
        <v>0.88767830734215558</v>
      </c>
      <c r="E1416" s="2">
        <f t="shared" si="127"/>
        <v>-2.3462114940205114E-2</v>
      </c>
      <c r="F1416" s="2">
        <f t="shared" si="131"/>
        <v>-5.9494827786229646E-3</v>
      </c>
      <c r="G1416" s="2">
        <f t="shared" si="129"/>
        <v>-1.7512632161582151E-2</v>
      </c>
      <c r="H1416" s="2" t="str">
        <f t="shared" si="130"/>
        <v>Hold</v>
      </c>
    </row>
    <row r="1417" spans="1:8" ht="13.5" x14ac:dyDescent="0.25">
      <c r="A1417" s="3">
        <v>44076</v>
      </c>
      <c r="B1417" s="2">
        <v>0.99890000000000001</v>
      </c>
      <c r="C1417" s="2">
        <f t="shared" si="126"/>
        <v>0.86095216280165032</v>
      </c>
      <c r="D1417" s="2">
        <f t="shared" si="128"/>
        <v>0.89591695124273663</v>
      </c>
      <c r="E1417" s="2">
        <f t="shared" si="127"/>
        <v>-3.4964788441086303E-2</v>
      </c>
      <c r="F1417" s="2">
        <f t="shared" si="131"/>
        <v>-1.1752543911115633E-2</v>
      </c>
      <c r="G1417" s="2">
        <f t="shared" si="129"/>
        <v>-2.3212244529970671E-2</v>
      </c>
      <c r="H1417" s="2" t="str">
        <f t="shared" si="130"/>
        <v>Hold</v>
      </c>
    </row>
    <row r="1418" spans="1:8" ht="13.5" x14ac:dyDescent="0.25">
      <c r="A1418" s="3">
        <v>44077</v>
      </c>
      <c r="B1418" s="2">
        <v>1.0555000000000001</v>
      </c>
      <c r="C1418" s="2">
        <f t="shared" si="126"/>
        <v>0.85492875313985794</v>
      </c>
      <c r="D1418" s="2">
        <f t="shared" si="128"/>
        <v>0.90773791781734881</v>
      </c>
      <c r="E1418" s="2">
        <f t="shared" si="127"/>
        <v>-5.2809164677490861E-2</v>
      </c>
      <c r="F1418" s="2">
        <f t="shared" si="131"/>
        <v>-1.9963868064390679E-2</v>
      </c>
      <c r="G1418" s="2">
        <f t="shared" si="129"/>
        <v>-3.2845296613100178E-2</v>
      </c>
      <c r="H1418" s="2" t="str">
        <f t="shared" si="130"/>
        <v>Hold</v>
      </c>
    </row>
    <row r="1419" spans="1:8" ht="13.5" x14ac:dyDescent="0.25">
      <c r="A1419" s="3">
        <v>44078</v>
      </c>
      <c r="B1419" s="2">
        <v>1.0980000000000001</v>
      </c>
      <c r="C1419" s="2">
        <f t="shared" si="126"/>
        <v>0.85309356034911055</v>
      </c>
      <c r="D1419" s="2">
        <f t="shared" si="128"/>
        <v>0.92183140538643416</v>
      </c>
      <c r="E1419" s="2">
        <f t="shared" si="127"/>
        <v>-6.8737845037323608E-2</v>
      </c>
      <c r="F1419" s="2">
        <f t="shared" si="131"/>
        <v>-2.9718663458977265E-2</v>
      </c>
      <c r="G1419" s="2">
        <f t="shared" si="129"/>
        <v>-3.9019181578346343E-2</v>
      </c>
      <c r="H1419" s="2" t="str">
        <f t="shared" si="130"/>
        <v>Hold</v>
      </c>
    </row>
    <row r="1420" spans="1:8" ht="13.5" x14ac:dyDescent="0.25">
      <c r="A1420" s="3">
        <v>44081</v>
      </c>
      <c r="B1420" s="2">
        <v>1.0555000000000001</v>
      </c>
      <c r="C1420" s="2">
        <f t="shared" si="126"/>
        <v>0.8504483972184782</v>
      </c>
      <c r="D1420" s="2">
        <f t="shared" si="128"/>
        <v>0.93173278276521687</v>
      </c>
      <c r="E1420" s="2">
        <f t="shared" si="127"/>
        <v>-8.1284385546738669E-2</v>
      </c>
      <c r="F1420" s="2">
        <f t="shared" si="131"/>
        <v>-4.0031807876529546E-2</v>
      </c>
      <c r="G1420" s="2">
        <f t="shared" si="129"/>
        <v>-4.1252577670209123E-2</v>
      </c>
      <c r="H1420" s="2" t="str">
        <f t="shared" si="130"/>
        <v>Hold</v>
      </c>
    </row>
    <row r="1421" spans="1:8" ht="13.5" x14ac:dyDescent="0.25">
      <c r="A1421" s="3">
        <v>44082</v>
      </c>
      <c r="B1421" s="2">
        <v>1.0129999999999999</v>
      </c>
      <c r="C1421" s="2">
        <f t="shared" si="126"/>
        <v>0.8514871053387123</v>
      </c>
      <c r="D1421" s="2">
        <f t="shared" si="128"/>
        <v>0.9377525766344601</v>
      </c>
      <c r="E1421" s="2">
        <f t="shared" si="127"/>
        <v>-8.6265471295747798E-2</v>
      </c>
      <c r="F1421" s="2">
        <f t="shared" si="131"/>
        <v>-4.9278540560373195E-2</v>
      </c>
      <c r="G1421" s="2">
        <f t="shared" si="129"/>
        <v>-3.6986930735374603E-2</v>
      </c>
      <c r="H1421" s="2" t="str">
        <f t="shared" si="130"/>
        <v>Hold</v>
      </c>
    </row>
    <row r="1422" spans="1:8" ht="13.5" x14ac:dyDescent="0.25">
      <c r="A1422" s="3">
        <v>44083</v>
      </c>
      <c r="B1422" s="2">
        <v>0.98470000000000002</v>
      </c>
      <c r="C1422" s="2">
        <f t="shared" si="126"/>
        <v>0.85236601220967967</v>
      </c>
      <c r="D1422" s="2">
        <f t="shared" si="128"/>
        <v>0.94123016355042599</v>
      </c>
      <c r="E1422" s="2">
        <f t="shared" si="127"/>
        <v>-8.8864151340746322E-2</v>
      </c>
      <c r="F1422" s="2">
        <f t="shared" si="131"/>
        <v>-5.7195662716447826E-2</v>
      </c>
      <c r="G1422" s="2">
        <f t="shared" si="129"/>
        <v>-3.1668488624298496E-2</v>
      </c>
      <c r="H1422" s="2" t="str">
        <f t="shared" si="130"/>
        <v>Hold</v>
      </c>
    </row>
    <row r="1423" spans="1:8" ht="13.5" x14ac:dyDescent="0.25">
      <c r="A1423" s="3">
        <v>44084</v>
      </c>
      <c r="B1423" s="2">
        <v>0.97050000000000003</v>
      </c>
      <c r="C1423" s="2">
        <f t="shared" ref="C1423:C1486" si="132">$C$4*B1413+C1422*(1-$C$4)</f>
        <v>0.85746354879280595</v>
      </c>
      <c r="D1423" s="2">
        <f t="shared" si="128"/>
        <v>0.94339829958372778</v>
      </c>
      <c r="E1423" s="2">
        <f t="shared" si="127"/>
        <v>-8.5934750790921832E-2</v>
      </c>
      <c r="F1423" s="2">
        <f t="shared" si="131"/>
        <v>-6.294348033134263E-2</v>
      </c>
      <c r="G1423" s="2">
        <f t="shared" si="129"/>
        <v>-2.2991270459579202E-2</v>
      </c>
      <c r="H1423" s="2" t="str">
        <f t="shared" si="130"/>
        <v>Hold</v>
      </c>
    </row>
    <row r="1424" spans="1:8" ht="13.5" x14ac:dyDescent="0.25">
      <c r="A1424" s="3">
        <v>44085</v>
      </c>
      <c r="B1424" s="2">
        <v>1.0059</v>
      </c>
      <c r="C1424" s="2">
        <f t="shared" si="132"/>
        <v>0.8650537720554512</v>
      </c>
      <c r="D1424" s="2">
        <f t="shared" si="128"/>
        <v>0.94802805517011834</v>
      </c>
      <c r="E1424" s="2">
        <f t="shared" si="127"/>
        <v>-8.2974283114667147E-2</v>
      </c>
      <c r="F1424" s="2">
        <f t="shared" si="131"/>
        <v>-6.6949640888007533E-2</v>
      </c>
      <c r="G1424" s="2">
        <f t="shared" si="129"/>
        <v>-1.6024642226659613E-2</v>
      </c>
      <c r="H1424" s="2" t="str">
        <f t="shared" si="130"/>
        <v>Hold</v>
      </c>
    </row>
    <row r="1425" spans="1:8" ht="13.5" x14ac:dyDescent="0.25">
      <c r="A1425" s="3">
        <v>44088</v>
      </c>
      <c r="B1425" s="2">
        <v>1.0343</v>
      </c>
      <c r="C1425" s="2">
        <f t="shared" si="132"/>
        <v>0.87364549943153569</v>
      </c>
      <c r="D1425" s="2">
        <f t="shared" si="128"/>
        <v>0.95441856960196148</v>
      </c>
      <c r="E1425" s="2">
        <f t="shared" si="127"/>
        <v>-8.0773070170425787E-2</v>
      </c>
      <c r="F1425" s="2">
        <f t="shared" si="131"/>
        <v>-6.9714326744491184E-2</v>
      </c>
      <c r="G1425" s="2">
        <f t="shared" si="129"/>
        <v>-1.1058743425934603E-2</v>
      </c>
      <c r="H1425" s="2" t="str">
        <f t="shared" si="130"/>
        <v>Hold</v>
      </c>
    </row>
    <row r="1426" spans="1:8" ht="13.5" x14ac:dyDescent="0.25">
      <c r="A1426" s="3">
        <v>44089</v>
      </c>
      <c r="B1426" s="2">
        <v>1.0909</v>
      </c>
      <c r="C1426" s="2">
        <f t="shared" si="132"/>
        <v>0.88419234567283778</v>
      </c>
      <c r="D1426" s="2">
        <f t="shared" si="128"/>
        <v>0.96452830518700139</v>
      </c>
      <c r="E1426" s="2">
        <f t="shared" si="127"/>
        <v>-8.0335959514163613E-2</v>
      </c>
      <c r="F1426" s="2">
        <f t="shared" si="131"/>
        <v>-7.1838653298425675E-2</v>
      </c>
      <c r="G1426" s="2">
        <f t="shared" si="129"/>
        <v>-8.4973062157379375E-3</v>
      </c>
      <c r="H1426" s="2" t="str">
        <f t="shared" si="130"/>
        <v>Hold</v>
      </c>
    </row>
    <row r="1427" spans="1:8" ht="13.5" x14ac:dyDescent="0.25">
      <c r="A1427" s="3">
        <v>44090</v>
      </c>
      <c r="B1427" s="2">
        <v>1.1335</v>
      </c>
      <c r="C1427" s="2">
        <f t="shared" si="132"/>
        <v>0.9018396771077859</v>
      </c>
      <c r="D1427" s="2">
        <f t="shared" si="128"/>
        <v>0.97704472702500134</v>
      </c>
      <c r="E1427" s="2">
        <f t="shared" si="127"/>
        <v>-7.5205049917215439E-2</v>
      </c>
      <c r="F1427" s="2">
        <f t="shared" si="131"/>
        <v>-7.2511932622183625E-2</v>
      </c>
      <c r="G1427" s="2">
        <f t="shared" si="129"/>
        <v>-2.6931172950318133E-3</v>
      </c>
      <c r="H1427" s="2" t="str">
        <f t="shared" si="130"/>
        <v>Hold</v>
      </c>
    </row>
    <row r="1428" spans="1:8" ht="13.5" x14ac:dyDescent="0.25">
      <c r="A1428" s="3">
        <v>44091</v>
      </c>
      <c r="B1428" s="2">
        <v>1.1972</v>
      </c>
      <c r="C1428" s="2">
        <f t="shared" si="132"/>
        <v>0.92547972678351109</v>
      </c>
      <c r="D1428" s="2">
        <f t="shared" si="128"/>
        <v>0.99335252502314941</v>
      </c>
      <c r="E1428" s="2">
        <f t="shared" si="127"/>
        <v>-6.7872798239638321E-2</v>
      </c>
      <c r="F1428" s="2">
        <f t="shared" si="131"/>
        <v>-7.1584105745674573E-2</v>
      </c>
      <c r="G1428" s="2">
        <f t="shared" si="129"/>
        <v>3.7113075060362516E-3</v>
      </c>
      <c r="H1428" s="2" t="str">
        <f t="shared" si="130"/>
        <v>Sell</v>
      </c>
    </row>
    <row r="1429" spans="1:8" ht="13.5" x14ac:dyDescent="0.25">
      <c r="A1429" s="3">
        <v>44092</v>
      </c>
      <c r="B1429" s="2">
        <v>1.2467999999999999</v>
      </c>
      <c r="C1429" s="2">
        <f t="shared" si="132"/>
        <v>0.95202130727835554</v>
      </c>
      <c r="D1429" s="2">
        <f t="shared" si="128"/>
        <v>1.0121264120584716</v>
      </c>
      <c r="E1429" s="2">
        <f t="shared" si="127"/>
        <v>-6.0105104780116103E-2</v>
      </c>
      <c r="F1429" s="2">
        <f t="shared" si="131"/>
        <v>-6.9288305552562879E-2</v>
      </c>
      <c r="G1429" s="2">
        <f t="shared" si="129"/>
        <v>9.1832007724467757E-3</v>
      </c>
      <c r="H1429" s="2" t="str">
        <f t="shared" si="130"/>
        <v>Sell</v>
      </c>
    </row>
    <row r="1430" spans="1:8" ht="13.5" x14ac:dyDescent="0.25">
      <c r="A1430" s="3">
        <v>44095</v>
      </c>
      <c r="B1430" s="2">
        <v>1.2397</v>
      </c>
      <c r="C1430" s="2">
        <f t="shared" si="132"/>
        <v>0.96794110615860851</v>
      </c>
      <c r="D1430" s="2">
        <f t="shared" si="128"/>
        <v>1.0289837148689553</v>
      </c>
      <c r="E1430" s="2">
        <f t="shared" si="127"/>
        <v>-6.1042608710346835E-2</v>
      </c>
      <c r="F1430" s="2">
        <f t="shared" si="131"/>
        <v>-6.7639166184119678E-2</v>
      </c>
      <c r="G1430" s="2">
        <f t="shared" si="129"/>
        <v>6.5965574737728433E-3</v>
      </c>
      <c r="H1430" s="2" t="str">
        <f t="shared" si="130"/>
        <v>Sell</v>
      </c>
    </row>
    <row r="1431" spans="1:8" ht="13.5" x14ac:dyDescent="0.25">
      <c r="A1431" s="3">
        <v>44096</v>
      </c>
      <c r="B1431" s="2">
        <v>1.1830000000000001</v>
      </c>
      <c r="C1431" s="2">
        <f t="shared" si="132"/>
        <v>0.9748732436726687</v>
      </c>
      <c r="D1431" s="2">
        <f t="shared" si="128"/>
        <v>1.0403923285823662</v>
      </c>
      <c r="E1431" s="2">
        <f t="shared" si="127"/>
        <v>-6.5519084909697489E-2</v>
      </c>
      <c r="F1431" s="2">
        <f t="shared" si="131"/>
        <v>-6.7215149929235246E-2</v>
      </c>
      <c r="G1431" s="2">
        <f t="shared" si="129"/>
        <v>1.6960650195377569E-3</v>
      </c>
      <c r="H1431" s="2" t="str">
        <f t="shared" si="130"/>
        <v>Sell</v>
      </c>
    </row>
    <row r="1432" spans="1:8" ht="13.5" x14ac:dyDescent="0.25">
      <c r="A1432" s="3">
        <v>44097</v>
      </c>
      <c r="B1432" s="2">
        <v>1.1972</v>
      </c>
      <c r="C1432" s="2">
        <f t="shared" si="132"/>
        <v>0.976385052338412</v>
      </c>
      <c r="D1432" s="2">
        <f t="shared" si="128"/>
        <v>1.052007711650339</v>
      </c>
      <c r="E1432" s="2">
        <f t="shared" si="127"/>
        <v>-7.5622659311927021E-2</v>
      </c>
      <c r="F1432" s="2">
        <f t="shared" si="131"/>
        <v>-6.8896651805773604E-2</v>
      </c>
      <c r="G1432" s="2">
        <f t="shared" si="129"/>
        <v>-6.7260075061534169E-3</v>
      </c>
      <c r="H1432" s="2" t="str">
        <f t="shared" si="130"/>
        <v>Hold</v>
      </c>
    </row>
    <row r="1433" spans="1:8" ht="13.5" x14ac:dyDescent="0.25">
      <c r="A1433" s="3">
        <v>44098</v>
      </c>
      <c r="B1433" s="2">
        <v>1.1830000000000001</v>
      </c>
      <c r="C1433" s="2">
        <f t="shared" si="132"/>
        <v>0.97547965967096406</v>
      </c>
      <c r="D1433" s="2">
        <f t="shared" si="128"/>
        <v>1.0617108441206844</v>
      </c>
      <c r="E1433" s="2">
        <f t="shared" si="127"/>
        <v>-8.6231184449720333E-2</v>
      </c>
      <c r="F1433" s="2">
        <f t="shared" si="131"/>
        <v>-7.2363558334562955E-2</v>
      </c>
      <c r="G1433" s="2">
        <f t="shared" si="129"/>
        <v>-1.3867626115157378E-2</v>
      </c>
      <c r="H1433" s="2" t="str">
        <f t="shared" si="130"/>
        <v>Hold</v>
      </c>
    </row>
    <row r="1434" spans="1:8" ht="13.5" x14ac:dyDescent="0.25">
      <c r="A1434" s="3">
        <v>44099</v>
      </c>
      <c r="B1434" s="2">
        <v>1.1830000000000001</v>
      </c>
      <c r="C1434" s="2">
        <f t="shared" si="132"/>
        <v>0.98015971202927721</v>
      </c>
      <c r="D1434" s="2">
        <f t="shared" si="128"/>
        <v>1.0706952260376708</v>
      </c>
      <c r="E1434" s="2">
        <f t="shared" si="127"/>
        <v>-9.0535514008393547E-2</v>
      </c>
      <c r="F1434" s="2">
        <f t="shared" si="131"/>
        <v>-7.5997949469329085E-2</v>
      </c>
      <c r="G1434" s="2">
        <f t="shared" si="129"/>
        <v>-1.4537564539064463E-2</v>
      </c>
      <c r="H1434" s="2" t="str">
        <f t="shared" si="130"/>
        <v>Hold</v>
      </c>
    </row>
    <row r="1435" spans="1:8" ht="13.5" x14ac:dyDescent="0.25">
      <c r="A1435" s="3">
        <v>44102</v>
      </c>
      <c r="B1435" s="2">
        <v>1.1830000000000001</v>
      </c>
      <c r="C1435" s="2">
        <f t="shared" si="132"/>
        <v>0.98848898710169608</v>
      </c>
      <c r="D1435" s="2">
        <f t="shared" si="128"/>
        <v>1.0790140981830285</v>
      </c>
      <c r="E1435" s="2">
        <f t="shared" si="127"/>
        <v>-9.0525111081332432E-2</v>
      </c>
      <c r="F1435" s="2">
        <f t="shared" si="131"/>
        <v>-7.890338179172976E-2</v>
      </c>
      <c r="G1435" s="2">
        <f t="shared" si="129"/>
        <v>-1.1621729289602672E-2</v>
      </c>
      <c r="H1435" s="2" t="str">
        <f t="shared" si="130"/>
        <v>Hold</v>
      </c>
    </row>
    <row r="1436" spans="1:8" ht="13.5" x14ac:dyDescent="0.25">
      <c r="A1436" s="3">
        <v>44103</v>
      </c>
      <c r="B1436" s="2">
        <v>1.1972</v>
      </c>
      <c r="C1436" s="2">
        <f t="shared" si="132"/>
        <v>1.0042445275475891</v>
      </c>
      <c r="D1436" s="2">
        <f t="shared" si="128"/>
        <v>1.0877686094287302</v>
      </c>
      <c r="E1436" s="2">
        <f t="shared" ref="E1436:E1499" si="133">C1436-D1436</f>
        <v>-8.3524081881141132E-2</v>
      </c>
      <c r="F1436" s="2">
        <f t="shared" si="131"/>
        <v>-7.9827521809612043E-2</v>
      </c>
      <c r="G1436" s="2">
        <f t="shared" si="129"/>
        <v>-3.6965600715290897E-3</v>
      </c>
      <c r="H1436" s="2" t="str">
        <f t="shared" si="130"/>
        <v>Hold</v>
      </c>
    </row>
    <row r="1437" spans="1:8" ht="13.5" x14ac:dyDescent="0.25">
      <c r="A1437" s="3">
        <v>44104</v>
      </c>
      <c r="B1437" s="2">
        <v>1.1689000000000001</v>
      </c>
      <c r="C1437" s="2">
        <f t="shared" si="132"/>
        <v>1.0241299848479599</v>
      </c>
      <c r="D1437" s="2">
        <f t="shared" ref="D1437:D1500" si="134">$D$4*B1437+(1-$D$4)*D1436</f>
        <v>1.0937783420636391</v>
      </c>
      <c r="E1437" s="2">
        <f t="shared" si="133"/>
        <v>-6.9648357215679191E-2</v>
      </c>
      <c r="F1437" s="2">
        <f t="shared" si="131"/>
        <v>-7.7791688890825481E-2</v>
      </c>
      <c r="G1437" s="2">
        <f t="shared" si="129"/>
        <v>8.1433316751462897E-3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1.1617999999999999</v>
      </c>
      <c r="C1438" s="2">
        <f t="shared" si="132"/>
        <v>1.0507561410251969</v>
      </c>
      <c r="D1438" s="2">
        <f t="shared" si="134"/>
        <v>1.0988169833922585</v>
      </c>
      <c r="E1438" s="2">
        <f t="shared" si="133"/>
        <v>-4.8060842367061651E-2</v>
      </c>
      <c r="F1438" s="2">
        <f t="shared" si="131"/>
        <v>-7.1845519586072715E-2</v>
      </c>
      <c r="G1438" s="2">
        <f t="shared" si="129"/>
        <v>2.3784677219011063E-2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1.1689000000000001</v>
      </c>
      <c r="C1439" s="2">
        <f t="shared" si="132"/>
        <v>1.0809167347136281</v>
      </c>
      <c r="D1439" s="2">
        <f t="shared" si="134"/>
        <v>1.1040083179557949</v>
      </c>
      <c r="E1439" s="2">
        <f t="shared" si="133"/>
        <v>-2.3091583242166758E-2</v>
      </c>
      <c r="F1439" s="2">
        <f t="shared" si="131"/>
        <v>-6.2094732317291526E-2</v>
      </c>
      <c r="G1439" s="2">
        <f t="shared" si="129"/>
        <v>3.9003149075124768E-2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1.1689000000000001</v>
      </c>
      <c r="C1440" s="2">
        <f t="shared" si="132"/>
        <v>1.1053449293730699</v>
      </c>
      <c r="D1440" s="2">
        <f t="shared" si="134"/>
        <v>1.1088151092183285</v>
      </c>
      <c r="E1440" s="2">
        <f t="shared" si="133"/>
        <v>-3.4701798452585475E-3</v>
      </c>
      <c r="F1440" s="2">
        <f t="shared" si="131"/>
        <v>-5.0369821822884936E-2</v>
      </c>
      <c r="G1440" s="2">
        <f t="shared" si="129"/>
        <v>4.6899641977626388E-2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1.2397</v>
      </c>
      <c r="C1441" s="2">
        <f t="shared" si="132"/>
        <v>1.1172918633156745</v>
      </c>
      <c r="D1441" s="2">
        <f t="shared" si="134"/>
        <v>1.1185102863132672</v>
      </c>
      <c r="E1441" s="2">
        <f t="shared" si="133"/>
        <v>-1.2184229975926719E-3</v>
      </c>
      <c r="F1441" s="2">
        <f t="shared" si="131"/>
        <v>-4.0539542057826485E-2</v>
      </c>
      <c r="G1441" s="2">
        <f t="shared" si="129"/>
        <v>3.9321119060233813E-2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1.2822</v>
      </c>
      <c r="C1442" s="2">
        <f t="shared" si="132"/>
        <v>1.1295854228055706</v>
      </c>
      <c r="D1442" s="2">
        <f t="shared" si="134"/>
        <v>1.1306354502900622</v>
      </c>
      <c r="E1442" s="2">
        <f t="shared" si="133"/>
        <v>-1.0500274844915669E-3</v>
      </c>
      <c r="F1442" s="2">
        <f t="shared" si="131"/>
        <v>-3.2641639143159505E-2</v>
      </c>
      <c r="G1442" s="2">
        <f t="shared" si="129"/>
        <v>3.1591611658667938E-2</v>
      </c>
      <c r="H1442" s="2" t="str">
        <f t="shared" si="130"/>
        <v>Sell</v>
      </c>
    </row>
    <row r="1443" spans="1:8" ht="13.5" x14ac:dyDescent="0.25">
      <c r="A1443" s="3">
        <v>44112</v>
      </c>
      <c r="B1443" s="2">
        <v>1.2822</v>
      </c>
      <c r="C1443" s="2">
        <f t="shared" si="132"/>
        <v>1.1378030500662522</v>
      </c>
      <c r="D1443" s="2">
        <f t="shared" si="134"/>
        <v>1.1418624539722799</v>
      </c>
      <c r="E1443" s="2">
        <f t="shared" si="133"/>
        <v>-4.0594039060277698E-3</v>
      </c>
      <c r="F1443" s="2">
        <f t="shared" si="131"/>
        <v>-2.6925192095733158E-2</v>
      </c>
      <c r="G1443" s="2">
        <f t="shared" si="129"/>
        <v>2.2865788189705388E-2</v>
      </c>
      <c r="H1443" s="2" t="str">
        <f t="shared" si="130"/>
        <v>Sell</v>
      </c>
    </row>
    <row r="1444" spans="1:8" ht="13.5" x14ac:dyDescent="0.25">
      <c r="A1444" s="3">
        <v>44113</v>
      </c>
      <c r="B1444" s="2">
        <v>1.2964</v>
      </c>
      <c r="C1444" s="2">
        <f t="shared" si="132"/>
        <v>1.1447564269791364</v>
      </c>
      <c r="D1444" s="2">
        <f t="shared" si="134"/>
        <v>1.153309679603963</v>
      </c>
      <c r="E1444" s="2">
        <f t="shared" si="133"/>
        <v>-8.5532526248266461E-3</v>
      </c>
      <c r="F1444" s="2">
        <f t="shared" si="131"/>
        <v>-2.3250804201551858E-2</v>
      </c>
      <c r="G1444" s="2">
        <f t="shared" ref="G1444:G1507" si="135">E1444-F1444</f>
        <v>1.4697551576725212E-2</v>
      </c>
      <c r="H1444" s="2" t="str">
        <f t="shared" ref="H1444:H1507" si="136">IF(G1444&lt;0,"Hold","Sell")</f>
        <v>Sell</v>
      </c>
    </row>
    <row r="1445" spans="1:8" ht="13.5" x14ac:dyDescent="0.25">
      <c r="A1445" s="3">
        <v>44116</v>
      </c>
      <c r="B1445" s="2">
        <v>1.3106</v>
      </c>
      <c r="C1445" s="2">
        <f t="shared" si="132"/>
        <v>1.1506400535977308</v>
      </c>
      <c r="D1445" s="2">
        <f t="shared" si="134"/>
        <v>1.1649608144481141</v>
      </c>
      <c r="E1445" s="2">
        <f t="shared" si="133"/>
        <v>-1.4320760850383252E-2</v>
      </c>
      <c r="F1445" s="2">
        <f t="shared" ref="F1445:F1508" si="137">(E1445*(2/(10)))+((1-(2/10))*F1444)</f>
        <v>-2.1464795531318137E-2</v>
      </c>
      <c r="G1445" s="2">
        <f t="shared" si="135"/>
        <v>7.1440346809348854E-3</v>
      </c>
      <c r="H1445" s="2" t="str">
        <f t="shared" si="136"/>
        <v>Sell</v>
      </c>
    </row>
    <row r="1446" spans="1:8" ht="13.5" x14ac:dyDescent="0.25">
      <c r="A1446" s="3">
        <v>44117</v>
      </c>
      <c r="B1446" s="2">
        <v>1.3035000000000001</v>
      </c>
      <c r="C1446" s="2">
        <f t="shared" si="132"/>
        <v>1.1578031222750029</v>
      </c>
      <c r="D1446" s="2">
        <f t="shared" si="134"/>
        <v>1.1752229763408464</v>
      </c>
      <c r="E1446" s="2">
        <f t="shared" si="133"/>
        <v>-1.7419854065843454E-2</v>
      </c>
      <c r="F1446" s="2">
        <f t="shared" si="137"/>
        <v>-2.0655807238223203E-2</v>
      </c>
      <c r="G1446" s="2">
        <f t="shared" si="135"/>
        <v>3.2359531723797491E-3</v>
      </c>
      <c r="H1446" s="2" t="str">
        <f t="shared" si="136"/>
        <v>Sell</v>
      </c>
    </row>
    <row r="1447" spans="1:8" ht="13.5" x14ac:dyDescent="0.25">
      <c r="A1447" s="3">
        <v>44118</v>
      </c>
      <c r="B1447" s="2">
        <v>1.3035000000000001</v>
      </c>
      <c r="C1447" s="2">
        <f t="shared" si="132"/>
        <v>1.1595103342326949</v>
      </c>
      <c r="D1447" s="2">
        <f t="shared" si="134"/>
        <v>1.1847249780933762</v>
      </c>
      <c r="E1447" s="2">
        <f t="shared" si="133"/>
        <v>-2.5214643860681285E-2</v>
      </c>
      <c r="F1447" s="2">
        <f t="shared" si="137"/>
        <v>-2.1567574562714818E-2</v>
      </c>
      <c r="G1447" s="2">
        <f t="shared" si="135"/>
        <v>-3.6470692979664668E-3</v>
      </c>
      <c r="H1447" s="2" t="str">
        <f t="shared" si="136"/>
        <v>Hold</v>
      </c>
    </row>
    <row r="1448" spans="1:8" ht="13.5" x14ac:dyDescent="0.25">
      <c r="A1448" s="3">
        <v>44120</v>
      </c>
      <c r="B1448" s="2">
        <v>1.2750999999999999</v>
      </c>
      <c r="C1448" s="2">
        <f t="shared" si="132"/>
        <v>1.1598625905045881</v>
      </c>
      <c r="D1448" s="2">
        <f t="shared" si="134"/>
        <v>1.1914194241605334</v>
      </c>
      <c r="E1448" s="2">
        <f t="shared" si="133"/>
        <v>-3.1556833655945304E-2</v>
      </c>
      <c r="F1448" s="2">
        <f t="shared" si="137"/>
        <v>-2.3565426381360915E-2</v>
      </c>
      <c r="G1448" s="2">
        <f t="shared" si="135"/>
        <v>-7.9914072745843889E-3</v>
      </c>
      <c r="H1448" s="2" t="str">
        <f t="shared" si="136"/>
        <v>Hold</v>
      </c>
    </row>
    <row r="1449" spans="1:8" ht="13.5" x14ac:dyDescent="0.25">
      <c r="A1449" s="3">
        <v>44123</v>
      </c>
      <c r="B1449" s="2">
        <v>1.2750999999999999</v>
      </c>
      <c r="C1449" s="2">
        <f t="shared" si="132"/>
        <v>1.1612529611961899</v>
      </c>
      <c r="D1449" s="2">
        <f t="shared" si="134"/>
        <v>1.1976179853338271</v>
      </c>
      <c r="E1449" s="2">
        <f t="shared" si="133"/>
        <v>-3.6365024137637203E-2</v>
      </c>
      <c r="F1449" s="2">
        <f t="shared" si="137"/>
        <v>-2.6125345932616176E-2</v>
      </c>
      <c r="G1449" s="2">
        <f t="shared" si="135"/>
        <v>-1.0239678205021027E-2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1.2681</v>
      </c>
      <c r="C1450" s="2">
        <f t="shared" si="132"/>
        <v>1.1624294287044683</v>
      </c>
      <c r="D1450" s="2">
        <f t="shared" si="134"/>
        <v>1.2028388753090993</v>
      </c>
      <c r="E1450" s="2">
        <f t="shared" si="133"/>
        <v>-4.0409446604630972E-2</v>
      </c>
      <c r="F1450" s="2">
        <f t="shared" si="137"/>
        <v>-2.8982166067019137E-2</v>
      </c>
      <c r="G1450" s="2">
        <f t="shared" si="135"/>
        <v>-1.1427280537611835E-2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1.2750999999999999</v>
      </c>
      <c r="C1451" s="2">
        <f t="shared" si="132"/>
        <v>1.1743172089037808</v>
      </c>
      <c r="D1451" s="2">
        <f t="shared" si="134"/>
        <v>1.2081915512121288</v>
      </c>
      <c r="E1451" s="2">
        <f t="shared" si="133"/>
        <v>-3.3874342308348071E-2</v>
      </c>
      <c r="F1451" s="2">
        <f t="shared" si="137"/>
        <v>-2.9960601315284927E-2</v>
      </c>
      <c r="G1451" s="2">
        <f t="shared" si="135"/>
        <v>-3.9137409930631445E-3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1.2750999999999999</v>
      </c>
      <c r="C1452" s="2">
        <f t="shared" si="132"/>
        <v>1.1909145613801222</v>
      </c>
      <c r="D1452" s="2">
        <f t="shared" si="134"/>
        <v>1.2131477326038229</v>
      </c>
      <c r="E1452" s="2">
        <f t="shared" si="133"/>
        <v>-2.2233171223700721E-2</v>
      </c>
      <c r="F1452" s="2">
        <f t="shared" si="137"/>
        <v>-2.8415115296968087E-2</v>
      </c>
      <c r="G1452" s="2">
        <f t="shared" si="135"/>
        <v>6.1819440732673661E-3</v>
      </c>
      <c r="H1452" s="2" t="str">
        <f t="shared" si="136"/>
        <v>Sell</v>
      </c>
    </row>
    <row r="1453" spans="1:8" ht="13.5" x14ac:dyDescent="0.25">
      <c r="A1453" s="3">
        <v>44127</v>
      </c>
      <c r="B1453" s="2">
        <v>1.2892999999999999</v>
      </c>
      <c r="C1453" s="2">
        <f t="shared" si="132"/>
        <v>1.2049584750139495</v>
      </c>
      <c r="D1453" s="2">
        <f t="shared" si="134"/>
        <v>1.2187886412998359</v>
      </c>
      <c r="E1453" s="2">
        <f t="shared" si="133"/>
        <v>-1.3830166285886403E-2</v>
      </c>
      <c r="F1453" s="2">
        <f t="shared" si="137"/>
        <v>-2.549812549475175E-2</v>
      </c>
      <c r="G1453" s="2">
        <f t="shared" si="135"/>
        <v>1.1667959208865347E-2</v>
      </c>
      <c r="H1453" s="2" t="str">
        <f t="shared" si="136"/>
        <v>Sell</v>
      </c>
    </row>
    <row r="1454" spans="1:8" ht="13.5" x14ac:dyDescent="0.25">
      <c r="A1454" s="3">
        <v>44130</v>
      </c>
      <c r="B1454" s="2">
        <v>1.3035000000000001</v>
      </c>
      <c r="C1454" s="2">
        <f t="shared" si="132"/>
        <v>1.2190264019348802</v>
      </c>
      <c r="D1454" s="2">
        <f t="shared" si="134"/>
        <v>1.2250635567591073</v>
      </c>
      <c r="E1454" s="2">
        <f t="shared" si="133"/>
        <v>-6.0371548242270645E-3</v>
      </c>
      <c r="F1454" s="2">
        <f t="shared" si="137"/>
        <v>-2.1605931360646816E-2</v>
      </c>
      <c r="G1454" s="2">
        <f t="shared" si="135"/>
        <v>1.5568776536419752E-2</v>
      </c>
      <c r="H1454" s="2" t="str">
        <f t="shared" si="136"/>
        <v>Sell</v>
      </c>
    </row>
    <row r="1455" spans="1:8" ht="13.5" x14ac:dyDescent="0.25">
      <c r="A1455" s="3">
        <v>44131</v>
      </c>
      <c r="B1455" s="2">
        <v>1.2750999999999999</v>
      </c>
      <c r="C1455" s="2">
        <f t="shared" si="132"/>
        <v>1.2331146477910526</v>
      </c>
      <c r="D1455" s="2">
        <f t="shared" si="134"/>
        <v>1.2287699599621362</v>
      </c>
      <c r="E1455" s="2">
        <f t="shared" si="133"/>
        <v>4.3446878289163937E-3</v>
      </c>
      <c r="F1455" s="2">
        <f t="shared" si="137"/>
        <v>-1.6415807522734176E-2</v>
      </c>
      <c r="G1455" s="2">
        <f t="shared" si="135"/>
        <v>2.076049535165057E-2</v>
      </c>
      <c r="H1455" s="2" t="str">
        <f t="shared" si="136"/>
        <v>Sell</v>
      </c>
    </row>
    <row r="1456" spans="1:8" ht="13.5" x14ac:dyDescent="0.25">
      <c r="A1456" s="3">
        <v>44132</v>
      </c>
      <c r="B1456" s="2">
        <v>1.3035000000000001</v>
      </c>
      <c r="C1456" s="2">
        <f t="shared" si="132"/>
        <v>1.243943163515506</v>
      </c>
      <c r="D1456" s="2">
        <f t="shared" si="134"/>
        <v>1.2343055184834595</v>
      </c>
      <c r="E1456" s="2">
        <f t="shared" si="133"/>
        <v>9.6376450320465601E-3</v>
      </c>
      <c r="F1456" s="2">
        <f t="shared" si="137"/>
        <v>-1.120511701177803E-2</v>
      </c>
      <c r="G1456" s="2">
        <f t="shared" si="135"/>
        <v>2.0842762043824591E-2</v>
      </c>
      <c r="H1456" s="2" t="str">
        <f t="shared" si="136"/>
        <v>Sell</v>
      </c>
    </row>
    <row r="1457" spans="1:8" ht="13.5" x14ac:dyDescent="0.25">
      <c r="A1457" s="3">
        <v>44134</v>
      </c>
      <c r="B1457" s="2">
        <v>1.2467999999999999</v>
      </c>
      <c r="C1457" s="2">
        <f t="shared" si="132"/>
        <v>1.2531057537438897</v>
      </c>
      <c r="D1457" s="2">
        <f t="shared" si="134"/>
        <v>1.2352310356328329</v>
      </c>
      <c r="E1457" s="2">
        <f t="shared" si="133"/>
        <v>1.7874718111056787E-2</v>
      </c>
      <c r="F1457" s="2">
        <f t="shared" si="137"/>
        <v>-5.3891499872110674E-3</v>
      </c>
      <c r="G1457" s="2">
        <f t="shared" si="135"/>
        <v>2.3263868098267852E-2</v>
      </c>
      <c r="H1457" s="2" t="str">
        <f t="shared" si="136"/>
        <v>Sell</v>
      </c>
    </row>
    <row r="1458" spans="1:8" ht="13.5" x14ac:dyDescent="0.25">
      <c r="A1458" s="3">
        <v>44137</v>
      </c>
      <c r="B1458" s="2">
        <v>1.2467999999999999</v>
      </c>
      <c r="C1458" s="2">
        <f t="shared" si="132"/>
        <v>1.2564894839371372</v>
      </c>
      <c r="D1458" s="2">
        <f t="shared" si="134"/>
        <v>1.2360879959563267</v>
      </c>
      <c r="E1458" s="2">
        <f t="shared" si="133"/>
        <v>2.040148798081054E-2</v>
      </c>
      <c r="F1458" s="2">
        <f t="shared" si="137"/>
        <v>-2.3102239360674529E-4</v>
      </c>
      <c r="G1458" s="2">
        <f t="shared" si="135"/>
        <v>2.0632510374417285E-2</v>
      </c>
      <c r="H1458" s="2" t="str">
        <f t="shared" si="136"/>
        <v>Sell</v>
      </c>
    </row>
    <row r="1459" spans="1:8" ht="13.5" x14ac:dyDescent="0.25">
      <c r="A1459" s="3">
        <v>44138</v>
      </c>
      <c r="B1459" s="2">
        <v>1.2114</v>
      </c>
      <c r="C1459" s="2">
        <f t="shared" si="132"/>
        <v>1.2593526402545008</v>
      </c>
      <c r="D1459" s="2">
        <f t="shared" si="134"/>
        <v>1.2342592555151173</v>
      </c>
      <c r="E1459" s="2">
        <f t="shared" si="133"/>
        <v>2.5093384739383495E-2</v>
      </c>
      <c r="F1459" s="2">
        <f t="shared" si="137"/>
        <v>4.8338590329913035E-3</v>
      </c>
      <c r="G1459" s="2">
        <f t="shared" si="135"/>
        <v>2.0259525706392192E-2</v>
      </c>
      <c r="H1459" s="2" t="str">
        <f t="shared" si="136"/>
        <v>Sell</v>
      </c>
    </row>
    <row r="1460" spans="1:8" ht="13.5" x14ac:dyDescent="0.25">
      <c r="A1460" s="3">
        <v>44139</v>
      </c>
      <c r="B1460" s="2">
        <v>1.1972</v>
      </c>
      <c r="C1460" s="2">
        <f t="shared" si="132"/>
        <v>1.2606983879076545</v>
      </c>
      <c r="D1460" s="2">
        <f t="shared" si="134"/>
        <v>1.2315141254769606</v>
      </c>
      <c r="E1460" s="2">
        <f t="shared" si="133"/>
        <v>2.9184262430693941E-2</v>
      </c>
      <c r="F1460" s="2">
        <f t="shared" si="137"/>
        <v>9.7039397125318321E-3</v>
      </c>
      <c r="G1460" s="2">
        <f t="shared" si="135"/>
        <v>1.9480322718162107E-2</v>
      </c>
      <c r="H1460" s="2" t="str">
        <f t="shared" si="136"/>
        <v>Sell</v>
      </c>
    </row>
    <row r="1461" spans="1:8" ht="13.5" x14ac:dyDescent="0.25">
      <c r="A1461" s="3">
        <v>44140</v>
      </c>
      <c r="B1461" s="2">
        <v>1.1759999999999999</v>
      </c>
      <c r="C1461" s="2">
        <f t="shared" si="132"/>
        <v>1.262914020537246</v>
      </c>
      <c r="D1461" s="2">
        <f t="shared" si="134"/>
        <v>1.2274019680342227</v>
      </c>
      <c r="E1461" s="2">
        <f t="shared" si="133"/>
        <v>3.551205250302325E-2</v>
      </c>
      <c r="F1461" s="2">
        <f t="shared" si="137"/>
        <v>1.4865562270630118E-2</v>
      </c>
      <c r="G1461" s="2">
        <f t="shared" si="135"/>
        <v>2.0646490232393132E-2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1.1972</v>
      </c>
      <c r="C1462" s="2">
        <f t="shared" si="132"/>
        <v>1.2647887866084391</v>
      </c>
      <c r="D1462" s="2">
        <f t="shared" si="134"/>
        <v>1.225164785216873</v>
      </c>
      <c r="E1462" s="2">
        <f t="shared" si="133"/>
        <v>3.9624001391566077E-2</v>
      </c>
      <c r="F1462" s="2">
        <f t="shared" si="137"/>
        <v>1.9817250094817308E-2</v>
      </c>
      <c r="G1462" s="2">
        <f t="shared" si="135"/>
        <v>1.9806751296748769E-2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1.2042999999999999</v>
      </c>
      <c r="C1463" s="2">
        <f t="shared" si="132"/>
        <v>1.2685597425148329</v>
      </c>
      <c r="D1463" s="2">
        <f t="shared" si="134"/>
        <v>1.2236192455711787</v>
      </c>
      <c r="E1463" s="2">
        <f t="shared" si="133"/>
        <v>4.4940496943654207E-2</v>
      </c>
      <c r="F1463" s="2">
        <f t="shared" si="137"/>
        <v>2.4841899464584691E-2</v>
      </c>
      <c r="G1463" s="2">
        <f t="shared" si="135"/>
        <v>2.0098597479069516E-2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1.2325999999999999</v>
      </c>
      <c r="C1464" s="2">
        <f t="shared" si="132"/>
        <v>1.2739351667433201</v>
      </c>
      <c r="D1464" s="2">
        <f t="shared" si="134"/>
        <v>1.2242844866399802</v>
      </c>
      <c r="E1464" s="2">
        <f t="shared" si="133"/>
        <v>4.9650680103339839E-2</v>
      </c>
      <c r="F1464" s="2">
        <f t="shared" si="137"/>
        <v>2.980365559233572E-2</v>
      </c>
      <c r="G1464" s="2">
        <f t="shared" si="135"/>
        <v>1.9847024511004119E-2</v>
      </c>
      <c r="H1464" s="2" t="str">
        <f t="shared" si="136"/>
        <v>Sell</v>
      </c>
    </row>
    <row r="1465" spans="1:8" ht="13.5" x14ac:dyDescent="0.25">
      <c r="A1465" s="3">
        <v>44146</v>
      </c>
      <c r="B1465" s="2">
        <v>1.2325999999999999</v>
      </c>
      <c r="C1465" s="2">
        <f t="shared" si="132"/>
        <v>1.2741143718597323</v>
      </c>
      <c r="D1465" s="2">
        <f t="shared" si="134"/>
        <v>1.2249004505925742</v>
      </c>
      <c r="E1465" s="2">
        <f t="shared" si="133"/>
        <v>4.9213921267158067E-2</v>
      </c>
      <c r="F1465" s="2">
        <f t="shared" si="137"/>
        <v>3.3685708727300194E-2</v>
      </c>
      <c r="G1465" s="2">
        <f t="shared" si="135"/>
        <v>1.5528212539857873E-2</v>
      </c>
      <c r="H1465" s="2" t="str">
        <f t="shared" si="136"/>
        <v>Sell</v>
      </c>
    </row>
    <row r="1466" spans="1:8" ht="13.5" x14ac:dyDescent="0.25">
      <c r="A1466" s="3">
        <v>44147</v>
      </c>
      <c r="B1466" s="2">
        <v>1.2042999999999999</v>
      </c>
      <c r="C1466" s="2">
        <f t="shared" si="132"/>
        <v>1.2786352377274659</v>
      </c>
      <c r="D1466" s="2">
        <f t="shared" si="134"/>
        <v>1.2233744912894207</v>
      </c>
      <c r="E1466" s="2">
        <f t="shared" si="133"/>
        <v>5.5260746438045238E-2</v>
      </c>
      <c r="F1466" s="2">
        <f t="shared" si="137"/>
        <v>3.8000716269449203E-2</v>
      </c>
      <c r="G1466" s="2">
        <f t="shared" si="135"/>
        <v>1.7260030168596036E-2</v>
      </c>
      <c r="H1466" s="2" t="str">
        <f t="shared" si="136"/>
        <v>Sell</v>
      </c>
    </row>
    <row r="1467" spans="1:8" ht="13.5" x14ac:dyDescent="0.25">
      <c r="A1467" s="3">
        <v>44148</v>
      </c>
      <c r="B1467" s="2">
        <v>1.2042999999999999</v>
      </c>
      <c r="C1467" s="2">
        <f t="shared" si="132"/>
        <v>1.2737375088463172</v>
      </c>
      <c r="D1467" s="2">
        <f t="shared" si="134"/>
        <v>1.2219615660087229</v>
      </c>
      <c r="E1467" s="2">
        <f t="shared" si="133"/>
        <v>5.1775942837594346E-2</v>
      </c>
      <c r="F1467" s="2">
        <f t="shared" si="137"/>
        <v>4.0755761583078233E-2</v>
      </c>
      <c r="G1467" s="2">
        <f t="shared" si="135"/>
        <v>1.1020181254516113E-2</v>
      </c>
      <c r="H1467" s="2" t="str">
        <f t="shared" si="136"/>
        <v>Sell</v>
      </c>
    </row>
    <row r="1468" spans="1:8" ht="13.5" x14ac:dyDescent="0.25">
      <c r="A1468" s="3">
        <v>44151</v>
      </c>
      <c r="B1468" s="2">
        <v>1.2184999999999999</v>
      </c>
      <c r="C1468" s="2">
        <f t="shared" si="132"/>
        <v>1.2695932767161144</v>
      </c>
      <c r="D1468" s="2">
        <f t="shared" si="134"/>
        <v>1.2217051537117805</v>
      </c>
      <c r="E1468" s="2">
        <f t="shared" si="133"/>
        <v>4.7888123004333982E-2</v>
      </c>
      <c r="F1468" s="2">
        <f t="shared" si="137"/>
        <v>4.2182233867329388E-2</v>
      </c>
      <c r="G1468" s="2">
        <f t="shared" si="135"/>
        <v>5.7058891370045939E-3</v>
      </c>
      <c r="H1468" s="2" t="str">
        <f t="shared" si="136"/>
        <v>Sell</v>
      </c>
    </row>
    <row r="1469" spans="1:8" ht="13.5" x14ac:dyDescent="0.25">
      <c r="A1469" s="3">
        <v>44152</v>
      </c>
      <c r="B1469" s="2">
        <v>1.2255</v>
      </c>
      <c r="C1469" s="2">
        <f t="shared" si="132"/>
        <v>1.2606404649136354</v>
      </c>
      <c r="D1469" s="2">
        <f t="shared" si="134"/>
        <v>1.2219862534368338</v>
      </c>
      <c r="E1469" s="2">
        <f t="shared" si="133"/>
        <v>3.8654211476801592E-2</v>
      </c>
      <c r="F1469" s="2">
        <f t="shared" si="137"/>
        <v>4.1476629389223835E-2</v>
      </c>
      <c r="G1469" s="2">
        <f t="shared" si="135"/>
        <v>-2.8224179124222426E-3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1.2042999999999999</v>
      </c>
      <c r="C1470" s="2">
        <f t="shared" si="132"/>
        <v>1.2508803933884607</v>
      </c>
      <c r="D1470" s="2">
        <f t="shared" si="134"/>
        <v>1.220676160589661</v>
      </c>
      <c r="E1470" s="2">
        <f t="shared" si="133"/>
        <v>3.0204232798799691E-2</v>
      </c>
      <c r="F1470" s="2">
        <f t="shared" si="137"/>
        <v>3.9222150071139009E-2</v>
      </c>
      <c r="G1470" s="2">
        <f t="shared" si="135"/>
        <v>-9.0179172723393181E-3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1.2042999999999999</v>
      </c>
      <c r="C1471" s="2">
        <f t="shared" si="132"/>
        <v>1.239360332867159</v>
      </c>
      <c r="D1471" s="2">
        <f t="shared" si="134"/>
        <v>1.2194631116570935</v>
      </c>
      <c r="E1471" s="2">
        <f t="shared" si="133"/>
        <v>1.989722121006543E-2</v>
      </c>
      <c r="F1471" s="2">
        <f t="shared" si="137"/>
        <v>3.5357164298924298E-2</v>
      </c>
      <c r="G1471" s="2">
        <f t="shared" si="135"/>
        <v>-1.5459943088858868E-2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1.2042999999999999</v>
      </c>
      <c r="C1472" s="2">
        <f t="shared" si="132"/>
        <v>1.232874127810673</v>
      </c>
      <c r="D1472" s="2">
        <f t="shared" si="134"/>
        <v>1.2183399182010126</v>
      </c>
      <c r="E1472" s="2">
        <f t="shared" si="133"/>
        <v>1.4534209609660342E-2</v>
      </c>
      <c r="F1472" s="2">
        <f t="shared" si="137"/>
        <v>3.1192573361071511E-2</v>
      </c>
      <c r="G1472" s="2">
        <f t="shared" si="135"/>
        <v>-1.6658363751411168E-2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1.1689000000000001</v>
      </c>
      <c r="C1473" s="2">
        <f t="shared" si="132"/>
        <v>1.2284781081474925</v>
      </c>
      <c r="D1473" s="2">
        <f t="shared" si="134"/>
        <v>1.2146777020379746</v>
      </c>
      <c r="E1473" s="2">
        <f t="shared" si="133"/>
        <v>1.3800406109517827E-2</v>
      </c>
      <c r="F1473" s="2">
        <f t="shared" si="137"/>
        <v>2.7714139910760775E-2</v>
      </c>
      <c r="G1473" s="2">
        <f t="shared" si="135"/>
        <v>-1.3913733801242948E-2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1.1405000000000001</v>
      </c>
      <c r="C1474" s="2">
        <f t="shared" si="132"/>
        <v>1.2291122453555705</v>
      </c>
      <c r="D1474" s="2">
        <f t="shared" si="134"/>
        <v>1.209183057442569</v>
      </c>
      <c r="E1474" s="2">
        <f t="shared" si="133"/>
        <v>1.9929187913001467E-2</v>
      </c>
      <c r="F1474" s="2">
        <f t="shared" si="137"/>
        <v>2.6157149511208913E-2</v>
      </c>
      <c r="G1474" s="2">
        <f t="shared" si="135"/>
        <v>-6.227961598207446E-3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1.1689000000000001</v>
      </c>
      <c r="C1475" s="2">
        <f t="shared" si="132"/>
        <v>1.229648822993175</v>
      </c>
      <c r="D1475" s="2">
        <f t="shared" si="134"/>
        <v>1.2061991272616379</v>
      </c>
      <c r="E1475" s="2">
        <f t="shared" si="133"/>
        <v>2.3449695731537101E-2</v>
      </c>
      <c r="F1475" s="2">
        <f t="shared" si="137"/>
        <v>2.5615658755274554E-2</v>
      </c>
      <c r="G1475" s="2">
        <f t="shared" si="135"/>
        <v>-2.1659630237374529E-3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1.1689000000000001</v>
      </c>
      <c r="C1476" s="2">
        <f t="shared" si="132"/>
        <v>1.2257490040711481</v>
      </c>
      <c r="D1476" s="2">
        <f t="shared" si="134"/>
        <v>1.203436228945961</v>
      </c>
      <c r="E1476" s="2">
        <f t="shared" si="133"/>
        <v>2.2312775125187034E-2</v>
      </c>
      <c r="F1476" s="2">
        <f t="shared" si="137"/>
        <v>2.4955082029257052E-2</v>
      </c>
      <c r="G1476" s="2">
        <f t="shared" si="135"/>
        <v>-2.6423069040700173E-3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1.1335</v>
      </c>
      <c r="C1477" s="2">
        <f t="shared" si="132"/>
        <v>1.2224491572909715</v>
      </c>
      <c r="D1477" s="2">
        <f t="shared" si="134"/>
        <v>1.1982557675425565</v>
      </c>
      <c r="E1477" s="2">
        <f t="shared" si="133"/>
        <v>2.4193389748415006E-2</v>
      </c>
      <c r="F1477" s="2">
        <f t="shared" si="137"/>
        <v>2.4802743573088645E-2</v>
      </c>
      <c r="G1477" s="2">
        <f t="shared" si="135"/>
        <v>-6.0935382467363838E-4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1.1476</v>
      </c>
      <c r="C1478" s="2">
        <f t="shared" si="132"/>
        <v>1.2218415946308219</v>
      </c>
      <c r="D1478" s="2">
        <f t="shared" si="134"/>
        <v>1.1945034884653301</v>
      </c>
      <c r="E1478" s="2">
        <f t="shared" si="133"/>
        <v>2.7338106165491816E-2</v>
      </c>
      <c r="F1478" s="2">
        <f t="shared" si="137"/>
        <v>2.5309816091569279E-2</v>
      </c>
      <c r="G1478" s="2">
        <f t="shared" si="135"/>
        <v>2.0282900739225368E-3</v>
      </c>
      <c r="H1478" s="2" t="str">
        <f t="shared" si="136"/>
        <v>Sell</v>
      </c>
    </row>
    <row r="1479" spans="1:8" ht="13.5" x14ac:dyDescent="0.25">
      <c r="A1479" s="3">
        <v>44166</v>
      </c>
      <c r="B1479" s="2">
        <v>1.1689000000000001</v>
      </c>
      <c r="C1479" s="2">
        <f t="shared" si="132"/>
        <v>1.22240442622608</v>
      </c>
      <c r="D1479" s="2">
        <f t="shared" si="134"/>
        <v>1.1926069337641945</v>
      </c>
      <c r="E1479" s="2">
        <f t="shared" si="133"/>
        <v>2.9797492461885566E-2</v>
      </c>
      <c r="F1479" s="2">
        <f t="shared" si="137"/>
        <v>2.6207351365632535E-2</v>
      </c>
      <c r="G1479" s="2">
        <f t="shared" si="135"/>
        <v>3.5901410962530314E-3</v>
      </c>
      <c r="H1479" s="2" t="str">
        <f t="shared" si="136"/>
        <v>Sell</v>
      </c>
    </row>
    <row r="1480" spans="1:8" ht="13.5" x14ac:dyDescent="0.25">
      <c r="A1480" s="3">
        <v>44167</v>
      </c>
      <c r="B1480" s="2">
        <v>1.1900999999999999</v>
      </c>
      <c r="C1480" s="2">
        <f t="shared" si="132"/>
        <v>1.2196191298836061</v>
      </c>
      <c r="D1480" s="2">
        <f t="shared" si="134"/>
        <v>1.1924212349668468</v>
      </c>
      <c r="E1480" s="2">
        <f t="shared" si="133"/>
        <v>2.719789491675928E-2</v>
      </c>
      <c r="F1480" s="2">
        <f t="shared" si="137"/>
        <v>2.6405460075857885E-2</v>
      </c>
      <c r="G1480" s="2">
        <f t="shared" si="135"/>
        <v>7.9243484090139524E-4</v>
      </c>
      <c r="H1480" s="2" t="str">
        <f t="shared" si="136"/>
        <v>Sell</v>
      </c>
    </row>
    <row r="1481" spans="1:8" ht="13.5" x14ac:dyDescent="0.25">
      <c r="A1481" s="3">
        <v>44168</v>
      </c>
      <c r="B1481" s="2">
        <v>1.1405000000000001</v>
      </c>
      <c r="C1481" s="2">
        <f t="shared" si="132"/>
        <v>1.2172623406707437</v>
      </c>
      <c r="D1481" s="2">
        <f t="shared" si="134"/>
        <v>1.1885752175618951</v>
      </c>
      <c r="E1481" s="2">
        <f t="shared" si="133"/>
        <v>2.8687123108848578E-2</v>
      </c>
      <c r="F1481" s="2">
        <f t="shared" si="137"/>
        <v>2.6861792682456025E-2</v>
      </c>
      <c r="G1481" s="2">
        <f t="shared" si="135"/>
        <v>1.8253304263925532E-3</v>
      </c>
      <c r="H1481" s="2" t="str">
        <f t="shared" si="136"/>
        <v>Sell</v>
      </c>
    </row>
    <row r="1482" spans="1:8" ht="13.5" x14ac:dyDescent="0.25">
      <c r="A1482" s="3">
        <v>44169</v>
      </c>
      <c r="B1482" s="2">
        <v>1.1335</v>
      </c>
      <c r="C1482" s="2">
        <f t="shared" si="132"/>
        <v>1.2152681344137062</v>
      </c>
      <c r="D1482" s="2">
        <f t="shared" si="134"/>
        <v>1.1844955718165695</v>
      </c>
      <c r="E1482" s="2">
        <f t="shared" si="133"/>
        <v>3.0772562597136677E-2</v>
      </c>
      <c r="F1482" s="2">
        <f t="shared" si="137"/>
        <v>2.7643946665392157E-2</v>
      </c>
      <c r="G1482" s="2">
        <f t="shared" si="135"/>
        <v>3.1286159317445196E-3</v>
      </c>
      <c r="H1482" s="2" t="str">
        <f t="shared" si="136"/>
        <v>Sell</v>
      </c>
    </row>
    <row r="1483" spans="1:8" ht="13.5" x14ac:dyDescent="0.25">
      <c r="A1483" s="3">
        <v>44172</v>
      </c>
      <c r="B1483" s="2">
        <v>1.1335</v>
      </c>
      <c r="C1483" s="2">
        <f t="shared" si="132"/>
        <v>1.2081345752731361</v>
      </c>
      <c r="D1483" s="2">
        <f t="shared" si="134"/>
        <v>1.1807181220523792</v>
      </c>
      <c r="E1483" s="2">
        <f t="shared" si="133"/>
        <v>2.7416453220756809E-2</v>
      </c>
      <c r="F1483" s="2">
        <f t="shared" si="137"/>
        <v>2.7598447976465091E-2</v>
      </c>
      <c r="G1483" s="2">
        <f t="shared" si="135"/>
        <v>-1.8199475570828197E-4</v>
      </c>
      <c r="H1483" s="2" t="str">
        <f t="shared" si="136"/>
        <v>Hold</v>
      </c>
    </row>
    <row r="1484" spans="1:8" ht="13.5" x14ac:dyDescent="0.25">
      <c r="A1484" s="3">
        <v>44173</v>
      </c>
      <c r="B1484" s="2">
        <v>1.1051</v>
      </c>
      <c r="C1484" s="2">
        <f t="shared" si="132"/>
        <v>1.1977292560003461</v>
      </c>
      <c r="D1484" s="2">
        <f t="shared" si="134"/>
        <v>1.175116779678129</v>
      </c>
      <c r="E1484" s="2">
        <f t="shared" si="133"/>
        <v>2.2612476322217079E-2</v>
      </c>
      <c r="F1484" s="2">
        <f t="shared" si="137"/>
        <v>2.660125364561549E-2</v>
      </c>
      <c r="G1484" s="2">
        <f t="shared" si="135"/>
        <v>-3.9887773233984111E-3</v>
      </c>
      <c r="H1484" s="2" t="str">
        <f t="shared" si="136"/>
        <v>Hold</v>
      </c>
    </row>
    <row r="1485" spans="1:8" ht="13.5" x14ac:dyDescent="0.25">
      <c r="A1485" s="3">
        <v>44174</v>
      </c>
      <c r="B1485" s="2">
        <v>1.1051</v>
      </c>
      <c r="C1485" s="2">
        <f t="shared" si="132"/>
        <v>1.1932939858464466</v>
      </c>
      <c r="D1485" s="2">
        <f t="shared" si="134"/>
        <v>1.1699303515538233</v>
      </c>
      <c r="E1485" s="2">
        <f t="shared" si="133"/>
        <v>2.3363634292623336E-2</v>
      </c>
      <c r="F1485" s="2">
        <f t="shared" si="137"/>
        <v>2.5953729775017059E-2</v>
      </c>
      <c r="G1485" s="2">
        <f t="shared" si="135"/>
        <v>-2.5900954823937228E-3</v>
      </c>
      <c r="H1485" s="2" t="str">
        <f t="shared" si="136"/>
        <v>Hold</v>
      </c>
    </row>
    <row r="1486" spans="1:8" ht="13.5" x14ac:dyDescent="0.25">
      <c r="A1486" s="3">
        <v>44175</v>
      </c>
      <c r="B1486" s="2">
        <v>1.0909</v>
      </c>
      <c r="C1486" s="2">
        <f t="shared" si="132"/>
        <v>1.1895410649469933</v>
      </c>
      <c r="D1486" s="2">
        <f t="shared" si="134"/>
        <v>1.1640762514387253</v>
      </c>
      <c r="E1486" s="2">
        <f t="shared" si="133"/>
        <v>2.5464813508268014E-2</v>
      </c>
      <c r="F1486" s="2">
        <f t="shared" si="137"/>
        <v>2.5855946521667252E-2</v>
      </c>
      <c r="G1486" s="2">
        <f t="shared" si="135"/>
        <v>-3.9113301339923842E-4</v>
      </c>
      <c r="H1486" s="2" t="str">
        <f t="shared" si="136"/>
        <v>Hold</v>
      </c>
    </row>
    <row r="1487" spans="1:8" ht="13.5" x14ac:dyDescent="0.25">
      <c r="A1487" s="3">
        <v>44176</v>
      </c>
      <c r="B1487" s="2">
        <v>1.1051</v>
      </c>
      <c r="C1487" s="2">
        <f t="shared" ref="C1487:C1550" si="138">$C$4*B1477+C1486*(1-$C$4)</f>
        <v>1.1809193626474559</v>
      </c>
      <c r="D1487" s="2">
        <f t="shared" si="134"/>
        <v>1.159707640221042</v>
      </c>
      <c r="E1487" s="2">
        <f t="shared" si="133"/>
        <v>2.1211722426413893E-2</v>
      </c>
      <c r="F1487" s="2">
        <f t="shared" si="137"/>
        <v>2.492710170261658E-2</v>
      </c>
      <c r="G1487" s="2">
        <f t="shared" si="135"/>
        <v>-3.715379276202687E-3</v>
      </c>
      <c r="H1487" s="2" t="str">
        <f t="shared" si="136"/>
        <v>Hold</v>
      </c>
    </row>
    <row r="1488" spans="1:8" ht="13.5" x14ac:dyDescent="0.25">
      <c r="A1488" s="3">
        <v>44179</v>
      </c>
      <c r="B1488" s="2">
        <v>1.0909</v>
      </c>
      <c r="C1488" s="2">
        <f t="shared" si="138"/>
        <v>1.1757933068555395</v>
      </c>
      <c r="D1488" s="2">
        <f t="shared" si="134"/>
        <v>1.1546107779824464</v>
      </c>
      <c r="E1488" s="2">
        <f t="shared" si="133"/>
        <v>2.1182528873093132E-2</v>
      </c>
      <c r="F1488" s="2">
        <f t="shared" si="137"/>
        <v>2.4178187136711892E-2</v>
      </c>
      <c r="G1488" s="2">
        <f t="shared" si="135"/>
        <v>-2.9956582636187605E-3</v>
      </c>
      <c r="H1488" s="2" t="str">
        <f t="shared" si="136"/>
        <v>Hold</v>
      </c>
    </row>
    <row r="1489" spans="1:8" ht="13.5" x14ac:dyDescent="0.25">
      <c r="A1489" s="3">
        <v>44180</v>
      </c>
      <c r="B1489" s="2">
        <v>1.0768</v>
      </c>
      <c r="C1489" s="2">
        <f t="shared" si="138"/>
        <v>1.1747327981085336</v>
      </c>
      <c r="D1489" s="2">
        <f t="shared" si="134"/>
        <v>1.1488470166504134</v>
      </c>
      <c r="E1489" s="2">
        <f t="shared" si="133"/>
        <v>2.588578145812015E-2</v>
      </c>
      <c r="F1489" s="2">
        <f t="shared" si="137"/>
        <v>2.4519706000993544E-2</v>
      </c>
      <c r="G1489" s="2">
        <f t="shared" si="135"/>
        <v>1.3660754571266052E-3</v>
      </c>
      <c r="H1489" s="2" t="str">
        <f t="shared" si="136"/>
        <v>Sell</v>
      </c>
    </row>
    <row r="1490" spans="1:8" ht="13.5" x14ac:dyDescent="0.25">
      <c r="A1490" s="3">
        <v>44181</v>
      </c>
      <c r="B1490" s="2">
        <v>1.1335</v>
      </c>
      <c r="C1490" s="2">
        <f t="shared" si="138"/>
        <v>1.1770969830149132</v>
      </c>
      <c r="D1490" s="2">
        <f t="shared" si="134"/>
        <v>1.1477102006022348</v>
      </c>
      <c r="E1490" s="2">
        <f t="shared" si="133"/>
        <v>2.9386782412678336E-2</v>
      </c>
      <c r="F1490" s="2">
        <f t="shared" si="137"/>
        <v>2.5493121283330505E-2</v>
      </c>
      <c r="G1490" s="2">
        <f t="shared" si="135"/>
        <v>3.8936611293478307E-3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1.1972</v>
      </c>
      <c r="C1491" s="2">
        <f t="shared" si="138"/>
        <v>1.1714666779356957</v>
      </c>
      <c r="D1491" s="2">
        <f t="shared" si="134"/>
        <v>1.151376111668736</v>
      </c>
      <c r="E1491" s="2">
        <f t="shared" si="133"/>
        <v>2.0090566266959708E-2</v>
      </c>
      <c r="F1491" s="2">
        <f t="shared" si="137"/>
        <v>2.4412610280056347E-2</v>
      </c>
      <c r="G1491" s="2">
        <f t="shared" si="135"/>
        <v>-4.3220440130966389E-3</v>
      </c>
      <c r="H1491" s="2" t="str">
        <f t="shared" si="136"/>
        <v>Hold</v>
      </c>
    </row>
    <row r="1492" spans="1:8" ht="13.5" x14ac:dyDescent="0.25">
      <c r="A1492" s="3">
        <v>44183</v>
      </c>
      <c r="B1492" s="2">
        <v>1.2325999999999999</v>
      </c>
      <c r="C1492" s="2">
        <f t="shared" si="138"/>
        <v>1.1656256505609732</v>
      </c>
      <c r="D1492" s="2">
        <f t="shared" si="134"/>
        <v>1.1573926959895704</v>
      </c>
      <c r="E1492" s="2">
        <f t="shared" si="133"/>
        <v>8.2329545714028285E-3</v>
      </c>
      <c r="F1492" s="2">
        <f t="shared" si="137"/>
        <v>2.1176679138325643E-2</v>
      </c>
      <c r="G1492" s="2">
        <f t="shared" si="135"/>
        <v>-1.2943724566922814E-2</v>
      </c>
      <c r="H1492" s="2" t="str">
        <f t="shared" si="136"/>
        <v>Hold</v>
      </c>
    </row>
    <row r="1493" spans="1:8" ht="13.5" x14ac:dyDescent="0.25">
      <c r="A1493" s="3">
        <v>44186</v>
      </c>
      <c r="B1493" s="2">
        <v>1.1972</v>
      </c>
      <c r="C1493" s="2">
        <f t="shared" si="138"/>
        <v>1.1606832427823619</v>
      </c>
      <c r="D1493" s="2">
        <f t="shared" si="134"/>
        <v>1.1603413851755282</v>
      </c>
      <c r="E1493" s="2">
        <f t="shared" si="133"/>
        <v>3.4185760683369537E-4</v>
      </c>
      <c r="F1493" s="2">
        <f t="shared" si="137"/>
        <v>1.7009714832027255E-2</v>
      </c>
      <c r="G1493" s="2">
        <f t="shared" si="135"/>
        <v>-1.6667857225193559E-2</v>
      </c>
      <c r="H1493" s="2" t="str">
        <f t="shared" si="136"/>
        <v>Hold</v>
      </c>
    </row>
    <row r="1494" spans="1:8" ht="13.5" x14ac:dyDescent="0.25">
      <c r="A1494" s="3">
        <v>44187</v>
      </c>
      <c r="B1494" s="2">
        <v>1.1405000000000001</v>
      </c>
      <c r="C1494" s="2">
        <f t="shared" si="138"/>
        <v>1.1521319746619985</v>
      </c>
      <c r="D1494" s="2">
        <f t="shared" si="134"/>
        <v>1.1588716529403038</v>
      </c>
      <c r="E1494" s="2">
        <f t="shared" si="133"/>
        <v>-6.7396782783053499E-3</v>
      </c>
      <c r="F1494" s="2">
        <f t="shared" si="137"/>
        <v>1.2259836209960734E-2</v>
      </c>
      <c r="G1494" s="2">
        <f t="shared" si="135"/>
        <v>-1.8999514488266082E-2</v>
      </c>
      <c r="H1494" s="2" t="str">
        <f t="shared" si="136"/>
        <v>Hold</v>
      </c>
    </row>
    <row r="1495" spans="1:8" ht="13.5" x14ac:dyDescent="0.25">
      <c r="A1495" s="3">
        <v>44188</v>
      </c>
      <c r="B1495" s="2">
        <v>1.1617999999999999</v>
      </c>
      <c r="C1495" s="2">
        <f t="shared" si="138"/>
        <v>1.1448962862524603</v>
      </c>
      <c r="D1495" s="2">
        <f t="shared" si="134"/>
        <v>1.1590885675373184</v>
      </c>
      <c r="E1495" s="2">
        <f t="shared" si="133"/>
        <v>-1.4192281284858055E-2</v>
      </c>
      <c r="F1495" s="2">
        <f t="shared" si="137"/>
        <v>6.9694127109969769E-3</v>
      </c>
      <c r="G1495" s="2">
        <f t="shared" si="135"/>
        <v>-2.1161693995855033E-2</v>
      </c>
      <c r="H1495" s="2" t="str">
        <f t="shared" si="136"/>
        <v>Hold</v>
      </c>
    </row>
    <row r="1496" spans="1:8" ht="13.5" x14ac:dyDescent="0.25">
      <c r="A1496" s="3">
        <v>44189</v>
      </c>
      <c r="B1496" s="2">
        <v>1.1617999999999999</v>
      </c>
      <c r="C1496" s="2">
        <f t="shared" si="138"/>
        <v>1.1365891652905433</v>
      </c>
      <c r="D1496" s="2">
        <f t="shared" si="134"/>
        <v>1.1592894143864059</v>
      </c>
      <c r="E1496" s="2">
        <f t="shared" si="133"/>
        <v>-2.2700249095862546E-2</v>
      </c>
      <c r="F1496" s="2">
        <f t="shared" si="137"/>
        <v>1.0354803496250729E-3</v>
      </c>
      <c r="G1496" s="2">
        <f t="shared" si="135"/>
        <v>-2.373572944548762E-2</v>
      </c>
      <c r="H1496" s="2" t="str">
        <f t="shared" si="136"/>
        <v>Hold</v>
      </c>
    </row>
    <row r="1497" spans="1:8" ht="13.5" x14ac:dyDescent="0.25">
      <c r="A1497" s="3">
        <v>44190</v>
      </c>
      <c r="B1497" s="2">
        <v>1.1193</v>
      </c>
      <c r="C1497" s="2">
        <f t="shared" si="138"/>
        <v>1.1317446783227674</v>
      </c>
      <c r="D1497" s="2">
        <f t="shared" si="134"/>
        <v>1.1563272355429683</v>
      </c>
      <c r="E1497" s="2">
        <f t="shared" si="133"/>
        <v>-2.4582557220200973E-2</v>
      </c>
      <c r="F1497" s="2">
        <f t="shared" si="137"/>
        <v>-4.0881271643401374E-3</v>
      </c>
      <c r="G1497" s="2">
        <f t="shared" si="135"/>
        <v>-2.0494430055860838E-2</v>
      </c>
      <c r="H1497" s="2" t="str">
        <f t="shared" si="136"/>
        <v>Hold</v>
      </c>
    </row>
    <row r="1498" spans="1:8" ht="13.5" x14ac:dyDescent="0.25">
      <c r="A1498" s="3">
        <v>44193</v>
      </c>
      <c r="B1498" s="2">
        <v>1.1335</v>
      </c>
      <c r="C1498" s="2">
        <f t="shared" si="138"/>
        <v>1.1254608816577263</v>
      </c>
      <c r="D1498" s="2">
        <f t="shared" si="134"/>
        <v>1.1546363292064523</v>
      </c>
      <c r="E1498" s="2">
        <f t="shared" si="133"/>
        <v>-2.917544754872603E-2</v>
      </c>
      <c r="F1498" s="2">
        <f t="shared" si="137"/>
        <v>-9.1055912412173166E-3</v>
      </c>
      <c r="G1498" s="2">
        <f t="shared" si="135"/>
        <v>-2.0069856307508713E-2</v>
      </c>
      <c r="H1498" s="2" t="str">
        <f t="shared" si="136"/>
        <v>Hold</v>
      </c>
    </row>
    <row r="1499" spans="1:8" ht="13.5" x14ac:dyDescent="0.25">
      <c r="A1499" s="3">
        <v>44194</v>
      </c>
      <c r="B1499" s="2">
        <v>1.1476</v>
      </c>
      <c r="C1499" s="2">
        <f t="shared" si="138"/>
        <v>1.1179745921719222</v>
      </c>
      <c r="D1499" s="2">
        <f t="shared" si="134"/>
        <v>1.1541151196356041</v>
      </c>
      <c r="E1499" s="2">
        <f t="shared" si="133"/>
        <v>-3.6140527463681904E-2</v>
      </c>
      <c r="F1499" s="2">
        <f t="shared" si="137"/>
        <v>-1.4512578485710234E-2</v>
      </c>
      <c r="G1499" s="2">
        <f t="shared" si="135"/>
        <v>-2.162794897797167E-2</v>
      </c>
      <c r="H1499" s="2" t="str">
        <f t="shared" si="136"/>
        <v>Hold</v>
      </c>
    </row>
    <row r="1500" spans="1:8" ht="13.5" x14ac:dyDescent="0.25">
      <c r="A1500" s="3">
        <v>44195</v>
      </c>
      <c r="B1500" s="2">
        <v>1.1405000000000001</v>
      </c>
      <c r="C1500" s="2">
        <f t="shared" si="138"/>
        <v>1.1203631164531649</v>
      </c>
      <c r="D1500" s="2">
        <f t="shared" si="134"/>
        <v>1.1531065922551889</v>
      </c>
      <c r="E1500" s="2">
        <f t="shared" ref="E1500:E1563" si="139">C1500-D1500</f>
        <v>-3.2743475802023969E-2</v>
      </c>
      <c r="F1500" s="2">
        <f t="shared" si="137"/>
        <v>-1.8158757948972981E-2</v>
      </c>
      <c r="G1500" s="2">
        <f t="shared" si="135"/>
        <v>-1.4584717853050988E-2</v>
      </c>
      <c r="H1500" s="2" t="str">
        <f t="shared" si="136"/>
        <v>Hold</v>
      </c>
    </row>
    <row r="1501" spans="1:8" ht="13.5" x14ac:dyDescent="0.25">
      <c r="A1501" s="3">
        <v>44196</v>
      </c>
      <c r="B1501" s="2">
        <v>1.1264000000000001</v>
      </c>
      <c r="C1501" s="2">
        <f t="shared" si="138"/>
        <v>1.1321841754603703</v>
      </c>
      <c r="D1501" s="2">
        <f t="shared" ref="D1501:D1564" si="140">$D$4*B1501+(1-$D$4)*D1500</f>
        <v>1.1511283261622118</v>
      </c>
      <c r="E1501" s="2">
        <f t="shared" si="139"/>
        <v>-1.8944150701841522E-2</v>
      </c>
      <c r="F1501" s="2">
        <f t="shared" si="137"/>
        <v>-1.8315836499546691E-2</v>
      </c>
      <c r="G1501" s="2">
        <f t="shared" si="135"/>
        <v>-6.2831420229483154E-4</v>
      </c>
      <c r="H1501" s="2" t="str">
        <f t="shared" si="136"/>
        <v>Hold</v>
      </c>
    </row>
    <row r="1502" spans="1:8" ht="13.5" x14ac:dyDescent="0.25">
      <c r="A1502" s="3">
        <v>44200</v>
      </c>
      <c r="B1502" s="2">
        <v>1.1264000000000001</v>
      </c>
      <c r="C1502" s="2">
        <f t="shared" si="138"/>
        <v>1.1476327638510826</v>
      </c>
      <c r="D1502" s="2">
        <f t="shared" si="140"/>
        <v>1.1492965982983443</v>
      </c>
      <c r="E1502" s="2">
        <f t="shared" si="139"/>
        <v>-1.6638344472617028E-3</v>
      </c>
      <c r="F1502" s="2">
        <f t="shared" si="137"/>
        <v>-1.4985436089089694E-2</v>
      </c>
      <c r="G1502" s="2">
        <f t="shared" si="135"/>
        <v>1.3321601641827991E-2</v>
      </c>
      <c r="H1502" s="2" t="str">
        <f t="shared" si="136"/>
        <v>Sell</v>
      </c>
    </row>
    <row r="1503" spans="1:8" ht="13.5" x14ac:dyDescent="0.25">
      <c r="A1503" s="3">
        <v>44201</v>
      </c>
      <c r="B1503" s="2">
        <v>1.1335</v>
      </c>
      <c r="C1503" s="2">
        <f t="shared" si="138"/>
        <v>1.1552584924893776</v>
      </c>
      <c r="D1503" s="2">
        <f t="shared" si="140"/>
        <v>1.1481264799058744</v>
      </c>
      <c r="E1503" s="2">
        <f t="shared" si="139"/>
        <v>7.1320125835032666E-3</v>
      </c>
      <c r="F1503" s="2">
        <f t="shared" si="137"/>
        <v>-1.0561946354571103E-2</v>
      </c>
      <c r="G1503" s="2">
        <f t="shared" si="135"/>
        <v>1.7693958938074371E-2</v>
      </c>
      <c r="H1503" s="2" t="str">
        <f t="shared" si="136"/>
        <v>Sell</v>
      </c>
    </row>
    <row r="1504" spans="1:8" ht="13.5" x14ac:dyDescent="0.25">
      <c r="A1504" s="3">
        <v>44202</v>
      </c>
      <c r="B1504" s="2">
        <v>1.1122000000000001</v>
      </c>
      <c r="C1504" s="2">
        <f t="shared" si="138"/>
        <v>1.1529879551833195</v>
      </c>
      <c r="D1504" s="2">
        <f t="shared" si="140"/>
        <v>1.1454652591721057</v>
      </c>
      <c r="E1504" s="2">
        <f t="shared" si="139"/>
        <v>7.522696011213803E-3</v>
      </c>
      <c r="F1504" s="2">
        <f t="shared" si="137"/>
        <v>-6.9450178814141209E-3</v>
      </c>
      <c r="G1504" s="2">
        <f t="shared" si="135"/>
        <v>1.4467713892627923E-2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1.1264000000000001</v>
      </c>
      <c r="C1505" s="2">
        <f t="shared" si="138"/>
        <v>1.1543436543858858</v>
      </c>
      <c r="D1505" s="2">
        <f t="shared" si="140"/>
        <v>1.1440530177519497</v>
      </c>
      <c r="E1505" s="2">
        <f t="shared" si="139"/>
        <v>1.0290636633936145E-2</v>
      </c>
      <c r="F1505" s="2">
        <f t="shared" si="137"/>
        <v>-3.4978869783440676E-3</v>
      </c>
      <c r="G1505" s="2">
        <f t="shared" si="135"/>
        <v>1.3788523612280213E-2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1.1335</v>
      </c>
      <c r="C1506" s="2">
        <f t="shared" si="138"/>
        <v>1.155490784480365</v>
      </c>
      <c r="D1506" s="2">
        <f t="shared" si="140"/>
        <v>1.1432713127332867</v>
      </c>
      <c r="E1506" s="2">
        <f t="shared" si="139"/>
        <v>1.221947174707827E-2</v>
      </c>
      <c r="F1506" s="2">
        <f t="shared" si="137"/>
        <v>-3.5441523325959986E-4</v>
      </c>
      <c r="G1506" s="2">
        <f t="shared" si="135"/>
        <v>1.2573886980337869E-2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1.1051</v>
      </c>
      <c r="C1507" s="2">
        <f t="shared" si="138"/>
        <v>1.1499229714833858</v>
      </c>
      <c r="D1507" s="2">
        <f t="shared" si="140"/>
        <v>1.1404438080863766</v>
      </c>
      <c r="E1507" s="2">
        <f t="shared" si="139"/>
        <v>9.4791633970092715E-3</v>
      </c>
      <c r="F1507" s="2">
        <f t="shared" si="137"/>
        <v>1.6123004927941745E-3</v>
      </c>
      <c r="G1507" s="2">
        <f t="shared" si="135"/>
        <v>7.8668629042150974E-3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1.1122000000000001</v>
      </c>
      <c r="C1508" s="2">
        <f t="shared" si="138"/>
        <v>1.1473963604859418</v>
      </c>
      <c r="D1508" s="2">
        <f t="shared" si="140"/>
        <v>1.1383516741540523</v>
      </c>
      <c r="E1508" s="2">
        <f t="shared" si="139"/>
        <v>9.0446863318895954E-3</v>
      </c>
      <c r="F1508" s="2">
        <f t="shared" si="137"/>
        <v>3.098777660613259E-3</v>
      </c>
      <c r="G1508" s="2">
        <f t="shared" ref="G1508:G1571" si="141">E1508-F1508</f>
        <v>5.9459086712763363E-3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1.1193</v>
      </c>
      <c r="C1509" s="2">
        <f t="shared" si="138"/>
        <v>1.1474276896419509</v>
      </c>
      <c r="D1509" s="2">
        <f t="shared" si="140"/>
        <v>1.1369404390315299</v>
      </c>
      <c r="E1509" s="2">
        <f t="shared" si="139"/>
        <v>1.0487250610420995E-2</v>
      </c>
      <c r="F1509" s="2">
        <f t="shared" ref="F1509:F1572" si="143">(E1509*(2/(10)))+((1-(2/10))*F1508)</f>
        <v>4.5764722505748064E-3</v>
      </c>
      <c r="G1509" s="2">
        <f t="shared" si="141"/>
        <v>5.9107783598461886E-3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1.1405000000000001</v>
      </c>
      <c r="C1510" s="2">
        <f t="shared" si="138"/>
        <v>1.1463618912354969</v>
      </c>
      <c r="D1510" s="2">
        <f t="shared" si="140"/>
        <v>1.1372041102143795</v>
      </c>
      <c r="E1510" s="2">
        <f t="shared" si="139"/>
        <v>9.1577810211174171E-3</v>
      </c>
      <c r="F1510" s="2">
        <f t="shared" si="143"/>
        <v>5.4927340046833292E-3</v>
      </c>
      <c r="G1510" s="2">
        <f t="shared" si="141"/>
        <v>3.6650470164340879E-3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1.1405000000000001</v>
      </c>
      <c r="C1511" s="2">
        <f t="shared" si="138"/>
        <v>1.1432908310454204</v>
      </c>
      <c r="D1511" s="2">
        <f t="shared" si="140"/>
        <v>1.1374482501984995</v>
      </c>
      <c r="E1511" s="2">
        <f t="shared" si="139"/>
        <v>5.8425808469209084E-3</v>
      </c>
      <c r="F1511" s="2">
        <f t="shared" si="143"/>
        <v>5.5627033731308452E-3</v>
      </c>
      <c r="G1511" s="2">
        <f t="shared" si="141"/>
        <v>2.7987747379006316E-4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1.1264000000000001</v>
      </c>
      <c r="C1512" s="2">
        <f t="shared" si="138"/>
        <v>1.1406922416538172</v>
      </c>
      <c r="D1512" s="2">
        <f t="shared" si="140"/>
        <v>1.1366298612949068</v>
      </c>
      <c r="E1512" s="2">
        <f t="shared" si="139"/>
        <v>4.062380358910378E-3</v>
      </c>
      <c r="F1512" s="2">
        <f t="shared" si="143"/>
        <v>5.262638770286752E-3</v>
      </c>
      <c r="G1512" s="2">
        <f t="shared" si="141"/>
        <v>-1.200258411376374E-3</v>
      </c>
      <c r="H1512" s="2" t="str">
        <f t="shared" si="142"/>
        <v>Hold</v>
      </c>
    </row>
    <row r="1513" spans="1:8" ht="13.5" x14ac:dyDescent="0.25">
      <c r="A1513" s="3">
        <v>44216</v>
      </c>
      <c r="B1513" s="2">
        <v>1.0980000000000001</v>
      </c>
      <c r="C1513" s="2">
        <f t="shared" si="138"/>
        <v>1.1395857429378453</v>
      </c>
      <c r="D1513" s="2">
        <f t="shared" si="140"/>
        <v>1.1337683900878766</v>
      </c>
      <c r="E1513" s="2">
        <f t="shared" si="139"/>
        <v>5.8173528499687599E-3</v>
      </c>
      <c r="F1513" s="2">
        <f t="shared" si="143"/>
        <v>5.3735815862231539E-3</v>
      </c>
      <c r="G1513" s="2">
        <f t="shared" si="141"/>
        <v>4.4377126374560601E-4</v>
      </c>
      <c r="H1513" s="2" t="str">
        <f t="shared" si="142"/>
        <v>Sell</v>
      </c>
    </row>
    <row r="1514" spans="1:8" ht="13.5" x14ac:dyDescent="0.25">
      <c r="A1514" s="3">
        <v>44217</v>
      </c>
      <c r="B1514" s="2">
        <v>1.0980000000000001</v>
      </c>
      <c r="C1514" s="2">
        <f t="shared" si="138"/>
        <v>1.1353725517166384</v>
      </c>
      <c r="D1514" s="2">
        <f t="shared" si="140"/>
        <v>1.1311188797109968</v>
      </c>
      <c r="E1514" s="2">
        <f t="shared" si="139"/>
        <v>4.2536720056416399E-3</v>
      </c>
      <c r="F1514" s="2">
        <f t="shared" si="143"/>
        <v>5.1495996701068514E-3</v>
      </c>
      <c r="G1514" s="2">
        <f t="shared" si="141"/>
        <v>-8.9592766446521151E-4</v>
      </c>
      <c r="H1514" s="2" t="str">
        <f t="shared" si="142"/>
        <v>Hold</v>
      </c>
    </row>
    <row r="1515" spans="1:8" ht="13.5" x14ac:dyDescent="0.25">
      <c r="A1515" s="3">
        <v>44218</v>
      </c>
      <c r="B1515" s="2">
        <v>1.0697000000000001</v>
      </c>
      <c r="C1515" s="2">
        <f t="shared" si="138"/>
        <v>1.1339921591448479</v>
      </c>
      <c r="D1515" s="2">
        <f t="shared" si="140"/>
        <v>1.1265693330657378</v>
      </c>
      <c r="E1515" s="2">
        <f t="shared" si="139"/>
        <v>7.4228260791100453E-3</v>
      </c>
      <c r="F1515" s="2">
        <f t="shared" si="143"/>
        <v>5.6042449519074899E-3</v>
      </c>
      <c r="G1515" s="2">
        <f t="shared" si="141"/>
        <v>1.8185811272025555E-3</v>
      </c>
      <c r="H1515" s="2" t="str">
        <f t="shared" si="142"/>
        <v>Sell</v>
      </c>
    </row>
    <row r="1516" spans="1:8" ht="13.5" x14ac:dyDescent="0.25">
      <c r="A1516" s="3">
        <v>44221</v>
      </c>
      <c r="B1516" s="2">
        <v>1.0839000000000001</v>
      </c>
      <c r="C1516" s="2">
        <f t="shared" si="138"/>
        <v>1.1339164423533328</v>
      </c>
      <c r="D1516" s="2">
        <f t="shared" si="140"/>
        <v>1.1234086417275351</v>
      </c>
      <c r="E1516" s="2">
        <f t="shared" si="139"/>
        <v>1.0507800625797703E-2</v>
      </c>
      <c r="F1516" s="2">
        <f t="shared" si="143"/>
        <v>6.5849560866855332E-3</v>
      </c>
      <c r="G1516" s="2">
        <f t="shared" si="141"/>
        <v>3.9228445391121698E-3</v>
      </c>
      <c r="H1516" s="2" t="str">
        <f t="shared" si="142"/>
        <v>Sell</v>
      </c>
    </row>
    <row r="1517" spans="1:8" ht="13.5" x14ac:dyDescent="0.25">
      <c r="A1517" s="3">
        <v>44222</v>
      </c>
      <c r="B1517" s="2">
        <v>1.0626</v>
      </c>
      <c r="C1517" s="2">
        <f t="shared" si="138"/>
        <v>1.1294831435297432</v>
      </c>
      <c r="D1517" s="2">
        <f t="shared" si="140"/>
        <v>1.1189042978958659</v>
      </c>
      <c r="E1517" s="2">
        <f t="shared" si="139"/>
        <v>1.0578845633877343E-2</v>
      </c>
      <c r="F1517" s="2">
        <f t="shared" si="143"/>
        <v>7.3837339961238951E-3</v>
      </c>
      <c r="G1517" s="2">
        <f t="shared" si="141"/>
        <v>3.1951116377534478E-3</v>
      </c>
      <c r="H1517" s="2" t="str">
        <f t="shared" si="142"/>
        <v>Sell</v>
      </c>
    </row>
    <row r="1518" spans="1:8" ht="13.5" x14ac:dyDescent="0.25">
      <c r="A1518" s="3">
        <v>44223</v>
      </c>
      <c r="B1518" s="2">
        <v>1.0414000000000001</v>
      </c>
      <c r="C1518" s="2">
        <f t="shared" si="138"/>
        <v>1.1268241983713212</v>
      </c>
      <c r="D1518" s="2">
        <f t="shared" si="140"/>
        <v>1.1131632387924684</v>
      </c>
      <c r="E1518" s="2">
        <f t="shared" si="139"/>
        <v>1.3660959578852827E-2</v>
      </c>
      <c r="F1518" s="2">
        <f t="shared" si="143"/>
        <v>8.6391791126696829E-3</v>
      </c>
      <c r="G1518" s="2">
        <f t="shared" si="141"/>
        <v>5.0217804661831442E-3</v>
      </c>
      <c r="H1518" s="2" t="str">
        <f t="shared" si="142"/>
        <v>Sell</v>
      </c>
    </row>
    <row r="1519" spans="1:8" ht="13.5" x14ac:dyDescent="0.25">
      <c r="A1519" s="3">
        <v>44224</v>
      </c>
      <c r="B1519" s="2">
        <v>1.0555000000000001</v>
      </c>
      <c r="C1519" s="2">
        <f t="shared" si="138"/>
        <v>1.1256666293911179</v>
      </c>
      <c r="D1519" s="2">
        <f t="shared" si="140"/>
        <v>1.1088918877708041</v>
      </c>
      <c r="E1519" s="2">
        <f t="shared" si="139"/>
        <v>1.6774741620313893E-2</v>
      </c>
      <c r="F1519" s="2">
        <f t="shared" si="143"/>
        <v>1.0266291614198526E-2</v>
      </c>
      <c r="G1519" s="2">
        <f t="shared" si="141"/>
        <v>6.5084500061153676E-3</v>
      </c>
      <c r="H1519" s="2" t="str">
        <f t="shared" si="142"/>
        <v>Sell</v>
      </c>
    </row>
    <row r="1520" spans="1:8" ht="13.5" x14ac:dyDescent="0.25">
      <c r="A1520" s="3">
        <v>44225</v>
      </c>
      <c r="B1520" s="2">
        <v>1.0697000000000001</v>
      </c>
      <c r="C1520" s="2">
        <f t="shared" si="138"/>
        <v>1.1279486864078692</v>
      </c>
      <c r="D1520" s="2">
        <f t="shared" si="140"/>
        <v>1.1059887849729666</v>
      </c>
      <c r="E1520" s="2">
        <f t="shared" si="139"/>
        <v>2.1959901434902562E-2</v>
      </c>
      <c r="F1520" s="2">
        <f t="shared" si="143"/>
        <v>1.2605013578339333E-2</v>
      </c>
      <c r="G1520" s="2">
        <f t="shared" si="141"/>
        <v>9.3548878565632293E-3</v>
      </c>
      <c r="H1520" s="2" t="str">
        <f t="shared" si="142"/>
        <v>Sell</v>
      </c>
    </row>
    <row r="1521" spans="1:8" ht="13.5" x14ac:dyDescent="0.25">
      <c r="A1521" s="3">
        <v>44228</v>
      </c>
      <c r="B1521" s="2">
        <v>1.0697000000000001</v>
      </c>
      <c r="C1521" s="2">
        <f t="shared" si="138"/>
        <v>1.1298796577297354</v>
      </c>
      <c r="D1521" s="2">
        <f t="shared" si="140"/>
        <v>1.1033007268268209</v>
      </c>
      <c r="E1521" s="2">
        <f t="shared" si="139"/>
        <v>2.6578930902914522E-2</v>
      </c>
      <c r="F1521" s="2">
        <f t="shared" si="143"/>
        <v>1.5399797043254372E-2</v>
      </c>
      <c r="G1521" s="2">
        <f t="shared" si="141"/>
        <v>1.1179133859660149E-2</v>
      </c>
      <c r="H1521" s="2" t="str">
        <f t="shared" si="142"/>
        <v>Sell</v>
      </c>
    </row>
    <row r="1522" spans="1:8" ht="13.5" x14ac:dyDescent="0.25">
      <c r="A1522" s="3">
        <v>44229</v>
      </c>
      <c r="B1522" s="2">
        <v>1.0414000000000001</v>
      </c>
      <c r="C1522" s="2">
        <f t="shared" si="138"/>
        <v>1.1293443257713145</v>
      </c>
      <c r="D1522" s="2">
        <f t="shared" si="140"/>
        <v>1.098715487802612</v>
      </c>
      <c r="E1522" s="2">
        <f t="shared" si="139"/>
        <v>3.0628837968702527E-2</v>
      </c>
      <c r="F1522" s="2">
        <f t="shared" si="143"/>
        <v>1.8445605228344004E-2</v>
      </c>
      <c r="G1522" s="2">
        <f t="shared" si="141"/>
        <v>1.2183232740358523E-2</v>
      </c>
      <c r="H1522" s="2" t="str">
        <f t="shared" si="142"/>
        <v>Sell</v>
      </c>
    </row>
    <row r="1523" spans="1:8" ht="13.5" x14ac:dyDescent="0.25">
      <c r="A1523" s="3">
        <v>44230</v>
      </c>
      <c r="B1523" s="2">
        <v>1.0271999999999999</v>
      </c>
      <c r="C1523" s="2">
        <f t="shared" si="138"/>
        <v>1.1245221218064969</v>
      </c>
      <c r="D1523" s="2">
        <f t="shared" si="140"/>
        <v>1.0934180442616777</v>
      </c>
      <c r="E1523" s="2">
        <f t="shared" si="139"/>
        <v>3.1104077544819253E-2</v>
      </c>
      <c r="F1523" s="2">
        <f t="shared" si="143"/>
        <v>2.0977299691639056E-2</v>
      </c>
      <c r="G1523" s="2">
        <f t="shared" si="141"/>
        <v>1.0126777853180197E-2</v>
      </c>
      <c r="H1523" s="2" t="str">
        <f t="shared" si="142"/>
        <v>Sell</v>
      </c>
    </row>
    <row r="1524" spans="1:8" ht="13.5" x14ac:dyDescent="0.25">
      <c r="A1524" s="3">
        <v>44231</v>
      </c>
      <c r="B1524" s="2">
        <v>1.0059</v>
      </c>
      <c r="C1524" s="2">
        <f t="shared" si="138"/>
        <v>1.1204417953747283</v>
      </c>
      <c r="D1524" s="2">
        <f t="shared" si="140"/>
        <v>1.0869352261682201</v>
      </c>
      <c r="E1524" s="2">
        <f t="shared" si="139"/>
        <v>3.3506569206508185E-2</v>
      </c>
      <c r="F1524" s="2">
        <f t="shared" si="143"/>
        <v>2.3483153594612883E-2</v>
      </c>
      <c r="G1524" s="2">
        <f t="shared" si="141"/>
        <v>1.0023415611895303E-2</v>
      </c>
      <c r="H1524" s="2" t="str">
        <f t="shared" si="142"/>
        <v>Sell</v>
      </c>
    </row>
    <row r="1525" spans="1:8" ht="13.5" x14ac:dyDescent="0.25">
      <c r="A1525" s="3">
        <v>44232</v>
      </c>
      <c r="B1525" s="2">
        <v>1.0129999999999999</v>
      </c>
      <c r="C1525" s="2">
        <f t="shared" si="138"/>
        <v>1.112635365317078</v>
      </c>
      <c r="D1525" s="2">
        <f t="shared" si="140"/>
        <v>1.0814585427483521</v>
      </c>
      <c r="E1525" s="2">
        <f t="shared" si="139"/>
        <v>3.1176822568725893E-2</v>
      </c>
      <c r="F1525" s="2">
        <f t="shared" si="143"/>
        <v>2.5021887389435487E-2</v>
      </c>
      <c r="G1525" s="2">
        <f t="shared" si="141"/>
        <v>6.1549351792904057E-3</v>
      </c>
      <c r="H1525" s="2" t="str">
        <f t="shared" si="142"/>
        <v>Sell</v>
      </c>
    </row>
    <row r="1526" spans="1:8" ht="13.5" x14ac:dyDescent="0.25">
      <c r="A1526" s="3">
        <v>44235</v>
      </c>
      <c r="B1526" s="2">
        <v>1.0414000000000001</v>
      </c>
      <c r="C1526" s="2">
        <f t="shared" si="138"/>
        <v>1.1082145398836813</v>
      </c>
      <c r="D1526" s="2">
        <f t="shared" si="140"/>
        <v>1.0784912432855112</v>
      </c>
      <c r="E1526" s="2">
        <f t="shared" si="139"/>
        <v>2.972329659817019E-2</v>
      </c>
      <c r="F1526" s="2">
        <f t="shared" si="143"/>
        <v>2.5962169231182431E-2</v>
      </c>
      <c r="G1526" s="2">
        <f t="shared" si="141"/>
        <v>3.7611273669877592E-3</v>
      </c>
      <c r="H1526" s="2" t="str">
        <f t="shared" si="142"/>
        <v>Sell</v>
      </c>
    </row>
    <row r="1527" spans="1:8" ht="13.5" x14ac:dyDescent="0.25">
      <c r="A1527" s="3">
        <v>44236</v>
      </c>
      <c r="B1527" s="2">
        <v>1.0484</v>
      </c>
      <c r="C1527" s="2">
        <f t="shared" si="138"/>
        <v>1.101196918363115</v>
      </c>
      <c r="D1527" s="2">
        <f t="shared" si="140"/>
        <v>1.0762622623013993</v>
      </c>
      <c r="E1527" s="2">
        <f t="shared" si="139"/>
        <v>2.4934656061715632E-2</v>
      </c>
      <c r="F1527" s="2">
        <f t="shared" si="143"/>
        <v>2.5756666597289073E-2</v>
      </c>
      <c r="G1527" s="2">
        <f t="shared" si="141"/>
        <v>-8.2201053557344125E-4</v>
      </c>
      <c r="H1527" s="2" t="str">
        <f t="shared" si="142"/>
        <v>Hold</v>
      </c>
    </row>
    <row r="1528" spans="1:8" ht="13.5" x14ac:dyDescent="0.25">
      <c r="A1528" s="3">
        <v>44237</v>
      </c>
      <c r="B1528" s="2">
        <v>1.0271999999999999</v>
      </c>
      <c r="C1528" s="2">
        <f t="shared" si="138"/>
        <v>1.0919973924610973</v>
      </c>
      <c r="D1528" s="2">
        <f t="shared" si="140"/>
        <v>1.0726280206494438</v>
      </c>
      <c r="E1528" s="2">
        <f t="shared" si="139"/>
        <v>1.9369371811653435E-2</v>
      </c>
      <c r="F1528" s="2">
        <f t="shared" si="143"/>
        <v>2.4479207640161947E-2</v>
      </c>
      <c r="G1528" s="2">
        <f t="shared" si="141"/>
        <v>-5.1098358285085119E-3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1.0201</v>
      </c>
      <c r="C1529" s="2">
        <f t="shared" si="138"/>
        <v>1.0863824090055438</v>
      </c>
      <c r="D1529" s="2">
        <f t="shared" si="140"/>
        <v>1.0687370561568925</v>
      </c>
      <c r="E1529" s="2">
        <f t="shared" si="139"/>
        <v>1.7645352848651319E-2</v>
      </c>
      <c r="F1529" s="2">
        <f t="shared" si="143"/>
        <v>2.3112436681859826E-2</v>
      </c>
      <c r="G1529" s="2">
        <f t="shared" si="141"/>
        <v>-5.4670838332085067E-3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1.0201</v>
      </c>
      <c r="C1530" s="2">
        <f t="shared" si="138"/>
        <v>1.0838158845431525</v>
      </c>
      <c r="D1530" s="2">
        <f t="shared" si="140"/>
        <v>1.065134311256382</v>
      </c>
      <c r="E1530" s="2">
        <f t="shared" si="139"/>
        <v>1.8681573286770448E-2</v>
      </c>
      <c r="F1530" s="2">
        <f t="shared" si="143"/>
        <v>2.2226264002841951E-2</v>
      </c>
      <c r="G1530" s="2">
        <f t="shared" si="141"/>
        <v>-3.5446907160715038E-3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1.0201</v>
      </c>
      <c r="C1531" s="2">
        <f t="shared" si="138"/>
        <v>1.0816442099980521</v>
      </c>
      <c r="D1531" s="2">
        <f t="shared" si="140"/>
        <v>1.061798436348502</v>
      </c>
      <c r="E1531" s="2">
        <f t="shared" si="139"/>
        <v>1.9845773649550091E-2</v>
      </c>
      <c r="F1531" s="2">
        <f t="shared" si="143"/>
        <v>2.1750165932183582E-2</v>
      </c>
      <c r="G1531" s="2">
        <f t="shared" si="141"/>
        <v>-1.9043922826334908E-3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1.0484</v>
      </c>
      <c r="C1532" s="2">
        <f t="shared" si="138"/>
        <v>1.0754527930752749</v>
      </c>
      <c r="D1532" s="2">
        <f t="shared" si="140"/>
        <v>1.0608059595819463</v>
      </c>
      <c r="E1532" s="2">
        <f t="shared" si="139"/>
        <v>1.4646833493328515E-2</v>
      </c>
      <c r="F1532" s="2">
        <f t="shared" si="143"/>
        <v>2.032949944441257E-2</v>
      </c>
      <c r="G1532" s="2">
        <f t="shared" si="141"/>
        <v>-5.6826659510840552E-3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1.0484</v>
      </c>
      <c r="C1533" s="2">
        <f t="shared" si="138"/>
        <v>1.0680292864483094</v>
      </c>
      <c r="D1533" s="2">
        <f t="shared" si="140"/>
        <v>1.0598869996129132</v>
      </c>
      <c r="E1533" s="2">
        <f t="shared" si="139"/>
        <v>8.1422868353961952E-3</v>
      </c>
      <c r="F1533" s="2">
        <f t="shared" si="143"/>
        <v>1.7892056922609294E-2</v>
      </c>
      <c r="G1533" s="2">
        <f t="shared" si="141"/>
        <v>-9.7497700872130992E-3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1.0271999999999999</v>
      </c>
      <c r="C1534" s="2">
        <f t="shared" si="138"/>
        <v>1.0584709346870311</v>
      </c>
      <c r="D1534" s="2">
        <f t="shared" si="140"/>
        <v>1.0574657403823271</v>
      </c>
      <c r="E1534" s="2">
        <f t="shared" si="139"/>
        <v>1.0051943047040268E-3</v>
      </c>
      <c r="F1534" s="2">
        <f t="shared" si="143"/>
        <v>1.4514684399028241E-2</v>
      </c>
      <c r="G1534" s="2">
        <f t="shared" si="141"/>
        <v>-1.3509490094324214E-2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1.0201</v>
      </c>
      <c r="C1535" s="2">
        <f t="shared" si="138"/>
        <v>1.0514754062736418</v>
      </c>
      <c r="D1535" s="2">
        <f t="shared" si="140"/>
        <v>1.054697907761414</v>
      </c>
      <c r="E1535" s="2">
        <f t="shared" si="139"/>
        <v>-3.2225014877722558E-3</v>
      </c>
      <c r="F1535" s="2">
        <f t="shared" si="143"/>
        <v>1.0967247221668143E-2</v>
      </c>
      <c r="G1535" s="2">
        <f t="shared" si="141"/>
        <v>-1.4189748709440399E-2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1.0343</v>
      </c>
      <c r="C1536" s="2">
        <f t="shared" si="138"/>
        <v>1.0499253437700045</v>
      </c>
      <c r="D1536" s="2">
        <f t="shared" si="140"/>
        <v>1.0531869516309389</v>
      </c>
      <c r="E1536" s="2">
        <f t="shared" si="139"/>
        <v>-3.2616078609344346E-3</v>
      </c>
      <c r="F1536" s="2">
        <f t="shared" si="143"/>
        <v>8.1214762051476271E-3</v>
      </c>
      <c r="G1536" s="2">
        <f t="shared" si="141"/>
        <v>-1.1383084066082062E-2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1.0484</v>
      </c>
      <c r="C1537" s="2">
        <f t="shared" si="138"/>
        <v>1.049690675497696</v>
      </c>
      <c r="D1537" s="2">
        <f t="shared" si="140"/>
        <v>1.0528323626212397</v>
      </c>
      <c r="E1537" s="2">
        <f t="shared" si="139"/>
        <v>-3.1416871235436794E-3</v>
      </c>
      <c r="F1537" s="2">
        <f t="shared" si="143"/>
        <v>5.8688435394093665E-3</v>
      </c>
      <c r="G1537" s="2">
        <f t="shared" si="141"/>
        <v>-9.0105306629530459E-3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1.0626</v>
      </c>
      <c r="C1538" s="2">
        <f t="shared" si="138"/>
        <v>1.0462305715749736</v>
      </c>
      <c r="D1538" s="2">
        <f t="shared" si="140"/>
        <v>1.0535558913159626</v>
      </c>
      <c r="E1538" s="2">
        <f t="shared" si="139"/>
        <v>-7.3253197409890447E-3</v>
      </c>
      <c r="F1538" s="2">
        <f t="shared" si="143"/>
        <v>3.2300108833296839E-3</v>
      </c>
      <c r="G1538" s="2">
        <f t="shared" si="141"/>
        <v>-1.0555330624318729E-2</v>
      </c>
      <c r="H1538" s="2" t="str">
        <f t="shared" si="142"/>
        <v>Hold</v>
      </c>
    </row>
    <row r="1539" spans="1:8" ht="13.5" x14ac:dyDescent="0.25">
      <c r="A1539" s="3">
        <v>44252</v>
      </c>
      <c r="B1539" s="2">
        <v>1.0484</v>
      </c>
      <c r="C1539" s="2">
        <f t="shared" si="138"/>
        <v>1.0422104836403623</v>
      </c>
      <c r="D1539" s="2">
        <f t="shared" si="140"/>
        <v>1.0531739734407062</v>
      </c>
      <c r="E1539" s="2">
        <f t="shared" si="139"/>
        <v>-1.0963489800343895E-2</v>
      </c>
      <c r="F1539" s="2">
        <f t="shared" si="143"/>
        <v>3.9131074659496789E-4</v>
      </c>
      <c r="G1539" s="2">
        <f t="shared" si="141"/>
        <v>-1.1354800546938864E-2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1.0626</v>
      </c>
      <c r="C1540" s="2">
        <f t="shared" si="138"/>
        <v>1.0388088707726142</v>
      </c>
      <c r="D1540" s="2">
        <f t="shared" si="140"/>
        <v>1.0538721976302836</v>
      </c>
      <c r="E1540" s="2">
        <f t="shared" si="139"/>
        <v>-1.5063326857669423E-2</v>
      </c>
      <c r="F1540" s="2">
        <f t="shared" si="143"/>
        <v>-2.6996167742579106E-3</v>
      </c>
      <c r="G1540" s="2">
        <f t="shared" si="141"/>
        <v>-1.2363710083411514E-2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1.0201</v>
      </c>
      <c r="C1541" s="2">
        <f t="shared" si="138"/>
        <v>1.0359305829614427</v>
      </c>
      <c r="D1541" s="2">
        <f t="shared" si="140"/>
        <v>1.0513705533613737</v>
      </c>
      <c r="E1541" s="2">
        <f t="shared" si="139"/>
        <v>-1.5439970399931058E-2</v>
      </c>
      <c r="F1541" s="2">
        <f t="shared" si="143"/>
        <v>-5.2476874993925404E-3</v>
      </c>
      <c r="G1541" s="2">
        <f t="shared" si="141"/>
        <v>-1.0192282900538517E-2</v>
      </c>
      <c r="H1541" s="2" t="str">
        <f t="shared" si="142"/>
        <v>Hold</v>
      </c>
    </row>
    <row r="1542" spans="1:8" ht="13.5" x14ac:dyDescent="0.25">
      <c r="A1542" s="3">
        <v>44257</v>
      </c>
      <c r="B1542" s="2">
        <v>0.99180000000000001</v>
      </c>
      <c r="C1542" s="2">
        <f t="shared" si="138"/>
        <v>1.0378489548135283</v>
      </c>
      <c r="D1542" s="2">
        <f t="shared" si="140"/>
        <v>1.0469579197790497</v>
      </c>
      <c r="E1542" s="2">
        <f t="shared" si="139"/>
        <v>-9.1089649655213822E-3</v>
      </c>
      <c r="F1542" s="2">
        <f t="shared" si="143"/>
        <v>-6.0199429926183091E-3</v>
      </c>
      <c r="G1542" s="2">
        <f t="shared" si="141"/>
        <v>-3.0890219729030732E-3</v>
      </c>
      <c r="H1542" s="2" t="str">
        <f t="shared" si="142"/>
        <v>Hold</v>
      </c>
    </row>
    <row r="1543" spans="1:8" ht="13.5" x14ac:dyDescent="0.25">
      <c r="A1543" s="3">
        <v>44258</v>
      </c>
      <c r="B1543" s="2">
        <v>0.99180000000000001</v>
      </c>
      <c r="C1543" s="2">
        <f t="shared" si="138"/>
        <v>1.0394721925345241</v>
      </c>
      <c r="D1543" s="2">
        <f t="shared" si="140"/>
        <v>1.0428721479435645</v>
      </c>
      <c r="E1543" s="2">
        <f t="shared" si="139"/>
        <v>-3.3999554090404782E-3</v>
      </c>
      <c r="F1543" s="2">
        <f t="shared" si="143"/>
        <v>-5.4959454759027429E-3</v>
      </c>
      <c r="G1543" s="2">
        <f t="shared" si="141"/>
        <v>2.0959900668622647E-3</v>
      </c>
      <c r="H1543" s="2" t="str">
        <f t="shared" si="142"/>
        <v>Sell</v>
      </c>
    </row>
    <row r="1544" spans="1:8" ht="13.5" x14ac:dyDescent="0.25">
      <c r="A1544" s="3">
        <v>44259</v>
      </c>
      <c r="B1544" s="2">
        <v>0.99180000000000001</v>
      </c>
      <c r="C1544" s="2">
        <f t="shared" si="138"/>
        <v>1.037584162913828</v>
      </c>
      <c r="D1544" s="2">
        <f t="shared" si="140"/>
        <v>1.0390890258736709</v>
      </c>
      <c r="E1544" s="2">
        <f t="shared" si="139"/>
        <v>-1.5048629598428676E-3</v>
      </c>
      <c r="F1544" s="2">
        <f t="shared" si="143"/>
        <v>-4.6977289726907673E-3</v>
      </c>
      <c r="G1544" s="2">
        <f t="shared" si="141"/>
        <v>3.1928660128478998E-3</v>
      </c>
      <c r="H1544" s="2" t="str">
        <f t="shared" si="142"/>
        <v>Sell</v>
      </c>
    </row>
    <row r="1545" spans="1:8" ht="13.5" x14ac:dyDescent="0.25">
      <c r="A1545" s="3">
        <v>44260</v>
      </c>
      <c r="B1545" s="2">
        <v>0.99180000000000001</v>
      </c>
      <c r="C1545" s="2">
        <f t="shared" si="138"/>
        <v>1.034894291696316</v>
      </c>
      <c r="D1545" s="2">
        <f t="shared" si="140"/>
        <v>1.0355861350682138</v>
      </c>
      <c r="E1545" s="2">
        <f t="shared" si="139"/>
        <v>-6.9184337189787115E-4</v>
      </c>
      <c r="F1545" s="2">
        <f t="shared" si="143"/>
        <v>-3.8965518525321883E-3</v>
      </c>
      <c r="G1545" s="2">
        <f t="shared" si="141"/>
        <v>3.2047084806343172E-3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0.99180000000000001</v>
      </c>
      <c r="C1546" s="2">
        <f t="shared" si="138"/>
        <v>1.0348028622045751</v>
      </c>
      <c r="D1546" s="2">
        <f t="shared" si="140"/>
        <v>1.0323427176557536</v>
      </c>
      <c r="E1546" s="2">
        <f t="shared" si="139"/>
        <v>2.4601445488214857E-3</v>
      </c>
      <c r="F1546" s="2">
        <f t="shared" si="143"/>
        <v>-2.6252125722614535E-3</v>
      </c>
      <c r="G1546" s="2">
        <f t="shared" si="141"/>
        <v>5.0853571210829392E-3</v>
      </c>
      <c r="H1546" s="2" t="str">
        <f t="shared" si="142"/>
        <v>Sell</v>
      </c>
    </row>
    <row r="1547" spans="1:8" ht="13.5" x14ac:dyDescent="0.25">
      <c r="A1547" s="3">
        <v>44264</v>
      </c>
      <c r="B1547" s="2">
        <v>0.99180000000000001</v>
      </c>
      <c r="C1547" s="2">
        <f t="shared" si="138"/>
        <v>1.0368947295577173</v>
      </c>
      <c r="D1547" s="2">
        <f t="shared" si="140"/>
        <v>1.029339553384957</v>
      </c>
      <c r="E1547" s="2">
        <f t="shared" si="139"/>
        <v>7.5551761727603584E-3</v>
      </c>
      <c r="F1547" s="2">
        <f t="shared" si="143"/>
        <v>-5.8913482325709124E-4</v>
      </c>
      <c r="G1547" s="2">
        <f t="shared" si="141"/>
        <v>8.1443109960174492E-3</v>
      </c>
      <c r="H1547" s="2" t="str">
        <f t="shared" si="142"/>
        <v>Sell</v>
      </c>
    </row>
    <row r="1548" spans="1:8" ht="13.5" x14ac:dyDescent="0.25">
      <c r="A1548" s="3">
        <v>44265</v>
      </c>
      <c r="B1548" s="2">
        <v>1.0201</v>
      </c>
      <c r="C1548" s="2">
        <f t="shared" si="138"/>
        <v>1.0408493865488377</v>
      </c>
      <c r="D1548" s="2">
        <f t="shared" si="140"/>
        <v>1.0286551420231083</v>
      </c>
      <c r="E1548" s="2">
        <f t="shared" si="139"/>
        <v>1.2194244525729481E-2</v>
      </c>
      <c r="F1548" s="2">
        <f t="shared" si="143"/>
        <v>1.9675410465402232E-3</v>
      </c>
      <c r="G1548" s="2">
        <f t="shared" si="141"/>
        <v>1.0226703479189258E-2</v>
      </c>
      <c r="H1548" s="2" t="str">
        <f t="shared" si="142"/>
        <v>Sell</v>
      </c>
    </row>
    <row r="1549" spans="1:8" ht="13.5" x14ac:dyDescent="0.25">
      <c r="A1549" s="3">
        <v>44266</v>
      </c>
      <c r="B1549" s="2">
        <v>1.0768</v>
      </c>
      <c r="C1549" s="2">
        <f t="shared" si="138"/>
        <v>1.0420110193874781</v>
      </c>
      <c r="D1549" s="2">
        <f t="shared" si="140"/>
        <v>1.0322214277991744</v>
      </c>
      <c r="E1549" s="2">
        <f t="shared" si="139"/>
        <v>9.7895915883037254E-3</v>
      </c>
      <c r="F1549" s="2">
        <f t="shared" si="143"/>
        <v>3.5319511548929242E-3</v>
      </c>
      <c r="G1549" s="2">
        <f t="shared" si="141"/>
        <v>6.2576404334108012E-3</v>
      </c>
      <c r="H1549" s="2" t="str">
        <f t="shared" si="142"/>
        <v>Sell</v>
      </c>
    </row>
    <row r="1550" spans="1:8" ht="13.5" x14ac:dyDescent="0.25">
      <c r="A1550" s="3">
        <v>44267</v>
      </c>
      <c r="B1550" s="2">
        <v>1.0980000000000001</v>
      </c>
      <c r="C1550" s="2">
        <f t="shared" si="138"/>
        <v>1.0451785548663275</v>
      </c>
      <c r="D1550" s="2">
        <f t="shared" si="140"/>
        <v>1.0370939146288651</v>
      </c>
      <c r="E1550" s="2">
        <f t="shared" si="139"/>
        <v>8.0846402374623594E-3</v>
      </c>
      <c r="F1550" s="2">
        <f t="shared" si="143"/>
        <v>4.4424889714068114E-3</v>
      </c>
      <c r="G1550" s="2">
        <f t="shared" si="141"/>
        <v>3.642151266055548E-3</v>
      </c>
      <c r="H1550" s="2" t="str">
        <f t="shared" si="142"/>
        <v>Sell</v>
      </c>
    </row>
    <row r="1551" spans="1:8" ht="13.5" x14ac:dyDescent="0.25">
      <c r="A1551" s="3">
        <v>44270</v>
      </c>
      <c r="B1551" s="2">
        <v>1.0980000000000001</v>
      </c>
      <c r="C1551" s="2">
        <f t="shared" ref="C1551:C1614" si="144">$C$4*B1541+C1550*(1-$C$4)</f>
        <v>1.0413203156561233</v>
      </c>
      <c r="D1551" s="2">
        <f t="shared" si="140"/>
        <v>1.0416054765082083</v>
      </c>
      <c r="E1551" s="2">
        <f t="shared" si="139"/>
        <v>-2.8516085208507569E-4</v>
      </c>
      <c r="F1551" s="2">
        <f t="shared" si="143"/>
        <v>3.4969590067084342E-3</v>
      </c>
      <c r="G1551" s="2">
        <f t="shared" si="141"/>
        <v>-3.7821198587935098E-3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1.0909</v>
      </c>
      <c r="C1552" s="2">
        <f t="shared" si="144"/>
        <v>1.0337018055551812</v>
      </c>
      <c r="D1552" s="2">
        <f t="shared" si="140"/>
        <v>1.0452569226927855</v>
      </c>
      <c r="E1552" s="2">
        <f t="shared" si="139"/>
        <v>-1.1555117137604265E-2</v>
      </c>
      <c r="F1552" s="2">
        <f t="shared" si="143"/>
        <v>4.8654377784589434E-4</v>
      </c>
      <c r="G1552" s="2">
        <f t="shared" si="141"/>
        <v>-1.2041660915450159E-2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1.0839000000000001</v>
      </c>
      <c r="C1553" s="2">
        <f t="shared" si="144"/>
        <v>1.0272553739313071</v>
      </c>
      <c r="D1553" s="2">
        <f t="shared" si="140"/>
        <v>1.0481193728636902</v>
      </c>
      <c r="E1553" s="2">
        <f t="shared" si="139"/>
        <v>-2.086399893238311E-2</v>
      </c>
      <c r="F1553" s="2">
        <f t="shared" si="143"/>
        <v>-3.7835647641999066E-3</v>
      </c>
      <c r="G1553" s="2">
        <f t="shared" si="141"/>
        <v>-1.7080434168183202E-2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1.0839000000000001</v>
      </c>
      <c r="C1554" s="2">
        <f t="shared" si="144"/>
        <v>1.0218007010187982</v>
      </c>
      <c r="D1554" s="2">
        <f t="shared" si="140"/>
        <v>1.0507697896886021</v>
      </c>
      <c r="E1554" s="2">
        <f t="shared" si="139"/>
        <v>-2.8969088669803966E-2</v>
      </c>
      <c r="F1554" s="2">
        <f t="shared" si="143"/>
        <v>-8.8206695453207189E-3</v>
      </c>
      <c r="G1554" s="2">
        <f t="shared" si="141"/>
        <v>-2.0148419124483247E-2</v>
      </c>
      <c r="H1554" s="2" t="str">
        <f t="shared" si="142"/>
        <v>Hold</v>
      </c>
    </row>
    <row r="1555" spans="1:8" ht="13.5" x14ac:dyDescent="0.25">
      <c r="A1555" s="3">
        <v>44274</v>
      </c>
      <c r="B1555" s="2">
        <v>1.0697000000000001</v>
      </c>
      <c r="C1555" s="2">
        <f t="shared" si="144"/>
        <v>1.0171852085543676</v>
      </c>
      <c r="D1555" s="2">
        <f t="shared" si="140"/>
        <v>1.0521720274894464</v>
      </c>
      <c r="E1555" s="2">
        <f t="shared" si="139"/>
        <v>-3.4986818935078823E-2</v>
      </c>
      <c r="F1555" s="2">
        <f t="shared" si="143"/>
        <v>-1.4053899423272339E-2</v>
      </c>
      <c r="G1555" s="2">
        <f t="shared" si="141"/>
        <v>-2.0932919511806484E-2</v>
      </c>
      <c r="H1555" s="2" t="str">
        <f t="shared" si="142"/>
        <v>Hold</v>
      </c>
    </row>
    <row r="1556" spans="1:8" ht="13.5" x14ac:dyDescent="0.25">
      <c r="A1556" s="3">
        <v>44277</v>
      </c>
      <c r="B1556" s="2">
        <v>1.0768</v>
      </c>
      <c r="C1556" s="2">
        <f t="shared" si="144"/>
        <v>1.0132797918536955</v>
      </c>
      <c r="D1556" s="2">
        <f t="shared" si="140"/>
        <v>1.0539963217494874</v>
      </c>
      <c r="E1556" s="2">
        <f t="shared" si="139"/>
        <v>-4.0716529895791886E-2</v>
      </c>
      <c r="F1556" s="2">
        <f t="shared" si="143"/>
        <v>-1.9386425517776251E-2</v>
      </c>
      <c r="G1556" s="2">
        <f t="shared" si="141"/>
        <v>-2.1330104378015635E-2</v>
      </c>
      <c r="H1556" s="2" t="str">
        <f t="shared" si="142"/>
        <v>Hold</v>
      </c>
    </row>
    <row r="1557" spans="1:8" ht="13.5" x14ac:dyDescent="0.25">
      <c r="A1557" s="3">
        <v>44278</v>
      </c>
      <c r="B1557" s="2">
        <v>1.0768</v>
      </c>
      <c r="C1557" s="2">
        <f t="shared" si="144"/>
        <v>1.0099752084915885</v>
      </c>
      <c r="D1557" s="2">
        <f t="shared" si="140"/>
        <v>1.0556854831013773</v>
      </c>
      <c r="E1557" s="2">
        <f t="shared" si="139"/>
        <v>-4.5710274609788826E-2</v>
      </c>
      <c r="F1557" s="2">
        <f t="shared" si="143"/>
        <v>-2.4651195336178766E-2</v>
      </c>
      <c r="G1557" s="2">
        <f t="shared" si="141"/>
        <v>-2.105907927361006E-2</v>
      </c>
      <c r="H1557" s="2" t="str">
        <f t="shared" si="142"/>
        <v>Hold</v>
      </c>
    </row>
    <row r="1558" spans="1:8" ht="13.5" x14ac:dyDescent="0.25">
      <c r="A1558" s="3">
        <v>44279</v>
      </c>
      <c r="B1558" s="2">
        <v>1.0768</v>
      </c>
      <c r="C1558" s="2">
        <f t="shared" si="144"/>
        <v>1.0115328687236518</v>
      </c>
      <c r="D1558" s="2">
        <f t="shared" si="140"/>
        <v>1.0572495213901643</v>
      </c>
      <c r="E1558" s="2">
        <f t="shared" si="139"/>
        <v>-4.5716652666512481E-2</v>
      </c>
      <c r="F1558" s="2">
        <f t="shared" si="143"/>
        <v>-2.8864286802245509E-2</v>
      </c>
      <c r="G1558" s="2">
        <f t="shared" si="141"/>
        <v>-1.6852365864266972E-2</v>
      </c>
      <c r="H1558" s="2" t="str">
        <f t="shared" si="142"/>
        <v>Hold</v>
      </c>
    </row>
    <row r="1559" spans="1:8" ht="13.5" x14ac:dyDescent="0.25">
      <c r="A1559" s="3">
        <v>44280</v>
      </c>
      <c r="B1559" s="2">
        <v>1.1264000000000001</v>
      </c>
      <c r="C1559" s="2">
        <f t="shared" si="144"/>
        <v>1.02157396584309</v>
      </c>
      <c r="D1559" s="2">
        <f t="shared" si="140"/>
        <v>1.0623717790649669</v>
      </c>
      <c r="E1559" s="2">
        <f t="shared" si="139"/>
        <v>-4.0797813221876922E-2</v>
      </c>
      <c r="F1559" s="2">
        <f t="shared" si="143"/>
        <v>-3.1250992086171797E-2</v>
      </c>
      <c r="G1559" s="2">
        <f t="shared" si="141"/>
        <v>-9.5468211357051247E-3</v>
      </c>
      <c r="H1559" s="2" t="str">
        <f t="shared" si="142"/>
        <v>Hold</v>
      </c>
    </row>
    <row r="1560" spans="1:8" ht="13.5" x14ac:dyDescent="0.25">
      <c r="A1560" s="3">
        <v>44281</v>
      </c>
      <c r="B1560" s="2">
        <v>1.1900999999999999</v>
      </c>
      <c r="C1560" s="2">
        <f t="shared" si="144"/>
        <v>1.0333318172518453</v>
      </c>
      <c r="D1560" s="2">
        <f t="shared" si="140"/>
        <v>1.0718331287638583</v>
      </c>
      <c r="E1560" s="2">
        <f t="shared" si="139"/>
        <v>-3.850131151201297E-2</v>
      </c>
      <c r="F1560" s="2">
        <f t="shared" si="143"/>
        <v>-3.2701055971340036E-2</v>
      </c>
      <c r="G1560" s="2">
        <f t="shared" si="141"/>
        <v>-5.8002555406729342E-3</v>
      </c>
      <c r="H1560" s="2" t="str">
        <f t="shared" si="142"/>
        <v>Hold</v>
      </c>
    </row>
    <row r="1561" spans="1:8" ht="13.5" x14ac:dyDescent="0.25">
      <c r="A1561" s="3">
        <v>44284</v>
      </c>
      <c r="B1561" s="2">
        <v>1.1900999999999999</v>
      </c>
      <c r="C1561" s="2">
        <f t="shared" si="144"/>
        <v>1.0432807684438692</v>
      </c>
      <c r="D1561" s="2">
        <f t="shared" si="140"/>
        <v>1.0805936377443133</v>
      </c>
      <c r="E1561" s="2">
        <f t="shared" si="139"/>
        <v>-3.7312869300444085E-2</v>
      </c>
      <c r="F1561" s="2">
        <f t="shared" si="143"/>
        <v>-3.3623418637160847E-2</v>
      </c>
      <c r="G1561" s="2">
        <f t="shared" si="141"/>
        <v>-3.6894506632832377E-3</v>
      </c>
      <c r="H1561" s="2" t="str">
        <f t="shared" si="142"/>
        <v>Hold</v>
      </c>
    </row>
    <row r="1562" spans="1:8" ht="13.5" x14ac:dyDescent="0.25">
      <c r="A1562" s="3">
        <v>44285</v>
      </c>
      <c r="B1562" s="2">
        <v>1.1617999999999999</v>
      </c>
      <c r="C1562" s="2">
        <f t="shared" si="144"/>
        <v>1.0506068040678893</v>
      </c>
      <c r="D1562" s="2">
        <f t="shared" si="140"/>
        <v>1.0866089238373271</v>
      </c>
      <c r="E1562" s="2">
        <f t="shared" si="139"/>
        <v>-3.600211976943779E-2</v>
      </c>
      <c r="F1562" s="2">
        <f t="shared" si="143"/>
        <v>-3.4099158863616238E-2</v>
      </c>
      <c r="G1562" s="2">
        <f t="shared" si="141"/>
        <v>-1.9029609058215519E-3</v>
      </c>
      <c r="H1562" s="2" t="str">
        <f t="shared" si="142"/>
        <v>Hold</v>
      </c>
    </row>
    <row r="1563" spans="1:8" ht="13.5" x14ac:dyDescent="0.25">
      <c r="A1563" s="3">
        <v>44286</v>
      </c>
      <c r="B1563" s="2">
        <v>1.1547000000000001</v>
      </c>
      <c r="C1563" s="2">
        <f t="shared" si="144"/>
        <v>1.0557288342112909</v>
      </c>
      <c r="D1563" s="2">
        <f t="shared" si="140"/>
        <v>1.0916527072567843</v>
      </c>
      <c r="E1563" s="2">
        <f t="shared" si="139"/>
        <v>-3.5923873045493382E-2</v>
      </c>
      <c r="F1563" s="2">
        <f t="shared" si="143"/>
        <v>-3.4464101699991673E-2</v>
      </c>
      <c r="G1563" s="2">
        <f t="shared" si="141"/>
        <v>-1.4597713455017092E-3</v>
      </c>
      <c r="H1563" s="2" t="str">
        <f t="shared" si="142"/>
        <v>Hold</v>
      </c>
    </row>
    <row r="1564" spans="1:8" ht="13.5" x14ac:dyDescent="0.25">
      <c r="A1564" s="3">
        <v>44287</v>
      </c>
      <c r="B1564" s="2">
        <v>1.2184999999999999</v>
      </c>
      <c r="C1564" s="2">
        <f t="shared" si="144"/>
        <v>1.0600628597172461</v>
      </c>
      <c r="D1564" s="2">
        <f t="shared" si="140"/>
        <v>1.101048803015541</v>
      </c>
      <c r="E1564" s="2">
        <f t="shared" ref="E1564:E1627" si="145">C1564-D1564</f>
        <v>-4.0985943298294858E-2</v>
      </c>
      <c r="F1564" s="2">
        <f t="shared" si="143"/>
        <v>-3.5768470019652311E-2</v>
      </c>
      <c r="G1564" s="2">
        <f t="shared" si="141"/>
        <v>-5.2174732786425468E-3</v>
      </c>
      <c r="H1564" s="2" t="str">
        <f t="shared" si="142"/>
        <v>Hold</v>
      </c>
    </row>
    <row r="1565" spans="1:8" ht="13.5" x14ac:dyDescent="0.25">
      <c r="A1565" s="3">
        <v>44288</v>
      </c>
      <c r="B1565" s="2">
        <v>1.2255</v>
      </c>
      <c r="C1565" s="2">
        <f t="shared" si="144"/>
        <v>1.0615454966838236</v>
      </c>
      <c r="D1565" s="2">
        <f t="shared" ref="D1565:D1628" si="146">$D$4*B1565+(1-$D$4)*D1564</f>
        <v>1.1102674101995751</v>
      </c>
      <c r="E1565" s="2">
        <f t="shared" si="145"/>
        <v>-4.8721913515751503E-2</v>
      </c>
      <c r="F1565" s="2">
        <f t="shared" si="143"/>
        <v>-3.8359158718872147E-2</v>
      </c>
      <c r="G1565" s="2">
        <f t="shared" si="141"/>
        <v>-1.0362754796879356E-2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1.2255</v>
      </c>
      <c r="C1566" s="2">
        <f t="shared" si="144"/>
        <v>1.0638923433478507</v>
      </c>
      <c r="D1566" s="2">
        <f t="shared" si="146"/>
        <v>1.1188031575921993</v>
      </c>
      <c r="E1566" s="2">
        <f t="shared" si="145"/>
        <v>-5.4910814244348627E-2</v>
      </c>
      <c r="F1566" s="2">
        <f t="shared" si="143"/>
        <v>-4.1669489823967447E-2</v>
      </c>
      <c r="G1566" s="2">
        <f t="shared" si="141"/>
        <v>-1.324132442038118E-2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1.2042999999999999</v>
      </c>
      <c r="C1567" s="2">
        <f t="shared" si="144"/>
        <v>1.0658781366789505</v>
      </c>
      <c r="D1567" s="2">
        <f t="shared" si="146"/>
        <v>1.1251362570298142</v>
      </c>
      <c r="E1567" s="2">
        <f t="shared" si="145"/>
        <v>-5.9258120350863752E-2</v>
      </c>
      <c r="F1567" s="2">
        <f t="shared" si="143"/>
        <v>-4.5187215929346713E-2</v>
      </c>
      <c r="G1567" s="2">
        <f t="shared" si="141"/>
        <v>-1.4070904421517039E-2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1.2042999999999999</v>
      </c>
      <c r="C1568" s="2">
        <f t="shared" si="144"/>
        <v>1.0675584233437274</v>
      </c>
      <c r="D1568" s="2">
        <f t="shared" si="146"/>
        <v>1.1310002379905688</v>
      </c>
      <c r="E1568" s="2">
        <f t="shared" si="145"/>
        <v>-6.3441814646841399E-2</v>
      </c>
      <c r="F1568" s="2">
        <f t="shared" si="143"/>
        <v>-4.8838135672845652E-2</v>
      </c>
      <c r="G1568" s="2">
        <f t="shared" si="141"/>
        <v>-1.4603678973995747E-2</v>
      </c>
      <c r="H1568" s="2" t="str">
        <f t="shared" si="142"/>
        <v>Hold</v>
      </c>
    </row>
    <row r="1569" spans="1:8" ht="13.5" x14ac:dyDescent="0.25">
      <c r="A1569" s="3">
        <v>44294</v>
      </c>
      <c r="B1569" s="2">
        <v>1.1972</v>
      </c>
      <c r="C1569" s="2">
        <f t="shared" si="144"/>
        <v>1.0766109735985385</v>
      </c>
      <c r="D1569" s="2">
        <f t="shared" si="146"/>
        <v>1.1359039240653417</v>
      </c>
      <c r="E1569" s="2">
        <f t="shared" si="145"/>
        <v>-5.9292950466803163E-2</v>
      </c>
      <c r="F1569" s="2">
        <f t="shared" si="143"/>
        <v>-5.0929098631637158E-2</v>
      </c>
      <c r="G1569" s="2">
        <f t="shared" si="141"/>
        <v>-8.3638518351660043E-3</v>
      </c>
      <c r="H1569" s="2" t="str">
        <f t="shared" si="142"/>
        <v>Hold</v>
      </c>
    </row>
    <row r="1570" spans="1:8" ht="13.5" x14ac:dyDescent="0.25">
      <c r="A1570" s="3">
        <v>44298</v>
      </c>
      <c r="B1570" s="2">
        <v>1.1972</v>
      </c>
      <c r="C1570" s="2">
        <f t="shared" si="144"/>
        <v>1.0940708238141481</v>
      </c>
      <c r="D1570" s="2">
        <f t="shared" si="146"/>
        <v>1.1404443741345758</v>
      </c>
      <c r="E1570" s="2">
        <f t="shared" si="145"/>
        <v>-4.637355032042767E-2</v>
      </c>
      <c r="F1570" s="2">
        <f t="shared" si="143"/>
        <v>-5.0017988969395265E-2</v>
      </c>
      <c r="G1570" s="2">
        <f t="shared" si="141"/>
        <v>3.6444386489675948E-3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1.1972</v>
      </c>
      <c r="C1571" s="2">
        <f t="shared" si="144"/>
        <v>1.1088445432273561</v>
      </c>
      <c r="D1571" s="2">
        <f t="shared" si="146"/>
        <v>1.1446484945690518</v>
      </c>
      <c r="E1571" s="2">
        <f t="shared" si="145"/>
        <v>-3.5803951341695672E-2</v>
      </c>
      <c r="F1571" s="2">
        <f t="shared" si="143"/>
        <v>-4.7175181443855352E-2</v>
      </c>
      <c r="G1571" s="2">
        <f t="shared" si="141"/>
        <v>1.137123010215968E-2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1.1617999999999999</v>
      </c>
      <c r="C1572" s="2">
        <f t="shared" si="144"/>
        <v>1.1169915365769938</v>
      </c>
      <c r="D1572" s="2">
        <f t="shared" si="146"/>
        <v>1.1459189764528257</v>
      </c>
      <c r="E1572" s="2">
        <f t="shared" si="145"/>
        <v>-2.8927439875831906E-2</v>
      </c>
      <c r="F1572" s="2">
        <f t="shared" si="143"/>
        <v>-4.3525633130250665E-2</v>
      </c>
      <c r="G1572" s="2">
        <f t="shared" ref="G1572:G1635" si="147">E1572-F1572</f>
        <v>1.4598193254418759E-2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1.1830000000000001</v>
      </c>
      <c r="C1573" s="2">
        <f t="shared" si="144"/>
        <v>1.1227928386420716</v>
      </c>
      <c r="D1573" s="2">
        <f t="shared" si="146"/>
        <v>1.1486657189378018</v>
      </c>
      <c r="E1573" s="2">
        <f t="shared" si="145"/>
        <v>-2.5872880295730205E-2</v>
      </c>
      <c r="F1573" s="2">
        <f t="shared" ref="F1573:F1636" si="149">(E1573*(2/(10)))+((1-(2/10))*F1572)</f>
        <v>-3.9995082563346579E-2</v>
      </c>
      <c r="G1573" s="2">
        <f t="shared" si="147"/>
        <v>1.4122202267616374E-2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1.1335</v>
      </c>
      <c r="C1574" s="2">
        <f t="shared" si="144"/>
        <v>1.137517017312522</v>
      </c>
      <c r="D1574" s="2">
        <f t="shared" si="146"/>
        <v>1.1475423323498166</v>
      </c>
      <c r="E1574" s="2">
        <f t="shared" si="145"/>
        <v>-1.0025315037294646E-2</v>
      </c>
      <c r="F1574" s="2">
        <f t="shared" si="149"/>
        <v>-3.4001129058136195E-2</v>
      </c>
      <c r="G1574" s="2">
        <f t="shared" si="147"/>
        <v>2.3975814020841549E-2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1.1547000000000001</v>
      </c>
      <c r="C1575" s="2">
        <f t="shared" si="144"/>
        <v>1.1510528608029031</v>
      </c>
      <c r="D1575" s="2">
        <f t="shared" si="146"/>
        <v>1.1480725299535339</v>
      </c>
      <c r="E1575" s="2">
        <f t="shared" si="145"/>
        <v>2.9803308493692171E-3</v>
      </c>
      <c r="F1575" s="2">
        <f t="shared" si="149"/>
        <v>-2.6604837076635114E-2</v>
      </c>
      <c r="G1575" s="2">
        <f t="shared" si="147"/>
        <v>2.9585167926004331E-2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1.1476</v>
      </c>
      <c r="C1576" s="2">
        <f t="shared" si="144"/>
        <v>1.1625062668332258</v>
      </c>
      <c r="D1576" s="2">
        <f t="shared" si="146"/>
        <v>1.1480375277347536</v>
      </c>
      <c r="E1576" s="2">
        <f t="shared" si="145"/>
        <v>1.4468739098472128E-2</v>
      </c>
      <c r="F1576" s="2">
        <f t="shared" si="149"/>
        <v>-1.8390121841613667E-2</v>
      </c>
      <c r="G1576" s="2">
        <f t="shared" si="147"/>
        <v>3.2858860940085791E-2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1.1476</v>
      </c>
      <c r="C1577" s="2">
        <f t="shared" si="144"/>
        <v>1.1689360719358064</v>
      </c>
      <c r="D1577" s="2">
        <f t="shared" si="146"/>
        <v>1.1480051182729201</v>
      </c>
      <c r="E1577" s="2">
        <f t="shared" si="145"/>
        <v>2.0930953662886331E-2</v>
      </c>
      <c r="F1577" s="2">
        <f t="shared" si="149"/>
        <v>-1.0525906740713669E-2</v>
      </c>
      <c r="G1577" s="2">
        <f t="shared" si="147"/>
        <v>3.1456860403600004E-2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1.1736</v>
      </c>
      <c r="C1578" s="2">
        <f t="shared" si="144"/>
        <v>1.1743766762533747</v>
      </c>
      <c r="D1578" s="2">
        <f t="shared" si="146"/>
        <v>1.1499010354378889</v>
      </c>
      <c r="E1578" s="2">
        <f t="shared" si="145"/>
        <v>2.4475640815485811E-2</v>
      </c>
      <c r="F1578" s="2">
        <f t="shared" si="149"/>
        <v>-3.5255972294737734E-3</v>
      </c>
      <c r="G1578" s="2">
        <f t="shared" si="147"/>
        <v>2.8001238044959582E-2</v>
      </c>
      <c r="H1578" s="2" t="str">
        <f t="shared" si="148"/>
        <v>Sell</v>
      </c>
    </row>
    <row r="1579" spans="1:8" ht="13.5" x14ac:dyDescent="0.25">
      <c r="A1579" s="3">
        <v>44309</v>
      </c>
      <c r="B1579" s="2">
        <v>1.1884999999999999</v>
      </c>
      <c r="C1579" s="2">
        <f t="shared" si="144"/>
        <v>1.1778879568297786</v>
      </c>
      <c r="D1579" s="2">
        <f t="shared" si="146"/>
        <v>1.1527602179980452</v>
      </c>
      <c r="E1579" s="2">
        <f t="shared" si="145"/>
        <v>2.512773883173347E-2</v>
      </c>
      <c r="F1579" s="2">
        <f t="shared" si="149"/>
        <v>2.2050699827676754E-3</v>
      </c>
      <c r="G1579" s="2">
        <f t="shared" si="147"/>
        <v>2.2922668848965794E-2</v>
      </c>
      <c r="H1579" s="2" t="str">
        <f t="shared" si="148"/>
        <v>Sell</v>
      </c>
    </row>
    <row r="1580" spans="1:8" ht="13.5" x14ac:dyDescent="0.25">
      <c r="A1580" s="3">
        <v>44312</v>
      </c>
      <c r="B1580" s="2">
        <v>1.1959</v>
      </c>
      <c r="C1580" s="2">
        <f t="shared" si="144"/>
        <v>1.1808590403944281</v>
      </c>
      <c r="D1580" s="2">
        <f t="shared" si="146"/>
        <v>1.1559557574055974</v>
      </c>
      <c r="E1580" s="2">
        <f t="shared" si="145"/>
        <v>2.4903282988830711E-2</v>
      </c>
      <c r="F1580" s="2">
        <f t="shared" si="149"/>
        <v>6.7447125839802825E-3</v>
      </c>
      <c r="G1580" s="2">
        <f t="shared" si="147"/>
        <v>1.815857040485043E-2</v>
      </c>
      <c r="H1580" s="2" t="str">
        <f t="shared" si="148"/>
        <v>Sell</v>
      </c>
    </row>
    <row r="1581" spans="1:8" ht="13.5" x14ac:dyDescent="0.25">
      <c r="A1581" s="3">
        <v>44313</v>
      </c>
      <c r="B1581" s="2">
        <v>1.1959</v>
      </c>
      <c r="C1581" s="2">
        <f t="shared" si="144"/>
        <v>1.1833730341799007</v>
      </c>
      <c r="D1581" s="2">
        <f t="shared" si="146"/>
        <v>1.1589145901903679</v>
      </c>
      <c r="E1581" s="2">
        <f t="shared" si="145"/>
        <v>2.4458443989532785E-2</v>
      </c>
      <c r="F1581" s="2">
        <f t="shared" si="149"/>
        <v>1.0287458865090783E-2</v>
      </c>
      <c r="G1581" s="2">
        <f t="shared" si="147"/>
        <v>1.4170985124442002E-2</v>
      </c>
      <c r="H1581" s="2" t="str">
        <f t="shared" si="148"/>
        <v>Sell</v>
      </c>
    </row>
    <row r="1582" spans="1:8" ht="13.5" x14ac:dyDescent="0.25">
      <c r="A1582" s="3">
        <v>44314</v>
      </c>
      <c r="B1582" s="2">
        <v>1.1661999999999999</v>
      </c>
      <c r="C1582" s="2">
        <f t="shared" si="144"/>
        <v>1.1800541058445313</v>
      </c>
      <c r="D1582" s="2">
        <f t="shared" si="146"/>
        <v>1.1594542501762666</v>
      </c>
      <c r="E1582" s="2">
        <f t="shared" si="145"/>
        <v>2.0599855668264722E-2</v>
      </c>
      <c r="F1582" s="2">
        <f t="shared" si="149"/>
        <v>1.2349938225725571E-2</v>
      </c>
      <c r="G1582" s="2">
        <f t="shared" si="147"/>
        <v>8.2499174425391501E-3</v>
      </c>
      <c r="H1582" s="2" t="str">
        <f t="shared" si="148"/>
        <v>Sell</v>
      </c>
    </row>
    <row r="1583" spans="1:8" ht="13.5" x14ac:dyDescent="0.25">
      <c r="A1583" s="3">
        <v>44315</v>
      </c>
      <c r="B1583" s="2">
        <v>1.1661999999999999</v>
      </c>
      <c r="C1583" s="2">
        <f t="shared" si="144"/>
        <v>1.1805073203299881</v>
      </c>
      <c r="D1583" s="2">
        <f t="shared" si="146"/>
        <v>1.159953935348395</v>
      </c>
      <c r="E1583" s="2">
        <f t="shared" si="145"/>
        <v>2.0553384981593092E-2</v>
      </c>
      <c r="F1583" s="2">
        <f t="shared" si="149"/>
        <v>1.3990627576899076E-2</v>
      </c>
      <c r="G1583" s="2">
        <f t="shared" si="147"/>
        <v>6.5627574046940168E-3</v>
      </c>
      <c r="H1583" s="2" t="str">
        <f t="shared" si="148"/>
        <v>Sell</v>
      </c>
    </row>
    <row r="1584" spans="1:8" ht="13.5" x14ac:dyDescent="0.25">
      <c r="A1584" s="3">
        <v>44316</v>
      </c>
      <c r="B1584" s="2">
        <v>1.1513</v>
      </c>
      <c r="C1584" s="2">
        <f t="shared" si="144"/>
        <v>1.1732754248946053</v>
      </c>
      <c r="D1584" s="2">
        <f t="shared" si="146"/>
        <v>1.1593129031003657</v>
      </c>
      <c r="E1584" s="2">
        <f t="shared" si="145"/>
        <v>1.3962521794239624E-2</v>
      </c>
      <c r="F1584" s="2">
        <f t="shared" si="149"/>
        <v>1.3985006420367187E-2</v>
      </c>
      <c r="G1584" s="2">
        <f t="shared" si="147"/>
        <v>-2.248462612756269E-5</v>
      </c>
      <c r="H1584" s="2" t="str">
        <f t="shared" si="148"/>
        <v>Hold</v>
      </c>
    </row>
    <row r="1585" spans="1:8" ht="13.5" x14ac:dyDescent="0.25">
      <c r="A1585" s="3">
        <v>44319</v>
      </c>
      <c r="B1585" s="2">
        <v>1.1215999999999999</v>
      </c>
      <c r="C1585" s="2">
        <f t="shared" si="144"/>
        <v>1.1704176672185123</v>
      </c>
      <c r="D1585" s="2">
        <f t="shared" si="146"/>
        <v>1.156519354722561</v>
      </c>
      <c r="E1585" s="2">
        <f t="shared" si="145"/>
        <v>1.3898312495951304E-2</v>
      </c>
      <c r="F1585" s="2">
        <f t="shared" si="149"/>
        <v>1.396766763548401E-2</v>
      </c>
      <c r="G1585" s="2">
        <f t="shared" si="147"/>
        <v>-6.9355139532706681E-5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1.1142000000000001</v>
      </c>
      <c r="C1586" s="2">
        <f t="shared" si="144"/>
        <v>1.1669072568772025</v>
      </c>
      <c r="D1586" s="2">
        <f t="shared" si="146"/>
        <v>1.1533845877060749</v>
      </c>
      <c r="E1586" s="2">
        <f t="shared" si="145"/>
        <v>1.3522669171127655E-2</v>
      </c>
      <c r="F1586" s="2">
        <f t="shared" si="149"/>
        <v>1.387866794261274E-2</v>
      </c>
      <c r="G1586" s="2">
        <f t="shared" si="147"/>
        <v>-3.5599877148508562E-4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1.1142000000000001</v>
      </c>
      <c r="C1587" s="2">
        <f t="shared" si="144"/>
        <v>1.1639369096653251</v>
      </c>
      <c r="D1587" s="2">
        <f t="shared" si="146"/>
        <v>1.1504820256537731</v>
      </c>
      <c r="E1587" s="2">
        <f t="shared" si="145"/>
        <v>1.3454884011552037E-2</v>
      </c>
      <c r="F1587" s="2">
        <f t="shared" si="149"/>
        <v>1.37939111564006E-2</v>
      </c>
      <c r="G1587" s="2">
        <f t="shared" si="147"/>
        <v>-3.3902714484856239E-4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1.1142000000000001</v>
      </c>
      <c r="C1588" s="2">
        <f t="shared" si="144"/>
        <v>1.1654235389475829</v>
      </c>
      <c r="D1588" s="2">
        <f t="shared" si="146"/>
        <v>1.1477944681979382</v>
      </c>
      <c r="E1588" s="2">
        <f t="shared" si="145"/>
        <v>1.7629070749644704E-2</v>
      </c>
      <c r="F1588" s="2">
        <f t="shared" si="149"/>
        <v>1.4560943075049421E-2</v>
      </c>
      <c r="G1588" s="2">
        <f t="shared" si="147"/>
        <v>3.0681276745952828E-3</v>
      </c>
      <c r="H1588" s="2" t="str">
        <f t="shared" si="148"/>
        <v>Sell</v>
      </c>
    </row>
    <row r="1589" spans="1:8" ht="13.5" x14ac:dyDescent="0.25">
      <c r="A1589" s="3">
        <v>44323</v>
      </c>
      <c r="B1589" s="2">
        <v>1.0919000000000001</v>
      </c>
      <c r="C1589" s="2">
        <f t="shared" si="144"/>
        <v>1.1689737637248778</v>
      </c>
      <c r="D1589" s="2">
        <f t="shared" si="146"/>
        <v>1.1436541372203133</v>
      </c>
      <c r="E1589" s="2">
        <f t="shared" si="145"/>
        <v>2.5319626504564541E-2</v>
      </c>
      <c r="F1589" s="2">
        <f t="shared" si="149"/>
        <v>1.6712679760952448E-2</v>
      </c>
      <c r="G1589" s="2">
        <f t="shared" si="147"/>
        <v>8.6069467436120928E-3</v>
      </c>
      <c r="H1589" s="2" t="str">
        <f t="shared" si="148"/>
        <v>Sell</v>
      </c>
    </row>
    <row r="1590" spans="1:8" ht="13.5" x14ac:dyDescent="0.25">
      <c r="A1590" s="3">
        <v>44326</v>
      </c>
      <c r="B1590" s="2">
        <v>1.1291</v>
      </c>
      <c r="C1590" s="2">
        <f t="shared" si="144"/>
        <v>1.1731162616133581</v>
      </c>
      <c r="D1590" s="2">
        <f t="shared" si="146"/>
        <v>1.1425760529817715</v>
      </c>
      <c r="E1590" s="2">
        <f t="shared" si="145"/>
        <v>3.0540208631586685E-2</v>
      </c>
      <c r="F1590" s="2">
        <f t="shared" si="149"/>
        <v>1.9478185535079295E-2</v>
      </c>
      <c r="G1590" s="2">
        <f t="shared" si="147"/>
        <v>1.106202309650739E-2</v>
      </c>
      <c r="H1590" s="2" t="str">
        <f t="shared" si="148"/>
        <v>Sell</v>
      </c>
    </row>
    <row r="1591" spans="1:8" ht="13.5" x14ac:dyDescent="0.25">
      <c r="A1591" s="3">
        <v>44327</v>
      </c>
      <c r="B1591" s="2">
        <v>1.1291</v>
      </c>
      <c r="C1591" s="2">
        <f t="shared" si="144"/>
        <v>1.1766214521343799</v>
      </c>
      <c r="D1591" s="2">
        <f t="shared" si="146"/>
        <v>1.1415778268349734</v>
      </c>
      <c r="E1591" s="2">
        <f t="shared" si="145"/>
        <v>3.5043625299406411E-2</v>
      </c>
      <c r="F1591" s="2">
        <f t="shared" si="149"/>
        <v>2.2591273487944721E-2</v>
      </c>
      <c r="G1591" s="2">
        <f t="shared" si="147"/>
        <v>1.245235181146169E-2</v>
      </c>
      <c r="H1591" s="2" t="str">
        <f t="shared" si="148"/>
        <v>Sell</v>
      </c>
    </row>
    <row r="1592" spans="1:8" ht="13.5" x14ac:dyDescent="0.25">
      <c r="A1592" s="3">
        <v>44333</v>
      </c>
      <c r="B1592" s="2">
        <v>1.1291</v>
      </c>
      <c r="C1592" s="2">
        <f t="shared" si="144"/>
        <v>1.1750181518060137</v>
      </c>
      <c r="D1592" s="2">
        <f t="shared" si="146"/>
        <v>1.1406535433657161</v>
      </c>
      <c r="E1592" s="2">
        <f t="shared" si="145"/>
        <v>3.4364608440297539E-2</v>
      </c>
      <c r="F1592" s="2">
        <f t="shared" si="149"/>
        <v>2.4945940478415286E-2</v>
      </c>
      <c r="G1592" s="2">
        <f t="shared" si="147"/>
        <v>9.418667961882253E-3</v>
      </c>
      <c r="H1592" s="2" t="str">
        <f t="shared" si="148"/>
        <v>Sell</v>
      </c>
    </row>
    <row r="1593" spans="1:8" ht="13.5" x14ac:dyDescent="0.25">
      <c r="A1593" s="3">
        <v>44334</v>
      </c>
      <c r="B1593" s="2">
        <v>1.1291</v>
      </c>
      <c r="C1593" s="2">
        <f t="shared" si="144"/>
        <v>1.1736615130666268</v>
      </c>
      <c r="D1593" s="2">
        <f t="shared" si="146"/>
        <v>1.139797725338626</v>
      </c>
      <c r="E1593" s="2">
        <f t="shared" si="145"/>
        <v>3.3863787728000805E-2</v>
      </c>
      <c r="F1593" s="2">
        <f t="shared" si="149"/>
        <v>2.6729509928332389E-2</v>
      </c>
      <c r="G1593" s="2">
        <f t="shared" si="147"/>
        <v>7.1342777996684162E-3</v>
      </c>
      <c r="H1593" s="2" t="str">
        <f t="shared" si="148"/>
        <v>Sell</v>
      </c>
    </row>
    <row r="1594" spans="1:8" ht="13.5" x14ac:dyDescent="0.25">
      <c r="A1594" s="3">
        <v>44335</v>
      </c>
      <c r="B1594" s="2">
        <v>1.1215999999999999</v>
      </c>
      <c r="C1594" s="2">
        <f t="shared" si="144"/>
        <v>1.1702212802871457</v>
      </c>
      <c r="D1594" s="2">
        <f t="shared" si="146"/>
        <v>1.1384497456839131</v>
      </c>
      <c r="E1594" s="2">
        <f t="shared" si="145"/>
        <v>3.1771534603232565E-2</v>
      </c>
      <c r="F1594" s="2">
        <f t="shared" si="149"/>
        <v>2.7737914863312427E-2</v>
      </c>
      <c r="G1594" s="2">
        <f t="shared" si="147"/>
        <v>4.0336197399201378E-3</v>
      </c>
      <c r="H1594" s="2" t="str">
        <f t="shared" si="148"/>
        <v>Sell</v>
      </c>
    </row>
    <row r="1595" spans="1:8" ht="13.5" x14ac:dyDescent="0.25">
      <c r="A1595" s="3">
        <v>44336</v>
      </c>
      <c r="B1595" s="2">
        <v>1.1142000000000001</v>
      </c>
      <c r="C1595" s="2">
        <f t="shared" si="144"/>
        <v>1.1627410833198923</v>
      </c>
      <c r="D1595" s="2">
        <f t="shared" si="146"/>
        <v>1.1366534682258456</v>
      </c>
      <c r="E1595" s="2">
        <f t="shared" si="145"/>
        <v>2.6087615094046779E-2</v>
      </c>
      <c r="F1595" s="2">
        <f t="shared" si="149"/>
        <v>2.7407854909459298E-2</v>
      </c>
      <c r="G1595" s="2">
        <f t="shared" si="147"/>
        <v>-1.3202398154125196E-3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1.1438999999999999</v>
      </c>
      <c r="C1596" s="2">
        <f t="shared" si="144"/>
        <v>1.1552732243476012</v>
      </c>
      <c r="D1596" s="2">
        <f t="shared" si="146"/>
        <v>1.1371902483572645</v>
      </c>
      <c r="E1596" s="2">
        <f t="shared" si="145"/>
        <v>1.8082975990336703E-2</v>
      </c>
      <c r="F1596" s="2">
        <f t="shared" si="149"/>
        <v>2.5542879125634781E-2</v>
      </c>
      <c r="G1596" s="2">
        <f t="shared" si="147"/>
        <v>-7.4599031352980787E-3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1.1588000000000001</v>
      </c>
      <c r="C1597" s="2">
        <f t="shared" si="144"/>
        <v>1.1489542667556625</v>
      </c>
      <c r="D1597" s="2">
        <f t="shared" si="146"/>
        <v>1.1387909707011707</v>
      </c>
      <c r="E1597" s="2">
        <f t="shared" si="145"/>
        <v>1.0163296054491733E-2</v>
      </c>
      <c r="F1597" s="2">
        <f t="shared" si="149"/>
        <v>2.2466962511406174E-2</v>
      </c>
      <c r="G1597" s="2">
        <f t="shared" si="147"/>
        <v>-1.2303666456914442E-2</v>
      </c>
      <c r="H1597" s="2" t="str">
        <f t="shared" si="148"/>
        <v>Hold</v>
      </c>
    </row>
    <row r="1598" spans="1:8" ht="13.5" x14ac:dyDescent="0.25">
      <c r="A1598" s="3">
        <v>44341</v>
      </c>
      <c r="B1598" s="2">
        <v>1.1884999999999999</v>
      </c>
      <c r="C1598" s="2">
        <f t="shared" si="144"/>
        <v>1.1436074564855607</v>
      </c>
      <c r="D1598" s="2">
        <f t="shared" si="146"/>
        <v>1.1424731210196026</v>
      </c>
      <c r="E1598" s="2">
        <f t="shared" si="145"/>
        <v>1.1343354659580918E-3</v>
      </c>
      <c r="F1598" s="2">
        <f t="shared" si="149"/>
        <v>1.8200437102316561E-2</v>
      </c>
      <c r="G1598" s="2">
        <f t="shared" si="147"/>
        <v>-1.706610163635847E-2</v>
      </c>
      <c r="H1598" s="2" t="str">
        <f t="shared" si="148"/>
        <v>Hold</v>
      </c>
    </row>
    <row r="1599" spans="1:8" ht="13.5" x14ac:dyDescent="0.25">
      <c r="A1599" s="3">
        <v>44342</v>
      </c>
      <c r="B1599" s="2">
        <v>1.2033</v>
      </c>
      <c r="C1599" s="2">
        <f t="shared" si="144"/>
        <v>1.1356524631800897</v>
      </c>
      <c r="D1599" s="2">
        <f t="shared" si="146"/>
        <v>1.1469788157588914</v>
      </c>
      <c r="E1599" s="2">
        <f t="shared" si="145"/>
        <v>-1.1326352578801657E-2</v>
      </c>
      <c r="F1599" s="2">
        <f t="shared" si="149"/>
        <v>1.2295079166092918E-2</v>
      </c>
      <c r="G1599" s="2">
        <f t="shared" si="147"/>
        <v>-2.3621431744894575E-2</v>
      </c>
      <c r="H1599" s="2" t="str">
        <f t="shared" si="148"/>
        <v>Hold</v>
      </c>
    </row>
    <row r="1600" spans="1:8" ht="13.5" x14ac:dyDescent="0.25">
      <c r="A1600" s="3">
        <v>44343</v>
      </c>
      <c r="B1600" s="2">
        <v>1.1959</v>
      </c>
      <c r="C1600" s="2">
        <f t="shared" si="144"/>
        <v>1.1346443919216143</v>
      </c>
      <c r="D1600" s="2">
        <f t="shared" si="146"/>
        <v>1.1506026071841586</v>
      </c>
      <c r="E1600" s="2">
        <f t="shared" si="145"/>
        <v>-1.5958215262544373E-2</v>
      </c>
      <c r="F1600" s="2">
        <f t="shared" si="149"/>
        <v>6.6444202803654599E-3</v>
      </c>
      <c r="G1600" s="2">
        <f t="shared" si="147"/>
        <v>-2.2602635542909831E-2</v>
      </c>
      <c r="H1600" s="2" t="str">
        <f t="shared" si="148"/>
        <v>Hold</v>
      </c>
    </row>
    <row r="1601" spans="1:8" ht="13.5" x14ac:dyDescent="0.25">
      <c r="A1601" s="3">
        <v>44344</v>
      </c>
      <c r="B1601" s="2">
        <v>1.1884999999999999</v>
      </c>
      <c r="C1601" s="2">
        <f t="shared" si="144"/>
        <v>1.1337914085490581</v>
      </c>
      <c r="D1601" s="2">
        <f t="shared" si="146"/>
        <v>1.1534098214668136</v>
      </c>
      <c r="E1601" s="2">
        <f t="shared" si="145"/>
        <v>-1.9618412917755457E-2</v>
      </c>
      <c r="F1601" s="2">
        <f t="shared" si="149"/>
        <v>1.3918536407412771E-3</v>
      </c>
      <c r="G1601" s="2">
        <f t="shared" si="147"/>
        <v>-2.1010266558496735E-2</v>
      </c>
      <c r="H1601" s="2" t="str">
        <f t="shared" si="148"/>
        <v>Hold</v>
      </c>
    </row>
    <row r="1602" spans="1:8" ht="13.5" x14ac:dyDescent="0.25">
      <c r="A1602" s="3">
        <v>44347</v>
      </c>
      <c r="B1602" s="2">
        <v>1.1884999999999999</v>
      </c>
      <c r="C1602" s="2">
        <f t="shared" si="144"/>
        <v>1.1330696533876645</v>
      </c>
      <c r="D1602" s="2">
        <f t="shared" si="146"/>
        <v>1.1560090939507535</v>
      </c>
      <c r="E1602" s="2">
        <f t="shared" si="145"/>
        <v>-2.2939440563088942E-2</v>
      </c>
      <c r="F1602" s="2">
        <f t="shared" si="149"/>
        <v>-3.4744052000247666E-3</v>
      </c>
      <c r="G1602" s="2">
        <f t="shared" si="147"/>
        <v>-1.9465035363064175E-2</v>
      </c>
      <c r="H1602" s="2" t="str">
        <f t="shared" si="148"/>
        <v>Hold</v>
      </c>
    </row>
    <row r="1603" spans="1:8" ht="13.5" x14ac:dyDescent="0.25">
      <c r="A1603" s="3">
        <v>44348</v>
      </c>
      <c r="B1603" s="2">
        <v>1.1884999999999999</v>
      </c>
      <c r="C1603" s="2">
        <f t="shared" si="144"/>
        <v>1.1324589374818699</v>
      </c>
      <c r="D1603" s="2">
        <f t="shared" si="146"/>
        <v>1.158415827732179</v>
      </c>
      <c r="E1603" s="2">
        <f t="shared" si="145"/>
        <v>-2.5956890250309117E-2</v>
      </c>
      <c r="F1603" s="2">
        <f t="shared" si="149"/>
        <v>-7.970902210081638E-3</v>
      </c>
      <c r="G1603" s="2">
        <f t="shared" si="147"/>
        <v>-1.7985988040227479E-2</v>
      </c>
      <c r="H1603" s="2" t="str">
        <f t="shared" si="148"/>
        <v>Hold</v>
      </c>
    </row>
    <row r="1604" spans="1:8" ht="13.5" x14ac:dyDescent="0.25">
      <c r="A1604" s="3">
        <v>44349</v>
      </c>
      <c r="B1604" s="2">
        <v>1.1884999999999999</v>
      </c>
      <c r="C1604" s="2">
        <f t="shared" si="144"/>
        <v>1.1307883317154284</v>
      </c>
      <c r="D1604" s="2">
        <f t="shared" si="146"/>
        <v>1.1606442849372027</v>
      </c>
      <c r="E1604" s="2">
        <f t="shared" si="145"/>
        <v>-2.9855953221774367E-2</v>
      </c>
      <c r="F1604" s="2">
        <f t="shared" si="149"/>
        <v>-1.2347912412420184E-2</v>
      </c>
      <c r="G1604" s="2">
        <f t="shared" si="147"/>
        <v>-1.7508040809354183E-2</v>
      </c>
      <c r="H1604" s="2" t="str">
        <f t="shared" si="148"/>
        <v>Hold</v>
      </c>
    </row>
    <row r="1605" spans="1:8" ht="13.5" x14ac:dyDescent="0.25">
      <c r="A1605" s="3">
        <v>44350</v>
      </c>
      <c r="B1605" s="2">
        <v>1.1811</v>
      </c>
      <c r="C1605" s="2">
        <f t="shared" si="144"/>
        <v>1.1282362806822857</v>
      </c>
      <c r="D1605" s="2">
        <f t="shared" si="146"/>
        <v>1.1621595230900026</v>
      </c>
      <c r="E1605" s="2">
        <f t="shared" si="145"/>
        <v>-3.3923242407716936E-2</v>
      </c>
      <c r="F1605" s="2">
        <f t="shared" si="149"/>
        <v>-1.6662978411479533E-2</v>
      </c>
      <c r="G1605" s="2">
        <f t="shared" si="147"/>
        <v>-1.7260263996237403E-2</v>
      </c>
      <c r="H1605" s="2" t="str">
        <f t="shared" si="148"/>
        <v>Hold</v>
      </c>
    </row>
    <row r="1606" spans="1:8" ht="13.5" x14ac:dyDescent="0.25">
      <c r="A1606" s="3">
        <v>44351</v>
      </c>
      <c r="B1606" s="2">
        <v>1.1811</v>
      </c>
      <c r="C1606" s="2">
        <f t="shared" si="144"/>
        <v>1.1306460836542416</v>
      </c>
      <c r="D1606" s="2">
        <f t="shared" si="146"/>
        <v>1.1635625213796321</v>
      </c>
      <c r="E1606" s="2">
        <f t="shared" si="145"/>
        <v>-3.2916437725390546E-2</v>
      </c>
      <c r="F1606" s="2">
        <f t="shared" si="149"/>
        <v>-1.9913670274261736E-2</v>
      </c>
      <c r="G1606" s="2">
        <f t="shared" si="147"/>
        <v>-1.300276745112881E-2</v>
      </c>
      <c r="H1606" s="2" t="str">
        <f t="shared" si="148"/>
        <v>Hold</v>
      </c>
    </row>
    <row r="1607" spans="1:8" ht="13.5" x14ac:dyDescent="0.25">
      <c r="A1607" s="3">
        <v>44354</v>
      </c>
      <c r="B1607" s="2">
        <v>1.1811</v>
      </c>
      <c r="C1607" s="2">
        <f t="shared" si="144"/>
        <v>1.1349774553997429</v>
      </c>
      <c r="D1607" s="2">
        <f t="shared" si="146"/>
        <v>1.1648615938700297</v>
      </c>
      <c r="E1607" s="2">
        <f t="shared" si="145"/>
        <v>-2.9884138470286814E-2</v>
      </c>
      <c r="F1607" s="2">
        <f t="shared" si="149"/>
        <v>-2.1907763913466754E-2</v>
      </c>
      <c r="G1607" s="2">
        <f t="shared" si="147"/>
        <v>-7.9763745568200602E-3</v>
      </c>
      <c r="H1607" s="2" t="str">
        <f t="shared" si="148"/>
        <v>Hold</v>
      </c>
    </row>
    <row r="1608" spans="1:8" ht="13.5" x14ac:dyDescent="0.25">
      <c r="A1608" s="3">
        <v>44355</v>
      </c>
      <c r="B1608" s="2">
        <v>1.1811</v>
      </c>
      <c r="C1608" s="2">
        <f t="shared" si="144"/>
        <v>1.1432116930305516</v>
      </c>
      <c r="D1608" s="2">
        <f t="shared" si="146"/>
        <v>1.1660644387685462</v>
      </c>
      <c r="E1608" s="2">
        <f t="shared" si="145"/>
        <v>-2.2852745737994562E-2</v>
      </c>
      <c r="F1608" s="2">
        <f t="shared" si="149"/>
        <v>-2.2096760278372315E-2</v>
      </c>
      <c r="G1608" s="2">
        <f t="shared" si="147"/>
        <v>-7.559854596222472E-4</v>
      </c>
      <c r="H1608" s="2" t="str">
        <f t="shared" si="148"/>
        <v>Hold</v>
      </c>
    </row>
    <row r="1609" spans="1:8" ht="13.5" x14ac:dyDescent="0.25">
      <c r="A1609" s="3">
        <v>44356</v>
      </c>
      <c r="B1609" s="2">
        <v>1.1811</v>
      </c>
      <c r="C1609" s="2">
        <f t="shared" si="144"/>
        <v>1.1524560479489283</v>
      </c>
      <c r="D1609" s="2">
        <f t="shared" si="146"/>
        <v>1.1671781840449502</v>
      </c>
      <c r="E1609" s="2">
        <f t="shared" si="145"/>
        <v>-1.4722136096021909E-2</v>
      </c>
      <c r="F1609" s="2">
        <f t="shared" si="149"/>
        <v>-2.0621835441902235E-2</v>
      </c>
      <c r="G1609" s="2">
        <f t="shared" si="147"/>
        <v>5.8996993458803257E-3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1.1811</v>
      </c>
      <c r="C1610" s="2">
        <f t="shared" si="144"/>
        <v>1.1591397328798623</v>
      </c>
      <c r="D1610" s="2">
        <f t="shared" si="146"/>
        <v>1.1682094296712502</v>
      </c>
      <c r="E1610" s="2">
        <f t="shared" si="145"/>
        <v>-9.0696967913879156E-3</v>
      </c>
      <c r="F1610" s="2">
        <f t="shared" si="149"/>
        <v>-1.8311407711799371E-2</v>
      </c>
      <c r="G1610" s="2">
        <f t="shared" si="147"/>
        <v>9.2417109204114556E-3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1.1811</v>
      </c>
      <c r="C1611" s="2">
        <f t="shared" si="144"/>
        <v>1.1636566970521911</v>
      </c>
      <c r="D1611" s="2">
        <f t="shared" si="146"/>
        <v>1.1691642867326391</v>
      </c>
      <c r="E1611" s="2">
        <f t="shared" si="145"/>
        <v>-5.5075896804479552E-3</v>
      </c>
      <c r="F1611" s="2">
        <f t="shared" si="149"/>
        <v>-1.5750644105529087E-2</v>
      </c>
      <c r="G1611" s="2">
        <f t="shared" si="147"/>
        <v>1.0243054425081131E-2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1.1736</v>
      </c>
      <c r="C1612" s="2">
        <f t="shared" si="144"/>
        <v>1.1674787436595462</v>
      </c>
      <c r="D1612" s="2">
        <f t="shared" si="146"/>
        <v>1.1694928580857769</v>
      </c>
      <c r="E1612" s="2">
        <f t="shared" si="145"/>
        <v>-2.0141144262306732E-3</v>
      </c>
      <c r="F1612" s="2">
        <f t="shared" si="149"/>
        <v>-1.3003338169669403E-2</v>
      </c>
      <c r="G1612" s="2">
        <f t="shared" si="147"/>
        <v>1.098922374343873E-2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1.1736</v>
      </c>
      <c r="C1613" s="2">
        <f t="shared" si="144"/>
        <v>1.1707127830965391</v>
      </c>
      <c r="D1613" s="2">
        <f t="shared" si="146"/>
        <v>1.1697970908201638</v>
      </c>
      <c r="E1613" s="2">
        <f t="shared" si="145"/>
        <v>9.1569227637533501E-4</v>
      </c>
      <c r="F1613" s="2">
        <f t="shared" si="149"/>
        <v>-1.0219532080460456E-2</v>
      </c>
      <c r="G1613" s="2">
        <f t="shared" si="147"/>
        <v>1.1135224356835791E-2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1.1661999999999999</v>
      </c>
      <c r="C1614" s="2">
        <f t="shared" si="144"/>
        <v>1.1734492780047638</v>
      </c>
      <c r="D1614" s="2">
        <f t="shared" si="146"/>
        <v>1.1695306396482998</v>
      </c>
      <c r="E1614" s="2">
        <f t="shared" si="145"/>
        <v>3.9186383564639993E-3</v>
      </c>
      <c r="F1614" s="2">
        <f t="shared" si="149"/>
        <v>-7.3918979930755651E-3</v>
      </c>
      <c r="G1614" s="2">
        <f t="shared" si="147"/>
        <v>1.1310536349539563E-2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1.1661999999999999</v>
      </c>
      <c r="C1615" s="2">
        <f t="shared" ref="C1615:C1678" si="150">$C$4*B1605+C1614*(1-$C$4)</f>
        <v>1.1746263121578771</v>
      </c>
      <c r="D1615" s="2">
        <f t="shared" si="146"/>
        <v>1.1692839256002776</v>
      </c>
      <c r="E1615" s="2">
        <f t="shared" si="145"/>
        <v>5.3423865575994434E-3</v>
      </c>
      <c r="F1615" s="2">
        <f t="shared" si="149"/>
        <v>-4.8450410829405637E-3</v>
      </c>
      <c r="G1615" s="2">
        <f t="shared" si="147"/>
        <v>1.0187427640540007E-2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1.1661999999999999</v>
      </c>
      <c r="C1616" s="2">
        <f t="shared" si="150"/>
        <v>1.1756222641335883</v>
      </c>
      <c r="D1616" s="2">
        <f t="shared" si="146"/>
        <v>1.1690554866669236</v>
      </c>
      <c r="E1616" s="2">
        <f t="shared" si="145"/>
        <v>6.566777466664675E-3</v>
      </c>
      <c r="F1616" s="2">
        <f t="shared" si="149"/>
        <v>-2.5626773730195165E-3</v>
      </c>
      <c r="G1616" s="2">
        <f t="shared" si="147"/>
        <v>9.1294548396841924E-3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1.1811</v>
      </c>
      <c r="C1617" s="2">
        <f t="shared" si="150"/>
        <v>1.1764649927284208</v>
      </c>
      <c r="D1617" s="2">
        <f t="shared" si="146"/>
        <v>1.1699476728397442</v>
      </c>
      <c r="E1617" s="2">
        <f t="shared" si="145"/>
        <v>6.5173198886765427E-3</v>
      </c>
      <c r="F1617" s="2">
        <f t="shared" si="149"/>
        <v>-7.4667792068030463E-4</v>
      </c>
      <c r="G1617" s="2">
        <f t="shared" si="147"/>
        <v>7.2639978093568475E-3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1.1661999999999999</v>
      </c>
      <c r="C1618" s="2">
        <f t="shared" si="150"/>
        <v>1.1771780707702022</v>
      </c>
      <c r="D1618" s="2">
        <f t="shared" si="146"/>
        <v>1.1696700674442075</v>
      </c>
      <c r="E1618" s="2">
        <f t="shared" si="145"/>
        <v>7.508003325994661E-3</v>
      </c>
      <c r="F1618" s="2">
        <f t="shared" si="149"/>
        <v>9.0425832865468855E-4</v>
      </c>
      <c r="G1618" s="2">
        <f t="shared" si="147"/>
        <v>6.6037449973399727E-3</v>
      </c>
      <c r="H1618" s="2" t="str">
        <f t="shared" si="148"/>
        <v>Sell</v>
      </c>
    </row>
    <row r="1619" spans="1:8" ht="13.5" x14ac:dyDescent="0.25">
      <c r="A1619" s="3">
        <v>44370</v>
      </c>
      <c r="B1619" s="2">
        <v>1.1736</v>
      </c>
      <c r="C1619" s="2">
        <f t="shared" si="150"/>
        <v>1.1777814444978634</v>
      </c>
      <c r="D1619" s="2">
        <f t="shared" si="146"/>
        <v>1.1699611735594515</v>
      </c>
      <c r="E1619" s="2">
        <f t="shared" si="145"/>
        <v>7.8202709384118663E-3</v>
      </c>
      <c r="F1619" s="2">
        <f t="shared" si="149"/>
        <v>2.2874608506061244E-3</v>
      </c>
      <c r="G1619" s="2">
        <f t="shared" si="147"/>
        <v>5.5328100878057418E-3</v>
      </c>
      <c r="H1619" s="2" t="str">
        <f t="shared" si="148"/>
        <v>Sell</v>
      </c>
    </row>
    <row r="1620" spans="1:8" ht="13.5" x14ac:dyDescent="0.25">
      <c r="A1620" s="3">
        <v>44371</v>
      </c>
      <c r="B1620" s="2">
        <v>1.1291</v>
      </c>
      <c r="C1620" s="2">
        <f t="shared" si="150"/>
        <v>1.178291991498192</v>
      </c>
      <c r="D1620" s="2">
        <f t="shared" si="146"/>
        <v>1.1669344199624549</v>
      </c>
      <c r="E1620" s="2">
        <f t="shared" si="145"/>
        <v>1.1357571535737021E-2</v>
      </c>
      <c r="F1620" s="2">
        <f t="shared" si="149"/>
        <v>4.1014829876323041E-3</v>
      </c>
      <c r="G1620" s="2">
        <f t="shared" si="147"/>
        <v>7.2560885481047169E-3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1.1215999999999999</v>
      </c>
      <c r="C1621" s="2">
        <f t="shared" si="150"/>
        <v>1.1787239928061624</v>
      </c>
      <c r="D1621" s="2">
        <f t="shared" si="146"/>
        <v>1.1635763147800509</v>
      </c>
      <c r="E1621" s="2">
        <f t="shared" si="145"/>
        <v>1.51476780261115E-2</v>
      </c>
      <c r="F1621" s="2">
        <f t="shared" si="149"/>
        <v>6.3107219953281437E-3</v>
      </c>
      <c r="G1621" s="2">
        <f t="shared" si="147"/>
        <v>8.836956030783355E-3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1.1661999999999999</v>
      </c>
      <c r="C1622" s="2">
        <f t="shared" si="150"/>
        <v>1.177935686220599</v>
      </c>
      <c r="D1622" s="2">
        <f t="shared" si="146"/>
        <v>1.1637706618333803</v>
      </c>
      <c r="E1622" s="2">
        <f t="shared" si="145"/>
        <v>1.4165024387218672E-2</v>
      </c>
      <c r="F1622" s="2">
        <f t="shared" si="149"/>
        <v>7.8815824737062494E-3</v>
      </c>
      <c r="G1622" s="2">
        <f t="shared" si="147"/>
        <v>6.2834419135124227E-3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1.1661999999999999</v>
      </c>
      <c r="C1623" s="2">
        <f t="shared" si="150"/>
        <v>1.1772686575712761</v>
      </c>
      <c r="D1623" s="2">
        <f t="shared" si="146"/>
        <v>1.1639506128086854</v>
      </c>
      <c r="E1623" s="2">
        <f t="shared" si="145"/>
        <v>1.3318044762590686E-2</v>
      </c>
      <c r="F1623" s="2">
        <f t="shared" si="149"/>
        <v>8.9688749314831371E-3</v>
      </c>
      <c r="G1623" s="2">
        <f t="shared" si="147"/>
        <v>4.3491698311075491E-3</v>
      </c>
      <c r="H1623" s="2" t="str">
        <f t="shared" si="148"/>
        <v>Sell</v>
      </c>
    </row>
    <row r="1624" spans="1:8" ht="13.5" x14ac:dyDescent="0.25">
      <c r="A1624" s="3">
        <v>44377</v>
      </c>
      <c r="B1624" s="2">
        <v>1.1661999999999999</v>
      </c>
      <c r="C1624" s="2">
        <f t="shared" si="150"/>
        <v>1.175565787175695</v>
      </c>
      <c r="D1624" s="2">
        <f t="shared" si="146"/>
        <v>1.164117234082116</v>
      </c>
      <c r="E1624" s="2">
        <f t="shared" si="145"/>
        <v>1.1448553093579061E-2</v>
      </c>
      <c r="F1624" s="2">
        <f t="shared" si="149"/>
        <v>9.4648105639023213E-3</v>
      </c>
      <c r="G1624" s="2">
        <f t="shared" si="147"/>
        <v>1.9837425296767401E-3</v>
      </c>
      <c r="H1624" s="2" t="str">
        <f t="shared" si="148"/>
        <v>Sell</v>
      </c>
    </row>
    <row r="1625" spans="1:8" ht="13.5" x14ac:dyDescent="0.25">
      <c r="A1625" s="3">
        <v>44378</v>
      </c>
      <c r="B1625" s="2">
        <v>1.2181999999999999</v>
      </c>
      <c r="C1625" s="2">
        <f t="shared" si="150"/>
        <v>1.1741248968409728</v>
      </c>
      <c r="D1625" s="2">
        <f t="shared" si="146"/>
        <v>1.1681233648908482</v>
      </c>
      <c r="E1625" s="2">
        <f t="shared" si="145"/>
        <v>6.001531950124539E-3</v>
      </c>
      <c r="F1625" s="2">
        <f t="shared" si="149"/>
        <v>8.7721548411467658E-3</v>
      </c>
      <c r="G1625" s="2">
        <f t="shared" si="147"/>
        <v>-2.7706228910222268E-3</v>
      </c>
      <c r="H1625" s="2" t="str">
        <f t="shared" si="148"/>
        <v>Hold</v>
      </c>
    </row>
    <row r="1626" spans="1:8" ht="13.5" x14ac:dyDescent="0.25">
      <c r="A1626" s="3">
        <v>44379</v>
      </c>
      <c r="B1626" s="2">
        <v>1.2181999999999999</v>
      </c>
      <c r="C1626" s="2">
        <f t="shared" si="150"/>
        <v>1.1729056819423616</v>
      </c>
      <c r="D1626" s="2">
        <f t="shared" si="146"/>
        <v>1.171832745269304</v>
      </c>
      <c r="E1626" s="2">
        <f t="shared" si="145"/>
        <v>1.0729366730575229E-3</v>
      </c>
      <c r="F1626" s="2">
        <f t="shared" si="149"/>
        <v>7.2323112075289176E-3</v>
      </c>
      <c r="G1626" s="2">
        <f t="shared" si="147"/>
        <v>-6.1593745344713947E-3</v>
      </c>
      <c r="H1626" s="2" t="str">
        <f t="shared" si="148"/>
        <v>Hold</v>
      </c>
    </row>
    <row r="1627" spans="1:8" ht="13.5" x14ac:dyDescent="0.25">
      <c r="A1627" s="3">
        <v>44382</v>
      </c>
      <c r="B1627" s="2">
        <v>1.2181999999999999</v>
      </c>
      <c r="C1627" s="2">
        <f t="shared" si="150"/>
        <v>1.1741663462589214</v>
      </c>
      <c r="D1627" s="2">
        <f t="shared" si="146"/>
        <v>1.1752673567308372</v>
      </c>
      <c r="E1627" s="2">
        <f t="shared" si="145"/>
        <v>-1.1010104719157976E-3</v>
      </c>
      <c r="F1627" s="2">
        <f t="shared" si="149"/>
        <v>5.5656468716399751E-3</v>
      </c>
      <c r="G1627" s="2">
        <f t="shared" si="147"/>
        <v>-6.6666573435557727E-3</v>
      </c>
      <c r="H1627" s="2" t="str">
        <f t="shared" si="148"/>
        <v>Hold</v>
      </c>
    </row>
    <row r="1628" spans="1:8" ht="13.5" x14ac:dyDescent="0.25">
      <c r="A1628" s="3">
        <v>44383</v>
      </c>
      <c r="B1628" s="2">
        <v>1.2181999999999999</v>
      </c>
      <c r="C1628" s="2">
        <f t="shared" si="150"/>
        <v>1.1729407545267796</v>
      </c>
      <c r="D1628" s="2">
        <f t="shared" si="146"/>
        <v>1.1784475525285529</v>
      </c>
      <c r="E1628" s="2">
        <f t="shared" ref="E1628:E1691" si="151">C1628-D1628</f>
        <v>-5.5067980017733387E-3</v>
      </c>
      <c r="F1628" s="2">
        <f t="shared" si="149"/>
        <v>3.3511578969573127E-3</v>
      </c>
      <c r="G1628" s="2">
        <f t="shared" si="147"/>
        <v>-8.8579558987306514E-3</v>
      </c>
      <c r="H1628" s="2" t="str">
        <f t="shared" si="148"/>
        <v>Hold</v>
      </c>
    </row>
    <row r="1629" spans="1:8" ht="13.5" x14ac:dyDescent="0.25">
      <c r="A1629" s="3">
        <v>44384</v>
      </c>
      <c r="B1629" s="2">
        <v>1.2181999999999999</v>
      </c>
      <c r="C1629" s="2">
        <f t="shared" si="150"/>
        <v>1.173042176907275</v>
      </c>
      <c r="D1629" s="2">
        <f t="shared" ref="D1629:D1692" si="152">$D$4*B1629+(1-$D$4)*D1628</f>
        <v>1.1813921782671788</v>
      </c>
      <c r="E1629" s="2">
        <f t="shared" si="151"/>
        <v>-8.3500013599038247E-3</v>
      </c>
      <c r="F1629" s="2">
        <f t="shared" si="149"/>
        <v>1.0109260455850855E-3</v>
      </c>
      <c r="G1629" s="2">
        <f t="shared" si="147"/>
        <v>-9.3609274054889096E-3</v>
      </c>
      <c r="H1629" s="2" t="str">
        <f t="shared" si="148"/>
        <v>Hold</v>
      </c>
    </row>
    <row r="1630" spans="1:8" ht="13.5" x14ac:dyDescent="0.25">
      <c r="A1630" s="3">
        <v>44385</v>
      </c>
      <c r="B1630" s="2">
        <v>1.2181999999999999</v>
      </c>
      <c r="C1630" s="2">
        <f t="shared" si="150"/>
        <v>1.1662818419984633</v>
      </c>
      <c r="D1630" s="2">
        <f t="shared" si="152"/>
        <v>1.1841186835807211</v>
      </c>
      <c r="E1630" s="2">
        <f t="shared" si="151"/>
        <v>-1.7836841582257845E-2</v>
      </c>
      <c r="F1630" s="2">
        <f t="shared" si="149"/>
        <v>-2.7586274799835009E-3</v>
      </c>
      <c r="G1630" s="2">
        <f t="shared" si="147"/>
        <v>-1.5078214102274345E-2</v>
      </c>
      <c r="H1630" s="2" t="str">
        <f t="shared" si="148"/>
        <v>Hold</v>
      </c>
    </row>
    <row r="1631" spans="1:8" ht="13.5" x14ac:dyDescent="0.25">
      <c r="A1631" s="3">
        <v>44386</v>
      </c>
      <c r="B1631" s="2">
        <v>1.1884999999999999</v>
      </c>
      <c r="C1631" s="2">
        <f t="shared" si="150"/>
        <v>1.1594077124602382</v>
      </c>
      <c r="D1631" s="2">
        <f t="shared" si="152"/>
        <v>1.1844432255377049</v>
      </c>
      <c r="E1631" s="2">
        <f t="shared" si="151"/>
        <v>-2.5035513077466653E-2</v>
      </c>
      <c r="F1631" s="2">
        <f t="shared" si="149"/>
        <v>-7.2140045994801318E-3</v>
      </c>
      <c r="G1631" s="2">
        <f t="shared" si="147"/>
        <v>-1.7821508477986522E-2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1.1884999999999999</v>
      </c>
      <c r="C1632" s="2">
        <f t="shared" si="150"/>
        <v>1.1604526797740478</v>
      </c>
      <c r="D1632" s="2">
        <f t="shared" si="152"/>
        <v>1.1847437273497268</v>
      </c>
      <c r="E1632" s="2">
        <f t="shared" si="151"/>
        <v>-2.4291047575679015E-2</v>
      </c>
      <c r="F1632" s="2">
        <f t="shared" si="149"/>
        <v>-1.0629413194719909E-2</v>
      </c>
      <c r="G1632" s="2">
        <f t="shared" si="147"/>
        <v>-1.3661634380959105E-2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1.1736</v>
      </c>
      <c r="C1633" s="2">
        <f t="shared" si="150"/>
        <v>1.1613368828857327</v>
      </c>
      <c r="D1633" s="2">
        <f t="shared" si="152"/>
        <v>1.1839182660645617</v>
      </c>
      <c r="E1633" s="2">
        <f t="shared" si="151"/>
        <v>-2.2581383178829073E-2</v>
      </c>
      <c r="F1633" s="2">
        <f t="shared" si="149"/>
        <v>-1.3019807191541742E-2</v>
      </c>
      <c r="G1633" s="2">
        <f t="shared" si="147"/>
        <v>-9.561575987287331E-3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1.1884999999999999</v>
      </c>
      <c r="C1634" s="2">
        <f t="shared" si="150"/>
        <v>1.1620850547494661</v>
      </c>
      <c r="D1634" s="2">
        <f t="shared" si="152"/>
        <v>1.184257653763483</v>
      </c>
      <c r="E1634" s="2">
        <f t="shared" si="151"/>
        <v>-2.2172599014016914E-2</v>
      </c>
      <c r="F1634" s="2">
        <f t="shared" si="149"/>
        <v>-1.4850365556036776E-2</v>
      </c>
      <c r="G1634" s="2">
        <f t="shared" si="147"/>
        <v>-7.3222334579801374E-3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1.1959</v>
      </c>
      <c r="C1635" s="2">
        <f t="shared" si="150"/>
        <v>1.1707181232495483</v>
      </c>
      <c r="D1635" s="2">
        <f t="shared" si="152"/>
        <v>1.1851200497810028</v>
      </c>
      <c r="E1635" s="2">
        <f t="shared" si="151"/>
        <v>-1.4401926531454556E-2</v>
      </c>
      <c r="F1635" s="2">
        <f t="shared" si="149"/>
        <v>-1.4760677751120334E-2</v>
      </c>
      <c r="G1635" s="2">
        <f t="shared" si="147"/>
        <v>3.5875121966577779E-4</v>
      </c>
      <c r="H1635" s="2" t="str">
        <f t="shared" si="148"/>
        <v>Sell</v>
      </c>
    </row>
    <row r="1636" spans="1:8" ht="13.5" x14ac:dyDescent="0.25">
      <c r="A1636" s="3">
        <v>44393</v>
      </c>
      <c r="B1636" s="2">
        <v>1.1959</v>
      </c>
      <c r="C1636" s="2">
        <f t="shared" si="150"/>
        <v>1.1780230273650023</v>
      </c>
      <c r="D1636" s="2">
        <f t="shared" si="152"/>
        <v>1.1859185646120396</v>
      </c>
      <c r="E1636" s="2">
        <f t="shared" si="151"/>
        <v>-7.8955372470372875E-3</v>
      </c>
      <c r="F1636" s="2">
        <f t="shared" si="149"/>
        <v>-1.3387649650303726E-2</v>
      </c>
      <c r="G1636" s="2">
        <f t="shared" ref="G1636:G1699" si="153">E1636-F1636</f>
        <v>5.492112403266438E-3</v>
      </c>
      <c r="H1636" s="2" t="str">
        <f t="shared" ref="H1636:H1699" si="154">IF(G1636&lt;0,"Hold","Sell")</f>
        <v>Sell</v>
      </c>
    </row>
    <row r="1637" spans="1:8" ht="13.5" x14ac:dyDescent="0.25">
      <c r="A1637" s="3">
        <v>44396</v>
      </c>
      <c r="B1637" s="2">
        <v>1.1959</v>
      </c>
      <c r="C1637" s="2">
        <f t="shared" si="150"/>
        <v>1.1842041000780787</v>
      </c>
      <c r="D1637" s="2">
        <f t="shared" si="152"/>
        <v>1.1866579301963329</v>
      </c>
      <c r="E1637" s="2">
        <f t="shared" si="151"/>
        <v>-2.4538301182541744E-3</v>
      </c>
      <c r="F1637" s="2">
        <f t="shared" ref="F1637:F1700" si="155">(E1637*(2/(10)))+((1-(2/10))*F1636)</f>
        <v>-1.1200885743893815E-2</v>
      </c>
      <c r="G1637" s="2">
        <f t="shared" si="153"/>
        <v>8.7470556256396409E-3</v>
      </c>
      <c r="H1637" s="2" t="str">
        <f t="shared" si="154"/>
        <v>Sell</v>
      </c>
    </row>
    <row r="1638" spans="1:8" ht="13.5" x14ac:dyDescent="0.25">
      <c r="A1638" s="3">
        <v>44399</v>
      </c>
      <c r="B1638" s="2">
        <v>1.1959</v>
      </c>
      <c r="C1638" s="2">
        <f t="shared" si="150"/>
        <v>1.1894342385276051</v>
      </c>
      <c r="D1638" s="2">
        <f t="shared" si="152"/>
        <v>1.1873425279595675</v>
      </c>
      <c r="E1638" s="2">
        <f t="shared" si="151"/>
        <v>2.0917105680375858E-3</v>
      </c>
      <c r="F1638" s="2">
        <f t="shared" si="155"/>
        <v>-8.5423664815075344E-3</v>
      </c>
      <c r="G1638" s="2">
        <f t="shared" si="153"/>
        <v>1.063407704954512E-2</v>
      </c>
      <c r="H1638" s="2" t="str">
        <f t="shared" si="154"/>
        <v>Sell</v>
      </c>
    </row>
    <row r="1639" spans="1:8" ht="13.5" x14ac:dyDescent="0.25">
      <c r="A1639" s="3">
        <v>44400</v>
      </c>
      <c r="B1639" s="2">
        <v>1.1959</v>
      </c>
      <c r="C1639" s="2">
        <f t="shared" si="150"/>
        <v>1.1938597402925888</v>
      </c>
      <c r="D1639" s="2">
        <f t="shared" si="152"/>
        <v>1.1879764147773773</v>
      </c>
      <c r="E1639" s="2">
        <f t="shared" si="151"/>
        <v>5.8833255152115349E-3</v>
      </c>
      <c r="F1639" s="2">
        <f t="shared" si="155"/>
        <v>-5.6572280821637214E-3</v>
      </c>
      <c r="G1639" s="2">
        <f t="shared" si="153"/>
        <v>1.1540553597375255E-2</v>
      </c>
      <c r="H1639" s="2" t="str">
        <f t="shared" si="154"/>
        <v>Sell</v>
      </c>
    </row>
    <row r="1640" spans="1:8" ht="13.5" x14ac:dyDescent="0.25">
      <c r="A1640" s="3">
        <v>44403</v>
      </c>
      <c r="B1640" s="2">
        <v>1.1588000000000001</v>
      </c>
      <c r="C1640" s="2">
        <f t="shared" si="150"/>
        <v>1.1976043956321905</v>
      </c>
      <c r="D1640" s="2">
        <f t="shared" si="152"/>
        <v>1.1858151988679417</v>
      </c>
      <c r="E1640" s="2">
        <f t="shared" si="151"/>
        <v>1.1789196764248722E-2</v>
      </c>
      <c r="F1640" s="2">
        <f t="shared" si="155"/>
        <v>-2.1679431128812324E-3</v>
      </c>
      <c r="G1640" s="2">
        <f t="shared" si="153"/>
        <v>1.3957139877129954E-2</v>
      </c>
      <c r="H1640" s="2" t="str">
        <f t="shared" si="154"/>
        <v>Sell</v>
      </c>
    </row>
    <row r="1641" spans="1:8" ht="13.5" x14ac:dyDescent="0.25">
      <c r="A1641" s="3">
        <v>44404</v>
      </c>
      <c r="B1641" s="2">
        <v>1.1588000000000001</v>
      </c>
      <c r="C1641" s="2">
        <f t="shared" si="150"/>
        <v>1.1962037193810842</v>
      </c>
      <c r="D1641" s="2">
        <f t="shared" si="152"/>
        <v>1.1838140730258719</v>
      </c>
      <c r="E1641" s="2">
        <f t="shared" si="151"/>
        <v>1.2389646355212225E-2</v>
      </c>
      <c r="F1641" s="2">
        <f t="shared" si="155"/>
        <v>7.4357478073745916E-4</v>
      </c>
      <c r="G1641" s="2">
        <f t="shared" si="153"/>
        <v>1.1646071574474766E-2</v>
      </c>
      <c r="H1641" s="2" t="str">
        <f t="shared" si="154"/>
        <v>Sell</v>
      </c>
    </row>
    <row r="1642" spans="1:8" ht="13.5" x14ac:dyDescent="0.25">
      <c r="A1642" s="3">
        <v>44405</v>
      </c>
      <c r="B1642" s="2">
        <v>1.1884999999999999</v>
      </c>
      <c r="C1642" s="2">
        <f t="shared" si="150"/>
        <v>1.1950185317839943</v>
      </c>
      <c r="D1642" s="2">
        <f t="shared" si="152"/>
        <v>1.1841611787276594</v>
      </c>
      <c r="E1642" s="2">
        <f t="shared" si="151"/>
        <v>1.0857353056334951E-2</v>
      </c>
      <c r="F1642" s="2">
        <f t="shared" si="155"/>
        <v>2.7663304358569573E-3</v>
      </c>
      <c r="G1642" s="2">
        <f t="shared" si="153"/>
        <v>8.0910226204779934E-3</v>
      </c>
      <c r="H1642" s="2" t="str">
        <f t="shared" si="154"/>
        <v>Sell</v>
      </c>
    </row>
    <row r="1643" spans="1:8" ht="13.5" x14ac:dyDescent="0.25">
      <c r="A1643" s="3">
        <v>44406</v>
      </c>
      <c r="B1643" s="2">
        <v>1.1959</v>
      </c>
      <c r="C1643" s="2">
        <f t="shared" si="150"/>
        <v>1.191723373047995</v>
      </c>
      <c r="D1643" s="2">
        <f t="shared" si="152"/>
        <v>1.1850307210441289</v>
      </c>
      <c r="E1643" s="2">
        <f t="shared" si="151"/>
        <v>6.6926520038661508E-3</v>
      </c>
      <c r="F1643" s="2">
        <f t="shared" si="155"/>
        <v>3.5515947494587962E-3</v>
      </c>
      <c r="G1643" s="2">
        <f t="shared" si="153"/>
        <v>3.1410572544073546E-3</v>
      </c>
      <c r="H1643" s="2" t="str">
        <f t="shared" si="154"/>
        <v>Sell</v>
      </c>
    </row>
    <row r="1644" spans="1:8" ht="13.5" x14ac:dyDescent="0.25">
      <c r="A1644" s="3">
        <v>44407</v>
      </c>
      <c r="B1644" s="2">
        <v>1.1661999999999999</v>
      </c>
      <c r="C1644" s="2">
        <f t="shared" si="150"/>
        <v>1.1912274695021496</v>
      </c>
      <c r="D1644" s="2">
        <f t="shared" si="152"/>
        <v>1.1836358528186377</v>
      </c>
      <c r="E1644" s="2">
        <f t="shared" si="151"/>
        <v>7.591616683511937E-3</v>
      </c>
      <c r="F1644" s="2">
        <f t="shared" si="155"/>
        <v>4.359599136269425E-3</v>
      </c>
      <c r="G1644" s="2">
        <f t="shared" si="153"/>
        <v>3.2320175472425119E-3</v>
      </c>
      <c r="H1644" s="2" t="str">
        <f t="shared" si="154"/>
        <v>Sell</v>
      </c>
    </row>
    <row r="1645" spans="1:8" ht="13.5" x14ac:dyDescent="0.25">
      <c r="A1645" s="3">
        <v>44410</v>
      </c>
      <c r="B1645" s="2">
        <v>1.1884999999999999</v>
      </c>
      <c r="C1645" s="2">
        <f t="shared" si="150"/>
        <v>1.1919463203479728</v>
      </c>
      <c r="D1645" s="2">
        <f t="shared" si="152"/>
        <v>1.1839961600172573</v>
      </c>
      <c r="E1645" s="2">
        <f t="shared" si="151"/>
        <v>7.9501603307154944E-3</v>
      </c>
      <c r="F1645" s="2">
        <f t="shared" si="155"/>
        <v>5.0777113751586389E-3</v>
      </c>
      <c r="G1645" s="2">
        <f t="shared" si="153"/>
        <v>2.8724489555568555E-3</v>
      </c>
      <c r="H1645" s="2" t="str">
        <f t="shared" si="154"/>
        <v>Sell</v>
      </c>
    </row>
    <row r="1646" spans="1:8" ht="13.5" x14ac:dyDescent="0.25">
      <c r="A1646" s="3">
        <v>44411</v>
      </c>
      <c r="B1646" s="2">
        <v>1.1884999999999999</v>
      </c>
      <c r="C1646" s="2">
        <f t="shared" si="150"/>
        <v>1.192554578755977</v>
      </c>
      <c r="D1646" s="2">
        <f t="shared" si="152"/>
        <v>1.1843297777937569</v>
      </c>
      <c r="E1646" s="2">
        <f t="shared" si="151"/>
        <v>8.2248009622201135E-3</v>
      </c>
      <c r="F1646" s="2">
        <f t="shared" si="155"/>
        <v>5.7071292925709336E-3</v>
      </c>
      <c r="G1646" s="2">
        <f t="shared" si="153"/>
        <v>2.5176716696491798E-3</v>
      </c>
      <c r="H1646" s="2" t="str">
        <f t="shared" si="154"/>
        <v>Sell</v>
      </c>
    </row>
    <row r="1647" spans="1:8" ht="13.5" x14ac:dyDescent="0.25">
      <c r="A1647" s="3">
        <v>44412</v>
      </c>
      <c r="B1647" s="2">
        <v>1.1959</v>
      </c>
      <c r="C1647" s="2">
        <f t="shared" si="150"/>
        <v>1.1930692589473653</v>
      </c>
      <c r="D1647" s="2">
        <f t="shared" si="152"/>
        <v>1.1851868312905156</v>
      </c>
      <c r="E1647" s="2">
        <f t="shared" si="151"/>
        <v>7.8824276568496554E-3</v>
      </c>
      <c r="F1647" s="2">
        <f t="shared" si="155"/>
        <v>6.1421889654266785E-3</v>
      </c>
      <c r="G1647" s="2">
        <f t="shared" si="153"/>
        <v>1.7402386914229769E-3</v>
      </c>
      <c r="H1647" s="2" t="str">
        <f t="shared" si="154"/>
        <v>Sell</v>
      </c>
    </row>
    <row r="1648" spans="1:8" ht="13.5" x14ac:dyDescent="0.25">
      <c r="A1648" s="3">
        <v>44413</v>
      </c>
      <c r="B1648" s="2">
        <v>1.1959</v>
      </c>
      <c r="C1648" s="2">
        <f t="shared" si="150"/>
        <v>1.1935047575708475</v>
      </c>
      <c r="D1648" s="2">
        <f t="shared" si="152"/>
        <v>1.18598039934307</v>
      </c>
      <c r="E1648" s="2">
        <f t="shared" si="151"/>
        <v>7.5243582277775278E-3</v>
      </c>
      <c r="F1648" s="2">
        <f t="shared" si="155"/>
        <v>6.4186228178968489E-3</v>
      </c>
      <c r="G1648" s="2">
        <f t="shared" si="153"/>
        <v>1.1057354098806789E-3</v>
      </c>
      <c r="H1648" s="2" t="str">
        <f t="shared" si="154"/>
        <v>Sell</v>
      </c>
    </row>
    <row r="1649" spans="1:8" ht="13.5" x14ac:dyDescent="0.25">
      <c r="A1649" s="3">
        <v>44414</v>
      </c>
      <c r="B1649" s="2">
        <v>1.1884999999999999</v>
      </c>
      <c r="C1649" s="2">
        <f t="shared" si="150"/>
        <v>1.1938732564061016</v>
      </c>
      <c r="D1649" s="2">
        <f t="shared" si="152"/>
        <v>1.1861670364287686</v>
      </c>
      <c r="E1649" s="2">
        <f t="shared" si="151"/>
        <v>7.7062199773330065E-3</v>
      </c>
      <c r="F1649" s="2">
        <f t="shared" si="155"/>
        <v>6.6761422497840801E-3</v>
      </c>
      <c r="G1649" s="2">
        <f t="shared" si="153"/>
        <v>1.0300777275489264E-3</v>
      </c>
      <c r="H1649" s="2" t="str">
        <f t="shared" si="154"/>
        <v>Sell</v>
      </c>
    </row>
    <row r="1650" spans="1:8" ht="13.5" x14ac:dyDescent="0.25">
      <c r="A1650" s="3">
        <v>44417</v>
      </c>
      <c r="B1650" s="2">
        <v>1.1884999999999999</v>
      </c>
      <c r="C1650" s="2">
        <f t="shared" si="150"/>
        <v>1.1884773708051628</v>
      </c>
      <c r="D1650" s="2">
        <f t="shared" si="152"/>
        <v>1.1863398485451562</v>
      </c>
      <c r="E1650" s="2">
        <f t="shared" si="151"/>
        <v>2.1375222600066301E-3</v>
      </c>
      <c r="F1650" s="2">
        <f t="shared" si="155"/>
        <v>5.7684182518285901E-3</v>
      </c>
      <c r="G1650" s="2">
        <f t="shared" si="153"/>
        <v>-3.6308959918219599E-3</v>
      </c>
      <c r="H1650" s="2" t="str">
        <f t="shared" si="154"/>
        <v>Hold</v>
      </c>
    </row>
    <row r="1651" spans="1:8" ht="13.5" x14ac:dyDescent="0.25">
      <c r="A1651" s="3">
        <v>44419</v>
      </c>
      <c r="B1651" s="2">
        <v>1.2033</v>
      </c>
      <c r="C1651" s="2">
        <f t="shared" si="150"/>
        <v>1.1839116214505223</v>
      </c>
      <c r="D1651" s="2">
        <f t="shared" si="152"/>
        <v>1.1875961560603296</v>
      </c>
      <c r="E1651" s="2">
        <f t="shared" si="151"/>
        <v>-3.6845346098073328E-3</v>
      </c>
      <c r="F1651" s="2">
        <f t="shared" si="155"/>
        <v>3.8778276795014056E-3</v>
      </c>
      <c r="G1651" s="2">
        <f t="shared" si="153"/>
        <v>-7.562362289308738E-3</v>
      </c>
      <c r="H1651" s="2" t="str">
        <f t="shared" si="154"/>
        <v>Hold</v>
      </c>
    </row>
    <row r="1652" spans="1:8" ht="13.5" x14ac:dyDescent="0.25">
      <c r="A1652" s="3">
        <v>44420</v>
      </c>
      <c r="B1652" s="2">
        <v>1.1959</v>
      </c>
      <c r="C1652" s="2">
        <f t="shared" si="150"/>
        <v>1.1846175258427496</v>
      </c>
      <c r="D1652" s="2">
        <f t="shared" si="152"/>
        <v>1.1882112556114162</v>
      </c>
      <c r="E1652" s="2">
        <f t="shared" si="151"/>
        <v>-3.5937297686665648E-3</v>
      </c>
      <c r="F1652" s="2">
        <f t="shared" si="155"/>
        <v>2.3835161898678116E-3</v>
      </c>
      <c r="G1652" s="2">
        <f t="shared" si="153"/>
        <v>-5.977245958534376E-3</v>
      </c>
      <c r="H1652" s="2" t="str">
        <f t="shared" si="154"/>
        <v>Hold</v>
      </c>
    </row>
    <row r="1653" spans="1:8" ht="13.5" x14ac:dyDescent="0.25">
      <c r="A1653" s="3">
        <v>44424</v>
      </c>
      <c r="B1653" s="2">
        <v>1.1959</v>
      </c>
      <c r="C1653" s="2">
        <f t="shared" si="150"/>
        <v>1.1863532910977113</v>
      </c>
      <c r="D1653" s="2">
        <f t="shared" si="152"/>
        <v>1.1887807922327926</v>
      </c>
      <c r="E1653" s="2">
        <f t="shared" si="151"/>
        <v>-2.4275011350813891E-3</v>
      </c>
      <c r="F1653" s="2">
        <f t="shared" si="155"/>
        <v>1.4213127248779715E-3</v>
      </c>
      <c r="G1653" s="2">
        <f t="shared" si="153"/>
        <v>-3.8488138599593606E-3</v>
      </c>
      <c r="H1653" s="2" t="str">
        <f t="shared" si="154"/>
        <v>Hold</v>
      </c>
    </row>
    <row r="1654" spans="1:8" ht="13.5" x14ac:dyDescent="0.25">
      <c r="A1654" s="3">
        <v>44425</v>
      </c>
      <c r="B1654" s="2">
        <v>1.1736</v>
      </c>
      <c r="C1654" s="2">
        <f t="shared" si="150"/>
        <v>1.1832527847749863</v>
      </c>
      <c r="D1654" s="2">
        <f t="shared" si="152"/>
        <v>1.1876562891044375</v>
      </c>
      <c r="E1654" s="2">
        <f t="shared" si="151"/>
        <v>-4.4035043294512466E-3</v>
      </c>
      <c r="F1654" s="2">
        <f t="shared" si="155"/>
        <v>2.5634931401212783E-4</v>
      </c>
      <c r="G1654" s="2">
        <f t="shared" si="153"/>
        <v>-4.6598536434633749E-3</v>
      </c>
      <c r="H1654" s="2" t="str">
        <f t="shared" si="154"/>
        <v>Hold</v>
      </c>
    </row>
    <row r="1655" spans="1:8" ht="13.5" x14ac:dyDescent="0.25">
      <c r="A1655" s="3">
        <v>44426</v>
      </c>
      <c r="B1655" s="2">
        <v>1.1438999999999999</v>
      </c>
      <c r="C1655" s="2">
        <f t="shared" si="150"/>
        <v>1.1840600486557578</v>
      </c>
      <c r="D1655" s="2">
        <f t="shared" si="152"/>
        <v>1.1844150825041089</v>
      </c>
      <c r="E1655" s="2">
        <f t="shared" si="151"/>
        <v>-3.5503384835111618E-4</v>
      </c>
      <c r="F1655" s="2">
        <f t="shared" si="155"/>
        <v>1.3407268153947904E-4</v>
      </c>
      <c r="G1655" s="2">
        <f t="shared" si="153"/>
        <v>-4.8910652989059516E-4</v>
      </c>
      <c r="H1655" s="2" t="str">
        <f t="shared" si="154"/>
        <v>Hold</v>
      </c>
    </row>
    <row r="1656" spans="1:8" ht="13.5" x14ac:dyDescent="0.25">
      <c r="A1656" s="3">
        <v>44427</v>
      </c>
      <c r="B1656" s="2">
        <v>1.1736</v>
      </c>
      <c r="C1656" s="2">
        <f t="shared" si="150"/>
        <v>1.1847431180933334</v>
      </c>
      <c r="D1656" s="2">
        <f t="shared" si="152"/>
        <v>1.1836139652815822</v>
      </c>
      <c r="E1656" s="2">
        <f t="shared" si="151"/>
        <v>1.1291528117511884E-3</v>
      </c>
      <c r="F1656" s="2">
        <f t="shared" si="155"/>
        <v>3.3308870758182093E-4</v>
      </c>
      <c r="G1656" s="2">
        <f t="shared" si="153"/>
        <v>7.9606410416936755E-4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1.1736</v>
      </c>
      <c r="C1657" s="2">
        <f t="shared" si="150"/>
        <v>1.1864595614635898</v>
      </c>
      <c r="D1657" s="2">
        <f t="shared" si="152"/>
        <v>1.182872190075539</v>
      </c>
      <c r="E1657" s="2">
        <f t="shared" si="151"/>
        <v>3.5873713880507641E-3</v>
      </c>
      <c r="F1657" s="2">
        <f t="shared" si="155"/>
        <v>9.839452436756096E-4</v>
      </c>
      <c r="G1657" s="2">
        <f t="shared" si="153"/>
        <v>2.6034261443751545E-3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1.1811</v>
      </c>
      <c r="C1658" s="2">
        <f t="shared" si="150"/>
        <v>1.1879119366230375</v>
      </c>
      <c r="D1658" s="2">
        <f t="shared" si="152"/>
        <v>1.1827409167366103</v>
      </c>
      <c r="E1658" s="2">
        <f t="shared" si="151"/>
        <v>5.1710198864272083E-3</v>
      </c>
      <c r="F1658" s="2">
        <f t="shared" si="155"/>
        <v>1.8213601722259294E-3</v>
      </c>
      <c r="G1658" s="2">
        <f t="shared" si="153"/>
        <v>3.3496597142012789E-3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1.1811</v>
      </c>
      <c r="C1659" s="2">
        <f t="shared" si="150"/>
        <v>1.188002407911801</v>
      </c>
      <c r="D1659" s="2">
        <f t="shared" si="152"/>
        <v>1.1826193673487133</v>
      </c>
      <c r="E1659" s="2">
        <f t="shared" si="151"/>
        <v>5.3830405630876932E-3</v>
      </c>
      <c r="F1659" s="2">
        <f t="shared" si="155"/>
        <v>2.5336962503982822E-3</v>
      </c>
      <c r="G1659" s="2">
        <f t="shared" si="153"/>
        <v>2.849344312689411E-3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1.1811</v>
      </c>
      <c r="C1660" s="2">
        <f t="shared" si="150"/>
        <v>1.1880789605407547</v>
      </c>
      <c r="D1660" s="2">
        <f t="shared" si="152"/>
        <v>1.182506821619179</v>
      </c>
      <c r="E1660" s="2">
        <f t="shared" si="151"/>
        <v>5.5721389215757089E-3</v>
      </c>
      <c r="F1660" s="2">
        <f t="shared" si="155"/>
        <v>3.1413847846337678E-3</v>
      </c>
      <c r="G1660" s="2">
        <f t="shared" si="153"/>
        <v>2.4307541369419411E-3</v>
      </c>
      <c r="H1660" s="2" t="str">
        <f t="shared" si="154"/>
        <v>Sell</v>
      </c>
    </row>
    <row r="1661" spans="1:8" ht="13.5" x14ac:dyDescent="0.25">
      <c r="A1661" s="3">
        <v>44434</v>
      </c>
      <c r="B1661" s="2">
        <v>1.1736</v>
      </c>
      <c r="C1661" s="2">
        <f t="shared" si="150"/>
        <v>1.1904206589191002</v>
      </c>
      <c r="D1661" s="2">
        <f t="shared" si="152"/>
        <v>1.1818470570547954</v>
      </c>
      <c r="E1661" s="2">
        <f t="shared" si="151"/>
        <v>8.5736018643047807E-3</v>
      </c>
      <c r="F1661" s="2">
        <f t="shared" si="155"/>
        <v>4.2278282005679705E-3</v>
      </c>
      <c r="G1661" s="2">
        <f t="shared" si="153"/>
        <v>4.3457736637368101E-3</v>
      </c>
      <c r="H1661" s="2" t="str">
        <f t="shared" si="154"/>
        <v>Sell</v>
      </c>
    </row>
    <row r="1662" spans="1:8" ht="13.5" x14ac:dyDescent="0.25">
      <c r="A1662" s="3">
        <v>44435</v>
      </c>
      <c r="B1662" s="2">
        <v>1.1811</v>
      </c>
      <c r="C1662" s="2">
        <f t="shared" si="150"/>
        <v>1.1912636344700078</v>
      </c>
      <c r="D1662" s="2">
        <f t="shared" si="152"/>
        <v>1.181791719495181</v>
      </c>
      <c r="E1662" s="2">
        <f t="shared" si="151"/>
        <v>9.4719149748268006E-3</v>
      </c>
      <c r="F1662" s="2">
        <f t="shared" si="155"/>
        <v>5.2766455554197362E-3</v>
      </c>
      <c r="G1662" s="2">
        <f t="shared" si="153"/>
        <v>4.1952694194070644E-3</v>
      </c>
      <c r="H1662" s="2" t="str">
        <f t="shared" si="154"/>
        <v>Sell</v>
      </c>
    </row>
    <row r="1663" spans="1:8" ht="13.5" x14ac:dyDescent="0.25">
      <c r="A1663" s="3">
        <v>44438</v>
      </c>
      <c r="B1663" s="2">
        <v>1.1811</v>
      </c>
      <c r="C1663" s="2">
        <f t="shared" si="150"/>
        <v>1.1919769214746221</v>
      </c>
      <c r="D1663" s="2">
        <f t="shared" si="152"/>
        <v>1.1817404810140566</v>
      </c>
      <c r="E1663" s="2">
        <f t="shared" si="151"/>
        <v>1.0236440460565488E-2</v>
      </c>
      <c r="F1663" s="2">
        <f t="shared" si="155"/>
        <v>6.2686045364488859E-3</v>
      </c>
      <c r="G1663" s="2">
        <f t="shared" si="153"/>
        <v>3.9678359241166021E-3</v>
      </c>
      <c r="H1663" s="2" t="str">
        <f t="shared" si="154"/>
        <v>Sell</v>
      </c>
    </row>
    <row r="1664" spans="1:8" ht="13.5" x14ac:dyDescent="0.25">
      <c r="A1664" s="3">
        <v>44439</v>
      </c>
      <c r="B1664" s="2">
        <v>1.1884999999999999</v>
      </c>
      <c r="C1664" s="2">
        <f t="shared" si="150"/>
        <v>1.1891497027862186</v>
      </c>
      <c r="D1664" s="2">
        <f t="shared" si="152"/>
        <v>1.1822411861241267</v>
      </c>
      <c r="E1664" s="2">
        <f t="shared" si="151"/>
        <v>6.9085166620919125E-3</v>
      </c>
      <c r="F1664" s="2">
        <f t="shared" si="155"/>
        <v>6.3965869615774914E-3</v>
      </c>
      <c r="G1664" s="2">
        <f t="shared" si="153"/>
        <v>5.1192970051442115E-4</v>
      </c>
      <c r="H1664" s="2" t="str">
        <f t="shared" si="154"/>
        <v>Sell</v>
      </c>
    </row>
    <row r="1665" spans="1:8" ht="13.5" x14ac:dyDescent="0.25">
      <c r="A1665" s="3">
        <v>44440</v>
      </c>
      <c r="B1665" s="2">
        <v>1.1736</v>
      </c>
      <c r="C1665" s="2">
        <f t="shared" si="150"/>
        <v>1.1821882100498773</v>
      </c>
      <c r="D1665" s="2">
        <f t="shared" si="152"/>
        <v>1.1816010982630802</v>
      </c>
      <c r="E1665" s="2">
        <f t="shared" si="151"/>
        <v>5.8711178679704545E-4</v>
      </c>
      <c r="F1665" s="2">
        <f t="shared" si="155"/>
        <v>5.2346919266214025E-3</v>
      </c>
      <c r="G1665" s="2">
        <f t="shared" si="153"/>
        <v>-4.6475801398243571E-3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1.1588000000000001</v>
      </c>
      <c r="C1666" s="2">
        <f t="shared" si="150"/>
        <v>1.1808669469652806</v>
      </c>
      <c r="D1666" s="2">
        <f t="shared" si="152"/>
        <v>1.1799121280213705</v>
      </c>
      <c r="E1666" s="2">
        <f t="shared" si="151"/>
        <v>9.5481894391014066E-4</v>
      </c>
      <c r="F1666" s="2">
        <f t="shared" si="155"/>
        <v>4.3787173300791505E-3</v>
      </c>
      <c r="G1666" s="2">
        <f t="shared" si="153"/>
        <v>-3.4238983861690098E-3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1.1588000000000001</v>
      </c>
      <c r="C1667" s="2">
        <f t="shared" si="150"/>
        <v>1.1797489551244682</v>
      </c>
      <c r="D1667" s="2">
        <f t="shared" si="152"/>
        <v>1.178348266686454</v>
      </c>
      <c r="E1667" s="2">
        <f t="shared" si="151"/>
        <v>1.4006884380142193E-3</v>
      </c>
      <c r="F1667" s="2">
        <f t="shared" si="155"/>
        <v>3.7831115516661642E-3</v>
      </c>
      <c r="G1667" s="2">
        <f t="shared" si="153"/>
        <v>-2.3824231136519449E-3</v>
      </c>
      <c r="H1667" s="2" t="str">
        <f t="shared" si="154"/>
        <v>Hold</v>
      </c>
    </row>
    <row r="1668" spans="1:8" ht="13.5" x14ac:dyDescent="0.25">
      <c r="A1668" s="3">
        <v>44445</v>
      </c>
      <c r="B1668" s="2">
        <v>1.1438999999999999</v>
      </c>
      <c r="C1668" s="2">
        <f t="shared" si="150"/>
        <v>1.1799568081822422</v>
      </c>
      <c r="D1668" s="2">
        <f t="shared" si="152"/>
        <v>1.175796543228198</v>
      </c>
      <c r="E1668" s="2">
        <f t="shared" si="151"/>
        <v>4.1602649540442016E-3</v>
      </c>
      <c r="F1668" s="2">
        <f t="shared" si="155"/>
        <v>3.8585422321417715E-3</v>
      </c>
      <c r="G1668" s="2">
        <f t="shared" si="153"/>
        <v>3.0172272190243012E-4</v>
      </c>
      <c r="H1668" s="2" t="str">
        <f t="shared" si="154"/>
        <v>Sell</v>
      </c>
    </row>
    <row r="1669" spans="1:8" ht="13.5" x14ac:dyDescent="0.25">
      <c r="A1669" s="3">
        <v>44446</v>
      </c>
      <c r="B1669" s="2">
        <v>1.1736</v>
      </c>
      <c r="C1669" s="2">
        <f t="shared" si="150"/>
        <v>1.1801326838465127</v>
      </c>
      <c r="D1669" s="2">
        <f t="shared" si="152"/>
        <v>1.1756338363224055</v>
      </c>
      <c r="E1669" s="2">
        <f t="shared" si="151"/>
        <v>4.4988475241072301E-3</v>
      </c>
      <c r="F1669" s="2">
        <f t="shared" si="155"/>
        <v>3.9866032905348636E-3</v>
      </c>
      <c r="G1669" s="2">
        <f t="shared" si="153"/>
        <v>5.1224423357236655E-4</v>
      </c>
      <c r="H1669" s="2" t="str">
        <f t="shared" si="154"/>
        <v>Sell</v>
      </c>
    </row>
    <row r="1670" spans="1:8" ht="13.5" x14ac:dyDescent="0.25">
      <c r="A1670" s="3">
        <v>44447</v>
      </c>
      <c r="B1670" s="2">
        <v>1.1513</v>
      </c>
      <c r="C1670" s="2">
        <f t="shared" si="150"/>
        <v>1.18028150171628</v>
      </c>
      <c r="D1670" s="2">
        <f t="shared" si="152"/>
        <v>1.1738313299281533</v>
      </c>
      <c r="E1670" s="2">
        <f t="shared" si="151"/>
        <v>6.4501717881266796E-3</v>
      </c>
      <c r="F1670" s="2">
        <f t="shared" si="155"/>
        <v>4.4793169900532274E-3</v>
      </c>
      <c r="G1670" s="2">
        <f t="shared" si="153"/>
        <v>1.9708547980734521E-3</v>
      </c>
      <c r="H1670" s="2" t="str">
        <f t="shared" si="154"/>
        <v>Sell</v>
      </c>
    </row>
    <row r="1671" spans="1:8" ht="13.5" x14ac:dyDescent="0.25">
      <c r="A1671" s="3">
        <v>44448</v>
      </c>
      <c r="B1671" s="2">
        <v>1.1513</v>
      </c>
      <c r="C1671" s="2">
        <f t="shared" si="150"/>
        <v>1.1792535783753137</v>
      </c>
      <c r="D1671" s="2">
        <f t="shared" si="152"/>
        <v>1.1721623425260679</v>
      </c>
      <c r="E1671" s="2">
        <f t="shared" si="151"/>
        <v>7.0912358492458694E-3</v>
      </c>
      <c r="F1671" s="2">
        <f t="shared" si="155"/>
        <v>5.0017007618917558E-3</v>
      </c>
      <c r="G1671" s="2">
        <f t="shared" si="153"/>
        <v>2.0895350873541135E-3</v>
      </c>
      <c r="H1671" s="2" t="str">
        <f t="shared" si="154"/>
        <v>Sell</v>
      </c>
    </row>
    <row r="1672" spans="1:8" ht="13.5" x14ac:dyDescent="0.25">
      <c r="A1672" s="3">
        <v>44449</v>
      </c>
      <c r="B1672" s="2">
        <v>1.1513</v>
      </c>
      <c r="C1672" s="2">
        <f t="shared" si="150"/>
        <v>1.1795376432406501</v>
      </c>
      <c r="D1672" s="2">
        <f t="shared" si="152"/>
        <v>1.1706169838204332</v>
      </c>
      <c r="E1672" s="2">
        <f t="shared" si="151"/>
        <v>8.9206594202169143E-3</v>
      </c>
      <c r="F1672" s="2">
        <f t="shared" si="155"/>
        <v>5.785492493556788E-3</v>
      </c>
      <c r="G1672" s="2">
        <f t="shared" si="153"/>
        <v>3.1351669266601262E-3</v>
      </c>
      <c r="H1672" s="2" t="str">
        <f t="shared" si="154"/>
        <v>Sell</v>
      </c>
    </row>
    <row r="1673" spans="1:8" ht="13.5" x14ac:dyDescent="0.25">
      <c r="A1673" s="3">
        <v>44452</v>
      </c>
      <c r="B1673" s="2">
        <v>1.1661999999999999</v>
      </c>
      <c r="C1673" s="2">
        <f t="shared" si="150"/>
        <v>1.1797780058190117</v>
      </c>
      <c r="D1673" s="2">
        <f t="shared" si="152"/>
        <v>1.1702897998337345</v>
      </c>
      <c r="E1673" s="2">
        <f t="shared" si="151"/>
        <v>9.4882059852772205E-3</v>
      </c>
      <c r="F1673" s="2">
        <f t="shared" si="155"/>
        <v>6.5260351919008749E-3</v>
      </c>
      <c r="G1673" s="2">
        <f t="shared" si="153"/>
        <v>2.9621707933763456E-3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1.1736</v>
      </c>
      <c r="C1674" s="2">
        <f t="shared" si="150"/>
        <v>1.1811198510776253</v>
      </c>
      <c r="D1674" s="2">
        <f t="shared" si="152"/>
        <v>1.1705349998460504</v>
      </c>
      <c r="E1674" s="2">
        <f t="shared" si="151"/>
        <v>1.0584851231574932E-2</v>
      </c>
      <c r="F1674" s="2">
        <f t="shared" si="155"/>
        <v>7.3377983998356867E-3</v>
      </c>
      <c r="G1674" s="2">
        <f t="shared" si="153"/>
        <v>3.2470528317392455E-3</v>
      </c>
      <c r="H1674" s="2" t="str">
        <f t="shared" si="154"/>
        <v>Sell</v>
      </c>
    </row>
    <row r="1675" spans="1:8" ht="13.5" x14ac:dyDescent="0.25">
      <c r="A1675" s="3">
        <v>44454</v>
      </c>
      <c r="B1675" s="2">
        <v>1.1884999999999999</v>
      </c>
      <c r="C1675" s="2">
        <f t="shared" si="150"/>
        <v>1.1799629509118368</v>
      </c>
      <c r="D1675" s="2">
        <f t="shared" si="152"/>
        <v>1.1718657405981947</v>
      </c>
      <c r="E1675" s="2">
        <f t="shared" si="151"/>
        <v>8.0972103136420781E-3</v>
      </c>
      <c r="F1675" s="2">
        <f t="shared" si="155"/>
        <v>7.4896807825969658E-3</v>
      </c>
      <c r="G1675" s="2">
        <f t="shared" si="153"/>
        <v>6.0752953104511228E-4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1.2033</v>
      </c>
      <c r="C1676" s="2">
        <f t="shared" si="150"/>
        <v>1.1767071123100157</v>
      </c>
      <c r="D1676" s="2">
        <f t="shared" si="152"/>
        <v>1.1741942042575877</v>
      </c>
      <c r="E1676" s="2">
        <f t="shared" si="151"/>
        <v>2.5129080524279868E-3</v>
      </c>
      <c r="F1676" s="2">
        <f t="shared" si="155"/>
        <v>6.49432623656317E-3</v>
      </c>
      <c r="G1676" s="2">
        <f t="shared" si="153"/>
        <v>-3.9814181841351833E-3</v>
      </c>
      <c r="H1676" s="2" t="str">
        <f t="shared" si="154"/>
        <v>Hold</v>
      </c>
    </row>
    <row r="1677" spans="1:8" ht="13.5" x14ac:dyDescent="0.25">
      <c r="A1677" s="3">
        <v>44456</v>
      </c>
      <c r="B1677" s="2">
        <v>1.2849999999999999</v>
      </c>
      <c r="C1677" s="2">
        <f t="shared" si="150"/>
        <v>1.1739521719546286</v>
      </c>
      <c r="D1677" s="2">
        <f t="shared" si="152"/>
        <v>1.1824020409792479</v>
      </c>
      <c r="E1677" s="2">
        <f t="shared" si="151"/>
        <v>-8.4498690246193053E-3</v>
      </c>
      <c r="F1677" s="2">
        <f t="shared" si="155"/>
        <v>3.5054871843266753E-3</v>
      </c>
      <c r="G1677" s="2">
        <f t="shared" si="153"/>
        <v>-1.1955356208945981E-2</v>
      </c>
      <c r="H1677" s="2" t="str">
        <f t="shared" si="154"/>
        <v>Hold</v>
      </c>
    </row>
    <row r="1678" spans="1:8" ht="13.5" x14ac:dyDescent="0.25">
      <c r="A1678" s="3">
        <v>44459</v>
      </c>
      <c r="B1678" s="2">
        <v>1.3668</v>
      </c>
      <c r="C1678" s="2">
        <f t="shared" si="150"/>
        <v>1.1693287608846856</v>
      </c>
      <c r="D1678" s="2">
        <f t="shared" si="152"/>
        <v>1.1960611490548592</v>
      </c>
      <c r="E1678" s="2">
        <f t="shared" si="151"/>
        <v>-2.6732388170173538E-2</v>
      </c>
      <c r="F1678" s="2">
        <f t="shared" si="155"/>
        <v>-2.5420878865733678E-3</v>
      </c>
      <c r="G1678" s="2">
        <f t="shared" si="153"/>
        <v>-2.4190300283600169E-2</v>
      </c>
      <c r="H1678" s="2" t="str">
        <f t="shared" si="154"/>
        <v>Hold</v>
      </c>
    </row>
    <row r="1679" spans="1:8" ht="13.5" x14ac:dyDescent="0.25">
      <c r="A1679" s="3">
        <v>44460</v>
      </c>
      <c r="B1679" s="2">
        <v>1.4113</v>
      </c>
      <c r="C1679" s="2">
        <f t="shared" ref="C1679:C1742" si="156">$C$4*B1669+C1678*(1-$C$4)</f>
        <v>1.169985874594734</v>
      </c>
      <c r="D1679" s="2">
        <f t="shared" si="152"/>
        <v>1.2120047676433883</v>
      </c>
      <c r="E1679" s="2">
        <f t="shared" si="151"/>
        <v>-4.2018893048654249E-2</v>
      </c>
      <c r="F1679" s="2">
        <f t="shared" si="155"/>
        <v>-1.0437448918989544E-2</v>
      </c>
      <c r="G1679" s="2">
        <f t="shared" si="153"/>
        <v>-3.1581444129664703E-2</v>
      </c>
      <c r="H1679" s="2" t="str">
        <f t="shared" si="154"/>
        <v>Hold</v>
      </c>
    </row>
    <row r="1680" spans="1:8" ht="13.5" x14ac:dyDescent="0.25">
      <c r="A1680" s="3">
        <v>44461</v>
      </c>
      <c r="B1680" s="2">
        <v>1.4113</v>
      </c>
      <c r="C1680" s="2">
        <f t="shared" si="156"/>
        <v>1.1671111246570827</v>
      </c>
      <c r="D1680" s="2">
        <f t="shared" si="152"/>
        <v>1.2267673774475818</v>
      </c>
      <c r="E1680" s="2">
        <f t="shared" si="151"/>
        <v>-5.9656252790499131E-2</v>
      </c>
      <c r="F1680" s="2">
        <f t="shared" si="155"/>
        <v>-2.0281209693291464E-2</v>
      </c>
      <c r="G1680" s="2">
        <f t="shared" si="153"/>
        <v>-3.9375043097207671E-2</v>
      </c>
      <c r="H1680" s="2" t="str">
        <f t="shared" si="154"/>
        <v>Hold</v>
      </c>
    </row>
    <row r="1681" spans="1:8" ht="13.5" x14ac:dyDescent="0.25">
      <c r="A1681" s="3">
        <v>44462</v>
      </c>
      <c r="B1681" s="2">
        <v>1.4038999999999999</v>
      </c>
      <c r="C1681" s="2">
        <f t="shared" si="156"/>
        <v>1.1646786439406083</v>
      </c>
      <c r="D1681" s="2">
        <f t="shared" si="152"/>
        <v>1.2398883124514646</v>
      </c>
      <c r="E1681" s="2">
        <f t="shared" si="151"/>
        <v>-7.5209668510856309E-2</v>
      </c>
      <c r="F1681" s="2">
        <f t="shared" si="155"/>
        <v>-3.1266901456804434E-2</v>
      </c>
      <c r="G1681" s="2">
        <f t="shared" si="153"/>
        <v>-4.3942767054051875E-2</v>
      </c>
      <c r="H1681" s="2" t="str">
        <f t="shared" si="154"/>
        <v>Hold</v>
      </c>
    </row>
    <row r="1682" spans="1:8" ht="13.5" x14ac:dyDescent="0.25">
      <c r="A1682" s="3">
        <v>44463</v>
      </c>
      <c r="B1682" s="2">
        <v>1.3445</v>
      </c>
      <c r="C1682" s="2">
        <f t="shared" si="156"/>
        <v>1.1626203910266686</v>
      </c>
      <c r="D1682" s="2">
        <f t="shared" si="152"/>
        <v>1.2476373263439489</v>
      </c>
      <c r="E1682" s="2">
        <f t="shared" si="151"/>
        <v>-8.5016935317280273E-2</v>
      </c>
      <c r="F1682" s="2">
        <f t="shared" si="155"/>
        <v>-4.2016908228899599E-2</v>
      </c>
      <c r="G1682" s="2">
        <f t="shared" si="153"/>
        <v>-4.3000027088380674E-2</v>
      </c>
      <c r="H1682" s="2" t="str">
        <f t="shared" si="154"/>
        <v>Hold</v>
      </c>
    </row>
    <row r="1683" spans="1:8" ht="13.5" x14ac:dyDescent="0.25">
      <c r="A1683" s="3">
        <v>44466</v>
      </c>
      <c r="B1683" s="2">
        <v>1.3445</v>
      </c>
      <c r="C1683" s="2">
        <f t="shared" si="156"/>
        <v>1.1631711000994889</v>
      </c>
      <c r="D1683" s="2">
        <f t="shared" si="152"/>
        <v>1.2548123392073602</v>
      </c>
      <c r="E1683" s="2">
        <f t="shared" si="151"/>
        <v>-9.1641239107871364E-2</v>
      </c>
      <c r="F1683" s="2">
        <f t="shared" si="155"/>
        <v>-5.1941774404693955E-2</v>
      </c>
      <c r="G1683" s="2">
        <f t="shared" si="153"/>
        <v>-3.9699464703177409E-2</v>
      </c>
      <c r="H1683" s="2" t="str">
        <f t="shared" si="154"/>
        <v>Hold</v>
      </c>
    </row>
    <row r="1684" spans="1:8" ht="13.5" x14ac:dyDescent="0.25">
      <c r="A1684" s="3">
        <v>44467</v>
      </c>
      <c r="B1684" s="2">
        <v>1.3295999999999999</v>
      </c>
      <c r="C1684" s="2">
        <f t="shared" si="156"/>
        <v>1.1647755462380289</v>
      </c>
      <c r="D1684" s="2">
        <f t="shared" si="152"/>
        <v>1.260352165932741</v>
      </c>
      <c r="E1684" s="2">
        <f t="shared" si="151"/>
        <v>-9.5576619694712095E-2</v>
      </c>
      <c r="F1684" s="2">
        <f t="shared" si="155"/>
        <v>-6.0668743462697586E-2</v>
      </c>
      <c r="G1684" s="2">
        <f t="shared" si="153"/>
        <v>-3.4907876232014509E-2</v>
      </c>
      <c r="H1684" s="2" t="str">
        <f t="shared" si="154"/>
        <v>Hold</v>
      </c>
    </row>
    <row r="1685" spans="1:8" ht="13.5" x14ac:dyDescent="0.25">
      <c r="A1685" s="3">
        <v>44468</v>
      </c>
      <c r="B1685" s="2">
        <v>1.4038999999999999</v>
      </c>
      <c r="C1685" s="2">
        <f t="shared" si="156"/>
        <v>1.168425462201409</v>
      </c>
      <c r="D1685" s="2">
        <f t="shared" si="152"/>
        <v>1.2709853388266121</v>
      </c>
      <c r="E1685" s="2">
        <f t="shared" si="151"/>
        <v>-0.10255987662520316</v>
      </c>
      <c r="F1685" s="2">
        <f t="shared" si="155"/>
        <v>-6.9046970095198709E-2</v>
      </c>
      <c r="G1685" s="2">
        <f t="shared" si="153"/>
        <v>-3.3512906530004452E-2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1.3815999999999999</v>
      </c>
      <c r="C1686" s="2">
        <f t="shared" si="156"/>
        <v>1.1737907757088846</v>
      </c>
      <c r="D1686" s="2">
        <f t="shared" si="152"/>
        <v>1.2791790174320483</v>
      </c>
      <c r="E1686" s="2">
        <f t="shared" si="151"/>
        <v>-0.10538824172316374</v>
      </c>
      <c r="F1686" s="2">
        <f t="shared" si="155"/>
        <v>-7.6315224420791722E-2</v>
      </c>
      <c r="G1686" s="2">
        <f t="shared" si="153"/>
        <v>-2.9073017302372023E-2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1.3742000000000001</v>
      </c>
      <c r="C1687" s="2">
        <f t="shared" si="156"/>
        <v>1.190899887138287</v>
      </c>
      <c r="D1687" s="2">
        <f t="shared" si="152"/>
        <v>1.2862176087333781</v>
      </c>
      <c r="E1687" s="2">
        <f t="shared" si="151"/>
        <v>-9.5317721595091109E-2</v>
      </c>
      <c r="F1687" s="2">
        <f t="shared" si="155"/>
        <v>-8.0115723855651605E-2</v>
      </c>
      <c r="G1687" s="2">
        <f t="shared" si="153"/>
        <v>-1.5201997739439504E-2</v>
      </c>
      <c r="H1687" s="2" t="str">
        <f t="shared" si="154"/>
        <v>Hold</v>
      </c>
    </row>
    <row r="1688" spans="1:8" ht="13.5" x14ac:dyDescent="0.25">
      <c r="A1688" s="3">
        <v>44473</v>
      </c>
      <c r="B1688" s="2">
        <v>1.3593</v>
      </c>
      <c r="C1688" s="2">
        <f t="shared" si="156"/>
        <v>1.2179614429631658</v>
      </c>
      <c r="D1688" s="2">
        <f t="shared" si="152"/>
        <v>1.2916311191975722</v>
      </c>
      <c r="E1688" s="2">
        <f t="shared" si="151"/>
        <v>-7.3669676234406456E-2</v>
      </c>
      <c r="F1688" s="2">
        <f t="shared" si="155"/>
        <v>-7.8826514331402586E-2</v>
      </c>
      <c r="G1688" s="2">
        <f t="shared" si="153"/>
        <v>5.1568380969961303E-3</v>
      </c>
      <c r="H1688" s="2" t="str">
        <f t="shared" si="154"/>
        <v>Sell</v>
      </c>
    </row>
    <row r="1689" spans="1:8" ht="13.5" x14ac:dyDescent="0.25">
      <c r="A1689" s="3">
        <v>44474</v>
      </c>
      <c r="B1689" s="2">
        <v>1.3445</v>
      </c>
      <c r="C1689" s="2">
        <f t="shared" si="156"/>
        <v>1.2477058363534479</v>
      </c>
      <c r="D1689" s="2">
        <f t="shared" si="152"/>
        <v>1.2955473325903448</v>
      </c>
      <c r="E1689" s="2">
        <f t="shared" si="151"/>
        <v>-4.784149623689693E-2</v>
      </c>
      <c r="F1689" s="2">
        <f t="shared" si="155"/>
        <v>-7.2629510712501455E-2</v>
      </c>
      <c r="G1689" s="2">
        <f t="shared" si="153"/>
        <v>2.4788014475604525E-2</v>
      </c>
      <c r="H1689" s="2" t="str">
        <f t="shared" si="154"/>
        <v>Sell</v>
      </c>
    </row>
    <row r="1690" spans="1:8" ht="13.5" x14ac:dyDescent="0.25">
      <c r="A1690" s="3">
        <v>44475</v>
      </c>
      <c r="B1690" s="2">
        <v>1.337</v>
      </c>
      <c r="C1690" s="2">
        <f t="shared" si="156"/>
        <v>1.2728741692221484</v>
      </c>
      <c r="D1690" s="2">
        <f t="shared" si="152"/>
        <v>1.2986179005466156</v>
      </c>
      <c r="E1690" s="2">
        <f t="shared" si="151"/>
        <v>-2.5743731324467278E-2</v>
      </c>
      <c r="F1690" s="2">
        <f t="shared" si="155"/>
        <v>-6.3252354834894622E-2</v>
      </c>
      <c r="G1690" s="2">
        <f t="shared" si="153"/>
        <v>3.7508623510427344E-2</v>
      </c>
      <c r="H1690" s="2" t="str">
        <f t="shared" si="154"/>
        <v>Sell</v>
      </c>
    </row>
    <row r="1691" spans="1:8" ht="13.5" x14ac:dyDescent="0.25">
      <c r="A1691" s="3">
        <v>44476</v>
      </c>
      <c r="B1691" s="2">
        <v>1.337</v>
      </c>
      <c r="C1691" s="2">
        <f t="shared" si="156"/>
        <v>1.2930319893418178</v>
      </c>
      <c r="D1691" s="2">
        <f t="shared" si="152"/>
        <v>1.3014610190246441</v>
      </c>
      <c r="E1691" s="2">
        <f t="shared" si="151"/>
        <v>-8.4290296828262168E-3</v>
      </c>
      <c r="F1691" s="2">
        <f t="shared" si="155"/>
        <v>-5.2287689804480939E-2</v>
      </c>
      <c r="G1691" s="2">
        <f t="shared" si="153"/>
        <v>4.3858660121654722E-2</v>
      </c>
      <c r="H1691" s="2" t="str">
        <f t="shared" si="154"/>
        <v>Sell</v>
      </c>
    </row>
    <row r="1692" spans="1:8" ht="13.5" x14ac:dyDescent="0.25">
      <c r="A1692" s="3">
        <v>44477</v>
      </c>
      <c r="B1692" s="2">
        <v>1.3742000000000001</v>
      </c>
      <c r="C1692" s="2">
        <f t="shared" si="156"/>
        <v>1.3009501448276921</v>
      </c>
      <c r="D1692" s="2">
        <f t="shared" si="152"/>
        <v>1.3068490916894853</v>
      </c>
      <c r="E1692" s="2">
        <f t="shared" ref="E1692:E1755" si="157">C1692-D1692</f>
        <v>-5.8989468617931529E-3</v>
      </c>
      <c r="F1692" s="2">
        <f t="shared" si="155"/>
        <v>-4.3009941215943384E-2</v>
      </c>
      <c r="G1692" s="2">
        <f t="shared" si="153"/>
        <v>3.7110994354150231E-2</v>
      </c>
      <c r="H1692" s="2" t="str">
        <f t="shared" si="154"/>
        <v>Sell</v>
      </c>
    </row>
    <row r="1693" spans="1:8" ht="13.5" x14ac:dyDescent="0.25">
      <c r="A1693" s="3">
        <v>44480</v>
      </c>
      <c r="B1693" s="2">
        <v>1.4113</v>
      </c>
      <c r="C1693" s="2">
        <f t="shared" si="156"/>
        <v>1.3076501225465087</v>
      </c>
      <c r="D1693" s="2">
        <f t="shared" ref="D1693:D1756" si="158">$D$4*B1693+(1-$D$4)*D1692</f>
        <v>1.3145861960087828</v>
      </c>
      <c r="E1693" s="2">
        <f t="shared" si="157"/>
        <v>-6.9360734622740949E-3</v>
      </c>
      <c r="F1693" s="2">
        <f t="shared" si="155"/>
        <v>-3.5795167665209529E-2</v>
      </c>
      <c r="G1693" s="2">
        <f t="shared" si="153"/>
        <v>2.8859094202935434E-2</v>
      </c>
      <c r="H1693" s="2" t="str">
        <f t="shared" si="154"/>
        <v>Sell</v>
      </c>
    </row>
    <row r="1694" spans="1:8" ht="13.5" x14ac:dyDescent="0.25">
      <c r="A1694" s="3">
        <v>44481</v>
      </c>
      <c r="B1694" s="2">
        <v>1.4187000000000001</v>
      </c>
      <c r="C1694" s="2">
        <f t="shared" si="156"/>
        <v>1.3110270267701227</v>
      </c>
      <c r="D1694" s="2">
        <f t="shared" si="158"/>
        <v>1.3222983296377617</v>
      </c>
      <c r="E1694" s="2">
        <f t="shared" si="157"/>
        <v>-1.1271302867638999E-2</v>
      </c>
      <c r="F1694" s="2">
        <f t="shared" si="155"/>
        <v>-3.0890394705695424E-2</v>
      </c>
      <c r="G1694" s="2">
        <f t="shared" si="153"/>
        <v>1.9619091838056425E-2</v>
      </c>
      <c r="H1694" s="2" t="str">
        <f t="shared" si="154"/>
        <v>Sell</v>
      </c>
    </row>
    <row r="1695" spans="1:8" ht="13.5" x14ac:dyDescent="0.25">
      <c r="A1695" s="3">
        <v>44482</v>
      </c>
      <c r="B1695" s="2">
        <v>1.4187000000000001</v>
      </c>
      <c r="C1695" s="2">
        <f t="shared" si="156"/>
        <v>1.3253151764977962</v>
      </c>
      <c r="D1695" s="2">
        <f t="shared" si="158"/>
        <v>1.3294391941090384</v>
      </c>
      <c r="E1695" s="2">
        <f t="shared" si="157"/>
        <v>-4.1240176112422589E-3</v>
      </c>
      <c r="F1695" s="2">
        <f t="shared" si="155"/>
        <v>-2.5537119286804792E-2</v>
      </c>
      <c r="G1695" s="2">
        <f t="shared" si="153"/>
        <v>2.1413101675562533E-2</v>
      </c>
      <c r="H1695" s="2" t="str">
        <f t="shared" si="154"/>
        <v>Sell</v>
      </c>
    </row>
    <row r="1696" spans="1:8" ht="13.5" x14ac:dyDescent="0.25">
      <c r="A1696" s="3">
        <v>44483</v>
      </c>
      <c r="B1696" s="2">
        <v>1.4038999999999999</v>
      </c>
      <c r="C1696" s="2">
        <f t="shared" si="156"/>
        <v>1.3339743801135198</v>
      </c>
      <c r="D1696" s="2">
        <f t="shared" si="158"/>
        <v>1.3349548093602208</v>
      </c>
      <c r="E1696" s="2">
        <f t="shared" si="157"/>
        <v>-9.8042924670105336E-4</v>
      </c>
      <c r="F1696" s="2">
        <f t="shared" si="155"/>
        <v>-2.0625781278784047E-2</v>
      </c>
      <c r="G1696" s="2">
        <f t="shared" si="153"/>
        <v>1.9645352032082994E-2</v>
      </c>
      <c r="H1696" s="2" t="str">
        <f t="shared" si="154"/>
        <v>Sell</v>
      </c>
    </row>
    <row r="1697" spans="1:8" ht="13.5" x14ac:dyDescent="0.25">
      <c r="A1697" s="3">
        <v>44488</v>
      </c>
      <c r="B1697" s="2">
        <v>1.4038999999999999</v>
      </c>
      <c r="C1697" s="2">
        <f t="shared" si="156"/>
        <v>1.3401629370191321</v>
      </c>
      <c r="D1697" s="2">
        <f t="shared" si="158"/>
        <v>1.3400618605187231</v>
      </c>
      <c r="E1697" s="2">
        <f t="shared" si="157"/>
        <v>1.0107650040902527E-4</v>
      </c>
      <c r="F1697" s="2">
        <f t="shared" si="155"/>
        <v>-1.6480409722945434E-2</v>
      </c>
      <c r="G1697" s="2">
        <f t="shared" si="153"/>
        <v>1.6581486223354459E-2</v>
      </c>
      <c r="H1697" s="2" t="str">
        <f t="shared" si="154"/>
        <v>Sell</v>
      </c>
    </row>
    <row r="1698" spans="1:8" ht="13.5" x14ac:dyDescent="0.25">
      <c r="A1698" s="3">
        <v>44489</v>
      </c>
      <c r="B1698" s="2">
        <v>1.3593</v>
      </c>
      <c r="C1698" s="2">
        <f t="shared" si="156"/>
        <v>1.3431071005546502</v>
      </c>
      <c r="D1698" s="2">
        <f t="shared" si="158"/>
        <v>1.3414869078877065</v>
      </c>
      <c r="E1698" s="2">
        <f t="shared" si="157"/>
        <v>1.6201926669436872E-3</v>
      </c>
      <c r="F1698" s="2">
        <f t="shared" si="155"/>
        <v>-1.2860289244967609E-2</v>
      </c>
      <c r="G1698" s="2">
        <f t="shared" si="153"/>
        <v>1.4480481911911296E-2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1.3815999999999999</v>
      </c>
      <c r="C1699" s="2">
        <f t="shared" si="156"/>
        <v>1.3433213927770118</v>
      </c>
      <c r="D1699" s="2">
        <f t="shared" si="158"/>
        <v>1.3444582480441727</v>
      </c>
      <c r="E1699" s="2">
        <f t="shared" si="157"/>
        <v>-1.1368552671608967E-3</v>
      </c>
      <c r="F1699" s="2">
        <f t="shared" si="155"/>
        <v>-1.0515602449406268E-2</v>
      </c>
      <c r="G1699" s="2">
        <f t="shared" si="153"/>
        <v>9.3787471822453713E-3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1.337</v>
      </c>
      <c r="C1700" s="2">
        <f t="shared" si="156"/>
        <v>1.3423488708113176</v>
      </c>
      <c r="D1700" s="2">
        <f t="shared" si="158"/>
        <v>1.3439057852260858</v>
      </c>
      <c r="E1700" s="2">
        <f t="shared" si="157"/>
        <v>-1.5569144147682401E-3</v>
      </c>
      <c r="F1700" s="2">
        <f t="shared" si="155"/>
        <v>-8.7238648424786628E-3</v>
      </c>
      <c r="G1700" s="2">
        <f t="shared" ref="G1700:G1763" si="159">E1700-F1700</f>
        <v>7.1669504277104227E-3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1.3593</v>
      </c>
      <c r="C1701" s="2">
        <f t="shared" si="156"/>
        <v>1.3415259676095763</v>
      </c>
      <c r="D1701" s="2">
        <f t="shared" si="158"/>
        <v>1.345046097431561</v>
      </c>
      <c r="E1701" s="2">
        <f t="shared" si="157"/>
        <v>-3.5201298219846855E-3</v>
      </c>
      <c r="F1701" s="2">
        <f t="shared" ref="F1701:F1764" si="161">(E1701*(2/(10)))+((1-(2/10))*F1700)</f>
        <v>-7.6831178383798679E-3</v>
      </c>
      <c r="G1701" s="2">
        <f t="shared" si="159"/>
        <v>4.1629880163951824E-3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1.3815999999999999</v>
      </c>
      <c r="C1702" s="2">
        <f t="shared" si="156"/>
        <v>1.3465527418234875</v>
      </c>
      <c r="D1702" s="2">
        <f t="shared" si="158"/>
        <v>1.3477537939181121</v>
      </c>
      <c r="E1702" s="2">
        <f t="shared" si="157"/>
        <v>-1.2010520946246217E-3</v>
      </c>
      <c r="F1702" s="2">
        <f t="shared" si="161"/>
        <v>-6.3867046896288193E-3</v>
      </c>
      <c r="G1702" s="2">
        <f t="shared" si="159"/>
        <v>5.1856525950041976E-3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1.3668</v>
      </c>
      <c r="C1703" s="2">
        <f t="shared" si="156"/>
        <v>1.3565138584660279</v>
      </c>
      <c r="D1703" s="2">
        <f t="shared" si="158"/>
        <v>1.349164623998252</v>
      </c>
      <c r="E1703" s="2">
        <f t="shared" si="157"/>
        <v>7.3492344677759114E-3</v>
      </c>
      <c r="F1703" s="2">
        <f t="shared" si="161"/>
        <v>-3.6395168581478737E-3</v>
      </c>
      <c r="G1703" s="2">
        <f t="shared" si="159"/>
        <v>1.0988751325923786E-2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1.3668</v>
      </c>
      <c r="C1704" s="2">
        <f t="shared" si="156"/>
        <v>1.3660809571635621</v>
      </c>
      <c r="D1704" s="2">
        <f t="shared" si="158"/>
        <v>1.3504709481465296</v>
      </c>
      <c r="E1704" s="2">
        <f t="shared" si="157"/>
        <v>1.5610009017032578E-2</v>
      </c>
      <c r="F1704" s="2">
        <f t="shared" si="161"/>
        <v>2.1038831688821678E-4</v>
      </c>
      <c r="G1704" s="2">
        <f t="shared" si="159"/>
        <v>1.5399620700144362E-2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1.3742000000000001</v>
      </c>
      <c r="C1705" s="2">
        <f t="shared" si="156"/>
        <v>1.3741761945230142</v>
      </c>
      <c r="D1705" s="2">
        <f t="shared" si="158"/>
        <v>1.3522286556912311</v>
      </c>
      <c r="E1705" s="2">
        <f t="shared" si="157"/>
        <v>2.1947538831783131E-2</v>
      </c>
      <c r="F1705" s="2">
        <f t="shared" si="161"/>
        <v>4.5578184198672E-3</v>
      </c>
      <c r="G1705" s="2">
        <f t="shared" si="159"/>
        <v>1.7389720411915929E-2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1.337</v>
      </c>
      <c r="C1706" s="2">
        <f t="shared" si="156"/>
        <v>1.3787490876733197</v>
      </c>
      <c r="D1706" s="2">
        <f t="shared" si="158"/>
        <v>1.3511006071215104</v>
      </c>
      <c r="E1706" s="2">
        <f t="shared" si="157"/>
        <v>2.7648480551809351E-2</v>
      </c>
      <c r="F1706" s="2">
        <f t="shared" si="161"/>
        <v>9.1759508462556302E-3</v>
      </c>
      <c r="G1706" s="2">
        <f t="shared" si="159"/>
        <v>1.8472529705553721E-2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1.3519000000000001</v>
      </c>
      <c r="C1707" s="2">
        <f t="shared" si="156"/>
        <v>1.3826184588005013</v>
      </c>
      <c r="D1707" s="2">
        <f t="shared" si="158"/>
        <v>1.3511598214088059</v>
      </c>
      <c r="E1707" s="2">
        <f t="shared" si="157"/>
        <v>3.145863739169541E-2</v>
      </c>
      <c r="F1707" s="2">
        <f t="shared" si="161"/>
        <v>1.3632488155343587E-2</v>
      </c>
      <c r="G1707" s="2">
        <f t="shared" si="159"/>
        <v>1.7826149236351823E-2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1.3742000000000001</v>
      </c>
      <c r="C1708" s="2">
        <f t="shared" si="156"/>
        <v>1.3790310036004241</v>
      </c>
      <c r="D1708" s="2">
        <f t="shared" si="158"/>
        <v>1.3528665013044499</v>
      </c>
      <c r="E1708" s="2">
        <f t="shared" si="157"/>
        <v>2.6164502295974224E-2</v>
      </c>
      <c r="F1708" s="2">
        <f t="shared" si="161"/>
        <v>1.6138890983469715E-2</v>
      </c>
      <c r="G1708" s="2">
        <f t="shared" si="159"/>
        <v>1.0025611312504509E-2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1.3668</v>
      </c>
      <c r="C1709" s="2">
        <f t="shared" si="156"/>
        <v>1.3794262338157435</v>
      </c>
      <c r="D1709" s="2">
        <f t="shared" si="158"/>
        <v>1.3538986123189352</v>
      </c>
      <c r="E1709" s="2">
        <f t="shared" si="157"/>
        <v>2.5527621496808317E-2</v>
      </c>
      <c r="F1709" s="2">
        <f t="shared" si="161"/>
        <v>1.8016637086137436E-2</v>
      </c>
      <c r="G1709" s="2">
        <f t="shared" si="159"/>
        <v>7.510984410670881E-3</v>
      </c>
      <c r="H1709" s="2" t="str">
        <f t="shared" si="160"/>
        <v>Sell</v>
      </c>
    </row>
    <row r="1710" spans="1:8" ht="13.5" x14ac:dyDescent="0.25">
      <c r="A1710" s="3">
        <v>44505</v>
      </c>
      <c r="B1710" s="2">
        <v>1.3519000000000001</v>
      </c>
      <c r="C1710" s="2">
        <f t="shared" si="156"/>
        <v>1.3728991209210135</v>
      </c>
      <c r="D1710" s="2">
        <f t="shared" si="158"/>
        <v>1.3537505669619769</v>
      </c>
      <c r="E1710" s="2">
        <f t="shared" si="157"/>
        <v>1.9148553959036585E-2</v>
      </c>
      <c r="F1710" s="2">
        <f t="shared" si="161"/>
        <v>1.8243020460717265E-2</v>
      </c>
      <c r="G1710" s="2">
        <f t="shared" si="159"/>
        <v>9.0553349831931987E-4</v>
      </c>
      <c r="H1710" s="2" t="str">
        <f t="shared" si="160"/>
        <v>Sell</v>
      </c>
    </row>
    <row r="1711" spans="1:8" ht="13.5" x14ac:dyDescent="0.25">
      <c r="A1711" s="3">
        <v>44508</v>
      </c>
      <c r="B1711" s="2">
        <v>1.3668</v>
      </c>
      <c r="C1711" s="2">
        <f t="shared" si="156"/>
        <v>1.3708069484716268</v>
      </c>
      <c r="D1711" s="2">
        <f t="shared" si="158"/>
        <v>1.3547171916314602</v>
      </c>
      <c r="E1711" s="2">
        <f t="shared" si="157"/>
        <v>1.6089756840166558E-2</v>
      </c>
      <c r="F1711" s="2">
        <f t="shared" si="161"/>
        <v>1.7812367736607125E-2</v>
      </c>
      <c r="G1711" s="2">
        <f t="shared" si="159"/>
        <v>-1.722610896440567E-3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1.4113</v>
      </c>
      <c r="C1712" s="2">
        <f t="shared" si="156"/>
        <v>1.3724674179375302</v>
      </c>
      <c r="D1712" s="2">
        <f t="shared" si="158"/>
        <v>1.3589085107698706</v>
      </c>
      <c r="E1712" s="2">
        <f t="shared" si="157"/>
        <v>1.3558907167659617E-2</v>
      </c>
      <c r="F1712" s="2">
        <f t="shared" si="161"/>
        <v>1.6961675622817626E-2</v>
      </c>
      <c r="G1712" s="2">
        <f t="shared" si="159"/>
        <v>-3.402768455158009E-3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1.3965000000000001</v>
      </c>
      <c r="C1713" s="2">
        <f t="shared" si="156"/>
        <v>1.3715955074856025</v>
      </c>
      <c r="D1713" s="2">
        <f t="shared" si="158"/>
        <v>1.361693065527658</v>
      </c>
      <c r="E1713" s="2">
        <f t="shared" si="157"/>
        <v>9.9024419579445411E-3</v>
      </c>
      <c r="F1713" s="2">
        <f t="shared" si="161"/>
        <v>1.554982888984301E-2</v>
      </c>
      <c r="G1713" s="2">
        <f t="shared" si="159"/>
        <v>-5.6473869318984689E-3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1.4113</v>
      </c>
      <c r="C1714" s="2">
        <f t="shared" si="156"/>
        <v>1.370857737103202</v>
      </c>
      <c r="D1714" s="2">
        <f t="shared" si="158"/>
        <v>1.3653676532663501</v>
      </c>
      <c r="E1714" s="2">
        <f t="shared" si="157"/>
        <v>5.4900838368519E-3</v>
      </c>
      <c r="F1714" s="2">
        <f t="shared" si="161"/>
        <v>1.3537879879244787E-2</v>
      </c>
      <c r="G1714" s="2">
        <f t="shared" si="159"/>
        <v>-8.0477960423928872E-3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1.4187000000000001</v>
      </c>
      <c r="C1715" s="2">
        <f t="shared" si="156"/>
        <v>1.371371931395017</v>
      </c>
      <c r="D1715" s="2">
        <f t="shared" si="158"/>
        <v>1.3693181974688426</v>
      </c>
      <c r="E1715" s="2">
        <f t="shared" si="157"/>
        <v>2.0537339261743615E-3</v>
      </c>
      <c r="F1715" s="2">
        <f t="shared" si="161"/>
        <v>1.1241050688630702E-2</v>
      </c>
      <c r="G1715" s="2">
        <f t="shared" si="159"/>
        <v>-9.1873167624563403E-3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1.4113</v>
      </c>
      <c r="C1716" s="2">
        <f t="shared" si="156"/>
        <v>1.3660839419496298</v>
      </c>
      <c r="D1716" s="2">
        <f t="shared" si="158"/>
        <v>1.3724279606192988</v>
      </c>
      <c r="E1716" s="2">
        <f t="shared" si="157"/>
        <v>-6.3440186696690493E-3</v>
      </c>
      <c r="F1716" s="2">
        <f t="shared" si="161"/>
        <v>7.7240368169707516E-3</v>
      </c>
      <c r="G1716" s="2">
        <f t="shared" si="159"/>
        <v>-1.4068055486639801E-2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1.4187000000000001</v>
      </c>
      <c r="C1717" s="2">
        <f t="shared" si="156"/>
        <v>1.3639017970343021</v>
      </c>
      <c r="D1717" s="2">
        <f t="shared" si="158"/>
        <v>1.3758555190919433</v>
      </c>
      <c r="E1717" s="2">
        <f t="shared" si="157"/>
        <v>-1.1953722057641114E-2</v>
      </c>
      <c r="F1717" s="2">
        <f t="shared" si="161"/>
        <v>3.7884850420483781E-3</v>
      </c>
      <c r="G1717" s="2">
        <f t="shared" si="159"/>
        <v>-1.5742207099689494E-2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1.4038999999999999</v>
      </c>
      <c r="C1718" s="2">
        <f t="shared" si="156"/>
        <v>1.3654861359521018</v>
      </c>
      <c r="D1718" s="2">
        <f t="shared" si="158"/>
        <v>1.3779328880480957</v>
      </c>
      <c r="E1718" s="2">
        <f t="shared" si="157"/>
        <v>-1.2446752095993885E-2</v>
      </c>
      <c r="F1718" s="2">
        <f t="shared" si="161"/>
        <v>5.4143761443992524E-4</v>
      </c>
      <c r="G1718" s="2">
        <f t="shared" si="159"/>
        <v>-1.298818971043381E-2</v>
      </c>
      <c r="H1718" s="2" t="str">
        <f t="shared" si="160"/>
        <v>Hold</v>
      </c>
    </row>
    <row r="1719" spans="1:8" ht="13.5" x14ac:dyDescent="0.25">
      <c r="A1719" s="3">
        <v>44518</v>
      </c>
      <c r="B1719" s="2">
        <v>1.4113</v>
      </c>
      <c r="C1719" s="2">
        <f t="shared" si="156"/>
        <v>1.3656882688825476</v>
      </c>
      <c r="D1719" s="2">
        <f t="shared" si="158"/>
        <v>1.3804045259704589</v>
      </c>
      <c r="E1719" s="2">
        <f t="shared" si="157"/>
        <v>-1.4716257087911355E-2</v>
      </c>
      <c r="F1719" s="2">
        <f t="shared" si="161"/>
        <v>-2.510101326030331E-3</v>
      </c>
      <c r="G1719" s="2">
        <f t="shared" si="159"/>
        <v>-1.2206155761881023E-2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1.3815999999999999</v>
      </c>
      <c r="C1720" s="2">
        <f t="shared" si="156"/>
        <v>1.363566996746771</v>
      </c>
      <c r="D1720" s="2">
        <f t="shared" si="158"/>
        <v>1.3804930796022767</v>
      </c>
      <c r="E1720" s="2">
        <f t="shared" si="157"/>
        <v>-1.6926082855505786E-2</v>
      </c>
      <c r="F1720" s="2">
        <f t="shared" si="161"/>
        <v>-5.3932976319254226E-3</v>
      </c>
      <c r="G1720" s="2">
        <f t="shared" si="159"/>
        <v>-1.1532785223580363E-2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1.389</v>
      </c>
      <c r="C1721" s="2">
        <f t="shared" si="156"/>
        <v>1.3640643818626523</v>
      </c>
      <c r="D1721" s="2">
        <f t="shared" si="158"/>
        <v>1.38112322185396</v>
      </c>
      <c r="E1721" s="2">
        <f t="shared" si="157"/>
        <v>-1.7058839991307639E-2</v>
      </c>
      <c r="F1721" s="2">
        <f t="shared" si="161"/>
        <v>-7.7264061038018663E-3</v>
      </c>
      <c r="G1721" s="2">
        <f t="shared" si="159"/>
        <v>-9.3324338875057731E-3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1.389</v>
      </c>
      <c r="C1722" s="2">
        <f t="shared" si="156"/>
        <v>1.3713314000376289</v>
      </c>
      <c r="D1722" s="2">
        <f t="shared" si="158"/>
        <v>1.3817066869018146</v>
      </c>
      <c r="E1722" s="2">
        <f t="shared" si="157"/>
        <v>-1.0375286864185762E-2</v>
      </c>
      <c r="F1722" s="2">
        <f t="shared" si="161"/>
        <v>-8.2561822558786455E-3</v>
      </c>
      <c r="G1722" s="2">
        <f t="shared" si="159"/>
        <v>-2.1191046083071166E-3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1.389</v>
      </c>
      <c r="C1723" s="2">
        <f t="shared" si="156"/>
        <v>1.3752034923395322</v>
      </c>
      <c r="D1723" s="2">
        <f t="shared" si="158"/>
        <v>1.382246932316495</v>
      </c>
      <c r="E1723" s="2">
        <f t="shared" si="157"/>
        <v>-7.0434399769627731E-3</v>
      </c>
      <c r="F1723" s="2">
        <f t="shared" si="161"/>
        <v>-8.0136338000954717E-3</v>
      </c>
      <c r="G1723" s="2">
        <f t="shared" si="159"/>
        <v>9.7019382313269856E-4</v>
      </c>
      <c r="H1723" s="2" t="str">
        <f t="shared" si="160"/>
        <v>Sell</v>
      </c>
    </row>
    <row r="1724" spans="1:8" ht="13.5" x14ac:dyDescent="0.25">
      <c r="A1724" s="3">
        <v>44525</v>
      </c>
      <c r="B1724" s="2">
        <v>1.389</v>
      </c>
      <c r="C1724" s="2">
        <f t="shared" si="156"/>
        <v>1.3807568012103735</v>
      </c>
      <c r="D1724" s="2">
        <f t="shared" si="158"/>
        <v>1.3827471595523102</v>
      </c>
      <c r="E1724" s="2">
        <f t="shared" si="157"/>
        <v>-1.9903583419367266E-3</v>
      </c>
      <c r="F1724" s="2">
        <f t="shared" si="161"/>
        <v>-6.8089787084637228E-3</v>
      </c>
      <c r="G1724" s="2">
        <f t="shared" si="159"/>
        <v>4.8186203665269963E-3</v>
      </c>
      <c r="H1724" s="2" t="str">
        <f t="shared" si="160"/>
        <v>Sell</v>
      </c>
    </row>
    <row r="1725" spans="1:8" ht="13.5" x14ac:dyDescent="0.25">
      <c r="A1725" s="3">
        <v>44526</v>
      </c>
      <c r="B1725" s="2">
        <v>1.389</v>
      </c>
      <c r="C1725" s="2">
        <f t="shared" si="156"/>
        <v>1.3865942164087777</v>
      </c>
      <c r="D1725" s="2">
        <f t="shared" si="158"/>
        <v>1.3832103329188057</v>
      </c>
      <c r="E1725" s="2">
        <f t="shared" si="157"/>
        <v>3.3838834899719838E-3</v>
      </c>
      <c r="F1725" s="2">
        <f t="shared" si="161"/>
        <v>-4.7704062687765813E-3</v>
      </c>
      <c r="G1725" s="2">
        <f t="shared" si="159"/>
        <v>8.154289758748566E-3</v>
      </c>
      <c r="H1725" s="2" t="str">
        <f t="shared" si="160"/>
        <v>Sell</v>
      </c>
    </row>
    <row r="1726" spans="1:8" ht="13.5" x14ac:dyDescent="0.25">
      <c r="A1726" s="3">
        <v>44529</v>
      </c>
      <c r="B1726" s="2">
        <v>1.389</v>
      </c>
      <c r="C1726" s="2">
        <f t="shared" si="156"/>
        <v>1.3903951061920428</v>
      </c>
      <c r="D1726" s="2">
        <f t="shared" si="158"/>
        <v>1.3836391971470423</v>
      </c>
      <c r="E1726" s="2">
        <f t="shared" si="157"/>
        <v>6.7559090450004522E-3</v>
      </c>
      <c r="F1726" s="2">
        <f t="shared" si="161"/>
        <v>-2.4651432060211744E-3</v>
      </c>
      <c r="G1726" s="2">
        <f t="shared" si="159"/>
        <v>9.2210522510216275E-3</v>
      </c>
      <c r="H1726" s="2" t="str">
        <f t="shared" si="160"/>
        <v>Sell</v>
      </c>
    </row>
    <row r="1727" spans="1:8" ht="13.5" x14ac:dyDescent="0.25">
      <c r="A1727" s="3">
        <v>44530</v>
      </c>
      <c r="B1727" s="2">
        <v>1.389</v>
      </c>
      <c r="C1727" s="2">
        <f t="shared" si="156"/>
        <v>1.3947497052394209</v>
      </c>
      <c r="D1727" s="2">
        <f t="shared" si="158"/>
        <v>1.3840362936546686</v>
      </c>
      <c r="E1727" s="2">
        <f t="shared" si="157"/>
        <v>1.0713411584752253E-2</v>
      </c>
      <c r="F1727" s="2">
        <f t="shared" si="161"/>
        <v>1.705677521335108E-4</v>
      </c>
      <c r="G1727" s="2">
        <f t="shared" si="159"/>
        <v>1.0542843832618741E-2</v>
      </c>
      <c r="H1727" s="2" t="str">
        <f t="shared" si="160"/>
        <v>Sell</v>
      </c>
    </row>
    <row r="1728" spans="1:8" ht="13.5" x14ac:dyDescent="0.25">
      <c r="A1728" s="3">
        <v>44531</v>
      </c>
      <c r="B1728" s="2">
        <v>1.389</v>
      </c>
      <c r="C1728" s="2">
        <f t="shared" si="156"/>
        <v>1.3961574428948946</v>
      </c>
      <c r="D1728" s="2">
        <f t="shared" si="158"/>
        <v>1.3844039756061746</v>
      </c>
      <c r="E1728" s="2">
        <f t="shared" si="157"/>
        <v>1.1753467288720065E-2</v>
      </c>
      <c r="F1728" s="2">
        <f t="shared" si="161"/>
        <v>2.487147659450822E-3</v>
      </c>
      <c r="G1728" s="2">
        <f t="shared" si="159"/>
        <v>9.2663196292692429E-3</v>
      </c>
      <c r="H1728" s="2" t="str">
        <f t="shared" si="160"/>
        <v>Sell</v>
      </c>
    </row>
    <row r="1729" spans="1:8" ht="13.5" x14ac:dyDescent="0.25">
      <c r="A1729" s="3">
        <v>44532</v>
      </c>
      <c r="B1729" s="2">
        <v>1.389</v>
      </c>
      <c r="C1729" s="2">
        <f t="shared" si="156"/>
        <v>1.3984870670649108</v>
      </c>
      <c r="D1729" s="2">
        <f t="shared" si="158"/>
        <v>1.3847444218575691</v>
      </c>
      <c r="E1729" s="2">
        <f t="shared" si="157"/>
        <v>1.3742645207341697E-2</v>
      </c>
      <c r="F1729" s="2">
        <f t="shared" si="161"/>
        <v>4.7382471690289966E-3</v>
      </c>
      <c r="G1729" s="2">
        <f t="shared" si="159"/>
        <v>9.0043980383127005E-3</v>
      </c>
      <c r="H1729" s="2" t="str">
        <f t="shared" si="160"/>
        <v>Sell</v>
      </c>
    </row>
    <row r="1730" spans="1:8" ht="13.5" x14ac:dyDescent="0.25">
      <c r="A1730" s="3">
        <v>44533</v>
      </c>
      <c r="B1730" s="2">
        <v>1.389</v>
      </c>
      <c r="C1730" s="2">
        <f t="shared" si="156"/>
        <v>1.3958890567472322</v>
      </c>
      <c r="D1730" s="2">
        <f t="shared" si="158"/>
        <v>1.3850596498681194</v>
      </c>
      <c r="E1730" s="2">
        <f t="shared" si="157"/>
        <v>1.0829406879112824E-2</v>
      </c>
      <c r="F1730" s="2">
        <f t="shared" si="161"/>
        <v>5.9564791110457626E-3</v>
      </c>
      <c r="G1730" s="2">
        <f t="shared" si="159"/>
        <v>4.8729277680670613E-3</v>
      </c>
      <c r="H1730" s="2" t="str">
        <f t="shared" si="160"/>
        <v>Sell</v>
      </c>
    </row>
    <row r="1731" spans="1:8" ht="13.5" x14ac:dyDescent="0.25">
      <c r="A1731" s="3">
        <v>44536</v>
      </c>
      <c r="B1731" s="2">
        <v>1.389</v>
      </c>
      <c r="C1731" s="2">
        <f t="shared" si="156"/>
        <v>1.3948292018630426</v>
      </c>
      <c r="D1731" s="2">
        <f t="shared" si="158"/>
        <v>1.385351527655666</v>
      </c>
      <c r="E1731" s="2">
        <f t="shared" si="157"/>
        <v>9.4776742073765519E-3</v>
      </c>
      <c r="F1731" s="2">
        <f t="shared" si="161"/>
        <v>6.6607181303119205E-3</v>
      </c>
      <c r="G1731" s="2">
        <f t="shared" si="159"/>
        <v>2.8169560770646314E-3</v>
      </c>
      <c r="H1731" s="2" t="str">
        <f t="shared" si="160"/>
        <v>Sell</v>
      </c>
    </row>
    <row r="1732" spans="1:8" ht="13.5" x14ac:dyDescent="0.25">
      <c r="A1732" s="3">
        <v>44537</v>
      </c>
      <c r="B1732" s="2">
        <v>1.3742000000000001</v>
      </c>
      <c r="C1732" s="2">
        <f t="shared" si="156"/>
        <v>1.3939324015764205</v>
      </c>
      <c r="D1732" s="2">
        <f t="shared" si="158"/>
        <v>1.3845254885700613</v>
      </c>
      <c r="E1732" s="2">
        <f t="shared" si="157"/>
        <v>9.4069130063592077E-3</v>
      </c>
      <c r="F1732" s="2">
        <f t="shared" si="161"/>
        <v>7.2099571055213784E-3</v>
      </c>
      <c r="G1732" s="2">
        <f t="shared" si="159"/>
        <v>2.1969559008378292E-3</v>
      </c>
      <c r="H1732" s="2" t="str">
        <f t="shared" si="160"/>
        <v>Sell</v>
      </c>
    </row>
    <row r="1733" spans="1:8" ht="13.5" x14ac:dyDescent="0.25">
      <c r="A1733" s="3">
        <v>44538</v>
      </c>
      <c r="B1733" s="2">
        <v>1.3815999999999999</v>
      </c>
      <c r="C1733" s="2">
        <f t="shared" si="156"/>
        <v>1.3931735705646635</v>
      </c>
      <c r="D1733" s="2">
        <f t="shared" si="158"/>
        <v>1.3843087857130199</v>
      </c>
      <c r="E1733" s="2">
        <f t="shared" si="157"/>
        <v>8.8647848516436589E-3</v>
      </c>
      <c r="F1733" s="2">
        <f t="shared" si="161"/>
        <v>7.5409226547458342E-3</v>
      </c>
      <c r="G1733" s="2">
        <f t="shared" si="159"/>
        <v>1.3238621968978247E-3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1.3815999999999999</v>
      </c>
      <c r="C1734" s="2">
        <f t="shared" si="156"/>
        <v>1.3925314827854844</v>
      </c>
      <c r="D1734" s="2">
        <f t="shared" si="158"/>
        <v>1.3841081349194626</v>
      </c>
      <c r="E1734" s="2">
        <f t="shared" si="157"/>
        <v>8.4233478660218353E-3</v>
      </c>
      <c r="F1734" s="2">
        <f t="shared" si="161"/>
        <v>7.7174076970010349E-3</v>
      </c>
      <c r="G1734" s="2">
        <f t="shared" si="159"/>
        <v>7.0594016902080035E-4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1.3742000000000001</v>
      </c>
      <c r="C1735" s="2">
        <f t="shared" si="156"/>
        <v>1.3919881777415637</v>
      </c>
      <c r="D1735" s="2">
        <f t="shared" si="158"/>
        <v>1.3833741989995025</v>
      </c>
      <c r="E1735" s="2">
        <f t="shared" si="157"/>
        <v>8.6139787420611569E-3</v>
      </c>
      <c r="F1735" s="2">
        <f t="shared" si="161"/>
        <v>7.8967219060130586E-3</v>
      </c>
      <c r="G1735" s="2">
        <f t="shared" si="159"/>
        <v>7.1725683604809826E-4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1.3742000000000001</v>
      </c>
      <c r="C1736" s="2">
        <f t="shared" si="156"/>
        <v>1.3915284580890153</v>
      </c>
      <c r="D1736" s="2">
        <f t="shared" si="158"/>
        <v>1.3826946287032431</v>
      </c>
      <c r="E1736" s="2">
        <f t="shared" si="157"/>
        <v>8.8338293857721517E-3</v>
      </c>
      <c r="F1736" s="2">
        <f t="shared" si="161"/>
        <v>8.0841434019648783E-3</v>
      </c>
      <c r="G1736" s="2">
        <f t="shared" si="159"/>
        <v>7.4968598380727343E-4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1.3668</v>
      </c>
      <c r="C1737" s="2">
        <f t="shared" si="156"/>
        <v>1.3911394645368589</v>
      </c>
      <c r="D1737" s="2">
        <f t="shared" si="158"/>
        <v>1.3815172487992993</v>
      </c>
      <c r="E1737" s="2">
        <f t="shared" si="157"/>
        <v>9.622215737559614E-3</v>
      </c>
      <c r="F1737" s="2">
        <f t="shared" si="161"/>
        <v>8.3917578690838254E-3</v>
      </c>
      <c r="G1737" s="2">
        <f t="shared" si="159"/>
        <v>1.2304578684757886E-3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1.3668</v>
      </c>
      <c r="C1738" s="2">
        <f t="shared" si="156"/>
        <v>1.3908103161465728</v>
      </c>
      <c r="D1738" s="2">
        <f t="shared" si="158"/>
        <v>1.3804270822215734</v>
      </c>
      <c r="E1738" s="2">
        <f t="shared" si="157"/>
        <v>1.0383233924999402E-2</v>
      </c>
      <c r="F1738" s="2">
        <f t="shared" si="161"/>
        <v>8.7900530802669415E-3</v>
      </c>
      <c r="G1738" s="2">
        <f t="shared" si="159"/>
        <v>1.5931808447324607E-3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1.3593</v>
      </c>
      <c r="C1739" s="2">
        <f t="shared" si="156"/>
        <v>1.390531805970177</v>
      </c>
      <c r="D1739" s="2">
        <f t="shared" si="158"/>
        <v>1.3788621131681236</v>
      </c>
      <c r="E1739" s="2">
        <f t="shared" si="157"/>
        <v>1.1669692802053433E-2</v>
      </c>
      <c r="F1739" s="2">
        <f t="shared" si="161"/>
        <v>9.3659810246242408E-3</v>
      </c>
      <c r="G1739" s="2">
        <f t="shared" si="159"/>
        <v>2.3037117774291922E-3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1.3668</v>
      </c>
      <c r="C1740" s="2">
        <f t="shared" si="156"/>
        <v>1.3902961435132266</v>
      </c>
      <c r="D1740" s="2">
        <f t="shared" si="158"/>
        <v>1.3779686233038182</v>
      </c>
      <c r="E1740" s="2">
        <f t="shared" si="157"/>
        <v>1.2327520209408416E-2</v>
      </c>
      <c r="F1740" s="2">
        <f t="shared" si="161"/>
        <v>9.9582888615810765E-3</v>
      </c>
      <c r="G1740" s="2">
        <f t="shared" si="159"/>
        <v>2.3692313478273393E-3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1.337</v>
      </c>
      <c r="C1741" s="2">
        <f t="shared" si="156"/>
        <v>1.3900967368188839</v>
      </c>
      <c r="D1741" s="2">
        <f t="shared" si="158"/>
        <v>1.3749339104664984</v>
      </c>
      <c r="E1741" s="2">
        <f t="shared" si="157"/>
        <v>1.5162826352385528E-2</v>
      </c>
      <c r="F1741" s="2">
        <f t="shared" si="161"/>
        <v>1.0999196359741966E-2</v>
      </c>
      <c r="G1741" s="2">
        <f t="shared" si="159"/>
        <v>4.1636299926435614E-3</v>
      </c>
      <c r="H1741" s="2" t="str">
        <f t="shared" si="160"/>
        <v>Sell</v>
      </c>
    </row>
    <row r="1742" spans="1:8" ht="13.5" x14ac:dyDescent="0.25">
      <c r="A1742" s="3">
        <v>44552</v>
      </c>
      <c r="B1742" s="2">
        <v>1.3668</v>
      </c>
      <c r="C1742" s="2">
        <f t="shared" si="156"/>
        <v>1.3876510850005941</v>
      </c>
      <c r="D1742" s="2">
        <f t="shared" si="158"/>
        <v>1.3743313985800911</v>
      </c>
      <c r="E1742" s="2">
        <f t="shared" si="157"/>
        <v>1.3319686420502963E-2</v>
      </c>
      <c r="F1742" s="2">
        <f t="shared" si="161"/>
        <v>1.1463294371894167E-2</v>
      </c>
      <c r="G1742" s="2">
        <f t="shared" si="159"/>
        <v>1.8563920486087959E-3</v>
      </c>
      <c r="H1742" s="2" t="str">
        <f t="shared" si="160"/>
        <v>Sell</v>
      </c>
    </row>
    <row r="1743" spans="1:8" ht="13.5" x14ac:dyDescent="0.25">
      <c r="A1743" s="3">
        <v>44553</v>
      </c>
      <c r="B1743" s="2">
        <v>1.3668</v>
      </c>
      <c r="C1743" s="2">
        <f t="shared" ref="C1743:C1806" si="162">$C$4*B1733+C1742*(1-$C$4)</f>
        <v>1.3867201488466565</v>
      </c>
      <c r="D1743" s="2">
        <f t="shared" si="158"/>
        <v>1.3737735172037882</v>
      </c>
      <c r="E1743" s="2">
        <f t="shared" si="157"/>
        <v>1.2946631642868356E-2</v>
      </c>
      <c r="F1743" s="2">
        <f t="shared" si="161"/>
        <v>1.1759961826089006E-2</v>
      </c>
      <c r="G1743" s="2">
        <f t="shared" si="159"/>
        <v>1.1866698167793503E-3</v>
      </c>
      <c r="H1743" s="2" t="str">
        <f t="shared" si="160"/>
        <v>Sell</v>
      </c>
    </row>
    <row r="1744" spans="1:8" ht="13.5" x14ac:dyDescent="0.25">
      <c r="A1744" s="3">
        <v>44554</v>
      </c>
      <c r="B1744" s="2">
        <v>1.337</v>
      </c>
      <c r="C1744" s="2">
        <f t="shared" si="162"/>
        <v>1.3859324336394785</v>
      </c>
      <c r="D1744" s="2">
        <f t="shared" si="158"/>
        <v>1.3710495529664706</v>
      </c>
      <c r="E1744" s="2">
        <f t="shared" si="157"/>
        <v>1.4882880673007914E-2</v>
      </c>
      <c r="F1744" s="2">
        <f t="shared" si="161"/>
        <v>1.2384545595472788E-2</v>
      </c>
      <c r="G1744" s="2">
        <f t="shared" si="159"/>
        <v>2.4983350775351267E-3</v>
      </c>
      <c r="H1744" s="2" t="str">
        <f t="shared" si="160"/>
        <v>Sell</v>
      </c>
    </row>
    <row r="1745" spans="1:8" ht="13.5" x14ac:dyDescent="0.25">
      <c r="A1745" s="3">
        <v>44557</v>
      </c>
      <c r="B1745" s="2">
        <v>1.337</v>
      </c>
      <c r="C1745" s="2">
        <f t="shared" si="162"/>
        <v>1.3841274438487894</v>
      </c>
      <c r="D1745" s="2">
        <f t="shared" si="158"/>
        <v>1.3685273638578432</v>
      </c>
      <c r="E1745" s="2">
        <f t="shared" si="157"/>
        <v>1.5600079990946147E-2</v>
      </c>
      <c r="F1745" s="2">
        <f t="shared" si="161"/>
        <v>1.3027652474567461E-2</v>
      </c>
      <c r="G1745" s="2">
        <f t="shared" si="159"/>
        <v>2.5724275163786867E-3</v>
      </c>
      <c r="H1745" s="2" t="str">
        <f t="shared" si="160"/>
        <v>Sell</v>
      </c>
    </row>
    <row r="1746" spans="1:8" ht="13.5" x14ac:dyDescent="0.25">
      <c r="A1746" s="3">
        <v>44558</v>
      </c>
      <c r="B1746" s="2">
        <v>1.3593</v>
      </c>
      <c r="C1746" s="2">
        <f t="shared" si="162"/>
        <v>1.3826001447951295</v>
      </c>
      <c r="D1746" s="2">
        <f t="shared" si="158"/>
        <v>1.3678438554239289</v>
      </c>
      <c r="E1746" s="2">
        <f t="shared" si="157"/>
        <v>1.4756289371200548E-2</v>
      </c>
      <c r="F1746" s="2">
        <f t="shared" si="161"/>
        <v>1.3373379853894078E-2</v>
      </c>
      <c r="G1746" s="2">
        <f t="shared" si="159"/>
        <v>1.3829095173064701E-3</v>
      </c>
      <c r="H1746" s="2" t="str">
        <f t="shared" si="160"/>
        <v>Sell</v>
      </c>
    </row>
    <row r="1747" spans="1:8" ht="13.5" x14ac:dyDescent="0.25">
      <c r="A1747" s="3">
        <v>44559</v>
      </c>
      <c r="B1747" s="2">
        <v>1.3593</v>
      </c>
      <c r="C1747" s="2">
        <f t="shared" si="162"/>
        <v>1.3801693532881865</v>
      </c>
      <c r="D1747" s="2">
        <f t="shared" si="158"/>
        <v>1.3672109772443786</v>
      </c>
      <c r="E1747" s="2">
        <f t="shared" si="157"/>
        <v>1.2958376043807895E-2</v>
      </c>
      <c r="F1747" s="2">
        <f t="shared" si="161"/>
        <v>1.3290379091876843E-2</v>
      </c>
      <c r="G1747" s="2">
        <f t="shared" si="159"/>
        <v>-3.3200304806894725E-4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1.3593</v>
      </c>
      <c r="C1748" s="2">
        <f t="shared" si="162"/>
        <v>1.3781125297053884</v>
      </c>
      <c r="D1748" s="2">
        <f t="shared" si="158"/>
        <v>1.36662497892998</v>
      </c>
      <c r="E1748" s="2">
        <f t="shared" si="157"/>
        <v>1.1487550775408417E-2</v>
      </c>
      <c r="F1748" s="2">
        <f t="shared" si="161"/>
        <v>1.2929813428583157E-2</v>
      </c>
      <c r="G1748" s="2">
        <f t="shared" si="159"/>
        <v>-1.4422626531747397E-3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1.3519000000000001</v>
      </c>
      <c r="C1749" s="2">
        <f t="shared" si="162"/>
        <v>1.375218294366098</v>
      </c>
      <c r="D1749" s="2">
        <f t="shared" si="158"/>
        <v>1.3655342397499814</v>
      </c>
      <c r="E1749" s="2">
        <f t="shared" si="157"/>
        <v>9.6840546161165442E-3</v>
      </c>
      <c r="F1749" s="2">
        <f t="shared" si="161"/>
        <v>1.2280661666089836E-2</v>
      </c>
      <c r="G1749" s="2">
        <f t="shared" si="159"/>
        <v>-2.5966070499732919E-3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1.3593</v>
      </c>
      <c r="C1750" s="2">
        <f t="shared" si="162"/>
        <v>1.3739231721559291</v>
      </c>
      <c r="D1750" s="2">
        <f t="shared" si="158"/>
        <v>1.3650724442129458</v>
      </c>
      <c r="E1750" s="2">
        <f t="shared" si="157"/>
        <v>8.8507279429832497E-3</v>
      </c>
      <c r="F1750" s="2">
        <f t="shared" si="161"/>
        <v>1.1594674921468519E-2</v>
      </c>
      <c r="G1750" s="2">
        <f t="shared" si="159"/>
        <v>-2.7439469784852691E-3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1.3519000000000001</v>
      </c>
      <c r="C1751" s="2">
        <f t="shared" si="162"/>
        <v>1.3682426841319399</v>
      </c>
      <c r="D1751" s="2">
        <f t="shared" si="158"/>
        <v>1.3640967076045794</v>
      </c>
      <c r="E1751" s="2">
        <f t="shared" si="157"/>
        <v>4.1459765273605953E-3</v>
      </c>
      <c r="F1751" s="2">
        <f t="shared" si="161"/>
        <v>1.0104935242646934E-2</v>
      </c>
      <c r="G1751" s="2">
        <f t="shared" si="159"/>
        <v>-5.9589587152863392E-3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1.3519000000000001</v>
      </c>
      <c r="C1752" s="2">
        <f t="shared" si="162"/>
        <v>1.368020732727026</v>
      </c>
      <c r="D1752" s="2">
        <f t="shared" si="158"/>
        <v>1.3631932477820179</v>
      </c>
      <c r="E1752" s="2">
        <f t="shared" si="157"/>
        <v>4.8274849450080648E-3</v>
      </c>
      <c r="F1752" s="2">
        <f t="shared" si="161"/>
        <v>9.0494451831191602E-3</v>
      </c>
      <c r="G1752" s="2">
        <f t="shared" si="159"/>
        <v>-4.2219602381110954E-3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1.3519000000000001</v>
      </c>
      <c r="C1753" s="2">
        <f t="shared" si="162"/>
        <v>1.3678329276920989</v>
      </c>
      <c r="D1753" s="2">
        <f t="shared" si="158"/>
        <v>1.3623567109092758</v>
      </c>
      <c r="E1753" s="2">
        <f t="shared" si="157"/>
        <v>5.4762167828230623E-3</v>
      </c>
      <c r="F1753" s="2">
        <f t="shared" si="161"/>
        <v>8.3347995030599413E-3</v>
      </c>
      <c r="G1753" s="2">
        <f t="shared" si="159"/>
        <v>-2.858582720236879E-3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1.3445</v>
      </c>
      <c r="C1754" s="2">
        <f t="shared" si="162"/>
        <v>1.3630894003548528</v>
      </c>
      <c r="D1754" s="2">
        <f t="shared" si="158"/>
        <v>1.3610339915826628</v>
      </c>
      <c r="E1754" s="2">
        <f t="shared" si="157"/>
        <v>2.0554087721900149E-3</v>
      </c>
      <c r="F1754" s="2">
        <f t="shared" si="161"/>
        <v>7.0789213568859567E-3</v>
      </c>
      <c r="G1754" s="2">
        <f t="shared" si="159"/>
        <v>-5.0235125846959418E-3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1.3519000000000001</v>
      </c>
      <c r="C1755" s="2">
        <f t="shared" si="162"/>
        <v>1.3590756464541061</v>
      </c>
      <c r="D1755" s="2">
        <f t="shared" si="158"/>
        <v>1.3603573996135765</v>
      </c>
      <c r="E1755" s="2">
        <f t="shared" si="157"/>
        <v>-1.2817531594704334E-3</v>
      </c>
      <c r="F1755" s="2">
        <f t="shared" si="161"/>
        <v>5.406786453614679E-3</v>
      </c>
      <c r="G1755" s="2">
        <f t="shared" si="159"/>
        <v>-6.6885396130851125E-3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1.3519000000000001</v>
      </c>
      <c r="C1756" s="2">
        <f t="shared" si="162"/>
        <v>1.3591101623842436</v>
      </c>
      <c r="D1756" s="2">
        <f t="shared" si="158"/>
        <v>1.3597309255681262</v>
      </c>
      <c r="E1756" s="2">
        <f t="shared" ref="E1756:E1819" si="163">C1756-D1756</f>
        <v>-6.2076318388259999E-4</v>
      </c>
      <c r="F1756" s="2">
        <f t="shared" si="161"/>
        <v>4.2012765261152229E-3</v>
      </c>
      <c r="G1756" s="2">
        <f t="shared" si="159"/>
        <v>-4.8220397099978229E-3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1.3742000000000001</v>
      </c>
      <c r="C1757" s="2">
        <f t="shared" si="162"/>
        <v>1.3591393681712831</v>
      </c>
      <c r="D1757" s="2">
        <f t="shared" ref="D1757:D1820" si="164">$D$4*B1757+(1-$D$4)*D1756</f>
        <v>1.3608027088593762</v>
      </c>
      <c r="E1757" s="2">
        <f t="shared" si="163"/>
        <v>-1.6633406880930401E-3</v>
      </c>
      <c r="F1757" s="2">
        <f t="shared" si="161"/>
        <v>3.0283530832735705E-3</v>
      </c>
      <c r="G1757" s="2">
        <f t="shared" si="159"/>
        <v>-4.6916937713666106E-3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1.3742000000000001</v>
      </c>
      <c r="C1758" s="2">
        <f t="shared" si="162"/>
        <v>1.3591640807603165</v>
      </c>
      <c r="D1758" s="2">
        <f t="shared" si="164"/>
        <v>1.3617951007957187</v>
      </c>
      <c r="E1758" s="2">
        <f t="shared" si="163"/>
        <v>-2.6310200354022761E-3</v>
      </c>
      <c r="F1758" s="2">
        <f t="shared" si="161"/>
        <v>1.8964784595384013E-3</v>
      </c>
      <c r="G1758" s="2">
        <f t="shared" si="159"/>
        <v>-4.5274984949406774E-3</v>
      </c>
      <c r="H1758" s="2" t="str">
        <f t="shared" si="160"/>
        <v>Hold</v>
      </c>
    </row>
    <row r="1759" spans="1:8" ht="13.5" x14ac:dyDescent="0.25">
      <c r="A1759" s="3">
        <v>44575</v>
      </c>
      <c r="B1759" s="2">
        <v>1.3742000000000001</v>
      </c>
      <c r="C1759" s="2">
        <f t="shared" si="162"/>
        <v>1.358046529874114</v>
      </c>
      <c r="D1759" s="2">
        <f t="shared" si="164"/>
        <v>1.3627139822182581</v>
      </c>
      <c r="E1759" s="2">
        <f t="shared" si="163"/>
        <v>-4.6674523441441185E-3</v>
      </c>
      <c r="F1759" s="2">
        <f t="shared" si="161"/>
        <v>5.8369229880189731E-4</v>
      </c>
      <c r="G1759" s="2">
        <f t="shared" si="159"/>
        <v>-5.251144642946016E-3</v>
      </c>
      <c r="H1759" s="2" t="str">
        <f t="shared" si="160"/>
        <v>Hold</v>
      </c>
    </row>
    <row r="1760" spans="1:8" ht="13.5" x14ac:dyDescent="0.25">
      <c r="A1760" s="3">
        <v>44578</v>
      </c>
      <c r="B1760" s="2">
        <v>1.389</v>
      </c>
      <c r="C1760" s="2">
        <f t="shared" si="162"/>
        <v>1.3582393714319427</v>
      </c>
      <c r="D1760" s="2">
        <f t="shared" si="164"/>
        <v>1.3646610946465352</v>
      </c>
      <c r="E1760" s="2">
        <f t="shared" si="163"/>
        <v>-6.4217232145924452E-3</v>
      </c>
      <c r="F1760" s="2">
        <f t="shared" si="161"/>
        <v>-8.1739080387697115E-4</v>
      </c>
      <c r="G1760" s="2">
        <f t="shared" si="159"/>
        <v>-5.6043324107154738E-3</v>
      </c>
      <c r="H1760" s="2" t="str">
        <f t="shared" si="160"/>
        <v>Hold</v>
      </c>
    </row>
    <row r="1761" spans="1:8" ht="13.5" x14ac:dyDescent="0.25">
      <c r="A1761" s="3">
        <v>44579</v>
      </c>
      <c r="B1761" s="2">
        <v>1.4113</v>
      </c>
      <c r="C1761" s="2">
        <f t="shared" si="162"/>
        <v>1.3572640835193361</v>
      </c>
      <c r="D1761" s="2">
        <f t="shared" si="164"/>
        <v>1.3681158283764216</v>
      </c>
      <c r="E1761" s="2">
        <f t="shared" si="163"/>
        <v>-1.085174485708551E-2</v>
      </c>
      <c r="F1761" s="2">
        <f t="shared" si="161"/>
        <v>-2.8242616145186788E-3</v>
      </c>
      <c r="G1761" s="2">
        <f t="shared" si="159"/>
        <v>-8.0274832425668314E-3</v>
      </c>
      <c r="H1761" s="2" t="str">
        <f t="shared" si="160"/>
        <v>Hold</v>
      </c>
    </row>
    <row r="1762" spans="1:8" ht="13.5" x14ac:dyDescent="0.25">
      <c r="A1762" s="3">
        <v>44580</v>
      </c>
      <c r="B1762" s="2">
        <v>1.4113</v>
      </c>
      <c r="C1762" s="2">
        <f t="shared" si="162"/>
        <v>1.3564388399009768</v>
      </c>
      <c r="D1762" s="2">
        <f t="shared" si="164"/>
        <v>1.3713146559040943</v>
      </c>
      <c r="E1762" s="2">
        <f t="shared" si="163"/>
        <v>-1.4875816003117492E-2</v>
      </c>
      <c r="F1762" s="2">
        <f t="shared" si="161"/>
        <v>-5.2345724922384417E-3</v>
      </c>
      <c r="G1762" s="2">
        <f t="shared" si="159"/>
        <v>-9.6412435108790516E-3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1.4410000000000001</v>
      </c>
      <c r="C1763" s="2">
        <f t="shared" si="162"/>
        <v>1.3557405568392882</v>
      </c>
      <c r="D1763" s="2">
        <f t="shared" si="164"/>
        <v>1.3764765332445319</v>
      </c>
      <c r="E1763" s="2">
        <f t="shared" si="163"/>
        <v>-2.0735976405243717E-2</v>
      </c>
      <c r="F1763" s="2">
        <f t="shared" si="161"/>
        <v>-8.3348532748394981E-3</v>
      </c>
      <c r="G1763" s="2">
        <f t="shared" si="159"/>
        <v>-1.2401123130404219E-2</v>
      </c>
      <c r="H1763" s="2" t="str">
        <f t="shared" si="160"/>
        <v>Hold</v>
      </c>
    </row>
    <row r="1764" spans="1:8" ht="13.5" x14ac:dyDescent="0.25">
      <c r="A1764" s="3">
        <v>44582</v>
      </c>
      <c r="B1764" s="2">
        <v>1.4706999999999999</v>
      </c>
      <c r="C1764" s="2">
        <f t="shared" si="162"/>
        <v>1.3540112404024747</v>
      </c>
      <c r="D1764" s="2">
        <f t="shared" si="164"/>
        <v>1.3834560493004926</v>
      </c>
      <c r="E1764" s="2">
        <f t="shared" si="163"/>
        <v>-2.9444808898017927E-2</v>
      </c>
      <c r="F1764" s="2">
        <f t="shared" si="161"/>
        <v>-1.2556844399475183E-2</v>
      </c>
      <c r="G1764" s="2">
        <f t="shared" ref="G1764:G1827" si="165">E1764-F1764</f>
        <v>-1.6887964498542744E-2</v>
      </c>
      <c r="H1764" s="2" t="str">
        <f t="shared" ref="H1764:H1827" si="166">IF(G1764&lt;0,"Hold","Sell")</f>
        <v>Hold</v>
      </c>
    </row>
    <row r="1765" spans="1:8" ht="13.5" x14ac:dyDescent="0.25">
      <c r="A1765" s="3">
        <v>44585</v>
      </c>
      <c r="B1765" s="2">
        <v>1.4706999999999999</v>
      </c>
      <c r="C1765" s="2">
        <f t="shared" si="162"/>
        <v>1.3536864341867094</v>
      </c>
      <c r="D1765" s="2">
        <f t="shared" si="164"/>
        <v>1.3899185641671228</v>
      </c>
      <c r="E1765" s="2">
        <f t="shared" si="163"/>
        <v>-3.6232129980413363E-2</v>
      </c>
      <c r="F1765" s="2">
        <f t="shared" ref="F1765:F1828" si="167">(E1765*(2/(10)))+((1-(2/10))*F1764)</f>
        <v>-1.729190151566282E-2</v>
      </c>
      <c r="G1765" s="2">
        <f t="shared" si="165"/>
        <v>-1.8940228464750544E-2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1.4856</v>
      </c>
      <c r="C1766" s="2">
        <f t="shared" si="162"/>
        <v>1.3534115981579848</v>
      </c>
      <c r="D1766" s="2">
        <f t="shared" si="164"/>
        <v>1.3970060779325211</v>
      </c>
      <c r="E1766" s="2">
        <f t="shared" si="163"/>
        <v>-4.3594479774536232E-2</v>
      </c>
      <c r="F1766" s="2">
        <f t="shared" si="167"/>
        <v>-2.2552417167437503E-2</v>
      </c>
      <c r="G1766" s="2">
        <f t="shared" si="165"/>
        <v>-2.1042062607098729E-2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1.5079</v>
      </c>
      <c r="C1767" s="2">
        <f t="shared" si="162"/>
        <v>1.356609813825987</v>
      </c>
      <c r="D1767" s="2">
        <f t="shared" si="164"/>
        <v>1.405220442530112</v>
      </c>
      <c r="E1767" s="2">
        <f t="shared" si="163"/>
        <v>-4.8610628704125025E-2</v>
      </c>
      <c r="F1767" s="2">
        <f t="shared" si="167"/>
        <v>-2.7764059474775012E-2</v>
      </c>
      <c r="G1767" s="2">
        <f t="shared" si="165"/>
        <v>-2.0846569229350013E-2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1.5302</v>
      </c>
      <c r="C1768" s="2">
        <f t="shared" si="162"/>
        <v>1.3593159963142967</v>
      </c>
      <c r="D1768" s="2">
        <f t="shared" si="164"/>
        <v>1.4144781875278816</v>
      </c>
      <c r="E1768" s="2">
        <f t="shared" si="163"/>
        <v>-5.5162191213584899E-2</v>
      </c>
      <c r="F1768" s="2">
        <f t="shared" si="167"/>
        <v>-3.3243685822536992E-2</v>
      </c>
      <c r="G1768" s="2">
        <f t="shared" si="165"/>
        <v>-2.1918505391047907E-2</v>
      </c>
      <c r="H1768" s="2" t="str">
        <f t="shared" si="166"/>
        <v>Hold</v>
      </c>
    </row>
    <row r="1769" spans="1:8" ht="13.5" x14ac:dyDescent="0.25">
      <c r="A1769" s="3">
        <v>44589</v>
      </c>
      <c r="B1769" s="2">
        <v>1.5226999999999999</v>
      </c>
      <c r="C1769" s="2">
        <f t="shared" si="162"/>
        <v>1.3616058430351741</v>
      </c>
      <c r="D1769" s="2">
        <f t="shared" si="164"/>
        <v>1.4224946180813718</v>
      </c>
      <c r="E1769" s="2">
        <f t="shared" si="163"/>
        <v>-6.0888775046197718E-2</v>
      </c>
      <c r="F1769" s="2">
        <f t="shared" si="167"/>
        <v>-3.8772703667269141E-2</v>
      </c>
      <c r="G1769" s="2">
        <f t="shared" si="165"/>
        <v>-2.2116071378928577E-2</v>
      </c>
      <c r="H1769" s="2" t="str">
        <f t="shared" si="166"/>
        <v>Hold</v>
      </c>
    </row>
    <row r="1770" spans="1:8" ht="13.5" x14ac:dyDescent="0.25">
      <c r="A1770" s="3">
        <v>44592</v>
      </c>
      <c r="B1770" s="2">
        <v>1.5079</v>
      </c>
      <c r="C1770" s="2">
        <f t="shared" si="162"/>
        <v>1.3658203287220703</v>
      </c>
      <c r="D1770" s="2">
        <f t="shared" si="164"/>
        <v>1.428820942667937</v>
      </c>
      <c r="E1770" s="2">
        <f t="shared" si="163"/>
        <v>-6.3000613945866757E-2</v>
      </c>
      <c r="F1770" s="2">
        <f t="shared" si="167"/>
        <v>-4.3618285722988669E-2</v>
      </c>
      <c r="G1770" s="2">
        <f t="shared" si="165"/>
        <v>-1.9382328222878088E-2</v>
      </c>
      <c r="H1770" s="2" t="str">
        <f t="shared" si="166"/>
        <v>Hold</v>
      </c>
    </row>
    <row r="1771" spans="1:8" ht="13.5" x14ac:dyDescent="0.25">
      <c r="A1771" s="3">
        <v>44593</v>
      </c>
      <c r="B1771" s="2">
        <v>1.5302</v>
      </c>
      <c r="C1771" s="2">
        <f t="shared" si="162"/>
        <v>1.3728172012263671</v>
      </c>
      <c r="D1771" s="2">
        <f t="shared" si="164"/>
        <v>1.4363305024703121</v>
      </c>
      <c r="E1771" s="2">
        <f t="shared" si="163"/>
        <v>-6.3513301243945053E-2</v>
      </c>
      <c r="F1771" s="2">
        <f t="shared" si="167"/>
        <v>-4.7597288827179951E-2</v>
      </c>
      <c r="G1771" s="2">
        <f t="shared" si="165"/>
        <v>-1.5916012416765102E-2</v>
      </c>
      <c r="H1771" s="2" t="str">
        <f t="shared" si="166"/>
        <v>Hold</v>
      </c>
    </row>
    <row r="1772" spans="1:8" ht="13.5" x14ac:dyDescent="0.25">
      <c r="A1772" s="3">
        <v>44594</v>
      </c>
      <c r="B1772" s="2">
        <v>1.5302</v>
      </c>
      <c r="C1772" s="2">
        <f t="shared" si="162"/>
        <v>1.378737631806926</v>
      </c>
      <c r="D1772" s="2">
        <f t="shared" si="164"/>
        <v>1.4432837985836224</v>
      </c>
      <c r="E1772" s="2">
        <f t="shared" si="163"/>
        <v>-6.4546166776696445E-2</v>
      </c>
      <c r="F1772" s="2">
        <f t="shared" si="167"/>
        <v>-5.0987064417083255E-2</v>
      </c>
      <c r="G1772" s="2">
        <f t="shared" si="165"/>
        <v>-1.355910235961319E-2</v>
      </c>
      <c r="H1772" s="2" t="str">
        <f t="shared" si="166"/>
        <v>Hold</v>
      </c>
    </row>
    <row r="1773" spans="1:8" ht="13.5" x14ac:dyDescent="0.25">
      <c r="A1773" s="3">
        <v>44595</v>
      </c>
      <c r="B1773" s="2">
        <v>1.5376000000000001</v>
      </c>
      <c r="C1773" s="2">
        <f t="shared" si="162"/>
        <v>1.3883164576827836</v>
      </c>
      <c r="D1773" s="2">
        <f t="shared" si="164"/>
        <v>1.4502701838737246</v>
      </c>
      <c r="E1773" s="2">
        <f t="shared" si="163"/>
        <v>-6.1953726190941083E-2</v>
      </c>
      <c r="F1773" s="2">
        <f t="shared" si="167"/>
        <v>-5.3180396771854821E-2</v>
      </c>
      <c r="G1773" s="2">
        <f t="shared" si="165"/>
        <v>-8.7733294190862621E-3</v>
      </c>
      <c r="H1773" s="2" t="str">
        <f t="shared" si="166"/>
        <v>Hold</v>
      </c>
    </row>
    <row r="1774" spans="1:8" ht="13.5" x14ac:dyDescent="0.25">
      <c r="A1774" s="3">
        <v>44596</v>
      </c>
      <c r="B1774" s="2">
        <v>1.5449999999999999</v>
      </c>
      <c r="C1774" s="2">
        <f t="shared" si="162"/>
        <v>1.4009908488085092</v>
      </c>
      <c r="D1774" s="2">
        <f t="shared" si="164"/>
        <v>1.4572872072904857</v>
      </c>
      <c r="E1774" s="2">
        <f t="shared" si="163"/>
        <v>-5.629635848197645E-2</v>
      </c>
      <c r="F1774" s="2">
        <f t="shared" si="167"/>
        <v>-5.3803589113879148E-2</v>
      </c>
      <c r="G1774" s="2">
        <f t="shared" si="165"/>
        <v>-2.4927693680973015E-3</v>
      </c>
      <c r="H1774" s="2" t="str">
        <f t="shared" si="166"/>
        <v>Hold</v>
      </c>
    </row>
    <row r="1775" spans="1:8" ht="13.5" x14ac:dyDescent="0.25">
      <c r="A1775" s="3">
        <v>44599</v>
      </c>
      <c r="B1775" s="2">
        <v>1.5895999999999999</v>
      </c>
      <c r="C1775" s="2">
        <f t="shared" si="162"/>
        <v>1.4117153336072001</v>
      </c>
      <c r="D1775" s="2">
        <f t="shared" si="164"/>
        <v>1.4670881548985979</v>
      </c>
      <c r="E1775" s="2">
        <f t="shared" si="163"/>
        <v>-5.5372821291397756E-2</v>
      </c>
      <c r="F1775" s="2">
        <f t="shared" si="167"/>
        <v>-5.4117435549382871E-2</v>
      </c>
      <c r="G1775" s="2">
        <f t="shared" si="165"/>
        <v>-1.2553857420148848E-3</v>
      </c>
      <c r="H1775" s="2" t="str">
        <f t="shared" si="166"/>
        <v>Hold</v>
      </c>
    </row>
    <row r="1776" spans="1:8" ht="13.5" x14ac:dyDescent="0.25">
      <c r="A1776" s="3">
        <v>44600</v>
      </c>
      <c r="B1776" s="2">
        <v>1.5672999999999999</v>
      </c>
      <c r="C1776" s="2">
        <f t="shared" si="162"/>
        <v>1.4230822053599386</v>
      </c>
      <c r="D1776" s="2">
        <f t="shared" si="164"/>
        <v>1.4745112545357388</v>
      </c>
      <c r="E1776" s="2">
        <f t="shared" si="163"/>
        <v>-5.1429049175800268E-2</v>
      </c>
      <c r="F1776" s="2">
        <f t="shared" si="167"/>
        <v>-5.357975827466635E-2</v>
      </c>
      <c r="G1776" s="2">
        <f t="shared" si="165"/>
        <v>2.1507090988660826E-3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1.5747</v>
      </c>
      <c r="C1777" s="2">
        <f t="shared" si="162"/>
        <v>1.436131096843025</v>
      </c>
      <c r="D1777" s="2">
        <f t="shared" si="164"/>
        <v>1.4819326430886473</v>
      </c>
      <c r="E1777" s="2">
        <f t="shared" si="163"/>
        <v>-4.5801546245622271E-2</v>
      </c>
      <c r="F1777" s="2">
        <f t="shared" si="167"/>
        <v>-5.2024115868857537E-2</v>
      </c>
      <c r="G1777" s="2">
        <f t="shared" si="165"/>
        <v>6.2225696232352662E-3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1.6119000000000001</v>
      </c>
      <c r="C1778" s="2">
        <f t="shared" si="162"/>
        <v>1.4506032357902519</v>
      </c>
      <c r="D1778" s="2">
        <f t="shared" si="164"/>
        <v>1.4915598547117104</v>
      </c>
      <c r="E1778" s="2">
        <f t="shared" si="163"/>
        <v>-4.0956618921458521E-2</v>
      </c>
      <c r="F1778" s="2">
        <f t="shared" si="167"/>
        <v>-4.9810616479377734E-2</v>
      </c>
      <c r="G1778" s="2">
        <f t="shared" si="165"/>
        <v>8.8539975579192132E-3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1.6119000000000001</v>
      </c>
      <c r="C1779" s="2">
        <f t="shared" si="162"/>
        <v>1.4616950456686746</v>
      </c>
      <c r="D1779" s="2">
        <f t="shared" si="164"/>
        <v>1.5004739395478799</v>
      </c>
      <c r="E1779" s="2">
        <f t="shared" si="163"/>
        <v>-3.8778893879205301E-2</v>
      </c>
      <c r="F1779" s="2">
        <f t="shared" si="167"/>
        <v>-4.7604271959343254E-2</v>
      </c>
      <c r="G1779" s="2">
        <f t="shared" si="165"/>
        <v>8.8253780801379536E-3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1.597</v>
      </c>
      <c r="C1780" s="2">
        <f t="shared" si="162"/>
        <v>1.4688035001811863</v>
      </c>
      <c r="D1780" s="2">
        <f t="shared" si="164"/>
        <v>1.5076240180998888</v>
      </c>
      <c r="E1780" s="2">
        <f t="shared" si="163"/>
        <v>-3.8820517918702446E-2</v>
      </c>
      <c r="F1780" s="2">
        <f t="shared" si="167"/>
        <v>-4.5847521151215091E-2</v>
      </c>
      <c r="G1780" s="2">
        <f t="shared" si="165"/>
        <v>7.027003232512645E-3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1.5747</v>
      </c>
      <c r="C1781" s="2">
        <f t="shared" si="162"/>
        <v>1.4782491155379269</v>
      </c>
      <c r="D1781" s="2">
        <f t="shared" si="164"/>
        <v>1.5125926093517488</v>
      </c>
      <c r="E1781" s="2">
        <f t="shared" si="163"/>
        <v>-3.4343493813821846E-2</v>
      </c>
      <c r="F1781" s="2">
        <f t="shared" si="167"/>
        <v>-4.3546715683736449E-2</v>
      </c>
      <c r="G1781" s="2">
        <f t="shared" si="165"/>
        <v>9.2032218699146032E-3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1.597</v>
      </c>
      <c r="C1782" s="2">
        <f t="shared" si="162"/>
        <v>1.4862415593013227</v>
      </c>
      <c r="D1782" s="2">
        <f t="shared" si="164"/>
        <v>1.5188450086590266</v>
      </c>
      <c r="E1782" s="2">
        <f t="shared" si="163"/>
        <v>-3.2603449357703873E-2</v>
      </c>
      <c r="F1782" s="2">
        <f t="shared" si="167"/>
        <v>-4.1358062418529934E-2</v>
      </c>
      <c r="G1782" s="2">
        <f t="shared" si="165"/>
        <v>8.7546130608260608E-3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1.6861999999999999</v>
      </c>
      <c r="C1783" s="2">
        <f t="shared" si="162"/>
        <v>1.4941428578703499</v>
      </c>
      <c r="D1783" s="2">
        <f t="shared" si="164"/>
        <v>1.5312416746842838</v>
      </c>
      <c r="E1783" s="2">
        <f t="shared" si="163"/>
        <v>-3.7098816813933899E-2</v>
      </c>
      <c r="F1783" s="2">
        <f t="shared" si="167"/>
        <v>-4.0506213297610734E-2</v>
      </c>
      <c r="G1783" s="2">
        <f t="shared" si="165"/>
        <v>3.4073964836768347E-3</v>
      </c>
      <c r="H1783" s="2" t="str">
        <f t="shared" si="166"/>
        <v>Sell</v>
      </c>
    </row>
    <row r="1784" spans="1:8" ht="13.5" x14ac:dyDescent="0.25">
      <c r="A1784" s="3">
        <v>44610</v>
      </c>
      <c r="B1784" s="2">
        <v>1.649</v>
      </c>
      <c r="C1784" s="2">
        <f t="shared" si="162"/>
        <v>1.5019670335826036</v>
      </c>
      <c r="D1784" s="2">
        <f t="shared" si="164"/>
        <v>1.5399645135965592</v>
      </c>
      <c r="E1784" s="2">
        <f t="shared" si="163"/>
        <v>-3.7997480013955531E-2</v>
      </c>
      <c r="F1784" s="2">
        <f t="shared" si="167"/>
        <v>-4.0004466640879692E-2</v>
      </c>
      <c r="G1784" s="2">
        <f t="shared" si="165"/>
        <v>2.0069866269241607E-3</v>
      </c>
      <c r="H1784" s="2" t="str">
        <f t="shared" si="166"/>
        <v>Sell</v>
      </c>
    </row>
    <row r="1785" spans="1:8" ht="13.5" x14ac:dyDescent="0.25">
      <c r="A1785" s="3">
        <v>44613</v>
      </c>
      <c r="B1785" s="2">
        <v>1.6564000000000001</v>
      </c>
      <c r="C1785" s="2">
        <f t="shared" si="162"/>
        <v>1.5154490284160491</v>
      </c>
      <c r="D1785" s="2">
        <f t="shared" si="164"/>
        <v>1.5485893644412585</v>
      </c>
      <c r="E1785" s="2">
        <f t="shared" si="163"/>
        <v>-3.3140336025209383E-2</v>
      </c>
      <c r="F1785" s="2">
        <f t="shared" si="167"/>
        <v>-3.8631640517745633E-2</v>
      </c>
      <c r="G1785" s="2">
        <f t="shared" si="165"/>
        <v>5.4913044925362503E-3</v>
      </c>
      <c r="H1785" s="2" t="str">
        <f t="shared" si="166"/>
        <v>Sell</v>
      </c>
    </row>
    <row r="1786" spans="1:8" ht="13.5" x14ac:dyDescent="0.25">
      <c r="A1786" s="3">
        <v>44614</v>
      </c>
      <c r="B1786" s="2">
        <v>1.6638999999999999</v>
      </c>
      <c r="C1786" s="2">
        <f t="shared" si="162"/>
        <v>1.5234261009674261</v>
      </c>
      <c r="D1786" s="2">
        <f t="shared" si="164"/>
        <v>1.5571308930011654</v>
      </c>
      <c r="E1786" s="2">
        <f t="shared" si="163"/>
        <v>-3.3704792033739217E-2</v>
      </c>
      <c r="F1786" s="2">
        <f t="shared" si="167"/>
        <v>-3.764627082094435E-2</v>
      </c>
      <c r="G1786" s="2">
        <f t="shared" si="165"/>
        <v>3.9414787872051327E-3</v>
      </c>
      <c r="H1786" s="2" t="str">
        <f t="shared" si="166"/>
        <v>Sell</v>
      </c>
    </row>
    <row r="1787" spans="1:8" ht="13.5" x14ac:dyDescent="0.25">
      <c r="A1787" s="3">
        <v>44615</v>
      </c>
      <c r="B1787" s="2">
        <v>1.7159</v>
      </c>
      <c r="C1787" s="2">
        <f t="shared" si="162"/>
        <v>1.5313143931262838</v>
      </c>
      <c r="D1787" s="2">
        <f t="shared" si="164"/>
        <v>1.5688915675936717</v>
      </c>
      <c r="E1787" s="2">
        <f t="shared" si="163"/>
        <v>-3.7577174467387842E-2</v>
      </c>
      <c r="F1787" s="2">
        <f t="shared" si="167"/>
        <v>-3.7632451550233051E-2</v>
      </c>
      <c r="G1787" s="2">
        <f t="shared" si="165"/>
        <v>5.5277082845209269E-5</v>
      </c>
      <c r="H1787" s="2" t="str">
        <f t="shared" si="166"/>
        <v>Sell</v>
      </c>
    </row>
    <row r="1788" spans="1:8" ht="13.5" x14ac:dyDescent="0.25">
      <c r="A1788" s="3">
        <v>44616</v>
      </c>
      <c r="B1788" s="2">
        <v>1.6787000000000001</v>
      </c>
      <c r="C1788" s="2">
        <f t="shared" si="162"/>
        <v>1.5437121787991632</v>
      </c>
      <c r="D1788" s="2">
        <f t="shared" si="164"/>
        <v>1.5770255255496959</v>
      </c>
      <c r="E1788" s="2">
        <f t="shared" si="163"/>
        <v>-3.3313346750532657E-2</v>
      </c>
      <c r="F1788" s="2">
        <f t="shared" si="167"/>
        <v>-3.6768630590292971E-2</v>
      </c>
      <c r="G1788" s="2">
        <f t="shared" si="165"/>
        <v>3.4552838397603133E-3</v>
      </c>
      <c r="H1788" s="2" t="str">
        <f t="shared" si="166"/>
        <v>Sell</v>
      </c>
    </row>
    <row r="1789" spans="1:8" ht="13.5" x14ac:dyDescent="0.25">
      <c r="A1789" s="3">
        <v>44617</v>
      </c>
      <c r="B1789" s="2">
        <v>1.7159</v>
      </c>
      <c r="C1789" s="2">
        <f t="shared" si="162"/>
        <v>1.5542026128300612</v>
      </c>
      <c r="D1789" s="2">
        <f t="shared" si="164"/>
        <v>1.5873125236571259</v>
      </c>
      <c r="E1789" s="2">
        <f t="shared" si="163"/>
        <v>-3.3109910827064715E-2</v>
      </c>
      <c r="F1789" s="2">
        <f t="shared" si="167"/>
        <v>-3.6036886637647321E-2</v>
      </c>
      <c r="G1789" s="2">
        <f t="shared" si="165"/>
        <v>2.9269758105826063E-3</v>
      </c>
      <c r="H1789" s="2" t="str">
        <f t="shared" si="166"/>
        <v>Sell</v>
      </c>
    </row>
    <row r="1790" spans="1:8" ht="13.5" x14ac:dyDescent="0.25">
      <c r="A1790" s="3">
        <v>44620</v>
      </c>
      <c r="B1790" s="2">
        <v>1.7159</v>
      </c>
      <c r="C1790" s="2">
        <f t="shared" si="162"/>
        <v>1.5607868262408209</v>
      </c>
      <c r="D1790" s="2">
        <f t="shared" si="164"/>
        <v>1.5968375219047464</v>
      </c>
      <c r="E1790" s="2">
        <f t="shared" si="163"/>
        <v>-3.6050695663925492E-2</v>
      </c>
      <c r="F1790" s="2">
        <f t="shared" si="167"/>
        <v>-3.6039648442902958E-2</v>
      </c>
      <c r="G1790" s="2">
        <f t="shared" si="165"/>
        <v>-1.1047221022533749E-5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1.7901</v>
      </c>
      <c r="C1791" s="2">
        <f t="shared" si="162"/>
        <v>1.5629273145114639</v>
      </c>
      <c r="D1791" s="2">
        <f t="shared" si="164"/>
        <v>1.6111532610229133</v>
      </c>
      <c r="E1791" s="2">
        <f t="shared" si="163"/>
        <v>-4.8225946511449402E-2</v>
      </c>
      <c r="F1791" s="2">
        <f t="shared" si="167"/>
        <v>-3.8476908056612247E-2</v>
      </c>
      <c r="G1791" s="2">
        <f t="shared" si="165"/>
        <v>-9.7490384548371556E-3</v>
      </c>
      <c r="H1791" s="2" t="str">
        <f t="shared" si="166"/>
        <v>Hold</v>
      </c>
    </row>
    <row r="1792" spans="1:8" ht="13.5" x14ac:dyDescent="0.25">
      <c r="A1792" s="3">
        <v>44622</v>
      </c>
      <c r="B1792" s="2">
        <v>1.7827</v>
      </c>
      <c r="C1792" s="2">
        <f t="shared" si="162"/>
        <v>1.5681692661250848</v>
      </c>
      <c r="D1792" s="2">
        <f t="shared" si="164"/>
        <v>1.6238604268730679</v>
      </c>
      <c r="E1792" s="2">
        <f t="shared" si="163"/>
        <v>-5.5691160747983082E-2</v>
      </c>
      <c r="F1792" s="2">
        <f t="shared" si="167"/>
        <v>-4.1919758594886419E-2</v>
      </c>
      <c r="G1792" s="2">
        <f t="shared" si="165"/>
        <v>-1.3771402153096662E-2</v>
      </c>
      <c r="H1792" s="2" t="str">
        <f t="shared" si="166"/>
        <v>Hold</v>
      </c>
    </row>
    <row r="1793" spans="1:8" ht="13.5" x14ac:dyDescent="0.25">
      <c r="A1793" s="3">
        <v>44623</v>
      </c>
      <c r="B1793" s="2">
        <v>1.7679</v>
      </c>
      <c r="C1793" s="2">
        <f t="shared" si="162"/>
        <v>1.5863278405673793</v>
      </c>
      <c r="D1793" s="2">
        <f t="shared" si="164"/>
        <v>1.6345300248824701</v>
      </c>
      <c r="E1793" s="2">
        <f t="shared" si="163"/>
        <v>-4.8202184315090824E-2</v>
      </c>
      <c r="F1793" s="2">
        <f t="shared" si="167"/>
        <v>-4.3176243738927304E-2</v>
      </c>
      <c r="G1793" s="2">
        <f t="shared" si="165"/>
        <v>-5.0259405761635192E-3</v>
      </c>
      <c r="H1793" s="2" t="str">
        <f t="shared" si="166"/>
        <v>Hold</v>
      </c>
    </row>
    <row r="1794" spans="1:8" ht="13.5" x14ac:dyDescent="0.25">
      <c r="A1794" s="3">
        <v>44624</v>
      </c>
      <c r="B1794" s="2">
        <v>1.7604</v>
      </c>
      <c r="C1794" s="2">
        <f t="shared" si="162"/>
        <v>1.595969711249321</v>
      </c>
      <c r="D1794" s="2">
        <f t="shared" si="164"/>
        <v>1.643853726743028</v>
      </c>
      <c r="E1794" s="2">
        <f t="shared" si="163"/>
        <v>-4.7884015493707022E-2</v>
      </c>
      <c r="F1794" s="2">
        <f t="shared" si="167"/>
        <v>-4.4117798089883253E-2</v>
      </c>
      <c r="G1794" s="2">
        <f t="shared" si="165"/>
        <v>-3.7662174038237684E-3</v>
      </c>
      <c r="H1794" s="2" t="str">
        <f t="shared" si="166"/>
        <v>Hold</v>
      </c>
    </row>
    <row r="1795" spans="1:8" ht="13.5" x14ac:dyDescent="0.25">
      <c r="A1795" s="3">
        <v>44627</v>
      </c>
      <c r="B1795" s="2">
        <v>1.7753000000000001</v>
      </c>
      <c r="C1795" s="2">
        <f t="shared" si="162"/>
        <v>1.6052666787494254</v>
      </c>
      <c r="D1795" s="2">
        <f t="shared" si="164"/>
        <v>1.6535904877250258</v>
      </c>
      <c r="E1795" s="2">
        <f t="shared" si="163"/>
        <v>-4.8323808975600402E-2</v>
      </c>
      <c r="F1795" s="2">
        <f t="shared" si="167"/>
        <v>-4.4959000267026684E-2</v>
      </c>
      <c r="G1795" s="2">
        <f t="shared" si="165"/>
        <v>-3.3648087085737174E-3</v>
      </c>
      <c r="H1795" s="2" t="str">
        <f t="shared" si="166"/>
        <v>Hold</v>
      </c>
    </row>
    <row r="1796" spans="1:8" ht="13.5" x14ac:dyDescent="0.25">
      <c r="A1796" s="3">
        <v>44628</v>
      </c>
      <c r="B1796" s="2">
        <v>1.7679</v>
      </c>
      <c r="C1796" s="2">
        <f t="shared" si="162"/>
        <v>1.6142871897110522</v>
      </c>
      <c r="D1796" s="2">
        <f t="shared" si="164"/>
        <v>1.6620578590046535</v>
      </c>
      <c r="E1796" s="2">
        <f t="shared" si="163"/>
        <v>-4.7770669293601298E-2</v>
      </c>
      <c r="F1796" s="2">
        <f t="shared" si="167"/>
        <v>-4.5521334072341609E-2</v>
      </c>
      <c r="G1796" s="2">
        <f t="shared" si="165"/>
        <v>-2.2493352212596893E-3</v>
      </c>
      <c r="H1796" s="2" t="str">
        <f t="shared" si="166"/>
        <v>Hold</v>
      </c>
    </row>
    <row r="1797" spans="1:8" ht="13.5" x14ac:dyDescent="0.25">
      <c r="A1797" s="3">
        <v>44629</v>
      </c>
      <c r="B1797" s="2">
        <v>1.7456</v>
      </c>
      <c r="C1797" s="2">
        <f t="shared" si="162"/>
        <v>1.6299199297555056</v>
      </c>
      <c r="D1797" s="2">
        <f t="shared" si="164"/>
        <v>1.6682461657450496</v>
      </c>
      <c r="E1797" s="2">
        <f t="shared" si="163"/>
        <v>-3.8326235989543989E-2</v>
      </c>
      <c r="F1797" s="2">
        <f t="shared" si="167"/>
        <v>-4.408231445578209E-2</v>
      </c>
      <c r="G1797" s="2">
        <f t="shared" si="165"/>
        <v>5.7560784662381015E-3</v>
      </c>
      <c r="H1797" s="2" t="str">
        <f t="shared" si="166"/>
        <v>Sell</v>
      </c>
    </row>
    <row r="1798" spans="1:8" ht="13.5" x14ac:dyDescent="0.25">
      <c r="A1798" s="3">
        <v>44630</v>
      </c>
      <c r="B1798" s="2">
        <v>1.7679</v>
      </c>
      <c r="C1798" s="2">
        <f t="shared" si="162"/>
        <v>1.6374245559469662</v>
      </c>
      <c r="D1798" s="2">
        <f t="shared" si="164"/>
        <v>1.6756279312454163</v>
      </c>
      <c r="E1798" s="2">
        <f t="shared" si="163"/>
        <v>-3.8203375298450082E-2</v>
      </c>
      <c r="F1798" s="2">
        <f t="shared" si="167"/>
        <v>-4.290652662431569E-2</v>
      </c>
      <c r="G1798" s="2">
        <f t="shared" si="165"/>
        <v>4.703151325865608E-3</v>
      </c>
      <c r="H1798" s="2" t="str">
        <f t="shared" si="166"/>
        <v>Sell</v>
      </c>
    </row>
    <row r="1799" spans="1:8" ht="13.5" x14ac:dyDescent="0.25">
      <c r="A1799" s="3">
        <v>44631</v>
      </c>
      <c r="B1799" s="2">
        <v>1.7679</v>
      </c>
      <c r="C1799" s="2">
        <f t="shared" si="162"/>
        <v>1.6494977011858944</v>
      </c>
      <c r="D1799" s="2">
        <f t="shared" si="164"/>
        <v>1.6824628993013113</v>
      </c>
      <c r="E1799" s="2">
        <f t="shared" si="163"/>
        <v>-3.2965198115416872E-2</v>
      </c>
      <c r="F1799" s="2">
        <f t="shared" si="167"/>
        <v>-4.0918260922535934E-2</v>
      </c>
      <c r="G1799" s="2">
        <f t="shared" si="165"/>
        <v>7.9530628071190629E-3</v>
      </c>
      <c r="H1799" s="2" t="str">
        <f t="shared" si="166"/>
        <v>Sell</v>
      </c>
    </row>
    <row r="1800" spans="1:8" ht="13.5" x14ac:dyDescent="0.25">
      <c r="A1800" s="3">
        <v>44634</v>
      </c>
      <c r="B1800" s="2">
        <v>1.7679</v>
      </c>
      <c r="C1800" s="2">
        <f t="shared" si="162"/>
        <v>1.6597134394649875</v>
      </c>
      <c r="D1800" s="2">
        <f t="shared" si="164"/>
        <v>1.6887915734271401</v>
      </c>
      <c r="E1800" s="2">
        <f t="shared" si="163"/>
        <v>-2.9078133962152641E-2</v>
      </c>
      <c r="F1800" s="2">
        <f t="shared" si="167"/>
        <v>-3.8550235530459276E-2</v>
      </c>
      <c r="G1800" s="2">
        <f t="shared" si="165"/>
        <v>9.4721015683066345E-3</v>
      </c>
      <c r="H1800" s="2" t="str">
        <f t="shared" si="166"/>
        <v>Sell</v>
      </c>
    </row>
    <row r="1801" spans="1:8" ht="13.5" x14ac:dyDescent="0.25">
      <c r="A1801" s="3">
        <v>44635</v>
      </c>
      <c r="B1801" s="2">
        <v>1.7604</v>
      </c>
      <c r="C1801" s="2">
        <f t="shared" si="162"/>
        <v>1.679772910316528</v>
      </c>
      <c r="D1801" s="2">
        <f t="shared" si="164"/>
        <v>1.6940959013214261</v>
      </c>
      <c r="E1801" s="2">
        <f t="shared" si="163"/>
        <v>-1.4322991004898089E-2</v>
      </c>
      <c r="F1801" s="2">
        <f t="shared" si="167"/>
        <v>-3.3704786625347039E-2</v>
      </c>
      <c r="G1801" s="2">
        <f t="shared" si="165"/>
        <v>1.9381795620448949E-2</v>
      </c>
      <c r="H1801" s="2" t="str">
        <f t="shared" si="166"/>
        <v>Sell</v>
      </c>
    </row>
    <row r="1802" spans="1:8" ht="13.5" x14ac:dyDescent="0.25">
      <c r="A1802" s="3">
        <v>44636</v>
      </c>
      <c r="B1802" s="2">
        <v>1.8495999999999999</v>
      </c>
      <c r="C1802" s="2">
        <f t="shared" si="162"/>
        <v>1.6956078471909084</v>
      </c>
      <c r="D1802" s="2">
        <f t="shared" si="164"/>
        <v>1.705614723445765</v>
      </c>
      <c r="E1802" s="2">
        <f t="shared" si="163"/>
        <v>-1.0006876254856634E-2</v>
      </c>
      <c r="F1802" s="2">
        <f t="shared" si="167"/>
        <v>-2.8965204551248958E-2</v>
      </c>
      <c r="G1802" s="2">
        <f t="shared" si="165"/>
        <v>1.8958328296392324E-2</v>
      </c>
      <c r="H1802" s="2" t="str">
        <f t="shared" si="166"/>
        <v>Sell</v>
      </c>
    </row>
    <row r="1803" spans="1:8" ht="13.5" x14ac:dyDescent="0.25">
      <c r="A1803" s="3">
        <v>44637</v>
      </c>
      <c r="B1803" s="2">
        <v>1.8495999999999999</v>
      </c>
      <c r="C1803" s="2">
        <f t="shared" si="162"/>
        <v>1.7067297168538453</v>
      </c>
      <c r="D1803" s="2">
        <f t="shared" si="164"/>
        <v>1.7162802994868196</v>
      </c>
      <c r="E1803" s="2">
        <f t="shared" si="163"/>
        <v>-9.5505826329742582E-3</v>
      </c>
      <c r="F1803" s="2">
        <f t="shared" si="167"/>
        <v>-2.5082280167594017E-2</v>
      </c>
      <c r="G1803" s="2">
        <f t="shared" si="165"/>
        <v>1.5531697534619759E-2</v>
      </c>
      <c r="H1803" s="2" t="str">
        <f t="shared" si="166"/>
        <v>Sell</v>
      </c>
    </row>
    <row r="1804" spans="1:8" ht="13.5" x14ac:dyDescent="0.25">
      <c r="A1804" s="3">
        <v>44638</v>
      </c>
      <c r="B1804" s="2">
        <v>1.8495999999999999</v>
      </c>
      <c r="C1804" s="2">
        <f t="shared" si="162"/>
        <v>1.7149866834917153</v>
      </c>
      <c r="D1804" s="2">
        <f t="shared" si="164"/>
        <v>1.7261558328581663</v>
      </c>
      <c r="E1804" s="2">
        <f t="shared" si="163"/>
        <v>-1.116914936645097E-2</v>
      </c>
      <c r="F1804" s="2">
        <f t="shared" si="167"/>
        <v>-2.2299654007365409E-2</v>
      </c>
      <c r="G1804" s="2">
        <f t="shared" si="165"/>
        <v>1.1130504640914439E-2</v>
      </c>
      <c r="H1804" s="2" t="str">
        <f t="shared" si="166"/>
        <v>Sell</v>
      </c>
    </row>
    <row r="1805" spans="1:8" ht="13.5" x14ac:dyDescent="0.25">
      <c r="A1805" s="3">
        <v>44641</v>
      </c>
      <c r="B1805" s="2">
        <v>1.857</v>
      </c>
      <c r="C1805" s="2">
        <f t="shared" si="162"/>
        <v>1.7242656552622209</v>
      </c>
      <c r="D1805" s="2">
        <f t="shared" si="164"/>
        <v>1.7358479933871909</v>
      </c>
      <c r="E1805" s="2">
        <f t="shared" si="163"/>
        <v>-1.1582338124970004E-2</v>
      </c>
      <c r="F1805" s="2">
        <f t="shared" si="167"/>
        <v>-2.0156190830886329E-2</v>
      </c>
      <c r="G1805" s="2">
        <f t="shared" si="165"/>
        <v>8.5738527059163253E-3</v>
      </c>
      <c r="H1805" s="2" t="str">
        <f t="shared" si="166"/>
        <v>Sell</v>
      </c>
    </row>
    <row r="1806" spans="1:8" ht="13.5" x14ac:dyDescent="0.25">
      <c r="A1806" s="3">
        <v>44642</v>
      </c>
      <c r="B1806" s="2">
        <v>1.9164000000000001</v>
      </c>
      <c r="C1806" s="2">
        <f t="shared" si="162"/>
        <v>1.7309786313757254</v>
      </c>
      <c r="D1806" s="2">
        <f t="shared" si="164"/>
        <v>1.7492222160992508</v>
      </c>
      <c r="E1806" s="2">
        <f t="shared" si="163"/>
        <v>-1.8243584723525386E-2</v>
      </c>
      <c r="F1806" s="2">
        <f t="shared" si="167"/>
        <v>-1.9773669609414141E-2</v>
      </c>
      <c r="G1806" s="2">
        <f t="shared" si="165"/>
        <v>1.5300848858887557E-3</v>
      </c>
      <c r="H1806" s="2" t="str">
        <f t="shared" si="166"/>
        <v>Sell</v>
      </c>
    </row>
    <row r="1807" spans="1:8" ht="13.5" x14ac:dyDescent="0.25">
      <c r="A1807" s="3">
        <v>44643</v>
      </c>
      <c r="B1807" s="2">
        <v>1.8940999999999999</v>
      </c>
      <c r="C1807" s="2">
        <f t="shared" ref="C1807:C1870" si="168">$C$4*B1797+C1806*(1-$C$4)</f>
        <v>1.7332280727025369</v>
      </c>
      <c r="D1807" s="2">
        <f t="shared" si="164"/>
        <v>1.7599539037956025</v>
      </c>
      <c r="E1807" s="2">
        <f t="shared" si="163"/>
        <v>-2.6725831093065588E-2</v>
      </c>
      <c r="F1807" s="2">
        <f t="shared" si="167"/>
        <v>-2.1164101906144431E-2</v>
      </c>
      <c r="G1807" s="2">
        <f t="shared" si="165"/>
        <v>-5.561729186921157E-3</v>
      </c>
      <c r="H1807" s="2" t="str">
        <f t="shared" si="166"/>
        <v>Hold</v>
      </c>
    </row>
    <row r="1808" spans="1:8" ht="13.5" x14ac:dyDescent="0.25">
      <c r="A1808" s="3">
        <v>44644</v>
      </c>
      <c r="B1808" s="2">
        <v>1.857</v>
      </c>
      <c r="C1808" s="2">
        <f t="shared" si="168"/>
        <v>1.738562215363685</v>
      </c>
      <c r="D1808" s="2">
        <f t="shared" si="164"/>
        <v>1.7671425035144468</v>
      </c>
      <c r="E1808" s="2">
        <f t="shared" si="163"/>
        <v>-2.8580288150761746E-2</v>
      </c>
      <c r="F1808" s="2">
        <f t="shared" si="167"/>
        <v>-2.2647339155067895E-2</v>
      </c>
      <c r="G1808" s="2">
        <f t="shared" si="165"/>
        <v>-5.9329489956938507E-3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1.8421000000000001</v>
      </c>
      <c r="C1809" s="2">
        <f t="shared" si="168"/>
        <v>1.7430757206923491</v>
      </c>
      <c r="D1809" s="2">
        <f t="shared" si="164"/>
        <v>1.7726949106615248</v>
      </c>
      <c r="E1809" s="2">
        <f t="shared" si="163"/>
        <v>-2.9619189969175785E-2</v>
      </c>
      <c r="F1809" s="2">
        <f t="shared" si="167"/>
        <v>-2.4041709317889473E-2</v>
      </c>
      <c r="G1809" s="2">
        <f t="shared" si="165"/>
        <v>-5.5774806512863123E-3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1.8199000000000001</v>
      </c>
      <c r="C1810" s="2">
        <f t="shared" si="168"/>
        <v>1.746894840585834</v>
      </c>
      <c r="D1810" s="2">
        <f t="shared" si="164"/>
        <v>1.7761915839458564</v>
      </c>
      <c r="E1810" s="2">
        <f t="shared" si="163"/>
        <v>-2.9296743360022415E-2</v>
      </c>
      <c r="F1810" s="2">
        <f t="shared" si="167"/>
        <v>-2.5092716126316063E-2</v>
      </c>
      <c r="G1810" s="2">
        <f t="shared" si="165"/>
        <v>-4.204027233706352E-3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1.7976000000000001</v>
      </c>
      <c r="C1811" s="2">
        <f t="shared" si="168"/>
        <v>1.7489725574187827</v>
      </c>
      <c r="D1811" s="2">
        <f t="shared" si="164"/>
        <v>1.7777773925424596</v>
      </c>
      <c r="E1811" s="2">
        <f t="shared" si="163"/>
        <v>-2.8804835123676931E-2</v>
      </c>
      <c r="F1811" s="2">
        <f t="shared" si="167"/>
        <v>-2.5835139925788238E-2</v>
      </c>
      <c r="G1811" s="2">
        <f t="shared" si="165"/>
        <v>-2.9696951978886929E-3</v>
      </c>
      <c r="H1811" s="2" t="str">
        <f t="shared" si="166"/>
        <v>Hold</v>
      </c>
    </row>
    <row r="1812" spans="1:8" ht="13.5" x14ac:dyDescent="0.25">
      <c r="A1812" s="3">
        <v>44650</v>
      </c>
      <c r="B1812" s="2">
        <v>1.7679</v>
      </c>
      <c r="C1812" s="2">
        <f t="shared" si="168"/>
        <v>1.7644537024312776</v>
      </c>
      <c r="D1812" s="2">
        <f t="shared" si="164"/>
        <v>1.7770457338356107</v>
      </c>
      <c r="E1812" s="2">
        <f t="shared" si="163"/>
        <v>-1.2592031404333071E-2</v>
      </c>
      <c r="F1812" s="2">
        <f t="shared" si="167"/>
        <v>-2.3186518221497206E-2</v>
      </c>
      <c r="G1812" s="2">
        <f t="shared" si="165"/>
        <v>1.0594486817164135E-2</v>
      </c>
      <c r="H1812" s="2" t="str">
        <f t="shared" si="166"/>
        <v>Sell</v>
      </c>
    </row>
    <row r="1813" spans="1:8" ht="13.5" x14ac:dyDescent="0.25">
      <c r="A1813" s="3">
        <v>44651</v>
      </c>
      <c r="B1813" s="2">
        <v>1.8049999999999999</v>
      </c>
      <c r="C1813" s="2">
        <f t="shared" si="168"/>
        <v>1.7775531328264658</v>
      </c>
      <c r="D1813" s="2">
        <f t="shared" si="164"/>
        <v>1.779116420218158</v>
      </c>
      <c r="E1813" s="2">
        <f t="shared" si="163"/>
        <v>-1.563287391692203E-3</v>
      </c>
      <c r="F1813" s="2">
        <f t="shared" si="167"/>
        <v>-1.8861872055536206E-2</v>
      </c>
      <c r="G1813" s="2">
        <f t="shared" si="165"/>
        <v>1.7298584663844003E-2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1.857</v>
      </c>
      <c r="C1814" s="2">
        <f t="shared" si="168"/>
        <v>1.7886372662377787</v>
      </c>
      <c r="D1814" s="2">
        <f t="shared" si="164"/>
        <v>1.7848855742760721</v>
      </c>
      <c r="E1814" s="2">
        <f t="shared" si="163"/>
        <v>3.7516919617066602E-3</v>
      </c>
      <c r="F1814" s="2">
        <f t="shared" si="167"/>
        <v>-1.4339159252087633E-2</v>
      </c>
      <c r="G1814" s="2">
        <f t="shared" si="165"/>
        <v>1.8090851213794293E-2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1.8718999999999999</v>
      </c>
      <c r="C1815" s="2">
        <f t="shared" si="168"/>
        <v>1.7991546098935052</v>
      </c>
      <c r="D1815" s="2">
        <f t="shared" si="164"/>
        <v>1.7913310872926593</v>
      </c>
      <c r="E1815" s="2">
        <f t="shared" si="163"/>
        <v>7.8235226008458447E-3</v>
      </c>
      <c r="F1815" s="2">
        <f t="shared" si="167"/>
        <v>-9.9066228815009386E-3</v>
      </c>
      <c r="G1815" s="2">
        <f t="shared" si="165"/>
        <v>1.7730145482346783E-2</v>
      </c>
      <c r="H1815" s="2" t="str">
        <f t="shared" si="166"/>
        <v>Sell</v>
      </c>
    </row>
    <row r="1816" spans="1:8" ht="13.5" x14ac:dyDescent="0.25">
      <c r="A1816" s="3">
        <v>44656</v>
      </c>
      <c r="B1816" s="2">
        <v>1.857</v>
      </c>
      <c r="C1816" s="2">
        <f t="shared" si="168"/>
        <v>1.8171923622175812</v>
      </c>
      <c r="D1816" s="2">
        <f t="shared" si="164"/>
        <v>1.7961954511969069</v>
      </c>
      <c r="E1816" s="2">
        <f t="shared" si="163"/>
        <v>2.0996911020674247E-2</v>
      </c>
      <c r="F1816" s="2">
        <f t="shared" si="167"/>
        <v>-3.7259161010659014E-3</v>
      </c>
      <c r="G1816" s="2">
        <f t="shared" si="165"/>
        <v>2.4722827121740149E-2</v>
      </c>
      <c r="H1816" s="2" t="str">
        <f t="shared" si="166"/>
        <v>Sell</v>
      </c>
    </row>
    <row r="1817" spans="1:8" ht="13.5" x14ac:dyDescent="0.25">
      <c r="A1817" s="3">
        <v>44657</v>
      </c>
      <c r="B1817" s="2">
        <v>1.857</v>
      </c>
      <c r="C1817" s="2">
        <f t="shared" si="168"/>
        <v>1.8290243064917995</v>
      </c>
      <c r="D1817" s="2">
        <f t="shared" si="164"/>
        <v>1.800699491848988</v>
      </c>
      <c r="E1817" s="2">
        <f t="shared" si="163"/>
        <v>2.8324814642811447E-2</v>
      </c>
      <c r="F1817" s="2">
        <f t="shared" si="167"/>
        <v>2.6842300477095682E-3</v>
      </c>
      <c r="G1817" s="2">
        <f t="shared" si="165"/>
        <v>2.5640584595101878E-2</v>
      </c>
      <c r="H1817" s="2" t="str">
        <f t="shared" si="166"/>
        <v>Sell</v>
      </c>
    </row>
    <row r="1818" spans="1:8" ht="13.5" x14ac:dyDescent="0.25">
      <c r="A1818" s="3">
        <v>44658</v>
      </c>
      <c r="B1818" s="2">
        <v>1.8644000000000001</v>
      </c>
      <c r="C1818" s="2">
        <f t="shared" si="168"/>
        <v>1.8333282593392148</v>
      </c>
      <c r="D1818" s="2">
        <f t="shared" si="164"/>
        <v>1.8054180480083222</v>
      </c>
      <c r="E1818" s="2">
        <f t="shared" si="163"/>
        <v>2.7910211330892665E-2</v>
      </c>
      <c r="F1818" s="2">
        <f t="shared" si="167"/>
        <v>7.7294263043461882E-3</v>
      </c>
      <c r="G1818" s="2">
        <f t="shared" si="165"/>
        <v>2.0180785026546477E-2</v>
      </c>
      <c r="H1818" s="2" t="str">
        <f t="shared" si="166"/>
        <v>Sell</v>
      </c>
    </row>
    <row r="1819" spans="1:8" ht="13.5" x14ac:dyDescent="0.25">
      <c r="A1819" s="3">
        <v>44659</v>
      </c>
      <c r="B1819" s="2">
        <v>1.857</v>
      </c>
      <c r="C1819" s="2">
        <f t="shared" si="168"/>
        <v>1.8346777579024127</v>
      </c>
      <c r="D1819" s="2">
        <f t="shared" si="164"/>
        <v>1.8092389333410392</v>
      </c>
      <c r="E1819" s="2">
        <f t="shared" si="163"/>
        <v>2.5438824561373474E-2</v>
      </c>
      <c r="F1819" s="2">
        <f t="shared" si="167"/>
        <v>1.1271305955751647E-2</v>
      </c>
      <c r="G1819" s="2">
        <f t="shared" si="165"/>
        <v>1.4167518605621827E-2</v>
      </c>
      <c r="H1819" s="2" t="str">
        <f t="shared" si="166"/>
        <v>Sell</v>
      </c>
    </row>
    <row r="1820" spans="1:8" ht="13.5" x14ac:dyDescent="0.25">
      <c r="A1820" s="3">
        <v>44662</v>
      </c>
      <c r="B1820" s="2">
        <v>1.857</v>
      </c>
      <c r="C1820" s="2">
        <f t="shared" si="168"/>
        <v>1.8324042566866567</v>
      </c>
      <c r="D1820" s="2">
        <f t="shared" si="164"/>
        <v>1.812776790130592</v>
      </c>
      <c r="E1820" s="2">
        <f t="shared" ref="E1820:E1883" si="169">C1820-D1820</f>
        <v>1.9627466556064732E-2</v>
      </c>
      <c r="F1820" s="2">
        <f t="shared" si="167"/>
        <v>1.2942538075814265E-2</v>
      </c>
      <c r="G1820" s="2">
        <f t="shared" si="165"/>
        <v>6.6849284802504676E-3</v>
      </c>
      <c r="H1820" s="2" t="str">
        <f t="shared" si="166"/>
        <v>Sell</v>
      </c>
    </row>
    <row r="1821" spans="1:8" ht="13.5" x14ac:dyDescent="0.25">
      <c r="A1821" s="3">
        <v>44663</v>
      </c>
      <c r="B1821" s="2">
        <v>1.8272999999999999</v>
      </c>
      <c r="C1821" s="2">
        <f t="shared" si="168"/>
        <v>1.8270497556579404</v>
      </c>
      <c r="D1821" s="2">
        <f t="shared" ref="D1821:D1884" si="170">$D$4*B1821+(1-$D$4)*D1820</f>
        <v>1.8138525834542518</v>
      </c>
      <c r="E1821" s="2">
        <f t="shared" si="169"/>
        <v>1.3197172203688545E-2</v>
      </c>
      <c r="F1821" s="2">
        <f t="shared" si="167"/>
        <v>1.2993464901389123E-2</v>
      </c>
      <c r="G1821" s="2">
        <f t="shared" si="165"/>
        <v>2.0370730229942249E-4</v>
      </c>
      <c r="H1821" s="2" t="str">
        <f t="shared" si="166"/>
        <v>Sell</v>
      </c>
    </row>
    <row r="1822" spans="1:8" ht="13.5" x14ac:dyDescent="0.25">
      <c r="A1822" s="3">
        <v>44664</v>
      </c>
      <c r="B1822" s="2">
        <v>1.8495999999999999</v>
      </c>
      <c r="C1822" s="2">
        <f t="shared" si="168"/>
        <v>1.8179497932490265</v>
      </c>
      <c r="D1822" s="2">
        <f t="shared" si="170"/>
        <v>1.8165005402354184</v>
      </c>
      <c r="E1822" s="2">
        <f t="shared" si="169"/>
        <v>1.4492530136080983E-3</v>
      </c>
      <c r="F1822" s="2">
        <f t="shared" si="167"/>
        <v>1.0684622523832919E-2</v>
      </c>
      <c r="G1822" s="2">
        <f t="shared" si="165"/>
        <v>-9.2353695102248209E-3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1.8272999999999999</v>
      </c>
      <c r="C1823" s="2">
        <f t="shared" si="168"/>
        <v>1.8159575173645608</v>
      </c>
      <c r="D1823" s="2">
        <f t="shared" si="170"/>
        <v>1.8173005002179798</v>
      </c>
      <c r="E1823" s="2">
        <f t="shared" si="169"/>
        <v>-1.3429828534190502E-3</v>
      </c>
      <c r="F1823" s="2">
        <f t="shared" si="167"/>
        <v>8.2791014483825261E-3</v>
      </c>
      <c r="G1823" s="2">
        <f t="shared" si="165"/>
        <v>-9.6220843018015763E-3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1.8272999999999999</v>
      </c>
      <c r="C1824" s="2">
        <f t="shared" si="168"/>
        <v>1.8222717454623207</v>
      </c>
      <c r="D1824" s="2">
        <f t="shared" si="170"/>
        <v>1.8180412039055367</v>
      </c>
      <c r="E1824" s="2">
        <f t="shared" si="169"/>
        <v>4.2305415567840399E-3</v>
      </c>
      <c r="F1824" s="2">
        <f t="shared" si="167"/>
        <v>7.4693894700628297E-3</v>
      </c>
      <c r="G1824" s="2">
        <f t="shared" si="165"/>
        <v>-3.2388479132787898E-3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1.8421000000000001</v>
      </c>
      <c r="C1825" s="2">
        <f t="shared" si="168"/>
        <v>1.8299068615450405</v>
      </c>
      <c r="D1825" s="2">
        <f t="shared" si="170"/>
        <v>1.8198233369495711</v>
      </c>
      <c r="E1825" s="2">
        <f t="shared" si="169"/>
        <v>1.0083524595469351E-2</v>
      </c>
      <c r="F1825" s="2">
        <f t="shared" si="167"/>
        <v>7.9922164951441339E-3</v>
      </c>
      <c r="G1825" s="2">
        <f t="shared" si="165"/>
        <v>2.0913081003252169E-3</v>
      </c>
      <c r="H1825" s="2" t="str">
        <f t="shared" si="166"/>
        <v>Sell</v>
      </c>
    </row>
    <row r="1826" spans="1:8" ht="13.5" x14ac:dyDescent="0.25">
      <c r="A1826" s="3">
        <v>44670</v>
      </c>
      <c r="B1826" s="2">
        <v>1.8347</v>
      </c>
      <c r="C1826" s="2">
        <f t="shared" si="168"/>
        <v>1.8340750366919574</v>
      </c>
      <c r="D1826" s="2">
        <f t="shared" si="170"/>
        <v>1.8209253119903435</v>
      </c>
      <c r="E1826" s="2">
        <f t="shared" si="169"/>
        <v>1.3149724701613907E-2</v>
      </c>
      <c r="F1826" s="2">
        <f t="shared" si="167"/>
        <v>9.02371813643809E-3</v>
      </c>
      <c r="G1826" s="2">
        <f t="shared" si="165"/>
        <v>4.1260065651758174E-3</v>
      </c>
      <c r="H1826" s="2" t="str">
        <f t="shared" si="166"/>
        <v>Sell</v>
      </c>
    </row>
    <row r="1827" spans="1:8" ht="13.5" x14ac:dyDescent="0.25">
      <c r="A1827" s="3">
        <v>44671</v>
      </c>
      <c r="B1827" s="2">
        <v>1.8272999999999999</v>
      </c>
      <c r="C1827" s="2">
        <f t="shared" si="168"/>
        <v>1.8376019541239639</v>
      </c>
      <c r="D1827" s="2">
        <f t="shared" si="170"/>
        <v>1.8213975111021699</v>
      </c>
      <c r="E1827" s="2">
        <f t="shared" si="169"/>
        <v>1.6204443021794024E-2</v>
      </c>
      <c r="F1827" s="2">
        <f t="shared" si="167"/>
        <v>1.0459863113509278E-2</v>
      </c>
      <c r="G1827" s="2">
        <f t="shared" si="165"/>
        <v>5.7445799082847457E-3</v>
      </c>
      <c r="H1827" s="2" t="str">
        <f t="shared" si="166"/>
        <v>Sell</v>
      </c>
    </row>
    <row r="1828" spans="1:8" ht="13.5" x14ac:dyDescent="0.25">
      <c r="A1828" s="3">
        <v>44672</v>
      </c>
      <c r="B1828" s="2">
        <v>1.857</v>
      </c>
      <c r="C1828" s="2">
        <f t="shared" si="168"/>
        <v>1.8417247304125848</v>
      </c>
      <c r="D1828" s="2">
        <f t="shared" si="170"/>
        <v>1.824034732502009</v>
      </c>
      <c r="E1828" s="2">
        <f t="shared" si="169"/>
        <v>1.7689997910575794E-2</v>
      </c>
      <c r="F1828" s="2">
        <f t="shared" si="167"/>
        <v>1.1905890072922583E-2</v>
      </c>
      <c r="G1828" s="2">
        <f t="shared" ref="G1828:G1891" si="171">E1828-F1828</f>
        <v>5.7841078376532108E-3</v>
      </c>
      <c r="H1828" s="2" t="str">
        <f t="shared" ref="H1828:H1891" si="172">IF(G1828&lt;0,"Hold","Sell")</f>
        <v>Sell</v>
      </c>
    </row>
    <row r="1829" spans="1:8" ht="13.5" x14ac:dyDescent="0.25">
      <c r="A1829" s="3">
        <v>44673</v>
      </c>
      <c r="B1829" s="2">
        <v>1.8644000000000001</v>
      </c>
      <c r="C1829" s="2">
        <f t="shared" si="168"/>
        <v>1.8440747718875716</v>
      </c>
      <c r="D1829" s="2">
        <f t="shared" si="170"/>
        <v>1.8270247523166749</v>
      </c>
      <c r="E1829" s="2">
        <f t="shared" si="169"/>
        <v>1.7050019570896691E-2</v>
      </c>
      <c r="F1829" s="2">
        <f t="shared" ref="F1829:F1892" si="173">(E1829*(2/(10)))+((1-(2/10))*F1828)</f>
        <v>1.2934715972517406E-2</v>
      </c>
      <c r="G1829" s="2">
        <f t="shared" si="171"/>
        <v>4.1153035983792843E-3</v>
      </c>
      <c r="H1829" s="2" t="str">
        <f t="shared" si="172"/>
        <v>Sell</v>
      </c>
    </row>
    <row r="1830" spans="1:8" ht="13.5" x14ac:dyDescent="0.25">
      <c r="A1830" s="3">
        <v>44676</v>
      </c>
      <c r="B1830" s="2">
        <v>1.857</v>
      </c>
      <c r="C1830" s="2">
        <f t="shared" si="168"/>
        <v>1.8460632685202529</v>
      </c>
      <c r="D1830" s="2">
        <f t="shared" si="170"/>
        <v>1.8292451410339581</v>
      </c>
      <c r="E1830" s="2">
        <f t="shared" si="169"/>
        <v>1.6818127486294854E-2</v>
      </c>
      <c r="F1830" s="2">
        <f t="shared" si="173"/>
        <v>1.3711398275272896E-2</v>
      </c>
      <c r="G1830" s="2">
        <f t="shared" si="171"/>
        <v>3.1067292110219576E-3</v>
      </c>
      <c r="H1830" s="2" t="str">
        <f t="shared" si="172"/>
        <v>Sell</v>
      </c>
    </row>
    <row r="1831" spans="1:8" ht="13.5" x14ac:dyDescent="0.25">
      <c r="A1831" s="3">
        <v>44677</v>
      </c>
      <c r="B1831" s="2">
        <v>1.8272999999999999</v>
      </c>
      <c r="C1831" s="2">
        <f t="shared" si="168"/>
        <v>1.8431766118248292</v>
      </c>
      <c r="D1831" s="2">
        <f t="shared" si="170"/>
        <v>1.829101056512924</v>
      </c>
      <c r="E1831" s="2">
        <f t="shared" si="169"/>
        <v>1.4075555311905186E-2</v>
      </c>
      <c r="F1831" s="2">
        <f t="shared" si="173"/>
        <v>1.3784229682599354E-2</v>
      </c>
      <c r="G1831" s="2">
        <f t="shared" si="171"/>
        <v>2.9132562930583167E-4</v>
      </c>
      <c r="H1831" s="2" t="str">
        <f t="shared" si="172"/>
        <v>Sell</v>
      </c>
    </row>
    <row r="1832" spans="1:8" ht="13.5" x14ac:dyDescent="0.25">
      <c r="A1832" s="3">
        <v>44678</v>
      </c>
      <c r="B1832" s="2">
        <v>1.8272999999999999</v>
      </c>
      <c r="C1832" s="2">
        <f t="shared" si="168"/>
        <v>1.8441648253902401</v>
      </c>
      <c r="D1832" s="2">
        <f t="shared" si="170"/>
        <v>1.8289676449193739</v>
      </c>
      <c r="E1832" s="2">
        <f t="shared" si="169"/>
        <v>1.5197180470866156E-2</v>
      </c>
      <c r="F1832" s="2">
        <f t="shared" si="173"/>
        <v>1.4066819840252716E-2</v>
      </c>
      <c r="G1832" s="2">
        <f t="shared" si="171"/>
        <v>1.1303606306134403E-3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1.8274999999999999</v>
      </c>
      <c r="C1833" s="2">
        <f t="shared" si="168"/>
        <v>1.8415702368686646</v>
      </c>
      <c r="D1833" s="2">
        <f t="shared" si="170"/>
        <v>1.8288589304809018</v>
      </c>
      <c r="E1833" s="2">
        <f t="shared" si="169"/>
        <v>1.2711306387762855E-2</v>
      </c>
      <c r="F1833" s="2">
        <f t="shared" si="173"/>
        <v>1.3795717149754746E-2</v>
      </c>
      <c r="G1833" s="2">
        <f t="shared" si="171"/>
        <v>-1.0844107619918907E-3</v>
      </c>
      <c r="H1833" s="2" t="str">
        <f t="shared" si="172"/>
        <v>Hold</v>
      </c>
    </row>
    <row r="1834" spans="1:8" ht="13.5" x14ac:dyDescent="0.25">
      <c r="A1834" s="3">
        <v>44680</v>
      </c>
      <c r="B1834" s="2">
        <v>1.8274999999999999</v>
      </c>
      <c r="C1834" s="2">
        <f t="shared" si="168"/>
        <v>1.8393748158119472</v>
      </c>
      <c r="D1834" s="2">
        <f t="shared" si="170"/>
        <v>1.828758268963798</v>
      </c>
      <c r="E1834" s="2">
        <f t="shared" si="169"/>
        <v>1.0616546848149166E-2</v>
      </c>
      <c r="F1834" s="2">
        <f t="shared" si="173"/>
        <v>1.3159883089433631E-2</v>
      </c>
      <c r="G1834" s="2">
        <f t="shared" si="171"/>
        <v>-2.5433362412844648E-3</v>
      </c>
      <c r="H1834" s="2" t="str">
        <f t="shared" si="172"/>
        <v>Hold</v>
      </c>
    </row>
    <row r="1835" spans="1:8" ht="13.5" x14ac:dyDescent="0.25">
      <c r="A1835" s="3">
        <v>44685</v>
      </c>
      <c r="B1835" s="2">
        <v>1.8193999999999999</v>
      </c>
      <c r="C1835" s="2">
        <f t="shared" si="168"/>
        <v>1.8397940749178014</v>
      </c>
      <c r="D1835" s="2">
        <f t="shared" si="170"/>
        <v>1.8280650638553686</v>
      </c>
      <c r="E1835" s="2">
        <f t="shared" si="169"/>
        <v>1.1729011062432848E-2</v>
      </c>
      <c r="F1835" s="2">
        <f t="shared" si="173"/>
        <v>1.2873708684033475E-2</v>
      </c>
      <c r="G1835" s="2">
        <f t="shared" si="171"/>
        <v>-1.1446976216006269E-3</v>
      </c>
      <c r="H1835" s="2" t="str">
        <f t="shared" si="172"/>
        <v>Hold</v>
      </c>
    </row>
    <row r="1836" spans="1:8" ht="13.5" x14ac:dyDescent="0.25">
      <c r="A1836" s="3">
        <v>44686</v>
      </c>
      <c r="B1836" s="2">
        <v>1.8112999999999999</v>
      </c>
      <c r="C1836" s="2">
        <f t="shared" si="168"/>
        <v>1.8390103710842935</v>
      </c>
      <c r="D1836" s="2">
        <f t="shared" si="170"/>
        <v>1.8268232072734893</v>
      </c>
      <c r="E1836" s="2">
        <f t="shared" si="169"/>
        <v>1.2187163810804202E-2</v>
      </c>
      <c r="F1836" s="2">
        <f t="shared" si="173"/>
        <v>1.2736399709387622E-2</v>
      </c>
      <c r="G1836" s="2">
        <f t="shared" si="171"/>
        <v>-5.4923589858341983E-4</v>
      </c>
      <c r="H1836" s="2" t="str">
        <f t="shared" si="172"/>
        <v>Hold</v>
      </c>
    </row>
    <row r="1837" spans="1:8" ht="13.5" x14ac:dyDescent="0.25">
      <c r="A1837" s="3">
        <v>44687</v>
      </c>
      <c r="B1837" s="2">
        <v>1.8355999999999999</v>
      </c>
      <c r="C1837" s="2">
        <f t="shared" si="168"/>
        <v>1.8372087755328637</v>
      </c>
      <c r="D1837" s="2">
        <f t="shared" si="170"/>
        <v>1.8274733400680456</v>
      </c>
      <c r="E1837" s="2">
        <f t="shared" si="169"/>
        <v>9.7354354648180319E-3</v>
      </c>
      <c r="F1837" s="2">
        <f t="shared" si="173"/>
        <v>1.2136206860473706E-2</v>
      </c>
      <c r="G1837" s="2">
        <f t="shared" si="171"/>
        <v>-2.4007713956556744E-3</v>
      </c>
      <c r="H1837" s="2" t="str">
        <f t="shared" si="172"/>
        <v>Hold</v>
      </c>
    </row>
    <row r="1838" spans="1:8" ht="13.5" x14ac:dyDescent="0.25">
      <c r="A1838" s="3">
        <v>44690</v>
      </c>
      <c r="B1838" s="2">
        <v>1.8193999999999999</v>
      </c>
      <c r="C1838" s="2">
        <f t="shared" si="168"/>
        <v>1.8402535792970385</v>
      </c>
      <c r="D1838" s="2">
        <f t="shared" si="170"/>
        <v>1.8268753148778201</v>
      </c>
      <c r="E1838" s="2">
        <f t="shared" si="169"/>
        <v>1.3378264419218411E-2</v>
      </c>
      <c r="F1838" s="2">
        <f t="shared" si="173"/>
        <v>1.2384618372222649E-2</v>
      </c>
      <c r="G1838" s="2">
        <f t="shared" si="171"/>
        <v>9.9364604699576226E-4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1.7789999999999999</v>
      </c>
      <c r="C1839" s="2">
        <f t="shared" si="168"/>
        <v>1.8439684132513403</v>
      </c>
      <c r="D1839" s="2">
        <f t="shared" si="170"/>
        <v>1.8233289952572409</v>
      </c>
      <c r="E1839" s="2">
        <f t="shared" si="169"/>
        <v>2.0639417994099407E-2</v>
      </c>
      <c r="F1839" s="2">
        <f t="shared" si="173"/>
        <v>1.4035578296598001E-2</v>
      </c>
      <c r="G1839" s="2">
        <f t="shared" si="171"/>
        <v>6.6038396975014058E-3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1.7950999999999999</v>
      </c>
      <c r="C1840" s="2">
        <f t="shared" si="168"/>
        <v>1.845973272751134</v>
      </c>
      <c r="D1840" s="2">
        <f t="shared" si="170"/>
        <v>1.8212379585715195</v>
      </c>
      <c r="E1840" s="2">
        <f t="shared" si="169"/>
        <v>2.4735314179614498E-2</v>
      </c>
      <c r="F1840" s="2">
        <f t="shared" si="173"/>
        <v>1.6175525473201301E-2</v>
      </c>
      <c r="G1840" s="2">
        <f t="shared" si="171"/>
        <v>8.5597887064131975E-3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1.7789999999999999</v>
      </c>
      <c r="C1841" s="2">
        <f t="shared" si="168"/>
        <v>1.8431004615586519</v>
      </c>
      <c r="D1841" s="2">
        <f t="shared" si="170"/>
        <v>1.8181092208995551</v>
      </c>
      <c r="E1841" s="2">
        <f t="shared" si="169"/>
        <v>2.4991240659096858E-2</v>
      </c>
      <c r="F1841" s="2">
        <f t="shared" si="173"/>
        <v>1.7938668510380413E-2</v>
      </c>
      <c r="G1841" s="2">
        <f t="shared" si="171"/>
        <v>7.0525721487164454E-3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1.7627999999999999</v>
      </c>
      <c r="C1842" s="2">
        <f t="shared" si="168"/>
        <v>1.8406696213188591</v>
      </c>
      <c r="D1842" s="2">
        <f t="shared" si="170"/>
        <v>1.8140122415736619</v>
      </c>
      <c r="E1842" s="2">
        <f t="shared" si="169"/>
        <v>2.6657379745197218E-2</v>
      </c>
      <c r="F1842" s="2">
        <f t="shared" si="173"/>
        <v>1.9682410757343775E-2</v>
      </c>
      <c r="G1842" s="2">
        <f t="shared" si="171"/>
        <v>6.9749689878534429E-3</v>
      </c>
      <c r="H1842" s="2" t="str">
        <f t="shared" si="172"/>
        <v>Sell</v>
      </c>
    </row>
    <row r="1843" spans="1:8" ht="13.5" x14ac:dyDescent="0.25">
      <c r="A1843" s="3">
        <v>44697</v>
      </c>
      <c r="B1843" s="2">
        <v>1.7627999999999999</v>
      </c>
      <c r="C1843" s="2">
        <f t="shared" si="168"/>
        <v>1.8386435257313423</v>
      </c>
      <c r="D1843" s="2">
        <f t="shared" si="170"/>
        <v>1.8102187421978351</v>
      </c>
      <c r="E1843" s="2">
        <f t="shared" si="169"/>
        <v>2.8424783533507192E-2</v>
      </c>
      <c r="F1843" s="2">
        <f t="shared" si="173"/>
        <v>2.1430885312576458E-2</v>
      </c>
      <c r="G1843" s="2">
        <f t="shared" si="171"/>
        <v>6.9938982209307339E-3</v>
      </c>
      <c r="H1843" s="2" t="str">
        <f t="shared" si="172"/>
        <v>Sell</v>
      </c>
    </row>
    <row r="1844" spans="1:8" ht="13.5" x14ac:dyDescent="0.25">
      <c r="A1844" s="3">
        <v>44698</v>
      </c>
      <c r="B1844" s="2">
        <v>1.7789999999999999</v>
      </c>
      <c r="C1844" s="2">
        <f t="shared" si="168"/>
        <v>1.8369291371572896</v>
      </c>
      <c r="D1844" s="2">
        <f t="shared" si="170"/>
        <v>1.8079062427757733</v>
      </c>
      <c r="E1844" s="2">
        <f t="shared" si="169"/>
        <v>2.9022894381516284E-2</v>
      </c>
      <c r="F1844" s="2">
        <f t="shared" si="173"/>
        <v>2.2949287126364425E-2</v>
      </c>
      <c r="G1844" s="2">
        <f t="shared" si="171"/>
        <v>6.0736072551518597E-3</v>
      </c>
      <c r="H1844" s="2" t="str">
        <f t="shared" si="172"/>
        <v>Sell</v>
      </c>
    </row>
    <row r="1845" spans="1:8" ht="13.5" x14ac:dyDescent="0.25">
      <c r="A1845" s="3">
        <v>44699</v>
      </c>
      <c r="B1845" s="2">
        <v>1.7789999999999999</v>
      </c>
      <c r="C1845" s="2">
        <f t="shared" si="168"/>
        <v>1.8342323468253987</v>
      </c>
      <c r="D1845" s="2">
        <f t="shared" si="170"/>
        <v>1.8057650396071976</v>
      </c>
      <c r="E1845" s="2">
        <f t="shared" si="169"/>
        <v>2.8467307218201121E-2</v>
      </c>
      <c r="F1845" s="2">
        <f t="shared" si="173"/>
        <v>2.4052891144731765E-2</v>
      </c>
      <c r="G1845" s="2">
        <f t="shared" si="171"/>
        <v>4.4144160734693565E-3</v>
      </c>
      <c r="H1845" s="2" t="str">
        <f t="shared" si="172"/>
        <v>Sell</v>
      </c>
    </row>
    <row r="1846" spans="1:8" ht="13.5" x14ac:dyDescent="0.25">
      <c r="A1846" s="3">
        <v>44700</v>
      </c>
      <c r="B1846" s="2">
        <v>1.7708999999999999</v>
      </c>
      <c r="C1846" s="2">
        <f t="shared" si="168"/>
        <v>1.8307042934676452</v>
      </c>
      <c r="D1846" s="2">
        <f t="shared" si="170"/>
        <v>1.8031824440807385</v>
      </c>
      <c r="E1846" s="2">
        <f t="shared" si="169"/>
        <v>2.7521849386906716E-2</v>
      </c>
      <c r="F1846" s="2">
        <f t="shared" si="173"/>
        <v>2.4746682793166757E-2</v>
      </c>
      <c r="G1846" s="2">
        <f t="shared" si="171"/>
        <v>2.775166593739959E-3</v>
      </c>
      <c r="H1846" s="2" t="str">
        <f t="shared" si="172"/>
        <v>Sell</v>
      </c>
    </row>
    <row r="1847" spans="1:8" ht="13.5" x14ac:dyDescent="0.25">
      <c r="A1847" s="3">
        <v>44701</v>
      </c>
      <c r="B1847" s="2">
        <v>1.7627999999999999</v>
      </c>
      <c r="C1847" s="2">
        <f t="shared" si="168"/>
        <v>1.8314574790880074</v>
      </c>
      <c r="D1847" s="2">
        <f t="shared" si="170"/>
        <v>1.8001911519266096</v>
      </c>
      <c r="E1847" s="2">
        <f t="shared" si="169"/>
        <v>3.1266327161397767E-2</v>
      </c>
      <c r="F1847" s="2">
        <f t="shared" si="173"/>
        <v>2.605061166681296E-2</v>
      </c>
      <c r="G1847" s="2">
        <f t="shared" si="171"/>
        <v>5.2157154945848064E-3</v>
      </c>
      <c r="H1847" s="2" t="str">
        <f t="shared" si="172"/>
        <v>Sell</v>
      </c>
    </row>
    <row r="1848" spans="1:8" ht="13.5" x14ac:dyDescent="0.25">
      <c r="A1848" s="3">
        <v>44704</v>
      </c>
      <c r="B1848" s="2">
        <v>1.7789999999999999</v>
      </c>
      <c r="C1848" s="2">
        <f t="shared" si="168"/>
        <v>1.829602482305237</v>
      </c>
      <c r="D1848" s="2">
        <f t="shared" si="170"/>
        <v>1.7986214369690829</v>
      </c>
      <c r="E1848" s="2">
        <f t="shared" si="169"/>
        <v>3.0981045336154089E-2</v>
      </c>
      <c r="F1848" s="2">
        <f t="shared" si="173"/>
        <v>2.7036698400681188E-2</v>
      </c>
      <c r="G1848" s="2">
        <f t="shared" si="171"/>
        <v>3.9443469354729019E-3</v>
      </c>
      <c r="H1848" s="2" t="str">
        <f t="shared" si="172"/>
        <v>Sell</v>
      </c>
    </row>
    <row r="1849" spans="1:8" ht="13.5" x14ac:dyDescent="0.25">
      <c r="A1849" s="3">
        <v>44705</v>
      </c>
      <c r="B1849" s="2">
        <v>1.7627999999999999</v>
      </c>
      <c r="C1849" s="2">
        <f t="shared" si="168"/>
        <v>1.8218174850275082</v>
      </c>
      <c r="D1849" s="2">
        <f t="shared" si="170"/>
        <v>1.7959679971935951</v>
      </c>
      <c r="E1849" s="2">
        <f t="shared" si="169"/>
        <v>2.5849487833913054E-2</v>
      </c>
      <c r="F1849" s="2">
        <f t="shared" si="173"/>
        <v>2.6799256287327562E-2</v>
      </c>
      <c r="G1849" s="2">
        <f t="shared" si="171"/>
        <v>-9.4976845341450747E-4</v>
      </c>
      <c r="H1849" s="2" t="str">
        <f t="shared" si="172"/>
        <v>Hold</v>
      </c>
    </row>
    <row r="1850" spans="1:8" ht="13.5" x14ac:dyDescent="0.25">
      <c r="A1850" s="3">
        <v>44706</v>
      </c>
      <c r="B1850" s="2">
        <v>1.7546999999999999</v>
      </c>
      <c r="C1850" s="2">
        <f t="shared" si="168"/>
        <v>1.8177071027155838</v>
      </c>
      <c r="D1850" s="2">
        <f t="shared" si="170"/>
        <v>1.7929111085125879</v>
      </c>
      <c r="E1850" s="2">
        <f t="shared" si="169"/>
        <v>2.479599420299583E-2</v>
      </c>
      <c r="F1850" s="2">
        <f t="shared" si="173"/>
        <v>2.6398603870461217E-2</v>
      </c>
      <c r="G1850" s="2">
        <f t="shared" si="171"/>
        <v>-1.6026096674653864E-3</v>
      </c>
      <c r="H1850" s="2" t="str">
        <f t="shared" si="172"/>
        <v>Hold</v>
      </c>
    </row>
    <row r="1851" spans="1:8" ht="13.5" x14ac:dyDescent="0.25">
      <c r="A1851" s="3">
        <v>44707</v>
      </c>
      <c r="B1851" s="2">
        <v>1.7546999999999999</v>
      </c>
      <c r="C1851" s="2">
        <f t="shared" si="168"/>
        <v>1.8117521638362633</v>
      </c>
      <c r="D1851" s="2">
        <f t="shared" si="170"/>
        <v>1.7900806560301741</v>
      </c>
      <c r="E1851" s="2">
        <f t="shared" si="169"/>
        <v>2.1671507806089174E-2</v>
      </c>
      <c r="F1851" s="2">
        <f t="shared" si="173"/>
        <v>2.5453184657586808E-2</v>
      </c>
      <c r="G1851" s="2">
        <f t="shared" si="171"/>
        <v>-3.781676851497634E-3</v>
      </c>
      <c r="H1851" s="2" t="str">
        <f t="shared" si="172"/>
        <v>Hold</v>
      </c>
    </row>
    <row r="1852" spans="1:8" ht="13.5" x14ac:dyDescent="0.25">
      <c r="A1852" s="3">
        <v>44708</v>
      </c>
      <c r="B1852" s="2">
        <v>1.7627999999999999</v>
      </c>
      <c r="C1852" s="2">
        <f t="shared" si="168"/>
        <v>1.8042210617076075</v>
      </c>
      <c r="D1852" s="2">
        <f t="shared" si="170"/>
        <v>1.7880598666946055</v>
      </c>
      <c r="E1852" s="2">
        <f t="shared" si="169"/>
        <v>1.6161195013002061E-2</v>
      </c>
      <c r="F1852" s="2">
        <f t="shared" si="173"/>
        <v>2.359478672866986E-2</v>
      </c>
      <c r="G1852" s="2">
        <f t="shared" si="171"/>
        <v>-7.4335917156677991E-3</v>
      </c>
      <c r="H1852" s="2" t="str">
        <f t="shared" si="172"/>
        <v>Hold</v>
      </c>
    </row>
    <row r="1853" spans="1:8" ht="13.5" x14ac:dyDescent="0.25">
      <c r="A1853" s="3">
        <v>44711</v>
      </c>
      <c r="B1853" s="2">
        <v>1.7627999999999999</v>
      </c>
      <c r="C1853" s="2">
        <f t="shared" si="168"/>
        <v>1.797848590675668</v>
      </c>
      <c r="D1853" s="2">
        <f t="shared" si="170"/>
        <v>1.786188765457968</v>
      </c>
      <c r="E1853" s="2">
        <f t="shared" si="169"/>
        <v>1.1659825217700037E-2</v>
      </c>
      <c r="F1853" s="2">
        <f t="shared" si="173"/>
        <v>2.1207794426475895E-2</v>
      </c>
      <c r="G1853" s="2">
        <f t="shared" si="171"/>
        <v>-9.5479692087758576E-3</v>
      </c>
      <c r="H1853" s="2" t="str">
        <f t="shared" si="172"/>
        <v>Hold</v>
      </c>
    </row>
    <row r="1854" spans="1:8" ht="13.5" x14ac:dyDescent="0.25">
      <c r="A1854" s="3">
        <v>44712</v>
      </c>
      <c r="B1854" s="2">
        <v>1.7546999999999999</v>
      </c>
      <c r="C1854" s="2">
        <f t="shared" si="168"/>
        <v>1.7949488074947959</v>
      </c>
      <c r="D1854" s="2">
        <f t="shared" si="170"/>
        <v>1.7838562643129334</v>
      </c>
      <c r="E1854" s="2">
        <f t="shared" si="169"/>
        <v>1.109254318186248E-2</v>
      </c>
      <c r="F1854" s="2">
        <f t="shared" si="173"/>
        <v>1.9184744177553215E-2</v>
      </c>
      <c r="G1854" s="2">
        <f t="shared" si="171"/>
        <v>-8.0922009956907355E-3</v>
      </c>
      <c r="H1854" s="2" t="str">
        <f t="shared" si="172"/>
        <v>Hold</v>
      </c>
    </row>
    <row r="1855" spans="1:8" ht="13.5" x14ac:dyDescent="0.25">
      <c r="A1855" s="3">
        <v>44713</v>
      </c>
      <c r="B1855" s="2">
        <v>1.7384999999999999</v>
      </c>
      <c r="C1855" s="2">
        <f t="shared" si="168"/>
        <v>1.7924951448032889</v>
      </c>
      <c r="D1855" s="2">
        <f t="shared" si="170"/>
        <v>1.780496541030494</v>
      </c>
      <c r="E1855" s="2">
        <f t="shared" si="169"/>
        <v>1.1998603772794825E-2</v>
      </c>
      <c r="F1855" s="2">
        <f t="shared" si="173"/>
        <v>1.7747516096601537E-2</v>
      </c>
      <c r="G1855" s="2">
        <f t="shared" si="171"/>
        <v>-5.7489123238067125E-3</v>
      </c>
      <c r="H1855" s="2" t="str">
        <f t="shared" si="172"/>
        <v>Hold</v>
      </c>
    </row>
    <row r="1856" spans="1:8" ht="13.5" x14ac:dyDescent="0.25">
      <c r="A1856" s="3">
        <v>44714</v>
      </c>
      <c r="B1856" s="2">
        <v>1.7384999999999999</v>
      </c>
      <c r="C1856" s="2">
        <f t="shared" si="168"/>
        <v>1.7891728148335519</v>
      </c>
      <c r="D1856" s="2">
        <f t="shared" si="170"/>
        <v>1.7773856861393464</v>
      </c>
      <c r="E1856" s="2">
        <f t="shared" si="169"/>
        <v>1.1787128694205506E-2</v>
      </c>
      <c r="F1856" s="2">
        <f t="shared" si="173"/>
        <v>1.6555438616122332E-2</v>
      </c>
      <c r="G1856" s="2">
        <f t="shared" si="171"/>
        <v>-4.768309921916826E-3</v>
      </c>
      <c r="H1856" s="2" t="str">
        <f t="shared" si="172"/>
        <v>Hold</v>
      </c>
    </row>
    <row r="1857" spans="1:8" ht="13.5" x14ac:dyDescent="0.25">
      <c r="A1857" s="3">
        <v>44715</v>
      </c>
      <c r="B1857" s="2">
        <v>1.7384999999999999</v>
      </c>
      <c r="C1857" s="2">
        <f t="shared" si="168"/>
        <v>1.7851154587053131</v>
      </c>
      <c r="D1857" s="2">
        <f t="shared" si="170"/>
        <v>1.7745052649438393</v>
      </c>
      <c r="E1857" s="2">
        <f t="shared" si="169"/>
        <v>1.0610193761473763E-2</v>
      </c>
      <c r="F1857" s="2">
        <f t="shared" si="173"/>
        <v>1.5366389645192619E-2</v>
      </c>
      <c r="G1857" s="2">
        <f t="shared" si="171"/>
        <v>-4.7561958837188563E-3</v>
      </c>
      <c r="H1857" s="2" t="str">
        <f t="shared" si="172"/>
        <v>Hold</v>
      </c>
    </row>
    <row r="1858" spans="1:8" ht="13.5" x14ac:dyDescent="0.25">
      <c r="A1858" s="3">
        <v>44718</v>
      </c>
      <c r="B1858" s="2">
        <v>1.7546999999999999</v>
      </c>
      <c r="C1858" s="2">
        <f t="shared" si="168"/>
        <v>1.7841746189044956</v>
      </c>
      <c r="D1858" s="2">
        <f t="shared" si="170"/>
        <v>1.7730382082813327</v>
      </c>
      <c r="E1858" s="2">
        <f t="shared" si="169"/>
        <v>1.113641062316284E-2</v>
      </c>
      <c r="F1858" s="2">
        <f t="shared" si="173"/>
        <v>1.4520393840786665E-2</v>
      </c>
      <c r="G1858" s="2">
        <f t="shared" si="171"/>
        <v>-3.3839832176238253E-3</v>
      </c>
      <c r="H1858" s="2" t="str">
        <f t="shared" si="172"/>
        <v>Hold</v>
      </c>
    </row>
    <row r="1859" spans="1:8" ht="13.5" x14ac:dyDescent="0.25">
      <c r="A1859" s="3">
        <v>44719</v>
      </c>
      <c r="B1859" s="2">
        <v>1.7465999999999999</v>
      </c>
      <c r="C1859" s="2">
        <f t="shared" si="168"/>
        <v>1.7808862159961114</v>
      </c>
      <c r="D1859" s="2">
        <f t="shared" si="170"/>
        <v>1.7710798224827156</v>
      </c>
      <c r="E1859" s="2">
        <f t="shared" si="169"/>
        <v>9.8063935133958502E-3</v>
      </c>
      <c r="F1859" s="2">
        <f t="shared" si="173"/>
        <v>1.3577593775308504E-2</v>
      </c>
      <c r="G1859" s="2">
        <f t="shared" si="171"/>
        <v>-3.7712002619126536E-3</v>
      </c>
      <c r="H1859" s="2" t="str">
        <f t="shared" si="172"/>
        <v>Hold</v>
      </c>
    </row>
    <row r="1860" spans="1:8" ht="13.5" x14ac:dyDescent="0.25">
      <c r="A1860" s="3">
        <v>44720</v>
      </c>
      <c r="B1860" s="2">
        <v>1.7384999999999999</v>
      </c>
      <c r="C1860" s="2">
        <f t="shared" si="168"/>
        <v>1.7768575673813252</v>
      </c>
      <c r="D1860" s="2">
        <f t="shared" si="170"/>
        <v>1.7686665022988106</v>
      </c>
      <c r="E1860" s="2">
        <f t="shared" si="169"/>
        <v>8.1910650825145481E-3</v>
      </c>
      <c r="F1860" s="2">
        <f t="shared" si="173"/>
        <v>1.2500288036749713E-2</v>
      </c>
      <c r="G1860" s="2">
        <f t="shared" si="171"/>
        <v>-4.3092229542351645E-3</v>
      </c>
      <c r="H1860" s="2" t="str">
        <f t="shared" si="172"/>
        <v>Hold</v>
      </c>
    </row>
    <row r="1861" spans="1:8" ht="13.5" x14ac:dyDescent="0.25">
      <c r="A1861" s="3">
        <v>44721</v>
      </c>
      <c r="B1861" s="2">
        <v>1.6980999999999999</v>
      </c>
      <c r="C1861" s="2">
        <f t="shared" si="168"/>
        <v>1.7734487108611214</v>
      </c>
      <c r="D1861" s="2">
        <f t="shared" si="170"/>
        <v>1.7634393539803803</v>
      </c>
      <c r="E1861" s="2">
        <f t="shared" si="169"/>
        <v>1.0009356880741116E-2</v>
      </c>
      <c r="F1861" s="2">
        <f t="shared" si="173"/>
        <v>1.2002101805547994E-2</v>
      </c>
      <c r="G1861" s="2">
        <f t="shared" si="171"/>
        <v>-1.9927449248068781E-3</v>
      </c>
      <c r="H1861" s="2" t="str">
        <f t="shared" si="172"/>
        <v>Hold</v>
      </c>
    </row>
    <row r="1862" spans="1:8" ht="13.5" x14ac:dyDescent="0.25">
      <c r="A1862" s="3">
        <v>44722</v>
      </c>
      <c r="B1862" s="2">
        <v>1.6980999999999999</v>
      </c>
      <c r="C1862" s="2">
        <f t="shared" si="168"/>
        <v>1.7718104476517182</v>
      </c>
      <c r="D1862" s="2">
        <f t="shared" si="170"/>
        <v>1.7585994018336855</v>
      </c>
      <c r="E1862" s="2">
        <f t="shared" si="169"/>
        <v>1.3211045818032785E-2</v>
      </c>
      <c r="F1862" s="2">
        <f t="shared" si="173"/>
        <v>1.2243890608044953E-2</v>
      </c>
      <c r="G1862" s="2">
        <f t="shared" si="171"/>
        <v>9.6715520998783173E-4</v>
      </c>
      <c r="H1862" s="2" t="str">
        <f t="shared" si="172"/>
        <v>Sell</v>
      </c>
    </row>
    <row r="1863" spans="1:8" ht="13.5" x14ac:dyDescent="0.25">
      <c r="A1863" s="3">
        <v>44725</v>
      </c>
      <c r="B1863" s="2">
        <v>1.6980999999999999</v>
      </c>
      <c r="C1863" s="2">
        <f t="shared" si="168"/>
        <v>1.7704242249360691</v>
      </c>
      <c r="D1863" s="2">
        <f t="shared" si="170"/>
        <v>1.7541179646608198</v>
      </c>
      <c r="E1863" s="2">
        <f t="shared" si="169"/>
        <v>1.6306260275249285E-2</v>
      </c>
      <c r="F1863" s="2">
        <f t="shared" si="173"/>
        <v>1.3056364541485819E-2</v>
      </c>
      <c r="G1863" s="2">
        <f t="shared" si="171"/>
        <v>3.2498957337634658E-3</v>
      </c>
      <c r="H1863" s="2" t="str">
        <f t="shared" si="172"/>
        <v>Sell</v>
      </c>
    </row>
    <row r="1864" spans="1:8" ht="13.5" x14ac:dyDescent="0.25">
      <c r="A1864" s="3">
        <v>44726</v>
      </c>
      <c r="B1864" s="2">
        <v>1.6980999999999999</v>
      </c>
      <c r="C1864" s="2">
        <f t="shared" si="168"/>
        <v>1.768005113407443</v>
      </c>
      <c r="D1864" s="2">
        <f t="shared" si="170"/>
        <v>1.7499684857970554</v>
      </c>
      <c r="E1864" s="2">
        <f t="shared" si="169"/>
        <v>1.8036627610387601E-2</v>
      </c>
      <c r="F1864" s="2">
        <f t="shared" si="173"/>
        <v>1.4052417155266176E-2</v>
      </c>
      <c r="G1864" s="2">
        <f t="shared" si="171"/>
        <v>3.9842104551214251E-3</v>
      </c>
      <c r="H1864" s="2" t="str">
        <f t="shared" si="172"/>
        <v>Sell</v>
      </c>
    </row>
    <row r="1865" spans="1:8" ht="13.5" x14ac:dyDescent="0.25">
      <c r="A1865" s="3">
        <v>44727</v>
      </c>
      <c r="B1865" s="2">
        <v>1.7304999999999999</v>
      </c>
      <c r="C1865" s="2">
        <f t="shared" si="168"/>
        <v>1.7634658651909132</v>
      </c>
      <c r="D1865" s="2">
        <f t="shared" si="170"/>
        <v>1.7485263757380143</v>
      </c>
      <c r="E1865" s="2">
        <f t="shared" si="169"/>
        <v>1.4939489452898913E-2</v>
      </c>
      <c r="F1865" s="2">
        <f t="shared" si="173"/>
        <v>1.4229831614792725E-2</v>
      </c>
      <c r="G1865" s="2">
        <f t="shared" si="171"/>
        <v>7.0965783810618757E-4</v>
      </c>
      <c r="H1865" s="2" t="str">
        <f t="shared" si="172"/>
        <v>Sell</v>
      </c>
    </row>
    <row r="1866" spans="1:8" ht="13.5" x14ac:dyDescent="0.25">
      <c r="A1866" s="3">
        <v>44728</v>
      </c>
      <c r="B1866" s="2">
        <v>1.7304999999999999</v>
      </c>
      <c r="C1866" s="2">
        <f t="shared" si="168"/>
        <v>1.7596249628538496</v>
      </c>
      <c r="D1866" s="2">
        <f t="shared" si="170"/>
        <v>1.7471910886463096</v>
      </c>
      <c r="E1866" s="2">
        <f t="shared" si="169"/>
        <v>1.2433874207540052E-2</v>
      </c>
      <c r="F1866" s="2">
        <f t="shared" si="173"/>
        <v>1.3870640133342192E-2</v>
      </c>
      <c r="G1866" s="2">
        <f t="shared" si="171"/>
        <v>-1.4367659258021394E-3</v>
      </c>
      <c r="H1866" s="2" t="str">
        <f t="shared" si="172"/>
        <v>Hold</v>
      </c>
    </row>
    <row r="1867" spans="1:8" ht="13.5" x14ac:dyDescent="0.25">
      <c r="A1867" s="3">
        <v>44729</v>
      </c>
      <c r="B1867" s="2">
        <v>1.7304999999999999</v>
      </c>
      <c r="C1867" s="2">
        <f t="shared" si="168"/>
        <v>1.7563749685686418</v>
      </c>
      <c r="D1867" s="2">
        <f t="shared" si="170"/>
        <v>1.745954711709546</v>
      </c>
      <c r="E1867" s="2">
        <f t="shared" si="169"/>
        <v>1.0420256859095867E-2</v>
      </c>
      <c r="F1867" s="2">
        <f t="shared" si="173"/>
        <v>1.3180563478492929E-2</v>
      </c>
      <c r="G1867" s="2">
        <f t="shared" si="171"/>
        <v>-2.760306619397062E-3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1.7304999999999999</v>
      </c>
      <c r="C1868" s="2">
        <f t="shared" si="168"/>
        <v>1.7561172810965431</v>
      </c>
      <c r="D1868" s="2">
        <f t="shared" si="170"/>
        <v>1.7448099182495795</v>
      </c>
      <c r="E1868" s="2">
        <f t="shared" si="169"/>
        <v>1.1307362846963542E-2</v>
      </c>
      <c r="F1868" s="2">
        <f t="shared" si="173"/>
        <v>1.2805923352187052E-2</v>
      </c>
      <c r="G1868" s="2">
        <f t="shared" si="171"/>
        <v>-1.4985605052235101E-3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1.7304999999999999</v>
      </c>
      <c r="C1869" s="2">
        <f t="shared" si="168"/>
        <v>1.7546530840047672</v>
      </c>
      <c r="D1869" s="2">
        <f t="shared" si="170"/>
        <v>1.7437499243051662</v>
      </c>
      <c r="E1869" s="2">
        <f t="shared" si="169"/>
        <v>1.0903159699600984E-2</v>
      </c>
      <c r="F1869" s="2">
        <f t="shared" si="173"/>
        <v>1.2425370621669839E-2</v>
      </c>
      <c r="G1869" s="2">
        <f t="shared" si="171"/>
        <v>-1.5222109220688548E-3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1.7304999999999999</v>
      </c>
      <c r="C1870" s="2">
        <f t="shared" si="168"/>
        <v>1.7521679941578798</v>
      </c>
      <c r="D1870" s="2">
        <f t="shared" si="170"/>
        <v>1.7427684484307093</v>
      </c>
      <c r="E1870" s="2">
        <f t="shared" si="169"/>
        <v>9.3995457271704996E-3</v>
      </c>
      <c r="F1870" s="2">
        <f t="shared" si="173"/>
        <v>1.1820205642769971E-2</v>
      </c>
      <c r="G1870" s="2">
        <f t="shared" si="171"/>
        <v>-2.4206599155994716E-3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1.7304999999999999</v>
      </c>
      <c r="C1871" s="2">
        <f t="shared" ref="C1871:C1934" si="174">$C$4*B1861+C1870*(1-$C$4)</f>
        <v>1.7438498412105137</v>
      </c>
      <c r="D1871" s="2">
        <f t="shared" si="170"/>
        <v>1.7418596744728789</v>
      </c>
      <c r="E1871" s="2">
        <f t="shared" si="169"/>
        <v>1.9901667376347465E-3</v>
      </c>
      <c r="F1871" s="2">
        <f t="shared" si="173"/>
        <v>9.8541978617429273E-3</v>
      </c>
      <c r="G1871" s="2">
        <f t="shared" si="171"/>
        <v>-7.8640311241081808E-3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1.7304999999999999</v>
      </c>
      <c r="C1872" s="2">
        <f t="shared" si="174"/>
        <v>1.7368114041012039</v>
      </c>
      <c r="D1872" s="2">
        <f t="shared" si="170"/>
        <v>1.7410182171045174</v>
      </c>
      <c r="E1872" s="2">
        <f t="shared" si="169"/>
        <v>-4.2068130033134921E-3</v>
      </c>
      <c r="F1872" s="2">
        <f t="shared" si="173"/>
        <v>7.0419956887316434E-3</v>
      </c>
      <c r="G1872" s="2">
        <f t="shared" si="171"/>
        <v>-1.1248808692045136E-2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1.7304999999999999</v>
      </c>
      <c r="C1873" s="2">
        <f t="shared" si="174"/>
        <v>1.7308558034702495</v>
      </c>
      <c r="D1873" s="2">
        <f t="shared" si="170"/>
        <v>1.7402390899115903</v>
      </c>
      <c r="E1873" s="2">
        <f t="shared" si="169"/>
        <v>-9.3832864413407879E-3</v>
      </c>
      <c r="F1873" s="2">
        <f t="shared" si="173"/>
        <v>3.756939262717157E-3</v>
      </c>
      <c r="G1873" s="2">
        <f t="shared" si="171"/>
        <v>-1.3140225704057946E-2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1.6980999999999999</v>
      </c>
      <c r="C1874" s="2">
        <f t="shared" si="174"/>
        <v>1.725816449090211</v>
      </c>
      <c r="D1874" s="2">
        <f t="shared" si="170"/>
        <v>1.7371176758440652</v>
      </c>
      <c r="E1874" s="2">
        <f t="shared" si="169"/>
        <v>-1.1301226753854143E-2</v>
      </c>
      <c r="F1874" s="2">
        <f t="shared" si="173"/>
        <v>7.4530605940289693E-4</v>
      </c>
      <c r="G1874" s="2">
        <f t="shared" si="171"/>
        <v>-1.204653281325704E-2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1.7223999999999999</v>
      </c>
      <c r="C1875" s="2">
        <f t="shared" si="174"/>
        <v>1.7265369953840248</v>
      </c>
      <c r="D1875" s="2">
        <f t="shared" si="170"/>
        <v>1.7360274776333937</v>
      </c>
      <c r="E1875" s="2">
        <f t="shared" si="169"/>
        <v>-9.4904822493688812E-3</v>
      </c>
      <c r="F1875" s="2">
        <f t="shared" si="173"/>
        <v>-1.3018516023514588E-3</v>
      </c>
      <c r="G1875" s="2">
        <f t="shared" si="171"/>
        <v>-8.1886306470174228E-3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1.7223999999999999</v>
      </c>
      <c r="C1876" s="2">
        <f t="shared" si="174"/>
        <v>1.7271466884018671</v>
      </c>
      <c r="D1876" s="2">
        <f t="shared" si="170"/>
        <v>1.7350180348457349</v>
      </c>
      <c r="E1876" s="2">
        <f t="shared" si="169"/>
        <v>-7.8713464438677772E-3</v>
      </c>
      <c r="F1876" s="2">
        <f t="shared" si="173"/>
        <v>-2.6157505706547223E-3</v>
      </c>
      <c r="G1876" s="2">
        <f t="shared" si="171"/>
        <v>-5.2555958732130549E-3</v>
      </c>
      <c r="H1876" s="2" t="str">
        <f t="shared" si="172"/>
        <v>Hold</v>
      </c>
    </row>
    <row r="1877" spans="1:8" ht="13.5" x14ac:dyDescent="0.25">
      <c r="A1877" s="3">
        <v>44743</v>
      </c>
      <c r="B1877" s="2">
        <v>1.7142999999999999</v>
      </c>
      <c r="C1877" s="2">
        <f t="shared" si="174"/>
        <v>1.7276625824938876</v>
      </c>
      <c r="D1877" s="2">
        <f t="shared" si="170"/>
        <v>1.7334833655979025</v>
      </c>
      <c r="E1877" s="2">
        <f t="shared" si="169"/>
        <v>-5.8207831040149038E-3</v>
      </c>
      <c r="F1877" s="2">
        <f t="shared" si="173"/>
        <v>-3.2567570773267586E-3</v>
      </c>
      <c r="G1877" s="2">
        <f t="shared" si="171"/>
        <v>-2.5640260266881452E-3</v>
      </c>
      <c r="H1877" s="2" t="str">
        <f t="shared" si="172"/>
        <v>Hold</v>
      </c>
    </row>
    <row r="1878" spans="1:8" ht="13.5" x14ac:dyDescent="0.25">
      <c r="A1878" s="3">
        <v>44746</v>
      </c>
      <c r="B1878" s="2">
        <v>1.7142999999999999</v>
      </c>
      <c r="C1878" s="2">
        <f t="shared" si="174"/>
        <v>1.7280991082640587</v>
      </c>
      <c r="D1878" s="2">
        <f t="shared" si="170"/>
        <v>1.7320623755536133</v>
      </c>
      <c r="E1878" s="2">
        <f t="shared" si="169"/>
        <v>-3.9632672895546506E-3</v>
      </c>
      <c r="F1878" s="2">
        <f t="shared" si="173"/>
        <v>-3.3980591197723372E-3</v>
      </c>
      <c r="G1878" s="2">
        <f t="shared" si="171"/>
        <v>-5.6520816978231341E-4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1.7142999999999999</v>
      </c>
      <c r="C1879" s="2">
        <f t="shared" si="174"/>
        <v>1.7284684762234344</v>
      </c>
      <c r="D1879" s="2">
        <f t="shared" si="170"/>
        <v>1.7307466440311234</v>
      </c>
      <c r="E1879" s="2">
        <f t="shared" si="169"/>
        <v>-2.2781678076890799E-3</v>
      </c>
      <c r="F1879" s="2">
        <f t="shared" si="173"/>
        <v>-3.1740808573556857E-3</v>
      </c>
      <c r="G1879" s="2">
        <f t="shared" si="171"/>
        <v>8.9591304966660582E-4</v>
      </c>
      <c r="H1879" s="2" t="str">
        <f t="shared" si="172"/>
        <v>Sell</v>
      </c>
    </row>
    <row r="1880" spans="1:8" ht="13.5" x14ac:dyDescent="0.25">
      <c r="A1880" s="3">
        <v>44748</v>
      </c>
      <c r="B1880" s="2">
        <v>1.7142999999999999</v>
      </c>
      <c r="C1880" s="2">
        <f t="shared" si="174"/>
        <v>1.728781018342906</v>
      </c>
      <c r="D1880" s="2">
        <f t="shared" si="170"/>
        <v>1.729528374102892</v>
      </c>
      <c r="E1880" s="2">
        <f t="shared" si="169"/>
        <v>-7.4735575998596815E-4</v>
      </c>
      <c r="F1880" s="2">
        <f t="shared" si="173"/>
        <v>-2.6887358378817421E-3</v>
      </c>
      <c r="G1880" s="2">
        <f t="shared" si="171"/>
        <v>1.941380077895774E-3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1.7304999999999999</v>
      </c>
      <c r="C1881" s="2">
        <f t="shared" si="174"/>
        <v>1.7290454770593819</v>
      </c>
      <c r="D1881" s="2">
        <f t="shared" si="170"/>
        <v>1.7296003463915666</v>
      </c>
      <c r="E1881" s="2">
        <f t="shared" si="169"/>
        <v>-5.5486933218462653E-4</v>
      </c>
      <c r="F1881" s="2">
        <f t="shared" si="173"/>
        <v>-2.2619625367423187E-3</v>
      </c>
      <c r="G1881" s="2">
        <f t="shared" si="171"/>
        <v>1.7070932045576922E-3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1.7304999999999999</v>
      </c>
      <c r="C1882" s="2">
        <f t="shared" si="174"/>
        <v>1.7292692498194771</v>
      </c>
      <c r="D1882" s="2">
        <f t="shared" si="170"/>
        <v>1.7296669873995987</v>
      </c>
      <c r="E1882" s="2">
        <f t="shared" si="169"/>
        <v>-3.9773758012162652E-4</v>
      </c>
      <c r="F1882" s="2">
        <f t="shared" si="173"/>
        <v>-1.8891175454181805E-3</v>
      </c>
      <c r="G1882" s="2">
        <f t="shared" si="171"/>
        <v>1.491379965296554E-3</v>
      </c>
      <c r="H1882" s="2" t="str">
        <f t="shared" si="172"/>
        <v>Sell</v>
      </c>
    </row>
    <row r="1883" spans="1:8" ht="13.5" x14ac:dyDescent="0.25">
      <c r="A1883" s="3">
        <v>44753</v>
      </c>
      <c r="B1883" s="2">
        <v>1.7465999999999999</v>
      </c>
      <c r="C1883" s="2">
        <f t="shared" si="174"/>
        <v>1.729458596001096</v>
      </c>
      <c r="D1883" s="2">
        <f t="shared" si="170"/>
        <v>1.7309212846292581</v>
      </c>
      <c r="E1883" s="2">
        <f t="shared" si="169"/>
        <v>-1.4626886281621232E-3</v>
      </c>
      <c r="F1883" s="2">
        <f t="shared" si="173"/>
        <v>-1.8038317619669692E-3</v>
      </c>
      <c r="G1883" s="2">
        <f t="shared" si="171"/>
        <v>3.4114313380484602E-4</v>
      </c>
      <c r="H1883" s="2" t="str">
        <f t="shared" si="172"/>
        <v>Sell</v>
      </c>
    </row>
    <row r="1884" spans="1:8" ht="13.5" x14ac:dyDescent="0.25">
      <c r="A1884" s="3">
        <v>44754</v>
      </c>
      <c r="B1884" s="2">
        <v>1.7465999999999999</v>
      </c>
      <c r="C1884" s="2">
        <f t="shared" si="174"/>
        <v>1.7246341966163121</v>
      </c>
      <c r="D1884" s="2">
        <f t="shared" si="170"/>
        <v>1.7320826709530168</v>
      </c>
      <c r="E1884" s="2">
        <f t="shared" ref="E1884:E1947" si="175">C1884-D1884</f>
        <v>-7.4484743367047024E-3</v>
      </c>
      <c r="F1884" s="2">
        <f t="shared" si="173"/>
        <v>-2.932760276914516E-3</v>
      </c>
      <c r="G1884" s="2">
        <f t="shared" si="171"/>
        <v>-4.5157140597901864E-3</v>
      </c>
      <c r="H1884" s="2" t="str">
        <f t="shared" si="172"/>
        <v>Hold</v>
      </c>
    </row>
    <row r="1885" spans="1:8" ht="13.5" x14ac:dyDescent="0.25">
      <c r="A1885" s="3">
        <v>44755</v>
      </c>
      <c r="B1885" s="2">
        <v>1.7465999999999999</v>
      </c>
      <c r="C1885" s="2">
        <f t="shared" si="174"/>
        <v>1.7242904740599563</v>
      </c>
      <c r="D1885" s="2">
        <f t="shared" ref="D1885:D1948" si="176">$D$4*B1885+(1-$D$4)*D1884</f>
        <v>1.7331580286602009</v>
      </c>
      <c r="E1885" s="2">
        <f t="shared" si="175"/>
        <v>-8.867554600244576E-3</v>
      </c>
      <c r="F1885" s="2">
        <f t="shared" si="173"/>
        <v>-4.1197191415805285E-3</v>
      </c>
      <c r="G1885" s="2">
        <f t="shared" si="171"/>
        <v>-4.7478354586640474E-3</v>
      </c>
      <c r="H1885" s="2" t="str">
        <f t="shared" si="172"/>
        <v>Hold</v>
      </c>
    </row>
    <row r="1886" spans="1:8" ht="13.5" x14ac:dyDescent="0.25">
      <c r="A1886" s="3">
        <v>44756</v>
      </c>
      <c r="B1886" s="2">
        <v>1.7384999999999999</v>
      </c>
      <c r="C1886" s="2">
        <f t="shared" si="174"/>
        <v>1.723999631896886</v>
      </c>
      <c r="D1886" s="2">
        <f t="shared" si="176"/>
        <v>1.7335537302409265</v>
      </c>
      <c r="E1886" s="2">
        <f t="shared" si="175"/>
        <v>-9.5540983440405292E-3</v>
      </c>
      <c r="F1886" s="2">
        <f t="shared" si="173"/>
        <v>-5.2065949820725294E-3</v>
      </c>
      <c r="G1886" s="2">
        <f t="shared" si="171"/>
        <v>-4.3475033619679998E-3</v>
      </c>
      <c r="H1886" s="2" t="str">
        <f t="shared" si="172"/>
        <v>Hold</v>
      </c>
    </row>
    <row r="1887" spans="1:8" ht="13.5" x14ac:dyDescent="0.25">
      <c r="A1887" s="3">
        <v>44757</v>
      </c>
      <c r="B1887" s="2">
        <v>1.6980999999999999</v>
      </c>
      <c r="C1887" s="2">
        <f t="shared" si="174"/>
        <v>1.7225073808358264</v>
      </c>
      <c r="D1887" s="2">
        <f t="shared" si="176"/>
        <v>1.730927528000858</v>
      </c>
      <c r="E1887" s="2">
        <f t="shared" si="175"/>
        <v>-8.4201471650315884E-3</v>
      </c>
      <c r="F1887" s="2">
        <f t="shared" si="173"/>
        <v>-5.849305418664341E-3</v>
      </c>
      <c r="G1887" s="2">
        <f t="shared" si="171"/>
        <v>-2.5708417463672474E-3</v>
      </c>
      <c r="H1887" s="2" t="str">
        <f t="shared" si="172"/>
        <v>Hold</v>
      </c>
    </row>
    <row r="1888" spans="1:8" ht="13.5" x14ac:dyDescent="0.25">
      <c r="A1888" s="3">
        <v>44760</v>
      </c>
      <c r="B1888" s="2">
        <v>1.6980999999999999</v>
      </c>
      <c r="C1888" s="2">
        <f t="shared" si="174"/>
        <v>1.7212447068610839</v>
      </c>
      <c r="D1888" s="2">
        <f t="shared" si="176"/>
        <v>1.7284958592600537</v>
      </c>
      <c r="E1888" s="2">
        <f t="shared" si="175"/>
        <v>-7.2511523989697846E-3</v>
      </c>
      <c r="F1888" s="2">
        <f t="shared" si="173"/>
        <v>-6.1296748147254294E-3</v>
      </c>
      <c r="G1888" s="2">
        <f t="shared" si="171"/>
        <v>-1.1214775842443552E-3</v>
      </c>
      <c r="H1888" s="2" t="str">
        <f t="shared" si="172"/>
        <v>Hold</v>
      </c>
    </row>
    <row r="1889" spans="1:8" ht="13.5" x14ac:dyDescent="0.25">
      <c r="A1889" s="3">
        <v>44761</v>
      </c>
      <c r="B1889" s="2">
        <v>1.7304999999999999</v>
      </c>
      <c r="C1889" s="2">
        <f t="shared" si="174"/>
        <v>1.720176290420917</v>
      </c>
      <c r="D1889" s="2">
        <f t="shared" si="176"/>
        <v>1.7286443141296792</v>
      </c>
      <c r="E1889" s="2">
        <f t="shared" si="175"/>
        <v>-8.4680237087622068E-3</v>
      </c>
      <c r="F1889" s="2">
        <f t="shared" si="173"/>
        <v>-6.5973445935327852E-3</v>
      </c>
      <c r="G1889" s="2">
        <f t="shared" si="171"/>
        <v>-1.8706791152294216E-3</v>
      </c>
      <c r="H1889" s="2" t="str">
        <f t="shared" si="172"/>
        <v>Hold</v>
      </c>
    </row>
    <row r="1890" spans="1:8" ht="13.5" x14ac:dyDescent="0.25">
      <c r="A1890" s="3">
        <v>44762</v>
      </c>
      <c r="B1890" s="2">
        <v>1.7223999999999999</v>
      </c>
      <c r="C1890" s="2">
        <f t="shared" si="174"/>
        <v>1.7192722457407759</v>
      </c>
      <c r="D1890" s="2">
        <f t="shared" si="176"/>
        <v>1.7281817723422956</v>
      </c>
      <c r="E1890" s="2">
        <f t="shared" si="175"/>
        <v>-8.9095266015197794E-3</v>
      </c>
      <c r="F1890" s="2">
        <f t="shared" si="173"/>
        <v>-7.0597809951301847E-3</v>
      </c>
      <c r="G1890" s="2">
        <f t="shared" si="171"/>
        <v>-1.8497456063895946E-3</v>
      </c>
      <c r="H1890" s="2" t="str">
        <f t="shared" si="172"/>
        <v>Hold</v>
      </c>
    </row>
    <row r="1891" spans="1:8" ht="13.5" x14ac:dyDescent="0.25">
      <c r="A1891" s="3">
        <v>44763</v>
      </c>
      <c r="B1891" s="2">
        <v>1.6657999999999999</v>
      </c>
      <c r="C1891" s="2">
        <f t="shared" si="174"/>
        <v>1.7209995925498873</v>
      </c>
      <c r="D1891" s="2">
        <f t="shared" si="176"/>
        <v>1.7235609003169403</v>
      </c>
      <c r="E1891" s="2">
        <f t="shared" si="175"/>
        <v>-2.5613077670529893E-3</v>
      </c>
      <c r="F1891" s="2">
        <f t="shared" si="173"/>
        <v>-6.1600863495147457E-3</v>
      </c>
      <c r="G1891" s="2">
        <f t="shared" si="171"/>
        <v>3.5987785824617563E-3</v>
      </c>
      <c r="H1891" s="2" t="str">
        <f t="shared" si="172"/>
        <v>Sell</v>
      </c>
    </row>
    <row r="1892" spans="1:8" ht="13.5" x14ac:dyDescent="0.25">
      <c r="A1892" s="3">
        <v>44764</v>
      </c>
      <c r="B1892" s="2">
        <v>1.7223999999999999</v>
      </c>
      <c r="C1892" s="2">
        <f t="shared" si="174"/>
        <v>1.7224611936960585</v>
      </c>
      <c r="D1892" s="2">
        <f t="shared" si="176"/>
        <v>1.7234749077008706</v>
      </c>
      <c r="E1892" s="2">
        <f t="shared" si="175"/>
        <v>-1.0137140048120941E-3</v>
      </c>
      <c r="F1892" s="2">
        <f t="shared" si="173"/>
        <v>-5.130811880574215E-3</v>
      </c>
      <c r="G1892" s="2">
        <f t="shared" ref="G1892:G1955" si="177">E1892-F1892</f>
        <v>4.1170978757621209E-3</v>
      </c>
      <c r="H1892" s="2" t="str">
        <f t="shared" ref="H1892:H1955" si="178">IF(G1892&lt;0,"Hold","Sell")</f>
        <v>Sell</v>
      </c>
    </row>
    <row r="1893" spans="1:8" ht="13.5" x14ac:dyDescent="0.25">
      <c r="A1893" s="3">
        <v>44768</v>
      </c>
      <c r="B1893" s="2">
        <v>1.6980999999999999</v>
      </c>
      <c r="C1893" s="2">
        <f t="shared" si="174"/>
        <v>1.7261748562043573</v>
      </c>
      <c r="D1893" s="2">
        <f t="shared" si="176"/>
        <v>1.7215952849082137</v>
      </c>
      <c r="E1893" s="2">
        <f t="shared" si="175"/>
        <v>4.5795712961436141E-3</v>
      </c>
      <c r="F1893" s="2">
        <f t="shared" ref="F1893:F1956" si="179">(E1893*(2/(10)))+((1-(2/10))*F1892)</f>
        <v>-3.188735245230649E-3</v>
      </c>
      <c r="G1893" s="2">
        <f t="shared" si="177"/>
        <v>7.7683065413742631E-3</v>
      </c>
      <c r="H1893" s="2" t="str">
        <f t="shared" si="178"/>
        <v>Sell</v>
      </c>
    </row>
    <row r="1894" spans="1:8" ht="13.5" x14ac:dyDescent="0.25">
      <c r="A1894" s="3">
        <v>44769</v>
      </c>
      <c r="B1894" s="2">
        <v>1.7384999999999999</v>
      </c>
      <c r="C1894" s="2">
        <f t="shared" si="174"/>
        <v>1.7293171860190715</v>
      </c>
      <c r="D1894" s="2">
        <f t="shared" si="176"/>
        <v>1.7228474860261236</v>
      </c>
      <c r="E1894" s="2">
        <f t="shared" si="175"/>
        <v>6.469699992947886E-3</v>
      </c>
      <c r="F1894" s="2">
        <f t="shared" si="179"/>
        <v>-1.2570481975949419E-3</v>
      </c>
      <c r="G1894" s="2">
        <f t="shared" si="177"/>
        <v>7.7267481905428283E-3</v>
      </c>
      <c r="H1894" s="2" t="str">
        <f t="shared" si="178"/>
        <v>Sell</v>
      </c>
    </row>
    <row r="1895" spans="1:8" ht="13.5" x14ac:dyDescent="0.25">
      <c r="A1895" s="3">
        <v>44770</v>
      </c>
      <c r="B1895" s="2">
        <v>1.7465999999999999</v>
      </c>
      <c r="C1895" s="2">
        <f t="shared" si="174"/>
        <v>1.7319760804776758</v>
      </c>
      <c r="D1895" s="2">
        <f t="shared" si="176"/>
        <v>1.72460693150567</v>
      </c>
      <c r="E1895" s="2">
        <f t="shared" si="175"/>
        <v>7.3691489720058012E-3</v>
      </c>
      <c r="F1895" s="2">
        <f t="shared" si="179"/>
        <v>4.6819123632520676E-4</v>
      </c>
      <c r="G1895" s="2">
        <f t="shared" si="177"/>
        <v>6.9009577356805947E-3</v>
      </c>
      <c r="H1895" s="2" t="str">
        <f t="shared" si="178"/>
        <v>Sell</v>
      </c>
    </row>
    <row r="1896" spans="1:8" ht="13.5" x14ac:dyDescent="0.25">
      <c r="A1896" s="3">
        <v>44771</v>
      </c>
      <c r="B1896" s="2">
        <v>1.8355999999999999</v>
      </c>
      <c r="C1896" s="2">
        <f t="shared" si="174"/>
        <v>1.7329797604041872</v>
      </c>
      <c r="D1896" s="2">
        <f t="shared" si="176"/>
        <v>1.7328286402830277</v>
      </c>
      <c r="E1896" s="2">
        <f t="shared" si="175"/>
        <v>1.5112012115947593E-4</v>
      </c>
      <c r="F1896" s="2">
        <f t="shared" si="179"/>
        <v>4.0477701329206059E-4</v>
      </c>
      <c r="G1896" s="2">
        <f t="shared" si="177"/>
        <v>-2.5365689213258466E-4</v>
      </c>
      <c r="H1896" s="2" t="str">
        <f t="shared" si="178"/>
        <v>Hold</v>
      </c>
    </row>
    <row r="1897" spans="1:8" ht="13.5" x14ac:dyDescent="0.25">
      <c r="A1897" s="3">
        <v>44774</v>
      </c>
      <c r="B1897" s="2">
        <v>1.7870999999999999</v>
      </c>
      <c r="C1897" s="2">
        <f t="shared" si="174"/>
        <v>1.7276136434189278</v>
      </c>
      <c r="D1897" s="2">
        <f t="shared" si="176"/>
        <v>1.7368487410028035</v>
      </c>
      <c r="E1897" s="2">
        <f t="shared" si="175"/>
        <v>-9.235097583875751E-3</v>
      </c>
      <c r="F1897" s="2">
        <f t="shared" si="179"/>
        <v>-1.5231979061415019E-3</v>
      </c>
      <c r="G1897" s="2">
        <f t="shared" si="177"/>
        <v>-7.7118996777342493E-3</v>
      </c>
      <c r="H1897" s="2" t="str">
        <f t="shared" si="178"/>
        <v>Hold</v>
      </c>
    </row>
    <row r="1898" spans="1:8" ht="13.5" x14ac:dyDescent="0.25">
      <c r="A1898" s="3">
        <v>44775</v>
      </c>
      <c r="B1898" s="2">
        <v>1.7384999999999999</v>
      </c>
      <c r="C1898" s="2">
        <f t="shared" si="174"/>
        <v>1.7230730828929388</v>
      </c>
      <c r="D1898" s="2">
        <f t="shared" si="176"/>
        <v>1.7369710564840775</v>
      </c>
      <c r="E1898" s="2">
        <f t="shared" si="175"/>
        <v>-1.3897973591138646E-2</v>
      </c>
      <c r="F1898" s="2">
        <f t="shared" si="179"/>
        <v>-3.9981530431409309E-3</v>
      </c>
      <c r="G1898" s="2">
        <f t="shared" si="177"/>
        <v>-9.8998205479977151E-3</v>
      </c>
      <c r="H1898" s="2" t="str">
        <f t="shared" si="178"/>
        <v>Hold</v>
      </c>
    </row>
    <row r="1899" spans="1:8" ht="13.5" x14ac:dyDescent="0.25">
      <c r="A1899" s="3">
        <v>44776</v>
      </c>
      <c r="B1899" s="2">
        <v>1.7546999999999999</v>
      </c>
      <c r="C1899" s="2">
        <f t="shared" si="174"/>
        <v>1.7242156855247943</v>
      </c>
      <c r="D1899" s="2">
        <f t="shared" si="176"/>
        <v>1.7382843115593309</v>
      </c>
      <c r="E1899" s="2">
        <f t="shared" si="175"/>
        <v>-1.4068626034536624E-2</v>
      </c>
      <c r="F1899" s="2">
        <f t="shared" si="179"/>
        <v>-6.0122476414200699E-3</v>
      </c>
      <c r="G1899" s="2">
        <f t="shared" si="177"/>
        <v>-8.0563783931165544E-3</v>
      </c>
      <c r="H1899" s="2" t="str">
        <f t="shared" si="178"/>
        <v>Hold</v>
      </c>
    </row>
    <row r="1900" spans="1:8" ht="13.5" x14ac:dyDescent="0.25">
      <c r="A1900" s="3">
        <v>44777</v>
      </c>
      <c r="B1900" s="2">
        <v>1.7465999999999999</v>
      </c>
      <c r="C1900" s="2">
        <f t="shared" si="174"/>
        <v>1.7239363492902104</v>
      </c>
      <c r="D1900" s="2">
        <f t="shared" si="176"/>
        <v>1.738900288480862</v>
      </c>
      <c r="E1900" s="2">
        <f t="shared" si="175"/>
        <v>-1.4963939190651532E-2</v>
      </c>
      <c r="F1900" s="2">
        <f t="shared" si="179"/>
        <v>-7.8025859512663633E-3</v>
      </c>
      <c r="G1900" s="2">
        <f t="shared" si="177"/>
        <v>-7.1613532393851684E-3</v>
      </c>
      <c r="H1900" s="2" t="str">
        <f t="shared" si="178"/>
        <v>Hold</v>
      </c>
    </row>
    <row r="1901" spans="1:8" ht="13.5" x14ac:dyDescent="0.25">
      <c r="A1901" s="3">
        <v>44778</v>
      </c>
      <c r="B1901" s="2">
        <v>1.7142999999999999</v>
      </c>
      <c r="C1901" s="2">
        <f t="shared" si="174"/>
        <v>1.7149922955532551</v>
      </c>
      <c r="D1901" s="2">
        <f t="shared" si="176"/>
        <v>1.737078044889687</v>
      </c>
      <c r="E1901" s="2">
        <f t="shared" si="175"/>
        <v>-2.2085749336431926E-2</v>
      </c>
      <c r="F1901" s="2">
        <f t="shared" si="179"/>
        <v>-1.0659218628299477E-2</v>
      </c>
      <c r="G1901" s="2">
        <f t="shared" si="177"/>
        <v>-1.1426530708132449E-2</v>
      </c>
      <c r="H1901" s="2" t="str">
        <f t="shared" si="178"/>
        <v>Hold</v>
      </c>
    </row>
    <row r="1902" spans="1:8" ht="13.5" x14ac:dyDescent="0.25">
      <c r="A1902" s="3">
        <v>44781</v>
      </c>
      <c r="B1902" s="2">
        <v>1.7142999999999999</v>
      </c>
      <c r="C1902" s="2">
        <f t="shared" si="174"/>
        <v>1.7161319423912158</v>
      </c>
      <c r="D1902" s="2">
        <f t="shared" si="176"/>
        <v>1.7353907823052657</v>
      </c>
      <c r="E1902" s="2">
        <f t="shared" si="175"/>
        <v>-1.9258839914049863E-2</v>
      </c>
      <c r="F1902" s="2">
        <f t="shared" si="179"/>
        <v>-1.2379142885449555E-2</v>
      </c>
      <c r="G1902" s="2">
        <f t="shared" si="177"/>
        <v>-6.8796970286003085E-3</v>
      </c>
      <c r="H1902" s="2" t="str">
        <f t="shared" si="178"/>
        <v>Hold</v>
      </c>
    </row>
    <row r="1903" spans="1:8" ht="13.5" x14ac:dyDescent="0.25">
      <c r="A1903" s="3">
        <v>44782</v>
      </c>
      <c r="B1903" s="2">
        <v>1.8112999999999999</v>
      </c>
      <c r="C1903" s="2">
        <f t="shared" si="174"/>
        <v>1.7133577974079519</v>
      </c>
      <c r="D1903" s="2">
        <f t="shared" si="176"/>
        <v>1.7410136873196904</v>
      </c>
      <c r="E1903" s="2">
        <f t="shared" si="175"/>
        <v>-2.7655889911738507E-2</v>
      </c>
      <c r="F1903" s="2">
        <f t="shared" si="179"/>
        <v>-1.5434492290707346E-2</v>
      </c>
      <c r="G1903" s="2">
        <f t="shared" si="177"/>
        <v>-1.2221397621031161E-2</v>
      </c>
      <c r="H1903" s="2" t="str">
        <f t="shared" si="178"/>
        <v>Hold</v>
      </c>
    </row>
    <row r="1904" spans="1:8" ht="13.5" x14ac:dyDescent="0.25">
      <c r="A1904" s="3">
        <v>44783</v>
      </c>
      <c r="B1904" s="2">
        <v>1.8922000000000001</v>
      </c>
      <c r="C1904" s="2">
        <f t="shared" si="174"/>
        <v>1.7172258285759592</v>
      </c>
      <c r="D1904" s="2">
        <f t="shared" si="176"/>
        <v>1.7522126734441579</v>
      </c>
      <c r="E1904" s="2">
        <f t="shared" si="175"/>
        <v>-3.4986844868198697E-2</v>
      </c>
      <c r="F1904" s="2">
        <f t="shared" si="179"/>
        <v>-1.9344962806205616E-2</v>
      </c>
      <c r="G1904" s="2">
        <f t="shared" si="177"/>
        <v>-1.564188206199308E-2</v>
      </c>
      <c r="H1904" s="2" t="str">
        <f t="shared" si="178"/>
        <v>Hold</v>
      </c>
    </row>
    <row r="1905" spans="1:8" ht="13.5" x14ac:dyDescent="0.25">
      <c r="A1905" s="3">
        <v>44784</v>
      </c>
      <c r="B1905" s="2">
        <v>1.9326000000000001</v>
      </c>
      <c r="C1905" s="2">
        <f t="shared" si="174"/>
        <v>1.7217449318719655</v>
      </c>
      <c r="D1905" s="2">
        <f t="shared" si="176"/>
        <v>1.7655746976334794</v>
      </c>
      <c r="E1905" s="2">
        <f t="shared" si="175"/>
        <v>-4.3829765761513872E-2</v>
      </c>
      <c r="F1905" s="2">
        <f t="shared" si="179"/>
        <v>-2.4241923397267266E-2</v>
      </c>
      <c r="G1905" s="2">
        <f t="shared" si="177"/>
        <v>-1.9587842364246606E-2</v>
      </c>
      <c r="H1905" s="2" t="str">
        <f t="shared" si="178"/>
        <v>Hold</v>
      </c>
    </row>
    <row r="1906" spans="1:8" ht="13.5" x14ac:dyDescent="0.25">
      <c r="A1906" s="3">
        <v>44785</v>
      </c>
      <c r="B1906" s="2">
        <v>1.8597999999999999</v>
      </c>
      <c r="C1906" s="2">
        <f t="shared" si="174"/>
        <v>1.7392610961993553</v>
      </c>
      <c r="D1906" s="2">
        <f t="shared" si="176"/>
        <v>1.7725543496606291</v>
      </c>
      <c r="E1906" s="2">
        <f t="shared" si="175"/>
        <v>-3.3293253461273764E-2</v>
      </c>
      <c r="F1906" s="2">
        <f t="shared" si="179"/>
        <v>-2.6052189410068566E-2</v>
      </c>
      <c r="G1906" s="2">
        <f t="shared" si="177"/>
        <v>-7.2410640512051982E-3</v>
      </c>
      <c r="H1906" s="2" t="str">
        <f t="shared" si="178"/>
        <v>Hold</v>
      </c>
    </row>
    <row r="1907" spans="1:8" ht="13.5" x14ac:dyDescent="0.25">
      <c r="A1907" s="3">
        <v>44788</v>
      </c>
      <c r="B1907" s="2">
        <v>1.9245000000000001</v>
      </c>
      <c r="C1907" s="2">
        <f t="shared" si="174"/>
        <v>1.7466209275533007</v>
      </c>
      <c r="D1907" s="2">
        <f t="shared" si="176"/>
        <v>1.783809583019101</v>
      </c>
      <c r="E1907" s="2">
        <f t="shared" si="175"/>
        <v>-3.7188655465800302E-2</v>
      </c>
      <c r="F1907" s="2">
        <f t="shared" si="179"/>
        <v>-2.8279482621214914E-2</v>
      </c>
      <c r="G1907" s="2">
        <f t="shared" si="177"/>
        <v>-8.9091728445853877E-3</v>
      </c>
      <c r="H1907" s="2" t="str">
        <f t="shared" si="178"/>
        <v>Hold</v>
      </c>
    </row>
    <row r="1908" spans="1:8" ht="13.5" x14ac:dyDescent="0.25">
      <c r="A1908" s="3">
        <v>44789</v>
      </c>
      <c r="B1908" s="2">
        <v>1.8597999999999999</v>
      </c>
      <c r="C1908" s="2">
        <f t="shared" si="174"/>
        <v>1.7453715540835621</v>
      </c>
      <c r="D1908" s="2">
        <f t="shared" si="176"/>
        <v>1.7894385027954638</v>
      </c>
      <c r="E1908" s="2">
        <f t="shared" si="175"/>
        <v>-4.4066948711901643E-2</v>
      </c>
      <c r="F1908" s="2">
        <f t="shared" si="179"/>
        <v>-3.143697583935226E-2</v>
      </c>
      <c r="G1908" s="2">
        <f t="shared" si="177"/>
        <v>-1.2629972872549383E-2</v>
      </c>
      <c r="H1908" s="2" t="str">
        <f t="shared" si="178"/>
        <v>Hold</v>
      </c>
    </row>
    <row r="1909" spans="1:8" ht="13.5" x14ac:dyDescent="0.25">
      <c r="A1909" s="3">
        <v>44790</v>
      </c>
      <c r="B1909" s="2">
        <v>1.8597999999999999</v>
      </c>
      <c r="C1909" s="2">
        <f t="shared" si="174"/>
        <v>1.746806699609168</v>
      </c>
      <c r="D1909" s="2">
        <f t="shared" si="176"/>
        <v>1.7946504655513553</v>
      </c>
      <c r="E1909" s="2">
        <f t="shared" si="175"/>
        <v>-4.7843765942187311E-2</v>
      </c>
      <c r="F1909" s="2">
        <f t="shared" si="179"/>
        <v>-3.4718333859919272E-2</v>
      </c>
      <c r="G1909" s="2">
        <f t="shared" si="177"/>
        <v>-1.3125432082268039E-2</v>
      </c>
      <c r="H1909" s="2" t="str">
        <f t="shared" si="178"/>
        <v>Hold</v>
      </c>
    </row>
    <row r="1910" spans="1:8" ht="13.5" x14ac:dyDescent="0.25">
      <c r="A1910" s="3">
        <v>44791</v>
      </c>
      <c r="B1910" s="2">
        <v>1.8597999999999999</v>
      </c>
      <c r="C1910" s="2">
        <f t="shared" si="174"/>
        <v>1.746774899669296</v>
      </c>
      <c r="D1910" s="2">
        <f t="shared" si="176"/>
        <v>1.7994763569919956</v>
      </c>
      <c r="E1910" s="2">
        <f t="shared" si="175"/>
        <v>-5.2701457322699596E-2</v>
      </c>
      <c r="F1910" s="2">
        <f t="shared" si="179"/>
        <v>-3.8314958552475339E-2</v>
      </c>
      <c r="G1910" s="2">
        <f t="shared" si="177"/>
        <v>-1.4386498770224257E-2</v>
      </c>
      <c r="H1910" s="2" t="str">
        <f t="shared" si="178"/>
        <v>Hold</v>
      </c>
    </row>
    <row r="1911" spans="1:8" ht="13.5" x14ac:dyDescent="0.25">
      <c r="A1911" s="3">
        <v>44792</v>
      </c>
      <c r="B1911" s="2">
        <v>1.8597999999999999</v>
      </c>
      <c r="C1911" s="2">
        <f t="shared" si="174"/>
        <v>1.7417787612586351</v>
      </c>
      <c r="D1911" s="2">
        <f t="shared" si="176"/>
        <v>1.8039447749925883</v>
      </c>
      <c r="E1911" s="2">
        <f t="shared" si="175"/>
        <v>-6.2166013733953251E-2</v>
      </c>
      <c r="F1911" s="2">
        <f t="shared" si="179"/>
        <v>-4.3085169588770927E-2</v>
      </c>
      <c r="G1911" s="2">
        <f t="shared" si="177"/>
        <v>-1.9080844145182324E-2</v>
      </c>
      <c r="H1911" s="2" t="str">
        <f t="shared" si="178"/>
        <v>Hold</v>
      </c>
    </row>
    <row r="1912" spans="1:8" ht="13.5" x14ac:dyDescent="0.25">
      <c r="A1912" s="3">
        <v>44795</v>
      </c>
      <c r="B1912" s="2">
        <v>1.8922000000000001</v>
      </c>
      <c r="C1912" s="2">
        <f t="shared" si="174"/>
        <v>1.7375512595265372</v>
      </c>
      <c r="D1912" s="2">
        <f t="shared" si="176"/>
        <v>1.8104821990672115</v>
      </c>
      <c r="E1912" s="2">
        <f t="shared" si="175"/>
        <v>-7.2930939540674311E-2</v>
      </c>
      <c r="F1912" s="2">
        <f t="shared" si="179"/>
        <v>-4.9054323579151612E-2</v>
      </c>
      <c r="G1912" s="2">
        <f t="shared" si="177"/>
        <v>-2.3876615961522699E-2</v>
      </c>
      <c r="H1912" s="2" t="str">
        <f t="shared" si="178"/>
        <v>Hold</v>
      </c>
    </row>
    <row r="1913" spans="1:8" ht="13.5" x14ac:dyDescent="0.25">
      <c r="A1913" s="3">
        <v>44796</v>
      </c>
      <c r="B1913" s="2">
        <v>1.9003000000000001</v>
      </c>
      <c r="C1913" s="2">
        <f t="shared" si="174"/>
        <v>1.7488972195993777</v>
      </c>
      <c r="D1913" s="2">
        <f t="shared" si="176"/>
        <v>1.8171353695066774</v>
      </c>
      <c r="E1913" s="2">
        <f t="shared" si="175"/>
        <v>-6.8238149907299706E-2</v>
      </c>
      <c r="F1913" s="2">
        <f t="shared" si="179"/>
        <v>-5.2891088844781234E-2</v>
      </c>
      <c r="G1913" s="2">
        <f t="shared" si="177"/>
        <v>-1.5347061062518472E-2</v>
      </c>
      <c r="H1913" s="2" t="str">
        <f t="shared" si="178"/>
        <v>Hold</v>
      </c>
    </row>
    <row r="1914" spans="1:8" ht="13.5" x14ac:dyDescent="0.25">
      <c r="A1914" s="3">
        <v>44797</v>
      </c>
      <c r="B1914" s="2">
        <v>1.9003000000000001</v>
      </c>
      <c r="C1914" s="2">
        <f t="shared" si="174"/>
        <v>1.7709438011994734</v>
      </c>
      <c r="D1914" s="2">
        <f t="shared" si="176"/>
        <v>1.8232957125061828</v>
      </c>
      <c r="E1914" s="2">
        <f t="shared" si="175"/>
        <v>-5.2351911306709464E-2</v>
      </c>
      <c r="F1914" s="2">
        <f t="shared" si="179"/>
        <v>-5.278325333716688E-2</v>
      </c>
      <c r="G1914" s="2">
        <f t="shared" si="177"/>
        <v>4.3134203045741559E-4</v>
      </c>
      <c r="H1914" s="2" t="str">
        <f t="shared" si="178"/>
        <v>Sell</v>
      </c>
    </row>
    <row r="1915" spans="1:8" ht="13.5" x14ac:dyDescent="0.25">
      <c r="A1915" s="3">
        <v>44798</v>
      </c>
      <c r="B1915" s="2">
        <v>1.9003000000000001</v>
      </c>
      <c r="C1915" s="2">
        <f t="shared" si="174"/>
        <v>1.7958139856303237</v>
      </c>
      <c r="D1915" s="2">
        <f t="shared" si="176"/>
        <v>1.8289997338020212</v>
      </c>
      <c r="E1915" s="2">
        <f t="shared" si="175"/>
        <v>-3.3185748171697504E-2</v>
      </c>
      <c r="F1915" s="2">
        <f t="shared" si="179"/>
        <v>-4.8863752304073006E-2</v>
      </c>
      <c r="G1915" s="2">
        <f t="shared" si="177"/>
        <v>1.5678004132375502E-2</v>
      </c>
      <c r="H1915" s="2" t="str">
        <f t="shared" si="178"/>
        <v>Sell</v>
      </c>
    </row>
    <row r="1916" spans="1:8" ht="13.5" x14ac:dyDescent="0.25">
      <c r="A1916" s="3">
        <v>44799</v>
      </c>
      <c r="B1916" s="2">
        <v>1.9003000000000001</v>
      </c>
      <c r="C1916" s="2">
        <f t="shared" si="174"/>
        <v>1.805657987841043</v>
      </c>
      <c r="D1916" s="2">
        <f t="shared" si="176"/>
        <v>1.8342812350018716</v>
      </c>
      <c r="E1916" s="2">
        <f t="shared" si="175"/>
        <v>-2.8623247160828535E-2</v>
      </c>
      <c r="F1916" s="2">
        <f t="shared" si="179"/>
        <v>-4.4815651275424112E-2</v>
      </c>
      <c r="G1916" s="2">
        <f t="shared" si="177"/>
        <v>1.6192404114595577E-2</v>
      </c>
      <c r="H1916" s="2" t="str">
        <f t="shared" si="178"/>
        <v>Sell</v>
      </c>
    </row>
    <row r="1917" spans="1:8" ht="13.5" x14ac:dyDescent="0.25">
      <c r="A1917" s="3">
        <v>44802</v>
      </c>
      <c r="B1917" s="2">
        <v>1.9326000000000001</v>
      </c>
      <c r="C1917" s="2">
        <f t="shared" si="174"/>
        <v>1.8239413743270365</v>
      </c>
      <c r="D1917" s="2">
        <f t="shared" si="176"/>
        <v>1.8415641064832144</v>
      </c>
      <c r="E1917" s="2">
        <f t="shared" si="175"/>
        <v>-1.7622732156177934E-2</v>
      </c>
      <c r="F1917" s="2">
        <f t="shared" si="179"/>
        <v>-3.9377067451574876E-2</v>
      </c>
      <c r="G1917" s="2">
        <f t="shared" si="177"/>
        <v>2.1754335295396943E-2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2.0457999999999998</v>
      </c>
      <c r="C1918" s="2">
        <f t="shared" si="174"/>
        <v>1.8294580859690308</v>
      </c>
      <c r="D1918" s="2">
        <f t="shared" si="176"/>
        <v>1.8566926911881616</v>
      </c>
      <c r="E1918" s="2">
        <f t="shared" si="175"/>
        <v>-2.7234605219130792E-2</v>
      </c>
      <c r="F1918" s="2">
        <f t="shared" si="179"/>
        <v>-3.6948575005086061E-2</v>
      </c>
      <c r="G1918" s="2">
        <f t="shared" si="177"/>
        <v>9.713969785955269E-3</v>
      </c>
      <c r="H1918" s="2" t="str">
        <f t="shared" si="178"/>
        <v>Sell</v>
      </c>
    </row>
    <row r="1919" spans="1:8" ht="13.5" x14ac:dyDescent="0.25">
      <c r="A1919" s="3">
        <v>44804</v>
      </c>
      <c r="B1919" s="2">
        <v>2.0781999999999998</v>
      </c>
      <c r="C1919" s="2">
        <f t="shared" si="174"/>
        <v>1.834126072743026</v>
      </c>
      <c r="D1919" s="2">
        <f t="shared" si="176"/>
        <v>1.8731006399890384</v>
      </c>
      <c r="E1919" s="2">
        <f t="shared" si="175"/>
        <v>-3.8974567246012448E-2</v>
      </c>
      <c r="F1919" s="2">
        <f t="shared" si="179"/>
        <v>-3.7353773453271337E-2</v>
      </c>
      <c r="G1919" s="2">
        <f t="shared" si="177"/>
        <v>-1.6207937927411112E-3</v>
      </c>
      <c r="H1919" s="2" t="str">
        <f t="shared" si="178"/>
        <v>Hold</v>
      </c>
    </row>
    <row r="1920" spans="1:8" ht="13.5" x14ac:dyDescent="0.25">
      <c r="A1920" s="3">
        <v>44805</v>
      </c>
      <c r="B1920" s="2">
        <v>2.1185999999999998</v>
      </c>
      <c r="C1920" s="2">
        <f t="shared" si="174"/>
        <v>1.8380759077056374</v>
      </c>
      <c r="D1920" s="2">
        <f t="shared" si="176"/>
        <v>1.8912857777676282</v>
      </c>
      <c r="E1920" s="2">
        <f t="shared" si="175"/>
        <v>-5.3209870061990738E-2</v>
      </c>
      <c r="F1920" s="2">
        <f t="shared" si="179"/>
        <v>-4.0524992775015221E-2</v>
      </c>
      <c r="G1920" s="2">
        <f t="shared" si="177"/>
        <v>-1.2684877286975517E-2</v>
      </c>
      <c r="H1920" s="2" t="str">
        <f t="shared" si="178"/>
        <v>Hold</v>
      </c>
    </row>
    <row r="1921" spans="1:8" ht="13.5" x14ac:dyDescent="0.25">
      <c r="A1921" s="3">
        <v>44806</v>
      </c>
      <c r="B1921" s="2">
        <v>2.1185999999999998</v>
      </c>
      <c r="C1921" s="2">
        <f t="shared" si="174"/>
        <v>1.841418075750924</v>
      </c>
      <c r="D1921" s="2">
        <f t="shared" si="176"/>
        <v>1.9081238683033594</v>
      </c>
      <c r="E1921" s="2">
        <f t="shared" si="175"/>
        <v>-6.6705792552435472E-2</v>
      </c>
      <c r="F1921" s="2">
        <f t="shared" si="179"/>
        <v>-4.5761152730499272E-2</v>
      </c>
      <c r="G1921" s="2">
        <f t="shared" si="177"/>
        <v>-2.0944639821936201E-2</v>
      </c>
      <c r="H1921" s="2" t="str">
        <f t="shared" si="178"/>
        <v>Hold</v>
      </c>
    </row>
    <row r="1922" spans="1:8" ht="13.5" x14ac:dyDescent="0.25">
      <c r="A1922" s="3">
        <v>44809</v>
      </c>
      <c r="B1922" s="2">
        <v>2.0861999999999998</v>
      </c>
      <c r="C1922" s="2">
        <f t="shared" si="174"/>
        <v>1.849230679481551</v>
      </c>
      <c r="D1922" s="2">
        <f t="shared" si="176"/>
        <v>1.921314692873481</v>
      </c>
      <c r="E1922" s="2">
        <f t="shared" si="175"/>
        <v>-7.2084013391930046E-2</v>
      </c>
      <c r="F1922" s="2">
        <f t="shared" si="179"/>
        <v>-5.1025724862785435E-2</v>
      </c>
      <c r="G1922" s="2">
        <f t="shared" si="177"/>
        <v>-2.1058288529144611E-2</v>
      </c>
      <c r="H1922" s="2" t="str">
        <f t="shared" si="178"/>
        <v>Hold</v>
      </c>
    </row>
    <row r="1923" spans="1:8" ht="13.5" x14ac:dyDescent="0.25">
      <c r="A1923" s="3">
        <v>44810</v>
      </c>
      <c r="B1923" s="2">
        <v>2.1267</v>
      </c>
      <c r="C1923" s="2">
        <f t="shared" si="174"/>
        <v>1.8570874980228509</v>
      </c>
      <c r="D1923" s="2">
        <f t="shared" si="176"/>
        <v>1.9365284193272971</v>
      </c>
      <c r="E1923" s="2">
        <f t="shared" si="175"/>
        <v>-7.9440921304446244E-2</v>
      </c>
      <c r="F1923" s="2">
        <f t="shared" si="179"/>
        <v>-5.6708764151117599E-2</v>
      </c>
      <c r="G1923" s="2">
        <f t="shared" si="177"/>
        <v>-2.2732157153328644E-2</v>
      </c>
      <c r="H1923" s="2" t="str">
        <f t="shared" si="178"/>
        <v>Hold</v>
      </c>
    </row>
    <row r="1924" spans="1:8" ht="13.5" x14ac:dyDescent="0.25">
      <c r="A1924" s="3">
        <v>44811</v>
      </c>
      <c r="B1924" s="2">
        <v>2.1267</v>
      </c>
      <c r="C1924" s="2">
        <f t="shared" si="174"/>
        <v>1.8637355752501046</v>
      </c>
      <c r="D1924" s="2">
        <f t="shared" si="176"/>
        <v>1.9506152030808306</v>
      </c>
      <c r="E1924" s="2">
        <f t="shared" si="175"/>
        <v>-8.6879627830726003E-2</v>
      </c>
      <c r="F1924" s="2">
        <f t="shared" si="179"/>
        <v>-6.2742936887039275E-2</v>
      </c>
      <c r="G1924" s="2">
        <f t="shared" si="177"/>
        <v>-2.4136690943686728E-2</v>
      </c>
      <c r="H1924" s="2" t="str">
        <f t="shared" si="178"/>
        <v>Hold</v>
      </c>
    </row>
    <row r="1925" spans="1:8" ht="13.5" x14ac:dyDescent="0.25">
      <c r="A1925" s="3">
        <v>44812</v>
      </c>
      <c r="B1925" s="2">
        <v>2.1023999999999998</v>
      </c>
      <c r="C1925" s="2">
        <f t="shared" si="174"/>
        <v>1.869360871365473</v>
      </c>
      <c r="D1925" s="2">
        <f t="shared" si="176"/>
        <v>1.9618585213711395</v>
      </c>
      <c r="E1925" s="2">
        <f t="shared" si="175"/>
        <v>-9.2497650005666454E-2</v>
      </c>
      <c r="F1925" s="2">
        <f t="shared" si="179"/>
        <v>-6.8693879510764708E-2</v>
      </c>
      <c r="G1925" s="2">
        <f t="shared" si="177"/>
        <v>-2.3803770494901746E-2</v>
      </c>
      <c r="H1925" s="2" t="str">
        <f t="shared" si="178"/>
        <v>Hold</v>
      </c>
    </row>
    <row r="1926" spans="1:8" ht="13.5" x14ac:dyDescent="0.25">
      <c r="A1926" s="3">
        <v>44813</v>
      </c>
      <c r="B1926" s="2">
        <v>2.1023999999999998</v>
      </c>
      <c r="C1926" s="2">
        <f t="shared" si="174"/>
        <v>1.8741207373092463</v>
      </c>
      <c r="D1926" s="2">
        <f t="shared" si="176"/>
        <v>1.9722690012695736</v>
      </c>
      <c r="E1926" s="2">
        <f t="shared" si="175"/>
        <v>-9.8148263960327276E-2</v>
      </c>
      <c r="F1926" s="2">
        <f t="shared" si="179"/>
        <v>-7.458475640067723E-2</v>
      </c>
      <c r="G1926" s="2">
        <f t="shared" si="177"/>
        <v>-2.3563507559650046E-2</v>
      </c>
      <c r="H1926" s="2" t="str">
        <f t="shared" si="178"/>
        <v>Hold</v>
      </c>
    </row>
    <row r="1927" spans="1:8" ht="13.5" x14ac:dyDescent="0.25">
      <c r="A1927" s="3">
        <v>44816</v>
      </c>
      <c r="B1927" s="2">
        <v>2.0861999999999998</v>
      </c>
      <c r="C1927" s="2">
        <f t="shared" si="174"/>
        <v>1.8831175469539778</v>
      </c>
      <c r="D1927" s="2">
        <f t="shared" si="176"/>
        <v>1.9807083345088645</v>
      </c>
      <c r="E1927" s="2">
        <f t="shared" si="175"/>
        <v>-9.7590787554886704E-2</v>
      </c>
      <c r="F1927" s="2">
        <f t="shared" si="179"/>
        <v>-7.9185962631519127E-2</v>
      </c>
      <c r="G1927" s="2">
        <f t="shared" si="177"/>
        <v>-1.8404824923367577E-2</v>
      </c>
      <c r="H1927" s="2" t="str">
        <f t="shared" si="178"/>
        <v>Hold</v>
      </c>
    </row>
    <row r="1928" spans="1:8" ht="13.5" x14ac:dyDescent="0.25">
      <c r="A1928" s="3">
        <v>44817</v>
      </c>
      <c r="B1928" s="2">
        <v>2.1185999999999998</v>
      </c>
      <c r="C1928" s="2">
        <f t="shared" si="174"/>
        <v>1.9081456166533659</v>
      </c>
      <c r="D1928" s="2">
        <f t="shared" si="176"/>
        <v>1.9909225319526525</v>
      </c>
      <c r="E1928" s="2">
        <f t="shared" si="175"/>
        <v>-8.2776915299286546E-2</v>
      </c>
      <c r="F1928" s="2">
        <f t="shared" si="179"/>
        <v>-7.9904153165072614E-2</v>
      </c>
      <c r="G1928" s="2">
        <f t="shared" si="177"/>
        <v>-2.8727621342139326E-3</v>
      </c>
      <c r="H1928" s="2" t="str">
        <f t="shared" si="178"/>
        <v>Hold</v>
      </c>
    </row>
    <row r="1929" spans="1:8" ht="13.5" x14ac:dyDescent="0.25">
      <c r="A1929" s="3">
        <v>44818</v>
      </c>
      <c r="B1929" s="2">
        <v>2.0781999999999998</v>
      </c>
      <c r="C1929" s="2">
        <f t="shared" si="174"/>
        <v>1.9343078294759248</v>
      </c>
      <c r="D1929" s="2">
        <f t="shared" si="176"/>
        <v>1.9973875295857892</v>
      </c>
      <c r="E1929" s="2">
        <f t="shared" si="175"/>
        <v>-6.3079700109864412E-2</v>
      </c>
      <c r="F1929" s="2">
        <f t="shared" si="179"/>
        <v>-7.6539262554030985E-2</v>
      </c>
      <c r="G1929" s="2">
        <f t="shared" si="177"/>
        <v>1.3459562444166573E-2</v>
      </c>
      <c r="H1929" s="2" t="str">
        <f t="shared" si="178"/>
        <v>Sell</v>
      </c>
    </row>
    <row r="1930" spans="1:8" ht="13.5" x14ac:dyDescent="0.25">
      <c r="A1930" s="3">
        <v>44819</v>
      </c>
      <c r="B1930" s="2">
        <v>2.1105</v>
      </c>
      <c r="C1930" s="2">
        <f t="shared" si="174"/>
        <v>1.9626604710950133</v>
      </c>
      <c r="D1930" s="2">
        <f t="shared" si="176"/>
        <v>2.0057662310979532</v>
      </c>
      <c r="E1930" s="2">
        <f t="shared" si="175"/>
        <v>-4.3105760002939864E-2</v>
      </c>
      <c r="F1930" s="2">
        <f t="shared" si="179"/>
        <v>-6.9852562043812766E-2</v>
      </c>
      <c r="G1930" s="2">
        <f t="shared" si="177"/>
        <v>2.6746802040872902E-2</v>
      </c>
      <c r="H1930" s="2" t="str">
        <f t="shared" si="178"/>
        <v>Sell</v>
      </c>
    </row>
    <row r="1931" spans="1:8" ht="13.5" x14ac:dyDescent="0.25">
      <c r="A1931" s="3">
        <v>44820</v>
      </c>
      <c r="B1931" s="2">
        <v>2.1589999999999998</v>
      </c>
      <c r="C1931" s="2">
        <f t="shared" si="174"/>
        <v>1.9866511678496266</v>
      </c>
      <c r="D1931" s="2">
        <f t="shared" si="176"/>
        <v>2.0171168806462529</v>
      </c>
      <c r="E1931" s="2">
        <f t="shared" si="175"/>
        <v>-3.0465712796626354E-2</v>
      </c>
      <c r="F1931" s="2">
        <f t="shared" si="179"/>
        <v>-6.1975192194375486E-2</v>
      </c>
      <c r="G1931" s="2">
        <f t="shared" si="177"/>
        <v>3.1509479397749132E-2</v>
      </c>
      <c r="H1931" s="2" t="str">
        <f t="shared" si="178"/>
        <v>Sell</v>
      </c>
    </row>
    <row r="1932" spans="1:8" ht="13.5" x14ac:dyDescent="0.25">
      <c r="A1932" s="3">
        <v>44823</v>
      </c>
      <c r="B1932" s="2">
        <v>2.1589999999999998</v>
      </c>
      <c r="C1932" s="2">
        <f t="shared" si="174"/>
        <v>2.0019663727958381</v>
      </c>
      <c r="D1932" s="2">
        <f t="shared" si="176"/>
        <v>2.0276267413391231</v>
      </c>
      <c r="E1932" s="2">
        <f t="shared" si="175"/>
        <v>-2.5660368543285017E-2</v>
      </c>
      <c r="F1932" s="2">
        <f t="shared" si="179"/>
        <v>-5.4712227464157395E-2</v>
      </c>
      <c r="G1932" s="2">
        <f t="shared" si="177"/>
        <v>2.9051858920872378E-2</v>
      </c>
      <c r="H1932" s="2" t="str">
        <f t="shared" si="178"/>
        <v>Sell</v>
      </c>
    </row>
    <row r="1933" spans="1:8" ht="13.5" x14ac:dyDescent="0.25">
      <c r="A1933" s="3">
        <v>44824</v>
      </c>
      <c r="B1933" s="2">
        <v>2.1427999999999998</v>
      </c>
      <c r="C1933" s="2">
        <f t="shared" si="174"/>
        <v>2.0211561615964784</v>
      </c>
      <c r="D1933" s="2">
        <f t="shared" si="176"/>
        <v>2.0361580938325212</v>
      </c>
      <c r="E1933" s="2">
        <f t="shared" si="175"/>
        <v>-1.5001932236042848E-2</v>
      </c>
      <c r="F1933" s="2">
        <f t="shared" si="179"/>
        <v>-4.6770168418534486E-2</v>
      </c>
      <c r="G1933" s="2">
        <f t="shared" si="177"/>
        <v>3.1768236182491638E-2</v>
      </c>
      <c r="H1933" s="2" t="str">
        <f t="shared" si="178"/>
        <v>Sell</v>
      </c>
    </row>
    <row r="1934" spans="1:8" ht="13.5" x14ac:dyDescent="0.25">
      <c r="A1934" s="3">
        <v>44825</v>
      </c>
      <c r="B1934" s="2">
        <v>2.1427999999999998</v>
      </c>
      <c r="C1934" s="2">
        <f t="shared" si="174"/>
        <v>2.0373936751970199</v>
      </c>
      <c r="D1934" s="2">
        <f t="shared" si="176"/>
        <v>2.0440574942893712</v>
      </c>
      <c r="E1934" s="2">
        <f t="shared" si="175"/>
        <v>-6.663819092351364E-3</v>
      </c>
      <c r="F1934" s="2">
        <f t="shared" si="179"/>
        <v>-3.8748898553297863E-2</v>
      </c>
      <c r="G1934" s="2">
        <f t="shared" si="177"/>
        <v>3.2085079460946499E-2</v>
      </c>
      <c r="H1934" s="2" t="str">
        <f t="shared" si="178"/>
        <v>Sell</v>
      </c>
    </row>
    <row r="1935" spans="1:8" ht="13.5" x14ac:dyDescent="0.25">
      <c r="A1935" s="3">
        <v>44826</v>
      </c>
      <c r="B1935" s="2">
        <v>2.1427999999999998</v>
      </c>
      <c r="C1935" s="2">
        <f t="shared" ref="C1935:C1998" si="180">$C$4*B1925+C1934*(1-$C$4)</f>
        <v>2.0473946482436323</v>
      </c>
      <c r="D1935" s="2">
        <f t="shared" si="176"/>
        <v>2.0513717539716398</v>
      </c>
      <c r="E1935" s="2">
        <f t="shared" si="175"/>
        <v>-3.9771057280075794E-3</v>
      </c>
      <c r="F1935" s="2">
        <f t="shared" si="179"/>
        <v>-3.1794539988239806E-2</v>
      </c>
      <c r="G1935" s="2">
        <f t="shared" si="177"/>
        <v>2.7817434260232227E-2</v>
      </c>
      <c r="H1935" s="2" t="str">
        <f t="shared" si="178"/>
        <v>Sell</v>
      </c>
    </row>
    <row r="1936" spans="1:8" ht="13.5" x14ac:dyDescent="0.25">
      <c r="A1936" s="3">
        <v>44827</v>
      </c>
      <c r="B1936" s="2">
        <v>2.1427999999999998</v>
      </c>
      <c r="C1936" s="2">
        <f t="shared" si="180"/>
        <v>2.0558570100523044</v>
      </c>
      <c r="D1936" s="2">
        <f t="shared" si="176"/>
        <v>2.0581442166404074</v>
      </c>
      <c r="E1936" s="2">
        <f t="shared" si="175"/>
        <v>-2.2872065881029968E-3</v>
      </c>
      <c r="F1936" s="2">
        <f t="shared" si="179"/>
        <v>-2.5893073308212444E-2</v>
      </c>
      <c r="G1936" s="2">
        <f t="shared" si="177"/>
        <v>2.3605866720109447E-2</v>
      </c>
      <c r="H1936" s="2" t="str">
        <f t="shared" si="178"/>
        <v>Sell</v>
      </c>
    </row>
    <row r="1937" spans="1:8" ht="13.5" x14ac:dyDescent="0.25">
      <c r="A1937" s="3">
        <v>44830</v>
      </c>
      <c r="B1937" s="2">
        <v>2.1671</v>
      </c>
      <c r="C1937" s="2">
        <f t="shared" si="180"/>
        <v>2.0605251623519498</v>
      </c>
      <c r="D1937" s="2">
        <f t="shared" si="176"/>
        <v>2.0662150154077845</v>
      </c>
      <c r="E1937" s="2">
        <f t="shared" si="175"/>
        <v>-5.6898530558346927E-3</v>
      </c>
      <c r="F1937" s="2">
        <f t="shared" si="179"/>
        <v>-2.1852429257736894E-2</v>
      </c>
      <c r="G1937" s="2">
        <f t="shared" si="177"/>
        <v>1.6162576201902201E-2</v>
      </c>
      <c r="H1937" s="2" t="str">
        <f t="shared" si="178"/>
        <v>Sell</v>
      </c>
    </row>
    <row r="1938" spans="1:8" ht="13.5" x14ac:dyDescent="0.25">
      <c r="A1938" s="3">
        <v>44831</v>
      </c>
      <c r="B1938" s="2">
        <v>2.2237</v>
      </c>
      <c r="C1938" s="2">
        <f t="shared" si="180"/>
        <v>2.0694597527593421</v>
      </c>
      <c r="D1938" s="2">
        <f t="shared" si="176"/>
        <v>2.0778805698220228</v>
      </c>
      <c r="E1938" s="2">
        <f t="shared" si="175"/>
        <v>-8.4208170626807188E-3</v>
      </c>
      <c r="F1938" s="2">
        <f t="shared" si="179"/>
        <v>-1.9166106818725659E-2</v>
      </c>
      <c r="G1938" s="2">
        <f t="shared" si="177"/>
        <v>1.074528975604494E-2</v>
      </c>
      <c r="H1938" s="2" t="str">
        <f t="shared" si="178"/>
        <v>Sell</v>
      </c>
    </row>
    <row r="1939" spans="1:8" ht="13.5" x14ac:dyDescent="0.25">
      <c r="A1939" s="3">
        <v>44832</v>
      </c>
      <c r="B1939" s="2">
        <v>2.2075</v>
      </c>
      <c r="C1939" s="2">
        <f t="shared" si="180"/>
        <v>2.0708044061809816</v>
      </c>
      <c r="D1939" s="2">
        <f t="shared" si="176"/>
        <v>2.0874820090944657</v>
      </c>
      <c r="E1939" s="2">
        <f t="shared" si="175"/>
        <v>-1.667760291348408E-2</v>
      </c>
      <c r="F1939" s="2">
        <f t="shared" si="179"/>
        <v>-1.8668406037677346E-2</v>
      </c>
      <c r="G1939" s="2">
        <f t="shared" si="177"/>
        <v>1.9908031241932661E-3</v>
      </c>
      <c r="H1939" s="2" t="str">
        <f t="shared" si="178"/>
        <v>Sell</v>
      </c>
    </row>
    <row r="1940" spans="1:8" ht="13.5" x14ac:dyDescent="0.25">
      <c r="A1940" s="3">
        <v>44833</v>
      </c>
      <c r="B1940" s="2">
        <v>2.2399</v>
      </c>
      <c r="C1940" s="2">
        <f t="shared" si="180"/>
        <v>2.0769114206146768</v>
      </c>
      <c r="D1940" s="2">
        <f t="shared" si="176"/>
        <v>2.0987722306430237</v>
      </c>
      <c r="E1940" s="2">
        <f t="shared" si="175"/>
        <v>-2.1860810028346833E-2</v>
      </c>
      <c r="F1940" s="2">
        <f t="shared" si="179"/>
        <v>-1.9306886835811242E-2</v>
      </c>
      <c r="G1940" s="2">
        <f t="shared" si="177"/>
        <v>-2.5539231925355912E-3</v>
      </c>
      <c r="H1940" s="2" t="str">
        <f t="shared" si="178"/>
        <v>Hold</v>
      </c>
    </row>
    <row r="1941" spans="1:8" ht="13.5" x14ac:dyDescent="0.25">
      <c r="A1941" s="3">
        <v>44834</v>
      </c>
      <c r="B1941" s="2">
        <v>2.2399</v>
      </c>
      <c r="C1941" s="2">
        <f t="shared" si="180"/>
        <v>2.0895404328278033</v>
      </c>
      <c r="D1941" s="2">
        <f t="shared" si="176"/>
        <v>2.1092261394842811</v>
      </c>
      <c r="E1941" s="2">
        <f t="shared" si="175"/>
        <v>-1.9685706656477731E-2</v>
      </c>
      <c r="F1941" s="2">
        <f t="shared" si="179"/>
        <v>-1.9382650799944542E-2</v>
      </c>
      <c r="G1941" s="2">
        <f t="shared" si="177"/>
        <v>-3.0305585653318812E-4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2.2399</v>
      </c>
      <c r="C1942" s="2">
        <f t="shared" si="180"/>
        <v>2.1002265200850645</v>
      </c>
      <c r="D1942" s="2">
        <f t="shared" si="176"/>
        <v>2.1189056847076677</v>
      </c>
      <c r="E1942" s="2">
        <f t="shared" si="175"/>
        <v>-1.8679164622603217E-2</v>
      </c>
      <c r="F1942" s="2">
        <f t="shared" si="179"/>
        <v>-1.9241953564476277E-2</v>
      </c>
      <c r="G1942" s="2">
        <f t="shared" si="177"/>
        <v>5.6278894187306028E-4</v>
      </c>
      <c r="H1942" s="2" t="str">
        <f t="shared" si="178"/>
        <v>Sell</v>
      </c>
    </row>
    <row r="1943" spans="1:8" ht="13.5" x14ac:dyDescent="0.25">
      <c r="A1943" s="3">
        <v>44838</v>
      </c>
      <c r="B1943" s="2">
        <v>2.2155999999999998</v>
      </c>
      <c r="C1943" s="2">
        <f t="shared" si="180"/>
        <v>2.1067762862258235</v>
      </c>
      <c r="D1943" s="2">
        <f t="shared" si="176"/>
        <v>2.1260682265811739</v>
      </c>
      <c r="E1943" s="2">
        <f t="shared" si="175"/>
        <v>-1.9291940355350423E-2</v>
      </c>
      <c r="F1943" s="2">
        <f t="shared" si="179"/>
        <v>-1.9251950922651105E-2</v>
      </c>
      <c r="G1943" s="2">
        <f t="shared" si="177"/>
        <v>-3.9989432699318039E-5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2.2480000000000002</v>
      </c>
      <c r="C1944" s="2">
        <f t="shared" si="180"/>
        <v>2.1123183960372351</v>
      </c>
      <c r="D1944" s="2">
        <f t="shared" si="176"/>
        <v>2.1351002097973835</v>
      </c>
      <c r="E1944" s="2">
        <f t="shared" si="175"/>
        <v>-2.2781813760148317E-2</v>
      </c>
      <c r="F1944" s="2">
        <f t="shared" si="179"/>
        <v>-1.9957923490150548E-2</v>
      </c>
      <c r="G1944" s="2">
        <f t="shared" si="177"/>
        <v>-2.8238902699977697E-3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2.2561</v>
      </c>
      <c r="C1945" s="2">
        <f t="shared" si="180"/>
        <v>2.1170078735699684</v>
      </c>
      <c r="D1945" s="2">
        <f t="shared" si="176"/>
        <v>2.1440631572197995</v>
      </c>
      <c r="E1945" s="2">
        <f t="shared" si="175"/>
        <v>-2.7055283649831008E-2</v>
      </c>
      <c r="F1945" s="2">
        <f t="shared" si="179"/>
        <v>-2.1377395522086642E-2</v>
      </c>
      <c r="G1945" s="2">
        <f t="shared" si="177"/>
        <v>-5.6778881277443662E-3</v>
      </c>
      <c r="H1945" s="2" t="str">
        <f t="shared" si="178"/>
        <v>Hold</v>
      </c>
    </row>
    <row r="1946" spans="1:8" ht="13.5" x14ac:dyDescent="0.25">
      <c r="A1946" s="3">
        <v>44841</v>
      </c>
      <c r="B1946" s="2">
        <v>2.2561</v>
      </c>
      <c r="C1946" s="2">
        <f t="shared" si="180"/>
        <v>2.1209758930207423</v>
      </c>
      <c r="D1946" s="2">
        <f t="shared" si="176"/>
        <v>2.1523621826109256</v>
      </c>
      <c r="E1946" s="2">
        <f t="shared" si="175"/>
        <v>-3.1386289590183303E-2</v>
      </c>
      <c r="F1946" s="2">
        <f t="shared" si="179"/>
        <v>-2.3379174335705976E-2</v>
      </c>
      <c r="G1946" s="2">
        <f t="shared" si="177"/>
        <v>-8.0071152544773268E-3</v>
      </c>
      <c r="H1946" s="2" t="str">
        <f t="shared" si="178"/>
        <v>Hold</v>
      </c>
    </row>
    <row r="1947" spans="1:8" ht="13.5" x14ac:dyDescent="0.25">
      <c r="A1947" s="3">
        <v>44844</v>
      </c>
      <c r="B1947" s="2">
        <v>2.2561</v>
      </c>
      <c r="C1947" s="2">
        <f t="shared" si="180"/>
        <v>2.1280719094790896</v>
      </c>
      <c r="D1947" s="2">
        <f t="shared" si="176"/>
        <v>2.1600464653804865</v>
      </c>
      <c r="E1947" s="2">
        <f t="shared" si="175"/>
        <v>-3.1974555901396862E-2</v>
      </c>
      <c r="F1947" s="2">
        <f t="shared" si="179"/>
        <v>-2.5098250648844155E-2</v>
      </c>
      <c r="G1947" s="2">
        <f t="shared" si="177"/>
        <v>-6.8763052525527071E-3</v>
      </c>
      <c r="H1947" s="2" t="str">
        <f t="shared" si="178"/>
        <v>Hold</v>
      </c>
    </row>
    <row r="1948" spans="1:8" ht="13.5" x14ac:dyDescent="0.25">
      <c r="A1948" s="3">
        <v>44845</v>
      </c>
      <c r="B1948" s="2">
        <v>2.2399</v>
      </c>
      <c r="C1948" s="2">
        <f t="shared" si="180"/>
        <v>2.1427839234053834</v>
      </c>
      <c r="D1948" s="2">
        <f t="shared" si="176"/>
        <v>2.1659615420189686</v>
      </c>
      <c r="E1948" s="2">
        <f t="shared" ref="E1948:E2011" si="181">C1948-D1948</f>
        <v>-2.3177618613585249E-2</v>
      </c>
      <c r="F1948" s="2">
        <f t="shared" si="179"/>
        <v>-2.4714124241792375E-2</v>
      </c>
      <c r="G1948" s="2">
        <f t="shared" si="177"/>
        <v>1.5365056282071257E-3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2.2399</v>
      </c>
      <c r="C1949" s="2">
        <f t="shared" si="180"/>
        <v>2.1527402428814781</v>
      </c>
      <c r="D1949" s="2">
        <f t="shared" ref="D1949:D2012" si="182">$D$4*B1949+(1-$D$4)*D1948</f>
        <v>2.1714384648323781</v>
      </c>
      <c r="E1949" s="2">
        <f t="shared" si="181"/>
        <v>-1.8698221950899985E-2</v>
      </c>
      <c r="F1949" s="2">
        <f t="shared" si="179"/>
        <v>-2.3510943783613899E-2</v>
      </c>
      <c r="G1949" s="2">
        <f t="shared" si="177"/>
        <v>4.8127218327139142E-3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2.2317999999999998</v>
      </c>
      <c r="C1950" s="2">
        <f t="shared" si="180"/>
        <v>2.1661494362843277</v>
      </c>
      <c r="D1950" s="2">
        <f t="shared" si="182"/>
        <v>2.1759096896596093</v>
      </c>
      <c r="E1950" s="2">
        <f t="shared" si="181"/>
        <v>-9.7602533752816356E-3</v>
      </c>
      <c r="F1950" s="2">
        <f t="shared" si="179"/>
        <v>-2.0760805701947448E-2</v>
      </c>
      <c r="G1950" s="2">
        <f t="shared" si="177"/>
        <v>1.1000552326665813E-2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2.1913999999999998</v>
      </c>
      <c r="C1951" s="2">
        <f t="shared" si="180"/>
        <v>2.1774956768559695</v>
      </c>
      <c r="D1951" s="2">
        <f t="shared" si="182"/>
        <v>2.1770571200551938</v>
      </c>
      <c r="E1951" s="2">
        <f t="shared" si="181"/>
        <v>4.3855680077564685E-4</v>
      </c>
      <c r="F1951" s="2">
        <f t="shared" si="179"/>
        <v>-1.652093320140283E-2</v>
      </c>
      <c r="G1951" s="2">
        <f t="shared" si="177"/>
        <v>1.6959490002178477E-2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2.2237</v>
      </c>
      <c r="C1952" s="2">
        <f t="shared" si="180"/>
        <v>2.1870963419550513</v>
      </c>
      <c r="D1952" s="2">
        <f t="shared" si="182"/>
        <v>2.1805121481992535</v>
      </c>
      <c r="E1952" s="2">
        <f t="shared" si="181"/>
        <v>6.5841937557977737E-3</v>
      </c>
      <c r="F1952" s="2">
        <f t="shared" si="179"/>
        <v>-1.1899907809962709E-2</v>
      </c>
      <c r="G1952" s="2">
        <f t="shared" si="177"/>
        <v>1.8484101565760483E-2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2.2237</v>
      </c>
      <c r="C1953" s="2">
        <f t="shared" si="180"/>
        <v>2.1914815201158127</v>
      </c>
      <c r="D1953" s="2">
        <f t="shared" si="182"/>
        <v>2.1837112483326422</v>
      </c>
      <c r="E1953" s="2">
        <f t="shared" si="181"/>
        <v>7.7702717831704682E-3</v>
      </c>
      <c r="F1953" s="2">
        <f t="shared" si="179"/>
        <v>-7.9658718913360738E-3</v>
      </c>
      <c r="G1953" s="2">
        <f t="shared" si="177"/>
        <v>1.5736143674506542E-2</v>
      </c>
      <c r="H1953" s="2" t="str">
        <f t="shared" si="178"/>
        <v>Sell</v>
      </c>
    </row>
    <row r="1954" spans="1:8" ht="13.5" x14ac:dyDescent="0.25">
      <c r="A1954" s="3">
        <v>44853</v>
      </c>
      <c r="B1954" s="2">
        <v>2.2317999999999998</v>
      </c>
      <c r="C1954" s="2">
        <f t="shared" si="180"/>
        <v>2.2001766708672261</v>
      </c>
      <c r="D1954" s="2">
        <f t="shared" si="182"/>
        <v>2.1872733780857798</v>
      </c>
      <c r="E1954" s="2">
        <f t="shared" si="181"/>
        <v>1.2903292781446307E-2</v>
      </c>
      <c r="F1954" s="2">
        <f t="shared" si="179"/>
        <v>-3.7920389567795976E-3</v>
      </c>
      <c r="G1954" s="2">
        <f t="shared" si="177"/>
        <v>1.6695331738225905E-2</v>
      </c>
      <c r="H1954" s="2" t="str">
        <f t="shared" si="178"/>
        <v>Sell</v>
      </c>
    </row>
    <row r="1955" spans="1:8" ht="13.5" x14ac:dyDescent="0.25">
      <c r="A1955" s="3">
        <v>44854</v>
      </c>
      <c r="B1955" s="2">
        <v>2.2155999999999998</v>
      </c>
      <c r="C1955" s="2">
        <f t="shared" si="180"/>
        <v>2.2087802599645761</v>
      </c>
      <c r="D1955" s="2">
        <f t="shared" si="182"/>
        <v>2.1893716463757222</v>
      </c>
      <c r="E1955" s="2">
        <f t="shared" si="181"/>
        <v>1.9408613588853818E-2</v>
      </c>
      <c r="F1955" s="2">
        <f t="shared" si="179"/>
        <v>8.4809155234708521E-4</v>
      </c>
      <c r="G1955" s="2">
        <f t="shared" si="177"/>
        <v>1.8560522036506731E-2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2.1913999999999998</v>
      </c>
      <c r="C1956" s="2">
        <f t="shared" si="180"/>
        <v>2.2160602199700259</v>
      </c>
      <c r="D1956" s="2">
        <f t="shared" si="182"/>
        <v>2.1895218947923354</v>
      </c>
      <c r="E1956" s="2">
        <f t="shared" si="181"/>
        <v>2.6538325177690503E-2</v>
      </c>
      <c r="F1956" s="2">
        <f t="shared" si="179"/>
        <v>5.9861382774157694E-3</v>
      </c>
      <c r="G1956" s="2">
        <f t="shared" ref="G1956:G2019" si="183">E1956-F1956</f>
        <v>2.0552186900274733E-2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2.2317999999999998</v>
      </c>
      <c r="C1957" s="2">
        <f t="shared" si="180"/>
        <v>2.2222201861284834</v>
      </c>
      <c r="D1957" s="2">
        <f t="shared" si="182"/>
        <v>2.1926536062891993</v>
      </c>
      <c r="E1957" s="2">
        <f t="shared" si="181"/>
        <v>2.9566579839284124E-2</v>
      </c>
      <c r="F1957" s="2">
        <f t="shared" ref="F1957:F2020" si="185">(E1957*(2/(10)))+((1-(2/10))*F1956)</f>
        <v>1.0702226589789442E-2</v>
      </c>
      <c r="G1957" s="2">
        <f t="shared" si="183"/>
        <v>1.8864353249494682E-2</v>
      </c>
      <c r="H1957" s="2" t="str">
        <f t="shared" si="184"/>
        <v>Sell</v>
      </c>
    </row>
    <row r="1958" spans="1:8" ht="13.5" x14ac:dyDescent="0.25">
      <c r="A1958" s="3">
        <v>44859</v>
      </c>
      <c r="B1958" s="2">
        <v>2.2317999999999998</v>
      </c>
      <c r="C1958" s="2">
        <f t="shared" si="180"/>
        <v>2.2249401574933323</v>
      </c>
      <c r="D1958" s="2">
        <f t="shared" si="182"/>
        <v>2.1955533391566657</v>
      </c>
      <c r="E1958" s="2">
        <f t="shared" si="181"/>
        <v>2.9386818336666565E-2</v>
      </c>
      <c r="F1958" s="2">
        <f t="shared" si="185"/>
        <v>1.4439144939164867E-2</v>
      </c>
      <c r="G1958" s="2">
        <f t="shared" si="183"/>
        <v>1.4947673397501698E-2</v>
      </c>
      <c r="H1958" s="2" t="str">
        <f t="shared" si="184"/>
        <v>Sell</v>
      </c>
    </row>
    <row r="1959" spans="1:8" ht="13.5" x14ac:dyDescent="0.25">
      <c r="A1959" s="3">
        <v>44860</v>
      </c>
      <c r="B1959" s="2">
        <v>2.2803</v>
      </c>
      <c r="C1959" s="2">
        <f t="shared" si="180"/>
        <v>2.2272416717251273</v>
      </c>
      <c r="D1959" s="2">
        <f t="shared" si="182"/>
        <v>2.201830869589505</v>
      </c>
      <c r="E1959" s="2">
        <f t="shared" si="181"/>
        <v>2.5410802135622301E-2</v>
      </c>
      <c r="F1959" s="2">
        <f t="shared" si="185"/>
        <v>1.6633476378456354E-2</v>
      </c>
      <c r="G1959" s="2">
        <f t="shared" si="183"/>
        <v>8.777325757165947E-3</v>
      </c>
      <c r="H1959" s="2" t="str">
        <f t="shared" si="184"/>
        <v>Sell</v>
      </c>
    </row>
    <row r="1960" spans="1:8" ht="13.5" x14ac:dyDescent="0.25">
      <c r="A1960" s="3">
        <v>44861</v>
      </c>
      <c r="B1960" s="2">
        <v>2.2641</v>
      </c>
      <c r="C1960" s="2">
        <f t="shared" si="180"/>
        <v>2.2279429529981849</v>
      </c>
      <c r="D1960" s="2">
        <f t="shared" si="182"/>
        <v>2.2064433977680604</v>
      </c>
      <c r="E1960" s="2">
        <f t="shared" si="181"/>
        <v>2.1499555230124479E-2</v>
      </c>
      <c r="F1960" s="2">
        <f t="shared" si="185"/>
        <v>1.7606692148789981E-2</v>
      </c>
      <c r="G1960" s="2">
        <f t="shared" si="183"/>
        <v>3.892863081334498E-3</v>
      </c>
      <c r="H1960" s="2" t="str">
        <f t="shared" si="184"/>
        <v>Sell</v>
      </c>
    </row>
    <row r="1961" spans="1:8" ht="13.5" x14ac:dyDescent="0.25">
      <c r="A1961" s="3">
        <v>44862</v>
      </c>
      <c r="B1961" s="2">
        <v>2.2803</v>
      </c>
      <c r="C1961" s="2">
        <f t="shared" si="180"/>
        <v>2.2223209602292333</v>
      </c>
      <c r="D1961" s="2">
        <f t="shared" si="182"/>
        <v>2.2119142571926487</v>
      </c>
      <c r="E1961" s="2">
        <f t="shared" si="181"/>
        <v>1.0406703036584641E-2</v>
      </c>
      <c r="F1961" s="2">
        <f t="shared" si="185"/>
        <v>1.6166694326348912E-2</v>
      </c>
      <c r="G1961" s="2">
        <f t="shared" si="183"/>
        <v>-5.7599912897642706E-3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2.2803</v>
      </c>
      <c r="C1962" s="2">
        <f t="shared" si="180"/>
        <v>2.2225331201939666</v>
      </c>
      <c r="D1962" s="2">
        <f t="shared" si="182"/>
        <v>2.2169798677709709</v>
      </c>
      <c r="E1962" s="2">
        <f t="shared" si="181"/>
        <v>5.5532524229957581E-3</v>
      </c>
      <c r="F1962" s="2">
        <f t="shared" si="185"/>
        <v>1.4044005945678282E-2</v>
      </c>
      <c r="G1962" s="2">
        <f t="shared" si="183"/>
        <v>-8.4907535226825242E-3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2.3046000000000002</v>
      </c>
      <c r="C1963" s="2">
        <f t="shared" si="180"/>
        <v>2.2227126401641257</v>
      </c>
      <c r="D1963" s="2">
        <f t="shared" si="182"/>
        <v>2.2234702479360844</v>
      </c>
      <c r="E1963" s="2">
        <f t="shared" si="181"/>
        <v>-7.5760777195865714E-4</v>
      </c>
      <c r="F1963" s="2">
        <f t="shared" si="185"/>
        <v>1.1083683202150894E-2</v>
      </c>
      <c r="G1963" s="2">
        <f t="shared" si="183"/>
        <v>-1.1841290974109551E-2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2.2965</v>
      </c>
      <c r="C1964" s="2">
        <f t="shared" si="180"/>
        <v>2.2241106955234908</v>
      </c>
      <c r="D1964" s="2">
        <f t="shared" si="182"/>
        <v>2.2288798592000783</v>
      </c>
      <c r="E1964" s="2">
        <f t="shared" si="181"/>
        <v>-4.7691636765874179E-3</v>
      </c>
      <c r="F1964" s="2">
        <f t="shared" si="185"/>
        <v>7.9131138264032317E-3</v>
      </c>
      <c r="G1964" s="2">
        <f t="shared" si="183"/>
        <v>-1.268227750299065E-2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2.3450000000000002</v>
      </c>
      <c r="C1965" s="2">
        <f t="shared" si="180"/>
        <v>2.222801357750646</v>
      </c>
      <c r="D1965" s="2">
        <f t="shared" si="182"/>
        <v>2.237481351111184</v>
      </c>
      <c r="E1965" s="2">
        <f t="shared" si="181"/>
        <v>-1.4679993360537935E-2</v>
      </c>
      <c r="F1965" s="2">
        <f t="shared" si="185"/>
        <v>3.3944923890149989E-3</v>
      </c>
      <c r="G1965" s="2">
        <f t="shared" si="183"/>
        <v>-1.8074485749552935E-2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2.3854000000000002</v>
      </c>
      <c r="C1966" s="2">
        <f t="shared" si="180"/>
        <v>2.2179703796351617</v>
      </c>
      <c r="D1966" s="2">
        <f t="shared" si="182"/>
        <v>2.2484382880659108</v>
      </c>
      <c r="E1966" s="2">
        <f t="shared" si="181"/>
        <v>-3.0467908430749091E-2</v>
      </c>
      <c r="F1966" s="2">
        <f t="shared" si="185"/>
        <v>-3.377987774937819E-3</v>
      </c>
      <c r="G1966" s="2">
        <f t="shared" si="183"/>
        <v>-2.7089920655811273E-2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2.3773</v>
      </c>
      <c r="C1967" s="2">
        <f t="shared" si="180"/>
        <v>2.2200980135374442</v>
      </c>
      <c r="D1967" s="2">
        <f t="shared" si="182"/>
        <v>2.2579836000610283</v>
      </c>
      <c r="E1967" s="2">
        <f t="shared" si="181"/>
        <v>-3.7885586523584092E-2</v>
      </c>
      <c r="F1967" s="2">
        <f t="shared" si="185"/>
        <v>-1.0279507524667074E-2</v>
      </c>
      <c r="G1967" s="2">
        <f t="shared" si="183"/>
        <v>-2.7606078998917018E-2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2.3773</v>
      </c>
      <c r="C1968" s="2">
        <f t="shared" si="180"/>
        <v>2.2218983191470683</v>
      </c>
      <c r="D1968" s="2">
        <f t="shared" si="182"/>
        <v>2.2668218519083596</v>
      </c>
      <c r="E1968" s="2">
        <f t="shared" si="181"/>
        <v>-4.4923532761291352E-2</v>
      </c>
      <c r="F1968" s="2">
        <f t="shared" si="185"/>
        <v>-1.7208312571991929E-2</v>
      </c>
      <c r="G1968" s="2">
        <f t="shared" si="183"/>
        <v>-2.7715220189299422E-2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2.3693</v>
      </c>
      <c r="C1969" s="2">
        <f t="shared" si="180"/>
        <v>2.2308831931244422</v>
      </c>
      <c r="D1969" s="2">
        <f t="shared" si="182"/>
        <v>2.2744128258410736</v>
      </c>
      <c r="E1969" s="2">
        <f t="shared" si="181"/>
        <v>-4.3529632716631461E-2</v>
      </c>
      <c r="F1969" s="2">
        <f t="shared" si="185"/>
        <v>-2.2472576600919836E-2</v>
      </c>
      <c r="G1969" s="2">
        <f t="shared" si="183"/>
        <v>-2.1057056115711625E-2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2.3612000000000002</v>
      </c>
      <c r="C1970" s="2">
        <f t="shared" si="180"/>
        <v>2.2359934711052976</v>
      </c>
      <c r="D1970" s="2">
        <f t="shared" si="182"/>
        <v>2.2808415054084015</v>
      </c>
      <c r="E1970" s="2">
        <f t="shared" si="181"/>
        <v>-4.4848034303103912E-2</v>
      </c>
      <c r="F1970" s="2">
        <f t="shared" si="185"/>
        <v>-2.694766814135665E-2</v>
      </c>
      <c r="G1970" s="2">
        <f t="shared" si="183"/>
        <v>-1.7900366161747262E-2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2.3693</v>
      </c>
      <c r="C1971" s="2">
        <f t="shared" si="180"/>
        <v>2.2428098601660209</v>
      </c>
      <c r="D1971" s="2">
        <f t="shared" si="182"/>
        <v>2.2873939864892607</v>
      </c>
      <c r="E1971" s="2">
        <f t="shared" si="181"/>
        <v>-4.4584126323239825E-2</v>
      </c>
      <c r="F1971" s="2">
        <f t="shared" si="185"/>
        <v>-3.0474959777733283E-2</v>
      </c>
      <c r="G1971" s="2">
        <f t="shared" si="183"/>
        <v>-1.4109166545506542E-2</v>
      </c>
      <c r="H1971" s="2" t="str">
        <f t="shared" si="184"/>
        <v>Hold</v>
      </c>
    </row>
    <row r="1972" spans="1:8" ht="13.5" x14ac:dyDescent="0.25">
      <c r="A1972" s="3">
        <v>44879</v>
      </c>
      <c r="B1972" s="2">
        <v>2.3612000000000002</v>
      </c>
      <c r="C1972" s="2">
        <f t="shared" si="180"/>
        <v>2.2485775739866329</v>
      </c>
      <c r="D1972" s="2">
        <f t="shared" si="182"/>
        <v>2.2928610986011675</v>
      </c>
      <c r="E1972" s="2">
        <f t="shared" si="181"/>
        <v>-4.4283524614534553E-2</v>
      </c>
      <c r="F1972" s="2">
        <f t="shared" si="185"/>
        <v>-3.3236672745093537E-2</v>
      </c>
      <c r="G1972" s="2">
        <f t="shared" si="183"/>
        <v>-1.1046851869441016E-2</v>
      </c>
      <c r="H1972" s="2" t="str">
        <f t="shared" si="184"/>
        <v>Hold</v>
      </c>
    </row>
    <row r="1973" spans="1:8" ht="13.5" x14ac:dyDescent="0.25">
      <c r="A1973" s="3">
        <v>44880</v>
      </c>
      <c r="B1973" s="2">
        <v>2.3693</v>
      </c>
      <c r="C1973" s="2">
        <f t="shared" si="180"/>
        <v>2.2571964087579204</v>
      </c>
      <c r="D1973" s="2">
        <f t="shared" si="182"/>
        <v>2.2985232394455255</v>
      </c>
      <c r="E1973" s="2">
        <f t="shared" si="181"/>
        <v>-4.1326830687605121E-2</v>
      </c>
      <c r="F1973" s="2">
        <f t="shared" si="185"/>
        <v>-3.4854704333595853E-2</v>
      </c>
      <c r="G1973" s="2">
        <f t="shared" si="183"/>
        <v>-6.472126354009268E-3</v>
      </c>
      <c r="H1973" s="2" t="str">
        <f t="shared" si="184"/>
        <v>Hold</v>
      </c>
    </row>
    <row r="1974" spans="1:8" ht="13.5" x14ac:dyDescent="0.25">
      <c r="A1974" s="3">
        <v>44881</v>
      </c>
      <c r="B1974" s="2">
        <v>2.3693</v>
      </c>
      <c r="C1974" s="2">
        <f t="shared" si="180"/>
        <v>2.2632431151028558</v>
      </c>
      <c r="D1974" s="2">
        <f t="shared" si="182"/>
        <v>2.3037659624495608</v>
      </c>
      <c r="E1974" s="2">
        <f t="shared" si="181"/>
        <v>-4.0522847346704971E-2</v>
      </c>
      <c r="F1974" s="2">
        <f t="shared" si="185"/>
        <v>-3.5988332936217678E-2</v>
      </c>
      <c r="G1974" s="2">
        <f t="shared" si="183"/>
        <v>-4.5345144104872934E-3</v>
      </c>
      <c r="H1974" s="2" t="str">
        <f t="shared" si="184"/>
        <v>Hold</v>
      </c>
    </row>
    <row r="1975" spans="1:8" ht="13.5" x14ac:dyDescent="0.25">
      <c r="A1975" s="3">
        <v>44882</v>
      </c>
      <c r="B1975" s="2">
        <v>2.3450000000000002</v>
      </c>
      <c r="C1975" s="2">
        <f t="shared" si="180"/>
        <v>2.2758210973947244</v>
      </c>
      <c r="D1975" s="2">
        <f t="shared" si="182"/>
        <v>2.3068203356014454</v>
      </c>
      <c r="E1975" s="2">
        <f t="shared" si="181"/>
        <v>-3.0999238206721014E-2</v>
      </c>
      <c r="F1975" s="2">
        <f t="shared" si="185"/>
        <v>-3.4990513990318349E-2</v>
      </c>
      <c r="G1975" s="2">
        <f t="shared" si="183"/>
        <v>3.9912757835973353E-3</v>
      </c>
      <c r="H1975" s="2" t="str">
        <f t="shared" si="184"/>
        <v>Sell</v>
      </c>
    </row>
    <row r="1976" spans="1:8" ht="13.5" x14ac:dyDescent="0.25">
      <c r="A1976" s="3">
        <v>44883</v>
      </c>
      <c r="B1976" s="2">
        <v>2.3773</v>
      </c>
      <c r="C1976" s="2">
        <f t="shared" si="180"/>
        <v>2.2926793901032281</v>
      </c>
      <c r="D1976" s="2">
        <f t="shared" si="182"/>
        <v>2.3120410514828196</v>
      </c>
      <c r="E1976" s="2">
        <f t="shared" si="181"/>
        <v>-1.9361661379591499E-2</v>
      </c>
      <c r="F1976" s="2">
        <f t="shared" si="185"/>
        <v>-3.186474346817298E-2</v>
      </c>
      <c r="G1976" s="2">
        <f t="shared" si="183"/>
        <v>1.2503082088581481E-2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2.3612000000000002</v>
      </c>
      <c r="C1977" s="2">
        <f t="shared" si="180"/>
        <v>2.3056979454719624</v>
      </c>
      <c r="D1977" s="2">
        <f t="shared" si="182"/>
        <v>2.315682455076685</v>
      </c>
      <c r="E1977" s="2">
        <f t="shared" si="181"/>
        <v>-9.9845096047226356E-3</v>
      </c>
      <c r="F1977" s="2">
        <f t="shared" si="185"/>
        <v>-2.7488696695482914E-2</v>
      </c>
      <c r="G1977" s="2">
        <f t="shared" si="183"/>
        <v>1.7504187090760279E-2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2.3693</v>
      </c>
      <c r="C1978" s="2">
        <f t="shared" si="180"/>
        <v>2.3167136461685836</v>
      </c>
      <c r="D1978" s="2">
        <f t="shared" si="182"/>
        <v>2.3196541250710045</v>
      </c>
      <c r="E1978" s="2">
        <f t="shared" si="181"/>
        <v>-2.9404789024209954E-3</v>
      </c>
      <c r="F1978" s="2">
        <f t="shared" si="185"/>
        <v>-2.2579053136870531E-2</v>
      </c>
      <c r="G1978" s="2">
        <f t="shared" si="183"/>
        <v>1.9638574234449535E-2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2.3612000000000002</v>
      </c>
      <c r="C1979" s="2">
        <f t="shared" si="180"/>
        <v>2.32480385445034</v>
      </c>
      <c r="D1979" s="2">
        <f t="shared" si="182"/>
        <v>2.3227315972879672</v>
      </c>
      <c r="E1979" s="2">
        <f t="shared" si="181"/>
        <v>2.0722571623728037E-3</v>
      </c>
      <c r="F1979" s="2">
        <f t="shared" si="185"/>
        <v>-1.7648791077021865E-2</v>
      </c>
      <c r="G1979" s="2">
        <f t="shared" si="183"/>
        <v>1.9721048239394669E-2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2.3450000000000002</v>
      </c>
      <c r="C1980" s="2">
        <f t="shared" si="180"/>
        <v>2.3304032614579802</v>
      </c>
      <c r="D1980" s="2">
        <f t="shared" si="182"/>
        <v>2.3243811085999697</v>
      </c>
      <c r="E1980" s="2">
        <f t="shared" si="181"/>
        <v>6.0221528580104433E-3</v>
      </c>
      <c r="F1980" s="2">
        <f t="shared" si="185"/>
        <v>-1.2914602290015405E-2</v>
      </c>
      <c r="G1980" s="2">
        <f t="shared" si="183"/>
        <v>1.8936755148025848E-2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2.3693</v>
      </c>
      <c r="C1981" s="2">
        <f t="shared" si="180"/>
        <v>2.3363873750798292</v>
      </c>
      <c r="D1981" s="2">
        <f t="shared" si="182"/>
        <v>2.3277084338888607</v>
      </c>
      <c r="E1981" s="2">
        <f t="shared" si="181"/>
        <v>8.6789411909684588E-3</v>
      </c>
      <c r="F1981" s="2">
        <f t="shared" si="185"/>
        <v>-8.5958935938186317E-3</v>
      </c>
      <c r="G1981" s="2">
        <f t="shared" si="183"/>
        <v>1.7274834784787092E-2</v>
      </c>
      <c r="H1981" s="2" t="str">
        <f t="shared" si="184"/>
        <v>Sell</v>
      </c>
    </row>
    <row r="1982" spans="1:8" ht="13.5" x14ac:dyDescent="0.25">
      <c r="A1982" s="3">
        <v>44893</v>
      </c>
      <c r="B1982" s="2">
        <v>2.3693</v>
      </c>
      <c r="C1982" s="2">
        <f t="shared" si="180"/>
        <v>2.3402047019906247</v>
      </c>
      <c r="D1982" s="2">
        <f t="shared" si="182"/>
        <v>2.330789290637834</v>
      </c>
      <c r="E1982" s="2">
        <f t="shared" si="181"/>
        <v>9.4154113527906702E-3</v>
      </c>
      <c r="F1982" s="2">
        <f t="shared" si="185"/>
        <v>-4.9936326044967717E-3</v>
      </c>
      <c r="G1982" s="2">
        <f t="shared" si="183"/>
        <v>1.4409043957287442E-2</v>
      </c>
      <c r="H1982" s="2" t="str">
        <f t="shared" si="184"/>
        <v>Sell</v>
      </c>
    </row>
    <row r="1983" spans="1:8" ht="13.5" x14ac:dyDescent="0.25">
      <c r="A1983" s="3">
        <v>44894</v>
      </c>
      <c r="B1983" s="2">
        <v>2.3612000000000002</v>
      </c>
      <c r="C1983" s="2">
        <f t="shared" si="180"/>
        <v>2.3446809016843746</v>
      </c>
      <c r="D1983" s="2">
        <f t="shared" si="182"/>
        <v>2.3330419357757721</v>
      </c>
      <c r="E1983" s="2">
        <f t="shared" si="181"/>
        <v>1.1638965908602472E-2</v>
      </c>
      <c r="F1983" s="2">
        <f t="shared" si="185"/>
        <v>-1.6671129018769231E-3</v>
      </c>
      <c r="G1983" s="2">
        <f t="shared" si="183"/>
        <v>1.3306078810479394E-2</v>
      </c>
      <c r="H1983" s="2" t="str">
        <f t="shared" si="184"/>
        <v>Sell</v>
      </c>
    </row>
    <row r="1984" spans="1:8" ht="13.5" x14ac:dyDescent="0.25">
      <c r="A1984" s="3">
        <v>44895</v>
      </c>
      <c r="B1984" s="2">
        <v>2.3450000000000002</v>
      </c>
      <c r="C1984" s="2">
        <f t="shared" si="180"/>
        <v>2.3484684552713939</v>
      </c>
      <c r="D1984" s="2">
        <f t="shared" si="182"/>
        <v>2.3339277183109002</v>
      </c>
      <c r="E1984" s="2">
        <f t="shared" si="181"/>
        <v>1.4540736960493739E-2</v>
      </c>
      <c r="F1984" s="2">
        <f t="shared" si="185"/>
        <v>1.5744570705972093E-3</v>
      </c>
      <c r="G1984" s="2">
        <f t="shared" si="183"/>
        <v>1.2966279889896529E-2</v>
      </c>
      <c r="H1984" s="2" t="str">
        <f t="shared" si="184"/>
        <v>Sell</v>
      </c>
    </row>
    <row r="1985" spans="1:8" ht="13.5" x14ac:dyDescent="0.25">
      <c r="A1985" s="3">
        <v>44896</v>
      </c>
      <c r="B1985" s="2">
        <v>2.3450000000000002</v>
      </c>
      <c r="C1985" s="2">
        <f t="shared" si="180"/>
        <v>2.3479348467681027</v>
      </c>
      <c r="D1985" s="2">
        <f t="shared" si="182"/>
        <v>2.3347478873249079</v>
      </c>
      <c r="E1985" s="2">
        <f t="shared" si="181"/>
        <v>1.3186959443194812E-2</v>
      </c>
      <c r="F1985" s="2">
        <f t="shared" si="185"/>
        <v>3.8969575451167299E-3</v>
      </c>
      <c r="G1985" s="2">
        <f t="shared" si="183"/>
        <v>9.2900018980780832E-3</v>
      </c>
      <c r="H1985" s="2" t="str">
        <f t="shared" si="184"/>
        <v>Sell</v>
      </c>
    </row>
    <row r="1986" spans="1:8" ht="13.5" x14ac:dyDescent="0.25">
      <c r="A1986" s="3">
        <v>44897</v>
      </c>
      <c r="B1986" s="2">
        <v>2.3369</v>
      </c>
      <c r="C1986" s="2">
        <f t="shared" si="180"/>
        <v>2.3524525626499333</v>
      </c>
      <c r="D1986" s="2">
        <f t="shared" si="182"/>
        <v>2.3349073030786185</v>
      </c>
      <c r="E1986" s="2">
        <f t="shared" si="181"/>
        <v>1.7545259571314809E-2</v>
      </c>
      <c r="F1986" s="2">
        <f t="shared" si="185"/>
        <v>6.6266179503563453E-3</v>
      </c>
      <c r="G1986" s="2">
        <f t="shared" si="183"/>
        <v>1.0918641620958463E-2</v>
      </c>
      <c r="H1986" s="2" t="str">
        <f t="shared" si="184"/>
        <v>Sell</v>
      </c>
    </row>
    <row r="1987" spans="1:8" ht="13.5" x14ac:dyDescent="0.25">
      <c r="A1987" s="3">
        <v>44900</v>
      </c>
      <c r="B1987" s="2">
        <v>2.3046000000000002</v>
      </c>
      <c r="C1987" s="2">
        <f t="shared" si="180"/>
        <v>2.3537983222422514</v>
      </c>
      <c r="D1987" s="2">
        <f t="shared" si="182"/>
        <v>2.3326623176653878</v>
      </c>
      <c r="E1987" s="2">
        <f t="shared" si="181"/>
        <v>2.1136004576863598E-2</v>
      </c>
      <c r="F1987" s="2">
        <f t="shared" si="185"/>
        <v>9.5284952756577966E-3</v>
      </c>
      <c r="G1987" s="2">
        <f t="shared" si="183"/>
        <v>1.1607509301205802E-2</v>
      </c>
      <c r="H1987" s="2" t="str">
        <f t="shared" si="184"/>
        <v>Sell</v>
      </c>
    </row>
    <row r="1988" spans="1:8" ht="13.5" x14ac:dyDescent="0.25">
      <c r="A1988" s="3">
        <v>44901</v>
      </c>
      <c r="B1988" s="2">
        <v>2.3046000000000002</v>
      </c>
      <c r="C1988" s="2">
        <f t="shared" si="180"/>
        <v>2.3561831957434434</v>
      </c>
      <c r="D1988" s="2">
        <f t="shared" si="182"/>
        <v>2.3305836274679517</v>
      </c>
      <c r="E1988" s="2">
        <f t="shared" si="181"/>
        <v>2.5599568275491702E-2</v>
      </c>
      <c r="F1988" s="2">
        <f t="shared" si="185"/>
        <v>1.2742709875624578E-2</v>
      </c>
      <c r="G1988" s="2">
        <f t="shared" si="183"/>
        <v>1.2856858399867124E-2</v>
      </c>
      <c r="H1988" s="2" t="str">
        <f t="shared" si="184"/>
        <v>Sell</v>
      </c>
    </row>
    <row r="1989" spans="1:8" ht="13.5" x14ac:dyDescent="0.25">
      <c r="A1989" s="3">
        <v>44902</v>
      </c>
      <c r="B1989" s="2">
        <v>2.3046000000000002</v>
      </c>
      <c r="C1989" s="2">
        <f t="shared" si="180"/>
        <v>2.3569550117829134</v>
      </c>
      <c r="D1989" s="2">
        <f t="shared" si="182"/>
        <v>2.3286589143221774</v>
      </c>
      <c r="E1989" s="2">
        <f t="shared" si="181"/>
        <v>2.8296097460736025E-2</v>
      </c>
      <c r="F1989" s="2">
        <f t="shared" si="185"/>
        <v>1.585338739264687E-2</v>
      </c>
      <c r="G1989" s="2">
        <f t="shared" si="183"/>
        <v>1.2442710068089155E-2</v>
      </c>
      <c r="H1989" s="2" t="str">
        <f t="shared" si="184"/>
        <v>Sell</v>
      </c>
    </row>
    <row r="1990" spans="1:8" ht="13.5" x14ac:dyDescent="0.25">
      <c r="A1990" s="3">
        <v>44903</v>
      </c>
      <c r="B1990" s="2">
        <v>2.3046000000000002</v>
      </c>
      <c r="C1990" s="2">
        <f t="shared" si="180"/>
        <v>2.355115779200927</v>
      </c>
      <c r="D1990" s="2">
        <f t="shared" si="182"/>
        <v>2.3268767725205346</v>
      </c>
      <c r="E1990" s="2">
        <f t="shared" si="181"/>
        <v>2.8239006680392365E-2</v>
      </c>
      <c r="F1990" s="2">
        <f t="shared" si="185"/>
        <v>1.8330511250195969E-2</v>
      </c>
      <c r="G1990" s="2">
        <f t="shared" si="183"/>
        <v>9.9084954301963957E-3</v>
      </c>
      <c r="H1990" s="2" t="str">
        <f t="shared" si="184"/>
        <v>Sell</v>
      </c>
    </row>
    <row r="1991" spans="1:8" ht="13.5" x14ac:dyDescent="0.25">
      <c r="A1991" s="3">
        <v>44904</v>
      </c>
      <c r="B1991" s="2">
        <v>2.3127</v>
      </c>
      <c r="C1991" s="2">
        <f t="shared" si="180"/>
        <v>2.3572979670161689</v>
      </c>
      <c r="D1991" s="2">
        <f t="shared" si="182"/>
        <v>2.3258266412227173</v>
      </c>
      <c r="E1991" s="2">
        <f t="shared" si="181"/>
        <v>3.1471325793451577E-2</v>
      </c>
      <c r="F1991" s="2">
        <f t="shared" si="185"/>
        <v>2.0958674158847092E-2</v>
      </c>
      <c r="G1991" s="2">
        <f t="shared" si="183"/>
        <v>1.0512651634604485E-2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2.2399</v>
      </c>
      <c r="C1992" s="2">
        <f t="shared" si="180"/>
        <v>2.3591444336290661</v>
      </c>
      <c r="D1992" s="2">
        <f t="shared" si="182"/>
        <v>2.3194617048358492</v>
      </c>
      <c r="E1992" s="2">
        <f t="shared" si="181"/>
        <v>3.9682728793216882E-2</v>
      </c>
      <c r="F1992" s="2">
        <f t="shared" si="185"/>
        <v>2.4703485085721053E-2</v>
      </c>
      <c r="G1992" s="2">
        <f t="shared" si="183"/>
        <v>1.4979243707495829E-2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2.2237</v>
      </c>
      <c r="C1993" s="2">
        <f t="shared" si="180"/>
        <v>2.3594606746092097</v>
      </c>
      <c r="D1993" s="2">
        <f t="shared" si="182"/>
        <v>2.3123682452183787</v>
      </c>
      <c r="E1993" s="2">
        <f t="shared" si="181"/>
        <v>4.7092429390831025E-2</v>
      </c>
      <c r="F1993" s="2">
        <f t="shared" si="185"/>
        <v>2.9181273946743046E-2</v>
      </c>
      <c r="G1993" s="2">
        <f t="shared" si="183"/>
        <v>1.791115544408798E-2</v>
      </c>
      <c r="H1993" s="2" t="str">
        <f t="shared" si="184"/>
        <v>Sell</v>
      </c>
    </row>
    <row r="1994" spans="1:8" ht="13.5" x14ac:dyDescent="0.25">
      <c r="A1994" s="3">
        <v>44909</v>
      </c>
      <c r="B1994" s="2">
        <v>2.3127</v>
      </c>
      <c r="C1994" s="2">
        <f t="shared" si="180"/>
        <v>2.3572359554385622</v>
      </c>
      <c r="D1994" s="2">
        <f t="shared" si="182"/>
        <v>2.312392819646647</v>
      </c>
      <c r="E1994" s="2">
        <f t="shared" si="181"/>
        <v>4.4843135791915234E-2</v>
      </c>
      <c r="F1994" s="2">
        <f t="shared" si="185"/>
        <v>3.2313646315777489E-2</v>
      </c>
      <c r="G1994" s="2">
        <f t="shared" si="183"/>
        <v>1.2529489476137745E-2</v>
      </c>
      <c r="H1994" s="2" t="str">
        <f t="shared" si="184"/>
        <v>Sell</v>
      </c>
    </row>
    <row r="1995" spans="1:8" ht="13.5" x14ac:dyDescent="0.25">
      <c r="A1995" s="3">
        <v>44910</v>
      </c>
      <c r="B1995" s="2">
        <v>2.2641</v>
      </c>
      <c r="C1995" s="2">
        <f t="shared" si="180"/>
        <v>2.3553535007557067</v>
      </c>
      <c r="D1995" s="2">
        <f t="shared" si="182"/>
        <v>2.3088155737468954</v>
      </c>
      <c r="E1995" s="2">
        <f t="shared" si="181"/>
        <v>4.6537927008811319E-2</v>
      </c>
      <c r="F1995" s="2">
        <f t="shared" si="185"/>
        <v>3.5158502454384254E-2</v>
      </c>
      <c r="G1995" s="2">
        <f t="shared" si="183"/>
        <v>1.1379424554427066E-2</v>
      </c>
      <c r="H1995" s="2" t="str">
        <f t="shared" si="184"/>
        <v>Sell</v>
      </c>
    </row>
    <row r="1996" spans="1:8" ht="13.5" x14ac:dyDescent="0.25">
      <c r="A1996" s="3">
        <v>44911</v>
      </c>
      <c r="B1996" s="2">
        <v>2.2965</v>
      </c>
      <c r="C1996" s="2">
        <f t="shared" si="180"/>
        <v>2.3525145006394443</v>
      </c>
      <c r="D1996" s="2">
        <f t="shared" si="182"/>
        <v>2.307903309024903</v>
      </c>
      <c r="E1996" s="2">
        <f t="shared" si="181"/>
        <v>4.4611191614541301E-2</v>
      </c>
      <c r="F1996" s="2">
        <f t="shared" si="185"/>
        <v>3.7049040286415667E-2</v>
      </c>
      <c r="G1996" s="2">
        <f t="shared" si="183"/>
        <v>7.5621513281256339E-3</v>
      </c>
      <c r="H1996" s="2" t="str">
        <f t="shared" si="184"/>
        <v>Sell</v>
      </c>
    </row>
    <row r="1997" spans="1:8" ht="13.5" x14ac:dyDescent="0.25">
      <c r="A1997" s="3">
        <v>44914</v>
      </c>
      <c r="B1997" s="2">
        <v>2.2965</v>
      </c>
      <c r="C1997" s="2">
        <f t="shared" si="180"/>
        <v>2.3451430390026067</v>
      </c>
      <c r="D1997" s="2">
        <f t="shared" si="182"/>
        <v>2.3070586194675027</v>
      </c>
      <c r="E1997" s="2">
        <f t="shared" si="181"/>
        <v>3.8084419535103997E-2</v>
      </c>
      <c r="F1997" s="2">
        <f t="shared" si="185"/>
        <v>3.7256116136153331E-2</v>
      </c>
      <c r="G1997" s="2">
        <f t="shared" si="183"/>
        <v>8.2830339895066663E-4</v>
      </c>
      <c r="H1997" s="2" t="str">
        <f t="shared" si="184"/>
        <v>Sell</v>
      </c>
    </row>
    <row r="1998" spans="1:8" ht="13.5" x14ac:dyDescent="0.25">
      <c r="A1998" s="3">
        <v>44915</v>
      </c>
      <c r="B1998" s="2">
        <v>2.2965</v>
      </c>
      <c r="C1998" s="2">
        <f t="shared" si="180"/>
        <v>2.3389056483868211</v>
      </c>
      <c r="D1998" s="2">
        <f t="shared" si="182"/>
        <v>2.3062764995069474</v>
      </c>
      <c r="E1998" s="2">
        <f t="shared" si="181"/>
        <v>3.2629148879873782E-2</v>
      </c>
      <c r="F1998" s="2">
        <f t="shared" si="185"/>
        <v>3.6330722684897426E-2</v>
      </c>
      <c r="G1998" s="2">
        <f t="shared" si="183"/>
        <v>-3.7015738050236446E-3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2.2884000000000002</v>
      </c>
      <c r="C1999" s="2">
        <f t="shared" ref="C1999:C2062" si="186">$C$4*B1989+C1998*(1-$C$4)</f>
        <v>2.3336278563273103</v>
      </c>
      <c r="D1999" s="2">
        <f t="shared" si="182"/>
        <v>2.3049523143582844</v>
      </c>
      <c r="E1999" s="2">
        <f t="shared" si="181"/>
        <v>2.8675541969025886E-2</v>
      </c>
      <c r="F1999" s="2">
        <f t="shared" si="185"/>
        <v>3.4799686541723121E-2</v>
      </c>
      <c r="G1999" s="2">
        <f t="shared" si="183"/>
        <v>-6.1241445726972349E-3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2.2965</v>
      </c>
      <c r="C2000" s="2">
        <f t="shared" si="186"/>
        <v>2.3291620322769546</v>
      </c>
      <c r="D2000" s="2">
        <f t="shared" si="182"/>
        <v>2.3043262169984118</v>
      </c>
      <c r="E2000" s="2">
        <f t="shared" si="181"/>
        <v>2.4835815278542839E-2</v>
      </c>
      <c r="F2000" s="2">
        <f t="shared" si="185"/>
        <v>3.2806912289087067E-2</v>
      </c>
      <c r="G2000" s="2">
        <f t="shared" si="183"/>
        <v>-7.9710970105442286E-3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2.2722000000000002</v>
      </c>
      <c r="C2001" s="2">
        <f t="shared" si="186"/>
        <v>2.3266294119266537</v>
      </c>
      <c r="D2001" s="2">
        <f t="shared" si="182"/>
        <v>2.3019464972207517</v>
      </c>
      <c r="E2001" s="2">
        <f t="shared" si="181"/>
        <v>2.4682914705902004E-2</v>
      </c>
      <c r="F2001" s="2">
        <f t="shared" si="185"/>
        <v>3.1182112772450053E-2</v>
      </c>
      <c r="G2001" s="2">
        <f t="shared" si="183"/>
        <v>-6.4991980665480495E-3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2.2641</v>
      </c>
      <c r="C2002" s="2">
        <f t="shared" si="186"/>
        <v>2.3132864254763996</v>
      </c>
      <c r="D2002" s="2">
        <f t="shared" si="182"/>
        <v>2.2991430529821777</v>
      </c>
      <c r="E2002" s="2">
        <f t="shared" si="181"/>
        <v>1.4143372494221929E-2</v>
      </c>
      <c r="F2002" s="2">
        <f t="shared" si="185"/>
        <v>2.7774364716804431E-2</v>
      </c>
      <c r="G2002" s="2">
        <f t="shared" si="183"/>
        <v>-1.3630992222582503E-2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2.3773</v>
      </c>
      <c r="C2003" s="2">
        <f t="shared" si="186"/>
        <v>2.2995038984800305</v>
      </c>
      <c r="D2003" s="2">
        <f t="shared" si="182"/>
        <v>2.3049324564649791</v>
      </c>
      <c r="E2003" s="2">
        <f t="shared" si="181"/>
        <v>-5.4285579849486787E-3</v>
      </c>
      <c r="F2003" s="2">
        <f t="shared" si="185"/>
        <v>2.1133780176453811E-2</v>
      </c>
      <c r="G2003" s="2">
        <f t="shared" si="183"/>
        <v>-2.656233816140249E-2</v>
      </c>
      <c r="H2003" s="2" t="str">
        <f t="shared" si="184"/>
        <v>Hold</v>
      </c>
    </row>
    <row r="2004" spans="1:8" ht="13.5" x14ac:dyDescent="0.25">
      <c r="A2004" s="3">
        <v>44923</v>
      </c>
      <c r="B2004" s="2">
        <v>2.4178000000000002</v>
      </c>
      <c r="C2004" s="2">
        <f t="shared" si="186"/>
        <v>2.3015340679446412</v>
      </c>
      <c r="D2004" s="2">
        <f t="shared" si="182"/>
        <v>2.313293015245351</v>
      </c>
      <c r="E2004" s="2">
        <f t="shared" si="181"/>
        <v>-1.175894730070981E-2</v>
      </c>
      <c r="F2004" s="2">
        <f t="shared" si="185"/>
        <v>1.4555234681021087E-2</v>
      </c>
      <c r="G2004" s="2">
        <f t="shared" si="183"/>
        <v>-2.6314181981730897E-2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2.4178000000000002</v>
      </c>
      <c r="C2005" s="2">
        <f t="shared" si="186"/>
        <v>2.2957749805685426</v>
      </c>
      <c r="D2005" s="2">
        <f t="shared" si="182"/>
        <v>2.3210342733753251</v>
      </c>
      <c r="E2005" s="2">
        <f t="shared" si="181"/>
        <v>-2.5259292806782518E-2</v>
      </c>
      <c r="F2005" s="2">
        <f t="shared" si="185"/>
        <v>6.5923291834603659E-3</v>
      </c>
      <c r="G2005" s="2">
        <f t="shared" si="183"/>
        <v>-3.1851621990242884E-2</v>
      </c>
      <c r="H2005" s="2" t="str">
        <f t="shared" si="184"/>
        <v>Hold</v>
      </c>
    </row>
    <row r="2006" spans="1:8" ht="13.5" x14ac:dyDescent="0.25">
      <c r="A2006" s="3">
        <v>44925</v>
      </c>
      <c r="B2006" s="2">
        <v>2.4258999999999999</v>
      </c>
      <c r="C2006" s="2">
        <f t="shared" si="186"/>
        <v>2.2958865220195359</v>
      </c>
      <c r="D2006" s="2">
        <f t="shared" si="182"/>
        <v>2.3288021049771528</v>
      </c>
      <c r="E2006" s="2">
        <f t="shared" si="181"/>
        <v>-3.2915582957616873E-2</v>
      </c>
      <c r="F2006" s="2">
        <f t="shared" si="185"/>
        <v>-1.3092532447550823E-3</v>
      </c>
      <c r="G2006" s="2">
        <f t="shared" si="183"/>
        <v>-3.1606329712861793E-2</v>
      </c>
      <c r="H2006" s="2" t="str">
        <f t="shared" si="184"/>
        <v>Hold</v>
      </c>
    </row>
    <row r="2007" spans="1:8" ht="13.5" x14ac:dyDescent="0.25">
      <c r="A2007" s="3">
        <v>44928</v>
      </c>
      <c r="B2007" s="2">
        <v>2.5228999999999999</v>
      </c>
      <c r="C2007" s="2">
        <f t="shared" si="186"/>
        <v>2.2959809032472993</v>
      </c>
      <c r="D2007" s="2">
        <f t="shared" si="182"/>
        <v>2.3431797268306971</v>
      </c>
      <c r="E2007" s="2">
        <f t="shared" si="181"/>
        <v>-4.7198823583397775E-2</v>
      </c>
      <c r="F2007" s="2">
        <f t="shared" si="185"/>
        <v>-1.0487167312483621E-2</v>
      </c>
      <c r="G2007" s="2">
        <f t="shared" si="183"/>
        <v>-3.6711656270914154E-2</v>
      </c>
      <c r="H2007" s="2" t="str">
        <f t="shared" si="184"/>
        <v>Hold</v>
      </c>
    </row>
    <row r="2008" spans="1:8" ht="13.5" x14ac:dyDescent="0.25">
      <c r="A2008" s="3">
        <v>44929</v>
      </c>
      <c r="B2008" s="2">
        <v>2.5390999999999999</v>
      </c>
      <c r="C2008" s="2">
        <f t="shared" si="186"/>
        <v>2.2960607642861763</v>
      </c>
      <c r="D2008" s="2">
        <f t="shared" si="182"/>
        <v>2.3576923396580525</v>
      </c>
      <c r="E2008" s="2">
        <f t="shared" si="181"/>
        <v>-6.1631575371876135E-2</v>
      </c>
      <c r="F2008" s="2">
        <f t="shared" si="185"/>
        <v>-2.0716048924362122E-2</v>
      </c>
      <c r="G2008" s="2">
        <f t="shared" si="183"/>
        <v>-4.0915526447514013E-2</v>
      </c>
      <c r="H2008" s="2" t="str">
        <f t="shared" si="184"/>
        <v>Hold</v>
      </c>
    </row>
    <row r="2009" spans="1:8" ht="13.5" x14ac:dyDescent="0.25">
      <c r="A2009" s="3">
        <v>44930</v>
      </c>
      <c r="B2009" s="2">
        <v>2.5310000000000001</v>
      </c>
      <c r="C2009" s="2">
        <f t="shared" si="186"/>
        <v>2.2948821851652261</v>
      </c>
      <c r="D2009" s="2">
        <f t="shared" si="182"/>
        <v>2.3705299441278265</v>
      </c>
      <c r="E2009" s="2">
        <f t="shared" si="181"/>
        <v>-7.5647758962600342E-2</v>
      </c>
      <c r="F2009" s="2">
        <f t="shared" si="185"/>
        <v>-3.1702390932009772E-2</v>
      </c>
      <c r="G2009" s="2">
        <f t="shared" si="183"/>
        <v>-4.394536803059057E-2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2.6522999999999999</v>
      </c>
      <c r="C2010" s="2">
        <f t="shared" si="186"/>
        <v>2.2951310797551914</v>
      </c>
      <c r="D2010" s="2">
        <f t="shared" si="182"/>
        <v>2.3914018001183579</v>
      </c>
      <c r="E2010" s="2">
        <f t="shared" si="181"/>
        <v>-9.6270720363166529E-2</v>
      </c>
      <c r="F2010" s="2">
        <f t="shared" si="185"/>
        <v>-4.4616056818241129E-2</v>
      </c>
      <c r="G2010" s="2">
        <f t="shared" si="183"/>
        <v>-5.16546635449254E-2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2.8058999999999998</v>
      </c>
      <c r="C2011" s="2">
        <f t="shared" si="186"/>
        <v>2.2916032213313158</v>
      </c>
      <c r="D2011" s="2">
        <f t="shared" si="182"/>
        <v>2.4221053704799611</v>
      </c>
      <c r="E2011" s="2">
        <f t="shared" si="181"/>
        <v>-0.13050214914864533</v>
      </c>
      <c r="F2011" s="2">
        <f t="shared" si="185"/>
        <v>-6.1793275284321977E-2</v>
      </c>
      <c r="G2011" s="2">
        <f t="shared" si="183"/>
        <v>-6.8708873864323353E-2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2.7170000000000001</v>
      </c>
      <c r="C2012" s="2">
        <f t="shared" si="186"/>
        <v>2.2873719565111132</v>
      </c>
      <c r="D2012" s="2">
        <f t="shared" si="182"/>
        <v>2.4439494171110749</v>
      </c>
      <c r="E2012" s="2">
        <f t="shared" ref="E2012:E2075" si="187">C2012-D2012</f>
        <v>-0.15657746059996169</v>
      </c>
      <c r="F2012" s="2">
        <f t="shared" si="185"/>
        <v>-8.0750112347449929E-2</v>
      </c>
      <c r="G2012" s="2">
        <f t="shared" si="183"/>
        <v>-7.5827348252511764E-2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2.6684999999999999</v>
      </c>
      <c r="C2013" s="2">
        <f t="shared" si="186"/>
        <v>2.3012070401247882</v>
      </c>
      <c r="D2013" s="2">
        <f t="shared" ref="D2013:D2076" si="188">$D$4*B2013+(1-$D$4)*D2012</f>
        <v>2.4605827936213656</v>
      </c>
      <c r="E2013" s="2">
        <f t="shared" si="187"/>
        <v>-0.1593757534965774</v>
      </c>
      <c r="F2013" s="2">
        <f t="shared" si="185"/>
        <v>-9.6475240577275412E-2</v>
      </c>
      <c r="G2013" s="2">
        <f t="shared" si="183"/>
        <v>-6.2900512919301987E-2</v>
      </c>
      <c r="H2013" s="2" t="str">
        <f t="shared" si="184"/>
        <v>Hold</v>
      </c>
    </row>
    <row r="2014" spans="1:8" ht="13.5" x14ac:dyDescent="0.25">
      <c r="A2014" s="3">
        <v>44937</v>
      </c>
      <c r="B2014" s="2">
        <v>2.6038000000000001</v>
      </c>
      <c r="C2014" s="2">
        <f t="shared" si="186"/>
        <v>2.3191444185671282</v>
      </c>
      <c r="D2014" s="2">
        <f t="shared" si="188"/>
        <v>2.4711914755753388</v>
      </c>
      <c r="E2014" s="2">
        <f t="shared" si="187"/>
        <v>-0.15204705700821064</v>
      </c>
      <c r="F2014" s="2">
        <f t="shared" si="185"/>
        <v>-0.10758960386346247</v>
      </c>
      <c r="G2014" s="2">
        <f t="shared" si="183"/>
        <v>-4.4457453144748166E-2</v>
      </c>
      <c r="H2014" s="2" t="str">
        <f t="shared" si="184"/>
        <v>Hold</v>
      </c>
    </row>
    <row r="2015" spans="1:8" ht="13.5" x14ac:dyDescent="0.25">
      <c r="A2015" s="3">
        <v>44938</v>
      </c>
      <c r="B2015" s="2">
        <v>2.6360999999999999</v>
      </c>
      <c r="C2015" s="2">
        <f t="shared" si="186"/>
        <v>2.3343222003260315</v>
      </c>
      <c r="D2015" s="2">
        <f t="shared" si="188"/>
        <v>2.4834069218290171</v>
      </c>
      <c r="E2015" s="2">
        <f t="shared" si="187"/>
        <v>-0.14908472150298557</v>
      </c>
      <c r="F2015" s="2">
        <f t="shared" si="185"/>
        <v>-0.1158886273913671</v>
      </c>
      <c r="G2015" s="2">
        <f t="shared" si="183"/>
        <v>-3.3196094111618474E-2</v>
      </c>
      <c r="H2015" s="2" t="str">
        <f t="shared" si="184"/>
        <v>Hold</v>
      </c>
    </row>
    <row r="2016" spans="1:8" ht="13.5" x14ac:dyDescent="0.25">
      <c r="A2016" s="3">
        <v>44939</v>
      </c>
      <c r="B2016" s="2">
        <v>2.5794999999999999</v>
      </c>
      <c r="C2016" s="2">
        <f t="shared" si="186"/>
        <v>2.3484110925835653</v>
      </c>
      <c r="D2016" s="2">
        <f t="shared" si="188"/>
        <v>2.4905249276194601</v>
      </c>
      <c r="E2016" s="2">
        <f t="shared" si="187"/>
        <v>-0.14211383503589481</v>
      </c>
      <c r="F2016" s="2">
        <f t="shared" si="185"/>
        <v>-0.12113366892027265</v>
      </c>
      <c r="G2016" s="2">
        <f t="shared" si="183"/>
        <v>-2.0980166115622159E-2</v>
      </c>
      <c r="H2016" s="2" t="str">
        <f t="shared" si="184"/>
        <v>Hold</v>
      </c>
    </row>
    <row r="2017" spans="1:8" ht="13.5" x14ac:dyDescent="0.25">
      <c r="A2017" s="3">
        <v>44942</v>
      </c>
      <c r="B2017" s="2">
        <v>2.5632999999999999</v>
      </c>
      <c r="C2017" s="2">
        <f t="shared" si="186"/>
        <v>2.3752555398784017</v>
      </c>
      <c r="D2017" s="2">
        <f t="shared" si="188"/>
        <v>2.4959156737217225</v>
      </c>
      <c r="E2017" s="2">
        <f t="shared" si="187"/>
        <v>-0.12066013384332086</v>
      </c>
      <c r="F2017" s="2">
        <f t="shared" si="185"/>
        <v>-0.12103896190488229</v>
      </c>
      <c r="G2017" s="2">
        <f t="shared" si="183"/>
        <v>3.7882806156143423E-4</v>
      </c>
      <c r="H2017" s="2" t="str">
        <f t="shared" si="184"/>
        <v>Sell</v>
      </c>
    </row>
    <row r="2018" spans="1:8" ht="13.5" x14ac:dyDescent="0.25">
      <c r="A2018" s="3">
        <v>44943</v>
      </c>
      <c r="B2018" s="2">
        <v>2.5066999999999999</v>
      </c>
      <c r="C2018" s="2">
        <f t="shared" si="186"/>
        <v>2.400462379897109</v>
      </c>
      <c r="D2018" s="2">
        <f t="shared" si="188"/>
        <v>2.4967145127052985</v>
      </c>
      <c r="E2018" s="2">
        <f t="shared" si="187"/>
        <v>-9.6252132808189561E-2</v>
      </c>
      <c r="F2018" s="2">
        <f t="shared" si="185"/>
        <v>-0.11608159608554376</v>
      </c>
      <c r="G2018" s="2">
        <f t="shared" si="183"/>
        <v>1.9829463277354201E-2</v>
      </c>
      <c r="H2018" s="2" t="str">
        <f t="shared" si="184"/>
        <v>Sell</v>
      </c>
    </row>
    <row r="2019" spans="1:8" ht="13.5" x14ac:dyDescent="0.25">
      <c r="A2019" s="3">
        <v>44944</v>
      </c>
      <c r="B2019" s="2">
        <v>2.4582000000000002</v>
      </c>
      <c r="C2019" s="2">
        <f t="shared" si="186"/>
        <v>2.4205450906821691</v>
      </c>
      <c r="D2019" s="2">
        <f t="shared" si="188"/>
        <v>2.4938615858382396</v>
      </c>
      <c r="E2019" s="2">
        <f t="shared" si="187"/>
        <v>-7.3316495156070527E-2</v>
      </c>
      <c r="F2019" s="2">
        <f t="shared" si="185"/>
        <v>-0.10752857589964912</v>
      </c>
      <c r="G2019" s="2">
        <f t="shared" si="183"/>
        <v>3.4212080743578593E-2</v>
      </c>
      <c r="H2019" s="2" t="str">
        <f t="shared" si="184"/>
        <v>Sell</v>
      </c>
    </row>
    <row r="2020" spans="1:8" ht="13.5" x14ac:dyDescent="0.25">
      <c r="A2020" s="3">
        <v>44945</v>
      </c>
      <c r="B2020" s="2">
        <v>2.5066999999999999</v>
      </c>
      <c r="C2020" s="2">
        <f t="shared" si="186"/>
        <v>2.4561996921156815</v>
      </c>
      <c r="D2020" s="2">
        <f t="shared" si="188"/>
        <v>2.4948125794798517</v>
      </c>
      <c r="E2020" s="2">
        <f t="shared" si="187"/>
        <v>-3.8612887364170234E-2</v>
      </c>
      <c r="F2020" s="2">
        <f t="shared" si="185"/>
        <v>-9.3745438192553349E-2</v>
      </c>
      <c r="G2020" s="2">
        <f t="shared" ref="G2020:G2083" si="189">E2020-F2020</f>
        <v>5.5132550828383114E-2</v>
      </c>
      <c r="H2020" s="2" t="str">
        <f t="shared" ref="H2020:H2083" si="190">IF(G2020&lt;0,"Hold","Sell")</f>
        <v>Sell</v>
      </c>
    </row>
    <row r="2021" spans="1:8" ht="13.5" x14ac:dyDescent="0.25">
      <c r="A2021" s="3">
        <v>44946</v>
      </c>
      <c r="B2021" s="2">
        <v>2.5632999999999999</v>
      </c>
      <c r="C2021" s="2">
        <f t="shared" si="186"/>
        <v>2.5099997394824998</v>
      </c>
      <c r="D2021" s="2">
        <f t="shared" si="188"/>
        <v>2.4998857217406036</v>
      </c>
      <c r="E2021" s="2">
        <f t="shared" si="187"/>
        <v>1.0114017741896131E-2</v>
      </c>
      <c r="F2021" s="2">
        <f t="shared" ref="F2021:F2084" si="191">(E2021*(2/(10)))+((1-(2/10))*F2020)</f>
        <v>-7.2973547005663469E-2</v>
      </c>
      <c r="G2021" s="2">
        <f t="shared" si="189"/>
        <v>8.30875647475596E-2</v>
      </c>
      <c r="H2021" s="2" t="str">
        <f t="shared" si="190"/>
        <v>Sell</v>
      </c>
    </row>
    <row r="2022" spans="1:8" ht="13.5" x14ac:dyDescent="0.25">
      <c r="A2022" s="3">
        <v>44949</v>
      </c>
      <c r="B2022" s="2">
        <v>2.5876000000000001</v>
      </c>
      <c r="C2022" s="2">
        <f t="shared" si="186"/>
        <v>2.5418459334082693</v>
      </c>
      <c r="D2022" s="2">
        <f t="shared" si="188"/>
        <v>2.5063830756857439</v>
      </c>
      <c r="E2022" s="2">
        <f t="shared" si="187"/>
        <v>3.5462857722525332E-2</v>
      </c>
      <c r="F2022" s="2">
        <f t="shared" si="191"/>
        <v>-5.1286266060025711E-2</v>
      </c>
      <c r="G2022" s="2">
        <f t="shared" si="189"/>
        <v>8.6749123782551035E-2</v>
      </c>
      <c r="H2022" s="2" t="str">
        <f t="shared" si="190"/>
        <v>Sell</v>
      </c>
    </row>
    <row r="2023" spans="1:8" ht="13.5" x14ac:dyDescent="0.25">
      <c r="A2023" s="3">
        <v>44950</v>
      </c>
      <c r="B2023" s="2">
        <v>2.6280000000000001</v>
      </c>
      <c r="C2023" s="2">
        <f t="shared" si="186"/>
        <v>2.5613311744223815</v>
      </c>
      <c r="D2023" s="2">
        <f t="shared" si="188"/>
        <v>2.515391736746059</v>
      </c>
      <c r="E2023" s="2">
        <f t="shared" si="187"/>
        <v>4.593943767632247E-2</v>
      </c>
      <c r="F2023" s="2">
        <f t="shared" si="191"/>
        <v>-3.1841125312756083E-2</v>
      </c>
      <c r="G2023" s="2">
        <f t="shared" si="189"/>
        <v>7.7780562989078553E-2</v>
      </c>
      <c r="H2023" s="2" t="str">
        <f t="shared" si="190"/>
        <v>Sell</v>
      </c>
    </row>
    <row r="2024" spans="1:8" ht="13.5" x14ac:dyDescent="0.25">
      <c r="A2024" s="3">
        <v>44951</v>
      </c>
      <c r="B2024" s="2">
        <v>2.6280000000000001</v>
      </c>
      <c r="C2024" s="2">
        <f t="shared" si="186"/>
        <v>2.5678648398958615</v>
      </c>
      <c r="D2024" s="2">
        <f t="shared" si="188"/>
        <v>2.5237330895796841</v>
      </c>
      <c r="E2024" s="2">
        <f t="shared" si="187"/>
        <v>4.4131750316177332E-2</v>
      </c>
      <c r="F2024" s="2">
        <f t="shared" si="191"/>
        <v>-1.6646550186969401E-2</v>
      </c>
      <c r="G2024" s="2">
        <f t="shared" si="189"/>
        <v>6.0778300503146733E-2</v>
      </c>
      <c r="H2024" s="2" t="str">
        <f t="shared" si="190"/>
        <v>Sell</v>
      </c>
    </row>
    <row r="2025" spans="1:8" ht="13.5" x14ac:dyDescent="0.25">
      <c r="A2025" s="3">
        <v>44952</v>
      </c>
      <c r="B2025" s="2">
        <v>2.5956999999999999</v>
      </c>
      <c r="C2025" s="2">
        <f t="shared" si="186"/>
        <v>2.5783625568349597</v>
      </c>
      <c r="D2025" s="2">
        <f t="shared" si="188"/>
        <v>2.529063971833041</v>
      </c>
      <c r="E2025" s="2">
        <f t="shared" si="187"/>
        <v>4.9298585001918749E-2</v>
      </c>
      <c r="F2025" s="2">
        <f t="shared" si="191"/>
        <v>-3.4575231491917706E-3</v>
      </c>
      <c r="G2025" s="2">
        <f t="shared" si="189"/>
        <v>5.2756108151110523E-2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2.6604000000000001</v>
      </c>
      <c r="C2026" s="2">
        <f t="shared" si="186"/>
        <v>2.5785375480911199</v>
      </c>
      <c r="D2026" s="2">
        <f t="shared" si="188"/>
        <v>2.538792566512075</v>
      </c>
      <c r="E2026" s="2">
        <f t="shared" si="187"/>
        <v>3.9744981579044936E-2</v>
      </c>
      <c r="F2026" s="2">
        <f t="shared" si="191"/>
        <v>5.1829777964555717E-3</v>
      </c>
      <c r="G2026" s="2">
        <f t="shared" si="189"/>
        <v>3.4562003782589362E-2</v>
      </c>
      <c r="H2026" s="2" t="str">
        <f t="shared" si="190"/>
        <v>Sell</v>
      </c>
    </row>
    <row r="2027" spans="1:8" ht="13.5" x14ac:dyDescent="0.25">
      <c r="A2027" s="3">
        <v>44956</v>
      </c>
      <c r="B2027" s="2">
        <v>2.7008000000000001</v>
      </c>
      <c r="C2027" s="2">
        <f t="shared" si="186"/>
        <v>2.5761933099232555</v>
      </c>
      <c r="D2027" s="2">
        <f t="shared" si="188"/>
        <v>2.5507931171408105</v>
      </c>
      <c r="E2027" s="2">
        <f t="shared" si="187"/>
        <v>2.5400192782444986E-2</v>
      </c>
      <c r="F2027" s="2">
        <f t="shared" si="191"/>
        <v>9.2264207936534545E-3</v>
      </c>
      <c r="G2027" s="2">
        <f t="shared" si="189"/>
        <v>1.6173771988791531E-2</v>
      </c>
      <c r="H2027" s="2" t="str">
        <f t="shared" si="190"/>
        <v>Sell</v>
      </c>
    </row>
    <row r="2028" spans="1:8" ht="13.5" x14ac:dyDescent="0.25">
      <c r="A2028" s="3">
        <v>44957</v>
      </c>
      <c r="B2028" s="2">
        <v>2.7088999999999999</v>
      </c>
      <c r="C2028" s="2">
        <f t="shared" si="186"/>
        <v>2.5655020314735237</v>
      </c>
      <c r="D2028" s="2">
        <f t="shared" si="188"/>
        <v>2.562504738093343</v>
      </c>
      <c r="E2028" s="2">
        <f t="shared" si="187"/>
        <v>2.9972933801807322E-3</v>
      </c>
      <c r="F2028" s="2">
        <f t="shared" si="191"/>
        <v>7.9805953109589097E-3</v>
      </c>
      <c r="G2028" s="2">
        <f t="shared" si="189"/>
        <v>-4.9833019307781775E-3</v>
      </c>
      <c r="H2028" s="2" t="str">
        <f t="shared" si="190"/>
        <v>Hold</v>
      </c>
    </row>
    <row r="2029" spans="1:8" ht="13.5" x14ac:dyDescent="0.25">
      <c r="A2029" s="3">
        <v>44958</v>
      </c>
      <c r="B2029" s="2">
        <v>2.6926999999999999</v>
      </c>
      <c r="C2029" s="2">
        <f t="shared" si="186"/>
        <v>2.5489940266314433</v>
      </c>
      <c r="D2029" s="2">
        <f t="shared" si="188"/>
        <v>2.57214883156791</v>
      </c>
      <c r="E2029" s="2">
        <f t="shared" si="187"/>
        <v>-2.3154804936466711E-2</v>
      </c>
      <c r="F2029" s="2">
        <f t="shared" si="191"/>
        <v>1.753515261473786E-3</v>
      </c>
      <c r="G2029" s="2">
        <f t="shared" si="189"/>
        <v>-2.4908320197940495E-2</v>
      </c>
      <c r="H2029" s="2" t="str">
        <f t="shared" si="190"/>
        <v>Hold</v>
      </c>
    </row>
    <row r="2030" spans="1:8" ht="13.5" x14ac:dyDescent="0.25">
      <c r="A2030" s="3">
        <v>44959</v>
      </c>
      <c r="B2030" s="2">
        <v>2.6926999999999999</v>
      </c>
      <c r="C2030" s="2">
        <f t="shared" si="186"/>
        <v>2.5424872533035292</v>
      </c>
      <c r="D2030" s="2">
        <f t="shared" si="188"/>
        <v>2.5810785477480644</v>
      </c>
      <c r="E2030" s="2">
        <f t="shared" si="187"/>
        <v>-3.859129444453524E-2</v>
      </c>
      <c r="F2030" s="2">
        <f t="shared" si="191"/>
        <v>-6.3154466797280193E-3</v>
      </c>
      <c r="G2030" s="2">
        <f t="shared" si="189"/>
        <v>-3.2275847764807221E-2</v>
      </c>
      <c r="H2030" s="2" t="str">
        <f t="shared" si="190"/>
        <v>Hold</v>
      </c>
    </row>
    <row r="2031" spans="1:8" ht="13.5" x14ac:dyDescent="0.25">
      <c r="A2031" s="3">
        <v>44960</v>
      </c>
      <c r="B2031" s="2">
        <v>2.7008000000000001</v>
      </c>
      <c r="C2031" s="2">
        <f t="shared" si="186"/>
        <v>2.5456892143337555</v>
      </c>
      <c r="D2031" s="2">
        <f t="shared" si="188"/>
        <v>2.58994680347043</v>
      </c>
      <c r="E2031" s="2">
        <f t="shared" si="187"/>
        <v>-4.4257589136674547E-2</v>
      </c>
      <c r="F2031" s="2">
        <f t="shared" si="191"/>
        <v>-1.3903875171117326E-2</v>
      </c>
      <c r="G2031" s="2">
        <f t="shared" si="189"/>
        <v>-3.0353713965557222E-2</v>
      </c>
      <c r="H2031" s="2" t="str">
        <f t="shared" si="190"/>
        <v>Hold</v>
      </c>
    </row>
    <row r="2032" spans="1:8" ht="13.5" x14ac:dyDescent="0.25">
      <c r="A2032" s="3">
        <v>44963</v>
      </c>
      <c r="B2032" s="2">
        <v>2.7008000000000001</v>
      </c>
      <c r="C2032" s="2">
        <f t="shared" si="186"/>
        <v>2.5521370275131776</v>
      </c>
      <c r="D2032" s="2">
        <f t="shared" si="188"/>
        <v>2.5981581513615093</v>
      </c>
      <c r="E2032" s="2">
        <f t="shared" si="187"/>
        <v>-4.602112384833168E-2</v>
      </c>
      <c r="F2032" s="2">
        <f t="shared" si="191"/>
        <v>-2.0327324906560196E-2</v>
      </c>
      <c r="G2032" s="2">
        <f t="shared" si="189"/>
        <v>-2.5693798941771484E-2</v>
      </c>
      <c r="H2032" s="2" t="str">
        <f t="shared" si="190"/>
        <v>Hold</v>
      </c>
    </row>
    <row r="2033" spans="1:8" ht="13.5" x14ac:dyDescent="0.25">
      <c r="A2033" s="3">
        <v>44964</v>
      </c>
      <c r="B2033" s="2">
        <v>2.6926999999999999</v>
      </c>
      <c r="C2033" s="2">
        <f t="shared" si="186"/>
        <v>2.5638082540496119</v>
      </c>
      <c r="D2033" s="2">
        <f t="shared" si="188"/>
        <v>2.6051612512606566</v>
      </c>
      <c r="E2033" s="2">
        <f t="shared" si="187"/>
        <v>-4.1352997211044684E-2</v>
      </c>
      <c r="F2033" s="2">
        <f t="shared" si="191"/>
        <v>-2.4532459367457092E-2</v>
      </c>
      <c r="G2033" s="2">
        <f t="shared" si="189"/>
        <v>-1.6820537843587592E-2</v>
      </c>
      <c r="H2033" s="2" t="str">
        <f t="shared" si="190"/>
        <v>Hold</v>
      </c>
    </row>
    <row r="2034" spans="1:8" ht="13.5" x14ac:dyDescent="0.25">
      <c r="A2034" s="3">
        <v>44965</v>
      </c>
      <c r="B2034" s="2">
        <v>2.6926999999999999</v>
      </c>
      <c r="C2034" s="2">
        <f t="shared" si="186"/>
        <v>2.5736839072727484</v>
      </c>
      <c r="D2034" s="2">
        <f t="shared" si="188"/>
        <v>2.6116456030191264</v>
      </c>
      <c r="E2034" s="2">
        <f t="shared" si="187"/>
        <v>-3.7961695746377977E-2</v>
      </c>
      <c r="F2034" s="2">
        <f t="shared" si="191"/>
        <v>-2.721830664324127E-2</v>
      </c>
      <c r="G2034" s="2">
        <f t="shared" si="189"/>
        <v>-1.0743389103136707E-2</v>
      </c>
      <c r="H2034" s="2" t="str">
        <f t="shared" si="190"/>
        <v>Hold</v>
      </c>
    </row>
    <row r="2035" spans="1:8" ht="13.5" x14ac:dyDescent="0.25">
      <c r="A2035" s="3">
        <v>44966</v>
      </c>
      <c r="B2035" s="2">
        <v>2.6684999999999999</v>
      </c>
      <c r="C2035" s="2">
        <f t="shared" si="186"/>
        <v>2.5770709984615561</v>
      </c>
      <c r="D2035" s="2">
        <f t="shared" si="188"/>
        <v>2.6158570398325245</v>
      </c>
      <c r="E2035" s="2">
        <f t="shared" si="187"/>
        <v>-3.8786041370968416E-2</v>
      </c>
      <c r="F2035" s="2">
        <f t="shared" si="191"/>
        <v>-2.95318535887867E-2</v>
      </c>
      <c r="G2035" s="2">
        <f t="shared" si="189"/>
        <v>-9.2541877821817158E-3</v>
      </c>
      <c r="H2035" s="2" t="str">
        <f t="shared" si="190"/>
        <v>Hold</v>
      </c>
    </row>
    <row r="2036" spans="1:8" ht="13.5" x14ac:dyDescent="0.25">
      <c r="A2036" s="3">
        <v>44967</v>
      </c>
      <c r="B2036" s="2">
        <v>2.6684999999999999</v>
      </c>
      <c r="C2036" s="2">
        <f t="shared" si="186"/>
        <v>2.5898908448520861</v>
      </c>
      <c r="D2036" s="2">
        <f t="shared" si="188"/>
        <v>2.6197565183634488</v>
      </c>
      <c r="E2036" s="2">
        <f t="shared" si="187"/>
        <v>-2.9865673511362711E-2</v>
      </c>
      <c r="F2036" s="2">
        <f t="shared" si="191"/>
        <v>-2.9598617573301907E-2</v>
      </c>
      <c r="G2036" s="2">
        <f t="shared" si="189"/>
        <v>-2.670559380608048E-4</v>
      </c>
      <c r="H2036" s="2" t="str">
        <f t="shared" si="190"/>
        <v>Hold</v>
      </c>
    </row>
    <row r="2037" spans="1:8" ht="13.5" x14ac:dyDescent="0.25">
      <c r="A2037" s="3">
        <v>44970</v>
      </c>
      <c r="B2037" s="2">
        <v>2.7008000000000001</v>
      </c>
      <c r="C2037" s="2">
        <f t="shared" si="186"/>
        <v>2.6069537917979191</v>
      </c>
      <c r="D2037" s="2">
        <f t="shared" si="188"/>
        <v>2.6257597392254155</v>
      </c>
      <c r="E2037" s="2">
        <f t="shared" si="187"/>
        <v>-1.8805947427496417E-2</v>
      </c>
      <c r="F2037" s="2">
        <f t="shared" si="191"/>
        <v>-2.7440083544140813E-2</v>
      </c>
      <c r="G2037" s="2">
        <f t="shared" si="189"/>
        <v>8.6341361166443961E-3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2.7978000000000001</v>
      </c>
      <c r="C2038" s="2">
        <f t="shared" si="186"/>
        <v>2.6226378238290082</v>
      </c>
      <c r="D2038" s="2">
        <f t="shared" si="188"/>
        <v>2.638503462245755</v>
      </c>
      <c r="E2038" s="2">
        <f t="shared" si="187"/>
        <v>-1.5865638416746819E-2</v>
      </c>
      <c r="F2038" s="2">
        <f t="shared" si="191"/>
        <v>-2.5125194518662016E-2</v>
      </c>
      <c r="G2038" s="2">
        <f t="shared" si="189"/>
        <v>9.2595561019151972E-3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2.7816999999999998</v>
      </c>
      <c r="C2039" s="2">
        <f t="shared" si="186"/>
        <v>2.6334166201630067</v>
      </c>
      <c r="D2039" s="2">
        <f t="shared" si="188"/>
        <v>2.6491106131905138</v>
      </c>
      <c r="E2039" s="2">
        <f t="shared" si="187"/>
        <v>-1.5693993027507069E-2</v>
      </c>
      <c r="F2039" s="2">
        <f t="shared" si="191"/>
        <v>-2.323895422043103E-2</v>
      </c>
      <c r="G2039" s="2">
        <f t="shared" si="189"/>
        <v>7.5449611929239609E-3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2.7654999999999998</v>
      </c>
      <c r="C2040" s="2">
        <f t="shared" si="186"/>
        <v>2.6425371401379287</v>
      </c>
      <c r="D2040" s="2">
        <f t="shared" si="188"/>
        <v>2.6577320492504759</v>
      </c>
      <c r="E2040" s="2">
        <f t="shared" si="187"/>
        <v>-1.5194909112547172E-2</v>
      </c>
      <c r="F2040" s="2">
        <f t="shared" si="191"/>
        <v>-2.1630145198854259E-2</v>
      </c>
      <c r="G2040" s="2">
        <f t="shared" si="189"/>
        <v>6.4352360863070869E-3</v>
      </c>
      <c r="H2040" s="2" t="str">
        <f t="shared" si="190"/>
        <v>Sell</v>
      </c>
    </row>
    <row r="2041" spans="1:8" ht="13.5" x14ac:dyDescent="0.25">
      <c r="A2041" s="3">
        <v>44974</v>
      </c>
      <c r="B2041" s="2">
        <v>2.7816999999999998</v>
      </c>
      <c r="C2041" s="2">
        <f t="shared" si="186"/>
        <v>2.6515006570397857</v>
      </c>
      <c r="D2041" s="2">
        <f t="shared" si="188"/>
        <v>2.6669148604171071</v>
      </c>
      <c r="E2041" s="2">
        <f t="shared" si="187"/>
        <v>-1.5414203377321467E-2</v>
      </c>
      <c r="F2041" s="2">
        <f t="shared" si="191"/>
        <v>-2.03869568345477E-2</v>
      </c>
      <c r="G2041" s="2">
        <f t="shared" si="189"/>
        <v>4.9727534572262325E-3</v>
      </c>
      <c r="H2041" s="2" t="str">
        <f t="shared" si="190"/>
        <v>Sell</v>
      </c>
    </row>
    <row r="2042" spans="1:8" ht="13.5" x14ac:dyDescent="0.25">
      <c r="A2042" s="3">
        <v>44977</v>
      </c>
      <c r="B2042" s="2">
        <v>2.7816999999999998</v>
      </c>
      <c r="C2042" s="2">
        <f t="shared" si="186"/>
        <v>2.6590851713413572</v>
      </c>
      <c r="D2042" s="2">
        <f t="shared" si="188"/>
        <v>2.6754174633491732</v>
      </c>
      <c r="E2042" s="2">
        <f t="shared" si="187"/>
        <v>-1.6332292007815941E-2</v>
      </c>
      <c r="F2042" s="2">
        <f t="shared" si="191"/>
        <v>-1.9576023869201348E-2</v>
      </c>
      <c r="G2042" s="2">
        <f t="shared" si="189"/>
        <v>3.2437318613854071E-3</v>
      </c>
      <c r="H2042" s="2" t="str">
        <f t="shared" si="190"/>
        <v>Sell</v>
      </c>
    </row>
    <row r="2043" spans="1:8" ht="13.5" x14ac:dyDescent="0.25">
      <c r="A2043" s="3">
        <v>44978</v>
      </c>
      <c r="B2043" s="2">
        <v>2.7816999999999998</v>
      </c>
      <c r="C2043" s="2">
        <f t="shared" si="186"/>
        <v>2.6642566834426873</v>
      </c>
      <c r="D2043" s="2">
        <f t="shared" si="188"/>
        <v>2.6832902438418267</v>
      </c>
      <c r="E2043" s="2">
        <f t="shared" si="187"/>
        <v>-1.9033560399139393E-2</v>
      </c>
      <c r="F2043" s="2">
        <f t="shared" si="191"/>
        <v>-1.9467531175188957E-2</v>
      </c>
      <c r="G2043" s="2">
        <f t="shared" si="189"/>
        <v>4.3397077604956369E-4</v>
      </c>
      <c r="H2043" s="2" t="str">
        <f t="shared" si="190"/>
        <v>Sell</v>
      </c>
    </row>
    <row r="2044" spans="1:8" ht="13.5" x14ac:dyDescent="0.25">
      <c r="A2044" s="3">
        <v>44979</v>
      </c>
      <c r="B2044" s="2">
        <v>2.8058999999999998</v>
      </c>
      <c r="C2044" s="2">
        <f t="shared" si="186"/>
        <v>2.6686325782976583</v>
      </c>
      <c r="D2044" s="2">
        <f t="shared" si="188"/>
        <v>2.6923724480016915</v>
      </c>
      <c r="E2044" s="2">
        <f t="shared" si="187"/>
        <v>-2.373986970403319E-2</v>
      </c>
      <c r="F2044" s="2">
        <f t="shared" si="191"/>
        <v>-2.0321998880957804E-2</v>
      </c>
      <c r="G2044" s="2">
        <f t="shared" si="189"/>
        <v>-3.4178708230753856E-3</v>
      </c>
      <c r="H2044" s="2" t="str">
        <f t="shared" si="190"/>
        <v>Hold</v>
      </c>
    </row>
    <row r="2045" spans="1:8" ht="13.5" x14ac:dyDescent="0.25">
      <c r="A2045" s="3">
        <v>44980</v>
      </c>
      <c r="B2045" s="2">
        <v>2.7978000000000001</v>
      </c>
      <c r="C2045" s="2">
        <f t="shared" si="186"/>
        <v>2.6686121816364801</v>
      </c>
      <c r="D2045" s="2">
        <f t="shared" si="188"/>
        <v>2.7001818962978628</v>
      </c>
      <c r="E2045" s="2">
        <f t="shared" si="187"/>
        <v>-3.1569714661382697E-2</v>
      </c>
      <c r="F2045" s="2">
        <f t="shared" si="191"/>
        <v>-2.2571542037042786E-2</v>
      </c>
      <c r="G2045" s="2">
        <f t="shared" si="189"/>
        <v>-8.9981726243399118E-3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2.7896999999999998</v>
      </c>
      <c r="C2046" s="2">
        <f t="shared" si="186"/>
        <v>2.6685949229231753</v>
      </c>
      <c r="D2046" s="2">
        <f t="shared" si="188"/>
        <v>2.7068128669424656</v>
      </c>
      <c r="E2046" s="2">
        <f t="shared" si="187"/>
        <v>-3.821794401929024E-2</v>
      </c>
      <c r="F2046" s="2">
        <f t="shared" si="191"/>
        <v>-2.5700822433492278E-2</v>
      </c>
      <c r="G2046" s="2">
        <f t="shared" si="189"/>
        <v>-1.2517121585797961E-2</v>
      </c>
      <c r="H2046" s="2" t="str">
        <f t="shared" si="190"/>
        <v>Hold</v>
      </c>
    </row>
    <row r="2047" spans="1:8" ht="13.5" x14ac:dyDescent="0.25">
      <c r="A2047" s="3">
        <v>44984</v>
      </c>
      <c r="B2047" s="2">
        <v>2.7574000000000001</v>
      </c>
      <c r="C2047" s="2">
        <f t="shared" si="186"/>
        <v>2.6735495501657636</v>
      </c>
      <c r="D2047" s="2">
        <f t="shared" si="188"/>
        <v>2.7105600619837644</v>
      </c>
      <c r="E2047" s="2">
        <f t="shared" si="187"/>
        <v>-3.7010511818000857E-2</v>
      </c>
      <c r="F2047" s="2">
        <f t="shared" si="191"/>
        <v>-2.7962760310393995E-2</v>
      </c>
      <c r="G2047" s="2">
        <f t="shared" si="189"/>
        <v>-9.0477515076068625E-3</v>
      </c>
      <c r="H2047" s="2" t="str">
        <f t="shared" si="190"/>
        <v>Hold</v>
      </c>
    </row>
    <row r="2048" spans="1:8" ht="13.5" x14ac:dyDescent="0.25">
      <c r="A2048" s="3">
        <v>44985</v>
      </c>
      <c r="B2048" s="2">
        <v>2.7654999999999998</v>
      </c>
      <c r="C2048" s="2">
        <f t="shared" si="186"/>
        <v>2.6926650039864151</v>
      </c>
      <c r="D2048" s="2">
        <f t="shared" si="188"/>
        <v>2.7146296870220041</v>
      </c>
      <c r="E2048" s="2">
        <f t="shared" si="187"/>
        <v>-2.1964683035589072E-2</v>
      </c>
      <c r="F2048" s="2">
        <f t="shared" si="191"/>
        <v>-2.6763144855433012E-2</v>
      </c>
      <c r="G2048" s="2">
        <f t="shared" si="189"/>
        <v>4.7984618198439397E-3</v>
      </c>
      <c r="H2048" s="2" t="str">
        <f t="shared" si="190"/>
        <v>Sell</v>
      </c>
    </row>
    <row r="2049" spans="1:8" ht="13.5" x14ac:dyDescent="0.25">
      <c r="A2049" s="3">
        <v>44986</v>
      </c>
      <c r="B2049" s="2">
        <v>2.7412000000000001</v>
      </c>
      <c r="C2049" s="2">
        <f t="shared" si="186"/>
        <v>2.7063626956808129</v>
      </c>
      <c r="D2049" s="2">
        <f t="shared" si="188"/>
        <v>2.7165978583537078</v>
      </c>
      <c r="E2049" s="2">
        <f t="shared" si="187"/>
        <v>-1.0235162672894926E-2</v>
      </c>
      <c r="F2049" s="2">
        <f t="shared" si="191"/>
        <v>-2.3457548418925396E-2</v>
      </c>
      <c r="G2049" s="2">
        <f t="shared" si="189"/>
        <v>1.322238574603047E-2</v>
      </c>
      <c r="H2049" s="2" t="str">
        <f t="shared" si="190"/>
        <v>Sell</v>
      </c>
    </row>
    <row r="2050" spans="1:8" ht="13.5" x14ac:dyDescent="0.25">
      <c r="A2050" s="3">
        <v>44987</v>
      </c>
      <c r="B2050" s="2">
        <v>2.7088999999999999</v>
      </c>
      <c r="C2050" s="2">
        <f t="shared" si="186"/>
        <v>2.715460742499149</v>
      </c>
      <c r="D2050" s="2">
        <f t="shared" si="188"/>
        <v>2.7160276466238038</v>
      </c>
      <c r="E2050" s="2">
        <f t="shared" si="187"/>
        <v>-5.669041246547657E-4</v>
      </c>
      <c r="F2050" s="2">
        <f t="shared" si="191"/>
        <v>-1.8879419560071272E-2</v>
      </c>
      <c r="G2050" s="2">
        <f t="shared" si="189"/>
        <v>1.8312515435416506E-2</v>
      </c>
      <c r="H2050" s="2" t="str">
        <f t="shared" si="190"/>
        <v>Sell</v>
      </c>
    </row>
    <row r="2051" spans="1:8" ht="13.5" x14ac:dyDescent="0.25">
      <c r="A2051" s="3">
        <v>44988</v>
      </c>
      <c r="B2051" s="2">
        <v>2.7088999999999999</v>
      </c>
      <c r="C2051" s="2">
        <f t="shared" si="186"/>
        <v>2.7256513974992798</v>
      </c>
      <c r="D2051" s="2">
        <f t="shared" si="188"/>
        <v>2.7154996727998184</v>
      </c>
      <c r="E2051" s="2">
        <f t="shared" si="187"/>
        <v>1.0151724699461351E-2</v>
      </c>
      <c r="F2051" s="2">
        <f t="shared" si="191"/>
        <v>-1.3073190708164749E-2</v>
      </c>
      <c r="G2051" s="2">
        <f t="shared" si="189"/>
        <v>2.3224915407626098E-2</v>
      </c>
      <c r="H2051" s="2" t="str">
        <f t="shared" si="190"/>
        <v>Sell</v>
      </c>
    </row>
    <row r="2052" spans="1:8" ht="13.5" x14ac:dyDescent="0.25">
      <c r="A2052" s="3">
        <v>44991</v>
      </c>
      <c r="B2052" s="2">
        <v>2.6684999999999999</v>
      </c>
      <c r="C2052" s="2">
        <f t="shared" si="186"/>
        <v>2.7342742594224676</v>
      </c>
      <c r="D2052" s="2">
        <f t="shared" si="188"/>
        <v>2.7120182155553874</v>
      </c>
      <c r="E2052" s="2">
        <f t="shared" si="187"/>
        <v>2.2256043867080244E-2</v>
      </c>
      <c r="F2052" s="2">
        <f t="shared" si="191"/>
        <v>-6.0073437931157511E-3</v>
      </c>
      <c r="G2052" s="2">
        <f t="shared" si="189"/>
        <v>2.8263387660195996E-2</v>
      </c>
      <c r="H2052" s="2" t="str">
        <f t="shared" si="190"/>
        <v>Sell</v>
      </c>
    </row>
    <row r="2053" spans="1:8" ht="13.5" x14ac:dyDescent="0.25">
      <c r="A2053" s="3">
        <v>44992</v>
      </c>
      <c r="B2053" s="2">
        <v>2.7088999999999999</v>
      </c>
      <c r="C2053" s="2">
        <f t="shared" si="186"/>
        <v>2.7415705272036264</v>
      </c>
      <c r="D2053" s="2">
        <f t="shared" si="188"/>
        <v>2.7117872366253586</v>
      </c>
      <c r="E2053" s="2">
        <f t="shared" si="187"/>
        <v>2.9783290578267785E-2</v>
      </c>
      <c r="F2053" s="2">
        <f t="shared" si="191"/>
        <v>1.1507830811609563E-3</v>
      </c>
      <c r="G2053" s="2">
        <f t="shared" si="189"/>
        <v>2.8632507497106829E-2</v>
      </c>
      <c r="H2053" s="2" t="str">
        <f t="shared" si="190"/>
        <v>Sell</v>
      </c>
    </row>
    <row r="2054" spans="1:8" ht="13.5" x14ac:dyDescent="0.25">
      <c r="A2054" s="3">
        <v>44993</v>
      </c>
      <c r="B2054" s="2">
        <v>2.7088999999999999</v>
      </c>
      <c r="C2054" s="2">
        <f t="shared" si="186"/>
        <v>2.7514673691722988</v>
      </c>
      <c r="D2054" s="2">
        <f t="shared" si="188"/>
        <v>2.7115733672457023</v>
      </c>
      <c r="E2054" s="2">
        <f t="shared" si="187"/>
        <v>3.9894001926596534E-2</v>
      </c>
      <c r="F2054" s="2">
        <f t="shared" si="191"/>
        <v>8.8994268502480718E-3</v>
      </c>
      <c r="G2054" s="2">
        <f t="shared" si="189"/>
        <v>3.0994575076348462E-2</v>
      </c>
      <c r="H2054" s="2" t="str">
        <f t="shared" si="190"/>
        <v>Sell</v>
      </c>
    </row>
    <row r="2055" spans="1:8" ht="13.5" x14ac:dyDescent="0.25">
      <c r="A2055" s="3">
        <v>44994</v>
      </c>
      <c r="B2055" s="2">
        <v>2.7330999999999999</v>
      </c>
      <c r="C2055" s="2">
        <f t="shared" si="186"/>
        <v>2.7585954662227143</v>
      </c>
      <c r="D2055" s="2">
        <f t="shared" si="188"/>
        <v>2.7131679326349092</v>
      </c>
      <c r="E2055" s="2">
        <f t="shared" si="187"/>
        <v>4.5427533587805158E-2</v>
      </c>
      <c r="F2055" s="2">
        <f t="shared" si="191"/>
        <v>1.6205048197759489E-2</v>
      </c>
      <c r="G2055" s="2">
        <f t="shared" si="189"/>
        <v>2.9222485390045669E-2</v>
      </c>
      <c r="H2055" s="2" t="str">
        <f t="shared" si="190"/>
        <v>Sell</v>
      </c>
    </row>
    <row r="2056" spans="1:8" ht="13.5" x14ac:dyDescent="0.25">
      <c r="A2056" s="3">
        <v>44995</v>
      </c>
      <c r="B2056" s="2">
        <v>2.7088999999999999</v>
      </c>
      <c r="C2056" s="2">
        <f t="shared" si="186"/>
        <v>2.7633807791115275</v>
      </c>
      <c r="D2056" s="2">
        <f t="shared" si="188"/>
        <v>2.7128517894767676</v>
      </c>
      <c r="E2056" s="2">
        <f t="shared" si="187"/>
        <v>5.0528989634759824E-2</v>
      </c>
      <c r="F2056" s="2">
        <f t="shared" si="191"/>
        <v>2.3069836485159558E-2</v>
      </c>
      <c r="G2056" s="2">
        <f t="shared" si="189"/>
        <v>2.7459153149600266E-2</v>
      </c>
      <c r="H2056" s="2" t="str">
        <f t="shared" si="190"/>
        <v>Sell</v>
      </c>
    </row>
    <row r="2057" spans="1:8" ht="13.5" x14ac:dyDescent="0.25">
      <c r="A2057" s="3">
        <v>44998</v>
      </c>
      <c r="B2057" s="2">
        <v>2.7088999999999999</v>
      </c>
      <c r="C2057" s="2">
        <f t="shared" si="186"/>
        <v>2.7624606592482155</v>
      </c>
      <c r="D2057" s="2">
        <f t="shared" si="188"/>
        <v>2.7125590643303403</v>
      </c>
      <c r="E2057" s="2">
        <f t="shared" si="187"/>
        <v>4.9901594917875158E-2</v>
      </c>
      <c r="F2057" s="2">
        <f t="shared" si="191"/>
        <v>2.8436188171702681E-2</v>
      </c>
      <c r="G2057" s="2">
        <f t="shared" si="189"/>
        <v>2.1465406746172477E-2</v>
      </c>
      <c r="H2057" s="2" t="str">
        <f t="shared" si="190"/>
        <v>Sell</v>
      </c>
    </row>
    <row r="2058" spans="1:8" ht="13.5" x14ac:dyDescent="0.25">
      <c r="A2058" s="3">
        <v>44999</v>
      </c>
      <c r="B2058" s="2">
        <v>2.7330999999999999</v>
      </c>
      <c r="C2058" s="2">
        <f t="shared" si="186"/>
        <v>2.7629282501331054</v>
      </c>
      <c r="D2058" s="2">
        <f t="shared" si="188"/>
        <v>2.7140806151206851</v>
      </c>
      <c r="E2058" s="2">
        <f t="shared" si="187"/>
        <v>4.8847635012420287E-2</v>
      </c>
      <c r="F2058" s="2">
        <f t="shared" si="191"/>
        <v>3.2518477539846199E-2</v>
      </c>
      <c r="G2058" s="2">
        <f t="shared" si="189"/>
        <v>1.6329157472574088E-2</v>
      </c>
      <c r="H2058" s="2" t="str">
        <f t="shared" si="190"/>
        <v>Sell</v>
      </c>
    </row>
    <row r="2059" spans="1:8" ht="13.5" x14ac:dyDescent="0.25">
      <c r="A2059" s="3">
        <v>45000</v>
      </c>
      <c r="B2059" s="2">
        <v>2.7492999999999999</v>
      </c>
      <c r="C2059" s="2">
        <f t="shared" si="186"/>
        <v>2.7595854424203199</v>
      </c>
      <c r="D2059" s="2">
        <f t="shared" si="188"/>
        <v>2.7166894584450789</v>
      </c>
      <c r="E2059" s="2">
        <f t="shared" si="187"/>
        <v>4.289598397524097E-2</v>
      </c>
      <c r="F2059" s="2">
        <f t="shared" si="191"/>
        <v>3.4593978826925151E-2</v>
      </c>
      <c r="G2059" s="2">
        <f t="shared" si="189"/>
        <v>8.3020051483158191E-3</v>
      </c>
      <c r="H2059" s="2" t="str">
        <f t="shared" si="190"/>
        <v>Sell</v>
      </c>
    </row>
    <row r="2060" spans="1:8" ht="13.5" x14ac:dyDescent="0.25">
      <c r="A2060" s="3">
        <v>45001</v>
      </c>
      <c r="B2060" s="2">
        <v>2.6764999999999999</v>
      </c>
      <c r="C2060" s="2">
        <f t="shared" si="186"/>
        <v>2.7517876820479628</v>
      </c>
      <c r="D2060" s="2">
        <f t="shared" si="188"/>
        <v>2.7137124615232211</v>
      </c>
      <c r="E2060" s="2">
        <f t="shared" si="187"/>
        <v>3.807522052474166E-2</v>
      </c>
      <c r="F2060" s="2">
        <f t="shared" si="191"/>
        <v>3.5290227166488455E-2</v>
      </c>
      <c r="G2060" s="2">
        <f t="shared" si="189"/>
        <v>2.7849933582532044E-3</v>
      </c>
      <c r="H2060" s="2" t="str">
        <f t="shared" si="190"/>
        <v>Sell</v>
      </c>
    </row>
    <row r="2061" spans="1:8" ht="13.5" x14ac:dyDescent="0.25">
      <c r="A2061" s="3">
        <v>45002</v>
      </c>
      <c r="B2061" s="2">
        <v>2.7008000000000001</v>
      </c>
      <c r="C2061" s="2">
        <f t="shared" si="186"/>
        <v>2.745189577117507</v>
      </c>
      <c r="D2061" s="2">
        <f t="shared" si="188"/>
        <v>2.7127559828918715</v>
      </c>
      <c r="E2061" s="2">
        <f t="shared" si="187"/>
        <v>3.243359422563552E-2</v>
      </c>
      <c r="F2061" s="2">
        <f t="shared" si="191"/>
        <v>3.471890057831787E-2</v>
      </c>
      <c r="G2061" s="2">
        <f t="shared" si="189"/>
        <v>-2.2853063526823494E-3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2.7088999999999999</v>
      </c>
      <c r="C2062" s="2">
        <f t="shared" si="186"/>
        <v>2.7333911806378905</v>
      </c>
      <c r="D2062" s="2">
        <f t="shared" si="188"/>
        <v>2.7124703545295108</v>
      </c>
      <c r="E2062" s="2">
        <f t="shared" si="187"/>
        <v>2.0920826108379753E-2</v>
      </c>
      <c r="F2062" s="2">
        <f t="shared" si="191"/>
        <v>3.1959285684330249E-2</v>
      </c>
      <c r="G2062" s="2">
        <f t="shared" si="189"/>
        <v>-1.1038459575950496E-2</v>
      </c>
      <c r="H2062" s="2" t="str">
        <f t="shared" si="190"/>
        <v>Hold</v>
      </c>
    </row>
    <row r="2063" spans="1:8" ht="13.5" x14ac:dyDescent="0.25">
      <c r="A2063" s="3">
        <v>45007</v>
      </c>
      <c r="B2063" s="2">
        <v>2.7088999999999999</v>
      </c>
      <c r="C2063" s="2">
        <f t="shared" ref="C2063:C2126" si="192">$C$4*B2053+C2062*(1-$C$4)</f>
        <v>2.7296233066935995</v>
      </c>
      <c r="D2063" s="2">
        <f t="shared" si="188"/>
        <v>2.7122058838236214</v>
      </c>
      <c r="E2063" s="2">
        <f t="shared" si="187"/>
        <v>1.7417422869978161E-2</v>
      </c>
      <c r="F2063" s="2">
        <f t="shared" si="191"/>
        <v>2.9050913121459833E-2</v>
      </c>
      <c r="G2063" s="2">
        <f t="shared" si="189"/>
        <v>-1.1633490251481672E-2</v>
      </c>
      <c r="H2063" s="2" t="str">
        <f t="shared" si="190"/>
        <v>Hold</v>
      </c>
    </row>
    <row r="2064" spans="1:8" ht="13.5" x14ac:dyDescent="0.25">
      <c r="A2064" s="3">
        <v>45008</v>
      </c>
      <c r="B2064" s="2">
        <v>2.7088999999999999</v>
      </c>
      <c r="C2064" s="2">
        <f t="shared" si="192"/>
        <v>2.726435105663815</v>
      </c>
      <c r="D2064" s="2">
        <f t="shared" si="188"/>
        <v>2.7119610035403903</v>
      </c>
      <c r="E2064" s="2">
        <f t="shared" si="187"/>
        <v>1.4474102123424704E-2</v>
      </c>
      <c r="F2064" s="2">
        <f t="shared" si="191"/>
        <v>2.613555092185281E-2</v>
      </c>
      <c r="G2064" s="2">
        <f t="shared" si="189"/>
        <v>-1.1661448798428106E-2</v>
      </c>
      <c r="H2064" s="2" t="str">
        <f t="shared" si="190"/>
        <v>Hold</v>
      </c>
    </row>
    <row r="2065" spans="1:8" ht="13.5" x14ac:dyDescent="0.25">
      <c r="A2065" s="3">
        <v>45009</v>
      </c>
      <c r="B2065" s="2">
        <v>2.7088999999999999</v>
      </c>
      <c r="C2065" s="2">
        <f t="shared" si="192"/>
        <v>2.727460474023228</v>
      </c>
      <c r="D2065" s="2">
        <f t="shared" si="188"/>
        <v>2.7117342625373984</v>
      </c>
      <c r="E2065" s="2">
        <f t="shared" si="187"/>
        <v>1.5726211485829644E-2</v>
      </c>
      <c r="F2065" s="2">
        <f t="shared" si="191"/>
        <v>2.4053683034648179E-2</v>
      </c>
      <c r="G2065" s="2">
        <f t="shared" si="189"/>
        <v>-8.3274715488185352E-3</v>
      </c>
      <c r="H2065" s="2" t="str">
        <f t="shared" si="190"/>
        <v>Hold</v>
      </c>
    </row>
    <row r="2066" spans="1:8" ht="13.5" x14ac:dyDescent="0.25">
      <c r="A2066" s="3">
        <v>45012</v>
      </c>
      <c r="B2066" s="2">
        <v>2.7088999999999999</v>
      </c>
      <c r="C2066" s="2">
        <f t="shared" si="192"/>
        <v>2.7246050164811928</v>
      </c>
      <c r="D2066" s="2">
        <f t="shared" si="188"/>
        <v>2.7115243171642578</v>
      </c>
      <c r="E2066" s="2">
        <f t="shared" si="187"/>
        <v>1.3080699316935007E-2</v>
      </c>
      <c r="F2066" s="2">
        <f t="shared" si="191"/>
        <v>2.1859086291105546E-2</v>
      </c>
      <c r="G2066" s="2">
        <f t="shared" si="189"/>
        <v>-8.7783869741705385E-3</v>
      </c>
      <c r="H2066" s="2" t="str">
        <f t="shared" si="190"/>
        <v>Hold</v>
      </c>
    </row>
    <row r="2067" spans="1:8" ht="13.5" x14ac:dyDescent="0.25">
      <c r="A2067" s="3">
        <v>45013</v>
      </c>
      <c r="B2067" s="2">
        <v>2.7088999999999999</v>
      </c>
      <c r="C2067" s="2">
        <f t="shared" si="192"/>
        <v>2.7221888600994708</v>
      </c>
      <c r="D2067" s="2">
        <f t="shared" si="188"/>
        <v>2.7113299233002386</v>
      </c>
      <c r="E2067" s="2">
        <f t="shared" si="187"/>
        <v>1.0858936799232222E-2</v>
      </c>
      <c r="F2067" s="2">
        <f t="shared" si="191"/>
        <v>1.9659056392730884E-2</v>
      </c>
      <c r="G2067" s="2">
        <f t="shared" si="189"/>
        <v>-8.800119593498662E-3</v>
      </c>
      <c r="H2067" s="2" t="str">
        <f t="shared" si="190"/>
        <v>Hold</v>
      </c>
    </row>
    <row r="2068" spans="1:8" ht="13.5" x14ac:dyDescent="0.25">
      <c r="A2068" s="3">
        <v>45014</v>
      </c>
      <c r="B2068" s="2">
        <v>2.7896999999999998</v>
      </c>
      <c r="C2068" s="2">
        <f t="shared" si="192"/>
        <v>2.7238674970072445</v>
      </c>
      <c r="D2068" s="2">
        <f t="shared" si="188"/>
        <v>2.7171351141668874</v>
      </c>
      <c r="E2068" s="2">
        <f t="shared" si="187"/>
        <v>6.732382840357154E-3</v>
      </c>
      <c r="F2068" s="2">
        <f t="shared" si="191"/>
        <v>1.7073721682256137E-2</v>
      </c>
      <c r="G2068" s="2">
        <f t="shared" si="189"/>
        <v>-1.0341338841898983E-2</v>
      </c>
      <c r="H2068" s="2" t="str">
        <f t="shared" si="190"/>
        <v>Hold</v>
      </c>
    </row>
    <row r="2069" spans="1:8" ht="13.5" x14ac:dyDescent="0.25">
      <c r="A2069" s="3">
        <v>45015</v>
      </c>
      <c r="B2069" s="2">
        <v>2.8140000000000001</v>
      </c>
      <c r="C2069" s="2">
        <f t="shared" si="192"/>
        <v>2.7277801897753609</v>
      </c>
      <c r="D2069" s="2">
        <f t="shared" si="188"/>
        <v>2.7243102908952661</v>
      </c>
      <c r="E2069" s="2">
        <f t="shared" si="187"/>
        <v>3.4698988800947461E-3</v>
      </c>
      <c r="F2069" s="2">
        <f t="shared" si="191"/>
        <v>1.435295712182386E-2</v>
      </c>
      <c r="G2069" s="2">
        <f t="shared" si="189"/>
        <v>-1.0883058241729113E-2</v>
      </c>
      <c r="H2069" s="2" t="str">
        <f t="shared" si="190"/>
        <v>Hold</v>
      </c>
    </row>
    <row r="2070" spans="1:8" ht="13.5" x14ac:dyDescent="0.25">
      <c r="A2070" s="3">
        <v>45016</v>
      </c>
      <c r="B2070" s="2">
        <v>2.8140000000000001</v>
      </c>
      <c r="C2070" s="2">
        <f t="shared" si="192"/>
        <v>2.719890929809921</v>
      </c>
      <c r="D2070" s="2">
        <f t="shared" si="188"/>
        <v>2.7309539730511725</v>
      </c>
      <c r="E2070" s="2">
        <f t="shared" si="187"/>
        <v>-1.1063043241251513E-2</v>
      </c>
      <c r="F2070" s="2">
        <f t="shared" si="191"/>
        <v>9.2697570492087863E-3</v>
      </c>
      <c r="G2070" s="2">
        <f t="shared" si="189"/>
        <v>-2.03328002904603E-2</v>
      </c>
      <c r="H2070" s="2" t="str">
        <f t="shared" si="190"/>
        <v>Hold</v>
      </c>
    </row>
    <row r="2071" spans="1:8" ht="13.5" x14ac:dyDescent="0.25">
      <c r="A2071" s="3">
        <v>45019</v>
      </c>
      <c r="B2071" s="2">
        <v>2.7978000000000001</v>
      </c>
      <c r="C2071" s="2">
        <f t="shared" si="192"/>
        <v>2.7169538636853177</v>
      </c>
      <c r="D2071" s="2">
        <f t="shared" si="188"/>
        <v>2.7359055306029378</v>
      </c>
      <c r="E2071" s="2">
        <f t="shared" si="187"/>
        <v>-1.895166691762018E-2</v>
      </c>
      <c r="F2071" s="2">
        <f t="shared" si="191"/>
        <v>3.6254722558429929E-3</v>
      </c>
      <c r="G2071" s="2">
        <f t="shared" si="189"/>
        <v>-2.2577139173463174E-2</v>
      </c>
      <c r="H2071" s="2" t="str">
        <f t="shared" si="190"/>
        <v>Hold</v>
      </c>
    </row>
    <row r="2072" spans="1:8" ht="13.5" x14ac:dyDescent="0.25">
      <c r="A2072" s="3">
        <v>45020</v>
      </c>
      <c r="B2072" s="2">
        <v>2.7978000000000001</v>
      </c>
      <c r="C2072" s="2">
        <f t="shared" si="192"/>
        <v>2.7157148077337303</v>
      </c>
      <c r="D2072" s="2">
        <f t="shared" si="188"/>
        <v>2.7404903061138315</v>
      </c>
      <c r="E2072" s="2">
        <f t="shared" si="187"/>
        <v>-2.477549838010118E-2</v>
      </c>
      <c r="F2072" s="2">
        <f t="shared" si="191"/>
        <v>-2.0547218713458421E-3</v>
      </c>
      <c r="G2072" s="2">
        <f t="shared" si="189"/>
        <v>-2.2720776508755338E-2</v>
      </c>
      <c r="H2072" s="2" t="str">
        <f t="shared" si="190"/>
        <v>Hold</v>
      </c>
    </row>
    <row r="2073" spans="1:8" ht="13.5" x14ac:dyDescent="0.25">
      <c r="A2073" s="3">
        <v>45021</v>
      </c>
      <c r="B2073" s="2">
        <v>2.7978000000000001</v>
      </c>
      <c r="C2073" s="2">
        <f t="shared" si="192"/>
        <v>2.7146663757746947</v>
      </c>
      <c r="D2073" s="2">
        <f t="shared" si="188"/>
        <v>2.7447354686239183</v>
      </c>
      <c r="E2073" s="2">
        <f t="shared" si="187"/>
        <v>-3.0069092849223544E-2</v>
      </c>
      <c r="F2073" s="2">
        <f t="shared" si="191"/>
        <v>-7.6575960669213834E-3</v>
      </c>
      <c r="G2073" s="2">
        <f t="shared" si="189"/>
        <v>-2.241149678230216E-2</v>
      </c>
      <c r="H2073" s="2" t="str">
        <f t="shared" si="190"/>
        <v>Hold</v>
      </c>
    </row>
    <row r="2074" spans="1:8" ht="13.5" x14ac:dyDescent="0.25">
      <c r="A2074" s="3">
        <v>45022</v>
      </c>
      <c r="B2074" s="2">
        <v>2.7896999999999998</v>
      </c>
      <c r="C2074" s="2">
        <f t="shared" si="192"/>
        <v>2.7137792410401262</v>
      </c>
      <c r="D2074" s="2">
        <f t="shared" si="188"/>
        <v>2.7480661746517763</v>
      </c>
      <c r="E2074" s="2">
        <f t="shared" si="187"/>
        <v>-3.4286933611650028E-2</v>
      </c>
      <c r="F2074" s="2">
        <f t="shared" si="191"/>
        <v>-1.2983463575867112E-2</v>
      </c>
      <c r="G2074" s="2">
        <f t="shared" si="189"/>
        <v>-2.1303470035782916E-2</v>
      </c>
      <c r="H2074" s="2" t="str">
        <f t="shared" si="190"/>
        <v>Hold</v>
      </c>
    </row>
    <row r="2075" spans="1:8" ht="13.5" x14ac:dyDescent="0.25">
      <c r="A2075" s="3">
        <v>45023</v>
      </c>
      <c r="B2075" s="2">
        <v>2.7978000000000001</v>
      </c>
      <c r="C2075" s="2">
        <f t="shared" si="192"/>
        <v>2.7130285885724144</v>
      </c>
      <c r="D2075" s="2">
        <f t="shared" si="188"/>
        <v>2.7517501617146078</v>
      </c>
      <c r="E2075" s="2">
        <f t="shared" si="187"/>
        <v>-3.8721573142193488E-2</v>
      </c>
      <c r="F2075" s="2">
        <f t="shared" si="191"/>
        <v>-1.8131085489132389E-2</v>
      </c>
      <c r="G2075" s="2">
        <f t="shared" si="189"/>
        <v>-2.0590487653061099E-2</v>
      </c>
      <c r="H2075" s="2" t="str">
        <f t="shared" si="190"/>
        <v>Hold</v>
      </c>
    </row>
    <row r="2076" spans="1:8" ht="13.5" x14ac:dyDescent="0.25">
      <c r="A2076" s="3">
        <v>45026</v>
      </c>
      <c r="B2076" s="2">
        <v>2.8140000000000001</v>
      </c>
      <c r="C2076" s="2">
        <f t="shared" si="192"/>
        <v>2.7123934210997351</v>
      </c>
      <c r="D2076" s="2">
        <f t="shared" si="188"/>
        <v>2.7563612608468593</v>
      </c>
      <c r="E2076" s="2">
        <f t="shared" ref="E2076:E2139" si="193">C2076-D2076</f>
        <v>-4.3967839747124149E-2</v>
      </c>
      <c r="F2076" s="2">
        <f t="shared" si="191"/>
        <v>-2.3298436340730741E-2</v>
      </c>
      <c r="G2076" s="2">
        <f t="shared" si="189"/>
        <v>-2.0669403406393408E-2</v>
      </c>
      <c r="H2076" s="2" t="str">
        <f t="shared" si="190"/>
        <v>Hold</v>
      </c>
    </row>
    <row r="2077" spans="1:8" ht="13.5" x14ac:dyDescent="0.25">
      <c r="A2077" s="3">
        <v>45027</v>
      </c>
      <c r="B2077" s="2">
        <v>2.8140000000000001</v>
      </c>
      <c r="C2077" s="2">
        <f t="shared" si="192"/>
        <v>2.7118559716997757</v>
      </c>
      <c r="D2077" s="2">
        <f t="shared" ref="D2077:D2140" si="194">$D$4*B2077+(1-$D$4)*D2076</f>
        <v>2.7606307970804251</v>
      </c>
      <c r="E2077" s="2">
        <f t="shared" si="193"/>
        <v>-4.8774825380649478E-2</v>
      </c>
      <c r="F2077" s="2">
        <f t="shared" si="191"/>
        <v>-2.8393714148714493E-2</v>
      </c>
      <c r="G2077" s="2">
        <f t="shared" si="189"/>
        <v>-2.0381111231934985E-2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2.8140000000000001</v>
      </c>
      <c r="C2078" s="2">
        <f t="shared" si="192"/>
        <v>2.7238319760536562</v>
      </c>
      <c r="D2078" s="2">
        <f t="shared" si="194"/>
        <v>2.7645840713707641</v>
      </c>
      <c r="E2078" s="2">
        <f t="shared" si="193"/>
        <v>-4.0752095317107884E-2</v>
      </c>
      <c r="F2078" s="2">
        <f t="shared" si="191"/>
        <v>-3.0865390382393172E-2</v>
      </c>
      <c r="G2078" s="2">
        <f t="shared" si="189"/>
        <v>-9.8867049347147115E-3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2.8140000000000001</v>
      </c>
      <c r="C2079" s="2">
        <f t="shared" si="192"/>
        <v>2.737703979737709</v>
      </c>
      <c r="D2079" s="2">
        <f t="shared" si="194"/>
        <v>2.7682445105284854</v>
      </c>
      <c r="E2079" s="2">
        <f t="shared" si="193"/>
        <v>-3.0540530790776454E-2</v>
      </c>
      <c r="F2079" s="2">
        <f t="shared" si="191"/>
        <v>-3.0800418464069827E-2</v>
      </c>
      <c r="G2079" s="2">
        <f t="shared" si="189"/>
        <v>2.5988767329337276E-4</v>
      </c>
      <c r="H2079" s="2" t="str">
        <f t="shared" si="190"/>
        <v>Sell</v>
      </c>
    </row>
    <row r="2080" spans="1:8" ht="13.5" x14ac:dyDescent="0.25">
      <c r="A2080" s="3">
        <v>45030</v>
      </c>
      <c r="B2080" s="2">
        <v>2.8140000000000001</v>
      </c>
      <c r="C2080" s="2">
        <f t="shared" si="192"/>
        <v>2.7494418290088305</v>
      </c>
      <c r="D2080" s="2">
        <f t="shared" si="194"/>
        <v>2.771633806044894</v>
      </c>
      <c r="E2080" s="2">
        <f t="shared" si="193"/>
        <v>-2.2191977036063459E-2</v>
      </c>
      <c r="F2080" s="2">
        <f t="shared" si="191"/>
        <v>-2.9078730178468556E-2</v>
      </c>
      <c r="G2080" s="2">
        <f t="shared" si="189"/>
        <v>6.8867531424050971E-3</v>
      </c>
      <c r="H2080" s="2" t="str">
        <f t="shared" si="190"/>
        <v>Sell</v>
      </c>
    </row>
    <row r="2081" spans="1:8" ht="13.5" x14ac:dyDescent="0.25">
      <c r="A2081" s="3">
        <v>45033</v>
      </c>
      <c r="B2081" s="2">
        <v>2.8140000000000001</v>
      </c>
      <c r="C2081" s="2">
        <f t="shared" si="192"/>
        <v>2.7568815476228563</v>
      </c>
      <c r="D2081" s="2">
        <f t="shared" si="194"/>
        <v>2.7747720426341611</v>
      </c>
      <c r="E2081" s="2">
        <f t="shared" si="193"/>
        <v>-1.7890495011304797E-2</v>
      </c>
      <c r="F2081" s="2">
        <f t="shared" si="191"/>
        <v>-2.6841083145035808E-2</v>
      </c>
      <c r="G2081" s="2">
        <f t="shared" si="189"/>
        <v>8.9505881337310113E-3</v>
      </c>
      <c r="H2081" s="2" t="str">
        <f t="shared" si="190"/>
        <v>Sell</v>
      </c>
    </row>
    <row r="2082" spans="1:8" ht="13.5" x14ac:dyDescent="0.25">
      <c r="A2082" s="3">
        <v>45034</v>
      </c>
      <c r="B2082" s="2">
        <v>2.7896999999999998</v>
      </c>
      <c r="C2082" s="2">
        <f t="shared" si="192"/>
        <v>2.763176694142417</v>
      </c>
      <c r="D2082" s="2">
        <f t="shared" si="194"/>
        <v>2.7758778172538525</v>
      </c>
      <c r="E2082" s="2">
        <f t="shared" si="193"/>
        <v>-1.2701123111435564E-2</v>
      </c>
      <c r="F2082" s="2">
        <f t="shared" si="191"/>
        <v>-2.4013091138315762E-2</v>
      </c>
      <c r="G2082" s="2">
        <f t="shared" si="189"/>
        <v>1.1311968026880198E-2</v>
      </c>
      <c r="H2082" s="2" t="str">
        <f t="shared" si="190"/>
        <v>Sell</v>
      </c>
    </row>
    <row r="2083" spans="1:8" ht="13.5" x14ac:dyDescent="0.25">
      <c r="A2083" s="3">
        <v>45035</v>
      </c>
      <c r="B2083" s="2">
        <v>2.7816999999999998</v>
      </c>
      <c r="C2083" s="2">
        <f t="shared" si="192"/>
        <v>2.7685033565820452</v>
      </c>
      <c r="D2083" s="2">
        <f t="shared" si="194"/>
        <v>2.7763090900498635</v>
      </c>
      <c r="E2083" s="2">
        <f t="shared" si="193"/>
        <v>-7.805733467818321E-3</v>
      </c>
      <c r="F2083" s="2">
        <f t="shared" si="191"/>
        <v>-2.0771619604216276E-2</v>
      </c>
      <c r="G2083" s="2">
        <f t="shared" si="189"/>
        <v>1.2965886136397955E-2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2.7736000000000001</v>
      </c>
      <c r="C2084" s="2">
        <f t="shared" si="192"/>
        <v>2.7717643786463459</v>
      </c>
      <c r="D2084" s="2">
        <f t="shared" si="194"/>
        <v>2.7761084167128365</v>
      </c>
      <c r="E2084" s="2">
        <f t="shared" si="193"/>
        <v>-4.3440380664905298E-3</v>
      </c>
      <c r="F2084" s="2">
        <f t="shared" si="191"/>
        <v>-1.7486103296671128E-2</v>
      </c>
      <c r="G2084" s="2">
        <f t="shared" ref="G2084:G2147" si="195">E2084-F2084</f>
        <v>1.3142065230180598E-2</v>
      </c>
      <c r="H2084" s="2" t="str">
        <f t="shared" ref="H2084:H2147" si="196">IF(G2084&lt;0,"Hold","Sell")</f>
        <v>Sell</v>
      </c>
    </row>
    <row r="2085" spans="1:8" ht="13.5" x14ac:dyDescent="0.25">
      <c r="A2085" s="3">
        <v>45040</v>
      </c>
      <c r="B2085" s="2">
        <v>2.8302</v>
      </c>
      <c r="C2085" s="2">
        <f t="shared" si="192"/>
        <v>2.7757698588546003</v>
      </c>
      <c r="D2085" s="2">
        <f t="shared" si="194"/>
        <v>2.7801152006600338</v>
      </c>
      <c r="E2085" s="2">
        <f t="shared" si="193"/>
        <v>-4.3453418054335557E-3</v>
      </c>
      <c r="F2085" s="2">
        <f t="shared" ref="F2085:F2148" si="197">(E2085*(2/(10)))+((1-(2/10))*F2084)</f>
        <v>-1.4857950998423615E-2</v>
      </c>
      <c r="G2085" s="2">
        <f t="shared" si="195"/>
        <v>1.0512609192990059E-2</v>
      </c>
      <c r="H2085" s="2" t="str">
        <f t="shared" si="196"/>
        <v>Sell</v>
      </c>
    </row>
    <row r="2086" spans="1:8" ht="13.5" x14ac:dyDescent="0.25">
      <c r="A2086" s="3">
        <v>45041</v>
      </c>
      <c r="B2086" s="2">
        <v>2.8382999999999998</v>
      </c>
      <c r="C2086" s="2">
        <f t="shared" si="192"/>
        <v>2.7816514190308155</v>
      </c>
      <c r="D2086" s="2">
        <f t="shared" si="194"/>
        <v>2.7844251857963274</v>
      </c>
      <c r="E2086" s="2">
        <f t="shared" si="193"/>
        <v>-2.7737667655118869E-3</v>
      </c>
      <c r="F2086" s="2">
        <f t="shared" si="197"/>
        <v>-1.244111415184127E-2</v>
      </c>
      <c r="G2086" s="2">
        <f t="shared" si="195"/>
        <v>9.6673473863293832E-3</v>
      </c>
      <c r="H2086" s="2" t="str">
        <f t="shared" si="196"/>
        <v>Sell</v>
      </c>
    </row>
    <row r="2087" spans="1:8" ht="13.5" x14ac:dyDescent="0.25">
      <c r="A2087" s="3">
        <v>45042</v>
      </c>
      <c r="B2087" s="2">
        <v>2.8706</v>
      </c>
      <c r="C2087" s="2">
        <f t="shared" si="192"/>
        <v>2.7866281237953054</v>
      </c>
      <c r="D2087" s="2">
        <f t="shared" si="194"/>
        <v>2.7908085053669698</v>
      </c>
      <c r="E2087" s="2">
        <f t="shared" si="193"/>
        <v>-4.1803815716643378E-3</v>
      </c>
      <c r="F2087" s="2">
        <f t="shared" si="197"/>
        <v>-1.0788967635805884E-2</v>
      </c>
      <c r="G2087" s="2">
        <f t="shared" si="195"/>
        <v>6.6085860641415459E-3</v>
      </c>
      <c r="H2087" s="2" t="str">
        <f t="shared" si="196"/>
        <v>Sell</v>
      </c>
    </row>
    <row r="2088" spans="1:8" ht="13.5" x14ac:dyDescent="0.25">
      <c r="A2088" s="3">
        <v>45043</v>
      </c>
      <c r="B2088" s="2">
        <v>2.8624999999999998</v>
      </c>
      <c r="C2088" s="2">
        <f t="shared" si="192"/>
        <v>2.790839181672951</v>
      </c>
      <c r="D2088" s="2">
        <f t="shared" si="194"/>
        <v>2.7961189864508977</v>
      </c>
      <c r="E2088" s="2">
        <f t="shared" si="193"/>
        <v>-5.2798047779467616E-3</v>
      </c>
      <c r="F2088" s="2">
        <f t="shared" si="197"/>
        <v>-9.6871350642340603E-3</v>
      </c>
      <c r="G2088" s="2">
        <f t="shared" si="195"/>
        <v>4.4073302862872987E-3</v>
      </c>
      <c r="H2088" s="2" t="str">
        <f t="shared" si="196"/>
        <v>Sell</v>
      </c>
    </row>
    <row r="2089" spans="1:8" ht="13.5" x14ac:dyDescent="0.25">
      <c r="A2089" s="3">
        <v>45044</v>
      </c>
      <c r="B2089" s="2">
        <v>2.9272</v>
      </c>
      <c r="C2089" s="2">
        <f t="shared" si="192"/>
        <v>2.7944023844924968</v>
      </c>
      <c r="D2089" s="2">
        <f t="shared" si="194"/>
        <v>2.8058286911582386</v>
      </c>
      <c r="E2089" s="2">
        <f t="shared" si="193"/>
        <v>-1.1426306665741848E-2</v>
      </c>
      <c r="F2089" s="2">
        <f t="shared" si="197"/>
        <v>-1.0034969384535618E-2</v>
      </c>
      <c r="G2089" s="2">
        <f t="shared" si="195"/>
        <v>-1.3913372812062296E-3</v>
      </c>
      <c r="H2089" s="2" t="str">
        <f t="shared" si="196"/>
        <v>Hold</v>
      </c>
    </row>
    <row r="2090" spans="1:8" ht="13.5" x14ac:dyDescent="0.25">
      <c r="A2090" s="3">
        <v>45048</v>
      </c>
      <c r="B2090" s="2">
        <v>2.9352999999999998</v>
      </c>
      <c r="C2090" s="2">
        <f t="shared" si="192"/>
        <v>2.7974174022628819</v>
      </c>
      <c r="D2090" s="2">
        <f t="shared" si="194"/>
        <v>2.8154191584798505</v>
      </c>
      <c r="E2090" s="2">
        <f t="shared" si="193"/>
        <v>-1.8001756216968534E-2</v>
      </c>
      <c r="F2090" s="2">
        <f t="shared" si="197"/>
        <v>-1.1628326751022201E-2</v>
      </c>
      <c r="G2090" s="2">
        <f t="shared" si="195"/>
        <v>-6.3734294659463335E-3</v>
      </c>
      <c r="H2090" s="2" t="str">
        <f t="shared" si="196"/>
        <v>Hold</v>
      </c>
    </row>
    <row r="2091" spans="1:8" ht="13.5" x14ac:dyDescent="0.25">
      <c r="A2091" s="3">
        <v>45049</v>
      </c>
      <c r="B2091" s="2">
        <v>2.911</v>
      </c>
      <c r="C2091" s="2">
        <f t="shared" si="192"/>
        <v>2.7999685711455156</v>
      </c>
      <c r="D2091" s="2">
        <f t="shared" si="194"/>
        <v>2.8224992208146764</v>
      </c>
      <c r="E2091" s="2">
        <f t="shared" si="193"/>
        <v>-2.2530649669160852E-2</v>
      </c>
      <c r="F2091" s="2">
        <f t="shared" si="197"/>
        <v>-1.3808791334649932E-2</v>
      </c>
      <c r="G2091" s="2">
        <f t="shared" si="195"/>
        <v>-8.7218583345109197E-3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2.911</v>
      </c>
      <c r="C2092" s="2">
        <f t="shared" si="192"/>
        <v>2.7983887909692826</v>
      </c>
      <c r="D2092" s="2">
        <f t="shared" si="194"/>
        <v>2.8290548340876636</v>
      </c>
      <c r="E2092" s="2">
        <f t="shared" si="193"/>
        <v>-3.0666043118380948E-2</v>
      </c>
      <c r="F2092" s="2">
        <f t="shared" si="197"/>
        <v>-1.7180241691396134E-2</v>
      </c>
      <c r="G2092" s="2">
        <f t="shared" si="195"/>
        <v>-1.3485801426984814E-2</v>
      </c>
      <c r="H2092" s="2" t="str">
        <f t="shared" si="196"/>
        <v>Hold</v>
      </c>
    </row>
    <row r="2093" spans="1:8" ht="13.5" x14ac:dyDescent="0.25">
      <c r="A2093" s="3">
        <v>45051</v>
      </c>
      <c r="B2093" s="2">
        <v>2.9352999999999998</v>
      </c>
      <c r="C2093" s="2">
        <f t="shared" si="192"/>
        <v>2.795821284666316</v>
      </c>
      <c r="D2093" s="2">
        <f t="shared" si="194"/>
        <v>2.8369248463774661</v>
      </c>
      <c r="E2093" s="2">
        <f t="shared" si="193"/>
        <v>-4.1103561711150149E-2</v>
      </c>
      <c r="F2093" s="2">
        <f t="shared" si="197"/>
        <v>-2.196490569534694E-2</v>
      </c>
      <c r="G2093" s="2">
        <f t="shared" si="195"/>
        <v>-1.913865601580321E-2</v>
      </c>
      <c r="H2093" s="2" t="str">
        <f t="shared" si="196"/>
        <v>Hold</v>
      </c>
    </row>
    <row r="2094" spans="1:8" ht="13.5" x14ac:dyDescent="0.25">
      <c r="A2094" s="3">
        <v>45054</v>
      </c>
      <c r="B2094" s="2">
        <v>2.9596</v>
      </c>
      <c r="C2094" s="2">
        <f t="shared" si="192"/>
        <v>2.7924026254868828</v>
      </c>
      <c r="D2094" s="2">
        <f t="shared" si="194"/>
        <v>2.8460118947939503</v>
      </c>
      <c r="E2094" s="2">
        <f t="shared" si="193"/>
        <v>-5.3609269307067553E-2</v>
      </c>
      <c r="F2094" s="2">
        <f t="shared" si="197"/>
        <v>-2.8293778417691061E-2</v>
      </c>
      <c r="G2094" s="2">
        <f t="shared" si="195"/>
        <v>-2.5315490889376492E-2</v>
      </c>
      <c r="H2094" s="2" t="str">
        <f t="shared" si="196"/>
        <v>Hold</v>
      </c>
    </row>
    <row r="2095" spans="1:8" ht="13.5" x14ac:dyDescent="0.25">
      <c r="A2095" s="3">
        <v>45055</v>
      </c>
      <c r="B2095" s="2">
        <v>3.0404</v>
      </c>
      <c r="C2095" s="2">
        <f t="shared" si="192"/>
        <v>2.7982176061812085</v>
      </c>
      <c r="D2095" s="2">
        <f t="shared" si="194"/>
        <v>2.8604110136981022</v>
      </c>
      <c r="E2095" s="2">
        <f t="shared" si="193"/>
        <v>-6.2193407516893728E-2</v>
      </c>
      <c r="F2095" s="2">
        <f t="shared" si="197"/>
        <v>-3.5073704237531596E-2</v>
      </c>
      <c r="G2095" s="2">
        <f t="shared" si="195"/>
        <v>-2.7119703279362133E-2</v>
      </c>
      <c r="H2095" s="2" t="str">
        <f t="shared" si="196"/>
        <v>Hold</v>
      </c>
    </row>
    <row r="2096" spans="1:8" ht="13.5" x14ac:dyDescent="0.25">
      <c r="A2096" s="3">
        <v>45056</v>
      </c>
      <c r="B2096" s="2">
        <v>3.1294</v>
      </c>
      <c r="C2096" s="2">
        <f t="shared" si="192"/>
        <v>2.8043841283071762</v>
      </c>
      <c r="D2096" s="2">
        <f t="shared" si="194"/>
        <v>2.8803361237945388</v>
      </c>
      <c r="E2096" s="2">
        <f t="shared" si="193"/>
        <v>-7.5951995487362645E-2</v>
      </c>
      <c r="F2096" s="2">
        <f t="shared" si="197"/>
        <v>-4.3249362487497806E-2</v>
      </c>
      <c r="G2096" s="2">
        <f t="shared" si="195"/>
        <v>-3.2702632999864839E-2</v>
      </c>
      <c r="H2096" s="2" t="str">
        <f t="shared" si="196"/>
        <v>Hold</v>
      </c>
    </row>
    <row r="2097" spans="1:8" ht="13.5" x14ac:dyDescent="0.25">
      <c r="A2097" s="3">
        <v>45057</v>
      </c>
      <c r="B2097" s="2">
        <v>3.0728</v>
      </c>
      <c r="C2097" s="2">
        <f t="shared" si="192"/>
        <v>2.8145711854906876</v>
      </c>
      <c r="D2097" s="2">
        <f t="shared" si="194"/>
        <v>2.8945927072171656</v>
      </c>
      <c r="E2097" s="2">
        <f t="shared" si="193"/>
        <v>-8.0021521726477918E-2</v>
      </c>
      <c r="F2097" s="2">
        <f t="shared" si="197"/>
        <v>-5.0603794335293828E-2</v>
      </c>
      <c r="G2097" s="2">
        <f t="shared" si="195"/>
        <v>-2.941772739118409E-2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3.0808</v>
      </c>
      <c r="C2098" s="2">
        <f t="shared" si="192"/>
        <v>2.8219448492613513</v>
      </c>
      <c r="D2098" s="2">
        <f t="shared" si="194"/>
        <v>2.9083858400158937</v>
      </c>
      <c r="E2098" s="2">
        <f t="shared" si="193"/>
        <v>-8.6440990754542479E-2</v>
      </c>
      <c r="F2098" s="2">
        <f t="shared" si="197"/>
        <v>-5.7771233619143561E-2</v>
      </c>
      <c r="G2098" s="2">
        <f t="shared" si="195"/>
        <v>-2.8669757135398918E-2</v>
      </c>
      <c r="H2098" s="2" t="str">
        <f t="shared" si="196"/>
        <v>Hold</v>
      </c>
    </row>
    <row r="2099" spans="1:8" ht="13.5" x14ac:dyDescent="0.25">
      <c r="A2099" s="3">
        <v>45061</v>
      </c>
      <c r="B2099" s="2">
        <v>3.097</v>
      </c>
      <c r="C2099" s="2">
        <f t="shared" si="192"/>
        <v>2.8381379493749894</v>
      </c>
      <c r="D2099" s="2">
        <f t="shared" si="194"/>
        <v>2.9223572592739759</v>
      </c>
      <c r="E2099" s="2">
        <f t="shared" si="193"/>
        <v>-8.4219309898986516E-2</v>
      </c>
      <c r="F2099" s="2">
        <f t="shared" si="197"/>
        <v>-6.3060848875112152E-2</v>
      </c>
      <c r="G2099" s="2">
        <f t="shared" si="195"/>
        <v>-2.1158461023874364E-2</v>
      </c>
      <c r="H2099" s="2" t="str">
        <f t="shared" si="196"/>
        <v>Hold</v>
      </c>
    </row>
    <row r="2100" spans="1:8" ht="13.5" x14ac:dyDescent="0.25">
      <c r="A2100" s="3">
        <v>45062</v>
      </c>
      <c r="B2100" s="2">
        <v>3.1859999999999999</v>
      </c>
      <c r="C2100" s="2">
        <f t="shared" si="192"/>
        <v>2.8530859571634526</v>
      </c>
      <c r="D2100" s="2">
        <f t="shared" si="194"/>
        <v>2.9418863511796074</v>
      </c>
      <c r="E2100" s="2">
        <f t="shared" si="193"/>
        <v>-8.8800394016154804E-2</v>
      </c>
      <c r="F2100" s="2">
        <f t="shared" si="197"/>
        <v>-6.8208757903320691E-2</v>
      </c>
      <c r="G2100" s="2">
        <f t="shared" si="195"/>
        <v>-2.0591636112834114E-2</v>
      </c>
      <c r="H2100" s="2" t="str">
        <f t="shared" si="196"/>
        <v>Hold</v>
      </c>
    </row>
    <row r="2101" spans="1:8" ht="13.5" x14ac:dyDescent="0.25">
      <c r="A2101" s="3">
        <v>45063</v>
      </c>
      <c r="B2101" s="2">
        <v>3.2345000000000002</v>
      </c>
      <c r="C2101" s="2">
        <f t="shared" si="192"/>
        <v>2.8619958099075369</v>
      </c>
      <c r="D2101" s="2">
        <f t="shared" si="194"/>
        <v>2.9635614362774145</v>
      </c>
      <c r="E2101" s="2">
        <f t="shared" si="193"/>
        <v>-0.10156562636987765</v>
      </c>
      <c r="F2101" s="2">
        <f t="shared" si="197"/>
        <v>-7.4880131596632094E-2</v>
      </c>
      <c r="G2101" s="2">
        <f t="shared" si="195"/>
        <v>-2.6685494773245555E-2</v>
      </c>
      <c r="H2101" s="2" t="str">
        <f t="shared" si="196"/>
        <v>Hold</v>
      </c>
    </row>
    <row r="2102" spans="1:8" ht="13.5" x14ac:dyDescent="0.25">
      <c r="A2102" s="3">
        <v>45064</v>
      </c>
      <c r="B2102" s="2">
        <v>3.3315000000000001</v>
      </c>
      <c r="C2102" s="2">
        <f t="shared" si="192"/>
        <v>2.8695349160756081</v>
      </c>
      <c r="D2102" s="2">
        <f t="shared" si="194"/>
        <v>2.9908161447013102</v>
      </c>
      <c r="E2102" s="2">
        <f t="shared" si="193"/>
        <v>-0.12128122862570212</v>
      </c>
      <c r="F2102" s="2">
        <f t="shared" si="197"/>
        <v>-8.4160351002446107E-2</v>
      </c>
      <c r="G2102" s="2">
        <f t="shared" si="195"/>
        <v>-3.7120877623256013E-2</v>
      </c>
      <c r="H2102" s="2" t="str">
        <f t="shared" si="196"/>
        <v>Hold</v>
      </c>
    </row>
    <row r="2103" spans="1:8" ht="13.5" x14ac:dyDescent="0.25">
      <c r="A2103" s="3">
        <v>45065</v>
      </c>
      <c r="B2103" s="2">
        <v>3.2749000000000001</v>
      </c>
      <c r="C2103" s="2">
        <f t="shared" si="192"/>
        <v>2.8796526212947451</v>
      </c>
      <c r="D2103" s="2">
        <f t="shared" si="194"/>
        <v>3.0118593932419535</v>
      </c>
      <c r="E2103" s="2">
        <f t="shared" si="193"/>
        <v>-0.13220677194720842</v>
      </c>
      <c r="F2103" s="2">
        <f t="shared" si="197"/>
        <v>-9.3769635191398581E-2</v>
      </c>
      <c r="G2103" s="2">
        <f t="shared" si="195"/>
        <v>-3.8437136755809842E-2</v>
      </c>
      <c r="H2103" s="2" t="str">
        <f t="shared" si="196"/>
        <v>Hold</v>
      </c>
    </row>
    <row r="2104" spans="1:8" ht="13.5" x14ac:dyDescent="0.25">
      <c r="A2104" s="3">
        <v>45068</v>
      </c>
      <c r="B2104" s="2">
        <v>3.2345000000000002</v>
      </c>
      <c r="C2104" s="2">
        <f t="shared" si="192"/>
        <v>2.8919522180186306</v>
      </c>
      <c r="D2104" s="2">
        <f t="shared" si="194"/>
        <v>3.0283512900388461</v>
      </c>
      <c r="E2104" s="2">
        <f t="shared" si="193"/>
        <v>-0.13639907202021551</v>
      </c>
      <c r="F2104" s="2">
        <f t="shared" si="197"/>
        <v>-0.10229552255716197</v>
      </c>
      <c r="G2104" s="2">
        <f t="shared" si="195"/>
        <v>-3.4103549463053537E-2</v>
      </c>
      <c r="H2104" s="2" t="str">
        <f t="shared" si="196"/>
        <v>Hold</v>
      </c>
    </row>
    <row r="2105" spans="1:8" ht="13.5" x14ac:dyDescent="0.25">
      <c r="A2105" s="3">
        <v>45069</v>
      </c>
      <c r="B2105" s="2">
        <v>3.1698</v>
      </c>
      <c r="C2105" s="2">
        <f t="shared" si="192"/>
        <v>2.9147903383234568</v>
      </c>
      <c r="D2105" s="2">
        <f t="shared" si="194"/>
        <v>3.0388289722581909</v>
      </c>
      <c r="E2105" s="2">
        <f t="shared" si="193"/>
        <v>-0.12403863393473413</v>
      </c>
      <c r="F2105" s="2">
        <f t="shared" si="197"/>
        <v>-0.10664414483267641</v>
      </c>
      <c r="G2105" s="2">
        <f t="shared" si="195"/>
        <v>-1.7394489102057722E-2</v>
      </c>
      <c r="H2105" s="2" t="str">
        <f t="shared" si="196"/>
        <v>Hold</v>
      </c>
    </row>
    <row r="2106" spans="1:8" ht="13.5" x14ac:dyDescent="0.25">
      <c r="A2106" s="3">
        <v>45070</v>
      </c>
      <c r="B2106" s="2">
        <v>3.2345000000000002</v>
      </c>
      <c r="C2106" s="2">
        <f t="shared" si="192"/>
        <v>2.9478072093506169</v>
      </c>
      <c r="D2106" s="2">
        <f t="shared" si="194"/>
        <v>3.053323122461288</v>
      </c>
      <c r="E2106" s="2">
        <f t="shared" si="193"/>
        <v>-0.1055159131106711</v>
      </c>
      <c r="F2106" s="2">
        <f t="shared" si="197"/>
        <v>-0.10641849848827535</v>
      </c>
      <c r="G2106" s="2">
        <f t="shared" si="195"/>
        <v>9.0258537760425084E-4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3.1698</v>
      </c>
      <c r="C2107" s="2">
        <f t="shared" si="192"/>
        <v>2.9670368694505216</v>
      </c>
      <c r="D2107" s="2">
        <f t="shared" si="194"/>
        <v>3.0619510393160074</v>
      </c>
      <c r="E2107" s="2">
        <f t="shared" si="193"/>
        <v>-9.4914169865485842E-2</v>
      </c>
      <c r="F2107" s="2">
        <f t="shared" si="197"/>
        <v>-0.10411763276371747</v>
      </c>
      <c r="G2107" s="2">
        <f t="shared" si="195"/>
        <v>9.2034628982316236E-3</v>
      </c>
      <c r="H2107" s="2" t="str">
        <f t="shared" si="196"/>
        <v>Sell</v>
      </c>
    </row>
    <row r="2108" spans="1:8" ht="13.5" x14ac:dyDescent="0.25">
      <c r="A2108" s="3">
        <v>45072</v>
      </c>
      <c r="B2108" s="2">
        <v>3.2345000000000002</v>
      </c>
      <c r="C2108" s="2">
        <f t="shared" si="192"/>
        <v>2.9845388895350564</v>
      </c>
      <c r="D2108" s="2">
        <f t="shared" si="194"/>
        <v>3.0747324438111177</v>
      </c>
      <c r="E2108" s="2">
        <f t="shared" si="193"/>
        <v>-9.0193554276061239E-2</v>
      </c>
      <c r="F2108" s="2">
        <f t="shared" si="197"/>
        <v>-0.10133281706618623</v>
      </c>
      <c r="G2108" s="2">
        <f t="shared" si="195"/>
        <v>1.113926279012499E-2</v>
      </c>
      <c r="H2108" s="2" t="str">
        <f t="shared" si="196"/>
        <v>Sell</v>
      </c>
    </row>
    <row r="2109" spans="1:8" ht="13.5" x14ac:dyDescent="0.25">
      <c r="A2109" s="3">
        <v>45075</v>
      </c>
      <c r="B2109" s="2">
        <v>3.1941000000000002</v>
      </c>
      <c r="C2109" s="2">
        <f t="shared" si="192"/>
        <v>3.0018405988373553</v>
      </c>
      <c r="D2109" s="2">
        <f t="shared" si="194"/>
        <v>3.0835744850102942</v>
      </c>
      <c r="E2109" s="2">
        <f t="shared" si="193"/>
        <v>-8.1733886172938863E-2</v>
      </c>
      <c r="F2109" s="2">
        <f t="shared" si="197"/>
        <v>-9.7413030887536764E-2</v>
      </c>
      <c r="G2109" s="2">
        <f t="shared" si="195"/>
        <v>1.5679144714597901E-2</v>
      </c>
      <c r="H2109" s="2" t="str">
        <f t="shared" si="196"/>
        <v>Sell</v>
      </c>
    </row>
    <row r="2110" spans="1:8" ht="13.5" x14ac:dyDescent="0.25">
      <c r="A2110" s="3">
        <v>45076</v>
      </c>
      <c r="B2110" s="2">
        <v>3.2345000000000002</v>
      </c>
      <c r="C2110" s="2">
        <f t="shared" si="192"/>
        <v>3.0301728144008395</v>
      </c>
      <c r="D2110" s="2">
        <f t="shared" si="194"/>
        <v>3.094754152787309</v>
      </c>
      <c r="E2110" s="2">
        <f t="shared" si="193"/>
        <v>-6.4581338386469511E-2</v>
      </c>
      <c r="F2110" s="2">
        <f t="shared" si="197"/>
        <v>-9.0846692387323319E-2</v>
      </c>
      <c r="G2110" s="2">
        <f t="shared" si="195"/>
        <v>2.6265354000853808E-2</v>
      </c>
      <c r="H2110" s="2" t="str">
        <f t="shared" si="196"/>
        <v>Sell</v>
      </c>
    </row>
    <row r="2111" spans="1:8" ht="13.5" x14ac:dyDescent="0.25">
      <c r="A2111" s="3">
        <v>45077</v>
      </c>
      <c r="B2111" s="2">
        <v>3.2263999999999999</v>
      </c>
      <c r="C2111" s="2">
        <f t="shared" si="192"/>
        <v>3.0616077660314795</v>
      </c>
      <c r="D2111" s="2">
        <f t="shared" si="194"/>
        <v>3.104505697025286</v>
      </c>
      <c r="E2111" s="2">
        <f t="shared" si="193"/>
        <v>-4.2897930993806455E-2</v>
      </c>
      <c r="F2111" s="2">
        <f t="shared" si="197"/>
        <v>-8.1256940108619946E-2</v>
      </c>
      <c r="G2111" s="2">
        <f t="shared" si="195"/>
        <v>3.8359009114813492E-2</v>
      </c>
      <c r="H2111" s="2" t="str">
        <f t="shared" si="196"/>
        <v>Sell</v>
      </c>
    </row>
    <row r="2112" spans="1:8" ht="13.5" x14ac:dyDescent="0.25">
      <c r="A2112" s="3">
        <v>45078</v>
      </c>
      <c r="B2112" s="2">
        <v>3.2183000000000002</v>
      </c>
      <c r="C2112" s="2">
        <f t="shared" si="192"/>
        <v>3.1031296481804826</v>
      </c>
      <c r="D2112" s="2">
        <f t="shared" si="194"/>
        <v>3.1129349046530423</v>
      </c>
      <c r="E2112" s="2">
        <f t="shared" si="193"/>
        <v>-9.805256472559698E-3</v>
      </c>
      <c r="F2112" s="2">
        <f t="shared" si="197"/>
        <v>-6.6966603381407891E-2</v>
      </c>
      <c r="G2112" s="2">
        <f t="shared" si="195"/>
        <v>5.7161346908848193E-2</v>
      </c>
      <c r="H2112" s="2" t="str">
        <f t="shared" si="196"/>
        <v>Sell</v>
      </c>
    </row>
    <row r="2113" spans="1:8" ht="13.5" x14ac:dyDescent="0.25">
      <c r="A2113" s="3">
        <v>45079</v>
      </c>
      <c r="B2113" s="2">
        <v>3.2021000000000002</v>
      </c>
      <c r="C2113" s="2">
        <f t="shared" si="192"/>
        <v>3.1295558561527157</v>
      </c>
      <c r="D2113" s="2">
        <f t="shared" si="194"/>
        <v>3.1195397265305949</v>
      </c>
      <c r="E2113" s="2">
        <f t="shared" si="193"/>
        <v>1.001612962212084E-2</v>
      </c>
      <c r="F2113" s="2">
        <f t="shared" si="197"/>
        <v>-5.1570056780702152E-2</v>
      </c>
      <c r="G2113" s="2">
        <f t="shared" si="195"/>
        <v>6.1586186402822991E-2</v>
      </c>
      <c r="H2113" s="2" t="str">
        <f t="shared" si="196"/>
        <v>Sell</v>
      </c>
    </row>
    <row r="2114" spans="1:8" ht="13.5" x14ac:dyDescent="0.25">
      <c r="A2114" s="3">
        <v>45082</v>
      </c>
      <c r="B2114" s="2">
        <v>3.2021000000000002</v>
      </c>
      <c r="C2114" s="2">
        <f t="shared" si="192"/>
        <v>3.1457011090522977</v>
      </c>
      <c r="D2114" s="2">
        <f t="shared" si="194"/>
        <v>3.1256553023431435</v>
      </c>
      <c r="E2114" s="2">
        <f t="shared" si="193"/>
        <v>2.0045806709154235E-2</v>
      </c>
      <c r="F2114" s="2">
        <f t="shared" si="197"/>
        <v>-3.7246884082730879E-2</v>
      </c>
      <c r="G2114" s="2">
        <f t="shared" si="195"/>
        <v>5.7292690791885113E-2</v>
      </c>
      <c r="H2114" s="2" t="str">
        <f t="shared" si="196"/>
        <v>Sell</v>
      </c>
    </row>
    <row r="2115" spans="1:8" ht="13.5" x14ac:dyDescent="0.25">
      <c r="A2115" s="3">
        <v>45083</v>
      </c>
      <c r="B2115" s="2">
        <v>3.2021000000000002</v>
      </c>
      <c r="C2115" s="2">
        <f t="shared" si="192"/>
        <v>3.1494086307365596</v>
      </c>
      <c r="D2115" s="2">
        <f t="shared" si="194"/>
        <v>3.1313178725399475</v>
      </c>
      <c r="E2115" s="2">
        <f t="shared" si="193"/>
        <v>1.80907581966121E-2</v>
      </c>
      <c r="F2115" s="2">
        <f t="shared" si="197"/>
        <v>-2.6179355626862282E-2</v>
      </c>
      <c r="G2115" s="2">
        <f t="shared" si="195"/>
        <v>4.4270113823474386E-2</v>
      </c>
      <c r="H2115" s="2" t="str">
        <f t="shared" si="196"/>
        <v>Sell</v>
      </c>
    </row>
    <row r="2116" spans="1:8" ht="13.5" x14ac:dyDescent="0.25">
      <c r="A2116" s="3">
        <v>45084</v>
      </c>
      <c r="B2116" s="2">
        <v>3.1941000000000002</v>
      </c>
      <c r="C2116" s="2">
        <f t="shared" si="192"/>
        <v>3.1624996106232426</v>
      </c>
      <c r="D2116" s="2">
        <f t="shared" si="194"/>
        <v>3.1359684004999515</v>
      </c>
      <c r="E2116" s="2">
        <f t="shared" si="193"/>
        <v>2.6531210123291071E-2</v>
      </c>
      <c r="F2116" s="2">
        <f t="shared" si="197"/>
        <v>-1.5637242476831612E-2</v>
      </c>
      <c r="G2116" s="2">
        <f t="shared" si="195"/>
        <v>4.2168452600122683E-2</v>
      </c>
      <c r="H2116" s="2" t="str">
        <f t="shared" si="196"/>
        <v>Sell</v>
      </c>
    </row>
    <row r="2117" spans="1:8" ht="13.5" x14ac:dyDescent="0.25">
      <c r="A2117" s="3">
        <v>45085</v>
      </c>
      <c r="B2117" s="2">
        <v>3.1859999999999999</v>
      </c>
      <c r="C2117" s="2">
        <f t="shared" si="192"/>
        <v>3.1636227474504359</v>
      </c>
      <c r="D2117" s="2">
        <f t="shared" si="194"/>
        <v>3.1396744449073628</v>
      </c>
      <c r="E2117" s="2">
        <f t="shared" si="193"/>
        <v>2.3948302543073119E-2</v>
      </c>
      <c r="F2117" s="2">
        <f t="shared" si="197"/>
        <v>-7.7201334728506654E-3</v>
      </c>
      <c r="G2117" s="2">
        <f t="shared" si="195"/>
        <v>3.1668436015923784E-2</v>
      </c>
      <c r="H2117" s="2" t="str">
        <f t="shared" si="196"/>
        <v>Sell</v>
      </c>
    </row>
    <row r="2118" spans="1:8" ht="13.5" x14ac:dyDescent="0.25">
      <c r="A2118" s="3">
        <v>45086</v>
      </c>
      <c r="B2118" s="2">
        <v>3.2101999999999999</v>
      </c>
      <c r="C2118" s="2">
        <f t="shared" si="192"/>
        <v>3.1745269401503688</v>
      </c>
      <c r="D2118" s="2">
        <f t="shared" si="194"/>
        <v>3.1448985600994099</v>
      </c>
      <c r="E2118" s="2">
        <f t="shared" si="193"/>
        <v>2.9628380050958913E-2</v>
      </c>
      <c r="F2118" s="2">
        <f t="shared" si="197"/>
        <v>-2.5043076808874999E-4</v>
      </c>
      <c r="G2118" s="2">
        <f t="shared" si="195"/>
        <v>2.9878810819047662E-2</v>
      </c>
      <c r="H2118" s="2" t="str">
        <f t="shared" si="196"/>
        <v>Sell</v>
      </c>
    </row>
    <row r="2119" spans="1:8" ht="13.5" x14ac:dyDescent="0.25">
      <c r="A2119" s="3">
        <v>45089</v>
      </c>
      <c r="B2119" s="2">
        <v>3.2345000000000002</v>
      </c>
      <c r="C2119" s="2">
        <f t="shared" si="192"/>
        <v>3.1775381801272351</v>
      </c>
      <c r="D2119" s="2">
        <f t="shared" si="194"/>
        <v>3.1515357037957497</v>
      </c>
      <c r="E2119" s="2">
        <f t="shared" si="193"/>
        <v>2.6002476331485447E-2</v>
      </c>
      <c r="F2119" s="2">
        <f t="shared" si="197"/>
        <v>5.0001506518260897E-3</v>
      </c>
      <c r="G2119" s="2">
        <f t="shared" si="195"/>
        <v>2.1002325679659359E-2</v>
      </c>
      <c r="H2119" s="2" t="str">
        <f t="shared" si="196"/>
        <v>Sell</v>
      </c>
    </row>
    <row r="2120" spans="1:8" ht="13.5" x14ac:dyDescent="0.25">
      <c r="A2120" s="3">
        <v>45090</v>
      </c>
      <c r="B2120" s="2">
        <v>3.1779000000000002</v>
      </c>
      <c r="C2120" s="2">
        <f t="shared" si="192"/>
        <v>3.1863015370307375</v>
      </c>
      <c r="D2120" s="2">
        <f t="shared" si="194"/>
        <v>3.1534886146256942</v>
      </c>
      <c r="E2120" s="2">
        <f t="shared" si="193"/>
        <v>3.2812922405043299E-2</v>
      </c>
      <c r="F2120" s="2">
        <f t="shared" si="197"/>
        <v>1.0562705002469532E-2</v>
      </c>
      <c r="G2120" s="2">
        <f t="shared" si="195"/>
        <v>2.2250217402573769E-2</v>
      </c>
      <c r="H2120" s="2" t="str">
        <f t="shared" si="196"/>
        <v>Sell</v>
      </c>
    </row>
    <row r="2121" spans="1:8" ht="13.5" x14ac:dyDescent="0.25">
      <c r="A2121" s="3">
        <v>45091</v>
      </c>
      <c r="B2121" s="2">
        <v>3.2345000000000002</v>
      </c>
      <c r="C2121" s="2">
        <f t="shared" si="192"/>
        <v>3.1924705313337012</v>
      </c>
      <c r="D2121" s="2">
        <f t="shared" si="194"/>
        <v>3.1594894579867541</v>
      </c>
      <c r="E2121" s="2">
        <f t="shared" si="193"/>
        <v>3.298107334694711E-2</v>
      </c>
      <c r="F2121" s="2">
        <f t="shared" si="197"/>
        <v>1.5046378671365048E-2</v>
      </c>
      <c r="G2121" s="2">
        <f t="shared" si="195"/>
        <v>1.7934694675582064E-2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3.2997999999999998</v>
      </c>
      <c r="C2122" s="2">
        <f t="shared" si="192"/>
        <v>3.196444295743901</v>
      </c>
      <c r="D2122" s="2">
        <f t="shared" si="194"/>
        <v>3.1698828314692165</v>
      </c>
      <c r="E2122" s="2">
        <f t="shared" si="193"/>
        <v>2.6561464274684532E-2</v>
      </c>
      <c r="F2122" s="2">
        <f t="shared" si="197"/>
        <v>1.7349395792028946E-2</v>
      </c>
      <c r="G2122" s="2">
        <f t="shared" si="195"/>
        <v>9.212068482655586E-3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3.2997999999999998</v>
      </c>
      <c r="C2123" s="2">
        <f t="shared" si="192"/>
        <v>3.1973144040909931</v>
      </c>
      <c r="D2123" s="2">
        <f t="shared" si="194"/>
        <v>3.1795063254344598</v>
      </c>
      <c r="E2123" s="2">
        <f t="shared" si="193"/>
        <v>1.7808078656533333E-2</v>
      </c>
      <c r="F2123" s="2">
        <f t="shared" si="197"/>
        <v>1.7441132364929824E-2</v>
      </c>
      <c r="G2123" s="2">
        <f t="shared" si="195"/>
        <v>3.6694629160350864E-4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3.2477</v>
      </c>
      <c r="C2124" s="2">
        <f t="shared" si="192"/>
        <v>3.1980506496154559</v>
      </c>
      <c r="D2124" s="2">
        <f t="shared" si="194"/>
        <v>3.1845577087356109</v>
      </c>
      <c r="E2124" s="2">
        <f t="shared" si="193"/>
        <v>1.3492940879844983E-2</v>
      </c>
      <c r="F2124" s="2">
        <f t="shared" si="197"/>
        <v>1.6651494067912859E-2</v>
      </c>
      <c r="G2124" s="2">
        <f t="shared" si="195"/>
        <v>-3.1585531880678752E-3</v>
      </c>
      <c r="H2124" s="2" t="str">
        <f t="shared" si="196"/>
        <v>Hold</v>
      </c>
    </row>
    <row r="2125" spans="1:8" ht="13.5" x14ac:dyDescent="0.25">
      <c r="A2125" s="3">
        <v>45097</v>
      </c>
      <c r="B2125" s="2">
        <v>3.2130000000000001</v>
      </c>
      <c r="C2125" s="2">
        <f t="shared" si="192"/>
        <v>3.1986736265976936</v>
      </c>
      <c r="D2125" s="2">
        <f t="shared" si="194"/>
        <v>3.1866645451255655</v>
      </c>
      <c r="E2125" s="2">
        <f t="shared" si="193"/>
        <v>1.2009081472128091E-2</v>
      </c>
      <c r="F2125" s="2">
        <f t="shared" si="197"/>
        <v>1.5723011548755904E-2</v>
      </c>
      <c r="G2125" s="2">
        <f t="shared" si="195"/>
        <v>-3.7139300766278124E-3</v>
      </c>
      <c r="H2125" s="2" t="str">
        <f t="shared" si="196"/>
        <v>Hold</v>
      </c>
    </row>
    <row r="2126" spans="1:8" ht="13.5" x14ac:dyDescent="0.25">
      <c r="A2126" s="3">
        <v>45098</v>
      </c>
      <c r="B2126" s="2">
        <v>3.1695000000000002</v>
      </c>
      <c r="C2126" s="2">
        <f t="shared" si="192"/>
        <v>3.1979699917365099</v>
      </c>
      <c r="D2126" s="2">
        <f t="shared" si="194"/>
        <v>3.185393097338487</v>
      </c>
      <c r="E2126" s="2">
        <f t="shared" si="193"/>
        <v>1.2576894398022898E-2</v>
      </c>
      <c r="F2126" s="2">
        <f t="shared" si="197"/>
        <v>1.5093788118609303E-2</v>
      </c>
      <c r="G2126" s="2">
        <f t="shared" si="195"/>
        <v>-2.5168937205864057E-3</v>
      </c>
      <c r="H2126" s="2" t="str">
        <f t="shared" si="196"/>
        <v>Hold</v>
      </c>
    </row>
    <row r="2127" spans="1:8" ht="13.5" x14ac:dyDescent="0.25">
      <c r="A2127" s="3">
        <v>45099</v>
      </c>
      <c r="B2127" s="2">
        <v>3.1347999999999998</v>
      </c>
      <c r="C2127" s="2">
        <f t="shared" ref="C2127:C2190" si="198">$C$4*B2117+C2126*(1-$C$4)</f>
        <v>3.1961284545462778</v>
      </c>
      <c r="D2127" s="2">
        <f t="shared" si="194"/>
        <v>3.1816454604985989</v>
      </c>
      <c r="E2127" s="2">
        <f t="shared" si="193"/>
        <v>1.4482994047678943E-2</v>
      </c>
      <c r="F2127" s="2">
        <f t="shared" si="197"/>
        <v>1.4971629304423233E-2</v>
      </c>
      <c r="G2127" s="2">
        <f t="shared" si="195"/>
        <v>-4.8863525674429018E-4</v>
      </c>
      <c r="H2127" s="2" t="str">
        <f t="shared" si="196"/>
        <v>Hold</v>
      </c>
    </row>
    <row r="2128" spans="1:8" ht="13.5" x14ac:dyDescent="0.25">
      <c r="A2128" s="3">
        <v>45100</v>
      </c>
      <c r="B2128" s="2">
        <v>3.1347999999999998</v>
      </c>
      <c r="C2128" s="2">
        <f t="shared" si="198"/>
        <v>3.1982933076930045</v>
      </c>
      <c r="D2128" s="2">
        <f t="shared" si="194"/>
        <v>3.1781754263875914</v>
      </c>
      <c r="E2128" s="2">
        <f t="shared" si="193"/>
        <v>2.0117881305413032E-2</v>
      </c>
      <c r="F2128" s="2">
        <f t="shared" si="197"/>
        <v>1.6000879704621194E-2</v>
      </c>
      <c r="G2128" s="2">
        <f t="shared" si="195"/>
        <v>4.1170016007918385E-3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3.1173999999999999</v>
      </c>
      <c r="C2129" s="2">
        <f t="shared" si="198"/>
        <v>3.2038635680479266</v>
      </c>
      <c r="D2129" s="2">
        <f t="shared" si="194"/>
        <v>3.1736735429514735</v>
      </c>
      <c r="E2129" s="2">
        <f t="shared" si="193"/>
        <v>3.0190025096453077E-2</v>
      </c>
      <c r="F2129" s="2">
        <f t="shared" si="197"/>
        <v>1.8838708782987573E-2</v>
      </c>
      <c r="G2129" s="2">
        <f t="shared" si="195"/>
        <v>1.1351316313465504E-2</v>
      </c>
      <c r="H2129" s="2" t="str">
        <f t="shared" si="196"/>
        <v>Sell</v>
      </c>
    </row>
    <row r="2130" spans="1:8" ht="13.5" x14ac:dyDescent="0.25">
      <c r="A2130" s="3">
        <v>45104</v>
      </c>
      <c r="B2130" s="2">
        <v>3.0827</v>
      </c>
      <c r="C2130" s="2">
        <f t="shared" si="198"/>
        <v>3.1998691729636302</v>
      </c>
      <c r="D2130" s="2">
        <f t="shared" si="194"/>
        <v>3.1669347619921049</v>
      </c>
      <c r="E2130" s="2">
        <f t="shared" si="193"/>
        <v>3.2934410971525274E-2</v>
      </c>
      <c r="F2130" s="2">
        <f t="shared" si="197"/>
        <v>2.1657849220695115E-2</v>
      </c>
      <c r="G2130" s="2">
        <f t="shared" si="195"/>
        <v>1.1276561750830159E-2</v>
      </c>
      <c r="H2130" s="2" t="str">
        <f t="shared" si="196"/>
        <v>Sell</v>
      </c>
    </row>
    <row r="2131" spans="1:8" ht="13.5" x14ac:dyDescent="0.25">
      <c r="A2131" s="3">
        <v>45107</v>
      </c>
      <c r="B2131" s="2">
        <v>3.1435</v>
      </c>
      <c r="C2131" s="2">
        <f t="shared" si="198"/>
        <v>3.2051969925076871</v>
      </c>
      <c r="D2131" s="2">
        <f t="shared" si="194"/>
        <v>3.1651988536963933</v>
      </c>
      <c r="E2131" s="2">
        <f t="shared" si="193"/>
        <v>3.9998138811293771E-2</v>
      </c>
      <c r="F2131" s="2">
        <f t="shared" si="197"/>
        <v>2.5325907138814847E-2</v>
      </c>
      <c r="G2131" s="2">
        <f t="shared" si="195"/>
        <v>1.4672231672478924E-2</v>
      </c>
      <c r="H2131" s="2" t="str">
        <f t="shared" si="196"/>
        <v>Sell</v>
      </c>
    </row>
    <row r="2132" spans="1:8" ht="13.5" x14ac:dyDescent="0.25">
      <c r="A2132" s="3">
        <v>45110</v>
      </c>
      <c r="B2132" s="2">
        <v>3.1261000000000001</v>
      </c>
      <c r="C2132" s="2">
        <f t="shared" si="198"/>
        <v>3.2197513013526584</v>
      </c>
      <c r="D2132" s="2">
        <f t="shared" si="194"/>
        <v>3.1623026423114755</v>
      </c>
      <c r="E2132" s="2">
        <f t="shared" si="193"/>
        <v>5.7448659041182903E-2</v>
      </c>
      <c r="F2132" s="2">
        <f t="shared" si="197"/>
        <v>3.1750457519288455E-2</v>
      </c>
      <c r="G2132" s="2">
        <f t="shared" si="195"/>
        <v>2.5698201521894448E-2</v>
      </c>
      <c r="H2132" s="2" t="str">
        <f t="shared" si="196"/>
        <v>Sell</v>
      </c>
    </row>
    <row r="2133" spans="1:8" ht="13.5" x14ac:dyDescent="0.25">
      <c r="A2133" s="3">
        <v>45111</v>
      </c>
      <c r="B2133" s="2">
        <v>3.1261000000000001</v>
      </c>
      <c r="C2133" s="2">
        <f t="shared" si="198"/>
        <v>3.2320664857599417</v>
      </c>
      <c r="D2133" s="2">
        <f t="shared" si="194"/>
        <v>3.1596209651032181</v>
      </c>
      <c r="E2133" s="2">
        <f t="shared" si="193"/>
        <v>7.2445520656723605E-2</v>
      </c>
      <c r="F2133" s="2">
        <f t="shared" si="197"/>
        <v>3.9889470146775491E-2</v>
      </c>
      <c r="G2133" s="2">
        <f t="shared" si="195"/>
        <v>3.2556050509948115E-2</v>
      </c>
      <c r="H2133" s="2" t="str">
        <f t="shared" si="196"/>
        <v>Sell</v>
      </c>
    </row>
    <row r="2134" spans="1:8" ht="13.5" x14ac:dyDescent="0.25">
      <c r="A2134" s="3">
        <v>45112</v>
      </c>
      <c r="B2134" s="2">
        <v>3.2389999999999999</v>
      </c>
      <c r="C2134" s="2">
        <f t="shared" si="198"/>
        <v>3.2344716417968735</v>
      </c>
      <c r="D2134" s="2">
        <f t="shared" si="194"/>
        <v>3.1655008936140909</v>
      </c>
      <c r="E2134" s="2">
        <f t="shared" si="193"/>
        <v>6.8970748182782593E-2</v>
      </c>
      <c r="F2134" s="2">
        <f t="shared" si="197"/>
        <v>4.5705725753976918E-2</v>
      </c>
      <c r="G2134" s="2">
        <f t="shared" si="195"/>
        <v>2.3265022428805675E-2</v>
      </c>
      <c r="H2134" s="2" t="str">
        <f t="shared" si="196"/>
        <v>Sell</v>
      </c>
    </row>
    <row r="2135" spans="1:8" ht="13.5" x14ac:dyDescent="0.25">
      <c r="A2135" s="3">
        <v>45113</v>
      </c>
      <c r="B2135" s="2">
        <v>3.2389999999999999</v>
      </c>
      <c r="C2135" s="2">
        <f t="shared" si="198"/>
        <v>3.2311683122896619</v>
      </c>
      <c r="D2135" s="2">
        <f t="shared" si="194"/>
        <v>3.1709452718648992</v>
      </c>
      <c r="E2135" s="2">
        <f t="shared" si="193"/>
        <v>6.0223040424762786E-2</v>
      </c>
      <c r="F2135" s="2">
        <f t="shared" si="197"/>
        <v>4.8609188688134096E-2</v>
      </c>
      <c r="G2135" s="2">
        <f t="shared" si="195"/>
        <v>1.161385173662869E-2</v>
      </c>
      <c r="H2135" s="2" t="str">
        <f t="shared" si="196"/>
        <v>Sell</v>
      </c>
    </row>
    <row r="2136" spans="1:8" ht="13.5" x14ac:dyDescent="0.25">
      <c r="A2136" s="3">
        <v>45114</v>
      </c>
      <c r="B2136" s="2">
        <v>3.2303000000000002</v>
      </c>
      <c r="C2136" s="2">
        <f t="shared" si="198"/>
        <v>3.2216808796297141</v>
      </c>
      <c r="D2136" s="2">
        <f t="shared" si="194"/>
        <v>3.1753419183934253</v>
      </c>
      <c r="E2136" s="2">
        <f t="shared" si="193"/>
        <v>4.6338961236288778E-2</v>
      </c>
      <c r="F2136" s="2">
        <f t="shared" si="197"/>
        <v>4.8155143197765038E-2</v>
      </c>
      <c r="G2136" s="2">
        <f t="shared" si="195"/>
        <v>-1.8161819614762598E-3</v>
      </c>
      <c r="H2136" s="2" t="str">
        <f t="shared" si="196"/>
        <v>Hold</v>
      </c>
    </row>
    <row r="2137" spans="1:8" ht="13.5" x14ac:dyDescent="0.25">
      <c r="A2137" s="3">
        <v>45117</v>
      </c>
      <c r="B2137" s="2">
        <v>3.4127000000000001</v>
      </c>
      <c r="C2137" s="2">
        <f t="shared" si="198"/>
        <v>3.2083145904559118</v>
      </c>
      <c r="D2137" s="2">
        <f t="shared" si="194"/>
        <v>3.1929239985124309</v>
      </c>
      <c r="E2137" s="2">
        <f t="shared" si="193"/>
        <v>1.5390591943480914E-2</v>
      </c>
      <c r="F2137" s="2">
        <f t="shared" si="197"/>
        <v>4.1602232946908214E-2</v>
      </c>
      <c r="G2137" s="2">
        <f t="shared" si="195"/>
        <v>-2.6211641003427301E-2</v>
      </c>
      <c r="H2137" s="2" t="str">
        <f t="shared" si="196"/>
        <v>Hold</v>
      </c>
    </row>
    <row r="2138" spans="1:8" ht="13.5" x14ac:dyDescent="0.25">
      <c r="A2138" s="3">
        <v>45118</v>
      </c>
      <c r="B2138" s="2">
        <v>3.4386999999999999</v>
      </c>
      <c r="C2138" s="2">
        <f t="shared" si="198"/>
        <v>3.1970046534626944</v>
      </c>
      <c r="D2138" s="2">
        <f t="shared" si="194"/>
        <v>3.2111296282522508</v>
      </c>
      <c r="E2138" s="2">
        <f t="shared" si="193"/>
        <v>-1.4124974789556433E-2</v>
      </c>
      <c r="F2138" s="2">
        <f t="shared" si="197"/>
        <v>3.0456791399615286E-2</v>
      </c>
      <c r="G2138" s="2">
        <f t="shared" si="195"/>
        <v>-4.4581766189171715E-2</v>
      </c>
      <c r="H2138" s="2" t="str">
        <f t="shared" si="196"/>
        <v>Hold</v>
      </c>
    </row>
    <row r="2139" spans="1:8" ht="13.5" x14ac:dyDescent="0.25">
      <c r="A2139" s="3">
        <v>45119</v>
      </c>
      <c r="B2139" s="2">
        <v>3.4214000000000002</v>
      </c>
      <c r="C2139" s="2">
        <f t="shared" si="198"/>
        <v>3.1847577836992027</v>
      </c>
      <c r="D2139" s="2">
        <f t="shared" si="194"/>
        <v>3.2267052113446764</v>
      </c>
      <c r="E2139" s="2">
        <f t="shared" si="193"/>
        <v>-4.1947427645473656E-2</v>
      </c>
      <c r="F2139" s="2">
        <f t="shared" si="197"/>
        <v>1.5975947590597499E-2</v>
      </c>
      <c r="G2139" s="2">
        <f t="shared" si="195"/>
        <v>-5.7923375236071155E-2</v>
      </c>
      <c r="H2139" s="2" t="str">
        <f t="shared" si="196"/>
        <v>Hold</v>
      </c>
    </row>
    <row r="2140" spans="1:8" ht="13.5" x14ac:dyDescent="0.25">
      <c r="A2140" s="3">
        <v>45120</v>
      </c>
      <c r="B2140" s="2">
        <v>3.4214000000000002</v>
      </c>
      <c r="C2140" s="2">
        <f t="shared" si="198"/>
        <v>3.1690565862070175</v>
      </c>
      <c r="D2140" s="2">
        <f t="shared" si="194"/>
        <v>3.2411270475413669</v>
      </c>
      <c r="E2140" s="2">
        <f t="shared" ref="E2140:E2203" si="199">C2140-D2140</f>
        <v>-7.2070461334349467E-2</v>
      </c>
      <c r="F2140" s="2">
        <f t="shared" si="197"/>
        <v>-1.6333341943918951E-3</v>
      </c>
      <c r="G2140" s="2">
        <f t="shared" si="195"/>
        <v>-7.0437127139957575E-2</v>
      </c>
      <c r="H2140" s="2" t="str">
        <f t="shared" si="196"/>
        <v>Hold</v>
      </c>
    </row>
    <row r="2141" spans="1:8" ht="13.5" x14ac:dyDescent="0.25">
      <c r="A2141" s="3">
        <v>45121</v>
      </c>
      <c r="B2141" s="2">
        <v>3.4127000000000001</v>
      </c>
      <c r="C2141" s="2">
        <f t="shared" si="198"/>
        <v>3.1651248037136304</v>
      </c>
      <c r="D2141" s="2">
        <f t="shared" ref="D2141:D2204" si="200">$D$4*B2141+(1-$D$4)*D2140</f>
        <v>3.2538361551308954</v>
      </c>
      <c r="E2141" s="2">
        <f t="shared" si="199"/>
        <v>-8.871135141726505E-2</v>
      </c>
      <c r="F2141" s="2">
        <f t="shared" si="197"/>
        <v>-1.9048937638966527E-2</v>
      </c>
      <c r="G2141" s="2">
        <f t="shared" si="195"/>
        <v>-6.9662413778298515E-2</v>
      </c>
      <c r="H2141" s="2" t="str">
        <f t="shared" si="196"/>
        <v>Hold</v>
      </c>
    </row>
    <row r="2142" spans="1:8" ht="13.5" x14ac:dyDescent="0.25">
      <c r="A2142" s="3">
        <v>45124</v>
      </c>
      <c r="B2142" s="2">
        <v>3.4127000000000001</v>
      </c>
      <c r="C2142" s="2">
        <f t="shared" si="198"/>
        <v>3.1591209877576873</v>
      </c>
      <c r="D2142" s="2">
        <f t="shared" si="200"/>
        <v>3.2656038473434217</v>
      </c>
      <c r="E2142" s="2">
        <f t="shared" si="199"/>
        <v>-0.10648285958573434</v>
      </c>
      <c r="F2142" s="2">
        <f t="shared" si="197"/>
        <v>-3.6535722028320089E-2</v>
      </c>
      <c r="G2142" s="2">
        <f t="shared" si="195"/>
        <v>-6.9947137557414246E-2</v>
      </c>
      <c r="H2142" s="2" t="str">
        <f t="shared" si="196"/>
        <v>Hold</v>
      </c>
    </row>
    <row r="2143" spans="1:8" ht="13.5" x14ac:dyDescent="0.25">
      <c r="A2143" s="3">
        <v>45125</v>
      </c>
      <c r="B2143" s="2">
        <v>3.3866000000000001</v>
      </c>
      <c r="C2143" s="2">
        <f t="shared" si="198"/>
        <v>3.1540408357949663</v>
      </c>
      <c r="D2143" s="2">
        <f t="shared" si="200"/>
        <v>3.274566525317983</v>
      </c>
      <c r="E2143" s="2">
        <f t="shared" si="199"/>
        <v>-0.12052568952301668</v>
      </c>
      <c r="F2143" s="2">
        <f t="shared" si="197"/>
        <v>-5.3333715527259407E-2</v>
      </c>
      <c r="G2143" s="2">
        <f t="shared" si="195"/>
        <v>-6.719197399575727E-2</v>
      </c>
      <c r="H2143" s="2" t="str">
        <f t="shared" si="196"/>
        <v>Hold</v>
      </c>
    </row>
    <row r="2144" spans="1:8" ht="13.5" x14ac:dyDescent="0.25">
      <c r="A2144" s="3">
        <v>45127</v>
      </c>
      <c r="B2144" s="2">
        <v>3.3866000000000001</v>
      </c>
      <c r="C2144" s="2">
        <f t="shared" si="198"/>
        <v>3.1671114764418942</v>
      </c>
      <c r="D2144" s="2">
        <f t="shared" si="200"/>
        <v>3.2828653012203546</v>
      </c>
      <c r="E2144" s="2">
        <f t="shared" si="199"/>
        <v>-0.11575382477846041</v>
      </c>
      <c r="F2144" s="2">
        <f t="shared" si="197"/>
        <v>-6.5817737377499616E-2</v>
      </c>
      <c r="G2144" s="2">
        <f t="shared" si="195"/>
        <v>-4.9936087400960796E-2</v>
      </c>
      <c r="H2144" s="2" t="str">
        <f t="shared" si="196"/>
        <v>Hold</v>
      </c>
    </row>
    <row r="2145" spans="1:8" ht="13.5" x14ac:dyDescent="0.25">
      <c r="A2145" s="3">
        <v>45128</v>
      </c>
      <c r="B2145" s="2">
        <v>3.3866000000000001</v>
      </c>
      <c r="C2145" s="2">
        <f t="shared" si="198"/>
        <v>3.1781712492969874</v>
      </c>
      <c r="D2145" s="2">
        <f t="shared" si="200"/>
        <v>3.2905493529818095</v>
      </c>
      <c r="E2145" s="2">
        <f t="shared" si="199"/>
        <v>-0.11237810368482215</v>
      </c>
      <c r="F2145" s="2">
        <f t="shared" si="197"/>
        <v>-7.5129810638964123E-2</v>
      </c>
      <c r="G2145" s="2">
        <f t="shared" si="195"/>
        <v>-3.7248293045858027E-2</v>
      </c>
      <c r="H2145" s="2" t="str">
        <f t="shared" si="196"/>
        <v>Hold</v>
      </c>
    </row>
    <row r="2146" spans="1:8" ht="13.5" x14ac:dyDescent="0.25">
      <c r="A2146" s="3">
        <v>45131</v>
      </c>
      <c r="B2146" s="2">
        <v>3.3866000000000001</v>
      </c>
      <c r="C2146" s="2">
        <f t="shared" si="198"/>
        <v>3.1861910570974508</v>
      </c>
      <c r="D2146" s="2">
        <f t="shared" si="200"/>
        <v>3.2976642157238976</v>
      </c>
      <c r="E2146" s="2">
        <f t="shared" si="199"/>
        <v>-0.1114731586264468</v>
      </c>
      <c r="F2146" s="2">
        <f t="shared" si="197"/>
        <v>-8.2398480236460667E-2</v>
      </c>
      <c r="G2146" s="2">
        <f t="shared" si="195"/>
        <v>-2.9074678389986133E-2</v>
      </c>
      <c r="H2146" s="2" t="str">
        <f t="shared" si="196"/>
        <v>Hold</v>
      </c>
    </row>
    <row r="2147" spans="1:8" ht="13.5" x14ac:dyDescent="0.25">
      <c r="A2147" s="3">
        <v>45133</v>
      </c>
      <c r="B2147" s="2">
        <v>3.3866000000000001</v>
      </c>
      <c r="C2147" s="2">
        <f t="shared" si="198"/>
        <v>3.2210385867747662</v>
      </c>
      <c r="D2147" s="2">
        <f t="shared" si="200"/>
        <v>3.3042520515962015</v>
      </c>
      <c r="E2147" s="2">
        <f t="shared" si="199"/>
        <v>-8.3213464821435323E-2</v>
      </c>
      <c r="F2147" s="2">
        <f t="shared" si="197"/>
        <v>-8.2561477153455604E-2</v>
      </c>
      <c r="G2147" s="2">
        <f t="shared" si="195"/>
        <v>-6.5198766797971985E-4</v>
      </c>
      <c r="H2147" s="2" t="str">
        <f t="shared" si="196"/>
        <v>Hold</v>
      </c>
    </row>
    <row r="2148" spans="1:8" ht="13.5" x14ac:dyDescent="0.25">
      <c r="A2148" s="3">
        <v>45134</v>
      </c>
      <c r="B2148" s="2">
        <v>3.2997999999999998</v>
      </c>
      <c r="C2148" s="2">
        <f t="shared" si="198"/>
        <v>3.2545249580401867</v>
      </c>
      <c r="D2148" s="2">
        <f t="shared" si="200"/>
        <v>3.303922269996483</v>
      </c>
      <c r="E2148" s="2">
        <f t="shared" si="199"/>
        <v>-4.9397311956296264E-2</v>
      </c>
      <c r="F2148" s="2">
        <f t="shared" si="197"/>
        <v>-7.5928644114023738E-2</v>
      </c>
      <c r="G2148" s="2">
        <f t="shared" ref="G2148:G2211" si="201">E2148-F2148</f>
        <v>2.6531332157727475E-2</v>
      </c>
      <c r="H2148" s="2" t="str">
        <f t="shared" ref="H2148:H2211" si="202">IF(G2148&lt;0,"Hold","Sell")</f>
        <v>Sell</v>
      </c>
    </row>
    <row r="2149" spans="1:8" ht="13.5" x14ac:dyDescent="0.25">
      <c r="A2149" s="3">
        <v>45135</v>
      </c>
      <c r="B2149" s="2">
        <v>3.3519000000000001</v>
      </c>
      <c r="C2149" s="2">
        <f t="shared" si="198"/>
        <v>3.2801980414186196</v>
      </c>
      <c r="D2149" s="2">
        <f t="shared" si="200"/>
        <v>3.3074761759226692</v>
      </c>
      <c r="E2149" s="2">
        <f t="shared" si="199"/>
        <v>-2.7278134504049589E-2</v>
      </c>
      <c r="F2149" s="2">
        <f t="shared" ref="F2149:F2212" si="203">(E2149*(2/(10)))+((1-(2/10))*F2148)</f>
        <v>-6.619854219202892E-2</v>
      </c>
      <c r="G2149" s="2">
        <f t="shared" si="201"/>
        <v>3.892040768797933E-2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3.3693</v>
      </c>
      <c r="C2150" s="2">
        <f t="shared" si="198"/>
        <v>3.3019214196619089</v>
      </c>
      <c r="D2150" s="2">
        <f t="shared" si="200"/>
        <v>3.3120557184469157</v>
      </c>
      <c r="E2150" s="2">
        <f t="shared" si="199"/>
        <v>-1.0134298785006823E-2</v>
      </c>
      <c r="F2150" s="2">
        <f t="shared" si="203"/>
        <v>-5.4985693510624503E-2</v>
      </c>
      <c r="G2150" s="2">
        <f t="shared" si="201"/>
        <v>4.485139472561768E-2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3.3693</v>
      </c>
      <c r="C2151" s="2">
        <f t="shared" si="198"/>
        <v>3.3189642781754616</v>
      </c>
      <c r="D2151" s="2">
        <f t="shared" si="200"/>
        <v>3.3162960355989961</v>
      </c>
      <c r="E2151" s="2">
        <f t="shared" si="199"/>
        <v>2.6682425764654738E-3</v>
      </c>
      <c r="F2151" s="2">
        <f t="shared" si="203"/>
        <v>-4.3454906293206509E-2</v>
      </c>
      <c r="G2151" s="2">
        <f t="shared" si="201"/>
        <v>4.6123148869671983E-2</v>
      </c>
      <c r="H2151" s="2" t="str">
        <f t="shared" si="202"/>
        <v>Sell</v>
      </c>
    </row>
    <row r="2152" spans="1:8" ht="13.5" x14ac:dyDescent="0.25">
      <c r="A2152" s="3">
        <v>45140</v>
      </c>
      <c r="B2152" s="2">
        <v>3.3693</v>
      </c>
      <c r="C2152" s="2">
        <f t="shared" si="198"/>
        <v>3.33338515845616</v>
      </c>
      <c r="D2152" s="2">
        <f t="shared" si="200"/>
        <v>3.3202222551842557</v>
      </c>
      <c r="E2152" s="2">
        <f t="shared" si="199"/>
        <v>1.316290327190428E-2</v>
      </c>
      <c r="F2152" s="2">
        <f t="shared" si="203"/>
        <v>-3.2131344380184348E-2</v>
      </c>
      <c r="G2152" s="2">
        <f t="shared" si="201"/>
        <v>4.5294247652088629E-2</v>
      </c>
      <c r="H2152" s="2" t="str">
        <f t="shared" si="202"/>
        <v>Sell</v>
      </c>
    </row>
    <row r="2153" spans="1:8" ht="13.5" x14ac:dyDescent="0.25">
      <c r="A2153" s="3">
        <v>45141</v>
      </c>
      <c r="B2153" s="2">
        <v>3.3693</v>
      </c>
      <c r="C2153" s="2">
        <f t="shared" si="198"/>
        <v>3.3415720571552123</v>
      </c>
      <c r="D2153" s="2">
        <f t="shared" si="200"/>
        <v>3.3238576436891254</v>
      </c>
      <c r="E2153" s="2">
        <f t="shared" si="199"/>
        <v>1.7714413466086931E-2</v>
      </c>
      <c r="F2153" s="2">
        <f t="shared" si="203"/>
        <v>-2.2162192810930095E-2</v>
      </c>
      <c r="G2153" s="2">
        <f t="shared" si="201"/>
        <v>3.9876606277017029E-2</v>
      </c>
      <c r="H2153" s="2" t="str">
        <f t="shared" si="202"/>
        <v>Sell</v>
      </c>
    </row>
    <row r="2154" spans="1:8" ht="13.5" x14ac:dyDescent="0.25">
      <c r="A2154" s="3">
        <v>45142</v>
      </c>
      <c r="B2154" s="2">
        <v>3.2650999999999999</v>
      </c>
      <c r="C2154" s="2">
        <f t="shared" si="198"/>
        <v>3.3484994329774875</v>
      </c>
      <c r="D2154" s="2">
        <f t="shared" si="200"/>
        <v>3.3195052256380793</v>
      </c>
      <c r="E2154" s="2">
        <f t="shared" si="199"/>
        <v>2.8994207339408273E-2</v>
      </c>
      <c r="F2154" s="2">
        <f t="shared" si="203"/>
        <v>-1.1930912780862422E-2</v>
      </c>
      <c r="G2154" s="2">
        <f t="shared" si="201"/>
        <v>4.0925120120270692E-2</v>
      </c>
      <c r="H2154" s="2" t="str">
        <f t="shared" si="202"/>
        <v>Sell</v>
      </c>
    </row>
    <row r="2155" spans="1:8" ht="13.5" x14ac:dyDescent="0.25">
      <c r="A2155" s="3">
        <v>45145</v>
      </c>
      <c r="B2155" s="2">
        <v>3.3344999999999998</v>
      </c>
      <c r="C2155" s="2">
        <f t="shared" si="198"/>
        <v>3.3543610586732586</v>
      </c>
      <c r="D2155" s="2">
        <f t="shared" si="200"/>
        <v>3.3206159496648882</v>
      </c>
      <c r="E2155" s="2">
        <f t="shared" si="199"/>
        <v>3.3745109008370466E-2</v>
      </c>
      <c r="F2155" s="2">
        <f t="shared" si="203"/>
        <v>-2.7957084230158446E-3</v>
      </c>
      <c r="G2155" s="2">
        <f t="shared" si="201"/>
        <v>3.6540817431386312E-2</v>
      </c>
      <c r="H2155" s="2" t="str">
        <f t="shared" si="202"/>
        <v>Sell</v>
      </c>
    </row>
    <row r="2156" spans="1:8" ht="13.5" x14ac:dyDescent="0.25">
      <c r="A2156" s="3">
        <v>45146</v>
      </c>
      <c r="B2156" s="2">
        <v>3.3344999999999998</v>
      </c>
      <c r="C2156" s="2">
        <f t="shared" si="198"/>
        <v>3.3593208958004497</v>
      </c>
      <c r="D2156" s="2">
        <f t="shared" si="200"/>
        <v>3.3216443978378591</v>
      </c>
      <c r="E2156" s="2">
        <f t="shared" si="199"/>
        <v>3.7676497962590538E-2</v>
      </c>
      <c r="F2156" s="2">
        <f t="shared" si="203"/>
        <v>5.2987328541054327E-3</v>
      </c>
      <c r="G2156" s="2">
        <f t="shared" si="201"/>
        <v>3.2377765108485106E-2</v>
      </c>
      <c r="H2156" s="2" t="str">
        <f t="shared" si="202"/>
        <v>Sell</v>
      </c>
    </row>
    <row r="2157" spans="1:8" ht="13.5" x14ac:dyDescent="0.25">
      <c r="A2157" s="3">
        <v>45147</v>
      </c>
      <c r="B2157" s="2">
        <v>3.2997999999999998</v>
      </c>
      <c r="C2157" s="2">
        <f t="shared" si="198"/>
        <v>3.3635176810619192</v>
      </c>
      <c r="D2157" s="2">
        <f t="shared" si="200"/>
        <v>3.3200262942943142</v>
      </c>
      <c r="E2157" s="2">
        <f t="shared" si="199"/>
        <v>4.3491386767605E-2</v>
      </c>
      <c r="F2157" s="2">
        <f t="shared" si="203"/>
        <v>1.2937263636805345E-2</v>
      </c>
      <c r="G2157" s="2">
        <f t="shared" si="201"/>
        <v>3.0554123130799655E-2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3.2303000000000002</v>
      </c>
      <c r="C2158" s="2">
        <f t="shared" si="198"/>
        <v>3.353714960898547</v>
      </c>
      <c r="D2158" s="2">
        <f t="shared" si="200"/>
        <v>3.3133799021243648</v>
      </c>
      <c r="E2158" s="2">
        <f t="shared" si="199"/>
        <v>4.0335058774182198E-2</v>
      </c>
      <c r="F2158" s="2">
        <f t="shared" si="203"/>
        <v>1.841682266428072E-2</v>
      </c>
      <c r="G2158" s="2">
        <f t="shared" si="201"/>
        <v>2.1918236109901477E-2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3.2042999999999999</v>
      </c>
      <c r="C2159" s="2">
        <f t="shared" si="198"/>
        <v>3.3534357361449247</v>
      </c>
      <c r="D2159" s="2">
        <f t="shared" si="200"/>
        <v>3.305299909374412</v>
      </c>
      <c r="E2159" s="2">
        <f t="shared" si="199"/>
        <v>4.8135826770512757E-2</v>
      </c>
      <c r="F2159" s="2">
        <f t="shared" si="203"/>
        <v>2.436062348552713E-2</v>
      </c>
      <c r="G2159" s="2">
        <f t="shared" si="201"/>
        <v>2.3775203284985627E-2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3.2042999999999999</v>
      </c>
      <c r="C2160" s="2">
        <f t="shared" si="198"/>
        <v>3.3558763921226289</v>
      </c>
      <c r="D2160" s="2">
        <f t="shared" si="200"/>
        <v>3.2978184346059374</v>
      </c>
      <c r="E2160" s="2">
        <f t="shared" si="199"/>
        <v>5.8057957516691516E-2</v>
      </c>
      <c r="F2160" s="2">
        <f t="shared" si="203"/>
        <v>3.1100090291760009E-2</v>
      </c>
      <c r="G2160" s="2">
        <f t="shared" si="201"/>
        <v>2.6957867224931507E-2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3.2130000000000001</v>
      </c>
      <c r="C2161" s="2">
        <f t="shared" si="198"/>
        <v>3.3579415625653013</v>
      </c>
      <c r="D2161" s="2">
        <f t="shared" si="200"/>
        <v>3.2915355875980903</v>
      </c>
      <c r="E2161" s="2">
        <f t="shared" si="199"/>
        <v>6.6405974967211012E-2</v>
      </c>
      <c r="F2161" s="2">
        <f t="shared" si="203"/>
        <v>3.8161267226850211E-2</v>
      </c>
      <c r="G2161" s="2">
        <f t="shared" si="201"/>
        <v>2.8244707740360801E-2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3.2042999999999999</v>
      </c>
      <c r="C2162" s="2">
        <f t="shared" si="198"/>
        <v>3.3596890144783318</v>
      </c>
      <c r="D2162" s="2">
        <f t="shared" si="200"/>
        <v>3.285073692220454</v>
      </c>
      <c r="E2162" s="2">
        <f t="shared" si="199"/>
        <v>7.4615322257877814E-2</v>
      </c>
      <c r="F2162" s="2">
        <f t="shared" si="203"/>
        <v>4.5452078233055734E-2</v>
      </c>
      <c r="G2162" s="2">
        <f t="shared" si="201"/>
        <v>2.916324402482208E-2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3.1695000000000002</v>
      </c>
      <c r="C2163" s="2">
        <f t="shared" si="198"/>
        <v>3.3611676276355116</v>
      </c>
      <c r="D2163" s="2">
        <f t="shared" si="200"/>
        <v>3.276512677981902</v>
      </c>
      <c r="E2163" s="2">
        <f t="shared" si="199"/>
        <v>8.4654949653609535E-2</v>
      </c>
      <c r="F2163" s="2">
        <f t="shared" si="203"/>
        <v>5.32926525171665E-2</v>
      </c>
      <c r="G2163" s="2">
        <f t="shared" si="201"/>
        <v>3.1362297136443035E-2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3.2042999999999999</v>
      </c>
      <c r="C2164" s="2">
        <f t="shared" si="198"/>
        <v>3.3463879926146634</v>
      </c>
      <c r="D2164" s="2">
        <f t="shared" si="200"/>
        <v>3.2711635907239831</v>
      </c>
      <c r="E2164" s="2">
        <f t="shared" si="199"/>
        <v>7.5224401890680248E-2</v>
      </c>
      <c r="F2164" s="2">
        <f t="shared" si="203"/>
        <v>5.7679002391869252E-2</v>
      </c>
      <c r="G2164" s="2">
        <f t="shared" si="201"/>
        <v>1.7545399498810996E-2</v>
      </c>
      <c r="H2164" s="2" t="str">
        <f t="shared" si="202"/>
        <v>Sell</v>
      </c>
    </row>
    <row r="2165" spans="1:8" ht="13.5" x14ac:dyDescent="0.25">
      <c r="A2165" s="3">
        <v>45159</v>
      </c>
      <c r="B2165" s="2">
        <v>3.2042999999999999</v>
      </c>
      <c r="C2165" s="2">
        <f t="shared" si="198"/>
        <v>3.3445590706739456</v>
      </c>
      <c r="D2165" s="2">
        <f t="shared" si="200"/>
        <v>3.2662107321518361</v>
      </c>
      <c r="E2165" s="2">
        <f t="shared" si="199"/>
        <v>7.834833852210954E-2</v>
      </c>
      <c r="F2165" s="2">
        <f t="shared" si="203"/>
        <v>6.1812869617917314E-2</v>
      </c>
      <c r="G2165" s="2">
        <f t="shared" si="201"/>
        <v>1.6535468904192226E-2</v>
      </c>
      <c r="H2165" s="2" t="str">
        <f t="shared" si="202"/>
        <v>Sell</v>
      </c>
    </row>
    <row r="2166" spans="1:8" ht="13.5" x14ac:dyDescent="0.25">
      <c r="A2166" s="3">
        <v>45160</v>
      </c>
      <c r="B2166" s="2">
        <v>3.1261000000000001</v>
      </c>
      <c r="C2166" s="2">
        <f t="shared" si="198"/>
        <v>3.3430115213394922</v>
      </c>
      <c r="D2166" s="2">
        <f t="shared" si="200"/>
        <v>3.2558321593998483</v>
      </c>
      <c r="E2166" s="2">
        <f t="shared" si="199"/>
        <v>8.7179361939643929E-2</v>
      </c>
      <c r="F2166" s="2">
        <f t="shared" si="203"/>
        <v>6.6886168082262637E-2</v>
      </c>
      <c r="G2166" s="2">
        <f t="shared" si="201"/>
        <v>2.0293193857381292E-2</v>
      </c>
      <c r="H2166" s="2" t="str">
        <f t="shared" si="202"/>
        <v>Sell</v>
      </c>
    </row>
    <row r="2167" spans="1:8" ht="13.5" x14ac:dyDescent="0.25">
      <c r="A2167" s="3">
        <v>45161</v>
      </c>
      <c r="B2167" s="2">
        <v>3.1261000000000001</v>
      </c>
      <c r="C2167" s="2">
        <f t="shared" si="198"/>
        <v>3.3363635949795705</v>
      </c>
      <c r="D2167" s="2">
        <f t="shared" si="200"/>
        <v>3.2462223698146744</v>
      </c>
      <c r="E2167" s="2">
        <f t="shared" si="199"/>
        <v>9.0141225164896088E-2</v>
      </c>
      <c r="F2167" s="2">
        <f t="shared" si="203"/>
        <v>7.1537179498789336E-2</v>
      </c>
      <c r="G2167" s="2">
        <f t="shared" si="201"/>
        <v>1.8604045666106753E-2</v>
      </c>
      <c r="H2167" s="2" t="str">
        <f t="shared" si="202"/>
        <v>Sell</v>
      </c>
    </row>
    <row r="2168" spans="1:8" ht="13.5" x14ac:dyDescent="0.25">
      <c r="A2168" s="3">
        <v>45162</v>
      </c>
      <c r="B2168" s="2">
        <v>3.2130000000000001</v>
      </c>
      <c r="C2168" s="2">
        <f t="shared" si="198"/>
        <v>3.3200461188288672</v>
      </c>
      <c r="D2168" s="2">
        <f t="shared" si="200"/>
        <v>3.2437614535321058</v>
      </c>
      <c r="E2168" s="2">
        <f t="shared" si="199"/>
        <v>7.6284665296761478E-2</v>
      </c>
      <c r="F2168" s="2">
        <f t="shared" si="203"/>
        <v>7.2486676658383764E-2</v>
      </c>
      <c r="G2168" s="2">
        <f t="shared" si="201"/>
        <v>3.7979886383777139E-3</v>
      </c>
      <c r="H2168" s="2" t="str">
        <f t="shared" si="202"/>
        <v>Sell</v>
      </c>
    </row>
    <row r="2169" spans="1:8" ht="13.5" x14ac:dyDescent="0.25">
      <c r="A2169" s="3">
        <v>45163</v>
      </c>
      <c r="B2169" s="2">
        <v>3.2130000000000001</v>
      </c>
      <c r="C2169" s="2">
        <f t="shared" si="198"/>
        <v>3.3022390236244261</v>
      </c>
      <c r="D2169" s="2">
        <f t="shared" si="200"/>
        <v>3.2414828273445422</v>
      </c>
      <c r="E2169" s="2">
        <f t="shared" si="199"/>
        <v>6.0756196279883934E-2</v>
      </c>
      <c r="F2169" s="2">
        <f t="shared" si="203"/>
        <v>7.0140580582683798E-2</v>
      </c>
      <c r="G2169" s="2">
        <f t="shared" si="201"/>
        <v>-9.3843843027998641E-3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3.2477</v>
      </c>
      <c r="C2170" s="2">
        <f t="shared" si="198"/>
        <v>3.2871714815283606</v>
      </c>
      <c r="D2170" s="2">
        <f t="shared" si="200"/>
        <v>3.2419433586523541</v>
      </c>
      <c r="E2170" s="2">
        <f t="shared" si="199"/>
        <v>4.5228122876006527E-2</v>
      </c>
      <c r="F2170" s="2">
        <f t="shared" si="203"/>
        <v>6.5158089041348344E-2</v>
      </c>
      <c r="G2170" s="2">
        <f t="shared" si="201"/>
        <v>-1.9929966165341817E-2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3.3258000000000001</v>
      </c>
      <c r="C2171" s="2">
        <f t="shared" si="198"/>
        <v>3.2757604843701511</v>
      </c>
      <c r="D2171" s="2">
        <f t="shared" si="200"/>
        <v>3.2481549617151426</v>
      </c>
      <c r="E2171" s="2">
        <f t="shared" si="199"/>
        <v>2.7605522655008485E-2</v>
      </c>
      <c r="F2171" s="2">
        <f t="shared" si="203"/>
        <v>5.7647575764080375E-2</v>
      </c>
      <c r="G2171" s="2">
        <f t="shared" si="201"/>
        <v>-3.004205310907189E-2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3.3258000000000001</v>
      </c>
      <c r="C2172" s="2">
        <f t="shared" si="198"/>
        <v>3.2647665636978203</v>
      </c>
      <c r="D2172" s="2">
        <f t="shared" si="200"/>
        <v>3.2539064460325395</v>
      </c>
      <c r="E2172" s="2">
        <f t="shared" si="199"/>
        <v>1.0860117665280722E-2</v>
      </c>
      <c r="F2172" s="2">
        <f t="shared" si="203"/>
        <v>4.8290084144320448E-2</v>
      </c>
      <c r="G2172" s="2">
        <f t="shared" si="201"/>
        <v>-3.7429966479039727E-2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3.3431999999999999</v>
      </c>
      <c r="C2173" s="2">
        <f t="shared" si="198"/>
        <v>3.2501101692827712</v>
      </c>
      <c r="D2173" s="2">
        <f t="shared" si="200"/>
        <v>3.2605207833634626</v>
      </c>
      <c r="E2173" s="2">
        <f t="shared" si="199"/>
        <v>-1.0410614080691438E-2</v>
      </c>
      <c r="F2173" s="2">
        <f t="shared" si="203"/>
        <v>3.6549944499318074E-2</v>
      </c>
      <c r="G2173" s="2">
        <f t="shared" si="201"/>
        <v>-4.6960558580009512E-2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3.3431999999999999</v>
      </c>
      <c r="C2174" s="2">
        <f t="shared" si="198"/>
        <v>3.2430624509315757</v>
      </c>
      <c r="D2174" s="2">
        <f t="shared" si="200"/>
        <v>3.266645169780984</v>
      </c>
      <c r="E2174" s="2">
        <f t="shared" si="199"/>
        <v>-2.3582718849408213E-2</v>
      </c>
      <c r="F2174" s="2">
        <f t="shared" si="203"/>
        <v>2.4523411829572815E-2</v>
      </c>
      <c r="G2174" s="2">
        <f t="shared" si="201"/>
        <v>-4.8106130678981028E-2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3.3866000000000001</v>
      </c>
      <c r="C2175" s="2">
        <f t="shared" si="198"/>
        <v>3.2370989969421027</v>
      </c>
      <c r="D2175" s="2">
        <f t="shared" si="200"/>
        <v>3.2755307127601703</v>
      </c>
      <c r="E2175" s="2">
        <f t="shared" si="199"/>
        <v>-3.8431715818067591E-2</v>
      </c>
      <c r="F2175" s="2">
        <f t="shared" si="203"/>
        <v>1.1932386300044734E-2</v>
      </c>
      <c r="G2175" s="2">
        <f t="shared" si="201"/>
        <v>-5.0364102118112326E-2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3.3866000000000001</v>
      </c>
      <c r="C2176" s="2">
        <f t="shared" si="198"/>
        <v>3.2200222281817794</v>
      </c>
      <c r="D2176" s="2">
        <f t="shared" si="200"/>
        <v>3.283758067370528</v>
      </c>
      <c r="E2176" s="2">
        <f t="shared" si="199"/>
        <v>-6.3735839188748589E-2</v>
      </c>
      <c r="F2176" s="2">
        <f t="shared" si="203"/>
        <v>-3.2012587977139316E-3</v>
      </c>
      <c r="G2176" s="2">
        <f t="shared" si="201"/>
        <v>-6.0534580391034654E-2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3.3693</v>
      </c>
      <c r="C2177" s="2">
        <f t="shared" si="198"/>
        <v>3.2055726546153518</v>
      </c>
      <c r="D2177" s="2">
        <f t="shared" si="200"/>
        <v>3.2900945068245631</v>
      </c>
      <c r="E2177" s="2">
        <f t="shared" si="199"/>
        <v>-8.4521852209211268E-2</v>
      </c>
      <c r="F2177" s="2">
        <f t="shared" si="203"/>
        <v>-1.9465377480013403E-2</v>
      </c>
      <c r="G2177" s="2">
        <f t="shared" si="201"/>
        <v>-6.5056474729197872E-2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3.4214000000000002</v>
      </c>
      <c r="C2178" s="2">
        <f t="shared" si="198"/>
        <v>3.2067153231360672</v>
      </c>
      <c r="D2178" s="2">
        <f t="shared" si="200"/>
        <v>3.2998208396523729</v>
      </c>
      <c r="E2178" s="2">
        <f t="shared" si="199"/>
        <v>-9.310551651630572E-2</v>
      </c>
      <c r="F2178" s="2">
        <f t="shared" si="203"/>
        <v>-3.4193405287271869E-2</v>
      </c>
      <c r="G2178" s="2">
        <f t="shared" si="201"/>
        <v>-5.8912111229033851E-2</v>
      </c>
      <c r="H2178" s="2" t="str">
        <f t="shared" si="202"/>
        <v>Hold</v>
      </c>
    </row>
    <row r="2179" spans="1:8" ht="13.5" x14ac:dyDescent="0.25">
      <c r="A2179" s="3">
        <v>45177</v>
      </c>
      <c r="B2179" s="2">
        <v>3.3431999999999999</v>
      </c>
      <c r="C2179" s="2">
        <f t="shared" si="198"/>
        <v>3.2076821964997491</v>
      </c>
      <c r="D2179" s="2">
        <f t="shared" si="200"/>
        <v>3.3030341107892345</v>
      </c>
      <c r="E2179" s="2">
        <f t="shared" si="199"/>
        <v>-9.5351914289485418E-2</v>
      </c>
      <c r="F2179" s="2">
        <f t="shared" si="203"/>
        <v>-4.6425107087714579E-2</v>
      </c>
      <c r="G2179" s="2">
        <f t="shared" si="201"/>
        <v>-4.8926807201770839E-2</v>
      </c>
      <c r="H2179" s="2" t="str">
        <f t="shared" si="202"/>
        <v>Hold</v>
      </c>
    </row>
    <row r="2180" spans="1:8" ht="13.5" x14ac:dyDescent="0.25">
      <c r="A2180" s="3">
        <v>45180</v>
      </c>
      <c r="B2180" s="2">
        <v>3.3866000000000001</v>
      </c>
      <c r="C2180" s="2">
        <f t="shared" si="198"/>
        <v>3.2138387816536338</v>
      </c>
      <c r="D2180" s="2">
        <f t="shared" si="200"/>
        <v>3.3092241766566985</v>
      </c>
      <c r="E2180" s="2">
        <f t="shared" si="199"/>
        <v>-9.5385395003064755E-2</v>
      </c>
      <c r="F2180" s="2">
        <f t="shared" si="203"/>
        <v>-5.6217164670784615E-2</v>
      </c>
      <c r="G2180" s="2">
        <f t="shared" si="201"/>
        <v>-3.9168230332280139E-2</v>
      </c>
      <c r="H2180" s="2" t="str">
        <f t="shared" si="202"/>
        <v>Hold</v>
      </c>
    </row>
    <row r="2181" spans="1:8" ht="13.5" x14ac:dyDescent="0.25">
      <c r="A2181" s="3">
        <v>45181</v>
      </c>
      <c r="B2181" s="2">
        <v>3.4127000000000001</v>
      </c>
      <c r="C2181" s="2">
        <f t="shared" si="198"/>
        <v>3.2310635844761517</v>
      </c>
      <c r="D2181" s="2">
        <f t="shared" si="200"/>
        <v>3.316889052459906</v>
      </c>
      <c r="E2181" s="2">
        <f t="shared" si="199"/>
        <v>-8.5825467983754233E-2</v>
      </c>
      <c r="F2181" s="2">
        <f t="shared" si="203"/>
        <v>-6.2138825333378542E-2</v>
      </c>
      <c r="G2181" s="2">
        <f t="shared" si="201"/>
        <v>-2.3686642650375692E-2</v>
      </c>
      <c r="H2181" s="2" t="str">
        <f t="shared" si="202"/>
        <v>Hold</v>
      </c>
    </row>
    <row r="2182" spans="1:8" ht="13.5" x14ac:dyDescent="0.25">
      <c r="A2182" s="3">
        <v>45182</v>
      </c>
      <c r="B2182" s="2">
        <v>3.4127000000000001</v>
      </c>
      <c r="C2182" s="2">
        <f t="shared" si="198"/>
        <v>3.2456384176336668</v>
      </c>
      <c r="D2182" s="2">
        <f t="shared" si="200"/>
        <v>3.3239861596850981</v>
      </c>
      <c r="E2182" s="2">
        <f t="shared" si="199"/>
        <v>-7.8347742051431357E-2</v>
      </c>
      <c r="F2182" s="2">
        <f t="shared" si="203"/>
        <v>-6.538060867698911E-2</v>
      </c>
      <c r="G2182" s="2">
        <f t="shared" si="201"/>
        <v>-1.2967133374442247E-2</v>
      </c>
      <c r="H2182" s="2" t="str">
        <f t="shared" si="202"/>
        <v>Hold</v>
      </c>
    </row>
    <row r="2183" spans="1:8" ht="13.5" x14ac:dyDescent="0.25">
      <c r="A2183" s="3">
        <v>45183</v>
      </c>
      <c r="B2183" s="2">
        <v>3.4127000000000001</v>
      </c>
      <c r="C2183" s="2">
        <f t="shared" si="198"/>
        <v>3.2606478918438722</v>
      </c>
      <c r="D2183" s="2">
        <f t="shared" si="200"/>
        <v>3.3305575552639799</v>
      </c>
      <c r="E2183" s="2">
        <f t="shared" si="199"/>
        <v>-6.9909663420107737E-2</v>
      </c>
      <c r="F2183" s="2">
        <f t="shared" si="203"/>
        <v>-6.6286419625612839E-2</v>
      </c>
      <c r="G2183" s="2">
        <f t="shared" si="201"/>
        <v>-3.6232437944948986E-3</v>
      </c>
      <c r="H2183" s="2" t="str">
        <f t="shared" si="202"/>
        <v>Hold</v>
      </c>
    </row>
    <row r="2184" spans="1:8" ht="13.5" x14ac:dyDescent="0.25">
      <c r="A2184" s="3">
        <v>45184</v>
      </c>
      <c r="B2184" s="2">
        <v>3.4039999999999999</v>
      </c>
      <c r="C2184" s="2">
        <f t="shared" si="198"/>
        <v>3.273348216175584</v>
      </c>
      <c r="D2184" s="2">
        <f t="shared" si="200"/>
        <v>3.3359977363555369</v>
      </c>
      <c r="E2184" s="2">
        <f t="shared" si="199"/>
        <v>-6.2649520179952845E-2</v>
      </c>
      <c r="F2184" s="2">
        <f t="shared" si="203"/>
        <v>-6.5559039736480848E-2</v>
      </c>
      <c r="G2184" s="2">
        <f t="shared" si="201"/>
        <v>2.9095195565280035E-3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3.4127000000000001</v>
      </c>
      <c r="C2185" s="2">
        <f t="shared" si="198"/>
        <v>3.2907715675331866</v>
      </c>
      <c r="D2185" s="2">
        <f t="shared" si="200"/>
        <v>3.3416793855143863</v>
      </c>
      <c r="E2185" s="2">
        <f t="shared" si="199"/>
        <v>-5.0907817981199699E-2</v>
      </c>
      <c r="F2185" s="2">
        <f t="shared" si="203"/>
        <v>-6.2628795385424624E-2</v>
      </c>
      <c r="G2185" s="2">
        <f t="shared" si="201"/>
        <v>1.1720977404224925E-2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3.3953000000000002</v>
      </c>
      <c r="C2186" s="2">
        <f t="shared" si="198"/>
        <v>3.3055144032973116</v>
      </c>
      <c r="D2186" s="2">
        <f t="shared" si="200"/>
        <v>3.3456512828836913</v>
      </c>
      <c r="E2186" s="2">
        <f t="shared" si="199"/>
        <v>-4.0136879586379681E-2</v>
      </c>
      <c r="F2186" s="2">
        <f t="shared" si="203"/>
        <v>-5.8130412225615644E-2</v>
      </c>
      <c r="G2186" s="2">
        <f t="shared" si="201"/>
        <v>1.7993532639235962E-2</v>
      </c>
      <c r="H2186" s="2" t="str">
        <f t="shared" si="202"/>
        <v>Sell</v>
      </c>
    </row>
    <row r="2187" spans="1:8" ht="13.5" x14ac:dyDescent="0.25">
      <c r="A2187" s="3">
        <v>45189</v>
      </c>
      <c r="B2187" s="2">
        <v>3.4039999999999999</v>
      </c>
      <c r="C2187" s="2">
        <f t="shared" si="198"/>
        <v>3.3153275720208022</v>
      </c>
      <c r="D2187" s="2">
        <f t="shared" si="200"/>
        <v>3.3499734100774918</v>
      </c>
      <c r="E2187" s="2">
        <f t="shared" si="199"/>
        <v>-3.4645838056689637E-2</v>
      </c>
      <c r="F2187" s="2">
        <f t="shared" si="203"/>
        <v>-5.343349739183044E-2</v>
      </c>
      <c r="G2187" s="2">
        <f t="shared" si="201"/>
        <v>1.8787659335140802E-2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3.3866000000000001</v>
      </c>
      <c r="C2188" s="2">
        <f t="shared" si="198"/>
        <v>3.3316464070945249</v>
      </c>
      <c r="D2188" s="2">
        <f t="shared" si="200"/>
        <v>3.3526864908124923</v>
      </c>
      <c r="E2188" s="2">
        <f t="shared" si="199"/>
        <v>-2.1040083717967395E-2</v>
      </c>
      <c r="F2188" s="2">
        <f t="shared" si="203"/>
        <v>-4.6954814657057836E-2</v>
      </c>
      <c r="G2188" s="2">
        <f t="shared" si="201"/>
        <v>2.5914730939090441E-2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3.3778999999999999</v>
      </c>
      <c r="C2189" s="2">
        <f t="shared" si="198"/>
        <v>3.3334238829261365</v>
      </c>
      <c r="D2189" s="2">
        <f t="shared" si="200"/>
        <v>3.3545541581597154</v>
      </c>
      <c r="E2189" s="2">
        <f t="shared" si="199"/>
        <v>-2.113027523357891E-2</v>
      </c>
      <c r="F2189" s="2">
        <f t="shared" si="203"/>
        <v>-4.1789906772362058E-2</v>
      </c>
      <c r="G2189" s="2">
        <f t="shared" si="201"/>
        <v>2.0659631538783148E-2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3.3431999999999999</v>
      </c>
      <c r="C2190" s="2">
        <f t="shared" si="198"/>
        <v>3.3416048240144232</v>
      </c>
      <c r="D2190" s="2">
        <f t="shared" si="200"/>
        <v>3.3537131094071442</v>
      </c>
      <c r="E2190" s="2">
        <f t="shared" si="199"/>
        <v>-1.2108285392721019E-2</v>
      </c>
      <c r="F2190" s="2">
        <f t="shared" si="203"/>
        <v>-3.5853582496433854E-2</v>
      </c>
      <c r="G2190" s="2">
        <f t="shared" si="201"/>
        <v>2.3745297103712835E-2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3.3344999999999998</v>
      </c>
      <c r="C2191" s="2">
        <f t="shared" ref="C2191:C2254" si="204">$C$4*B2181+C2190*(1-$C$4)</f>
        <v>3.3525425433968197</v>
      </c>
      <c r="D2191" s="2">
        <f t="shared" si="200"/>
        <v>3.352289916117726</v>
      </c>
      <c r="E2191" s="2">
        <f t="shared" si="199"/>
        <v>2.5262727909369787E-4</v>
      </c>
      <c r="F2191" s="2">
        <f t="shared" si="203"/>
        <v>-2.8632340541328346E-2</v>
      </c>
      <c r="G2191" s="2">
        <f t="shared" si="201"/>
        <v>2.8884967820422044E-2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3.2997999999999998</v>
      </c>
      <c r="C2192" s="2">
        <f t="shared" si="204"/>
        <v>3.3617975367203861</v>
      </c>
      <c r="D2192" s="2">
        <f t="shared" si="200"/>
        <v>3.3484017741830794</v>
      </c>
      <c r="E2192" s="2">
        <f t="shared" si="199"/>
        <v>1.3395762537306677E-2</v>
      </c>
      <c r="F2192" s="2">
        <f t="shared" si="203"/>
        <v>-2.0226719925601343E-2</v>
      </c>
      <c r="G2192" s="2">
        <f t="shared" si="201"/>
        <v>3.362248246290802E-2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3.2997999999999998</v>
      </c>
      <c r="C2193" s="2">
        <f t="shared" si="204"/>
        <v>3.3696286849172501</v>
      </c>
      <c r="D2193" s="2">
        <f t="shared" si="200"/>
        <v>3.3448016427621106</v>
      </c>
      <c r="E2193" s="2">
        <f t="shared" si="199"/>
        <v>2.4827042155139534E-2</v>
      </c>
      <c r="F2193" s="2">
        <f t="shared" si="203"/>
        <v>-1.1215967509453169E-2</v>
      </c>
      <c r="G2193" s="2">
        <f t="shared" si="201"/>
        <v>3.6043009664592701E-2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3.2997999999999998</v>
      </c>
      <c r="C2194" s="2">
        <f t="shared" si="204"/>
        <v>3.3749165795453653</v>
      </c>
      <c r="D2194" s="2">
        <f t="shared" si="200"/>
        <v>3.3414681877426951</v>
      </c>
      <c r="E2194" s="2">
        <f t="shared" si="199"/>
        <v>3.344839180267023E-2</v>
      </c>
      <c r="F2194" s="2">
        <f t="shared" si="203"/>
        <v>-2.2830956470284887E-3</v>
      </c>
      <c r="G2194" s="2">
        <f t="shared" si="201"/>
        <v>3.5731487449698715E-2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3.2824</v>
      </c>
      <c r="C2195" s="2">
        <f t="shared" si="204"/>
        <v>3.3807294134614629</v>
      </c>
      <c r="D2195" s="2">
        <f t="shared" si="200"/>
        <v>3.3370927664284213</v>
      </c>
      <c r="E2195" s="2">
        <f t="shared" si="199"/>
        <v>4.3636647033041598E-2</v>
      </c>
      <c r="F2195" s="2">
        <f t="shared" si="203"/>
        <v>6.90085288898553E-3</v>
      </c>
      <c r="G2195" s="2">
        <f t="shared" si="201"/>
        <v>3.6735794144056068E-2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3.2824</v>
      </c>
      <c r="C2196" s="2">
        <f t="shared" si="204"/>
        <v>3.3829710421596992</v>
      </c>
      <c r="D2196" s="2">
        <f t="shared" si="200"/>
        <v>3.3330414503966863</v>
      </c>
      <c r="E2196" s="2">
        <f t="shared" si="199"/>
        <v>4.9929591763012926E-2</v>
      </c>
      <c r="F2196" s="2">
        <f t="shared" si="203"/>
        <v>1.5506600663791011E-2</v>
      </c>
      <c r="G2196" s="2">
        <f t="shared" si="201"/>
        <v>3.4422991099221915E-2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3.2824</v>
      </c>
      <c r="C2197" s="2">
        <f t="shared" si="204"/>
        <v>3.3862062664428225</v>
      </c>
      <c r="D2197" s="2">
        <f t="shared" si="200"/>
        <v>3.3292902318487836</v>
      </c>
      <c r="E2197" s="2">
        <f t="shared" si="199"/>
        <v>5.6916034594038933E-2</v>
      </c>
      <c r="F2197" s="2">
        <f t="shared" si="203"/>
        <v>2.3788487449840596E-2</v>
      </c>
      <c r="G2197" s="2">
        <f t="shared" si="201"/>
        <v>3.3127547144198341E-2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3.2824</v>
      </c>
      <c r="C2198" s="2">
        <f t="shared" si="204"/>
        <v>3.3862668408362344</v>
      </c>
      <c r="D2198" s="2">
        <f t="shared" si="200"/>
        <v>3.3258168813414661</v>
      </c>
      <c r="E2198" s="2">
        <f t="shared" si="199"/>
        <v>6.0449959494768279E-2</v>
      </c>
      <c r="F2198" s="2">
        <f t="shared" si="203"/>
        <v>3.1120781858826135E-2</v>
      </c>
      <c r="G2198" s="2">
        <f t="shared" si="201"/>
        <v>2.9329177635942144E-2</v>
      </c>
      <c r="H2198" s="2" t="str">
        <f t="shared" si="202"/>
        <v>Sell</v>
      </c>
    </row>
    <row r="2199" spans="1:8" ht="13.5" x14ac:dyDescent="0.25">
      <c r="A2199" s="3">
        <v>45208</v>
      </c>
      <c r="B2199" s="2">
        <v>3.2650999999999999</v>
      </c>
      <c r="C2199" s="2">
        <f t="shared" si="204"/>
        <v>3.3849796345537366</v>
      </c>
      <c r="D2199" s="2">
        <f t="shared" si="200"/>
        <v>3.3213193345754317</v>
      </c>
      <c r="E2199" s="2">
        <f t="shared" si="199"/>
        <v>6.3660299978304913E-2</v>
      </c>
      <c r="F2199" s="2">
        <f t="shared" si="203"/>
        <v>3.7628685482721892E-2</v>
      </c>
      <c r="G2199" s="2">
        <f t="shared" si="201"/>
        <v>2.6031614495583021E-2</v>
      </c>
      <c r="H2199" s="2" t="str">
        <f t="shared" si="202"/>
        <v>Sell</v>
      </c>
    </row>
    <row r="2200" spans="1:8" ht="13.5" x14ac:dyDescent="0.25">
      <c r="A2200" s="3">
        <v>45209</v>
      </c>
      <c r="B2200" s="2">
        <v>3.2650999999999999</v>
      </c>
      <c r="C2200" s="2">
        <f t="shared" si="204"/>
        <v>3.3785519984685464</v>
      </c>
      <c r="D2200" s="2">
        <f t="shared" si="200"/>
        <v>3.3171549394216959</v>
      </c>
      <c r="E2200" s="2">
        <f t="shared" si="199"/>
        <v>6.1397059046850444E-2</v>
      </c>
      <c r="F2200" s="2">
        <f t="shared" si="203"/>
        <v>4.23823601955476E-2</v>
      </c>
      <c r="G2200" s="2">
        <f t="shared" si="201"/>
        <v>1.9014698851302844E-2</v>
      </c>
      <c r="H2200" s="2" t="str">
        <f t="shared" si="202"/>
        <v>Sell</v>
      </c>
    </row>
    <row r="2201" spans="1:8" ht="13.5" x14ac:dyDescent="0.25">
      <c r="A2201" s="3">
        <v>45210</v>
      </c>
      <c r="B2201" s="2">
        <v>3.2564000000000002</v>
      </c>
      <c r="C2201" s="2">
        <f t="shared" si="204"/>
        <v>3.3717747679349239</v>
      </c>
      <c r="D2201" s="2">
        <f t="shared" si="200"/>
        <v>3.3126545735386075</v>
      </c>
      <c r="E2201" s="2">
        <f t="shared" si="199"/>
        <v>5.9120194396316439E-2</v>
      </c>
      <c r="F2201" s="2">
        <f t="shared" si="203"/>
        <v>4.5729927035701369E-2</v>
      </c>
      <c r="G2201" s="2">
        <f t="shared" si="201"/>
        <v>1.339026736061507E-2</v>
      </c>
      <c r="H2201" s="2" t="str">
        <f t="shared" si="202"/>
        <v>Sell</v>
      </c>
    </row>
    <row r="2202" spans="1:8" ht="13.5" x14ac:dyDescent="0.25">
      <c r="A2202" s="3">
        <v>45211</v>
      </c>
      <c r="B2202" s="2">
        <v>3.2564000000000002</v>
      </c>
      <c r="C2202" s="2">
        <f t="shared" si="204"/>
        <v>3.3607017267141663</v>
      </c>
      <c r="D2202" s="2">
        <f t="shared" si="200"/>
        <v>3.3084875680913033</v>
      </c>
      <c r="E2202" s="2">
        <f t="shared" si="199"/>
        <v>5.2214158622863049E-2</v>
      </c>
      <c r="F2202" s="2">
        <f t="shared" si="203"/>
        <v>4.7026773353133704E-2</v>
      </c>
      <c r="G2202" s="2">
        <f t="shared" si="201"/>
        <v>5.1873852697293457E-3</v>
      </c>
      <c r="H2202" s="2" t="str">
        <f t="shared" si="202"/>
        <v>Sell</v>
      </c>
    </row>
    <row r="2203" spans="1:8" ht="13.5" x14ac:dyDescent="0.25">
      <c r="A2203" s="3">
        <v>45212</v>
      </c>
      <c r="B2203" s="2">
        <v>3.2650999999999999</v>
      </c>
      <c r="C2203" s="2">
        <f t="shared" si="204"/>
        <v>3.3513322302966024</v>
      </c>
      <c r="D2203" s="2">
        <f t="shared" si="200"/>
        <v>3.305273674158614</v>
      </c>
      <c r="E2203" s="2">
        <f t="shared" si="199"/>
        <v>4.6058556137988482E-2</v>
      </c>
      <c r="F2203" s="2">
        <f t="shared" si="203"/>
        <v>4.6833129910104659E-2</v>
      </c>
      <c r="G2203" s="2">
        <f t="shared" si="201"/>
        <v>-7.7457377211617717E-4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3.2564000000000002</v>
      </c>
      <c r="C2204" s="2">
        <f t="shared" si="204"/>
        <v>3.343404194866356</v>
      </c>
      <c r="D2204" s="2">
        <f t="shared" si="200"/>
        <v>3.3016534019987169</v>
      </c>
      <c r="E2204" s="2">
        <f t="shared" ref="E2204:E2267" si="205">C2204-D2204</f>
        <v>4.1750792867639053E-2</v>
      </c>
      <c r="F2204" s="2">
        <f t="shared" si="203"/>
        <v>4.5816662501611538E-2</v>
      </c>
      <c r="G2204" s="2">
        <f t="shared" si="201"/>
        <v>-4.0658696339724854E-3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3.2564000000000002</v>
      </c>
      <c r="C2205" s="2">
        <f t="shared" si="204"/>
        <v>3.3340189341176858</v>
      </c>
      <c r="D2205" s="2">
        <f t="shared" ref="D2205:D2268" si="206">$D$4*B2205+(1-$D$4)*D2204</f>
        <v>3.2983012981469604</v>
      </c>
      <c r="E2205" s="2">
        <f t="shared" si="205"/>
        <v>3.5717635970725414E-2</v>
      </c>
      <c r="F2205" s="2">
        <f t="shared" si="203"/>
        <v>4.3796857195434316E-2</v>
      </c>
      <c r="G2205" s="2">
        <f t="shared" si="201"/>
        <v>-8.0792212247089018E-3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3.2477</v>
      </c>
      <c r="C2206" s="2">
        <f t="shared" si="204"/>
        <v>3.3260775596380414</v>
      </c>
      <c r="D2206" s="2">
        <f t="shared" si="206"/>
        <v>3.294553053839778</v>
      </c>
      <c r="E2206" s="2">
        <f t="shared" si="205"/>
        <v>3.152450579826338E-2</v>
      </c>
      <c r="F2206" s="2">
        <f t="shared" si="203"/>
        <v>4.1342386916000132E-2</v>
      </c>
      <c r="G2206" s="2">
        <f t="shared" si="201"/>
        <v>-9.8178811177367514E-3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3.2477</v>
      </c>
      <c r="C2207" s="2">
        <f t="shared" si="204"/>
        <v>3.3193579350783429</v>
      </c>
      <c r="D2207" s="2">
        <f t="shared" si="206"/>
        <v>3.2910824572590536</v>
      </c>
      <c r="E2207" s="2">
        <f t="shared" si="205"/>
        <v>2.8275477819289296E-2</v>
      </c>
      <c r="F2207" s="2">
        <f t="shared" si="203"/>
        <v>3.872900509665797E-2</v>
      </c>
      <c r="G2207" s="2">
        <f t="shared" si="201"/>
        <v>-1.0453527277368674E-2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3.2477</v>
      </c>
      <c r="C2208" s="2">
        <f t="shared" si="204"/>
        <v>3.313672098912444</v>
      </c>
      <c r="D2208" s="2">
        <f t="shared" si="206"/>
        <v>3.287868941906531</v>
      </c>
      <c r="E2208" s="2">
        <f t="shared" si="205"/>
        <v>2.5803157005912958E-2</v>
      </c>
      <c r="F2208" s="2">
        <f t="shared" si="203"/>
        <v>3.6143835478508968E-2</v>
      </c>
      <c r="G2208" s="2">
        <f t="shared" si="201"/>
        <v>-1.034067847259601E-2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3.2477</v>
      </c>
      <c r="C2209" s="2">
        <f t="shared" si="204"/>
        <v>3.3061994683105294</v>
      </c>
      <c r="D2209" s="2">
        <f t="shared" si="206"/>
        <v>3.2848934647282695</v>
      </c>
      <c r="E2209" s="2">
        <f t="shared" si="205"/>
        <v>2.1306003582259869E-2</v>
      </c>
      <c r="F2209" s="2">
        <f t="shared" si="203"/>
        <v>3.3176269099259151E-2</v>
      </c>
      <c r="G2209" s="2">
        <f t="shared" si="201"/>
        <v>-1.1870265516999282E-2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3.2130000000000001</v>
      </c>
      <c r="C2210" s="2">
        <f t="shared" si="204"/>
        <v>3.2998764731858325</v>
      </c>
      <c r="D2210" s="2">
        <f t="shared" si="206"/>
        <v>3.2795680228965458</v>
      </c>
      <c r="E2210" s="2">
        <f t="shared" si="205"/>
        <v>2.0308450289286739E-2</v>
      </c>
      <c r="F2210" s="2">
        <f t="shared" si="203"/>
        <v>3.0602705337264668E-2</v>
      </c>
      <c r="G2210" s="2">
        <f t="shared" si="201"/>
        <v>-1.0294255047977929E-2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3.2130000000000001</v>
      </c>
      <c r="C2211" s="2">
        <f t="shared" si="204"/>
        <v>3.293187785003397</v>
      </c>
      <c r="D2211" s="2">
        <f t="shared" si="206"/>
        <v>3.2746370582375426</v>
      </c>
      <c r="E2211" s="2">
        <f t="shared" si="205"/>
        <v>1.8550726765854453E-2</v>
      </c>
      <c r="F2211" s="2">
        <f t="shared" si="203"/>
        <v>2.8192309622982626E-2</v>
      </c>
      <c r="G2211" s="2">
        <f t="shared" si="201"/>
        <v>-9.6415828571281732E-3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3.2130000000000001</v>
      </c>
      <c r="C2212" s="2">
        <f t="shared" si="204"/>
        <v>3.2875281257721052</v>
      </c>
      <c r="D2212" s="2">
        <f t="shared" si="206"/>
        <v>3.270071350219947</v>
      </c>
      <c r="E2212" s="2">
        <f t="shared" si="205"/>
        <v>1.7456775552158188E-2</v>
      </c>
      <c r="F2212" s="2">
        <f t="shared" si="203"/>
        <v>2.6045202808817738E-2</v>
      </c>
      <c r="G2212" s="2">
        <f t="shared" ref="G2212:G2275" si="207">E2212-F2212</f>
        <v>-8.5884272566595504E-3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3.1695000000000002</v>
      </c>
      <c r="C2213" s="2">
        <f t="shared" si="204"/>
        <v>3.2840776448840887</v>
      </c>
      <c r="D2213" s="2">
        <f t="shared" si="206"/>
        <v>3.2626216205740253</v>
      </c>
      <c r="E2213" s="2">
        <f t="shared" si="205"/>
        <v>2.1456024310063437E-2</v>
      </c>
      <c r="F2213" s="2">
        <f t="shared" ref="F2213:F2276" si="209">(E2213*(2/(10)))+((1-(2/10))*F2212)</f>
        <v>2.5127367109066878E-2</v>
      </c>
      <c r="G2213" s="2">
        <f t="shared" si="207"/>
        <v>-3.6713427990034408E-3</v>
      </c>
      <c r="H2213" s="2" t="str">
        <f t="shared" si="208"/>
        <v>Hold</v>
      </c>
    </row>
    <row r="2214" spans="1:8" ht="13.5" x14ac:dyDescent="0.25">
      <c r="A2214" s="3">
        <v>45229</v>
      </c>
      <c r="B2214" s="2">
        <v>3.2042999999999999</v>
      </c>
      <c r="C2214" s="2">
        <f t="shared" si="204"/>
        <v>3.2798195456711521</v>
      </c>
      <c r="D2214" s="2">
        <f t="shared" si="206"/>
        <v>3.2583015005315046</v>
      </c>
      <c r="E2214" s="2">
        <f t="shared" si="205"/>
        <v>2.1518045139647501E-2</v>
      </c>
      <c r="F2214" s="2">
        <f t="shared" si="209"/>
        <v>2.4405502715183006E-2</v>
      </c>
      <c r="G2214" s="2">
        <f t="shared" si="207"/>
        <v>-2.8874575755355042E-3</v>
      </c>
      <c r="H2214" s="2" t="str">
        <f t="shared" si="208"/>
        <v>Hold</v>
      </c>
    </row>
    <row r="2215" spans="1:8" ht="13.5" x14ac:dyDescent="0.25">
      <c r="A2215" s="3">
        <v>45230</v>
      </c>
      <c r="B2215" s="2">
        <v>3.2042999999999999</v>
      </c>
      <c r="C2215" s="2">
        <f t="shared" si="204"/>
        <v>3.276216538644821</v>
      </c>
      <c r="D2215" s="2">
        <f t="shared" si="206"/>
        <v>3.2543013893810224</v>
      </c>
      <c r="E2215" s="2">
        <f t="shared" si="205"/>
        <v>2.1915149263798561E-2</v>
      </c>
      <c r="F2215" s="2">
        <f t="shared" si="209"/>
        <v>2.3907432024906118E-2</v>
      </c>
      <c r="G2215" s="2">
        <f t="shared" si="207"/>
        <v>-1.9922827611075569E-3</v>
      </c>
      <c r="H2215" s="2" t="str">
        <f t="shared" si="208"/>
        <v>Hold</v>
      </c>
    </row>
    <row r="2216" spans="1:8" ht="13.5" x14ac:dyDescent="0.25">
      <c r="A2216" s="3">
        <v>45231</v>
      </c>
      <c r="B2216" s="2">
        <v>3.2042999999999999</v>
      </c>
      <c r="C2216" s="2">
        <f t="shared" si="204"/>
        <v>3.2718293788533099</v>
      </c>
      <c r="D2216" s="2">
        <f t="shared" si="206"/>
        <v>3.2505975827602063</v>
      </c>
      <c r="E2216" s="2">
        <f t="shared" si="205"/>
        <v>2.1231796093103661E-2</v>
      </c>
      <c r="F2216" s="2">
        <f t="shared" si="209"/>
        <v>2.3372304838545625E-2</v>
      </c>
      <c r="G2216" s="2">
        <f t="shared" si="207"/>
        <v>-2.1405087454419644E-3</v>
      </c>
      <c r="H2216" s="2" t="str">
        <f t="shared" si="208"/>
        <v>Hold</v>
      </c>
    </row>
    <row r="2217" spans="1:8" ht="13.5" x14ac:dyDescent="0.25">
      <c r="A2217" s="3">
        <v>45232</v>
      </c>
      <c r="B2217" s="2">
        <v>3.1608000000000001</v>
      </c>
      <c r="C2217" s="2">
        <f t="shared" si="204"/>
        <v>3.2681171667220315</v>
      </c>
      <c r="D2217" s="2">
        <f t="shared" si="206"/>
        <v>3.2439459099631538</v>
      </c>
      <c r="E2217" s="2">
        <f t="shared" si="205"/>
        <v>2.4171256758877657E-2</v>
      </c>
      <c r="F2217" s="2">
        <f t="shared" si="209"/>
        <v>2.3532095222612036E-2</v>
      </c>
      <c r="G2217" s="2">
        <f t="shared" si="207"/>
        <v>6.3916153626562139E-4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3.1608000000000001</v>
      </c>
      <c r="C2218" s="2">
        <f t="shared" si="204"/>
        <v>3.264976064149411</v>
      </c>
      <c r="D2218" s="2">
        <f t="shared" si="206"/>
        <v>3.2377869536695867</v>
      </c>
      <c r="E2218" s="2">
        <f t="shared" si="205"/>
        <v>2.7189110479824308E-2</v>
      </c>
      <c r="F2218" s="2">
        <f t="shared" si="209"/>
        <v>2.4263498274054492E-2</v>
      </c>
      <c r="G2218" s="2">
        <f t="shared" si="207"/>
        <v>2.9256122057698154E-3</v>
      </c>
      <c r="H2218" s="2" t="str">
        <f t="shared" si="208"/>
        <v>Sell</v>
      </c>
    </row>
    <row r="2219" spans="1:8" ht="13.5" x14ac:dyDescent="0.25">
      <c r="A2219" s="3">
        <v>45236</v>
      </c>
      <c r="B2219" s="2">
        <v>3.1608000000000001</v>
      </c>
      <c r="C2219" s="2">
        <f t="shared" si="204"/>
        <v>3.2623182081264246</v>
      </c>
      <c r="D2219" s="2">
        <f t="shared" si="206"/>
        <v>3.2320842163607284</v>
      </c>
      <c r="E2219" s="2">
        <f t="shared" si="205"/>
        <v>3.0233991765696189E-2</v>
      </c>
      <c r="F2219" s="2">
        <f t="shared" si="209"/>
        <v>2.5457596972382833E-2</v>
      </c>
      <c r="G2219" s="2">
        <f t="shared" si="207"/>
        <v>4.7763947933133558E-3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3.1869000000000001</v>
      </c>
      <c r="C2220" s="2">
        <f t="shared" si="204"/>
        <v>3.2547307914915899</v>
      </c>
      <c r="D2220" s="2">
        <f t="shared" si="206"/>
        <v>3.2287372373710452</v>
      </c>
      <c r="E2220" s="2">
        <f t="shared" si="205"/>
        <v>2.5993554120544715E-2</v>
      </c>
      <c r="F2220" s="2">
        <f t="shared" si="209"/>
        <v>2.5564788402015211E-2</v>
      </c>
      <c r="G2220" s="2">
        <f t="shared" si="207"/>
        <v>4.2876571852950435E-4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3.1522000000000001</v>
      </c>
      <c r="C2221" s="2">
        <f t="shared" si="204"/>
        <v>3.2483106697236535</v>
      </c>
      <c r="D2221" s="2">
        <f t="shared" si="206"/>
        <v>3.2230678123805974</v>
      </c>
      <c r="E2221" s="2">
        <f t="shared" si="205"/>
        <v>2.5242857343056091E-2</v>
      </c>
      <c r="F2221" s="2">
        <f t="shared" si="209"/>
        <v>2.5500402190223388E-2</v>
      </c>
      <c r="G2221" s="2">
        <f t="shared" si="207"/>
        <v>-2.5754484716729656E-4</v>
      </c>
      <c r="H2221" s="2" t="str">
        <f t="shared" si="208"/>
        <v>Hold</v>
      </c>
    </row>
    <row r="2222" spans="1:8" ht="13.5" x14ac:dyDescent="0.25">
      <c r="A2222" s="3">
        <v>45239</v>
      </c>
      <c r="B2222" s="2">
        <v>3.1869000000000001</v>
      </c>
      <c r="C2222" s="2">
        <f t="shared" si="204"/>
        <v>3.2428782589969378</v>
      </c>
      <c r="D2222" s="2">
        <f t="shared" si="206"/>
        <v>3.2203887151672195</v>
      </c>
      <c r="E2222" s="2">
        <f t="shared" si="205"/>
        <v>2.248954382971835E-2</v>
      </c>
      <c r="F2222" s="2">
        <f t="shared" si="209"/>
        <v>2.4898230518122382E-2</v>
      </c>
      <c r="G2222" s="2">
        <f t="shared" si="207"/>
        <v>-2.4086866884040319E-3</v>
      </c>
      <c r="H2222" s="2" t="str">
        <f t="shared" si="208"/>
        <v>Hold</v>
      </c>
    </row>
    <row r="2223" spans="1:8" ht="13.5" x14ac:dyDescent="0.25">
      <c r="A2223" s="3">
        <v>45240</v>
      </c>
      <c r="B2223" s="2">
        <v>3.2130000000000001</v>
      </c>
      <c r="C2223" s="2">
        <f t="shared" si="204"/>
        <v>3.2315892960743322</v>
      </c>
      <c r="D2223" s="2">
        <f t="shared" si="206"/>
        <v>3.2198414029326106</v>
      </c>
      <c r="E2223" s="2">
        <f t="shared" si="205"/>
        <v>1.1747893141721644E-2</v>
      </c>
      <c r="F2223" s="2">
        <f t="shared" si="209"/>
        <v>2.2268163042842237E-2</v>
      </c>
      <c r="G2223" s="2">
        <f t="shared" si="207"/>
        <v>-1.0520269901120594E-2</v>
      </c>
      <c r="H2223" s="2" t="str">
        <f t="shared" si="208"/>
        <v>Hold</v>
      </c>
    </row>
    <row r="2224" spans="1:8" ht="13.5" x14ac:dyDescent="0.25">
      <c r="A2224" s="3">
        <v>45243</v>
      </c>
      <c r="B2224" s="2">
        <v>3.2130000000000001</v>
      </c>
      <c r="C2224" s="2">
        <f t="shared" si="204"/>
        <v>3.2273909428321272</v>
      </c>
      <c r="D2224" s="2">
        <f t="shared" si="206"/>
        <v>3.2193346323450096</v>
      </c>
      <c r="E2224" s="2">
        <f t="shared" si="205"/>
        <v>8.056310487117635E-3</v>
      </c>
      <c r="F2224" s="2">
        <f t="shared" si="209"/>
        <v>1.9425792531697315E-2</v>
      </c>
      <c r="G2224" s="2">
        <f t="shared" si="207"/>
        <v>-1.136948204457968E-2</v>
      </c>
      <c r="H2224" s="2" t="str">
        <f t="shared" si="208"/>
        <v>Hold</v>
      </c>
    </row>
    <row r="2225" spans="1:8" ht="13.5" x14ac:dyDescent="0.25">
      <c r="A2225" s="3">
        <v>45244</v>
      </c>
      <c r="B2225" s="2">
        <v>3.1869000000000001</v>
      </c>
      <c r="C2225" s="2">
        <f t="shared" si="204"/>
        <v>3.2238384900887231</v>
      </c>
      <c r="D2225" s="2">
        <f t="shared" si="206"/>
        <v>3.2169320669861197</v>
      </c>
      <c r="E2225" s="2">
        <f t="shared" si="205"/>
        <v>6.9064231026034761E-3</v>
      </c>
      <c r="F2225" s="2">
        <f t="shared" si="209"/>
        <v>1.6921918645878546E-2</v>
      </c>
      <c r="G2225" s="2">
        <f t="shared" si="207"/>
        <v>-1.001549554327507E-2</v>
      </c>
      <c r="H2225" s="2" t="str">
        <f t="shared" si="208"/>
        <v>Hold</v>
      </c>
    </row>
    <row r="2226" spans="1:8" ht="13.5" x14ac:dyDescent="0.25">
      <c r="A2226" s="3">
        <v>45245</v>
      </c>
      <c r="B2226" s="2">
        <v>3.2130000000000001</v>
      </c>
      <c r="C2226" s="2">
        <f t="shared" si="204"/>
        <v>3.2208325685366117</v>
      </c>
      <c r="D2226" s="2">
        <f t="shared" si="206"/>
        <v>3.2166408027649256</v>
      </c>
      <c r="E2226" s="2">
        <f t="shared" si="205"/>
        <v>4.1917657716861179E-3</v>
      </c>
      <c r="F2226" s="2">
        <f t="shared" si="209"/>
        <v>1.4375888071040061E-2</v>
      </c>
      <c r="G2226" s="2">
        <f t="shared" si="207"/>
        <v>-1.0184122299353943E-2</v>
      </c>
      <c r="H2226" s="2" t="str">
        <f t="shared" si="208"/>
        <v>Hold</v>
      </c>
    </row>
    <row r="2227" spans="1:8" ht="13.5" x14ac:dyDescent="0.25">
      <c r="A2227" s="3">
        <v>45246</v>
      </c>
      <c r="B2227" s="2">
        <v>3.2130000000000001</v>
      </c>
      <c r="C2227" s="2">
        <f t="shared" si="204"/>
        <v>3.2115967887617485</v>
      </c>
      <c r="D2227" s="2">
        <f t="shared" si="206"/>
        <v>3.2163711136712272</v>
      </c>
      <c r="E2227" s="2">
        <f t="shared" si="205"/>
        <v>-4.774324909478711E-3</v>
      </c>
      <c r="F2227" s="2">
        <f t="shared" si="209"/>
        <v>1.0545845474936307E-2</v>
      </c>
      <c r="G2227" s="2">
        <f t="shared" si="207"/>
        <v>-1.5320170384415018E-2</v>
      </c>
      <c r="H2227" s="2" t="str">
        <f t="shared" si="208"/>
        <v>Hold</v>
      </c>
    </row>
    <row r="2228" spans="1:8" ht="13.5" x14ac:dyDescent="0.25">
      <c r="A2228" s="3">
        <v>45247</v>
      </c>
      <c r="B2228" s="2">
        <v>3.2130000000000001</v>
      </c>
      <c r="C2228" s="2">
        <f t="shared" si="204"/>
        <v>3.203781898183018</v>
      </c>
      <c r="D2228" s="2">
        <f t="shared" si="206"/>
        <v>3.2161214015474324</v>
      </c>
      <c r="E2228" s="2">
        <f t="shared" si="205"/>
        <v>-1.2339503364414472E-2</v>
      </c>
      <c r="F2228" s="2">
        <f t="shared" si="209"/>
        <v>5.9687757070661521E-3</v>
      </c>
      <c r="G2228" s="2">
        <f t="shared" si="207"/>
        <v>-1.8308279071480624E-2</v>
      </c>
      <c r="H2228" s="2" t="str">
        <f t="shared" si="208"/>
        <v>Hold</v>
      </c>
    </row>
    <row r="2229" spans="1:8" ht="13.5" x14ac:dyDescent="0.25">
      <c r="A2229" s="3">
        <v>45250</v>
      </c>
      <c r="B2229" s="2">
        <v>3.2130000000000001</v>
      </c>
      <c r="C2229" s="2">
        <f t="shared" si="204"/>
        <v>3.1971692984625535</v>
      </c>
      <c r="D2229" s="2">
        <f t="shared" si="206"/>
        <v>3.215890186617993</v>
      </c>
      <c r="E2229" s="2">
        <f t="shared" si="205"/>
        <v>-1.8720888155439486E-2</v>
      </c>
      <c r="F2229" s="2">
        <f t="shared" si="209"/>
        <v>1.0308429345650245E-3</v>
      </c>
      <c r="G2229" s="2">
        <f t="shared" si="207"/>
        <v>-1.9751731090004509E-2</v>
      </c>
      <c r="H2229" s="2" t="str">
        <f t="shared" si="208"/>
        <v>Hold</v>
      </c>
    </row>
    <row r="2230" spans="1:8" ht="13.5" x14ac:dyDescent="0.25">
      <c r="A2230" s="3">
        <v>45251</v>
      </c>
      <c r="B2230" s="2">
        <v>3.2130000000000001</v>
      </c>
      <c r="C2230" s="2">
        <f t="shared" si="204"/>
        <v>3.1955894063913917</v>
      </c>
      <c r="D2230" s="2">
        <f t="shared" si="206"/>
        <v>3.2156760987203641</v>
      </c>
      <c r="E2230" s="2">
        <f t="shared" si="205"/>
        <v>-2.0086692328972422E-2</v>
      </c>
      <c r="F2230" s="2">
        <f t="shared" si="209"/>
        <v>-3.1926641181424646E-3</v>
      </c>
      <c r="G2230" s="2">
        <f t="shared" si="207"/>
        <v>-1.6894028210829956E-2</v>
      </c>
      <c r="H2230" s="2" t="str">
        <f t="shared" si="208"/>
        <v>Hold</v>
      </c>
    </row>
    <row r="2231" spans="1:8" ht="13.5" x14ac:dyDescent="0.25">
      <c r="A2231" s="3">
        <v>45252</v>
      </c>
      <c r="B2231" s="2">
        <v>3.1261000000000001</v>
      </c>
      <c r="C2231" s="2">
        <f t="shared" si="204"/>
        <v>3.1889141131004082</v>
      </c>
      <c r="D2231" s="2">
        <f t="shared" si="206"/>
        <v>3.2090408321484851</v>
      </c>
      <c r="E2231" s="2">
        <f t="shared" si="205"/>
        <v>-2.0126719048076946E-2</v>
      </c>
      <c r="F2231" s="2">
        <f t="shared" si="209"/>
        <v>-6.5794751041293609E-3</v>
      </c>
      <c r="G2231" s="2">
        <f t="shared" si="207"/>
        <v>-1.3547243943947586E-2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3.1695000000000002</v>
      </c>
      <c r="C2232" s="2">
        <f t="shared" si="204"/>
        <v>3.1886042495464992</v>
      </c>
      <c r="D2232" s="2">
        <f t="shared" si="206"/>
        <v>3.206111881618968</v>
      </c>
      <c r="E2232" s="2">
        <f t="shared" si="205"/>
        <v>-1.7507632072468748E-2</v>
      </c>
      <c r="F2232" s="2">
        <f t="shared" si="209"/>
        <v>-8.7651064977972391E-3</v>
      </c>
      <c r="G2232" s="2">
        <f t="shared" si="207"/>
        <v>-8.7425255746715093E-3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3.1261000000000001</v>
      </c>
      <c r="C2233" s="2">
        <f t="shared" si="204"/>
        <v>3.1923574419239609</v>
      </c>
      <c r="D2233" s="2">
        <f t="shared" si="206"/>
        <v>3.2001850755731187</v>
      </c>
      <c r="E2233" s="2">
        <f t="shared" si="205"/>
        <v>-7.8276336491578391E-3</v>
      </c>
      <c r="F2233" s="2">
        <f t="shared" si="209"/>
        <v>-8.5776119280693598E-3</v>
      </c>
      <c r="G2233" s="2">
        <f t="shared" si="207"/>
        <v>7.4997827891152072E-4</v>
      </c>
      <c r="H2233" s="2" t="str">
        <f t="shared" si="208"/>
        <v>Sell</v>
      </c>
    </row>
    <row r="2234" spans="1:8" ht="13.5" x14ac:dyDescent="0.25">
      <c r="A2234" s="3">
        <v>45257</v>
      </c>
      <c r="B2234" s="2">
        <v>3.1522000000000001</v>
      </c>
      <c r="C2234" s="2">
        <f t="shared" si="204"/>
        <v>3.195533220089505</v>
      </c>
      <c r="D2234" s="2">
        <f t="shared" si="206"/>
        <v>3.1966306255306653</v>
      </c>
      <c r="E2234" s="2">
        <f t="shared" si="205"/>
        <v>-1.0974054411603262E-3</v>
      </c>
      <c r="F2234" s="2">
        <f t="shared" si="209"/>
        <v>-7.081570630687554E-3</v>
      </c>
      <c r="G2234" s="2">
        <f t="shared" si="207"/>
        <v>5.9841651895272277E-3</v>
      </c>
      <c r="H2234" s="2" t="str">
        <f t="shared" si="208"/>
        <v>Sell</v>
      </c>
    </row>
    <row r="2235" spans="1:8" ht="13.5" x14ac:dyDescent="0.25">
      <c r="A2235" s="3">
        <v>45258</v>
      </c>
      <c r="B2235" s="2">
        <v>3.1522000000000001</v>
      </c>
      <c r="C2235" s="2">
        <f t="shared" si="204"/>
        <v>3.1942050323834272</v>
      </c>
      <c r="D2235" s="2">
        <f t="shared" si="206"/>
        <v>3.1933394680839493</v>
      </c>
      <c r="E2235" s="2">
        <f t="shared" si="205"/>
        <v>8.6556429947792779E-4</v>
      </c>
      <c r="F2235" s="2">
        <f t="shared" si="209"/>
        <v>-5.492143644654458E-3</v>
      </c>
      <c r="G2235" s="2">
        <f t="shared" si="207"/>
        <v>6.3577079441323858E-3</v>
      </c>
      <c r="H2235" s="2" t="str">
        <f t="shared" si="208"/>
        <v>Sell</v>
      </c>
    </row>
    <row r="2236" spans="1:8" ht="13.5" x14ac:dyDescent="0.25">
      <c r="A2236" s="3">
        <v>45259</v>
      </c>
      <c r="B2236" s="2">
        <v>3.1608000000000001</v>
      </c>
      <c r="C2236" s="2">
        <f t="shared" si="204"/>
        <v>3.1970965658628998</v>
      </c>
      <c r="D2236" s="2">
        <f t="shared" si="206"/>
        <v>3.1909291371147677</v>
      </c>
      <c r="E2236" s="2">
        <f t="shared" si="205"/>
        <v>6.1674287481321421E-3</v>
      </c>
      <c r="F2236" s="2">
        <f t="shared" si="209"/>
        <v>-3.1602291660971379E-3</v>
      </c>
      <c r="G2236" s="2">
        <f t="shared" si="207"/>
        <v>9.3276579142292804E-3</v>
      </c>
      <c r="H2236" s="2" t="str">
        <f t="shared" si="208"/>
        <v>Sell</v>
      </c>
    </row>
    <row r="2237" spans="1:8" ht="13.5" x14ac:dyDescent="0.25">
      <c r="A2237" s="3">
        <v>45260</v>
      </c>
      <c r="B2237" s="2">
        <v>3.1261000000000001</v>
      </c>
      <c r="C2237" s="2">
        <f t="shared" si="204"/>
        <v>3.1995432480378385</v>
      </c>
      <c r="D2237" s="2">
        <f t="shared" si="206"/>
        <v>3.1861269788099702</v>
      </c>
      <c r="E2237" s="2">
        <f t="shared" si="205"/>
        <v>1.3416269227868316E-2</v>
      </c>
      <c r="F2237" s="2">
        <f t="shared" si="209"/>
        <v>1.5507051269595274E-4</v>
      </c>
      <c r="G2237" s="2">
        <f t="shared" si="207"/>
        <v>1.3261198715172364E-2</v>
      </c>
      <c r="H2237" s="2" t="str">
        <f t="shared" si="208"/>
        <v>Sell</v>
      </c>
    </row>
    <row r="2238" spans="1:8" ht="13.5" x14ac:dyDescent="0.25">
      <c r="A2238" s="3">
        <v>45261</v>
      </c>
      <c r="B2238" s="2">
        <v>3.1000999999999999</v>
      </c>
      <c r="C2238" s="2">
        <f t="shared" si="204"/>
        <v>3.201613517570479</v>
      </c>
      <c r="D2238" s="2">
        <f t="shared" si="206"/>
        <v>3.1797546100092315</v>
      </c>
      <c r="E2238" s="2">
        <f t="shared" si="205"/>
        <v>2.185890756124742E-2</v>
      </c>
      <c r="F2238" s="2">
        <f t="shared" si="209"/>
        <v>4.4958379224062459E-3</v>
      </c>
      <c r="G2238" s="2">
        <f t="shared" si="207"/>
        <v>1.7363069638841176E-2</v>
      </c>
      <c r="H2238" s="2" t="str">
        <f t="shared" si="208"/>
        <v>Sell</v>
      </c>
    </row>
    <row r="2239" spans="1:8" ht="13.5" x14ac:dyDescent="0.25">
      <c r="A2239" s="3">
        <v>45264</v>
      </c>
      <c r="B2239" s="2">
        <v>3.1086999999999998</v>
      </c>
      <c r="C2239" s="2">
        <f t="shared" si="204"/>
        <v>3.2033652840980977</v>
      </c>
      <c r="D2239" s="2">
        <f t="shared" si="206"/>
        <v>3.1744913055641031</v>
      </c>
      <c r="E2239" s="2">
        <f t="shared" si="205"/>
        <v>2.8873978533994649E-2</v>
      </c>
      <c r="F2239" s="2">
        <f t="shared" si="209"/>
        <v>9.3714660447239279E-3</v>
      </c>
      <c r="G2239" s="2">
        <f t="shared" si="207"/>
        <v>1.9502512489270721E-2</v>
      </c>
      <c r="H2239" s="2" t="str">
        <f t="shared" si="208"/>
        <v>Sell</v>
      </c>
    </row>
    <row r="2240" spans="1:8" ht="13.5" x14ac:dyDescent="0.25">
      <c r="A2240" s="3">
        <v>45265</v>
      </c>
      <c r="B2240" s="2">
        <v>3.1086999999999998</v>
      </c>
      <c r="C2240" s="2">
        <f t="shared" si="204"/>
        <v>3.2048475480830056</v>
      </c>
      <c r="D2240" s="2">
        <f t="shared" si="206"/>
        <v>3.1696178755223179</v>
      </c>
      <c r="E2240" s="2">
        <f t="shared" si="205"/>
        <v>3.5229672560687764E-2</v>
      </c>
      <c r="F2240" s="2">
        <f t="shared" si="209"/>
        <v>1.4543107347916695E-2</v>
      </c>
      <c r="G2240" s="2">
        <f t="shared" si="207"/>
        <v>2.0686565212771069E-2</v>
      </c>
      <c r="H2240" s="2" t="str">
        <f t="shared" si="208"/>
        <v>Sell</v>
      </c>
    </row>
    <row r="2241" spans="1:8" ht="13.5" x14ac:dyDescent="0.25">
      <c r="A2241" s="3">
        <v>45266</v>
      </c>
      <c r="B2241" s="2">
        <v>3.1608000000000001</v>
      </c>
      <c r="C2241" s="2">
        <f t="shared" si="204"/>
        <v>3.1927325406856202</v>
      </c>
      <c r="D2241" s="2">
        <f t="shared" si="206"/>
        <v>3.1689646995577019</v>
      </c>
      <c r="E2241" s="2">
        <f t="shared" si="205"/>
        <v>2.3767841127918299E-2</v>
      </c>
      <c r="F2241" s="2">
        <f t="shared" si="209"/>
        <v>1.6388054103917016E-2</v>
      </c>
      <c r="G2241" s="2">
        <f t="shared" si="207"/>
        <v>7.3797870240012824E-3</v>
      </c>
      <c r="H2241" s="2" t="str">
        <f t="shared" si="208"/>
        <v>Sell</v>
      </c>
    </row>
    <row r="2242" spans="1:8" ht="13.5" x14ac:dyDescent="0.25">
      <c r="A2242" s="3">
        <v>45267</v>
      </c>
      <c r="B2242" s="2">
        <v>3.1173999999999999</v>
      </c>
      <c r="C2242" s="2">
        <f t="shared" si="204"/>
        <v>3.1891583036570634</v>
      </c>
      <c r="D2242" s="2">
        <f t="shared" si="206"/>
        <v>3.1651450921830571</v>
      </c>
      <c r="E2242" s="2">
        <f t="shared" si="205"/>
        <v>2.4013211474006368E-2</v>
      </c>
      <c r="F2242" s="2">
        <f t="shared" si="209"/>
        <v>1.7913085577934886E-2</v>
      </c>
      <c r="G2242" s="2">
        <f t="shared" si="207"/>
        <v>6.1001258960714823E-3</v>
      </c>
      <c r="H2242" s="2" t="str">
        <f t="shared" si="208"/>
        <v>Sell</v>
      </c>
    </row>
    <row r="2243" spans="1:8" ht="13.5" x14ac:dyDescent="0.25">
      <c r="A2243" s="3">
        <v>45268</v>
      </c>
      <c r="B2243" s="2">
        <v>3.1608000000000001</v>
      </c>
      <c r="C2243" s="2">
        <f t="shared" si="204"/>
        <v>3.1794570261713617</v>
      </c>
      <c r="D2243" s="2">
        <f t="shared" si="206"/>
        <v>3.1648232335028306</v>
      </c>
      <c r="E2243" s="2">
        <f t="shared" si="205"/>
        <v>1.4633792668531154E-2</v>
      </c>
      <c r="F2243" s="2">
        <f t="shared" si="209"/>
        <v>1.7257226996054139E-2</v>
      </c>
      <c r="G2243" s="2">
        <f t="shared" si="207"/>
        <v>-2.6234343275229853E-3</v>
      </c>
      <c r="H2243" s="2" t="str">
        <f t="shared" si="208"/>
        <v>Hold</v>
      </c>
    </row>
    <row r="2244" spans="1:8" ht="13.5" x14ac:dyDescent="0.25">
      <c r="A2244" s="3">
        <v>45271</v>
      </c>
      <c r="B2244" s="2">
        <v>3.1261000000000001</v>
      </c>
      <c r="C2244" s="2">
        <f t="shared" si="204"/>
        <v>3.1752636375296137</v>
      </c>
      <c r="D2244" s="2">
        <f t="shared" si="206"/>
        <v>3.1619548458359543</v>
      </c>
      <c r="E2244" s="2">
        <f t="shared" si="205"/>
        <v>1.3308791693659394E-2</v>
      </c>
      <c r="F2244" s="2">
        <f t="shared" si="209"/>
        <v>1.646753993557519E-2</v>
      </c>
      <c r="G2244" s="2">
        <f t="shared" si="207"/>
        <v>-3.1587482419157958E-3</v>
      </c>
      <c r="H2244" s="2" t="str">
        <f t="shared" si="208"/>
        <v>Hold</v>
      </c>
    </row>
    <row r="2245" spans="1:8" ht="13.5" x14ac:dyDescent="0.25">
      <c r="A2245" s="3">
        <v>45272</v>
      </c>
      <c r="B2245" s="2">
        <v>3.1695000000000002</v>
      </c>
      <c r="C2245" s="2">
        <f t="shared" si="204"/>
        <v>3.1717153856019809</v>
      </c>
      <c r="D2245" s="2">
        <f t="shared" si="206"/>
        <v>3.1625137461444024</v>
      </c>
      <c r="E2245" s="2">
        <f t="shared" si="205"/>
        <v>9.2016394575784588E-3</v>
      </c>
      <c r="F2245" s="2">
        <f t="shared" si="209"/>
        <v>1.5014359839975846E-2</v>
      </c>
      <c r="G2245" s="2">
        <f t="shared" si="207"/>
        <v>-5.8127203823973867E-3</v>
      </c>
      <c r="H2245" s="2" t="str">
        <f t="shared" si="208"/>
        <v>Hold</v>
      </c>
    </row>
    <row r="2246" spans="1:8" ht="13.5" x14ac:dyDescent="0.25">
      <c r="A2246" s="3">
        <v>45273</v>
      </c>
      <c r="B2246" s="2">
        <v>3.1261000000000001</v>
      </c>
      <c r="C2246" s="2">
        <f t="shared" si="204"/>
        <v>3.1700360955093685</v>
      </c>
      <c r="D2246" s="2">
        <f t="shared" si="206"/>
        <v>3.1598164316151873</v>
      </c>
      <c r="E2246" s="2">
        <f t="shared" si="205"/>
        <v>1.0219663894181163E-2</v>
      </c>
      <c r="F2246" s="2">
        <f t="shared" si="209"/>
        <v>1.405542065081691E-2</v>
      </c>
      <c r="G2246" s="2">
        <f t="shared" si="207"/>
        <v>-3.8357567566357463E-3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3.1173999999999999</v>
      </c>
      <c r="C2247" s="2">
        <f t="shared" si="204"/>
        <v>3.163276696200235</v>
      </c>
      <c r="D2247" s="2">
        <f t="shared" si="206"/>
        <v>3.1566744737177657</v>
      </c>
      <c r="E2247" s="2">
        <f t="shared" si="205"/>
        <v>6.6022224824693332E-3</v>
      </c>
      <c r="F2247" s="2">
        <f t="shared" si="209"/>
        <v>1.2564781017147395E-2</v>
      </c>
      <c r="G2247" s="2">
        <f t="shared" si="207"/>
        <v>-5.962558534678062E-3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3.1695000000000002</v>
      </c>
      <c r="C2248" s="2">
        <f t="shared" si="204"/>
        <v>3.1535572044771216</v>
      </c>
      <c r="D2248" s="2">
        <f t="shared" si="206"/>
        <v>3.1576245127016351</v>
      </c>
      <c r="E2248" s="2">
        <f t="shared" si="205"/>
        <v>-4.0673082245135106E-3</v>
      </c>
      <c r="F2248" s="2">
        <f t="shared" si="209"/>
        <v>9.2383631688152147E-3</v>
      </c>
      <c r="G2248" s="2">
        <f t="shared" si="207"/>
        <v>-1.3305671393328725E-2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3.1261000000000001</v>
      </c>
      <c r="C2249" s="2">
        <f t="shared" si="204"/>
        <v>3.1466560960960259</v>
      </c>
      <c r="D2249" s="2">
        <f t="shared" si="206"/>
        <v>3.1552893636126251</v>
      </c>
      <c r="E2249" s="2">
        <f t="shared" si="205"/>
        <v>-8.6332675165992079E-3</v>
      </c>
      <c r="F2249" s="2">
        <f t="shared" si="209"/>
        <v>5.6640370317323305E-3</v>
      </c>
      <c r="G2249" s="2">
        <f t="shared" si="207"/>
        <v>-1.4297304548331538E-2</v>
      </c>
      <c r="H2249" s="2" t="str">
        <f t="shared" si="208"/>
        <v>Hold</v>
      </c>
    </row>
    <row r="2250" spans="1:8" ht="13.5" x14ac:dyDescent="0.25">
      <c r="A2250" s="3">
        <v>45279</v>
      </c>
      <c r="B2250" s="2">
        <v>3.1261000000000001</v>
      </c>
      <c r="C2250" s="2">
        <f t="shared" si="204"/>
        <v>3.1408166966966373</v>
      </c>
      <c r="D2250" s="2">
        <f t="shared" si="206"/>
        <v>3.1531271885302083</v>
      </c>
      <c r="E2250" s="2">
        <f t="shared" si="205"/>
        <v>-1.2310491833571025E-2</v>
      </c>
      <c r="F2250" s="2">
        <f t="shared" si="209"/>
        <v>2.0691312586716597E-3</v>
      </c>
      <c r="G2250" s="2">
        <f t="shared" si="207"/>
        <v>-1.4379623092242683E-2</v>
      </c>
      <c r="H2250" s="2" t="str">
        <f t="shared" si="208"/>
        <v>Hold</v>
      </c>
    </row>
    <row r="2251" spans="1:8" ht="13.5" x14ac:dyDescent="0.25">
      <c r="A2251" s="3">
        <v>45280</v>
      </c>
      <c r="B2251" s="2">
        <v>3.1435</v>
      </c>
      <c r="C2251" s="2">
        <f t="shared" si="204"/>
        <v>3.1438910510510008</v>
      </c>
      <c r="D2251" s="2">
        <f t="shared" si="206"/>
        <v>3.1524140634538966</v>
      </c>
      <c r="E2251" s="2">
        <f t="shared" si="205"/>
        <v>-8.5230124028958798E-3</v>
      </c>
      <c r="F2251" s="2">
        <f t="shared" si="209"/>
        <v>-4.9297473641848194E-5</v>
      </c>
      <c r="G2251" s="2">
        <f t="shared" si="207"/>
        <v>-8.4737149292540316E-3</v>
      </c>
      <c r="H2251" s="2" t="str">
        <f t="shared" si="208"/>
        <v>Hold</v>
      </c>
    </row>
    <row r="2252" spans="1:8" ht="13.5" x14ac:dyDescent="0.25">
      <c r="A2252" s="3">
        <v>45281</v>
      </c>
      <c r="B2252" s="2">
        <v>3.1261000000000001</v>
      </c>
      <c r="C2252" s="2">
        <f t="shared" si="204"/>
        <v>3.1398155047354623</v>
      </c>
      <c r="D2252" s="2">
        <f t="shared" si="206"/>
        <v>3.1504648735684229</v>
      </c>
      <c r="E2252" s="2">
        <f t="shared" si="205"/>
        <v>-1.0649368832960526E-2</v>
      </c>
      <c r="F2252" s="2">
        <f t="shared" si="209"/>
        <v>-2.1693117455055841E-3</v>
      </c>
      <c r="G2252" s="2">
        <f t="shared" si="207"/>
        <v>-8.4800570874549418E-3</v>
      </c>
      <c r="H2252" s="2" t="str">
        <f t="shared" si="208"/>
        <v>Hold</v>
      </c>
    </row>
    <row r="2253" spans="1:8" ht="13.5" x14ac:dyDescent="0.25">
      <c r="A2253" s="3">
        <v>45282</v>
      </c>
      <c r="B2253" s="2">
        <v>3.1261000000000001</v>
      </c>
      <c r="C2253" s="2">
        <f t="shared" si="204"/>
        <v>3.1430438886223144</v>
      </c>
      <c r="D2253" s="2">
        <f t="shared" si="206"/>
        <v>3.1486600681189101</v>
      </c>
      <c r="E2253" s="2">
        <f t="shared" si="205"/>
        <v>-5.6161794965956524E-3</v>
      </c>
      <c r="F2253" s="2">
        <f t="shared" si="209"/>
        <v>-2.8586852957235981E-3</v>
      </c>
      <c r="G2253" s="2">
        <f t="shared" si="207"/>
        <v>-2.7574942008720543E-3</v>
      </c>
      <c r="H2253" s="2" t="str">
        <f t="shared" si="208"/>
        <v>Hold</v>
      </c>
    </row>
    <row r="2254" spans="1:8" ht="13.5" x14ac:dyDescent="0.25">
      <c r="A2254" s="3">
        <v>45285</v>
      </c>
      <c r="B2254" s="2">
        <v>3.1261000000000001</v>
      </c>
      <c r="C2254" s="2">
        <f t="shared" si="204"/>
        <v>3.140437136526574</v>
      </c>
      <c r="D2254" s="2">
        <f t="shared" si="206"/>
        <v>3.1469889519619536</v>
      </c>
      <c r="E2254" s="2">
        <f t="shared" si="205"/>
        <v>-6.5518154353796376E-3</v>
      </c>
      <c r="F2254" s="2">
        <f t="shared" si="209"/>
        <v>-3.5973113236548058E-3</v>
      </c>
      <c r="G2254" s="2">
        <f t="shared" si="207"/>
        <v>-2.9545041117248318E-3</v>
      </c>
      <c r="H2254" s="2" t="str">
        <f t="shared" si="208"/>
        <v>Hold</v>
      </c>
    </row>
    <row r="2255" spans="1:8" ht="13.5" x14ac:dyDescent="0.25">
      <c r="A2255" s="3">
        <v>45286</v>
      </c>
      <c r="B2255" s="2">
        <v>3.1261000000000001</v>
      </c>
      <c r="C2255" s="2">
        <f t="shared" ref="C2255:C2318" si="210">$C$4*B2245+C2254*(1-$C$4)</f>
        <v>3.1449083462917167</v>
      </c>
      <c r="D2255" s="2">
        <f t="shared" si="206"/>
        <v>3.1454416221869943</v>
      </c>
      <c r="E2255" s="2">
        <f t="shared" si="205"/>
        <v>-5.3327589527762953E-4</v>
      </c>
      <c r="F2255" s="2">
        <f t="shared" si="209"/>
        <v>-2.9845042379793708E-3</v>
      </c>
      <c r="G2255" s="2">
        <f t="shared" si="207"/>
        <v>2.4512283427017413E-3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3.1261000000000001</v>
      </c>
      <c r="C2256" s="2">
        <f t="shared" si="210"/>
        <v>3.1420147545545296</v>
      </c>
      <c r="D2256" s="2">
        <f t="shared" si="206"/>
        <v>3.1440089094324022</v>
      </c>
      <c r="E2256" s="2">
        <f t="shared" si="205"/>
        <v>-1.9941548778725782E-3</v>
      </c>
      <c r="F2256" s="2">
        <f t="shared" si="209"/>
        <v>-2.7864343659580121E-3</v>
      </c>
      <c r="G2256" s="2">
        <f t="shared" si="207"/>
        <v>7.9227948808543395E-4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3.1261000000000001</v>
      </c>
      <c r="C2257" s="2">
        <f t="shared" si="210"/>
        <v>3.138227869238448</v>
      </c>
      <c r="D2257" s="2">
        <f t="shared" si="206"/>
        <v>3.1426823235485206</v>
      </c>
      <c r="E2257" s="2">
        <f t="shared" si="205"/>
        <v>-4.4544543100726308E-3</v>
      </c>
      <c r="F2257" s="2">
        <f t="shared" si="209"/>
        <v>-3.1200383547809359E-3</v>
      </c>
      <c r="G2257" s="2">
        <f t="shared" si="207"/>
        <v>-1.334415955291695E-3</v>
      </c>
      <c r="H2257" s="2" t="str">
        <f t="shared" si="208"/>
        <v>Hold</v>
      </c>
    </row>
    <row r="2258" spans="1:8" ht="13.5" x14ac:dyDescent="0.25">
      <c r="A2258" s="3">
        <v>45289</v>
      </c>
      <c r="B2258" s="2">
        <v>3.1261000000000001</v>
      </c>
      <c r="C2258" s="2">
        <f t="shared" si="210"/>
        <v>3.1430389662786871</v>
      </c>
      <c r="D2258" s="2">
        <f t="shared" si="206"/>
        <v>3.1414540032856673</v>
      </c>
      <c r="E2258" s="2">
        <f t="shared" si="205"/>
        <v>1.5849629930198006E-3</v>
      </c>
      <c r="F2258" s="2">
        <f t="shared" si="209"/>
        <v>-2.1790380852207887E-3</v>
      </c>
      <c r="G2258" s="2">
        <f t="shared" si="207"/>
        <v>3.7640010782405892E-3</v>
      </c>
      <c r="H2258" s="2" t="str">
        <f t="shared" si="208"/>
        <v>Sell</v>
      </c>
    </row>
    <row r="2259" spans="1:8" ht="13.5" x14ac:dyDescent="0.25">
      <c r="A2259" s="3">
        <v>45293</v>
      </c>
      <c r="B2259" s="2">
        <v>3.1522000000000001</v>
      </c>
      <c r="C2259" s="2">
        <f t="shared" si="210"/>
        <v>3.1404329714665815</v>
      </c>
      <c r="D2259" s="2">
        <f t="shared" si="206"/>
        <v>3.1422500030422844</v>
      </c>
      <c r="E2259" s="2">
        <f t="shared" si="205"/>
        <v>-1.8170315757028987E-3</v>
      </c>
      <c r="F2259" s="2">
        <f t="shared" si="209"/>
        <v>-2.1066367833172108E-3</v>
      </c>
      <c r="G2259" s="2">
        <f t="shared" si="207"/>
        <v>2.896052076143121E-4</v>
      </c>
      <c r="H2259" s="2" t="str">
        <f t="shared" si="208"/>
        <v>Sell</v>
      </c>
    </row>
    <row r="2260" spans="1:8" ht="13.5" x14ac:dyDescent="0.25">
      <c r="A2260" s="3">
        <v>45294</v>
      </c>
      <c r="B2260" s="2">
        <v>3.1695000000000002</v>
      </c>
      <c r="C2260" s="2">
        <f t="shared" si="210"/>
        <v>3.1382278989332613</v>
      </c>
      <c r="D2260" s="2">
        <f t="shared" si="206"/>
        <v>3.1442685213354489</v>
      </c>
      <c r="E2260" s="2">
        <f t="shared" si="205"/>
        <v>-6.040622402187612E-3</v>
      </c>
      <c r="F2260" s="2">
        <f t="shared" si="209"/>
        <v>-2.8934339070912913E-3</v>
      </c>
      <c r="G2260" s="2">
        <f t="shared" si="207"/>
        <v>-3.1471884950963207E-3</v>
      </c>
      <c r="H2260" s="2" t="str">
        <f t="shared" si="208"/>
        <v>Hold</v>
      </c>
    </row>
    <row r="2261" spans="1:8" ht="13.5" x14ac:dyDescent="0.25">
      <c r="A2261" s="3">
        <v>45295</v>
      </c>
      <c r="B2261" s="2">
        <v>3.1695000000000002</v>
      </c>
      <c r="C2261" s="2">
        <f t="shared" si="210"/>
        <v>3.1390389914050671</v>
      </c>
      <c r="D2261" s="2">
        <f t="shared" si="206"/>
        <v>3.1461375197550456</v>
      </c>
      <c r="E2261" s="2">
        <f t="shared" si="205"/>
        <v>-7.0985283499784835E-3</v>
      </c>
      <c r="F2261" s="2">
        <f t="shared" si="209"/>
        <v>-3.7344527956687298E-3</v>
      </c>
      <c r="G2261" s="2">
        <f t="shared" si="207"/>
        <v>-3.3640755543097537E-3</v>
      </c>
      <c r="H2261" s="2" t="str">
        <f t="shared" si="208"/>
        <v>Hold</v>
      </c>
    </row>
    <row r="2262" spans="1:8" ht="13.5" x14ac:dyDescent="0.25">
      <c r="A2262" s="3">
        <v>45296</v>
      </c>
      <c r="B2262" s="2">
        <v>3.1695000000000002</v>
      </c>
      <c r="C2262" s="2">
        <f t="shared" si="210"/>
        <v>3.1370483773427491</v>
      </c>
      <c r="D2262" s="2">
        <f t="shared" si="206"/>
        <v>3.1478680738472646</v>
      </c>
      <c r="E2262" s="2">
        <f t="shared" si="205"/>
        <v>-1.081969650451553E-2</v>
      </c>
      <c r="F2262" s="2">
        <f t="shared" si="209"/>
        <v>-5.1515015374380899E-3</v>
      </c>
      <c r="G2262" s="2">
        <f t="shared" si="207"/>
        <v>-5.6681949670774404E-3</v>
      </c>
      <c r="H2262" s="2" t="str">
        <f t="shared" si="208"/>
        <v>Hold</v>
      </c>
    </row>
    <row r="2263" spans="1:8" ht="13.5" x14ac:dyDescent="0.25">
      <c r="A2263" s="3">
        <v>45299</v>
      </c>
      <c r="B2263" s="2">
        <v>3.1695000000000002</v>
      </c>
      <c r="C2263" s="2">
        <f t="shared" si="210"/>
        <v>3.1353640115977108</v>
      </c>
      <c r="D2263" s="2">
        <f t="shared" si="206"/>
        <v>3.1494704387474677</v>
      </c>
      <c r="E2263" s="2">
        <f t="shared" si="205"/>
        <v>-1.4106427149756851E-2</v>
      </c>
      <c r="F2263" s="2">
        <f t="shared" si="209"/>
        <v>-6.9424866599018427E-3</v>
      </c>
      <c r="G2263" s="2">
        <f t="shared" si="207"/>
        <v>-7.1639404898550078E-3</v>
      </c>
      <c r="H2263" s="2" t="str">
        <f t="shared" si="208"/>
        <v>Hold</v>
      </c>
    </row>
    <row r="2264" spans="1:8" ht="13.5" x14ac:dyDescent="0.25">
      <c r="A2264" s="3">
        <v>45300</v>
      </c>
      <c r="B2264" s="2">
        <v>3.1608000000000001</v>
      </c>
      <c r="C2264" s="2">
        <f t="shared" si="210"/>
        <v>3.1339387790442172</v>
      </c>
      <c r="D2264" s="2">
        <f t="shared" si="206"/>
        <v>3.1503096655069145</v>
      </c>
      <c r="E2264" s="2">
        <f t="shared" si="205"/>
        <v>-1.6370886462697243E-2</v>
      </c>
      <c r="F2264" s="2">
        <f t="shared" si="209"/>
        <v>-8.8281666204609241E-3</v>
      </c>
      <c r="G2264" s="2">
        <f t="shared" si="207"/>
        <v>-7.5427198422363187E-3</v>
      </c>
      <c r="H2264" s="2" t="str">
        <f t="shared" si="208"/>
        <v>Hold</v>
      </c>
    </row>
    <row r="2265" spans="1:8" ht="13.5" x14ac:dyDescent="0.25">
      <c r="A2265" s="3">
        <v>45301</v>
      </c>
      <c r="B2265" s="2">
        <v>3.048</v>
      </c>
      <c r="C2265" s="2">
        <f t="shared" si="210"/>
        <v>3.1327328130374146</v>
      </c>
      <c r="D2265" s="2">
        <f t="shared" si="206"/>
        <v>3.1427311717656616</v>
      </c>
      <c r="E2265" s="2">
        <f t="shared" si="205"/>
        <v>-9.9983587282470587E-3</v>
      </c>
      <c r="F2265" s="2">
        <f t="shared" si="209"/>
        <v>-9.0622050420181514E-3</v>
      </c>
      <c r="G2265" s="2">
        <f t="shared" si="207"/>
        <v>-9.3615368622890736E-4</v>
      </c>
      <c r="H2265" s="2" t="str">
        <f t="shared" si="208"/>
        <v>Hold</v>
      </c>
    </row>
    <row r="2266" spans="1:8" ht="13.5" x14ac:dyDescent="0.25">
      <c r="A2266" s="3">
        <v>45302</v>
      </c>
      <c r="B2266" s="2">
        <v>3.1522000000000001</v>
      </c>
      <c r="C2266" s="2">
        <f t="shared" si="210"/>
        <v>3.131712380262428</v>
      </c>
      <c r="D2266" s="2">
        <f t="shared" si="206"/>
        <v>3.1434325664496865</v>
      </c>
      <c r="E2266" s="2">
        <f t="shared" si="205"/>
        <v>-1.1720186187258452E-2</v>
      </c>
      <c r="F2266" s="2">
        <f t="shared" si="209"/>
        <v>-9.5938012710662119E-3</v>
      </c>
      <c r="G2266" s="2">
        <f t="shared" si="207"/>
        <v>-2.1263849161922404E-3</v>
      </c>
      <c r="H2266" s="2" t="str">
        <f t="shared" si="208"/>
        <v>Hold</v>
      </c>
    </row>
    <row r="2267" spans="1:8" ht="13.5" x14ac:dyDescent="0.25">
      <c r="A2267" s="3">
        <v>45303</v>
      </c>
      <c r="B2267" s="2">
        <v>3.1261000000000001</v>
      </c>
      <c r="C2267" s="2">
        <f t="shared" si="210"/>
        <v>3.1308489371451316</v>
      </c>
      <c r="D2267" s="2">
        <f t="shared" si="206"/>
        <v>3.1421486726385988</v>
      </c>
      <c r="E2267" s="2">
        <f t="shared" si="205"/>
        <v>-1.1299735493467189E-2</v>
      </c>
      <c r="F2267" s="2">
        <f t="shared" si="209"/>
        <v>-9.934988115546408E-3</v>
      </c>
      <c r="G2267" s="2">
        <f t="shared" si="207"/>
        <v>-1.364747377920781E-3</v>
      </c>
      <c r="H2267" s="2" t="str">
        <f t="shared" si="208"/>
        <v>Hold</v>
      </c>
    </row>
    <row r="2268" spans="1:8" ht="13.5" x14ac:dyDescent="0.25">
      <c r="A2268" s="3">
        <v>45306</v>
      </c>
      <c r="B2268" s="2">
        <v>3.1173999999999999</v>
      </c>
      <c r="C2268" s="2">
        <f t="shared" si="210"/>
        <v>3.1301183314304963</v>
      </c>
      <c r="D2268" s="2">
        <f t="shared" si="206"/>
        <v>3.140315437628332</v>
      </c>
      <c r="E2268" s="2">
        <f t="shared" ref="E2268:E2331" si="211">C2268-D2268</f>
        <v>-1.0197106197835648E-2</v>
      </c>
      <c r="F2268" s="2">
        <f t="shared" si="209"/>
        <v>-9.9874117320042557E-3</v>
      </c>
      <c r="G2268" s="2">
        <f t="shared" si="207"/>
        <v>-2.0969446583139241E-4</v>
      </c>
      <c r="H2268" s="2" t="str">
        <f t="shared" si="208"/>
        <v>Hold</v>
      </c>
    </row>
    <row r="2269" spans="1:8" ht="13.5" x14ac:dyDescent="0.25">
      <c r="A2269" s="3">
        <v>45307</v>
      </c>
      <c r="B2269" s="2">
        <v>3.1608000000000001</v>
      </c>
      <c r="C2269" s="2">
        <f t="shared" si="210"/>
        <v>3.1335155112104198</v>
      </c>
      <c r="D2269" s="2">
        <f t="shared" ref="D2269:D2332" si="212">$D$4*B2269+(1-$D$4)*D2268</f>
        <v>3.141832812618826</v>
      </c>
      <c r="E2269" s="2">
        <f t="shared" si="211"/>
        <v>-8.3173014084061414E-3</v>
      </c>
      <c r="F2269" s="2">
        <f t="shared" si="209"/>
        <v>-9.6533896672846339E-3</v>
      </c>
      <c r="G2269" s="2">
        <f t="shared" si="207"/>
        <v>1.3360882588784925E-3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3.1435</v>
      </c>
      <c r="C2270" s="2">
        <f t="shared" si="210"/>
        <v>3.1390515864088169</v>
      </c>
      <c r="D2270" s="2">
        <f t="shared" si="212"/>
        <v>3.1419563079803945</v>
      </c>
      <c r="E2270" s="2">
        <f t="shared" si="211"/>
        <v>-2.9047215715776176E-3</v>
      </c>
      <c r="F2270" s="2">
        <f t="shared" si="209"/>
        <v>-8.3036560481432303E-3</v>
      </c>
      <c r="G2270" s="2">
        <f t="shared" si="207"/>
        <v>5.3989344765656127E-3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3.1695000000000002</v>
      </c>
      <c r="C2271" s="2">
        <f t="shared" si="210"/>
        <v>3.1437359577305375</v>
      </c>
      <c r="D2271" s="2">
        <f t="shared" si="212"/>
        <v>3.1439965814633286</v>
      </c>
      <c r="E2271" s="2">
        <f t="shared" si="211"/>
        <v>-2.6062373279112094E-4</v>
      </c>
      <c r="F2271" s="2">
        <f t="shared" si="209"/>
        <v>-6.6950495850728086E-3</v>
      </c>
      <c r="G2271" s="2">
        <f t="shared" si="207"/>
        <v>6.4344258522816876E-3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3.1695000000000002</v>
      </c>
      <c r="C2272" s="2">
        <f t="shared" si="210"/>
        <v>3.1476996565412243</v>
      </c>
      <c r="D2272" s="2">
        <f t="shared" si="212"/>
        <v>3.1458857235771562</v>
      </c>
      <c r="E2272" s="2">
        <f t="shared" si="211"/>
        <v>1.8139329640680657E-3</v>
      </c>
      <c r="F2272" s="2">
        <f t="shared" si="209"/>
        <v>-4.9932530752446348E-3</v>
      </c>
      <c r="G2272" s="2">
        <f t="shared" si="207"/>
        <v>6.8071860393127005E-3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3.1695000000000002</v>
      </c>
      <c r="C2273" s="2">
        <f t="shared" si="210"/>
        <v>3.1510535555348822</v>
      </c>
      <c r="D2273" s="2">
        <f t="shared" si="212"/>
        <v>3.1476349292381078</v>
      </c>
      <c r="E2273" s="2">
        <f t="shared" si="211"/>
        <v>3.418626296774363E-3</v>
      </c>
      <c r="F2273" s="2">
        <f t="shared" si="209"/>
        <v>-3.3108772008408351E-3</v>
      </c>
      <c r="G2273" s="2">
        <f t="shared" si="207"/>
        <v>6.7295034976151986E-3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3.1261000000000001</v>
      </c>
      <c r="C2274" s="2">
        <f t="shared" si="210"/>
        <v>3.1525530085295155</v>
      </c>
      <c r="D2274" s="2">
        <f t="shared" si="212"/>
        <v>3.1460397492945442</v>
      </c>
      <c r="E2274" s="2">
        <f t="shared" si="211"/>
        <v>6.5132592349712581E-3</v>
      </c>
      <c r="F2274" s="2">
        <f t="shared" si="209"/>
        <v>-1.3460499136784165E-3</v>
      </c>
      <c r="G2274" s="2">
        <f t="shared" si="207"/>
        <v>7.8593091486496743E-3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3.1608000000000001</v>
      </c>
      <c r="C2275" s="2">
        <f t="shared" si="210"/>
        <v>3.1364679302942053</v>
      </c>
      <c r="D2275" s="2">
        <f t="shared" si="212"/>
        <v>3.1471331011986519</v>
      </c>
      <c r="E2275" s="2">
        <f t="shared" si="211"/>
        <v>-1.0665170904446519E-2</v>
      </c>
      <c r="F2275" s="2">
        <f t="shared" si="209"/>
        <v>-3.2098741118320373E-3</v>
      </c>
      <c r="G2275" s="2">
        <f t="shared" si="207"/>
        <v>-7.455296792614482E-3</v>
      </c>
      <c r="H2275" s="2" t="str">
        <f t="shared" si="208"/>
        <v>Hold</v>
      </c>
    </row>
    <row r="2276" spans="1:8" ht="13.5" x14ac:dyDescent="0.25">
      <c r="A2276" s="3">
        <v>45316</v>
      </c>
      <c r="B2276" s="2">
        <v>3.1608000000000001</v>
      </c>
      <c r="C2276" s="2">
        <f t="shared" si="210"/>
        <v>3.1388882487104812</v>
      </c>
      <c r="D2276" s="2">
        <f t="shared" si="212"/>
        <v>3.1481454640728259</v>
      </c>
      <c r="E2276" s="2">
        <f t="shared" si="211"/>
        <v>-9.2572153623446951E-3</v>
      </c>
      <c r="F2276" s="2">
        <f t="shared" si="209"/>
        <v>-4.4193423619345688E-3</v>
      </c>
      <c r="G2276" s="2">
        <f t="shared" ref="G2276:G2339" si="213">E2276-F2276</f>
        <v>-4.8378730004101263E-3</v>
      </c>
      <c r="H2276" s="2" t="str">
        <f t="shared" ref="H2276:H2339" si="214">IF(G2276&lt;0,"Hold","Sell")</f>
        <v>Hold</v>
      </c>
    </row>
    <row r="2277" spans="1:8" ht="13.5" x14ac:dyDescent="0.25">
      <c r="A2277" s="3">
        <v>45317</v>
      </c>
      <c r="B2277" s="2">
        <v>3.1261000000000001</v>
      </c>
      <c r="C2277" s="2">
        <f t="shared" si="210"/>
        <v>3.1369208258319459</v>
      </c>
      <c r="D2277" s="2">
        <f t="shared" si="212"/>
        <v>3.146512466734098</v>
      </c>
      <c r="E2277" s="2">
        <f t="shared" si="211"/>
        <v>-9.5916409021521432E-3</v>
      </c>
      <c r="F2277" s="2">
        <f t="shared" ref="F2277:F2340" si="215">(E2277*(2/(10)))+((1-(2/10))*F2276)</f>
        <v>-5.4538020699780839E-3</v>
      </c>
      <c r="G2277" s="2">
        <f t="shared" si="213"/>
        <v>-4.1378388321740593E-3</v>
      </c>
      <c r="H2277" s="2" t="str">
        <f t="shared" si="214"/>
        <v>Hold</v>
      </c>
    </row>
    <row r="2278" spans="1:8" ht="13.5" x14ac:dyDescent="0.25">
      <c r="A2278" s="3">
        <v>45320</v>
      </c>
      <c r="B2278" s="2">
        <v>3.1261000000000001</v>
      </c>
      <c r="C2278" s="2">
        <f t="shared" si="210"/>
        <v>3.1339176218578002</v>
      </c>
      <c r="D2278" s="2">
        <f t="shared" si="212"/>
        <v>3.145000432161202</v>
      </c>
      <c r="E2278" s="2">
        <f t="shared" si="211"/>
        <v>-1.1082810303401747E-2</v>
      </c>
      <c r="F2278" s="2">
        <f t="shared" si="215"/>
        <v>-6.5796037166628157E-3</v>
      </c>
      <c r="G2278" s="2">
        <f t="shared" si="213"/>
        <v>-4.5032065867389309E-3</v>
      </c>
      <c r="H2278" s="2" t="str">
        <f t="shared" si="214"/>
        <v>Hold</v>
      </c>
    </row>
    <row r="2279" spans="1:8" ht="13.5" x14ac:dyDescent="0.25">
      <c r="A2279" s="3">
        <v>45321</v>
      </c>
      <c r="B2279" s="2">
        <v>3.1522000000000001</v>
      </c>
      <c r="C2279" s="2">
        <f t="shared" si="210"/>
        <v>3.1380533723412154</v>
      </c>
      <c r="D2279" s="2">
        <f t="shared" si="212"/>
        <v>3.1455337334825941</v>
      </c>
      <c r="E2279" s="2">
        <f t="shared" si="211"/>
        <v>-7.480361141378733E-3</v>
      </c>
      <c r="F2279" s="2">
        <f t="shared" si="215"/>
        <v>-6.7597552016059994E-3</v>
      </c>
      <c r="G2279" s="2">
        <f t="shared" si="213"/>
        <v>-7.2060593977273362E-4</v>
      </c>
      <c r="H2279" s="2" t="str">
        <f t="shared" si="214"/>
        <v>Hold</v>
      </c>
    </row>
    <row r="2280" spans="1:8" ht="13.5" x14ac:dyDescent="0.25">
      <c r="A2280" s="3">
        <v>45322</v>
      </c>
      <c r="B2280" s="2">
        <v>3.1435</v>
      </c>
      <c r="C2280" s="2">
        <f t="shared" si="210"/>
        <v>3.1388913150579518</v>
      </c>
      <c r="D2280" s="2">
        <f t="shared" si="212"/>
        <v>3.1453830865579575</v>
      </c>
      <c r="E2280" s="2">
        <f t="shared" si="211"/>
        <v>-6.491771500005683E-3</v>
      </c>
      <c r="F2280" s="2">
        <f t="shared" si="215"/>
        <v>-6.7061584612859368E-3</v>
      </c>
      <c r="G2280" s="2">
        <f t="shared" si="213"/>
        <v>2.1438696128025375E-4</v>
      </c>
      <c r="H2280" s="2" t="str">
        <f t="shared" si="214"/>
        <v>Sell</v>
      </c>
    </row>
    <row r="2281" spans="1:8" ht="13.5" x14ac:dyDescent="0.25">
      <c r="A2281" s="3">
        <v>45323</v>
      </c>
      <c r="B2281" s="2">
        <v>3.1435</v>
      </c>
      <c r="C2281" s="2">
        <f t="shared" si="210"/>
        <v>3.1436003435105748</v>
      </c>
      <c r="D2281" s="2">
        <f t="shared" si="212"/>
        <v>3.1452435986647753</v>
      </c>
      <c r="E2281" s="2">
        <f t="shared" si="211"/>
        <v>-1.6432551542004958E-3</v>
      </c>
      <c r="F2281" s="2">
        <f t="shared" si="215"/>
        <v>-5.6935777998688483E-3</v>
      </c>
      <c r="G2281" s="2">
        <f t="shared" si="213"/>
        <v>4.0503226456683524E-3</v>
      </c>
      <c r="H2281" s="2" t="str">
        <f t="shared" si="214"/>
        <v>Sell</v>
      </c>
    </row>
    <row r="2282" spans="1:8" ht="13.5" x14ac:dyDescent="0.25">
      <c r="A2282" s="3">
        <v>45324</v>
      </c>
      <c r="B2282" s="2">
        <v>3.1435</v>
      </c>
      <c r="C2282" s="2">
        <f t="shared" si="210"/>
        <v>3.1475849060474097</v>
      </c>
      <c r="D2282" s="2">
        <f t="shared" si="212"/>
        <v>3.1451144432081253</v>
      </c>
      <c r="E2282" s="2">
        <f t="shared" si="211"/>
        <v>2.4704628392844263E-3</v>
      </c>
      <c r="F2282" s="2">
        <f t="shared" si="215"/>
        <v>-4.060769672038193E-3</v>
      </c>
      <c r="G2282" s="2">
        <f t="shared" si="213"/>
        <v>6.5312325113226193E-3</v>
      </c>
      <c r="H2282" s="2" t="str">
        <f t="shared" si="214"/>
        <v>Sell</v>
      </c>
    </row>
    <row r="2283" spans="1:8" ht="13.5" x14ac:dyDescent="0.25">
      <c r="A2283" s="3">
        <v>45327</v>
      </c>
      <c r="B2283" s="2">
        <v>3.1522000000000001</v>
      </c>
      <c r="C2283" s="2">
        <f t="shared" si="210"/>
        <v>3.1509564589631931</v>
      </c>
      <c r="D2283" s="2">
        <f t="shared" si="212"/>
        <v>3.1456392992667825</v>
      </c>
      <c r="E2283" s="2">
        <f t="shared" si="211"/>
        <v>5.3171596964105561E-3</v>
      </c>
      <c r="F2283" s="2">
        <f t="shared" si="215"/>
        <v>-2.1851837983484432E-3</v>
      </c>
      <c r="G2283" s="2">
        <f t="shared" si="213"/>
        <v>7.5023434947589993E-3</v>
      </c>
      <c r="H2283" s="2" t="str">
        <f t="shared" si="214"/>
        <v>Sell</v>
      </c>
    </row>
    <row r="2284" spans="1:8" ht="13.5" x14ac:dyDescent="0.25">
      <c r="A2284" s="3">
        <v>45328</v>
      </c>
      <c r="B2284" s="2">
        <v>3.1522000000000001</v>
      </c>
      <c r="C2284" s="2">
        <f t="shared" si="210"/>
        <v>3.1471323883534712</v>
      </c>
      <c r="D2284" s="2">
        <f t="shared" si="212"/>
        <v>3.1461252770988724</v>
      </c>
      <c r="E2284" s="2">
        <f t="shared" si="211"/>
        <v>1.007111254598847E-3</v>
      </c>
      <c r="F2284" s="2">
        <f t="shared" si="215"/>
        <v>-1.5467247877589852E-3</v>
      </c>
      <c r="G2284" s="2">
        <f t="shared" si="213"/>
        <v>2.553836042357832E-3</v>
      </c>
      <c r="H2284" s="2" t="str">
        <f t="shared" si="214"/>
        <v>Sell</v>
      </c>
    </row>
    <row r="2285" spans="1:8" ht="13.5" x14ac:dyDescent="0.25">
      <c r="A2285" s="3">
        <v>45329</v>
      </c>
      <c r="B2285" s="2">
        <v>3.1608000000000001</v>
      </c>
      <c r="C2285" s="2">
        <f t="shared" si="210"/>
        <v>3.1492350978375523</v>
      </c>
      <c r="D2285" s="2">
        <f t="shared" si="212"/>
        <v>3.147212293610067</v>
      </c>
      <c r="E2285" s="2">
        <f t="shared" si="211"/>
        <v>2.022804227485242E-3</v>
      </c>
      <c r="F2285" s="2">
        <f t="shared" si="215"/>
        <v>-8.3281898471013974E-4</v>
      </c>
      <c r="G2285" s="2">
        <f t="shared" si="213"/>
        <v>2.8556232121953818E-3</v>
      </c>
      <c r="H2285" s="2" t="str">
        <f t="shared" si="214"/>
        <v>Sell</v>
      </c>
    </row>
    <row r="2286" spans="1:8" ht="13.5" x14ac:dyDescent="0.25">
      <c r="A2286" s="3">
        <v>45330</v>
      </c>
      <c r="B2286" s="2">
        <v>3.1261000000000001</v>
      </c>
      <c r="C2286" s="2">
        <f t="shared" si="210"/>
        <v>3.1510143135548518</v>
      </c>
      <c r="D2286" s="2">
        <f t="shared" si="212"/>
        <v>3.1456484200093215</v>
      </c>
      <c r="E2286" s="2">
        <f t="shared" si="211"/>
        <v>5.3658935455302981E-3</v>
      </c>
      <c r="F2286" s="2">
        <f t="shared" si="215"/>
        <v>4.0692352133794775E-4</v>
      </c>
      <c r="G2286" s="2">
        <f t="shared" si="213"/>
        <v>4.9589700241923504E-3</v>
      </c>
      <c r="H2286" s="2" t="str">
        <f t="shared" si="214"/>
        <v>Sell</v>
      </c>
    </row>
    <row r="2287" spans="1:8" ht="13.5" x14ac:dyDescent="0.25">
      <c r="A2287" s="3">
        <v>45331</v>
      </c>
      <c r="B2287" s="2">
        <v>3.1261000000000001</v>
      </c>
      <c r="C2287" s="2">
        <f t="shared" si="210"/>
        <v>3.1471813422387211</v>
      </c>
      <c r="D2287" s="2">
        <f t="shared" si="212"/>
        <v>3.1442003888975201</v>
      </c>
      <c r="E2287" s="2">
        <f t="shared" si="211"/>
        <v>2.9809533412010758E-3</v>
      </c>
      <c r="F2287" s="2">
        <f t="shared" si="215"/>
        <v>9.2172948531057345E-4</v>
      </c>
      <c r="G2287" s="2">
        <f t="shared" si="213"/>
        <v>2.0592238558905024E-3</v>
      </c>
      <c r="H2287" s="2" t="str">
        <f t="shared" si="214"/>
        <v>Sell</v>
      </c>
    </row>
    <row r="2288" spans="1:8" ht="13.5" x14ac:dyDescent="0.25">
      <c r="A2288" s="3">
        <v>45334</v>
      </c>
      <c r="B2288" s="2">
        <v>3.1261000000000001</v>
      </c>
      <c r="C2288" s="2">
        <f t="shared" si="210"/>
        <v>3.1439380588173798</v>
      </c>
      <c r="D2288" s="2">
        <f t="shared" si="212"/>
        <v>3.1428596193495557</v>
      </c>
      <c r="E2288" s="2">
        <f t="shared" si="211"/>
        <v>1.0784394678240439E-3</v>
      </c>
      <c r="F2288" s="2">
        <f t="shared" si="215"/>
        <v>9.5307148181326766E-4</v>
      </c>
      <c r="G2288" s="2">
        <f t="shared" si="213"/>
        <v>1.2536798601077621E-4</v>
      </c>
      <c r="H2288" s="2" t="str">
        <f t="shared" si="214"/>
        <v>Sell</v>
      </c>
    </row>
    <row r="2289" spans="1:8" ht="13.5" x14ac:dyDescent="0.25">
      <c r="A2289" s="3">
        <v>45335</v>
      </c>
      <c r="B2289" s="2">
        <v>3.1956000000000002</v>
      </c>
      <c r="C2289" s="2">
        <f t="shared" si="210"/>
        <v>3.1452091266916291</v>
      </c>
      <c r="D2289" s="2">
        <f t="shared" si="212"/>
        <v>3.1467663142125515</v>
      </c>
      <c r="E2289" s="2">
        <f t="shared" si="211"/>
        <v>-1.5571875209223762E-3</v>
      </c>
      <c r="F2289" s="2">
        <f t="shared" si="215"/>
        <v>4.5101968126613892E-4</v>
      </c>
      <c r="G2289" s="2">
        <f t="shared" si="213"/>
        <v>-2.0082072021885152E-3</v>
      </c>
      <c r="H2289" s="2" t="str">
        <f t="shared" si="214"/>
        <v>Hold</v>
      </c>
    </row>
    <row r="2290" spans="1:8" ht="13.5" x14ac:dyDescent="0.25">
      <c r="A2290" s="3">
        <v>45336</v>
      </c>
      <c r="B2290" s="2">
        <v>3.1869000000000001</v>
      </c>
      <c r="C2290" s="2">
        <f t="shared" si="210"/>
        <v>3.1449461841236861</v>
      </c>
      <c r="D2290" s="2">
        <f t="shared" si="212"/>
        <v>3.1497391798264367</v>
      </c>
      <c r="E2290" s="2">
        <f t="shared" si="211"/>
        <v>-4.792995702750602E-3</v>
      </c>
      <c r="F2290" s="2">
        <f t="shared" si="215"/>
        <v>-5.9778339553720927E-4</v>
      </c>
      <c r="G2290" s="2">
        <f t="shared" si="213"/>
        <v>-4.195212307213393E-3</v>
      </c>
      <c r="H2290" s="2" t="str">
        <f t="shared" si="214"/>
        <v>Hold</v>
      </c>
    </row>
    <row r="2291" spans="1:8" ht="13.5" x14ac:dyDescent="0.25">
      <c r="A2291" s="3">
        <v>45337</v>
      </c>
      <c r="B2291" s="2">
        <v>3.1869000000000001</v>
      </c>
      <c r="C2291" s="2">
        <f t="shared" si="210"/>
        <v>3.144723694258504</v>
      </c>
      <c r="D2291" s="2">
        <f t="shared" si="212"/>
        <v>3.1524918331726264</v>
      </c>
      <c r="E2291" s="2">
        <f t="shared" si="211"/>
        <v>-7.7681389141224244E-3</v>
      </c>
      <c r="F2291" s="2">
        <f t="shared" si="215"/>
        <v>-2.0318544992542526E-3</v>
      </c>
      <c r="G2291" s="2">
        <f t="shared" si="213"/>
        <v>-5.7362844148681723E-3</v>
      </c>
      <c r="H2291" s="2" t="str">
        <f t="shared" si="214"/>
        <v>Hold</v>
      </c>
    </row>
    <row r="2292" spans="1:8" ht="13.5" x14ac:dyDescent="0.25">
      <c r="A2292" s="3">
        <v>45338</v>
      </c>
      <c r="B2292" s="2">
        <v>3.3344999999999998</v>
      </c>
      <c r="C2292" s="2">
        <f t="shared" si="210"/>
        <v>3.1445354336033495</v>
      </c>
      <c r="D2292" s="2">
        <f t="shared" si="212"/>
        <v>3.1659739196042835</v>
      </c>
      <c r="E2292" s="2">
        <f t="shared" si="211"/>
        <v>-2.1438486000934009E-2</v>
      </c>
      <c r="F2292" s="2">
        <f t="shared" si="215"/>
        <v>-5.9131807995902045E-3</v>
      </c>
      <c r="G2292" s="2">
        <f t="shared" si="213"/>
        <v>-1.5525305201343806E-2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3.3258000000000001</v>
      </c>
      <c r="C2293" s="2">
        <f t="shared" si="210"/>
        <v>3.1457145976643726</v>
      </c>
      <c r="D2293" s="2">
        <f t="shared" si="212"/>
        <v>3.1778128885224848</v>
      </c>
      <c r="E2293" s="2">
        <f t="shared" si="211"/>
        <v>-3.2098290858112222E-2</v>
      </c>
      <c r="F2293" s="2">
        <f t="shared" si="215"/>
        <v>-1.1150202811294609E-2</v>
      </c>
      <c r="G2293" s="2">
        <f t="shared" si="213"/>
        <v>-2.0948088046817612E-2</v>
      </c>
      <c r="H2293" s="2" t="str">
        <f t="shared" si="214"/>
        <v>Hold</v>
      </c>
    </row>
    <row r="2294" spans="1:8" ht="13.5" x14ac:dyDescent="0.25">
      <c r="A2294" s="3">
        <v>45342</v>
      </c>
      <c r="B2294" s="2">
        <v>3.3172000000000001</v>
      </c>
      <c r="C2294" s="2">
        <f t="shared" si="210"/>
        <v>3.1467123518698537</v>
      </c>
      <c r="D2294" s="2">
        <f t="shared" si="212"/>
        <v>3.1881378597430414</v>
      </c>
      <c r="E2294" s="2">
        <f t="shared" si="211"/>
        <v>-4.1425507873187772E-2</v>
      </c>
      <c r="F2294" s="2">
        <f t="shared" si="215"/>
        <v>-1.7205263823673243E-2</v>
      </c>
      <c r="G2294" s="2">
        <f t="shared" si="213"/>
        <v>-2.422024404951453E-2</v>
      </c>
      <c r="H2294" s="2" t="str">
        <f t="shared" si="214"/>
        <v>Hold</v>
      </c>
    </row>
    <row r="2295" spans="1:8" ht="13.5" x14ac:dyDescent="0.25">
      <c r="A2295" s="3">
        <v>45343</v>
      </c>
      <c r="B2295" s="2">
        <v>3.3085</v>
      </c>
      <c r="C2295" s="2">
        <f t="shared" si="210"/>
        <v>3.1488796823514145</v>
      </c>
      <c r="D2295" s="2">
        <f t="shared" si="212"/>
        <v>3.1970535738361496</v>
      </c>
      <c r="E2295" s="2">
        <f t="shared" si="211"/>
        <v>-4.8173891484735165E-2</v>
      </c>
      <c r="F2295" s="2">
        <f t="shared" si="215"/>
        <v>-2.3398989355885629E-2</v>
      </c>
      <c r="G2295" s="2">
        <f t="shared" si="213"/>
        <v>-2.4774902128849537E-2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3.2997999999999998</v>
      </c>
      <c r="C2296" s="2">
        <f t="shared" si="210"/>
        <v>3.1453751158358125</v>
      </c>
      <c r="D2296" s="2">
        <f t="shared" si="212"/>
        <v>3.2046644202186569</v>
      </c>
      <c r="E2296" s="2">
        <f t="shared" si="211"/>
        <v>-5.928930438284441E-2</v>
      </c>
      <c r="F2296" s="2">
        <f t="shared" si="215"/>
        <v>-3.0577052361277383E-2</v>
      </c>
      <c r="G2296" s="2">
        <f t="shared" si="213"/>
        <v>-2.8712252021567027E-2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3.2997999999999998</v>
      </c>
      <c r="C2297" s="2">
        <f t="shared" si="210"/>
        <v>3.1424097133995339</v>
      </c>
      <c r="D2297" s="2">
        <f t="shared" si="212"/>
        <v>3.2117115002024601</v>
      </c>
      <c r="E2297" s="2">
        <f t="shared" si="211"/>
        <v>-6.9301786802926202E-2</v>
      </c>
      <c r="F2297" s="2">
        <f t="shared" si="215"/>
        <v>-3.832199924960715E-2</v>
      </c>
      <c r="G2297" s="2">
        <f t="shared" si="213"/>
        <v>-3.0979787553319052E-2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3.3085</v>
      </c>
      <c r="C2298" s="2">
        <f t="shared" si="210"/>
        <v>3.1399005267226827</v>
      </c>
      <c r="D2298" s="2">
        <f t="shared" si="212"/>
        <v>3.2188810187059818</v>
      </c>
      <c r="E2298" s="2">
        <f t="shared" si="211"/>
        <v>-7.8980491983299039E-2</v>
      </c>
      <c r="F2298" s="2">
        <f t="shared" si="215"/>
        <v>-4.6453697796345533E-2</v>
      </c>
      <c r="G2298" s="2">
        <f t="shared" si="213"/>
        <v>-3.2526794186953506E-2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3.2997999999999998</v>
      </c>
      <c r="C2299" s="2">
        <f t="shared" si="210"/>
        <v>3.1484696764576547</v>
      </c>
      <c r="D2299" s="2">
        <f t="shared" si="212"/>
        <v>3.2248750173203535</v>
      </c>
      <c r="E2299" s="2">
        <f t="shared" si="211"/>
        <v>-7.640534086269879E-2</v>
      </c>
      <c r="F2299" s="2">
        <f t="shared" si="215"/>
        <v>-5.2444026409616193E-2</v>
      </c>
      <c r="G2299" s="2">
        <f t="shared" si="213"/>
        <v>-2.3961314453082597E-2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3.3085</v>
      </c>
      <c r="C2300" s="2">
        <f t="shared" si="210"/>
        <v>3.154382033925708</v>
      </c>
      <c r="D2300" s="2">
        <f t="shared" si="212"/>
        <v>3.2310694604818089</v>
      </c>
      <c r="E2300" s="2">
        <f t="shared" si="211"/>
        <v>-7.6687426556100835E-2</v>
      </c>
      <c r="F2300" s="2">
        <f t="shared" si="215"/>
        <v>-5.729270643891312E-2</v>
      </c>
      <c r="G2300" s="2">
        <f t="shared" si="213"/>
        <v>-1.9394720117187715E-2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3.2997999999999998</v>
      </c>
      <c r="C2301" s="2">
        <f t="shared" si="210"/>
        <v>3.1593847979371374</v>
      </c>
      <c r="D2301" s="2">
        <f t="shared" si="212"/>
        <v>3.2361606115572306</v>
      </c>
      <c r="E2301" s="2">
        <f t="shared" si="211"/>
        <v>-7.6775813620093114E-2</v>
      </c>
      <c r="F2301" s="2">
        <f t="shared" si="215"/>
        <v>-6.1189327875149122E-2</v>
      </c>
      <c r="G2301" s="2">
        <f t="shared" si="213"/>
        <v>-1.5586485744943993E-2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3.2911000000000001</v>
      </c>
      <c r="C2302" s="2">
        <f t="shared" si="210"/>
        <v>3.1863255982545007</v>
      </c>
      <c r="D2302" s="2">
        <f t="shared" si="212"/>
        <v>3.2402301958863249</v>
      </c>
      <c r="E2302" s="2">
        <f t="shared" si="211"/>
        <v>-5.3904597631824203E-2</v>
      </c>
      <c r="F2302" s="2">
        <f t="shared" si="215"/>
        <v>-5.9732381826484139E-2</v>
      </c>
      <c r="G2302" s="2">
        <f t="shared" si="213"/>
        <v>5.8277841946599365E-3</v>
      </c>
      <c r="H2302" s="2" t="str">
        <f t="shared" si="214"/>
        <v>Sell</v>
      </c>
    </row>
    <row r="2303" spans="1:8" ht="13.5" x14ac:dyDescent="0.25">
      <c r="A2303" s="3">
        <v>45355</v>
      </c>
      <c r="B2303" s="2">
        <v>3.2564000000000002</v>
      </c>
      <c r="C2303" s="2">
        <f t="shared" si="210"/>
        <v>3.2077831985230389</v>
      </c>
      <c r="D2303" s="2">
        <f t="shared" si="212"/>
        <v>3.2414279591540045</v>
      </c>
      <c r="E2303" s="2">
        <f t="shared" si="211"/>
        <v>-3.3644760630965553E-2</v>
      </c>
      <c r="F2303" s="2">
        <f t="shared" si="215"/>
        <v>-5.4514857587380422E-2</v>
      </c>
      <c r="G2303" s="2">
        <f t="shared" si="213"/>
        <v>2.0870096956414869E-2</v>
      </c>
      <c r="H2303" s="2" t="str">
        <f t="shared" si="214"/>
        <v>Sell</v>
      </c>
    </row>
    <row r="2304" spans="1:8" ht="13.5" x14ac:dyDescent="0.25">
      <c r="A2304" s="3">
        <v>45356</v>
      </c>
      <c r="B2304" s="2">
        <v>3.3344999999999998</v>
      </c>
      <c r="C2304" s="2">
        <f t="shared" si="210"/>
        <v>3.2246165525964177</v>
      </c>
      <c r="D2304" s="2">
        <f t="shared" si="212"/>
        <v>3.2483221844018559</v>
      </c>
      <c r="E2304" s="2">
        <f t="shared" si="211"/>
        <v>-2.3705631805438276E-2</v>
      </c>
      <c r="F2304" s="2">
        <f t="shared" si="215"/>
        <v>-4.8353012430992E-2</v>
      </c>
      <c r="G2304" s="2">
        <f t="shared" si="213"/>
        <v>2.4647380625553723E-2</v>
      </c>
      <c r="H2304" s="2" t="str">
        <f t="shared" si="214"/>
        <v>Sell</v>
      </c>
    </row>
    <row r="2305" spans="1:8" ht="13.5" x14ac:dyDescent="0.25">
      <c r="A2305" s="3">
        <v>45357</v>
      </c>
      <c r="B2305" s="2">
        <v>3.3258000000000001</v>
      </c>
      <c r="C2305" s="2">
        <f t="shared" si="210"/>
        <v>3.2375216983508146</v>
      </c>
      <c r="D2305" s="2">
        <f t="shared" si="212"/>
        <v>3.2540612818535704</v>
      </c>
      <c r="E2305" s="2">
        <f t="shared" si="211"/>
        <v>-1.653958350275575E-2</v>
      </c>
      <c r="F2305" s="2">
        <f t="shared" si="215"/>
        <v>-4.1990326645344758E-2</v>
      </c>
      <c r="G2305" s="2">
        <f t="shared" si="213"/>
        <v>2.5450743142589008E-2</v>
      </c>
      <c r="H2305" s="2" t="str">
        <f t="shared" si="214"/>
        <v>Sell</v>
      </c>
    </row>
    <row r="2306" spans="1:8" ht="13.5" x14ac:dyDescent="0.25">
      <c r="A2306" s="3">
        <v>45358</v>
      </c>
      <c r="B2306" s="2">
        <v>3.3172000000000001</v>
      </c>
      <c r="C2306" s="2">
        <f t="shared" si="210"/>
        <v>3.2471029755276124</v>
      </c>
      <c r="D2306" s="2">
        <f t="shared" si="212"/>
        <v>3.258738223938491</v>
      </c>
      <c r="E2306" s="2">
        <f t="shared" si="211"/>
        <v>-1.1635248410878596E-2</v>
      </c>
      <c r="F2306" s="2">
        <f t="shared" si="215"/>
        <v>-3.5919310998451526E-2</v>
      </c>
      <c r="G2306" s="2">
        <f t="shared" si="213"/>
        <v>2.428406258757293E-2</v>
      </c>
      <c r="H2306" s="2" t="str">
        <f t="shared" si="214"/>
        <v>Sell</v>
      </c>
    </row>
    <row r="2307" spans="1:8" ht="13.5" x14ac:dyDescent="0.25">
      <c r="A2307" s="3">
        <v>45359</v>
      </c>
      <c r="B2307" s="2">
        <v>3.3172000000000001</v>
      </c>
      <c r="C2307" s="2">
        <f t="shared" si="210"/>
        <v>3.2552102100618261</v>
      </c>
      <c r="D2307" s="2">
        <f t="shared" si="212"/>
        <v>3.263068725868973</v>
      </c>
      <c r="E2307" s="2">
        <f t="shared" si="211"/>
        <v>-7.8585158071469152E-3</v>
      </c>
      <c r="F2307" s="2">
        <f t="shared" si="215"/>
        <v>-3.0307151960190605E-2</v>
      </c>
      <c r="G2307" s="2">
        <f t="shared" si="213"/>
        <v>2.244863615304369E-2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3.3344999999999998</v>
      </c>
      <c r="C2308" s="2">
        <f t="shared" si="210"/>
        <v>3.2634086392830834</v>
      </c>
      <c r="D2308" s="2">
        <f t="shared" si="212"/>
        <v>3.2683599313601599</v>
      </c>
      <c r="E2308" s="2">
        <f t="shared" si="211"/>
        <v>-4.9512920770764524E-3</v>
      </c>
      <c r="F2308" s="2">
        <f t="shared" si="215"/>
        <v>-2.5235979983567774E-2</v>
      </c>
      <c r="G2308" s="2">
        <f t="shared" si="213"/>
        <v>2.0284687906491322E-2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3.3258000000000001</v>
      </c>
      <c r="C2309" s="2">
        <f t="shared" si="210"/>
        <v>3.2690073101626091</v>
      </c>
      <c r="D2309" s="2">
        <f t="shared" si="212"/>
        <v>3.2726147512594075</v>
      </c>
      <c r="E2309" s="2">
        <f t="shared" si="211"/>
        <v>-3.6074410967983361E-3</v>
      </c>
      <c r="F2309" s="2">
        <f t="shared" si="215"/>
        <v>-2.091027220621389E-2</v>
      </c>
      <c r="G2309" s="2">
        <f t="shared" si="213"/>
        <v>1.7302831109415554E-2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3.3258000000000001</v>
      </c>
      <c r="C2310" s="2">
        <f t="shared" si="210"/>
        <v>3.2750831085991305</v>
      </c>
      <c r="D2310" s="2">
        <f t="shared" si="212"/>
        <v>3.2765543993142665</v>
      </c>
      <c r="E2310" s="2">
        <f t="shared" si="211"/>
        <v>-1.4712907151359644E-3</v>
      </c>
      <c r="F2310" s="2">
        <f t="shared" si="215"/>
        <v>-1.7022475907998307E-2</v>
      </c>
      <c r="G2310" s="2">
        <f t="shared" si="213"/>
        <v>1.5551185192862343E-2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3.3953000000000002</v>
      </c>
      <c r="C2311" s="2">
        <f t="shared" si="210"/>
        <v>3.2788857072761877</v>
      </c>
      <c r="D2311" s="2">
        <f t="shared" si="212"/>
        <v>3.2853503697354323</v>
      </c>
      <c r="E2311" s="2">
        <f t="shared" si="211"/>
        <v>-6.4646624592445967E-3</v>
      </c>
      <c r="F2311" s="2">
        <f t="shared" si="215"/>
        <v>-1.4910913218247565E-2</v>
      </c>
      <c r="G2311" s="2">
        <f t="shared" si="213"/>
        <v>8.4462507590029687E-3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3.3866000000000001</v>
      </c>
      <c r="C2312" s="2">
        <f t="shared" si="210"/>
        <v>3.2807648292336973</v>
      </c>
      <c r="D2312" s="2">
        <f t="shared" si="212"/>
        <v>3.2928503423476223</v>
      </c>
      <c r="E2312" s="2">
        <f t="shared" si="211"/>
        <v>-1.2085513113925028E-2</v>
      </c>
      <c r="F2312" s="2">
        <f t="shared" si="215"/>
        <v>-1.434583319738306E-2</v>
      </c>
      <c r="G2312" s="2">
        <f t="shared" si="213"/>
        <v>2.2603200834580318E-3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3.3866000000000001</v>
      </c>
      <c r="C2313" s="2">
        <f t="shared" si="210"/>
        <v>3.2770163939669747</v>
      </c>
      <c r="D2313" s="2">
        <f t="shared" si="212"/>
        <v>3.2997947614329837</v>
      </c>
      <c r="E2313" s="2">
        <f t="shared" si="211"/>
        <v>-2.277836746600892E-2</v>
      </c>
      <c r="F2313" s="2">
        <f t="shared" si="215"/>
        <v>-1.6032340051108231E-2</v>
      </c>
      <c r="G2313" s="2">
        <f t="shared" si="213"/>
        <v>-6.7460274149006884E-3</v>
      </c>
      <c r="H2313" s="2" t="str">
        <f t="shared" si="214"/>
        <v>Hold</v>
      </c>
    </row>
    <row r="2314" spans="1:8" ht="13.5" x14ac:dyDescent="0.25">
      <c r="A2314" s="3">
        <v>45370</v>
      </c>
      <c r="B2314" s="2">
        <v>3.3866000000000001</v>
      </c>
      <c r="C2314" s="2">
        <f t="shared" si="210"/>
        <v>3.2858600256643631</v>
      </c>
      <c r="D2314" s="2">
        <f t="shared" si="212"/>
        <v>3.3062247791046144</v>
      </c>
      <c r="E2314" s="2">
        <f t="shared" si="211"/>
        <v>-2.0364753440251349E-2</v>
      </c>
      <c r="F2314" s="2">
        <f t="shared" si="215"/>
        <v>-1.6898822728936856E-2</v>
      </c>
      <c r="G2314" s="2">
        <f t="shared" si="213"/>
        <v>-3.4659307113144924E-3</v>
      </c>
      <c r="H2314" s="2" t="str">
        <f t="shared" si="214"/>
        <v>Hold</v>
      </c>
    </row>
    <row r="2315" spans="1:8" ht="13.5" x14ac:dyDescent="0.25">
      <c r="A2315" s="3">
        <v>45372</v>
      </c>
      <c r="B2315" s="2">
        <v>3.3866000000000001</v>
      </c>
      <c r="C2315" s="2">
        <f t="shared" si="210"/>
        <v>3.2920046371006149</v>
      </c>
      <c r="D2315" s="2">
        <f t="shared" si="212"/>
        <v>3.3121784991709391</v>
      </c>
      <c r="E2315" s="2">
        <f t="shared" si="211"/>
        <v>-2.0173862070324233E-2</v>
      </c>
      <c r="F2315" s="2">
        <f t="shared" si="215"/>
        <v>-1.7553830597214333E-2</v>
      </c>
      <c r="G2315" s="2">
        <f t="shared" si="213"/>
        <v>-2.6200314731099003E-3</v>
      </c>
      <c r="H2315" s="2" t="str">
        <f t="shared" si="214"/>
        <v>Hold</v>
      </c>
    </row>
    <row r="2316" spans="1:8" ht="13.5" x14ac:dyDescent="0.25">
      <c r="A2316" s="3">
        <v>45373</v>
      </c>
      <c r="B2316" s="2">
        <v>3.3866000000000001</v>
      </c>
      <c r="C2316" s="2">
        <f t="shared" si="210"/>
        <v>3.2958808467774432</v>
      </c>
      <c r="D2316" s="2">
        <f t="shared" si="212"/>
        <v>3.3176912029360546</v>
      </c>
      <c r="E2316" s="2">
        <f t="shared" si="211"/>
        <v>-2.1810356158611377E-2</v>
      </c>
      <c r="F2316" s="2">
        <f t="shared" si="215"/>
        <v>-1.8405135709493745E-2</v>
      </c>
      <c r="G2316" s="2">
        <f t="shared" si="213"/>
        <v>-3.4052204491176324E-3</v>
      </c>
      <c r="H2316" s="2" t="str">
        <f t="shared" si="214"/>
        <v>Hold</v>
      </c>
    </row>
    <row r="2317" spans="1:8" ht="13.5" x14ac:dyDescent="0.25">
      <c r="A2317" s="3">
        <v>45376</v>
      </c>
      <c r="B2317" s="2">
        <v>3.3778999999999999</v>
      </c>
      <c r="C2317" s="2">
        <f t="shared" si="210"/>
        <v>3.2991607165039905</v>
      </c>
      <c r="D2317" s="2">
        <f t="shared" si="212"/>
        <v>3.3221511138296802</v>
      </c>
      <c r="E2317" s="2">
        <f t="shared" si="211"/>
        <v>-2.2990397325689749E-2</v>
      </c>
      <c r="F2317" s="2">
        <f t="shared" si="215"/>
        <v>-1.9322188032732945E-2</v>
      </c>
      <c r="G2317" s="2">
        <f t="shared" si="213"/>
        <v>-3.6682092929568033E-3</v>
      </c>
      <c r="H2317" s="2" t="str">
        <f t="shared" si="214"/>
        <v>Hold</v>
      </c>
    </row>
    <row r="2318" spans="1:8" ht="13.5" x14ac:dyDescent="0.25">
      <c r="A2318" s="3">
        <v>45377</v>
      </c>
      <c r="B2318" s="2">
        <v>3.4039999999999999</v>
      </c>
      <c r="C2318" s="2">
        <f t="shared" si="210"/>
        <v>3.3045975293495302</v>
      </c>
      <c r="D2318" s="2">
        <f t="shared" si="212"/>
        <v>3.3282139942867408</v>
      </c>
      <c r="E2318" s="2">
        <f t="shared" si="211"/>
        <v>-2.3616464937210591E-2</v>
      </c>
      <c r="F2318" s="2">
        <f t="shared" si="215"/>
        <v>-2.0181043413628474E-2</v>
      </c>
      <c r="G2318" s="2">
        <f t="shared" si="213"/>
        <v>-3.4354215235821162E-3</v>
      </c>
      <c r="H2318" s="2" t="str">
        <f t="shared" si="214"/>
        <v>Hold</v>
      </c>
    </row>
    <row r="2319" spans="1:8" ht="13.5" x14ac:dyDescent="0.25">
      <c r="A2319" s="3">
        <v>45378</v>
      </c>
      <c r="B2319" s="2">
        <v>3.3866000000000001</v>
      </c>
      <c r="C2319" s="2">
        <f t="shared" ref="C2319:C2382" si="216">$C$4*B2309+C2318*(1-$C$4)</f>
        <v>3.3078594479111412</v>
      </c>
      <c r="D2319" s="2">
        <f t="shared" si="212"/>
        <v>3.3325388835988341</v>
      </c>
      <c r="E2319" s="2">
        <f t="shared" si="211"/>
        <v>-2.467943568769293E-2</v>
      </c>
      <c r="F2319" s="2">
        <f t="shared" si="215"/>
        <v>-2.1080721868441364E-2</v>
      </c>
      <c r="G2319" s="2">
        <f t="shared" si="213"/>
        <v>-3.5987138192515658E-3</v>
      </c>
      <c r="H2319" s="2" t="str">
        <f t="shared" si="214"/>
        <v>Hold</v>
      </c>
    </row>
    <row r="2320" spans="1:8" ht="13.5" x14ac:dyDescent="0.25">
      <c r="A2320" s="3">
        <v>45379</v>
      </c>
      <c r="B2320" s="2">
        <v>3.3866000000000001</v>
      </c>
      <c r="C2320" s="2">
        <f t="shared" si="216"/>
        <v>3.3106195328478889</v>
      </c>
      <c r="D2320" s="2">
        <f t="shared" si="212"/>
        <v>3.3365434107396612</v>
      </c>
      <c r="E2320" s="2">
        <f t="shared" si="211"/>
        <v>-2.5923877891772307E-2</v>
      </c>
      <c r="F2320" s="2">
        <f t="shared" si="215"/>
        <v>-2.2049353073107552E-2</v>
      </c>
      <c r="G2320" s="2">
        <f t="shared" si="213"/>
        <v>-3.8745248186647548E-3</v>
      </c>
      <c r="H2320" s="2" t="str">
        <f t="shared" si="214"/>
        <v>Hold</v>
      </c>
    </row>
    <row r="2321" spans="1:8" ht="13.5" x14ac:dyDescent="0.25">
      <c r="A2321" s="3">
        <v>45380</v>
      </c>
      <c r="B2321" s="2">
        <v>3.3778999999999999</v>
      </c>
      <c r="C2321" s="2">
        <f t="shared" si="216"/>
        <v>3.3236472970251372</v>
      </c>
      <c r="D2321" s="2">
        <f t="shared" si="212"/>
        <v>3.3396068617959829</v>
      </c>
      <c r="E2321" s="2">
        <f t="shared" si="211"/>
        <v>-1.5959564770845702E-2</v>
      </c>
      <c r="F2321" s="2">
        <f t="shared" si="215"/>
        <v>-2.0831395412655183E-2</v>
      </c>
      <c r="G2321" s="2">
        <f t="shared" si="213"/>
        <v>4.8718306418094812E-3</v>
      </c>
      <c r="H2321" s="2" t="str">
        <f t="shared" si="214"/>
        <v>Sell</v>
      </c>
    </row>
    <row r="2322" spans="1:8" ht="13.5" x14ac:dyDescent="0.25">
      <c r="A2322" s="3">
        <v>45383</v>
      </c>
      <c r="B2322" s="2">
        <v>3.3693</v>
      </c>
      <c r="C2322" s="2">
        <f t="shared" si="216"/>
        <v>3.3333323282520393</v>
      </c>
      <c r="D2322" s="2">
        <f t="shared" si="212"/>
        <v>3.3418063535147988</v>
      </c>
      <c r="E2322" s="2">
        <f t="shared" si="211"/>
        <v>-8.4740252627595325E-3</v>
      </c>
      <c r="F2322" s="2">
        <f t="shared" si="215"/>
        <v>-1.8359921382676055E-2</v>
      </c>
      <c r="G2322" s="2">
        <f t="shared" si="213"/>
        <v>9.8858961199165228E-3</v>
      </c>
      <c r="H2322" s="2" t="str">
        <f t="shared" si="214"/>
        <v>Sell</v>
      </c>
    </row>
    <row r="2323" spans="1:8" ht="13.5" x14ac:dyDescent="0.25">
      <c r="A2323" s="3">
        <v>45384</v>
      </c>
      <c r="B2323" s="2">
        <v>3.3344999999999998</v>
      </c>
      <c r="C2323" s="2">
        <f t="shared" si="216"/>
        <v>3.3415273546748026</v>
      </c>
      <c r="D2323" s="2">
        <f t="shared" si="212"/>
        <v>3.3412651421433321</v>
      </c>
      <c r="E2323" s="2">
        <f t="shared" si="211"/>
        <v>2.6221253147040713E-4</v>
      </c>
      <c r="F2323" s="2">
        <f t="shared" si="215"/>
        <v>-1.4635494599846763E-2</v>
      </c>
      <c r="G2323" s="2">
        <f t="shared" si="213"/>
        <v>1.489770713131717E-2</v>
      </c>
      <c r="H2323" s="2" t="str">
        <f t="shared" si="214"/>
        <v>Sell</v>
      </c>
    </row>
    <row r="2324" spans="1:8" ht="13.5" x14ac:dyDescent="0.25">
      <c r="A2324" s="3">
        <v>45385</v>
      </c>
      <c r="B2324" s="2">
        <v>3.3344999999999998</v>
      </c>
      <c r="C2324" s="2">
        <f t="shared" si="216"/>
        <v>3.3484616078017559</v>
      </c>
      <c r="D2324" s="2">
        <f t="shared" si="212"/>
        <v>3.3407640205030851</v>
      </c>
      <c r="E2324" s="2">
        <f t="shared" si="211"/>
        <v>7.6975872986708715E-3</v>
      </c>
      <c r="F2324" s="2">
        <f t="shared" si="215"/>
        <v>-1.0168878220143236E-2</v>
      </c>
      <c r="G2324" s="2">
        <f t="shared" si="213"/>
        <v>1.7866465518814108E-2</v>
      </c>
      <c r="H2324" s="2" t="str">
        <f t="shared" si="214"/>
        <v>Sell</v>
      </c>
    </row>
    <row r="2325" spans="1:8" ht="13.5" x14ac:dyDescent="0.25">
      <c r="A2325" s="3">
        <v>45386</v>
      </c>
      <c r="B2325" s="2">
        <v>3.3258000000000001</v>
      </c>
      <c r="C2325" s="2">
        <f t="shared" si="216"/>
        <v>3.354329052755332</v>
      </c>
      <c r="D2325" s="2">
        <f t="shared" si="212"/>
        <v>3.3396555745398939</v>
      </c>
      <c r="E2325" s="2">
        <f t="shared" si="211"/>
        <v>1.4673478215438074E-2</v>
      </c>
      <c r="F2325" s="2">
        <f t="shared" si="215"/>
        <v>-5.2004069330269746E-3</v>
      </c>
      <c r="G2325" s="2">
        <f t="shared" si="213"/>
        <v>1.9873885148465047E-2</v>
      </c>
      <c r="H2325" s="2" t="str">
        <f t="shared" si="214"/>
        <v>Sell</v>
      </c>
    </row>
    <row r="2326" spans="1:8" ht="13.5" x14ac:dyDescent="0.25">
      <c r="A2326" s="3">
        <v>45387</v>
      </c>
      <c r="B2326" s="2">
        <v>3.3258000000000001</v>
      </c>
      <c r="C2326" s="2">
        <f t="shared" si="216"/>
        <v>3.3592938138698965</v>
      </c>
      <c r="D2326" s="2">
        <f t="shared" si="212"/>
        <v>3.3386292356850871</v>
      </c>
      <c r="E2326" s="2">
        <f t="shared" si="211"/>
        <v>2.0664578184809379E-2</v>
      </c>
      <c r="F2326" s="2">
        <f t="shared" si="215"/>
        <v>-2.7409909459704535E-5</v>
      </c>
      <c r="G2326" s="2">
        <f t="shared" si="213"/>
        <v>2.0691988094269084E-2</v>
      </c>
      <c r="H2326" s="2" t="str">
        <f t="shared" si="214"/>
        <v>Sell</v>
      </c>
    </row>
    <row r="2327" spans="1:8" ht="13.5" x14ac:dyDescent="0.25">
      <c r="A2327" s="3">
        <v>45390</v>
      </c>
      <c r="B2327" s="2">
        <v>3.3258000000000001</v>
      </c>
      <c r="C2327" s="2">
        <f t="shared" si="216"/>
        <v>3.3621563040437583</v>
      </c>
      <c r="D2327" s="2">
        <f t="shared" si="212"/>
        <v>3.3376789219306362</v>
      </c>
      <c r="E2327" s="2">
        <f t="shared" si="211"/>
        <v>2.4477382113122115E-2</v>
      </c>
      <c r="F2327" s="2">
        <f t="shared" si="215"/>
        <v>4.8735484950566598E-3</v>
      </c>
      <c r="G2327" s="2">
        <f t="shared" si="213"/>
        <v>1.9603833618065454E-2</v>
      </c>
      <c r="H2327" s="2" t="str">
        <f t="shared" si="214"/>
        <v>Sell</v>
      </c>
    </row>
    <row r="2328" spans="1:8" ht="13.5" x14ac:dyDescent="0.25">
      <c r="A2328" s="3">
        <v>45394</v>
      </c>
      <c r="B2328" s="2">
        <v>3.2997999999999998</v>
      </c>
      <c r="C2328" s="2">
        <f t="shared" si="216"/>
        <v>3.3685937957293337</v>
      </c>
      <c r="D2328" s="2">
        <f t="shared" si="212"/>
        <v>3.3348730758617</v>
      </c>
      <c r="E2328" s="2">
        <f t="shared" si="211"/>
        <v>3.3720719867633697E-2</v>
      </c>
      <c r="F2328" s="2">
        <f t="shared" si="215"/>
        <v>1.0642982769572068E-2</v>
      </c>
      <c r="G2328" s="2">
        <f t="shared" si="213"/>
        <v>2.3077737098061629E-2</v>
      </c>
      <c r="H2328" s="2" t="str">
        <f t="shared" si="214"/>
        <v>Sell</v>
      </c>
    </row>
    <row r="2329" spans="1:8" ht="13.5" x14ac:dyDescent="0.25">
      <c r="A2329" s="3">
        <v>45397</v>
      </c>
      <c r="B2329" s="2">
        <v>3.3866000000000001</v>
      </c>
      <c r="C2329" s="2">
        <f t="shared" si="216"/>
        <v>3.3713639810017439</v>
      </c>
      <c r="D2329" s="2">
        <f t="shared" si="212"/>
        <v>3.3387046998719443</v>
      </c>
      <c r="E2329" s="2">
        <f t="shared" si="211"/>
        <v>3.2659281129799655E-2</v>
      </c>
      <c r="F2329" s="2">
        <f t="shared" si="215"/>
        <v>1.5046242441617588E-2</v>
      </c>
      <c r="G2329" s="2">
        <f t="shared" si="213"/>
        <v>1.7613038688182068E-2</v>
      </c>
      <c r="H2329" s="2" t="str">
        <f t="shared" si="214"/>
        <v>Sell</v>
      </c>
    </row>
    <row r="2330" spans="1:8" ht="13.5" x14ac:dyDescent="0.25">
      <c r="A2330" s="3">
        <v>45398</v>
      </c>
      <c r="B2330" s="2">
        <v>3.3953000000000002</v>
      </c>
      <c r="C2330" s="2">
        <f t="shared" si="216"/>
        <v>3.3737079839245525</v>
      </c>
      <c r="D2330" s="2">
        <f t="shared" si="212"/>
        <v>3.3428969443258745</v>
      </c>
      <c r="E2330" s="2">
        <f t="shared" si="211"/>
        <v>3.0811039598678036E-2</v>
      </c>
      <c r="F2330" s="2">
        <f t="shared" si="215"/>
        <v>1.8199201873029678E-2</v>
      </c>
      <c r="G2330" s="2">
        <f t="shared" si="213"/>
        <v>1.2611837725648358E-2</v>
      </c>
      <c r="H2330" s="2" t="str">
        <f t="shared" si="214"/>
        <v>Sell</v>
      </c>
    </row>
    <row r="2331" spans="1:8" ht="13.5" x14ac:dyDescent="0.25">
      <c r="A2331" s="3">
        <v>45399</v>
      </c>
      <c r="B2331" s="2">
        <v>3.4127000000000001</v>
      </c>
      <c r="C2331" s="2">
        <f t="shared" si="216"/>
        <v>3.374352909474621</v>
      </c>
      <c r="D2331" s="2">
        <f t="shared" si="212"/>
        <v>3.3480675410424765</v>
      </c>
      <c r="E2331" s="2">
        <f t="shared" si="211"/>
        <v>2.6285368432144463E-2</v>
      </c>
      <c r="F2331" s="2">
        <f t="shared" si="215"/>
        <v>1.9816435184852637E-2</v>
      </c>
      <c r="G2331" s="2">
        <f t="shared" si="213"/>
        <v>6.4689332472918255E-3</v>
      </c>
      <c r="H2331" s="2" t="str">
        <f t="shared" si="214"/>
        <v>Sell</v>
      </c>
    </row>
    <row r="2332" spans="1:8" ht="13.5" x14ac:dyDescent="0.25">
      <c r="A2332" s="3">
        <v>45400</v>
      </c>
      <c r="B2332" s="2">
        <v>3.4127000000000001</v>
      </c>
      <c r="C2332" s="2">
        <f t="shared" si="216"/>
        <v>3.3735755387862181</v>
      </c>
      <c r="D2332" s="2">
        <f t="shared" si="212"/>
        <v>3.3528551305948859</v>
      </c>
      <c r="E2332" s="2">
        <f t="shared" ref="E2332:E2395" si="217">C2332-D2332</f>
        <v>2.072040819133214E-2</v>
      </c>
      <c r="F2332" s="2">
        <f t="shared" si="215"/>
        <v>1.999722978614854E-2</v>
      </c>
      <c r="G2332" s="2">
        <f t="shared" si="213"/>
        <v>7.2317840518359988E-4</v>
      </c>
      <c r="H2332" s="2" t="str">
        <f t="shared" si="214"/>
        <v>Sell</v>
      </c>
    </row>
    <row r="2333" spans="1:8" ht="13.5" x14ac:dyDescent="0.25">
      <c r="A2333" s="3">
        <v>45401</v>
      </c>
      <c r="B2333" s="2">
        <v>3.3866000000000001</v>
      </c>
      <c r="C2333" s="2">
        <f t="shared" si="216"/>
        <v>3.367563917434492</v>
      </c>
      <c r="D2333" s="2">
        <f t="shared" ref="D2333:D2396" si="218">$D$4*B2333+(1-$D$4)*D2332</f>
        <v>3.3553547505508203</v>
      </c>
      <c r="E2333" s="2">
        <f t="shared" si="217"/>
        <v>1.2209166883671685E-2</v>
      </c>
      <c r="F2333" s="2">
        <f t="shared" si="215"/>
        <v>1.8439617205653173E-2</v>
      </c>
      <c r="G2333" s="2">
        <f t="shared" si="213"/>
        <v>-6.2304503219814886E-3</v>
      </c>
      <c r="H2333" s="2" t="str">
        <f t="shared" si="214"/>
        <v>Hold</v>
      </c>
    </row>
    <row r="2334" spans="1:8" ht="13.5" x14ac:dyDescent="0.25">
      <c r="A2334" s="3">
        <v>45404</v>
      </c>
      <c r="B2334" s="2">
        <v>3.4039999999999999</v>
      </c>
      <c r="C2334" s="2">
        <f t="shared" si="216"/>
        <v>3.3624771609061086</v>
      </c>
      <c r="D2334" s="2">
        <f t="shared" si="218"/>
        <v>3.3589581023618704</v>
      </c>
      <c r="E2334" s="2">
        <f t="shared" si="217"/>
        <v>3.5190585442381739E-3</v>
      </c>
      <c r="F2334" s="2">
        <f t="shared" si="215"/>
        <v>1.5455505473370174E-2</v>
      </c>
      <c r="G2334" s="2">
        <f t="shared" si="213"/>
        <v>-1.1936446929132E-2</v>
      </c>
      <c r="H2334" s="2" t="str">
        <f t="shared" si="214"/>
        <v>Hold</v>
      </c>
    </row>
    <row r="2335" spans="1:8" ht="13.5" x14ac:dyDescent="0.25">
      <c r="A2335" s="3">
        <v>45405</v>
      </c>
      <c r="B2335" s="2">
        <v>3.4039999999999999</v>
      </c>
      <c r="C2335" s="2">
        <f t="shared" si="216"/>
        <v>3.3568345207667072</v>
      </c>
      <c r="D2335" s="2">
        <f t="shared" si="218"/>
        <v>3.3622945392239538</v>
      </c>
      <c r="E2335" s="2">
        <f t="shared" si="217"/>
        <v>-5.4600184572466404E-3</v>
      </c>
      <c r="F2335" s="2">
        <f t="shared" si="215"/>
        <v>1.1272400687246812E-2</v>
      </c>
      <c r="G2335" s="2">
        <f t="shared" si="213"/>
        <v>-1.673241914449345E-2</v>
      </c>
      <c r="H2335" s="2" t="str">
        <f t="shared" si="214"/>
        <v>Hold</v>
      </c>
    </row>
    <row r="2336" spans="1:8" ht="13.5" x14ac:dyDescent="0.25">
      <c r="A2336" s="3">
        <v>45406</v>
      </c>
      <c r="B2336" s="2">
        <v>3.4039999999999999</v>
      </c>
      <c r="C2336" s="2">
        <f t="shared" si="216"/>
        <v>3.3520599791102907</v>
      </c>
      <c r="D2336" s="2">
        <f t="shared" si="218"/>
        <v>3.3653838326147718</v>
      </c>
      <c r="E2336" s="2">
        <f t="shared" si="217"/>
        <v>-1.3323853504481065E-2</v>
      </c>
      <c r="F2336" s="2">
        <f t="shared" si="215"/>
        <v>6.3531498489012364E-3</v>
      </c>
      <c r="G2336" s="2">
        <f t="shared" si="213"/>
        <v>-1.9677003353382301E-2</v>
      </c>
      <c r="H2336" s="2" t="str">
        <f t="shared" si="214"/>
        <v>Hold</v>
      </c>
    </row>
    <row r="2337" spans="1:8" ht="13.5" x14ac:dyDescent="0.25">
      <c r="A2337" s="3">
        <v>45407</v>
      </c>
      <c r="B2337" s="2">
        <v>3.3866000000000001</v>
      </c>
      <c r="C2337" s="2">
        <f t="shared" si="216"/>
        <v>3.3480199823240921</v>
      </c>
      <c r="D2337" s="2">
        <f t="shared" si="218"/>
        <v>3.3669554005692328</v>
      </c>
      <c r="E2337" s="2">
        <f t="shared" si="217"/>
        <v>-1.8935418245140667E-2</v>
      </c>
      <c r="F2337" s="2">
        <f t="shared" si="215"/>
        <v>1.2954362300928559E-3</v>
      </c>
      <c r="G2337" s="2">
        <f t="shared" si="213"/>
        <v>-2.0230854475233522E-2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3.3778999999999999</v>
      </c>
      <c r="C2338" s="2">
        <f t="shared" si="216"/>
        <v>3.3406015235050011</v>
      </c>
      <c r="D2338" s="2">
        <f t="shared" si="218"/>
        <v>3.3677661116381787</v>
      </c>
      <c r="E2338" s="2">
        <f t="shared" si="217"/>
        <v>-2.7164588133177681E-2</v>
      </c>
      <c r="F2338" s="2">
        <f t="shared" si="215"/>
        <v>-4.3965686425612516E-3</v>
      </c>
      <c r="G2338" s="2">
        <f t="shared" si="213"/>
        <v>-2.276801949061643E-2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3.3866000000000001</v>
      </c>
      <c r="C2339" s="2">
        <f t="shared" si="216"/>
        <v>3.3476782121965392</v>
      </c>
      <c r="D2339" s="2">
        <f t="shared" si="218"/>
        <v>3.3691612144797949</v>
      </c>
      <c r="E2339" s="2">
        <f t="shared" si="217"/>
        <v>-2.1483002283255725E-2</v>
      </c>
      <c r="F2339" s="2">
        <f t="shared" si="215"/>
        <v>-7.8138553707001457E-3</v>
      </c>
      <c r="G2339" s="2">
        <f t="shared" si="213"/>
        <v>-1.366914691255558E-2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3.3866000000000001</v>
      </c>
      <c r="C2340" s="2">
        <f t="shared" si="216"/>
        <v>3.355004641089379</v>
      </c>
      <c r="D2340" s="2">
        <f t="shared" si="218"/>
        <v>3.3704529763701805</v>
      </c>
      <c r="E2340" s="2">
        <f t="shared" si="217"/>
        <v>-1.5448335280801473E-2</v>
      </c>
      <c r="F2340" s="2">
        <f t="shared" si="215"/>
        <v>-9.3407513527204115E-3</v>
      </c>
      <c r="G2340" s="2">
        <f t="shared" ref="G2340:G2403" si="219">E2340-F2340</f>
        <v>-6.1075839280810614E-3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3.3866000000000001</v>
      </c>
      <c r="C2341" s="2">
        <f t="shared" si="216"/>
        <v>3.3638808501525514</v>
      </c>
      <c r="D2341" s="2">
        <f t="shared" si="218"/>
        <v>3.3716490521946114</v>
      </c>
      <c r="E2341" s="2">
        <f t="shared" si="217"/>
        <v>-7.7682020420599684E-3</v>
      </c>
      <c r="F2341" s="2">
        <f t="shared" ref="F2341:F2404" si="221">(E2341*(2/(10)))+((1-(2/10))*F2340)</f>
        <v>-9.0262414905883243E-3</v>
      </c>
      <c r="G2341" s="2">
        <f t="shared" si="219"/>
        <v>1.2580394485283558E-3</v>
      </c>
      <c r="H2341" s="2" t="str">
        <f t="shared" si="220"/>
        <v>Sell</v>
      </c>
    </row>
    <row r="2342" spans="1:8" ht="13.5" x14ac:dyDescent="0.25">
      <c r="A2342" s="3">
        <v>45415</v>
      </c>
      <c r="B2342" s="2">
        <v>3.4386999999999999</v>
      </c>
      <c r="C2342" s="2">
        <f t="shared" si="216"/>
        <v>3.3713914885906204</v>
      </c>
      <c r="D2342" s="2">
        <f t="shared" si="218"/>
        <v>3.3766157890690844</v>
      </c>
      <c r="E2342" s="2">
        <f t="shared" si="217"/>
        <v>-5.2243004784640057E-3</v>
      </c>
      <c r="F2342" s="2">
        <f t="shared" si="221"/>
        <v>-8.2658532881634602E-3</v>
      </c>
      <c r="G2342" s="2">
        <f t="shared" si="219"/>
        <v>3.0415528096994545E-3</v>
      </c>
      <c r="H2342" s="2" t="str">
        <f t="shared" si="220"/>
        <v>Sell</v>
      </c>
    </row>
    <row r="2343" spans="1:8" ht="13.5" x14ac:dyDescent="0.25">
      <c r="A2343" s="3">
        <v>45418</v>
      </c>
      <c r="B2343" s="2">
        <v>3.4214000000000002</v>
      </c>
      <c r="C2343" s="2">
        <f t="shared" si="216"/>
        <v>3.3737312595766786</v>
      </c>
      <c r="D2343" s="2">
        <f t="shared" si="218"/>
        <v>3.3799331380269297</v>
      </c>
      <c r="E2343" s="2">
        <f t="shared" si="217"/>
        <v>-6.2018784502511082E-3</v>
      </c>
      <c r="F2343" s="2">
        <f t="shared" si="221"/>
        <v>-7.8530583205809901E-3</v>
      </c>
      <c r="G2343" s="2">
        <f t="shared" si="219"/>
        <v>1.651179870329882E-3</v>
      </c>
      <c r="H2343" s="2" t="str">
        <f t="shared" si="220"/>
        <v>Sell</v>
      </c>
    </row>
    <row r="2344" spans="1:8" ht="13.5" x14ac:dyDescent="0.25">
      <c r="A2344" s="3">
        <v>45419</v>
      </c>
      <c r="B2344" s="2">
        <v>3.3866000000000001</v>
      </c>
      <c r="C2344" s="2">
        <f t="shared" si="216"/>
        <v>3.3783879888725741</v>
      </c>
      <c r="D2344" s="2">
        <f t="shared" si="218"/>
        <v>3.3804269796545645</v>
      </c>
      <c r="E2344" s="2">
        <f t="shared" si="217"/>
        <v>-2.0389907819904352E-3</v>
      </c>
      <c r="F2344" s="2">
        <f t="shared" si="221"/>
        <v>-6.69024481286288E-3</v>
      </c>
      <c r="G2344" s="2">
        <f t="shared" si="219"/>
        <v>4.6512540308724449E-3</v>
      </c>
      <c r="H2344" s="2" t="str">
        <f t="shared" si="220"/>
        <v>Sell</v>
      </c>
    </row>
    <row r="2345" spans="1:8" ht="13.5" x14ac:dyDescent="0.25">
      <c r="A2345" s="3">
        <v>45420</v>
      </c>
      <c r="B2345" s="2">
        <v>3.4214000000000002</v>
      </c>
      <c r="C2345" s="2">
        <f t="shared" si="216"/>
        <v>3.3823282982767933</v>
      </c>
      <c r="D2345" s="2">
        <f t="shared" si="218"/>
        <v>3.3834620181986708</v>
      </c>
      <c r="E2345" s="2">
        <f t="shared" si="217"/>
        <v>-1.1337199218774963E-3</v>
      </c>
      <c r="F2345" s="2">
        <f t="shared" si="221"/>
        <v>-5.5789398346658033E-3</v>
      </c>
      <c r="G2345" s="2">
        <f t="shared" si="219"/>
        <v>4.445219912788307E-3</v>
      </c>
      <c r="H2345" s="2" t="str">
        <f t="shared" si="220"/>
        <v>Sell</v>
      </c>
    </row>
    <row r="2346" spans="1:8" ht="13.5" x14ac:dyDescent="0.25">
      <c r="A2346" s="3">
        <v>45421</v>
      </c>
      <c r="B2346" s="2">
        <v>3.4214000000000002</v>
      </c>
      <c r="C2346" s="2">
        <f t="shared" si="216"/>
        <v>3.3856624062342098</v>
      </c>
      <c r="D2346" s="2">
        <f t="shared" si="218"/>
        <v>3.3862722390728432</v>
      </c>
      <c r="E2346" s="2">
        <f t="shared" si="217"/>
        <v>-6.0983283863347282E-4</v>
      </c>
      <c r="F2346" s="2">
        <f t="shared" si="221"/>
        <v>-4.5851184354593379E-3</v>
      </c>
      <c r="G2346" s="2">
        <f t="shared" si="219"/>
        <v>3.975285596825865E-3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3.4214000000000002</v>
      </c>
      <c r="C2347" s="2">
        <f t="shared" si="216"/>
        <v>3.3858066514289469</v>
      </c>
      <c r="D2347" s="2">
        <f t="shared" si="218"/>
        <v>3.3888742954378177</v>
      </c>
      <c r="E2347" s="2">
        <f t="shared" si="217"/>
        <v>-3.067644008870829E-3</v>
      </c>
      <c r="F2347" s="2">
        <f t="shared" si="221"/>
        <v>-4.2816235501416363E-3</v>
      </c>
      <c r="G2347" s="2">
        <f t="shared" si="219"/>
        <v>1.2139795412708073E-3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3.4127000000000001</v>
      </c>
      <c r="C2348" s="2">
        <f t="shared" si="216"/>
        <v>3.3845902435168012</v>
      </c>
      <c r="D2348" s="2">
        <f t="shared" si="218"/>
        <v>3.3906391624424237</v>
      </c>
      <c r="E2348" s="2">
        <f t="shared" si="217"/>
        <v>-6.0489189256225373E-3</v>
      </c>
      <c r="F2348" s="2">
        <f t="shared" si="221"/>
        <v>-4.6350826252378168E-3</v>
      </c>
      <c r="G2348" s="2">
        <f t="shared" si="219"/>
        <v>-1.4138363003847205E-3</v>
      </c>
      <c r="H2348" s="2" t="str">
        <f t="shared" si="220"/>
        <v>Hold</v>
      </c>
    </row>
    <row r="2349" spans="1:8" ht="13.5" x14ac:dyDescent="0.25">
      <c r="A2349" s="3">
        <v>45426</v>
      </c>
      <c r="B2349" s="2">
        <v>3.4127000000000001</v>
      </c>
      <c r="C2349" s="2">
        <f t="shared" si="216"/>
        <v>3.3848994368219087</v>
      </c>
      <c r="D2349" s="2">
        <f t="shared" si="218"/>
        <v>3.3922732985577997</v>
      </c>
      <c r="E2349" s="2">
        <f t="shared" si="217"/>
        <v>-7.3738617358909408E-3</v>
      </c>
      <c r="F2349" s="2">
        <f t="shared" si="221"/>
        <v>-5.1828384473684413E-3</v>
      </c>
      <c r="G2349" s="2">
        <f t="shared" si="219"/>
        <v>-2.1910232885224996E-3</v>
      </c>
      <c r="H2349" s="2" t="str">
        <f t="shared" si="220"/>
        <v>Hold</v>
      </c>
    </row>
    <row r="2350" spans="1:8" ht="13.5" x14ac:dyDescent="0.25">
      <c r="A2350" s="3">
        <v>45427</v>
      </c>
      <c r="B2350" s="2">
        <v>3.4039999999999999</v>
      </c>
      <c r="C2350" s="2">
        <f t="shared" si="216"/>
        <v>3.3851610619262305</v>
      </c>
      <c r="D2350" s="2">
        <f t="shared" si="218"/>
        <v>3.3931419431090735</v>
      </c>
      <c r="E2350" s="2">
        <f t="shared" si="217"/>
        <v>-7.9808811828430137E-3</v>
      </c>
      <c r="F2350" s="2">
        <f t="shared" si="221"/>
        <v>-5.7424469944633563E-3</v>
      </c>
      <c r="G2350" s="2">
        <f t="shared" si="219"/>
        <v>-2.2384341883796574E-3</v>
      </c>
      <c r="H2350" s="2" t="str">
        <f t="shared" si="220"/>
        <v>Hold</v>
      </c>
    </row>
    <row r="2351" spans="1:8" ht="13.5" x14ac:dyDescent="0.25">
      <c r="A2351" s="3">
        <v>45428</v>
      </c>
      <c r="B2351" s="2">
        <v>3.3866000000000001</v>
      </c>
      <c r="C2351" s="2">
        <f t="shared" si="216"/>
        <v>3.3853824370145027</v>
      </c>
      <c r="D2351" s="2">
        <f t="shared" si="218"/>
        <v>3.3926573547306234</v>
      </c>
      <c r="E2351" s="2">
        <f t="shared" si="217"/>
        <v>-7.2749177161206546E-3</v>
      </c>
      <c r="F2351" s="2">
        <f t="shared" si="221"/>
        <v>-6.0489411387948163E-3</v>
      </c>
      <c r="G2351" s="2">
        <f t="shared" si="219"/>
        <v>-1.2259765773258383E-3</v>
      </c>
      <c r="H2351" s="2" t="str">
        <f t="shared" si="220"/>
        <v>Hold</v>
      </c>
    </row>
    <row r="2352" spans="1:8" ht="13.5" x14ac:dyDescent="0.25">
      <c r="A2352" s="3">
        <v>45429</v>
      </c>
      <c r="B2352" s="2">
        <v>3.4039999999999999</v>
      </c>
      <c r="C2352" s="2">
        <f t="shared" si="216"/>
        <v>3.3935851390122718</v>
      </c>
      <c r="D2352" s="2">
        <f t="shared" si="218"/>
        <v>3.393497550676503</v>
      </c>
      <c r="E2352" s="2">
        <f t="shared" si="217"/>
        <v>8.758833576871794E-5</v>
      </c>
      <c r="F2352" s="2">
        <f t="shared" si="221"/>
        <v>-4.8216352438821102E-3</v>
      </c>
      <c r="G2352" s="2">
        <f t="shared" si="219"/>
        <v>4.9092235796508281E-3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3.4039999999999999</v>
      </c>
      <c r="C2353" s="2">
        <f t="shared" si="216"/>
        <v>3.3978643483949993</v>
      </c>
      <c r="D2353" s="2">
        <f t="shared" si="218"/>
        <v>3.394275509885651</v>
      </c>
      <c r="E2353" s="2">
        <f t="shared" si="217"/>
        <v>3.5888385093483244E-3</v>
      </c>
      <c r="F2353" s="2">
        <f t="shared" si="221"/>
        <v>-3.1395404932360233E-3</v>
      </c>
      <c r="G2353" s="2">
        <f t="shared" si="219"/>
        <v>6.7283790025843473E-3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3.4039999999999999</v>
      </c>
      <c r="C2354" s="2">
        <f t="shared" si="216"/>
        <v>3.3961313717188455</v>
      </c>
      <c r="D2354" s="2">
        <f t="shared" si="218"/>
        <v>3.3949958424867139</v>
      </c>
      <c r="E2354" s="2">
        <f t="shared" si="217"/>
        <v>1.1355292321315602E-3</v>
      </c>
      <c r="F2354" s="2">
        <f t="shared" si="221"/>
        <v>-2.284526548162507E-3</v>
      </c>
      <c r="G2354" s="2">
        <f t="shared" si="219"/>
        <v>3.4200557802940672E-3</v>
      </c>
      <c r="H2354" s="2" t="str">
        <f t="shared" si="220"/>
        <v>Sell</v>
      </c>
    </row>
    <row r="2355" spans="1:8" ht="13.5" x14ac:dyDescent="0.25">
      <c r="A2355" s="3">
        <v>45434</v>
      </c>
      <c r="B2355" s="2">
        <v>3.4039999999999999</v>
      </c>
      <c r="C2355" s="2">
        <f t="shared" si="216"/>
        <v>3.400018852992869</v>
      </c>
      <c r="D2355" s="2">
        <f t="shared" si="218"/>
        <v>3.3956628171173278</v>
      </c>
      <c r="E2355" s="2">
        <f t="shared" si="217"/>
        <v>4.356035875541231E-3</v>
      </c>
      <c r="F2355" s="2">
        <f t="shared" si="221"/>
        <v>-9.5641406342175943E-4</v>
      </c>
      <c r="G2355" s="2">
        <f t="shared" si="219"/>
        <v>5.3124499389629902E-3</v>
      </c>
      <c r="H2355" s="2" t="str">
        <f t="shared" si="220"/>
        <v>Sell</v>
      </c>
    </row>
    <row r="2356" spans="1:8" ht="13.5" x14ac:dyDescent="0.25">
      <c r="A2356" s="3">
        <v>45435</v>
      </c>
      <c r="B2356" s="2">
        <v>3.4039999999999999</v>
      </c>
      <c r="C2356" s="2">
        <f t="shared" si="216"/>
        <v>3.4033082602247351</v>
      </c>
      <c r="D2356" s="2">
        <f t="shared" si="218"/>
        <v>3.3962803862197477</v>
      </c>
      <c r="E2356" s="2">
        <f t="shared" si="217"/>
        <v>7.0278740049873889E-3</v>
      </c>
      <c r="F2356" s="2">
        <f t="shared" si="221"/>
        <v>6.4044355026007034E-4</v>
      </c>
      <c r="G2356" s="2">
        <f t="shared" si="219"/>
        <v>6.3874304547273187E-3</v>
      </c>
      <c r="H2356" s="2" t="str">
        <f t="shared" si="220"/>
        <v>Sell</v>
      </c>
    </row>
    <row r="2357" spans="1:8" ht="13.5" x14ac:dyDescent="0.25">
      <c r="A2357" s="3">
        <v>45436</v>
      </c>
      <c r="B2357" s="2">
        <v>3.4039999999999999</v>
      </c>
      <c r="C2357" s="2">
        <f t="shared" si="216"/>
        <v>3.4060916048055452</v>
      </c>
      <c r="D2357" s="2">
        <f t="shared" si="218"/>
        <v>3.3968522094627294</v>
      </c>
      <c r="E2357" s="2">
        <f t="shared" si="217"/>
        <v>9.2393953428158149E-3</v>
      </c>
      <c r="F2357" s="2">
        <f t="shared" si="221"/>
        <v>2.3602339087712195E-3</v>
      </c>
      <c r="G2357" s="2">
        <f t="shared" si="219"/>
        <v>6.8791614340445954E-3</v>
      </c>
      <c r="H2357" s="2" t="str">
        <f t="shared" si="220"/>
        <v>Sell</v>
      </c>
    </row>
    <row r="2358" spans="1:8" ht="13.5" x14ac:dyDescent="0.25">
      <c r="A2358" s="3">
        <v>45439</v>
      </c>
      <c r="B2358" s="2">
        <v>3.4039999999999999</v>
      </c>
      <c r="C2358" s="2">
        <f t="shared" si="216"/>
        <v>3.4071082809893074</v>
      </c>
      <c r="D2358" s="2">
        <f t="shared" si="218"/>
        <v>3.3973816754284529</v>
      </c>
      <c r="E2358" s="2">
        <f t="shared" si="217"/>
        <v>9.7266055608544733E-3</v>
      </c>
      <c r="F2358" s="2">
        <f t="shared" si="221"/>
        <v>3.8335082391878703E-3</v>
      </c>
      <c r="G2358" s="2">
        <f t="shared" si="219"/>
        <v>5.893097321666603E-3</v>
      </c>
      <c r="H2358" s="2" t="str">
        <f t="shared" si="220"/>
        <v>Sell</v>
      </c>
    </row>
    <row r="2359" spans="1:8" ht="13.5" x14ac:dyDescent="0.25">
      <c r="A2359" s="3">
        <v>45440</v>
      </c>
      <c r="B2359" s="2">
        <v>3.4039999999999999</v>
      </c>
      <c r="C2359" s="2">
        <f t="shared" si="216"/>
        <v>3.4079685454524911</v>
      </c>
      <c r="D2359" s="2">
        <f t="shared" si="218"/>
        <v>3.397871921693012</v>
      </c>
      <c r="E2359" s="2">
        <f t="shared" si="217"/>
        <v>1.0096623759479062E-2</v>
      </c>
      <c r="F2359" s="2">
        <f t="shared" si="221"/>
        <v>5.0861313432461093E-3</v>
      </c>
      <c r="G2359" s="2">
        <f t="shared" si="219"/>
        <v>5.0104924162329527E-3</v>
      </c>
      <c r="H2359" s="2" t="str">
        <f t="shared" si="220"/>
        <v>Sell</v>
      </c>
    </row>
    <row r="2360" spans="1:8" ht="13.5" x14ac:dyDescent="0.25">
      <c r="A2360" s="3">
        <v>45441</v>
      </c>
      <c r="B2360" s="2">
        <v>3.3953000000000002</v>
      </c>
      <c r="C2360" s="2">
        <f t="shared" si="216"/>
        <v>3.4073579999982617</v>
      </c>
      <c r="D2360" s="2">
        <f t="shared" si="218"/>
        <v>3.3976814089750111</v>
      </c>
      <c r="E2360" s="2">
        <f t="shared" si="217"/>
        <v>9.6765910232505803E-3</v>
      </c>
      <c r="F2360" s="2">
        <f t="shared" si="221"/>
        <v>6.0042232792470044E-3</v>
      </c>
      <c r="G2360" s="2">
        <f t="shared" si="219"/>
        <v>3.6723677440035759E-3</v>
      </c>
      <c r="H2360" s="2" t="str">
        <f t="shared" si="220"/>
        <v>Sell</v>
      </c>
    </row>
    <row r="2361" spans="1:8" ht="13.5" x14ac:dyDescent="0.25">
      <c r="A2361" s="3">
        <v>45442</v>
      </c>
      <c r="B2361" s="2">
        <v>3.4039999999999999</v>
      </c>
      <c r="C2361" s="2">
        <f t="shared" si="216"/>
        <v>3.4041644615369906</v>
      </c>
      <c r="D2361" s="2">
        <f t="shared" si="218"/>
        <v>3.3981494527546396</v>
      </c>
      <c r="E2361" s="2">
        <f t="shared" si="217"/>
        <v>6.0150087823509502E-3</v>
      </c>
      <c r="F2361" s="2">
        <f t="shared" si="221"/>
        <v>6.0063803798677939E-3</v>
      </c>
      <c r="G2361" s="2">
        <f t="shared" si="219"/>
        <v>8.6284024831562861E-6</v>
      </c>
      <c r="H2361" s="2" t="str">
        <f t="shared" si="220"/>
        <v>Sell</v>
      </c>
    </row>
    <row r="2362" spans="1:8" ht="13.5" x14ac:dyDescent="0.25">
      <c r="A2362" s="3">
        <v>45443</v>
      </c>
      <c r="B2362" s="2">
        <v>3.4039999999999999</v>
      </c>
      <c r="C2362" s="2">
        <f t="shared" si="216"/>
        <v>3.4041391597620687</v>
      </c>
      <c r="D2362" s="2">
        <f t="shared" si="218"/>
        <v>3.3985828266246663</v>
      </c>
      <c r="E2362" s="2">
        <f t="shared" si="217"/>
        <v>5.5563331374024472E-3</v>
      </c>
      <c r="F2362" s="2">
        <f t="shared" si="221"/>
        <v>5.9163709313747245E-3</v>
      </c>
      <c r="G2362" s="2">
        <f t="shared" si="219"/>
        <v>-3.6003779397227736E-4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3.4039999999999999</v>
      </c>
      <c r="C2363" s="2">
        <f t="shared" si="216"/>
        <v>3.4041177505679041</v>
      </c>
      <c r="D2363" s="2">
        <f t="shared" si="218"/>
        <v>3.3989840987265425</v>
      </c>
      <c r="E2363" s="2">
        <f t="shared" si="217"/>
        <v>5.1336518413616083E-3</v>
      </c>
      <c r="F2363" s="2">
        <f t="shared" si="221"/>
        <v>5.7598271133721011E-3</v>
      </c>
      <c r="G2363" s="2">
        <f t="shared" si="219"/>
        <v>-6.2617527201049277E-4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3.4039999999999999</v>
      </c>
      <c r="C2364" s="2">
        <f t="shared" si="216"/>
        <v>3.404099635095919</v>
      </c>
      <c r="D2364" s="2">
        <f t="shared" si="218"/>
        <v>3.3993556469690209</v>
      </c>
      <c r="E2364" s="2">
        <f t="shared" si="217"/>
        <v>4.7439881268980244E-3</v>
      </c>
      <c r="F2364" s="2">
        <f t="shared" si="221"/>
        <v>5.5566593160772861E-3</v>
      </c>
      <c r="G2364" s="2">
        <f t="shared" si="219"/>
        <v>-8.1267118917926172E-4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3.4039999999999999</v>
      </c>
      <c r="C2365" s="2">
        <f t="shared" si="216"/>
        <v>3.4040843066196236</v>
      </c>
      <c r="D2365" s="2">
        <f t="shared" si="218"/>
        <v>3.3996996731194637</v>
      </c>
      <c r="E2365" s="2">
        <f t="shared" si="217"/>
        <v>4.3846335001598291E-3</v>
      </c>
      <c r="F2365" s="2">
        <f t="shared" si="221"/>
        <v>5.3222541528937951E-3</v>
      </c>
      <c r="G2365" s="2">
        <f t="shared" si="219"/>
        <v>-9.3762065273396596E-4</v>
      </c>
      <c r="H2365" s="2" t="str">
        <f t="shared" si="220"/>
        <v>Hold</v>
      </c>
    </row>
    <row r="2366" spans="1:8" ht="13.5" x14ac:dyDescent="0.25">
      <c r="A2366" s="3">
        <v>45449</v>
      </c>
      <c r="B2366" s="2">
        <v>3.4039999999999999</v>
      </c>
      <c r="C2366" s="2">
        <f t="shared" si="216"/>
        <v>3.4040713363704507</v>
      </c>
      <c r="D2366" s="2">
        <f t="shared" si="218"/>
        <v>3.4000182158513552</v>
      </c>
      <c r="E2366" s="2">
        <f t="shared" si="217"/>
        <v>4.0531205190954545E-3</v>
      </c>
      <c r="F2366" s="2">
        <f t="shared" si="221"/>
        <v>5.0684274261341266E-3</v>
      </c>
      <c r="G2366" s="2">
        <f t="shared" si="219"/>
        <v>-1.0153069070386721E-3</v>
      </c>
      <c r="H2366" s="2" t="str">
        <f t="shared" si="220"/>
        <v>Hold</v>
      </c>
    </row>
    <row r="2367" spans="1:8" ht="13.5" x14ac:dyDescent="0.25">
      <c r="A2367" s="3">
        <v>45450</v>
      </c>
      <c r="B2367" s="2">
        <v>3.4039999999999999</v>
      </c>
      <c r="C2367" s="2">
        <f t="shared" si="216"/>
        <v>3.4040603615442273</v>
      </c>
      <c r="D2367" s="2">
        <f t="shared" si="218"/>
        <v>3.4003131628253289</v>
      </c>
      <c r="E2367" s="2">
        <f t="shared" si="217"/>
        <v>3.7471987188983924E-3</v>
      </c>
      <c r="F2367" s="2">
        <f t="shared" si="221"/>
        <v>4.8041816846869801E-3</v>
      </c>
      <c r="G2367" s="2">
        <f t="shared" si="219"/>
        <v>-1.0569829657885877E-3</v>
      </c>
      <c r="H2367" s="2" t="str">
        <f t="shared" si="220"/>
        <v>Hold</v>
      </c>
    </row>
    <row r="2368" spans="1:8" ht="13.5" x14ac:dyDescent="0.25">
      <c r="A2368" s="3">
        <v>45453</v>
      </c>
      <c r="B2368" s="2">
        <v>3.4039999999999999</v>
      </c>
      <c r="C2368" s="2">
        <f t="shared" si="216"/>
        <v>3.4040510751528075</v>
      </c>
      <c r="D2368" s="2">
        <f t="shared" si="218"/>
        <v>3.4005862618753042</v>
      </c>
      <c r="E2368" s="2">
        <f t="shared" si="217"/>
        <v>3.4648132775032536E-3</v>
      </c>
      <c r="F2368" s="2">
        <f t="shared" si="221"/>
        <v>4.5363080032502345E-3</v>
      </c>
      <c r="G2368" s="2">
        <f t="shared" si="219"/>
        <v>-1.0714947257469808E-3</v>
      </c>
      <c r="H2368" s="2" t="str">
        <f t="shared" si="220"/>
        <v>Hold</v>
      </c>
    </row>
    <row r="2369" spans="1:8" ht="13.5" x14ac:dyDescent="0.25">
      <c r="A2369" s="3">
        <v>45454</v>
      </c>
      <c r="B2369" s="2">
        <v>3.4127000000000001</v>
      </c>
      <c r="C2369" s="2">
        <f t="shared" si="216"/>
        <v>3.4040432174369908</v>
      </c>
      <c r="D2369" s="2">
        <f t="shared" si="218"/>
        <v>3.4014835758104671</v>
      </c>
      <c r="E2369" s="2">
        <f t="shared" si="217"/>
        <v>2.5596416265236677E-3</v>
      </c>
      <c r="F2369" s="2">
        <f t="shared" si="221"/>
        <v>4.1409747279049216E-3</v>
      </c>
      <c r="G2369" s="2">
        <f t="shared" si="219"/>
        <v>-1.581333101381254E-3</v>
      </c>
      <c r="H2369" s="2" t="str">
        <f t="shared" si="220"/>
        <v>Hold</v>
      </c>
    </row>
    <row r="2370" spans="1:8" ht="13.5" x14ac:dyDescent="0.25">
      <c r="A2370" s="3">
        <v>45455</v>
      </c>
      <c r="B2370" s="2">
        <v>3.4127000000000001</v>
      </c>
      <c r="C2370" s="2">
        <f t="shared" si="216"/>
        <v>3.4026981070620694</v>
      </c>
      <c r="D2370" s="2">
        <f t="shared" si="218"/>
        <v>3.4023144220467287</v>
      </c>
      <c r="E2370" s="2">
        <f t="shared" si="217"/>
        <v>3.8368501534069566E-4</v>
      </c>
      <c r="F2370" s="2">
        <f t="shared" si="221"/>
        <v>3.3895167853920764E-3</v>
      </c>
      <c r="G2370" s="2">
        <f t="shared" si="219"/>
        <v>-3.0058317700513808E-3</v>
      </c>
      <c r="H2370" s="2" t="str">
        <f t="shared" si="220"/>
        <v>Hold</v>
      </c>
    </row>
    <row r="2371" spans="1:8" ht="13.5" x14ac:dyDescent="0.25">
      <c r="A2371" s="3">
        <v>45456</v>
      </c>
      <c r="B2371" s="2">
        <v>3.3866000000000001</v>
      </c>
      <c r="C2371" s="2">
        <f t="shared" si="216"/>
        <v>3.4028983982832894</v>
      </c>
      <c r="D2371" s="2">
        <f t="shared" si="218"/>
        <v>3.4011503907840082</v>
      </c>
      <c r="E2371" s="2">
        <f t="shared" si="217"/>
        <v>1.7480074992812789E-3</v>
      </c>
      <c r="F2371" s="2">
        <f t="shared" si="221"/>
        <v>3.0612149281699173E-3</v>
      </c>
      <c r="G2371" s="2">
        <f t="shared" si="219"/>
        <v>-1.3132074288886384E-3</v>
      </c>
      <c r="H2371" s="2" t="str">
        <f t="shared" si="220"/>
        <v>Hold</v>
      </c>
    </row>
    <row r="2372" spans="1:8" ht="13.5" x14ac:dyDescent="0.25">
      <c r="A2372" s="3">
        <v>45457</v>
      </c>
      <c r="B2372" s="2">
        <v>3.3866000000000001</v>
      </c>
      <c r="C2372" s="2">
        <f t="shared" si="216"/>
        <v>3.4030678754704757</v>
      </c>
      <c r="D2372" s="2">
        <f t="shared" si="218"/>
        <v>3.4000725840592665</v>
      </c>
      <c r="E2372" s="2">
        <f t="shared" si="217"/>
        <v>2.9952914112092444E-3</v>
      </c>
      <c r="F2372" s="2">
        <f t="shared" si="221"/>
        <v>3.0480302247777829E-3</v>
      </c>
      <c r="G2372" s="2">
        <f t="shared" si="219"/>
        <v>-5.2738813568538583E-5</v>
      </c>
      <c r="H2372" s="2" t="str">
        <f t="shared" si="220"/>
        <v>Hold</v>
      </c>
    </row>
    <row r="2373" spans="1:8" ht="13.5" x14ac:dyDescent="0.25">
      <c r="A2373" s="3">
        <v>45461</v>
      </c>
      <c r="B2373" s="2">
        <v>3.4039999999999999</v>
      </c>
      <c r="C2373" s="2">
        <f t="shared" si="216"/>
        <v>3.4032112792442488</v>
      </c>
      <c r="D2373" s="2">
        <f t="shared" si="218"/>
        <v>3.4003635037585798</v>
      </c>
      <c r="E2373" s="2">
        <f t="shared" si="217"/>
        <v>2.8477754856690574E-3</v>
      </c>
      <c r="F2373" s="2">
        <f t="shared" si="221"/>
        <v>3.007979276956038E-3</v>
      </c>
      <c r="G2373" s="2">
        <f t="shared" si="219"/>
        <v>-1.6020379128698064E-4</v>
      </c>
      <c r="H2373" s="2" t="str">
        <f t="shared" si="220"/>
        <v>Hold</v>
      </c>
    </row>
    <row r="2374" spans="1:8" ht="13.5" x14ac:dyDescent="0.25">
      <c r="A2374" s="3">
        <v>45462</v>
      </c>
      <c r="B2374" s="2">
        <v>3.4039999999999999</v>
      </c>
      <c r="C2374" s="2">
        <f t="shared" si="216"/>
        <v>3.4033326208989796</v>
      </c>
      <c r="D2374" s="2">
        <f t="shared" si="218"/>
        <v>3.4006328738505367</v>
      </c>
      <c r="E2374" s="2">
        <f t="shared" si="217"/>
        <v>2.6997470484428909E-3</v>
      </c>
      <c r="F2374" s="2">
        <f t="shared" si="221"/>
        <v>2.9463328312534088E-3</v>
      </c>
      <c r="G2374" s="2">
        <f t="shared" si="219"/>
        <v>-2.4658578281051792E-4</v>
      </c>
      <c r="H2374" s="2" t="str">
        <f t="shared" si="220"/>
        <v>Hold</v>
      </c>
    </row>
    <row r="2375" spans="1:8" ht="13.5" x14ac:dyDescent="0.25">
      <c r="A2375" s="3">
        <v>45463</v>
      </c>
      <c r="B2375" s="2">
        <v>3.4794999999999998</v>
      </c>
      <c r="C2375" s="2">
        <f t="shared" si="216"/>
        <v>3.4034352946068287</v>
      </c>
      <c r="D2375" s="2">
        <f t="shared" si="218"/>
        <v>3.4064748831949414</v>
      </c>
      <c r="E2375" s="2">
        <f t="shared" si="217"/>
        <v>-3.0395885881127072E-3</v>
      </c>
      <c r="F2375" s="2">
        <f t="shared" si="221"/>
        <v>1.7491485473801857E-3</v>
      </c>
      <c r="G2375" s="2">
        <f t="shared" si="219"/>
        <v>-4.7887371354928925E-3</v>
      </c>
      <c r="H2375" s="2" t="str">
        <f t="shared" si="220"/>
        <v>Hold</v>
      </c>
    </row>
    <row r="2376" spans="1:8" ht="13.5" x14ac:dyDescent="0.25">
      <c r="A2376" s="3">
        <v>45464</v>
      </c>
      <c r="B2376" s="2">
        <v>3.3854000000000002</v>
      </c>
      <c r="C2376" s="2">
        <f t="shared" si="216"/>
        <v>3.4035221723596241</v>
      </c>
      <c r="D2376" s="2">
        <f t="shared" si="218"/>
        <v>3.4049137807360572</v>
      </c>
      <c r="E2376" s="2">
        <f t="shared" si="217"/>
        <v>-1.3916083764331511E-3</v>
      </c>
      <c r="F2376" s="2">
        <f t="shared" si="221"/>
        <v>1.1209971626175185E-3</v>
      </c>
      <c r="G2376" s="2">
        <f t="shared" si="219"/>
        <v>-2.5126055390506698E-3</v>
      </c>
      <c r="H2376" s="2" t="str">
        <f t="shared" si="220"/>
        <v>Hold</v>
      </c>
    </row>
    <row r="2377" spans="1:8" ht="13.5" x14ac:dyDescent="0.25">
      <c r="A2377" s="3">
        <v>45467</v>
      </c>
      <c r="B2377" s="2">
        <v>3.3854000000000002</v>
      </c>
      <c r="C2377" s="2">
        <f t="shared" si="216"/>
        <v>3.4035956843042974</v>
      </c>
      <c r="D2377" s="2">
        <f t="shared" si="218"/>
        <v>3.4034683154963496</v>
      </c>
      <c r="E2377" s="2">
        <f t="shared" si="217"/>
        <v>1.2736880794772532E-4</v>
      </c>
      <c r="F2377" s="2">
        <f t="shared" si="221"/>
        <v>9.2227149168355987E-4</v>
      </c>
      <c r="G2377" s="2">
        <f t="shared" si="219"/>
        <v>-7.9490268373583455E-4</v>
      </c>
      <c r="H2377" s="2" t="str">
        <f t="shared" si="220"/>
        <v>Hold</v>
      </c>
    </row>
    <row r="2378" spans="1:8" ht="13.5" x14ac:dyDescent="0.25">
      <c r="A2378" s="3">
        <v>45468</v>
      </c>
      <c r="B2378" s="2">
        <v>3.3854000000000002</v>
      </c>
      <c r="C2378" s="2">
        <f t="shared" si="216"/>
        <v>3.4036578867190208</v>
      </c>
      <c r="D2378" s="2">
        <f t="shared" si="218"/>
        <v>3.4021299217558796</v>
      </c>
      <c r="E2378" s="2">
        <f t="shared" si="217"/>
        <v>1.5279649631412262E-3</v>
      </c>
      <c r="F2378" s="2">
        <f t="shared" si="221"/>
        <v>1.0434101859750932E-3</v>
      </c>
      <c r="G2378" s="2">
        <f t="shared" si="219"/>
        <v>4.8455477716613298E-4</v>
      </c>
      <c r="H2378" s="2" t="str">
        <f t="shared" si="220"/>
        <v>Sell</v>
      </c>
    </row>
    <row r="2379" spans="1:8" ht="13.5" x14ac:dyDescent="0.25">
      <c r="A2379" s="3">
        <v>45469</v>
      </c>
      <c r="B2379" s="2">
        <v>3.3572000000000002</v>
      </c>
      <c r="C2379" s="2">
        <f t="shared" si="216"/>
        <v>3.4050489810699407</v>
      </c>
      <c r="D2379" s="2">
        <f t="shared" si="218"/>
        <v>3.3988017794035921</v>
      </c>
      <c r="E2379" s="2">
        <f t="shared" si="217"/>
        <v>6.247201666348623E-3</v>
      </c>
      <c r="F2379" s="2">
        <f t="shared" si="221"/>
        <v>2.0841684820497993E-3</v>
      </c>
      <c r="G2379" s="2">
        <f t="shared" si="219"/>
        <v>4.1630331842988236E-3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3.3572000000000002</v>
      </c>
      <c r="C2380" s="2">
        <f t="shared" si="216"/>
        <v>3.4062260609053348</v>
      </c>
      <c r="D2380" s="2">
        <f t="shared" si="218"/>
        <v>3.3957201661144367</v>
      </c>
      <c r="E2380" s="2">
        <f t="shared" si="217"/>
        <v>1.0505894790898029E-2</v>
      </c>
      <c r="F2380" s="2">
        <f t="shared" si="221"/>
        <v>3.7685137438194455E-3</v>
      </c>
      <c r="G2380" s="2">
        <f t="shared" si="219"/>
        <v>6.7373810470785838E-3</v>
      </c>
      <c r="H2380" s="2" t="str">
        <f t="shared" si="220"/>
        <v>Sell</v>
      </c>
    </row>
    <row r="2381" spans="1:8" ht="13.5" x14ac:dyDescent="0.25">
      <c r="A2381" s="3">
        <v>45471</v>
      </c>
      <c r="B2381" s="2">
        <v>3.3572000000000002</v>
      </c>
      <c r="C2381" s="2">
        <f t="shared" si="216"/>
        <v>3.4032066669198988</v>
      </c>
      <c r="D2381" s="2">
        <f t="shared" si="218"/>
        <v>3.3928668204763301</v>
      </c>
      <c r="E2381" s="2">
        <f t="shared" si="217"/>
        <v>1.0339846443568668E-2</v>
      </c>
      <c r="F2381" s="2">
        <f t="shared" si="221"/>
        <v>5.0827802837692905E-3</v>
      </c>
      <c r="G2381" s="2">
        <f t="shared" si="219"/>
        <v>5.2570661597993772E-3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3.4607000000000001</v>
      </c>
      <c r="C2382" s="2">
        <f t="shared" si="216"/>
        <v>3.4006517950860684</v>
      </c>
      <c r="D2382" s="2">
        <f t="shared" si="218"/>
        <v>3.3978915004410464</v>
      </c>
      <c r="E2382" s="2">
        <f t="shared" si="217"/>
        <v>2.7602946450220323E-3</v>
      </c>
      <c r="F2382" s="2">
        <f t="shared" si="221"/>
        <v>4.6182831560198393E-3</v>
      </c>
      <c r="G2382" s="2">
        <f t="shared" si="219"/>
        <v>-1.8579885109978071E-3</v>
      </c>
      <c r="H2382" s="2" t="str">
        <f t="shared" si="220"/>
        <v>Hold</v>
      </c>
    </row>
    <row r="2383" spans="1:8" ht="13.5" x14ac:dyDescent="0.25">
      <c r="A2383" s="3">
        <v>45475</v>
      </c>
      <c r="B2383" s="2">
        <v>3.4607000000000001</v>
      </c>
      <c r="C2383" s="2">
        <f t="shared" ref="C2383:C2446" si="222">$C$4*B2373+C2382*(1-$C$4)</f>
        <v>3.4011669035343655</v>
      </c>
      <c r="D2383" s="2">
        <f t="shared" si="218"/>
        <v>3.4025439818898575</v>
      </c>
      <c r="E2383" s="2">
        <f t="shared" si="217"/>
        <v>-1.3770783554920563E-3</v>
      </c>
      <c r="F2383" s="2">
        <f t="shared" si="221"/>
        <v>3.4192108537174602E-3</v>
      </c>
      <c r="G2383" s="2">
        <f t="shared" si="219"/>
        <v>-4.7962892092095165E-3</v>
      </c>
      <c r="H2383" s="2" t="str">
        <f t="shared" si="220"/>
        <v>Hold</v>
      </c>
    </row>
    <row r="2384" spans="1:8" ht="13.5" x14ac:dyDescent="0.25">
      <c r="A2384" s="3">
        <v>45476</v>
      </c>
      <c r="B2384" s="2">
        <v>3.4512999999999998</v>
      </c>
      <c r="C2384" s="2">
        <f t="shared" si="222"/>
        <v>3.4016027645290783</v>
      </c>
      <c r="D2384" s="2">
        <f t="shared" si="218"/>
        <v>3.4061555387869049</v>
      </c>
      <c r="E2384" s="2">
        <f t="shared" si="217"/>
        <v>-4.5527742578266306E-3</v>
      </c>
      <c r="F2384" s="2">
        <f t="shared" si="221"/>
        <v>1.8248138314086422E-3</v>
      </c>
      <c r="G2384" s="2">
        <f t="shared" si="219"/>
        <v>-6.3775880892352728E-3</v>
      </c>
      <c r="H2384" s="2" t="str">
        <f t="shared" si="220"/>
        <v>Hold</v>
      </c>
    </row>
    <row r="2385" spans="1:8" ht="13.5" x14ac:dyDescent="0.25">
      <c r="A2385" s="3">
        <v>45477</v>
      </c>
      <c r="B2385" s="2">
        <v>3.3854000000000002</v>
      </c>
      <c r="C2385" s="2">
        <f t="shared" si="222"/>
        <v>3.4135869546015281</v>
      </c>
      <c r="D2385" s="2">
        <f t="shared" si="218"/>
        <v>3.4046180914693567</v>
      </c>
      <c r="E2385" s="2">
        <f t="shared" si="217"/>
        <v>8.9688631321713785E-3</v>
      </c>
      <c r="F2385" s="2">
        <f t="shared" si="221"/>
        <v>3.25362369156119E-3</v>
      </c>
      <c r="G2385" s="2">
        <f t="shared" si="219"/>
        <v>5.7152394406101885E-3</v>
      </c>
      <c r="H2385" s="2" t="str">
        <f t="shared" si="220"/>
        <v>Sell</v>
      </c>
    </row>
    <row r="2386" spans="1:8" ht="13.5" x14ac:dyDescent="0.25">
      <c r="A2386" s="3">
        <v>45478</v>
      </c>
      <c r="B2386" s="2">
        <v>3.3854000000000002</v>
      </c>
      <c r="C2386" s="2">
        <f t="shared" si="222"/>
        <v>3.4092505000474471</v>
      </c>
      <c r="D2386" s="2">
        <f t="shared" si="218"/>
        <v>3.4031945291382932</v>
      </c>
      <c r="E2386" s="2">
        <f t="shared" si="217"/>
        <v>6.0559709091538849E-3</v>
      </c>
      <c r="F2386" s="2">
        <f t="shared" si="221"/>
        <v>3.8140931350797293E-3</v>
      </c>
      <c r="G2386" s="2">
        <f t="shared" si="219"/>
        <v>2.2418777740741557E-3</v>
      </c>
      <c r="H2386" s="2" t="str">
        <f t="shared" si="220"/>
        <v>Sell</v>
      </c>
    </row>
    <row r="2387" spans="1:8" ht="13.5" x14ac:dyDescent="0.25">
      <c r="A2387" s="3">
        <v>45481</v>
      </c>
      <c r="B2387" s="2">
        <v>3.3854000000000002</v>
      </c>
      <c r="C2387" s="2">
        <f t="shared" si="222"/>
        <v>3.4055811923478401</v>
      </c>
      <c r="D2387" s="2">
        <f t="shared" si="218"/>
        <v>3.4018764158687902</v>
      </c>
      <c r="E2387" s="2">
        <f t="shared" si="217"/>
        <v>3.7047764790498761E-3</v>
      </c>
      <c r="F2387" s="2">
        <f t="shared" si="221"/>
        <v>3.7922298038737586E-3</v>
      </c>
      <c r="G2387" s="2">
        <f t="shared" si="219"/>
        <v>-8.7453324823882558E-5</v>
      </c>
      <c r="H2387" s="2" t="str">
        <f t="shared" si="220"/>
        <v>Hold</v>
      </c>
    </row>
    <row r="2388" spans="1:8" ht="13.5" x14ac:dyDescent="0.25">
      <c r="A2388" s="3">
        <v>45482</v>
      </c>
      <c r="B2388" s="2">
        <v>3.3854000000000002</v>
      </c>
      <c r="C2388" s="2">
        <f t="shared" si="222"/>
        <v>3.4024763935250957</v>
      </c>
      <c r="D2388" s="2">
        <f t="shared" si="218"/>
        <v>3.4006559406192505</v>
      </c>
      <c r="E2388" s="2">
        <f t="shared" si="217"/>
        <v>1.8204529058452046E-3</v>
      </c>
      <c r="F2388" s="2">
        <f t="shared" si="221"/>
        <v>3.3978744242680482E-3</v>
      </c>
      <c r="G2388" s="2">
        <f t="shared" si="219"/>
        <v>-1.5774215184228436E-3</v>
      </c>
      <c r="H2388" s="2" t="str">
        <f t="shared" si="220"/>
        <v>Hold</v>
      </c>
    </row>
    <row r="2389" spans="1:8" ht="13.5" x14ac:dyDescent="0.25">
      <c r="A2389" s="3">
        <v>45483</v>
      </c>
      <c r="B2389" s="2">
        <v>3.3854000000000002</v>
      </c>
      <c r="C2389" s="2">
        <f t="shared" si="222"/>
        <v>3.3955107945212348</v>
      </c>
      <c r="D2389" s="2">
        <f t="shared" si="218"/>
        <v>3.3995258709437506</v>
      </c>
      <c r="E2389" s="2">
        <f t="shared" si="217"/>
        <v>-4.0150764225157509E-3</v>
      </c>
      <c r="F2389" s="2">
        <f t="shared" si="221"/>
        <v>1.9152842549112886E-3</v>
      </c>
      <c r="G2389" s="2">
        <f t="shared" si="219"/>
        <v>-5.9303606774270398E-3</v>
      </c>
      <c r="H2389" s="2" t="str">
        <f t="shared" si="220"/>
        <v>Hold</v>
      </c>
    </row>
    <row r="2390" spans="1:8" ht="13.5" x14ac:dyDescent="0.25">
      <c r="A2390" s="3">
        <v>45484</v>
      </c>
      <c r="B2390" s="2">
        <v>3.3572000000000002</v>
      </c>
      <c r="C2390" s="2">
        <f t="shared" si="222"/>
        <v>3.3896168261333526</v>
      </c>
      <c r="D2390" s="2">
        <f t="shared" si="218"/>
        <v>3.3963906212442132</v>
      </c>
      <c r="E2390" s="2">
        <f t="shared" si="217"/>
        <v>-6.7737951108606254E-3</v>
      </c>
      <c r="F2390" s="2">
        <f t="shared" si="221"/>
        <v>1.7746838175690589E-4</v>
      </c>
      <c r="G2390" s="2">
        <f t="shared" si="219"/>
        <v>-6.951263492617531E-3</v>
      </c>
      <c r="H2390" s="2" t="str">
        <f t="shared" si="220"/>
        <v>Hold</v>
      </c>
    </row>
    <row r="2391" spans="1:8" ht="13.5" x14ac:dyDescent="0.25">
      <c r="A2391" s="3">
        <v>45485</v>
      </c>
      <c r="B2391" s="2">
        <v>3.3572000000000002</v>
      </c>
      <c r="C2391" s="2">
        <f t="shared" si="222"/>
        <v>3.3846296221128367</v>
      </c>
      <c r="D2391" s="2">
        <f t="shared" si="218"/>
        <v>3.3934876122631601</v>
      </c>
      <c r="E2391" s="2">
        <f t="shared" si="217"/>
        <v>-8.8579901503234026E-3</v>
      </c>
      <c r="F2391" s="2">
        <f t="shared" si="221"/>
        <v>-1.6296233246591559E-3</v>
      </c>
      <c r="G2391" s="2">
        <f t="shared" si="219"/>
        <v>-7.228366825664247E-3</v>
      </c>
      <c r="H2391" s="2" t="str">
        <f t="shared" si="220"/>
        <v>Hold</v>
      </c>
    </row>
    <row r="2392" spans="1:8" ht="13.5" x14ac:dyDescent="0.25">
      <c r="A2392" s="3">
        <v>45488</v>
      </c>
      <c r="B2392" s="2">
        <v>3.3572000000000002</v>
      </c>
      <c r="C2392" s="2">
        <f t="shared" si="222"/>
        <v>3.3963327571724005</v>
      </c>
      <c r="D2392" s="2">
        <f t="shared" si="218"/>
        <v>3.3907996409844072</v>
      </c>
      <c r="E2392" s="2">
        <f t="shared" si="217"/>
        <v>5.5331161879932367E-3</v>
      </c>
      <c r="F2392" s="2">
        <f t="shared" si="221"/>
        <v>-1.970754221286774E-4</v>
      </c>
      <c r="G2392" s="2">
        <f t="shared" si="219"/>
        <v>5.7301916101219139E-3</v>
      </c>
      <c r="H2392" s="2" t="str">
        <f t="shared" si="220"/>
        <v>Sell</v>
      </c>
    </row>
    <row r="2393" spans="1:8" ht="13.5" x14ac:dyDescent="0.25">
      <c r="A2393" s="3">
        <v>45489</v>
      </c>
      <c r="B2393" s="2">
        <v>3.3572000000000002</v>
      </c>
      <c r="C2393" s="2">
        <f t="shared" si="222"/>
        <v>3.4062354099151082</v>
      </c>
      <c r="D2393" s="2">
        <f t="shared" si="218"/>
        <v>3.3883107786892657</v>
      </c>
      <c r="E2393" s="2">
        <f t="shared" si="217"/>
        <v>1.7924631225842536E-2</v>
      </c>
      <c r="F2393" s="2">
        <f t="shared" si="221"/>
        <v>3.4272659074655655E-3</v>
      </c>
      <c r="G2393" s="2">
        <f t="shared" si="219"/>
        <v>1.4497365318376971E-2</v>
      </c>
      <c r="H2393" s="2" t="str">
        <f t="shared" si="220"/>
        <v>Sell</v>
      </c>
    </row>
    <row r="2394" spans="1:8" ht="13.5" x14ac:dyDescent="0.25">
      <c r="A2394" s="3">
        <v>45490</v>
      </c>
      <c r="B2394" s="2">
        <v>3.3102</v>
      </c>
      <c r="C2394" s="2">
        <f t="shared" si="222"/>
        <v>3.4131684237743221</v>
      </c>
      <c r="D2394" s="2">
        <f t="shared" si="218"/>
        <v>3.3825247950826536</v>
      </c>
      <c r="E2394" s="2">
        <f t="shared" si="217"/>
        <v>3.0643628691668479E-2</v>
      </c>
      <c r="F2394" s="2">
        <f t="shared" si="221"/>
        <v>8.8705384643061481E-3</v>
      </c>
      <c r="G2394" s="2">
        <f t="shared" si="219"/>
        <v>2.1773090227362332E-2</v>
      </c>
      <c r="H2394" s="2" t="str">
        <f t="shared" si="220"/>
        <v>Sell</v>
      </c>
    </row>
    <row r="2395" spans="1:8" ht="13.5" x14ac:dyDescent="0.25">
      <c r="A2395" s="3">
        <v>45491</v>
      </c>
      <c r="B2395" s="2">
        <v>3.3572000000000002</v>
      </c>
      <c r="C2395" s="2">
        <f t="shared" si="222"/>
        <v>3.4088963585782728</v>
      </c>
      <c r="D2395" s="2">
        <f t="shared" si="218"/>
        <v>3.3806488843357902</v>
      </c>
      <c r="E2395" s="2">
        <f t="shared" si="217"/>
        <v>2.8247474242482529E-2</v>
      </c>
      <c r="F2395" s="2">
        <f t="shared" si="221"/>
        <v>1.2745925619941426E-2</v>
      </c>
      <c r="G2395" s="2">
        <f t="shared" si="219"/>
        <v>1.5501548622541102E-2</v>
      </c>
      <c r="H2395" s="2" t="str">
        <f t="shared" si="220"/>
        <v>Sell</v>
      </c>
    </row>
    <row r="2396" spans="1:8" ht="13.5" x14ac:dyDescent="0.25">
      <c r="A2396" s="3">
        <v>45492</v>
      </c>
      <c r="B2396" s="2">
        <v>3.4041999999999999</v>
      </c>
      <c r="C2396" s="2">
        <f t="shared" si="222"/>
        <v>3.4052815341816154</v>
      </c>
      <c r="D2396" s="2">
        <f t="shared" si="218"/>
        <v>3.382393411422028</v>
      </c>
      <c r="E2396" s="2">
        <f t="shared" ref="E2396:E2459" si="223">C2396-D2396</f>
        <v>2.2888122759587404E-2</v>
      </c>
      <c r="F2396" s="2">
        <f t="shared" si="221"/>
        <v>1.4774365047870624E-2</v>
      </c>
      <c r="G2396" s="2">
        <f t="shared" si="219"/>
        <v>8.1137577117167802E-3</v>
      </c>
      <c r="H2396" s="2" t="str">
        <f t="shared" si="220"/>
        <v>Sell</v>
      </c>
    </row>
    <row r="2397" spans="1:8" ht="13.5" x14ac:dyDescent="0.25">
      <c r="A2397" s="3">
        <v>45495</v>
      </c>
      <c r="B2397" s="2">
        <v>3.5640999999999998</v>
      </c>
      <c r="C2397" s="2">
        <f t="shared" si="222"/>
        <v>3.4022228366152132</v>
      </c>
      <c r="D2397" s="2">
        <f t="shared" ref="D2397:D2460" si="224">$D$4*B2397+(1-$D$4)*D2396</f>
        <v>3.3958531587240999</v>
      </c>
      <c r="E2397" s="2">
        <f t="shared" si="223"/>
        <v>6.3696778911133123E-3</v>
      </c>
      <c r="F2397" s="2">
        <f t="shared" si="221"/>
        <v>1.3093427616519162E-2</v>
      </c>
      <c r="G2397" s="2">
        <f t="shared" si="219"/>
        <v>-6.7237497254058493E-3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3.6204999999999998</v>
      </c>
      <c r="C2398" s="2">
        <f t="shared" si="222"/>
        <v>3.3996347079051805</v>
      </c>
      <c r="D2398" s="2">
        <f t="shared" si="224"/>
        <v>3.412493665485278</v>
      </c>
      <c r="E2398" s="2">
        <f t="shared" si="223"/>
        <v>-1.2858957580097474E-2</v>
      </c>
      <c r="F2398" s="2">
        <f t="shared" si="221"/>
        <v>7.9029505771958351E-3</v>
      </c>
      <c r="G2398" s="2">
        <f t="shared" si="219"/>
        <v>-2.0761908157293309E-2</v>
      </c>
      <c r="H2398" s="2" t="str">
        <f t="shared" si="220"/>
        <v>Hold</v>
      </c>
    </row>
    <row r="2399" spans="1:8" ht="13.5" x14ac:dyDescent="0.25">
      <c r="A2399" s="3">
        <v>45497</v>
      </c>
      <c r="B2399" s="2">
        <v>3.5735000000000001</v>
      </c>
      <c r="C2399" s="2">
        <f t="shared" si="222"/>
        <v>3.3974447528428451</v>
      </c>
      <c r="D2399" s="2">
        <f t="shared" si="224"/>
        <v>3.4244200606345165</v>
      </c>
      <c r="E2399" s="2">
        <f t="shared" si="223"/>
        <v>-2.6975307791671455E-2</v>
      </c>
      <c r="F2399" s="2">
        <f t="shared" si="221"/>
        <v>9.2729890342237685E-4</v>
      </c>
      <c r="G2399" s="2">
        <f t="shared" si="219"/>
        <v>-2.7902606695093833E-2</v>
      </c>
      <c r="H2399" s="2" t="str">
        <f t="shared" si="220"/>
        <v>Hold</v>
      </c>
    </row>
    <row r="2400" spans="1:8" ht="13.5" x14ac:dyDescent="0.25">
      <c r="A2400" s="3">
        <v>45499</v>
      </c>
      <c r="B2400" s="2">
        <v>3.6204999999999998</v>
      </c>
      <c r="C2400" s="2">
        <f t="shared" si="222"/>
        <v>3.3912532524054844</v>
      </c>
      <c r="D2400" s="2">
        <f t="shared" si="224"/>
        <v>3.4389445005875157</v>
      </c>
      <c r="E2400" s="2">
        <f t="shared" si="223"/>
        <v>-4.7691248182031298E-2</v>
      </c>
      <c r="F2400" s="2">
        <f t="shared" si="221"/>
        <v>-8.7964105136683589E-3</v>
      </c>
      <c r="G2400" s="2">
        <f t="shared" si="219"/>
        <v>-3.8894837668362936E-2</v>
      </c>
      <c r="H2400" s="2" t="str">
        <f t="shared" si="220"/>
        <v>Hold</v>
      </c>
    </row>
    <row r="2401" spans="1:8" ht="13.5" x14ac:dyDescent="0.25">
      <c r="A2401" s="3">
        <v>45502</v>
      </c>
      <c r="B2401" s="2">
        <v>3.6204999999999998</v>
      </c>
      <c r="C2401" s="2">
        <f t="shared" si="222"/>
        <v>3.3860142904969481</v>
      </c>
      <c r="D2401" s="2">
        <f t="shared" si="224"/>
        <v>3.4523930560995515</v>
      </c>
      <c r="E2401" s="2">
        <f t="shared" si="223"/>
        <v>-6.6378765602603362E-2</v>
      </c>
      <c r="F2401" s="2">
        <f t="shared" si="221"/>
        <v>-2.031288153145536E-2</v>
      </c>
      <c r="G2401" s="2">
        <f t="shared" si="219"/>
        <v>-4.6065884071148006E-2</v>
      </c>
      <c r="H2401" s="2" t="str">
        <f t="shared" si="220"/>
        <v>Hold</v>
      </c>
    </row>
    <row r="2402" spans="1:8" ht="13.5" x14ac:dyDescent="0.25">
      <c r="A2402" s="3">
        <v>45503</v>
      </c>
      <c r="B2402" s="2">
        <v>3.6204999999999998</v>
      </c>
      <c r="C2402" s="2">
        <f t="shared" si="222"/>
        <v>3.3815813227281866</v>
      </c>
      <c r="D2402" s="2">
        <f t="shared" si="224"/>
        <v>3.4648454223143998</v>
      </c>
      <c r="E2402" s="2">
        <f t="shared" si="223"/>
        <v>-8.326409958621328E-2</v>
      </c>
      <c r="F2402" s="2">
        <f t="shared" si="221"/>
        <v>-3.2903125142406946E-2</v>
      </c>
      <c r="G2402" s="2">
        <f t="shared" si="219"/>
        <v>-5.0360974443806335E-2</v>
      </c>
      <c r="H2402" s="2" t="str">
        <f t="shared" si="220"/>
        <v>Hold</v>
      </c>
    </row>
    <row r="2403" spans="1:8" ht="13.5" x14ac:dyDescent="0.25">
      <c r="A2403" s="3">
        <v>45504</v>
      </c>
      <c r="B2403" s="2">
        <v>3.6204999999999998</v>
      </c>
      <c r="C2403" s="2">
        <f t="shared" si="222"/>
        <v>3.3778303500007731</v>
      </c>
      <c r="D2403" s="2">
        <f t="shared" si="224"/>
        <v>3.4763753910318518</v>
      </c>
      <c r="E2403" s="2">
        <f t="shared" si="223"/>
        <v>-9.854504103107864E-2</v>
      </c>
      <c r="F2403" s="2">
        <f t="shared" si="221"/>
        <v>-4.6031508320141287E-2</v>
      </c>
      <c r="G2403" s="2">
        <f t="shared" si="219"/>
        <v>-5.2513532710937352E-2</v>
      </c>
      <c r="H2403" s="2" t="str">
        <f t="shared" si="220"/>
        <v>Hold</v>
      </c>
    </row>
    <row r="2404" spans="1:8" ht="13.5" x14ac:dyDescent="0.25">
      <c r="A2404" s="3">
        <v>45505</v>
      </c>
      <c r="B2404" s="2">
        <v>3.6204999999999998</v>
      </c>
      <c r="C2404" s="2">
        <f t="shared" si="222"/>
        <v>3.3674256807698848</v>
      </c>
      <c r="D2404" s="2">
        <f t="shared" si="224"/>
        <v>3.4870512879924553</v>
      </c>
      <c r="E2404" s="2">
        <f t="shared" si="223"/>
        <v>-0.11962560722257054</v>
      </c>
      <c r="F2404" s="2">
        <f t="shared" si="221"/>
        <v>-6.0750328100627138E-2</v>
      </c>
      <c r="G2404" s="2">
        <f t="shared" ref="G2404:G2467" si="225">E2404-F2404</f>
        <v>-5.8875279121943402E-2</v>
      </c>
      <c r="H2404" s="2" t="str">
        <f t="shared" ref="H2404:H2467" si="226">IF(G2404&lt;0,"Hold","Sell")</f>
        <v>Hold</v>
      </c>
    </row>
    <row r="2405" spans="1:8" ht="13.5" x14ac:dyDescent="0.25">
      <c r="A2405" s="3">
        <v>45506</v>
      </c>
      <c r="B2405" s="2">
        <v>3.6204999999999998</v>
      </c>
      <c r="C2405" s="2">
        <f t="shared" si="222"/>
        <v>3.3658524991129792</v>
      </c>
      <c r="D2405" s="2">
        <f t="shared" si="224"/>
        <v>3.4969363777707922</v>
      </c>
      <c r="E2405" s="2">
        <f t="shared" si="223"/>
        <v>-0.13108387865781301</v>
      </c>
      <c r="F2405" s="2">
        <f t="shared" ref="F2405:F2468" si="227">(E2405*(2/(10)))+((1-(2/10))*F2404)</f>
        <v>-7.4817038212064313E-2</v>
      </c>
      <c r="G2405" s="2">
        <f t="shared" si="225"/>
        <v>-5.62668404457487E-2</v>
      </c>
      <c r="H2405" s="2" t="str">
        <f t="shared" si="226"/>
        <v>Hold</v>
      </c>
    </row>
    <row r="2406" spans="1:8" ht="13.5" x14ac:dyDescent="0.25">
      <c r="A2406" s="3">
        <v>45509</v>
      </c>
      <c r="B2406" s="2">
        <v>3.6299000000000001</v>
      </c>
      <c r="C2406" s="2">
        <f t="shared" si="222"/>
        <v>3.3717521146340594</v>
      </c>
      <c r="D2406" s="2">
        <f t="shared" si="224"/>
        <v>3.5067855349729555</v>
      </c>
      <c r="E2406" s="2">
        <f t="shared" si="223"/>
        <v>-0.13503342033889609</v>
      </c>
      <c r="F2406" s="2">
        <f t="shared" si="227"/>
        <v>-8.6860314637430672E-2</v>
      </c>
      <c r="G2406" s="2">
        <f t="shared" si="225"/>
        <v>-4.8173105701465421E-2</v>
      </c>
      <c r="H2406" s="2" t="str">
        <f t="shared" si="226"/>
        <v>Hold</v>
      </c>
    </row>
    <row r="2407" spans="1:8" ht="13.5" x14ac:dyDescent="0.25">
      <c r="A2407" s="3">
        <v>45510</v>
      </c>
      <c r="B2407" s="2">
        <v>3.6299000000000001</v>
      </c>
      <c r="C2407" s="2">
        <f t="shared" si="222"/>
        <v>3.4013440969980504</v>
      </c>
      <c r="D2407" s="2">
        <f t="shared" si="224"/>
        <v>3.5159051249749584</v>
      </c>
      <c r="E2407" s="2">
        <f t="shared" si="223"/>
        <v>-0.11456102797690804</v>
      </c>
      <c r="F2407" s="2">
        <f t="shared" si="227"/>
        <v>-9.2400457305326145E-2</v>
      </c>
      <c r="G2407" s="2">
        <f t="shared" si="225"/>
        <v>-2.2160570671581892E-2</v>
      </c>
      <c r="H2407" s="2" t="str">
        <f t="shared" si="226"/>
        <v>Hold</v>
      </c>
    </row>
    <row r="2408" spans="1:8" ht="13.5" x14ac:dyDescent="0.25">
      <c r="A2408" s="3">
        <v>45511</v>
      </c>
      <c r="B2408" s="2">
        <v>3.6204999999999998</v>
      </c>
      <c r="C2408" s="2">
        <f t="shared" si="222"/>
        <v>3.4350603897675809</v>
      </c>
      <c r="D2408" s="2">
        <f t="shared" si="224"/>
        <v>3.5236528934953322</v>
      </c>
      <c r="E2408" s="2">
        <f t="shared" si="223"/>
        <v>-8.8592503727751293E-2</v>
      </c>
      <c r="F2408" s="2">
        <f t="shared" si="227"/>
        <v>-9.1638866589811172E-2</v>
      </c>
      <c r="G2408" s="2">
        <f t="shared" si="225"/>
        <v>3.0463628620598787E-3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3.6204999999999998</v>
      </c>
      <c r="C2409" s="2">
        <f t="shared" si="222"/>
        <v>3.456358791341799</v>
      </c>
      <c r="D2409" s="2">
        <f t="shared" si="224"/>
        <v>3.5308267532364188</v>
      </c>
      <c r="E2409" s="2">
        <f t="shared" si="223"/>
        <v>-7.4467961894619794E-2</v>
      </c>
      <c r="F2409" s="2">
        <f t="shared" si="227"/>
        <v>-8.8204685650772899E-2</v>
      </c>
      <c r="G2409" s="2">
        <f t="shared" si="225"/>
        <v>1.3736723756153105E-2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3.6581999999999999</v>
      </c>
      <c r="C2410" s="2">
        <f t="shared" si="222"/>
        <v>3.4816112849815219</v>
      </c>
      <c r="D2410" s="2">
        <f t="shared" si="224"/>
        <v>3.5402618085522395</v>
      </c>
      <c r="E2410" s="2">
        <f t="shared" si="223"/>
        <v>-5.8650523570717539E-2</v>
      </c>
      <c r="F2410" s="2">
        <f t="shared" si="227"/>
        <v>-8.2293853234761835E-2</v>
      </c>
      <c r="G2410" s="2">
        <f t="shared" si="225"/>
        <v>2.3643329664044296E-2</v>
      </c>
      <c r="H2410" s="2" t="str">
        <f t="shared" si="226"/>
        <v>Sell</v>
      </c>
    </row>
    <row r="2411" spans="1:8" ht="13.5" x14ac:dyDescent="0.25">
      <c r="A2411" s="3">
        <v>45516</v>
      </c>
      <c r="B2411" s="2">
        <v>3.6393</v>
      </c>
      <c r="C2411" s="2">
        <f t="shared" si="222"/>
        <v>3.5029787795997493</v>
      </c>
      <c r="D2411" s="2">
        <f t="shared" si="224"/>
        <v>3.5475979708817031</v>
      </c>
      <c r="E2411" s="2">
        <f t="shared" si="223"/>
        <v>-4.4619191281953796E-2</v>
      </c>
      <c r="F2411" s="2">
        <f t="shared" si="227"/>
        <v>-7.475892084420023E-2</v>
      </c>
      <c r="G2411" s="2">
        <f t="shared" si="225"/>
        <v>3.0139729562246434E-2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3.6393</v>
      </c>
      <c r="C2412" s="2">
        <f t="shared" si="222"/>
        <v>3.5210589673536341</v>
      </c>
      <c r="D2412" s="2">
        <f t="shared" si="224"/>
        <v>3.5543907137793549</v>
      </c>
      <c r="E2412" s="2">
        <f t="shared" si="223"/>
        <v>-3.3331746425720787E-2</v>
      </c>
      <c r="F2412" s="2">
        <f t="shared" si="227"/>
        <v>-6.6473485960504342E-2</v>
      </c>
      <c r="G2412" s="2">
        <f t="shared" si="225"/>
        <v>3.3141739534783554E-2</v>
      </c>
      <c r="H2412" s="2" t="str">
        <f t="shared" si="226"/>
        <v>Sell</v>
      </c>
    </row>
    <row r="2413" spans="1:8" ht="13.5" x14ac:dyDescent="0.25">
      <c r="A2413" s="3">
        <v>45519</v>
      </c>
      <c r="B2413" s="2">
        <v>3.6299000000000001</v>
      </c>
      <c r="C2413" s="2">
        <f t="shared" si="222"/>
        <v>3.5363575877607674</v>
      </c>
      <c r="D2413" s="2">
        <f t="shared" si="224"/>
        <v>3.5599839942401434</v>
      </c>
      <c r="E2413" s="2">
        <f t="shared" si="223"/>
        <v>-2.3626406479376083E-2</v>
      </c>
      <c r="F2413" s="2">
        <f t="shared" si="227"/>
        <v>-5.7904070064278695E-2</v>
      </c>
      <c r="G2413" s="2">
        <f t="shared" si="225"/>
        <v>3.4277663584902612E-2</v>
      </c>
      <c r="H2413" s="2" t="str">
        <f t="shared" si="226"/>
        <v>Sell</v>
      </c>
    </row>
    <row r="2414" spans="1:8" ht="13.5" x14ac:dyDescent="0.25">
      <c r="A2414" s="3">
        <v>45520</v>
      </c>
      <c r="B2414" s="2">
        <v>3.6299000000000001</v>
      </c>
      <c r="C2414" s="2">
        <f t="shared" si="222"/>
        <v>3.5493025742591109</v>
      </c>
      <c r="D2414" s="2">
        <f t="shared" si="224"/>
        <v>3.5651629576297621</v>
      </c>
      <c r="E2414" s="2">
        <f t="shared" si="223"/>
        <v>-1.586038337065121E-2</v>
      </c>
      <c r="F2414" s="2">
        <f t="shared" si="227"/>
        <v>-4.9495332725553197E-2</v>
      </c>
      <c r="G2414" s="2">
        <f t="shared" si="225"/>
        <v>3.3634949354901987E-2</v>
      </c>
      <c r="H2414" s="2" t="str">
        <f t="shared" si="226"/>
        <v>Sell</v>
      </c>
    </row>
    <row r="2415" spans="1:8" ht="13.5" x14ac:dyDescent="0.25">
      <c r="A2415" s="3">
        <v>45523</v>
      </c>
      <c r="B2415" s="2">
        <v>3.6299000000000001</v>
      </c>
      <c r="C2415" s="2">
        <f t="shared" si="222"/>
        <v>3.5602560243730936</v>
      </c>
      <c r="D2415" s="2">
        <f t="shared" si="224"/>
        <v>3.5699582941016317</v>
      </c>
      <c r="E2415" s="2">
        <f t="shared" si="223"/>
        <v>-9.7022697285380488E-3</v>
      </c>
      <c r="F2415" s="2">
        <f t="shared" si="227"/>
        <v>-4.1536720126150173E-2</v>
      </c>
      <c r="G2415" s="2">
        <f t="shared" si="225"/>
        <v>3.1834450397612124E-2</v>
      </c>
      <c r="H2415" s="2" t="str">
        <f t="shared" si="226"/>
        <v>Sell</v>
      </c>
    </row>
    <row r="2416" spans="1:8" ht="13.5" x14ac:dyDescent="0.25">
      <c r="A2416" s="3">
        <v>45524</v>
      </c>
      <c r="B2416" s="2">
        <v>3.6393</v>
      </c>
      <c r="C2416" s="2">
        <f t="shared" si="222"/>
        <v>3.5709704821618486</v>
      </c>
      <c r="D2416" s="2">
        <f t="shared" si="224"/>
        <v>3.5750947167607698</v>
      </c>
      <c r="E2416" s="2">
        <f t="shared" si="223"/>
        <v>-4.1242345989211948E-3</v>
      </c>
      <c r="F2416" s="2">
        <f t="shared" si="227"/>
        <v>-3.4054223020704377E-2</v>
      </c>
      <c r="G2416" s="2">
        <f t="shared" si="225"/>
        <v>2.9929988421783182E-2</v>
      </c>
      <c r="H2416" s="2" t="str">
        <f t="shared" si="226"/>
        <v>Sell</v>
      </c>
    </row>
    <row r="2417" spans="1:8" ht="13.5" x14ac:dyDescent="0.25">
      <c r="A2417" s="3">
        <v>45525</v>
      </c>
      <c r="B2417" s="2">
        <v>3.6488</v>
      </c>
      <c r="C2417" s="2">
        <f t="shared" si="222"/>
        <v>3.5800365618292567</v>
      </c>
      <c r="D2417" s="2">
        <f t="shared" si="224"/>
        <v>3.5805543673710831</v>
      </c>
      <c r="E2417" s="2">
        <f t="shared" si="223"/>
        <v>-5.1780554182645488E-4</v>
      </c>
      <c r="F2417" s="2">
        <f t="shared" si="227"/>
        <v>-2.7346939524928796E-2</v>
      </c>
      <c r="G2417" s="2">
        <f t="shared" si="225"/>
        <v>2.6829133983102341E-2</v>
      </c>
      <c r="H2417" s="2" t="str">
        <f t="shared" si="226"/>
        <v>Sell</v>
      </c>
    </row>
    <row r="2418" spans="1:8" ht="13.5" x14ac:dyDescent="0.25">
      <c r="A2418" s="3">
        <v>45526</v>
      </c>
      <c r="B2418" s="2">
        <v>3.6581999999999999</v>
      </c>
      <c r="C2418" s="2">
        <f t="shared" si="222"/>
        <v>3.5862617061632172</v>
      </c>
      <c r="D2418" s="2">
        <f t="shared" si="224"/>
        <v>3.5863058957139655</v>
      </c>
      <c r="E2418" s="2">
        <f t="shared" si="223"/>
        <v>-4.4189550748363615E-5</v>
      </c>
      <c r="F2418" s="2">
        <f t="shared" si="227"/>
        <v>-2.1886389530092708E-2</v>
      </c>
      <c r="G2418" s="2">
        <f t="shared" si="225"/>
        <v>2.1842199979344345E-2</v>
      </c>
      <c r="H2418" s="2" t="str">
        <f t="shared" si="226"/>
        <v>Sell</v>
      </c>
    </row>
    <row r="2419" spans="1:8" ht="13.5" x14ac:dyDescent="0.25">
      <c r="A2419" s="3">
        <v>45527</v>
      </c>
      <c r="B2419" s="2">
        <v>3.6488</v>
      </c>
      <c r="C2419" s="2">
        <f t="shared" si="222"/>
        <v>3.5915291359842607</v>
      </c>
      <c r="D2419" s="2">
        <f t="shared" si="224"/>
        <v>3.5909350886240423</v>
      </c>
      <c r="E2419" s="2">
        <f t="shared" si="223"/>
        <v>5.940473602183971E-4</v>
      </c>
      <c r="F2419" s="2">
        <f t="shared" si="227"/>
        <v>-1.7390302152030489E-2</v>
      </c>
      <c r="G2419" s="2">
        <f t="shared" si="225"/>
        <v>1.7984349512248886E-2</v>
      </c>
      <c r="H2419" s="2" t="str">
        <f t="shared" si="226"/>
        <v>Sell</v>
      </c>
    </row>
    <row r="2420" spans="1:8" ht="13.5" x14ac:dyDescent="0.25">
      <c r="A2420" s="3">
        <v>45530</v>
      </c>
      <c r="B2420" s="2">
        <v>3.6581999999999999</v>
      </c>
      <c r="C2420" s="2">
        <f t="shared" si="222"/>
        <v>3.6017861919866823</v>
      </c>
      <c r="D2420" s="2">
        <f t="shared" si="224"/>
        <v>3.5959176746518908</v>
      </c>
      <c r="E2420" s="2">
        <f t="shared" si="223"/>
        <v>5.8685173347914343E-3</v>
      </c>
      <c r="F2420" s="2">
        <f t="shared" si="227"/>
        <v>-1.2738538254666105E-2</v>
      </c>
      <c r="G2420" s="2">
        <f t="shared" si="225"/>
        <v>1.8607055589457539E-2</v>
      </c>
      <c r="H2420" s="2" t="str">
        <f t="shared" si="226"/>
        <v>Sell</v>
      </c>
    </row>
    <row r="2421" spans="1:8" ht="13.5" x14ac:dyDescent="0.25">
      <c r="A2421" s="3">
        <v>45531</v>
      </c>
      <c r="B2421" s="2">
        <v>3.6676000000000002</v>
      </c>
      <c r="C2421" s="2">
        <f t="shared" si="222"/>
        <v>3.607557547065654</v>
      </c>
      <c r="D2421" s="2">
        <f t="shared" si="224"/>
        <v>3.6012274765295285</v>
      </c>
      <c r="E2421" s="2">
        <f t="shared" si="223"/>
        <v>6.3300705361255538E-3</v>
      </c>
      <c r="F2421" s="2">
        <f t="shared" si="227"/>
        <v>-8.9248164965077745E-3</v>
      </c>
      <c r="G2421" s="2">
        <f t="shared" si="225"/>
        <v>1.5254887032633328E-2</v>
      </c>
      <c r="H2421" s="2" t="str">
        <f t="shared" si="226"/>
        <v>Sell</v>
      </c>
    </row>
    <row r="2422" spans="1:8" ht="13.5" x14ac:dyDescent="0.25">
      <c r="A2422" s="3">
        <v>45532</v>
      </c>
      <c r="B2422" s="2">
        <v>3.6676000000000002</v>
      </c>
      <c r="C2422" s="2">
        <f t="shared" si="222"/>
        <v>3.6124410013632455</v>
      </c>
      <c r="D2422" s="2">
        <f t="shared" si="224"/>
        <v>3.6061439597495633</v>
      </c>
      <c r="E2422" s="2">
        <f t="shared" si="223"/>
        <v>6.2970416136822749E-3</v>
      </c>
      <c r="F2422" s="2">
        <f t="shared" si="227"/>
        <v>-5.8804448744697651E-3</v>
      </c>
      <c r="G2422" s="2">
        <f t="shared" si="225"/>
        <v>1.2177486488152041E-2</v>
      </c>
      <c r="H2422" s="2" t="str">
        <f t="shared" si="226"/>
        <v>Sell</v>
      </c>
    </row>
    <row r="2423" spans="1:8" ht="13.5" x14ac:dyDescent="0.25">
      <c r="A2423" s="3">
        <v>45533</v>
      </c>
      <c r="B2423" s="2">
        <v>3.6488</v>
      </c>
      <c r="C2423" s="2">
        <f t="shared" si="222"/>
        <v>3.6151270011535157</v>
      </c>
      <c r="D2423" s="2">
        <f t="shared" si="224"/>
        <v>3.6093036664347808</v>
      </c>
      <c r="E2423" s="2">
        <f t="shared" si="223"/>
        <v>5.8233347187348627E-3</v>
      </c>
      <c r="F2423" s="2">
        <f t="shared" si="227"/>
        <v>-3.5396889558288397E-3</v>
      </c>
      <c r="G2423" s="2">
        <f t="shared" si="225"/>
        <v>9.3630236745637016E-3</v>
      </c>
      <c r="H2423" s="2" t="str">
        <f t="shared" si="226"/>
        <v>Sell</v>
      </c>
    </row>
    <row r="2424" spans="1:8" ht="13.5" x14ac:dyDescent="0.25">
      <c r="A2424" s="3">
        <v>45534</v>
      </c>
      <c r="B2424" s="2">
        <v>3.6488</v>
      </c>
      <c r="C2424" s="2">
        <f t="shared" si="222"/>
        <v>3.6173997702068212</v>
      </c>
      <c r="D2424" s="2">
        <f t="shared" si="224"/>
        <v>3.6122293207729452</v>
      </c>
      <c r="E2424" s="2">
        <f t="shared" si="223"/>
        <v>5.1704494338760121E-3</v>
      </c>
      <c r="F2424" s="2">
        <f t="shared" si="227"/>
        <v>-1.7976612778878693E-3</v>
      </c>
      <c r="G2424" s="2">
        <f t="shared" si="225"/>
        <v>6.9681107117638818E-3</v>
      </c>
      <c r="H2424" s="2" t="str">
        <f t="shared" si="226"/>
        <v>Sell</v>
      </c>
    </row>
    <row r="2425" spans="1:8" ht="13.5" x14ac:dyDescent="0.25">
      <c r="A2425" s="3">
        <v>45537</v>
      </c>
      <c r="B2425" s="2">
        <v>3.6581999999999999</v>
      </c>
      <c r="C2425" s="2">
        <f t="shared" si="222"/>
        <v>3.6193228824826948</v>
      </c>
      <c r="D2425" s="2">
        <f t="shared" si="224"/>
        <v>3.615634556271246</v>
      </c>
      <c r="E2425" s="2">
        <f t="shared" si="223"/>
        <v>3.688326211448878E-3</v>
      </c>
      <c r="F2425" s="2">
        <f t="shared" si="227"/>
        <v>-7.0046378002051987E-4</v>
      </c>
      <c r="G2425" s="2">
        <f t="shared" si="225"/>
        <v>4.3887899914693976E-3</v>
      </c>
      <c r="H2425" s="2" t="str">
        <f t="shared" si="226"/>
        <v>Sell</v>
      </c>
    </row>
    <row r="2426" spans="1:8" ht="13.5" x14ac:dyDescent="0.25">
      <c r="A2426" s="3">
        <v>45538</v>
      </c>
      <c r="B2426" s="2">
        <v>3.6581999999999999</v>
      </c>
      <c r="C2426" s="2">
        <f t="shared" si="222"/>
        <v>3.6223962851776648</v>
      </c>
      <c r="D2426" s="2">
        <f t="shared" si="224"/>
        <v>3.6187875521030053</v>
      </c>
      <c r="E2426" s="2">
        <f t="shared" si="223"/>
        <v>3.6087330746594759E-3</v>
      </c>
      <c r="F2426" s="2">
        <f t="shared" si="227"/>
        <v>1.6137559091547926E-4</v>
      </c>
      <c r="G2426" s="2">
        <f t="shared" si="225"/>
        <v>3.4473574837439965E-3</v>
      </c>
      <c r="H2426" s="2" t="str">
        <f t="shared" si="226"/>
        <v>Sell</v>
      </c>
    </row>
    <row r="2427" spans="1:8" ht="13.5" x14ac:dyDescent="0.25">
      <c r="A2427" s="3">
        <v>45539</v>
      </c>
      <c r="B2427" s="2">
        <v>3.6676000000000002</v>
      </c>
      <c r="C2427" s="2">
        <f t="shared" si="222"/>
        <v>3.6264583951503315</v>
      </c>
      <c r="D2427" s="2">
        <f t="shared" si="224"/>
        <v>3.6224032889842639</v>
      </c>
      <c r="E2427" s="2">
        <f t="shared" si="223"/>
        <v>4.0551061660676346E-3</v>
      </c>
      <c r="F2427" s="2">
        <f t="shared" si="227"/>
        <v>9.4012170594591038E-4</v>
      </c>
      <c r="G2427" s="2">
        <f t="shared" si="225"/>
        <v>3.114984460121724E-3</v>
      </c>
      <c r="H2427" s="2" t="str">
        <f t="shared" si="226"/>
        <v>Sell</v>
      </c>
    </row>
    <row r="2428" spans="1:8" ht="13.5" x14ac:dyDescent="0.25">
      <c r="A2428" s="3">
        <v>45540</v>
      </c>
      <c r="B2428" s="2">
        <v>3.6676000000000002</v>
      </c>
      <c r="C2428" s="2">
        <f t="shared" si="222"/>
        <v>3.6313417189733572</v>
      </c>
      <c r="D2428" s="2">
        <f t="shared" si="224"/>
        <v>3.6257511935039481</v>
      </c>
      <c r="E2428" s="2">
        <f t="shared" si="223"/>
        <v>5.59052546940908E-3</v>
      </c>
      <c r="F2428" s="2">
        <f t="shared" si="227"/>
        <v>1.8702024586385443E-3</v>
      </c>
      <c r="G2428" s="2">
        <f t="shared" si="225"/>
        <v>3.7203230107705357E-3</v>
      </c>
      <c r="H2428" s="2" t="str">
        <f t="shared" si="226"/>
        <v>Sell</v>
      </c>
    </row>
    <row r="2429" spans="1:8" ht="13.5" x14ac:dyDescent="0.25">
      <c r="A2429" s="3">
        <v>45541</v>
      </c>
      <c r="B2429" s="2">
        <v>3.6676000000000002</v>
      </c>
      <c r="C2429" s="2">
        <f t="shared" si="222"/>
        <v>3.6340276083620715</v>
      </c>
      <c r="D2429" s="2">
        <f t="shared" si="224"/>
        <v>3.6288511050962482</v>
      </c>
      <c r="E2429" s="2">
        <f t="shared" si="223"/>
        <v>5.1765032658233068E-3</v>
      </c>
      <c r="F2429" s="2">
        <f t="shared" si="227"/>
        <v>2.531462620075497E-3</v>
      </c>
      <c r="G2429" s="2">
        <f t="shared" si="225"/>
        <v>2.6450406457478098E-3</v>
      </c>
      <c r="H2429" s="2" t="str">
        <f t="shared" si="226"/>
        <v>Sell</v>
      </c>
    </row>
    <row r="2430" spans="1:8" ht="13.5" x14ac:dyDescent="0.25">
      <c r="A2430" s="3">
        <v>45544</v>
      </c>
      <c r="B2430" s="2">
        <v>3.6204999999999998</v>
      </c>
      <c r="C2430" s="2">
        <f t="shared" si="222"/>
        <v>3.6377464378448297</v>
      </c>
      <c r="D2430" s="2">
        <f t="shared" si="224"/>
        <v>3.6282325047187483</v>
      </c>
      <c r="E2430" s="2">
        <f t="shared" si="223"/>
        <v>9.5139331260813975E-3</v>
      </c>
      <c r="F2430" s="2">
        <f t="shared" si="227"/>
        <v>3.9279567212766771E-3</v>
      </c>
      <c r="G2430" s="2">
        <f t="shared" si="225"/>
        <v>5.5859764048047204E-3</v>
      </c>
      <c r="H2430" s="2" t="str">
        <f t="shared" si="226"/>
        <v>Sell</v>
      </c>
    </row>
    <row r="2431" spans="1:8" ht="13.5" x14ac:dyDescent="0.25">
      <c r="A2431" s="3">
        <v>45545</v>
      </c>
      <c r="B2431" s="2">
        <v>3.6676000000000002</v>
      </c>
      <c r="C2431" s="2">
        <f t="shared" si="222"/>
        <v>3.6423392935610095</v>
      </c>
      <c r="D2431" s="2">
        <f t="shared" si="224"/>
        <v>3.6311486154803223</v>
      </c>
      <c r="E2431" s="2">
        <f t="shared" si="223"/>
        <v>1.1190678080687189E-2</v>
      </c>
      <c r="F2431" s="2">
        <f t="shared" si="227"/>
        <v>5.3805009931587799E-3</v>
      </c>
      <c r="G2431" s="2">
        <f t="shared" si="225"/>
        <v>5.8101770875284087E-3</v>
      </c>
      <c r="H2431" s="2" t="str">
        <f t="shared" si="226"/>
        <v>Sell</v>
      </c>
    </row>
    <row r="2432" spans="1:8" ht="13.5" x14ac:dyDescent="0.25">
      <c r="A2432" s="3">
        <v>45546</v>
      </c>
      <c r="B2432" s="2">
        <v>3.6676000000000002</v>
      </c>
      <c r="C2432" s="2">
        <f t="shared" si="222"/>
        <v>3.6462255560900849</v>
      </c>
      <c r="D2432" s="2">
        <f t="shared" si="224"/>
        <v>3.6338487180373353</v>
      </c>
      <c r="E2432" s="2">
        <f t="shared" si="223"/>
        <v>1.2376838052749584E-2</v>
      </c>
      <c r="F2432" s="2">
        <f t="shared" si="227"/>
        <v>6.779768405076941E-3</v>
      </c>
      <c r="G2432" s="2">
        <f t="shared" si="225"/>
        <v>5.5970696476726426E-3</v>
      </c>
      <c r="H2432" s="2" t="str">
        <f t="shared" si="226"/>
        <v>Sell</v>
      </c>
    </row>
    <row r="2433" spans="1:8" ht="13.5" x14ac:dyDescent="0.25">
      <c r="A2433" s="3">
        <v>45547</v>
      </c>
      <c r="B2433" s="2">
        <v>3.6581999999999999</v>
      </c>
      <c r="C2433" s="2">
        <f t="shared" si="222"/>
        <v>3.646621624383918</v>
      </c>
      <c r="D2433" s="2">
        <f t="shared" si="224"/>
        <v>3.6356525167012368</v>
      </c>
      <c r="E2433" s="2">
        <f t="shared" si="223"/>
        <v>1.0969107682681223E-2</v>
      </c>
      <c r="F2433" s="2">
        <f t="shared" si="227"/>
        <v>7.6176362605977974E-3</v>
      </c>
      <c r="G2433" s="2">
        <f t="shared" si="225"/>
        <v>3.3514714220834255E-3</v>
      </c>
      <c r="H2433" s="2" t="str">
        <f t="shared" si="226"/>
        <v>Sell</v>
      </c>
    </row>
    <row r="2434" spans="1:8" ht="13.5" x14ac:dyDescent="0.25">
      <c r="A2434" s="3">
        <v>45548</v>
      </c>
      <c r="B2434" s="2">
        <v>3.6581999999999999</v>
      </c>
      <c r="C2434" s="2">
        <f t="shared" si="222"/>
        <v>3.6469567590940843</v>
      </c>
      <c r="D2434" s="2">
        <f t="shared" si="224"/>
        <v>3.6373227006492934</v>
      </c>
      <c r="E2434" s="2">
        <f t="shared" si="223"/>
        <v>9.6340584447909272E-3</v>
      </c>
      <c r="F2434" s="2">
        <f t="shared" si="227"/>
        <v>8.0209206974364237E-3</v>
      </c>
      <c r="G2434" s="2">
        <f t="shared" si="225"/>
        <v>1.6131377473545035E-3</v>
      </c>
      <c r="H2434" s="2" t="str">
        <f t="shared" si="226"/>
        <v>Sell</v>
      </c>
    </row>
    <row r="2435" spans="1:8" ht="13.5" x14ac:dyDescent="0.25">
      <c r="A2435" s="3">
        <v>45551</v>
      </c>
      <c r="B2435" s="2">
        <v>3.6581999999999999</v>
      </c>
      <c r="C2435" s="2">
        <f t="shared" si="222"/>
        <v>3.6486864884642252</v>
      </c>
      <c r="D2435" s="2">
        <f t="shared" si="224"/>
        <v>3.6388691672678641</v>
      </c>
      <c r="E2435" s="2">
        <f t="shared" si="223"/>
        <v>9.8173211963610285E-3</v>
      </c>
      <c r="F2435" s="2">
        <f t="shared" si="227"/>
        <v>8.3802007972213453E-3</v>
      </c>
      <c r="G2435" s="2">
        <f t="shared" si="225"/>
        <v>1.4371203991396832E-3</v>
      </c>
      <c r="H2435" s="2" t="str">
        <f t="shared" si="226"/>
        <v>Sell</v>
      </c>
    </row>
    <row r="2436" spans="1:8" ht="13.5" x14ac:dyDescent="0.25">
      <c r="A2436" s="3">
        <v>45552</v>
      </c>
      <c r="B2436" s="2">
        <v>3.6299000000000001</v>
      </c>
      <c r="C2436" s="2">
        <f t="shared" si="222"/>
        <v>3.6501501056235748</v>
      </c>
      <c r="D2436" s="2">
        <f t="shared" si="224"/>
        <v>3.6382047845072814</v>
      </c>
      <c r="E2436" s="2">
        <f t="shared" si="223"/>
        <v>1.1945321116293428E-2</v>
      </c>
      <c r="F2436" s="2">
        <f t="shared" si="227"/>
        <v>9.0932248610357622E-3</v>
      </c>
      <c r="G2436" s="2">
        <f t="shared" si="225"/>
        <v>2.8520962552576658E-3</v>
      </c>
      <c r="H2436" s="2" t="str">
        <f t="shared" si="226"/>
        <v>Sell</v>
      </c>
    </row>
    <row r="2437" spans="1:8" ht="13.5" x14ac:dyDescent="0.25">
      <c r="A2437" s="3">
        <v>45553</v>
      </c>
      <c r="B2437" s="2">
        <v>3.6581999999999999</v>
      </c>
      <c r="C2437" s="2">
        <f t="shared" si="222"/>
        <v>3.6528347047584093</v>
      </c>
      <c r="D2437" s="2">
        <f t="shared" si="224"/>
        <v>3.6396859115808162</v>
      </c>
      <c r="E2437" s="2">
        <f t="shared" si="223"/>
        <v>1.3148793177593099E-2</v>
      </c>
      <c r="F2437" s="2">
        <f t="shared" si="227"/>
        <v>9.9043385243472309E-3</v>
      </c>
      <c r="G2437" s="2">
        <f t="shared" si="225"/>
        <v>3.2444546532458679E-3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3.6581999999999999</v>
      </c>
      <c r="C2438" s="2">
        <f t="shared" si="222"/>
        <v>3.6551062886417309</v>
      </c>
      <c r="D2438" s="2">
        <f t="shared" si="224"/>
        <v>3.6410573255377932</v>
      </c>
      <c r="E2438" s="2">
        <f t="shared" si="223"/>
        <v>1.4048963103937773E-2</v>
      </c>
      <c r="F2438" s="2">
        <f t="shared" si="227"/>
        <v>1.073326344026534E-2</v>
      </c>
      <c r="G2438" s="2">
        <f t="shared" si="225"/>
        <v>3.3156996636724331E-3</v>
      </c>
      <c r="H2438" s="2" t="str">
        <f t="shared" si="226"/>
        <v>Sell</v>
      </c>
    </row>
    <row r="2439" spans="1:8" ht="13.5" x14ac:dyDescent="0.25">
      <c r="A2439" s="3">
        <v>45555</v>
      </c>
      <c r="B2439" s="2">
        <v>3.6676000000000002</v>
      </c>
      <c r="C2439" s="2">
        <f t="shared" si="222"/>
        <v>3.6570283980814646</v>
      </c>
      <c r="D2439" s="2">
        <f t="shared" si="224"/>
        <v>3.6430234495720306</v>
      </c>
      <c r="E2439" s="2">
        <f t="shared" si="223"/>
        <v>1.4004948509434012E-2</v>
      </c>
      <c r="F2439" s="2">
        <f t="shared" si="227"/>
        <v>1.1387600454099074E-2</v>
      </c>
      <c r="G2439" s="2">
        <f t="shared" si="225"/>
        <v>2.6173480553349383E-3</v>
      </c>
      <c r="H2439" s="2" t="str">
        <f t="shared" si="226"/>
        <v>Sell</v>
      </c>
    </row>
    <row r="2440" spans="1:8" ht="13.5" x14ac:dyDescent="0.25">
      <c r="A2440" s="3">
        <v>45558</v>
      </c>
      <c r="B2440" s="2">
        <v>3.6863999999999999</v>
      </c>
      <c r="C2440" s="2">
        <f t="shared" si="222"/>
        <v>3.6514086445304699</v>
      </c>
      <c r="D2440" s="2">
        <f t="shared" si="224"/>
        <v>3.6462365273815101</v>
      </c>
      <c r="E2440" s="2">
        <f t="shared" si="223"/>
        <v>5.1721171489598206E-3</v>
      </c>
      <c r="F2440" s="2">
        <f t="shared" si="227"/>
        <v>1.0144503793071222E-2</v>
      </c>
      <c r="G2440" s="2">
        <f t="shared" si="225"/>
        <v>-4.9723866441114019E-3</v>
      </c>
      <c r="H2440" s="2" t="str">
        <f t="shared" si="226"/>
        <v>Hold</v>
      </c>
    </row>
    <row r="2441" spans="1:8" ht="13.5" x14ac:dyDescent="0.25">
      <c r="A2441" s="3">
        <v>45559</v>
      </c>
      <c r="B2441" s="2">
        <v>3.6863999999999999</v>
      </c>
      <c r="C2441" s="2">
        <f t="shared" si="222"/>
        <v>3.6538996222950129</v>
      </c>
      <c r="D2441" s="2">
        <f t="shared" si="224"/>
        <v>3.6492115994273244</v>
      </c>
      <c r="E2441" s="2">
        <f t="shared" si="223"/>
        <v>4.688022867688435E-3</v>
      </c>
      <c r="F2441" s="2">
        <f t="shared" si="227"/>
        <v>9.0532076079946656E-3</v>
      </c>
      <c r="G2441" s="2">
        <f t="shared" si="225"/>
        <v>-4.3651847403062306E-3</v>
      </c>
      <c r="H2441" s="2" t="str">
        <f t="shared" si="226"/>
        <v>Hold</v>
      </c>
    </row>
    <row r="2442" spans="1:8" ht="13.5" x14ac:dyDescent="0.25">
      <c r="A2442" s="3">
        <v>45560</v>
      </c>
      <c r="B2442" s="2">
        <v>3.6863999999999999</v>
      </c>
      <c r="C2442" s="2">
        <f t="shared" si="222"/>
        <v>3.6560073727111648</v>
      </c>
      <c r="D2442" s="2">
        <f t="shared" si="224"/>
        <v>3.6519662957660413</v>
      </c>
      <c r="E2442" s="2">
        <f t="shared" si="223"/>
        <v>4.0410769451235673E-3</v>
      </c>
      <c r="F2442" s="2">
        <f t="shared" si="227"/>
        <v>8.050781475420446E-3</v>
      </c>
      <c r="G2442" s="2">
        <f t="shared" si="225"/>
        <v>-4.0097045302968787E-3</v>
      </c>
      <c r="H2442" s="2" t="str">
        <f t="shared" si="226"/>
        <v>Hold</v>
      </c>
    </row>
    <row r="2443" spans="1:8" ht="13.5" x14ac:dyDescent="0.25">
      <c r="A2443" s="3">
        <v>45561</v>
      </c>
      <c r="B2443" s="2">
        <v>3.6863999999999999</v>
      </c>
      <c r="C2443" s="2">
        <f t="shared" si="222"/>
        <v>3.65634469998637</v>
      </c>
      <c r="D2443" s="2">
        <f t="shared" si="224"/>
        <v>3.6545169405241125</v>
      </c>
      <c r="E2443" s="2">
        <f t="shared" si="223"/>
        <v>1.8277594622575499E-3</v>
      </c>
      <c r="F2443" s="2">
        <f t="shared" si="227"/>
        <v>6.8061770727878669E-3</v>
      </c>
      <c r="G2443" s="2">
        <f t="shared" si="225"/>
        <v>-4.978417610530317E-3</v>
      </c>
      <c r="H2443" s="2" t="str">
        <f t="shared" si="226"/>
        <v>Hold</v>
      </c>
    </row>
    <row r="2444" spans="1:8" ht="13.5" x14ac:dyDescent="0.25">
      <c r="A2444" s="3">
        <v>45562</v>
      </c>
      <c r="B2444" s="2">
        <v>3.6676000000000002</v>
      </c>
      <c r="C2444" s="2">
        <f t="shared" si="222"/>
        <v>3.6566301307576978</v>
      </c>
      <c r="D2444" s="2">
        <f t="shared" si="224"/>
        <v>3.6554860560408446</v>
      </c>
      <c r="E2444" s="2">
        <f t="shared" si="223"/>
        <v>1.1440747168531828E-3</v>
      </c>
      <c r="F2444" s="2">
        <f t="shared" si="227"/>
        <v>5.6737566016009308E-3</v>
      </c>
      <c r="G2444" s="2">
        <f t="shared" si="225"/>
        <v>-4.529681884747748E-3</v>
      </c>
      <c r="H2444" s="2" t="str">
        <f t="shared" si="226"/>
        <v>Hold</v>
      </c>
    </row>
    <row r="2445" spans="1:8" ht="13.5" x14ac:dyDescent="0.25">
      <c r="A2445" s="3">
        <v>45565</v>
      </c>
      <c r="B2445" s="2">
        <v>3.6676000000000002</v>
      </c>
      <c r="C2445" s="2">
        <f t="shared" si="222"/>
        <v>3.6568716491026674</v>
      </c>
      <c r="D2445" s="2">
        <f t="shared" si="224"/>
        <v>3.6563833852230041</v>
      </c>
      <c r="E2445" s="2">
        <f t="shared" si="223"/>
        <v>4.8826387966327545E-4</v>
      </c>
      <c r="F2445" s="2">
        <f t="shared" si="227"/>
        <v>4.6366580572133999E-3</v>
      </c>
      <c r="G2445" s="2">
        <f t="shared" si="225"/>
        <v>-4.1483941775501245E-3</v>
      </c>
      <c r="H2445" s="2" t="str">
        <f t="shared" si="226"/>
        <v>Hold</v>
      </c>
    </row>
    <row r="2446" spans="1:8" ht="13.5" x14ac:dyDescent="0.25">
      <c r="A2446" s="3">
        <v>45566</v>
      </c>
      <c r="B2446" s="2">
        <v>3.8086000000000002</v>
      </c>
      <c r="C2446" s="2">
        <f t="shared" si="222"/>
        <v>3.6527221646253341</v>
      </c>
      <c r="D2446" s="2">
        <f t="shared" si="224"/>
        <v>3.6676586900213</v>
      </c>
      <c r="E2446" s="2">
        <f t="shared" si="223"/>
        <v>-1.4936525395965905E-2</v>
      </c>
      <c r="F2446" s="2">
        <f t="shared" si="227"/>
        <v>7.2202136657753893E-4</v>
      </c>
      <c r="G2446" s="2">
        <f t="shared" si="225"/>
        <v>-1.5658546762543444E-2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3.7616000000000001</v>
      </c>
      <c r="C2447" s="2">
        <f t="shared" ref="C2447:C2510" si="228">$C$4*B2437+C2446*(1-$C$4)</f>
        <v>3.6535649085291286</v>
      </c>
      <c r="D2447" s="2">
        <f t="shared" si="224"/>
        <v>3.6746173055752775</v>
      </c>
      <c r="E2447" s="2">
        <f t="shared" si="223"/>
        <v>-2.1052397046148918E-2</v>
      </c>
      <c r="F2447" s="2">
        <f t="shared" si="227"/>
        <v>-3.632862315967753E-3</v>
      </c>
      <c r="G2447" s="2">
        <f t="shared" si="225"/>
        <v>-1.7419534730181166E-2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3.7522000000000002</v>
      </c>
      <c r="C2448" s="2">
        <f t="shared" si="228"/>
        <v>3.6542779995246475</v>
      </c>
      <c r="D2448" s="2">
        <f t="shared" si="224"/>
        <v>3.6803641718289608</v>
      </c>
      <c r="E2448" s="2">
        <f t="shared" si="223"/>
        <v>-2.6086172304313315E-2</v>
      </c>
      <c r="F2448" s="2">
        <f t="shared" si="227"/>
        <v>-8.1235243136368665E-3</v>
      </c>
      <c r="G2448" s="2">
        <f t="shared" si="225"/>
        <v>-1.7962647990676449E-2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3.7334000000000001</v>
      </c>
      <c r="C2449" s="2">
        <f t="shared" si="228"/>
        <v>3.6563275380593172</v>
      </c>
      <c r="D2449" s="2">
        <f t="shared" si="224"/>
        <v>3.6842927516934822</v>
      </c>
      <c r="E2449" s="2">
        <f t="shared" si="223"/>
        <v>-2.7965213634165043E-2</v>
      </c>
      <c r="F2449" s="2">
        <f t="shared" si="227"/>
        <v>-1.2091862177742503E-2</v>
      </c>
      <c r="G2449" s="2">
        <f t="shared" si="225"/>
        <v>-1.5873351456422539E-2</v>
      </c>
      <c r="H2449" s="2" t="str">
        <f t="shared" si="226"/>
        <v>Hold</v>
      </c>
    </row>
    <row r="2450" spans="1:8" ht="13.5" x14ac:dyDescent="0.25">
      <c r="A2450" s="3">
        <v>45572</v>
      </c>
      <c r="B2450" s="2">
        <v>3.7334000000000001</v>
      </c>
      <c r="C2450" s="2">
        <f t="shared" si="228"/>
        <v>3.6609540706655763</v>
      </c>
      <c r="D2450" s="2">
        <f t="shared" si="224"/>
        <v>3.687930325642113</v>
      </c>
      <c r="E2450" s="2">
        <f t="shared" si="223"/>
        <v>-2.6976254976536662E-2</v>
      </c>
      <c r="F2450" s="2">
        <f t="shared" si="227"/>
        <v>-1.5068740737501335E-2</v>
      </c>
      <c r="G2450" s="2">
        <f t="shared" si="225"/>
        <v>-1.1907514239035327E-2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3.7334000000000001</v>
      </c>
      <c r="C2451" s="2">
        <f t="shared" si="228"/>
        <v>3.6648688290247184</v>
      </c>
      <c r="D2451" s="2">
        <f t="shared" si="224"/>
        <v>3.691298449668623</v>
      </c>
      <c r="E2451" s="2">
        <f t="shared" si="223"/>
        <v>-2.6429620643904528E-2</v>
      </c>
      <c r="F2451" s="2">
        <f t="shared" si="227"/>
        <v>-1.7340916718781976E-2</v>
      </c>
      <c r="G2451" s="2">
        <f t="shared" si="225"/>
        <v>-9.0887039251225515E-3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3.7334000000000001</v>
      </c>
      <c r="C2452" s="2">
        <f t="shared" si="228"/>
        <v>3.6681813168670696</v>
      </c>
      <c r="D2452" s="2">
        <f t="shared" si="224"/>
        <v>3.6944170830265026</v>
      </c>
      <c r="E2452" s="2">
        <f t="shared" si="223"/>
        <v>-2.6235766159433016E-2</v>
      </c>
      <c r="F2452" s="2">
        <f t="shared" si="227"/>
        <v>-1.9119886606912186E-2</v>
      </c>
      <c r="G2452" s="2">
        <f t="shared" si="225"/>
        <v>-7.1158795525208297E-3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3.7334000000000001</v>
      </c>
      <c r="C2453" s="2">
        <f t="shared" si="228"/>
        <v>3.6709841911952128</v>
      </c>
      <c r="D2453" s="2">
        <f t="shared" si="224"/>
        <v>3.6973047065060207</v>
      </c>
      <c r="E2453" s="2">
        <f t="shared" si="223"/>
        <v>-2.6320515310807924E-2</v>
      </c>
      <c r="F2453" s="2">
        <f t="shared" si="227"/>
        <v>-2.0560012347691333E-2</v>
      </c>
      <c r="G2453" s="2">
        <f t="shared" si="225"/>
        <v>-5.7605029631165906E-3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3.7334000000000001</v>
      </c>
      <c r="C2454" s="2">
        <f t="shared" si="228"/>
        <v>3.6704635463959492</v>
      </c>
      <c r="D2454" s="2">
        <f t="shared" si="224"/>
        <v>3.6999784319500191</v>
      </c>
      <c r="E2454" s="2">
        <f t="shared" si="223"/>
        <v>-2.9514885554069892E-2</v>
      </c>
      <c r="F2454" s="2">
        <f t="shared" si="227"/>
        <v>-2.2350986988967047E-2</v>
      </c>
      <c r="G2454" s="2">
        <f t="shared" si="225"/>
        <v>-7.1638985651028449E-3</v>
      </c>
      <c r="H2454" s="2" t="str">
        <f t="shared" si="226"/>
        <v>Hold</v>
      </c>
    </row>
    <row r="2455" spans="1:8" ht="13.5" x14ac:dyDescent="0.25">
      <c r="A2455" s="3">
        <v>45579</v>
      </c>
      <c r="B2455" s="2">
        <v>3.7334000000000001</v>
      </c>
      <c r="C2455" s="2">
        <f t="shared" si="228"/>
        <v>3.6700230007965722</v>
      </c>
      <c r="D2455" s="2">
        <f t="shared" si="224"/>
        <v>3.7024541036574248</v>
      </c>
      <c r="E2455" s="2">
        <f t="shared" si="223"/>
        <v>-3.2431102860852601E-2</v>
      </c>
      <c r="F2455" s="2">
        <f t="shared" si="227"/>
        <v>-2.4367010163344159E-2</v>
      </c>
      <c r="G2455" s="2">
        <f t="shared" si="225"/>
        <v>-8.0640926975084418E-3</v>
      </c>
      <c r="H2455" s="2" t="str">
        <f t="shared" si="226"/>
        <v>Hold</v>
      </c>
    </row>
    <row r="2456" spans="1:8" ht="13.5" x14ac:dyDescent="0.25">
      <c r="A2456" s="3">
        <v>45581</v>
      </c>
      <c r="B2456" s="2">
        <v>3.7334000000000001</v>
      </c>
      <c r="C2456" s="2">
        <f t="shared" si="228"/>
        <v>3.6913425391355612</v>
      </c>
      <c r="D2456" s="2">
        <f t="shared" si="224"/>
        <v>3.7047463922753932</v>
      </c>
      <c r="E2456" s="2">
        <f t="shared" si="223"/>
        <v>-1.3403853139831945E-2</v>
      </c>
      <c r="F2456" s="2">
        <f t="shared" si="227"/>
        <v>-2.2174378758641717E-2</v>
      </c>
      <c r="G2456" s="2">
        <f t="shared" si="225"/>
        <v>8.770525618809772E-3</v>
      </c>
      <c r="H2456" s="2" t="str">
        <f t="shared" si="226"/>
        <v>Sell</v>
      </c>
    </row>
    <row r="2457" spans="1:8" ht="13.5" x14ac:dyDescent="0.25">
      <c r="A2457" s="3">
        <v>45582</v>
      </c>
      <c r="B2457" s="2">
        <v>3.7334000000000001</v>
      </c>
      <c r="C2457" s="2">
        <f t="shared" si="228"/>
        <v>3.7021513792685514</v>
      </c>
      <c r="D2457" s="2">
        <f t="shared" si="224"/>
        <v>3.706868881736475</v>
      </c>
      <c r="E2457" s="2">
        <f t="shared" si="223"/>
        <v>-4.7175024679235733E-3</v>
      </c>
      <c r="F2457" s="2">
        <f t="shared" si="227"/>
        <v>-1.8683003500498088E-2</v>
      </c>
      <c r="G2457" s="2">
        <f t="shared" si="225"/>
        <v>1.3965501032574514E-2</v>
      </c>
      <c r="H2457" s="2" t="str">
        <f t="shared" si="226"/>
        <v>Sell</v>
      </c>
    </row>
    <row r="2458" spans="1:8" ht="13.5" x14ac:dyDescent="0.25">
      <c r="A2458" s="3">
        <v>45583</v>
      </c>
      <c r="B2458" s="2">
        <v>3.7334000000000001</v>
      </c>
      <c r="C2458" s="2">
        <f t="shared" si="228"/>
        <v>3.7098511670733898</v>
      </c>
      <c r="D2458" s="2">
        <f t="shared" si="224"/>
        <v>3.7088341497559951</v>
      </c>
      <c r="E2458" s="2">
        <f t="shared" si="223"/>
        <v>1.017017317394675E-3</v>
      </c>
      <c r="F2458" s="2">
        <f t="shared" si="227"/>
        <v>-1.4742999336919535E-2</v>
      </c>
      <c r="G2458" s="2">
        <f t="shared" si="225"/>
        <v>1.5760016654314209E-2</v>
      </c>
      <c r="H2458" s="2" t="str">
        <f t="shared" si="226"/>
        <v>Sell</v>
      </c>
    </row>
    <row r="2459" spans="1:8" ht="13.5" x14ac:dyDescent="0.25">
      <c r="A2459" s="3">
        <v>45586</v>
      </c>
      <c r="B2459" s="2">
        <v>3.7427999999999999</v>
      </c>
      <c r="C2459" s="2">
        <f t="shared" si="228"/>
        <v>3.7134740644467144</v>
      </c>
      <c r="D2459" s="2">
        <f t="shared" si="224"/>
        <v>3.7113501386629584</v>
      </c>
      <c r="E2459" s="2">
        <f t="shared" si="223"/>
        <v>2.1239257837559755E-3</v>
      </c>
      <c r="F2459" s="2">
        <f t="shared" si="227"/>
        <v>-1.1369614312784434E-2</v>
      </c>
      <c r="G2459" s="2">
        <f t="shared" si="225"/>
        <v>1.3493540096540409E-2</v>
      </c>
      <c r="H2459" s="2" t="str">
        <f t="shared" si="226"/>
        <v>Sell</v>
      </c>
    </row>
    <row r="2460" spans="1:8" ht="13.5" x14ac:dyDescent="0.25">
      <c r="A2460" s="3">
        <v>45587</v>
      </c>
      <c r="B2460" s="2">
        <v>3.7334000000000001</v>
      </c>
      <c r="C2460" s="2">
        <f t="shared" si="228"/>
        <v>3.7165395929933736</v>
      </c>
      <c r="D2460" s="2">
        <f t="shared" si="224"/>
        <v>3.7129834617249613</v>
      </c>
      <c r="E2460" s="2">
        <f t="shared" ref="E2460:E2523" si="229">C2460-D2460</f>
        <v>3.5561312684122548E-3</v>
      </c>
      <c r="F2460" s="2">
        <f t="shared" si="227"/>
        <v>-8.3844651965450968E-3</v>
      </c>
      <c r="G2460" s="2">
        <f t="shared" si="225"/>
        <v>1.1940596464957352E-2</v>
      </c>
      <c r="H2460" s="2" t="str">
        <f t="shared" si="226"/>
        <v>Sell</v>
      </c>
    </row>
    <row r="2461" spans="1:8" ht="13.5" x14ac:dyDescent="0.25">
      <c r="A2461" s="3">
        <v>45588</v>
      </c>
      <c r="B2461" s="2">
        <v>3.7616000000000001</v>
      </c>
      <c r="C2461" s="2">
        <f t="shared" si="228"/>
        <v>3.7191335017636238</v>
      </c>
      <c r="D2461" s="2">
        <f t="shared" ref="D2461:D2524" si="230">$D$4*B2461+(1-$D$4)*D2460</f>
        <v>3.7165846867823715</v>
      </c>
      <c r="E2461" s="2">
        <f t="shared" si="229"/>
        <v>2.5488149812522565E-3</v>
      </c>
      <c r="F2461" s="2">
        <f t="shared" si="227"/>
        <v>-6.1978091609856262E-3</v>
      </c>
      <c r="G2461" s="2">
        <f t="shared" si="225"/>
        <v>8.7466241422378826E-3</v>
      </c>
      <c r="H2461" s="2" t="str">
        <f t="shared" si="226"/>
        <v>Sell</v>
      </c>
    </row>
    <row r="2462" spans="1:8" ht="13.5" x14ac:dyDescent="0.25">
      <c r="A2462" s="3">
        <v>45589</v>
      </c>
      <c r="B2462" s="2">
        <v>3.8086000000000002</v>
      </c>
      <c r="C2462" s="2">
        <f t="shared" si="228"/>
        <v>3.7213283476461432</v>
      </c>
      <c r="D2462" s="2">
        <f t="shared" si="230"/>
        <v>3.723400635909603</v>
      </c>
      <c r="E2462" s="2">
        <f t="shared" si="229"/>
        <v>-2.0722882634598427E-3</v>
      </c>
      <c r="F2462" s="2">
        <f t="shared" si="227"/>
        <v>-5.3727049814804697E-3</v>
      </c>
      <c r="G2462" s="2">
        <f t="shared" si="225"/>
        <v>3.3004167180206269E-3</v>
      </c>
      <c r="H2462" s="2" t="str">
        <f t="shared" si="226"/>
        <v>Sell</v>
      </c>
    </row>
    <row r="2463" spans="1:8" ht="13.5" x14ac:dyDescent="0.25">
      <c r="A2463" s="3">
        <v>45590</v>
      </c>
      <c r="B2463" s="2">
        <v>3.8933</v>
      </c>
      <c r="C2463" s="2">
        <f t="shared" si="228"/>
        <v>3.7231855249313517</v>
      </c>
      <c r="D2463" s="2">
        <f t="shared" si="230"/>
        <v>3.7359857739903735</v>
      </c>
      <c r="E2463" s="2">
        <f t="shared" si="229"/>
        <v>-1.2800249059021773E-2</v>
      </c>
      <c r="F2463" s="2">
        <f t="shared" si="227"/>
        <v>-6.8582137969887304E-3</v>
      </c>
      <c r="G2463" s="2">
        <f t="shared" si="225"/>
        <v>-5.9420352620330429E-3</v>
      </c>
      <c r="H2463" s="2" t="str">
        <f t="shared" si="226"/>
        <v>Hold</v>
      </c>
    </row>
    <row r="2464" spans="1:8" ht="13.5" x14ac:dyDescent="0.25">
      <c r="A2464" s="3">
        <v>45593</v>
      </c>
      <c r="B2464" s="2">
        <v>3.8933</v>
      </c>
      <c r="C2464" s="2">
        <f t="shared" si="228"/>
        <v>3.7247569826342204</v>
      </c>
      <c r="D2464" s="2">
        <f t="shared" si="230"/>
        <v>3.7476386796207164</v>
      </c>
      <c r="E2464" s="2">
        <f t="shared" si="229"/>
        <v>-2.2881696986496003E-2</v>
      </c>
      <c r="F2464" s="2">
        <f t="shared" si="227"/>
        <v>-1.0062910434890186E-2</v>
      </c>
      <c r="G2464" s="2">
        <f t="shared" si="225"/>
        <v>-1.2818786551605817E-2</v>
      </c>
      <c r="H2464" s="2" t="str">
        <f t="shared" si="226"/>
        <v>Hold</v>
      </c>
    </row>
    <row r="2465" spans="1:8" ht="13.5" x14ac:dyDescent="0.25">
      <c r="A2465" s="3">
        <v>45594</v>
      </c>
      <c r="B2465" s="2">
        <v>3.8839000000000001</v>
      </c>
      <c r="C2465" s="2">
        <f t="shared" si="228"/>
        <v>3.726086677613571</v>
      </c>
      <c r="D2465" s="2">
        <f t="shared" si="230"/>
        <v>3.7577321107599229</v>
      </c>
      <c r="E2465" s="2">
        <f t="shared" si="229"/>
        <v>-3.164543314635182E-2</v>
      </c>
      <c r="F2465" s="2">
        <f t="shared" si="227"/>
        <v>-1.4379414977182514E-2</v>
      </c>
      <c r="G2465" s="2">
        <f t="shared" si="225"/>
        <v>-1.7266018169169305E-2</v>
      </c>
      <c r="H2465" s="2" t="str">
        <f t="shared" si="226"/>
        <v>Hold</v>
      </c>
    </row>
    <row r="2466" spans="1:8" ht="13.5" x14ac:dyDescent="0.25">
      <c r="A2466" s="3">
        <v>45595</v>
      </c>
      <c r="B2466" s="2">
        <v>3.8933</v>
      </c>
      <c r="C2466" s="2">
        <f t="shared" si="228"/>
        <v>3.7272118041345599</v>
      </c>
      <c r="D2466" s="2">
        <f t="shared" si="230"/>
        <v>3.7677741766295583</v>
      </c>
      <c r="E2466" s="2">
        <f t="shared" si="229"/>
        <v>-4.0562372494998389E-2</v>
      </c>
      <c r="F2466" s="2">
        <f t="shared" si="227"/>
        <v>-1.9616006480745692E-2</v>
      </c>
      <c r="G2466" s="2">
        <f t="shared" si="225"/>
        <v>-2.0946366014252697E-2</v>
      </c>
      <c r="H2466" s="2" t="str">
        <f t="shared" si="226"/>
        <v>Hold</v>
      </c>
    </row>
    <row r="2467" spans="1:8" ht="13.5" x14ac:dyDescent="0.25">
      <c r="A2467" s="3">
        <v>45596</v>
      </c>
      <c r="B2467" s="2">
        <v>3.8744000000000001</v>
      </c>
      <c r="C2467" s="2">
        <f t="shared" si="228"/>
        <v>3.7281638342677046</v>
      </c>
      <c r="D2467" s="2">
        <f t="shared" si="230"/>
        <v>3.7756723857681096</v>
      </c>
      <c r="E2467" s="2">
        <f t="shared" si="229"/>
        <v>-4.7508551500405005E-2</v>
      </c>
      <c r="F2467" s="2">
        <f t="shared" si="227"/>
        <v>-2.5194515484677556E-2</v>
      </c>
      <c r="G2467" s="2">
        <f t="shared" si="225"/>
        <v>-2.2314036015727449E-2</v>
      </c>
      <c r="H2467" s="2" t="str">
        <f t="shared" si="226"/>
        <v>Hold</v>
      </c>
    </row>
    <row r="2468" spans="1:8" ht="13.5" x14ac:dyDescent="0.25">
      <c r="A2468" s="3">
        <v>45597</v>
      </c>
      <c r="B2468" s="2">
        <v>3.8933</v>
      </c>
      <c r="C2468" s="2">
        <f t="shared" si="228"/>
        <v>3.7289693982265191</v>
      </c>
      <c r="D2468" s="2">
        <f t="shared" si="230"/>
        <v>3.7843855423778794</v>
      </c>
      <c r="E2468" s="2">
        <f t="shared" si="229"/>
        <v>-5.5416144151360314E-2</v>
      </c>
      <c r="F2468" s="2">
        <f t="shared" si="227"/>
        <v>-3.123884121801411E-2</v>
      </c>
      <c r="G2468" s="2">
        <f t="shared" ref="G2468:G2531" si="231">E2468-F2468</f>
        <v>-2.4177302933346204E-2</v>
      </c>
      <c r="H2468" s="2" t="str">
        <f t="shared" ref="H2468:H2531" si="232">IF(G2468&lt;0,"Hold","Sell")</f>
        <v>Hold</v>
      </c>
    </row>
    <row r="2469" spans="1:8" ht="13.5" x14ac:dyDescent="0.25">
      <c r="A2469" s="3">
        <v>45600</v>
      </c>
      <c r="B2469" s="2">
        <v>3.8933</v>
      </c>
      <c r="C2469" s="2">
        <f t="shared" si="228"/>
        <v>3.7310971831147466</v>
      </c>
      <c r="D2469" s="2">
        <f t="shared" si="230"/>
        <v>3.7924532799795183</v>
      </c>
      <c r="E2469" s="2">
        <f t="shared" si="229"/>
        <v>-6.1356096864771725E-2</v>
      </c>
      <c r="F2469" s="2">
        <f t="shared" ref="F2469:F2532" si="233">(E2469*(2/(10)))+((1-(2/10))*F2468)</f>
        <v>-3.7262292347365639E-2</v>
      </c>
      <c r="G2469" s="2">
        <f t="shared" si="231"/>
        <v>-2.4093804517406087E-2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3.9026999999999998</v>
      </c>
      <c r="C2470" s="2">
        <f t="shared" si="228"/>
        <v>3.7314514626355546</v>
      </c>
      <c r="D2470" s="2">
        <f t="shared" si="230"/>
        <v>3.8006197036847391</v>
      </c>
      <c r="E2470" s="2">
        <f t="shared" si="229"/>
        <v>-6.9168241049184509E-2</v>
      </c>
      <c r="F2470" s="2">
        <f t="shared" si="233"/>
        <v>-4.3643482087729418E-2</v>
      </c>
      <c r="G2470" s="2">
        <f t="shared" si="231"/>
        <v>-2.5524758961455091E-2</v>
      </c>
      <c r="H2470" s="2" t="str">
        <f t="shared" si="232"/>
        <v>Hold</v>
      </c>
    </row>
    <row r="2471" spans="1:8" ht="13.5" x14ac:dyDescent="0.25">
      <c r="A2471" s="3">
        <v>45602</v>
      </c>
      <c r="B2471" s="2">
        <v>3.9026999999999998</v>
      </c>
      <c r="C2471" s="2">
        <f t="shared" si="228"/>
        <v>3.7360896991531618</v>
      </c>
      <c r="D2471" s="2">
        <f t="shared" si="230"/>
        <v>3.8081812071154992</v>
      </c>
      <c r="E2471" s="2">
        <f t="shared" si="229"/>
        <v>-7.2091507962337431E-2</v>
      </c>
      <c r="F2471" s="2">
        <f t="shared" si="233"/>
        <v>-4.9333087262651024E-2</v>
      </c>
      <c r="G2471" s="2">
        <f t="shared" si="231"/>
        <v>-2.2758420699686407E-2</v>
      </c>
      <c r="H2471" s="2" t="str">
        <f t="shared" si="232"/>
        <v>Hold</v>
      </c>
    </row>
    <row r="2472" spans="1:8" ht="13.5" x14ac:dyDescent="0.25">
      <c r="A2472" s="3">
        <v>45603</v>
      </c>
      <c r="B2472" s="2">
        <v>3.9497</v>
      </c>
      <c r="C2472" s="2">
        <f t="shared" si="228"/>
        <v>3.7472451300526757</v>
      </c>
      <c r="D2472" s="2">
        <f t="shared" si="230"/>
        <v>3.8186640806624994</v>
      </c>
      <c r="E2472" s="2">
        <f t="shared" si="229"/>
        <v>-7.1418950609823728E-2</v>
      </c>
      <c r="F2472" s="2">
        <f t="shared" si="233"/>
        <v>-5.375025993208557E-2</v>
      </c>
      <c r="G2472" s="2">
        <f t="shared" si="231"/>
        <v>-1.7668690677738158E-2</v>
      </c>
      <c r="H2472" s="2" t="str">
        <f t="shared" si="232"/>
        <v>Hold</v>
      </c>
    </row>
    <row r="2473" spans="1:8" ht="13.5" x14ac:dyDescent="0.25">
      <c r="A2473" s="3">
        <v>45604</v>
      </c>
      <c r="B2473" s="2">
        <v>3.9497</v>
      </c>
      <c r="C2473" s="2">
        <f t="shared" si="228"/>
        <v>3.7697151100445718</v>
      </c>
      <c r="D2473" s="2">
        <f t="shared" si="230"/>
        <v>3.8283704450578697</v>
      </c>
      <c r="E2473" s="2">
        <f t="shared" si="229"/>
        <v>-5.8655335013297893E-2</v>
      </c>
      <c r="F2473" s="2">
        <f t="shared" si="233"/>
        <v>-5.4731274948328038E-2</v>
      </c>
      <c r="G2473" s="2">
        <f t="shared" si="231"/>
        <v>-3.9240600649698559E-3</v>
      </c>
      <c r="H2473" s="2" t="str">
        <f t="shared" si="232"/>
        <v>Hold</v>
      </c>
    </row>
    <row r="2474" spans="1:8" ht="13.5" x14ac:dyDescent="0.25">
      <c r="A2474" s="3">
        <v>45607</v>
      </c>
      <c r="B2474" s="2">
        <v>3.9121000000000001</v>
      </c>
      <c r="C2474" s="2">
        <f t="shared" si="228"/>
        <v>3.7887281700377144</v>
      </c>
      <c r="D2474" s="2">
        <f t="shared" si="230"/>
        <v>3.8345726343128423</v>
      </c>
      <c r="E2474" s="2">
        <f t="shared" si="229"/>
        <v>-4.5844464275127894E-2</v>
      </c>
      <c r="F2474" s="2">
        <f t="shared" si="233"/>
        <v>-5.2953912813688012E-2</v>
      </c>
      <c r="G2474" s="2">
        <f t="shared" si="231"/>
        <v>7.1094485385601175E-3</v>
      </c>
      <c r="H2474" s="2" t="str">
        <f t="shared" si="232"/>
        <v>Sell</v>
      </c>
    </row>
    <row r="2475" spans="1:8" ht="13.5" x14ac:dyDescent="0.25">
      <c r="A2475" s="3">
        <v>45608</v>
      </c>
      <c r="B2475" s="2">
        <v>3.8555999999999999</v>
      </c>
      <c r="C2475" s="2">
        <f t="shared" si="228"/>
        <v>3.8033699900319125</v>
      </c>
      <c r="D2475" s="2">
        <f t="shared" si="230"/>
        <v>3.8361302169563354</v>
      </c>
      <c r="E2475" s="2">
        <f t="shared" si="229"/>
        <v>-3.276022692442293E-2</v>
      </c>
      <c r="F2475" s="2">
        <f t="shared" si="233"/>
        <v>-4.8915175635835001E-2</v>
      </c>
      <c r="G2475" s="2">
        <f t="shared" si="231"/>
        <v>1.615494871141207E-2</v>
      </c>
      <c r="H2475" s="2" t="str">
        <f t="shared" si="232"/>
        <v>Sell</v>
      </c>
    </row>
    <row r="2476" spans="1:8" ht="13.5" x14ac:dyDescent="0.25">
      <c r="A2476" s="3">
        <v>45609</v>
      </c>
      <c r="B2476" s="2">
        <v>3.8555999999999999</v>
      </c>
      <c r="C2476" s="2">
        <f t="shared" si="228"/>
        <v>3.8172053761808491</v>
      </c>
      <c r="D2476" s="2">
        <f t="shared" si="230"/>
        <v>3.837572423107718</v>
      </c>
      <c r="E2476" s="2">
        <f t="shared" si="229"/>
        <v>-2.0367046926868859E-2</v>
      </c>
      <c r="F2476" s="2">
        <f t="shared" si="233"/>
        <v>-4.3205549894041781E-2</v>
      </c>
      <c r="G2476" s="2">
        <f t="shared" si="231"/>
        <v>2.2838502967172922E-2</v>
      </c>
      <c r="H2476" s="2" t="str">
        <f t="shared" si="232"/>
        <v>Sell</v>
      </c>
    </row>
    <row r="2477" spans="1:8" ht="13.5" x14ac:dyDescent="0.25">
      <c r="A2477" s="3">
        <v>45610</v>
      </c>
      <c r="B2477" s="2">
        <v>3.8555999999999999</v>
      </c>
      <c r="C2477" s="2">
        <f t="shared" si="228"/>
        <v>3.8260045490761034</v>
      </c>
      <c r="D2477" s="2">
        <f t="shared" si="230"/>
        <v>3.8389077991738132</v>
      </c>
      <c r="E2477" s="2">
        <f t="shared" si="229"/>
        <v>-1.2903250097709762E-2</v>
      </c>
      <c r="F2477" s="2">
        <f t="shared" si="233"/>
        <v>-3.7145089934775381E-2</v>
      </c>
      <c r="G2477" s="2">
        <f t="shared" si="231"/>
        <v>2.4241839837065619E-2</v>
      </c>
      <c r="H2477" s="2" t="str">
        <f t="shared" si="232"/>
        <v>Sell</v>
      </c>
    </row>
    <row r="2478" spans="1:8" ht="13.5" x14ac:dyDescent="0.25">
      <c r="A2478" s="3">
        <v>45611</v>
      </c>
      <c r="B2478" s="2">
        <v>3.8555999999999999</v>
      </c>
      <c r="C2478" s="2">
        <f t="shared" si="228"/>
        <v>3.8363576953720875</v>
      </c>
      <c r="D2478" s="2">
        <f t="shared" si="230"/>
        <v>3.8401442584942718</v>
      </c>
      <c r="E2478" s="2">
        <f t="shared" si="229"/>
        <v>-3.7865631221842833E-3</v>
      </c>
      <c r="F2478" s="2">
        <f t="shared" si="233"/>
        <v>-3.0473384572257161E-2</v>
      </c>
      <c r="G2478" s="2">
        <f t="shared" si="231"/>
        <v>2.6686821450072878E-2</v>
      </c>
      <c r="H2478" s="2" t="str">
        <f t="shared" si="232"/>
        <v>Sell</v>
      </c>
    </row>
    <row r="2479" spans="1:8" ht="13.5" x14ac:dyDescent="0.25">
      <c r="A2479" s="3">
        <v>45614</v>
      </c>
      <c r="B2479" s="2">
        <v>3.8555999999999999</v>
      </c>
      <c r="C2479" s="2">
        <f t="shared" si="228"/>
        <v>3.8451180499302278</v>
      </c>
      <c r="D2479" s="2">
        <f t="shared" si="230"/>
        <v>3.8412891282354371</v>
      </c>
      <c r="E2479" s="2">
        <f t="shared" si="229"/>
        <v>3.8289216947906546E-3</v>
      </c>
      <c r="F2479" s="2">
        <f t="shared" si="233"/>
        <v>-2.3612923318847599E-2</v>
      </c>
      <c r="G2479" s="2">
        <f t="shared" si="231"/>
        <v>2.7441845013638253E-2</v>
      </c>
      <c r="H2479" s="2" t="str">
        <f t="shared" si="232"/>
        <v>Sell</v>
      </c>
    </row>
    <row r="2480" spans="1:8" ht="13.5" x14ac:dyDescent="0.25">
      <c r="A2480" s="3">
        <v>45615</v>
      </c>
      <c r="B2480" s="2">
        <v>3.8555999999999999</v>
      </c>
      <c r="C2480" s="2">
        <f t="shared" si="228"/>
        <v>3.8539768114794235</v>
      </c>
      <c r="D2480" s="2">
        <f t="shared" si="230"/>
        <v>3.8423491928105902</v>
      </c>
      <c r="E2480" s="2">
        <f t="shared" si="229"/>
        <v>1.1627618668833328E-2</v>
      </c>
      <c r="F2480" s="2">
        <f t="shared" si="233"/>
        <v>-1.6564814921311417E-2</v>
      </c>
      <c r="G2480" s="2">
        <f t="shared" si="231"/>
        <v>2.8192433590144745E-2</v>
      </c>
      <c r="H2480" s="2" t="str">
        <f t="shared" si="232"/>
        <v>Sell</v>
      </c>
    </row>
    <row r="2481" spans="1:8" ht="13.5" x14ac:dyDescent="0.25">
      <c r="A2481" s="3">
        <v>45616</v>
      </c>
      <c r="B2481" s="2">
        <v>3.9026999999999998</v>
      </c>
      <c r="C2481" s="2">
        <f t="shared" si="228"/>
        <v>3.8614726866364348</v>
      </c>
      <c r="D2481" s="2">
        <f t="shared" si="230"/>
        <v>3.8468196229727685</v>
      </c>
      <c r="E2481" s="2">
        <f t="shared" si="229"/>
        <v>1.4653063663666366E-2</v>
      </c>
      <c r="F2481" s="2">
        <f t="shared" si="233"/>
        <v>-1.0321239204315862E-2</v>
      </c>
      <c r="G2481" s="2">
        <f t="shared" si="231"/>
        <v>2.4974302867982228E-2</v>
      </c>
      <c r="H2481" s="2" t="str">
        <f t="shared" si="232"/>
        <v>Sell</v>
      </c>
    </row>
    <row r="2482" spans="1:8" ht="13.5" x14ac:dyDescent="0.25">
      <c r="A2482" s="3">
        <v>45617</v>
      </c>
      <c r="B2482" s="2">
        <v>3.8555999999999999</v>
      </c>
      <c r="C2482" s="2">
        <f t="shared" si="228"/>
        <v>3.8750461194615986</v>
      </c>
      <c r="D2482" s="2">
        <f t="shared" si="230"/>
        <v>3.8474700212710822</v>
      </c>
      <c r="E2482" s="2">
        <f t="shared" si="229"/>
        <v>2.7576098190516429E-2</v>
      </c>
      <c r="F2482" s="2">
        <f t="shared" si="233"/>
        <v>-2.7417717253494034E-3</v>
      </c>
      <c r="G2482" s="2">
        <f t="shared" si="231"/>
        <v>3.0317869915865832E-2</v>
      </c>
      <c r="H2482" s="2" t="str">
        <f t="shared" si="232"/>
        <v>Sell</v>
      </c>
    </row>
    <row r="2483" spans="1:8" ht="13.5" x14ac:dyDescent="0.25">
      <c r="A2483" s="3">
        <v>45618</v>
      </c>
      <c r="B2483" s="2">
        <v>3.8555999999999999</v>
      </c>
      <c r="C2483" s="2">
        <f t="shared" si="228"/>
        <v>3.886531331852122</v>
      </c>
      <c r="D2483" s="2">
        <f t="shared" si="230"/>
        <v>3.8480722419176687</v>
      </c>
      <c r="E2483" s="2">
        <f t="shared" si="229"/>
        <v>3.8459089934453239E-2</v>
      </c>
      <c r="F2483" s="2">
        <f t="shared" si="233"/>
        <v>5.4984006066111256E-3</v>
      </c>
      <c r="G2483" s="2">
        <f t="shared" si="231"/>
        <v>3.2960689327842116E-2</v>
      </c>
      <c r="H2483" s="2" t="str">
        <f t="shared" si="232"/>
        <v>Sell</v>
      </c>
    </row>
    <row r="2484" spans="1:8" ht="13.5" x14ac:dyDescent="0.25">
      <c r="A2484" s="3">
        <v>45621</v>
      </c>
      <c r="B2484" s="2">
        <v>3.8555999999999999</v>
      </c>
      <c r="C2484" s="2">
        <f t="shared" si="228"/>
        <v>3.8904649731056415</v>
      </c>
      <c r="D2484" s="2">
        <f t="shared" si="230"/>
        <v>3.8486298536274712</v>
      </c>
      <c r="E2484" s="2">
        <f t="shared" si="229"/>
        <v>4.1835119478170313E-2</v>
      </c>
      <c r="F2484" s="2">
        <f t="shared" si="233"/>
        <v>1.2765744380922962E-2</v>
      </c>
      <c r="G2484" s="2">
        <f t="shared" si="231"/>
        <v>2.9069375097247351E-2</v>
      </c>
      <c r="H2484" s="2" t="str">
        <f t="shared" si="232"/>
        <v>Sell</v>
      </c>
    </row>
    <row r="2485" spans="1:8" ht="13.5" x14ac:dyDescent="0.25">
      <c r="A2485" s="3">
        <v>45622</v>
      </c>
      <c r="B2485" s="2">
        <v>3.8555999999999999</v>
      </c>
      <c r="C2485" s="2">
        <f t="shared" si="228"/>
        <v>3.8851011310893893</v>
      </c>
      <c r="D2485" s="2">
        <f t="shared" si="230"/>
        <v>3.849146160766177</v>
      </c>
      <c r="E2485" s="2">
        <f t="shared" si="229"/>
        <v>3.5954970323212265E-2</v>
      </c>
      <c r="F2485" s="2">
        <f t="shared" si="233"/>
        <v>1.7403589569380824E-2</v>
      </c>
      <c r="G2485" s="2">
        <f t="shared" si="231"/>
        <v>1.8551380753831441E-2</v>
      </c>
      <c r="H2485" s="2" t="str">
        <f t="shared" si="232"/>
        <v>Sell</v>
      </c>
    </row>
    <row r="2486" spans="1:8" ht="13.5" x14ac:dyDescent="0.25">
      <c r="A2486" s="3">
        <v>45623</v>
      </c>
      <c r="B2486" s="2">
        <v>3.9026999999999998</v>
      </c>
      <c r="C2486" s="2">
        <f t="shared" si="228"/>
        <v>3.8805624955371756</v>
      </c>
      <c r="D2486" s="2">
        <f t="shared" si="230"/>
        <v>3.8531131118205342</v>
      </c>
      <c r="E2486" s="2">
        <f t="shared" si="229"/>
        <v>2.7449383716641407E-2</v>
      </c>
      <c r="F2486" s="2">
        <f t="shared" si="233"/>
        <v>1.9412748398832943E-2</v>
      </c>
      <c r="G2486" s="2">
        <f t="shared" si="231"/>
        <v>8.0366353178084639E-3</v>
      </c>
      <c r="H2486" s="2" t="str">
        <f t="shared" si="232"/>
        <v>Sell</v>
      </c>
    </row>
    <row r="2487" spans="1:8" ht="13.5" x14ac:dyDescent="0.25">
      <c r="A2487" s="3">
        <v>45624</v>
      </c>
      <c r="B2487" s="2">
        <v>3.9026999999999998</v>
      </c>
      <c r="C2487" s="2">
        <f t="shared" si="228"/>
        <v>3.8767221116083794</v>
      </c>
      <c r="D2487" s="2">
        <f t="shared" si="230"/>
        <v>3.8567862146486425</v>
      </c>
      <c r="E2487" s="2">
        <f t="shared" si="229"/>
        <v>1.9935896959736965E-2</v>
      </c>
      <c r="F2487" s="2">
        <f t="shared" si="233"/>
        <v>1.9517378111013749E-2</v>
      </c>
      <c r="G2487" s="2">
        <f t="shared" si="231"/>
        <v>4.1851884872321637E-4</v>
      </c>
      <c r="H2487" s="2" t="str">
        <f t="shared" si="232"/>
        <v>Sell</v>
      </c>
    </row>
    <row r="2488" spans="1:8" ht="13.5" x14ac:dyDescent="0.25">
      <c r="A2488" s="3">
        <v>45625</v>
      </c>
      <c r="B2488" s="2">
        <v>3.9497</v>
      </c>
      <c r="C2488" s="2">
        <f t="shared" si="228"/>
        <v>3.873472555976321</v>
      </c>
      <c r="D2488" s="2">
        <f t="shared" si="230"/>
        <v>3.8636687172672617</v>
      </c>
      <c r="E2488" s="2">
        <f t="shared" si="229"/>
        <v>9.8038387090593204E-3</v>
      </c>
      <c r="F2488" s="2">
        <f t="shared" si="233"/>
        <v>1.7574670230622862E-2</v>
      </c>
      <c r="G2488" s="2">
        <f t="shared" si="231"/>
        <v>-7.7708315215635412E-3</v>
      </c>
      <c r="H2488" s="2" t="str">
        <f t="shared" si="232"/>
        <v>Hold</v>
      </c>
    </row>
    <row r="2489" spans="1:8" ht="13.5" x14ac:dyDescent="0.25">
      <c r="A2489" s="3">
        <v>45628</v>
      </c>
      <c r="B2489" s="2">
        <v>3.9497</v>
      </c>
      <c r="C2489" s="2">
        <f t="shared" si="228"/>
        <v>3.8707229319799641</v>
      </c>
      <c r="D2489" s="2">
        <f t="shared" si="230"/>
        <v>3.8700414048770941</v>
      </c>
      <c r="E2489" s="2">
        <f t="shared" si="229"/>
        <v>6.8152710286994989E-4</v>
      </c>
      <c r="F2489" s="2">
        <f t="shared" si="233"/>
        <v>1.419604160507228E-2</v>
      </c>
      <c r="G2489" s="2">
        <f t="shared" si="231"/>
        <v>-1.351451450220233E-2</v>
      </c>
      <c r="H2489" s="2" t="str">
        <f t="shared" si="232"/>
        <v>Hold</v>
      </c>
    </row>
    <row r="2490" spans="1:8" ht="13.5" x14ac:dyDescent="0.25">
      <c r="A2490" s="3">
        <v>45629</v>
      </c>
      <c r="B2490" s="2">
        <v>3.9026999999999998</v>
      </c>
      <c r="C2490" s="2">
        <f t="shared" si="228"/>
        <v>3.8683963270599695</v>
      </c>
      <c r="D2490" s="2">
        <f t="shared" si="230"/>
        <v>3.8724605600713833</v>
      </c>
      <c r="E2490" s="2">
        <f t="shared" si="229"/>
        <v>-4.064233011413787E-3</v>
      </c>
      <c r="F2490" s="2">
        <f t="shared" si="233"/>
        <v>1.0543986681775067E-2</v>
      </c>
      <c r="G2490" s="2">
        <f t="shared" si="231"/>
        <v>-1.4608219693188854E-2</v>
      </c>
      <c r="H2490" s="2" t="str">
        <f t="shared" si="232"/>
        <v>Hold</v>
      </c>
    </row>
    <row r="2491" spans="1:8" ht="13.5" x14ac:dyDescent="0.25">
      <c r="A2491" s="3">
        <v>45630</v>
      </c>
      <c r="B2491" s="2">
        <v>3.9026999999999998</v>
      </c>
      <c r="C2491" s="2">
        <f t="shared" si="228"/>
        <v>3.8736738152045893</v>
      </c>
      <c r="D2491" s="2">
        <f t="shared" si="230"/>
        <v>3.8747005185846142</v>
      </c>
      <c r="E2491" s="2">
        <f t="shared" si="229"/>
        <v>-1.0267033800248626E-3</v>
      </c>
      <c r="F2491" s="2">
        <f t="shared" si="233"/>
        <v>8.2298486694150821E-3</v>
      </c>
      <c r="G2491" s="2">
        <f t="shared" si="231"/>
        <v>-9.2565520494399447E-3</v>
      </c>
      <c r="H2491" s="2" t="str">
        <f t="shared" si="232"/>
        <v>Hold</v>
      </c>
    </row>
    <row r="2492" spans="1:8" ht="13.5" x14ac:dyDescent="0.25">
      <c r="A2492" s="3">
        <v>45631</v>
      </c>
      <c r="B2492" s="2">
        <v>3.9026999999999998</v>
      </c>
      <c r="C2492" s="2">
        <f t="shared" si="228"/>
        <v>3.8708932282500372</v>
      </c>
      <c r="D2492" s="2">
        <f t="shared" si="230"/>
        <v>3.8767745542450132</v>
      </c>
      <c r="E2492" s="2">
        <f t="shared" si="229"/>
        <v>-5.8813259949759278E-3</v>
      </c>
      <c r="F2492" s="2">
        <f t="shared" si="233"/>
        <v>5.4076137365368804E-3</v>
      </c>
      <c r="G2492" s="2">
        <f t="shared" si="231"/>
        <v>-1.1288939731512808E-2</v>
      </c>
      <c r="H2492" s="2" t="str">
        <f t="shared" si="232"/>
        <v>Hold</v>
      </c>
    </row>
    <row r="2493" spans="1:8" ht="13.5" x14ac:dyDescent="0.25">
      <c r="A2493" s="3">
        <v>45632</v>
      </c>
      <c r="B2493" s="2">
        <v>3.9967000000000001</v>
      </c>
      <c r="C2493" s="2">
        <f t="shared" si="228"/>
        <v>3.8685404239038776</v>
      </c>
      <c r="D2493" s="2">
        <f t="shared" si="230"/>
        <v>3.8856579205972346</v>
      </c>
      <c r="E2493" s="2">
        <f t="shared" si="229"/>
        <v>-1.7117496693356937E-2</v>
      </c>
      <c r="F2493" s="2">
        <f t="shared" si="233"/>
        <v>9.0259165055811639E-4</v>
      </c>
      <c r="G2493" s="2">
        <f t="shared" si="231"/>
        <v>-1.8020088343915053E-2</v>
      </c>
      <c r="H2493" s="2" t="str">
        <f t="shared" si="232"/>
        <v>Hold</v>
      </c>
    </row>
    <row r="2494" spans="1:8" ht="13.5" x14ac:dyDescent="0.25">
      <c r="A2494" s="3">
        <v>45635</v>
      </c>
      <c r="B2494" s="2">
        <v>3.9308999999999998</v>
      </c>
      <c r="C2494" s="2">
        <f t="shared" si="228"/>
        <v>3.8665495894571271</v>
      </c>
      <c r="D2494" s="2">
        <f t="shared" si="230"/>
        <v>3.8890091857381801</v>
      </c>
      <c r="E2494" s="2">
        <f t="shared" si="229"/>
        <v>-2.2459596281052985E-2</v>
      </c>
      <c r="F2494" s="2">
        <f t="shared" si="233"/>
        <v>-3.7698459357641042E-3</v>
      </c>
      <c r="G2494" s="2">
        <f t="shared" si="231"/>
        <v>-1.8689750345288879E-2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3.9308999999999998</v>
      </c>
      <c r="C2495" s="2">
        <f t="shared" si="228"/>
        <v>3.8648650372329536</v>
      </c>
      <c r="D2495" s="2">
        <f t="shared" si="230"/>
        <v>3.8921122090168332</v>
      </c>
      <c r="E2495" s="2">
        <f t="shared" si="229"/>
        <v>-2.7247171783879587E-2</v>
      </c>
      <c r="F2495" s="2">
        <f t="shared" si="233"/>
        <v>-8.4653111053872004E-3</v>
      </c>
      <c r="G2495" s="2">
        <f t="shared" si="231"/>
        <v>-1.8781860678492385E-2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3.9026999999999998</v>
      </c>
      <c r="C2496" s="2">
        <f t="shared" si="228"/>
        <v>3.8706858007355764</v>
      </c>
      <c r="D2496" s="2">
        <f t="shared" si="230"/>
        <v>3.892896489830401</v>
      </c>
      <c r="E2496" s="2">
        <f t="shared" si="229"/>
        <v>-2.2210689094824598E-2</v>
      </c>
      <c r="F2496" s="2">
        <f t="shared" si="233"/>
        <v>-1.1214386703274681E-2</v>
      </c>
      <c r="G2496" s="2">
        <f t="shared" si="231"/>
        <v>-1.0996302391549917E-2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3.9872999999999998</v>
      </c>
      <c r="C2497" s="2">
        <f t="shared" si="228"/>
        <v>3.8756110621608721</v>
      </c>
      <c r="D2497" s="2">
        <f t="shared" si="230"/>
        <v>3.8998893424355567</v>
      </c>
      <c r="E2497" s="2">
        <f t="shared" si="229"/>
        <v>-2.4278280274684594E-2</v>
      </c>
      <c r="F2497" s="2">
        <f t="shared" si="233"/>
        <v>-1.3827165417556665E-2</v>
      </c>
      <c r="G2497" s="2">
        <f t="shared" si="231"/>
        <v>-1.0451114857127929E-2</v>
      </c>
      <c r="H2497" s="2" t="str">
        <f t="shared" si="232"/>
        <v>Hold</v>
      </c>
    </row>
    <row r="2498" spans="1:8" ht="13.5" x14ac:dyDescent="0.25">
      <c r="A2498" s="3">
        <v>45639</v>
      </c>
      <c r="B2498" s="2">
        <v>3.9403000000000001</v>
      </c>
      <c r="C2498" s="2">
        <f t="shared" si="228"/>
        <v>3.8870093602899689</v>
      </c>
      <c r="D2498" s="2">
        <f t="shared" si="230"/>
        <v>3.9028827244773674</v>
      </c>
      <c r="E2498" s="2">
        <f t="shared" si="229"/>
        <v>-1.5873364187398487E-2</v>
      </c>
      <c r="F2498" s="2">
        <f t="shared" si="233"/>
        <v>-1.4236405171525031E-2</v>
      </c>
      <c r="G2498" s="2">
        <f t="shared" si="231"/>
        <v>-1.6369590158734557E-3</v>
      </c>
      <c r="H2498" s="2" t="str">
        <f t="shared" si="232"/>
        <v>Hold</v>
      </c>
    </row>
    <row r="2499" spans="1:8" ht="13.5" x14ac:dyDescent="0.25">
      <c r="A2499" s="3">
        <v>45642</v>
      </c>
      <c r="B2499" s="2">
        <v>3.9497</v>
      </c>
      <c r="C2499" s="2">
        <f t="shared" si="228"/>
        <v>3.8966540740915123</v>
      </c>
      <c r="D2499" s="2">
        <f t="shared" si="230"/>
        <v>3.9063506708123774</v>
      </c>
      <c r="E2499" s="2">
        <f t="shared" si="229"/>
        <v>-9.6965967208650916E-3</v>
      </c>
      <c r="F2499" s="2">
        <f t="shared" si="233"/>
        <v>-1.3328443481393044E-2</v>
      </c>
      <c r="G2499" s="2">
        <f t="shared" si="231"/>
        <v>3.6318467605279525E-3</v>
      </c>
      <c r="H2499" s="2" t="str">
        <f t="shared" si="232"/>
        <v>Sell</v>
      </c>
    </row>
    <row r="2500" spans="1:8" ht="13.5" x14ac:dyDescent="0.25">
      <c r="A2500" s="3">
        <v>45644</v>
      </c>
      <c r="B2500" s="2">
        <v>3.9497</v>
      </c>
      <c r="C2500" s="2">
        <f t="shared" si="228"/>
        <v>3.8975842165389718</v>
      </c>
      <c r="D2500" s="2">
        <f t="shared" si="230"/>
        <v>3.9095617322336826</v>
      </c>
      <c r="E2500" s="2">
        <f t="shared" si="229"/>
        <v>-1.1977515694710839E-2</v>
      </c>
      <c r="F2500" s="2">
        <f t="shared" si="233"/>
        <v>-1.3058257924056602E-2</v>
      </c>
      <c r="G2500" s="2">
        <f t="shared" si="231"/>
        <v>1.0807422293457637E-3</v>
      </c>
      <c r="H2500" s="2" t="str">
        <f t="shared" si="232"/>
        <v>Sell</v>
      </c>
    </row>
    <row r="2501" spans="1:8" ht="13.5" x14ac:dyDescent="0.25">
      <c r="A2501" s="3">
        <v>45645</v>
      </c>
      <c r="B2501" s="2">
        <v>3.9497</v>
      </c>
      <c r="C2501" s="2">
        <f t="shared" si="228"/>
        <v>3.8983712601483607</v>
      </c>
      <c r="D2501" s="2">
        <f t="shared" si="230"/>
        <v>3.91253493725341</v>
      </c>
      <c r="E2501" s="2">
        <f t="shared" si="229"/>
        <v>-1.4163677105049288E-2</v>
      </c>
      <c r="F2501" s="2">
        <f t="shared" si="233"/>
        <v>-1.327934176025514E-2</v>
      </c>
      <c r="G2501" s="2">
        <f t="shared" si="231"/>
        <v>-8.8433534479414808E-4</v>
      </c>
      <c r="H2501" s="2" t="str">
        <f t="shared" si="232"/>
        <v>Hold</v>
      </c>
    </row>
    <row r="2502" spans="1:8" ht="13.5" x14ac:dyDescent="0.25">
      <c r="A2502" s="3">
        <v>45646</v>
      </c>
      <c r="B2502" s="2">
        <v>3.9215</v>
      </c>
      <c r="C2502" s="2">
        <f t="shared" si="228"/>
        <v>3.8990372201255354</v>
      </c>
      <c r="D2502" s="2">
        <f t="shared" si="230"/>
        <v>3.9131990159753798</v>
      </c>
      <c r="E2502" s="2">
        <f t="shared" si="229"/>
        <v>-1.4161795849844339E-2</v>
      </c>
      <c r="F2502" s="2">
        <f t="shared" si="233"/>
        <v>-1.3455832578172981E-2</v>
      </c>
      <c r="G2502" s="2">
        <f t="shared" si="231"/>
        <v>-7.0596327167135771E-4</v>
      </c>
      <c r="H2502" s="2" t="str">
        <f t="shared" si="232"/>
        <v>Hold</v>
      </c>
    </row>
    <row r="2503" spans="1:8" ht="13.5" x14ac:dyDescent="0.25">
      <c r="A2503" s="3">
        <v>45649</v>
      </c>
      <c r="B2503" s="2">
        <v>3.9497</v>
      </c>
      <c r="C2503" s="2">
        <f t="shared" si="228"/>
        <v>3.9140622631831454</v>
      </c>
      <c r="D2503" s="2">
        <f t="shared" si="230"/>
        <v>3.915902792569796</v>
      </c>
      <c r="E2503" s="2">
        <f t="shared" si="229"/>
        <v>-1.8405293866505801E-3</v>
      </c>
      <c r="F2503" s="2">
        <f t="shared" si="233"/>
        <v>-1.11327719398685E-2</v>
      </c>
      <c r="G2503" s="2">
        <f t="shared" si="231"/>
        <v>9.2922425532179203E-3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3.9497</v>
      </c>
      <c r="C2504" s="2">
        <f t="shared" si="228"/>
        <v>3.9166526842318925</v>
      </c>
      <c r="D2504" s="2">
        <f t="shared" si="230"/>
        <v>3.918406289416478</v>
      </c>
      <c r="E2504" s="2">
        <f t="shared" si="229"/>
        <v>-1.7536051845854495E-3</v>
      </c>
      <c r="F2504" s="2">
        <f t="shared" si="233"/>
        <v>-9.2569385888118891E-3</v>
      </c>
      <c r="G2504" s="2">
        <f t="shared" si="231"/>
        <v>7.5033334042264397E-3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3.9497</v>
      </c>
      <c r="C2505" s="2">
        <f t="shared" si="228"/>
        <v>3.9188445789654476</v>
      </c>
      <c r="D2505" s="2">
        <f t="shared" si="230"/>
        <v>3.9207243420522944</v>
      </c>
      <c r="E2505" s="2">
        <f t="shared" si="229"/>
        <v>-1.8797630868467863E-3</v>
      </c>
      <c r="F2505" s="2">
        <f t="shared" si="233"/>
        <v>-7.7815034884188691E-3</v>
      </c>
      <c r="G2505" s="2">
        <f t="shared" si="231"/>
        <v>5.9017404015720828E-3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3.9590999999999998</v>
      </c>
      <c r="C2506" s="2">
        <f t="shared" si="228"/>
        <v>3.9163607975861483</v>
      </c>
      <c r="D2506" s="2">
        <f t="shared" si="230"/>
        <v>3.9235669833817544</v>
      </c>
      <c r="E2506" s="2">
        <f t="shared" si="229"/>
        <v>-7.2061857956060571E-3</v>
      </c>
      <c r="F2506" s="2">
        <f t="shared" si="233"/>
        <v>-7.666439949856307E-3</v>
      </c>
      <c r="G2506" s="2">
        <f t="shared" si="231"/>
        <v>4.6025415425024994E-4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3.9685000000000001</v>
      </c>
      <c r="C2507" s="2">
        <f t="shared" si="228"/>
        <v>3.9272745210344331</v>
      </c>
      <c r="D2507" s="2">
        <f t="shared" si="230"/>
        <v>3.926895354983106</v>
      </c>
      <c r="E2507" s="2">
        <f t="shared" si="229"/>
        <v>3.7916605132704007E-4</v>
      </c>
      <c r="F2507" s="2">
        <f t="shared" si="233"/>
        <v>-6.057318749619638E-3</v>
      </c>
      <c r="G2507" s="2">
        <f t="shared" si="231"/>
        <v>6.436484800946678E-3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3.9685000000000001</v>
      </c>
      <c r="C2508" s="2">
        <f t="shared" si="228"/>
        <v>3.9292784408752892</v>
      </c>
      <c r="D2508" s="2">
        <f t="shared" si="230"/>
        <v>3.9299771805399129</v>
      </c>
      <c r="E2508" s="2">
        <f t="shared" si="229"/>
        <v>-6.9873966462363768E-4</v>
      </c>
      <c r="F2508" s="2">
        <f t="shared" si="233"/>
        <v>-4.9856029326204388E-3</v>
      </c>
      <c r="G2508" s="2">
        <f t="shared" si="231"/>
        <v>4.2868632679968011E-3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3.9967000000000001</v>
      </c>
      <c r="C2509" s="2">
        <f t="shared" si="228"/>
        <v>3.932420219202168</v>
      </c>
      <c r="D2509" s="2">
        <f t="shared" si="230"/>
        <v>3.9349196116110305</v>
      </c>
      <c r="E2509" s="2">
        <f t="shared" si="229"/>
        <v>-2.4993924088625441E-3</v>
      </c>
      <c r="F2509" s="2">
        <f t="shared" si="233"/>
        <v>-4.4883608278688597E-3</v>
      </c>
      <c r="G2509" s="2">
        <f t="shared" si="231"/>
        <v>1.9889684190063156E-3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4.0248999999999997</v>
      </c>
      <c r="C2510" s="2">
        <f t="shared" si="228"/>
        <v>3.9350786470172192</v>
      </c>
      <c r="D2510" s="2">
        <f t="shared" si="230"/>
        <v>3.9415848255657693</v>
      </c>
      <c r="E2510" s="2">
        <f t="shared" si="229"/>
        <v>-6.5061785485500678E-3</v>
      </c>
      <c r="F2510" s="2">
        <f t="shared" si="233"/>
        <v>-4.8919243720051018E-3</v>
      </c>
      <c r="G2510" s="2">
        <f t="shared" si="231"/>
        <v>-1.614254176544966E-3</v>
      </c>
      <c r="H2510" s="2" t="str">
        <f t="shared" si="232"/>
        <v>Hold</v>
      </c>
    </row>
    <row r="2511" spans="1:8" ht="13.5" x14ac:dyDescent="0.25">
      <c r="A2511" s="3">
        <v>45660</v>
      </c>
      <c r="B2511" s="2">
        <v>3.9308999999999998</v>
      </c>
      <c r="C2511" s="2">
        <f t="shared" ref="C2511:C2574" si="234">$C$4*B2501+C2510*(1-$C$4)</f>
        <v>3.9373280859376472</v>
      </c>
      <c r="D2511" s="2">
        <f t="shared" si="230"/>
        <v>3.9407933570053419</v>
      </c>
      <c r="E2511" s="2">
        <f t="shared" si="229"/>
        <v>-3.4652710676947862E-3</v>
      </c>
      <c r="F2511" s="2">
        <f t="shared" si="233"/>
        <v>-4.6065937111430394E-3</v>
      </c>
      <c r="G2511" s="2">
        <f t="shared" si="231"/>
        <v>1.1413226434482532E-3</v>
      </c>
      <c r="H2511" s="2" t="str">
        <f t="shared" si="232"/>
        <v>Sell</v>
      </c>
    </row>
    <row r="2512" spans="1:8" ht="13.5" x14ac:dyDescent="0.25">
      <c r="A2512" s="3">
        <v>45663</v>
      </c>
      <c r="B2512" s="2">
        <v>3.9872999999999998</v>
      </c>
      <c r="C2512" s="2">
        <f t="shared" si="234"/>
        <v>3.934892995793394</v>
      </c>
      <c r="D2512" s="2">
        <f t="shared" si="230"/>
        <v>3.944238293523465</v>
      </c>
      <c r="E2512" s="2">
        <f t="shared" si="229"/>
        <v>-9.3452977300709783E-3</v>
      </c>
      <c r="F2512" s="2">
        <f t="shared" si="233"/>
        <v>-5.5543345149286277E-3</v>
      </c>
      <c r="G2512" s="2">
        <f t="shared" si="231"/>
        <v>-3.7909632151423506E-3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3.9872999999999998</v>
      </c>
      <c r="C2513" s="2">
        <f t="shared" si="234"/>
        <v>3.9371709964405643</v>
      </c>
      <c r="D2513" s="2">
        <f t="shared" si="230"/>
        <v>3.9474280495587641</v>
      </c>
      <c r="E2513" s="2">
        <f t="shared" si="229"/>
        <v>-1.0257053118199799E-2</v>
      </c>
      <c r="F2513" s="2">
        <f t="shared" si="233"/>
        <v>-6.4948782355828622E-3</v>
      </c>
      <c r="G2513" s="2">
        <f t="shared" si="231"/>
        <v>-3.7621748826169371E-3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4.0155000000000003</v>
      </c>
      <c r="C2514" s="2">
        <f t="shared" si="234"/>
        <v>3.9390985354497086</v>
      </c>
      <c r="D2514" s="2">
        <f t="shared" si="230"/>
        <v>3.952470416258115</v>
      </c>
      <c r="E2514" s="2">
        <f t="shared" si="229"/>
        <v>-1.3371880808406456E-2</v>
      </c>
      <c r="F2514" s="2">
        <f t="shared" si="233"/>
        <v>-7.8702787501475809E-3</v>
      </c>
      <c r="G2514" s="2">
        <f t="shared" si="231"/>
        <v>-5.5016020582588747E-3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4.0343</v>
      </c>
      <c r="C2515" s="2">
        <f t="shared" si="234"/>
        <v>3.9407295299959073</v>
      </c>
      <c r="D2515" s="2">
        <f t="shared" si="230"/>
        <v>3.9585318669056617</v>
      </c>
      <c r="E2515" s="2">
        <f t="shared" si="229"/>
        <v>-1.7802336909754413E-2</v>
      </c>
      <c r="F2515" s="2">
        <f t="shared" si="233"/>
        <v>-9.8566903820689472E-3</v>
      </c>
      <c r="G2515" s="2">
        <f t="shared" si="231"/>
        <v>-7.9456465276854654E-3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4.1848000000000001</v>
      </c>
      <c r="C2516" s="2">
        <f t="shared" si="234"/>
        <v>3.9435557561503831</v>
      </c>
      <c r="D2516" s="2">
        <f t="shared" si="230"/>
        <v>3.9752924693570941</v>
      </c>
      <c r="E2516" s="2">
        <f t="shared" si="229"/>
        <v>-3.1736713206711009E-2</v>
      </c>
      <c r="F2516" s="2">
        <f t="shared" si="233"/>
        <v>-1.423269494699736E-2</v>
      </c>
      <c r="G2516" s="2">
        <f t="shared" si="231"/>
        <v>-1.750401825971365E-2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4.1378000000000004</v>
      </c>
      <c r="C2517" s="2">
        <f t="shared" si="234"/>
        <v>3.9473933321272474</v>
      </c>
      <c r="D2517" s="2">
        <f t="shared" si="230"/>
        <v>3.987330064219532</v>
      </c>
      <c r="E2517" s="2">
        <f t="shared" si="229"/>
        <v>-3.9936732092284544E-2</v>
      </c>
      <c r="F2517" s="2">
        <f t="shared" si="233"/>
        <v>-1.9373502376054799E-2</v>
      </c>
      <c r="G2517" s="2">
        <f t="shared" si="231"/>
        <v>-2.0563229716229744E-2</v>
      </c>
      <c r="H2517" s="2" t="str">
        <f t="shared" si="232"/>
        <v>Hold</v>
      </c>
    </row>
    <row r="2518" spans="1:8" ht="13.5" x14ac:dyDescent="0.25">
      <c r="A2518" s="3">
        <v>45671</v>
      </c>
      <c r="B2518" s="2">
        <v>4.0437000000000003</v>
      </c>
      <c r="C2518" s="2">
        <f t="shared" si="234"/>
        <v>3.9506405117999788</v>
      </c>
      <c r="D2518" s="2">
        <f t="shared" si="230"/>
        <v>3.991505615018085</v>
      </c>
      <c r="E2518" s="2">
        <f t="shared" si="229"/>
        <v>-4.0865103218106213E-2</v>
      </c>
      <c r="F2518" s="2">
        <f t="shared" si="233"/>
        <v>-2.3671822544465083E-2</v>
      </c>
      <c r="G2518" s="2">
        <f t="shared" si="231"/>
        <v>-1.7193280673641131E-2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4.1189999999999998</v>
      </c>
      <c r="C2519" s="2">
        <f t="shared" si="234"/>
        <v>3.9577265869076745</v>
      </c>
      <c r="D2519" s="2">
        <f t="shared" si="230"/>
        <v>4.0009496435352636</v>
      </c>
      <c r="E2519" s="2">
        <f t="shared" si="229"/>
        <v>-4.3223056627589074E-2</v>
      </c>
      <c r="F2519" s="2">
        <f t="shared" si="233"/>
        <v>-2.7582069361089881E-2</v>
      </c>
      <c r="G2519" s="2">
        <f t="shared" si="231"/>
        <v>-1.5640987266499193E-2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4.1189999999999998</v>
      </c>
      <c r="C2520" s="2">
        <f t="shared" si="234"/>
        <v>3.9680609581526474</v>
      </c>
      <c r="D2520" s="2">
        <f t="shared" si="230"/>
        <v>4.0096941143845033</v>
      </c>
      <c r="E2520" s="2">
        <f t="shared" si="229"/>
        <v>-4.1633156231855928E-2</v>
      </c>
      <c r="F2520" s="2">
        <f t="shared" si="233"/>
        <v>-3.0392286735243093E-2</v>
      </c>
      <c r="G2520" s="2">
        <f t="shared" si="231"/>
        <v>-1.1240869496612835E-2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4.1942000000000004</v>
      </c>
      <c r="C2521" s="2">
        <f t="shared" si="234"/>
        <v>3.9623438876676249</v>
      </c>
      <c r="D2521" s="2">
        <f t="shared" si="230"/>
        <v>4.0233612170226882</v>
      </c>
      <c r="E2521" s="2">
        <f t="shared" si="229"/>
        <v>-6.1017329355063321E-2</v>
      </c>
      <c r="F2521" s="2">
        <f t="shared" si="233"/>
        <v>-3.651729525920714E-2</v>
      </c>
      <c r="G2521" s="2">
        <f t="shared" si="231"/>
        <v>-2.4500034095856181E-2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4.1471999999999998</v>
      </c>
      <c r="C2522" s="2">
        <f t="shared" si="234"/>
        <v>3.9661832895649134</v>
      </c>
      <c r="D2522" s="2">
        <f t="shared" si="230"/>
        <v>4.0325344602061932</v>
      </c>
      <c r="E2522" s="2">
        <f t="shared" si="229"/>
        <v>-6.6351170641279822E-2</v>
      </c>
      <c r="F2522" s="2">
        <f t="shared" si="233"/>
        <v>-4.2484070335621682E-2</v>
      </c>
      <c r="G2522" s="2">
        <f t="shared" si="231"/>
        <v>-2.386710030565814E-2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4.1378000000000004</v>
      </c>
      <c r="C2523" s="2">
        <f t="shared" si="234"/>
        <v>3.9694320142472348</v>
      </c>
      <c r="D2523" s="2">
        <f t="shared" si="230"/>
        <v>4.0403319075983273</v>
      </c>
      <c r="E2523" s="2">
        <f t="shared" si="229"/>
        <v>-7.089989335109248E-2</v>
      </c>
      <c r="F2523" s="2">
        <f t="shared" si="233"/>
        <v>-4.8167234938715844E-2</v>
      </c>
      <c r="G2523" s="2">
        <f t="shared" si="231"/>
        <v>-2.2732658412376636E-2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4.1471999999999998</v>
      </c>
      <c r="C2524" s="2">
        <f t="shared" si="234"/>
        <v>3.9765193966707373</v>
      </c>
      <c r="D2524" s="2">
        <f t="shared" si="230"/>
        <v>4.0482480625910435</v>
      </c>
      <c r="E2524" s="2">
        <f t="shared" ref="E2524:E2587" si="235">C2524-D2524</f>
        <v>-7.1728665920306245E-2</v>
      </c>
      <c r="F2524" s="2">
        <f t="shared" si="233"/>
        <v>-5.2879521135033927E-2</v>
      </c>
      <c r="G2524" s="2">
        <f t="shared" si="231"/>
        <v>-1.8849144785272318E-2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4.3917000000000002</v>
      </c>
      <c r="C2525" s="2">
        <f t="shared" si="234"/>
        <v>3.9854087202598549</v>
      </c>
      <c r="D2525" s="2">
        <f t="shared" ref="D2525:D2588" si="236">$D$4*B2525+(1-$D$4)*D2524</f>
        <v>4.0736889468435589</v>
      </c>
      <c r="E2525" s="2">
        <f t="shared" si="235"/>
        <v>-8.8280226583703936E-2</v>
      </c>
      <c r="F2525" s="2">
        <f t="shared" si="233"/>
        <v>-5.995966222476793E-2</v>
      </c>
      <c r="G2525" s="2">
        <f t="shared" si="231"/>
        <v>-2.8320564358936005E-2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4.5138999999999996</v>
      </c>
      <c r="C2526" s="2">
        <f t="shared" si="234"/>
        <v>4.0160843017583385</v>
      </c>
      <c r="D2526" s="2">
        <f t="shared" si="236"/>
        <v>4.1062971730032949</v>
      </c>
      <c r="E2526" s="2">
        <f t="shared" si="235"/>
        <v>-9.0212871244956361E-2</v>
      </c>
      <c r="F2526" s="2">
        <f t="shared" si="233"/>
        <v>-6.6010304028805616E-2</v>
      </c>
      <c r="G2526" s="2">
        <f t="shared" si="231"/>
        <v>-2.4202567216150744E-2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4.5138999999999996</v>
      </c>
      <c r="C2527" s="2">
        <f t="shared" si="234"/>
        <v>4.0348097937955174</v>
      </c>
      <c r="D2527" s="2">
        <f t="shared" si="236"/>
        <v>4.1364899750030508</v>
      </c>
      <c r="E2527" s="2">
        <f t="shared" si="235"/>
        <v>-0.10168018120753342</v>
      </c>
      <c r="F2527" s="2">
        <f t="shared" si="233"/>
        <v>-7.3144279464551182E-2</v>
      </c>
      <c r="G2527" s="2">
        <f t="shared" si="231"/>
        <v>-2.8535901742982234E-2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4.5138999999999996</v>
      </c>
      <c r="C2528" s="2">
        <f t="shared" si="234"/>
        <v>4.0361775178269763</v>
      </c>
      <c r="D2528" s="2">
        <f t="shared" si="236"/>
        <v>4.1644462731509728</v>
      </c>
      <c r="E2528" s="2">
        <f t="shared" si="235"/>
        <v>-0.12826875532399651</v>
      </c>
      <c r="F2528" s="2">
        <f t="shared" si="233"/>
        <v>-8.4169174636440247E-2</v>
      </c>
      <c r="G2528" s="2">
        <f t="shared" si="231"/>
        <v>-4.4099580687556261E-2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4.5138999999999996</v>
      </c>
      <c r="C2529" s="2">
        <f t="shared" si="234"/>
        <v>4.0489194381612874</v>
      </c>
      <c r="D2529" s="2">
        <f t="shared" si="236"/>
        <v>4.1903317343990487</v>
      </c>
      <c r="E2529" s="2">
        <f t="shared" si="235"/>
        <v>-0.1414122962377613</v>
      </c>
      <c r="F2529" s="2">
        <f t="shared" si="233"/>
        <v>-9.5617798956704469E-2</v>
      </c>
      <c r="G2529" s="2">
        <f t="shared" si="231"/>
        <v>-4.5794497281056834E-2</v>
      </c>
      <c r="H2529" s="2" t="str">
        <f t="shared" si="232"/>
        <v>Hold</v>
      </c>
    </row>
    <row r="2530" spans="1:8" ht="13.5" x14ac:dyDescent="0.25">
      <c r="A2530" s="3">
        <v>45687</v>
      </c>
      <c r="B2530" s="2">
        <v>4.4950999999999999</v>
      </c>
      <c r="C2530" s="2">
        <f t="shared" si="234"/>
        <v>4.0597010630595509</v>
      </c>
      <c r="D2530" s="2">
        <f t="shared" si="236"/>
        <v>4.2129071614806008</v>
      </c>
      <c r="E2530" s="2">
        <f t="shared" si="235"/>
        <v>-0.15320609842104993</v>
      </c>
      <c r="F2530" s="2">
        <f t="shared" si="233"/>
        <v>-0.10713545884957357</v>
      </c>
      <c r="G2530" s="2">
        <f t="shared" si="231"/>
        <v>-4.6070639571476363E-2</v>
      </c>
      <c r="H2530" s="2" t="str">
        <f t="shared" si="232"/>
        <v>Hold</v>
      </c>
    </row>
    <row r="2531" spans="1:8" ht="13.5" x14ac:dyDescent="0.25">
      <c r="A2531" s="3">
        <v>45688</v>
      </c>
      <c r="B2531" s="2">
        <v>4.4574999999999996</v>
      </c>
      <c r="C2531" s="2">
        <f t="shared" si="234"/>
        <v>4.080393207204235</v>
      </c>
      <c r="D2531" s="2">
        <f t="shared" si="236"/>
        <v>4.2310251495190752</v>
      </c>
      <c r="E2531" s="2">
        <f t="shared" si="235"/>
        <v>-0.15063194231484012</v>
      </c>
      <c r="F2531" s="2">
        <f t="shared" si="233"/>
        <v>-0.11583475554262689</v>
      </c>
      <c r="G2531" s="2">
        <f t="shared" si="231"/>
        <v>-3.4797186772213232E-2</v>
      </c>
      <c r="H2531" s="2" t="str">
        <f t="shared" si="232"/>
        <v>Hold</v>
      </c>
    </row>
    <row r="2532" spans="1:8" ht="13.5" x14ac:dyDescent="0.25">
      <c r="A2532" s="3">
        <v>45691</v>
      </c>
      <c r="B2532" s="2">
        <v>4.4199000000000002</v>
      </c>
      <c r="C2532" s="2">
        <f t="shared" si="234"/>
        <v>4.0906711753266602</v>
      </c>
      <c r="D2532" s="2">
        <f t="shared" si="236"/>
        <v>4.2450158791843293</v>
      </c>
      <c r="E2532" s="2">
        <f t="shared" si="235"/>
        <v>-0.15434470385766907</v>
      </c>
      <c r="F2532" s="2">
        <f t="shared" si="233"/>
        <v>-0.12353674520563533</v>
      </c>
      <c r="G2532" s="2">
        <f t="shared" ref="G2532:G2595" si="237">E2532-F2532</f>
        <v>-3.0807958652033743E-2</v>
      </c>
      <c r="H2532" s="2" t="str">
        <f t="shared" ref="H2532:H2595" si="238">IF(G2532&lt;0,"Hold","Sell")</f>
        <v>Hold</v>
      </c>
    </row>
    <row r="2533" spans="1:8" ht="13.5" x14ac:dyDescent="0.25">
      <c r="A2533" s="3">
        <v>45692</v>
      </c>
      <c r="B2533" s="2">
        <v>4.4199000000000002</v>
      </c>
      <c r="C2533" s="2">
        <f t="shared" si="234"/>
        <v>4.0979217637379435</v>
      </c>
      <c r="D2533" s="2">
        <f t="shared" si="236"/>
        <v>4.2579702585040087</v>
      </c>
      <c r="E2533" s="2">
        <f t="shared" si="235"/>
        <v>-0.1600484947660652</v>
      </c>
      <c r="F2533" s="2">
        <f t="shared" ref="F2533:F2596" si="239">(E2533*(2/(10)))+((1-(2/10))*F2532)</f>
        <v>-0.13083909511772129</v>
      </c>
      <c r="G2533" s="2">
        <f t="shared" si="237"/>
        <v>-2.9209399648343903E-2</v>
      </c>
      <c r="H2533" s="2" t="str">
        <f t="shared" si="238"/>
        <v>Hold</v>
      </c>
    </row>
    <row r="2534" spans="1:8" ht="13.5" x14ac:dyDescent="0.25">
      <c r="A2534" s="3">
        <v>45693</v>
      </c>
      <c r="B2534" s="2">
        <v>4.4199000000000002</v>
      </c>
      <c r="C2534" s="2">
        <f t="shared" si="234"/>
        <v>4.105503030855183</v>
      </c>
      <c r="D2534" s="2">
        <f t="shared" si="236"/>
        <v>4.2699650541703784</v>
      </c>
      <c r="E2534" s="2">
        <f t="shared" si="235"/>
        <v>-0.16446202331519544</v>
      </c>
      <c r="F2534" s="2">
        <f t="shared" si="239"/>
        <v>-0.13756368075721612</v>
      </c>
      <c r="G2534" s="2">
        <f t="shared" si="237"/>
        <v>-2.6898342557979321E-2</v>
      </c>
      <c r="H2534" s="2" t="str">
        <f t="shared" si="238"/>
        <v>Hold</v>
      </c>
    </row>
    <row r="2535" spans="1:8" ht="13.5" x14ac:dyDescent="0.25">
      <c r="A2535" s="3">
        <v>45694</v>
      </c>
      <c r="B2535" s="2">
        <v>4.4199000000000002</v>
      </c>
      <c r="C2535" s="2">
        <f t="shared" si="234"/>
        <v>4.1495333338005391</v>
      </c>
      <c r="D2535" s="2">
        <f t="shared" si="236"/>
        <v>4.2810713464540546</v>
      </c>
      <c r="E2535" s="2">
        <f t="shared" si="235"/>
        <v>-0.1315380126535155</v>
      </c>
      <c r="F2535" s="2">
        <f t="shared" si="239"/>
        <v>-0.13635854713647599</v>
      </c>
      <c r="G2535" s="2">
        <f t="shared" si="237"/>
        <v>4.8205344829604924E-3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4.4199000000000002</v>
      </c>
      <c r="C2536" s="2">
        <f t="shared" si="234"/>
        <v>4.2055897439850716</v>
      </c>
      <c r="D2536" s="2">
        <f t="shared" si="236"/>
        <v>4.2913549504204207</v>
      </c>
      <c r="E2536" s="2">
        <f t="shared" si="235"/>
        <v>-8.5765206435349128E-2</v>
      </c>
      <c r="F2536" s="2">
        <f t="shared" si="239"/>
        <v>-0.12623987899625064</v>
      </c>
      <c r="G2536" s="2">
        <f t="shared" si="237"/>
        <v>4.0474672560901509E-2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4.4104999999999999</v>
      </c>
      <c r="C2537" s="2">
        <f t="shared" si="234"/>
        <v>4.2530220910642917</v>
      </c>
      <c r="D2537" s="2">
        <f t="shared" si="236"/>
        <v>4.3001805096485377</v>
      </c>
      <c r="E2537" s="2">
        <f t="shared" si="235"/>
        <v>-4.7158418584245965E-2</v>
      </c>
      <c r="F2537" s="2">
        <f t="shared" si="239"/>
        <v>-0.11042358691384971</v>
      </c>
      <c r="G2537" s="2">
        <f t="shared" si="237"/>
        <v>6.3265168329603744E-2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4.3728999999999996</v>
      </c>
      <c r="C2538" s="2">
        <f t="shared" si="234"/>
        <v>4.2931571539774778</v>
      </c>
      <c r="D2538" s="2">
        <f t="shared" si="236"/>
        <v>4.3055671385634611</v>
      </c>
      <c r="E2538" s="2">
        <f t="shared" si="235"/>
        <v>-1.2409984585983302E-2</v>
      </c>
      <c r="F2538" s="2">
        <f t="shared" si="239"/>
        <v>-9.0820866448276444E-2</v>
      </c>
      <c r="G2538" s="2">
        <f t="shared" si="237"/>
        <v>7.8410881862293141E-2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4.4104999999999999</v>
      </c>
      <c r="C2539" s="2">
        <f t="shared" si="234"/>
        <v>4.327117591827097</v>
      </c>
      <c r="D2539" s="2">
        <f t="shared" si="236"/>
        <v>4.3133399431143156</v>
      </c>
      <c r="E2539" s="2">
        <f t="shared" si="235"/>
        <v>1.3777648712781421E-2</v>
      </c>
      <c r="F2539" s="2">
        <f t="shared" si="239"/>
        <v>-6.9901163416064865E-2</v>
      </c>
      <c r="G2539" s="2">
        <f t="shared" si="237"/>
        <v>8.3678812128846286E-2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4.4104999999999999</v>
      </c>
      <c r="C2540" s="2">
        <f t="shared" si="234"/>
        <v>4.3529610392383127</v>
      </c>
      <c r="D2540" s="2">
        <f t="shared" si="236"/>
        <v>4.3205369843651074</v>
      </c>
      <c r="E2540" s="2">
        <f t="shared" si="235"/>
        <v>3.2424054873205321E-2</v>
      </c>
      <c r="F2540" s="2">
        <f t="shared" si="239"/>
        <v>-4.9436119758210835E-2</v>
      </c>
      <c r="G2540" s="2">
        <f t="shared" si="237"/>
        <v>8.1860174631416149E-2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4.5045000000000002</v>
      </c>
      <c r="C2541" s="2">
        <f t="shared" si="234"/>
        <v>4.3690439562785723</v>
      </c>
      <c r="D2541" s="2">
        <f t="shared" si="236"/>
        <v>4.3341638744121367</v>
      </c>
      <c r="E2541" s="2">
        <f t="shared" si="235"/>
        <v>3.4880081866435653E-2</v>
      </c>
      <c r="F2541" s="2">
        <f t="shared" si="239"/>
        <v>-3.2572879433281542E-2</v>
      </c>
      <c r="G2541" s="2">
        <f t="shared" si="237"/>
        <v>6.7452961299717201E-2</v>
      </c>
      <c r="H2541" s="2" t="str">
        <f t="shared" si="238"/>
        <v>Sell</v>
      </c>
    </row>
    <row r="2542" spans="1:8" ht="13.5" x14ac:dyDescent="0.25">
      <c r="A2542" s="3">
        <v>45705</v>
      </c>
      <c r="B2542" s="2">
        <v>4.5045000000000002</v>
      </c>
      <c r="C2542" s="2">
        <f t="shared" si="234"/>
        <v>4.3768679630049458</v>
      </c>
      <c r="D2542" s="2">
        <f t="shared" si="236"/>
        <v>4.3467813651964233</v>
      </c>
      <c r="E2542" s="2">
        <f t="shared" si="235"/>
        <v>3.0086597808522519E-2</v>
      </c>
      <c r="F2542" s="2">
        <f t="shared" si="239"/>
        <v>-2.0040983984920734E-2</v>
      </c>
      <c r="G2542" s="2">
        <f t="shared" si="237"/>
        <v>5.0127581793443253E-2</v>
      </c>
      <c r="H2542" s="2" t="str">
        <f t="shared" si="238"/>
        <v>Sell</v>
      </c>
    </row>
    <row r="2543" spans="1:8" ht="13.5" x14ac:dyDescent="0.25">
      <c r="A2543" s="3">
        <v>45706</v>
      </c>
      <c r="B2543" s="2">
        <v>4.5138999999999996</v>
      </c>
      <c r="C2543" s="2">
        <f t="shared" si="234"/>
        <v>4.3834882763887997</v>
      </c>
      <c r="D2543" s="2">
        <f t="shared" si="236"/>
        <v>4.3591605233300221</v>
      </c>
      <c r="E2543" s="2">
        <f t="shared" si="235"/>
        <v>2.4327753058777546E-2</v>
      </c>
      <c r="F2543" s="2">
        <f t="shared" si="239"/>
        <v>-1.1167236576181076E-2</v>
      </c>
      <c r="G2543" s="2">
        <f t="shared" si="237"/>
        <v>3.5494989634958618E-2</v>
      </c>
      <c r="H2543" s="2" t="str">
        <f t="shared" si="238"/>
        <v>Sell</v>
      </c>
    </row>
    <row r="2544" spans="1:8" ht="13.5" x14ac:dyDescent="0.25">
      <c r="A2544" s="3">
        <v>45707</v>
      </c>
      <c r="B2544" s="2">
        <v>4.5138999999999996</v>
      </c>
      <c r="C2544" s="2">
        <f t="shared" si="234"/>
        <v>4.3890900800212922</v>
      </c>
      <c r="D2544" s="2">
        <f t="shared" si="236"/>
        <v>4.3706227067870582</v>
      </c>
      <c r="E2544" s="2">
        <f t="shared" si="235"/>
        <v>1.8467373234233975E-2</v>
      </c>
      <c r="F2544" s="2">
        <f t="shared" si="239"/>
        <v>-5.2403146140980652E-3</v>
      </c>
      <c r="G2544" s="2">
        <f t="shared" si="237"/>
        <v>2.3707687848332042E-2</v>
      </c>
      <c r="H2544" s="2" t="str">
        <f t="shared" si="238"/>
        <v>Sell</v>
      </c>
    </row>
    <row r="2545" spans="1:8" ht="13.5" x14ac:dyDescent="0.25">
      <c r="A2545" s="3">
        <v>45708</v>
      </c>
      <c r="B2545" s="2">
        <v>4.4668999999999999</v>
      </c>
      <c r="C2545" s="2">
        <f t="shared" si="234"/>
        <v>4.3938300677103239</v>
      </c>
      <c r="D2545" s="2">
        <f t="shared" si="236"/>
        <v>4.3777543581361646</v>
      </c>
      <c r="E2545" s="2">
        <f t="shared" si="235"/>
        <v>1.6075709574159269E-2</v>
      </c>
      <c r="F2545" s="2">
        <f t="shared" si="239"/>
        <v>-9.771097764465983E-4</v>
      </c>
      <c r="G2545" s="2">
        <f t="shared" si="237"/>
        <v>1.7052819350605868E-2</v>
      </c>
      <c r="H2545" s="2" t="str">
        <f t="shared" si="238"/>
        <v>Sell</v>
      </c>
    </row>
    <row r="2546" spans="1:8" ht="13.5" x14ac:dyDescent="0.25">
      <c r="A2546" s="3">
        <v>45709</v>
      </c>
      <c r="B2546" s="2">
        <v>4.3822999999999999</v>
      </c>
      <c r="C2546" s="2">
        <f t="shared" si="234"/>
        <v>4.3978408265241207</v>
      </c>
      <c r="D2546" s="2">
        <f t="shared" si="236"/>
        <v>4.3780910723483011</v>
      </c>
      <c r="E2546" s="2">
        <f t="shared" si="235"/>
        <v>1.9749754175819589E-2</v>
      </c>
      <c r="F2546" s="2">
        <f t="shared" si="239"/>
        <v>3.1682630140066393E-3</v>
      </c>
      <c r="G2546" s="2">
        <f t="shared" si="237"/>
        <v>1.6581491161812949E-2</v>
      </c>
      <c r="H2546" s="2" t="str">
        <f t="shared" si="238"/>
        <v>Sell</v>
      </c>
    </row>
    <row r="2547" spans="1:8" ht="13.5" x14ac:dyDescent="0.25">
      <c r="A2547" s="3">
        <v>45712</v>
      </c>
      <c r="B2547" s="2">
        <v>4.3728999999999996</v>
      </c>
      <c r="C2547" s="2">
        <f t="shared" si="234"/>
        <v>4.3997883916742557</v>
      </c>
      <c r="D2547" s="2">
        <f t="shared" si="236"/>
        <v>4.3777065484706492</v>
      </c>
      <c r="E2547" s="2">
        <f t="shared" si="235"/>
        <v>2.208184320360651E-2</v>
      </c>
      <c r="F2547" s="2">
        <f t="shared" si="239"/>
        <v>6.9509790519266135E-3</v>
      </c>
      <c r="G2547" s="2">
        <f t="shared" si="237"/>
        <v>1.5130864151679897E-2</v>
      </c>
      <c r="H2547" s="2" t="str">
        <f t="shared" si="238"/>
        <v>Sell</v>
      </c>
    </row>
    <row r="2548" spans="1:8" ht="13.5" x14ac:dyDescent="0.25">
      <c r="A2548" s="3">
        <v>45713</v>
      </c>
      <c r="B2548" s="2">
        <v>4.4574999999999996</v>
      </c>
      <c r="C2548" s="2">
        <f t="shared" si="234"/>
        <v>4.3956517160320621</v>
      </c>
      <c r="D2548" s="2">
        <f t="shared" si="236"/>
        <v>4.38361717450986</v>
      </c>
      <c r="E2548" s="2">
        <f t="shared" si="235"/>
        <v>1.2034541522202069E-2</v>
      </c>
      <c r="F2548" s="2">
        <f t="shared" si="239"/>
        <v>7.967691545981705E-3</v>
      </c>
      <c r="G2548" s="2">
        <f t="shared" si="237"/>
        <v>4.0668499762203641E-3</v>
      </c>
      <c r="H2548" s="2" t="str">
        <f t="shared" si="238"/>
        <v>Sell</v>
      </c>
    </row>
    <row r="2549" spans="1:8" ht="13.5" x14ac:dyDescent="0.25">
      <c r="A2549" s="3">
        <v>45714</v>
      </c>
      <c r="B2549" s="2">
        <v>4.4574999999999996</v>
      </c>
      <c r="C2549" s="2">
        <f t="shared" si="234"/>
        <v>4.3979360674117451</v>
      </c>
      <c r="D2549" s="2">
        <f t="shared" si="236"/>
        <v>4.3890899763980187</v>
      </c>
      <c r="E2549" s="2">
        <f t="shared" si="235"/>
        <v>8.8460910137264648E-3</v>
      </c>
      <c r="F2549" s="2">
        <f t="shared" si="239"/>
        <v>8.1433714395306583E-3</v>
      </c>
      <c r="G2549" s="2">
        <f t="shared" si="237"/>
        <v>7.0271957419580644E-4</v>
      </c>
      <c r="H2549" s="2" t="str">
        <f t="shared" si="238"/>
        <v>Sell</v>
      </c>
    </row>
    <row r="2550" spans="1:8" ht="13.5" x14ac:dyDescent="0.25">
      <c r="A2550" s="3">
        <v>45715</v>
      </c>
      <c r="B2550" s="2">
        <v>4.2976000000000001</v>
      </c>
      <c r="C2550" s="2">
        <f t="shared" si="234"/>
        <v>4.3998689801176303</v>
      </c>
      <c r="D2550" s="2">
        <f t="shared" si="236"/>
        <v>4.3823129411092765</v>
      </c>
      <c r="E2550" s="2">
        <f t="shared" si="235"/>
        <v>1.7556039008353785E-2</v>
      </c>
      <c r="F2550" s="2">
        <f t="shared" si="239"/>
        <v>1.0025904953295285E-2</v>
      </c>
      <c r="G2550" s="2">
        <f t="shared" si="237"/>
        <v>7.5301340550585003E-3</v>
      </c>
      <c r="H2550" s="2" t="str">
        <f t="shared" si="238"/>
        <v>Sell</v>
      </c>
    </row>
    <row r="2551" spans="1:8" ht="13.5" x14ac:dyDescent="0.25">
      <c r="A2551" s="3">
        <v>45716</v>
      </c>
      <c r="B2551" s="2">
        <v>4.4950999999999999</v>
      </c>
      <c r="C2551" s="2">
        <f t="shared" si="234"/>
        <v>4.4159660600995334</v>
      </c>
      <c r="D2551" s="2">
        <f t="shared" si="236"/>
        <v>4.3906675380641449</v>
      </c>
      <c r="E2551" s="2">
        <f t="shared" si="235"/>
        <v>2.5298522035388515E-2</v>
      </c>
      <c r="F2551" s="2">
        <f t="shared" si="239"/>
        <v>1.3080428369713931E-2</v>
      </c>
      <c r="G2551" s="2">
        <f t="shared" si="237"/>
        <v>1.2218093665674584E-2</v>
      </c>
      <c r="H2551" s="2" t="str">
        <f t="shared" si="238"/>
        <v>Sell</v>
      </c>
    </row>
    <row r="2552" spans="1:8" ht="13.5" x14ac:dyDescent="0.25">
      <c r="A2552" s="3">
        <v>45719</v>
      </c>
      <c r="B2552" s="2">
        <v>4.4199000000000002</v>
      </c>
      <c r="C2552" s="2">
        <f t="shared" si="234"/>
        <v>4.429586666238067</v>
      </c>
      <c r="D2552" s="2">
        <f t="shared" si="236"/>
        <v>4.3928329056149487</v>
      </c>
      <c r="E2552" s="2">
        <f t="shared" si="235"/>
        <v>3.6753760623118303E-2</v>
      </c>
      <c r="F2552" s="2">
        <f t="shared" si="239"/>
        <v>1.7815094820394804E-2</v>
      </c>
      <c r="G2552" s="2">
        <f t="shared" si="237"/>
        <v>1.8938665802723499E-2</v>
      </c>
      <c r="H2552" s="2" t="str">
        <f t="shared" si="238"/>
        <v>Sell</v>
      </c>
    </row>
    <row r="2553" spans="1:8" ht="13.5" x14ac:dyDescent="0.25">
      <c r="A2553" s="3">
        <v>45720</v>
      </c>
      <c r="B2553" s="2">
        <v>4.3258000000000001</v>
      </c>
      <c r="C2553" s="2">
        <f t="shared" si="234"/>
        <v>4.4425579483552875</v>
      </c>
      <c r="D2553" s="2">
        <f t="shared" si="236"/>
        <v>4.3878675051990257</v>
      </c>
      <c r="E2553" s="2">
        <f t="shared" si="235"/>
        <v>5.4690443156261814E-2</v>
      </c>
      <c r="F2553" s="2">
        <f t="shared" si="239"/>
        <v>2.5190164487568209E-2</v>
      </c>
      <c r="G2553" s="2">
        <f t="shared" si="237"/>
        <v>2.9500278668693605E-2</v>
      </c>
      <c r="H2553" s="2" t="str">
        <f t="shared" si="238"/>
        <v>Sell</v>
      </c>
    </row>
    <row r="2554" spans="1:8" ht="13.5" x14ac:dyDescent="0.25">
      <c r="A2554" s="3">
        <v>45721</v>
      </c>
      <c r="B2554" s="2">
        <v>4.3728999999999996</v>
      </c>
      <c r="C2554" s="2">
        <f t="shared" si="234"/>
        <v>4.4535336486083201</v>
      </c>
      <c r="D2554" s="2">
        <f t="shared" si="236"/>
        <v>4.3867588011102088</v>
      </c>
      <c r="E2554" s="2">
        <f t="shared" si="235"/>
        <v>6.6774847498111356E-2</v>
      </c>
      <c r="F2554" s="2">
        <f t="shared" si="239"/>
        <v>3.350710108967684E-2</v>
      </c>
      <c r="G2554" s="2">
        <f t="shared" si="237"/>
        <v>3.3267746408434516E-2</v>
      </c>
      <c r="H2554" s="2" t="str">
        <f t="shared" si="238"/>
        <v>Sell</v>
      </c>
    </row>
    <row r="2555" spans="1:8" ht="13.5" x14ac:dyDescent="0.25">
      <c r="A2555" s="3">
        <v>45722</v>
      </c>
      <c r="B2555" s="2">
        <v>4.4574999999999996</v>
      </c>
      <c r="C2555" s="2">
        <f t="shared" si="234"/>
        <v>4.4555900103608863</v>
      </c>
      <c r="D2555" s="2">
        <f t="shared" si="236"/>
        <v>4.3919988899168594</v>
      </c>
      <c r="E2555" s="2">
        <f t="shared" si="235"/>
        <v>6.3591120444026927E-2</v>
      </c>
      <c r="F2555" s="2">
        <f t="shared" si="239"/>
        <v>3.9523904960546863E-2</v>
      </c>
      <c r="G2555" s="2">
        <f t="shared" si="237"/>
        <v>2.4067215483480064E-2</v>
      </c>
      <c r="H2555" s="2" t="str">
        <f t="shared" si="238"/>
        <v>Sell</v>
      </c>
    </row>
    <row r="2556" spans="1:8" ht="13.5" x14ac:dyDescent="0.25">
      <c r="A2556" s="3">
        <v>45723</v>
      </c>
      <c r="B2556" s="2">
        <v>4.4856999999999996</v>
      </c>
      <c r="C2556" s="2">
        <f t="shared" si="234"/>
        <v>4.4443146241515192</v>
      </c>
      <c r="D2556" s="2">
        <f t="shared" si="236"/>
        <v>4.3989397128859808</v>
      </c>
      <c r="E2556" s="2">
        <f t="shared" si="235"/>
        <v>4.5374911265538387E-2</v>
      </c>
      <c r="F2556" s="2">
        <f t="shared" si="239"/>
        <v>4.0694106221545165E-2</v>
      </c>
      <c r="G2556" s="2">
        <f t="shared" si="237"/>
        <v>4.6808050439932219E-3</v>
      </c>
      <c r="H2556" s="2" t="str">
        <f t="shared" si="238"/>
        <v>Sell</v>
      </c>
    </row>
    <row r="2557" spans="1:8" ht="13.5" x14ac:dyDescent="0.25">
      <c r="A2557" s="3">
        <v>45726</v>
      </c>
      <c r="B2557" s="2">
        <v>4.4010999999999996</v>
      </c>
      <c r="C2557" s="2">
        <f t="shared" si="234"/>
        <v>4.4333277588974394</v>
      </c>
      <c r="D2557" s="2">
        <f t="shared" si="236"/>
        <v>4.3990997341536859</v>
      </c>
      <c r="E2557" s="2">
        <f t="shared" si="235"/>
        <v>3.4228024743753416E-2</v>
      </c>
      <c r="F2557" s="2">
        <f t="shared" si="239"/>
        <v>3.9400889925986823E-2</v>
      </c>
      <c r="G2557" s="2">
        <f t="shared" si="237"/>
        <v>-5.1728651822334076E-3</v>
      </c>
      <c r="H2557" s="2" t="str">
        <f t="shared" si="238"/>
        <v>Hold</v>
      </c>
    </row>
    <row r="2558" spans="1:8" ht="13.5" x14ac:dyDescent="0.25">
      <c r="A2558" s="3">
        <v>45727</v>
      </c>
      <c r="B2558" s="2">
        <v>4.4386999999999999</v>
      </c>
      <c r="C2558" s="2">
        <f t="shared" si="234"/>
        <v>4.4370465652209097</v>
      </c>
      <c r="D2558" s="2">
        <f t="shared" si="236"/>
        <v>4.4020330871793387</v>
      </c>
      <c r="E2558" s="2">
        <f t="shared" si="235"/>
        <v>3.5013478041570956E-2</v>
      </c>
      <c r="F2558" s="2">
        <f t="shared" si="239"/>
        <v>3.8523407549103654E-2</v>
      </c>
      <c r="G2558" s="2">
        <f t="shared" si="237"/>
        <v>-3.5099295075326983E-3</v>
      </c>
      <c r="H2558" s="2" t="str">
        <f t="shared" si="238"/>
        <v>Hold</v>
      </c>
    </row>
    <row r="2559" spans="1:8" ht="13.5" x14ac:dyDescent="0.25">
      <c r="A2559" s="3">
        <v>45728</v>
      </c>
      <c r="B2559" s="2">
        <v>4.3258000000000001</v>
      </c>
      <c r="C2559" s="2">
        <f t="shared" si="234"/>
        <v>4.4401932474946157</v>
      </c>
      <c r="D2559" s="2">
        <f t="shared" si="236"/>
        <v>4.3963861918327218</v>
      </c>
      <c r="E2559" s="2">
        <f t="shared" si="235"/>
        <v>4.3807055661893912E-2</v>
      </c>
      <c r="F2559" s="2">
        <f t="shared" si="239"/>
        <v>3.9580137171661707E-2</v>
      </c>
      <c r="G2559" s="2">
        <f t="shared" si="237"/>
        <v>4.2269184902322052E-3</v>
      </c>
      <c r="H2559" s="2" t="str">
        <f t="shared" si="238"/>
        <v>Sell</v>
      </c>
    </row>
    <row r="2560" spans="1:8" ht="13.5" x14ac:dyDescent="0.25">
      <c r="A2560" s="3">
        <v>45729</v>
      </c>
      <c r="B2560" s="2">
        <v>4.3258000000000001</v>
      </c>
      <c r="C2560" s="2">
        <f t="shared" si="234"/>
        <v>4.4182558248031363</v>
      </c>
      <c r="D2560" s="2">
        <f t="shared" si="236"/>
        <v>4.3911575850302977</v>
      </c>
      <c r="E2560" s="2">
        <f t="shared" si="235"/>
        <v>2.7098239772838539E-2</v>
      </c>
      <c r="F2560" s="2">
        <f t="shared" si="239"/>
        <v>3.7083757691897076E-2</v>
      </c>
      <c r="G2560" s="2">
        <f t="shared" si="237"/>
        <v>-9.9855179190585369E-3</v>
      </c>
      <c r="H2560" s="2" t="str">
        <f t="shared" si="238"/>
        <v>Hold</v>
      </c>
    </row>
    <row r="2561" spans="1:8" ht="13.5" x14ac:dyDescent="0.25">
      <c r="A2561" s="3">
        <v>45730</v>
      </c>
      <c r="B2561" s="2">
        <v>4.4386999999999999</v>
      </c>
      <c r="C2561" s="2">
        <f t="shared" si="234"/>
        <v>4.4300780056026534</v>
      </c>
      <c r="D2561" s="2">
        <f t="shared" si="236"/>
        <v>4.3946792453984242</v>
      </c>
      <c r="E2561" s="2">
        <f t="shared" si="235"/>
        <v>3.5398760204229163E-2</v>
      </c>
      <c r="F2561" s="2">
        <f t="shared" si="239"/>
        <v>3.6746758194363495E-2</v>
      </c>
      <c r="G2561" s="2">
        <f t="shared" si="237"/>
        <v>-1.3479979901343322E-3</v>
      </c>
      <c r="H2561" s="2" t="str">
        <f t="shared" si="238"/>
        <v>Hold</v>
      </c>
    </row>
    <row r="2562" spans="1:8" ht="13.5" x14ac:dyDescent="0.25">
      <c r="A2562" s="3">
        <v>45733</v>
      </c>
      <c r="B2562" s="2">
        <v>4.4386999999999999</v>
      </c>
      <c r="C2562" s="2">
        <f t="shared" si="234"/>
        <v>4.4285121585868605</v>
      </c>
      <c r="D2562" s="2">
        <f t="shared" si="236"/>
        <v>4.3979400420355779</v>
      </c>
      <c r="E2562" s="2">
        <f t="shared" si="235"/>
        <v>3.0572116551282669E-2</v>
      </c>
      <c r="F2562" s="2">
        <f t="shared" si="239"/>
        <v>3.551182986574733E-2</v>
      </c>
      <c r="G2562" s="2">
        <f t="shared" si="237"/>
        <v>-4.939713314464661E-3</v>
      </c>
      <c r="H2562" s="2" t="str">
        <f t="shared" si="238"/>
        <v>Hold</v>
      </c>
    </row>
    <row r="2563" spans="1:8" ht="13.5" x14ac:dyDescent="0.25">
      <c r="A2563" s="3">
        <v>45734</v>
      </c>
      <c r="B2563" s="2">
        <v>4.3258000000000001</v>
      </c>
      <c r="C2563" s="2">
        <f t="shared" si="234"/>
        <v>4.4127102880350364</v>
      </c>
      <c r="D2563" s="2">
        <f t="shared" si="236"/>
        <v>4.3925963352181281</v>
      </c>
      <c r="E2563" s="2">
        <f t="shared" si="235"/>
        <v>2.0113952816908309E-2</v>
      </c>
      <c r="F2563" s="2">
        <f t="shared" si="239"/>
        <v>3.2432254455979526E-2</v>
      </c>
      <c r="G2563" s="2">
        <f t="shared" si="237"/>
        <v>-1.2318301639071216E-2</v>
      </c>
      <c r="H2563" s="2" t="str">
        <f t="shared" si="238"/>
        <v>Hold</v>
      </c>
    </row>
    <row r="2564" spans="1:8" ht="13.5" x14ac:dyDescent="0.25">
      <c r="A2564" s="3">
        <v>45735</v>
      </c>
      <c r="B2564" s="2">
        <v>4.3258000000000001</v>
      </c>
      <c r="C2564" s="2">
        <f t="shared" si="234"/>
        <v>4.4065856283373384</v>
      </c>
      <c r="D2564" s="2">
        <f t="shared" si="236"/>
        <v>4.3876484585353044</v>
      </c>
      <c r="E2564" s="2">
        <f t="shared" si="235"/>
        <v>1.8937169802033971E-2</v>
      </c>
      <c r="F2564" s="2">
        <f t="shared" si="239"/>
        <v>2.9733237525190418E-2</v>
      </c>
      <c r="G2564" s="2">
        <f t="shared" si="237"/>
        <v>-1.0796067723156447E-2</v>
      </c>
      <c r="H2564" s="2" t="str">
        <f t="shared" si="238"/>
        <v>Hold</v>
      </c>
    </row>
    <row r="2565" spans="1:8" ht="13.5" x14ac:dyDescent="0.25">
      <c r="A2565" s="3">
        <v>45737</v>
      </c>
      <c r="B2565" s="2">
        <v>4.3258000000000001</v>
      </c>
      <c r="C2565" s="2">
        <f t="shared" si="234"/>
        <v>4.4144186085931327</v>
      </c>
      <c r="D2565" s="2">
        <f t="shared" si="236"/>
        <v>4.3830670912363932</v>
      </c>
      <c r="E2565" s="2">
        <f t="shared" si="235"/>
        <v>3.1351517356739578E-2</v>
      </c>
      <c r="F2565" s="2">
        <f t="shared" si="239"/>
        <v>3.0056893491500251E-2</v>
      </c>
      <c r="G2565" s="2">
        <f t="shared" si="237"/>
        <v>1.2946238652393263E-3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4.3070000000000004</v>
      </c>
      <c r="C2566" s="2">
        <f t="shared" si="234"/>
        <v>4.4253849765018813</v>
      </c>
      <c r="D2566" s="2">
        <f t="shared" si="236"/>
        <v>4.3774324918855498</v>
      </c>
      <c r="E2566" s="2">
        <f t="shared" si="235"/>
        <v>4.7952484616331503E-2</v>
      </c>
      <c r="F2566" s="2">
        <f t="shared" si="239"/>
        <v>3.3636011716466505E-2</v>
      </c>
      <c r="G2566" s="2">
        <f t="shared" si="237"/>
        <v>1.4316472899864999E-2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4.3163999999999998</v>
      </c>
      <c r="C2567" s="2">
        <f t="shared" si="234"/>
        <v>4.4216488262708227</v>
      </c>
      <c r="D2567" s="2">
        <f t="shared" si="236"/>
        <v>4.3729115665606946</v>
      </c>
      <c r="E2567" s="2">
        <f t="shared" si="235"/>
        <v>4.87372597101281E-2</v>
      </c>
      <c r="F2567" s="2">
        <f t="shared" si="239"/>
        <v>3.6656261315198828E-2</v>
      </c>
      <c r="G2567" s="2">
        <f t="shared" si="237"/>
        <v>1.2080998394929272E-2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4.3163999999999998</v>
      </c>
      <c r="C2568" s="2">
        <f t="shared" si="234"/>
        <v>4.4242720837676188</v>
      </c>
      <c r="D2568" s="2">
        <f t="shared" si="236"/>
        <v>4.3687255245932359</v>
      </c>
      <c r="E2568" s="2">
        <f t="shared" si="235"/>
        <v>5.5546559174382892E-2</v>
      </c>
      <c r="F2568" s="2">
        <f t="shared" si="239"/>
        <v>4.0434320887035642E-2</v>
      </c>
      <c r="G2568" s="2">
        <f t="shared" si="237"/>
        <v>1.511223828734725E-2</v>
      </c>
      <c r="H2568" s="2" t="str">
        <f t="shared" si="238"/>
        <v>Sell</v>
      </c>
    </row>
    <row r="2569" spans="1:8" ht="13.5" x14ac:dyDescent="0.25">
      <c r="A2569" s="3">
        <v>45743</v>
      </c>
      <c r="B2569" s="2">
        <v>4.3258000000000001</v>
      </c>
      <c r="C2569" s="2">
        <f t="shared" si="234"/>
        <v>4.4091225324187544</v>
      </c>
      <c r="D2569" s="2">
        <f t="shared" si="236"/>
        <v>4.3655458561048484</v>
      </c>
      <c r="E2569" s="2">
        <f t="shared" si="235"/>
        <v>4.3576676313906049E-2</v>
      </c>
      <c r="F2569" s="2">
        <f t="shared" si="239"/>
        <v>4.1062791972409723E-2</v>
      </c>
      <c r="G2569" s="2">
        <f t="shared" si="237"/>
        <v>2.5138843414963252E-3</v>
      </c>
      <c r="H2569" s="2" t="str">
        <f t="shared" si="238"/>
        <v>Sell</v>
      </c>
    </row>
    <row r="2570" spans="1:8" ht="13.5" x14ac:dyDescent="0.25">
      <c r="A2570" s="3">
        <v>45744</v>
      </c>
      <c r="B2570" s="2">
        <v>4.3258000000000001</v>
      </c>
      <c r="C2570" s="2">
        <f t="shared" si="234"/>
        <v>4.3963036812774074</v>
      </c>
      <c r="D2570" s="2">
        <f t="shared" si="236"/>
        <v>4.3626017186156005</v>
      </c>
      <c r="E2570" s="2">
        <f t="shared" si="235"/>
        <v>3.3701962661806917E-2</v>
      </c>
      <c r="F2570" s="2">
        <f t="shared" si="239"/>
        <v>3.9590626110289164E-2</v>
      </c>
      <c r="G2570" s="2">
        <f t="shared" si="237"/>
        <v>-5.8886634484822467E-3</v>
      </c>
      <c r="H2570" s="2" t="str">
        <f t="shared" si="238"/>
        <v>Hold</v>
      </c>
    </row>
    <row r="2571" spans="1:8" ht="13.5" x14ac:dyDescent="0.25">
      <c r="A2571" s="3">
        <v>45749</v>
      </c>
      <c r="B2571" s="2">
        <v>4.4199000000000002</v>
      </c>
      <c r="C2571" s="2">
        <f t="shared" si="234"/>
        <v>4.4028261918501137</v>
      </c>
      <c r="D2571" s="2">
        <f t="shared" si="236"/>
        <v>4.3668460357551853</v>
      </c>
      <c r="E2571" s="2">
        <f t="shared" si="235"/>
        <v>3.5980156094928439E-2</v>
      </c>
      <c r="F2571" s="2">
        <f t="shared" si="239"/>
        <v>3.8868532107217024E-2</v>
      </c>
      <c r="G2571" s="2">
        <f t="shared" si="237"/>
        <v>-2.8883760122885849E-3</v>
      </c>
      <c r="H2571" s="2" t="str">
        <f t="shared" si="238"/>
        <v>Hold</v>
      </c>
    </row>
    <row r="2572" spans="1:8" ht="13.5" x14ac:dyDescent="0.25">
      <c r="A2572" s="3">
        <v>45750</v>
      </c>
      <c r="B2572" s="2">
        <v>4.4104999999999999</v>
      </c>
      <c r="C2572" s="2">
        <f t="shared" si="234"/>
        <v>4.4083452392577884</v>
      </c>
      <c r="D2572" s="2">
        <f t="shared" si="236"/>
        <v>4.3700796627362823</v>
      </c>
      <c r="E2572" s="2">
        <f t="shared" si="235"/>
        <v>3.8265576521506084E-2</v>
      </c>
      <c r="F2572" s="2">
        <f t="shared" si="239"/>
        <v>3.8747940990074836E-2</v>
      </c>
      <c r="G2572" s="2">
        <f t="shared" si="237"/>
        <v>-4.8236446856875226E-4</v>
      </c>
      <c r="H2572" s="2" t="str">
        <f t="shared" si="238"/>
        <v>Hold</v>
      </c>
    </row>
    <row r="2573" spans="1:8" ht="13.5" x14ac:dyDescent="0.25">
      <c r="A2573" s="3">
        <v>45751</v>
      </c>
      <c r="B2573" s="2">
        <v>4.4199000000000002</v>
      </c>
      <c r="C2573" s="2">
        <f t="shared" si="234"/>
        <v>4.3956459716796665</v>
      </c>
      <c r="D2573" s="2">
        <f t="shared" si="236"/>
        <v>4.3737700580891499</v>
      </c>
      <c r="E2573" s="2">
        <f t="shared" si="235"/>
        <v>2.187591359051666E-2</v>
      </c>
      <c r="F2573" s="2">
        <f t="shared" si="239"/>
        <v>3.5373535510163201E-2</v>
      </c>
      <c r="G2573" s="2">
        <f t="shared" si="237"/>
        <v>-1.3497621919646541E-2</v>
      </c>
      <c r="H2573" s="2" t="str">
        <f t="shared" si="238"/>
        <v>Hold</v>
      </c>
    </row>
    <row r="2574" spans="1:8" ht="13.5" x14ac:dyDescent="0.25">
      <c r="A2574" s="3">
        <v>45754</v>
      </c>
      <c r="B2574" s="2">
        <v>4.4574999999999996</v>
      </c>
      <c r="C2574" s="2">
        <f t="shared" si="234"/>
        <v>4.3849004375751024</v>
      </c>
      <c r="D2574" s="2">
        <f t="shared" si="236"/>
        <v>4.3799722760084716</v>
      </c>
      <c r="E2574" s="2">
        <f t="shared" si="235"/>
        <v>4.9281615666307843E-3</v>
      </c>
      <c r="F2574" s="2">
        <f t="shared" si="239"/>
        <v>2.9284460721456719E-2</v>
      </c>
      <c r="G2574" s="2">
        <f t="shared" si="237"/>
        <v>-2.4356299154825935E-2</v>
      </c>
      <c r="H2574" s="2" t="str">
        <f t="shared" si="238"/>
        <v>Hold</v>
      </c>
    </row>
    <row r="2575" spans="1:8" ht="13.5" x14ac:dyDescent="0.25">
      <c r="A2575" s="3">
        <v>45755</v>
      </c>
      <c r="B2575" s="2">
        <v>4.5420999999999996</v>
      </c>
      <c r="C2575" s="2">
        <f t="shared" ref="C2575:C2638" si="240">$C$4*B2565+C2574*(1-$C$4)</f>
        <v>4.3758080625635483</v>
      </c>
      <c r="D2575" s="2">
        <f t="shared" si="236"/>
        <v>4.3919817370448806</v>
      </c>
      <c r="E2575" s="2">
        <f t="shared" si="235"/>
        <v>-1.6173674481332334E-2</v>
      </c>
      <c r="F2575" s="2">
        <f t="shared" si="239"/>
        <v>2.019283368089891E-2</v>
      </c>
      <c r="G2575" s="2">
        <f t="shared" si="237"/>
        <v>-3.6366508162231248E-2</v>
      </c>
      <c r="H2575" s="2" t="str">
        <f t="shared" si="238"/>
        <v>Hold</v>
      </c>
    </row>
    <row r="2576" spans="1:8" ht="13.5" x14ac:dyDescent="0.25">
      <c r="A2576" s="3">
        <v>45757</v>
      </c>
      <c r="B2576" s="2">
        <v>4.7866</v>
      </c>
      <c r="C2576" s="2">
        <f t="shared" si="240"/>
        <v>4.3652222067845408</v>
      </c>
      <c r="D2576" s="2">
        <f t="shared" si="236"/>
        <v>4.4212127194860011</v>
      </c>
      <c r="E2576" s="2">
        <f t="shared" si="235"/>
        <v>-5.5990512701460382E-2</v>
      </c>
      <c r="F2576" s="2">
        <f t="shared" si="239"/>
        <v>4.9561644044270534E-3</v>
      </c>
      <c r="G2576" s="2">
        <f t="shared" si="237"/>
        <v>-6.0946677105887435E-2</v>
      </c>
      <c r="H2576" s="2" t="str">
        <f t="shared" si="238"/>
        <v>Hold</v>
      </c>
    </row>
    <row r="2577" spans="1:8" ht="13.5" x14ac:dyDescent="0.25">
      <c r="A2577" s="3">
        <v>45758</v>
      </c>
      <c r="B2577" s="2">
        <v>4.702</v>
      </c>
      <c r="C2577" s="2">
        <f t="shared" si="240"/>
        <v>4.3577110980484575</v>
      </c>
      <c r="D2577" s="2">
        <f t="shared" si="236"/>
        <v>4.442011777301853</v>
      </c>
      <c r="E2577" s="2">
        <f t="shared" si="235"/>
        <v>-8.4300679253395572E-2</v>
      </c>
      <c r="F2577" s="2">
        <f t="shared" si="239"/>
        <v>-1.2895204327137474E-2</v>
      </c>
      <c r="G2577" s="2">
        <f t="shared" si="237"/>
        <v>-7.1405474926258095E-2</v>
      </c>
      <c r="H2577" s="2" t="str">
        <f t="shared" si="238"/>
        <v>Hold</v>
      </c>
    </row>
    <row r="2578" spans="1:8" ht="13.5" x14ac:dyDescent="0.25">
      <c r="A2578" s="3">
        <v>45761</v>
      </c>
      <c r="B2578" s="2">
        <v>4.5702999999999996</v>
      </c>
      <c r="C2578" s="2">
        <f t="shared" si="240"/>
        <v>4.3513555445025407</v>
      </c>
      <c r="D2578" s="2">
        <f t="shared" si="236"/>
        <v>4.4515146086128272</v>
      </c>
      <c r="E2578" s="2">
        <f t="shared" si="235"/>
        <v>-0.10015906411028652</v>
      </c>
      <c r="F2578" s="2">
        <f t="shared" si="239"/>
        <v>-3.0347976283767286E-2</v>
      </c>
      <c r="G2578" s="2">
        <f t="shared" si="237"/>
        <v>-6.9811087826519236E-2</v>
      </c>
      <c r="H2578" s="2" t="str">
        <f t="shared" si="238"/>
        <v>Hold</v>
      </c>
    </row>
    <row r="2579" spans="1:8" ht="13.5" x14ac:dyDescent="0.25">
      <c r="A2579" s="3">
        <v>45762</v>
      </c>
      <c r="B2579" s="2">
        <v>4.6550000000000002</v>
      </c>
      <c r="C2579" s="2">
        <f t="shared" si="240"/>
        <v>4.3474239222713802</v>
      </c>
      <c r="D2579" s="2">
        <f t="shared" si="236"/>
        <v>4.4665876005674328</v>
      </c>
      <c r="E2579" s="2">
        <f t="shared" si="235"/>
        <v>-0.11916367829605257</v>
      </c>
      <c r="F2579" s="2">
        <f t="shared" si="239"/>
        <v>-4.8111116686224344E-2</v>
      </c>
      <c r="G2579" s="2">
        <f t="shared" si="237"/>
        <v>-7.105256160982823E-2</v>
      </c>
      <c r="H2579" s="2" t="str">
        <f t="shared" si="238"/>
        <v>Hold</v>
      </c>
    </row>
    <row r="2580" spans="1:8" ht="13.5" x14ac:dyDescent="0.25">
      <c r="A2580" s="3">
        <v>45763</v>
      </c>
      <c r="B2580" s="2">
        <v>4.6079999999999997</v>
      </c>
      <c r="C2580" s="2">
        <f t="shared" si="240"/>
        <v>4.3440971649988604</v>
      </c>
      <c r="D2580" s="2">
        <f t="shared" si="236"/>
        <v>4.477062593117993</v>
      </c>
      <c r="E2580" s="2">
        <f t="shared" si="235"/>
        <v>-0.13296542811913259</v>
      </c>
      <c r="F2580" s="2">
        <f t="shared" si="239"/>
        <v>-6.5081978972806001E-2</v>
      </c>
      <c r="G2580" s="2">
        <f t="shared" si="237"/>
        <v>-6.7883449146326588E-2</v>
      </c>
      <c r="H2580" s="2" t="str">
        <f t="shared" si="238"/>
        <v>Hold</v>
      </c>
    </row>
    <row r="2581" spans="1:8" ht="13.5" x14ac:dyDescent="0.25">
      <c r="A2581" s="3">
        <v>45764</v>
      </c>
      <c r="B2581" s="2">
        <v>4.6079999999999997</v>
      </c>
      <c r="C2581" s="2">
        <f t="shared" si="240"/>
        <v>4.3557591396144204</v>
      </c>
      <c r="D2581" s="2">
        <f t="shared" si="236"/>
        <v>4.4867616602944373</v>
      </c>
      <c r="E2581" s="2">
        <f t="shared" si="235"/>
        <v>-0.13100252068001694</v>
      </c>
      <c r="F2581" s="2">
        <f t="shared" si="239"/>
        <v>-7.8266087314248195E-2</v>
      </c>
      <c r="G2581" s="2">
        <f t="shared" si="237"/>
        <v>-5.2736433365768748E-2</v>
      </c>
      <c r="H2581" s="2" t="str">
        <f t="shared" si="238"/>
        <v>Hold</v>
      </c>
    </row>
    <row r="2582" spans="1:8" ht="13.5" x14ac:dyDescent="0.25">
      <c r="A2582" s="3">
        <v>45765</v>
      </c>
      <c r="B2582" s="2">
        <v>4.6079999999999997</v>
      </c>
      <c r="C2582" s="2">
        <f t="shared" si="240"/>
        <v>4.3641808104429707</v>
      </c>
      <c r="D2582" s="2">
        <f t="shared" si="236"/>
        <v>4.4957422780504048</v>
      </c>
      <c r="E2582" s="2">
        <f t="shared" si="235"/>
        <v>-0.13156146760743415</v>
      </c>
      <c r="F2582" s="2">
        <f t="shared" si="239"/>
        <v>-8.8925163372885391E-2</v>
      </c>
      <c r="G2582" s="2">
        <f t="shared" si="237"/>
        <v>-4.2636304234548755E-2</v>
      </c>
      <c r="H2582" s="2" t="str">
        <f t="shared" si="238"/>
        <v>Hold</v>
      </c>
    </row>
    <row r="2583" spans="1:8" ht="13.5" x14ac:dyDescent="0.25">
      <c r="A2583" s="3">
        <v>45768</v>
      </c>
      <c r="B2583" s="2">
        <v>4.6456</v>
      </c>
      <c r="C2583" s="2">
        <f t="shared" si="240"/>
        <v>4.3727529934517442</v>
      </c>
      <c r="D2583" s="2">
        <f t="shared" si="236"/>
        <v>4.5068428500466711</v>
      </c>
      <c r="E2583" s="2">
        <f t="shared" si="235"/>
        <v>-0.13408985659492689</v>
      </c>
      <c r="F2583" s="2">
        <f t="shared" si="239"/>
        <v>-9.7958102017293686E-2</v>
      </c>
      <c r="G2583" s="2">
        <f t="shared" si="237"/>
        <v>-3.6131754577633207E-2</v>
      </c>
      <c r="H2583" s="2" t="str">
        <f t="shared" si="238"/>
        <v>Hold</v>
      </c>
    </row>
    <row r="2584" spans="1:8" ht="13.5" x14ac:dyDescent="0.25">
      <c r="A2584" s="3">
        <v>45769</v>
      </c>
      <c r="B2584" s="2">
        <v>4.7489999999999997</v>
      </c>
      <c r="C2584" s="2">
        <f t="shared" si="240"/>
        <v>4.3857909944591684</v>
      </c>
      <c r="D2584" s="2">
        <f t="shared" si="236"/>
        <v>4.5247804167098806</v>
      </c>
      <c r="E2584" s="2">
        <f t="shared" si="235"/>
        <v>-0.1389894222507122</v>
      </c>
      <c r="F2584" s="2">
        <f t="shared" si="239"/>
        <v>-0.1061643660639774</v>
      </c>
      <c r="G2584" s="2">
        <f t="shared" si="237"/>
        <v>-3.28250561867348E-2</v>
      </c>
      <c r="H2584" s="2" t="str">
        <f t="shared" si="238"/>
        <v>Hold</v>
      </c>
    </row>
    <row r="2585" spans="1:8" ht="13.5" x14ac:dyDescent="0.25">
      <c r="A2585" s="3">
        <v>45770</v>
      </c>
      <c r="B2585" s="2">
        <v>4.7302</v>
      </c>
      <c r="C2585" s="2">
        <f t="shared" si="240"/>
        <v>4.4098385337731427</v>
      </c>
      <c r="D2585" s="2">
        <f t="shared" si="236"/>
        <v>4.5399966821387787</v>
      </c>
      <c r="E2585" s="2">
        <f t="shared" si="235"/>
        <v>-0.13015814836563599</v>
      </c>
      <c r="F2585" s="2">
        <f t="shared" si="239"/>
        <v>-0.11096312252430912</v>
      </c>
      <c r="G2585" s="2">
        <f t="shared" si="237"/>
        <v>-1.9195025841326874E-2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4.702</v>
      </c>
      <c r="C2586" s="2">
        <f t="shared" si="240"/>
        <v>4.4678018362695822</v>
      </c>
      <c r="D2586" s="2">
        <f t="shared" si="236"/>
        <v>4.5519969279062771</v>
      </c>
      <c r="E2586" s="2">
        <f t="shared" si="235"/>
        <v>-8.4195091636694919E-2</v>
      </c>
      <c r="F2586" s="2">
        <f t="shared" si="239"/>
        <v>-0.10560951634678629</v>
      </c>
      <c r="G2586" s="2">
        <f t="shared" si="237"/>
        <v>2.1414424710091376E-2</v>
      </c>
      <c r="H2586" s="2" t="str">
        <f t="shared" si="238"/>
        <v>Sell</v>
      </c>
    </row>
    <row r="2587" spans="1:8" ht="13.5" x14ac:dyDescent="0.25">
      <c r="A2587" s="3">
        <v>45772</v>
      </c>
      <c r="B2587" s="2">
        <v>4.6550000000000002</v>
      </c>
      <c r="C2587" s="2">
        <f t="shared" si="240"/>
        <v>4.5038323229973383</v>
      </c>
      <c r="D2587" s="2">
        <f t="shared" si="236"/>
        <v>4.5596267850984047</v>
      </c>
      <c r="E2587" s="2">
        <f t="shared" si="235"/>
        <v>-5.5794462101066422E-2</v>
      </c>
      <c r="F2587" s="2">
        <f t="shared" si="239"/>
        <v>-9.5646505497642323E-2</v>
      </c>
      <c r="G2587" s="2">
        <f t="shared" si="237"/>
        <v>3.9852043396575901E-2</v>
      </c>
      <c r="H2587" s="2" t="str">
        <f t="shared" si="238"/>
        <v>Sell</v>
      </c>
    </row>
    <row r="2588" spans="1:8" ht="13.5" x14ac:dyDescent="0.25">
      <c r="A2588" s="3">
        <v>45775</v>
      </c>
      <c r="B2588" s="2">
        <v>4.6925999999999997</v>
      </c>
      <c r="C2588" s="2">
        <f t="shared" si="240"/>
        <v>4.5140581194592864</v>
      </c>
      <c r="D2588" s="2">
        <f t="shared" si="236"/>
        <v>4.569476652868893</v>
      </c>
      <c r="E2588" s="2">
        <f t="shared" ref="E2588:E2651" si="241">C2588-D2588</f>
        <v>-5.5418533409606674E-2</v>
      </c>
      <c r="F2588" s="2">
        <f t="shared" si="239"/>
        <v>-8.7600911080035204E-2</v>
      </c>
      <c r="G2588" s="2">
        <f t="shared" si="237"/>
        <v>3.218237767042853E-2</v>
      </c>
      <c r="H2588" s="2" t="str">
        <f t="shared" si="238"/>
        <v>Sell</v>
      </c>
    </row>
    <row r="2589" spans="1:8" ht="13.5" x14ac:dyDescent="0.25">
      <c r="A2589" s="3">
        <v>45776</v>
      </c>
      <c r="B2589" s="2">
        <v>4.6925999999999997</v>
      </c>
      <c r="C2589" s="2">
        <f t="shared" si="240"/>
        <v>4.5357414856963194</v>
      </c>
      <c r="D2589" s="2">
        <f t="shared" ref="D2589:D2652" si="242">$D$4*B2589+(1-$D$4)*D2588</f>
        <v>4.5785969008045306</v>
      </c>
      <c r="E2589" s="2">
        <f t="shared" si="241"/>
        <v>-4.2855415108211226E-2</v>
      </c>
      <c r="F2589" s="2">
        <f t="shared" si="239"/>
        <v>-7.8651811885670414E-2</v>
      </c>
      <c r="G2589" s="2">
        <f t="shared" si="237"/>
        <v>3.5796396777459188E-2</v>
      </c>
      <c r="H2589" s="2" t="str">
        <f t="shared" si="238"/>
        <v>Sell</v>
      </c>
    </row>
    <row r="2590" spans="1:8" ht="13.5" x14ac:dyDescent="0.25">
      <c r="A2590" s="3">
        <v>45777</v>
      </c>
      <c r="B2590" s="2">
        <v>4.6832000000000003</v>
      </c>
      <c r="C2590" s="2">
        <f t="shared" si="240"/>
        <v>4.5468581802045778</v>
      </c>
      <c r="D2590" s="2">
        <f t="shared" si="242"/>
        <v>4.586345278522713</v>
      </c>
      <c r="E2590" s="2">
        <f t="shared" si="241"/>
        <v>-3.9487098318135239E-2</v>
      </c>
      <c r="F2590" s="2">
        <f t="shared" si="239"/>
        <v>-7.0818869172163373E-2</v>
      </c>
      <c r="G2590" s="2">
        <f t="shared" si="237"/>
        <v>3.1331770854028135E-2</v>
      </c>
      <c r="H2590" s="2" t="str">
        <f t="shared" si="238"/>
        <v>Sell</v>
      </c>
    </row>
    <row r="2591" spans="1:8" ht="13.5" x14ac:dyDescent="0.25">
      <c r="A2591" s="3">
        <v>45779</v>
      </c>
      <c r="B2591" s="2">
        <v>4.6550000000000002</v>
      </c>
      <c r="C2591" s="2">
        <f t="shared" si="240"/>
        <v>4.5562646140192582</v>
      </c>
      <c r="D2591" s="2">
        <f t="shared" si="242"/>
        <v>4.5914308134469568</v>
      </c>
      <c r="E2591" s="2">
        <f t="shared" si="241"/>
        <v>-3.5166199427698608E-2</v>
      </c>
      <c r="F2591" s="2">
        <f t="shared" si="239"/>
        <v>-6.3688335223270415E-2</v>
      </c>
      <c r="G2591" s="2">
        <f t="shared" si="237"/>
        <v>2.8522135795571807E-2</v>
      </c>
      <c r="H2591" s="2" t="str">
        <f t="shared" si="238"/>
        <v>Sell</v>
      </c>
    </row>
    <row r="2592" spans="1:8" ht="13.5" x14ac:dyDescent="0.25">
      <c r="A2592" s="3">
        <v>45782</v>
      </c>
      <c r="B2592" s="2">
        <v>4.6550000000000002</v>
      </c>
      <c r="C2592" s="2">
        <f t="shared" si="240"/>
        <v>4.5642239041701416</v>
      </c>
      <c r="D2592" s="2">
        <f t="shared" si="242"/>
        <v>4.5961396420805158</v>
      </c>
      <c r="E2592" s="2">
        <f t="shared" si="241"/>
        <v>-3.1915737910374276E-2</v>
      </c>
      <c r="F2592" s="2">
        <f t="shared" si="239"/>
        <v>-5.7333815760691187E-2</v>
      </c>
      <c r="G2592" s="2">
        <f t="shared" si="237"/>
        <v>2.5418077850316911E-2</v>
      </c>
      <c r="H2592" s="2" t="str">
        <f t="shared" si="238"/>
        <v>Sell</v>
      </c>
    </row>
    <row r="2593" spans="1:8" ht="13.5" x14ac:dyDescent="0.25">
      <c r="A2593" s="3">
        <v>45783</v>
      </c>
      <c r="B2593" s="2">
        <v>4.6550000000000002</v>
      </c>
      <c r="C2593" s="2">
        <f t="shared" si="240"/>
        <v>4.5767433035285814</v>
      </c>
      <c r="D2593" s="2">
        <f t="shared" si="242"/>
        <v>4.6004996685930708</v>
      </c>
      <c r="E2593" s="2">
        <f t="shared" si="241"/>
        <v>-2.3756365064489415E-2</v>
      </c>
      <c r="F2593" s="2">
        <f t="shared" si="239"/>
        <v>-5.0618325621450834E-2</v>
      </c>
      <c r="G2593" s="2">
        <f t="shared" si="237"/>
        <v>2.6861960556961419E-2</v>
      </c>
      <c r="H2593" s="2" t="str">
        <f t="shared" si="238"/>
        <v>Sell</v>
      </c>
    </row>
    <row r="2594" spans="1:8" ht="13.5" x14ac:dyDescent="0.25">
      <c r="A2594" s="3">
        <v>45784</v>
      </c>
      <c r="B2594" s="2">
        <v>4.6361999999999997</v>
      </c>
      <c r="C2594" s="2">
        <f t="shared" si="240"/>
        <v>4.6032443337549536</v>
      </c>
      <c r="D2594" s="2">
        <f t="shared" si="242"/>
        <v>4.6031441375861766</v>
      </c>
      <c r="E2594" s="2">
        <f t="shared" si="241"/>
        <v>1.0019616877698923E-4</v>
      </c>
      <c r="F2594" s="2">
        <f t="shared" si="239"/>
        <v>-4.0474621263405272E-2</v>
      </c>
      <c r="G2594" s="2">
        <f t="shared" si="237"/>
        <v>4.0574817432182261E-2</v>
      </c>
      <c r="H2594" s="2" t="str">
        <f t="shared" si="238"/>
        <v>Sell</v>
      </c>
    </row>
    <row r="2595" spans="1:8" ht="13.5" x14ac:dyDescent="0.25">
      <c r="A2595" s="3">
        <v>45785</v>
      </c>
      <c r="B2595" s="2">
        <v>4.6079999999999997</v>
      </c>
      <c r="C2595" s="2">
        <f t="shared" si="240"/>
        <v>4.6227759747157293</v>
      </c>
      <c r="D2595" s="2">
        <f t="shared" si="242"/>
        <v>4.603503831098311</v>
      </c>
      <c r="E2595" s="2">
        <f t="shared" si="241"/>
        <v>1.9272143617418358E-2</v>
      </c>
      <c r="F2595" s="2">
        <f t="shared" si="239"/>
        <v>-2.8525268287240547E-2</v>
      </c>
      <c r="G2595" s="2">
        <f t="shared" si="237"/>
        <v>4.7797411904658901E-2</v>
      </c>
      <c r="H2595" s="2" t="str">
        <f t="shared" si="238"/>
        <v>Sell</v>
      </c>
    </row>
    <row r="2596" spans="1:8" ht="13.5" x14ac:dyDescent="0.25">
      <c r="A2596" s="3">
        <v>45786</v>
      </c>
      <c r="B2596" s="2">
        <v>4.6268000000000002</v>
      </c>
      <c r="C2596" s="2">
        <f t="shared" si="240"/>
        <v>4.634964286297925</v>
      </c>
      <c r="D2596" s="2">
        <f t="shared" si="242"/>
        <v>4.6052294732391772</v>
      </c>
      <c r="E2596" s="2">
        <f t="shared" si="241"/>
        <v>2.9734813058747811E-2</v>
      </c>
      <c r="F2596" s="2">
        <f t="shared" si="239"/>
        <v>-1.6873252018042878E-2</v>
      </c>
      <c r="G2596" s="2">
        <f t="shared" ref="G2596:G2659" si="243">E2596-F2596</f>
        <v>4.6608065076790689E-2</v>
      </c>
      <c r="H2596" s="2" t="str">
        <f t="shared" ref="H2596:H2659" si="244">IF(G2596&lt;0,"Hold","Sell")</f>
        <v>Sell</v>
      </c>
    </row>
    <row r="2597" spans="1:8" ht="13.5" x14ac:dyDescent="0.25">
      <c r="A2597" s="3">
        <v>45789</v>
      </c>
      <c r="B2597" s="2">
        <v>4.702</v>
      </c>
      <c r="C2597" s="2">
        <f t="shared" si="240"/>
        <v>4.6380467037905522</v>
      </c>
      <c r="D2597" s="2">
        <f t="shared" si="242"/>
        <v>4.6123976604066454</v>
      </c>
      <c r="E2597" s="2">
        <f t="shared" si="241"/>
        <v>2.5649043383906722E-2</v>
      </c>
      <c r="F2597" s="2">
        <f t="shared" ref="F2597:F2660" si="245">(E2597*(2/(10)))+((1-(2/10))*F2596)</f>
        <v>-8.3687929376529586E-3</v>
      </c>
      <c r="G2597" s="2">
        <f t="shared" si="243"/>
        <v>3.4017836321559677E-2</v>
      </c>
      <c r="H2597" s="2" t="str">
        <f t="shared" si="244"/>
        <v>Sell</v>
      </c>
    </row>
    <row r="2598" spans="1:8" ht="13.5" x14ac:dyDescent="0.25">
      <c r="A2598" s="3">
        <v>45790</v>
      </c>
      <c r="B2598" s="2">
        <v>4.702</v>
      </c>
      <c r="C2598" s="2">
        <f t="shared" si="240"/>
        <v>4.6464395185920058</v>
      </c>
      <c r="D2598" s="2">
        <f t="shared" si="242"/>
        <v>4.6190348707468942</v>
      </c>
      <c r="E2598" s="2">
        <f t="shared" si="241"/>
        <v>2.7404647845111541E-2</v>
      </c>
      <c r="F2598" s="2">
        <f t="shared" si="245"/>
        <v>-1.2141047811000593E-3</v>
      </c>
      <c r="G2598" s="2">
        <f t="shared" si="243"/>
        <v>2.8618752626211601E-2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4.6456</v>
      </c>
      <c r="C2599" s="2">
        <f t="shared" si="240"/>
        <v>4.6535411311163131</v>
      </c>
      <c r="D2599" s="2">
        <f t="shared" si="242"/>
        <v>4.621002658098976</v>
      </c>
      <c r="E2599" s="2">
        <f t="shared" si="241"/>
        <v>3.2538473017337033E-2</v>
      </c>
      <c r="F2599" s="2">
        <f t="shared" si="245"/>
        <v>5.5364107785873589E-3</v>
      </c>
      <c r="G2599" s="2">
        <f t="shared" si="243"/>
        <v>2.7002062238749673E-2</v>
      </c>
      <c r="H2599" s="2" t="str">
        <f t="shared" si="244"/>
        <v>Sell</v>
      </c>
    </row>
    <row r="2600" spans="1:8" ht="13.5" x14ac:dyDescent="0.25">
      <c r="A2600" s="3">
        <v>45792</v>
      </c>
      <c r="B2600" s="2">
        <v>4.7866</v>
      </c>
      <c r="C2600" s="2">
        <f t="shared" si="240"/>
        <v>4.6581040340214956</v>
      </c>
      <c r="D2600" s="2">
        <f t="shared" si="242"/>
        <v>4.6332691278694229</v>
      </c>
      <c r="E2600" s="2">
        <f t="shared" si="241"/>
        <v>2.4834906152072733E-2</v>
      </c>
      <c r="F2600" s="2">
        <f t="shared" si="245"/>
        <v>9.3961098532844359E-3</v>
      </c>
      <c r="G2600" s="2">
        <f t="shared" si="243"/>
        <v>1.5438796298788297E-2</v>
      </c>
      <c r="H2600" s="2" t="str">
        <f t="shared" si="244"/>
        <v>Sell</v>
      </c>
    </row>
    <row r="2601" spans="1:8" ht="13.5" x14ac:dyDescent="0.25">
      <c r="A2601" s="3">
        <v>45793</v>
      </c>
      <c r="B2601" s="2">
        <v>4.7960000000000003</v>
      </c>
      <c r="C2601" s="2">
        <f t="shared" si="240"/>
        <v>4.6576264903258808</v>
      </c>
      <c r="D2601" s="2">
        <f t="shared" si="242"/>
        <v>4.6453232665457627</v>
      </c>
      <c r="E2601" s="2">
        <f t="shared" si="241"/>
        <v>1.2303223780118167E-2</v>
      </c>
      <c r="F2601" s="2">
        <f t="shared" si="245"/>
        <v>9.977532638651183E-3</v>
      </c>
      <c r="G2601" s="2">
        <f t="shared" si="243"/>
        <v>2.3256911414669835E-3</v>
      </c>
      <c r="H2601" s="2" t="str">
        <f t="shared" si="244"/>
        <v>Sell</v>
      </c>
    </row>
    <row r="2602" spans="1:8" ht="13.5" x14ac:dyDescent="0.25">
      <c r="A2602" s="3">
        <v>45796</v>
      </c>
      <c r="B2602" s="2">
        <v>4.9089</v>
      </c>
      <c r="C2602" s="2">
        <f t="shared" si="240"/>
        <v>4.6572224148911303</v>
      </c>
      <c r="D2602" s="2">
        <f t="shared" si="242"/>
        <v>4.6648474690238544</v>
      </c>
      <c r="E2602" s="2">
        <f t="shared" si="241"/>
        <v>-7.625054132724074E-3</v>
      </c>
      <c r="F2602" s="2">
        <f t="shared" si="245"/>
        <v>6.4570152843761329E-3</v>
      </c>
      <c r="G2602" s="2">
        <f t="shared" si="243"/>
        <v>-1.4082069417100208E-2</v>
      </c>
      <c r="H2602" s="2" t="str">
        <f t="shared" si="244"/>
        <v>Hold</v>
      </c>
    </row>
    <row r="2603" spans="1:8" ht="13.5" x14ac:dyDescent="0.25">
      <c r="A2603" s="3">
        <v>45797</v>
      </c>
      <c r="B2603" s="2">
        <v>5.0688000000000004</v>
      </c>
      <c r="C2603" s="2">
        <f t="shared" si="240"/>
        <v>4.6568805049078792</v>
      </c>
      <c r="D2603" s="2">
        <f t="shared" si="242"/>
        <v>4.6947698787257917</v>
      </c>
      <c r="E2603" s="2">
        <f t="shared" si="241"/>
        <v>-3.7889373817912464E-2</v>
      </c>
      <c r="F2603" s="2">
        <f t="shared" si="245"/>
        <v>-2.4122625360815863E-3</v>
      </c>
      <c r="G2603" s="2">
        <f t="shared" si="243"/>
        <v>-3.5477111281830877E-2</v>
      </c>
      <c r="H2603" s="2" t="str">
        <f t="shared" si="244"/>
        <v>Hold</v>
      </c>
    </row>
    <row r="2604" spans="1:8" ht="13.5" x14ac:dyDescent="0.25">
      <c r="A2604" s="3">
        <v>45798</v>
      </c>
      <c r="B2604" s="2">
        <v>5.1158000000000001</v>
      </c>
      <c r="C2604" s="2">
        <f t="shared" si="240"/>
        <v>4.6536988887682051</v>
      </c>
      <c r="D2604" s="2">
        <f t="shared" si="242"/>
        <v>4.7259572951164737</v>
      </c>
      <c r="E2604" s="2">
        <f t="shared" si="241"/>
        <v>-7.2258406348268522E-2</v>
      </c>
      <c r="F2604" s="2">
        <f t="shared" si="245"/>
        <v>-1.6381491298518975E-2</v>
      </c>
      <c r="G2604" s="2">
        <f t="shared" si="243"/>
        <v>-5.5876915049749551E-2</v>
      </c>
      <c r="H2604" s="2" t="str">
        <f t="shared" si="244"/>
        <v>Hold</v>
      </c>
    </row>
    <row r="2605" spans="1:8" ht="13.5" x14ac:dyDescent="0.25">
      <c r="A2605" s="3">
        <v>45799</v>
      </c>
      <c r="B2605" s="2">
        <v>5.0781999999999998</v>
      </c>
      <c r="C2605" s="2">
        <f t="shared" si="240"/>
        <v>4.6466682904961738</v>
      </c>
      <c r="D2605" s="2">
        <f t="shared" si="242"/>
        <v>4.7520493473300682</v>
      </c>
      <c r="E2605" s="2">
        <f t="shared" si="241"/>
        <v>-0.10538105683389443</v>
      </c>
      <c r="F2605" s="2">
        <f t="shared" si="245"/>
        <v>-3.4181404405594071E-2</v>
      </c>
      <c r="G2605" s="2">
        <f t="shared" si="243"/>
        <v>-7.1199652428300356E-2</v>
      </c>
      <c r="H2605" s="2" t="str">
        <f t="shared" si="244"/>
        <v>Hold</v>
      </c>
    </row>
    <row r="2606" spans="1:8" ht="13.5" x14ac:dyDescent="0.25">
      <c r="A2606" s="3">
        <v>45800</v>
      </c>
      <c r="B2606" s="2">
        <v>5.0781999999999998</v>
      </c>
      <c r="C2606" s="2">
        <f t="shared" si="240"/>
        <v>4.6436116304198398</v>
      </c>
      <c r="D2606" s="2">
        <f t="shared" si="242"/>
        <v>4.7762086549352478</v>
      </c>
      <c r="E2606" s="2">
        <f t="shared" si="241"/>
        <v>-0.132597024515408</v>
      </c>
      <c r="F2606" s="2">
        <f t="shared" si="245"/>
        <v>-5.386452842755686E-2</v>
      </c>
      <c r="G2606" s="2">
        <f t="shared" si="243"/>
        <v>-7.8732496087851142E-2</v>
      </c>
      <c r="H2606" s="2" t="str">
        <f t="shared" si="244"/>
        <v>Hold</v>
      </c>
    </row>
    <row r="2607" spans="1:8" ht="13.5" x14ac:dyDescent="0.25">
      <c r="A2607" s="3">
        <v>45803</v>
      </c>
      <c r="B2607" s="2">
        <v>5.0029000000000003</v>
      </c>
      <c r="C2607" s="2">
        <f t="shared" si="240"/>
        <v>4.6525944565090951</v>
      </c>
      <c r="D2607" s="2">
        <f t="shared" si="242"/>
        <v>4.7930006064215265</v>
      </c>
      <c r="E2607" s="2">
        <f t="shared" si="241"/>
        <v>-0.14040614991243139</v>
      </c>
      <c r="F2607" s="2">
        <f t="shared" si="245"/>
        <v>-7.1172852724531777E-2</v>
      </c>
      <c r="G2607" s="2">
        <f t="shared" si="243"/>
        <v>-6.9233297187899612E-2</v>
      </c>
      <c r="H2607" s="2" t="str">
        <f t="shared" si="244"/>
        <v>Hold</v>
      </c>
    </row>
    <row r="2608" spans="1:8" ht="13.5" x14ac:dyDescent="0.25">
      <c r="A2608" s="3">
        <v>45804</v>
      </c>
      <c r="B2608" s="2">
        <v>5.0781999999999998</v>
      </c>
      <c r="C2608" s="2">
        <f t="shared" si="240"/>
        <v>4.66019530935385</v>
      </c>
      <c r="D2608" s="2">
        <f t="shared" si="242"/>
        <v>4.8141264874273393</v>
      </c>
      <c r="E2608" s="2">
        <f t="shared" si="241"/>
        <v>-0.15393117807348933</v>
      </c>
      <c r="F2608" s="2">
        <f t="shared" si="245"/>
        <v>-8.772451779432329E-2</v>
      </c>
      <c r="G2608" s="2">
        <f t="shared" si="243"/>
        <v>-6.6206660279166038E-2</v>
      </c>
      <c r="H2608" s="2" t="str">
        <f t="shared" si="244"/>
        <v>Hold</v>
      </c>
    </row>
    <row r="2609" spans="1:8" ht="13.5" x14ac:dyDescent="0.25">
      <c r="A2609" s="3">
        <v>45805</v>
      </c>
      <c r="B2609" s="2">
        <v>5.0688000000000004</v>
      </c>
      <c r="C2609" s="2">
        <f t="shared" si="240"/>
        <v>4.6579498771455654</v>
      </c>
      <c r="D2609" s="2">
        <f t="shared" si="242"/>
        <v>4.8329911920623516</v>
      </c>
      <c r="E2609" s="2">
        <f t="shared" si="241"/>
        <v>-0.17504131491678621</v>
      </c>
      <c r="F2609" s="2">
        <f t="shared" si="245"/>
        <v>-0.10518787721881588</v>
      </c>
      <c r="G2609" s="2">
        <f t="shared" si="243"/>
        <v>-6.9853437697970325E-2</v>
      </c>
      <c r="H2609" s="2" t="str">
        <f t="shared" si="244"/>
        <v>Hold</v>
      </c>
    </row>
    <row r="2610" spans="1:8" ht="13.5" x14ac:dyDescent="0.25">
      <c r="A2610" s="3">
        <v>45806</v>
      </c>
      <c r="B2610" s="2">
        <v>5.1158000000000001</v>
      </c>
      <c r="C2610" s="2">
        <f t="shared" si="240"/>
        <v>4.6777422037385552</v>
      </c>
      <c r="D2610" s="2">
        <f t="shared" si="242"/>
        <v>4.8539399926503259</v>
      </c>
      <c r="E2610" s="2">
        <f t="shared" si="241"/>
        <v>-0.17619778891177074</v>
      </c>
      <c r="F2610" s="2">
        <f t="shared" si="245"/>
        <v>-0.11938985955740686</v>
      </c>
      <c r="G2610" s="2">
        <f t="shared" si="243"/>
        <v>-5.6807929354363879E-2</v>
      </c>
      <c r="H2610" s="2" t="str">
        <f t="shared" si="244"/>
        <v>Hold</v>
      </c>
    </row>
    <row r="2611" spans="1:8" ht="13.5" x14ac:dyDescent="0.25">
      <c r="A2611" s="3">
        <v>45807</v>
      </c>
      <c r="B2611" s="2">
        <v>5.1816000000000004</v>
      </c>
      <c r="C2611" s="2">
        <f t="shared" si="240"/>
        <v>4.6959357108557009</v>
      </c>
      <c r="D2611" s="2">
        <f t="shared" si="242"/>
        <v>4.8782111043058576</v>
      </c>
      <c r="E2611" s="2">
        <f t="shared" si="241"/>
        <v>-0.18227539345015664</v>
      </c>
      <c r="F2611" s="2">
        <f t="shared" si="245"/>
        <v>-0.13196696633595684</v>
      </c>
      <c r="G2611" s="2">
        <f t="shared" si="243"/>
        <v>-5.0308427114199805E-2</v>
      </c>
      <c r="H2611" s="2" t="str">
        <f t="shared" si="244"/>
        <v>Hold</v>
      </c>
    </row>
    <row r="2612" spans="1:8" ht="13.5" x14ac:dyDescent="0.25">
      <c r="A2612" s="3">
        <v>45810</v>
      </c>
      <c r="B2612" s="2">
        <v>5.3414999999999999</v>
      </c>
      <c r="C2612" s="2">
        <f t="shared" si="240"/>
        <v>4.7286994476471316</v>
      </c>
      <c r="D2612" s="2">
        <f t="shared" si="242"/>
        <v>4.9125288002832015</v>
      </c>
      <c r="E2612" s="2">
        <f t="shared" si="241"/>
        <v>-0.18382935263606992</v>
      </c>
      <c r="F2612" s="2">
        <f t="shared" si="245"/>
        <v>-0.14233944359597944</v>
      </c>
      <c r="G2612" s="2">
        <f t="shared" si="243"/>
        <v>-4.1489909040090478E-2</v>
      </c>
      <c r="H2612" s="2" t="str">
        <f t="shared" si="244"/>
        <v>Hold</v>
      </c>
    </row>
    <row r="2613" spans="1:8" ht="13.5" x14ac:dyDescent="0.25">
      <c r="A2613" s="3">
        <v>45811</v>
      </c>
      <c r="B2613" s="2">
        <v>5.5578000000000003</v>
      </c>
      <c r="C2613" s="2">
        <f t="shared" si="240"/>
        <v>4.7810226095475734</v>
      </c>
      <c r="D2613" s="2">
        <f t="shared" si="242"/>
        <v>4.9603266669288901</v>
      </c>
      <c r="E2613" s="2">
        <f t="shared" si="241"/>
        <v>-0.17930405738131672</v>
      </c>
      <c r="F2613" s="2">
        <f t="shared" si="245"/>
        <v>-0.1497323663530469</v>
      </c>
      <c r="G2613" s="2">
        <f t="shared" si="243"/>
        <v>-2.9571691028269814E-2</v>
      </c>
      <c r="H2613" s="2" t="str">
        <f t="shared" si="244"/>
        <v>Hold</v>
      </c>
    </row>
    <row r="2614" spans="1:8" ht="13.5" x14ac:dyDescent="0.25">
      <c r="A2614" s="3">
        <v>45812</v>
      </c>
      <c r="B2614" s="2">
        <v>5.6424000000000003</v>
      </c>
      <c r="C2614" s="2">
        <f t="shared" si="240"/>
        <v>4.832526823463331</v>
      </c>
      <c r="D2614" s="2">
        <f t="shared" si="242"/>
        <v>5.0108506175267502</v>
      </c>
      <c r="E2614" s="2">
        <f t="shared" si="241"/>
        <v>-0.17832379406341925</v>
      </c>
      <c r="F2614" s="2">
        <f t="shared" si="245"/>
        <v>-0.15545065189512139</v>
      </c>
      <c r="G2614" s="2">
        <f t="shared" si="243"/>
        <v>-2.2873142168297861E-2</v>
      </c>
      <c r="H2614" s="2" t="str">
        <f t="shared" si="244"/>
        <v>Hold</v>
      </c>
    </row>
    <row r="2615" spans="1:8" ht="13.5" x14ac:dyDescent="0.25">
      <c r="A2615" s="3">
        <v>45813</v>
      </c>
      <c r="B2615" s="2">
        <v>5.6424000000000003</v>
      </c>
      <c r="C2615" s="2">
        <f t="shared" si="240"/>
        <v>4.8703226967766646</v>
      </c>
      <c r="D2615" s="2">
        <f t="shared" si="242"/>
        <v>5.0576320532655092</v>
      </c>
      <c r="E2615" s="2">
        <f t="shared" si="241"/>
        <v>-0.18730935648884461</v>
      </c>
      <c r="F2615" s="2">
        <f t="shared" si="245"/>
        <v>-0.16182239281386604</v>
      </c>
      <c r="G2615" s="2">
        <f t="shared" si="243"/>
        <v>-2.5486963674978574E-2</v>
      </c>
      <c r="H2615" s="2" t="str">
        <f t="shared" si="244"/>
        <v>Hold</v>
      </c>
    </row>
    <row r="2616" spans="1:8" ht="13.5" x14ac:dyDescent="0.25">
      <c r="A2616" s="3">
        <v>45817</v>
      </c>
      <c r="B2616" s="2">
        <v>5.5766</v>
      </c>
      <c r="C2616" s="2">
        <f t="shared" si="240"/>
        <v>4.9023038203494851</v>
      </c>
      <c r="D2616" s="2">
        <f t="shared" si="242"/>
        <v>5.0960741233939899</v>
      </c>
      <c r="E2616" s="2">
        <f t="shared" si="241"/>
        <v>-0.19377030304450482</v>
      </c>
      <c r="F2616" s="2">
        <f t="shared" si="245"/>
        <v>-0.16821197485999381</v>
      </c>
      <c r="G2616" s="2">
        <f t="shared" si="243"/>
        <v>-2.5558328184511009E-2</v>
      </c>
      <c r="H2616" s="2" t="str">
        <f t="shared" si="244"/>
        <v>Hold</v>
      </c>
    </row>
    <row r="2617" spans="1:8" ht="13.5" x14ac:dyDescent="0.25">
      <c r="A2617" s="3">
        <v>45818</v>
      </c>
      <c r="B2617" s="2">
        <v>5.4260999999999999</v>
      </c>
      <c r="C2617" s="2">
        <f t="shared" si="240"/>
        <v>4.9177801556803331</v>
      </c>
      <c r="D2617" s="2">
        <f t="shared" si="242"/>
        <v>5.1205204846240644</v>
      </c>
      <c r="E2617" s="2">
        <f t="shared" si="241"/>
        <v>-0.20274032894373128</v>
      </c>
      <c r="F2617" s="2">
        <f t="shared" si="245"/>
        <v>-0.17511764567674132</v>
      </c>
      <c r="G2617" s="2">
        <f t="shared" si="243"/>
        <v>-2.7622683266989967E-2</v>
      </c>
      <c r="H2617" s="2" t="str">
        <f t="shared" si="244"/>
        <v>Hold</v>
      </c>
    </row>
    <row r="2618" spans="1:8" ht="13.5" x14ac:dyDescent="0.25">
      <c r="A2618" s="3">
        <v>45819</v>
      </c>
      <c r="B2618" s="2">
        <v>5.5296000000000003</v>
      </c>
      <c r="C2618" s="2">
        <f t="shared" si="240"/>
        <v>4.9424601317295123</v>
      </c>
      <c r="D2618" s="2">
        <f t="shared" si="242"/>
        <v>5.1508226709482079</v>
      </c>
      <c r="E2618" s="2">
        <f t="shared" si="241"/>
        <v>-0.20836253921869563</v>
      </c>
      <c r="F2618" s="2">
        <f t="shared" si="245"/>
        <v>-0.18176662438513219</v>
      </c>
      <c r="G2618" s="2">
        <f t="shared" si="243"/>
        <v>-2.6595914833563439E-2</v>
      </c>
      <c r="H2618" s="2" t="str">
        <f t="shared" si="244"/>
        <v>Hold</v>
      </c>
    </row>
    <row r="2619" spans="1:8" ht="13.5" x14ac:dyDescent="0.25">
      <c r="A2619" s="3">
        <v>45820</v>
      </c>
      <c r="B2619" s="2">
        <v>5.6424000000000003</v>
      </c>
      <c r="C2619" s="2">
        <f t="shared" si="240"/>
        <v>4.9618970345403568</v>
      </c>
      <c r="D2619" s="2">
        <f t="shared" si="242"/>
        <v>5.1872358064335256</v>
      </c>
      <c r="E2619" s="2">
        <f t="shared" si="241"/>
        <v>-0.22533877189316875</v>
      </c>
      <c r="F2619" s="2">
        <f t="shared" si="245"/>
        <v>-0.1904810538867395</v>
      </c>
      <c r="G2619" s="2">
        <f t="shared" si="243"/>
        <v>-3.4857718006429256E-2</v>
      </c>
      <c r="H2619" s="2" t="str">
        <f t="shared" si="244"/>
        <v>Hold</v>
      </c>
    </row>
    <row r="2620" spans="1:8" ht="13.5" x14ac:dyDescent="0.25">
      <c r="A2620" s="3">
        <v>45821</v>
      </c>
      <c r="B2620" s="2">
        <v>5.5766</v>
      </c>
      <c r="C2620" s="2">
        <f t="shared" si="240"/>
        <v>4.9855744138418405</v>
      </c>
      <c r="D2620" s="2">
        <f t="shared" si="242"/>
        <v>5.2160775985495604</v>
      </c>
      <c r="E2620" s="2">
        <f t="shared" si="241"/>
        <v>-0.23050318470771991</v>
      </c>
      <c r="F2620" s="2">
        <f t="shared" si="245"/>
        <v>-0.19848548005093558</v>
      </c>
      <c r="G2620" s="2">
        <f t="shared" si="243"/>
        <v>-3.2017704656784329E-2</v>
      </c>
      <c r="H2620" s="2" t="str">
        <f t="shared" si="244"/>
        <v>Hold</v>
      </c>
    </row>
    <row r="2621" spans="1:8" ht="13.5" x14ac:dyDescent="0.25">
      <c r="A2621" s="3">
        <v>45824</v>
      </c>
      <c r="B2621" s="2">
        <v>5.5766</v>
      </c>
      <c r="C2621" s="2">
        <f t="shared" si="240"/>
        <v>5.0157321963277113</v>
      </c>
      <c r="D2621" s="2">
        <f t="shared" si="242"/>
        <v>5.2427829616199633</v>
      </c>
      <c r="E2621" s="2">
        <f t="shared" si="241"/>
        <v>-0.22705076529225199</v>
      </c>
      <c r="F2621" s="2">
        <f t="shared" si="245"/>
        <v>-0.20419853709919886</v>
      </c>
      <c r="G2621" s="2">
        <f t="shared" si="243"/>
        <v>-2.2852228193053131E-2</v>
      </c>
      <c r="H2621" s="2" t="str">
        <f t="shared" si="244"/>
        <v>Hold</v>
      </c>
    </row>
    <row r="2622" spans="1:8" ht="13.5" x14ac:dyDescent="0.25">
      <c r="A2622" s="3">
        <v>45825</v>
      </c>
      <c r="B2622" s="2">
        <v>5.5766</v>
      </c>
      <c r="C2622" s="2">
        <f t="shared" si="240"/>
        <v>5.0658503199696021</v>
      </c>
      <c r="D2622" s="2">
        <f t="shared" si="242"/>
        <v>5.267510149648114</v>
      </c>
      <c r="E2622" s="2">
        <f t="shared" si="241"/>
        <v>-0.20165982967851193</v>
      </c>
      <c r="F2622" s="2">
        <f t="shared" si="245"/>
        <v>-0.20369079561506148</v>
      </c>
      <c r="G2622" s="2">
        <f t="shared" si="243"/>
        <v>2.0309659365495558E-3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5.5296000000000003</v>
      </c>
      <c r="C2623" s="2">
        <f t="shared" si="240"/>
        <v>5.1415348861281256</v>
      </c>
      <c r="D2623" s="2">
        <f t="shared" si="242"/>
        <v>5.2869242126371425</v>
      </c>
      <c r="E2623" s="2">
        <f t="shared" si="241"/>
        <v>-0.14538932650901693</v>
      </c>
      <c r="F2623" s="2">
        <f t="shared" si="245"/>
        <v>-0.19203050179385259</v>
      </c>
      <c r="G2623" s="2">
        <f t="shared" si="243"/>
        <v>4.6641175284835662E-2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5.5389999999999997</v>
      </c>
      <c r="C2624" s="2">
        <f t="shared" si="240"/>
        <v>5.218591057493029</v>
      </c>
      <c r="D2624" s="2">
        <f t="shared" si="242"/>
        <v>5.3055964931825397</v>
      </c>
      <c r="E2624" s="2">
        <f t="shared" si="241"/>
        <v>-8.7005435689510691E-2</v>
      </c>
      <c r="F2624" s="2">
        <f t="shared" si="245"/>
        <v>-0.17102548857298422</v>
      </c>
      <c r="G2624" s="2">
        <f t="shared" si="243"/>
        <v>8.4020052883473528E-2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5.85</v>
      </c>
      <c r="C2625" s="2">
        <f t="shared" si="240"/>
        <v>5.2837924332633319</v>
      </c>
      <c r="D2625" s="2">
        <f t="shared" si="242"/>
        <v>5.3459226788727223</v>
      </c>
      <c r="E2625" s="2">
        <f t="shared" si="241"/>
        <v>-6.21302456093904E-2</v>
      </c>
      <c r="F2625" s="2">
        <f t="shared" si="245"/>
        <v>-0.14924643998026546</v>
      </c>
      <c r="G2625" s="2">
        <f t="shared" si="243"/>
        <v>8.7116194370875061E-2</v>
      </c>
      <c r="H2625" s="2" t="str">
        <f t="shared" si="244"/>
        <v>Sell</v>
      </c>
    </row>
    <row r="2626" spans="1:8" ht="13.5" x14ac:dyDescent="0.25">
      <c r="A2626" s="3">
        <v>45831</v>
      </c>
      <c r="B2626" s="2">
        <v>5.89</v>
      </c>
      <c r="C2626" s="2">
        <f t="shared" si="240"/>
        <v>5.3288397512228194</v>
      </c>
      <c r="D2626" s="2">
        <f t="shared" si="242"/>
        <v>5.3862247026599279</v>
      </c>
      <c r="E2626" s="2">
        <f t="shared" si="241"/>
        <v>-5.7384951437108533E-2</v>
      </c>
      <c r="F2626" s="2">
        <f t="shared" si="245"/>
        <v>-0.13087414227163408</v>
      </c>
      <c r="G2626" s="2">
        <f t="shared" si="243"/>
        <v>7.3489190834525542E-2</v>
      </c>
      <c r="H2626" s="2" t="str">
        <f t="shared" si="244"/>
        <v>Sell</v>
      </c>
    </row>
    <row r="2627" spans="1:8" ht="13.5" x14ac:dyDescent="0.25">
      <c r="A2627" s="3">
        <v>45832</v>
      </c>
      <c r="B2627" s="2">
        <v>5.9</v>
      </c>
      <c r="C2627" s="2">
        <f t="shared" si="240"/>
        <v>5.3438028664193089</v>
      </c>
      <c r="D2627" s="2">
        <f t="shared" si="242"/>
        <v>5.4242821320925252</v>
      </c>
      <c r="E2627" s="2">
        <f t="shared" si="241"/>
        <v>-8.0479265673216283E-2</v>
      </c>
      <c r="F2627" s="2">
        <f t="shared" si="245"/>
        <v>-0.12079516695195053</v>
      </c>
      <c r="G2627" s="2">
        <f t="shared" si="243"/>
        <v>4.0315901278734245E-2</v>
      </c>
      <c r="H2627" s="2" t="str">
        <f t="shared" si="244"/>
        <v>Sell</v>
      </c>
    </row>
    <row r="2628" spans="1:8" ht="13.5" x14ac:dyDescent="0.25">
      <c r="A2628" s="3">
        <v>45833</v>
      </c>
      <c r="B2628" s="2">
        <v>6.18</v>
      </c>
      <c r="C2628" s="2">
        <f t="shared" si="240"/>
        <v>5.3723870408163386</v>
      </c>
      <c r="D2628" s="2">
        <f t="shared" si="242"/>
        <v>5.4802612334190046</v>
      </c>
      <c r="E2628" s="2">
        <f t="shared" si="241"/>
        <v>-0.10787419260266606</v>
      </c>
      <c r="F2628" s="2">
        <f t="shared" si="245"/>
        <v>-0.11821097208209363</v>
      </c>
      <c r="G2628" s="2">
        <f t="shared" si="243"/>
        <v>1.0336779479427571E-2</v>
      </c>
      <c r="H2628" s="2" t="str">
        <f t="shared" si="244"/>
        <v>Sell</v>
      </c>
    </row>
    <row r="2629" spans="1:8" ht="13.5" x14ac:dyDescent="0.25">
      <c r="A2629" s="3">
        <v>45835</v>
      </c>
      <c r="B2629" s="2">
        <v>6.14</v>
      </c>
      <c r="C2629" s="2">
        <f t="shared" si="240"/>
        <v>5.4139274960753632</v>
      </c>
      <c r="D2629" s="2">
        <f t="shared" si="242"/>
        <v>5.5291307716842635</v>
      </c>
      <c r="E2629" s="2">
        <f t="shared" si="241"/>
        <v>-0.11520327560890031</v>
      </c>
      <c r="F2629" s="2">
        <f t="shared" si="245"/>
        <v>-0.11760943278745498</v>
      </c>
      <c r="G2629" s="2">
        <f t="shared" si="243"/>
        <v>2.4061571785546632E-3</v>
      </c>
      <c r="H2629" s="2" t="str">
        <f t="shared" si="244"/>
        <v>Sell</v>
      </c>
    </row>
    <row r="2630" spans="1:8" ht="13.5" x14ac:dyDescent="0.25">
      <c r="A2630" s="3">
        <v>45838</v>
      </c>
      <c r="B2630" s="2">
        <v>6</v>
      </c>
      <c r="C2630" s="2">
        <f t="shared" si="240"/>
        <v>5.438954035140692</v>
      </c>
      <c r="D2630" s="2">
        <f t="shared" si="242"/>
        <v>5.5640099737817259</v>
      </c>
      <c r="E2630" s="2">
        <f t="shared" si="241"/>
        <v>-0.12505593864103393</v>
      </c>
      <c r="F2630" s="2">
        <f t="shared" si="245"/>
        <v>-0.11909873395817078</v>
      </c>
      <c r="G2630" s="2">
        <f t="shared" si="243"/>
        <v>-5.9572046828631486E-3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6</v>
      </c>
      <c r="C2631" s="2">
        <f t="shared" si="240"/>
        <v>5.4601303374267394</v>
      </c>
      <c r="D2631" s="2">
        <f t="shared" si="242"/>
        <v>5.5963055312793761</v>
      </c>
      <c r="E2631" s="2">
        <f t="shared" si="241"/>
        <v>-0.13617519385263677</v>
      </c>
      <c r="F2631" s="2">
        <f t="shared" si="245"/>
        <v>-0.12251402593706398</v>
      </c>
      <c r="G2631" s="2">
        <f t="shared" si="243"/>
        <v>-1.3661167915572786E-2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6</v>
      </c>
      <c r="C2632" s="2">
        <f t="shared" si="240"/>
        <v>5.4780487470533945</v>
      </c>
      <c r="D2632" s="2">
        <f t="shared" si="242"/>
        <v>5.6262088252586819</v>
      </c>
      <c r="E2632" s="2">
        <f t="shared" si="241"/>
        <v>-0.14816007820528743</v>
      </c>
      <c r="F2632" s="2">
        <f t="shared" si="245"/>
        <v>-0.12764323639070868</v>
      </c>
      <c r="G2632" s="2">
        <f t="shared" si="243"/>
        <v>-2.0516841814578746E-2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6</v>
      </c>
      <c r="C2633" s="2">
        <f t="shared" si="240"/>
        <v>5.4859797090451803</v>
      </c>
      <c r="D2633" s="2">
        <f t="shared" si="242"/>
        <v>5.6538970604247059</v>
      </c>
      <c r="E2633" s="2">
        <f t="shared" si="241"/>
        <v>-0.16791735137952557</v>
      </c>
      <c r="F2633" s="2">
        <f t="shared" si="245"/>
        <v>-0.13569805938847207</v>
      </c>
      <c r="G2633" s="2">
        <f t="shared" si="243"/>
        <v>-3.22192919910535E-2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5.98</v>
      </c>
      <c r="C2634" s="2">
        <f t="shared" si="240"/>
        <v>5.4941366768843833</v>
      </c>
      <c r="D2634" s="2">
        <f t="shared" si="242"/>
        <v>5.6780528337265794</v>
      </c>
      <c r="E2634" s="2">
        <f t="shared" si="241"/>
        <v>-0.18391615684219609</v>
      </c>
      <c r="F2634" s="2">
        <f t="shared" si="245"/>
        <v>-0.14534167887921687</v>
      </c>
      <c r="G2634" s="2">
        <f t="shared" si="243"/>
        <v>-3.857447796297922E-2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5.98</v>
      </c>
      <c r="C2635" s="2">
        <f t="shared" si="240"/>
        <v>5.5488848804406325</v>
      </c>
      <c r="D2635" s="2">
        <f t="shared" si="242"/>
        <v>5.7004192904875737</v>
      </c>
      <c r="E2635" s="2">
        <f t="shared" si="241"/>
        <v>-0.15153441004694113</v>
      </c>
      <c r="F2635" s="2">
        <f t="shared" si="245"/>
        <v>-0.14658022511276173</v>
      </c>
      <c r="G2635" s="2">
        <f t="shared" si="243"/>
        <v>-4.9541849341794009E-3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5.97</v>
      </c>
      <c r="C2636" s="2">
        <f t="shared" si="240"/>
        <v>5.6013641296036125</v>
      </c>
      <c r="D2636" s="2">
        <f t="shared" si="242"/>
        <v>5.7203882319329384</v>
      </c>
      <c r="E2636" s="2">
        <f t="shared" si="241"/>
        <v>-0.11902410232932592</v>
      </c>
      <c r="F2636" s="2">
        <f t="shared" si="245"/>
        <v>-0.14106900055607458</v>
      </c>
      <c r="G2636" s="2">
        <f t="shared" si="243"/>
        <v>2.2044898226748655E-2</v>
      </c>
      <c r="H2636" s="2" t="str">
        <f t="shared" si="244"/>
        <v>Sell</v>
      </c>
    </row>
    <row r="2637" spans="1:8" ht="13.5" x14ac:dyDescent="0.25">
      <c r="A2637" s="3">
        <v>45847</v>
      </c>
      <c r="B2637" s="2">
        <v>5.97</v>
      </c>
      <c r="C2637" s="2">
        <f t="shared" si="240"/>
        <v>5.6473081096645954</v>
      </c>
      <c r="D2637" s="2">
        <f t="shared" si="242"/>
        <v>5.7388779925304982</v>
      </c>
      <c r="E2637" s="2">
        <f t="shared" si="241"/>
        <v>-9.1569882865902841E-2</v>
      </c>
      <c r="F2637" s="2">
        <f t="shared" si="245"/>
        <v>-0.13116917701804023</v>
      </c>
      <c r="G2637" s="2">
        <f t="shared" si="243"/>
        <v>3.9599294152137393E-2</v>
      </c>
      <c r="H2637" s="2" t="str">
        <f t="shared" si="244"/>
        <v>Sell</v>
      </c>
    </row>
    <row r="2638" spans="1:8" ht="13.5" x14ac:dyDescent="0.25">
      <c r="A2638" s="3">
        <v>45848</v>
      </c>
      <c r="B2638" s="2">
        <v>5.96</v>
      </c>
      <c r="C2638" s="2">
        <f t="shared" si="240"/>
        <v>5.7292607081777343</v>
      </c>
      <c r="D2638" s="2">
        <f t="shared" si="242"/>
        <v>5.7552574004912023</v>
      </c>
      <c r="E2638" s="2">
        <f t="shared" si="241"/>
        <v>-2.5996692313468017E-2</v>
      </c>
      <c r="F2638" s="2">
        <f t="shared" si="245"/>
        <v>-0.11013468007712579</v>
      </c>
      <c r="G2638" s="2">
        <f t="shared" si="243"/>
        <v>8.4137987763657773E-2</v>
      </c>
      <c r="H2638" s="2" t="str">
        <f t="shared" si="244"/>
        <v>Sell</v>
      </c>
    </row>
    <row r="2639" spans="1:8" ht="13.5" x14ac:dyDescent="0.25">
      <c r="A2639" s="3">
        <v>45849</v>
      </c>
      <c r="B2639" s="2">
        <v>5.96</v>
      </c>
      <c r="C2639" s="2">
        <f t="shared" ref="C2639:C2693" si="246">$C$4*B2629+C2638*(1-$C$4)</f>
        <v>5.7924513684580825</v>
      </c>
      <c r="D2639" s="2">
        <f t="shared" si="242"/>
        <v>5.7704235189733355</v>
      </c>
      <c r="E2639" s="2">
        <f t="shared" si="241"/>
        <v>2.2027849484747009E-2</v>
      </c>
      <c r="F2639" s="2">
        <f t="shared" si="245"/>
        <v>-8.3702174164751231E-2</v>
      </c>
      <c r="G2639" s="2">
        <f t="shared" si="243"/>
        <v>0.10573002364949824</v>
      </c>
      <c r="H2639" s="2" t="str">
        <f t="shared" si="244"/>
        <v>Sell</v>
      </c>
    </row>
    <row r="2640" spans="1:8" ht="13.5" x14ac:dyDescent="0.25">
      <c r="A2640" s="3">
        <v>45852</v>
      </c>
      <c r="B2640" s="2">
        <v>5.95</v>
      </c>
      <c r="C2640" s="2">
        <f t="shared" si="246"/>
        <v>5.8243819271568391</v>
      </c>
      <c r="D2640" s="2">
        <f t="shared" si="242"/>
        <v>5.7837254805308662</v>
      </c>
      <c r="E2640" s="2">
        <f t="shared" si="241"/>
        <v>4.0656446625972897E-2</v>
      </c>
      <c r="F2640" s="2">
        <f t="shared" si="245"/>
        <v>-5.8830450006606402E-2</v>
      </c>
      <c r="G2640" s="2">
        <f t="shared" si="243"/>
        <v>9.94868966325793E-2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5.99</v>
      </c>
      <c r="C2641" s="2">
        <f t="shared" si="246"/>
        <v>5.8514000922096336</v>
      </c>
      <c r="D2641" s="2">
        <f t="shared" si="242"/>
        <v>5.799005074565617</v>
      </c>
      <c r="E2641" s="2">
        <f t="shared" si="241"/>
        <v>5.2395017644016662E-2</v>
      </c>
      <c r="F2641" s="2">
        <f t="shared" si="245"/>
        <v>-3.6585356476481791E-2</v>
      </c>
      <c r="G2641" s="2">
        <f t="shared" si="243"/>
        <v>8.8980374120498446E-2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5.99</v>
      </c>
      <c r="C2642" s="2">
        <f t="shared" si="246"/>
        <v>5.8742616164850752</v>
      </c>
      <c r="D2642" s="2">
        <f t="shared" si="242"/>
        <v>5.8131528468200155</v>
      </c>
      <c r="E2642" s="2">
        <f t="shared" si="241"/>
        <v>6.1108769665059626E-2</v>
      </c>
      <c r="F2642" s="2">
        <f t="shared" si="245"/>
        <v>-1.7046531248173506E-2</v>
      </c>
      <c r="G2642" s="2">
        <f t="shared" si="243"/>
        <v>7.8155300913233139E-2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6</v>
      </c>
      <c r="C2643" s="2">
        <f t="shared" si="246"/>
        <v>5.893605983179679</v>
      </c>
      <c r="D2643" s="2">
        <f t="shared" si="242"/>
        <v>5.8269933766852002</v>
      </c>
      <c r="E2643" s="2">
        <f t="shared" si="241"/>
        <v>6.6612606494478754E-2</v>
      </c>
      <c r="F2643" s="2">
        <f t="shared" si="245"/>
        <v>-3.1470369964305307E-4</v>
      </c>
      <c r="G2643" s="2">
        <f t="shared" si="243"/>
        <v>6.6927310194121806E-2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6</v>
      </c>
      <c r="C2644" s="2">
        <f t="shared" si="246"/>
        <v>5.9068973703828052</v>
      </c>
      <c r="D2644" s="2">
        <f t="shared" si="242"/>
        <v>5.8398086821159261</v>
      </c>
      <c r="E2644" s="2">
        <f t="shared" si="241"/>
        <v>6.7088688266879082E-2</v>
      </c>
      <c r="F2644" s="2">
        <f t="shared" si="245"/>
        <v>1.3165974693661375E-2</v>
      </c>
      <c r="G2644" s="2">
        <f t="shared" si="243"/>
        <v>5.3922713573217707E-2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6</v>
      </c>
      <c r="C2645" s="2">
        <f t="shared" si="246"/>
        <v>5.91814392878545</v>
      </c>
      <c r="D2645" s="2">
        <f t="shared" si="242"/>
        <v>5.8516747056628944</v>
      </c>
      <c r="E2645" s="2">
        <f t="shared" si="241"/>
        <v>6.6469223122555654E-2</v>
      </c>
      <c r="F2645" s="2">
        <f t="shared" si="245"/>
        <v>2.3826624379440234E-2</v>
      </c>
      <c r="G2645" s="2">
        <f t="shared" si="243"/>
        <v>4.264259874311542E-2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5.99</v>
      </c>
      <c r="C2646" s="2">
        <f t="shared" si="246"/>
        <v>5.9261217858953801</v>
      </c>
      <c r="D2646" s="2">
        <f t="shared" si="242"/>
        <v>5.8619210237619388</v>
      </c>
      <c r="E2646" s="2">
        <f t="shared" si="241"/>
        <v>6.420076213344128E-2</v>
      </c>
      <c r="F2646" s="2">
        <f t="shared" si="245"/>
        <v>3.1901451930240445E-2</v>
      </c>
      <c r="G2646" s="2">
        <f t="shared" si="243"/>
        <v>3.2299310203200836E-2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6</v>
      </c>
      <c r="C2647" s="2">
        <f t="shared" si="246"/>
        <v>5.9328722803730134</v>
      </c>
      <c r="D2647" s="2">
        <f t="shared" si="242"/>
        <v>5.8721490960758693</v>
      </c>
      <c r="E2647" s="2">
        <f t="shared" si="241"/>
        <v>6.0723184297144073E-2</v>
      </c>
      <c r="F2647" s="2">
        <f t="shared" si="245"/>
        <v>3.7665798403621172E-2</v>
      </c>
      <c r="G2647" s="2">
        <f t="shared" si="243"/>
        <v>2.3057385893522901E-2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6</v>
      </c>
      <c r="C2648" s="2">
        <f t="shared" si="246"/>
        <v>5.9370457757002413</v>
      </c>
      <c r="D2648" s="2">
        <f t="shared" si="242"/>
        <v>5.8816195334035832</v>
      </c>
      <c r="E2648" s="2">
        <f t="shared" si="241"/>
        <v>5.5426242296658046E-2</v>
      </c>
      <c r="F2648" s="2">
        <f t="shared" si="245"/>
        <v>4.1217887182228546E-2</v>
      </c>
      <c r="G2648" s="2">
        <f t="shared" si="243"/>
        <v>1.4208355114429499E-2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6</v>
      </c>
      <c r="C2649" s="2">
        <f t="shared" si="246"/>
        <v>5.9405771948232804</v>
      </c>
      <c r="D2649" s="2">
        <f t="shared" si="242"/>
        <v>5.8903884568551703</v>
      </c>
      <c r="E2649" s="2">
        <f t="shared" si="241"/>
        <v>5.0188737968110075E-2</v>
      </c>
      <c r="F2649" s="2">
        <f t="shared" si="245"/>
        <v>4.3012057339404858E-2</v>
      </c>
      <c r="G2649" s="2">
        <f t="shared" si="243"/>
        <v>7.1766806287052176E-3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6</v>
      </c>
      <c r="C2650" s="2">
        <f t="shared" si="246"/>
        <v>5.9420268571581607</v>
      </c>
      <c r="D2650" s="2">
        <f t="shared" si="242"/>
        <v>5.8985078304214547</v>
      </c>
      <c r="E2650" s="2">
        <f t="shared" si="241"/>
        <v>4.3519026736706046E-2</v>
      </c>
      <c r="F2650" s="2">
        <f t="shared" si="245"/>
        <v>4.3113451218865104E-2</v>
      </c>
      <c r="G2650" s="2">
        <f t="shared" si="243"/>
        <v>4.0557551784094203E-4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6</v>
      </c>
      <c r="C2651" s="2">
        <f t="shared" si="246"/>
        <v>5.9494073406722903</v>
      </c>
      <c r="D2651" s="2">
        <f t="shared" si="242"/>
        <v>5.906025768908755</v>
      </c>
      <c r="E2651" s="2">
        <f t="shared" si="241"/>
        <v>4.3381571763535298E-2</v>
      </c>
      <c r="F2651" s="2">
        <f t="shared" si="245"/>
        <v>4.3167075327799148E-2</v>
      </c>
      <c r="G2651" s="2">
        <f t="shared" si="243"/>
        <v>2.1449643573615007E-4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6</v>
      </c>
      <c r="C2652" s="2">
        <f t="shared" si="246"/>
        <v>5.9556523651842452</v>
      </c>
      <c r="D2652" s="2">
        <f t="shared" si="242"/>
        <v>5.9129868230636626</v>
      </c>
      <c r="E2652" s="2">
        <f t="shared" ref="E2652:E2693" si="247">C2652-D2652</f>
        <v>4.26655421205826E-2</v>
      </c>
      <c r="F2652" s="2">
        <f t="shared" si="245"/>
        <v>4.3066768686355839E-2</v>
      </c>
      <c r="G2652" s="2">
        <f t="shared" si="243"/>
        <v>-4.0122656577323834E-4</v>
      </c>
      <c r="H2652" s="2" t="str">
        <f t="shared" si="244"/>
        <v>Hold</v>
      </c>
    </row>
    <row r="2653" spans="1:8" ht="13.5" x14ac:dyDescent="0.25">
      <c r="A2653" s="3">
        <v>45870</v>
      </c>
      <c r="B2653" s="2">
        <v>5.99</v>
      </c>
      <c r="C2653" s="2">
        <f t="shared" si="246"/>
        <v>5.9624750782328233</v>
      </c>
      <c r="D2653" s="2">
        <f t="shared" ref="D2653:D2693" si="248">$D$4*B2653+(1-$D$4)*D2652</f>
        <v>5.9186915028367242</v>
      </c>
      <c r="E2653" s="2">
        <f t="shared" si="247"/>
        <v>4.3783575396099117E-2</v>
      </c>
      <c r="F2653" s="2">
        <f t="shared" si="245"/>
        <v>4.3210130028304497E-2</v>
      </c>
      <c r="G2653" s="2">
        <f t="shared" si="243"/>
        <v>5.7344536779461996E-4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5.99</v>
      </c>
      <c r="C2654" s="2">
        <f t="shared" si="246"/>
        <v>5.9682481431200811</v>
      </c>
      <c r="D2654" s="2">
        <f t="shared" si="248"/>
        <v>5.923973613737707</v>
      </c>
      <c r="E2654" s="2">
        <f t="shared" si="247"/>
        <v>4.4274529382374084E-2</v>
      </c>
      <c r="F2654" s="2">
        <f t="shared" si="245"/>
        <v>4.3423009899118417E-2</v>
      </c>
      <c r="G2654" s="2">
        <f t="shared" si="243"/>
        <v>8.5151948325566662E-4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5.97</v>
      </c>
      <c r="C2655" s="2">
        <f t="shared" si="246"/>
        <v>5.97313304417853</v>
      </c>
      <c r="D2655" s="2">
        <f t="shared" si="248"/>
        <v>5.927382975683062</v>
      </c>
      <c r="E2655" s="2">
        <f t="shared" si="247"/>
        <v>4.5750068495467922E-2</v>
      </c>
      <c r="F2655" s="2">
        <f t="shared" si="245"/>
        <v>4.3888421618388324E-2</v>
      </c>
      <c r="G2655" s="2">
        <f t="shared" si="243"/>
        <v>1.861646877079598E-3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5.99</v>
      </c>
      <c r="C2656" s="2">
        <f t="shared" si="246"/>
        <v>5.9757279604587561</v>
      </c>
      <c r="D2656" s="2">
        <f t="shared" si="248"/>
        <v>5.9320212737806131</v>
      </c>
      <c r="E2656" s="2">
        <f t="shared" si="247"/>
        <v>4.3706686678143036E-2</v>
      </c>
      <c r="F2656" s="2">
        <f t="shared" si="245"/>
        <v>4.3852074630339272E-2</v>
      </c>
      <c r="G2656" s="2">
        <f t="shared" si="243"/>
        <v>-1.4538795219623535E-4</v>
      </c>
      <c r="H2656" s="2" t="str">
        <f t="shared" si="244"/>
        <v>Hold</v>
      </c>
    </row>
    <row r="2657" spans="1:8" ht="13.5" x14ac:dyDescent="0.25">
      <c r="A2657" s="3">
        <v>45876</v>
      </c>
      <c r="B2657" s="2">
        <v>5.99</v>
      </c>
      <c r="C2657" s="2">
        <f t="shared" si="246"/>
        <v>5.9794621203881784</v>
      </c>
      <c r="D2657" s="2">
        <f t="shared" si="248"/>
        <v>5.9363159942413084</v>
      </c>
      <c r="E2657" s="2">
        <f t="shared" si="247"/>
        <v>4.3146126146869967E-2</v>
      </c>
      <c r="F2657" s="2">
        <f t="shared" si="245"/>
        <v>4.3710884933645416E-2</v>
      </c>
      <c r="G2657" s="2">
        <f t="shared" si="243"/>
        <v>-5.6475878677544888E-4</v>
      </c>
      <c r="H2657" s="2" t="str">
        <f t="shared" si="244"/>
        <v>Hold</v>
      </c>
    </row>
    <row r="2658" spans="1:8" ht="13.5" x14ac:dyDescent="0.25">
      <c r="A2658" s="3">
        <v>45877</v>
      </c>
      <c r="B2658" s="2">
        <v>5.99</v>
      </c>
      <c r="C2658" s="2">
        <f t="shared" si="246"/>
        <v>5.9826217941746123</v>
      </c>
      <c r="D2658" s="2">
        <f t="shared" si="248"/>
        <v>5.9402925872604708</v>
      </c>
      <c r="E2658" s="2">
        <f t="shared" si="247"/>
        <v>4.2329206914141437E-2</v>
      </c>
      <c r="F2658" s="2">
        <f t="shared" si="245"/>
        <v>4.3434549329744623E-2</v>
      </c>
      <c r="G2658" s="2">
        <f t="shared" si="243"/>
        <v>-1.105342415603186E-3</v>
      </c>
      <c r="H2658" s="2" t="str">
        <f t="shared" si="244"/>
        <v>Hold</v>
      </c>
    </row>
    <row r="2659" spans="1:8" ht="13.5" x14ac:dyDescent="0.25">
      <c r="A2659" s="3">
        <v>45880</v>
      </c>
      <c r="B2659" s="2">
        <v>5.91</v>
      </c>
      <c r="C2659" s="2">
        <f t="shared" si="246"/>
        <v>5.9852953643015949</v>
      </c>
      <c r="D2659" s="2">
        <f t="shared" si="248"/>
        <v>5.9380486919078432</v>
      </c>
      <c r="E2659" s="2">
        <f t="shared" si="247"/>
        <v>4.7246672393751687E-2</v>
      </c>
      <c r="F2659" s="2">
        <f t="shared" si="245"/>
        <v>4.4196973942546042E-2</v>
      </c>
      <c r="G2659" s="2">
        <f t="shared" si="243"/>
        <v>3.0496984512056458E-3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5.98</v>
      </c>
      <c r="C2660" s="2">
        <f t="shared" si="246"/>
        <v>5.9875576159475035</v>
      </c>
      <c r="D2660" s="2">
        <f t="shared" si="248"/>
        <v>5.941156196210966</v>
      </c>
      <c r="E2660" s="2">
        <f t="shared" si="247"/>
        <v>4.6401419736537441E-2</v>
      </c>
      <c r="F2660" s="2">
        <f t="shared" si="245"/>
        <v>4.4637863101344322E-2</v>
      </c>
      <c r="G2660" s="2">
        <f t="shared" ref="G2660:G2693" si="249">E2660-F2660</f>
        <v>1.7635566351931198E-3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5.97</v>
      </c>
      <c r="C2661" s="2">
        <f t="shared" si="246"/>
        <v>5.9894718288786573</v>
      </c>
      <c r="D2661" s="2">
        <f t="shared" si="248"/>
        <v>5.9432927742694126</v>
      </c>
      <c r="E2661" s="2">
        <f t="shared" si="247"/>
        <v>4.6179054609244652E-2</v>
      </c>
      <c r="F2661" s="2">
        <f t="shared" ref="F2661:F2693" si="251">(E2661*(2/(10)))+((1-(2/10))*F2660)</f>
        <v>4.494610140292439E-2</v>
      </c>
      <c r="G2661" s="2">
        <f t="shared" si="249"/>
        <v>1.2329532063202614E-3</v>
      </c>
      <c r="H2661" s="2" t="str">
        <f t="shared" si="250"/>
        <v>Sell</v>
      </c>
    </row>
    <row r="2662" spans="1:8" ht="13.5" x14ac:dyDescent="0.25">
      <c r="A2662" s="3">
        <v>45884</v>
      </c>
      <c r="B2662" s="2">
        <v>5.93</v>
      </c>
      <c r="C2662" s="2">
        <f t="shared" si="246"/>
        <v>5.9910915475127098</v>
      </c>
      <c r="D2662" s="2">
        <f t="shared" si="248"/>
        <v>5.9423081243235298</v>
      </c>
      <c r="E2662" s="2">
        <f t="shared" si="247"/>
        <v>4.8783423189179942E-2</v>
      </c>
      <c r="F2662" s="2">
        <f t="shared" si="251"/>
        <v>4.5713565760175504E-2</v>
      </c>
      <c r="G2662" s="2">
        <f t="shared" si="249"/>
        <v>3.0698574290044384E-3</v>
      </c>
      <c r="H2662" s="2" t="str">
        <f t="shared" si="250"/>
        <v>Sell</v>
      </c>
    </row>
    <row r="2663" spans="1:8" ht="13.5" x14ac:dyDescent="0.25">
      <c r="A2663" s="3">
        <v>45887</v>
      </c>
      <c r="B2663" s="2">
        <v>5.99</v>
      </c>
      <c r="C2663" s="2">
        <f t="shared" si="246"/>
        <v>5.9909236171261391</v>
      </c>
      <c r="D2663" s="2">
        <f t="shared" si="248"/>
        <v>5.9458408558551197</v>
      </c>
      <c r="E2663" s="2">
        <f t="shared" si="247"/>
        <v>4.50827612710194E-2</v>
      </c>
      <c r="F2663" s="2">
        <f t="shared" si="251"/>
        <v>4.5587404862344291E-2</v>
      </c>
      <c r="G2663" s="2">
        <f t="shared" si="249"/>
        <v>-5.0464359132489089E-4</v>
      </c>
      <c r="H2663" s="2" t="str">
        <f t="shared" si="250"/>
        <v>Hold</v>
      </c>
    </row>
    <row r="2664" spans="1:8" ht="13.5" x14ac:dyDescent="0.25">
      <c r="A2664" s="3">
        <v>45888</v>
      </c>
      <c r="B2664" s="2">
        <v>5.98</v>
      </c>
      <c r="C2664" s="2">
        <f t="shared" si="246"/>
        <v>5.9907815221836564</v>
      </c>
      <c r="D2664" s="2">
        <f t="shared" si="248"/>
        <v>5.9483711628288152</v>
      </c>
      <c r="E2664" s="2">
        <f t="shared" si="247"/>
        <v>4.2410359354841276E-2</v>
      </c>
      <c r="F2664" s="2">
        <f t="shared" si="251"/>
        <v>4.4951995760843688E-2</v>
      </c>
      <c r="G2664" s="2">
        <f t="shared" si="249"/>
        <v>-2.5416364060024121E-3</v>
      </c>
      <c r="H2664" s="2" t="str">
        <f t="shared" si="250"/>
        <v>Hold</v>
      </c>
    </row>
    <row r="2665" spans="1:8" ht="13.5" x14ac:dyDescent="0.25">
      <c r="A2665" s="3">
        <v>45889</v>
      </c>
      <c r="B2665" s="2">
        <v>5.95</v>
      </c>
      <c r="C2665" s="2">
        <f t="shared" si="246"/>
        <v>5.9875843649246319</v>
      </c>
      <c r="D2665" s="2">
        <f t="shared" si="248"/>
        <v>5.9484918174340882</v>
      </c>
      <c r="E2665" s="2">
        <f t="shared" si="247"/>
        <v>3.9092547490543694E-2</v>
      </c>
      <c r="F2665" s="2">
        <f t="shared" si="251"/>
        <v>4.3780106106783692E-2</v>
      </c>
      <c r="G2665" s="2">
        <f t="shared" si="249"/>
        <v>-4.6875586162399979E-3</v>
      </c>
      <c r="H2665" s="2" t="str">
        <f t="shared" si="250"/>
        <v>Hold</v>
      </c>
    </row>
    <row r="2666" spans="1:8" ht="13.5" x14ac:dyDescent="0.25">
      <c r="A2666" s="3">
        <v>45890</v>
      </c>
      <c r="B2666" s="2">
        <v>5.95</v>
      </c>
      <c r="C2666" s="2">
        <f t="shared" si="246"/>
        <v>5.9879560010900734</v>
      </c>
      <c r="D2666" s="2">
        <f t="shared" si="248"/>
        <v>5.948603534661193</v>
      </c>
      <c r="E2666" s="2">
        <f t="shared" si="247"/>
        <v>3.9352466428880462E-2</v>
      </c>
      <c r="F2666" s="2">
        <f t="shared" si="251"/>
        <v>4.2894578171203054E-2</v>
      </c>
      <c r="G2666" s="2">
        <f t="shared" si="249"/>
        <v>-3.5421117423225928E-3</v>
      </c>
      <c r="H2666" s="2" t="str">
        <f t="shared" si="250"/>
        <v>Hold</v>
      </c>
    </row>
    <row r="2667" spans="1:8" ht="13.5" x14ac:dyDescent="0.25">
      <c r="A2667" s="3">
        <v>45891</v>
      </c>
      <c r="B2667" s="2">
        <v>5.98</v>
      </c>
      <c r="C2667" s="2">
        <f t="shared" si="246"/>
        <v>5.9882704624608314</v>
      </c>
      <c r="D2667" s="2">
        <f t="shared" si="248"/>
        <v>5.9509291987603641</v>
      </c>
      <c r="E2667" s="2">
        <f t="shared" si="247"/>
        <v>3.7341263700467309E-2</v>
      </c>
      <c r="F2667" s="2">
        <f t="shared" si="251"/>
        <v>4.1783915277055904E-2</v>
      </c>
      <c r="G2667" s="2">
        <f t="shared" si="249"/>
        <v>-4.4426515765885952E-3</v>
      </c>
      <c r="H2667" s="2" t="str">
        <f t="shared" si="250"/>
        <v>Hold</v>
      </c>
    </row>
    <row r="2668" spans="1:8" ht="13.5" x14ac:dyDescent="0.25">
      <c r="A2668" s="3">
        <v>45894</v>
      </c>
      <c r="B2668" s="2">
        <v>5.97</v>
      </c>
      <c r="C2668" s="2">
        <f t="shared" si="246"/>
        <v>5.9885365451591648</v>
      </c>
      <c r="D2668" s="2">
        <f t="shared" si="248"/>
        <v>5.9523418507040411</v>
      </c>
      <c r="E2668" s="2">
        <f t="shared" si="247"/>
        <v>3.6194694455123688E-2</v>
      </c>
      <c r="F2668" s="2">
        <f t="shared" si="251"/>
        <v>4.0666071112669462E-2</v>
      </c>
      <c r="G2668" s="2">
        <f t="shared" si="249"/>
        <v>-4.4713766575457739E-3</v>
      </c>
      <c r="H2668" s="2" t="str">
        <f t="shared" si="250"/>
        <v>Hold</v>
      </c>
    </row>
    <row r="2669" spans="1:8" ht="13.5" x14ac:dyDescent="0.25">
      <c r="A2669" s="3">
        <v>45895</v>
      </c>
      <c r="B2669" s="2">
        <v>6</v>
      </c>
      <c r="C2669" s="2">
        <f t="shared" si="246"/>
        <v>5.9764539997500616</v>
      </c>
      <c r="D2669" s="2">
        <f t="shared" si="248"/>
        <v>5.9558720839852235</v>
      </c>
      <c r="E2669" s="2">
        <f t="shared" si="247"/>
        <v>2.0581915764838143E-2</v>
      </c>
      <c r="F2669" s="2">
        <f t="shared" si="251"/>
        <v>3.6649240043103194E-2</v>
      </c>
      <c r="G2669" s="2">
        <f t="shared" si="249"/>
        <v>-1.6067324278265051E-2</v>
      </c>
      <c r="H2669" s="2" t="str">
        <f t="shared" si="250"/>
        <v>Hold</v>
      </c>
    </row>
    <row r="2670" spans="1:8" ht="13.5" x14ac:dyDescent="0.25">
      <c r="A2670" s="3">
        <v>45896</v>
      </c>
      <c r="B2670" s="2">
        <v>6.08</v>
      </c>
      <c r="C2670" s="2">
        <f t="shared" si="246"/>
        <v>5.9769995382500518</v>
      </c>
      <c r="D2670" s="2">
        <f t="shared" si="248"/>
        <v>5.9650667444307626</v>
      </c>
      <c r="E2670" s="2">
        <f t="shared" si="247"/>
        <v>1.1932793819289245E-2</v>
      </c>
      <c r="F2670" s="2">
        <f t="shared" si="251"/>
        <v>3.1705950798340404E-2</v>
      </c>
      <c r="G2670" s="2">
        <f t="shared" si="249"/>
        <v>-1.977315697905116E-2</v>
      </c>
      <c r="H2670" s="2" t="str">
        <f t="shared" si="250"/>
        <v>Hold</v>
      </c>
    </row>
    <row r="2671" spans="1:8" ht="13.5" x14ac:dyDescent="0.25">
      <c r="A2671" s="3">
        <v>45897</v>
      </c>
      <c r="B2671" s="2">
        <v>6.03</v>
      </c>
      <c r="C2671" s="2">
        <f t="shared" si="246"/>
        <v>5.9759226862115824</v>
      </c>
      <c r="D2671" s="2">
        <f t="shared" si="248"/>
        <v>5.9698766152136686</v>
      </c>
      <c r="E2671" s="2">
        <f t="shared" si="247"/>
        <v>6.0460709979137661E-3</v>
      </c>
      <c r="F2671" s="2">
        <f t="shared" si="251"/>
        <v>2.6573974838255077E-2</v>
      </c>
      <c r="G2671" s="2">
        <f t="shared" si="249"/>
        <v>-2.0527903840341311E-2</v>
      </c>
      <c r="H2671" s="2" t="str">
        <f t="shared" si="250"/>
        <v>Hold</v>
      </c>
    </row>
    <row r="2672" spans="1:8" ht="13.5" x14ac:dyDescent="0.25">
      <c r="A2672" s="3">
        <v>45898</v>
      </c>
      <c r="B2672" s="2">
        <v>6</v>
      </c>
      <c r="C2672" s="2">
        <f t="shared" si="246"/>
        <v>5.9688576575636469</v>
      </c>
      <c r="D2672" s="2">
        <f t="shared" si="248"/>
        <v>5.972107977049693</v>
      </c>
      <c r="E2672" s="2">
        <f t="shared" si="247"/>
        <v>-3.2503194860460383E-3</v>
      </c>
      <c r="F2672" s="2">
        <f t="shared" si="251"/>
        <v>2.0609115973394855E-2</v>
      </c>
      <c r="G2672" s="2">
        <f t="shared" si="249"/>
        <v>-2.3859435459440893E-2</v>
      </c>
      <c r="H2672" s="2" t="str">
        <f t="shared" si="250"/>
        <v>Hold</v>
      </c>
    </row>
    <row r="2673" spans="1:8" ht="13.5" x14ac:dyDescent="0.25">
      <c r="A2673" s="3">
        <v>45901</v>
      </c>
      <c r="B2673" s="2">
        <v>6.17</v>
      </c>
      <c r="C2673" s="2">
        <f t="shared" si="246"/>
        <v>5.9721103256307781</v>
      </c>
      <c r="D2673" s="2">
        <f t="shared" si="248"/>
        <v>5.9867666454163828</v>
      </c>
      <c r="E2673" s="2">
        <f t="shared" si="247"/>
        <v>-1.4656319785604666E-2</v>
      </c>
      <c r="F2673" s="2">
        <f t="shared" si="251"/>
        <v>1.3556028821594951E-2</v>
      </c>
      <c r="G2673" s="2">
        <f t="shared" si="249"/>
        <v>-2.8212348607199615E-2</v>
      </c>
      <c r="H2673" s="2" t="str">
        <f t="shared" si="250"/>
        <v>Hold</v>
      </c>
    </row>
    <row r="2674" spans="1:8" ht="13.5" x14ac:dyDescent="0.25">
      <c r="A2674" s="3">
        <v>45902</v>
      </c>
      <c r="B2674" s="2">
        <v>6.1</v>
      </c>
      <c r="C2674" s="2">
        <f t="shared" si="246"/>
        <v>5.9733241216875816</v>
      </c>
      <c r="D2674" s="2">
        <f t="shared" si="248"/>
        <v>5.9951543013114659</v>
      </c>
      <c r="E2674" s="2">
        <f t="shared" si="247"/>
        <v>-2.1830179623884227E-2</v>
      </c>
      <c r="F2674" s="2">
        <f t="shared" si="251"/>
        <v>6.4787871324991165E-3</v>
      </c>
      <c r="G2674" s="2">
        <f t="shared" si="249"/>
        <v>-2.8308966756383343E-2</v>
      </c>
      <c r="H2674" s="2" t="str">
        <f t="shared" si="250"/>
        <v>Hold</v>
      </c>
    </row>
    <row r="2675" spans="1:8" ht="13.5" x14ac:dyDescent="0.25">
      <c r="A2675" s="3">
        <v>45903</v>
      </c>
      <c r="B2675" s="2">
        <v>6.23</v>
      </c>
      <c r="C2675" s="2">
        <f t="shared" si="246"/>
        <v>5.9697357952741079</v>
      </c>
      <c r="D2675" s="2">
        <f t="shared" si="248"/>
        <v>6.0125502789920979</v>
      </c>
      <c r="E2675" s="2">
        <f t="shared" si="247"/>
        <v>-4.2814483717990015E-2</v>
      </c>
      <c r="F2675" s="2">
        <f t="shared" si="251"/>
        <v>-3.3798670375987097E-3</v>
      </c>
      <c r="G2675" s="2">
        <f t="shared" si="249"/>
        <v>-3.9434616680391305E-2</v>
      </c>
      <c r="H2675" s="2" t="str">
        <f t="shared" si="250"/>
        <v>Hold</v>
      </c>
    </row>
    <row r="2676" spans="1:8" ht="13.5" x14ac:dyDescent="0.25">
      <c r="A2676" s="3">
        <v>45905</v>
      </c>
      <c r="B2676" s="2">
        <v>6.19</v>
      </c>
      <c r="C2676" s="2">
        <f t="shared" si="246"/>
        <v>5.9666995190780918</v>
      </c>
      <c r="D2676" s="2">
        <f t="shared" si="248"/>
        <v>6.025694702770461</v>
      </c>
      <c r="E2676" s="2">
        <f t="shared" si="247"/>
        <v>-5.8995183692369224E-2</v>
      </c>
      <c r="F2676" s="2">
        <f t="shared" si="251"/>
        <v>-1.4502930368552814E-2</v>
      </c>
      <c r="G2676" s="2">
        <f t="shared" si="249"/>
        <v>-4.4492253323816414E-2</v>
      </c>
      <c r="H2676" s="2" t="str">
        <f t="shared" si="250"/>
        <v>Hold</v>
      </c>
    </row>
    <row r="2677" spans="1:8" ht="13.5" x14ac:dyDescent="0.25">
      <c r="A2677" s="3">
        <v>45908</v>
      </c>
      <c r="B2677" s="2">
        <v>6.17</v>
      </c>
      <c r="C2677" s="2">
        <f t="shared" si="246"/>
        <v>5.9687457469122318</v>
      </c>
      <c r="D2677" s="2">
        <f t="shared" si="248"/>
        <v>6.0363839840467231</v>
      </c>
      <c r="E2677" s="2">
        <f t="shared" si="247"/>
        <v>-6.7638237134491241E-2</v>
      </c>
      <c r="F2677" s="2">
        <f t="shared" si="251"/>
        <v>-2.5129991721740502E-2</v>
      </c>
      <c r="G2677" s="2">
        <f t="shared" si="249"/>
        <v>-4.2508245412750736E-2</v>
      </c>
      <c r="H2677" s="2" t="str">
        <f t="shared" si="250"/>
        <v>Hold</v>
      </c>
    </row>
    <row r="2678" spans="1:8" ht="13.5" x14ac:dyDescent="0.25">
      <c r="A2678" s="3">
        <v>45909</v>
      </c>
      <c r="B2678" s="2">
        <v>6.1</v>
      </c>
      <c r="C2678" s="2">
        <f t="shared" si="246"/>
        <v>5.9689387089257346</v>
      </c>
      <c r="D2678" s="2">
        <f t="shared" si="248"/>
        <v>6.0410962815247435</v>
      </c>
      <c r="E2678" s="2">
        <f t="shared" si="247"/>
        <v>-7.2157572599008901E-2</v>
      </c>
      <c r="F2678" s="2">
        <f t="shared" si="251"/>
        <v>-3.4535507897194187E-2</v>
      </c>
      <c r="G2678" s="2">
        <f t="shared" si="249"/>
        <v>-3.7622064701814714E-2</v>
      </c>
      <c r="H2678" s="2" t="str">
        <f t="shared" si="250"/>
        <v>Hold</v>
      </c>
    </row>
    <row r="2679" spans="1:8" ht="13.5" x14ac:dyDescent="0.25">
      <c r="A2679" s="3">
        <v>45910</v>
      </c>
      <c r="B2679" s="2">
        <v>6.14</v>
      </c>
      <c r="C2679" s="2">
        <f t="shared" si="246"/>
        <v>5.9737173690910064</v>
      </c>
      <c r="D2679" s="2">
        <f t="shared" si="248"/>
        <v>6.0484224828932804</v>
      </c>
      <c r="E2679" s="2">
        <f t="shared" si="247"/>
        <v>-7.470511380227407E-2</v>
      </c>
      <c r="F2679" s="2">
        <f t="shared" si="251"/>
        <v>-4.2569429078210166E-2</v>
      </c>
      <c r="G2679" s="2">
        <f t="shared" si="249"/>
        <v>-3.2135684724063904E-2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6.1</v>
      </c>
      <c r="C2680" s="2">
        <f t="shared" si="246"/>
        <v>5.9900685430770055</v>
      </c>
      <c r="D2680" s="2">
        <f t="shared" si="248"/>
        <v>6.0522430397160001</v>
      </c>
      <c r="E2680" s="2">
        <f t="shared" si="247"/>
        <v>-6.2174496638994547E-2</v>
      </c>
      <c r="F2680" s="2">
        <f t="shared" si="251"/>
        <v>-4.6490442590367047E-2</v>
      </c>
      <c r="G2680" s="2">
        <f t="shared" si="249"/>
        <v>-1.5684054048627501E-2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6.09</v>
      </c>
      <c r="C2681" s="2">
        <f t="shared" si="246"/>
        <v>5.9962118441420813</v>
      </c>
      <c r="D2681" s="2">
        <f t="shared" si="248"/>
        <v>6.055039851588889</v>
      </c>
      <c r="E2681" s="2">
        <f t="shared" si="247"/>
        <v>-5.8828007446807717E-2</v>
      </c>
      <c r="F2681" s="2">
        <f t="shared" si="251"/>
        <v>-4.8957955561655185E-2</v>
      </c>
      <c r="G2681" s="2">
        <f t="shared" si="249"/>
        <v>-9.8700518851525323E-3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6.05</v>
      </c>
      <c r="C2682" s="2">
        <f t="shared" si="246"/>
        <v>5.9967946373509919</v>
      </c>
      <c r="D2682" s="2">
        <f t="shared" si="248"/>
        <v>6.054666529248971</v>
      </c>
      <c r="E2682" s="2">
        <f t="shared" si="247"/>
        <v>-5.7871891897979033E-2</v>
      </c>
      <c r="F2682" s="2">
        <f t="shared" si="251"/>
        <v>-5.0740742828919959E-2</v>
      </c>
      <c r="G2682" s="2">
        <f t="shared" si="249"/>
        <v>-7.1311490690590743E-3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5.99</v>
      </c>
      <c r="C2683" s="2">
        <f t="shared" si="246"/>
        <v>6.0234416162200706</v>
      </c>
      <c r="D2683" s="2">
        <f t="shared" si="248"/>
        <v>6.0498764159712692</v>
      </c>
      <c r="E2683" s="2">
        <f t="shared" si="247"/>
        <v>-2.6434799751198668E-2</v>
      </c>
      <c r="F2683" s="2">
        <f t="shared" si="251"/>
        <v>-4.5879554213375702E-2</v>
      </c>
      <c r="G2683" s="2">
        <f t="shared" si="249"/>
        <v>1.9444754462177034E-2</v>
      </c>
      <c r="H2683" s="2" t="str">
        <f t="shared" si="250"/>
        <v>Sell</v>
      </c>
    </row>
    <row r="2684" spans="1:8" ht="13.5" x14ac:dyDescent="0.25">
      <c r="A2684" s="3">
        <v>45917</v>
      </c>
      <c r="B2684" s="2">
        <v>6.28</v>
      </c>
      <c r="C2684" s="2">
        <f t="shared" si="246"/>
        <v>6.0352198291092902</v>
      </c>
      <c r="D2684" s="2">
        <f t="shared" si="248"/>
        <v>6.0669226073808051</v>
      </c>
      <c r="E2684" s="2">
        <f t="shared" si="247"/>
        <v>-3.1702778271514909E-2</v>
      </c>
      <c r="F2684" s="2">
        <f t="shared" si="251"/>
        <v>-4.3044199025003546E-2</v>
      </c>
      <c r="G2684" s="2">
        <f t="shared" si="249"/>
        <v>1.1341420753488637E-2</v>
      </c>
      <c r="H2684" s="2" t="str">
        <f t="shared" si="250"/>
        <v>Sell</v>
      </c>
    </row>
    <row r="2685" spans="1:8" ht="13.5" x14ac:dyDescent="0.35">
      <c r="A2685" s="3">
        <v>45918</v>
      </c>
      <c r="B2685" s="11">
        <v>6.47</v>
      </c>
      <c r="C2685" s="2">
        <f t="shared" si="246"/>
        <v>6.0651860092463226</v>
      </c>
      <c r="D2685" s="2">
        <f t="shared" si="248"/>
        <v>6.0967801920192644</v>
      </c>
      <c r="E2685" s="2">
        <f t="shared" si="247"/>
        <v>-3.1594182772941792E-2</v>
      </c>
      <c r="F2685" s="2">
        <f t="shared" si="251"/>
        <v>-4.0754195774591204E-2</v>
      </c>
      <c r="G2685" s="2">
        <f t="shared" si="249"/>
        <v>9.1600130016494113E-3</v>
      </c>
      <c r="H2685" s="2" t="str">
        <f t="shared" si="250"/>
        <v>Sell</v>
      </c>
    </row>
    <row r="2686" spans="1:8" ht="13.5" x14ac:dyDescent="0.35">
      <c r="A2686" s="3">
        <v>45919</v>
      </c>
      <c r="B2686" s="11">
        <v>6.45</v>
      </c>
      <c r="C2686" s="2">
        <f t="shared" si="246"/>
        <v>6.0843881616699651</v>
      </c>
      <c r="D2686" s="2">
        <f t="shared" si="248"/>
        <v>6.1229446222400599</v>
      </c>
      <c r="E2686" s="2">
        <f t="shared" si="247"/>
        <v>-3.8556460570094764E-2</v>
      </c>
      <c r="F2686" s="2">
        <f t="shared" si="251"/>
        <v>-4.0314648733691921E-2</v>
      </c>
      <c r="G2686" s="2">
        <f t="shared" si="249"/>
        <v>1.7581881635971575E-3</v>
      </c>
      <c r="H2686" s="2" t="str">
        <f t="shared" si="250"/>
        <v>Sell</v>
      </c>
    </row>
    <row r="2687" spans="1:8" ht="13.5" x14ac:dyDescent="0.35">
      <c r="A2687" s="3">
        <v>45922</v>
      </c>
      <c r="B2687" s="11">
        <v>6.48</v>
      </c>
      <c r="C2687" s="2">
        <f t="shared" si="246"/>
        <v>6.0975592137207393</v>
      </c>
      <c r="D2687" s="2">
        <f t="shared" si="248"/>
        <v>6.1493931687407954</v>
      </c>
      <c r="E2687" s="2">
        <f t="shared" si="247"/>
        <v>-5.1833955020056166E-2</v>
      </c>
      <c r="F2687" s="2">
        <f t="shared" si="251"/>
        <v>-4.2618509990964774E-2</v>
      </c>
      <c r="G2687" s="2">
        <f t="shared" si="249"/>
        <v>-9.2154450290913917E-3</v>
      </c>
      <c r="H2687" s="2" t="str">
        <f t="shared" si="250"/>
        <v>Hold</v>
      </c>
    </row>
    <row r="2688" spans="1:8" ht="13.5" x14ac:dyDescent="0.35">
      <c r="A2688" s="3">
        <v>45923</v>
      </c>
      <c r="B2688" s="11">
        <v>6.47</v>
      </c>
      <c r="C2688" s="2">
        <f t="shared" si="246"/>
        <v>6.097934719302164</v>
      </c>
      <c r="D2688" s="2">
        <f t="shared" si="248"/>
        <v>6.1731418229081436</v>
      </c>
      <c r="E2688" s="2">
        <f t="shared" si="247"/>
        <v>-7.5207103605979597E-2</v>
      </c>
      <c r="F2688" s="2">
        <f t="shared" si="251"/>
        <v>-4.9136228713967743E-2</v>
      </c>
      <c r="G2688" s="2">
        <f t="shared" si="249"/>
        <v>-2.6070874892011854E-2</v>
      </c>
      <c r="H2688" s="2" t="str">
        <f t="shared" si="250"/>
        <v>Hold</v>
      </c>
    </row>
    <row r="2689" spans="1:8" ht="13.5" x14ac:dyDescent="0.35">
      <c r="A2689" s="3">
        <v>45924</v>
      </c>
      <c r="B2689" s="11">
        <v>6.47</v>
      </c>
      <c r="C2689" s="2">
        <f t="shared" si="246"/>
        <v>6.1044063009479848</v>
      </c>
      <c r="D2689" s="2">
        <f t="shared" si="248"/>
        <v>6.1951313175075402</v>
      </c>
      <c r="E2689" s="2">
        <f t="shared" si="247"/>
        <v>-9.0725016559555449E-2</v>
      </c>
      <c r="F2689" s="2">
        <f t="shared" si="251"/>
        <v>-5.745398628308529E-2</v>
      </c>
      <c r="G2689" s="2">
        <f t="shared" si="249"/>
        <v>-3.3271030276470159E-2</v>
      </c>
      <c r="H2689" s="2" t="str">
        <f t="shared" si="250"/>
        <v>Hold</v>
      </c>
    </row>
    <row r="2690" spans="1:8" ht="13.5" x14ac:dyDescent="0.35">
      <c r="A2690" s="3">
        <v>45925</v>
      </c>
      <c r="B2690" s="11">
        <v>6.4</v>
      </c>
      <c r="C2690" s="2">
        <f t="shared" si="246"/>
        <v>6.1037284084944492</v>
      </c>
      <c r="D2690" s="2">
        <f t="shared" si="248"/>
        <v>6.2103067754699444</v>
      </c>
      <c r="E2690" s="2">
        <f t="shared" si="247"/>
        <v>-0.10657836697549516</v>
      </c>
      <c r="F2690" s="2">
        <f t="shared" si="251"/>
        <v>-6.7278862421567262E-2</v>
      </c>
      <c r="G2690" s="2">
        <f t="shared" si="249"/>
        <v>-3.9299504553927903E-2</v>
      </c>
      <c r="H2690" s="2" t="str">
        <f t="shared" si="250"/>
        <v>Hold</v>
      </c>
    </row>
    <row r="2691" spans="1:8" ht="13.5" x14ac:dyDescent="0.35">
      <c r="A2691" s="3">
        <v>45926</v>
      </c>
      <c r="B2691" s="11">
        <v>6.38</v>
      </c>
      <c r="C2691" s="2">
        <f t="shared" si="246"/>
        <v>6.1016163456491492</v>
      </c>
      <c r="D2691" s="2">
        <f t="shared" si="248"/>
        <v>6.2228766439536525</v>
      </c>
      <c r="E2691" s="2">
        <f t="shared" si="247"/>
        <v>-0.12126029830450324</v>
      </c>
      <c r="F2691" s="2">
        <f t="shared" si="251"/>
        <v>-7.8075149598154467E-2</v>
      </c>
      <c r="G2691" s="2">
        <f t="shared" si="249"/>
        <v>-4.3185148706348778E-2</v>
      </c>
      <c r="H2691" s="2" t="str">
        <f t="shared" si="250"/>
        <v>Hold</v>
      </c>
    </row>
    <row r="2692" spans="1:8" ht="13.5" x14ac:dyDescent="0.35">
      <c r="A2692" s="3">
        <v>45929</v>
      </c>
      <c r="B2692" s="11">
        <v>6.11</v>
      </c>
      <c r="C2692" s="2">
        <f t="shared" si="246"/>
        <v>6.0936753693954344</v>
      </c>
      <c r="D2692" s="2">
        <f t="shared" si="248"/>
        <v>6.2145154110681968</v>
      </c>
      <c r="E2692" s="2">
        <f t="shared" si="247"/>
        <v>-0.12084004167276241</v>
      </c>
      <c r="F2692" s="2">
        <f t="shared" si="251"/>
        <v>-8.6628128013076067E-2</v>
      </c>
      <c r="G2692" s="2">
        <f t="shared" si="249"/>
        <v>-3.4211913659686344E-2</v>
      </c>
      <c r="H2692" s="2" t="str">
        <f t="shared" si="250"/>
        <v>Hold</v>
      </c>
    </row>
    <row r="2693" spans="1:8" ht="13.5" x14ac:dyDescent="0.35">
      <c r="A2693" s="3">
        <v>45930</v>
      </c>
      <c r="B2693" s="11">
        <v>6.29</v>
      </c>
      <c r="C2693" s="2">
        <f t="shared" si="246"/>
        <v>6.0777253125653674</v>
      </c>
      <c r="D2693" s="2">
        <f t="shared" si="248"/>
        <v>6.2201068621001818</v>
      </c>
      <c r="E2693" s="2">
        <f t="shared" si="247"/>
        <v>-0.14238154953481441</v>
      </c>
      <c r="F2693" s="2">
        <f t="shared" si="251"/>
        <v>-9.7778812317423747E-2</v>
      </c>
      <c r="G2693" s="2">
        <f t="shared" si="249"/>
        <v>-4.4602737217390664E-2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4610-EB58-4183-948E-F4EE28B136A1}">
  <dimension ref="A1:H2693"/>
  <sheetViews>
    <sheetView workbookViewId="0">
      <selection activeCell="F1" sqref="F1:H65536"/>
    </sheetView>
  </sheetViews>
  <sheetFormatPr defaultRowHeight="12.5" x14ac:dyDescent="0.25"/>
  <cols>
    <col min="1" max="1" width="24" customWidth="1"/>
    <col min="2" max="2" width="16.36328125" customWidth="1"/>
    <col min="3" max="3" width="15.1796875" customWidth="1"/>
    <col min="4" max="4" width="14.81640625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v>42006</v>
      </c>
      <c r="B2" s="2">
        <v>2.67</v>
      </c>
      <c r="C2" s="2">
        <v>1.2548999999999999</v>
      </c>
      <c r="D2" s="2">
        <v>2000</v>
      </c>
      <c r="E2" s="2">
        <f>D2</f>
        <v>2000</v>
      </c>
      <c r="F2" s="17"/>
      <c r="G2" s="17"/>
      <c r="H2" s="17"/>
    </row>
    <row r="3" spans="1:8" ht="13.5" x14ac:dyDescent="0.25">
      <c r="A3" s="3">
        <v>42009</v>
      </c>
      <c r="B3" s="2">
        <v>2.67</v>
      </c>
      <c r="C3" s="2">
        <v>1.2548999999999999</v>
      </c>
      <c r="D3" s="2">
        <v>4523</v>
      </c>
      <c r="E3" s="2">
        <f>IF(B3&gt;B2, E2+D3, IF(B3&lt;B2, E2-D3, E2))</f>
        <v>2000</v>
      </c>
      <c r="F3" s="17"/>
      <c r="G3" s="17"/>
      <c r="H3" s="17"/>
    </row>
    <row r="4" spans="1:8" ht="13.5" x14ac:dyDescent="0.25">
      <c r="A4" s="3">
        <v>42010</v>
      </c>
      <c r="B4" s="2">
        <v>2.7</v>
      </c>
      <c r="C4" s="2">
        <v>1.2689999999999999</v>
      </c>
      <c r="D4" s="2">
        <v>11386</v>
      </c>
      <c r="E4" s="2">
        <f t="shared" ref="E4:E67" si="0">IF(B4&gt;B3, E3+D4, IF(B4&lt;B3, E3-D4, E3))</f>
        <v>13386</v>
      </c>
      <c r="F4" s="17"/>
      <c r="G4" s="17"/>
      <c r="H4" s="17"/>
    </row>
    <row r="5" spans="1:8" ht="13.5" x14ac:dyDescent="0.25">
      <c r="A5" s="3">
        <v>42011</v>
      </c>
      <c r="B5" s="2">
        <v>2.66</v>
      </c>
      <c r="C5" s="2">
        <v>1.2502</v>
      </c>
      <c r="D5" s="2">
        <v>21755</v>
      </c>
      <c r="E5" s="2">
        <f t="shared" si="0"/>
        <v>-8369</v>
      </c>
      <c r="F5" s="17"/>
      <c r="G5" s="17"/>
      <c r="H5" s="17"/>
    </row>
    <row r="6" spans="1:8" ht="13.5" x14ac:dyDescent="0.25">
      <c r="A6" s="3">
        <v>42012</v>
      </c>
      <c r="B6" s="2">
        <v>2.65</v>
      </c>
      <c r="C6" s="2">
        <v>1.2455000000000001</v>
      </c>
      <c r="D6" s="2">
        <v>2305</v>
      </c>
      <c r="E6" s="2">
        <f t="shared" si="0"/>
        <v>-10674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2.65</v>
      </c>
      <c r="C7" s="2">
        <v>1.2455000000000001</v>
      </c>
      <c r="D7" s="2">
        <v>9708</v>
      </c>
      <c r="E7" s="2">
        <f t="shared" si="0"/>
        <v>-10674</v>
      </c>
      <c r="F7" s="17" t="str">
        <f>IF(E7&gt;E2,"BULLISH",IF(E7&lt;E2,"BEARISH","NEUTRAL"))</f>
        <v>BEARISH</v>
      </c>
      <c r="G7" s="17" t="str">
        <f t="shared" ref="G7:G70" si="2">IF((E7-E2)/E2 &gt; 0.02, "STRONG",
 IF((E7-E2)/E2 &lt; -0.02, "WEAK", "NEUTRAL"))</f>
        <v>WEAK</v>
      </c>
      <c r="H7" s="17" t="str">
        <f t="shared" si="1"/>
        <v>CONFIRMED BEARISH</v>
      </c>
    </row>
    <row r="8" spans="1:8" ht="13.5" x14ac:dyDescent="0.25">
      <c r="A8" s="3">
        <v>42016</v>
      </c>
      <c r="B8" s="2">
        <v>2.65</v>
      </c>
      <c r="C8" s="2">
        <v>1.2455000000000001</v>
      </c>
      <c r="D8" s="2">
        <v>1087</v>
      </c>
      <c r="E8" s="2">
        <f t="shared" si="0"/>
        <v>-10674</v>
      </c>
      <c r="F8" s="17" t="str">
        <f t="shared" ref="F8:F71" si="3">IF(E8&gt;E3,"BULLISH",IF(E8&lt;E3,"BEARISH","NEUTRAL"))</f>
        <v>BEARISH</v>
      </c>
      <c r="G8" s="17" t="str">
        <f t="shared" si="2"/>
        <v>WEAK</v>
      </c>
      <c r="H8" s="17" t="str">
        <f t="shared" si="1"/>
        <v>CONFIRMED BEARISH</v>
      </c>
    </row>
    <row r="9" spans="1:8" ht="13.5" x14ac:dyDescent="0.25">
      <c r="A9" s="3">
        <v>42017</v>
      </c>
      <c r="B9" s="2">
        <v>2.65</v>
      </c>
      <c r="C9" s="2">
        <v>1.2455000000000001</v>
      </c>
      <c r="D9" s="2">
        <v>2500</v>
      </c>
      <c r="E9" s="2">
        <f t="shared" si="0"/>
        <v>-10674</v>
      </c>
      <c r="F9" s="17" t="str">
        <f t="shared" si="3"/>
        <v>BEARISH</v>
      </c>
      <c r="G9" s="17" t="str">
        <f t="shared" si="2"/>
        <v>WEAK</v>
      </c>
      <c r="H9" s="17" t="str">
        <f t="shared" si="1"/>
        <v>CONFIRMED BEARISH</v>
      </c>
    </row>
    <row r="10" spans="1:8" ht="13.5" x14ac:dyDescent="0.25">
      <c r="A10" s="3">
        <v>42019</v>
      </c>
      <c r="B10" s="2">
        <v>2.65</v>
      </c>
      <c r="C10" s="2">
        <v>1.2455000000000001</v>
      </c>
      <c r="D10" s="2">
        <v>26084</v>
      </c>
      <c r="E10" s="2">
        <f t="shared" si="0"/>
        <v>-10674</v>
      </c>
      <c r="F10" s="17" t="str">
        <f t="shared" si="3"/>
        <v>BEARISH</v>
      </c>
      <c r="G10" s="17" t="str">
        <f t="shared" si="2"/>
        <v>STRONG</v>
      </c>
      <c r="H10" s="17" t="str">
        <f t="shared" si="1"/>
        <v>CONFIRMED BEARISH</v>
      </c>
    </row>
    <row r="11" spans="1:8" ht="13.5" x14ac:dyDescent="0.25">
      <c r="A11" s="3">
        <v>42020</v>
      </c>
      <c r="B11" s="2">
        <v>2.67</v>
      </c>
      <c r="C11" s="2">
        <v>1.2548999999999999</v>
      </c>
      <c r="D11" s="2">
        <v>21951</v>
      </c>
      <c r="E11" s="2">
        <f t="shared" si="0"/>
        <v>11277</v>
      </c>
      <c r="F11" s="17" t="str">
        <f t="shared" si="3"/>
        <v>BULLISH</v>
      </c>
      <c r="G11" s="17" t="str">
        <f t="shared" si="2"/>
        <v>WEAK</v>
      </c>
      <c r="H11" s="17" t="str">
        <f t="shared" si="1"/>
        <v>CONFIRMED BULLISH</v>
      </c>
    </row>
    <row r="12" spans="1:8" ht="13.5" x14ac:dyDescent="0.25">
      <c r="A12" s="3">
        <v>42023</v>
      </c>
      <c r="B12" s="2">
        <v>2.73</v>
      </c>
      <c r="C12" s="2">
        <v>1.2830999999999999</v>
      </c>
      <c r="D12" s="2">
        <v>34230</v>
      </c>
      <c r="E12" s="2">
        <f t="shared" si="0"/>
        <v>45507</v>
      </c>
      <c r="F12" s="17" t="str">
        <f t="shared" si="3"/>
        <v>BULLISH</v>
      </c>
      <c r="G12" s="17" t="str">
        <f t="shared" si="2"/>
        <v>WEAK</v>
      </c>
      <c r="H12" s="17" t="str">
        <f t="shared" si="1"/>
        <v>CONFIRMED BULLISH</v>
      </c>
    </row>
    <row r="13" spans="1:8" ht="13.5" x14ac:dyDescent="0.25">
      <c r="A13" s="3">
        <v>42024</v>
      </c>
      <c r="B13" s="2">
        <v>2.81</v>
      </c>
      <c r="C13" s="2">
        <v>1.3207</v>
      </c>
      <c r="D13" s="2">
        <v>69947</v>
      </c>
      <c r="E13" s="2">
        <f t="shared" si="0"/>
        <v>115454</v>
      </c>
      <c r="F13" s="17" t="str">
        <f t="shared" si="3"/>
        <v>BULLISH</v>
      </c>
      <c r="G13" s="17" t="str">
        <f t="shared" si="2"/>
        <v>WEAK</v>
      </c>
      <c r="H13" s="17" t="str">
        <f t="shared" si="1"/>
        <v>CONFIRMED BULLISH</v>
      </c>
    </row>
    <row r="14" spans="1:8" ht="13.5" x14ac:dyDescent="0.25">
      <c r="A14" s="3">
        <v>42025</v>
      </c>
      <c r="B14" s="2">
        <v>2.87</v>
      </c>
      <c r="C14" s="2">
        <v>1.3489</v>
      </c>
      <c r="D14" s="2">
        <v>22902</v>
      </c>
      <c r="E14" s="2">
        <f t="shared" si="0"/>
        <v>138356</v>
      </c>
      <c r="F14" s="17" t="str">
        <f t="shared" si="3"/>
        <v>BULLISH</v>
      </c>
      <c r="G14" s="17" t="str">
        <f t="shared" si="2"/>
        <v>WEAK</v>
      </c>
      <c r="H14" s="17" t="str">
        <f t="shared" si="1"/>
        <v>CONFIRMED BULLISH</v>
      </c>
    </row>
    <row r="15" spans="1:8" ht="13.5" x14ac:dyDescent="0.25">
      <c r="A15" s="3">
        <v>42026</v>
      </c>
      <c r="B15" s="2">
        <v>2.87</v>
      </c>
      <c r="C15" s="2">
        <v>1.3489</v>
      </c>
      <c r="D15" s="2">
        <v>36316</v>
      </c>
      <c r="E15" s="2">
        <f t="shared" si="0"/>
        <v>138356</v>
      </c>
      <c r="F15" s="17" t="str">
        <f t="shared" si="3"/>
        <v>BULLISH</v>
      </c>
      <c r="G15" s="17" t="str">
        <f t="shared" si="2"/>
        <v>WEAK</v>
      </c>
      <c r="H15" s="17" t="str">
        <f t="shared" si="1"/>
        <v>CONFIRMED BULLISH</v>
      </c>
    </row>
    <row r="16" spans="1:8" ht="13.5" x14ac:dyDescent="0.25">
      <c r="A16" s="3">
        <v>42027</v>
      </c>
      <c r="B16" s="2">
        <v>2.9</v>
      </c>
      <c r="C16" s="2">
        <v>1.363</v>
      </c>
      <c r="D16" s="2">
        <v>51613</v>
      </c>
      <c r="E16" s="2">
        <f t="shared" si="0"/>
        <v>189969</v>
      </c>
      <c r="F16" s="17" t="str">
        <f t="shared" si="3"/>
        <v>BULLISH</v>
      </c>
      <c r="G16" s="17" t="str">
        <f t="shared" si="2"/>
        <v>STRONG</v>
      </c>
      <c r="H16" s="17" t="str">
        <f t="shared" si="1"/>
        <v>CONFIRMED BULLISH</v>
      </c>
    </row>
    <row r="17" spans="1:8" ht="13.5" x14ac:dyDescent="0.25">
      <c r="A17" s="3">
        <v>42030</v>
      </c>
      <c r="B17" s="2">
        <v>2.9</v>
      </c>
      <c r="C17" s="2">
        <v>1.363</v>
      </c>
      <c r="D17" s="2">
        <v>36574</v>
      </c>
      <c r="E17" s="2">
        <f t="shared" si="0"/>
        <v>189969</v>
      </c>
      <c r="F17" s="17" t="str">
        <f t="shared" si="3"/>
        <v>BULLISH</v>
      </c>
      <c r="G17" s="17" t="str">
        <f t="shared" si="2"/>
        <v>STRONG</v>
      </c>
      <c r="H17" s="17" t="str">
        <f t="shared" si="1"/>
        <v>CONFIRMED BULLISH</v>
      </c>
    </row>
    <row r="18" spans="1:8" ht="13.5" x14ac:dyDescent="0.25">
      <c r="A18" s="3">
        <v>42031</v>
      </c>
      <c r="B18" s="2">
        <v>2.89</v>
      </c>
      <c r="C18" s="2">
        <v>1.3583000000000001</v>
      </c>
      <c r="D18" s="2">
        <v>21003</v>
      </c>
      <c r="E18" s="2">
        <f t="shared" si="0"/>
        <v>168966</v>
      </c>
      <c r="F18" s="17" t="str">
        <f t="shared" si="3"/>
        <v>BULLISH</v>
      </c>
      <c r="G18" s="17" t="str">
        <f t="shared" si="2"/>
        <v>STRONG</v>
      </c>
      <c r="H18" s="17" t="str">
        <f t="shared" si="1"/>
        <v>CONFIRMED BULLISH</v>
      </c>
    </row>
    <row r="19" spans="1:8" ht="13.5" x14ac:dyDescent="0.25">
      <c r="A19" s="3">
        <v>42032</v>
      </c>
      <c r="B19" s="2">
        <v>2.85</v>
      </c>
      <c r="C19" s="2">
        <v>1.3394999999999999</v>
      </c>
      <c r="D19" s="2">
        <v>5866</v>
      </c>
      <c r="E19" s="2">
        <f t="shared" si="0"/>
        <v>163100</v>
      </c>
      <c r="F19" s="17" t="str">
        <f t="shared" si="3"/>
        <v>BULLISH</v>
      </c>
      <c r="G19" s="17" t="str">
        <f t="shared" si="2"/>
        <v>STRONG</v>
      </c>
      <c r="H19" s="17" t="str">
        <f t="shared" si="1"/>
        <v>BULLISH DIVERGENCE</v>
      </c>
    </row>
    <row r="20" spans="1:8" ht="13.5" x14ac:dyDescent="0.25">
      <c r="A20" s="3">
        <v>42033</v>
      </c>
      <c r="B20" s="2">
        <v>2.89</v>
      </c>
      <c r="C20" s="2">
        <v>1.3583000000000001</v>
      </c>
      <c r="D20" s="2">
        <v>36479</v>
      </c>
      <c r="E20" s="2">
        <f t="shared" si="0"/>
        <v>199579</v>
      </c>
      <c r="F20" s="17" t="str">
        <f t="shared" si="3"/>
        <v>BULLISH</v>
      </c>
      <c r="G20" s="17" t="str">
        <f t="shared" si="2"/>
        <v>STRONG</v>
      </c>
      <c r="H20" s="17" t="str">
        <f t="shared" si="1"/>
        <v>CONFIRMED BULLISH</v>
      </c>
    </row>
    <row r="21" spans="1:8" ht="13.5" x14ac:dyDescent="0.25">
      <c r="A21" s="3">
        <v>42034</v>
      </c>
      <c r="B21" s="2">
        <v>2.85</v>
      </c>
      <c r="C21" s="2">
        <v>1.3394999999999999</v>
      </c>
      <c r="D21" s="2">
        <v>2325</v>
      </c>
      <c r="E21" s="2">
        <f t="shared" si="0"/>
        <v>197254</v>
      </c>
      <c r="F21" s="17" t="str">
        <f t="shared" si="3"/>
        <v>BULLISH</v>
      </c>
      <c r="G21" s="17" t="str">
        <f t="shared" si="2"/>
        <v>STRONG</v>
      </c>
      <c r="H21" s="17" t="str">
        <f t="shared" si="1"/>
        <v>BULLISH DIVERGENCE</v>
      </c>
    </row>
    <row r="22" spans="1:8" ht="13.5" x14ac:dyDescent="0.25">
      <c r="A22" s="3">
        <v>42037</v>
      </c>
      <c r="B22" s="2">
        <v>2.88</v>
      </c>
      <c r="C22" s="2">
        <v>1.3535999999999999</v>
      </c>
      <c r="D22" s="2">
        <v>13347</v>
      </c>
      <c r="E22" s="2">
        <f t="shared" si="0"/>
        <v>210601</v>
      </c>
      <c r="F22" s="17" t="str">
        <f t="shared" si="3"/>
        <v>BULLISH</v>
      </c>
      <c r="G22" s="17" t="str">
        <f t="shared" si="2"/>
        <v>STRONG</v>
      </c>
      <c r="H22" s="17" t="str">
        <f t="shared" si="1"/>
        <v>BULLISH DIVERGENCE</v>
      </c>
    </row>
    <row r="23" spans="1:8" ht="13.5" x14ac:dyDescent="0.25">
      <c r="A23" s="3">
        <v>42038</v>
      </c>
      <c r="B23" s="2">
        <v>2.87</v>
      </c>
      <c r="C23" s="2">
        <v>1.3489</v>
      </c>
      <c r="D23" s="2">
        <v>8539</v>
      </c>
      <c r="E23" s="2">
        <f t="shared" si="0"/>
        <v>202062</v>
      </c>
      <c r="F23" s="17" t="str">
        <f t="shared" si="3"/>
        <v>BULLISH</v>
      </c>
      <c r="G23" s="17" t="str">
        <f t="shared" si="2"/>
        <v>STRONG</v>
      </c>
      <c r="H23" s="17" t="str">
        <f t="shared" si="1"/>
        <v>BULLISH DIVERGENCE</v>
      </c>
    </row>
    <row r="24" spans="1:8" ht="13.5" x14ac:dyDescent="0.25">
      <c r="A24" s="3">
        <v>42039</v>
      </c>
      <c r="B24" s="2">
        <v>2.85</v>
      </c>
      <c r="C24" s="2">
        <v>1.3394999999999999</v>
      </c>
      <c r="D24" s="2">
        <v>33913</v>
      </c>
      <c r="E24" s="2">
        <f t="shared" si="0"/>
        <v>168149</v>
      </c>
      <c r="F24" s="17" t="str">
        <f t="shared" si="3"/>
        <v>BULLISH</v>
      </c>
      <c r="G24" s="17" t="str">
        <f t="shared" si="2"/>
        <v>STRONG</v>
      </c>
      <c r="H24" s="17" t="str">
        <f t="shared" si="1"/>
        <v>NEUTRAL</v>
      </c>
    </row>
    <row r="25" spans="1:8" ht="13.5" x14ac:dyDescent="0.25">
      <c r="A25" s="3">
        <v>42040</v>
      </c>
      <c r="B25" s="2">
        <v>2.8</v>
      </c>
      <c r="C25" s="2">
        <v>1.3160000000000001</v>
      </c>
      <c r="D25" s="2">
        <v>15500</v>
      </c>
      <c r="E25" s="2">
        <f t="shared" si="0"/>
        <v>152649</v>
      </c>
      <c r="F25" s="17" t="str">
        <f t="shared" si="3"/>
        <v>BEARISH</v>
      </c>
      <c r="G25" s="17" t="str">
        <f t="shared" si="2"/>
        <v>WEAK</v>
      </c>
      <c r="H25" s="17" t="str">
        <f t="shared" si="1"/>
        <v>CONFIRMED BEARISH</v>
      </c>
    </row>
    <row r="26" spans="1:8" ht="13.5" x14ac:dyDescent="0.25">
      <c r="A26" s="3">
        <v>42041</v>
      </c>
      <c r="B26" s="2">
        <v>2.79</v>
      </c>
      <c r="C26" s="2">
        <v>1.3112999999999999</v>
      </c>
      <c r="D26" s="2">
        <v>6320</v>
      </c>
      <c r="E26" s="2">
        <f t="shared" si="0"/>
        <v>146329</v>
      </c>
      <c r="F26" s="17" t="str">
        <f t="shared" si="3"/>
        <v>BEARISH</v>
      </c>
      <c r="G26" s="17" t="str">
        <f t="shared" si="2"/>
        <v>WEAK</v>
      </c>
      <c r="H26" s="17" t="str">
        <f t="shared" si="1"/>
        <v>CONFIRMED BEARISH</v>
      </c>
    </row>
    <row r="27" spans="1:8" ht="13.5" x14ac:dyDescent="0.25">
      <c r="A27" s="3">
        <v>42044</v>
      </c>
      <c r="B27" s="2">
        <v>2.78</v>
      </c>
      <c r="C27" s="2">
        <v>1.3066</v>
      </c>
      <c r="D27" s="2">
        <v>9195</v>
      </c>
      <c r="E27" s="2">
        <f t="shared" si="0"/>
        <v>137134</v>
      </c>
      <c r="F27" s="17" t="str">
        <f t="shared" si="3"/>
        <v>BEARISH</v>
      </c>
      <c r="G27" s="17" t="str">
        <f t="shared" si="2"/>
        <v>WEAK</v>
      </c>
      <c r="H27" s="17" t="str">
        <f t="shared" si="1"/>
        <v>CONFIRMED BEARISH</v>
      </c>
    </row>
    <row r="28" spans="1:8" ht="13.5" x14ac:dyDescent="0.25">
      <c r="A28" s="3">
        <v>42045</v>
      </c>
      <c r="B28" s="2">
        <v>2.74</v>
      </c>
      <c r="C28" s="2">
        <v>1.2878000000000001</v>
      </c>
      <c r="D28" s="2">
        <v>3779</v>
      </c>
      <c r="E28" s="2">
        <f t="shared" si="0"/>
        <v>133355</v>
      </c>
      <c r="F28" s="17" t="str">
        <f t="shared" si="3"/>
        <v>BEARISH</v>
      </c>
      <c r="G28" s="17" t="str">
        <f t="shared" si="2"/>
        <v>WEAK</v>
      </c>
      <c r="H28" s="17" t="str">
        <f t="shared" si="1"/>
        <v>CONFIRMED BEARISH</v>
      </c>
    </row>
    <row r="29" spans="1:8" ht="13.5" x14ac:dyDescent="0.25">
      <c r="A29" s="3">
        <v>42046</v>
      </c>
      <c r="B29" s="2">
        <v>2.82</v>
      </c>
      <c r="C29" s="2">
        <v>1.3253999999999999</v>
      </c>
      <c r="D29" s="2">
        <v>325</v>
      </c>
      <c r="E29" s="2">
        <f t="shared" si="0"/>
        <v>133680</v>
      </c>
      <c r="F29" s="17" t="str">
        <f t="shared" si="3"/>
        <v>BEARISH</v>
      </c>
      <c r="G29" s="17" t="str">
        <f t="shared" si="2"/>
        <v>WEAK</v>
      </c>
      <c r="H29" s="17" t="str">
        <f t="shared" si="1"/>
        <v>CONFIRMED BEARISH</v>
      </c>
    </row>
    <row r="30" spans="1:8" ht="13.5" x14ac:dyDescent="0.25">
      <c r="A30" s="3">
        <v>42047</v>
      </c>
      <c r="B30" s="2">
        <v>2.8</v>
      </c>
      <c r="C30" s="2">
        <v>1.3160000000000001</v>
      </c>
      <c r="D30" s="2">
        <v>14211</v>
      </c>
      <c r="E30" s="2">
        <f t="shared" si="0"/>
        <v>119469</v>
      </c>
      <c r="F30" s="17" t="str">
        <f t="shared" si="3"/>
        <v>BEARISH</v>
      </c>
      <c r="G30" s="17" t="str">
        <f t="shared" si="2"/>
        <v>WEAK</v>
      </c>
      <c r="H30" s="17" t="str">
        <f t="shared" si="1"/>
        <v>NEUTRAL</v>
      </c>
    </row>
    <row r="31" spans="1:8" ht="13.5" x14ac:dyDescent="0.25">
      <c r="A31" s="3">
        <v>42048</v>
      </c>
      <c r="B31" s="2">
        <v>2.75</v>
      </c>
      <c r="C31" s="2">
        <v>1.2925</v>
      </c>
      <c r="D31" s="2">
        <v>1160</v>
      </c>
      <c r="E31" s="2">
        <f t="shared" si="0"/>
        <v>118309</v>
      </c>
      <c r="F31" s="17" t="str">
        <f t="shared" si="3"/>
        <v>BEARISH</v>
      </c>
      <c r="G31" s="17" t="str">
        <f t="shared" si="2"/>
        <v>WEAK</v>
      </c>
      <c r="H31" s="17" t="str">
        <f t="shared" si="1"/>
        <v>CONFIRMED BEARISH</v>
      </c>
    </row>
    <row r="32" spans="1:8" ht="13.5" x14ac:dyDescent="0.25">
      <c r="A32" s="3">
        <v>42051</v>
      </c>
      <c r="B32" s="2">
        <v>2.75</v>
      </c>
      <c r="C32" s="2">
        <v>1.2925</v>
      </c>
      <c r="D32" s="2">
        <v>10850</v>
      </c>
      <c r="E32" s="2">
        <f t="shared" si="0"/>
        <v>118309</v>
      </c>
      <c r="F32" s="17" t="str">
        <f t="shared" si="3"/>
        <v>BEARISH</v>
      </c>
      <c r="G32" s="17" t="str">
        <f t="shared" si="2"/>
        <v>WEAK</v>
      </c>
      <c r="H32" s="17" t="str">
        <f t="shared" si="1"/>
        <v>CONFIRMED BEARISH</v>
      </c>
    </row>
    <row r="33" spans="1:8" ht="13.5" x14ac:dyDescent="0.25">
      <c r="A33" s="3">
        <v>42052</v>
      </c>
      <c r="B33" s="2">
        <v>2.75</v>
      </c>
      <c r="C33" s="2">
        <v>1.2925</v>
      </c>
      <c r="D33" s="2">
        <v>4750</v>
      </c>
      <c r="E33" s="2">
        <f t="shared" si="0"/>
        <v>118309</v>
      </c>
      <c r="F33" s="17" t="str">
        <f t="shared" si="3"/>
        <v>BEARISH</v>
      </c>
      <c r="G33" s="17" t="str">
        <f t="shared" si="2"/>
        <v>WEAK</v>
      </c>
      <c r="H33" s="17" t="str">
        <f t="shared" si="1"/>
        <v>BEARISH DIVERGENCE</v>
      </c>
    </row>
    <row r="34" spans="1:8" ht="13.5" x14ac:dyDescent="0.25">
      <c r="A34" s="3">
        <v>42053</v>
      </c>
      <c r="B34" s="2">
        <v>2.71</v>
      </c>
      <c r="C34" s="2">
        <v>1.2737000000000001</v>
      </c>
      <c r="D34" s="2">
        <v>8320</v>
      </c>
      <c r="E34" s="2">
        <f t="shared" si="0"/>
        <v>109989</v>
      </c>
      <c r="F34" s="17" t="str">
        <f t="shared" si="3"/>
        <v>BEARISH</v>
      </c>
      <c r="G34" s="17" t="str">
        <f t="shared" si="2"/>
        <v>WEAK</v>
      </c>
      <c r="H34" s="17" t="str">
        <f t="shared" si="1"/>
        <v>CONFIRMED BEARISH</v>
      </c>
    </row>
    <row r="35" spans="1:8" ht="13.5" x14ac:dyDescent="0.25">
      <c r="A35" s="3">
        <v>42054</v>
      </c>
      <c r="B35" s="2">
        <v>2.74</v>
      </c>
      <c r="C35" s="2">
        <v>1.2878000000000001</v>
      </c>
      <c r="D35" s="2">
        <v>7209</v>
      </c>
      <c r="E35" s="2">
        <f t="shared" si="0"/>
        <v>117198</v>
      </c>
      <c r="F35" s="17" t="str">
        <f t="shared" si="3"/>
        <v>BEARISH</v>
      </c>
      <c r="G35" s="17" t="str">
        <f t="shared" si="2"/>
        <v>NEUTRAL</v>
      </c>
      <c r="H35" s="17" t="str">
        <f t="shared" si="1"/>
        <v>CONFIRMED BEARISH</v>
      </c>
    </row>
    <row r="36" spans="1:8" ht="13.5" x14ac:dyDescent="0.25">
      <c r="A36" s="3">
        <v>42055</v>
      </c>
      <c r="B36" s="2">
        <v>2.74</v>
      </c>
      <c r="C36" s="2">
        <v>1.2878000000000001</v>
      </c>
      <c r="D36" s="2">
        <v>5953</v>
      </c>
      <c r="E36" s="2">
        <f t="shared" si="0"/>
        <v>117198</v>
      </c>
      <c r="F36" s="17" t="str">
        <f t="shared" si="3"/>
        <v>BEARISH</v>
      </c>
      <c r="G36" s="17" t="str">
        <f t="shared" si="2"/>
        <v>NEUTRAL</v>
      </c>
      <c r="H36" s="17" t="str">
        <f t="shared" si="1"/>
        <v>CONFIRMED BEARISH</v>
      </c>
    </row>
    <row r="37" spans="1:8" ht="13.5" x14ac:dyDescent="0.25">
      <c r="A37" s="3">
        <v>42058</v>
      </c>
      <c r="B37" s="2">
        <v>2.78</v>
      </c>
      <c r="C37" s="2">
        <v>1.3066</v>
      </c>
      <c r="D37" s="2">
        <v>13511</v>
      </c>
      <c r="E37" s="2">
        <f t="shared" si="0"/>
        <v>130709</v>
      </c>
      <c r="F37" s="17" t="str">
        <f t="shared" si="3"/>
        <v>BULLISH</v>
      </c>
      <c r="G37" s="17" t="str">
        <f t="shared" si="2"/>
        <v>STRONG</v>
      </c>
      <c r="H37" s="17" t="str">
        <f t="shared" si="1"/>
        <v>CONFIRMED BULLISH</v>
      </c>
    </row>
    <row r="38" spans="1:8" ht="13.5" x14ac:dyDescent="0.25">
      <c r="A38" s="3">
        <v>42059</v>
      </c>
      <c r="B38" s="2">
        <v>2.7</v>
      </c>
      <c r="C38" s="2">
        <v>1.2689999999999999</v>
      </c>
      <c r="D38" s="2">
        <v>28833</v>
      </c>
      <c r="E38" s="2">
        <f t="shared" si="0"/>
        <v>101876</v>
      </c>
      <c r="F38" s="17" t="str">
        <f t="shared" si="3"/>
        <v>BEARISH</v>
      </c>
      <c r="G38" s="17" t="str">
        <f t="shared" si="2"/>
        <v>WEAK</v>
      </c>
      <c r="H38" s="17" t="str">
        <f t="shared" si="1"/>
        <v>CONFIRMED BEARISH</v>
      </c>
    </row>
    <row r="39" spans="1:8" ht="13.5" x14ac:dyDescent="0.25">
      <c r="A39" s="3">
        <v>42060</v>
      </c>
      <c r="B39" s="2">
        <v>2.73</v>
      </c>
      <c r="C39" s="2">
        <v>1.2830999999999999</v>
      </c>
      <c r="D39" s="2">
        <v>3318</v>
      </c>
      <c r="E39" s="2">
        <f t="shared" si="0"/>
        <v>105194</v>
      </c>
      <c r="F39" s="17" t="str">
        <f t="shared" si="3"/>
        <v>BEARISH</v>
      </c>
      <c r="G39" s="17" t="str">
        <f t="shared" si="2"/>
        <v>WEAK</v>
      </c>
      <c r="H39" s="17" t="str">
        <f t="shared" si="1"/>
        <v>BEARISH DIVERGENCE</v>
      </c>
    </row>
    <row r="40" spans="1:8" ht="13.5" x14ac:dyDescent="0.25">
      <c r="A40" s="3">
        <v>42061</v>
      </c>
      <c r="B40" s="2">
        <v>2.78</v>
      </c>
      <c r="C40" s="2">
        <v>1.3066</v>
      </c>
      <c r="D40" s="2">
        <v>4167</v>
      </c>
      <c r="E40" s="2">
        <f t="shared" si="0"/>
        <v>109361</v>
      </c>
      <c r="F40" s="17" t="str">
        <f t="shared" si="3"/>
        <v>BEARISH</v>
      </c>
      <c r="G40" s="17" t="str">
        <f t="shared" si="2"/>
        <v>WEAK</v>
      </c>
      <c r="H40" s="17" t="str">
        <f t="shared" si="1"/>
        <v>BEARISH DIVERGENCE</v>
      </c>
    </row>
    <row r="41" spans="1:8" ht="13.5" x14ac:dyDescent="0.25">
      <c r="A41" s="3">
        <v>42062</v>
      </c>
      <c r="B41" s="2">
        <v>2.79</v>
      </c>
      <c r="C41" s="2">
        <v>1.3112999999999999</v>
      </c>
      <c r="D41" s="2">
        <v>9311</v>
      </c>
      <c r="E41" s="2">
        <f t="shared" si="0"/>
        <v>118672</v>
      </c>
      <c r="F41" s="17" t="str">
        <f t="shared" si="3"/>
        <v>BULLISH</v>
      </c>
      <c r="G41" s="17" t="str">
        <f t="shared" si="2"/>
        <v>NEUTRAL</v>
      </c>
      <c r="H41" s="17" t="str">
        <f t="shared" si="1"/>
        <v>CONFIRMED BULLISH</v>
      </c>
    </row>
    <row r="42" spans="1:8" ht="13.5" x14ac:dyDescent="0.25">
      <c r="A42" s="3">
        <v>42065</v>
      </c>
      <c r="B42" s="2">
        <v>2.85</v>
      </c>
      <c r="C42" s="2">
        <v>1.3394999999999999</v>
      </c>
      <c r="D42" s="2">
        <v>5410</v>
      </c>
      <c r="E42" s="2">
        <f t="shared" si="0"/>
        <v>124082</v>
      </c>
      <c r="F42" s="17" t="str">
        <f t="shared" si="3"/>
        <v>BEARISH</v>
      </c>
      <c r="G42" s="17" t="str">
        <f t="shared" si="2"/>
        <v>WEAK</v>
      </c>
      <c r="H42" s="17" t="str">
        <f t="shared" si="1"/>
        <v>BEARISH DIVERGENCE</v>
      </c>
    </row>
    <row r="43" spans="1:8" ht="13.5" x14ac:dyDescent="0.25">
      <c r="A43" s="3">
        <v>42066</v>
      </c>
      <c r="B43" s="2">
        <v>2.84</v>
      </c>
      <c r="C43" s="2">
        <v>1.3348</v>
      </c>
      <c r="D43" s="2">
        <v>10436</v>
      </c>
      <c r="E43" s="2">
        <f t="shared" si="0"/>
        <v>113646</v>
      </c>
      <c r="F43" s="17" t="str">
        <f t="shared" si="3"/>
        <v>BULLISH</v>
      </c>
      <c r="G43" s="17" t="str">
        <f t="shared" si="2"/>
        <v>STRONG</v>
      </c>
      <c r="H43" s="17" t="str">
        <f t="shared" si="1"/>
        <v>CONFIRMED BULLISH</v>
      </c>
    </row>
    <row r="44" spans="1:8" ht="13.5" x14ac:dyDescent="0.25">
      <c r="A44" s="3">
        <v>42067</v>
      </c>
      <c r="B44" s="2">
        <v>2.79</v>
      </c>
      <c r="C44" s="2">
        <v>1.3112999999999999</v>
      </c>
      <c r="D44" s="2">
        <v>5407</v>
      </c>
      <c r="E44" s="2">
        <f t="shared" si="0"/>
        <v>108239</v>
      </c>
      <c r="F44" s="17" t="str">
        <f t="shared" si="3"/>
        <v>BULLISH</v>
      </c>
      <c r="G44" s="17" t="str">
        <f t="shared" si="2"/>
        <v>STRONG</v>
      </c>
      <c r="H44" s="17" t="str">
        <f t="shared" si="1"/>
        <v>CONFIRMED BULLISH</v>
      </c>
    </row>
    <row r="45" spans="1:8" ht="13.5" x14ac:dyDescent="0.25">
      <c r="A45" s="3">
        <v>42068</v>
      </c>
      <c r="B45" s="2">
        <v>2.79</v>
      </c>
      <c r="C45" s="2">
        <v>1.3112999999999999</v>
      </c>
      <c r="D45" s="2">
        <v>11870</v>
      </c>
      <c r="E45" s="2">
        <f t="shared" si="0"/>
        <v>108239</v>
      </c>
      <c r="F45" s="17" t="str">
        <f t="shared" si="3"/>
        <v>BEARISH</v>
      </c>
      <c r="G45" s="17" t="str">
        <f t="shared" si="2"/>
        <v>NEUTRAL</v>
      </c>
      <c r="H45" s="17" t="str">
        <f t="shared" si="1"/>
        <v>BEARISH DIVERGENCE</v>
      </c>
    </row>
    <row r="46" spans="1:8" ht="13.5" x14ac:dyDescent="0.25">
      <c r="A46" s="3">
        <v>42069</v>
      </c>
      <c r="B46" s="2">
        <v>2.8</v>
      </c>
      <c r="C46" s="2">
        <v>1.3160000000000001</v>
      </c>
      <c r="D46" s="2">
        <v>4006</v>
      </c>
      <c r="E46" s="2">
        <f t="shared" si="0"/>
        <v>112245</v>
      </c>
      <c r="F46" s="17" t="str">
        <f t="shared" si="3"/>
        <v>BEARISH</v>
      </c>
      <c r="G46" s="17" t="str">
        <f t="shared" si="2"/>
        <v>WEAK</v>
      </c>
      <c r="H46" s="17" t="str">
        <f t="shared" si="1"/>
        <v>BEARISH DIVERGENCE</v>
      </c>
    </row>
    <row r="47" spans="1:8" ht="13.5" x14ac:dyDescent="0.25">
      <c r="A47" s="3">
        <v>42072</v>
      </c>
      <c r="B47" s="2">
        <v>2.86</v>
      </c>
      <c r="C47" s="2">
        <v>1.3442000000000001</v>
      </c>
      <c r="D47" s="2">
        <v>18436</v>
      </c>
      <c r="E47" s="2">
        <f t="shared" si="0"/>
        <v>130681</v>
      </c>
      <c r="F47" s="17" t="str">
        <f t="shared" si="3"/>
        <v>BULLISH</v>
      </c>
      <c r="G47" s="17" t="str">
        <f t="shared" si="2"/>
        <v>STRONG</v>
      </c>
      <c r="H47" s="17" t="str">
        <f t="shared" si="1"/>
        <v>CONFIRMED BULLISH</v>
      </c>
    </row>
    <row r="48" spans="1:8" ht="13.5" x14ac:dyDescent="0.25">
      <c r="A48" s="3">
        <v>42073</v>
      </c>
      <c r="B48" s="2">
        <v>2.88</v>
      </c>
      <c r="C48" s="2">
        <v>1.3535999999999999</v>
      </c>
      <c r="D48" s="2">
        <v>21866</v>
      </c>
      <c r="E48" s="2">
        <f t="shared" si="0"/>
        <v>152547</v>
      </c>
      <c r="F48" s="17" t="str">
        <f t="shared" si="3"/>
        <v>BULLISH</v>
      </c>
      <c r="G48" s="17" t="str">
        <f t="shared" si="2"/>
        <v>STRONG</v>
      </c>
      <c r="H48" s="17" t="str">
        <f t="shared" si="1"/>
        <v>CONFIRMED BULLISH</v>
      </c>
    </row>
    <row r="49" spans="1:8" ht="13.5" x14ac:dyDescent="0.25">
      <c r="A49" s="3">
        <v>42074</v>
      </c>
      <c r="B49" s="2">
        <v>2.88</v>
      </c>
      <c r="C49" s="2">
        <v>1.3535999999999999</v>
      </c>
      <c r="D49" s="2">
        <v>0</v>
      </c>
      <c r="E49" s="2">
        <f t="shared" si="0"/>
        <v>152547</v>
      </c>
      <c r="F49" s="17" t="str">
        <f t="shared" si="3"/>
        <v>BULLISH</v>
      </c>
      <c r="G49" s="17" t="str">
        <f t="shared" si="2"/>
        <v>STRONG</v>
      </c>
      <c r="H49" s="17" t="str">
        <f t="shared" si="1"/>
        <v>CONFIRMED BULLISH</v>
      </c>
    </row>
    <row r="50" spans="1:8" ht="13.5" x14ac:dyDescent="0.25">
      <c r="A50" s="3">
        <v>42075</v>
      </c>
      <c r="B50" s="2">
        <v>2.88</v>
      </c>
      <c r="C50" s="2">
        <v>1.3535999999999999</v>
      </c>
      <c r="D50" s="2">
        <v>13834</v>
      </c>
      <c r="E50" s="2">
        <f t="shared" si="0"/>
        <v>152547</v>
      </c>
      <c r="F50" s="17" t="str">
        <f t="shared" si="3"/>
        <v>BULLISH</v>
      </c>
      <c r="G50" s="17" t="str">
        <f t="shared" si="2"/>
        <v>STRONG</v>
      </c>
      <c r="H50" s="17" t="str">
        <f t="shared" si="1"/>
        <v>CONFIRMED BULLISH</v>
      </c>
    </row>
    <row r="51" spans="1:8" ht="13.5" x14ac:dyDescent="0.25">
      <c r="A51" s="3">
        <v>42076</v>
      </c>
      <c r="B51" s="2">
        <v>2.85</v>
      </c>
      <c r="C51" s="2">
        <v>1.3394999999999999</v>
      </c>
      <c r="D51" s="2">
        <v>1242</v>
      </c>
      <c r="E51" s="2">
        <f t="shared" si="0"/>
        <v>151305</v>
      </c>
      <c r="F51" s="17" t="str">
        <f t="shared" si="3"/>
        <v>BULLISH</v>
      </c>
      <c r="G51" s="17" t="str">
        <f t="shared" si="2"/>
        <v>STRONG</v>
      </c>
      <c r="H51" s="17" t="str">
        <f t="shared" si="1"/>
        <v>CONFIRMED BULLISH</v>
      </c>
    </row>
    <row r="52" spans="1:8" ht="13.5" x14ac:dyDescent="0.25">
      <c r="A52" s="3">
        <v>42079</v>
      </c>
      <c r="B52" s="2">
        <v>2.83</v>
      </c>
      <c r="C52" s="2">
        <v>1.3301000000000001</v>
      </c>
      <c r="D52" s="2">
        <v>5018</v>
      </c>
      <c r="E52" s="2">
        <f t="shared" si="0"/>
        <v>146287</v>
      </c>
      <c r="F52" s="17" t="str">
        <f t="shared" si="3"/>
        <v>BULLISH</v>
      </c>
      <c r="G52" s="17" t="str">
        <f t="shared" si="2"/>
        <v>STRONG</v>
      </c>
      <c r="H52" s="17" t="str">
        <f t="shared" si="1"/>
        <v>BULLISH DIVERGENCE</v>
      </c>
    </row>
    <row r="53" spans="1:8" ht="13.5" x14ac:dyDescent="0.25">
      <c r="A53" s="3">
        <v>42080</v>
      </c>
      <c r="B53" s="2">
        <v>2.82</v>
      </c>
      <c r="C53" s="2">
        <v>1.3253999999999999</v>
      </c>
      <c r="D53" s="2">
        <v>6760</v>
      </c>
      <c r="E53" s="2">
        <f t="shared" si="0"/>
        <v>139527</v>
      </c>
      <c r="F53" s="17" t="str">
        <f t="shared" si="3"/>
        <v>BEARISH</v>
      </c>
      <c r="G53" s="17" t="str">
        <f t="shared" si="2"/>
        <v>WEAK</v>
      </c>
      <c r="H53" s="17" t="str">
        <f t="shared" si="1"/>
        <v>CONFIRMED BEARISH</v>
      </c>
    </row>
    <row r="54" spans="1:8" ht="13.5" x14ac:dyDescent="0.25">
      <c r="A54" s="3">
        <v>42081</v>
      </c>
      <c r="B54" s="2">
        <v>2.74</v>
      </c>
      <c r="C54" s="2">
        <v>1.2878000000000001</v>
      </c>
      <c r="D54" s="2">
        <v>13654</v>
      </c>
      <c r="E54" s="2">
        <f t="shared" si="0"/>
        <v>125873</v>
      </c>
      <c r="F54" s="17" t="str">
        <f t="shared" si="3"/>
        <v>BEARISH</v>
      </c>
      <c r="G54" s="17" t="str">
        <f t="shared" si="2"/>
        <v>WEAK</v>
      </c>
      <c r="H54" s="17" t="str">
        <f t="shared" si="1"/>
        <v>CONFIRMED BEARISH</v>
      </c>
    </row>
    <row r="55" spans="1:8" ht="13.5" x14ac:dyDescent="0.25">
      <c r="A55" s="3">
        <v>42082</v>
      </c>
      <c r="B55" s="2">
        <v>2.75</v>
      </c>
      <c r="C55" s="2">
        <v>1.2925</v>
      </c>
      <c r="D55" s="2">
        <v>6642</v>
      </c>
      <c r="E55" s="2">
        <f t="shared" si="0"/>
        <v>132515</v>
      </c>
      <c r="F55" s="17" t="str">
        <f t="shared" si="3"/>
        <v>BEARISH</v>
      </c>
      <c r="G55" s="17" t="str">
        <f t="shared" si="2"/>
        <v>WEAK</v>
      </c>
      <c r="H55" s="17" t="str">
        <f t="shared" si="1"/>
        <v>CONFIRMED BEARISH</v>
      </c>
    </row>
    <row r="56" spans="1:8" ht="13.5" x14ac:dyDescent="0.25">
      <c r="A56" s="3">
        <v>42086</v>
      </c>
      <c r="B56" s="2">
        <v>2.72</v>
      </c>
      <c r="C56" s="2">
        <v>1.2784</v>
      </c>
      <c r="D56" s="2">
        <v>5115</v>
      </c>
      <c r="E56" s="2">
        <f t="shared" si="0"/>
        <v>127400</v>
      </c>
      <c r="F56" s="17" t="str">
        <f t="shared" si="3"/>
        <v>BEARISH</v>
      </c>
      <c r="G56" s="17" t="str">
        <f t="shared" si="2"/>
        <v>WEAK</v>
      </c>
      <c r="H56" s="17" t="str">
        <f t="shared" si="1"/>
        <v>CONFIRMED BEARISH</v>
      </c>
    </row>
    <row r="57" spans="1:8" ht="13.5" x14ac:dyDescent="0.25">
      <c r="A57" s="3">
        <v>42087</v>
      </c>
      <c r="B57" s="2">
        <v>2.72</v>
      </c>
      <c r="C57" s="2">
        <v>1.2784</v>
      </c>
      <c r="D57" s="2">
        <v>4023</v>
      </c>
      <c r="E57" s="2">
        <f t="shared" si="0"/>
        <v>127400</v>
      </c>
      <c r="F57" s="17" t="str">
        <f t="shared" si="3"/>
        <v>BEARISH</v>
      </c>
      <c r="G57" s="17" t="str">
        <f t="shared" si="2"/>
        <v>WEAK</v>
      </c>
      <c r="H57" s="17" t="str">
        <f t="shared" si="1"/>
        <v>CONFIRMED BEARISH</v>
      </c>
    </row>
    <row r="58" spans="1:8" ht="13.5" x14ac:dyDescent="0.25">
      <c r="A58" s="3">
        <v>42088</v>
      </c>
      <c r="B58" s="2">
        <v>2.8</v>
      </c>
      <c r="C58" s="2">
        <v>1.3160000000000001</v>
      </c>
      <c r="D58" s="2">
        <v>5476</v>
      </c>
      <c r="E58" s="2">
        <f t="shared" si="0"/>
        <v>132876</v>
      </c>
      <c r="F58" s="17" t="str">
        <f t="shared" si="3"/>
        <v>BEARISH</v>
      </c>
      <c r="G58" s="17" t="str">
        <f t="shared" si="2"/>
        <v>WEAK</v>
      </c>
      <c r="H58" s="17" t="str">
        <f t="shared" si="1"/>
        <v>CONFIRMED BEARISH</v>
      </c>
    </row>
    <row r="59" spans="1:8" ht="13.5" x14ac:dyDescent="0.25">
      <c r="A59" s="3">
        <v>42089</v>
      </c>
      <c r="B59" s="2">
        <v>2.8</v>
      </c>
      <c r="C59" s="2">
        <v>1.3160000000000001</v>
      </c>
      <c r="D59" s="2">
        <v>1003</v>
      </c>
      <c r="E59" s="2">
        <f t="shared" si="0"/>
        <v>132876</v>
      </c>
      <c r="F59" s="17" t="str">
        <f t="shared" si="3"/>
        <v>BULLISH</v>
      </c>
      <c r="G59" s="17" t="str">
        <f t="shared" si="2"/>
        <v>STRONG</v>
      </c>
      <c r="H59" s="17" t="str">
        <f t="shared" si="1"/>
        <v>CONFIRMED BULLISH</v>
      </c>
    </row>
    <row r="60" spans="1:8" ht="13.5" x14ac:dyDescent="0.25">
      <c r="A60" s="3">
        <v>42090</v>
      </c>
      <c r="B60" s="2">
        <v>2.81</v>
      </c>
      <c r="C60" s="2">
        <v>1.3207</v>
      </c>
      <c r="D60" s="2">
        <v>150</v>
      </c>
      <c r="E60" s="2">
        <f t="shared" si="0"/>
        <v>133026</v>
      </c>
      <c r="F60" s="17" t="str">
        <f t="shared" si="3"/>
        <v>BULLISH</v>
      </c>
      <c r="G60" s="17" t="str">
        <f t="shared" si="2"/>
        <v>NEUTRAL</v>
      </c>
      <c r="H60" s="17" t="str">
        <f t="shared" si="1"/>
        <v>CONFIRMED BULLISH</v>
      </c>
    </row>
    <row r="61" spans="1:8" ht="13.5" x14ac:dyDescent="0.25">
      <c r="A61" s="3">
        <v>42093</v>
      </c>
      <c r="B61" s="2">
        <v>2.84</v>
      </c>
      <c r="C61" s="2">
        <v>1.3348</v>
      </c>
      <c r="D61" s="2">
        <v>6043</v>
      </c>
      <c r="E61" s="2">
        <f t="shared" si="0"/>
        <v>139069</v>
      </c>
      <c r="F61" s="17" t="str">
        <f t="shared" si="3"/>
        <v>BULLISH</v>
      </c>
      <c r="G61" s="17" t="str">
        <f t="shared" si="2"/>
        <v>STRONG</v>
      </c>
      <c r="H61" s="17" t="str">
        <f t="shared" si="1"/>
        <v>CONFIRMED BULLISH</v>
      </c>
    </row>
    <row r="62" spans="1:8" ht="13.5" x14ac:dyDescent="0.25">
      <c r="A62" s="3">
        <v>42094</v>
      </c>
      <c r="B62" s="2">
        <v>2.8</v>
      </c>
      <c r="C62" s="2">
        <v>1.3160000000000001</v>
      </c>
      <c r="D62" s="2">
        <v>2870</v>
      </c>
      <c r="E62" s="2">
        <f t="shared" si="0"/>
        <v>136199</v>
      </c>
      <c r="F62" s="17" t="str">
        <f t="shared" si="3"/>
        <v>BULLISH</v>
      </c>
      <c r="G62" s="17" t="str">
        <f t="shared" si="2"/>
        <v>STRONG</v>
      </c>
      <c r="H62" s="17" t="str">
        <f t="shared" si="1"/>
        <v>CONFIRMED BULLISH</v>
      </c>
    </row>
    <row r="63" spans="1:8" ht="13.5" x14ac:dyDescent="0.25">
      <c r="A63" s="3">
        <v>42095</v>
      </c>
      <c r="B63" s="2">
        <v>2.78</v>
      </c>
      <c r="C63" s="2">
        <v>1.3066</v>
      </c>
      <c r="D63" s="2">
        <v>1600</v>
      </c>
      <c r="E63" s="2">
        <f t="shared" si="0"/>
        <v>134599</v>
      </c>
      <c r="F63" s="17" t="str">
        <f t="shared" si="3"/>
        <v>BULLISH</v>
      </c>
      <c r="G63" s="17" t="str">
        <f t="shared" si="2"/>
        <v>NEUTRAL</v>
      </c>
      <c r="H63" s="17" t="str">
        <f t="shared" si="1"/>
        <v>BULLISH DIVERGENCE</v>
      </c>
    </row>
    <row r="64" spans="1:8" ht="13.5" x14ac:dyDescent="0.25">
      <c r="A64" s="3">
        <v>42096</v>
      </c>
      <c r="B64" s="2">
        <v>2.85</v>
      </c>
      <c r="C64" s="2">
        <v>1.3394999999999999</v>
      </c>
      <c r="D64" s="2">
        <v>5837</v>
      </c>
      <c r="E64" s="2">
        <f t="shared" si="0"/>
        <v>140436</v>
      </c>
      <c r="F64" s="17" t="str">
        <f t="shared" si="3"/>
        <v>BULLISH</v>
      </c>
      <c r="G64" s="17" t="str">
        <f t="shared" si="2"/>
        <v>STRONG</v>
      </c>
      <c r="H64" s="17" t="str">
        <f t="shared" si="1"/>
        <v>CONFIRMED BULLISH</v>
      </c>
    </row>
    <row r="65" spans="1:8" ht="13.5" x14ac:dyDescent="0.25">
      <c r="A65" s="3">
        <v>42097</v>
      </c>
      <c r="B65" s="2">
        <v>2.81</v>
      </c>
      <c r="C65" s="2">
        <v>1.3207</v>
      </c>
      <c r="D65" s="2">
        <v>6250</v>
      </c>
      <c r="E65" s="2">
        <f t="shared" si="0"/>
        <v>134186</v>
      </c>
      <c r="F65" s="17" t="str">
        <f t="shared" si="3"/>
        <v>BULLISH</v>
      </c>
      <c r="G65" s="17" t="str">
        <f t="shared" si="2"/>
        <v>NEUTRAL</v>
      </c>
      <c r="H65" s="17" t="str">
        <f t="shared" si="1"/>
        <v>NEUTRAL</v>
      </c>
    </row>
    <row r="66" spans="1:8" ht="13.5" x14ac:dyDescent="0.25">
      <c r="A66" s="3">
        <v>42100</v>
      </c>
      <c r="B66" s="2">
        <v>2.78</v>
      </c>
      <c r="C66" s="2">
        <v>1.3066</v>
      </c>
      <c r="D66" s="2">
        <v>6750</v>
      </c>
      <c r="E66" s="2">
        <f t="shared" si="0"/>
        <v>127436</v>
      </c>
      <c r="F66" s="17" t="str">
        <f t="shared" si="3"/>
        <v>BEARISH</v>
      </c>
      <c r="G66" s="17" t="str">
        <f t="shared" si="2"/>
        <v>WEAK</v>
      </c>
      <c r="H66" s="17" t="str">
        <f t="shared" si="1"/>
        <v>CONFIRMED BEARISH</v>
      </c>
    </row>
    <row r="67" spans="1:8" ht="13.5" x14ac:dyDescent="0.25">
      <c r="A67" s="3">
        <v>42101</v>
      </c>
      <c r="B67" s="2">
        <v>2.8</v>
      </c>
      <c r="C67" s="2">
        <v>1.3160000000000001</v>
      </c>
      <c r="D67" s="2">
        <v>15080</v>
      </c>
      <c r="E67" s="2">
        <f t="shared" si="0"/>
        <v>142516</v>
      </c>
      <c r="F67" s="17" t="str">
        <f t="shared" si="3"/>
        <v>BULLISH</v>
      </c>
      <c r="G67" s="17" t="str">
        <f t="shared" si="2"/>
        <v>STRONG</v>
      </c>
      <c r="H67" s="17" t="str">
        <f t="shared" si="1"/>
        <v>NEUTRAL</v>
      </c>
    </row>
    <row r="68" spans="1:8" ht="13.5" x14ac:dyDescent="0.25">
      <c r="A68" s="3">
        <v>42102</v>
      </c>
      <c r="B68" s="2">
        <v>2.79</v>
      </c>
      <c r="C68" s="2">
        <v>1.3112999999999999</v>
      </c>
      <c r="D68" s="2">
        <v>4875</v>
      </c>
      <c r="E68" s="2">
        <f t="shared" ref="E68:E131" si="4">IF(B68&gt;B67, E67+D68, IF(B68&lt;B67, E67-D68, E67))</f>
        <v>137641</v>
      </c>
      <c r="F68" s="17" t="str">
        <f t="shared" si="3"/>
        <v>BULLISH</v>
      </c>
      <c r="G68" s="17" t="str">
        <f t="shared" si="2"/>
        <v>STRONG</v>
      </c>
      <c r="H68" s="17" t="str">
        <f t="shared" si="1"/>
        <v>CONFIRMED BULLISH</v>
      </c>
    </row>
    <row r="69" spans="1:8" ht="13.5" x14ac:dyDescent="0.25">
      <c r="A69" s="3">
        <v>42104</v>
      </c>
      <c r="B69" s="2">
        <v>2.87</v>
      </c>
      <c r="C69" s="2">
        <v>1.3489</v>
      </c>
      <c r="D69" s="2">
        <v>3735</v>
      </c>
      <c r="E69" s="2">
        <f t="shared" si="4"/>
        <v>141376</v>
      </c>
      <c r="F69" s="17" t="str">
        <f t="shared" si="3"/>
        <v>BULLISH</v>
      </c>
      <c r="G69" s="17" t="str">
        <f t="shared" si="2"/>
        <v>NEUTRAL</v>
      </c>
      <c r="H69" s="17" t="str">
        <f t="shared" si="1"/>
        <v>CONFIRMED BULLISH</v>
      </c>
    </row>
    <row r="70" spans="1:8" ht="13.5" x14ac:dyDescent="0.25">
      <c r="A70" s="3">
        <v>42107</v>
      </c>
      <c r="B70" s="2">
        <v>2.87</v>
      </c>
      <c r="C70" s="2">
        <v>1.3489</v>
      </c>
      <c r="D70" s="2">
        <v>13000</v>
      </c>
      <c r="E70" s="2">
        <f t="shared" si="4"/>
        <v>141376</v>
      </c>
      <c r="F70" s="17" t="str">
        <f t="shared" si="3"/>
        <v>BULLISH</v>
      </c>
      <c r="G70" s="17" t="str">
        <f t="shared" si="2"/>
        <v>STRONG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v>42108</v>
      </c>
      <c r="B71" s="2">
        <v>2.87</v>
      </c>
      <c r="C71" s="2">
        <v>1.3489</v>
      </c>
      <c r="D71" s="2">
        <v>5930</v>
      </c>
      <c r="E71" s="2">
        <f t="shared" si="4"/>
        <v>141376</v>
      </c>
      <c r="F71" s="17" t="str">
        <f t="shared" si="3"/>
        <v>BULLISH</v>
      </c>
      <c r="G71" s="17" t="str">
        <f t="shared" ref="G71:G134" si="6">IF((E71-E66)/E66 &gt; 0.02, "STRONG",
 IF((E71-E66)/E66 &lt; -0.02, "WEAK", "NEUTRAL"))</f>
        <v>STRONG</v>
      </c>
      <c r="H71" s="17" t="str">
        <f t="shared" si="5"/>
        <v>CONFIRMED BULLISH</v>
      </c>
    </row>
    <row r="72" spans="1:8" ht="13.5" x14ac:dyDescent="0.25">
      <c r="A72" s="3">
        <v>42109</v>
      </c>
      <c r="B72" s="2">
        <v>2.84</v>
      </c>
      <c r="C72" s="2">
        <v>1.3348</v>
      </c>
      <c r="D72" s="2">
        <v>6971</v>
      </c>
      <c r="E72" s="2">
        <f t="shared" si="4"/>
        <v>134405</v>
      </c>
      <c r="F72" s="17" t="str">
        <f t="shared" ref="F72:F135" si="7">IF(E72&gt;E67,"BULLISH",IF(E72&lt;E67,"BEARISH","NEUTRAL"))</f>
        <v>BEARISH</v>
      </c>
      <c r="G72" s="17" t="str">
        <f t="shared" si="6"/>
        <v>WEAK</v>
      </c>
      <c r="H72" s="17" t="str">
        <f t="shared" si="5"/>
        <v>BEARISH DIVERGENCE</v>
      </c>
    </row>
    <row r="73" spans="1:8" ht="13.5" x14ac:dyDescent="0.25">
      <c r="A73" s="3">
        <v>42110</v>
      </c>
      <c r="B73" s="2">
        <v>2.87</v>
      </c>
      <c r="C73" s="2">
        <v>1.3489</v>
      </c>
      <c r="D73" s="2">
        <v>3573</v>
      </c>
      <c r="E73" s="2">
        <f t="shared" si="4"/>
        <v>137978</v>
      </c>
      <c r="F73" s="17" t="str">
        <f t="shared" si="7"/>
        <v>BULLISH</v>
      </c>
      <c r="G73" s="17" t="str">
        <f t="shared" si="6"/>
        <v>NEUTRAL</v>
      </c>
      <c r="H73" s="17" t="str">
        <f t="shared" si="5"/>
        <v>CONFIRMED BULLISH</v>
      </c>
    </row>
    <row r="74" spans="1:8" ht="13.5" x14ac:dyDescent="0.25">
      <c r="A74" s="3">
        <v>42111</v>
      </c>
      <c r="B74" s="2">
        <v>2.84</v>
      </c>
      <c r="C74" s="2">
        <v>1.3348</v>
      </c>
      <c r="D74" s="2">
        <v>2639</v>
      </c>
      <c r="E74" s="2">
        <f t="shared" si="4"/>
        <v>135339</v>
      </c>
      <c r="F74" s="17" t="str">
        <f t="shared" si="7"/>
        <v>BEARISH</v>
      </c>
      <c r="G74" s="17" t="str">
        <f t="shared" si="6"/>
        <v>WEAK</v>
      </c>
      <c r="H74" s="17" t="str">
        <f t="shared" si="5"/>
        <v>CONFIRMED BEARISH</v>
      </c>
    </row>
    <row r="75" spans="1:8" ht="13.5" x14ac:dyDescent="0.25">
      <c r="A75" s="3">
        <v>42114</v>
      </c>
      <c r="B75" s="2">
        <v>2.84</v>
      </c>
      <c r="C75" s="2">
        <v>1.3348</v>
      </c>
      <c r="D75" s="2">
        <v>13730</v>
      </c>
      <c r="E75" s="2">
        <f t="shared" si="4"/>
        <v>135339</v>
      </c>
      <c r="F75" s="17" t="str">
        <f t="shared" si="7"/>
        <v>BEARISH</v>
      </c>
      <c r="G75" s="17" t="str">
        <f t="shared" si="6"/>
        <v>WEAK</v>
      </c>
      <c r="H75" s="17" t="str">
        <f t="shared" si="5"/>
        <v>CONFIRMED BEARISH</v>
      </c>
    </row>
    <row r="76" spans="1:8" ht="13.5" x14ac:dyDescent="0.25">
      <c r="A76" s="3">
        <v>42115</v>
      </c>
      <c r="B76" s="2">
        <v>2.85</v>
      </c>
      <c r="C76" s="2">
        <v>1.3394999999999999</v>
      </c>
      <c r="D76" s="2">
        <v>7830</v>
      </c>
      <c r="E76" s="2">
        <f t="shared" si="4"/>
        <v>143169</v>
      </c>
      <c r="F76" s="17" t="str">
        <f t="shared" si="7"/>
        <v>BULLISH</v>
      </c>
      <c r="G76" s="17" t="str">
        <f t="shared" si="6"/>
        <v>NEUTRAL</v>
      </c>
      <c r="H76" s="17" t="str">
        <f t="shared" si="5"/>
        <v>BULLISH DIVERGENCE</v>
      </c>
    </row>
    <row r="77" spans="1:8" ht="13.5" x14ac:dyDescent="0.25">
      <c r="A77" s="3">
        <v>42116</v>
      </c>
      <c r="B77" s="2">
        <v>2.82</v>
      </c>
      <c r="C77" s="2">
        <v>1.3253999999999999</v>
      </c>
      <c r="D77" s="2">
        <v>3100</v>
      </c>
      <c r="E77" s="2">
        <f t="shared" si="4"/>
        <v>140069</v>
      </c>
      <c r="F77" s="17" t="str">
        <f t="shared" si="7"/>
        <v>BULLISH</v>
      </c>
      <c r="G77" s="17" t="str">
        <f t="shared" si="6"/>
        <v>STRONG</v>
      </c>
      <c r="H77" s="17" t="str">
        <f t="shared" si="5"/>
        <v>BULLISH DIVERGENCE</v>
      </c>
    </row>
    <row r="78" spans="1:8" ht="13.5" x14ac:dyDescent="0.25">
      <c r="A78" s="3">
        <v>42117</v>
      </c>
      <c r="B78" s="2">
        <v>2.8</v>
      </c>
      <c r="C78" s="2">
        <v>1.3160000000000001</v>
      </c>
      <c r="D78" s="2">
        <v>13514</v>
      </c>
      <c r="E78" s="2">
        <f t="shared" si="4"/>
        <v>126555</v>
      </c>
      <c r="F78" s="17" t="str">
        <f t="shared" si="7"/>
        <v>BEARISH</v>
      </c>
      <c r="G78" s="17" t="str">
        <f t="shared" si="6"/>
        <v>WEAK</v>
      </c>
      <c r="H78" s="17" t="str">
        <f t="shared" si="5"/>
        <v>CONFIRMED BEARISH</v>
      </c>
    </row>
    <row r="79" spans="1:8" ht="13.5" x14ac:dyDescent="0.25">
      <c r="A79" s="3">
        <v>42118</v>
      </c>
      <c r="B79" s="2">
        <v>2.79</v>
      </c>
      <c r="C79" s="2">
        <v>1.3112999999999999</v>
      </c>
      <c r="D79" s="2">
        <v>10500</v>
      </c>
      <c r="E79" s="2">
        <f t="shared" si="4"/>
        <v>116055</v>
      </c>
      <c r="F79" s="17" t="str">
        <f t="shared" si="7"/>
        <v>BEARISH</v>
      </c>
      <c r="G79" s="17" t="str">
        <f t="shared" si="6"/>
        <v>WEAK</v>
      </c>
      <c r="H79" s="17" t="str">
        <f t="shared" si="5"/>
        <v>CONFIRMED BEARISH</v>
      </c>
    </row>
    <row r="80" spans="1:8" ht="13.5" x14ac:dyDescent="0.25">
      <c r="A80" s="3">
        <v>42121</v>
      </c>
      <c r="B80" s="2">
        <v>2.79</v>
      </c>
      <c r="C80" s="2">
        <v>1.3112999999999999</v>
      </c>
      <c r="D80" s="2">
        <v>1315</v>
      </c>
      <c r="E80" s="2">
        <f t="shared" si="4"/>
        <v>116055</v>
      </c>
      <c r="F80" s="17" t="str">
        <f t="shared" si="7"/>
        <v>BEARISH</v>
      </c>
      <c r="G80" s="17" t="str">
        <f t="shared" si="6"/>
        <v>WEAK</v>
      </c>
      <c r="H80" s="17" t="str">
        <f t="shared" si="5"/>
        <v>CONFIRMED BEARISH</v>
      </c>
    </row>
    <row r="81" spans="1:8" ht="13.5" x14ac:dyDescent="0.25">
      <c r="A81" s="3">
        <v>42122</v>
      </c>
      <c r="B81" s="2">
        <v>2.75</v>
      </c>
      <c r="C81" s="2">
        <v>1.2925</v>
      </c>
      <c r="D81" s="2">
        <v>10987</v>
      </c>
      <c r="E81" s="2">
        <f t="shared" si="4"/>
        <v>105068</v>
      </c>
      <c r="F81" s="17" t="str">
        <f t="shared" si="7"/>
        <v>BEARISH</v>
      </c>
      <c r="G81" s="17" t="str">
        <f t="shared" si="6"/>
        <v>WEAK</v>
      </c>
      <c r="H81" s="17" t="str">
        <f t="shared" si="5"/>
        <v>CONFIRMED BEARISH</v>
      </c>
    </row>
    <row r="82" spans="1:8" ht="13.5" x14ac:dyDescent="0.25">
      <c r="A82" s="3">
        <v>42123</v>
      </c>
      <c r="B82" s="2">
        <v>2.8</v>
      </c>
      <c r="C82" s="2">
        <v>1.3160000000000001</v>
      </c>
      <c r="D82" s="2">
        <v>10719</v>
      </c>
      <c r="E82" s="2">
        <f t="shared" si="4"/>
        <v>115787</v>
      </c>
      <c r="F82" s="17" t="str">
        <f t="shared" si="7"/>
        <v>BEARISH</v>
      </c>
      <c r="G82" s="17" t="str">
        <f t="shared" si="6"/>
        <v>WEAK</v>
      </c>
      <c r="H82" s="17" t="str">
        <f t="shared" si="5"/>
        <v>CONFIRMED BEARISH</v>
      </c>
    </row>
    <row r="83" spans="1:8" ht="13.5" x14ac:dyDescent="0.25">
      <c r="A83" s="3">
        <v>42124</v>
      </c>
      <c r="B83" s="2">
        <v>2.79</v>
      </c>
      <c r="C83" s="2">
        <v>1.3112999999999999</v>
      </c>
      <c r="D83" s="2">
        <v>4115</v>
      </c>
      <c r="E83" s="2">
        <f t="shared" si="4"/>
        <v>111672</v>
      </c>
      <c r="F83" s="17" t="str">
        <f t="shared" si="7"/>
        <v>BEARISH</v>
      </c>
      <c r="G83" s="17" t="str">
        <f t="shared" si="6"/>
        <v>WEAK</v>
      </c>
      <c r="H83" s="17" t="str">
        <f t="shared" si="5"/>
        <v>CONFIRMED BEARISH</v>
      </c>
    </row>
    <row r="84" spans="1:8" ht="13.5" x14ac:dyDescent="0.25">
      <c r="A84" s="3">
        <v>42128</v>
      </c>
      <c r="B84" s="2">
        <v>2.75</v>
      </c>
      <c r="C84" s="2">
        <v>1.2925</v>
      </c>
      <c r="D84" s="2">
        <v>4658</v>
      </c>
      <c r="E84" s="2">
        <f t="shared" si="4"/>
        <v>107014</v>
      </c>
      <c r="F84" s="17" t="str">
        <f t="shared" si="7"/>
        <v>BEARISH</v>
      </c>
      <c r="G84" s="17" t="str">
        <f t="shared" si="6"/>
        <v>WEAK</v>
      </c>
      <c r="H84" s="17" t="str">
        <f t="shared" si="5"/>
        <v>CONFIRMED BEARISH</v>
      </c>
    </row>
    <row r="85" spans="1:8" ht="13.5" x14ac:dyDescent="0.25">
      <c r="A85" s="3">
        <v>42129</v>
      </c>
      <c r="B85" s="2">
        <v>2.8</v>
      </c>
      <c r="C85" s="2">
        <v>1.3160000000000001</v>
      </c>
      <c r="D85" s="2">
        <v>12769</v>
      </c>
      <c r="E85" s="2">
        <f t="shared" si="4"/>
        <v>119783</v>
      </c>
      <c r="F85" s="17" t="str">
        <f t="shared" si="7"/>
        <v>BULLISH</v>
      </c>
      <c r="G85" s="17" t="str">
        <f t="shared" si="6"/>
        <v>STRONG</v>
      </c>
      <c r="H85" s="17" t="str">
        <f t="shared" si="5"/>
        <v>CONFIRMED BULLISH</v>
      </c>
    </row>
    <row r="86" spans="1:8" ht="13.5" x14ac:dyDescent="0.25">
      <c r="A86" s="3">
        <v>42130</v>
      </c>
      <c r="B86" s="2">
        <v>2.76</v>
      </c>
      <c r="C86" s="2">
        <v>1.2971999999999999</v>
      </c>
      <c r="D86" s="2">
        <v>905</v>
      </c>
      <c r="E86" s="2">
        <f t="shared" si="4"/>
        <v>118878</v>
      </c>
      <c r="F86" s="17" t="str">
        <f t="shared" si="7"/>
        <v>BULLISH</v>
      </c>
      <c r="G86" s="17" t="str">
        <f t="shared" si="6"/>
        <v>STRONG</v>
      </c>
      <c r="H86" s="17" t="str">
        <f t="shared" si="5"/>
        <v>CONFIRMED BULLISH</v>
      </c>
    </row>
    <row r="87" spans="1:8" ht="13.5" x14ac:dyDescent="0.25">
      <c r="A87" s="3">
        <v>42131</v>
      </c>
      <c r="B87" s="2">
        <v>2.76</v>
      </c>
      <c r="C87" s="2">
        <v>1.2971999999999999</v>
      </c>
      <c r="D87" s="2">
        <v>1230</v>
      </c>
      <c r="E87" s="2">
        <f t="shared" si="4"/>
        <v>118878</v>
      </c>
      <c r="F87" s="17" t="str">
        <f t="shared" si="7"/>
        <v>BULLISH</v>
      </c>
      <c r="G87" s="17" t="str">
        <f t="shared" si="6"/>
        <v>STRONG</v>
      </c>
      <c r="H87" s="17" t="str">
        <f t="shared" si="5"/>
        <v>BULLISH DIVERGENCE</v>
      </c>
    </row>
    <row r="88" spans="1:8" ht="13.5" x14ac:dyDescent="0.25">
      <c r="A88" s="3">
        <v>42132</v>
      </c>
      <c r="B88" s="2">
        <v>2.83</v>
      </c>
      <c r="C88" s="2">
        <v>1.3301000000000001</v>
      </c>
      <c r="D88" s="2">
        <v>5520</v>
      </c>
      <c r="E88" s="2">
        <f t="shared" si="4"/>
        <v>124398</v>
      </c>
      <c r="F88" s="17" t="str">
        <f t="shared" si="7"/>
        <v>BULLISH</v>
      </c>
      <c r="G88" s="17" t="str">
        <f t="shared" si="6"/>
        <v>STRONG</v>
      </c>
      <c r="H88" s="17" t="str">
        <f t="shared" si="5"/>
        <v>CONFIRMED BULLISH</v>
      </c>
    </row>
    <row r="89" spans="1:8" ht="13.5" x14ac:dyDescent="0.25">
      <c r="A89" s="3">
        <v>42135</v>
      </c>
      <c r="B89" s="2">
        <v>2.79</v>
      </c>
      <c r="C89" s="2">
        <v>1.3112999999999999</v>
      </c>
      <c r="D89" s="2">
        <v>600</v>
      </c>
      <c r="E89" s="2">
        <f t="shared" si="4"/>
        <v>123798</v>
      </c>
      <c r="F89" s="17" t="str">
        <f t="shared" si="7"/>
        <v>BULLISH</v>
      </c>
      <c r="G89" s="17" t="str">
        <f t="shared" si="6"/>
        <v>STRONG</v>
      </c>
      <c r="H89" s="17" t="str">
        <f t="shared" si="5"/>
        <v>CONFIRMED BULLISH</v>
      </c>
    </row>
    <row r="90" spans="1:8" ht="13.5" x14ac:dyDescent="0.25">
      <c r="A90" s="3">
        <v>42136</v>
      </c>
      <c r="B90" s="2">
        <v>2.8</v>
      </c>
      <c r="C90" s="2">
        <v>1.3160000000000001</v>
      </c>
      <c r="D90" s="2">
        <v>2025</v>
      </c>
      <c r="E90" s="2">
        <f t="shared" si="4"/>
        <v>125823</v>
      </c>
      <c r="F90" s="17" t="str">
        <f t="shared" si="7"/>
        <v>BULLISH</v>
      </c>
      <c r="G90" s="17" t="str">
        <f t="shared" si="6"/>
        <v>STRONG</v>
      </c>
      <c r="H90" s="17" t="str">
        <f t="shared" si="5"/>
        <v>NEUTRAL</v>
      </c>
    </row>
    <row r="91" spans="1:8" ht="13.5" x14ac:dyDescent="0.25">
      <c r="A91" s="3">
        <v>42137</v>
      </c>
      <c r="B91" s="2">
        <v>2.8</v>
      </c>
      <c r="C91" s="2">
        <v>1.3160000000000001</v>
      </c>
      <c r="D91" s="2">
        <v>2356</v>
      </c>
      <c r="E91" s="2">
        <f t="shared" si="4"/>
        <v>125823</v>
      </c>
      <c r="F91" s="17" t="str">
        <f t="shared" si="7"/>
        <v>BULLISH</v>
      </c>
      <c r="G91" s="17" t="str">
        <f t="shared" si="6"/>
        <v>STRONG</v>
      </c>
      <c r="H91" s="17" t="str">
        <f t="shared" si="5"/>
        <v>CONFIRMED BULLISH</v>
      </c>
    </row>
    <row r="92" spans="1:8" ht="13.5" x14ac:dyDescent="0.25">
      <c r="A92" s="3">
        <v>42138</v>
      </c>
      <c r="B92" s="2">
        <v>2.75</v>
      </c>
      <c r="C92" s="2">
        <v>1.2925</v>
      </c>
      <c r="D92" s="2">
        <v>4406</v>
      </c>
      <c r="E92" s="2">
        <f t="shared" si="4"/>
        <v>121417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BULLISH DIVERGENCE</v>
      </c>
    </row>
    <row r="93" spans="1:8" ht="13.5" x14ac:dyDescent="0.25">
      <c r="A93" s="3">
        <v>42139</v>
      </c>
      <c r="B93" s="2">
        <v>2.73</v>
      </c>
      <c r="C93" s="2">
        <v>1.2830999999999999</v>
      </c>
      <c r="D93" s="2">
        <v>2366</v>
      </c>
      <c r="E93" s="2">
        <f t="shared" si="4"/>
        <v>119051</v>
      </c>
      <c r="F93" s="17" t="str">
        <f t="shared" si="7"/>
        <v>BEARISH</v>
      </c>
      <c r="G93" s="17" t="str">
        <f t="shared" si="6"/>
        <v>WEAK</v>
      </c>
      <c r="H93" s="17" t="str">
        <f t="shared" si="5"/>
        <v>CONFIRMED BEARISH</v>
      </c>
    </row>
    <row r="94" spans="1:8" ht="13.5" x14ac:dyDescent="0.25">
      <c r="A94" s="3">
        <v>42142</v>
      </c>
      <c r="B94" s="2">
        <v>2.71</v>
      </c>
      <c r="C94" s="2">
        <v>1.2737000000000001</v>
      </c>
      <c r="D94" s="2">
        <v>1598</v>
      </c>
      <c r="E94" s="2">
        <f t="shared" si="4"/>
        <v>117453</v>
      </c>
      <c r="F94" s="17" t="str">
        <f t="shared" si="7"/>
        <v>BEARISH</v>
      </c>
      <c r="G94" s="17" t="str">
        <f t="shared" si="6"/>
        <v>WEAK</v>
      </c>
      <c r="H94" s="17" t="str">
        <f t="shared" si="5"/>
        <v>CONFIRMED BEARISH</v>
      </c>
    </row>
    <row r="95" spans="1:8" ht="13.5" x14ac:dyDescent="0.25">
      <c r="A95" s="3">
        <v>42143</v>
      </c>
      <c r="B95" s="2">
        <v>2.79</v>
      </c>
      <c r="C95" s="2">
        <v>1.3112999999999999</v>
      </c>
      <c r="D95" s="2">
        <v>5320</v>
      </c>
      <c r="E95" s="2">
        <f t="shared" si="4"/>
        <v>122773</v>
      </c>
      <c r="F95" s="17" t="str">
        <f t="shared" si="7"/>
        <v>BEARISH</v>
      </c>
      <c r="G95" s="17" t="str">
        <f t="shared" si="6"/>
        <v>WEAK</v>
      </c>
      <c r="H95" s="17" t="str">
        <f t="shared" si="5"/>
        <v>CONFIRMED BEARISH</v>
      </c>
    </row>
    <row r="96" spans="1:8" ht="13.5" x14ac:dyDescent="0.25">
      <c r="A96" s="3">
        <v>42144</v>
      </c>
      <c r="B96" s="2">
        <v>2.8</v>
      </c>
      <c r="C96" s="2">
        <v>1.3160000000000001</v>
      </c>
      <c r="D96" s="2">
        <v>3048</v>
      </c>
      <c r="E96" s="2">
        <f t="shared" si="4"/>
        <v>125821</v>
      </c>
      <c r="F96" s="17" t="str">
        <f t="shared" si="7"/>
        <v>BEARISH</v>
      </c>
      <c r="G96" s="17" t="str">
        <f t="shared" si="6"/>
        <v>NEUTRAL</v>
      </c>
      <c r="H96" s="17" t="str">
        <f t="shared" si="5"/>
        <v>NEUTRAL</v>
      </c>
    </row>
    <row r="97" spans="1:8" ht="13.5" x14ac:dyDescent="0.25">
      <c r="A97" s="3">
        <v>42145</v>
      </c>
      <c r="B97" s="2">
        <v>2.8</v>
      </c>
      <c r="C97" s="2">
        <v>1.3160000000000001</v>
      </c>
      <c r="D97" s="2">
        <v>3979</v>
      </c>
      <c r="E97" s="2">
        <f t="shared" si="4"/>
        <v>125821</v>
      </c>
      <c r="F97" s="17" t="str">
        <f t="shared" si="7"/>
        <v>BULLISH</v>
      </c>
      <c r="G97" s="17" t="str">
        <f t="shared" si="6"/>
        <v>STRONG</v>
      </c>
      <c r="H97" s="17" t="str">
        <f t="shared" si="5"/>
        <v>CONFIRMED BULLISH</v>
      </c>
    </row>
    <row r="98" spans="1:8" ht="13.5" x14ac:dyDescent="0.25">
      <c r="A98" s="3">
        <v>42146</v>
      </c>
      <c r="B98" s="2">
        <v>2.83</v>
      </c>
      <c r="C98" s="2">
        <v>1.3301000000000001</v>
      </c>
      <c r="D98" s="2">
        <v>3364</v>
      </c>
      <c r="E98" s="2">
        <f t="shared" si="4"/>
        <v>129185</v>
      </c>
      <c r="F98" s="17" t="str">
        <f t="shared" si="7"/>
        <v>BULLISH</v>
      </c>
      <c r="G98" s="17" t="str">
        <f t="shared" si="6"/>
        <v>STRONG</v>
      </c>
      <c r="H98" s="17" t="str">
        <f t="shared" si="5"/>
        <v>CONFIRMED BULLISH</v>
      </c>
    </row>
    <row r="99" spans="1:8" ht="13.5" x14ac:dyDescent="0.25">
      <c r="A99" s="3">
        <v>42149</v>
      </c>
      <c r="B99" s="2">
        <v>2.83</v>
      </c>
      <c r="C99" s="2">
        <v>1.3301000000000001</v>
      </c>
      <c r="D99" s="2">
        <v>3350</v>
      </c>
      <c r="E99" s="2">
        <f t="shared" si="4"/>
        <v>129185</v>
      </c>
      <c r="F99" s="17" t="str">
        <f t="shared" si="7"/>
        <v>BULLISH</v>
      </c>
      <c r="G99" s="17" t="str">
        <f t="shared" si="6"/>
        <v>STRONG</v>
      </c>
      <c r="H99" s="17" t="str">
        <f t="shared" si="5"/>
        <v>CONFIRMED BULLISH</v>
      </c>
    </row>
    <row r="100" spans="1:8" ht="13.5" x14ac:dyDescent="0.25">
      <c r="A100" s="3">
        <v>42150</v>
      </c>
      <c r="B100" s="2">
        <v>2.82</v>
      </c>
      <c r="C100" s="2">
        <v>1.3253999999999999</v>
      </c>
      <c r="D100" s="2">
        <v>2239</v>
      </c>
      <c r="E100" s="2">
        <f t="shared" si="4"/>
        <v>126946</v>
      </c>
      <c r="F100" s="17" t="str">
        <f t="shared" si="7"/>
        <v>BULLISH</v>
      </c>
      <c r="G100" s="17" t="str">
        <f t="shared" si="6"/>
        <v>STRONG</v>
      </c>
      <c r="H100" s="17" t="str">
        <f t="shared" si="5"/>
        <v>CONFIRMED BULLISH</v>
      </c>
    </row>
    <row r="101" spans="1:8" ht="13.5" x14ac:dyDescent="0.25">
      <c r="A101" s="3">
        <v>42151</v>
      </c>
      <c r="B101" s="2">
        <v>2.84</v>
      </c>
      <c r="C101" s="2">
        <v>1.3348</v>
      </c>
      <c r="D101" s="2">
        <v>15710</v>
      </c>
      <c r="E101" s="2">
        <f t="shared" si="4"/>
        <v>142656</v>
      </c>
      <c r="F101" s="17" t="str">
        <f t="shared" si="7"/>
        <v>BULLISH</v>
      </c>
      <c r="G101" s="17" t="str">
        <f t="shared" si="6"/>
        <v>STRONG</v>
      </c>
      <c r="H101" s="17" t="str">
        <f t="shared" si="5"/>
        <v>CONFIRMED BULLISH</v>
      </c>
    </row>
    <row r="102" spans="1:8" ht="13.5" x14ac:dyDescent="0.25">
      <c r="A102" s="3">
        <v>42152</v>
      </c>
      <c r="B102" s="2">
        <v>2.82</v>
      </c>
      <c r="C102" s="2">
        <v>1.3253999999999999</v>
      </c>
      <c r="D102" s="2">
        <v>701</v>
      </c>
      <c r="E102" s="2">
        <f t="shared" si="4"/>
        <v>141955</v>
      </c>
      <c r="F102" s="17" t="str">
        <f t="shared" si="7"/>
        <v>BULLISH</v>
      </c>
      <c r="G102" s="17" t="str">
        <f t="shared" si="6"/>
        <v>STRONG</v>
      </c>
      <c r="H102" s="17" t="str">
        <f t="shared" si="5"/>
        <v>CONFIRMED BULLISH</v>
      </c>
    </row>
    <row r="103" spans="1:8" ht="13.5" x14ac:dyDescent="0.25">
      <c r="A103" s="3">
        <v>42153</v>
      </c>
      <c r="B103" s="2">
        <v>2.81</v>
      </c>
      <c r="C103" s="2">
        <v>1.3207</v>
      </c>
      <c r="D103" s="2">
        <v>854</v>
      </c>
      <c r="E103" s="2">
        <f t="shared" si="4"/>
        <v>141101</v>
      </c>
      <c r="F103" s="17" t="str">
        <f t="shared" si="7"/>
        <v>BULLISH</v>
      </c>
      <c r="G103" s="17" t="str">
        <f t="shared" si="6"/>
        <v>STRONG</v>
      </c>
      <c r="H103" s="17" t="str">
        <f t="shared" si="5"/>
        <v>BULLISH DIVERGENCE</v>
      </c>
    </row>
    <row r="104" spans="1:8" ht="13.5" x14ac:dyDescent="0.25">
      <c r="A104" s="3">
        <v>42156</v>
      </c>
      <c r="B104" s="2">
        <v>2.83</v>
      </c>
      <c r="C104" s="2">
        <v>1.3301000000000001</v>
      </c>
      <c r="D104" s="2">
        <v>5614</v>
      </c>
      <c r="E104" s="2">
        <f t="shared" si="4"/>
        <v>146715</v>
      </c>
      <c r="F104" s="17" t="str">
        <f t="shared" si="7"/>
        <v>BULLISH</v>
      </c>
      <c r="G104" s="17" t="str">
        <f t="shared" si="6"/>
        <v>STRONG</v>
      </c>
      <c r="H104" s="17" t="str">
        <f t="shared" si="5"/>
        <v>NEUTRAL</v>
      </c>
    </row>
    <row r="105" spans="1:8" ht="13.5" x14ac:dyDescent="0.25">
      <c r="A105" s="3">
        <v>42157</v>
      </c>
      <c r="B105" s="2">
        <v>2.84</v>
      </c>
      <c r="C105" s="2">
        <v>1.3348</v>
      </c>
      <c r="D105" s="2">
        <v>6749</v>
      </c>
      <c r="E105" s="2">
        <f t="shared" si="4"/>
        <v>153464</v>
      </c>
      <c r="F105" s="17" t="str">
        <f t="shared" si="7"/>
        <v>BULLISH</v>
      </c>
      <c r="G105" s="17" t="str">
        <f t="shared" si="6"/>
        <v>STRONG</v>
      </c>
      <c r="H105" s="17" t="str">
        <f t="shared" si="5"/>
        <v>CONFIRMED BULLISH</v>
      </c>
    </row>
    <row r="106" spans="1:8" ht="13.5" x14ac:dyDescent="0.25">
      <c r="A106" s="3">
        <v>42158</v>
      </c>
      <c r="B106" s="2">
        <v>2.84</v>
      </c>
      <c r="C106" s="2">
        <v>1.3348</v>
      </c>
      <c r="D106" s="2">
        <v>3097</v>
      </c>
      <c r="E106" s="2">
        <f t="shared" si="4"/>
        <v>153464</v>
      </c>
      <c r="F106" s="17" t="str">
        <f t="shared" si="7"/>
        <v>BULLISH</v>
      </c>
      <c r="G106" s="17" t="str">
        <f t="shared" si="6"/>
        <v>STRONG</v>
      </c>
      <c r="H106" s="17" t="str">
        <f t="shared" si="5"/>
        <v>NEUTRAL</v>
      </c>
    </row>
    <row r="107" spans="1:8" ht="13.5" x14ac:dyDescent="0.25">
      <c r="A107" s="3">
        <v>42159</v>
      </c>
      <c r="B107" s="2">
        <v>2.82</v>
      </c>
      <c r="C107" s="2">
        <v>1.3253999999999999</v>
      </c>
      <c r="D107" s="2">
        <v>13328</v>
      </c>
      <c r="E107" s="2">
        <f t="shared" si="4"/>
        <v>140136</v>
      </c>
      <c r="F107" s="17" t="str">
        <f t="shared" si="7"/>
        <v>BEARISH</v>
      </c>
      <c r="G107" s="17" t="str">
        <f t="shared" si="6"/>
        <v>NEUTRAL</v>
      </c>
      <c r="H107" s="17" t="str">
        <f t="shared" si="5"/>
        <v>NEUTRAL</v>
      </c>
    </row>
    <row r="108" spans="1:8" ht="13.5" x14ac:dyDescent="0.25">
      <c r="A108" s="3">
        <v>42160</v>
      </c>
      <c r="B108" s="2">
        <v>2.8</v>
      </c>
      <c r="C108" s="2">
        <v>1.3160000000000001</v>
      </c>
      <c r="D108" s="2">
        <v>1865</v>
      </c>
      <c r="E108" s="2">
        <f t="shared" si="4"/>
        <v>138271</v>
      </c>
      <c r="F108" s="17" t="str">
        <f t="shared" si="7"/>
        <v>BEARISH</v>
      </c>
      <c r="G108" s="17" t="str">
        <f t="shared" si="6"/>
        <v>WEAK</v>
      </c>
      <c r="H108" s="17" t="str">
        <f t="shared" si="5"/>
        <v>CONFIRMED BEARISH</v>
      </c>
    </row>
    <row r="109" spans="1:8" ht="13.5" x14ac:dyDescent="0.25">
      <c r="A109" s="3">
        <v>42163</v>
      </c>
      <c r="B109" s="2">
        <v>2.8</v>
      </c>
      <c r="C109" s="2">
        <v>1.3160000000000001</v>
      </c>
      <c r="D109" s="2">
        <v>6048</v>
      </c>
      <c r="E109" s="2">
        <f t="shared" si="4"/>
        <v>138271</v>
      </c>
      <c r="F109" s="17" t="str">
        <f t="shared" si="7"/>
        <v>BEARISH</v>
      </c>
      <c r="G109" s="17" t="str">
        <f t="shared" si="6"/>
        <v>WEAK</v>
      </c>
      <c r="H109" s="17" t="str">
        <f t="shared" si="5"/>
        <v>CONFIRMED BEARISH</v>
      </c>
    </row>
    <row r="110" spans="1:8" ht="13.5" x14ac:dyDescent="0.25">
      <c r="A110" s="3">
        <v>42164</v>
      </c>
      <c r="B110" s="2">
        <v>2.79</v>
      </c>
      <c r="C110" s="2">
        <v>1.3112999999999999</v>
      </c>
      <c r="D110" s="2">
        <v>10665</v>
      </c>
      <c r="E110" s="2">
        <f t="shared" si="4"/>
        <v>127606</v>
      </c>
      <c r="F110" s="17" t="str">
        <f t="shared" si="7"/>
        <v>BEARISH</v>
      </c>
      <c r="G110" s="17" t="str">
        <f t="shared" si="6"/>
        <v>WEAK</v>
      </c>
      <c r="H110" s="17" t="str">
        <f t="shared" si="5"/>
        <v>CONFIRMED BEARISH</v>
      </c>
    </row>
    <row r="111" spans="1:8" ht="13.5" x14ac:dyDescent="0.25">
      <c r="A111" s="3">
        <v>42165</v>
      </c>
      <c r="B111" s="2">
        <v>2.84</v>
      </c>
      <c r="C111" s="2">
        <v>1.3348</v>
      </c>
      <c r="D111" s="2">
        <v>10445</v>
      </c>
      <c r="E111" s="2">
        <f t="shared" si="4"/>
        <v>138051</v>
      </c>
      <c r="F111" s="17" t="str">
        <f t="shared" si="7"/>
        <v>BEARISH</v>
      </c>
      <c r="G111" s="17" t="str">
        <f t="shared" si="6"/>
        <v>WEAK</v>
      </c>
      <c r="H111" s="17" t="str">
        <f t="shared" si="5"/>
        <v>NEUTRAL</v>
      </c>
    </row>
    <row r="112" spans="1:8" ht="13.5" x14ac:dyDescent="0.25">
      <c r="A112" s="3">
        <v>42166</v>
      </c>
      <c r="B112" s="2">
        <v>2.84</v>
      </c>
      <c r="C112" s="2">
        <v>1.3348</v>
      </c>
      <c r="D112" s="2">
        <v>0</v>
      </c>
      <c r="E112" s="2">
        <f t="shared" si="4"/>
        <v>138051</v>
      </c>
      <c r="F112" s="17" t="str">
        <f t="shared" si="7"/>
        <v>BEARISH</v>
      </c>
      <c r="G112" s="17" t="str">
        <f t="shared" si="6"/>
        <v>NEUTRAL</v>
      </c>
      <c r="H112" s="17" t="str">
        <f t="shared" si="5"/>
        <v>BEARISH DIVERGENCE</v>
      </c>
    </row>
    <row r="113" spans="1:8" ht="13.5" x14ac:dyDescent="0.25">
      <c r="A113" s="3">
        <v>42167</v>
      </c>
      <c r="B113" s="2">
        <v>2.83</v>
      </c>
      <c r="C113" s="2">
        <v>1.3301000000000001</v>
      </c>
      <c r="D113" s="2">
        <v>14447</v>
      </c>
      <c r="E113" s="2">
        <f t="shared" si="4"/>
        <v>123604</v>
      </c>
      <c r="F113" s="17" t="str">
        <f t="shared" si="7"/>
        <v>BEARISH</v>
      </c>
      <c r="G113" s="17" t="str">
        <f t="shared" si="6"/>
        <v>WEAK</v>
      </c>
      <c r="H113" s="17" t="str">
        <f t="shared" si="5"/>
        <v>BEARISH DIVERGENCE</v>
      </c>
    </row>
    <row r="114" spans="1:8" ht="13.5" x14ac:dyDescent="0.25">
      <c r="A114" s="3">
        <v>42170</v>
      </c>
      <c r="B114" s="2">
        <v>2.62</v>
      </c>
      <c r="C114" s="2">
        <v>1.3248</v>
      </c>
      <c r="D114" s="2">
        <v>3073</v>
      </c>
      <c r="E114" s="2">
        <f t="shared" si="4"/>
        <v>120531</v>
      </c>
      <c r="F114" s="17" t="str">
        <f t="shared" si="7"/>
        <v>BEARISH</v>
      </c>
      <c r="G114" s="17" t="str">
        <f t="shared" si="6"/>
        <v>WEAK</v>
      </c>
      <c r="H114" s="17" t="str">
        <f t="shared" si="5"/>
        <v>CONFIRMED BEARISH</v>
      </c>
    </row>
    <row r="115" spans="1:8" ht="13.5" x14ac:dyDescent="0.25">
      <c r="A115" s="3">
        <v>42171</v>
      </c>
      <c r="B115" s="2">
        <v>2.6</v>
      </c>
      <c r="C115" s="2">
        <v>1.3147</v>
      </c>
      <c r="D115" s="2">
        <v>3115</v>
      </c>
      <c r="E115" s="2">
        <f t="shared" si="4"/>
        <v>117416</v>
      </c>
      <c r="F115" s="17" t="str">
        <f t="shared" si="7"/>
        <v>BEARISH</v>
      </c>
      <c r="G115" s="17" t="str">
        <f t="shared" si="6"/>
        <v>WEAK</v>
      </c>
      <c r="H115" s="17" t="str">
        <f t="shared" si="5"/>
        <v>CONFIRMED BEARISH</v>
      </c>
    </row>
    <row r="116" spans="1:8" ht="13.5" x14ac:dyDescent="0.25">
      <c r="A116" s="3">
        <v>42172</v>
      </c>
      <c r="B116" s="2">
        <v>2.6</v>
      </c>
      <c r="C116" s="2">
        <v>1.3147</v>
      </c>
      <c r="D116" s="2">
        <v>4123</v>
      </c>
      <c r="E116" s="2">
        <f t="shared" si="4"/>
        <v>117416</v>
      </c>
      <c r="F116" s="17" t="str">
        <f t="shared" si="7"/>
        <v>BEARISH</v>
      </c>
      <c r="G116" s="17" t="str">
        <f t="shared" si="6"/>
        <v>WEAK</v>
      </c>
      <c r="H116" s="17" t="str">
        <f t="shared" si="5"/>
        <v>CONFIRMED BEARISH</v>
      </c>
    </row>
    <row r="117" spans="1:8" ht="13.5" x14ac:dyDescent="0.25">
      <c r="A117" s="3">
        <v>42173</v>
      </c>
      <c r="B117" s="2">
        <v>2.6</v>
      </c>
      <c r="C117" s="2">
        <v>1.3147</v>
      </c>
      <c r="D117" s="2">
        <v>2970</v>
      </c>
      <c r="E117" s="2">
        <f t="shared" si="4"/>
        <v>117416</v>
      </c>
      <c r="F117" s="17" t="str">
        <f t="shared" si="7"/>
        <v>BEARISH</v>
      </c>
      <c r="G117" s="17" t="str">
        <f t="shared" si="6"/>
        <v>WEAK</v>
      </c>
      <c r="H117" s="17" t="str">
        <f t="shared" si="5"/>
        <v>CONFIRMED BEARISH</v>
      </c>
    </row>
    <row r="118" spans="1:8" ht="13.5" x14ac:dyDescent="0.25">
      <c r="A118" s="3">
        <v>42174</v>
      </c>
      <c r="B118" s="2">
        <v>2.6</v>
      </c>
      <c r="C118" s="2">
        <v>1.3147</v>
      </c>
      <c r="D118" s="2">
        <v>6009</v>
      </c>
      <c r="E118" s="2">
        <f t="shared" si="4"/>
        <v>117416</v>
      </c>
      <c r="F118" s="17" t="str">
        <f t="shared" si="7"/>
        <v>BEARISH</v>
      </c>
      <c r="G118" s="17" t="str">
        <f t="shared" si="6"/>
        <v>WEAK</v>
      </c>
      <c r="H118" s="17" t="str">
        <f t="shared" si="5"/>
        <v>CONFIRMED BEARISH</v>
      </c>
    </row>
    <row r="119" spans="1:8" ht="13.5" x14ac:dyDescent="0.25">
      <c r="A119" s="3">
        <v>42177</v>
      </c>
      <c r="B119" s="2">
        <v>2.61</v>
      </c>
      <c r="C119" s="2">
        <v>1.3197000000000001</v>
      </c>
      <c r="D119" s="2">
        <v>3260</v>
      </c>
      <c r="E119" s="2">
        <f t="shared" si="4"/>
        <v>120676</v>
      </c>
      <c r="F119" s="17" t="str">
        <f t="shared" si="7"/>
        <v>BULLISH</v>
      </c>
      <c r="G119" s="17" t="str">
        <f t="shared" si="6"/>
        <v>NEUTRAL</v>
      </c>
      <c r="H119" s="17" t="str">
        <f t="shared" si="5"/>
        <v>BULLISH DIVERGENCE</v>
      </c>
    </row>
    <row r="120" spans="1:8" ht="13.5" x14ac:dyDescent="0.25">
      <c r="A120" s="3">
        <v>42178</v>
      </c>
      <c r="B120" s="2">
        <v>2.68</v>
      </c>
      <c r="C120" s="2">
        <v>1.3551</v>
      </c>
      <c r="D120" s="2">
        <v>2122</v>
      </c>
      <c r="E120" s="2">
        <f t="shared" si="4"/>
        <v>122798</v>
      </c>
      <c r="F120" s="17" t="str">
        <f t="shared" si="7"/>
        <v>BULLISH</v>
      </c>
      <c r="G120" s="17" t="str">
        <f t="shared" si="6"/>
        <v>STRONG</v>
      </c>
      <c r="H120" s="17" t="str">
        <f t="shared" si="5"/>
        <v>CONFIRMED BULLISH</v>
      </c>
    </row>
    <row r="121" spans="1:8" ht="13.5" x14ac:dyDescent="0.25">
      <c r="A121" s="3">
        <v>42179</v>
      </c>
      <c r="B121" s="2">
        <v>2.69</v>
      </c>
      <c r="C121" s="2">
        <v>1.3602000000000001</v>
      </c>
      <c r="D121" s="2">
        <v>8097</v>
      </c>
      <c r="E121" s="2">
        <f t="shared" si="4"/>
        <v>130895</v>
      </c>
      <c r="F121" s="17" t="str">
        <f t="shared" si="7"/>
        <v>BULLISH</v>
      </c>
      <c r="G121" s="17" t="str">
        <f t="shared" si="6"/>
        <v>STRONG</v>
      </c>
      <c r="H121" s="17" t="str">
        <f t="shared" si="5"/>
        <v>CONFIRMED BULLISH</v>
      </c>
    </row>
    <row r="122" spans="1:8" ht="13.5" x14ac:dyDescent="0.25">
      <c r="A122" s="3">
        <v>42180</v>
      </c>
      <c r="B122" s="2">
        <v>2.69</v>
      </c>
      <c r="C122" s="2">
        <v>1.3602000000000001</v>
      </c>
      <c r="D122" s="2">
        <v>1922</v>
      </c>
      <c r="E122" s="2">
        <f t="shared" si="4"/>
        <v>130895</v>
      </c>
      <c r="F122" s="17" t="str">
        <f t="shared" si="7"/>
        <v>BULLISH</v>
      </c>
      <c r="G122" s="17" t="str">
        <f t="shared" si="6"/>
        <v>STRONG</v>
      </c>
      <c r="H122" s="17" t="str">
        <f t="shared" si="5"/>
        <v>CONFIRMED BULLISH</v>
      </c>
    </row>
    <row r="123" spans="1:8" ht="13.5" x14ac:dyDescent="0.25">
      <c r="A123" s="3">
        <v>42181</v>
      </c>
      <c r="B123" s="2">
        <v>2.7</v>
      </c>
      <c r="C123" s="2">
        <v>1.3652</v>
      </c>
      <c r="D123" s="2">
        <v>6861</v>
      </c>
      <c r="E123" s="2">
        <f t="shared" si="4"/>
        <v>137756</v>
      </c>
      <c r="F123" s="17" t="str">
        <f t="shared" si="7"/>
        <v>BULLISH</v>
      </c>
      <c r="G123" s="17" t="str">
        <f t="shared" si="6"/>
        <v>STRONG</v>
      </c>
      <c r="H123" s="17" t="str">
        <f t="shared" si="5"/>
        <v>CONFIRMED BULLISH</v>
      </c>
    </row>
    <row r="124" spans="1:8" ht="13.5" x14ac:dyDescent="0.25">
      <c r="A124" s="3">
        <v>42184</v>
      </c>
      <c r="B124" s="2">
        <v>2.7</v>
      </c>
      <c r="C124" s="2">
        <v>1.3652</v>
      </c>
      <c r="D124" s="2">
        <v>9462</v>
      </c>
      <c r="E124" s="2">
        <f t="shared" si="4"/>
        <v>137756</v>
      </c>
      <c r="F124" s="17" t="str">
        <f t="shared" si="7"/>
        <v>BULLISH</v>
      </c>
      <c r="G124" s="17" t="str">
        <f t="shared" si="6"/>
        <v>STRONG</v>
      </c>
      <c r="H124" s="17" t="str">
        <f t="shared" si="5"/>
        <v>CONFIRMED BULLISH</v>
      </c>
    </row>
    <row r="125" spans="1:8" ht="13.5" x14ac:dyDescent="0.25">
      <c r="A125" s="3">
        <v>42185</v>
      </c>
      <c r="B125" s="2">
        <v>2.74</v>
      </c>
      <c r="C125" s="2">
        <v>1.3854</v>
      </c>
      <c r="D125" s="2">
        <v>2224</v>
      </c>
      <c r="E125" s="2">
        <f t="shared" si="4"/>
        <v>139980</v>
      </c>
      <c r="F125" s="17" t="str">
        <f t="shared" si="7"/>
        <v>BULLISH</v>
      </c>
      <c r="G125" s="17" t="str">
        <f t="shared" si="6"/>
        <v>STRONG</v>
      </c>
      <c r="H125" s="17" t="str">
        <f t="shared" si="5"/>
        <v>CONFIRMED BULLISH</v>
      </c>
    </row>
    <row r="126" spans="1:8" ht="13.5" x14ac:dyDescent="0.25">
      <c r="A126" s="3">
        <v>42186</v>
      </c>
      <c r="B126" s="2">
        <v>2.74</v>
      </c>
      <c r="C126" s="2">
        <v>1.3854</v>
      </c>
      <c r="D126" s="2">
        <v>1636</v>
      </c>
      <c r="E126" s="2">
        <f t="shared" si="4"/>
        <v>139980</v>
      </c>
      <c r="F126" s="17" t="str">
        <f t="shared" si="7"/>
        <v>BULLISH</v>
      </c>
      <c r="G126" s="17" t="str">
        <f t="shared" si="6"/>
        <v>STRONG</v>
      </c>
      <c r="H126" s="17" t="str">
        <f t="shared" si="5"/>
        <v>CONFIRMED BULLISH</v>
      </c>
    </row>
    <row r="127" spans="1:8" ht="13.5" x14ac:dyDescent="0.25">
      <c r="A127" s="3">
        <v>42187</v>
      </c>
      <c r="B127" s="2">
        <v>2.71</v>
      </c>
      <c r="C127" s="2">
        <v>1.3703000000000001</v>
      </c>
      <c r="D127" s="2">
        <v>66</v>
      </c>
      <c r="E127" s="2">
        <f t="shared" si="4"/>
        <v>139914</v>
      </c>
      <c r="F127" s="17" t="str">
        <f t="shared" si="7"/>
        <v>BULLISH</v>
      </c>
      <c r="G127" s="17" t="str">
        <f t="shared" si="6"/>
        <v>STRONG</v>
      </c>
      <c r="H127" s="17" t="str">
        <f t="shared" si="5"/>
        <v>CONFIRMED BULLISH</v>
      </c>
    </row>
    <row r="128" spans="1:8" ht="13.5" x14ac:dyDescent="0.25">
      <c r="A128" s="3">
        <v>42188</v>
      </c>
      <c r="B128" s="2">
        <v>2.7</v>
      </c>
      <c r="C128" s="2">
        <v>1.3652</v>
      </c>
      <c r="D128" s="2">
        <v>1384</v>
      </c>
      <c r="E128" s="2">
        <f t="shared" si="4"/>
        <v>138530</v>
      </c>
      <c r="F128" s="17" t="str">
        <f t="shared" si="7"/>
        <v>BULLISH</v>
      </c>
      <c r="G128" s="17" t="str">
        <f t="shared" si="6"/>
        <v>NEUTRAL</v>
      </c>
      <c r="H128" s="17" t="str">
        <f t="shared" si="5"/>
        <v>NEUTRAL</v>
      </c>
    </row>
    <row r="129" spans="1:8" ht="13.5" x14ac:dyDescent="0.25">
      <c r="A129" s="3">
        <v>42191</v>
      </c>
      <c r="B129" s="2">
        <v>2.7</v>
      </c>
      <c r="C129" s="2">
        <v>1.3652</v>
      </c>
      <c r="D129" s="2">
        <v>1370</v>
      </c>
      <c r="E129" s="2">
        <f t="shared" si="4"/>
        <v>138530</v>
      </c>
      <c r="F129" s="17" t="str">
        <f t="shared" si="7"/>
        <v>BULLISH</v>
      </c>
      <c r="G129" s="17" t="str">
        <f t="shared" si="6"/>
        <v>NEUTRAL</v>
      </c>
      <c r="H129" s="17" t="str">
        <f t="shared" si="5"/>
        <v>NEUTRAL</v>
      </c>
    </row>
    <row r="130" spans="1:8" ht="13.5" x14ac:dyDescent="0.25">
      <c r="A130" s="3">
        <v>42192</v>
      </c>
      <c r="B130" s="2">
        <v>2.7</v>
      </c>
      <c r="C130" s="2">
        <v>1.3652</v>
      </c>
      <c r="D130" s="2">
        <v>100</v>
      </c>
      <c r="E130" s="2">
        <f t="shared" si="4"/>
        <v>138530</v>
      </c>
      <c r="F130" s="17" t="str">
        <f t="shared" si="7"/>
        <v>BEARISH</v>
      </c>
      <c r="G130" s="17" t="str">
        <f t="shared" si="6"/>
        <v>NEUTRAL</v>
      </c>
      <c r="H130" s="17" t="str">
        <f t="shared" si="5"/>
        <v>CONFIRMED BEARISH</v>
      </c>
    </row>
    <row r="131" spans="1:8" ht="13.5" x14ac:dyDescent="0.25">
      <c r="A131" s="3">
        <v>42193</v>
      </c>
      <c r="B131" s="2">
        <v>2.68</v>
      </c>
      <c r="C131" s="2">
        <v>1.3551</v>
      </c>
      <c r="D131" s="2">
        <v>1301</v>
      </c>
      <c r="E131" s="2">
        <f t="shared" si="4"/>
        <v>137229</v>
      </c>
      <c r="F131" s="17" t="str">
        <f t="shared" si="7"/>
        <v>BEARISH</v>
      </c>
      <c r="G131" s="17" t="str">
        <f t="shared" si="6"/>
        <v>NEUTRAL</v>
      </c>
      <c r="H131" s="17" t="str">
        <f t="shared" si="5"/>
        <v>CONFIRMED BEARISH</v>
      </c>
    </row>
    <row r="132" spans="1:8" ht="13.5" x14ac:dyDescent="0.25">
      <c r="A132" s="3">
        <v>42194</v>
      </c>
      <c r="B132" s="2">
        <v>2.65</v>
      </c>
      <c r="C132" s="2">
        <v>1.3399000000000001</v>
      </c>
      <c r="D132" s="2">
        <v>509</v>
      </c>
      <c r="E132" s="2">
        <f t="shared" ref="E132:E195" si="8">IF(B132&gt;B131, E131+D132, IF(B132&lt;B131, E131-D132, E131))</f>
        <v>136720</v>
      </c>
      <c r="F132" s="17" t="str">
        <f t="shared" si="7"/>
        <v>BEARISH</v>
      </c>
      <c r="G132" s="17" t="str">
        <f t="shared" si="6"/>
        <v>WEAK</v>
      </c>
      <c r="H132" s="17" t="str">
        <f t="shared" si="5"/>
        <v>CONFIRMED BEARISH</v>
      </c>
    </row>
    <row r="133" spans="1:8" ht="13.5" x14ac:dyDescent="0.25">
      <c r="A133" s="3">
        <v>42195</v>
      </c>
      <c r="B133" s="2">
        <v>2.59</v>
      </c>
      <c r="C133" s="2">
        <v>1.3096000000000001</v>
      </c>
      <c r="D133" s="2">
        <v>4480</v>
      </c>
      <c r="E133" s="2">
        <f t="shared" si="8"/>
        <v>132240</v>
      </c>
      <c r="F133" s="17" t="str">
        <f t="shared" si="7"/>
        <v>BEARISH</v>
      </c>
      <c r="G133" s="17" t="str">
        <f t="shared" si="6"/>
        <v>WEAK</v>
      </c>
      <c r="H133" s="17" t="str">
        <f t="shared" si="5"/>
        <v>CONFIRMED BEARISH</v>
      </c>
    </row>
    <row r="134" spans="1:8" ht="13.5" x14ac:dyDescent="0.25">
      <c r="A134" s="3">
        <v>42198</v>
      </c>
      <c r="B134" s="2">
        <v>2.57</v>
      </c>
      <c r="C134" s="2">
        <v>1.2995000000000001</v>
      </c>
      <c r="D134" s="2">
        <v>4988</v>
      </c>
      <c r="E134" s="2">
        <f t="shared" si="8"/>
        <v>127252</v>
      </c>
      <c r="F134" s="17" t="str">
        <f t="shared" si="7"/>
        <v>BEARISH</v>
      </c>
      <c r="G134" s="17" t="str">
        <f t="shared" si="6"/>
        <v>WEAK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v>42199</v>
      </c>
      <c r="B135" s="2">
        <v>2.6</v>
      </c>
      <c r="C135" s="2">
        <v>1.3147</v>
      </c>
      <c r="D135" s="2">
        <v>230</v>
      </c>
      <c r="E135" s="2">
        <f t="shared" si="8"/>
        <v>127482</v>
      </c>
      <c r="F135" s="17" t="str">
        <f t="shared" si="7"/>
        <v>BEARISH</v>
      </c>
      <c r="G135" s="17" t="str">
        <f t="shared" ref="G135:G198" si="10">IF((E135-E130)/E130 &gt; 0.02, "STRONG",
 IF((E135-E130)/E130 &lt; -0.02, "WEAK", "NEUTRAL"))</f>
        <v>WEAK</v>
      </c>
      <c r="H135" s="17" t="str">
        <f t="shared" si="9"/>
        <v>CONFIRMED BEARISH</v>
      </c>
    </row>
    <row r="136" spans="1:8" ht="13.5" x14ac:dyDescent="0.25">
      <c r="A136" s="3">
        <v>42200</v>
      </c>
      <c r="B136" s="2">
        <v>2.54</v>
      </c>
      <c r="C136" s="2">
        <v>1.2843</v>
      </c>
      <c r="D136" s="2">
        <v>2943</v>
      </c>
      <c r="E136" s="2">
        <f t="shared" si="8"/>
        <v>124539</v>
      </c>
      <c r="F136" s="17" t="str">
        <f t="shared" ref="F136:F199" si="11">IF(E136&gt;E131,"BULLISH",IF(E136&lt;E131,"BEARISH","NEUTRAL"))</f>
        <v>BEARISH</v>
      </c>
      <c r="G136" s="17" t="str">
        <f t="shared" si="10"/>
        <v>WEAK</v>
      </c>
      <c r="H136" s="17" t="str">
        <f t="shared" si="9"/>
        <v>CONFIRMED BEARISH</v>
      </c>
    </row>
    <row r="137" spans="1:8" ht="13.5" x14ac:dyDescent="0.25">
      <c r="A137" s="3">
        <v>42201</v>
      </c>
      <c r="B137" s="2">
        <v>2.6</v>
      </c>
      <c r="C137" s="2">
        <v>1.3147</v>
      </c>
      <c r="D137" s="2">
        <v>1200</v>
      </c>
      <c r="E137" s="2">
        <f t="shared" si="8"/>
        <v>125739</v>
      </c>
      <c r="F137" s="17" t="str">
        <f t="shared" si="11"/>
        <v>BEARISH</v>
      </c>
      <c r="G137" s="17" t="str">
        <f t="shared" si="10"/>
        <v>WEAK</v>
      </c>
      <c r="H137" s="17" t="str">
        <f t="shared" si="9"/>
        <v>CONFIRMED BEARISH</v>
      </c>
    </row>
    <row r="138" spans="1:8" ht="13.5" x14ac:dyDescent="0.25">
      <c r="A138" s="3">
        <v>42205</v>
      </c>
      <c r="B138" s="2">
        <v>2.6</v>
      </c>
      <c r="C138" s="2">
        <v>1.3147</v>
      </c>
      <c r="D138" s="2">
        <v>538</v>
      </c>
      <c r="E138" s="2">
        <f t="shared" si="8"/>
        <v>125739</v>
      </c>
      <c r="F138" s="17" t="str">
        <f t="shared" si="11"/>
        <v>BEARISH</v>
      </c>
      <c r="G138" s="17" t="str">
        <f t="shared" si="10"/>
        <v>WEAK</v>
      </c>
      <c r="H138" s="17" t="str">
        <f t="shared" si="9"/>
        <v>BEARISH DIVERGENCE</v>
      </c>
    </row>
    <row r="139" spans="1:8" ht="13.5" x14ac:dyDescent="0.25">
      <c r="A139" s="3">
        <v>42206</v>
      </c>
      <c r="B139" s="2">
        <v>2.6</v>
      </c>
      <c r="C139" s="2">
        <v>1.3147</v>
      </c>
      <c r="D139" s="2">
        <v>399</v>
      </c>
      <c r="E139" s="2">
        <f t="shared" si="8"/>
        <v>125739</v>
      </c>
      <c r="F139" s="17" t="str">
        <f t="shared" si="11"/>
        <v>BEARISH</v>
      </c>
      <c r="G139" s="17" t="str">
        <f t="shared" si="10"/>
        <v>NEUTRAL</v>
      </c>
      <c r="H139" s="17" t="str">
        <f t="shared" si="9"/>
        <v>BEARISH DIVERGENCE</v>
      </c>
    </row>
    <row r="140" spans="1:8" ht="13.5" x14ac:dyDescent="0.25">
      <c r="A140" s="3">
        <v>42207</v>
      </c>
      <c r="B140" s="2">
        <v>2.7</v>
      </c>
      <c r="C140" s="2">
        <v>1.3652</v>
      </c>
      <c r="D140" s="2">
        <v>5</v>
      </c>
      <c r="E140" s="2">
        <f t="shared" si="8"/>
        <v>125744</v>
      </c>
      <c r="F140" s="17" t="str">
        <f t="shared" si="11"/>
        <v>BEARISH</v>
      </c>
      <c r="G140" s="17" t="str">
        <f t="shared" si="10"/>
        <v>NEUTRAL</v>
      </c>
      <c r="H140" s="17" t="str">
        <f t="shared" si="9"/>
        <v>BEARISH DIVERGENCE</v>
      </c>
    </row>
    <row r="141" spans="1:8" ht="13.5" x14ac:dyDescent="0.25">
      <c r="A141" s="3">
        <v>42208</v>
      </c>
      <c r="B141" s="2">
        <v>2.7</v>
      </c>
      <c r="C141" s="2">
        <v>1.3652</v>
      </c>
      <c r="D141" s="2">
        <v>0</v>
      </c>
      <c r="E141" s="2">
        <f t="shared" si="8"/>
        <v>125744</v>
      </c>
      <c r="F141" s="17" t="str">
        <f t="shared" si="11"/>
        <v>BULLISH</v>
      </c>
      <c r="G141" s="17" t="str">
        <f t="shared" si="10"/>
        <v>NEUTRAL</v>
      </c>
      <c r="H141" s="17" t="str">
        <f t="shared" si="9"/>
        <v>CONFIRMED BULLISH</v>
      </c>
    </row>
    <row r="142" spans="1:8" ht="13.5" x14ac:dyDescent="0.25">
      <c r="A142" s="3">
        <v>42209</v>
      </c>
      <c r="B142" s="2">
        <v>2.67</v>
      </c>
      <c r="C142" s="2">
        <v>1.3501000000000001</v>
      </c>
      <c r="D142" s="2">
        <v>265</v>
      </c>
      <c r="E142" s="2">
        <f t="shared" si="8"/>
        <v>125479</v>
      </c>
      <c r="F142" s="17" t="str">
        <f t="shared" si="11"/>
        <v>BEARISH</v>
      </c>
      <c r="G142" s="17" t="str">
        <f t="shared" si="10"/>
        <v>NEUTRAL</v>
      </c>
      <c r="H142" s="17" t="str">
        <f t="shared" si="9"/>
        <v>BEARISH DIVERGENCE</v>
      </c>
    </row>
    <row r="143" spans="1:8" ht="13.5" x14ac:dyDescent="0.25">
      <c r="A143" s="3">
        <v>42212</v>
      </c>
      <c r="B143" s="2">
        <v>2.66</v>
      </c>
      <c r="C143" s="2">
        <v>1.345</v>
      </c>
      <c r="D143" s="2">
        <v>5359</v>
      </c>
      <c r="E143" s="2">
        <f t="shared" si="8"/>
        <v>120120</v>
      </c>
      <c r="F143" s="17" t="str">
        <f t="shared" si="11"/>
        <v>BEARISH</v>
      </c>
      <c r="G143" s="17" t="str">
        <f t="shared" si="10"/>
        <v>WEAK</v>
      </c>
      <c r="H143" s="17" t="str">
        <f t="shared" si="9"/>
        <v>BEARISH DIVERGENCE</v>
      </c>
    </row>
    <row r="144" spans="1:8" ht="13.5" x14ac:dyDescent="0.25">
      <c r="A144" s="3">
        <v>42213</v>
      </c>
      <c r="B144" s="2">
        <v>2.66</v>
      </c>
      <c r="C144" s="2">
        <v>1.345</v>
      </c>
      <c r="D144" s="2">
        <v>9100</v>
      </c>
      <c r="E144" s="2">
        <f t="shared" si="8"/>
        <v>120120</v>
      </c>
      <c r="F144" s="17" t="str">
        <f t="shared" si="11"/>
        <v>BEARISH</v>
      </c>
      <c r="G144" s="17" t="str">
        <f t="shared" si="10"/>
        <v>WEAK</v>
      </c>
      <c r="H144" s="17" t="str">
        <f t="shared" si="9"/>
        <v>BEARISH DIVERGENCE</v>
      </c>
    </row>
    <row r="145" spans="1:8" ht="13.5" x14ac:dyDescent="0.25">
      <c r="A145" s="3">
        <v>42214</v>
      </c>
      <c r="B145" s="2">
        <v>2.7</v>
      </c>
      <c r="C145" s="2">
        <v>1.3652</v>
      </c>
      <c r="D145" s="2">
        <v>34853</v>
      </c>
      <c r="E145" s="2">
        <f t="shared" si="8"/>
        <v>154973</v>
      </c>
      <c r="F145" s="17" t="str">
        <f t="shared" si="11"/>
        <v>BULLISH</v>
      </c>
      <c r="G145" s="17" t="str">
        <f t="shared" si="10"/>
        <v>STRONG</v>
      </c>
      <c r="H145" s="17" t="str">
        <f t="shared" si="9"/>
        <v>NEUTRAL</v>
      </c>
    </row>
    <row r="146" spans="1:8" ht="13.5" x14ac:dyDescent="0.25">
      <c r="A146" s="3">
        <v>42215</v>
      </c>
      <c r="B146" s="2">
        <v>2.7</v>
      </c>
      <c r="C146" s="2">
        <v>1.3652</v>
      </c>
      <c r="D146" s="2">
        <v>643</v>
      </c>
      <c r="E146" s="2">
        <f t="shared" si="8"/>
        <v>154973</v>
      </c>
      <c r="F146" s="17" t="str">
        <f t="shared" si="11"/>
        <v>BULLISH</v>
      </c>
      <c r="G146" s="17" t="str">
        <f t="shared" si="10"/>
        <v>STRONG</v>
      </c>
      <c r="H146" s="17" t="str">
        <f t="shared" si="9"/>
        <v>NEUTRAL</v>
      </c>
    </row>
    <row r="147" spans="1:8" ht="13.5" x14ac:dyDescent="0.25">
      <c r="A147" s="3">
        <v>42216</v>
      </c>
      <c r="B147" s="2">
        <v>2.7</v>
      </c>
      <c r="C147" s="2">
        <v>1.3652</v>
      </c>
      <c r="D147" s="2">
        <v>6478</v>
      </c>
      <c r="E147" s="2">
        <f t="shared" si="8"/>
        <v>154973</v>
      </c>
      <c r="F147" s="17" t="str">
        <f t="shared" si="11"/>
        <v>BULLISH</v>
      </c>
      <c r="G147" s="17" t="str">
        <f t="shared" si="10"/>
        <v>STRONG</v>
      </c>
      <c r="H147" s="17" t="str">
        <f t="shared" si="9"/>
        <v>CONFIRMED BULLISH</v>
      </c>
    </row>
    <row r="148" spans="1:8" ht="13.5" x14ac:dyDescent="0.25">
      <c r="A148" s="3">
        <v>42219</v>
      </c>
      <c r="B148" s="2">
        <v>2.7</v>
      </c>
      <c r="C148" s="2">
        <v>1.3652</v>
      </c>
      <c r="D148" s="2">
        <v>11750</v>
      </c>
      <c r="E148" s="2">
        <f t="shared" si="8"/>
        <v>154973</v>
      </c>
      <c r="F148" s="17" t="str">
        <f t="shared" si="11"/>
        <v>BULLISH</v>
      </c>
      <c r="G148" s="17" t="str">
        <f t="shared" si="10"/>
        <v>STRONG</v>
      </c>
      <c r="H148" s="17" t="str">
        <f t="shared" si="9"/>
        <v>CONFIRMED BULLISH</v>
      </c>
    </row>
    <row r="149" spans="1:8" ht="13.5" x14ac:dyDescent="0.25">
      <c r="A149" s="3">
        <v>42220</v>
      </c>
      <c r="B149" s="2">
        <v>2.74</v>
      </c>
      <c r="C149" s="2">
        <v>1.3854</v>
      </c>
      <c r="D149" s="2">
        <v>15762</v>
      </c>
      <c r="E149" s="2">
        <f t="shared" si="8"/>
        <v>170735</v>
      </c>
      <c r="F149" s="17" t="str">
        <f t="shared" si="11"/>
        <v>BULLISH</v>
      </c>
      <c r="G149" s="17" t="str">
        <f t="shared" si="10"/>
        <v>STRONG</v>
      </c>
      <c r="H149" s="17" t="str">
        <f t="shared" si="9"/>
        <v>CONFIRMED BULLISH</v>
      </c>
    </row>
    <row r="150" spans="1:8" ht="13.5" x14ac:dyDescent="0.25">
      <c r="A150" s="3">
        <v>42221</v>
      </c>
      <c r="B150" s="2">
        <v>2.73</v>
      </c>
      <c r="C150" s="2">
        <v>1.3804000000000001</v>
      </c>
      <c r="D150" s="2">
        <v>1310</v>
      </c>
      <c r="E150" s="2">
        <f t="shared" si="8"/>
        <v>169425</v>
      </c>
      <c r="F150" s="17" t="str">
        <f t="shared" si="11"/>
        <v>BULLISH</v>
      </c>
      <c r="G150" s="17" t="str">
        <f t="shared" si="10"/>
        <v>STRONG</v>
      </c>
      <c r="H150" s="17" t="str">
        <f t="shared" si="9"/>
        <v>CONFIRMED BULLISH</v>
      </c>
    </row>
    <row r="151" spans="1:8" ht="13.5" x14ac:dyDescent="0.25">
      <c r="A151" s="3">
        <v>42222</v>
      </c>
      <c r="B151" s="2">
        <v>2.8</v>
      </c>
      <c r="C151" s="2">
        <v>1.4157999999999999</v>
      </c>
      <c r="D151" s="2">
        <v>20697</v>
      </c>
      <c r="E151" s="2">
        <f t="shared" si="8"/>
        <v>190122</v>
      </c>
      <c r="F151" s="17" t="str">
        <f t="shared" si="11"/>
        <v>BULLISH</v>
      </c>
      <c r="G151" s="17" t="str">
        <f t="shared" si="10"/>
        <v>STRONG</v>
      </c>
      <c r="H151" s="17" t="str">
        <f t="shared" si="9"/>
        <v>CONFIRMED BULLISH</v>
      </c>
    </row>
    <row r="152" spans="1:8" ht="13.5" x14ac:dyDescent="0.25">
      <c r="A152" s="3">
        <v>42223</v>
      </c>
      <c r="B152" s="2">
        <v>2.8</v>
      </c>
      <c r="C152" s="2">
        <v>1.4157999999999999</v>
      </c>
      <c r="D152" s="2">
        <v>8495</v>
      </c>
      <c r="E152" s="2">
        <f t="shared" si="8"/>
        <v>190122</v>
      </c>
      <c r="F152" s="17" t="str">
        <f t="shared" si="11"/>
        <v>BULLISH</v>
      </c>
      <c r="G152" s="17" t="str">
        <f t="shared" si="10"/>
        <v>STRONG</v>
      </c>
      <c r="H152" s="17" t="str">
        <f t="shared" si="9"/>
        <v>CONFIRMED BULLISH</v>
      </c>
    </row>
    <row r="153" spans="1:8" ht="13.5" x14ac:dyDescent="0.25">
      <c r="A153" s="3">
        <v>42226</v>
      </c>
      <c r="B153" s="2">
        <v>2.83</v>
      </c>
      <c r="C153" s="2">
        <v>1.431</v>
      </c>
      <c r="D153" s="2">
        <v>19232</v>
      </c>
      <c r="E153" s="2">
        <f t="shared" si="8"/>
        <v>209354</v>
      </c>
      <c r="F153" s="17" t="str">
        <f t="shared" si="11"/>
        <v>BULLISH</v>
      </c>
      <c r="G153" s="17" t="str">
        <f t="shared" si="10"/>
        <v>STRONG</v>
      </c>
      <c r="H153" s="17" t="str">
        <f t="shared" si="9"/>
        <v>CONFIRMED BULLISH</v>
      </c>
    </row>
    <row r="154" spans="1:8" ht="13.5" x14ac:dyDescent="0.25">
      <c r="A154" s="3">
        <v>42227</v>
      </c>
      <c r="B154" s="2">
        <v>2.82</v>
      </c>
      <c r="C154" s="2">
        <v>1.4258999999999999</v>
      </c>
      <c r="D154" s="2">
        <v>5365</v>
      </c>
      <c r="E154" s="2">
        <f t="shared" si="8"/>
        <v>203989</v>
      </c>
      <c r="F154" s="17" t="str">
        <f t="shared" si="11"/>
        <v>BULLISH</v>
      </c>
      <c r="G154" s="17" t="str">
        <f t="shared" si="10"/>
        <v>STRONG</v>
      </c>
      <c r="H154" s="17" t="str">
        <f t="shared" si="9"/>
        <v>CONFIRMED BULLISH</v>
      </c>
    </row>
    <row r="155" spans="1:8" ht="13.5" x14ac:dyDescent="0.25">
      <c r="A155" s="3">
        <v>42228</v>
      </c>
      <c r="B155" s="2">
        <v>2.82</v>
      </c>
      <c r="C155" s="2">
        <v>1.4258999999999999</v>
      </c>
      <c r="D155" s="2">
        <v>0</v>
      </c>
      <c r="E155" s="2">
        <f t="shared" si="8"/>
        <v>203989</v>
      </c>
      <c r="F155" s="17" t="str">
        <f t="shared" si="11"/>
        <v>BULLISH</v>
      </c>
      <c r="G155" s="17" t="str">
        <f t="shared" si="10"/>
        <v>STRONG</v>
      </c>
      <c r="H155" s="17" t="str">
        <f t="shared" si="9"/>
        <v>CONFIRMED BULLISH</v>
      </c>
    </row>
    <row r="156" spans="1:8" ht="13.5" x14ac:dyDescent="0.25">
      <c r="A156" s="3">
        <v>42230</v>
      </c>
      <c r="B156" s="2">
        <v>2.82</v>
      </c>
      <c r="C156" s="2">
        <v>1.4258999999999999</v>
      </c>
      <c r="D156" s="2">
        <v>0</v>
      </c>
      <c r="E156" s="2">
        <f t="shared" si="8"/>
        <v>203989</v>
      </c>
      <c r="F156" s="17" t="str">
        <f t="shared" si="11"/>
        <v>BULLISH</v>
      </c>
      <c r="G156" s="17" t="str">
        <f t="shared" si="10"/>
        <v>STRONG</v>
      </c>
      <c r="H156" s="17" t="str">
        <f t="shared" si="9"/>
        <v>CONFIRMED BULLISH</v>
      </c>
    </row>
    <row r="157" spans="1:8" ht="13.5" x14ac:dyDescent="0.25">
      <c r="A157" s="3">
        <v>42233</v>
      </c>
      <c r="B157" s="2">
        <v>2.81</v>
      </c>
      <c r="C157" s="2">
        <v>1.4208000000000001</v>
      </c>
      <c r="D157" s="2">
        <v>17894</v>
      </c>
      <c r="E157" s="2">
        <f t="shared" si="8"/>
        <v>186095</v>
      </c>
      <c r="F157" s="17" t="str">
        <f t="shared" si="11"/>
        <v>BEARISH</v>
      </c>
      <c r="G157" s="17" t="str">
        <f t="shared" si="10"/>
        <v>WEAK</v>
      </c>
      <c r="H157" s="17" t="str">
        <f t="shared" si="9"/>
        <v>BEARISH DIVERGENCE</v>
      </c>
    </row>
    <row r="158" spans="1:8" ht="13.5" x14ac:dyDescent="0.25">
      <c r="A158" s="3">
        <v>42234</v>
      </c>
      <c r="B158" s="2">
        <v>2.8</v>
      </c>
      <c r="C158" s="2">
        <v>1.4157999999999999</v>
      </c>
      <c r="D158" s="2">
        <v>11615</v>
      </c>
      <c r="E158" s="2">
        <f t="shared" si="8"/>
        <v>174480</v>
      </c>
      <c r="F158" s="17" t="str">
        <f t="shared" si="11"/>
        <v>BEARISH</v>
      </c>
      <c r="G158" s="17" t="str">
        <f t="shared" si="10"/>
        <v>WEAK</v>
      </c>
      <c r="H158" s="17" t="str">
        <f t="shared" si="9"/>
        <v>CONFIRMED BEARISH</v>
      </c>
    </row>
    <row r="159" spans="1:8" ht="13.5" x14ac:dyDescent="0.25">
      <c r="A159" s="3">
        <v>42235</v>
      </c>
      <c r="B159" s="2">
        <v>2.8</v>
      </c>
      <c r="C159" s="2">
        <v>1.4157999999999999</v>
      </c>
      <c r="D159" s="2">
        <v>8301</v>
      </c>
      <c r="E159" s="2">
        <f t="shared" si="8"/>
        <v>174480</v>
      </c>
      <c r="F159" s="17" t="str">
        <f t="shared" si="11"/>
        <v>BEARISH</v>
      </c>
      <c r="G159" s="17" t="str">
        <f t="shared" si="10"/>
        <v>WEAK</v>
      </c>
      <c r="H159" s="17" t="str">
        <f t="shared" si="9"/>
        <v>CONFIRMED BEARISH</v>
      </c>
    </row>
    <row r="160" spans="1:8" ht="13.5" x14ac:dyDescent="0.25">
      <c r="A160" s="3">
        <v>42236</v>
      </c>
      <c r="B160" s="2">
        <v>2.8</v>
      </c>
      <c r="C160" s="2">
        <v>1.4157999999999999</v>
      </c>
      <c r="D160" s="2">
        <v>7358</v>
      </c>
      <c r="E160" s="2">
        <f t="shared" si="8"/>
        <v>174480</v>
      </c>
      <c r="F160" s="17" t="str">
        <f t="shared" si="11"/>
        <v>BEARISH</v>
      </c>
      <c r="G160" s="17" t="str">
        <f t="shared" si="10"/>
        <v>WEAK</v>
      </c>
      <c r="H160" s="17" t="str">
        <f t="shared" si="9"/>
        <v>CONFIRMED BEARISH</v>
      </c>
    </row>
    <row r="161" spans="1:8" ht="13.5" x14ac:dyDescent="0.25">
      <c r="A161" s="3">
        <v>42237</v>
      </c>
      <c r="B161" s="2">
        <v>2.72</v>
      </c>
      <c r="C161" s="2">
        <v>1.3753</v>
      </c>
      <c r="D161" s="2">
        <v>1274</v>
      </c>
      <c r="E161" s="2">
        <f t="shared" si="8"/>
        <v>173206</v>
      </c>
      <c r="F161" s="17" t="str">
        <f t="shared" si="11"/>
        <v>BEARISH</v>
      </c>
      <c r="G161" s="17" t="str">
        <f t="shared" si="10"/>
        <v>WEAK</v>
      </c>
      <c r="H161" s="17" t="str">
        <f t="shared" si="9"/>
        <v>CONFIRMED BEARISH</v>
      </c>
    </row>
    <row r="162" spans="1:8" ht="13.5" x14ac:dyDescent="0.25">
      <c r="A162" s="3">
        <v>42240</v>
      </c>
      <c r="B162" s="2">
        <v>2.69</v>
      </c>
      <c r="C162" s="2">
        <v>1.3602000000000001</v>
      </c>
      <c r="D162" s="2">
        <v>320</v>
      </c>
      <c r="E162" s="2">
        <f t="shared" si="8"/>
        <v>172886</v>
      </c>
      <c r="F162" s="17" t="str">
        <f t="shared" si="11"/>
        <v>BEARISH</v>
      </c>
      <c r="G162" s="17" t="str">
        <f t="shared" si="10"/>
        <v>WEAK</v>
      </c>
      <c r="H162" s="17" t="str">
        <f t="shared" si="9"/>
        <v>CONFIRMED BEARISH</v>
      </c>
    </row>
    <row r="163" spans="1:8" ht="13.5" x14ac:dyDescent="0.25">
      <c r="A163" s="3">
        <v>42241</v>
      </c>
      <c r="B163" s="2">
        <v>2.7</v>
      </c>
      <c r="C163" s="2">
        <v>1.3652</v>
      </c>
      <c r="D163" s="2">
        <v>6305</v>
      </c>
      <c r="E163" s="2">
        <f t="shared" si="8"/>
        <v>179191</v>
      </c>
      <c r="F163" s="17" t="str">
        <f t="shared" si="11"/>
        <v>BULLISH</v>
      </c>
      <c r="G163" s="17" t="str">
        <f t="shared" si="10"/>
        <v>STRONG</v>
      </c>
      <c r="H163" s="17" t="str">
        <f t="shared" si="9"/>
        <v>BULLISH DIVERGENCE</v>
      </c>
    </row>
    <row r="164" spans="1:8" ht="13.5" x14ac:dyDescent="0.25">
      <c r="A164" s="3">
        <v>42242</v>
      </c>
      <c r="B164" s="2">
        <v>2.7</v>
      </c>
      <c r="C164" s="2">
        <v>1.3652</v>
      </c>
      <c r="D164" s="2">
        <v>339</v>
      </c>
      <c r="E164" s="2">
        <f t="shared" si="8"/>
        <v>179191</v>
      </c>
      <c r="F164" s="17" t="str">
        <f t="shared" si="11"/>
        <v>BULLISH</v>
      </c>
      <c r="G164" s="17" t="str">
        <f t="shared" si="10"/>
        <v>STRONG</v>
      </c>
      <c r="H164" s="17" t="str">
        <f t="shared" si="9"/>
        <v>BULLISH DIVERGENCE</v>
      </c>
    </row>
    <row r="165" spans="1:8" ht="13.5" x14ac:dyDescent="0.25">
      <c r="A165" s="3">
        <v>42243</v>
      </c>
      <c r="B165" s="2">
        <v>2.71</v>
      </c>
      <c r="C165" s="2">
        <v>1.3703000000000001</v>
      </c>
      <c r="D165" s="2">
        <v>5295</v>
      </c>
      <c r="E165" s="2">
        <f t="shared" si="8"/>
        <v>184486</v>
      </c>
      <c r="F165" s="17" t="str">
        <f t="shared" si="11"/>
        <v>BULLISH</v>
      </c>
      <c r="G165" s="17" t="str">
        <f t="shared" si="10"/>
        <v>STRONG</v>
      </c>
      <c r="H165" s="17" t="str">
        <f t="shared" si="9"/>
        <v>BULLISH DIVERGENCE</v>
      </c>
    </row>
    <row r="166" spans="1:8" ht="13.5" x14ac:dyDescent="0.25">
      <c r="A166" s="3">
        <v>42244</v>
      </c>
      <c r="B166" s="2">
        <v>2.75</v>
      </c>
      <c r="C166" s="2">
        <v>1.3905000000000001</v>
      </c>
      <c r="D166" s="2">
        <v>770</v>
      </c>
      <c r="E166" s="2">
        <f t="shared" si="8"/>
        <v>185256</v>
      </c>
      <c r="F166" s="17" t="str">
        <f t="shared" si="11"/>
        <v>BULLISH</v>
      </c>
      <c r="G166" s="17" t="str">
        <f t="shared" si="10"/>
        <v>STRONG</v>
      </c>
      <c r="H166" s="17" t="str">
        <f t="shared" si="9"/>
        <v>CONFIRMED BULLISH</v>
      </c>
    </row>
    <row r="167" spans="1:8" ht="13.5" x14ac:dyDescent="0.25">
      <c r="A167" s="3">
        <v>42247</v>
      </c>
      <c r="B167" s="2">
        <v>2.76</v>
      </c>
      <c r="C167" s="2">
        <v>1.3956</v>
      </c>
      <c r="D167" s="2">
        <v>5616</v>
      </c>
      <c r="E167" s="2">
        <f t="shared" si="8"/>
        <v>190872</v>
      </c>
      <c r="F167" s="17" t="str">
        <f t="shared" si="11"/>
        <v>BULLISH</v>
      </c>
      <c r="G167" s="17" t="str">
        <f t="shared" si="10"/>
        <v>STRONG</v>
      </c>
      <c r="H167" s="17" t="str">
        <f t="shared" si="9"/>
        <v>CONFIRMED BULLISH</v>
      </c>
    </row>
    <row r="168" spans="1:8" ht="13.5" x14ac:dyDescent="0.25">
      <c r="A168" s="3">
        <v>42248</v>
      </c>
      <c r="B168" s="2">
        <v>2.71</v>
      </c>
      <c r="C168" s="2">
        <v>1.3703000000000001</v>
      </c>
      <c r="D168" s="2">
        <v>9165</v>
      </c>
      <c r="E168" s="2">
        <f t="shared" si="8"/>
        <v>181707</v>
      </c>
      <c r="F168" s="17" t="str">
        <f t="shared" si="11"/>
        <v>BULLISH</v>
      </c>
      <c r="G168" s="17" t="str">
        <f t="shared" si="10"/>
        <v>NEUTRAL</v>
      </c>
      <c r="H168" s="17" t="str">
        <f t="shared" si="9"/>
        <v>CONFIRMED BULLISH</v>
      </c>
    </row>
    <row r="169" spans="1:8" ht="13.5" x14ac:dyDescent="0.25">
      <c r="A169" s="3">
        <v>42249</v>
      </c>
      <c r="B169" s="2">
        <v>2.72</v>
      </c>
      <c r="C169" s="2">
        <v>1.3753</v>
      </c>
      <c r="D169" s="2">
        <v>670</v>
      </c>
      <c r="E169" s="2">
        <f t="shared" si="8"/>
        <v>182377</v>
      </c>
      <c r="F169" s="17" t="str">
        <f t="shared" si="11"/>
        <v>BULLISH</v>
      </c>
      <c r="G169" s="17" t="str">
        <f t="shared" si="10"/>
        <v>NEUTRAL</v>
      </c>
      <c r="H169" s="17" t="str">
        <f t="shared" si="9"/>
        <v>CONFIRMED BULLISH</v>
      </c>
    </row>
    <row r="170" spans="1:8" ht="13.5" x14ac:dyDescent="0.25">
      <c r="A170" s="3">
        <v>42250</v>
      </c>
      <c r="B170" s="2">
        <v>2.72</v>
      </c>
      <c r="C170" s="2">
        <v>1.3753</v>
      </c>
      <c r="D170" s="2">
        <v>0</v>
      </c>
      <c r="E170" s="2">
        <f t="shared" si="8"/>
        <v>182377</v>
      </c>
      <c r="F170" s="17" t="str">
        <f t="shared" si="11"/>
        <v>BEARISH</v>
      </c>
      <c r="G170" s="17" t="str">
        <f t="shared" si="10"/>
        <v>NEUTRAL</v>
      </c>
      <c r="H170" s="17" t="str">
        <f t="shared" si="9"/>
        <v>BEARISH DIVERGENCE</v>
      </c>
    </row>
    <row r="171" spans="1:8" ht="13.5" x14ac:dyDescent="0.25">
      <c r="A171" s="3">
        <v>42251</v>
      </c>
      <c r="B171" s="2">
        <v>2.72</v>
      </c>
      <c r="C171" s="2">
        <v>1.3753</v>
      </c>
      <c r="D171" s="2">
        <v>1281</v>
      </c>
      <c r="E171" s="2">
        <f t="shared" si="8"/>
        <v>182377</v>
      </c>
      <c r="F171" s="17" t="str">
        <f t="shared" si="11"/>
        <v>BEARISH</v>
      </c>
      <c r="G171" s="17" t="str">
        <f t="shared" si="10"/>
        <v>NEUTRAL</v>
      </c>
      <c r="H171" s="17" t="str">
        <f t="shared" si="9"/>
        <v>CONFIRMED BEARISH</v>
      </c>
    </row>
    <row r="172" spans="1:8" ht="13.5" x14ac:dyDescent="0.25">
      <c r="A172" s="3">
        <v>42254</v>
      </c>
      <c r="B172" s="2">
        <v>2.72</v>
      </c>
      <c r="C172" s="2">
        <v>1.3753</v>
      </c>
      <c r="D172" s="2">
        <v>5117</v>
      </c>
      <c r="E172" s="2">
        <f t="shared" si="8"/>
        <v>182377</v>
      </c>
      <c r="F172" s="17" t="str">
        <f t="shared" si="11"/>
        <v>BEARISH</v>
      </c>
      <c r="G172" s="17" t="str">
        <f t="shared" si="10"/>
        <v>WEAK</v>
      </c>
      <c r="H172" s="17" t="str">
        <f t="shared" si="9"/>
        <v>CONFIRMED BEARISH</v>
      </c>
    </row>
    <row r="173" spans="1:8" ht="13.5" x14ac:dyDescent="0.25">
      <c r="A173" s="3">
        <v>42255</v>
      </c>
      <c r="B173" s="2">
        <v>2.79</v>
      </c>
      <c r="C173" s="2">
        <v>1.4107000000000001</v>
      </c>
      <c r="D173" s="2">
        <v>1441</v>
      </c>
      <c r="E173" s="2">
        <f t="shared" si="8"/>
        <v>183818</v>
      </c>
      <c r="F173" s="17" t="str">
        <f t="shared" si="11"/>
        <v>BULLISH</v>
      </c>
      <c r="G173" s="17" t="str">
        <f t="shared" si="10"/>
        <v>NEUTRAL</v>
      </c>
      <c r="H173" s="17" t="str">
        <f t="shared" si="9"/>
        <v>CONFIRMED BULLISH</v>
      </c>
    </row>
    <row r="174" spans="1:8" ht="13.5" x14ac:dyDescent="0.25">
      <c r="A174" s="3">
        <v>42256</v>
      </c>
      <c r="B174" s="2">
        <v>2.71</v>
      </c>
      <c r="C174" s="2">
        <v>1.3703000000000001</v>
      </c>
      <c r="D174" s="2">
        <v>5958</v>
      </c>
      <c r="E174" s="2">
        <f t="shared" si="8"/>
        <v>177860</v>
      </c>
      <c r="F174" s="17" t="str">
        <f t="shared" si="11"/>
        <v>BEARISH</v>
      </c>
      <c r="G174" s="17" t="str">
        <f t="shared" si="10"/>
        <v>WEAK</v>
      </c>
      <c r="H174" s="17" t="str">
        <f t="shared" si="9"/>
        <v>CONFIRMED BEARISH</v>
      </c>
    </row>
    <row r="175" spans="1:8" ht="13.5" x14ac:dyDescent="0.25">
      <c r="A175" s="3">
        <v>42257</v>
      </c>
      <c r="B175" s="2">
        <v>2.71</v>
      </c>
      <c r="C175" s="2">
        <v>1.3703000000000001</v>
      </c>
      <c r="D175" s="2">
        <v>645</v>
      </c>
      <c r="E175" s="2">
        <f t="shared" si="8"/>
        <v>177860</v>
      </c>
      <c r="F175" s="17" t="str">
        <f t="shared" si="11"/>
        <v>BEARISH</v>
      </c>
      <c r="G175" s="17" t="str">
        <f t="shared" si="10"/>
        <v>WEAK</v>
      </c>
      <c r="H175" s="17" t="str">
        <f t="shared" si="9"/>
        <v>CONFIRMED BEARISH</v>
      </c>
    </row>
    <row r="176" spans="1:8" ht="13.5" x14ac:dyDescent="0.25">
      <c r="A176" s="3">
        <v>42258</v>
      </c>
      <c r="B176" s="2">
        <v>2.71</v>
      </c>
      <c r="C176" s="2">
        <v>1.3703000000000001</v>
      </c>
      <c r="D176" s="2">
        <v>4522</v>
      </c>
      <c r="E176" s="2">
        <f t="shared" si="8"/>
        <v>177860</v>
      </c>
      <c r="F176" s="17" t="str">
        <f t="shared" si="11"/>
        <v>BEARISH</v>
      </c>
      <c r="G176" s="17" t="str">
        <f t="shared" si="10"/>
        <v>WEAK</v>
      </c>
      <c r="H176" s="17" t="str">
        <f t="shared" si="9"/>
        <v>CONFIRMED BEARISH</v>
      </c>
    </row>
    <row r="177" spans="1:8" ht="13.5" x14ac:dyDescent="0.25">
      <c r="A177" s="3">
        <v>42261</v>
      </c>
      <c r="B177" s="2">
        <v>2.71</v>
      </c>
      <c r="C177" s="2">
        <v>1.3703000000000001</v>
      </c>
      <c r="D177" s="2">
        <v>9539</v>
      </c>
      <c r="E177" s="2">
        <f t="shared" si="8"/>
        <v>177860</v>
      </c>
      <c r="F177" s="17" t="str">
        <f t="shared" si="11"/>
        <v>BEARISH</v>
      </c>
      <c r="G177" s="17" t="str">
        <f t="shared" si="10"/>
        <v>WEAK</v>
      </c>
      <c r="H177" s="17" t="str">
        <f t="shared" si="9"/>
        <v>CONFIRMED BEARISH</v>
      </c>
    </row>
    <row r="178" spans="1:8" ht="13.5" x14ac:dyDescent="0.25">
      <c r="A178" s="3">
        <v>42262</v>
      </c>
      <c r="B178" s="2">
        <v>2.72</v>
      </c>
      <c r="C178" s="2">
        <v>1.3753</v>
      </c>
      <c r="D178" s="2">
        <v>8770</v>
      </c>
      <c r="E178" s="2">
        <f t="shared" si="8"/>
        <v>186630</v>
      </c>
      <c r="F178" s="17" t="str">
        <f t="shared" si="11"/>
        <v>BULLISH</v>
      </c>
      <c r="G178" s="17" t="str">
        <f t="shared" si="10"/>
        <v>NEUTRAL</v>
      </c>
      <c r="H178" s="17" t="str">
        <f t="shared" si="9"/>
        <v>BULLISH DIVERGENCE</v>
      </c>
    </row>
    <row r="179" spans="1:8" ht="13.5" x14ac:dyDescent="0.25">
      <c r="A179" s="3">
        <v>42263</v>
      </c>
      <c r="B179" s="2">
        <v>2.73</v>
      </c>
      <c r="C179" s="2">
        <v>1.3804000000000001</v>
      </c>
      <c r="D179" s="2">
        <v>3018</v>
      </c>
      <c r="E179" s="2">
        <f t="shared" si="8"/>
        <v>189648</v>
      </c>
      <c r="F179" s="17" t="str">
        <f t="shared" si="11"/>
        <v>BULLISH</v>
      </c>
      <c r="G179" s="17" t="str">
        <f t="shared" si="10"/>
        <v>STRONG</v>
      </c>
      <c r="H179" s="17" t="str">
        <f t="shared" si="9"/>
        <v>CONFIRMED BULLISH</v>
      </c>
    </row>
    <row r="180" spans="1:8" ht="13.5" x14ac:dyDescent="0.25">
      <c r="A180" s="3">
        <v>42264</v>
      </c>
      <c r="B180" s="2">
        <v>2.73</v>
      </c>
      <c r="C180" s="2">
        <v>1.3804000000000001</v>
      </c>
      <c r="D180" s="2">
        <v>0</v>
      </c>
      <c r="E180" s="2">
        <f t="shared" si="8"/>
        <v>189648</v>
      </c>
      <c r="F180" s="17" t="str">
        <f t="shared" si="11"/>
        <v>BULLISH</v>
      </c>
      <c r="G180" s="17" t="str">
        <f t="shared" si="10"/>
        <v>STRONG</v>
      </c>
      <c r="H180" s="17" t="str">
        <f t="shared" si="9"/>
        <v>CONFIRMED BULLISH</v>
      </c>
    </row>
    <row r="181" spans="1:8" ht="13.5" x14ac:dyDescent="0.25">
      <c r="A181" s="3">
        <v>42265</v>
      </c>
      <c r="B181" s="2">
        <v>2.76</v>
      </c>
      <c r="C181" s="2">
        <v>1.3956</v>
      </c>
      <c r="D181" s="2">
        <v>735</v>
      </c>
      <c r="E181" s="2">
        <f t="shared" si="8"/>
        <v>190383</v>
      </c>
      <c r="F181" s="17" t="str">
        <f t="shared" si="11"/>
        <v>BULLISH</v>
      </c>
      <c r="G181" s="17" t="str">
        <f t="shared" si="10"/>
        <v>STRONG</v>
      </c>
      <c r="H181" s="17" t="str">
        <f t="shared" si="9"/>
        <v>CONFIRMED BULLISH</v>
      </c>
    </row>
    <row r="182" spans="1:8" ht="13.5" x14ac:dyDescent="0.25">
      <c r="A182" s="3">
        <v>42268</v>
      </c>
      <c r="B182" s="2">
        <v>2.76</v>
      </c>
      <c r="C182" s="2">
        <v>1.3956</v>
      </c>
      <c r="D182" s="2">
        <v>0</v>
      </c>
      <c r="E182" s="2">
        <f t="shared" si="8"/>
        <v>190383</v>
      </c>
      <c r="F182" s="17" t="str">
        <f t="shared" si="11"/>
        <v>BULLISH</v>
      </c>
      <c r="G182" s="17" t="str">
        <f t="shared" si="10"/>
        <v>STRONG</v>
      </c>
      <c r="H182" s="17" t="str">
        <f t="shared" si="9"/>
        <v>CONFIRMED BULLISH</v>
      </c>
    </row>
    <row r="183" spans="1:8" ht="13.5" x14ac:dyDescent="0.25">
      <c r="A183" s="3">
        <v>42269</v>
      </c>
      <c r="B183" s="2">
        <v>2.71</v>
      </c>
      <c r="C183" s="2">
        <v>1.3703000000000001</v>
      </c>
      <c r="D183" s="2">
        <v>1477</v>
      </c>
      <c r="E183" s="2">
        <f t="shared" si="8"/>
        <v>188906</v>
      </c>
      <c r="F183" s="17" t="str">
        <f t="shared" si="11"/>
        <v>BULLISH</v>
      </c>
      <c r="G183" s="17" t="str">
        <f t="shared" si="10"/>
        <v>NEUTRAL</v>
      </c>
      <c r="H183" s="17" t="str">
        <f t="shared" si="9"/>
        <v>BULLISH DIVERGENCE</v>
      </c>
    </row>
    <row r="184" spans="1:8" ht="13.5" x14ac:dyDescent="0.25">
      <c r="A184" s="3">
        <v>42270</v>
      </c>
      <c r="B184" s="2">
        <v>2.76</v>
      </c>
      <c r="C184" s="2">
        <v>1.3956</v>
      </c>
      <c r="D184" s="2">
        <v>15</v>
      </c>
      <c r="E184" s="2">
        <f t="shared" si="8"/>
        <v>188921</v>
      </c>
      <c r="F184" s="17" t="str">
        <f t="shared" si="11"/>
        <v>BEARISH</v>
      </c>
      <c r="G184" s="17" t="str">
        <f t="shared" si="10"/>
        <v>NEUTRAL</v>
      </c>
      <c r="H184" s="17" t="str">
        <f t="shared" si="9"/>
        <v>BEARISH DIVERGENCE</v>
      </c>
    </row>
    <row r="185" spans="1:8" ht="13.5" x14ac:dyDescent="0.25">
      <c r="A185" s="3">
        <v>42275</v>
      </c>
      <c r="B185" s="2">
        <v>2.76</v>
      </c>
      <c r="C185" s="2">
        <v>1.3956</v>
      </c>
      <c r="D185" s="2">
        <v>0</v>
      </c>
      <c r="E185" s="2">
        <f t="shared" si="8"/>
        <v>188921</v>
      </c>
      <c r="F185" s="17" t="str">
        <f t="shared" si="11"/>
        <v>BEARISH</v>
      </c>
      <c r="G185" s="17" t="str">
        <f t="shared" si="10"/>
        <v>NEUTRAL</v>
      </c>
      <c r="H185" s="17" t="str">
        <f t="shared" si="9"/>
        <v>BEARISH DIVERGENCE</v>
      </c>
    </row>
    <row r="186" spans="1:8" ht="13.5" x14ac:dyDescent="0.25">
      <c r="A186" s="3">
        <v>42276</v>
      </c>
      <c r="B186" s="2">
        <v>2.72</v>
      </c>
      <c r="C186" s="2">
        <v>1.3753</v>
      </c>
      <c r="D186" s="2">
        <v>180</v>
      </c>
      <c r="E186" s="2">
        <f t="shared" si="8"/>
        <v>188741</v>
      </c>
      <c r="F186" s="17" t="str">
        <f t="shared" si="11"/>
        <v>BEARISH</v>
      </c>
      <c r="G186" s="17" t="str">
        <f t="shared" si="10"/>
        <v>NEUTRAL</v>
      </c>
      <c r="H186" s="17" t="str">
        <f t="shared" si="9"/>
        <v>CONFIRMED BEARISH</v>
      </c>
    </row>
    <row r="187" spans="1:8" ht="13.5" x14ac:dyDescent="0.25">
      <c r="A187" s="3">
        <v>42277</v>
      </c>
      <c r="B187" s="2">
        <v>2.74</v>
      </c>
      <c r="C187" s="2">
        <v>1.3854</v>
      </c>
      <c r="D187" s="2">
        <v>437</v>
      </c>
      <c r="E187" s="2">
        <f t="shared" si="8"/>
        <v>189178</v>
      </c>
      <c r="F187" s="17" t="str">
        <f t="shared" si="11"/>
        <v>BEARISH</v>
      </c>
      <c r="G187" s="17" t="str">
        <f t="shared" si="10"/>
        <v>NEUTRAL</v>
      </c>
      <c r="H187" s="17" t="str">
        <f t="shared" si="9"/>
        <v>CONFIRMED BEARISH</v>
      </c>
    </row>
    <row r="188" spans="1:8" ht="13.5" x14ac:dyDescent="0.25">
      <c r="A188" s="3">
        <v>42278</v>
      </c>
      <c r="B188" s="2">
        <v>2.71</v>
      </c>
      <c r="C188" s="2">
        <v>1.3703000000000001</v>
      </c>
      <c r="D188" s="2">
        <v>14163</v>
      </c>
      <c r="E188" s="2">
        <f t="shared" si="8"/>
        <v>175015</v>
      </c>
      <c r="F188" s="17" t="str">
        <f t="shared" si="11"/>
        <v>BEARISH</v>
      </c>
      <c r="G188" s="17" t="str">
        <f t="shared" si="10"/>
        <v>WEAK</v>
      </c>
      <c r="H188" s="17" t="str">
        <f t="shared" si="9"/>
        <v>NEUTRAL</v>
      </c>
    </row>
    <row r="189" spans="1:8" ht="13.5" x14ac:dyDescent="0.25">
      <c r="A189" s="3">
        <v>42279</v>
      </c>
      <c r="B189" s="2">
        <v>2.71</v>
      </c>
      <c r="C189" s="2">
        <v>1.3703000000000001</v>
      </c>
      <c r="D189" s="2">
        <v>3366</v>
      </c>
      <c r="E189" s="2">
        <f t="shared" si="8"/>
        <v>175015</v>
      </c>
      <c r="F189" s="17" t="str">
        <f t="shared" si="11"/>
        <v>BEARISH</v>
      </c>
      <c r="G189" s="17" t="str">
        <f t="shared" si="10"/>
        <v>WEAK</v>
      </c>
      <c r="H189" s="17" t="str">
        <f t="shared" si="9"/>
        <v>CONFIRMED BEARISH</v>
      </c>
    </row>
    <row r="190" spans="1:8" ht="13.5" x14ac:dyDescent="0.25">
      <c r="A190" s="3">
        <v>42282</v>
      </c>
      <c r="B190" s="2">
        <v>2.71</v>
      </c>
      <c r="C190" s="2">
        <v>1.3703000000000001</v>
      </c>
      <c r="D190" s="2">
        <v>6422</v>
      </c>
      <c r="E190" s="2">
        <f t="shared" si="8"/>
        <v>175015</v>
      </c>
      <c r="F190" s="17" t="str">
        <f t="shared" si="11"/>
        <v>BEARISH</v>
      </c>
      <c r="G190" s="17" t="str">
        <f t="shared" si="10"/>
        <v>WEAK</v>
      </c>
      <c r="H190" s="17" t="str">
        <f t="shared" si="9"/>
        <v>CONFIRMED BEARISH</v>
      </c>
    </row>
    <row r="191" spans="1:8" ht="13.5" x14ac:dyDescent="0.25">
      <c r="A191" s="3">
        <v>42283</v>
      </c>
      <c r="B191" s="2">
        <v>2.7</v>
      </c>
      <c r="C191" s="2">
        <v>1.3652</v>
      </c>
      <c r="D191" s="2">
        <v>500</v>
      </c>
      <c r="E191" s="2">
        <f t="shared" si="8"/>
        <v>174515</v>
      </c>
      <c r="F191" s="17" t="str">
        <f t="shared" si="11"/>
        <v>BEARISH</v>
      </c>
      <c r="G191" s="17" t="str">
        <f t="shared" si="10"/>
        <v>WEAK</v>
      </c>
      <c r="H191" s="17" t="str">
        <f t="shared" si="9"/>
        <v>CONFIRMED BEARISH</v>
      </c>
    </row>
    <row r="192" spans="1:8" ht="13.5" x14ac:dyDescent="0.25">
      <c r="A192" s="3">
        <v>42284</v>
      </c>
      <c r="B192" s="2">
        <v>2.7</v>
      </c>
      <c r="C192" s="2">
        <v>1.3652</v>
      </c>
      <c r="D192" s="2">
        <v>0</v>
      </c>
      <c r="E192" s="2">
        <f t="shared" si="8"/>
        <v>174515</v>
      </c>
      <c r="F192" s="17" t="str">
        <f t="shared" si="11"/>
        <v>BEARISH</v>
      </c>
      <c r="G192" s="17" t="str">
        <f t="shared" si="10"/>
        <v>WEAK</v>
      </c>
      <c r="H192" s="17" t="str">
        <f t="shared" si="9"/>
        <v>CONFIRMED BEARISH</v>
      </c>
    </row>
    <row r="193" spans="1:8" ht="13.5" x14ac:dyDescent="0.25">
      <c r="A193" s="3">
        <v>42285</v>
      </c>
      <c r="B193" s="2">
        <v>2.66</v>
      </c>
      <c r="C193" s="2">
        <v>1.345</v>
      </c>
      <c r="D193" s="2">
        <v>3885</v>
      </c>
      <c r="E193" s="2">
        <f t="shared" si="8"/>
        <v>170630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v>42286</v>
      </c>
      <c r="B194" s="2">
        <v>2.61</v>
      </c>
      <c r="C194" s="2">
        <v>1.3197000000000001</v>
      </c>
      <c r="D194" s="2">
        <v>8785</v>
      </c>
      <c r="E194" s="2">
        <f t="shared" si="8"/>
        <v>161845</v>
      </c>
      <c r="F194" s="17" t="str">
        <f t="shared" si="11"/>
        <v>BEARISH</v>
      </c>
      <c r="G194" s="17" t="str">
        <f t="shared" si="10"/>
        <v>WEAK</v>
      </c>
      <c r="H194" s="17" t="str">
        <f t="shared" si="9"/>
        <v>CONFIRMED BEARISH</v>
      </c>
    </row>
    <row r="195" spans="1:8" ht="13.5" x14ac:dyDescent="0.25">
      <c r="A195" s="3">
        <v>42289</v>
      </c>
      <c r="B195" s="2">
        <v>2.62</v>
      </c>
      <c r="C195" s="2">
        <v>1.3248</v>
      </c>
      <c r="D195" s="2">
        <v>2450</v>
      </c>
      <c r="E195" s="2">
        <f t="shared" si="8"/>
        <v>164295</v>
      </c>
      <c r="F195" s="17" t="str">
        <f t="shared" si="11"/>
        <v>BEARISH</v>
      </c>
      <c r="G195" s="17" t="str">
        <f t="shared" si="10"/>
        <v>WEAK</v>
      </c>
      <c r="H195" s="17" t="str">
        <f t="shared" si="9"/>
        <v>CONFIRMED BEARISH</v>
      </c>
    </row>
    <row r="196" spans="1:8" ht="13.5" x14ac:dyDescent="0.25">
      <c r="A196" s="3">
        <v>42290</v>
      </c>
      <c r="B196" s="2">
        <v>2.67</v>
      </c>
      <c r="C196" s="2">
        <v>1.3501000000000001</v>
      </c>
      <c r="D196" s="2">
        <v>1400</v>
      </c>
      <c r="E196" s="2">
        <f t="shared" ref="E196:E259" si="12">IF(B196&gt;B195, E195+D196, IF(B196&lt;B195, E195-D196, E195))</f>
        <v>165695</v>
      </c>
      <c r="F196" s="17" t="str">
        <f t="shared" si="11"/>
        <v>BEARISH</v>
      </c>
      <c r="G196" s="17" t="str">
        <f t="shared" si="10"/>
        <v>WEAK</v>
      </c>
      <c r="H196" s="17" t="str">
        <f t="shared" si="9"/>
        <v>CONFIRMED BEARISH</v>
      </c>
    </row>
    <row r="197" spans="1:8" ht="13.5" x14ac:dyDescent="0.25">
      <c r="A197" s="3">
        <v>42293</v>
      </c>
      <c r="B197" s="2">
        <v>2.67</v>
      </c>
      <c r="C197" s="2">
        <v>1.3501000000000001</v>
      </c>
      <c r="D197" s="2">
        <v>0</v>
      </c>
      <c r="E197" s="2">
        <f t="shared" si="12"/>
        <v>165695</v>
      </c>
      <c r="F197" s="17" t="str">
        <f t="shared" si="11"/>
        <v>BEARISH</v>
      </c>
      <c r="G197" s="17" t="str">
        <f t="shared" si="10"/>
        <v>WEAK</v>
      </c>
      <c r="H197" s="17" t="str">
        <f t="shared" si="9"/>
        <v>CONFIRMED BEARISH</v>
      </c>
    </row>
    <row r="198" spans="1:8" ht="13.5" x14ac:dyDescent="0.25">
      <c r="A198" s="3">
        <v>42296</v>
      </c>
      <c r="B198" s="2">
        <v>2.69</v>
      </c>
      <c r="C198" s="2">
        <v>1.3602000000000001</v>
      </c>
      <c r="D198" s="2">
        <v>1027</v>
      </c>
      <c r="E198" s="2">
        <f t="shared" si="12"/>
        <v>166722</v>
      </c>
      <c r="F198" s="17" t="str">
        <f t="shared" si="11"/>
        <v>BEARISH</v>
      </c>
      <c r="G198" s="17" t="str">
        <f t="shared" si="10"/>
        <v>WEAK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v>42297</v>
      </c>
      <c r="B199" s="2">
        <v>2.66</v>
      </c>
      <c r="C199" s="2">
        <v>1.345</v>
      </c>
      <c r="D199" s="2">
        <v>540</v>
      </c>
      <c r="E199" s="2">
        <f t="shared" si="12"/>
        <v>166182</v>
      </c>
      <c r="F199" s="17" t="str">
        <f t="shared" si="11"/>
        <v>BULLISH</v>
      </c>
      <c r="G199" s="17" t="str">
        <f t="shared" ref="G199:G262" si="14">IF((E199-E194)/E194 &gt; 0.02, "STRONG",
 IF((E199-E194)/E194 &lt; -0.02, "WEAK", "NEUTRAL"))</f>
        <v>STRONG</v>
      </c>
      <c r="H199" s="17" t="str">
        <f t="shared" si="13"/>
        <v>CONFIRMED BULLISH</v>
      </c>
    </row>
    <row r="200" spans="1:8" ht="13.5" x14ac:dyDescent="0.25">
      <c r="A200" s="3">
        <v>42298</v>
      </c>
      <c r="B200" s="2">
        <v>2.69</v>
      </c>
      <c r="C200" s="2">
        <v>1.3602000000000001</v>
      </c>
      <c r="D200" s="2">
        <v>3064</v>
      </c>
      <c r="E200" s="2">
        <f t="shared" si="12"/>
        <v>169246</v>
      </c>
      <c r="F200" s="17" t="str">
        <f t="shared" ref="F200:F263" si="15">IF(E200&gt;E195,"BULLISH",IF(E200&lt;E195,"BEARISH","NEUTRAL"))</f>
        <v>BULLISH</v>
      </c>
      <c r="G200" s="17" t="str">
        <f t="shared" si="14"/>
        <v>STRONG</v>
      </c>
      <c r="H200" s="17" t="str">
        <f t="shared" si="13"/>
        <v>CONFIRMED BULLISH</v>
      </c>
    </row>
    <row r="201" spans="1:8" ht="13.5" x14ac:dyDescent="0.25">
      <c r="A201" s="3">
        <v>42299</v>
      </c>
      <c r="B201" s="2">
        <v>2.7</v>
      </c>
      <c r="C201" s="2">
        <v>1.3652</v>
      </c>
      <c r="D201" s="2">
        <v>11079</v>
      </c>
      <c r="E201" s="2">
        <f t="shared" si="12"/>
        <v>180325</v>
      </c>
      <c r="F201" s="17" t="str">
        <f t="shared" si="15"/>
        <v>BULLISH</v>
      </c>
      <c r="G201" s="17" t="str">
        <f t="shared" si="14"/>
        <v>STRONG</v>
      </c>
      <c r="H201" s="17" t="str">
        <f t="shared" si="13"/>
        <v>CONFIRMED BULLISH</v>
      </c>
    </row>
    <row r="202" spans="1:8" ht="13.5" x14ac:dyDescent="0.25">
      <c r="A202" s="3">
        <v>42300</v>
      </c>
      <c r="B202" s="2">
        <v>2.69</v>
      </c>
      <c r="C202" s="2">
        <v>1.3602000000000001</v>
      </c>
      <c r="D202" s="2">
        <v>730</v>
      </c>
      <c r="E202" s="2">
        <f t="shared" si="12"/>
        <v>179595</v>
      </c>
      <c r="F202" s="17" t="str">
        <f t="shared" si="15"/>
        <v>BULLISH</v>
      </c>
      <c r="G202" s="17" t="str">
        <f t="shared" si="14"/>
        <v>STRONG</v>
      </c>
      <c r="H202" s="17" t="str">
        <f t="shared" si="13"/>
        <v>CONFIRMED BULLISH</v>
      </c>
    </row>
    <row r="203" spans="1:8" ht="13.5" x14ac:dyDescent="0.25">
      <c r="A203" s="3">
        <v>42303</v>
      </c>
      <c r="B203" s="2">
        <v>2.69</v>
      </c>
      <c r="C203" s="2">
        <v>1.3602000000000001</v>
      </c>
      <c r="D203" s="2">
        <v>4631</v>
      </c>
      <c r="E203" s="2">
        <f t="shared" si="12"/>
        <v>179595</v>
      </c>
      <c r="F203" s="17" t="str">
        <f t="shared" si="15"/>
        <v>BULLISH</v>
      </c>
      <c r="G203" s="17" t="str">
        <f t="shared" si="14"/>
        <v>STRONG</v>
      </c>
      <c r="H203" s="17" t="str">
        <f t="shared" si="13"/>
        <v>NEUTRAL</v>
      </c>
    </row>
    <row r="204" spans="1:8" ht="13.5" x14ac:dyDescent="0.25">
      <c r="A204" s="3">
        <v>42304</v>
      </c>
      <c r="B204" s="2">
        <v>2.69</v>
      </c>
      <c r="C204" s="2">
        <v>1.3602000000000001</v>
      </c>
      <c r="D204" s="2">
        <v>10004</v>
      </c>
      <c r="E204" s="2">
        <f t="shared" si="12"/>
        <v>179595</v>
      </c>
      <c r="F204" s="17" t="str">
        <f t="shared" si="15"/>
        <v>BULLISH</v>
      </c>
      <c r="G204" s="17" t="str">
        <f t="shared" si="14"/>
        <v>STRONG</v>
      </c>
      <c r="H204" s="17" t="str">
        <f t="shared" si="13"/>
        <v>CONFIRMED BULLISH</v>
      </c>
    </row>
    <row r="205" spans="1:8" ht="13.5" x14ac:dyDescent="0.25">
      <c r="A205" s="3">
        <v>42305</v>
      </c>
      <c r="B205" s="2">
        <v>2.68</v>
      </c>
      <c r="C205" s="2">
        <v>1.3551</v>
      </c>
      <c r="D205" s="2">
        <v>10928</v>
      </c>
      <c r="E205" s="2">
        <f t="shared" si="12"/>
        <v>168667</v>
      </c>
      <c r="F205" s="17" t="str">
        <f t="shared" si="15"/>
        <v>BEARISH</v>
      </c>
      <c r="G205" s="17" t="str">
        <f t="shared" si="14"/>
        <v>NEUTRAL</v>
      </c>
      <c r="H205" s="17" t="str">
        <f t="shared" si="13"/>
        <v>CONFIRMED BEARISH</v>
      </c>
    </row>
    <row r="206" spans="1:8" ht="13.5" x14ac:dyDescent="0.25">
      <c r="A206" s="3">
        <v>42306</v>
      </c>
      <c r="B206" s="2">
        <v>2.7</v>
      </c>
      <c r="C206" s="2">
        <v>1.3652</v>
      </c>
      <c r="D206" s="2">
        <v>2155</v>
      </c>
      <c r="E206" s="2">
        <f t="shared" si="12"/>
        <v>170822</v>
      </c>
      <c r="F206" s="17" t="str">
        <f t="shared" si="15"/>
        <v>BEARISH</v>
      </c>
      <c r="G206" s="17" t="str">
        <f t="shared" si="14"/>
        <v>WEAK</v>
      </c>
      <c r="H206" s="17" t="str">
        <f t="shared" si="13"/>
        <v>NEUTRAL</v>
      </c>
    </row>
    <row r="207" spans="1:8" ht="13.5" x14ac:dyDescent="0.25">
      <c r="A207" s="3">
        <v>42307</v>
      </c>
      <c r="B207" s="2">
        <v>2.68</v>
      </c>
      <c r="C207" s="2">
        <v>1.3551</v>
      </c>
      <c r="D207" s="2">
        <v>13502</v>
      </c>
      <c r="E207" s="2">
        <f t="shared" si="12"/>
        <v>157320</v>
      </c>
      <c r="F207" s="17" t="str">
        <f t="shared" si="15"/>
        <v>BEARISH</v>
      </c>
      <c r="G207" s="17" t="str">
        <f t="shared" si="14"/>
        <v>WEAK</v>
      </c>
      <c r="H207" s="17" t="str">
        <f t="shared" si="13"/>
        <v>CONFIRMED BEARISH</v>
      </c>
    </row>
    <row r="208" spans="1:8" ht="13.5" x14ac:dyDescent="0.25">
      <c r="A208" s="3">
        <v>42310</v>
      </c>
      <c r="B208" s="2">
        <v>2.68</v>
      </c>
      <c r="C208" s="2">
        <v>1.3551</v>
      </c>
      <c r="D208" s="2">
        <v>3753</v>
      </c>
      <c r="E208" s="2">
        <f t="shared" si="12"/>
        <v>157320</v>
      </c>
      <c r="F208" s="17" t="str">
        <f t="shared" si="15"/>
        <v>BEARISH</v>
      </c>
      <c r="G208" s="17" t="str">
        <f t="shared" si="14"/>
        <v>WEAK</v>
      </c>
      <c r="H208" s="17" t="str">
        <f t="shared" si="13"/>
        <v>CONFIRMED BEARISH</v>
      </c>
    </row>
    <row r="209" spans="1:8" ht="13.5" x14ac:dyDescent="0.25">
      <c r="A209" s="3">
        <v>42311</v>
      </c>
      <c r="B209" s="2">
        <v>2.7</v>
      </c>
      <c r="C209" s="2">
        <v>1.3652</v>
      </c>
      <c r="D209" s="2">
        <v>8014</v>
      </c>
      <c r="E209" s="2">
        <f t="shared" si="12"/>
        <v>165334</v>
      </c>
      <c r="F209" s="17" t="str">
        <f t="shared" si="15"/>
        <v>BEARISH</v>
      </c>
      <c r="G209" s="17" t="str">
        <f t="shared" si="14"/>
        <v>WEAK</v>
      </c>
      <c r="H209" s="17" t="str">
        <f t="shared" si="13"/>
        <v>BEARISH DIVERGENCE</v>
      </c>
    </row>
    <row r="210" spans="1:8" ht="13.5" x14ac:dyDescent="0.25">
      <c r="A210" s="3">
        <v>42312</v>
      </c>
      <c r="B210" s="2">
        <v>2.7</v>
      </c>
      <c r="C210" s="2">
        <v>1.3652</v>
      </c>
      <c r="D210" s="2">
        <v>463</v>
      </c>
      <c r="E210" s="2">
        <f t="shared" si="12"/>
        <v>165334</v>
      </c>
      <c r="F210" s="17" t="str">
        <f t="shared" si="15"/>
        <v>BEARISH</v>
      </c>
      <c r="G210" s="17" t="str">
        <f t="shared" si="14"/>
        <v>NEUTRAL</v>
      </c>
      <c r="H210" s="17" t="str">
        <f t="shared" si="13"/>
        <v>BEARISH DIVERGENCE</v>
      </c>
    </row>
    <row r="211" spans="1:8" ht="13.5" x14ac:dyDescent="0.25">
      <c r="A211" s="3">
        <v>42313</v>
      </c>
      <c r="B211" s="2">
        <v>2.72</v>
      </c>
      <c r="C211" s="2">
        <v>1.3753</v>
      </c>
      <c r="D211" s="2">
        <v>195</v>
      </c>
      <c r="E211" s="2">
        <f t="shared" si="12"/>
        <v>165529</v>
      </c>
      <c r="F211" s="17" t="str">
        <f t="shared" si="15"/>
        <v>BEARISH</v>
      </c>
      <c r="G211" s="17" t="str">
        <f t="shared" si="14"/>
        <v>WEAK</v>
      </c>
      <c r="H211" s="17" t="str">
        <f t="shared" si="13"/>
        <v>BEARISH DIVERGENCE</v>
      </c>
    </row>
    <row r="212" spans="1:8" ht="13.5" x14ac:dyDescent="0.25">
      <c r="A212" s="3">
        <v>42314</v>
      </c>
      <c r="B212" s="2">
        <v>2.68</v>
      </c>
      <c r="C212" s="2">
        <v>1.3551</v>
      </c>
      <c r="D212" s="2">
        <v>387</v>
      </c>
      <c r="E212" s="2">
        <f t="shared" si="12"/>
        <v>165142</v>
      </c>
      <c r="F212" s="17" t="str">
        <f t="shared" si="15"/>
        <v>BULLISH</v>
      </c>
      <c r="G212" s="17" t="str">
        <f t="shared" si="14"/>
        <v>STRONG</v>
      </c>
      <c r="H212" s="17" t="str">
        <f t="shared" si="13"/>
        <v>NEUTRAL</v>
      </c>
    </row>
    <row r="213" spans="1:8" ht="13.5" x14ac:dyDescent="0.25">
      <c r="A213" s="3">
        <v>42317</v>
      </c>
      <c r="B213" s="2">
        <v>2.68</v>
      </c>
      <c r="C213" s="2">
        <v>1.3551</v>
      </c>
      <c r="D213" s="2">
        <v>265</v>
      </c>
      <c r="E213" s="2">
        <f t="shared" si="12"/>
        <v>165142</v>
      </c>
      <c r="F213" s="17" t="str">
        <f t="shared" si="15"/>
        <v>BULLISH</v>
      </c>
      <c r="G213" s="17" t="str">
        <f t="shared" si="14"/>
        <v>STRONG</v>
      </c>
      <c r="H213" s="17" t="str">
        <f t="shared" si="13"/>
        <v>NEUTRAL</v>
      </c>
    </row>
    <row r="214" spans="1:8" ht="13.5" x14ac:dyDescent="0.25">
      <c r="A214" s="3">
        <v>42318</v>
      </c>
      <c r="B214" s="2">
        <v>2.69</v>
      </c>
      <c r="C214" s="2">
        <v>1.3602000000000001</v>
      </c>
      <c r="D214" s="2">
        <v>1404</v>
      </c>
      <c r="E214" s="2">
        <f t="shared" si="12"/>
        <v>166546</v>
      </c>
      <c r="F214" s="17" t="str">
        <f t="shared" si="15"/>
        <v>BULLISH</v>
      </c>
      <c r="G214" s="17" t="str">
        <f t="shared" si="14"/>
        <v>NEUTRAL</v>
      </c>
      <c r="H214" s="17" t="str">
        <f t="shared" si="13"/>
        <v>BULLISH DIVERGENCE</v>
      </c>
    </row>
    <row r="215" spans="1:8" ht="13.5" x14ac:dyDescent="0.25">
      <c r="A215" s="3">
        <v>42319</v>
      </c>
      <c r="B215" s="2">
        <v>2.69</v>
      </c>
      <c r="C215" s="2">
        <v>1.3602000000000001</v>
      </c>
      <c r="D215" s="2">
        <v>1886</v>
      </c>
      <c r="E215" s="2">
        <f t="shared" si="12"/>
        <v>166546</v>
      </c>
      <c r="F215" s="17" t="str">
        <f t="shared" si="15"/>
        <v>BULLISH</v>
      </c>
      <c r="G215" s="17" t="str">
        <f t="shared" si="14"/>
        <v>NEUTRAL</v>
      </c>
      <c r="H215" s="17" t="str">
        <f t="shared" si="13"/>
        <v>BULLISH DIVERGENCE</v>
      </c>
    </row>
    <row r="216" spans="1:8" ht="13.5" x14ac:dyDescent="0.25">
      <c r="A216" s="3">
        <v>42320</v>
      </c>
      <c r="B216" s="2">
        <v>2.71</v>
      </c>
      <c r="C216" s="2">
        <v>1.3703000000000001</v>
      </c>
      <c r="D216" s="2">
        <v>8</v>
      </c>
      <c r="E216" s="2">
        <f t="shared" si="12"/>
        <v>166554</v>
      </c>
      <c r="F216" s="17" t="str">
        <f t="shared" si="15"/>
        <v>BULLISH</v>
      </c>
      <c r="G216" s="17" t="str">
        <f t="shared" si="14"/>
        <v>NEUTRAL</v>
      </c>
      <c r="H216" s="17" t="str">
        <f t="shared" si="13"/>
        <v>BULLISH DIVERGENCE</v>
      </c>
    </row>
    <row r="217" spans="1:8" ht="13.5" x14ac:dyDescent="0.25">
      <c r="A217" s="3">
        <v>42321</v>
      </c>
      <c r="B217" s="2">
        <v>2.68</v>
      </c>
      <c r="C217" s="2">
        <v>1.3551</v>
      </c>
      <c r="D217" s="2">
        <v>230</v>
      </c>
      <c r="E217" s="2">
        <f t="shared" si="12"/>
        <v>166324</v>
      </c>
      <c r="F217" s="17" t="str">
        <f t="shared" si="15"/>
        <v>BULLISH</v>
      </c>
      <c r="G217" s="17" t="str">
        <f t="shared" si="14"/>
        <v>NEUTRAL</v>
      </c>
      <c r="H217" s="17" t="str">
        <f t="shared" si="13"/>
        <v>NEUTRAL</v>
      </c>
    </row>
    <row r="218" spans="1:8" ht="13.5" x14ac:dyDescent="0.25">
      <c r="A218" s="3">
        <v>42324</v>
      </c>
      <c r="B218" s="2">
        <v>2.68</v>
      </c>
      <c r="C218" s="2">
        <v>1.3551</v>
      </c>
      <c r="D218" s="2">
        <v>200</v>
      </c>
      <c r="E218" s="2">
        <f t="shared" si="12"/>
        <v>166324</v>
      </c>
      <c r="F218" s="17" t="str">
        <f t="shared" si="15"/>
        <v>BULLISH</v>
      </c>
      <c r="G218" s="17" t="str">
        <f t="shared" si="14"/>
        <v>NEUTRAL</v>
      </c>
      <c r="H218" s="17" t="str">
        <f t="shared" si="13"/>
        <v>NEUTRAL</v>
      </c>
    </row>
    <row r="219" spans="1:8" ht="13.5" x14ac:dyDescent="0.25">
      <c r="A219" s="3">
        <v>42325</v>
      </c>
      <c r="B219" s="2">
        <v>2.69</v>
      </c>
      <c r="C219" s="2">
        <v>1.3602000000000001</v>
      </c>
      <c r="D219" s="2">
        <v>2</v>
      </c>
      <c r="E219" s="2">
        <f t="shared" si="12"/>
        <v>166326</v>
      </c>
      <c r="F219" s="17" t="str">
        <f t="shared" si="15"/>
        <v>BEARISH</v>
      </c>
      <c r="G219" s="17" t="str">
        <f t="shared" si="14"/>
        <v>NEUTRAL</v>
      </c>
      <c r="H219" s="17" t="str">
        <f t="shared" si="13"/>
        <v>NEUTRAL</v>
      </c>
    </row>
    <row r="220" spans="1:8" ht="13.5" x14ac:dyDescent="0.25">
      <c r="A220" s="3">
        <v>42326</v>
      </c>
      <c r="B220" s="2">
        <v>2.68</v>
      </c>
      <c r="C220" s="2">
        <v>1.3551</v>
      </c>
      <c r="D220" s="2">
        <v>3556</v>
      </c>
      <c r="E220" s="2">
        <f t="shared" si="12"/>
        <v>162770</v>
      </c>
      <c r="F220" s="17" t="str">
        <f t="shared" si="15"/>
        <v>BEARISH</v>
      </c>
      <c r="G220" s="17" t="str">
        <f t="shared" si="14"/>
        <v>WEAK</v>
      </c>
      <c r="H220" s="17" t="str">
        <f t="shared" si="13"/>
        <v>CONFIRMED BEARISH</v>
      </c>
    </row>
    <row r="221" spans="1:8" ht="13.5" x14ac:dyDescent="0.25">
      <c r="A221" s="3">
        <v>42327</v>
      </c>
      <c r="B221" s="2">
        <v>2.65</v>
      </c>
      <c r="C221" s="2">
        <v>1.3399000000000001</v>
      </c>
      <c r="D221" s="2">
        <v>2704</v>
      </c>
      <c r="E221" s="2">
        <f t="shared" si="12"/>
        <v>160066</v>
      </c>
      <c r="F221" s="17" t="str">
        <f t="shared" si="15"/>
        <v>BEARISH</v>
      </c>
      <c r="G221" s="17" t="str">
        <f t="shared" si="14"/>
        <v>WEAK</v>
      </c>
      <c r="H221" s="17" t="str">
        <f t="shared" si="13"/>
        <v>CONFIRMED BEARISH</v>
      </c>
    </row>
    <row r="222" spans="1:8" ht="13.5" x14ac:dyDescent="0.25">
      <c r="A222" s="3">
        <v>42328</v>
      </c>
      <c r="B222" s="2">
        <v>2.7</v>
      </c>
      <c r="C222" s="2">
        <v>1.3652</v>
      </c>
      <c r="D222" s="2">
        <v>20</v>
      </c>
      <c r="E222" s="2">
        <f t="shared" si="12"/>
        <v>160086</v>
      </c>
      <c r="F222" s="17" t="str">
        <f t="shared" si="15"/>
        <v>BEARISH</v>
      </c>
      <c r="G222" s="17" t="str">
        <f t="shared" si="14"/>
        <v>WEAK</v>
      </c>
      <c r="H222" s="17" t="str">
        <f t="shared" si="13"/>
        <v>BEARISH DIVERGENCE</v>
      </c>
    </row>
    <row r="223" spans="1:8" ht="13.5" x14ac:dyDescent="0.25">
      <c r="A223" s="3">
        <v>42331</v>
      </c>
      <c r="B223" s="2">
        <v>2.68</v>
      </c>
      <c r="C223" s="2">
        <v>1.3551</v>
      </c>
      <c r="D223" s="2">
        <v>2362</v>
      </c>
      <c r="E223" s="2">
        <f t="shared" si="12"/>
        <v>157724</v>
      </c>
      <c r="F223" s="17" t="str">
        <f t="shared" si="15"/>
        <v>BEARISH</v>
      </c>
      <c r="G223" s="17" t="str">
        <f t="shared" si="14"/>
        <v>WEAK</v>
      </c>
      <c r="H223" s="17" t="str">
        <f t="shared" si="13"/>
        <v>NEUTRAL</v>
      </c>
    </row>
    <row r="224" spans="1:8" ht="13.5" x14ac:dyDescent="0.25">
      <c r="A224" s="3">
        <v>42332</v>
      </c>
      <c r="B224" s="2">
        <v>2.68</v>
      </c>
      <c r="C224" s="2">
        <v>1.3551</v>
      </c>
      <c r="D224" s="2">
        <v>0</v>
      </c>
      <c r="E224" s="2">
        <f t="shared" si="12"/>
        <v>157724</v>
      </c>
      <c r="F224" s="17" t="str">
        <f t="shared" si="15"/>
        <v>BEARISH</v>
      </c>
      <c r="G224" s="17" t="str">
        <f t="shared" si="14"/>
        <v>WEAK</v>
      </c>
      <c r="H224" s="17" t="str">
        <f t="shared" si="13"/>
        <v>CONFIRMED BEARISH</v>
      </c>
    </row>
    <row r="225" spans="1:8" ht="13.5" x14ac:dyDescent="0.25">
      <c r="A225" s="3">
        <v>42333</v>
      </c>
      <c r="B225" s="2">
        <v>2.7</v>
      </c>
      <c r="C225" s="2">
        <v>1.3652</v>
      </c>
      <c r="D225" s="2">
        <v>6872</v>
      </c>
      <c r="E225" s="2">
        <f t="shared" si="12"/>
        <v>164596</v>
      </c>
      <c r="F225" s="17" t="str">
        <f t="shared" si="15"/>
        <v>BULLISH</v>
      </c>
      <c r="G225" s="17" t="str">
        <f t="shared" si="14"/>
        <v>NEUTRAL</v>
      </c>
      <c r="H225" s="17" t="str">
        <f t="shared" si="13"/>
        <v>CONFIRMED BULLISH</v>
      </c>
    </row>
    <row r="226" spans="1:8" ht="13.5" x14ac:dyDescent="0.25">
      <c r="A226" s="3">
        <v>42334</v>
      </c>
      <c r="B226" s="2">
        <v>2.7</v>
      </c>
      <c r="C226" s="2">
        <v>1.3652</v>
      </c>
      <c r="D226" s="2">
        <v>13</v>
      </c>
      <c r="E226" s="2">
        <f t="shared" si="12"/>
        <v>164596</v>
      </c>
      <c r="F226" s="17" t="str">
        <f t="shared" si="15"/>
        <v>BULLISH</v>
      </c>
      <c r="G226" s="17" t="str">
        <f t="shared" si="14"/>
        <v>STRONG</v>
      </c>
      <c r="H226" s="17" t="str">
        <f t="shared" si="13"/>
        <v>CONFIRMED BULLISH</v>
      </c>
    </row>
    <row r="227" spans="1:8" ht="13.5" x14ac:dyDescent="0.25">
      <c r="A227" s="3">
        <v>42335</v>
      </c>
      <c r="B227" s="2">
        <v>2.7</v>
      </c>
      <c r="C227" s="2">
        <v>1.3652</v>
      </c>
      <c r="D227" s="2">
        <v>120</v>
      </c>
      <c r="E227" s="2">
        <f t="shared" si="12"/>
        <v>164596</v>
      </c>
      <c r="F227" s="17" t="str">
        <f t="shared" si="15"/>
        <v>BULLISH</v>
      </c>
      <c r="G227" s="17" t="str">
        <f t="shared" si="14"/>
        <v>STRONG</v>
      </c>
      <c r="H227" s="17" t="str">
        <f t="shared" si="13"/>
        <v>NEUTRAL</v>
      </c>
    </row>
    <row r="228" spans="1:8" ht="13.5" x14ac:dyDescent="0.25">
      <c r="A228" s="3">
        <v>42338</v>
      </c>
      <c r="B228" s="2">
        <v>2.7</v>
      </c>
      <c r="C228" s="2">
        <v>1.3652</v>
      </c>
      <c r="D228" s="2">
        <v>4492</v>
      </c>
      <c r="E228" s="2">
        <f t="shared" si="12"/>
        <v>164596</v>
      </c>
      <c r="F228" s="17" t="str">
        <f t="shared" si="15"/>
        <v>BULLISH</v>
      </c>
      <c r="G228" s="17" t="str">
        <f t="shared" si="14"/>
        <v>STRONG</v>
      </c>
      <c r="H228" s="17" t="str">
        <f t="shared" si="13"/>
        <v>CONFIRMED BULLISH</v>
      </c>
    </row>
    <row r="229" spans="1:8" ht="13.5" x14ac:dyDescent="0.25">
      <c r="A229" s="3">
        <v>42339</v>
      </c>
      <c r="B229" s="2">
        <v>2.7</v>
      </c>
      <c r="C229" s="2">
        <v>1.3652</v>
      </c>
      <c r="D229" s="2">
        <v>0</v>
      </c>
      <c r="E229" s="2">
        <f t="shared" si="12"/>
        <v>164596</v>
      </c>
      <c r="F229" s="17" t="str">
        <f t="shared" si="15"/>
        <v>BULLISH</v>
      </c>
      <c r="G229" s="17" t="str">
        <f t="shared" si="14"/>
        <v>STRONG</v>
      </c>
      <c r="H229" s="17" t="str">
        <f t="shared" si="13"/>
        <v>CONFIRMED BULLISH</v>
      </c>
    </row>
    <row r="230" spans="1:8" ht="13.5" x14ac:dyDescent="0.25">
      <c r="A230" s="3">
        <v>42340</v>
      </c>
      <c r="B230" s="2">
        <v>2.77</v>
      </c>
      <c r="C230" s="2">
        <v>1.4006000000000001</v>
      </c>
      <c r="D230" s="2">
        <v>2940</v>
      </c>
      <c r="E230" s="2">
        <f t="shared" si="12"/>
        <v>167536</v>
      </c>
      <c r="F230" s="17" t="str">
        <f t="shared" si="15"/>
        <v>BULLISH</v>
      </c>
      <c r="G230" s="17" t="str">
        <f t="shared" si="14"/>
        <v>NEUTRAL</v>
      </c>
      <c r="H230" s="17" t="str">
        <f t="shared" si="13"/>
        <v>CONFIRMED BULLISH</v>
      </c>
    </row>
    <row r="231" spans="1:8" ht="13.5" x14ac:dyDescent="0.25">
      <c r="A231" s="3">
        <v>42341</v>
      </c>
      <c r="B231" s="2">
        <v>2.77</v>
      </c>
      <c r="C231" s="2">
        <v>1.4006000000000001</v>
      </c>
      <c r="D231" s="2">
        <v>0</v>
      </c>
      <c r="E231" s="2">
        <f t="shared" si="12"/>
        <v>167536</v>
      </c>
      <c r="F231" s="17" t="str">
        <f t="shared" si="15"/>
        <v>BULLISH</v>
      </c>
      <c r="G231" s="17" t="str">
        <f t="shared" si="14"/>
        <v>NEUTRAL</v>
      </c>
      <c r="H231" s="17" t="str">
        <f t="shared" si="13"/>
        <v>CONFIRMED BULLISH</v>
      </c>
    </row>
    <row r="232" spans="1:8" ht="13.5" x14ac:dyDescent="0.25">
      <c r="A232" s="3">
        <v>42342</v>
      </c>
      <c r="B232" s="2">
        <v>2.79</v>
      </c>
      <c r="C232" s="2">
        <v>1.4107000000000001</v>
      </c>
      <c r="D232" s="2">
        <v>2</v>
      </c>
      <c r="E232" s="2">
        <f t="shared" si="12"/>
        <v>167538</v>
      </c>
      <c r="F232" s="17" t="str">
        <f t="shared" si="15"/>
        <v>BULLISH</v>
      </c>
      <c r="G232" s="17" t="str">
        <f t="shared" si="14"/>
        <v>NEUTRAL</v>
      </c>
      <c r="H232" s="17" t="str">
        <f t="shared" si="13"/>
        <v>CONFIRMED BULLISH</v>
      </c>
    </row>
    <row r="233" spans="1:8" ht="13.5" x14ac:dyDescent="0.25">
      <c r="A233" s="3">
        <v>42345</v>
      </c>
      <c r="B233" s="2">
        <v>2.79</v>
      </c>
      <c r="C233" s="2">
        <v>1.4107000000000001</v>
      </c>
      <c r="D233" s="2">
        <v>10</v>
      </c>
      <c r="E233" s="2">
        <f t="shared" si="12"/>
        <v>167538</v>
      </c>
      <c r="F233" s="17" t="str">
        <f t="shared" si="15"/>
        <v>BULLISH</v>
      </c>
      <c r="G233" s="17" t="str">
        <f t="shared" si="14"/>
        <v>NEUTRAL</v>
      </c>
      <c r="H233" s="17" t="str">
        <f t="shared" si="13"/>
        <v>CONFIRMED BULLISH</v>
      </c>
    </row>
    <row r="234" spans="1:8" ht="13.5" x14ac:dyDescent="0.25">
      <c r="A234" s="3">
        <v>42346</v>
      </c>
      <c r="B234" s="2">
        <v>2.79</v>
      </c>
      <c r="C234" s="2">
        <v>1.4107000000000001</v>
      </c>
      <c r="D234" s="2">
        <v>40</v>
      </c>
      <c r="E234" s="2">
        <f t="shared" si="12"/>
        <v>167538</v>
      </c>
      <c r="F234" s="17" t="str">
        <f t="shared" si="15"/>
        <v>BULLISH</v>
      </c>
      <c r="G234" s="17" t="str">
        <f t="shared" si="14"/>
        <v>NEUTRAL</v>
      </c>
      <c r="H234" s="17" t="str">
        <f t="shared" si="13"/>
        <v>CONFIRMED BULLISH</v>
      </c>
    </row>
    <row r="235" spans="1:8" ht="13.5" x14ac:dyDescent="0.25">
      <c r="A235" s="3">
        <v>42347</v>
      </c>
      <c r="B235" s="2">
        <v>2.79</v>
      </c>
      <c r="C235" s="2">
        <v>1.4107000000000001</v>
      </c>
      <c r="D235" s="2">
        <v>20</v>
      </c>
      <c r="E235" s="2">
        <f t="shared" si="12"/>
        <v>167538</v>
      </c>
      <c r="F235" s="17" t="str">
        <f t="shared" si="15"/>
        <v>BULLISH</v>
      </c>
      <c r="G235" s="17" t="str">
        <f t="shared" si="14"/>
        <v>NEUTRAL</v>
      </c>
      <c r="H235" s="17" t="str">
        <f t="shared" si="13"/>
        <v>CONFIRMED BULLISH</v>
      </c>
    </row>
    <row r="236" spans="1:8" ht="13.5" x14ac:dyDescent="0.25">
      <c r="A236" s="3">
        <v>42348</v>
      </c>
      <c r="B236" s="2">
        <v>2.79</v>
      </c>
      <c r="C236" s="2">
        <v>1.4107000000000001</v>
      </c>
      <c r="D236" s="2">
        <v>50</v>
      </c>
      <c r="E236" s="2">
        <f t="shared" si="12"/>
        <v>167538</v>
      </c>
      <c r="F236" s="17" t="str">
        <f t="shared" si="15"/>
        <v>BULLISH</v>
      </c>
      <c r="G236" s="17" t="str">
        <f t="shared" si="14"/>
        <v>NEUTRAL</v>
      </c>
      <c r="H236" s="17" t="str">
        <f t="shared" si="13"/>
        <v>CONFIRMED BULLISH</v>
      </c>
    </row>
    <row r="237" spans="1:8" ht="13.5" x14ac:dyDescent="0.25">
      <c r="A237" s="3">
        <v>42349</v>
      </c>
      <c r="B237" s="2">
        <v>2.74</v>
      </c>
      <c r="C237" s="2">
        <v>1.3854</v>
      </c>
      <c r="D237" s="2">
        <v>85222</v>
      </c>
      <c r="E237" s="2">
        <f t="shared" si="12"/>
        <v>82316</v>
      </c>
      <c r="F237" s="17" t="str">
        <f t="shared" si="15"/>
        <v>BEARISH</v>
      </c>
      <c r="G237" s="17" t="str">
        <f t="shared" si="14"/>
        <v>WEAK</v>
      </c>
      <c r="H237" s="17" t="str">
        <f t="shared" si="13"/>
        <v>CONFIRMED BEARISH</v>
      </c>
    </row>
    <row r="238" spans="1:8" ht="13.5" x14ac:dyDescent="0.25">
      <c r="A238" s="3">
        <v>42352</v>
      </c>
      <c r="B238" s="2">
        <v>2.75</v>
      </c>
      <c r="C238" s="2">
        <v>1.3905000000000001</v>
      </c>
      <c r="D238" s="2">
        <v>4753</v>
      </c>
      <c r="E238" s="2">
        <f t="shared" si="12"/>
        <v>87069</v>
      </c>
      <c r="F238" s="17" t="str">
        <f t="shared" si="15"/>
        <v>BEARISH</v>
      </c>
      <c r="G238" s="17" t="str">
        <f t="shared" si="14"/>
        <v>WEAK</v>
      </c>
      <c r="H238" s="17" t="str">
        <f t="shared" si="13"/>
        <v>CONFIRMED BEARISH</v>
      </c>
    </row>
    <row r="239" spans="1:8" ht="13.5" x14ac:dyDescent="0.25">
      <c r="A239" s="3">
        <v>42353</v>
      </c>
      <c r="B239" s="2">
        <v>2.79</v>
      </c>
      <c r="C239" s="2">
        <v>1.4107000000000001</v>
      </c>
      <c r="D239" s="2">
        <v>5</v>
      </c>
      <c r="E239" s="2">
        <f t="shared" si="12"/>
        <v>87074</v>
      </c>
      <c r="F239" s="17" t="str">
        <f t="shared" si="15"/>
        <v>BEARISH</v>
      </c>
      <c r="G239" s="17" t="str">
        <f t="shared" si="14"/>
        <v>WEAK</v>
      </c>
      <c r="H239" s="17" t="str">
        <f t="shared" si="13"/>
        <v>NEUTRAL</v>
      </c>
    </row>
    <row r="240" spans="1:8" ht="13.5" x14ac:dyDescent="0.25">
      <c r="A240" s="3">
        <v>42354</v>
      </c>
      <c r="B240" s="2">
        <v>2.75</v>
      </c>
      <c r="C240" s="2">
        <v>1.3905000000000001</v>
      </c>
      <c r="D240" s="2">
        <v>784</v>
      </c>
      <c r="E240" s="2">
        <f t="shared" si="12"/>
        <v>86290</v>
      </c>
      <c r="F240" s="17" t="str">
        <f t="shared" si="15"/>
        <v>BEARISH</v>
      </c>
      <c r="G240" s="17" t="str">
        <f t="shared" si="14"/>
        <v>WEAK</v>
      </c>
      <c r="H240" s="17" t="str">
        <f t="shared" si="13"/>
        <v>CONFIRMED BEARISH</v>
      </c>
    </row>
    <row r="241" spans="1:8" ht="13.5" x14ac:dyDescent="0.25">
      <c r="A241" s="3">
        <v>42355</v>
      </c>
      <c r="B241" s="2">
        <v>2.78</v>
      </c>
      <c r="C241" s="2">
        <v>1.4056999999999999</v>
      </c>
      <c r="D241" s="2">
        <v>605</v>
      </c>
      <c r="E241" s="2">
        <f t="shared" si="12"/>
        <v>86895</v>
      </c>
      <c r="F241" s="17" t="str">
        <f t="shared" si="15"/>
        <v>BEARISH</v>
      </c>
      <c r="G241" s="17" t="str">
        <f t="shared" si="14"/>
        <v>WEAK</v>
      </c>
      <c r="H241" s="17" t="str">
        <f t="shared" si="13"/>
        <v>CONFIRMED BEARISH</v>
      </c>
    </row>
    <row r="242" spans="1:8" ht="13.5" x14ac:dyDescent="0.25">
      <c r="A242" s="3">
        <v>42356</v>
      </c>
      <c r="B242" s="2">
        <v>2.79</v>
      </c>
      <c r="C242" s="2">
        <v>1.4107000000000001</v>
      </c>
      <c r="D242" s="2">
        <v>1000</v>
      </c>
      <c r="E242" s="2">
        <f t="shared" si="12"/>
        <v>87895</v>
      </c>
      <c r="F242" s="17" t="str">
        <f t="shared" si="15"/>
        <v>BULLISH</v>
      </c>
      <c r="G242" s="17" t="str">
        <f t="shared" si="14"/>
        <v>STRONG</v>
      </c>
      <c r="H242" s="17" t="str">
        <f t="shared" si="13"/>
        <v>CONFIRMED BULLISH</v>
      </c>
    </row>
    <row r="243" spans="1:8" ht="13.5" x14ac:dyDescent="0.25">
      <c r="A243" s="3">
        <v>42359</v>
      </c>
      <c r="B243" s="2">
        <v>2.8</v>
      </c>
      <c r="C243" s="2">
        <v>1.4157999999999999</v>
      </c>
      <c r="D243" s="2">
        <v>4964</v>
      </c>
      <c r="E243" s="2">
        <f t="shared" si="12"/>
        <v>92859</v>
      </c>
      <c r="F243" s="17" t="str">
        <f t="shared" si="15"/>
        <v>BULLISH</v>
      </c>
      <c r="G243" s="17" t="str">
        <f t="shared" si="14"/>
        <v>STRONG</v>
      </c>
      <c r="H243" s="17" t="str">
        <f t="shared" si="13"/>
        <v>CONFIRMED BULLISH</v>
      </c>
    </row>
    <row r="244" spans="1:8" ht="13.5" x14ac:dyDescent="0.25">
      <c r="A244" s="3">
        <v>42360</v>
      </c>
      <c r="B244" s="2">
        <v>2.8</v>
      </c>
      <c r="C244" s="2">
        <v>1.4157999999999999</v>
      </c>
      <c r="D244" s="2">
        <v>0</v>
      </c>
      <c r="E244" s="2">
        <f t="shared" si="12"/>
        <v>92859</v>
      </c>
      <c r="F244" s="17" t="str">
        <f t="shared" si="15"/>
        <v>BULLISH</v>
      </c>
      <c r="G244" s="17" t="str">
        <f t="shared" si="14"/>
        <v>STRONG</v>
      </c>
      <c r="H244" s="17" t="str">
        <f t="shared" si="13"/>
        <v>CONFIRMED BULLISH</v>
      </c>
    </row>
    <row r="245" spans="1:8" ht="13.5" x14ac:dyDescent="0.25">
      <c r="A245" s="3">
        <v>42361</v>
      </c>
      <c r="B245" s="2">
        <v>2.75</v>
      </c>
      <c r="C245" s="2">
        <v>1.3905000000000001</v>
      </c>
      <c r="D245" s="2">
        <v>505</v>
      </c>
      <c r="E245" s="2">
        <f t="shared" si="12"/>
        <v>92354</v>
      </c>
      <c r="F245" s="17" t="str">
        <f t="shared" si="15"/>
        <v>BULLISH</v>
      </c>
      <c r="G245" s="17" t="str">
        <f t="shared" si="14"/>
        <v>STRONG</v>
      </c>
      <c r="H245" s="17" t="str">
        <f t="shared" si="13"/>
        <v>NEUTRAL</v>
      </c>
    </row>
    <row r="246" spans="1:8" ht="13.5" x14ac:dyDescent="0.25">
      <c r="A246" s="3">
        <v>42363</v>
      </c>
      <c r="B246" s="2">
        <v>2.75</v>
      </c>
      <c r="C246" s="2">
        <v>1.3905000000000001</v>
      </c>
      <c r="D246" s="2">
        <v>0</v>
      </c>
      <c r="E246" s="2">
        <f t="shared" si="12"/>
        <v>92354</v>
      </c>
      <c r="F246" s="17" t="str">
        <f t="shared" si="15"/>
        <v>BULLISH</v>
      </c>
      <c r="G246" s="17" t="str">
        <f t="shared" si="14"/>
        <v>STRONG</v>
      </c>
      <c r="H246" s="17" t="str">
        <f t="shared" si="13"/>
        <v>BULLISH DIVERGENCE</v>
      </c>
    </row>
    <row r="247" spans="1:8" ht="13.5" x14ac:dyDescent="0.25">
      <c r="A247" s="3">
        <v>42366</v>
      </c>
      <c r="B247" s="2">
        <v>2.83</v>
      </c>
      <c r="C247" s="2">
        <v>1.431</v>
      </c>
      <c r="D247" s="2">
        <v>8466</v>
      </c>
      <c r="E247" s="2">
        <f t="shared" si="12"/>
        <v>100820</v>
      </c>
      <c r="F247" s="17" t="str">
        <f t="shared" si="15"/>
        <v>BULLISH</v>
      </c>
      <c r="G247" s="17" t="str">
        <f t="shared" si="14"/>
        <v>STRONG</v>
      </c>
      <c r="H247" s="17" t="str">
        <f t="shared" si="13"/>
        <v>CONFIRMED BULLISH</v>
      </c>
    </row>
    <row r="248" spans="1:8" ht="13.5" x14ac:dyDescent="0.25">
      <c r="A248" s="3">
        <v>42367</v>
      </c>
      <c r="B248" s="2">
        <v>2.84</v>
      </c>
      <c r="C248" s="2">
        <v>1.4359999999999999</v>
      </c>
      <c r="D248" s="2">
        <v>2248</v>
      </c>
      <c r="E248" s="2">
        <f t="shared" si="12"/>
        <v>103068</v>
      </c>
      <c r="F248" s="17" t="str">
        <f t="shared" si="15"/>
        <v>BULLISH</v>
      </c>
      <c r="G248" s="17" t="str">
        <f t="shared" si="14"/>
        <v>STRONG</v>
      </c>
      <c r="H248" s="17" t="str">
        <f t="shared" si="13"/>
        <v>CONFIRMED BULLISH</v>
      </c>
    </row>
    <row r="249" spans="1:8" ht="13.5" x14ac:dyDescent="0.25">
      <c r="A249" s="3">
        <v>42368</v>
      </c>
      <c r="B249" s="2">
        <v>2.84</v>
      </c>
      <c r="C249" s="2">
        <v>1.4359999999999999</v>
      </c>
      <c r="D249" s="2">
        <v>1880</v>
      </c>
      <c r="E249" s="2">
        <f t="shared" si="12"/>
        <v>103068</v>
      </c>
      <c r="F249" s="17" t="str">
        <f t="shared" si="15"/>
        <v>BULLISH</v>
      </c>
      <c r="G249" s="17" t="str">
        <f t="shared" si="14"/>
        <v>STRONG</v>
      </c>
      <c r="H249" s="17" t="str">
        <f t="shared" si="13"/>
        <v>CONFIRMED BULLISH</v>
      </c>
    </row>
    <row r="250" spans="1:8" ht="13.5" x14ac:dyDescent="0.25">
      <c r="A250" s="3">
        <v>42369</v>
      </c>
      <c r="B250" s="2">
        <v>2.84</v>
      </c>
      <c r="C250" s="2">
        <v>1.4359999999999999</v>
      </c>
      <c r="D250" s="2">
        <v>5258</v>
      </c>
      <c r="E250" s="2">
        <f t="shared" si="12"/>
        <v>103068</v>
      </c>
      <c r="F250" s="17" t="str">
        <f t="shared" si="15"/>
        <v>BULLISH</v>
      </c>
      <c r="G250" s="17" t="str">
        <f t="shared" si="14"/>
        <v>STRONG</v>
      </c>
      <c r="H250" s="17" t="str">
        <f t="shared" si="13"/>
        <v>CONFIRMED BULLISH</v>
      </c>
    </row>
    <row r="251" spans="1:8" ht="13.5" x14ac:dyDescent="0.25">
      <c r="A251" s="3">
        <v>42373</v>
      </c>
      <c r="B251" s="2">
        <v>2.83</v>
      </c>
      <c r="C251" s="2">
        <v>1.431</v>
      </c>
      <c r="D251" s="2">
        <v>225</v>
      </c>
      <c r="E251" s="2">
        <f t="shared" si="12"/>
        <v>102843</v>
      </c>
      <c r="F251" s="17" t="str">
        <f t="shared" si="15"/>
        <v>BULLISH</v>
      </c>
      <c r="G251" s="17" t="str">
        <f t="shared" si="14"/>
        <v>STRONG</v>
      </c>
      <c r="H251" s="17" t="str">
        <f t="shared" si="13"/>
        <v>CONFIRMED BULLISH</v>
      </c>
    </row>
    <row r="252" spans="1:8" ht="13.5" x14ac:dyDescent="0.25">
      <c r="A252" s="3">
        <v>42374</v>
      </c>
      <c r="B252" s="2">
        <v>2.82</v>
      </c>
      <c r="C252" s="2">
        <v>1.4258999999999999</v>
      </c>
      <c r="D252" s="2">
        <v>2000</v>
      </c>
      <c r="E252" s="2">
        <f t="shared" si="12"/>
        <v>100843</v>
      </c>
      <c r="F252" s="17" t="str">
        <f t="shared" si="15"/>
        <v>BULLISH</v>
      </c>
      <c r="G252" s="17" t="str">
        <f t="shared" si="14"/>
        <v>NEUTRAL</v>
      </c>
      <c r="H252" s="17" t="str">
        <f t="shared" si="13"/>
        <v>BULLISH DIVERGENCE</v>
      </c>
    </row>
    <row r="253" spans="1:8" ht="13.5" x14ac:dyDescent="0.25">
      <c r="A253" s="3">
        <v>42375</v>
      </c>
      <c r="B253" s="2">
        <v>2.8</v>
      </c>
      <c r="C253" s="2">
        <v>1.4157999999999999</v>
      </c>
      <c r="D253" s="2">
        <v>1170</v>
      </c>
      <c r="E253" s="2">
        <f t="shared" si="12"/>
        <v>99673</v>
      </c>
      <c r="F253" s="17" t="str">
        <f t="shared" si="15"/>
        <v>BEARISH</v>
      </c>
      <c r="G253" s="17" t="str">
        <f t="shared" si="14"/>
        <v>WEAK</v>
      </c>
      <c r="H253" s="17" t="str">
        <f t="shared" si="13"/>
        <v>CONFIRMED BEARISH</v>
      </c>
    </row>
    <row r="254" spans="1:8" ht="13.5" x14ac:dyDescent="0.25">
      <c r="A254" s="3">
        <v>42376</v>
      </c>
      <c r="B254" s="2">
        <v>2.85</v>
      </c>
      <c r="C254" s="2">
        <v>1.4411</v>
      </c>
      <c r="D254" s="2">
        <v>3434</v>
      </c>
      <c r="E254" s="2">
        <f t="shared" si="12"/>
        <v>103107</v>
      </c>
      <c r="F254" s="17" t="str">
        <f t="shared" si="15"/>
        <v>BULLISH</v>
      </c>
      <c r="G254" s="17" t="str">
        <f t="shared" si="14"/>
        <v>NEUTRAL</v>
      </c>
      <c r="H254" s="17" t="str">
        <f t="shared" si="13"/>
        <v>CONFIRMED BULLISH</v>
      </c>
    </row>
    <row r="255" spans="1:8" ht="13.5" x14ac:dyDescent="0.25">
      <c r="A255" s="3">
        <v>42377</v>
      </c>
      <c r="B255" s="2">
        <v>2.85</v>
      </c>
      <c r="C255" s="2">
        <v>1.4411</v>
      </c>
      <c r="D255" s="2">
        <v>1615</v>
      </c>
      <c r="E255" s="2">
        <f t="shared" si="12"/>
        <v>103107</v>
      </c>
      <c r="F255" s="17" t="str">
        <f t="shared" si="15"/>
        <v>BULLISH</v>
      </c>
      <c r="G255" s="17" t="str">
        <f t="shared" si="14"/>
        <v>NEUTRAL</v>
      </c>
      <c r="H255" s="17" t="str">
        <f t="shared" si="13"/>
        <v>CONFIRMED BULLISH</v>
      </c>
    </row>
    <row r="256" spans="1:8" ht="13.5" x14ac:dyDescent="0.25">
      <c r="A256" s="3">
        <v>42380</v>
      </c>
      <c r="B256" s="2">
        <v>2.93</v>
      </c>
      <c r="C256" s="2">
        <v>1.4815</v>
      </c>
      <c r="D256" s="2">
        <v>7210</v>
      </c>
      <c r="E256" s="2">
        <f t="shared" si="12"/>
        <v>110317</v>
      </c>
      <c r="F256" s="17" t="str">
        <f t="shared" si="15"/>
        <v>BULLISH</v>
      </c>
      <c r="G256" s="17" t="str">
        <f t="shared" si="14"/>
        <v>STRONG</v>
      </c>
      <c r="H256" s="17" t="str">
        <f t="shared" si="13"/>
        <v>CONFIRMED BULLISH</v>
      </c>
    </row>
    <row r="257" spans="1:8" ht="13.5" x14ac:dyDescent="0.25">
      <c r="A257" s="3">
        <v>42381</v>
      </c>
      <c r="B257" s="2">
        <v>2.9</v>
      </c>
      <c r="C257" s="2">
        <v>1.4663999999999999</v>
      </c>
      <c r="D257" s="2">
        <v>4058</v>
      </c>
      <c r="E257" s="2">
        <f t="shared" si="12"/>
        <v>106259</v>
      </c>
      <c r="F257" s="17" t="str">
        <f t="shared" si="15"/>
        <v>BULLISH</v>
      </c>
      <c r="G257" s="17" t="str">
        <f t="shared" si="14"/>
        <v>STRONG</v>
      </c>
      <c r="H257" s="17" t="str">
        <f t="shared" si="13"/>
        <v>CONFIRMED BULLISH</v>
      </c>
    </row>
    <row r="258" spans="1:8" ht="13.5" x14ac:dyDescent="0.25">
      <c r="A258" s="3">
        <v>42382</v>
      </c>
      <c r="B258" s="2">
        <v>2.89</v>
      </c>
      <c r="C258" s="2">
        <v>1.4613</v>
      </c>
      <c r="D258" s="2">
        <v>820</v>
      </c>
      <c r="E258" s="2">
        <f t="shared" si="12"/>
        <v>105439</v>
      </c>
      <c r="F258" s="17" t="str">
        <f t="shared" si="15"/>
        <v>BULLISH</v>
      </c>
      <c r="G258" s="17" t="str">
        <f t="shared" si="14"/>
        <v>STRONG</v>
      </c>
      <c r="H258" s="17" t="str">
        <f t="shared" si="13"/>
        <v>CONFIRMED BULLISH</v>
      </c>
    </row>
    <row r="259" spans="1:8" ht="13.5" x14ac:dyDescent="0.25">
      <c r="A259" s="3">
        <v>42384</v>
      </c>
      <c r="B259" s="2">
        <v>2.89</v>
      </c>
      <c r="C259" s="2">
        <v>1.4613</v>
      </c>
      <c r="D259" s="2">
        <v>6254</v>
      </c>
      <c r="E259" s="2">
        <f t="shared" si="12"/>
        <v>105439</v>
      </c>
      <c r="F259" s="17" t="str">
        <f t="shared" si="15"/>
        <v>BULLISH</v>
      </c>
      <c r="G259" s="17" t="str">
        <f t="shared" si="14"/>
        <v>STRONG</v>
      </c>
      <c r="H259" s="17" t="str">
        <f t="shared" si="13"/>
        <v>CONFIRMED BULLISH</v>
      </c>
    </row>
    <row r="260" spans="1:8" ht="13.5" x14ac:dyDescent="0.25">
      <c r="A260" s="3">
        <v>42387</v>
      </c>
      <c r="B260" s="2">
        <v>2.85</v>
      </c>
      <c r="C260" s="2">
        <v>1.4411</v>
      </c>
      <c r="D260" s="2">
        <v>5270</v>
      </c>
      <c r="E260" s="2">
        <f t="shared" ref="E260:E323" si="16">IF(B260&gt;B259, E259+D260, IF(B260&lt;B259, E259-D260, E259))</f>
        <v>100169</v>
      </c>
      <c r="F260" s="17" t="str">
        <f t="shared" si="15"/>
        <v>BEARISH</v>
      </c>
      <c r="G260" s="17" t="str">
        <f t="shared" si="14"/>
        <v>WEAK</v>
      </c>
      <c r="H260" s="17" t="str">
        <f t="shared" si="13"/>
        <v>NEUTRAL</v>
      </c>
    </row>
    <row r="261" spans="1:8" ht="13.5" x14ac:dyDescent="0.25">
      <c r="A261" s="3">
        <v>42388</v>
      </c>
      <c r="B261" s="2">
        <v>2.85</v>
      </c>
      <c r="C261" s="2">
        <v>1.4411</v>
      </c>
      <c r="D261" s="2">
        <v>1333</v>
      </c>
      <c r="E261" s="2">
        <f t="shared" si="16"/>
        <v>100169</v>
      </c>
      <c r="F261" s="17" t="str">
        <f t="shared" si="15"/>
        <v>BEARISH</v>
      </c>
      <c r="G261" s="17" t="str">
        <f t="shared" si="14"/>
        <v>WEAK</v>
      </c>
      <c r="H261" s="17" t="str">
        <f t="shared" si="13"/>
        <v>CONFIRMED BEARISH</v>
      </c>
    </row>
    <row r="262" spans="1:8" ht="13.5" x14ac:dyDescent="0.25">
      <c r="A262" s="3">
        <v>42389</v>
      </c>
      <c r="B262" s="2">
        <v>2.84</v>
      </c>
      <c r="C262" s="2">
        <v>1.4359999999999999</v>
      </c>
      <c r="D262" s="2">
        <v>5624</v>
      </c>
      <c r="E262" s="2">
        <f t="shared" si="16"/>
        <v>94545</v>
      </c>
      <c r="F262" s="17" t="str">
        <f t="shared" si="15"/>
        <v>BEARISH</v>
      </c>
      <c r="G262" s="17" t="str">
        <f t="shared" si="14"/>
        <v>WEAK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v>42390</v>
      </c>
      <c r="B263" s="2">
        <v>2.92</v>
      </c>
      <c r="C263" s="2">
        <v>1.4764999999999999</v>
      </c>
      <c r="D263" s="2">
        <v>25373</v>
      </c>
      <c r="E263" s="2">
        <f t="shared" si="16"/>
        <v>119918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STRONG</v>
      </c>
      <c r="H263" s="17" t="str">
        <f t="shared" si="17"/>
        <v>CONFIRMED BULLISH</v>
      </c>
    </row>
    <row r="264" spans="1:8" ht="13.5" x14ac:dyDescent="0.25">
      <c r="A264" s="3">
        <v>42391</v>
      </c>
      <c r="B264" s="2">
        <v>2.9</v>
      </c>
      <c r="C264" s="2">
        <v>1.4663999999999999</v>
      </c>
      <c r="D264" s="2">
        <v>9021</v>
      </c>
      <c r="E264" s="2">
        <f t="shared" si="16"/>
        <v>110897</v>
      </c>
      <c r="F264" s="17" t="str">
        <f t="shared" ref="F264:F327" si="19">IF(E264&gt;E259,"BULLISH",IF(E264&lt;E259,"BEARISH","NEUTRAL"))</f>
        <v>BULLISH</v>
      </c>
      <c r="G264" s="17" t="str">
        <f t="shared" si="18"/>
        <v>STRONG</v>
      </c>
      <c r="H264" s="17" t="str">
        <f t="shared" si="17"/>
        <v>CONFIRMED BULLISH</v>
      </c>
    </row>
    <row r="265" spans="1:8" ht="13.5" x14ac:dyDescent="0.25">
      <c r="A265" s="3">
        <v>42394</v>
      </c>
      <c r="B265" s="2">
        <v>2.9</v>
      </c>
      <c r="C265" s="2">
        <v>1.4663999999999999</v>
      </c>
      <c r="D265" s="2">
        <v>760</v>
      </c>
      <c r="E265" s="2">
        <f t="shared" si="16"/>
        <v>110897</v>
      </c>
      <c r="F265" s="17" t="str">
        <f t="shared" si="19"/>
        <v>BULLISH</v>
      </c>
      <c r="G265" s="17" t="str">
        <f t="shared" si="18"/>
        <v>STRONG</v>
      </c>
      <c r="H265" s="17" t="str">
        <f t="shared" si="17"/>
        <v>CONFIRMED BULLISH</v>
      </c>
    </row>
    <row r="266" spans="1:8" ht="13.5" x14ac:dyDescent="0.25">
      <c r="A266" s="3">
        <v>42395</v>
      </c>
      <c r="B266" s="2">
        <v>2.92</v>
      </c>
      <c r="C266" s="2">
        <v>1.4764999999999999</v>
      </c>
      <c r="D266" s="2">
        <v>3423</v>
      </c>
      <c r="E266" s="2">
        <f t="shared" si="16"/>
        <v>114320</v>
      </c>
      <c r="F266" s="17" t="str">
        <f t="shared" si="19"/>
        <v>BULLISH</v>
      </c>
      <c r="G266" s="17" t="str">
        <f t="shared" si="18"/>
        <v>STRONG</v>
      </c>
      <c r="H266" s="17" t="str">
        <f t="shared" si="17"/>
        <v>CONFIRMED BULLISH</v>
      </c>
    </row>
    <row r="267" spans="1:8" ht="13.5" x14ac:dyDescent="0.25">
      <c r="A267" s="3">
        <v>42396</v>
      </c>
      <c r="B267" s="2">
        <v>2.93</v>
      </c>
      <c r="C267" s="2">
        <v>1.4815</v>
      </c>
      <c r="D267" s="2">
        <v>7898</v>
      </c>
      <c r="E267" s="2">
        <f t="shared" si="16"/>
        <v>122218</v>
      </c>
      <c r="F267" s="17" t="str">
        <f t="shared" si="19"/>
        <v>BULLISH</v>
      </c>
      <c r="G267" s="17" t="str">
        <f t="shared" si="18"/>
        <v>STRONG</v>
      </c>
      <c r="H267" s="17" t="str">
        <f t="shared" si="17"/>
        <v>CONFIRMED BULLISH</v>
      </c>
    </row>
    <row r="268" spans="1:8" ht="13.5" x14ac:dyDescent="0.25">
      <c r="A268" s="3">
        <v>42397</v>
      </c>
      <c r="B268" s="2">
        <v>3.03</v>
      </c>
      <c r="C268" s="2">
        <v>1.5321</v>
      </c>
      <c r="D268" s="2">
        <v>48960</v>
      </c>
      <c r="E268" s="2">
        <f t="shared" si="16"/>
        <v>171178</v>
      </c>
      <c r="F268" s="17" t="str">
        <f t="shared" si="19"/>
        <v>BULLISH</v>
      </c>
      <c r="G268" s="17" t="str">
        <f t="shared" si="18"/>
        <v>STRONG</v>
      </c>
      <c r="H268" s="17" t="str">
        <f t="shared" si="17"/>
        <v>CONFIRMED BULLISH</v>
      </c>
    </row>
    <row r="269" spans="1:8" ht="13.5" x14ac:dyDescent="0.25">
      <c r="A269" s="3">
        <v>42398</v>
      </c>
      <c r="B269" s="2">
        <v>3.02</v>
      </c>
      <c r="C269" s="2">
        <v>1.5269999999999999</v>
      </c>
      <c r="D269" s="2">
        <v>13467</v>
      </c>
      <c r="E269" s="2">
        <f t="shared" si="16"/>
        <v>157711</v>
      </c>
      <c r="F269" s="17" t="str">
        <f t="shared" si="19"/>
        <v>BULLISH</v>
      </c>
      <c r="G269" s="17" t="str">
        <f t="shared" si="18"/>
        <v>STRONG</v>
      </c>
      <c r="H269" s="17" t="str">
        <f t="shared" si="17"/>
        <v>CONFIRMED BULLISH</v>
      </c>
    </row>
    <row r="270" spans="1:8" ht="13.5" x14ac:dyDescent="0.25">
      <c r="A270" s="3">
        <v>42401</v>
      </c>
      <c r="B270" s="2">
        <v>3.03</v>
      </c>
      <c r="C270" s="2">
        <v>1.5321</v>
      </c>
      <c r="D270" s="2">
        <v>4657</v>
      </c>
      <c r="E270" s="2">
        <f t="shared" si="16"/>
        <v>162368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CONFIRMED BULLISH</v>
      </c>
    </row>
    <row r="271" spans="1:8" ht="13.5" x14ac:dyDescent="0.25">
      <c r="A271" s="3">
        <v>42402</v>
      </c>
      <c r="B271" s="2">
        <v>3.03</v>
      </c>
      <c r="C271" s="2">
        <v>1.5321</v>
      </c>
      <c r="D271" s="2">
        <v>4163</v>
      </c>
      <c r="E271" s="2">
        <f t="shared" si="16"/>
        <v>162368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v>42403</v>
      </c>
      <c r="B272" s="2">
        <v>3.03</v>
      </c>
      <c r="C272" s="2">
        <v>1.5321</v>
      </c>
      <c r="D272" s="2">
        <v>16280</v>
      </c>
      <c r="E272" s="2">
        <f t="shared" si="16"/>
        <v>162368</v>
      </c>
      <c r="F272" s="17" t="str">
        <f t="shared" si="19"/>
        <v>BULLISH</v>
      </c>
      <c r="G272" s="17" t="str">
        <f t="shared" si="18"/>
        <v>STRONG</v>
      </c>
      <c r="H272" s="17" t="str">
        <f t="shared" si="17"/>
        <v>CONFIRMED BULLISH</v>
      </c>
    </row>
    <row r="273" spans="1:8" ht="13.5" x14ac:dyDescent="0.25">
      <c r="A273" s="3">
        <v>42404</v>
      </c>
      <c r="B273" s="2">
        <v>2.99</v>
      </c>
      <c r="C273" s="2">
        <v>1.5119</v>
      </c>
      <c r="D273" s="2">
        <v>6474</v>
      </c>
      <c r="E273" s="2">
        <f t="shared" si="16"/>
        <v>155894</v>
      </c>
      <c r="F273" s="17" t="str">
        <f t="shared" si="19"/>
        <v>BEARISH</v>
      </c>
      <c r="G273" s="17" t="str">
        <f t="shared" si="18"/>
        <v>WEAK</v>
      </c>
      <c r="H273" s="17" t="str">
        <f t="shared" si="17"/>
        <v>CONFIRMED BEARISH</v>
      </c>
    </row>
    <row r="274" spans="1:8" ht="13.5" x14ac:dyDescent="0.25">
      <c r="A274" s="3">
        <v>42405</v>
      </c>
      <c r="B274" s="2">
        <v>3.03</v>
      </c>
      <c r="C274" s="2">
        <v>1.5321</v>
      </c>
      <c r="D274" s="2">
        <v>2763</v>
      </c>
      <c r="E274" s="2">
        <f t="shared" si="16"/>
        <v>158657</v>
      </c>
      <c r="F274" s="17" t="str">
        <f t="shared" si="19"/>
        <v>BULLISH</v>
      </c>
      <c r="G274" s="17" t="str">
        <f t="shared" si="18"/>
        <v>NEUTRAL</v>
      </c>
      <c r="H274" s="17" t="str">
        <f t="shared" si="17"/>
        <v>CONFIRMED BULLISH</v>
      </c>
    </row>
    <row r="275" spans="1:8" ht="13.5" x14ac:dyDescent="0.25">
      <c r="A275" s="3">
        <v>42408</v>
      </c>
      <c r="B275" s="2">
        <v>3.03</v>
      </c>
      <c r="C275" s="2">
        <v>1.5321</v>
      </c>
      <c r="D275" s="2">
        <v>325</v>
      </c>
      <c r="E275" s="2">
        <f t="shared" si="16"/>
        <v>158657</v>
      </c>
      <c r="F275" s="17" t="str">
        <f t="shared" si="19"/>
        <v>BEARISH</v>
      </c>
      <c r="G275" s="17" t="str">
        <f t="shared" si="18"/>
        <v>WEAK</v>
      </c>
      <c r="H275" s="17" t="str">
        <f t="shared" si="17"/>
        <v>NEUTRAL</v>
      </c>
    </row>
    <row r="276" spans="1:8" ht="13.5" x14ac:dyDescent="0.25">
      <c r="A276" s="3">
        <v>42409</v>
      </c>
      <c r="B276" s="2">
        <v>3.03</v>
      </c>
      <c r="C276" s="2">
        <v>1.5321</v>
      </c>
      <c r="D276" s="2">
        <v>4738</v>
      </c>
      <c r="E276" s="2">
        <f t="shared" si="16"/>
        <v>158657</v>
      </c>
      <c r="F276" s="17" t="str">
        <f t="shared" si="19"/>
        <v>BEARISH</v>
      </c>
      <c r="G276" s="17" t="str">
        <f t="shared" si="18"/>
        <v>WEAK</v>
      </c>
      <c r="H276" s="17" t="str">
        <f t="shared" si="17"/>
        <v>NEUTRAL</v>
      </c>
    </row>
    <row r="277" spans="1:8" ht="13.5" x14ac:dyDescent="0.25">
      <c r="A277" s="3">
        <v>42410</v>
      </c>
      <c r="B277" s="2">
        <v>2.98</v>
      </c>
      <c r="C277" s="2">
        <v>1.5067999999999999</v>
      </c>
      <c r="D277" s="2">
        <v>3330</v>
      </c>
      <c r="E277" s="2">
        <f t="shared" si="16"/>
        <v>155327</v>
      </c>
      <c r="F277" s="17" t="str">
        <f t="shared" si="19"/>
        <v>BEARISH</v>
      </c>
      <c r="G277" s="17" t="str">
        <f t="shared" si="18"/>
        <v>WEAK</v>
      </c>
      <c r="H277" s="17" t="str">
        <f t="shared" si="17"/>
        <v>CONFIRMED BEARISH</v>
      </c>
    </row>
    <row r="278" spans="1:8" ht="13.5" x14ac:dyDescent="0.25">
      <c r="A278" s="3">
        <v>42411</v>
      </c>
      <c r="B278" s="2">
        <v>3</v>
      </c>
      <c r="C278" s="2">
        <v>1.5168999999999999</v>
      </c>
      <c r="D278" s="2">
        <v>5967</v>
      </c>
      <c r="E278" s="2">
        <f t="shared" si="16"/>
        <v>161294</v>
      </c>
      <c r="F278" s="17" t="str">
        <f t="shared" si="19"/>
        <v>BULLISH</v>
      </c>
      <c r="G278" s="17" t="str">
        <f t="shared" si="18"/>
        <v>STRONG</v>
      </c>
      <c r="H278" s="17" t="str">
        <f t="shared" si="17"/>
        <v>CONFIRMED BULLISH</v>
      </c>
    </row>
    <row r="279" spans="1:8" ht="13.5" x14ac:dyDescent="0.25">
      <c r="A279" s="3">
        <v>42412</v>
      </c>
      <c r="B279" s="2">
        <v>2.98</v>
      </c>
      <c r="C279" s="2">
        <v>1.5067999999999999</v>
      </c>
      <c r="D279" s="2">
        <v>8979</v>
      </c>
      <c r="E279" s="2">
        <f t="shared" si="16"/>
        <v>152315</v>
      </c>
      <c r="F279" s="17" t="str">
        <f t="shared" si="19"/>
        <v>BEARISH</v>
      </c>
      <c r="G279" s="17" t="str">
        <f t="shared" si="18"/>
        <v>WEAK</v>
      </c>
      <c r="H279" s="17" t="str">
        <f t="shared" si="17"/>
        <v>CONFIRMED BEARISH</v>
      </c>
    </row>
    <row r="280" spans="1:8" ht="13.5" x14ac:dyDescent="0.25">
      <c r="A280" s="3">
        <v>42415</v>
      </c>
      <c r="B280" s="2">
        <v>2.99</v>
      </c>
      <c r="C280" s="2">
        <v>1.5119</v>
      </c>
      <c r="D280" s="2">
        <v>11683</v>
      </c>
      <c r="E280" s="2">
        <f t="shared" si="16"/>
        <v>163998</v>
      </c>
      <c r="F280" s="17" t="str">
        <f t="shared" si="19"/>
        <v>BULLISH</v>
      </c>
      <c r="G280" s="17" t="str">
        <f t="shared" si="18"/>
        <v>STRONG</v>
      </c>
      <c r="H280" s="17" t="str">
        <f t="shared" si="17"/>
        <v>BULLISH DIVERGENCE</v>
      </c>
    </row>
    <row r="281" spans="1:8" ht="13.5" x14ac:dyDescent="0.25">
      <c r="A281" s="3">
        <v>42416</v>
      </c>
      <c r="B281" s="2">
        <v>2.99</v>
      </c>
      <c r="C281" s="2">
        <v>1.5119</v>
      </c>
      <c r="D281" s="2">
        <v>7513</v>
      </c>
      <c r="E281" s="2">
        <f t="shared" si="16"/>
        <v>163998</v>
      </c>
      <c r="F281" s="17" t="str">
        <f t="shared" si="19"/>
        <v>BULLISH</v>
      </c>
      <c r="G281" s="17" t="str">
        <f t="shared" si="18"/>
        <v>STRONG</v>
      </c>
      <c r="H281" s="17" t="str">
        <f t="shared" si="17"/>
        <v>BULLISH DIVERGENCE</v>
      </c>
    </row>
    <row r="282" spans="1:8" ht="13.5" x14ac:dyDescent="0.25">
      <c r="A282" s="3">
        <v>42417</v>
      </c>
      <c r="B282" s="2">
        <v>3.06</v>
      </c>
      <c r="C282" s="2">
        <v>1.5472999999999999</v>
      </c>
      <c r="D282" s="2">
        <v>13249</v>
      </c>
      <c r="E282" s="2">
        <f t="shared" si="16"/>
        <v>177247</v>
      </c>
      <c r="F282" s="17" t="str">
        <f t="shared" si="19"/>
        <v>BULLISH</v>
      </c>
      <c r="G282" s="17" t="str">
        <f t="shared" si="18"/>
        <v>STRONG</v>
      </c>
      <c r="H282" s="17" t="str">
        <f t="shared" si="17"/>
        <v>CONFIRMED BULLISH</v>
      </c>
    </row>
    <row r="283" spans="1:8" ht="13.5" x14ac:dyDescent="0.25">
      <c r="A283" s="3">
        <v>42418</v>
      </c>
      <c r="B283" s="2">
        <v>3.05</v>
      </c>
      <c r="C283" s="2">
        <v>1.5422</v>
      </c>
      <c r="D283" s="2">
        <v>3980</v>
      </c>
      <c r="E283" s="2">
        <f t="shared" si="16"/>
        <v>173267</v>
      </c>
      <c r="F283" s="17" t="str">
        <f t="shared" si="19"/>
        <v>BULLISH</v>
      </c>
      <c r="G283" s="17" t="str">
        <f t="shared" si="18"/>
        <v>STRONG</v>
      </c>
      <c r="H283" s="17" t="str">
        <f t="shared" si="17"/>
        <v>CONFIRMED BULLISH</v>
      </c>
    </row>
    <row r="284" spans="1:8" ht="13.5" x14ac:dyDescent="0.25">
      <c r="A284" s="3">
        <v>42419</v>
      </c>
      <c r="B284" s="2">
        <v>3.04</v>
      </c>
      <c r="C284" s="2">
        <v>1.5370999999999999</v>
      </c>
      <c r="D284" s="2">
        <v>4026</v>
      </c>
      <c r="E284" s="2">
        <f t="shared" si="16"/>
        <v>169241</v>
      </c>
      <c r="F284" s="17" t="str">
        <f t="shared" si="19"/>
        <v>BULLISH</v>
      </c>
      <c r="G284" s="17" t="str">
        <f t="shared" si="18"/>
        <v>STRONG</v>
      </c>
      <c r="H284" s="17" t="str">
        <f t="shared" si="17"/>
        <v>CONFIRMED BULLISH</v>
      </c>
    </row>
    <row r="285" spans="1:8" ht="13.5" x14ac:dyDescent="0.25">
      <c r="A285" s="3">
        <v>42422</v>
      </c>
      <c r="B285" s="2">
        <v>3.04</v>
      </c>
      <c r="C285" s="2">
        <v>1.5370999999999999</v>
      </c>
      <c r="D285" s="2">
        <v>3782</v>
      </c>
      <c r="E285" s="2">
        <f t="shared" si="16"/>
        <v>169241</v>
      </c>
      <c r="F285" s="17" t="str">
        <f t="shared" si="19"/>
        <v>BULLISH</v>
      </c>
      <c r="G285" s="17" t="str">
        <f t="shared" si="18"/>
        <v>STRONG</v>
      </c>
      <c r="H285" s="17" t="str">
        <f t="shared" si="17"/>
        <v>CONFIRMED BULLISH</v>
      </c>
    </row>
    <row r="286" spans="1:8" ht="13.5" x14ac:dyDescent="0.25">
      <c r="A286" s="3">
        <v>42423</v>
      </c>
      <c r="B286" s="2">
        <v>3</v>
      </c>
      <c r="C286" s="2">
        <v>1.5168999999999999</v>
      </c>
      <c r="D286" s="2">
        <v>48</v>
      </c>
      <c r="E286" s="2">
        <f t="shared" si="16"/>
        <v>169193</v>
      </c>
      <c r="F286" s="17" t="str">
        <f t="shared" si="19"/>
        <v>BULLISH</v>
      </c>
      <c r="G286" s="17" t="str">
        <f t="shared" si="18"/>
        <v>STRONG</v>
      </c>
      <c r="H286" s="17" t="str">
        <f t="shared" si="17"/>
        <v>CONFIRMED BULLISH</v>
      </c>
    </row>
    <row r="287" spans="1:8" ht="13.5" x14ac:dyDescent="0.25">
      <c r="A287" s="3">
        <v>42424</v>
      </c>
      <c r="B287" s="2">
        <v>3.04</v>
      </c>
      <c r="C287" s="2">
        <v>1.5370999999999999</v>
      </c>
      <c r="D287" s="2">
        <v>2</v>
      </c>
      <c r="E287" s="2">
        <f t="shared" si="16"/>
        <v>169195</v>
      </c>
      <c r="F287" s="17" t="str">
        <f t="shared" si="19"/>
        <v>BEARISH</v>
      </c>
      <c r="G287" s="17" t="str">
        <f t="shared" si="18"/>
        <v>WEAK</v>
      </c>
      <c r="H287" s="17" t="str">
        <f t="shared" si="17"/>
        <v>CONFIRMED BEARISH</v>
      </c>
    </row>
    <row r="288" spans="1:8" ht="13.5" x14ac:dyDescent="0.25">
      <c r="A288" s="3">
        <v>42425</v>
      </c>
      <c r="B288" s="2">
        <v>3.04</v>
      </c>
      <c r="C288" s="2">
        <v>1.5370999999999999</v>
      </c>
      <c r="D288" s="2">
        <v>3225</v>
      </c>
      <c r="E288" s="2">
        <f t="shared" si="16"/>
        <v>169195</v>
      </c>
      <c r="F288" s="17" t="str">
        <f t="shared" si="19"/>
        <v>BEARISH</v>
      </c>
      <c r="G288" s="17" t="str">
        <f t="shared" si="18"/>
        <v>WEAK</v>
      </c>
      <c r="H288" s="17" t="str">
        <f t="shared" si="17"/>
        <v>CONFIRMED BEARISH</v>
      </c>
    </row>
    <row r="289" spans="1:8" ht="13.5" x14ac:dyDescent="0.25">
      <c r="A289" s="3">
        <v>42426</v>
      </c>
      <c r="B289" s="2">
        <v>3.04</v>
      </c>
      <c r="C289" s="2">
        <v>1.5370999999999999</v>
      </c>
      <c r="D289" s="2">
        <v>0</v>
      </c>
      <c r="E289" s="2">
        <f t="shared" si="16"/>
        <v>169195</v>
      </c>
      <c r="F289" s="17" t="str">
        <f t="shared" si="19"/>
        <v>BEARISH</v>
      </c>
      <c r="G289" s="17" t="str">
        <f t="shared" si="18"/>
        <v>NEUTRAL</v>
      </c>
      <c r="H289" s="17" t="str">
        <f t="shared" si="17"/>
        <v>NEUTRAL</v>
      </c>
    </row>
    <row r="290" spans="1:8" ht="13.5" x14ac:dyDescent="0.25">
      <c r="A290" s="3">
        <v>42429</v>
      </c>
      <c r="B290" s="2">
        <v>3</v>
      </c>
      <c r="C290" s="2">
        <v>1.5168999999999999</v>
      </c>
      <c r="D290" s="2">
        <v>4698</v>
      </c>
      <c r="E290" s="2">
        <f t="shared" si="16"/>
        <v>164497</v>
      </c>
      <c r="F290" s="17" t="str">
        <f t="shared" si="19"/>
        <v>BEARISH</v>
      </c>
      <c r="G290" s="17" t="str">
        <f t="shared" si="18"/>
        <v>WEAK</v>
      </c>
      <c r="H290" s="17" t="str">
        <f t="shared" si="17"/>
        <v>CONFIRMED BEARISH</v>
      </c>
    </row>
    <row r="291" spans="1:8" ht="13.5" x14ac:dyDescent="0.25">
      <c r="A291" s="3">
        <v>42430</v>
      </c>
      <c r="B291" s="2">
        <v>2.91</v>
      </c>
      <c r="C291" s="2">
        <v>1.4714</v>
      </c>
      <c r="D291" s="2">
        <v>10533</v>
      </c>
      <c r="E291" s="2">
        <f t="shared" si="16"/>
        <v>153964</v>
      </c>
      <c r="F291" s="17" t="str">
        <f t="shared" si="19"/>
        <v>BEARISH</v>
      </c>
      <c r="G291" s="17" t="str">
        <f t="shared" si="18"/>
        <v>WEAK</v>
      </c>
      <c r="H291" s="17" t="str">
        <f t="shared" si="17"/>
        <v>CONFIRMED BEARISH</v>
      </c>
    </row>
    <row r="292" spans="1:8" ht="13.5" x14ac:dyDescent="0.25">
      <c r="A292" s="3">
        <v>42431</v>
      </c>
      <c r="B292" s="2">
        <v>2.97</v>
      </c>
      <c r="C292" s="2">
        <v>1.5017</v>
      </c>
      <c r="D292" s="2">
        <v>7009</v>
      </c>
      <c r="E292" s="2">
        <f t="shared" si="16"/>
        <v>160973</v>
      </c>
      <c r="F292" s="17" t="str">
        <f t="shared" si="19"/>
        <v>BEARISH</v>
      </c>
      <c r="G292" s="17" t="str">
        <f t="shared" si="18"/>
        <v>WEAK</v>
      </c>
      <c r="H292" s="17" t="str">
        <f t="shared" si="17"/>
        <v>CONFIRMED BEARISH</v>
      </c>
    </row>
    <row r="293" spans="1:8" ht="13.5" x14ac:dyDescent="0.25">
      <c r="A293" s="3">
        <v>42432</v>
      </c>
      <c r="B293" s="2">
        <v>3.03</v>
      </c>
      <c r="C293" s="2">
        <v>1.5321</v>
      </c>
      <c r="D293" s="2">
        <v>5367</v>
      </c>
      <c r="E293" s="2">
        <f t="shared" si="16"/>
        <v>166340</v>
      </c>
      <c r="F293" s="17" t="str">
        <f t="shared" si="19"/>
        <v>BEARISH</v>
      </c>
      <c r="G293" s="17" t="str">
        <f t="shared" si="18"/>
        <v>NEUTRAL</v>
      </c>
      <c r="H293" s="17" t="str">
        <f t="shared" si="17"/>
        <v>CONFIRMED BEARISH</v>
      </c>
    </row>
    <row r="294" spans="1:8" ht="13.5" x14ac:dyDescent="0.25">
      <c r="A294" s="3">
        <v>42433</v>
      </c>
      <c r="B294" s="2">
        <v>3</v>
      </c>
      <c r="C294" s="2">
        <v>1.5168999999999999</v>
      </c>
      <c r="D294" s="2">
        <v>2106</v>
      </c>
      <c r="E294" s="2">
        <f t="shared" si="16"/>
        <v>164234</v>
      </c>
      <c r="F294" s="17" t="str">
        <f t="shared" si="19"/>
        <v>BEARISH</v>
      </c>
      <c r="G294" s="17" t="str">
        <f t="shared" si="18"/>
        <v>WEAK</v>
      </c>
      <c r="H294" s="17" t="str">
        <f t="shared" si="17"/>
        <v>CONFIRMED BEARISH</v>
      </c>
    </row>
    <row r="295" spans="1:8" ht="13.5" x14ac:dyDescent="0.25">
      <c r="A295" s="3">
        <v>42436</v>
      </c>
      <c r="B295" s="2">
        <v>3</v>
      </c>
      <c r="C295" s="2">
        <v>1.5168999999999999</v>
      </c>
      <c r="D295" s="2">
        <v>0</v>
      </c>
      <c r="E295" s="2">
        <f t="shared" si="16"/>
        <v>164234</v>
      </c>
      <c r="F295" s="17" t="str">
        <f t="shared" si="19"/>
        <v>BEARISH</v>
      </c>
      <c r="G295" s="17" t="str">
        <f t="shared" si="18"/>
        <v>NEUTRAL</v>
      </c>
      <c r="H295" s="17" t="str">
        <f t="shared" si="17"/>
        <v>NEUTRAL</v>
      </c>
    </row>
    <row r="296" spans="1:8" ht="13.5" x14ac:dyDescent="0.25">
      <c r="A296" s="3">
        <v>42437</v>
      </c>
      <c r="B296" s="2">
        <v>3</v>
      </c>
      <c r="C296" s="2">
        <v>1.5168999999999999</v>
      </c>
      <c r="D296" s="2">
        <v>6292</v>
      </c>
      <c r="E296" s="2">
        <f t="shared" si="16"/>
        <v>164234</v>
      </c>
      <c r="F296" s="17" t="str">
        <f t="shared" si="19"/>
        <v>BULLISH</v>
      </c>
      <c r="G296" s="17" t="str">
        <f t="shared" si="18"/>
        <v>STRONG</v>
      </c>
      <c r="H296" s="17" t="str">
        <f t="shared" si="17"/>
        <v>CONFIRMED BULLISH</v>
      </c>
    </row>
    <row r="297" spans="1:8" ht="13.5" x14ac:dyDescent="0.25">
      <c r="A297" s="3">
        <v>42438</v>
      </c>
      <c r="B297" s="2">
        <v>3.06</v>
      </c>
      <c r="C297" s="2">
        <v>1.5472999999999999</v>
      </c>
      <c r="D297" s="2">
        <v>12005</v>
      </c>
      <c r="E297" s="2">
        <f t="shared" si="16"/>
        <v>176239</v>
      </c>
      <c r="F297" s="17" t="str">
        <f t="shared" si="19"/>
        <v>BULLISH</v>
      </c>
      <c r="G297" s="17" t="str">
        <f t="shared" si="18"/>
        <v>STRONG</v>
      </c>
      <c r="H297" s="17" t="str">
        <f t="shared" si="17"/>
        <v>CONFIRMED BULLISH</v>
      </c>
    </row>
    <row r="298" spans="1:8" ht="13.5" x14ac:dyDescent="0.25">
      <c r="A298" s="3">
        <v>42439</v>
      </c>
      <c r="B298" s="2">
        <v>3.05</v>
      </c>
      <c r="C298" s="2">
        <v>1.5422</v>
      </c>
      <c r="D298" s="2">
        <v>274</v>
      </c>
      <c r="E298" s="2">
        <f t="shared" si="16"/>
        <v>175965</v>
      </c>
      <c r="F298" s="17" t="str">
        <f t="shared" si="19"/>
        <v>BULLISH</v>
      </c>
      <c r="G298" s="17" t="str">
        <f t="shared" si="18"/>
        <v>STRONG</v>
      </c>
      <c r="H298" s="17" t="str">
        <f t="shared" si="17"/>
        <v>CONFIRMED BULLISH</v>
      </c>
    </row>
    <row r="299" spans="1:8" ht="13.5" x14ac:dyDescent="0.25">
      <c r="A299" s="3">
        <v>42440</v>
      </c>
      <c r="B299" s="2">
        <v>3.05</v>
      </c>
      <c r="C299" s="2">
        <v>1.5422</v>
      </c>
      <c r="D299" s="2">
        <v>439</v>
      </c>
      <c r="E299" s="2">
        <f t="shared" si="16"/>
        <v>175965</v>
      </c>
      <c r="F299" s="17" t="str">
        <f t="shared" si="19"/>
        <v>BULLISH</v>
      </c>
      <c r="G299" s="17" t="str">
        <f t="shared" si="18"/>
        <v>STRONG</v>
      </c>
      <c r="H299" s="17" t="str">
        <f t="shared" si="17"/>
        <v>CONFIRMED BULLISH</v>
      </c>
    </row>
    <row r="300" spans="1:8" ht="13.5" x14ac:dyDescent="0.25">
      <c r="A300" s="3">
        <v>42443</v>
      </c>
      <c r="B300" s="2">
        <v>3.03</v>
      </c>
      <c r="C300" s="2">
        <v>1.5321</v>
      </c>
      <c r="D300" s="2">
        <v>3148</v>
      </c>
      <c r="E300" s="2">
        <f t="shared" si="16"/>
        <v>172817</v>
      </c>
      <c r="F300" s="17" t="str">
        <f t="shared" si="19"/>
        <v>BULLISH</v>
      </c>
      <c r="G300" s="17" t="str">
        <f t="shared" si="18"/>
        <v>STRONG</v>
      </c>
      <c r="H300" s="17" t="str">
        <f t="shared" si="17"/>
        <v>CONFIRMED BULLISH</v>
      </c>
    </row>
    <row r="301" spans="1:8" ht="13.5" x14ac:dyDescent="0.25">
      <c r="A301" s="3">
        <v>42444</v>
      </c>
      <c r="B301" s="2">
        <v>3.06</v>
      </c>
      <c r="C301" s="2">
        <v>1.5472999999999999</v>
      </c>
      <c r="D301" s="2">
        <v>4008</v>
      </c>
      <c r="E301" s="2">
        <f t="shared" si="16"/>
        <v>176825</v>
      </c>
      <c r="F301" s="17" t="str">
        <f t="shared" si="19"/>
        <v>BULLISH</v>
      </c>
      <c r="G301" s="17" t="str">
        <f t="shared" si="18"/>
        <v>STRONG</v>
      </c>
      <c r="H301" s="17" t="str">
        <f t="shared" si="17"/>
        <v>CONFIRMED BULLISH</v>
      </c>
    </row>
    <row r="302" spans="1:8" ht="13.5" x14ac:dyDescent="0.25">
      <c r="A302" s="3">
        <v>42445</v>
      </c>
      <c r="B302" s="2">
        <v>3.05</v>
      </c>
      <c r="C302" s="2">
        <v>1.5422</v>
      </c>
      <c r="D302" s="2">
        <v>5302</v>
      </c>
      <c r="E302" s="2">
        <f t="shared" si="16"/>
        <v>171523</v>
      </c>
      <c r="F302" s="17" t="str">
        <f t="shared" si="19"/>
        <v>BEARISH</v>
      </c>
      <c r="G302" s="17" t="str">
        <f t="shared" si="18"/>
        <v>WEAK</v>
      </c>
      <c r="H302" s="17" t="str">
        <f t="shared" si="17"/>
        <v>CONFIRMED BEARISH</v>
      </c>
    </row>
    <row r="303" spans="1:8" ht="13.5" x14ac:dyDescent="0.25">
      <c r="A303" s="3">
        <v>42446</v>
      </c>
      <c r="B303" s="2">
        <v>3.06</v>
      </c>
      <c r="C303" s="2">
        <v>1.5472999999999999</v>
      </c>
      <c r="D303" s="2">
        <v>17807</v>
      </c>
      <c r="E303" s="2">
        <f t="shared" si="16"/>
        <v>189330</v>
      </c>
      <c r="F303" s="17" t="str">
        <f t="shared" si="19"/>
        <v>BULLISH</v>
      </c>
      <c r="G303" s="17" t="str">
        <f t="shared" si="18"/>
        <v>STRONG</v>
      </c>
      <c r="H303" s="17" t="str">
        <f t="shared" si="17"/>
        <v>CONFIRMED BULLISH</v>
      </c>
    </row>
    <row r="304" spans="1:8" ht="13.5" x14ac:dyDescent="0.25">
      <c r="A304" s="3">
        <v>42447</v>
      </c>
      <c r="B304" s="2">
        <v>3.08</v>
      </c>
      <c r="C304" s="2">
        <v>1.5573999999999999</v>
      </c>
      <c r="D304" s="2">
        <v>11002</v>
      </c>
      <c r="E304" s="2">
        <f t="shared" si="16"/>
        <v>200332</v>
      </c>
      <c r="F304" s="17" t="str">
        <f t="shared" si="19"/>
        <v>BULLISH</v>
      </c>
      <c r="G304" s="17" t="str">
        <f t="shared" si="18"/>
        <v>STRONG</v>
      </c>
      <c r="H304" s="17" t="str">
        <f t="shared" si="17"/>
        <v>CONFIRMED BULLISH</v>
      </c>
    </row>
    <row r="305" spans="1:8" ht="13.5" x14ac:dyDescent="0.25">
      <c r="A305" s="3">
        <v>42450</v>
      </c>
      <c r="B305" s="2">
        <v>3.08</v>
      </c>
      <c r="C305" s="2">
        <v>1.5573999999999999</v>
      </c>
      <c r="D305" s="2">
        <v>2699</v>
      </c>
      <c r="E305" s="2">
        <f t="shared" si="16"/>
        <v>200332</v>
      </c>
      <c r="F305" s="17" t="str">
        <f t="shared" si="19"/>
        <v>BULLISH</v>
      </c>
      <c r="G305" s="17" t="str">
        <f t="shared" si="18"/>
        <v>STRONG</v>
      </c>
      <c r="H305" s="17" t="str">
        <f t="shared" si="17"/>
        <v>CONFIRMED BULLISH</v>
      </c>
    </row>
    <row r="306" spans="1:8" ht="13.5" x14ac:dyDescent="0.25">
      <c r="A306" s="3">
        <v>42451</v>
      </c>
      <c r="B306" s="2">
        <v>3.09</v>
      </c>
      <c r="C306" s="2">
        <v>1.5624</v>
      </c>
      <c r="D306" s="2">
        <v>13720</v>
      </c>
      <c r="E306" s="2">
        <f t="shared" si="16"/>
        <v>214052</v>
      </c>
      <c r="F306" s="17" t="str">
        <f t="shared" si="19"/>
        <v>BULLISH</v>
      </c>
      <c r="G306" s="17" t="str">
        <f t="shared" si="18"/>
        <v>STRONG</v>
      </c>
      <c r="H306" s="17" t="str">
        <f t="shared" si="17"/>
        <v>CONFIRMED BULLISH</v>
      </c>
    </row>
    <row r="307" spans="1:8" ht="13.5" x14ac:dyDescent="0.25">
      <c r="A307" s="3">
        <v>42452</v>
      </c>
      <c r="B307" s="2">
        <v>3.1</v>
      </c>
      <c r="C307" s="2">
        <v>1.5674999999999999</v>
      </c>
      <c r="D307" s="2">
        <v>8405</v>
      </c>
      <c r="E307" s="2">
        <f t="shared" si="16"/>
        <v>222457</v>
      </c>
      <c r="F307" s="17" t="str">
        <f t="shared" si="19"/>
        <v>BULLISH</v>
      </c>
      <c r="G307" s="17" t="str">
        <f t="shared" si="18"/>
        <v>STRONG</v>
      </c>
      <c r="H307" s="17" t="str">
        <f t="shared" si="17"/>
        <v>CONFIRMED BULLISH</v>
      </c>
    </row>
    <row r="308" spans="1:8" ht="13.5" x14ac:dyDescent="0.25">
      <c r="A308" s="3">
        <v>42453</v>
      </c>
      <c r="B308" s="2">
        <v>3.09</v>
      </c>
      <c r="C308" s="2">
        <v>1.5624</v>
      </c>
      <c r="D308" s="2">
        <v>4100</v>
      </c>
      <c r="E308" s="2">
        <f t="shared" si="16"/>
        <v>218357</v>
      </c>
      <c r="F308" s="17" t="str">
        <f t="shared" si="19"/>
        <v>BULLISH</v>
      </c>
      <c r="G308" s="17" t="str">
        <f t="shared" si="18"/>
        <v>STRONG</v>
      </c>
      <c r="H308" s="17" t="str">
        <f t="shared" si="17"/>
        <v>CONFIRMED BULLISH</v>
      </c>
    </row>
    <row r="309" spans="1:8" ht="13.5" x14ac:dyDescent="0.25">
      <c r="A309" s="3">
        <v>42454</v>
      </c>
      <c r="B309" s="2">
        <v>3.1</v>
      </c>
      <c r="C309" s="2">
        <v>1.5674999999999999</v>
      </c>
      <c r="D309" s="2">
        <v>6433</v>
      </c>
      <c r="E309" s="2">
        <f t="shared" si="16"/>
        <v>224790</v>
      </c>
      <c r="F309" s="17" t="str">
        <f t="shared" si="19"/>
        <v>BULLISH</v>
      </c>
      <c r="G309" s="17" t="str">
        <f t="shared" si="18"/>
        <v>STRONG</v>
      </c>
      <c r="H309" s="17" t="str">
        <f t="shared" si="17"/>
        <v>CONFIRMED BULLISH</v>
      </c>
    </row>
    <row r="310" spans="1:8" ht="13.5" x14ac:dyDescent="0.25">
      <c r="A310" s="3">
        <v>42457</v>
      </c>
      <c r="B310" s="2">
        <v>3.06</v>
      </c>
      <c r="C310" s="2">
        <v>1.5472999999999999</v>
      </c>
      <c r="D310" s="2">
        <v>7577</v>
      </c>
      <c r="E310" s="2">
        <f t="shared" si="16"/>
        <v>217213</v>
      </c>
      <c r="F310" s="17" t="str">
        <f t="shared" si="19"/>
        <v>BULLISH</v>
      </c>
      <c r="G310" s="17" t="str">
        <f t="shared" si="18"/>
        <v>STRONG</v>
      </c>
      <c r="H310" s="17" t="str">
        <f t="shared" si="17"/>
        <v>BULLISH DIVERGENCE</v>
      </c>
    </row>
    <row r="311" spans="1:8" ht="13.5" x14ac:dyDescent="0.25">
      <c r="A311" s="3">
        <v>42458</v>
      </c>
      <c r="B311" s="2">
        <v>3.09</v>
      </c>
      <c r="C311" s="2">
        <v>1.5624</v>
      </c>
      <c r="D311" s="2">
        <v>30227</v>
      </c>
      <c r="E311" s="2">
        <f t="shared" si="16"/>
        <v>247440</v>
      </c>
      <c r="F311" s="17" t="str">
        <f t="shared" si="19"/>
        <v>BULLISH</v>
      </c>
      <c r="G311" s="17" t="str">
        <f t="shared" si="18"/>
        <v>STRONG</v>
      </c>
      <c r="H311" s="17" t="str">
        <f t="shared" si="17"/>
        <v>NEUTRAL</v>
      </c>
    </row>
    <row r="312" spans="1:8" ht="13.5" x14ac:dyDescent="0.25">
      <c r="A312" s="3">
        <v>42459</v>
      </c>
      <c r="B312" s="2">
        <v>3.09</v>
      </c>
      <c r="C312" s="2">
        <v>1.5624</v>
      </c>
      <c r="D312" s="2">
        <v>3264</v>
      </c>
      <c r="E312" s="2">
        <f t="shared" si="16"/>
        <v>247440</v>
      </c>
      <c r="F312" s="17" t="str">
        <f t="shared" si="19"/>
        <v>BULLISH</v>
      </c>
      <c r="G312" s="17" t="str">
        <f t="shared" si="18"/>
        <v>STRONG</v>
      </c>
      <c r="H312" s="17" t="str">
        <f t="shared" si="17"/>
        <v>BULLISH DIVERGENCE</v>
      </c>
    </row>
    <row r="313" spans="1:8" ht="13.5" x14ac:dyDescent="0.25">
      <c r="A313" s="3">
        <v>42460</v>
      </c>
      <c r="B313" s="2">
        <v>3.09</v>
      </c>
      <c r="C313" s="2">
        <v>1.5624</v>
      </c>
      <c r="D313" s="2">
        <v>0</v>
      </c>
      <c r="E313" s="2">
        <f t="shared" si="16"/>
        <v>247440</v>
      </c>
      <c r="F313" s="17" t="str">
        <f t="shared" si="19"/>
        <v>BULLISH</v>
      </c>
      <c r="G313" s="17" t="str">
        <f t="shared" si="18"/>
        <v>STRONG</v>
      </c>
      <c r="H313" s="17" t="str">
        <f t="shared" si="17"/>
        <v>NEUTRAL</v>
      </c>
    </row>
    <row r="314" spans="1:8" ht="13.5" x14ac:dyDescent="0.25">
      <c r="A314" s="3">
        <v>42461</v>
      </c>
      <c r="B314" s="2">
        <v>3.1</v>
      </c>
      <c r="C314" s="2">
        <v>1.5674999999999999</v>
      </c>
      <c r="D314" s="2">
        <v>2000</v>
      </c>
      <c r="E314" s="2">
        <f t="shared" si="16"/>
        <v>249440</v>
      </c>
      <c r="F314" s="17" t="str">
        <f t="shared" si="19"/>
        <v>BULLISH</v>
      </c>
      <c r="G314" s="17" t="str">
        <f t="shared" si="18"/>
        <v>STRONG</v>
      </c>
      <c r="H314" s="17" t="str">
        <f t="shared" si="17"/>
        <v>NEUTRAL</v>
      </c>
    </row>
    <row r="315" spans="1:8" ht="13.5" x14ac:dyDescent="0.25">
      <c r="A315" s="3">
        <v>42464</v>
      </c>
      <c r="B315" s="2">
        <v>3.1</v>
      </c>
      <c r="C315" s="2">
        <v>1.5674999999999999</v>
      </c>
      <c r="D315" s="2">
        <v>0</v>
      </c>
      <c r="E315" s="2">
        <f t="shared" si="16"/>
        <v>249440</v>
      </c>
      <c r="F315" s="17" t="str">
        <f t="shared" si="19"/>
        <v>BULLISH</v>
      </c>
      <c r="G315" s="17" t="str">
        <f t="shared" si="18"/>
        <v>STRONG</v>
      </c>
      <c r="H315" s="17" t="str">
        <f t="shared" si="17"/>
        <v>CONFIRMED BULLISH</v>
      </c>
    </row>
    <row r="316" spans="1:8" ht="13.5" x14ac:dyDescent="0.25">
      <c r="A316" s="3">
        <v>42465</v>
      </c>
      <c r="B316" s="2">
        <v>3.09</v>
      </c>
      <c r="C316" s="2">
        <v>1.5624</v>
      </c>
      <c r="D316" s="2">
        <v>1200</v>
      </c>
      <c r="E316" s="2">
        <f t="shared" si="16"/>
        <v>248240</v>
      </c>
      <c r="F316" s="17" t="str">
        <f t="shared" si="19"/>
        <v>BULLISH</v>
      </c>
      <c r="G316" s="17" t="str">
        <f t="shared" si="18"/>
        <v>NEUTRAL</v>
      </c>
      <c r="H316" s="17" t="str">
        <f t="shared" si="17"/>
        <v>NEUTRAL</v>
      </c>
    </row>
    <row r="317" spans="1:8" ht="13.5" x14ac:dyDescent="0.25">
      <c r="A317" s="3">
        <v>42466</v>
      </c>
      <c r="B317" s="2">
        <v>3.1</v>
      </c>
      <c r="C317" s="2">
        <v>1.5674999999999999</v>
      </c>
      <c r="D317" s="2">
        <v>20113</v>
      </c>
      <c r="E317" s="2">
        <f t="shared" si="16"/>
        <v>268353</v>
      </c>
      <c r="F317" s="17" t="str">
        <f t="shared" si="19"/>
        <v>BULLISH</v>
      </c>
      <c r="G317" s="17" t="str">
        <f t="shared" si="18"/>
        <v>STRONG</v>
      </c>
      <c r="H317" s="17" t="str">
        <f t="shared" si="17"/>
        <v>CONFIRMED BULLISH</v>
      </c>
    </row>
    <row r="318" spans="1:8" ht="13.5" x14ac:dyDescent="0.25">
      <c r="A318" s="3">
        <v>42467</v>
      </c>
      <c r="B318" s="2">
        <v>3.14</v>
      </c>
      <c r="C318" s="2">
        <v>1.5876999999999999</v>
      </c>
      <c r="D318" s="2">
        <v>3548</v>
      </c>
      <c r="E318" s="2">
        <f t="shared" si="16"/>
        <v>271901</v>
      </c>
      <c r="F318" s="17" t="str">
        <f t="shared" si="19"/>
        <v>BULLISH</v>
      </c>
      <c r="G318" s="17" t="str">
        <f t="shared" si="18"/>
        <v>STRONG</v>
      </c>
      <c r="H318" s="17" t="str">
        <f t="shared" si="17"/>
        <v>CONFIRMED BULLISH</v>
      </c>
    </row>
    <row r="319" spans="1:8" ht="13.5" x14ac:dyDescent="0.25">
      <c r="A319" s="3">
        <v>42468</v>
      </c>
      <c r="B319" s="2">
        <v>3.12</v>
      </c>
      <c r="C319" s="2">
        <v>1.5775999999999999</v>
      </c>
      <c r="D319" s="2">
        <v>864</v>
      </c>
      <c r="E319" s="2">
        <f t="shared" si="16"/>
        <v>271037</v>
      </c>
      <c r="F319" s="17" t="str">
        <f t="shared" si="19"/>
        <v>BULLISH</v>
      </c>
      <c r="G319" s="17" t="str">
        <f t="shared" si="18"/>
        <v>STRONG</v>
      </c>
      <c r="H319" s="17" t="str">
        <f t="shared" si="17"/>
        <v>CONFIRMED BULLISH</v>
      </c>
    </row>
    <row r="320" spans="1:8" ht="13.5" x14ac:dyDescent="0.25">
      <c r="A320" s="3">
        <v>42471</v>
      </c>
      <c r="B320" s="2">
        <v>3.12</v>
      </c>
      <c r="C320" s="2">
        <v>1.5775999999999999</v>
      </c>
      <c r="D320" s="2">
        <v>0</v>
      </c>
      <c r="E320" s="2">
        <f t="shared" si="16"/>
        <v>271037</v>
      </c>
      <c r="F320" s="17" t="str">
        <f t="shared" si="19"/>
        <v>BULLISH</v>
      </c>
      <c r="G320" s="17" t="str">
        <f t="shared" si="18"/>
        <v>STRONG</v>
      </c>
      <c r="H320" s="17" t="str">
        <f t="shared" si="17"/>
        <v>CONFIRMED BULLISH</v>
      </c>
    </row>
    <row r="321" spans="1:8" ht="13.5" x14ac:dyDescent="0.25">
      <c r="A321" s="3">
        <v>42472</v>
      </c>
      <c r="B321" s="2">
        <v>3.1</v>
      </c>
      <c r="C321" s="2">
        <v>1.5674999999999999</v>
      </c>
      <c r="D321" s="2">
        <v>36789</v>
      </c>
      <c r="E321" s="2">
        <f t="shared" si="16"/>
        <v>234248</v>
      </c>
      <c r="F321" s="17" t="str">
        <f t="shared" si="19"/>
        <v>BEARISH</v>
      </c>
      <c r="G321" s="17" t="str">
        <f t="shared" si="18"/>
        <v>WEAK</v>
      </c>
      <c r="H321" s="17" t="str">
        <f t="shared" si="17"/>
        <v>BEARISH DIVERGENCE</v>
      </c>
    </row>
    <row r="322" spans="1:8" ht="13.5" x14ac:dyDescent="0.25">
      <c r="A322" s="3">
        <v>42473</v>
      </c>
      <c r="B322" s="2">
        <v>3.11</v>
      </c>
      <c r="C322" s="2">
        <v>1.5725</v>
      </c>
      <c r="D322" s="2">
        <v>6144</v>
      </c>
      <c r="E322" s="2">
        <f t="shared" si="16"/>
        <v>240392</v>
      </c>
      <c r="F322" s="17" t="str">
        <f t="shared" si="19"/>
        <v>BEARISH</v>
      </c>
      <c r="G322" s="17" t="str">
        <f t="shared" si="18"/>
        <v>WEAK</v>
      </c>
      <c r="H322" s="17" t="str">
        <f t="shared" si="17"/>
        <v>BEARISH DIVERGENCE</v>
      </c>
    </row>
    <row r="323" spans="1:8" ht="13.5" x14ac:dyDescent="0.25">
      <c r="A323" s="3">
        <v>42474</v>
      </c>
      <c r="B323" s="2">
        <v>3.11</v>
      </c>
      <c r="C323" s="2">
        <v>1.5725</v>
      </c>
      <c r="D323" s="2">
        <v>19247</v>
      </c>
      <c r="E323" s="2">
        <f t="shared" si="16"/>
        <v>240392</v>
      </c>
      <c r="F323" s="17" t="str">
        <f t="shared" si="19"/>
        <v>BEARISH</v>
      </c>
      <c r="G323" s="17" t="str">
        <f t="shared" si="18"/>
        <v>WEAK</v>
      </c>
      <c r="H323" s="17" t="str">
        <f t="shared" si="17"/>
        <v>CONFIRMED BEARISH</v>
      </c>
    </row>
    <row r="324" spans="1:8" ht="13.5" x14ac:dyDescent="0.25">
      <c r="A324" s="3">
        <v>42475</v>
      </c>
      <c r="B324" s="2">
        <v>3.12</v>
      </c>
      <c r="C324" s="2">
        <v>1.5775999999999999</v>
      </c>
      <c r="D324" s="2">
        <v>14804</v>
      </c>
      <c r="E324" s="2">
        <f t="shared" ref="E324:E387" si="20">IF(B324&gt;B323, E323+D324, IF(B324&lt;B323, E323-D324, E323))</f>
        <v>255196</v>
      </c>
      <c r="F324" s="17" t="str">
        <f t="shared" si="19"/>
        <v>BEARISH</v>
      </c>
      <c r="G324" s="17" t="str">
        <f t="shared" si="18"/>
        <v>WEAK</v>
      </c>
      <c r="H324" s="17" t="str">
        <f t="shared" si="17"/>
        <v>NEUTRAL</v>
      </c>
    </row>
    <row r="325" spans="1:8" ht="13.5" x14ac:dyDescent="0.25">
      <c r="A325" s="3">
        <v>42478</v>
      </c>
      <c r="B325" s="2">
        <v>3.1</v>
      </c>
      <c r="C325" s="2">
        <v>1.5674999999999999</v>
      </c>
      <c r="D325" s="2">
        <v>36719</v>
      </c>
      <c r="E325" s="2">
        <f t="shared" si="20"/>
        <v>218477</v>
      </c>
      <c r="F325" s="17" t="str">
        <f t="shared" si="19"/>
        <v>BEARISH</v>
      </c>
      <c r="G325" s="17" t="str">
        <f t="shared" si="18"/>
        <v>WEAK</v>
      </c>
      <c r="H325" s="17" t="str">
        <f t="shared" si="17"/>
        <v>CONFIRMED BEARISH</v>
      </c>
    </row>
    <row r="326" spans="1:8" ht="13.5" x14ac:dyDescent="0.25">
      <c r="A326" s="3">
        <v>42479</v>
      </c>
      <c r="B326" s="2">
        <v>3.1</v>
      </c>
      <c r="C326" s="2">
        <v>1.5674999999999999</v>
      </c>
      <c r="D326" s="2">
        <v>23077</v>
      </c>
      <c r="E326" s="2">
        <f t="shared" si="20"/>
        <v>218477</v>
      </c>
      <c r="F326" s="17" t="str">
        <f t="shared" si="19"/>
        <v>BEARISH</v>
      </c>
      <c r="G326" s="17" t="str">
        <f t="shared" si="18"/>
        <v>WEAK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v>42480</v>
      </c>
      <c r="B327" s="2">
        <v>3.11</v>
      </c>
      <c r="C327" s="2">
        <v>1.5725</v>
      </c>
      <c r="D327" s="2">
        <v>35869</v>
      </c>
      <c r="E327" s="2">
        <f t="shared" si="20"/>
        <v>254346</v>
      </c>
      <c r="F327" s="17" t="str">
        <f t="shared" si="19"/>
        <v>BULLISH</v>
      </c>
      <c r="G327" s="17" t="str">
        <f t="shared" ref="G327:G390" si="22">IF((E327-E322)/E322 &gt; 0.02, "STRONG",
 IF((E327-E322)/E322 &lt; -0.02, "WEAK", "NEUTRAL"))</f>
        <v>STRONG</v>
      </c>
      <c r="H327" s="17" t="str">
        <f t="shared" si="21"/>
        <v>NEUTRAL</v>
      </c>
    </row>
    <row r="328" spans="1:8" ht="13.5" x14ac:dyDescent="0.25">
      <c r="A328" s="3">
        <v>42481</v>
      </c>
      <c r="B328" s="2">
        <v>3.11</v>
      </c>
      <c r="C328" s="2">
        <v>1.5725</v>
      </c>
      <c r="D328" s="2">
        <v>1500</v>
      </c>
      <c r="E328" s="2">
        <f t="shared" si="20"/>
        <v>254346</v>
      </c>
      <c r="F328" s="17" t="str">
        <f t="shared" ref="F328:F391" si="23">IF(E328&gt;E323,"BULLISH",IF(E328&lt;E323,"BEARISH","NEUTRAL"))</f>
        <v>BULLISH</v>
      </c>
      <c r="G328" s="17" t="str">
        <f t="shared" si="22"/>
        <v>STRONG</v>
      </c>
      <c r="H328" s="17" t="str">
        <f t="shared" si="21"/>
        <v>NEUTRAL</v>
      </c>
    </row>
    <row r="329" spans="1:8" ht="13.5" x14ac:dyDescent="0.25">
      <c r="A329" s="3">
        <v>42482</v>
      </c>
      <c r="B329" s="2">
        <v>3.15</v>
      </c>
      <c r="C329" s="2">
        <v>1.5928</v>
      </c>
      <c r="D329" s="2">
        <v>9185</v>
      </c>
      <c r="E329" s="2">
        <f t="shared" si="20"/>
        <v>263531</v>
      </c>
      <c r="F329" s="17" t="str">
        <f t="shared" si="23"/>
        <v>BULLISH</v>
      </c>
      <c r="G329" s="17" t="str">
        <f t="shared" si="22"/>
        <v>STRONG</v>
      </c>
      <c r="H329" s="17" t="str">
        <f t="shared" si="21"/>
        <v>CONFIRMED BULLISH</v>
      </c>
    </row>
    <row r="330" spans="1:8" ht="13.5" x14ac:dyDescent="0.25">
      <c r="A330" s="3">
        <v>42485</v>
      </c>
      <c r="B330" s="2">
        <v>3.17</v>
      </c>
      <c r="C330" s="2">
        <v>1.6029</v>
      </c>
      <c r="D330" s="2">
        <v>3</v>
      </c>
      <c r="E330" s="2">
        <f t="shared" si="20"/>
        <v>263534</v>
      </c>
      <c r="F330" s="17" t="str">
        <f t="shared" si="23"/>
        <v>BULLISH</v>
      </c>
      <c r="G330" s="17" t="str">
        <f t="shared" si="22"/>
        <v>STRONG</v>
      </c>
      <c r="H330" s="17" t="str">
        <f t="shared" si="21"/>
        <v>CONFIRMED BULLISH</v>
      </c>
    </row>
    <row r="331" spans="1:8" ht="13.5" x14ac:dyDescent="0.25">
      <c r="A331" s="3">
        <v>42486</v>
      </c>
      <c r="B331" s="2">
        <v>3.17</v>
      </c>
      <c r="C331" s="2">
        <v>1.6029</v>
      </c>
      <c r="D331" s="2">
        <v>15467</v>
      </c>
      <c r="E331" s="2">
        <f t="shared" si="20"/>
        <v>263534</v>
      </c>
      <c r="F331" s="17" t="str">
        <f t="shared" si="23"/>
        <v>BULLISH</v>
      </c>
      <c r="G331" s="17" t="str">
        <f t="shared" si="22"/>
        <v>STRONG</v>
      </c>
      <c r="H331" s="17" t="str">
        <f t="shared" si="21"/>
        <v>CONFIRMED BULLISH</v>
      </c>
    </row>
    <row r="332" spans="1:8" ht="13.5" x14ac:dyDescent="0.25">
      <c r="A332" s="3">
        <v>42487</v>
      </c>
      <c r="B332" s="2">
        <v>3.17</v>
      </c>
      <c r="C332" s="2">
        <v>1.6029</v>
      </c>
      <c r="D332" s="2">
        <v>3358</v>
      </c>
      <c r="E332" s="2">
        <f t="shared" si="20"/>
        <v>263534</v>
      </c>
      <c r="F332" s="17" t="str">
        <f t="shared" si="23"/>
        <v>BULLISH</v>
      </c>
      <c r="G332" s="17" t="str">
        <f t="shared" si="22"/>
        <v>STRONG</v>
      </c>
      <c r="H332" s="17" t="str">
        <f t="shared" si="21"/>
        <v>CONFIRMED BULLISH</v>
      </c>
    </row>
    <row r="333" spans="1:8" ht="13.5" x14ac:dyDescent="0.25">
      <c r="A333" s="3">
        <v>42488</v>
      </c>
      <c r="B333" s="2">
        <v>3.15</v>
      </c>
      <c r="C333" s="2">
        <v>1.5928</v>
      </c>
      <c r="D333" s="2">
        <v>5750</v>
      </c>
      <c r="E333" s="2">
        <f t="shared" si="20"/>
        <v>257784</v>
      </c>
      <c r="F333" s="17" t="str">
        <f t="shared" si="23"/>
        <v>BULLISH</v>
      </c>
      <c r="G333" s="17" t="str">
        <f t="shared" si="22"/>
        <v>NEUTRAL</v>
      </c>
      <c r="H333" s="17" t="str">
        <f t="shared" si="21"/>
        <v>CONFIRMED BULLISH</v>
      </c>
    </row>
    <row r="334" spans="1:8" ht="13.5" x14ac:dyDescent="0.25">
      <c r="A334" s="3">
        <v>42489</v>
      </c>
      <c r="B334" s="2">
        <v>3.12</v>
      </c>
      <c r="C334" s="2">
        <v>1.5775999999999999</v>
      </c>
      <c r="D334" s="2">
        <v>1312</v>
      </c>
      <c r="E334" s="2">
        <f t="shared" si="20"/>
        <v>256472</v>
      </c>
      <c r="F334" s="17" t="str">
        <f t="shared" si="23"/>
        <v>BEARISH</v>
      </c>
      <c r="G334" s="17" t="str">
        <f t="shared" si="22"/>
        <v>WEAK</v>
      </c>
      <c r="H334" s="17" t="str">
        <f t="shared" si="21"/>
        <v>CONFIRMED BEARISH</v>
      </c>
    </row>
    <row r="335" spans="1:8" ht="13.5" x14ac:dyDescent="0.25">
      <c r="A335" s="3">
        <v>42492</v>
      </c>
      <c r="B335" s="2">
        <v>3.17</v>
      </c>
      <c r="C335" s="2">
        <v>1.6029</v>
      </c>
      <c r="D335" s="2">
        <v>4468</v>
      </c>
      <c r="E335" s="2">
        <f t="shared" si="20"/>
        <v>260940</v>
      </c>
      <c r="F335" s="17" t="str">
        <f t="shared" si="23"/>
        <v>BEARISH</v>
      </c>
      <c r="G335" s="17" t="str">
        <f t="shared" si="22"/>
        <v>NEUTRAL</v>
      </c>
      <c r="H335" s="17" t="str">
        <f t="shared" si="21"/>
        <v>NEUTRAL</v>
      </c>
    </row>
    <row r="336" spans="1:8" ht="13.5" x14ac:dyDescent="0.25">
      <c r="A336" s="3">
        <v>42493</v>
      </c>
      <c r="B336" s="2">
        <v>3.19</v>
      </c>
      <c r="C336" s="2">
        <v>1.613</v>
      </c>
      <c r="D336" s="2">
        <v>40</v>
      </c>
      <c r="E336" s="2">
        <f t="shared" si="20"/>
        <v>260980</v>
      </c>
      <c r="F336" s="17" t="str">
        <f t="shared" si="23"/>
        <v>BEARISH</v>
      </c>
      <c r="G336" s="17" t="str">
        <f t="shared" si="22"/>
        <v>NEUTRAL</v>
      </c>
      <c r="H336" s="17" t="str">
        <f t="shared" si="21"/>
        <v>BEARISH DIVERGENCE</v>
      </c>
    </row>
    <row r="337" spans="1:8" ht="13.5" x14ac:dyDescent="0.25">
      <c r="A337" s="3">
        <v>42494</v>
      </c>
      <c r="B337" s="2">
        <v>3.15</v>
      </c>
      <c r="C337" s="2">
        <v>1.5928</v>
      </c>
      <c r="D337" s="2">
        <v>1000</v>
      </c>
      <c r="E337" s="2">
        <f t="shared" si="20"/>
        <v>259980</v>
      </c>
      <c r="F337" s="17" t="str">
        <f t="shared" si="23"/>
        <v>BEARISH</v>
      </c>
      <c r="G337" s="17" t="str">
        <f t="shared" si="22"/>
        <v>NEUTRAL</v>
      </c>
      <c r="H337" s="17" t="str">
        <f t="shared" si="21"/>
        <v>CONFIRMED BEARISH</v>
      </c>
    </row>
    <row r="338" spans="1:8" ht="13.5" x14ac:dyDescent="0.25">
      <c r="A338" s="3">
        <v>42495</v>
      </c>
      <c r="B338" s="2">
        <v>3.14</v>
      </c>
      <c r="C338" s="2">
        <v>1.5876999999999999</v>
      </c>
      <c r="D338" s="2">
        <v>1525</v>
      </c>
      <c r="E338" s="2">
        <f t="shared" si="20"/>
        <v>258455</v>
      </c>
      <c r="F338" s="17" t="str">
        <f t="shared" si="23"/>
        <v>BULLISH</v>
      </c>
      <c r="G338" s="17" t="str">
        <f t="shared" si="22"/>
        <v>NEUTRAL</v>
      </c>
      <c r="H338" s="17" t="str">
        <f t="shared" si="21"/>
        <v>BULLISH DIVERGENCE</v>
      </c>
    </row>
    <row r="339" spans="1:8" ht="13.5" x14ac:dyDescent="0.25">
      <c r="A339" s="3">
        <v>42496</v>
      </c>
      <c r="B339" s="2">
        <v>3.15</v>
      </c>
      <c r="C339" s="2">
        <v>1.5928</v>
      </c>
      <c r="D339" s="2">
        <v>1200</v>
      </c>
      <c r="E339" s="2">
        <f t="shared" si="20"/>
        <v>259655</v>
      </c>
      <c r="F339" s="17" t="str">
        <f t="shared" si="23"/>
        <v>BULLISH</v>
      </c>
      <c r="G339" s="17" t="str">
        <f t="shared" si="22"/>
        <v>NEUTRAL</v>
      </c>
      <c r="H339" s="17" t="str">
        <f t="shared" si="21"/>
        <v>CONFIRMED BULLISH</v>
      </c>
    </row>
    <row r="340" spans="1:8" ht="13.5" x14ac:dyDescent="0.25">
      <c r="A340" s="3">
        <v>42499</v>
      </c>
      <c r="B340" s="2">
        <v>3.13</v>
      </c>
      <c r="C340" s="2">
        <v>1.5826</v>
      </c>
      <c r="D340" s="2">
        <v>10080</v>
      </c>
      <c r="E340" s="2">
        <f t="shared" si="20"/>
        <v>249575</v>
      </c>
      <c r="F340" s="17" t="str">
        <f t="shared" si="23"/>
        <v>BEARISH</v>
      </c>
      <c r="G340" s="17" t="str">
        <f t="shared" si="22"/>
        <v>WEAK</v>
      </c>
      <c r="H340" s="17" t="str">
        <f t="shared" si="21"/>
        <v>CONFIRMED BEARISH</v>
      </c>
    </row>
    <row r="341" spans="1:8" ht="13.5" x14ac:dyDescent="0.25">
      <c r="A341" s="3">
        <v>42500</v>
      </c>
      <c r="B341" s="2">
        <v>3.13</v>
      </c>
      <c r="C341" s="2">
        <v>1.5826</v>
      </c>
      <c r="D341" s="2">
        <v>0</v>
      </c>
      <c r="E341" s="2">
        <f t="shared" si="20"/>
        <v>249575</v>
      </c>
      <c r="F341" s="17" t="str">
        <f t="shared" si="23"/>
        <v>BEARISH</v>
      </c>
      <c r="G341" s="17" t="str">
        <f t="shared" si="22"/>
        <v>WEAK</v>
      </c>
      <c r="H341" s="17" t="str">
        <f t="shared" si="21"/>
        <v>CONFIRMED BEARISH</v>
      </c>
    </row>
    <row r="342" spans="1:8" ht="13.5" x14ac:dyDescent="0.25">
      <c r="A342" s="3">
        <v>42501</v>
      </c>
      <c r="B342" s="2">
        <v>3.15</v>
      </c>
      <c r="C342" s="2">
        <v>1.5928</v>
      </c>
      <c r="D342" s="2">
        <v>47825</v>
      </c>
      <c r="E342" s="2">
        <f t="shared" si="20"/>
        <v>297400</v>
      </c>
      <c r="F342" s="17" t="str">
        <f t="shared" si="23"/>
        <v>BULLISH</v>
      </c>
      <c r="G342" s="17" t="str">
        <f t="shared" si="22"/>
        <v>STRONG</v>
      </c>
      <c r="H342" s="17" t="str">
        <f t="shared" si="21"/>
        <v>NEUTRAL</v>
      </c>
    </row>
    <row r="343" spans="1:8" ht="13.5" x14ac:dyDescent="0.25">
      <c r="A343" s="3">
        <v>42502</v>
      </c>
      <c r="B343" s="2">
        <v>3.17</v>
      </c>
      <c r="C343" s="2">
        <v>1.6029</v>
      </c>
      <c r="D343" s="2">
        <v>2867</v>
      </c>
      <c r="E343" s="2">
        <f t="shared" si="20"/>
        <v>300267</v>
      </c>
      <c r="F343" s="17" t="str">
        <f t="shared" si="23"/>
        <v>BULLISH</v>
      </c>
      <c r="G343" s="17" t="str">
        <f t="shared" si="22"/>
        <v>STRONG</v>
      </c>
      <c r="H343" s="17" t="str">
        <f t="shared" si="21"/>
        <v>CONFIRMED BULLISH</v>
      </c>
    </row>
    <row r="344" spans="1:8" ht="13.5" x14ac:dyDescent="0.25">
      <c r="A344" s="3">
        <v>42503</v>
      </c>
      <c r="B344" s="2">
        <v>3.16</v>
      </c>
      <c r="C344" s="2">
        <v>1.5978000000000001</v>
      </c>
      <c r="D344" s="2">
        <v>2817</v>
      </c>
      <c r="E344" s="2">
        <f t="shared" si="20"/>
        <v>297450</v>
      </c>
      <c r="F344" s="17" t="str">
        <f t="shared" si="23"/>
        <v>BULLISH</v>
      </c>
      <c r="G344" s="17" t="str">
        <f t="shared" si="22"/>
        <v>STRONG</v>
      </c>
      <c r="H344" s="17" t="str">
        <f t="shared" si="21"/>
        <v>CONFIRMED BULLISH</v>
      </c>
    </row>
    <row r="345" spans="1:8" ht="13.5" x14ac:dyDescent="0.25">
      <c r="A345" s="3">
        <v>42506</v>
      </c>
      <c r="B345" s="2">
        <v>3.18</v>
      </c>
      <c r="C345" s="2">
        <v>1.6079000000000001</v>
      </c>
      <c r="D345" s="2">
        <v>1009</v>
      </c>
      <c r="E345" s="2">
        <f t="shared" si="20"/>
        <v>298459</v>
      </c>
      <c r="F345" s="17" t="str">
        <f t="shared" si="23"/>
        <v>BULLISH</v>
      </c>
      <c r="G345" s="17" t="str">
        <f t="shared" si="22"/>
        <v>STRONG</v>
      </c>
      <c r="H345" s="17" t="str">
        <f t="shared" si="21"/>
        <v>CONFIRMED BULLISH</v>
      </c>
    </row>
    <row r="346" spans="1:8" ht="13.5" x14ac:dyDescent="0.25">
      <c r="A346" s="3">
        <v>42507</v>
      </c>
      <c r="B346" s="2">
        <v>3.18</v>
      </c>
      <c r="C346" s="2">
        <v>1.6079000000000001</v>
      </c>
      <c r="D346" s="2">
        <v>0</v>
      </c>
      <c r="E346" s="2">
        <f t="shared" si="20"/>
        <v>298459</v>
      </c>
      <c r="F346" s="17" t="str">
        <f t="shared" si="23"/>
        <v>BULLISH</v>
      </c>
      <c r="G346" s="17" t="str">
        <f t="shared" si="22"/>
        <v>STRONG</v>
      </c>
      <c r="H346" s="17" t="str">
        <f t="shared" si="21"/>
        <v>CONFIRMED BULLISH</v>
      </c>
    </row>
    <row r="347" spans="1:8" ht="13.5" x14ac:dyDescent="0.25">
      <c r="A347" s="3">
        <v>42508</v>
      </c>
      <c r="B347" s="2">
        <v>3.18</v>
      </c>
      <c r="C347" s="2">
        <v>1.6079000000000001</v>
      </c>
      <c r="D347" s="2">
        <v>6336</v>
      </c>
      <c r="E347" s="2">
        <f t="shared" si="20"/>
        <v>298459</v>
      </c>
      <c r="F347" s="17" t="str">
        <f t="shared" si="23"/>
        <v>BULLISH</v>
      </c>
      <c r="G347" s="17" t="str">
        <f t="shared" si="22"/>
        <v>NEUTRAL</v>
      </c>
      <c r="H347" s="17" t="str">
        <f t="shared" si="21"/>
        <v>CONFIRMED BULLISH</v>
      </c>
    </row>
    <row r="348" spans="1:8" ht="13.5" x14ac:dyDescent="0.25">
      <c r="A348" s="3">
        <v>42509</v>
      </c>
      <c r="B348" s="2">
        <v>3.2</v>
      </c>
      <c r="C348" s="2">
        <v>1.6180000000000001</v>
      </c>
      <c r="D348" s="2">
        <v>8742</v>
      </c>
      <c r="E348" s="2">
        <f t="shared" si="20"/>
        <v>307201</v>
      </c>
      <c r="F348" s="17" t="str">
        <f t="shared" si="23"/>
        <v>BULLISH</v>
      </c>
      <c r="G348" s="17" t="str">
        <f t="shared" si="22"/>
        <v>STRONG</v>
      </c>
      <c r="H348" s="17" t="str">
        <f t="shared" si="21"/>
        <v>CONFIRMED BULLISH</v>
      </c>
    </row>
    <row r="349" spans="1:8" ht="13.5" x14ac:dyDescent="0.25">
      <c r="A349" s="3">
        <v>42510</v>
      </c>
      <c r="B349" s="2">
        <v>3.15</v>
      </c>
      <c r="C349" s="2">
        <v>1.5928</v>
      </c>
      <c r="D349" s="2">
        <v>2023</v>
      </c>
      <c r="E349" s="2">
        <f t="shared" si="20"/>
        <v>305178</v>
      </c>
      <c r="F349" s="17" t="str">
        <f t="shared" si="23"/>
        <v>BULLISH</v>
      </c>
      <c r="G349" s="17" t="str">
        <f t="shared" si="22"/>
        <v>STRONG</v>
      </c>
      <c r="H349" s="17" t="str">
        <f t="shared" si="21"/>
        <v>BULLISH DIVERGENCE</v>
      </c>
    </row>
    <row r="350" spans="1:8" ht="13.5" x14ac:dyDescent="0.25">
      <c r="A350" s="3">
        <v>42513</v>
      </c>
      <c r="B350" s="2">
        <v>3.15</v>
      </c>
      <c r="C350" s="2">
        <v>1.5928</v>
      </c>
      <c r="D350" s="2">
        <v>395</v>
      </c>
      <c r="E350" s="2">
        <f t="shared" si="20"/>
        <v>305178</v>
      </c>
      <c r="F350" s="17" t="str">
        <f t="shared" si="23"/>
        <v>BULLISH</v>
      </c>
      <c r="G350" s="17" t="str">
        <f t="shared" si="22"/>
        <v>STRONG</v>
      </c>
      <c r="H350" s="17" t="str">
        <f t="shared" si="21"/>
        <v>BULLISH DIVERGENCE</v>
      </c>
    </row>
    <row r="351" spans="1:8" ht="13.5" x14ac:dyDescent="0.25">
      <c r="A351" s="3">
        <v>42514</v>
      </c>
      <c r="B351" s="2">
        <v>3.06</v>
      </c>
      <c r="C351" s="2">
        <v>1.5472999999999999</v>
      </c>
      <c r="D351" s="2">
        <v>6875</v>
      </c>
      <c r="E351" s="2">
        <f t="shared" si="20"/>
        <v>298303</v>
      </c>
      <c r="F351" s="17" t="str">
        <f t="shared" si="23"/>
        <v>BEARISH</v>
      </c>
      <c r="G351" s="17" t="str">
        <f t="shared" si="22"/>
        <v>NEUTRAL</v>
      </c>
      <c r="H351" s="17" t="str">
        <f t="shared" si="21"/>
        <v>CONFIRMED BEARISH</v>
      </c>
    </row>
    <row r="352" spans="1:8" ht="13.5" x14ac:dyDescent="0.25">
      <c r="A352" s="3">
        <v>42515</v>
      </c>
      <c r="B352" s="2">
        <v>3.15</v>
      </c>
      <c r="C352" s="2">
        <v>1.5928</v>
      </c>
      <c r="D352" s="2">
        <v>804</v>
      </c>
      <c r="E352" s="2">
        <f t="shared" si="20"/>
        <v>299107</v>
      </c>
      <c r="F352" s="17" t="str">
        <f t="shared" si="23"/>
        <v>BULLISH</v>
      </c>
      <c r="G352" s="17" t="str">
        <f t="shared" si="22"/>
        <v>NEUTRAL</v>
      </c>
      <c r="H352" s="17" t="str">
        <f t="shared" si="21"/>
        <v>BULLISH DIVERGENCE</v>
      </c>
    </row>
    <row r="353" spans="1:8" ht="13.5" x14ac:dyDescent="0.25">
      <c r="A353" s="3">
        <v>42516</v>
      </c>
      <c r="B353" s="2">
        <v>3.1</v>
      </c>
      <c r="C353" s="2">
        <v>1.5674999999999999</v>
      </c>
      <c r="D353" s="2">
        <v>7155</v>
      </c>
      <c r="E353" s="2">
        <f t="shared" si="20"/>
        <v>291952</v>
      </c>
      <c r="F353" s="17" t="str">
        <f t="shared" si="23"/>
        <v>BEARISH</v>
      </c>
      <c r="G353" s="17" t="str">
        <f t="shared" si="22"/>
        <v>WEAK</v>
      </c>
      <c r="H353" s="17" t="str">
        <f t="shared" si="21"/>
        <v>CONFIRMED BEARISH</v>
      </c>
    </row>
    <row r="354" spans="1:8" ht="13.5" x14ac:dyDescent="0.25">
      <c r="A354" s="3">
        <v>42517</v>
      </c>
      <c r="B354" s="2">
        <v>3.15</v>
      </c>
      <c r="C354" s="2">
        <v>1.5928</v>
      </c>
      <c r="D354" s="2">
        <v>10286</v>
      </c>
      <c r="E354" s="2">
        <f t="shared" si="20"/>
        <v>302238</v>
      </c>
      <c r="F354" s="17" t="str">
        <f t="shared" si="23"/>
        <v>BEARISH</v>
      </c>
      <c r="G354" s="17" t="str">
        <f t="shared" si="22"/>
        <v>NEUTRAL</v>
      </c>
      <c r="H354" s="17" t="str">
        <f t="shared" si="21"/>
        <v>NEUTRAL</v>
      </c>
    </row>
    <row r="355" spans="1:8" ht="13.5" x14ac:dyDescent="0.25">
      <c r="A355" s="3">
        <v>42520</v>
      </c>
      <c r="B355" s="2">
        <v>3.15</v>
      </c>
      <c r="C355" s="2">
        <v>1.5928</v>
      </c>
      <c r="D355" s="2">
        <v>0</v>
      </c>
      <c r="E355" s="2">
        <f t="shared" si="20"/>
        <v>302238</v>
      </c>
      <c r="F355" s="17" t="str">
        <f t="shared" si="23"/>
        <v>BEARISH</v>
      </c>
      <c r="G355" s="17" t="str">
        <f t="shared" si="22"/>
        <v>NEUTRAL</v>
      </c>
      <c r="H355" s="17" t="str">
        <f t="shared" si="21"/>
        <v>NEUTRAL</v>
      </c>
    </row>
    <row r="356" spans="1:8" ht="13.5" x14ac:dyDescent="0.25">
      <c r="A356" s="3">
        <v>42521</v>
      </c>
      <c r="B356" s="2">
        <v>3.17</v>
      </c>
      <c r="C356" s="2">
        <v>1.6029</v>
      </c>
      <c r="D356" s="2">
        <v>3888</v>
      </c>
      <c r="E356" s="2">
        <f t="shared" si="20"/>
        <v>306126</v>
      </c>
      <c r="F356" s="17" t="str">
        <f t="shared" si="23"/>
        <v>BULLISH</v>
      </c>
      <c r="G356" s="17" t="str">
        <f t="shared" si="22"/>
        <v>STRONG</v>
      </c>
      <c r="H356" s="17" t="str">
        <f t="shared" si="21"/>
        <v>CONFIRMED BULLISH</v>
      </c>
    </row>
    <row r="357" spans="1:8" ht="13.5" x14ac:dyDescent="0.25">
      <c r="A357" s="3">
        <v>42522</v>
      </c>
      <c r="B357" s="2">
        <v>3.17</v>
      </c>
      <c r="C357" s="2">
        <v>1.6029</v>
      </c>
      <c r="D357" s="2">
        <v>0</v>
      </c>
      <c r="E357" s="2">
        <f t="shared" si="20"/>
        <v>306126</v>
      </c>
      <c r="F357" s="17" t="str">
        <f t="shared" si="23"/>
        <v>BULLISH</v>
      </c>
      <c r="G357" s="17" t="str">
        <f t="shared" si="22"/>
        <v>STRONG</v>
      </c>
      <c r="H357" s="17" t="str">
        <f t="shared" si="21"/>
        <v>CONFIRMED BULLISH</v>
      </c>
    </row>
    <row r="358" spans="1:8" ht="13.5" x14ac:dyDescent="0.25">
      <c r="A358" s="3">
        <v>42523</v>
      </c>
      <c r="B358" s="2">
        <v>3.15</v>
      </c>
      <c r="C358" s="2">
        <v>1.5928</v>
      </c>
      <c r="D358" s="2">
        <v>3041</v>
      </c>
      <c r="E358" s="2">
        <f t="shared" si="20"/>
        <v>303085</v>
      </c>
      <c r="F358" s="17" t="str">
        <f t="shared" si="23"/>
        <v>BULLISH</v>
      </c>
      <c r="G358" s="17" t="str">
        <f t="shared" si="22"/>
        <v>STRONG</v>
      </c>
      <c r="H358" s="17" t="str">
        <f t="shared" si="21"/>
        <v>CONFIRMED BULLISH</v>
      </c>
    </row>
    <row r="359" spans="1:8" ht="13.5" x14ac:dyDescent="0.25">
      <c r="A359" s="3">
        <v>42524</v>
      </c>
      <c r="B359" s="2">
        <v>3.17</v>
      </c>
      <c r="C359" s="2">
        <v>1.6029</v>
      </c>
      <c r="D359" s="2">
        <v>1012</v>
      </c>
      <c r="E359" s="2">
        <f t="shared" si="20"/>
        <v>304097</v>
      </c>
      <c r="F359" s="17" t="str">
        <f t="shared" si="23"/>
        <v>BULLISH</v>
      </c>
      <c r="G359" s="17" t="str">
        <f t="shared" si="22"/>
        <v>NEUTRAL</v>
      </c>
      <c r="H359" s="17" t="str">
        <f t="shared" si="21"/>
        <v>CONFIRMED BULLISH</v>
      </c>
    </row>
    <row r="360" spans="1:8" ht="13.5" x14ac:dyDescent="0.25">
      <c r="A360" s="3">
        <v>42527</v>
      </c>
      <c r="B360" s="2">
        <v>3.17</v>
      </c>
      <c r="C360" s="2">
        <v>1.6029</v>
      </c>
      <c r="D360" s="2">
        <v>20</v>
      </c>
      <c r="E360" s="2">
        <f t="shared" si="20"/>
        <v>304097</v>
      </c>
      <c r="F360" s="17" t="str">
        <f t="shared" si="23"/>
        <v>BULLISH</v>
      </c>
      <c r="G360" s="17" t="str">
        <f t="shared" si="22"/>
        <v>NEUTRAL</v>
      </c>
      <c r="H360" s="17" t="str">
        <f t="shared" si="21"/>
        <v>CONFIRMED BULLISH</v>
      </c>
    </row>
    <row r="361" spans="1:8" ht="13.5" x14ac:dyDescent="0.25">
      <c r="A361" s="3">
        <v>42528</v>
      </c>
      <c r="B361" s="2">
        <v>3.1</v>
      </c>
      <c r="C361" s="2">
        <v>1.5674999999999999</v>
      </c>
      <c r="D361" s="2">
        <v>5265</v>
      </c>
      <c r="E361" s="2">
        <f t="shared" si="20"/>
        <v>298832</v>
      </c>
      <c r="F361" s="17" t="str">
        <f t="shared" si="23"/>
        <v>BEARISH</v>
      </c>
      <c r="G361" s="17" t="str">
        <f t="shared" si="22"/>
        <v>WEAK</v>
      </c>
      <c r="H361" s="17" t="str">
        <f t="shared" si="21"/>
        <v>CONFIRMED BEARISH</v>
      </c>
    </row>
    <row r="362" spans="1:8" ht="13.5" x14ac:dyDescent="0.25">
      <c r="A362" s="3">
        <v>42529</v>
      </c>
      <c r="B362" s="2">
        <v>3.1</v>
      </c>
      <c r="C362" s="2">
        <v>1.5674999999999999</v>
      </c>
      <c r="D362" s="2">
        <v>1758</v>
      </c>
      <c r="E362" s="2">
        <f t="shared" si="20"/>
        <v>298832</v>
      </c>
      <c r="F362" s="17" t="str">
        <f t="shared" si="23"/>
        <v>BEARISH</v>
      </c>
      <c r="G362" s="17" t="str">
        <f t="shared" si="22"/>
        <v>WEAK</v>
      </c>
      <c r="H362" s="17" t="str">
        <f t="shared" si="21"/>
        <v>CONFIRMED BEARISH</v>
      </c>
    </row>
    <row r="363" spans="1:8" ht="13.5" x14ac:dyDescent="0.25">
      <c r="A363" s="3">
        <v>42530</v>
      </c>
      <c r="B363" s="2">
        <v>3.14</v>
      </c>
      <c r="C363" s="2">
        <v>1.5876999999999999</v>
      </c>
      <c r="D363" s="2">
        <v>4422</v>
      </c>
      <c r="E363" s="2">
        <f t="shared" si="20"/>
        <v>303254</v>
      </c>
      <c r="F363" s="17" t="str">
        <f t="shared" si="23"/>
        <v>BULLISH</v>
      </c>
      <c r="G363" s="17" t="str">
        <f t="shared" si="22"/>
        <v>NEUTRAL</v>
      </c>
      <c r="H363" s="17" t="str">
        <f t="shared" si="21"/>
        <v>BULLISH DIVERGENCE</v>
      </c>
    </row>
    <row r="364" spans="1:8" ht="13.5" x14ac:dyDescent="0.25">
      <c r="A364" s="3">
        <v>42531</v>
      </c>
      <c r="B364" s="2">
        <v>3.14</v>
      </c>
      <c r="C364" s="2">
        <v>1.5876999999999999</v>
      </c>
      <c r="D364" s="2">
        <v>16313</v>
      </c>
      <c r="E364" s="2">
        <f t="shared" si="20"/>
        <v>303254</v>
      </c>
      <c r="F364" s="17" t="str">
        <f t="shared" si="23"/>
        <v>BEARISH</v>
      </c>
      <c r="G364" s="17" t="str">
        <f t="shared" si="22"/>
        <v>NEUTRAL</v>
      </c>
      <c r="H364" s="17" t="str">
        <f t="shared" si="21"/>
        <v>CONFIRMED BEARISH</v>
      </c>
    </row>
    <row r="365" spans="1:8" ht="13.5" x14ac:dyDescent="0.25">
      <c r="A365" s="3">
        <v>42534</v>
      </c>
      <c r="B365" s="2">
        <v>3.17</v>
      </c>
      <c r="C365" s="2">
        <v>1.6029</v>
      </c>
      <c r="D365" s="2">
        <v>17435</v>
      </c>
      <c r="E365" s="2">
        <f t="shared" si="20"/>
        <v>320689</v>
      </c>
      <c r="F365" s="17" t="str">
        <f t="shared" si="23"/>
        <v>BULLISH</v>
      </c>
      <c r="G365" s="17" t="str">
        <f t="shared" si="22"/>
        <v>STRONG</v>
      </c>
      <c r="H365" s="17" t="str">
        <f t="shared" si="21"/>
        <v>NEUTRAL</v>
      </c>
    </row>
    <row r="366" spans="1:8" ht="13.5" x14ac:dyDescent="0.25">
      <c r="A366" s="3">
        <v>42535</v>
      </c>
      <c r="B366" s="2">
        <v>3.19</v>
      </c>
      <c r="C366" s="2">
        <v>1.613</v>
      </c>
      <c r="D366" s="2">
        <v>10774</v>
      </c>
      <c r="E366" s="2">
        <f t="shared" si="20"/>
        <v>331463</v>
      </c>
      <c r="F366" s="17" t="str">
        <f t="shared" si="23"/>
        <v>BULLISH</v>
      </c>
      <c r="G366" s="17" t="str">
        <f t="shared" si="22"/>
        <v>STRONG</v>
      </c>
      <c r="H366" s="17" t="str">
        <f t="shared" si="21"/>
        <v>CONFIRMED BULLISH</v>
      </c>
    </row>
    <row r="367" spans="1:8" ht="13.5" x14ac:dyDescent="0.25">
      <c r="A367" s="3">
        <v>42536</v>
      </c>
      <c r="B367" s="2">
        <v>3.23</v>
      </c>
      <c r="C367" s="2">
        <v>1.6332</v>
      </c>
      <c r="D367" s="2">
        <v>26012</v>
      </c>
      <c r="E367" s="2">
        <f t="shared" si="20"/>
        <v>357475</v>
      </c>
      <c r="F367" s="17" t="str">
        <f t="shared" si="23"/>
        <v>BULLISH</v>
      </c>
      <c r="G367" s="17" t="str">
        <f t="shared" si="22"/>
        <v>STRONG</v>
      </c>
      <c r="H367" s="17" t="str">
        <f t="shared" si="21"/>
        <v>CONFIRMED BULLISH</v>
      </c>
    </row>
    <row r="368" spans="1:8" ht="13.5" x14ac:dyDescent="0.25">
      <c r="A368" s="3">
        <v>42537</v>
      </c>
      <c r="B368" s="2">
        <v>3.18</v>
      </c>
      <c r="C368" s="2">
        <v>1.6079000000000001</v>
      </c>
      <c r="D368" s="2">
        <v>12404</v>
      </c>
      <c r="E368" s="2">
        <f t="shared" si="20"/>
        <v>345071</v>
      </c>
      <c r="F368" s="17" t="str">
        <f t="shared" si="23"/>
        <v>BULLISH</v>
      </c>
      <c r="G368" s="17" t="str">
        <f t="shared" si="22"/>
        <v>STRONG</v>
      </c>
      <c r="H368" s="17" t="str">
        <f t="shared" si="21"/>
        <v>CONFIRMED BULLISH</v>
      </c>
    </row>
    <row r="369" spans="1:8" ht="13.5" x14ac:dyDescent="0.25">
      <c r="A369" s="3">
        <v>42538</v>
      </c>
      <c r="B369" s="2">
        <v>3.18</v>
      </c>
      <c r="C369" s="2">
        <v>1.6079000000000001</v>
      </c>
      <c r="D369" s="2">
        <v>161</v>
      </c>
      <c r="E369" s="2">
        <f t="shared" si="20"/>
        <v>345071</v>
      </c>
      <c r="F369" s="17" t="str">
        <f t="shared" si="23"/>
        <v>BULLISH</v>
      </c>
      <c r="G369" s="17" t="str">
        <f t="shared" si="22"/>
        <v>STRONG</v>
      </c>
      <c r="H369" s="17" t="str">
        <f t="shared" si="21"/>
        <v>CONFIRMED BULLISH</v>
      </c>
    </row>
    <row r="370" spans="1:8" ht="13.5" x14ac:dyDescent="0.25">
      <c r="A370" s="3">
        <v>42541</v>
      </c>
      <c r="B370" s="2">
        <v>2.96</v>
      </c>
      <c r="C370" s="2">
        <v>1.6080000000000001</v>
      </c>
      <c r="D370" s="2">
        <v>0</v>
      </c>
      <c r="E370" s="2">
        <f t="shared" si="20"/>
        <v>345071</v>
      </c>
      <c r="F370" s="17" t="str">
        <f t="shared" si="23"/>
        <v>BULLISH</v>
      </c>
      <c r="G370" s="17" t="str">
        <f t="shared" si="22"/>
        <v>STRONG</v>
      </c>
      <c r="H370" s="17" t="str">
        <f t="shared" si="21"/>
        <v>BULLISH DIVERGENCE</v>
      </c>
    </row>
    <row r="371" spans="1:8" ht="13.5" x14ac:dyDescent="0.25">
      <c r="A371" s="3">
        <v>42542</v>
      </c>
      <c r="B371" s="2">
        <v>3</v>
      </c>
      <c r="C371" s="2">
        <v>1.6296999999999999</v>
      </c>
      <c r="D371" s="2">
        <v>30860</v>
      </c>
      <c r="E371" s="2">
        <f t="shared" si="20"/>
        <v>375931</v>
      </c>
      <c r="F371" s="17" t="str">
        <f t="shared" si="23"/>
        <v>BULLISH</v>
      </c>
      <c r="G371" s="17" t="str">
        <f t="shared" si="22"/>
        <v>STRONG</v>
      </c>
      <c r="H371" s="17" t="str">
        <f t="shared" si="21"/>
        <v>BULLISH DIVERGENCE</v>
      </c>
    </row>
    <row r="372" spans="1:8" ht="13.5" x14ac:dyDescent="0.25">
      <c r="A372" s="3">
        <v>42543</v>
      </c>
      <c r="B372" s="2">
        <v>3</v>
      </c>
      <c r="C372" s="2">
        <v>1.6296999999999999</v>
      </c>
      <c r="D372" s="2">
        <v>3508</v>
      </c>
      <c r="E372" s="2">
        <f t="shared" si="20"/>
        <v>375931</v>
      </c>
      <c r="F372" s="17" t="str">
        <f t="shared" si="23"/>
        <v>BULLISH</v>
      </c>
      <c r="G372" s="17" t="str">
        <f t="shared" si="22"/>
        <v>STRONG</v>
      </c>
      <c r="H372" s="17" t="str">
        <f t="shared" si="21"/>
        <v>BULLISH DIVERGENCE</v>
      </c>
    </row>
    <row r="373" spans="1:8" ht="13.5" x14ac:dyDescent="0.25">
      <c r="A373" s="3">
        <v>42544</v>
      </c>
      <c r="B373" s="2">
        <v>3</v>
      </c>
      <c r="C373" s="2">
        <v>1.6296999999999999</v>
      </c>
      <c r="D373" s="2">
        <v>27360</v>
      </c>
      <c r="E373" s="2">
        <f t="shared" si="20"/>
        <v>375931</v>
      </c>
      <c r="F373" s="17" t="str">
        <f t="shared" si="23"/>
        <v>BULLISH</v>
      </c>
      <c r="G373" s="17" t="str">
        <f t="shared" si="22"/>
        <v>STRONG</v>
      </c>
      <c r="H373" s="17" t="str">
        <f t="shared" si="21"/>
        <v>BULLISH DIVERGENCE</v>
      </c>
    </row>
    <row r="374" spans="1:8" ht="13.5" x14ac:dyDescent="0.25">
      <c r="A374" s="3">
        <v>42545</v>
      </c>
      <c r="B374" s="2">
        <v>3</v>
      </c>
      <c r="C374" s="2">
        <v>1.6296999999999999</v>
      </c>
      <c r="D374" s="2">
        <v>0</v>
      </c>
      <c r="E374" s="2">
        <f t="shared" si="20"/>
        <v>375931</v>
      </c>
      <c r="F374" s="17" t="str">
        <f t="shared" si="23"/>
        <v>BULLISH</v>
      </c>
      <c r="G374" s="17" t="str">
        <f t="shared" si="22"/>
        <v>STRONG</v>
      </c>
      <c r="H374" s="17" t="str">
        <f t="shared" si="21"/>
        <v>BULLISH DIVERGENCE</v>
      </c>
    </row>
    <row r="375" spans="1:8" ht="13.5" x14ac:dyDescent="0.25">
      <c r="A375" s="3">
        <v>42548</v>
      </c>
      <c r="B375" s="2">
        <v>2.91</v>
      </c>
      <c r="C375" s="2">
        <v>1.5808</v>
      </c>
      <c r="D375" s="2">
        <v>201</v>
      </c>
      <c r="E375" s="2">
        <f t="shared" si="20"/>
        <v>375730</v>
      </c>
      <c r="F375" s="17" t="str">
        <f t="shared" si="23"/>
        <v>BULLISH</v>
      </c>
      <c r="G375" s="17" t="str">
        <f t="shared" si="22"/>
        <v>STRONG</v>
      </c>
      <c r="H375" s="17" t="str">
        <f t="shared" si="21"/>
        <v>BULLISH DIVERGENCE</v>
      </c>
    </row>
    <row r="376" spans="1:8" ht="13.5" x14ac:dyDescent="0.25">
      <c r="A376" s="3">
        <v>42549</v>
      </c>
      <c r="B376" s="2">
        <v>2.99</v>
      </c>
      <c r="C376" s="2">
        <v>1.6243000000000001</v>
      </c>
      <c r="D376" s="2">
        <v>13124</v>
      </c>
      <c r="E376" s="2">
        <f t="shared" si="20"/>
        <v>388854</v>
      </c>
      <c r="F376" s="17" t="str">
        <f t="shared" si="23"/>
        <v>BULLISH</v>
      </c>
      <c r="G376" s="17" t="str">
        <f t="shared" si="22"/>
        <v>STRONG</v>
      </c>
      <c r="H376" s="17" t="str">
        <f t="shared" si="21"/>
        <v>BULLISH DIVERGENCE</v>
      </c>
    </row>
    <row r="377" spans="1:8" ht="13.5" x14ac:dyDescent="0.25">
      <c r="A377" s="3">
        <v>42550</v>
      </c>
      <c r="B377" s="2">
        <v>2.99</v>
      </c>
      <c r="C377" s="2">
        <v>1.6243000000000001</v>
      </c>
      <c r="D377" s="2">
        <v>0</v>
      </c>
      <c r="E377" s="2">
        <f t="shared" si="20"/>
        <v>388854</v>
      </c>
      <c r="F377" s="17" t="str">
        <f t="shared" si="23"/>
        <v>BULLISH</v>
      </c>
      <c r="G377" s="17" t="str">
        <f t="shared" si="22"/>
        <v>STRONG</v>
      </c>
      <c r="H377" s="17" t="str">
        <f t="shared" si="21"/>
        <v>BULLISH DIVERGENCE</v>
      </c>
    </row>
    <row r="378" spans="1:8" ht="13.5" x14ac:dyDescent="0.25">
      <c r="A378" s="3">
        <v>42551</v>
      </c>
      <c r="B378" s="2">
        <v>2.99</v>
      </c>
      <c r="C378" s="2">
        <v>1.6243000000000001</v>
      </c>
      <c r="D378" s="2">
        <v>0</v>
      </c>
      <c r="E378" s="2">
        <f t="shared" si="20"/>
        <v>388854</v>
      </c>
      <c r="F378" s="17" t="str">
        <f t="shared" si="23"/>
        <v>BULLISH</v>
      </c>
      <c r="G378" s="17" t="str">
        <f t="shared" si="22"/>
        <v>STRONG</v>
      </c>
      <c r="H378" s="17" t="str">
        <f t="shared" si="21"/>
        <v>BULLISH DIVERGENCE</v>
      </c>
    </row>
    <row r="379" spans="1:8" ht="13.5" x14ac:dyDescent="0.25">
      <c r="A379" s="3">
        <v>42552</v>
      </c>
      <c r="B379" s="2">
        <v>2.99</v>
      </c>
      <c r="C379" s="2">
        <v>1.6243000000000001</v>
      </c>
      <c r="D379" s="2">
        <v>80</v>
      </c>
      <c r="E379" s="2">
        <f t="shared" si="20"/>
        <v>388854</v>
      </c>
      <c r="F379" s="17" t="str">
        <f t="shared" si="23"/>
        <v>BULLISH</v>
      </c>
      <c r="G379" s="17" t="str">
        <f t="shared" si="22"/>
        <v>STRONG</v>
      </c>
      <c r="H379" s="17" t="str">
        <f t="shared" si="21"/>
        <v>BULLISH DIVERGENCE</v>
      </c>
    </row>
    <row r="380" spans="1:8" ht="13.5" x14ac:dyDescent="0.25">
      <c r="A380" s="3">
        <v>42555</v>
      </c>
      <c r="B380" s="2">
        <v>2.95</v>
      </c>
      <c r="C380" s="2">
        <v>1.6025</v>
      </c>
      <c r="D380" s="2">
        <v>5145</v>
      </c>
      <c r="E380" s="2">
        <f t="shared" si="20"/>
        <v>383709</v>
      </c>
      <c r="F380" s="17" t="str">
        <f t="shared" si="23"/>
        <v>BULLISH</v>
      </c>
      <c r="G380" s="17" t="str">
        <f t="shared" si="22"/>
        <v>STRONG</v>
      </c>
      <c r="H380" s="17" t="str">
        <f t="shared" si="21"/>
        <v>CONFIRMED BULLISH</v>
      </c>
    </row>
    <row r="381" spans="1:8" ht="13.5" x14ac:dyDescent="0.25">
      <c r="A381" s="3">
        <v>42559</v>
      </c>
      <c r="B381" s="2">
        <v>2.95</v>
      </c>
      <c r="C381" s="2">
        <v>1.6025</v>
      </c>
      <c r="D381" s="2">
        <v>4</v>
      </c>
      <c r="E381" s="2">
        <f t="shared" si="20"/>
        <v>383709</v>
      </c>
      <c r="F381" s="17" t="str">
        <f t="shared" si="23"/>
        <v>BEARISH</v>
      </c>
      <c r="G381" s="17" t="str">
        <f t="shared" si="22"/>
        <v>NEUTRAL</v>
      </c>
      <c r="H381" s="17" t="str">
        <f t="shared" si="21"/>
        <v>CONFIRMED BEARISH</v>
      </c>
    </row>
    <row r="382" spans="1:8" ht="13.5" x14ac:dyDescent="0.25">
      <c r="A382" s="3">
        <v>42562</v>
      </c>
      <c r="B382" s="2">
        <v>2.99</v>
      </c>
      <c r="C382" s="2">
        <v>1.6243000000000001</v>
      </c>
      <c r="D382" s="2">
        <v>5853</v>
      </c>
      <c r="E382" s="2">
        <f t="shared" si="20"/>
        <v>389562</v>
      </c>
      <c r="F382" s="17" t="str">
        <f t="shared" si="23"/>
        <v>BULLISH</v>
      </c>
      <c r="G382" s="17" t="str">
        <f t="shared" si="22"/>
        <v>NEUTRAL</v>
      </c>
      <c r="H382" s="17" t="str">
        <f t="shared" si="21"/>
        <v>NEUTRAL</v>
      </c>
    </row>
    <row r="383" spans="1:8" ht="13.5" x14ac:dyDescent="0.25">
      <c r="A383" s="3">
        <v>42563</v>
      </c>
      <c r="B383" s="2">
        <v>2.95</v>
      </c>
      <c r="C383" s="2">
        <v>1.6025</v>
      </c>
      <c r="D383" s="2">
        <v>5788</v>
      </c>
      <c r="E383" s="2">
        <f t="shared" si="20"/>
        <v>383774</v>
      </c>
      <c r="F383" s="17" t="str">
        <f t="shared" si="23"/>
        <v>BEARISH</v>
      </c>
      <c r="G383" s="17" t="str">
        <f t="shared" si="22"/>
        <v>NEUTRAL</v>
      </c>
      <c r="H383" s="17" t="str">
        <f t="shared" si="21"/>
        <v>CONFIRMED BEARISH</v>
      </c>
    </row>
    <row r="384" spans="1:8" ht="13.5" x14ac:dyDescent="0.25">
      <c r="A384" s="3">
        <v>42564</v>
      </c>
      <c r="B384" s="2">
        <v>2.95</v>
      </c>
      <c r="C384" s="2">
        <v>1.6025</v>
      </c>
      <c r="D384" s="2">
        <v>551</v>
      </c>
      <c r="E384" s="2">
        <f t="shared" si="20"/>
        <v>383774</v>
      </c>
      <c r="F384" s="17" t="str">
        <f t="shared" si="23"/>
        <v>BEARISH</v>
      </c>
      <c r="G384" s="17" t="str">
        <f t="shared" si="22"/>
        <v>NEUTRAL</v>
      </c>
      <c r="H384" s="17" t="str">
        <f t="shared" si="21"/>
        <v>CONFIRMED BEARISH</v>
      </c>
    </row>
    <row r="385" spans="1:8" ht="13.5" x14ac:dyDescent="0.25">
      <c r="A385" s="3">
        <v>42565</v>
      </c>
      <c r="B385" s="2">
        <v>2.99</v>
      </c>
      <c r="C385" s="2">
        <v>1.6243000000000001</v>
      </c>
      <c r="D385" s="2">
        <v>5095</v>
      </c>
      <c r="E385" s="2">
        <f t="shared" si="20"/>
        <v>388869</v>
      </c>
      <c r="F385" s="17" t="str">
        <f t="shared" si="23"/>
        <v>BULLISH</v>
      </c>
      <c r="G385" s="17" t="str">
        <f t="shared" si="22"/>
        <v>NEUTRAL</v>
      </c>
      <c r="H385" s="17" t="str">
        <f t="shared" si="21"/>
        <v>CONFIRMED BULLISH</v>
      </c>
    </row>
    <row r="386" spans="1:8" ht="13.5" x14ac:dyDescent="0.25">
      <c r="A386" s="3">
        <v>42566</v>
      </c>
      <c r="B386" s="2">
        <v>2.96</v>
      </c>
      <c r="C386" s="2">
        <v>1.6080000000000001</v>
      </c>
      <c r="D386" s="2">
        <v>20000</v>
      </c>
      <c r="E386" s="2">
        <f t="shared" si="20"/>
        <v>368869</v>
      </c>
      <c r="F386" s="17" t="str">
        <f t="shared" si="23"/>
        <v>BEARISH</v>
      </c>
      <c r="G386" s="17" t="str">
        <f t="shared" si="22"/>
        <v>WEAK</v>
      </c>
      <c r="H386" s="17" t="str">
        <f t="shared" si="21"/>
        <v>BEARISH DIVERGENCE</v>
      </c>
    </row>
    <row r="387" spans="1:8" ht="13.5" x14ac:dyDescent="0.25">
      <c r="A387" s="3">
        <v>42569</v>
      </c>
      <c r="B387" s="2">
        <v>2.98</v>
      </c>
      <c r="C387" s="2">
        <v>1.6188</v>
      </c>
      <c r="D387" s="2">
        <v>5202</v>
      </c>
      <c r="E387" s="2">
        <f t="shared" si="20"/>
        <v>374071</v>
      </c>
      <c r="F387" s="17" t="str">
        <f t="shared" si="23"/>
        <v>BEARISH</v>
      </c>
      <c r="G387" s="17" t="str">
        <f t="shared" si="22"/>
        <v>WEAK</v>
      </c>
      <c r="H387" s="17" t="str">
        <f t="shared" si="21"/>
        <v>CONFIRMED BEARISH</v>
      </c>
    </row>
    <row r="388" spans="1:8" ht="13.5" x14ac:dyDescent="0.25">
      <c r="A388" s="3">
        <v>42570</v>
      </c>
      <c r="B388" s="2">
        <v>2.98</v>
      </c>
      <c r="C388" s="2">
        <v>1.6188</v>
      </c>
      <c r="D388" s="2">
        <v>0</v>
      </c>
      <c r="E388" s="2">
        <f t="shared" ref="E388:E451" si="24">IF(B388&gt;B387, E387+D388, IF(B388&lt;B387, E387-D388, E387))</f>
        <v>374071</v>
      </c>
      <c r="F388" s="17" t="str">
        <f t="shared" si="23"/>
        <v>BEARISH</v>
      </c>
      <c r="G388" s="17" t="str">
        <f t="shared" si="22"/>
        <v>WEAK</v>
      </c>
      <c r="H388" s="17" t="str">
        <f t="shared" si="21"/>
        <v>BEARISH DIVERGENCE</v>
      </c>
    </row>
    <row r="389" spans="1:8" ht="13.5" x14ac:dyDescent="0.25">
      <c r="A389" s="3">
        <v>42571</v>
      </c>
      <c r="B389" s="2">
        <v>2.95</v>
      </c>
      <c r="C389" s="2">
        <v>1.6025</v>
      </c>
      <c r="D389" s="2">
        <v>9428</v>
      </c>
      <c r="E389" s="2">
        <f t="shared" si="24"/>
        <v>364643</v>
      </c>
      <c r="F389" s="17" t="str">
        <f t="shared" si="23"/>
        <v>BEARISH</v>
      </c>
      <c r="G389" s="17" t="str">
        <f t="shared" si="22"/>
        <v>WEAK</v>
      </c>
      <c r="H389" s="17" t="str">
        <f t="shared" si="21"/>
        <v>NEUTRAL</v>
      </c>
    </row>
    <row r="390" spans="1:8" ht="13.5" x14ac:dyDescent="0.25">
      <c r="A390" s="3">
        <v>42572</v>
      </c>
      <c r="B390" s="2">
        <v>2.95</v>
      </c>
      <c r="C390" s="2">
        <v>1.6025</v>
      </c>
      <c r="D390" s="2">
        <v>6480</v>
      </c>
      <c r="E390" s="2">
        <f t="shared" si="24"/>
        <v>364643</v>
      </c>
      <c r="F390" s="17" t="str">
        <f t="shared" si="23"/>
        <v>BEARISH</v>
      </c>
      <c r="G390" s="17" t="str">
        <f t="shared" si="22"/>
        <v>WEAK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v>42573</v>
      </c>
      <c r="B391" s="2">
        <v>2.95</v>
      </c>
      <c r="C391" s="2">
        <v>1.6025</v>
      </c>
      <c r="D391" s="2">
        <v>500</v>
      </c>
      <c r="E391" s="2">
        <f t="shared" si="24"/>
        <v>364643</v>
      </c>
      <c r="F391" s="17" t="str">
        <f t="shared" si="23"/>
        <v>BEARISH</v>
      </c>
      <c r="G391" s="17" t="str">
        <f t="shared" ref="G391:G454" si="26">IF((E391-E386)/E386 &gt; 0.02, "STRONG",
 IF((E391-E386)/E386 &lt; -0.02, "WEAK", "NEUTRAL"))</f>
        <v>NEUTRAL</v>
      </c>
      <c r="H391" s="17" t="str">
        <f t="shared" si="25"/>
        <v>CONFIRMED BEARISH</v>
      </c>
    </row>
    <row r="392" spans="1:8" ht="13.5" x14ac:dyDescent="0.25">
      <c r="A392" s="3">
        <v>42577</v>
      </c>
      <c r="B392" s="2">
        <v>2.95</v>
      </c>
      <c r="C392" s="2">
        <v>1.6025</v>
      </c>
      <c r="D392" s="2">
        <v>0</v>
      </c>
      <c r="E392" s="2">
        <f t="shared" si="24"/>
        <v>364643</v>
      </c>
      <c r="F392" s="17" t="str">
        <f t="shared" ref="F392:F455" si="27">IF(E392&gt;E387,"BULLISH",IF(E392&lt;E387,"BEARISH","NEUTRAL"))</f>
        <v>BEARISH</v>
      </c>
      <c r="G392" s="17" t="str">
        <f t="shared" si="26"/>
        <v>WEAK</v>
      </c>
      <c r="H392" s="17" t="str">
        <f t="shared" si="25"/>
        <v>CONFIRMED BEARISH</v>
      </c>
    </row>
    <row r="393" spans="1:8" ht="13.5" x14ac:dyDescent="0.25">
      <c r="A393" s="3">
        <v>42578</v>
      </c>
      <c r="B393" s="2">
        <v>2.99</v>
      </c>
      <c r="C393" s="2">
        <v>1.6243000000000001</v>
      </c>
      <c r="D393" s="2">
        <v>5356</v>
      </c>
      <c r="E393" s="2">
        <f t="shared" si="24"/>
        <v>369999</v>
      </c>
      <c r="F393" s="17" t="str">
        <f t="shared" si="27"/>
        <v>BEARISH</v>
      </c>
      <c r="G393" s="17" t="str">
        <f t="shared" si="26"/>
        <v>NEUTRAL</v>
      </c>
      <c r="H393" s="17" t="str">
        <f t="shared" si="25"/>
        <v>BEARISH DIVERGENCE</v>
      </c>
    </row>
    <row r="394" spans="1:8" ht="13.5" x14ac:dyDescent="0.25">
      <c r="A394" s="3">
        <v>42579</v>
      </c>
      <c r="B394" s="2">
        <v>3</v>
      </c>
      <c r="C394" s="2">
        <v>1.6296999999999999</v>
      </c>
      <c r="D394" s="2">
        <v>22903</v>
      </c>
      <c r="E394" s="2">
        <f t="shared" si="24"/>
        <v>392902</v>
      </c>
      <c r="F394" s="17" t="str">
        <f t="shared" si="27"/>
        <v>BULLISH</v>
      </c>
      <c r="G394" s="17" t="str">
        <f t="shared" si="26"/>
        <v>STRONG</v>
      </c>
      <c r="H394" s="17" t="str">
        <f t="shared" si="25"/>
        <v>CONFIRMED BULLISH</v>
      </c>
    </row>
    <row r="395" spans="1:8" ht="13.5" x14ac:dyDescent="0.25">
      <c r="A395" s="3">
        <v>42580</v>
      </c>
      <c r="B395" s="2">
        <v>3.04</v>
      </c>
      <c r="C395" s="2">
        <v>1.6514</v>
      </c>
      <c r="D395" s="2">
        <v>1958</v>
      </c>
      <c r="E395" s="2">
        <f t="shared" si="24"/>
        <v>394860</v>
      </c>
      <c r="F395" s="17" t="str">
        <f t="shared" si="27"/>
        <v>BULLISH</v>
      </c>
      <c r="G395" s="17" t="str">
        <f t="shared" si="26"/>
        <v>STRONG</v>
      </c>
      <c r="H395" s="17" t="str">
        <f t="shared" si="25"/>
        <v>CONFIRMED BULLISH</v>
      </c>
    </row>
    <row r="396" spans="1:8" ht="13.5" x14ac:dyDescent="0.25">
      <c r="A396" s="3">
        <v>42583</v>
      </c>
      <c r="B396" s="2">
        <v>3.04</v>
      </c>
      <c r="C396" s="2">
        <v>1.6514</v>
      </c>
      <c r="D396" s="2">
        <v>0</v>
      </c>
      <c r="E396" s="2">
        <f t="shared" si="24"/>
        <v>394860</v>
      </c>
      <c r="F396" s="17" t="str">
        <f t="shared" si="27"/>
        <v>BULLISH</v>
      </c>
      <c r="G396" s="17" t="str">
        <f t="shared" si="26"/>
        <v>STRONG</v>
      </c>
      <c r="H396" s="17" t="str">
        <f t="shared" si="25"/>
        <v>CONFIRMED BULLISH</v>
      </c>
    </row>
    <row r="397" spans="1:8" ht="13.5" x14ac:dyDescent="0.25">
      <c r="A397" s="3">
        <v>42584</v>
      </c>
      <c r="B397" s="2">
        <v>3.13</v>
      </c>
      <c r="C397" s="2">
        <v>1.7002999999999999</v>
      </c>
      <c r="D397" s="2">
        <v>4</v>
      </c>
      <c r="E397" s="2">
        <f t="shared" si="24"/>
        <v>394864</v>
      </c>
      <c r="F397" s="17" t="str">
        <f t="shared" si="27"/>
        <v>BULLISH</v>
      </c>
      <c r="G397" s="17" t="str">
        <f t="shared" si="26"/>
        <v>STRONG</v>
      </c>
      <c r="H397" s="17" t="str">
        <f t="shared" si="25"/>
        <v>CONFIRMED BULLISH</v>
      </c>
    </row>
    <row r="398" spans="1:8" ht="13.5" x14ac:dyDescent="0.25">
      <c r="A398" s="3">
        <v>42585</v>
      </c>
      <c r="B398" s="2">
        <v>3.15</v>
      </c>
      <c r="C398" s="2">
        <v>1.7112000000000001</v>
      </c>
      <c r="D398" s="2">
        <v>3005</v>
      </c>
      <c r="E398" s="2">
        <f t="shared" si="24"/>
        <v>397869</v>
      </c>
      <c r="F398" s="17" t="str">
        <f t="shared" si="27"/>
        <v>BULLISH</v>
      </c>
      <c r="G398" s="17" t="str">
        <f t="shared" si="26"/>
        <v>STRONG</v>
      </c>
      <c r="H398" s="17" t="str">
        <f t="shared" si="25"/>
        <v>CONFIRMED BULLISH</v>
      </c>
    </row>
    <row r="399" spans="1:8" ht="13.5" x14ac:dyDescent="0.25">
      <c r="A399" s="3">
        <v>42586</v>
      </c>
      <c r="B399" s="2">
        <v>3.1</v>
      </c>
      <c r="C399" s="2">
        <v>1.6839999999999999</v>
      </c>
      <c r="D399" s="2">
        <v>1243</v>
      </c>
      <c r="E399" s="2">
        <f t="shared" si="24"/>
        <v>396626</v>
      </c>
      <c r="F399" s="17" t="str">
        <f t="shared" si="27"/>
        <v>BULLISH</v>
      </c>
      <c r="G399" s="17" t="str">
        <f t="shared" si="26"/>
        <v>NEUTRAL</v>
      </c>
      <c r="H399" s="17" t="str">
        <f t="shared" si="25"/>
        <v>CONFIRMED BULLISH</v>
      </c>
    </row>
    <row r="400" spans="1:8" ht="13.5" x14ac:dyDescent="0.25">
      <c r="A400" s="3">
        <v>42587</v>
      </c>
      <c r="B400" s="2">
        <v>3.16</v>
      </c>
      <c r="C400" s="2">
        <v>1.7165999999999999</v>
      </c>
      <c r="D400" s="2">
        <v>6</v>
      </c>
      <c r="E400" s="2">
        <f t="shared" si="24"/>
        <v>396632</v>
      </c>
      <c r="F400" s="17" t="str">
        <f t="shared" si="27"/>
        <v>BULLISH</v>
      </c>
      <c r="G400" s="17" t="str">
        <f t="shared" si="26"/>
        <v>NEUTRAL</v>
      </c>
      <c r="H400" s="17" t="str">
        <f t="shared" si="25"/>
        <v>CONFIRMED BULLISH</v>
      </c>
    </row>
    <row r="401" spans="1:8" ht="13.5" x14ac:dyDescent="0.25">
      <c r="A401" s="3">
        <v>42590</v>
      </c>
      <c r="B401" s="2">
        <v>3.16</v>
      </c>
      <c r="C401" s="2">
        <v>1.7165999999999999</v>
      </c>
      <c r="D401" s="2">
        <v>1000</v>
      </c>
      <c r="E401" s="2">
        <f t="shared" si="24"/>
        <v>396632</v>
      </c>
      <c r="F401" s="17" t="str">
        <f t="shared" si="27"/>
        <v>BULLISH</v>
      </c>
      <c r="G401" s="17" t="str">
        <f t="shared" si="26"/>
        <v>NEUTRAL</v>
      </c>
      <c r="H401" s="17" t="str">
        <f t="shared" si="25"/>
        <v>CONFIRMED BULLISH</v>
      </c>
    </row>
    <row r="402" spans="1:8" ht="13.5" x14ac:dyDescent="0.25">
      <c r="A402" s="3">
        <v>42591</v>
      </c>
      <c r="B402" s="2">
        <v>3.09</v>
      </c>
      <c r="C402" s="2">
        <v>1.6786000000000001</v>
      </c>
      <c r="D402" s="2">
        <v>2113</v>
      </c>
      <c r="E402" s="2">
        <f t="shared" si="24"/>
        <v>394519</v>
      </c>
      <c r="F402" s="17" t="str">
        <f t="shared" si="27"/>
        <v>BEARISH</v>
      </c>
      <c r="G402" s="17" t="str">
        <f t="shared" si="26"/>
        <v>NEUTRAL</v>
      </c>
      <c r="H402" s="17" t="str">
        <f t="shared" si="25"/>
        <v>CONFIRMED BEARISH</v>
      </c>
    </row>
    <row r="403" spans="1:8" ht="13.5" x14ac:dyDescent="0.25">
      <c r="A403" s="3">
        <v>42592</v>
      </c>
      <c r="B403" s="2">
        <v>3.09</v>
      </c>
      <c r="C403" s="2">
        <v>1.6786000000000001</v>
      </c>
      <c r="D403" s="2">
        <v>0</v>
      </c>
      <c r="E403" s="2">
        <f t="shared" si="24"/>
        <v>394519</v>
      </c>
      <c r="F403" s="17" t="str">
        <f t="shared" si="27"/>
        <v>BEARISH</v>
      </c>
      <c r="G403" s="17" t="str">
        <f t="shared" si="26"/>
        <v>NEUTRAL</v>
      </c>
      <c r="H403" s="17" t="str">
        <f t="shared" si="25"/>
        <v>CONFIRMED BEARISH</v>
      </c>
    </row>
    <row r="404" spans="1:8" ht="13.5" x14ac:dyDescent="0.25">
      <c r="A404" s="3">
        <v>42593</v>
      </c>
      <c r="B404" s="2">
        <v>3.09</v>
      </c>
      <c r="C404" s="2">
        <v>1.6786000000000001</v>
      </c>
      <c r="D404" s="2">
        <v>0</v>
      </c>
      <c r="E404" s="2">
        <f t="shared" si="24"/>
        <v>394519</v>
      </c>
      <c r="F404" s="17" t="str">
        <f t="shared" si="27"/>
        <v>BEARISH</v>
      </c>
      <c r="G404" s="17" t="str">
        <f t="shared" si="26"/>
        <v>NEUTRAL</v>
      </c>
      <c r="H404" s="17" t="str">
        <f t="shared" si="25"/>
        <v>CONFIRMED BEARISH</v>
      </c>
    </row>
    <row r="405" spans="1:8" ht="13.5" x14ac:dyDescent="0.25">
      <c r="A405" s="3">
        <v>42594</v>
      </c>
      <c r="B405" s="2">
        <v>3.07</v>
      </c>
      <c r="C405" s="2">
        <v>1.6677</v>
      </c>
      <c r="D405" s="2">
        <v>123</v>
      </c>
      <c r="E405" s="2">
        <f t="shared" si="24"/>
        <v>394396</v>
      </c>
      <c r="F405" s="17" t="str">
        <f t="shared" si="27"/>
        <v>BEARISH</v>
      </c>
      <c r="G405" s="17" t="str">
        <f t="shared" si="26"/>
        <v>NEUTRAL</v>
      </c>
      <c r="H405" s="17" t="str">
        <f t="shared" si="25"/>
        <v>CONFIRMED BEARISH</v>
      </c>
    </row>
    <row r="406" spans="1:8" ht="13.5" x14ac:dyDescent="0.25">
      <c r="A406" s="3">
        <v>42597</v>
      </c>
      <c r="B406" s="2">
        <v>3.07</v>
      </c>
      <c r="C406" s="2">
        <v>1.6677</v>
      </c>
      <c r="D406" s="2">
        <v>750</v>
      </c>
      <c r="E406" s="2">
        <f t="shared" si="24"/>
        <v>394396</v>
      </c>
      <c r="F406" s="17" t="str">
        <f t="shared" si="27"/>
        <v>BEARISH</v>
      </c>
      <c r="G406" s="17" t="str">
        <f t="shared" si="26"/>
        <v>NEUTRAL</v>
      </c>
      <c r="H406" s="17" t="str">
        <f t="shared" si="25"/>
        <v>CONFIRMED BEARISH</v>
      </c>
    </row>
    <row r="407" spans="1:8" ht="13.5" x14ac:dyDescent="0.25">
      <c r="A407" s="3">
        <v>42598</v>
      </c>
      <c r="B407" s="2">
        <v>3.07</v>
      </c>
      <c r="C407" s="2">
        <v>1.6677</v>
      </c>
      <c r="D407" s="2">
        <v>0</v>
      </c>
      <c r="E407" s="2">
        <f t="shared" si="24"/>
        <v>394396</v>
      </c>
      <c r="F407" s="17" t="str">
        <f t="shared" si="27"/>
        <v>BEARISH</v>
      </c>
      <c r="G407" s="17" t="str">
        <f t="shared" si="26"/>
        <v>NEUTRAL</v>
      </c>
      <c r="H407" s="17" t="str">
        <f t="shared" si="25"/>
        <v>CONFIRMED BEARISH</v>
      </c>
    </row>
    <row r="408" spans="1:8" ht="13.5" x14ac:dyDescent="0.25">
      <c r="A408" s="3">
        <v>42599</v>
      </c>
      <c r="B408" s="2">
        <v>3.05</v>
      </c>
      <c r="C408" s="2">
        <v>1.6569</v>
      </c>
      <c r="D408" s="2">
        <v>28</v>
      </c>
      <c r="E408" s="2">
        <f t="shared" si="24"/>
        <v>394368</v>
      </c>
      <c r="F408" s="17" t="str">
        <f t="shared" si="27"/>
        <v>BEARISH</v>
      </c>
      <c r="G408" s="17" t="str">
        <f t="shared" si="26"/>
        <v>NEUTRAL</v>
      </c>
      <c r="H408" s="17" t="str">
        <f t="shared" si="25"/>
        <v>CONFIRMED BEARISH</v>
      </c>
    </row>
    <row r="409" spans="1:8" ht="13.5" x14ac:dyDescent="0.25">
      <c r="A409" s="3">
        <v>42600</v>
      </c>
      <c r="B409" s="2">
        <v>3.05</v>
      </c>
      <c r="C409" s="2">
        <v>1.6569</v>
      </c>
      <c r="D409" s="2">
        <v>0</v>
      </c>
      <c r="E409" s="2">
        <f t="shared" si="24"/>
        <v>394368</v>
      </c>
      <c r="F409" s="17" t="str">
        <f t="shared" si="27"/>
        <v>BEARISH</v>
      </c>
      <c r="G409" s="17" t="str">
        <f t="shared" si="26"/>
        <v>NEUTRAL</v>
      </c>
      <c r="H409" s="17" t="str">
        <f t="shared" si="25"/>
        <v>CONFIRMED BEARISH</v>
      </c>
    </row>
    <row r="410" spans="1:8" ht="13.5" x14ac:dyDescent="0.25">
      <c r="A410" s="3">
        <v>42601</v>
      </c>
      <c r="B410" s="2">
        <v>3.05</v>
      </c>
      <c r="C410" s="2">
        <v>1.6569</v>
      </c>
      <c r="D410" s="2">
        <v>4</v>
      </c>
      <c r="E410" s="2">
        <f t="shared" si="24"/>
        <v>394368</v>
      </c>
      <c r="F410" s="17" t="str">
        <f t="shared" si="27"/>
        <v>BEARISH</v>
      </c>
      <c r="G410" s="17" t="str">
        <f t="shared" si="26"/>
        <v>NEUTRAL</v>
      </c>
      <c r="H410" s="17" t="str">
        <f t="shared" si="25"/>
        <v>CONFIRMED BEARISH</v>
      </c>
    </row>
    <row r="411" spans="1:8" ht="13.5" x14ac:dyDescent="0.25">
      <c r="A411" s="3">
        <v>42604</v>
      </c>
      <c r="B411" s="2">
        <v>3.07</v>
      </c>
      <c r="C411" s="2">
        <v>1.6677</v>
      </c>
      <c r="D411" s="2">
        <v>7396</v>
      </c>
      <c r="E411" s="2">
        <f t="shared" si="24"/>
        <v>401764</v>
      </c>
      <c r="F411" s="17" t="str">
        <f t="shared" si="27"/>
        <v>BULLISH</v>
      </c>
      <c r="G411" s="17" t="str">
        <f t="shared" si="26"/>
        <v>NEUTRAL</v>
      </c>
      <c r="H411" s="17" t="str">
        <f t="shared" si="25"/>
        <v>NEUTRAL</v>
      </c>
    </row>
    <row r="412" spans="1:8" ht="13.5" x14ac:dyDescent="0.25">
      <c r="A412" s="3">
        <v>42605</v>
      </c>
      <c r="B412" s="2">
        <v>3.16</v>
      </c>
      <c r="C412" s="2">
        <v>1.7165999999999999</v>
      </c>
      <c r="D412" s="2">
        <v>9</v>
      </c>
      <c r="E412" s="2">
        <f t="shared" si="24"/>
        <v>401773</v>
      </c>
      <c r="F412" s="17" t="str">
        <f t="shared" si="27"/>
        <v>BULLISH</v>
      </c>
      <c r="G412" s="17" t="str">
        <f t="shared" si="26"/>
        <v>NEUTRAL</v>
      </c>
      <c r="H412" s="17" t="str">
        <f t="shared" si="25"/>
        <v>CONFIRMED BULLISH</v>
      </c>
    </row>
    <row r="413" spans="1:8" ht="13.5" x14ac:dyDescent="0.25">
      <c r="A413" s="3">
        <v>42606</v>
      </c>
      <c r="B413" s="2">
        <v>3.1</v>
      </c>
      <c r="C413" s="2">
        <v>1.6839999999999999</v>
      </c>
      <c r="D413" s="2">
        <v>1000</v>
      </c>
      <c r="E413" s="2">
        <f t="shared" si="24"/>
        <v>400773</v>
      </c>
      <c r="F413" s="17" t="str">
        <f t="shared" si="27"/>
        <v>BULLISH</v>
      </c>
      <c r="G413" s="17" t="str">
        <f t="shared" si="26"/>
        <v>NEUTRAL</v>
      </c>
      <c r="H413" s="17" t="str">
        <f t="shared" si="25"/>
        <v>CONFIRMED BULLISH</v>
      </c>
    </row>
    <row r="414" spans="1:8" ht="13.5" x14ac:dyDescent="0.25">
      <c r="A414" s="3">
        <v>42607</v>
      </c>
      <c r="B414" s="2">
        <v>3.1</v>
      </c>
      <c r="C414" s="2">
        <v>1.6839999999999999</v>
      </c>
      <c r="D414" s="2">
        <v>0</v>
      </c>
      <c r="E414" s="2">
        <f t="shared" si="24"/>
        <v>400773</v>
      </c>
      <c r="F414" s="17" t="str">
        <f t="shared" si="27"/>
        <v>BULLISH</v>
      </c>
      <c r="G414" s="17" t="str">
        <f t="shared" si="26"/>
        <v>NEUTRAL</v>
      </c>
      <c r="H414" s="17" t="str">
        <f t="shared" si="25"/>
        <v>CONFIRMED BULLISH</v>
      </c>
    </row>
    <row r="415" spans="1:8" ht="13.5" x14ac:dyDescent="0.25">
      <c r="A415" s="3">
        <v>42608</v>
      </c>
      <c r="B415" s="2">
        <v>3.15</v>
      </c>
      <c r="C415" s="2">
        <v>1.7112000000000001</v>
      </c>
      <c r="D415" s="2">
        <v>7</v>
      </c>
      <c r="E415" s="2">
        <f t="shared" si="24"/>
        <v>400780</v>
      </c>
      <c r="F415" s="17" t="str">
        <f t="shared" si="27"/>
        <v>BULLISH</v>
      </c>
      <c r="G415" s="17" t="str">
        <f t="shared" si="26"/>
        <v>NEUTRAL</v>
      </c>
      <c r="H415" s="17" t="str">
        <f t="shared" si="25"/>
        <v>CONFIRMED BULLISH</v>
      </c>
    </row>
    <row r="416" spans="1:8" ht="13.5" x14ac:dyDescent="0.25">
      <c r="A416" s="3">
        <v>42611</v>
      </c>
      <c r="B416" s="2">
        <v>3.15</v>
      </c>
      <c r="C416" s="2">
        <v>1.7112000000000001</v>
      </c>
      <c r="D416" s="2">
        <v>300</v>
      </c>
      <c r="E416" s="2">
        <f t="shared" si="24"/>
        <v>400780</v>
      </c>
      <c r="F416" s="17" t="str">
        <f t="shared" si="27"/>
        <v>BEARISH</v>
      </c>
      <c r="G416" s="17" t="str">
        <f t="shared" si="26"/>
        <v>NEUTRAL</v>
      </c>
      <c r="H416" s="17" t="str">
        <f t="shared" si="25"/>
        <v>BEARISH DIVERGENCE</v>
      </c>
    </row>
    <row r="417" spans="1:8" ht="13.5" x14ac:dyDescent="0.25">
      <c r="A417" s="3">
        <v>42612</v>
      </c>
      <c r="B417" s="2">
        <v>3.15</v>
      </c>
      <c r="C417" s="2">
        <v>1.7112000000000001</v>
      </c>
      <c r="D417" s="2">
        <v>0</v>
      </c>
      <c r="E417" s="2">
        <f t="shared" si="24"/>
        <v>400780</v>
      </c>
      <c r="F417" s="17" t="str">
        <f t="shared" si="27"/>
        <v>BEARISH</v>
      </c>
      <c r="G417" s="17" t="str">
        <f t="shared" si="26"/>
        <v>NEUTRAL</v>
      </c>
      <c r="H417" s="17" t="str">
        <f t="shared" si="25"/>
        <v>CONFIRMED BEARISH</v>
      </c>
    </row>
    <row r="418" spans="1:8" ht="13.5" x14ac:dyDescent="0.25">
      <c r="A418" s="3">
        <v>42613</v>
      </c>
      <c r="B418" s="2">
        <v>3.15</v>
      </c>
      <c r="C418" s="2">
        <v>1.7112000000000001</v>
      </c>
      <c r="D418" s="2">
        <v>0</v>
      </c>
      <c r="E418" s="2">
        <f t="shared" si="24"/>
        <v>400780</v>
      </c>
      <c r="F418" s="17" t="str">
        <f t="shared" si="27"/>
        <v>BULLISH</v>
      </c>
      <c r="G418" s="17" t="str">
        <f t="shared" si="26"/>
        <v>NEUTRAL</v>
      </c>
      <c r="H418" s="17" t="str">
        <f t="shared" si="25"/>
        <v>CONFIRMED BULLISH</v>
      </c>
    </row>
    <row r="419" spans="1:8" ht="13.5" x14ac:dyDescent="0.25">
      <c r="A419" s="3">
        <v>42614</v>
      </c>
      <c r="B419" s="2">
        <v>3.07</v>
      </c>
      <c r="C419" s="2">
        <v>1.6677</v>
      </c>
      <c r="D419" s="2">
        <v>4</v>
      </c>
      <c r="E419" s="2">
        <f t="shared" si="24"/>
        <v>400776</v>
      </c>
      <c r="F419" s="17" t="str">
        <f t="shared" si="27"/>
        <v>BULLISH</v>
      </c>
      <c r="G419" s="17" t="str">
        <f t="shared" si="26"/>
        <v>NEUTRAL</v>
      </c>
      <c r="H419" s="17" t="str">
        <f t="shared" si="25"/>
        <v>BULLISH DIVERGENCE</v>
      </c>
    </row>
    <row r="420" spans="1:8" ht="13.5" x14ac:dyDescent="0.25">
      <c r="A420" s="3">
        <v>42615</v>
      </c>
      <c r="B420" s="2">
        <v>3.15</v>
      </c>
      <c r="C420" s="2">
        <v>1.7112000000000001</v>
      </c>
      <c r="D420" s="2">
        <v>1</v>
      </c>
      <c r="E420" s="2">
        <f t="shared" si="24"/>
        <v>400777</v>
      </c>
      <c r="F420" s="17" t="str">
        <f t="shared" si="27"/>
        <v>BEARISH</v>
      </c>
      <c r="G420" s="17" t="str">
        <f t="shared" si="26"/>
        <v>NEUTRAL</v>
      </c>
      <c r="H420" s="17" t="str">
        <f t="shared" si="25"/>
        <v>NEUTRAL</v>
      </c>
    </row>
    <row r="421" spans="1:8" ht="13.5" x14ac:dyDescent="0.25">
      <c r="A421" s="3">
        <v>42618</v>
      </c>
      <c r="B421" s="2">
        <v>3.15</v>
      </c>
      <c r="C421" s="2">
        <v>1.7112000000000001</v>
      </c>
      <c r="D421" s="2">
        <v>200</v>
      </c>
      <c r="E421" s="2">
        <f t="shared" si="24"/>
        <v>400777</v>
      </c>
      <c r="F421" s="17" t="str">
        <f t="shared" si="27"/>
        <v>BEARISH</v>
      </c>
      <c r="G421" s="17" t="str">
        <f t="shared" si="26"/>
        <v>NEUTRAL</v>
      </c>
      <c r="H421" s="17" t="str">
        <f t="shared" si="25"/>
        <v>NEUTRAL</v>
      </c>
    </row>
    <row r="422" spans="1:8" ht="13.5" x14ac:dyDescent="0.25">
      <c r="A422" s="3">
        <v>42619</v>
      </c>
      <c r="B422" s="2">
        <v>3.09</v>
      </c>
      <c r="C422" s="2">
        <v>1.6786000000000001</v>
      </c>
      <c r="D422" s="2">
        <v>316</v>
      </c>
      <c r="E422" s="2">
        <f t="shared" si="24"/>
        <v>400461</v>
      </c>
      <c r="F422" s="17" t="str">
        <f t="shared" si="27"/>
        <v>BEARISH</v>
      </c>
      <c r="G422" s="17" t="str">
        <f t="shared" si="26"/>
        <v>NEUTRAL</v>
      </c>
      <c r="H422" s="17" t="str">
        <f t="shared" si="25"/>
        <v>CONFIRMED BEARISH</v>
      </c>
    </row>
    <row r="423" spans="1:8" ht="13.5" x14ac:dyDescent="0.25">
      <c r="A423" s="3">
        <v>42620</v>
      </c>
      <c r="B423" s="2">
        <v>3.09</v>
      </c>
      <c r="C423" s="2">
        <v>1.6786000000000001</v>
      </c>
      <c r="D423" s="2">
        <v>5334</v>
      </c>
      <c r="E423" s="2">
        <f t="shared" si="24"/>
        <v>400461</v>
      </c>
      <c r="F423" s="17" t="str">
        <f t="shared" si="27"/>
        <v>BEARISH</v>
      </c>
      <c r="G423" s="17" t="str">
        <f t="shared" si="26"/>
        <v>NEUTRAL</v>
      </c>
      <c r="H423" s="17" t="str">
        <f t="shared" si="25"/>
        <v>CONFIRMED BEARISH</v>
      </c>
    </row>
    <row r="424" spans="1:8" ht="13.5" x14ac:dyDescent="0.25">
      <c r="A424" s="3">
        <v>42621</v>
      </c>
      <c r="B424" s="2">
        <v>3.09</v>
      </c>
      <c r="C424" s="2">
        <v>1.6786000000000001</v>
      </c>
      <c r="D424" s="2">
        <v>2671</v>
      </c>
      <c r="E424" s="2">
        <f t="shared" si="24"/>
        <v>400461</v>
      </c>
      <c r="F424" s="17" t="str">
        <f t="shared" si="27"/>
        <v>BEARISH</v>
      </c>
      <c r="G424" s="17" t="str">
        <f t="shared" si="26"/>
        <v>NEUTRAL</v>
      </c>
      <c r="H424" s="17" t="str">
        <f t="shared" si="25"/>
        <v>BEARISH DIVERGENCE</v>
      </c>
    </row>
    <row r="425" spans="1:8" ht="13.5" x14ac:dyDescent="0.25">
      <c r="A425" s="3">
        <v>42622</v>
      </c>
      <c r="B425" s="2">
        <v>3.08</v>
      </c>
      <c r="C425" s="2">
        <v>1.6731</v>
      </c>
      <c r="D425" s="2">
        <v>1252</v>
      </c>
      <c r="E425" s="2">
        <f t="shared" si="24"/>
        <v>399209</v>
      </c>
      <c r="F425" s="17" t="str">
        <f t="shared" si="27"/>
        <v>BEARISH</v>
      </c>
      <c r="G425" s="17" t="str">
        <f t="shared" si="26"/>
        <v>NEUTRAL</v>
      </c>
      <c r="H425" s="17" t="str">
        <f t="shared" si="25"/>
        <v>CONFIRMED BEARISH</v>
      </c>
    </row>
    <row r="426" spans="1:8" ht="13.5" x14ac:dyDescent="0.25">
      <c r="A426" s="3">
        <v>42627</v>
      </c>
      <c r="B426" s="2">
        <v>3.15</v>
      </c>
      <c r="C426" s="2">
        <v>1.7112000000000001</v>
      </c>
      <c r="D426" s="2">
        <v>500</v>
      </c>
      <c r="E426" s="2">
        <f t="shared" si="24"/>
        <v>399709</v>
      </c>
      <c r="F426" s="17" t="str">
        <f t="shared" si="27"/>
        <v>BEARISH</v>
      </c>
      <c r="G426" s="17" t="str">
        <f t="shared" si="26"/>
        <v>NEUTRAL</v>
      </c>
      <c r="H426" s="17" t="str">
        <f t="shared" si="25"/>
        <v>NEUTRAL</v>
      </c>
    </row>
    <row r="427" spans="1:8" ht="13.5" x14ac:dyDescent="0.25">
      <c r="A427" s="3">
        <v>42628</v>
      </c>
      <c r="B427" s="2">
        <v>3.08</v>
      </c>
      <c r="C427" s="2">
        <v>1.6731</v>
      </c>
      <c r="D427" s="2">
        <v>450</v>
      </c>
      <c r="E427" s="2">
        <f t="shared" si="24"/>
        <v>399259</v>
      </c>
      <c r="F427" s="17" t="str">
        <f t="shared" si="27"/>
        <v>BEARISH</v>
      </c>
      <c r="G427" s="17" t="str">
        <f t="shared" si="26"/>
        <v>NEUTRAL</v>
      </c>
      <c r="H427" s="17" t="str">
        <f t="shared" si="25"/>
        <v>CONFIRMED BEARISH</v>
      </c>
    </row>
    <row r="428" spans="1:8" ht="13.5" x14ac:dyDescent="0.25">
      <c r="A428" s="3">
        <v>42629</v>
      </c>
      <c r="B428" s="2">
        <v>3.07</v>
      </c>
      <c r="C428" s="2">
        <v>1.6677</v>
      </c>
      <c r="D428" s="2">
        <v>11056</v>
      </c>
      <c r="E428" s="2">
        <f t="shared" si="24"/>
        <v>388203</v>
      </c>
      <c r="F428" s="17" t="str">
        <f t="shared" si="27"/>
        <v>BEARISH</v>
      </c>
      <c r="G428" s="17" t="str">
        <f t="shared" si="26"/>
        <v>WEAK</v>
      </c>
      <c r="H428" s="17" t="str">
        <f t="shared" si="25"/>
        <v>CONFIRMED BEARISH</v>
      </c>
    </row>
    <row r="429" spans="1:8" ht="13.5" x14ac:dyDescent="0.25">
      <c r="A429" s="3">
        <v>42632</v>
      </c>
      <c r="B429" s="2">
        <v>3.07</v>
      </c>
      <c r="C429" s="2">
        <v>1.6677</v>
      </c>
      <c r="D429" s="2">
        <v>2500</v>
      </c>
      <c r="E429" s="2">
        <f t="shared" si="24"/>
        <v>388203</v>
      </c>
      <c r="F429" s="17" t="str">
        <f t="shared" si="27"/>
        <v>BEARISH</v>
      </c>
      <c r="G429" s="17" t="str">
        <f t="shared" si="26"/>
        <v>WEAK</v>
      </c>
      <c r="H429" s="17" t="str">
        <f t="shared" si="25"/>
        <v>CONFIRMED BEARISH</v>
      </c>
    </row>
    <row r="430" spans="1:8" ht="13.5" x14ac:dyDescent="0.25">
      <c r="A430" s="3">
        <v>42633</v>
      </c>
      <c r="B430" s="2">
        <v>3.07</v>
      </c>
      <c r="C430" s="2">
        <v>1.6677</v>
      </c>
      <c r="D430" s="2">
        <v>2176</v>
      </c>
      <c r="E430" s="2">
        <f t="shared" si="24"/>
        <v>388203</v>
      </c>
      <c r="F430" s="17" t="str">
        <f t="shared" si="27"/>
        <v>BEARISH</v>
      </c>
      <c r="G430" s="17" t="str">
        <f t="shared" si="26"/>
        <v>WEAK</v>
      </c>
      <c r="H430" s="17" t="str">
        <f t="shared" si="25"/>
        <v>CONFIRMED BEARISH</v>
      </c>
    </row>
    <row r="431" spans="1:8" ht="13.5" x14ac:dyDescent="0.25">
      <c r="A431" s="3">
        <v>42634</v>
      </c>
      <c r="B431" s="2">
        <v>3.07</v>
      </c>
      <c r="C431" s="2">
        <v>1.6677</v>
      </c>
      <c r="D431" s="2">
        <v>3550</v>
      </c>
      <c r="E431" s="2">
        <f t="shared" si="24"/>
        <v>388203</v>
      </c>
      <c r="F431" s="17" t="str">
        <f t="shared" si="27"/>
        <v>BEARISH</v>
      </c>
      <c r="G431" s="17" t="str">
        <f t="shared" si="26"/>
        <v>WEAK</v>
      </c>
      <c r="H431" s="17" t="str">
        <f t="shared" si="25"/>
        <v>CONFIRMED BEARISH</v>
      </c>
    </row>
    <row r="432" spans="1:8" ht="13.5" x14ac:dyDescent="0.25">
      <c r="A432" s="3">
        <v>42635</v>
      </c>
      <c r="B432" s="2">
        <v>3.09</v>
      </c>
      <c r="C432" s="2">
        <v>1.6786000000000001</v>
      </c>
      <c r="D432" s="2">
        <v>12698</v>
      </c>
      <c r="E432" s="2">
        <f t="shared" si="24"/>
        <v>400901</v>
      </c>
      <c r="F432" s="17" t="str">
        <f t="shared" si="27"/>
        <v>BULLISH</v>
      </c>
      <c r="G432" s="17" t="str">
        <f t="shared" si="26"/>
        <v>NEUTRAL</v>
      </c>
      <c r="H432" s="17" t="str">
        <f t="shared" si="25"/>
        <v>CONFIRMED BULLISH</v>
      </c>
    </row>
    <row r="433" spans="1:8" ht="13.5" x14ac:dyDescent="0.25">
      <c r="A433" s="3">
        <v>42636</v>
      </c>
      <c r="B433" s="2">
        <v>3.08</v>
      </c>
      <c r="C433" s="2">
        <v>1.6731</v>
      </c>
      <c r="D433" s="2">
        <v>4392</v>
      </c>
      <c r="E433" s="2">
        <f t="shared" si="24"/>
        <v>396509</v>
      </c>
      <c r="F433" s="17" t="str">
        <f t="shared" si="27"/>
        <v>BULLISH</v>
      </c>
      <c r="G433" s="17" t="str">
        <f t="shared" si="26"/>
        <v>STRONG</v>
      </c>
      <c r="H433" s="17" t="str">
        <f t="shared" si="25"/>
        <v>CONFIRMED BULLISH</v>
      </c>
    </row>
    <row r="434" spans="1:8" ht="13.5" x14ac:dyDescent="0.25">
      <c r="A434" s="3">
        <v>42639</v>
      </c>
      <c r="B434" s="2">
        <v>3.08</v>
      </c>
      <c r="C434" s="2">
        <v>1.6731</v>
      </c>
      <c r="D434" s="2">
        <v>0</v>
      </c>
      <c r="E434" s="2">
        <f t="shared" si="24"/>
        <v>396509</v>
      </c>
      <c r="F434" s="17" t="str">
        <f t="shared" si="27"/>
        <v>BULLISH</v>
      </c>
      <c r="G434" s="17" t="str">
        <f t="shared" si="26"/>
        <v>STRONG</v>
      </c>
      <c r="H434" s="17" t="str">
        <f t="shared" si="25"/>
        <v>CONFIRMED BULLISH</v>
      </c>
    </row>
    <row r="435" spans="1:8" ht="13.5" x14ac:dyDescent="0.25">
      <c r="A435" s="3">
        <v>42640</v>
      </c>
      <c r="B435" s="2">
        <v>3.07</v>
      </c>
      <c r="C435" s="2">
        <v>1.6677</v>
      </c>
      <c r="D435" s="2">
        <v>17998</v>
      </c>
      <c r="E435" s="2">
        <f t="shared" si="24"/>
        <v>378511</v>
      </c>
      <c r="F435" s="17" t="str">
        <f t="shared" si="27"/>
        <v>BEARISH</v>
      </c>
      <c r="G435" s="17" t="str">
        <f t="shared" si="26"/>
        <v>WEAK</v>
      </c>
      <c r="H435" s="17" t="str">
        <f t="shared" si="25"/>
        <v>NEUTRAL</v>
      </c>
    </row>
    <row r="436" spans="1:8" ht="13.5" x14ac:dyDescent="0.25">
      <c r="A436" s="3">
        <v>42641</v>
      </c>
      <c r="B436" s="2">
        <v>3.07</v>
      </c>
      <c r="C436" s="2">
        <v>1.6677</v>
      </c>
      <c r="D436" s="2">
        <v>6923</v>
      </c>
      <c r="E436" s="2">
        <f t="shared" si="24"/>
        <v>378511</v>
      </c>
      <c r="F436" s="17" t="str">
        <f t="shared" si="27"/>
        <v>BEARISH</v>
      </c>
      <c r="G436" s="17" t="str">
        <f t="shared" si="26"/>
        <v>WEAK</v>
      </c>
      <c r="H436" s="17" t="str">
        <f t="shared" si="25"/>
        <v>NEUTRAL</v>
      </c>
    </row>
    <row r="437" spans="1:8" ht="13.5" x14ac:dyDescent="0.25">
      <c r="A437" s="3">
        <v>42642</v>
      </c>
      <c r="B437" s="2">
        <v>3.12</v>
      </c>
      <c r="C437" s="2">
        <v>1.6949000000000001</v>
      </c>
      <c r="D437" s="2">
        <v>7593</v>
      </c>
      <c r="E437" s="2">
        <f t="shared" si="24"/>
        <v>386104</v>
      </c>
      <c r="F437" s="17" t="str">
        <f t="shared" si="27"/>
        <v>BEARISH</v>
      </c>
      <c r="G437" s="17" t="str">
        <f t="shared" si="26"/>
        <v>WEAK</v>
      </c>
      <c r="H437" s="17" t="str">
        <f t="shared" si="25"/>
        <v>BEARISH DIVERGENCE</v>
      </c>
    </row>
    <row r="438" spans="1:8" ht="13.5" x14ac:dyDescent="0.25">
      <c r="A438" s="3">
        <v>42643</v>
      </c>
      <c r="B438" s="2">
        <v>3.12</v>
      </c>
      <c r="C438" s="2">
        <v>1.6949000000000001</v>
      </c>
      <c r="D438" s="2">
        <v>0</v>
      </c>
      <c r="E438" s="2">
        <f t="shared" si="24"/>
        <v>386104</v>
      </c>
      <c r="F438" s="17" t="str">
        <f t="shared" si="27"/>
        <v>BEARISH</v>
      </c>
      <c r="G438" s="17" t="str">
        <f t="shared" si="26"/>
        <v>WEAK</v>
      </c>
      <c r="H438" s="17" t="str">
        <f t="shared" si="25"/>
        <v>BEARISH DIVERGENCE</v>
      </c>
    </row>
    <row r="439" spans="1:8" ht="13.5" x14ac:dyDescent="0.25">
      <c r="A439" s="3">
        <v>42647</v>
      </c>
      <c r="B439" s="2">
        <v>3.1</v>
      </c>
      <c r="C439" s="2">
        <v>1.6839999999999999</v>
      </c>
      <c r="D439" s="2">
        <v>2149</v>
      </c>
      <c r="E439" s="2">
        <f t="shared" si="24"/>
        <v>383955</v>
      </c>
      <c r="F439" s="17" t="str">
        <f t="shared" si="27"/>
        <v>BEARISH</v>
      </c>
      <c r="G439" s="17" t="str">
        <f t="shared" si="26"/>
        <v>WEAK</v>
      </c>
      <c r="H439" s="17" t="str">
        <f t="shared" si="25"/>
        <v>BEARISH DIVERGENCE</v>
      </c>
    </row>
    <row r="440" spans="1:8" ht="13.5" x14ac:dyDescent="0.25">
      <c r="A440" s="3">
        <v>42648</v>
      </c>
      <c r="B440" s="2">
        <v>3.1</v>
      </c>
      <c r="C440" s="2">
        <v>1.6839999999999999</v>
      </c>
      <c r="D440" s="2">
        <v>2341</v>
      </c>
      <c r="E440" s="2">
        <f t="shared" si="24"/>
        <v>383955</v>
      </c>
      <c r="F440" s="17" t="str">
        <f t="shared" si="27"/>
        <v>BULLISH</v>
      </c>
      <c r="G440" s="17" t="str">
        <f t="shared" si="26"/>
        <v>NEUTRAL</v>
      </c>
      <c r="H440" s="17" t="str">
        <f t="shared" si="25"/>
        <v>CONFIRMED BULLISH</v>
      </c>
    </row>
    <row r="441" spans="1:8" ht="13.5" x14ac:dyDescent="0.25">
      <c r="A441" s="3">
        <v>42649</v>
      </c>
      <c r="B441" s="2">
        <v>3.1</v>
      </c>
      <c r="C441" s="2">
        <v>1.6839999999999999</v>
      </c>
      <c r="D441" s="2">
        <v>626</v>
      </c>
      <c r="E441" s="2">
        <f t="shared" si="24"/>
        <v>383955</v>
      </c>
      <c r="F441" s="17" t="str">
        <f t="shared" si="27"/>
        <v>BULLISH</v>
      </c>
      <c r="G441" s="17" t="str">
        <f t="shared" si="26"/>
        <v>NEUTRAL</v>
      </c>
      <c r="H441" s="17" t="str">
        <f t="shared" si="25"/>
        <v>CONFIRMED BULLISH</v>
      </c>
    </row>
    <row r="442" spans="1:8" ht="13.5" x14ac:dyDescent="0.25">
      <c r="A442" s="3">
        <v>42650</v>
      </c>
      <c r="B442" s="2">
        <v>3.07</v>
      </c>
      <c r="C442" s="2">
        <v>1.6677</v>
      </c>
      <c r="D442" s="2">
        <v>1374</v>
      </c>
      <c r="E442" s="2">
        <f t="shared" si="24"/>
        <v>382581</v>
      </c>
      <c r="F442" s="17" t="str">
        <f t="shared" si="27"/>
        <v>BEARISH</v>
      </c>
      <c r="G442" s="17" t="str">
        <f t="shared" si="26"/>
        <v>NEUTRAL</v>
      </c>
      <c r="H442" s="17" t="str">
        <f t="shared" si="25"/>
        <v>CONFIRMED BEARISH</v>
      </c>
    </row>
    <row r="443" spans="1:8" ht="13.5" x14ac:dyDescent="0.25">
      <c r="A443" s="3">
        <v>42653</v>
      </c>
      <c r="B443" s="2">
        <v>3.07</v>
      </c>
      <c r="C443" s="2">
        <v>1.6677</v>
      </c>
      <c r="D443" s="2">
        <v>224</v>
      </c>
      <c r="E443" s="2">
        <f t="shared" si="24"/>
        <v>382581</v>
      </c>
      <c r="F443" s="17" t="str">
        <f t="shared" si="27"/>
        <v>BEARISH</v>
      </c>
      <c r="G443" s="17" t="str">
        <f t="shared" si="26"/>
        <v>NEUTRAL</v>
      </c>
      <c r="H443" s="17" t="str">
        <f t="shared" si="25"/>
        <v>CONFIRMED BEARISH</v>
      </c>
    </row>
    <row r="444" spans="1:8" ht="13.5" x14ac:dyDescent="0.25">
      <c r="A444" s="3">
        <v>42654</v>
      </c>
      <c r="B444" s="2">
        <v>3.06</v>
      </c>
      <c r="C444" s="2">
        <v>1.6623000000000001</v>
      </c>
      <c r="D444" s="2">
        <v>200</v>
      </c>
      <c r="E444" s="2">
        <f t="shared" si="24"/>
        <v>382381</v>
      </c>
      <c r="F444" s="17" t="str">
        <f t="shared" si="27"/>
        <v>BEARISH</v>
      </c>
      <c r="G444" s="17" t="str">
        <f t="shared" si="26"/>
        <v>NEUTRAL</v>
      </c>
      <c r="H444" s="17" t="str">
        <f t="shared" si="25"/>
        <v>CONFIRMED BEARISH</v>
      </c>
    </row>
    <row r="445" spans="1:8" ht="13.5" x14ac:dyDescent="0.25">
      <c r="A445" s="3">
        <v>42655</v>
      </c>
      <c r="B445" s="2">
        <v>3.1</v>
      </c>
      <c r="C445" s="2">
        <v>1.6839999999999999</v>
      </c>
      <c r="D445" s="2">
        <v>8006</v>
      </c>
      <c r="E445" s="2">
        <f t="shared" si="24"/>
        <v>390387</v>
      </c>
      <c r="F445" s="17" t="str">
        <f t="shared" si="27"/>
        <v>BULLISH</v>
      </c>
      <c r="G445" s="17" t="str">
        <f t="shared" si="26"/>
        <v>NEUTRAL</v>
      </c>
      <c r="H445" s="17" t="str">
        <f t="shared" si="25"/>
        <v>NEUTRAL</v>
      </c>
    </row>
    <row r="446" spans="1:8" ht="13.5" x14ac:dyDescent="0.25">
      <c r="A446" s="3">
        <v>42656</v>
      </c>
      <c r="B446" s="2">
        <v>3.1</v>
      </c>
      <c r="C446" s="2">
        <v>1.6839999999999999</v>
      </c>
      <c r="D446" s="2">
        <v>352</v>
      </c>
      <c r="E446" s="2">
        <f t="shared" si="24"/>
        <v>390387</v>
      </c>
      <c r="F446" s="17" t="str">
        <f t="shared" si="27"/>
        <v>BULLISH</v>
      </c>
      <c r="G446" s="17" t="str">
        <f t="shared" si="26"/>
        <v>NEUTRAL</v>
      </c>
      <c r="H446" s="17" t="str">
        <f t="shared" si="25"/>
        <v>NEUTRAL</v>
      </c>
    </row>
    <row r="447" spans="1:8" ht="13.5" x14ac:dyDescent="0.25">
      <c r="A447" s="3">
        <v>42657</v>
      </c>
      <c r="B447" s="2">
        <v>3.1</v>
      </c>
      <c r="C447" s="2">
        <v>1.6839999999999999</v>
      </c>
      <c r="D447" s="2">
        <v>0</v>
      </c>
      <c r="E447" s="2">
        <f t="shared" si="24"/>
        <v>390387</v>
      </c>
      <c r="F447" s="17" t="str">
        <f t="shared" si="27"/>
        <v>BULLISH</v>
      </c>
      <c r="G447" s="17" t="str">
        <f t="shared" si="26"/>
        <v>STRONG</v>
      </c>
      <c r="H447" s="17" t="str">
        <f t="shared" si="25"/>
        <v>CONFIRMED BULLISH</v>
      </c>
    </row>
    <row r="448" spans="1:8" ht="13.5" x14ac:dyDescent="0.25">
      <c r="A448" s="3">
        <v>42660</v>
      </c>
      <c r="B448" s="2">
        <v>3.01</v>
      </c>
      <c r="C448" s="2">
        <v>1.6351</v>
      </c>
      <c r="D448" s="2">
        <v>970</v>
      </c>
      <c r="E448" s="2">
        <f t="shared" si="24"/>
        <v>389417</v>
      </c>
      <c r="F448" s="17" t="str">
        <f t="shared" si="27"/>
        <v>BULLISH</v>
      </c>
      <c r="G448" s="17" t="str">
        <f t="shared" si="26"/>
        <v>NEUTRAL</v>
      </c>
      <c r="H448" s="17" t="str">
        <f t="shared" si="25"/>
        <v>BULLISH DIVERGENCE</v>
      </c>
    </row>
    <row r="449" spans="1:8" ht="13.5" x14ac:dyDescent="0.25">
      <c r="A449" s="3">
        <v>42661</v>
      </c>
      <c r="B449" s="2">
        <v>3.01</v>
      </c>
      <c r="C449" s="2">
        <v>1.6351</v>
      </c>
      <c r="D449" s="2">
        <v>974</v>
      </c>
      <c r="E449" s="2">
        <f t="shared" si="24"/>
        <v>389417</v>
      </c>
      <c r="F449" s="17" t="str">
        <f t="shared" si="27"/>
        <v>BULLISH</v>
      </c>
      <c r="G449" s="17" t="str">
        <f t="shared" si="26"/>
        <v>NEUTRAL</v>
      </c>
      <c r="H449" s="17" t="str">
        <f t="shared" si="25"/>
        <v>BULLISH DIVERGENCE</v>
      </c>
    </row>
    <row r="450" spans="1:8" ht="13.5" x14ac:dyDescent="0.25">
      <c r="A450" s="3">
        <v>42662</v>
      </c>
      <c r="B450" s="2">
        <v>3.01</v>
      </c>
      <c r="C450" s="2">
        <v>1.6351</v>
      </c>
      <c r="D450" s="2">
        <v>1159</v>
      </c>
      <c r="E450" s="2">
        <f t="shared" si="24"/>
        <v>389417</v>
      </c>
      <c r="F450" s="17" t="str">
        <f t="shared" si="27"/>
        <v>BEARISH</v>
      </c>
      <c r="G450" s="17" t="str">
        <f t="shared" si="26"/>
        <v>NEUTRAL</v>
      </c>
      <c r="H450" s="17" t="str">
        <f t="shared" si="25"/>
        <v>CONFIRMED BEARISH</v>
      </c>
    </row>
    <row r="451" spans="1:8" ht="13.5" x14ac:dyDescent="0.25">
      <c r="A451" s="3">
        <v>42663</v>
      </c>
      <c r="B451" s="2">
        <v>3.05</v>
      </c>
      <c r="C451" s="2">
        <v>1.6569</v>
      </c>
      <c r="D451" s="2">
        <v>606</v>
      </c>
      <c r="E451" s="2">
        <f t="shared" si="24"/>
        <v>390023</v>
      </c>
      <c r="F451" s="17" t="str">
        <f t="shared" si="27"/>
        <v>BEARISH</v>
      </c>
      <c r="G451" s="17" t="str">
        <f t="shared" si="26"/>
        <v>NEUTRAL</v>
      </c>
      <c r="H451" s="17" t="str">
        <f t="shared" si="25"/>
        <v>CONFIRMED BEARISH</v>
      </c>
    </row>
    <row r="452" spans="1:8" ht="13.5" x14ac:dyDescent="0.25">
      <c r="A452" s="3">
        <v>42664</v>
      </c>
      <c r="B452" s="2">
        <v>2.98</v>
      </c>
      <c r="C452" s="2">
        <v>1.6188</v>
      </c>
      <c r="D452" s="2">
        <v>9600</v>
      </c>
      <c r="E452" s="2">
        <f t="shared" ref="E452:E515" si="28">IF(B452&gt;B451, E451+D452, IF(B452&lt;B451, E451-D452, E451))</f>
        <v>380423</v>
      </c>
      <c r="F452" s="17" t="str">
        <f t="shared" si="27"/>
        <v>BEARISH</v>
      </c>
      <c r="G452" s="17" t="str">
        <f t="shared" si="26"/>
        <v>WEAK</v>
      </c>
      <c r="H452" s="17" t="str">
        <f t="shared" si="25"/>
        <v>CONFIRMED BEARISH</v>
      </c>
    </row>
    <row r="453" spans="1:8" ht="13.5" x14ac:dyDescent="0.25">
      <c r="A453" s="3">
        <v>42667</v>
      </c>
      <c r="B453" s="2">
        <v>3.04</v>
      </c>
      <c r="C453" s="2">
        <v>1.6514</v>
      </c>
      <c r="D453" s="2">
        <v>17577</v>
      </c>
      <c r="E453" s="2">
        <f t="shared" si="28"/>
        <v>398000</v>
      </c>
      <c r="F453" s="17" t="str">
        <f t="shared" si="27"/>
        <v>BULLISH</v>
      </c>
      <c r="G453" s="17" t="str">
        <f t="shared" si="26"/>
        <v>STRONG</v>
      </c>
      <c r="H453" s="17" t="str">
        <f t="shared" si="25"/>
        <v>CONFIRMED BULLISH</v>
      </c>
    </row>
    <row r="454" spans="1:8" ht="13.5" x14ac:dyDescent="0.25">
      <c r="A454" s="3">
        <v>42668</v>
      </c>
      <c r="B454" s="2">
        <v>3.02</v>
      </c>
      <c r="C454" s="2">
        <v>1.6406000000000001</v>
      </c>
      <c r="D454" s="2">
        <v>5703</v>
      </c>
      <c r="E454" s="2">
        <f t="shared" si="28"/>
        <v>392297</v>
      </c>
      <c r="F454" s="17" t="str">
        <f t="shared" si="27"/>
        <v>BULLISH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v>42669</v>
      </c>
      <c r="B455" s="2">
        <v>2.97</v>
      </c>
      <c r="C455" s="2">
        <v>1.6133999999999999</v>
      </c>
      <c r="D455" s="2">
        <v>3532</v>
      </c>
      <c r="E455" s="2">
        <f t="shared" si="28"/>
        <v>388765</v>
      </c>
      <c r="F455" s="17" t="str">
        <f t="shared" si="27"/>
        <v>BEARISH</v>
      </c>
      <c r="G455" s="17" t="str">
        <f t="shared" ref="G455:G518" si="30">IF((E455-E450)/E450 &gt; 0.02, "STRONG",
 IF((E455-E450)/E450 &lt; -0.02, "WEAK", "NEUTRAL"))</f>
        <v>NEUTRAL</v>
      </c>
      <c r="H455" s="17" t="str">
        <f t="shared" si="29"/>
        <v>CONFIRMED BEARISH</v>
      </c>
    </row>
    <row r="456" spans="1:8" ht="13.5" x14ac:dyDescent="0.25">
      <c r="A456" s="3">
        <v>42670</v>
      </c>
      <c r="B456" s="2">
        <v>2.97</v>
      </c>
      <c r="C456" s="2">
        <v>1.6133999999999999</v>
      </c>
      <c r="D456" s="2">
        <v>1309</v>
      </c>
      <c r="E456" s="2">
        <f t="shared" si="28"/>
        <v>388765</v>
      </c>
      <c r="F456" s="17" t="str">
        <f t="shared" ref="F456:F519" si="31">IF(E456&gt;E451,"BULLISH",IF(E456&lt;E451,"BEARISH","NEUTRAL"))</f>
        <v>BEARISH</v>
      </c>
      <c r="G456" s="17" t="str">
        <f t="shared" si="30"/>
        <v>NEUTRAL</v>
      </c>
      <c r="H456" s="17" t="str">
        <f t="shared" si="29"/>
        <v>CONFIRMED BEARISH</v>
      </c>
    </row>
    <row r="457" spans="1:8" ht="13.5" x14ac:dyDescent="0.25">
      <c r="A457" s="3">
        <v>42671</v>
      </c>
      <c r="B457" s="2">
        <v>2.96</v>
      </c>
      <c r="C457" s="2">
        <v>1.6080000000000001</v>
      </c>
      <c r="D457" s="2">
        <v>148</v>
      </c>
      <c r="E457" s="2">
        <f t="shared" si="28"/>
        <v>388617</v>
      </c>
      <c r="F457" s="17" t="str">
        <f t="shared" si="31"/>
        <v>BULLISH</v>
      </c>
      <c r="G457" s="17" t="str">
        <f t="shared" si="30"/>
        <v>STRONG</v>
      </c>
      <c r="H457" s="17" t="str">
        <f t="shared" si="29"/>
        <v>BULLISH DIVERGENCE</v>
      </c>
    </row>
    <row r="458" spans="1:8" ht="13.5" x14ac:dyDescent="0.25">
      <c r="A458" s="3">
        <v>42674</v>
      </c>
      <c r="B458" s="2">
        <v>2.96</v>
      </c>
      <c r="C458" s="2">
        <v>1.6080000000000001</v>
      </c>
      <c r="D458" s="2">
        <v>44734</v>
      </c>
      <c r="E458" s="2">
        <f t="shared" si="28"/>
        <v>388617</v>
      </c>
      <c r="F458" s="17" t="str">
        <f t="shared" si="31"/>
        <v>BEARISH</v>
      </c>
      <c r="G458" s="17" t="str">
        <f t="shared" si="30"/>
        <v>WEAK</v>
      </c>
      <c r="H458" s="17" t="str">
        <f t="shared" si="29"/>
        <v>CONFIRMED BEARISH</v>
      </c>
    </row>
    <row r="459" spans="1:8" ht="13.5" x14ac:dyDescent="0.25">
      <c r="A459" s="3">
        <v>42675</v>
      </c>
      <c r="B459" s="2">
        <v>2.96</v>
      </c>
      <c r="C459" s="2">
        <v>1.6080000000000001</v>
      </c>
      <c r="D459" s="2">
        <v>2986</v>
      </c>
      <c r="E459" s="2">
        <f t="shared" si="28"/>
        <v>388617</v>
      </c>
      <c r="F459" s="17" t="str">
        <f t="shared" si="31"/>
        <v>BEARISH</v>
      </c>
      <c r="G459" s="17" t="str">
        <f t="shared" si="30"/>
        <v>NEUTRAL</v>
      </c>
      <c r="H459" s="17" t="str">
        <f t="shared" si="29"/>
        <v>CONFIRMED BEARISH</v>
      </c>
    </row>
    <row r="460" spans="1:8" ht="13.5" x14ac:dyDescent="0.25">
      <c r="A460" s="3">
        <v>42676</v>
      </c>
      <c r="B460" s="2">
        <v>2.96</v>
      </c>
      <c r="C460" s="2">
        <v>1.6080000000000001</v>
      </c>
      <c r="D460" s="2">
        <v>417</v>
      </c>
      <c r="E460" s="2">
        <f t="shared" si="28"/>
        <v>388617</v>
      </c>
      <c r="F460" s="17" t="str">
        <f t="shared" si="31"/>
        <v>BEARISH</v>
      </c>
      <c r="G460" s="17" t="str">
        <f t="shared" si="30"/>
        <v>NEUTRAL</v>
      </c>
      <c r="H460" s="17" t="str">
        <f t="shared" si="29"/>
        <v>CONFIRMED BEARISH</v>
      </c>
    </row>
    <row r="461" spans="1:8" ht="13.5" x14ac:dyDescent="0.25">
      <c r="A461" s="3">
        <v>42677</v>
      </c>
      <c r="B461" s="2">
        <v>2.95</v>
      </c>
      <c r="C461" s="2">
        <v>1.6025</v>
      </c>
      <c r="D461" s="2">
        <v>770</v>
      </c>
      <c r="E461" s="2">
        <f t="shared" si="28"/>
        <v>387847</v>
      </c>
      <c r="F461" s="17" t="str">
        <f t="shared" si="31"/>
        <v>BEARISH</v>
      </c>
      <c r="G461" s="17" t="str">
        <f t="shared" si="30"/>
        <v>NEUTRAL</v>
      </c>
      <c r="H461" s="17" t="str">
        <f t="shared" si="29"/>
        <v>CONFIRMED BEARISH</v>
      </c>
    </row>
    <row r="462" spans="1:8" ht="13.5" x14ac:dyDescent="0.25">
      <c r="A462" s="3">
        <v>42678</v>
      </c>
      <c r="B462" s="2">
        <v>2.95</v>
      </c>
      <c r="C462" s="2">
        <v>1.6025</v>
      </c>
      <c r="D462" s="2">
        <v>155</v>
      </c>
      <c r="E462" s="2">
        <f t="shared" si="28"/>
        <v>387847</v>
      </c>
      <c r="F462" s="17" t="str">
        <f t="shared" si="31"/>
        <v>BEARISH</v>
      </c>
      <c r="G462" s="17" t="str">
        <f t="shared" si="30"/>
        <v>NEUTRAL</v>
      </c>
      <c r="H462" s="17" t="str">
        <f t="shared" si="29"/>
        <v>CONFIRMED BEARISH</v>
      </c>
    </row>
    <row r="463" spans="1:8" ht="13.5" x14ac:dyDescent="0.25">
      <c r="A463" s="3">
        <v>42681</v>
      </c>
      <c r="B463" s="2">
        <v>2.96</v>
      </c>
      <c r="C463" s="2">
        <v>1.6080000000000001</v>
      </c>
      <c r="D463" s="2">
        <v>200</v>
      </c>
      <c r="E463" s="2">
        <f t="shared" si="28"/>
        <v>388047</v>
      </c>
      <c r="F463" s="17" t="str">
        <f t="shared" si="31"/>
        <v>BEARISH</v>
      </c>
      <c r="G463" s="17" t="str">
        <f t="shared" si="30"/>
        <v>NEUTRAL</v>
      </c>
      <c r="H463" s="17" t="str">
        <f t="shared" si="29"/>
        <v>NEUTRAL</v>
      </c>
    </row>
    <row r="464" spans="1:8" ht="13.5" x14ac:dyDescent="0.25">
      <c r="A464" s="3">
        <v>42682</v>
      </c>
      <c r="B464" s="2">
        <v>3.02</v>
      </c>
      <c r="C464" s="2">
        <v>1.6406000000000001</v>
      </c>
      <c r="D464" s="2">
        <v>7416</v>
      </c>
      <c r="E464" s="2">
        <f t="shared" si="28"/>
        <v>395463</v>
      </c>
      <c r="F464" s="17" t="str">
        <f t="shared" si="31"/>
        <v>BULLISH</v>
      </c>
      <c r="G464" s="17" t="str">
        <f t="shared" si="30"/>
        <v>NEUTRAL</v>
      </c>
      <c r="H464" s="17" t="str">
        <f t="shared" si="29"/>
        <v>CONFIRMED BULLISH</v>
      </c>
    </row>
    <row r="465" spans="1:8" ht="13.5" x14ac:dyDescent="0.25">
      <c r="A465" s="3">
        <v>42683</v>
      </c>
      <c r="B465" s="2">
        <v>3</v>
      </c>
      <c r="C465" s="2">
        <v>1.6296999999999999</v>
      </c>
      <c r="D465" s="2">
        <v>730</v>
      </c>
      <c r="E465" s="2">
        <f t="shared" si="28"/>
        <v>394733</v>
      </c>
      <c r="F465" s="17" t="str">
        <f t="shared" si="31"/>
        <v>BULLISH</v>
      </c>
      <c r="G465" s="17" t="str">
        <f t="shared" si="30"/>
        <v>NEUTRAL</v>
      </c>
      <c r="H465" s="17" t="str">
        <f t="shared" si="29"/>
        <v>CONFIRMED BULLISH</v>
      </c>
    </row>
    <row r="466" spans="1:8" ht="13.5" x14ac:dyDescent="0.25">
      <c r="A466" s="3">
        <v>42684</v>
      </c>
      <c r="B466" s="2">
        <v>2.95</v>
      </c>
      <c r="C466" s="2">
        <v>1.6025</v>
      </c>
      <c r="D466" s="2">
        <v>1700</v>
      </c>
      <c r="E466" s="2">
        <f t="shared" si="28"/>
        <v>393033</v>
      </c>
      <c r="F466" s="17" t="str">
        <f t="shared" si="31"/>
        <v>BULLISH</v>
      </c>
      <c r="G466" s="17" t="str">
        <f t="shared" si="30"/>
        <v>NEUTRAL</v>
      </c>
      <c r="H466" s="17" t="str">
        <f t="shared" si="29"/>
        <v>NEUTRAL</v>
      </c>
    </row>
    <row r="467" spans="1:8" ht="13.5" x14ac:dyDescent="0.25">
      <c r="A467" s="3">
        <v>42685</v>
      </c>
      <c r="B467" s="2">
        <v>3</v>
      </c>
      <c r="C467" s="2">
        <v>1.6296999999999999</v>
      </c>
      <c r="D467" s="2">
        <v>2000</v>
      </c>
      <c r="E467" s="2">
        <f t="shared" si="28"/>
        <v>395033</v>
      </c>
      <c r="F467" s="17" t="str">
        <f t="shared" si="31"/>
        <v>BULLISH</v>
      </c>
      <c r="G467" s="17" t="str">
        <f t="shared" si="30"/>
        <v>NEUTRAL</v>
      </c>
      <c r="H467" s="17" t="str">
        <f t="shared" si="29"/>
        <v>CONFIRMED BULLISH</v>
      </c>
    </row>
    <row r="468" spans="1:8" ht="13.5" x14ac:dyDescent="0.25">
      <c r="A468" s="3">
        <v>42688</v>
      </c>
      <c r="B468" s="2">
        <v>3.01</v>
      </c>
      <c r="C468" s="2">
        <v>1.6351</v>
      </c>
      <c r="D468" s="2">
        <v>1410</v>
      </c>
      <c r="E468" s="2">
        <f t="shared" si="28"/>
        <v>396443</v>
      </c>
      <c r="F468" s="17" t="str">
        <f t="shared" si="31"/>
        <v>BULLISH</v>
      </c>
      <c r="G468" s="17" t="str">
        <f t="shared" si="30"/>
        <v>STRONG</v>
      </c>
      <c r="H468" s="17" t="str">
        <f t="shared" si="29"/>
        <v>CONFIRMED BULLISH</v>
      </c>
    </row>
    <row r="469" spans="1:8" ht="13.5" x14ac:dyDescent="0.25">
      <c r="A469" s="3">
        <v>42689</v>
      </c>
      <c r="B469" s="2">
        <v>3.01</v>
      </c>
      <c r="C469" s="2">
        <v>1.6351</v>
      </c>
      <c r="D469" s="2">
        <v>388</v>
      </c>
      <c r="E469" s="2">
        <f t="shared" si="28"/>
        <v>396443</v>
      </c>
      <c r="F469" s="17" t="str">
        <f t="shared" si="31"/>
        <v>BULLISH</v>
      </c>
      <c r="G469" s="17" t="str">
        <f t="shared" si="30"/>
        <v>NEUTRAL</v>
      </c>
      <c r="H469" s="17" t="str">
        <f t="shared" si="29"/>
        <v>BULLISH DIVERGENCE</v>
      </c>
    </row>
    <row r="470" spans="1:8" ht="13.5" x14ac:dyDescent="0.25">
      <c r="A470" s="3">
        <v>42690</v>
      </c>
      <c r="B470" s="2">
        <v>3.01</v>
      </c>
      <c r="C470" s="2">
        <v>1.6351</v>
      </c>
      <c r="D470" s="2">
        <v>294</v>
      </c>
      <c r="E470" s="2">
        <f t="shared" si="28"/>
        <v>396443</v>
      </c>
      <c r="F470" s="17" t="str">
        <f t="shared" si="31"/>
        <v>BULLISH</v>
      </c>
      <c r="G470" s="17" t="str">
        <f t="shared" si="30"/>
        <v>NEUTRAL</v>
      </c>
      <c r="H470" s="17" t="str">
        <f t="shared" si="29"/>
        <v>CONFIRMED BULLISH</v>
      </c>
    </row>
    <row r="471" spans="1:8" ht="13.5" x14ac:dyDescent="0.25">
      <c r="A471" s="3">
        <v>42691</v>
      </c>
      <c r="B471" s="2">
        <v>2.97</v>
      </c>
      <c r="C471" s="2">
        <v>1.6133999999999999</v>
      </c>
      <c r="D471" s="2">
        <v>5656</v>
      </c>
      <c r="E471" s="2">
        <f t="shared" si="28"/>
        <v>390787</v>
      </c>
      <c r="F471" s="17" t="str">
        <f t="shared" si="31"/>
        <v>BEARISH</v>
      </c>
      <c r="G471" s="17" t="str">
        <f t="shared" si="30"/>
        <v>NEUTRAL</v>
      </c>
      <c r="H471" s="17" t="str">
        <f t="shared" si="29"/>
        <v>BEARISH DIVERGENCE</v>
      </c>
    </row>
    <row r="472" spans="1:8" ht="13.5" x14ac:dyDescent="0.25">
      <c r="A472" s="3">
        <v>42692</v>
      </c>
      <c r="B472" s="2">
        <v>3.01</v>
      </c>
      <c r="C472" s="2">
        <v>1.6351</v>
      </c>
      <c r="D472" s="2">
        <v>1058</v>
      </c>
      <c r="E472" s="2">
        <f t="shared" si="28"/>
        <v>391845</v>
      </c>
      <c r="F472" s="17" t="str">
        <f t="shared" si="31"/>
        <v>BEARISH</v>
      </c>
      <c r="G472" s="17" t="str">
        <f t="shared" si="30"/>
        <v>NEUTRAL</v>
      </c>
      <c r="H472" s="17" t="str">
        <f t="shared" si="29"/>
        <v>BEARISH DIVERGENCE</v>
      </c>
    </row>
    <row r="473" spans="1:8" ht="13.5" x14ac:dyDescent="0.25">
      <c r="A473" s="3">
        <v>42695</v>
      </c>
      <c r="B473" s="2">
        <v>3</v>
      </c>
      <c r="C473" s="2">
        <v>1.6296999999999999</v>
      </c>
      <c r="D473" s="2">
        <v>4129</v>
      </c>
      <c r="E473" s="2">
        <f t="shared" si="28"/>
        <v>387716</v>
      </c>
      <c r="F473" s="17" t="str">
        <f t="shared" si="31"/>
        <v>BEARISH</v>
      </c>
      <c r="G473" s="17" t="str">
        <f t="shared" si="30"/>
        <v>WEAK</v>
      </c>
      <c r="H473" s="17" t="str">
        <f t="shared" si="29"/>
        <v>CONFIRMED BEARISH</v>
      </c>
    </row>
    <row r="474" spans="1:8" ht="13.5" x14ac:dyDescent="0.25">
      <c r="A474" s="3">
        <v>42696</v>
      </c>
      <c r="B474" s="2">
        <v>3</v>
      </c>
      <c r="C474" s="2">
        <v>1.6296999999999999</v>
      </c>
      <c r="D474" s="2">
        <v>100</v>
      </c>
      <c r="E474" s="2">
        <f t="shared" si="28"/>
        <v>387716</v>
      </c>
      <c r="F474" s="17" t="str">
        <f t="shared" si="31"/>
        <v>BEARISH</v>
      </c>
      <c r="G474" s="17" t="str">
        <f t="shared" si="30"/>
        <v>WEAK</v>
      </c>
      <c r="H474" s="17" t="str">
        <f t="shared" si="29"/>
        <v>CONFIRMED BEARISH</v>
      </c>
    </row>
    <row r="475" spans="1:8" ht="13.5" x14ac:dyDescent="0.25">
      <c r="A475" s="3">
        <v>42697</v>
      </c>
      <c r="B475" s="2">
        <v>3</v>
      </c>
      <c r="C475" s="2">
        <v>1.6296999999999999</v>
      </c>
      <c r="D475" s="2">
        <v>0</v>
      </c>
      <c r="E475" s="2">
        <f t="shared" si="28"/>
        <v>387716</v>
      </c>
      <c r="F475" s="17" t="str">
        <f t="shared" si="31"/>
        <v>BEARISH</v>
      </c>
      <c r="G475" s="17" t="str">
        <f t="shared" si="30"/>
        <v>WEAK</v>
      </c>
      <c r="H475" s="17" t="str">
        <f t="shared" si="29"/>
        <v>CONFIRMED BEARISH</v>
      </c>
    </row>
    <row r="476" spans="1:8" ht="13.5" x14ac:dyDescent="0.25">
      <c r="A476" s="3">
        <v>42698</v>
      </c>
      <c r="B476" s="2">
        <v>2.96</v>
      </c>
      <c r="C476" s="2">
        <v>1.6080000000000001</v>
      </c>
      <c r="D476" s="2">
        <v>184</v>
      </c>
      <c r="E476" s="2">
        <f t="shared" si="28"/>
        <v>387532</v>
      </c>
      <c r="F476" s="17" t="str">
        <f t="shared" si="31"/>
        <v>BEARISH</v>
      </c>
      <c r="G476" s="17" t="str">
        <f t="shared" si="30"/>
        <v>NEUTRAL</v>
      </c>
      <c r="H476" s="17" t="str">
        <f t="shared" si="29"/>
        <v>CONFIRMED BEARISH</v>
      </c>
    </row>
    <row r="477" spans="1:8" ht="13.5" x14ac:dyDescent="0.25">
      <c r="A477" s="3">
        <v>42699</v>
      </c>
      <c r="B477" s="2">
        <v>3</v>
      </c>
      <c r="C477" s="2">
        <v>1.6296999999999999</v>
      </c>
      <c r="D477" s="2">
        <v>4515</v>
      </c>
      <c r="E477" s="2">
        <f t="shared" si="28"/>
        <v>392047</v>
      </c>
      <c r="F477" s="17" t="str">
        <f t="shared" si="31"/>
        <v>BULLISH</v>
      </c>
      <c r="G477" s="17" t="str">
        <f t="shared" si="30"/>
        <v>NEUTRAL</v>
      </c>
      <c r="H477" s="17" t="str">
        <f t="shared" si="29"/>
        <v>BULLISH DIVERGENCE</v>
      </c>
    </row>
    <row r="478" spans="1:8" ht="13.5" x14ac:dyDescent="0.25">
      <c r="A478" s="3">
        <v>42702</v>
      </c>
      <c r="B478" s="2">
        <v>3</v>
      </c>
      <c r="C478" s="2">
        <v>1.6296999999999999</v>
      </c>
      <c r="D478" s="2">
        <v>1442</v>
      </c>
      <c r="E478" s="2">
        <f t="shared" si="28"/>
        <v>392047</v>
      </c>
      <c r="F478" s="17" t="str">
        <f t="shared" si="31"/>
        <v>BULLISH</v>
      </c>
      <c r="G478" s="17" t="str">
        <f t="shared" si="30"/>
        <v>NEUTRAL</v>
      </c>
      <c r="H478" s="17" t="str">
        <f t="shared" si="29"/>
        <v>NEUTRAL</v>
      </c>
    </row>
    <row r="479" spans="1:8" ht="13.5" x14ac:dyDescent="0.25">
      <c r="A479" s="3">
        <v>42703</v>
      </c>
      <c r="B479" s="2">
        <v>2.97</v>
      </c>
      <c r="C479" s="2">
        <v>1.6133999999999999</v>
      </c>
      <c r="D479" s="2">
        <v>557</v>
      </c>
      <c r="E479" s="2">
        <f t="shared" si="28"/>
        <v>391490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BULLISH DIVERGENCE</v>
      </c>
    </row>
    <row r="480" spans="1:8" ht="13.5" x14ac:dyDescent="0.25">
      <c r="A480" s="3">
        <v>42704</v>
      </c>
      <c r="B480" s="2">
        <v>2.97</v>
      </c>
      <c r="C480" s="2">
        <v>1.6133999999999999</v>
      </c>
      <c r="D480" s="2">
        <v>4</v>
      </c>
      <c r="E480" s="2">
        <f t="shared" si="28"/>
        <v>391490</v>
      </c>
      <c r="F480" s="17" t="str">
        <f t="shared" si="31"/>
        <v>BULLISH</v>
      </c>
      <c r="G480" s="17" t="str">
        <f t="shared" si="30"/>
        <v>NEUTRAL</v>
      </c>
      <c r="H480" s="17" t="str">
        <f t="shared" si="29"/>
        <v>BULLISH DIVERGENCE</v>
      </c>
    </row>
    <row r="481" spans="1:8" ht="13.5" x14ac:dyDescent="0.25">
      <c r="A481" s="3">
        <v>42705</v>
      </c>
      <c r="B481" s="2">
        <v>3.01</v>
      </c>
      <c r="C481" s="2">
        <v>1.6351</v>
      </c>
      <c r="D481" s="2">
        <v>8403</v>
      </c>
      <c r="E481" s="2">
        <f t="shared" si="28"/>
        <v>399893</v>
      </c>
      <c r="F481" s="17" t="str">
        <f t="shared" si="31"/>
        <v>BULLISH</v>
      </c>
      <c r="G481" s="17" t="str">
        <f t="shared" si="30"/>
        <v>STRONG</v>
      </c>
      <c r="H481" s="17" t="str">
        <f t="shared" si="29"/>
        <v>CONFIRMED BULLISH</v>
      </c>
    </row>
    <row r="482" spans="1:8" ht="13.5" x14ac:dyDescent="0.25">
      <c r="A482" s="3">
        <v>42706</v>
      </c>
      <c r="B482" s="2">
        <v>2.92</v>
      </c>
      <c r="C482" s="2">
        <v>1.5862000000000001</v>
      </c>
      <c r="D482" s="2">
        <v>4000</v>
      </c>
      <c r="E482" s="2">
        <f t="shared" si="28"/>
        <v>395893</v>
      </c>
      <c r="F482" s="17" t="str">
        <f t="shared" si="31"/>
        <v>BULLISH</v>
      </c>
      <c r="G482" s="17" t="str">
        <f t="shared" si="30"/>
        <v>NEUTRAL</v>
      </c>
      <c r="H482" s="17" t="str">
        <f t="shared" si="29"/>
        <v>BULLISH DIVERGENCE</v>
      </c>
    </row>
    <row r="483" spans="1:8" ht="13.5" x14ac:dyDescent="0.25">
      <c r="A483" s="3">
        <v>42709</v>
      </c>
      <c r="B483" s="2">
        <v>2.94</v>
      </c>
      <c r="C483" s="2">
        <v>1.5971</v>
      </c>
      <c r="D483" s="2">
        <v>1300</v>
      </c>
      <c r="E483" s="2">
        <f t="shared" si="28"/>
        <v>397193</v>
      </c>
      <c r="F483" s="17" t="str">
        <f t="shared" si="31"/>
        <v>BULLISH</v>
      </c>
      <c r="G483" s="17" t="str">
        <f t="shared" si="30"/>
        <v>NEUTRAL</v>
      </c>
      <c r="H483" s="17" t="str">
        <f t="shared" si="29"/>
        <v>BULLISH DIVERGENCE</v>
      </c>
    </row>
    <row r="484" spans="1:8" ht="13.5" x14ac:dyDescent="0.25">
      <c r="A484" s="3">
        <v>42710</v>
      </c>
      <c r="B484" s="2">
        <v>3.01</v>
      </c>
      <c r="C484" s="2">
        <v>1.6351</v>
      </c>
      <c r="D484" s="2">
        <v>5</v>
      </c>
      <c r="E484" s="2">
        <f t="shared" si="28"/>
        <v>397198</v>
      </c>
      <c r="F484" s="17" t="str">
        <f t="shared" si="31"/>
        <v>BULLISH</v>
      </c>
      <c r="G484" s="17" t="str">
        <f t="shared" si="30"/>
        <v>NEUTRAL</v>
      </c>
      <c r="H484" s="17" t="str">
        <f t="shared" si="29"/>
        <v>CONFIRMED BULLISH</v>
      </c>
    </row>
    <row r="485" spans="1:8" ht="13.5" x14ac:dyDescent="0.25">
      <c r="A485" s="3">
        <v>42711</v>
      </c>
      <c r="B485" s="2">
        <v>3.01</v>
      </c>
      <c r="C485" s="2">
        <v>1.6351</v>
      </c>
      <c r="D485" s="2">
        <v>10</v>
      </c>
      <c r="E485" s="2">
        <f t="shared" si="28"/>
        <v>397198</v>
      </c>
      <c r="F485" s="17" t="str">
        <f t="shared" si="31"/>
        <v>BULLISH</v>
      </c>
      <c r="G485" s="17" t="str">
        <f t="shared" si="30"/>
        <v>NEUTRAL</v>
      </c>
      <c r="H485" s="17" t="str">
        <f t="shared" si="29"/>
        <v>CONFIRMED BULLISH</v>
      </c>
    </row>
    <row r="486" spans="1:8" ht="13.5" x14ac:dyDescent="0.25">
      <c r="A486" s="3">
        <v>42712</v>
      </c>
      <c r="B486" s="2">
        <v>3.01</v>
      </c>
      <c r="C486" s="2">
        <v>1.6351</v>
      </c>
      <c r="D486" s="2">
        <v>0</v>
      </c>
      <c r="E486" s="2">
        <f t="shared" si="28"/>
        <v>397198</v>
      </c>
      <c r="F486" s="17" t="str">
        <f t="shared" si="31"/>
        <v>BEARISH</v>
      </c>
      <c r="G486" s="17" t="str">
        <f t="shared" si="30"/>
        <v>NEUTRAL</v>
      </c>
      <c r="H486" s="17" t="str">
        <f t="shared" si="29"/>
        <v>NEUTRAL</v>
      </c>
    </row>
    <row r="487" spans="1:8" ht="13.5" x14ac:dyDescent="0.25">
      <c r="A487" s="3">
        <v>42713</v>
      </c>
      <c r="B487" s="2">
        <v>2.96</v>
      </c>
      <c r="C487" s="2">
        <v>1.6080000000000001</v>
      </c>
      <c r="D487" s="2">
        <v>170</v>
      </c>
      <c r="E487" s="2">
        <f t="shared" si="28"/>
        <v>397028</v>
      </c>
      <c r="F487" s="17" t="str">
        <f t="shared" si="31"/>
        <v>BULLISH</v>
      </c>
      <c r="G487" s="17" t="str">
        <f t="shared" si="30"/>
        <v>NEUTRAL</v>
      </c>
      <c r="H487" s="17" t="str">
        <f t="shared" si="29"/>
        <v>CONFIRMED BULLISH</v>
      </c>
    </row>
    <row r="488" spans="1:8" ht="13.5" x14ac:dyDescent="0.25">
      <c r="A488" s="3">
        <v>42717</v>
      </c>
      <c r="B488" s="2">
        <v>2.99</v>
      </c>
      <c r="C488" s="2">
        <v>1.6243000000000001</v>
      </c>
      <c r="D488" s="2">
        <v>492</v>
      </c>
      <c r="E488" s="2">
        <f t="shared" si="28"/>
        <v>397520</v>
      </c>
      <c r="F488" s="17" t="str">
        <f t="shared" si="31"/>
        <v>BULLISH</v>
      </c>
      <c r="G488" s="17" t="str">
        <f t="shared" si="30"/>
        <v>NEUTRAL</v>
      </c>
      <c r="H488" s="17" t="str">
        <f t="shared" si="29"/>
        <v>CONFIRMED BULLISH</v>
      </c>
    </row>
    <row r="489" spans="1:8" ht="13.5" x14ac:dyDescent="0.25">
      <c r="A489" s="3">
        <v>42718</v>
      </c>
      <c r="B489" s="2">
        <v>2.96</v>
      </c>
      <c r="C489" s="2">
        <v>1.6080000000000001</v>
      </c>
      <c r="D489" s="2">
        <v>7260</v>
      </c>
      <c r="E489" s="2">
        <f t="shared" si="28"/>
        <v>390260</v>
      </c>
      <c r="F489" s="17" t="str">
        <f t="shared" si="31"/>
        <v>BEARISH</v>
      </c>
      <c r="G489" s="17" t="str">
        <f t="shared" si="30"/>
        <v>NEUTRAL</v>
      </c>
      <c r="H489" s="17" t="str">
        <f t="shared" si="29"/>
        <v>CONFIRMED BEARISH</v>
      </c>
    </row>
    <row r="490" spans="1:8" ht="13.5" x14ac:dyDescent="0.25">
      <c r="A490" s="3">
        <v>42719</v>
      </c>
      <c r="B490" s="2">
        <v>2.92</v>
      </c>
      <c r="C490" s="2">
        <v>1.5862000000000001</v>
      </c>
      <c r="D490" s="2">
        <v>922</v>
      </c>
      <c r="E490" s="2">
        <f t="shared" si="28"/>
        <v>389338</v>
      </c>
      <c r="F490" s="17" t="str">
        <f t="shared" si="31"/>
        <v>BEARISH</v>
      </c>
      <c r="G490" s="17" t="str">
        <f t="shared" si="30"/>
        <v>NEUTRAL</v>
      </c>
      <c r="H490" s="17" t="str">
        <f t="shared" si="29"/>
        <v>CONFIRMED BEARISH</v>
      </c>
    </row>
    <row r="491" spans="1:8" ht="13.5" x14ac:dyDescent="0.25">
      <c r="A491" s="3">
        <v>42720</v>
      </c>
      <c r="B491" s="2">
        <v>2.92</v>
      </c>
      <c r="C491" s="2">
        <v>1.5862000000000001</v>
      </c>
      <c r="D491" s="2">
        <v>0</v>
      </c>
      <c r="E491" s="2">
        <f t="shared" si="28"/>
        <v>389338</v>
      </c>
      <c r="F491" s="17" t="str">
        <f t="shared" si="31"/>
        <v>BEARISH</v>
      </c>
      <c r="G491" s="17" t="str">
        <f t="shared" si="30"/>
        <v>NEUTRAL</v>
      </c>
      <c r="H491" s="17" t="str">
        <f t="shared" si="29"/>
        <v>CONFIRMED BEARISH</v>
      </c>
    </row>
    <row r="492" spans="1:8" ht="13.5" x14ac:dyDescent="0.25">
      <c r="A492" s="3">
        <v>42723</v>
      </c>
      <c r="B492" s="2">
        <v>2.92</v>
      </c>
      <c r="C492" s="2">
        <v>1.5862000000000001</v>
      </c>
      <c r="D492" s="2">
        <v>0</v>
      </c>
      <c r="E492" s="2">
        <f t="shared" si="28"/>
        <v>389338</v>
      </c>
      <c r="F492" s="17" t="str">
        <f t="shared" si="31"/>
        <v>BEARISH</v>
      </c>
      <c r="G492" s="17" t="str">
        <f t="shared" si="30"/>
        <v>NEUTRAL</v>
      </c>
      <c r="H492" s="17" t="str">
        <f t="shared" si="29"/>
        <v>CONFIRMED BEARISH</v>
      </c>
    </row>
    <row r="493" spans="1:8" ht="13.5" x14ac:dyDescent="0.25">
      <c r="A493" s="3">
        <v>42724</v>
      </c>
      <c r="B493" s="2">
        <v>2.92</v>
      </c>
      <c r="C493" s="2">
        <v>1.5862000000000001</v>
      </c>
      <c r="D493" s="2">
        <v>100</v>
      </c>
      <c r="E493" s="2">
        <f t="shared" si="28"/>
        <v>389338</v>
      </c>
      <c r="F493" s="17" t="str">
        <f t="shared" si="31"/>
        <v>BEARISH</v>
      </c>
      <c r="G493" s="17" t="str">
        <f t="shared" si="30"/>
        <v>WEAK</v>
      </c>
      <c r="H493" s="17" t="str">
        <f t="shared" si="29"/>
        <v>CONFIRMED BEARISH</v>
      </c>
    </row>
    <row r="494" spans="1:8" ht="13.5" x14ac:dyDescent="0.25">
      <c r="A494" s="3">
        <v>42725</v>
      </c>
      <c r="B494" s="2">
        <v>2.93</v>
      </c>
      <c r="C494" s="2">
        <v>1.5916999999999999</v>
      </c>
      <c r="D494" s="2">
        <v>7599</v>
      </c>
      <c r="E494" s="2">
        <f t="shared" si="28"/>
        <v>396937</v>
      </c>
      <c r="F494" s="17" t="str">
        <f t="shared" si="31"/>
        <v>BULLISH</v>
      </c>
      <c r="G494" s="17" t="str">
        <f t="shared" si="30"/>
        <v>NEUTRAL</v>
      </c>
      <c r="H494" s="17" t="str">
        <f t="shared" si="29"/>
        <v>BULLISH DIVERGENCE</v>
      </c>
    </row>
    <row r="495" spans="1:8" ht="13.5" x14ac:dyDescent="0.25">
      <c r="A495" s="3">
        <v>42726</v>
      </c>
      <c r="B495" s="2">
        <v>2.93</v>
      </c>
      <c r="C495" s="2">
        <v>1.5916999999999999</v>
      </c>
      <c r="D495" s="2">
        <v>0</v>
      </c>
      <c r="E495" s="2">
        <f t="shared" si="28"/>
        <v>396937</v>
      </c>
      <c r="F495" s="17" t="str">
        <f t="shared" si="31"/>
        <v>BULLISH</v>
      </c>
      <c r="G495" s="17" t="str">
        <f t="shared" si="30"/>
        <v>NEUTRAL</v>
      </c>
      <c r="H495" s="17" t="str">
        <f t="shared" si="29"/>
        <v>CONFIRMED BULLISH</v>
      </c>
    </row>
    <row r="496" spans="1:8" ht="13.5" x14ac:dyDescent="0.25">
      <c r="A496" s="3">
        <v>42727</v>
      </c>
      <c r="B496" s="2">
        <v>2.94</v>
      </c>
      <c r="C496" s="2">
        <v>1.5971</v>
      </c>
      <c r="D496" s="2">
        <v>765</v>
      </c>
      <c r="E496" s="2">
        <f t="shared" si="28"/>
        <v>397702</v>
      </c>
      <c r="F496" s="17" t="str">
        <f t="shared" si="31"/>
        <v>BULLISH</v>
      </c>
      <c r="G496" s="17" t="str">
        <f t="shared" si="30"/>
        <v>STRONG</v>
      </c>
      <c r="H496" s="17" t="str">
        <f t="shared" si="29"/>
        <v>CONFIRMED BULLISH</v>
      </c>
    </row>
    <row r="497" spans="1:8" ht="13.5" x14ac:dyDescent="0.25">
      <c r="A497" s="3">
        <v>42730</v>
      </c>
      <c r="B497" s="2">
        <v>2.96</v>
      </c>
      <c r="C497" s="2">
        <v>1.6080000000000001</v>
      </c>
      <c r="D497" s="2">
        <v>1052</v>
      </c>
      <c r="E497" s="2">
        <f t="shared" si="28"/>
        <v>398754</v>
      </c>
      <c r="F497" s="17" t="str">
        <f t="shared" si="31"/>
        <v>BULLISH</v>
      </c>
      <c r="G497" s="17" t="str">
        <f t="shared" si="30"/>
        <v>STRONG</v>
      </c>
      <c r="H497" s="17" t="str">
        <f t="shared" si="29"/>
        <v>CONFIRMED BULLISH</v>
      </c>
    </row>
    <row r="498" spans="1:8" ht="13.5" x14ac:dyDescent="0.25">
      <c r="A498" s="3">
        <v>42731</v>
      </c>
      <c r="B498" s="2">
        <v>3</v>
      </c>
      <c r="C498" s="2">
        <v>1.6296999999999999</v>
      </c>
      <c r="D498" s="2">
        <v>4012</v>
      </c>
      <c r="E498" s="2">
        <f t="shared" si="28"/>
        <v>402766</v>
      </c>
      <c r="F498" s="17" t="str">
        <f t="shared" si="31"/>
        <v>BULLISH</v>
      </c>
      <c r="G498" s="17" t="str">
        <f t="shared" si="30"/>
        <v>STRONG</v>
      </c>
      <c r="H498" s="17" t="str">
        <f t="shared" si="29"/>
        <v>CONFIRMED BULLISH</v>
      </c>
    </row>
    <row r="499" spans="1:8" ht="13.5" x14ac:dyDescent="0.25">
      <c r="A499" s="3">
        <v>42732</v>
      </c>
      <c r="B499" s="2">
        <v>2.98</v>
      </c>
      <c r="C499" s="2">
        <v>1.6188</v>
      </c>
      <c r="D499" s="2">
        <v>2167</v>
      </c>
      <c r="E499" s="2">
        <f t="shared" si="28"/>
        <v>400599</v>
      </c>
      <c r="F499" s="17" t="str">
        <f t="shared" si="31"/>
        <v>BULLISH</v>
      </c>
      <c r="G499" s="17" t="str">
        <f t="shared" si="30"/>
        <v>NEUTRAL</v>
      </c>
      <c r="H499" s="17" t="str">
        <f t="shared" si="29"/>
        <v>CONFIRMED BULLISH</v>
      </c>
    </row>
    <row r="500" spans="1:8" ht="13.5" x14ac:dyDescent="0.25">
      <c r="A500" s="3">
        <v>42733</v>
      </c>
      <c r="B500" s="2">
        <v>2.96</v>
      </c>
      <c r="C500" s="2">
        <v>1.6080000000000001</v>
      </c>
      <c r="D500" s="2">
        <v>6906</v>
      </c>
      <c r="E500" s="2">
        <f t="shared" si="28"/>
        <v>393693</v>
      </c>
      <c r="F500" s="17" t="str">
        <f t="shared" si="31"/>
        <v>BEARISH</v>
      </c>
      <c r="G500" s="17" t="str">
        <f t="shared" si="30"/>
        <v>NEUTRAL</v>
      </c>
      <c r="H500" s="17" t="str">
        <f t="shared" si="29"/>
        <v>BEARISH DIVERGENCE</v>
      </c>
    </row>
    <row r="501" spans="1:8" ht="13.5" x14ac:dyDescent="0.25">
      <c r="A501" s="3">
        <v>42734</v>
      </c>
      <c r="B501" s="2">
        <v>3.01</v>
      </c>
      <c r="C501" s="2">
        <v>1.6351</v>
      </c>
      <c r="D501" s="2">
        <v>1993</v>
      </c>
      <c r="E501" s="2">
        <f t="shared" si="28"/>
        <v>395686</v>
      </c>
      <c r="F501" s="17" t="str">
        <f t="shared" si="31"/>
        <v>BEARISH</v>
      </c>
      <c r="G501" s="17" t="str">
        <f t="shared" si="30"/>
        <v>NEUTRAL</v>
      </c>
      <c r="H501" s="17" t="str">
        <f t="shared" si="29"/>
        <v>BEARISH DIVERGENCE</v>
      </c>
    </row>
    <row r="502" spans="1:8" ht="13.5" x14ac:dyDescent="0.25">
      <c r="A502" s="3">
        <v>42737</v>
      </c>
      <c r="B502" s="2">
        <v>3.01</v>
      </c>
      <c r="C502" s="2">
        <v>1.6351</v>
      </c>
      <c r="D502" s="2">
        <v>1140</v>
      </c>
      <c r="E502" s="2">
        <f t="shared" si="28"/>
        <v>395686</v>
      </c>
      <c r="F502" s="17" t="str">
        <f t="shared" si="31"/>
        <v>BEARISH</v>
      </c>
      <c r="G502" s="17" t="str">
        <f t="shared" si="30"/>
        <v>NEUTRAL</v>
      </c>
      <c r="H502" s="17" t="str">
        <f t="shared" si="29"/>
        <v>BEARISH DIVERGENCE</v>
      </c>
    </row>
    <row r="503" spans="1:8" ht="13.5" x14ac:dyDescent="0.25">
      <c r="A503" s="3">
        <v>42738</v>
      </c>
      <c r="B503" s="2">
        <v>2.96</v>
      </c>
      <c r="C503" s="2">
        <v>1.6080000000000001</v>
      </c>
      <c r="D503" s="2">
        <v>4331</v>
      </c>
      <c r="E503" s="2">
        <f t="shared" si="28"/>
        <v>391355</v>
      </c>
      <c r="F503" s="17" t="str">
        <f t="shared" si="31"/>
        <v>BEARISH</v>
      </c>
      <c r="G503" s="17" t="str">
        <f t="shared" si="30"/>
        <v>WEAK</v>
      </c>
      <c r="H503" s="17" t="str">
        <f t="shared" si="29"/>
        <v>CONFIRMED BEARISH</v>
      </c>
    </row>
    <row r="504" spans="1:8" ht="13.5" x14ac:dyDescent="0.25">
      <c r="A504" s="3">
        <v>42739</v>
      </c>
      <c r="B504" s="2">
        <v>2.96</v>
      </c>
      <c r="C504" s="2">
        <v>1.6080000000000001</v>
      </c>
      <c r="D504" s="2">
        <v>2344</v>
      </c>
      <c r="E504" s="2">
        <f t="shared" si="28"/>
        <v>391355</v>
      </c>
      <c r="F504" s="17" t="str">
        <f t="shared" si="31"/>
        <v>BEARISH</v>
      </c>
      <c r="G504" s="17" t="str">
        <f t="shared" si="30"/>
        <v>WEAK</v>
      </c>
      <c r="H504" s="17" t="str">
        <f t="shared" si="29"/>
        <v>CONFIRMED BEARISH</v>
      </c>
    </row>
    <row r="505" spans="1:8" ht="13.5" x14ac:dyDescent="0.25">
      <c r="A505" s="3">
        <v>42740</v>
      </c>
      <c r="B505" s="2">
        <v>2.97</v>
      </c>
      <c r="C505" s="2">
        <v>1.6133999999999999</v>
      </c>
      <c r="D505" s="2">
        <v>1771</v>
      </c>
      <c r="E505" s="2">
        <f t="shared" si="28"/>
        <v>393126</v>
      </c>
      <c r="F505" s="17" t="str">
        <f t="shared" si="31"/>
        <v>BEARISH</v>
      </c>
      <c r="G505" s="17" t="str">
        <f t="shared" si="30"/>
        <v>NEUTRAL</v>
      </c>
      <c r="H505" s="17" t="str">
        <f t="shared" si="29"/>
        <v>BEARISH DIVERGENCE</v>
      </c>
    </row>
    <row r="506" spans="1:8" ht="13.5" x14ac:dyDescent="0.25">
      <c r="A506" s="3">
        <v>42741</v>
      </c>
      <c r="B506" s="2">
        <v>3</v>
      </c>
      <c r="C506" s="2">
        <v>1.6296999999999999</v>
      </c>
      <c r="D506" s="2">
        <v>4140</v>
      </c>
      <c r="E506" s="2">
        <f t="shared" si="28"/>
        <v>397266</v>
      </c>
      <c r="F506" s="17" t="str">
        <f t="shared" si="31"/>
        <v>BULLISH</v>
      </c>
      <c r="G506" s="17" t="str">
        <f t="shared" si="30"/>
        <v>NEUTRAL</v>
      </c>
      <c r="H506" s="17" t="str">
        <f t="shared" si="29"/>
        <v>BULLISH DIVERGENCE</v>
      </c>
    </row>
    <row r="507" spans="1:8" ht="13.5" x14ac:dyDescent="0.25">
      <c r="A507" s="3">
        <v>42744</v>
      </c>
      <c r="B507" s="2">
        <v>3</v>
      </c>
      <c r="C507" s="2">
        <v>1.6296999999999999</v>
      </c>
      <c r="D507" s="2">
        <v>0</v>
      </c>
      <c r="E507" s="2">
        <f t="shared" si="28"/>
        <v>397266</v>
      </c>
      <c r="F507" s="17" t="str">
        <f t="shared" si="31"/>
        <v>BULLISH</v>
      </c>
      <c r="G507" s="17" t="str">
        <f t="shared" si="30"/>
        <v>NEUTRAL</v>
      </c>
      <c r="H507" s="17" t="str">
        <f t="shared" si="29"/>
        <v>BULLISH DIVERGENCE</v>
      </c>
    </row>
    <row r="508" spans="1:8" ht="13.5" x14ac:dyDescent="0.25">
      <c r="A508" s="3">
        <v>42745</v>
      </c>
      <c r="B508" s="2">
        <v>3.01</v>
      </c>
      <c r="C508" s="2">
        <v>1.6351</v>
      </c>
      <c r="D508" s="2">
        <v>1195</v>
      </c>
      <c r="E508" s="2">
        <f t="shared" si="28"/>
        <v>398461</v>
      </c>
      <c r="F508" s="17" t="str">
        <f t="shared" si="31"/>
        <v>BULLISH</v>
      </c>
      <c r="G508" s="17" t="str">
        <f t="shared" si="30"/>
        <v>NEUTRAL</v>
      </c>
      <c r="H508" s="17" t="str">
        <f t="shared" si="29"/>
        <v>CONFIRMED BULLISH</v>
      </c>
    </row>
    <row r="509" spans="1:8" ht="13.5" x14ac:dyDescent="0.25">
      <c r="A509" s="3">
        <v>42746</v>
      </c>
      <c r="B509" s="2">
        <v>3</v>
      </c>
      <c r="C509" s="2">
        <v>1.6296999999999999</v>
      </c>
      <c r="D509" s="2">
        <v>2306</v>
      </c>
      <c r="E509" s="2">
        <f t="shared" si="28"/>
        <v>396155</v>
      </c>
      <c r="F509" s="17" t="str">
        <f t="shared" si="31"/>
        <v>BULLISH</v>
      </c>
      <c r="G509" s="17" t="str">
        <f t="shared" si="30"/>
        <v>NEUTRAL</v>
      </c>
      <c r="H509" s="17" t="str">
        <f t="shared" si="29"/>
        <v>CONFIRMED BULLISH</v>
      </c>
    </row>
    <row r="510" spans="1:8" ht="13.5" x14ac:dyDescent="0.25">
      <c r="A510" s="3">
        <v>42747</v>
      </c>
      <c r="B510" s="2">
        <v>3</v>
      </c>
      <c r="C510" s="2">
        <v>1.6296999999999999</v>
      </c>
      <c r="D510" s="2">
        <v>3134</v>
      </c>
      <c r="E510" s="2">
        <f t="shared" si="28"/>
        <v>396155</v>
      </c>
      <c r="F510" s="17" t="str">
        <f t="shared" si="31"/>
        <v>BULLISH</v>
      </c>
      <c r="G510" s="17" t="str">
        <f t="shared" si="30"/>
        <v>NEUTRAL</v>
      </c>
      <c r="H510" s="17" t="str">
        <f t="shared" si="29"/>
        <v>CONFIRMED BULLISH</v>
      </c>
    </row>
    <row r="511" spans="1:8" ht="13.5" x14ac:dyDescent="0.25">
      <c r="A511" s="3">
        <v>42748</v>
      </c>
      <c r="B511" s="2">
        <v>3</v>
      </c>
      <c r="C511" s="2">
        <v>1.6296999999999999</v>
      </c>
      <c r="D511" s="2">
        <v>5374</v>
      </c>
      <c r="E511" s="2">
        <f t="shared" si="28"/>
        <v>396155</v>
      </c>
      <c r="F511" s="17" t="str">
        <f t="shared" si="31"/>
        <v>BEARISH</v>
      </c>
      <c r="G511" s="17" t="str">
        <f t="shared" si="30"/>
        <v>NEUTRAL</v>
      </c>
      <c r="H511" s="17" t="str">
        <f t="shared" si="29"/>
        <v>NEUTRAL</v>
      </c>
    </row>
    <row r="512" spans="1:8" ht="13.5" x14ac:dyDescent="0.25">
      <c r="A512" s="3">
        <v>42751</v>
      </c>
      <c r="B512" s="2">
        <v>3</v>
      </c>
      <c r="C512" s="2">
        <v>1.6296999999999999</v>
      </c>
      <c r="D512" s="2">
        <v>2623</v>
      </c>
      <c r="E512" s="2">
        <f t="shared" si="28"/>
        <v>396155</v>
      </c>
      <c r="F512" s="17" t="str">
        <f t="shared" si="31"/>
        <v>BEARISH</v>
      </c>
      <c r="G512" s="17" t="str">
        <f t="shared" si="30"/>
        <v>NEUTRAL</v>
      </c>
      <c r="H512" s="17" t="str">
        <f t="shared" si="29"/>
        <v>NEUTRAL</v>
      </c>
    </row>
    <row r="513" spans="1:8" ht="13.5" x14ac:dyDescent="0.25">
      <c r="A513" s="3">
        <v>42752</v>
      </c>
      <c r="B513" s="2">
        <v>3.01</v>
      </c>
      <c r="C513" s="2">
        <v>1.6351</v>
      </c>
      <c r="D513" s="2">
        <v>3031</v>
      </c>
      <c r="E513" s="2">
        <f t="shared" si="28"/>
        <v>399186</v>
      </c>
      <c r="F513" s="17" t="str">
        <f t="shared" si="31"/>
        <v>BULLISH</v>
      </c>
      <c r="G513" s="17" t="str">
        <f t="shared" si="30"/>
        <v>NEUTRAL</v>
      </c>
      <c r="H513" s="17" t="str">
        <f t="shared" si="29"/>
        <v>NEUTRAL</v>
      </c>
    </row>
    <row r="514" spans="1:8" ht="13.5" x14ac:dyDescent="0.25">
      <c r="A514" s="3">
        <v>42753</v>
      </c>
      <c r="B514" s="2">
        <v>3.02</v>
      </c>
      <c r="C514" s="2">
        <v>1.6406000000000001</v>
      </c>
      <c r="D514" s="2">
        <v>3746</v>
      </c>
      <c r="E514" s="2">
        <f t="shared" si="28"/>
        <v>402932</v>
      </c>
      <c r="F514" s="17" t="str">
        <f t="shared" si="31"/>
        <v>BULLISH</v>
      </c>
      <c r="G514" s="17" t="str">
        <f t="shared" si="30"/>
        <v>NEUTRAL</v>
      </c>
      <c r="H514" s="17" t="str">
        <f t="shared" si="29"/>
        <v>CONFIRMED BULLISH</v>
      </c>
    </row>
    <row r="515" spans="1:8" ht="13.5" x14ac:dyDescent="0.25">
      <c r="A515" s="3">
        <v>42754</v>
      </c>
      <c r="B515" s="2">
        <v>3.02</v>
      </c>
      <c r="C515" s="2">
        <v>1.6406000000000001</v>
      </c>
      <c r="D515" s="2">
        <v>842</v>
      </c>
      <c r="E515" s="2">
        <f t="shared" si="28"/>
        <v>402932</v>
      </c>
      <c r="F515" s="17" t="str">
        <f t="shared" si="31"/>
        <v>BULLISH</v>
      </c>
      <c r="G515" s="17" t="str">
        <f t="shared" si="30"/>
        <v>NEUTRAL</v>
      </c>
      <c r="H515" s="17" t="str">
        <f t="shared" si="29"/>
        <v>CONFIRMED BULLISH</v>
      </c>
    </row>
    <row r="516" spans="1:8" ht="13.5" x14ac:dyDescent="0.25">
      <c r="A516" s="3">
        <v>42755</v>
      </c>
      <c r="B516" s="2">
        <v>3.03</v>
      </c>
      <c r="C516" s="2">
        <v>1.6459999999999999</v>
      </c>
      <c r="D516" s="2">
        <v>2597</v>
      </c>
      <c r="E516" s="2">
        <f t="shared" ref="E516:E579" si="32">IF(B516&gt;B515, E515+D516, IF(B516&lt;B515, E515-D516, E515))</f>
        <v>405529</v>
      </c>
      <c r="F516" s="17" t="str">
        <f t="shared" si="31"/>
        <v>BULLISH</v>
      </c>
      <c r="G516" s="17" t="str">
        <f t="shared" si="30"/>
        <v>STRONG</v>
      </c>
      <c r="H516" s="17" t="str">
        <f t="shared" si="29"/>
        <v>CONFIRMED BULLISH</v>
      </c>
    </row>
    <row r="517" spans="1:8" ht="13.5" x14ac:dyDescent="0.25">
      <c r="A517" s="3">
        <v>42758</v>
      </c>
      <c r="B517" s="2">
        <v>3.03</v>
      </c>
      <c r="C517" s="2">
        <v>1.6459999999999999</v>
      </c>
      <c r="D517" s="2">
        <v>1059</v>
      </c>
      <c r="E517" s="2">
        <f t="shared" si="32"/>
        <v>405529</v>
      </c>
      <c r="F517" s="17" t="str">
        <f t="shared" si="31"/>
        <v>BULLISH</v>
      </c>
      <c r="G517" s="17" t="str">
        <f t="shared" si="30"/>
        <v>STRONG</v>
      </c>
      <c r="H517" s="17" t="str">
        <f t="shared" si="29"/>
        <v>CONFIRMED BULLISH</v>
      </c>
    </row>
    <row r="518" spans="1:8" ht="13.5" x14ac:dyDescent="0.25">
      <c r="A518" s="3">
        <v>42759</v>
      </c>
      <c r="B518" s="2">
        <v>3.03</v>
      </c>
      <c r="C518" s="2">
        <v>1.6459999999999999</v>
      </c>
      <c r="D518" s="2">
        <v>2100</v>
      </c>
      <c r="E518" s="2">
        <f t="shared" si="32"/>
        <v>405529</v>
      </c>
      <c r="F518" s="17" t="str">
        <f t="shared" si="31"/>
        <v>BULLISH</v>
      </c>
      <c r="G518" s="17" t="str">
        <f t="shared" si="30"/>
        <v>NEUTRAL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v>42760</v>
      </c>
      <c r="B519" s="2">
        <v>2.95</v>
      </c>
      <c r="C519" s="2">
        <v>1.6025</v>
      </c>
      <c r="D519" s="2">
        <v>714</v>
      </c>
      <c r="E519" s="2">
        <f t="shared" si="32"/>
        <v>404815</v>
      </c>
      <c r="F519" s="17" t="str">
        <f t="shared" si="31"/>
        <v>BULLISH</v>
      </c>
      <c r="G519" s="17" t="str">
        <f t="shared" ref="G519:G582" si="34">IF((E519-E514)/E514 &gt; 0.02, "STRONG",
 IF((E519-E514)/E514 &lt; -0.02, "WEAK", "NEUTRAL"))</f>
        <v>NEUTRAL</v>
      </c>
      <c r="H519" s="17" t="str">
        <f t="shared" si="33"/>
        <v>BULLISH DIVERGENCE</v>
      </c>
    </row>
    <row r="520" spans="1:8" ht="13.5" x14ac:dyDescent="0.25">
      <c r="A520" s="3">
        <v>42761</v>
      </c>
      <c r="B520" s="2">
        <v>3.02</v>
      </c>
      <c r="C520" s="2">
        <v>1.6406000000000001</v>
      </c>
      <c r="D520" s="2">
        <v>888</v>
      </c>
      <c r="E520" s="2">
        <f t="shared" si="32"/>
        <v>405703</v>
      </c>
      <c r="F520" s="17" t="str">
        <f t="shared" ref="F520:F583" si="35">IF(E520&gt;E515,"BULLISH",IF(E520&lt;E515,"BEARISH","NEUTRAL"))</f>
        <v>BULLISH</v>
      </c>
      <c r="G520" s="17" t="str">
        <f t="shared" si="34"/>
        <v>NEUTRAL</v>
      </c>
      <c r="H520" s="17" t="str">
        <f t="shared" si="33"/>
        <v>NEUTRAL</v>
      </c>
    </row>
    <row r="521" spans="1:8" ht="13.5" x14ac:dyDescent="0.25">
      <c r="A521" s="3">
        <v>42762</v>
      </c>
      <c r="B521" s="2">
        <v>3</v>
      </c>
      <c r="C521" s="2">
        <v>1.6296999999999999</v>
      </c>
      <c r="D521" s="2">
        <v>4165</v>
      </c>
      <c r="E521" s="2">
        <f t="shared" si="32"/>
        <v>401538</v>
      </c>
      <c r="F521" s="17" t="str">
        <f t="shared" si="35"/>
        <v>BEARISH</v>
      </c>
      <c r="G521" s="17" t="str">
        <f t="shared" si="34"/>
        <v>NEUTRAL</v>
      </c>
      <c r="H521" s="17" t="str">
        <f t="shared" si="33"/>
        <v>CONFIRMED BEARISH</v>
      </c>
    </row>
    <row r="522" spans="1:8" ht="13.5" x14ac:dyDescent="0.25">
      <c r="A522" s="3">
        <v>42765</v>
      </c>
      <c r="B522" s="2">
        <v>2.94</v>
      </c>
      <c r="C522" s="2">
        <v>1.5971</v>
      </c>
      <c r="D522" s="2">
        <v>2262</v>
      </c>
      <c r="E522" s="2">
        <f t="shared" si="32"/>
        <v>399276</v>
      </c>
      <c r="F522" s="17" t="str">
        <f t="shared" si="35"/>
        <v>BEARISH</v>
      </c>
      <c r="G522" s="17" t="str">
        <f t="shared" si="34"/>
        <v>NEUTRAL</v>
      </c>
      <c r="H522" s="17" t="str">
        <f t="shared" si="33"/>
        <v>CONFIRMED BEARISH</v>
      </c>
    </row>
    <row r="523" spans="1:8" ht="13.5" x14ac:dyDescent="0.25">
      <c r="A523" s="3">
        <v>42766</v>
      </c>
      <c r="B523" s="2">
        <v>2.92</v>
      </c>
      <c r="C523" s="2">
        <v>1.5862000000000001</v>
      </c>
      <c r="D523" s="2">
        <v>2500</v>
      </c>
      <c r="E523" s="2">
        <f t="shared" si="32"/>
        <v>396776</v>
      </c>
      <c r="F523" s="17" t="str">
        <f t="shared" si="35"/>
        <v>BEARISH</v>
      </c>
      <c r="G523" s="17" t="str">
        <f t="shared" si="34"/>
        <v>WEAK</v>
      </c>
      <c r="H523" s="17" t="str">
        <f t="shared" si="33"/>
        <v>CONFIRMED BEARISH</v>
      </c>
    </row>
    <row r="524" spans="1:8" ht="13.5" x14ac:dyDescent="0.25">
      <c r="A524" s="3">
        <v>42767</v>
      </c>
      <c r="B524" s="2">
        <v>2.92</v>
      </c>
      <c r="C524" s="2">
        <v>1.5862000000000001</v>
      </c>
      <c r="D524" s="2">
        <v>564</v>
      </c>
      <c r="E524" s="2">
        <f t="shared" si="32"/>
        <v>396776</v>
      </c>
      <c r="F524" s="17" t="str">
        <f t="shared" si="35"/>
        <v>BEARISH</v>
      </c>
      <c r="G524" s="17" t="str">
        <f t="shared" si="34"/>
        <v>NEUTRAL</v>
      </c>
      <c r="H524" s="17" t="str">
        <f t="shared" si="33"/>
        <v>CONFIRMED BEARISH</v>
      </c>
    </row>
    <row r="525" spans="1:8" ht="13.5" x14ac:dyDescent="0.25">
      <c r="A525" s="3">
        <v>42768</v>
      </c>
      <c r="B525" s="2">
        <v>2.94</v>
      </c>
      <c r="C525" s="2">
        <v>1.5971</v>
      </c>
      <c r="D525" s="2">
        <v>294</v>
      </c>
      <c r="E525" s="2">
        <f t="shared" si="32"/>
        <v>397070</v>
      </c>
      <c r="F525" s="17" t="str">
        <f t="shared" si="35"/>
        <v>BEARISH</v>
      </c>
      <c r="G525" s="17" t="str">
        <f t="shared" si="34"/>
        <v>WEAK</v>
      </c>
      <c r="H525" s="17" t="str">
        <f t="shared" si="33"/>
        <v>CONFIRMED BEARISH</v>
      </c>
    </row>
    <row r="526" spans="1:8" ht="13.5" x14ac:dyDescent="0.25">
      <c r="A526" s="3">
        <v>42769</v>
      </c>
      <c r="B526" s="2">
        <v>2.96</v>
      </c>
      <c r="C526" s="2">
        <v>1.6080000000000001</v>
      </c>
      <c r="D526" s="2">
        <v>600</v>
      </c>
      <c r="E526" s="2">
        <f t="shared" si="32"/>
        <v>397670</v>
      </c>
      <c r="F526" s="17" t="str">
        <f t="shared" si="35"/>
        <v>BEARISH</v>
      </c>
      <c r="G526" s="17" t="str">
        <f t="shared" si="34"/>
        <v>NEUTRAL</v>
      </c>
      <c r="H526" s="17" t="str">
        <f t="shared" si="33"/>
        <v>CONFIRMED BEARISH</v>
      </c>
    </row>
    <row r="527" spans="1:8" ht="13.5" x14ac:dyDescent="0.25">
      <c r="A527" s="3">
        <v>42772</v>
      </c>
      <c r="B527" s="2">
        <v>2.96</v>
      </c>
      <c r="C527" s="2">
        <v>1.6080000000000001</v>
      </c>
      <c r="D527" s="2">
        <v>256</v>
      </c>
      <c r="E527" s="2">
        <f t="shared" si="32"/>
        <v>397670</v>
      </c>
      <c r="F527" s="17" t="str">
        <f t="shared" si="35"/>
        <v>BEARISH</v>
      </c>
      <c r="G527" s="17" t="str">
        <f t="shared" si="34"/>
        <v>NEUTRAL</v>
      </c>
      <c r="H527" s="17" t="str">
        <f t="shared" si="33"/>
        <v>BEARISH DIVERGENCE</v>
      </c>
    </row>
    <row r="528" spans="1:8" ht="13.5" x14ac:dyDescent="0.25">
      <c r="A528" s="3">
        <v>42773</v>
      </c>
      <c r="B528" s="2">
        <v>2.96</v>
      </c>
      <c r="C528" s="2">
        <v>1.6080000000000001</v>
      </c>
      <c r="D528" s="2">
        <v>890</v>
      </c>
      <c r="E528" s="2">
        <f t="shared" si="32"/>
        <v>397670</v>
      </c>
      <c r="F528" s="17" t="str">
        <f t="shared" si="35"/>
        <v>BULLISH</v>
      </c>
      <c r="G528" s="17" t="str">
        <f t="shared" si="34"/>
        <v>NEUTRAL</v>
      </c>
      <c r="H528" s="17" t="str">
        <f t="shared" si="33"/>
        <v>CONFIRMED BULLISH</v>
      </c>
    </row>
    <row r="529" spans="1:8" ht="13.5" x14ac:dyDescent="0.25">
      <c r="A529" s="3">
        <v>42774</v>
      </c>
      <c r="B529" s="2">
        <v>2.96</v>
      </c>
      <c r="C529" s="2">
        <v>1.6080000000000001</v>
      </c>
      <c r="D529" s="2">
        <v>225</v>
      </c>
      <c r="E529" s="2">
        <f t="shared" si="32"/>
        <v>397670</v>
      </c>
      <c r="F529" s="17" t="str">
        <f t="shared" si="35"/>
        <v>BULLISH</v>
      </c>
      <c r="G529" s="17" t="str">
        <f t="shared" si="34"/>
        <v>NEUTRAL</v>
      </c>
      <c r="H529" s="17" t="str">
        <f t="shared" si="33"/>
        <v>CONFIRMED BULLISH</v>
      </c>
    </row>
    <row r="530" spans="1:8" ht="13.5" x14ac:dyDescent="0.25">
      <c r="A530" s="3">
        <v>42775</v>
      </c>
      <c r="B530" s="2">
        <v>2.96</v>
      </c>
      <c r="C530" s="2">
        <v>1.6080000000000001</v>
      </c>
      <c r="D530" s="2">
        <v>14704</v>
      </c>
      <c r="E530" s="2">
        <f t="shared" si="32"/>
        <v>397670</v>
      </c>
      <c r="F530" s="17" t="str">
        <f t="shared" si="35"/>
        <v>BULLISH</v>
      </c>
      <c r="G530" s="17" t="str">
        <f t="shared" si="34"/>
        <v>NEUTRAL</v>
      </c>
      <c r="H530" s="17" t="str">
        <f t="shared" si="33"/>
        <v>CONFIRMED BULLISH</v>
      </c>
    </row>
    <row r="531" spans="1:8" ht="13.5" x14ac:dyDescent="0.25">
      <c r="A531" s="3">
        <v>42776</v>
      </c>
      <c r="B531" s="2">
        <v>2.97</v>
      </c>
      <c r="C531" s="2">
        <v>1.6133999999999999</v>
      </c>
      <c r="D531" s="2">
        <v>20927</v>
      </c>
      <c r="E531" s="2">
        <f t="shared" si="32"/>
        <v>418597</v>
      </c>
      <c r="F531" s="17" t="str">
        <f t="shared" si="35"/>
        <v>BULLISH</v>
      </c>
      <c r="G531" s="17" t="str">
        <f t="shared" si="34"/>
        <v>STRONG</v>
      </c>
      <c r="H531" s="17" t="str">
        <f t="shared" si="33"/>
        <v>CONFIRMED BULLISH</v>
      </c>
    </row>
    <row r="532" spans="1:8" ht="13.5" x14ac:dyDescent="0.25">
      <c r="A532" s="3">
        <v>42779</v>
      </c>
      <c r="B532" s="2">
        <v>2.97</v>
      </c>
      <c r="C532" s="2">
        <v>1.6133999999999999</v>
      </c>
      <c r="D532" s="2">
        <v>2331</v>
      </c>
      <c r="E532" s="2">
        <f t="shared" si="32"/>
        <v>418597</v>
      </c>
      <c r="F532" s="17" t="str">
        <f t="shared" si="35"/>
        <v>BULLISH</v>
      </c>
      <c r="G532" s="17" t="str">
        <f t="shared" si="34"/>
        <v>STRONG</v>
      </c>
      <c r="H532" s="17" t="str">
        <f t="shared" si="33"/>
        <v>CONFIRMED BULLISH</v>
      </c>
    </row>
    <row r="533" spans="1:8" ht="13.5" x14ac:dyDescent="0.25">
      <c r="A533" s="3">
        <v>42780</v>
      </c>
      <c r="B533" s="2">
        <v>2.9</v>
      </c>
      <c r="C533" s="2">
        <v>1.5753999999999999</v>
      </c>
      <c r="D533" s="2">
        <v>26941</v>
      </c>
      <c r="E533" s="2">
        <f t="shared" si="32"/>
        <v>391656</v>
      </c>
      <c r="F533" s="17" t="str">
        <f t="shared" si="35"/>
        <v>BEARISH</v>
      </c>
      <c r="G533" s="17" t="str">
        <f t="shared" si="34"/>
        <v>NEUTRAL</v>
      </c>
      <c r="H533" s="17" t="str">
        <f t="shared" si="33"/>
        <v>CONFIRMED BEARISH</v>
      </c>
    </row>
    <row r="534" spans="1:8" ht="13.5" x14ac:dyDescent="0.25">
      <c r="A534" s="3">
        <v>42781</v>
      </c>
      <c r="B534" s="2">
        <v>2.95</v>
      </c>
      <c r="C534" s="2">
        <v>1.6025</v>
      </c>
      <c r="D534" s="2">
        <v>1935</v>
      </c>
      <c r="E534" s="2">
        <f t="shared" si="32"/>
        <v>393591</v>
      </c>
      <c r="F534" s="17" t="str">
        <f t="shared" si="35"/>
        <v>BEARISH</v>
      </c>
      <c r="G534" s="17" t="str">
        <f t="shared" si="34"/>
        <v>NEUTRAL</v>
      </c>
      <c r="H534" s="17" t="str">
        <f t="shared" si="33"/>
        <v>CONFIRMED BEARISH</v>
      </c>
    </row>
    <row r="535" spans="1:8" ht="13.5" x14ac:dyDescent="0.25">
      <c r="A535" s="3">
        <v>42782</v>
      </c>
      <c r="B535" s="2">
        <v>2.95</v>
      </c>
      <c r="C535" s="2">
        <v>1.6025</v>
      </c>
      <c r="D535" s="2">
        <v>472</v>
      </c>
      <c r="E535" s="2">
        <f t="shared" si="32"/>
        <v>393591</v>
      </c>
      <c r="F535" s="17" t="str">
        <f t="shared" si="35"/>
        <v>BEARISH</v>
      </c>
      <c r="G535" s="17" t="str">
        <f t="shared" si="34"/>
        <v>NEUTRAL</v>
      </c>
      <c r="H535" s="17" t="str">
        <f t="shared" si="33"/>
        <v>CONFIRMED BEARISH</v>
      </c>
    </row>
    <row r="536" spans="1:8" ht="13.5" x14ac:dyDescent="0.25">
      <c r="A536" s="3">
        <v>42783</v>
      </c>
      <c r="B536" s="2">
        <v>2.92</v>
      </c>
      <c r="C536" s="2">
        <v>1.5862000000000001</v>
      </c>
      <c r="D536" s="2">
        <v>1705</v>
      </c>
      <c r="E536" s="2">
        <f t="shared" si="32"/>
        <v>391886</v>
      </c>
      <c r="F536" s="17" t="str">
        <f t="shared" si="35"/>
        <v>BEARISH</v>
      </c>
      <c r="G536" s="17" t="str">
        <f t="shared" si="34"/>
        <v>WEAK</v>
      </c>
      <c r="H536" s="17" t="str">
        <f t="shared" si="33"/>
        <v>CONFIRMED BEARISH</v>
      </c>
    </row>
    <row r="537" spans="1:8" ht="13.5" x14ac:dyDescent="0.25">
      <c r="A537" s="3">
        <v>42786</v>
      </c>
      <c r="B537" s="2">
        <v>2.93</v>
      </c>
      <c r="C537" s="2">
        <v>1.5916999999999999</v>
      </c>
      <c r="D537" s="2">
        <v>3470</v>
      </c>
      <c r="E537" s="2">
        <f t="shared" si="32"/>
        <v>395356</v>
      </c>
      <c r="F537" s="17" t="str">
        <f t="shared" si="35"/>
        <v>BEARISH</v>
      </c>
      <c r="G537" s="17" t="str">
        <f t="shared" si="34"/>
        <v>WEAK</v>
      </c>
      <c r="H537" s="17" t="str">
        <f t="shared" si="33"/>
        <v>CONFIRMED BEARISH</v>
      </c>
    </row>
    <row r="538" spans="1:8" ht="13.5" x14ac:dyDescent="0.25">
      <c r="A538" s="3">
        <v>42787</v>
      </c>
      <c r="B538" s="2">
        <v>2.93</v>
      </c>
      <c r="C538" s="2">
        <v>1.5916999999999999</v>
      </c>
      <c r="D538" s="2">
        <v>812</v>
      </c>
      <c r="E538" s="2">
        <f t="shared" si="32"/>
        <v>395356</v>
      </c>
      <c r="F538" s="17" t="str">
        <f t="shared" si="35"/>
        <v>BULLISH</v>
      </c>
      <c r="G538" s="17" t="str">
        <f t="shared" si="34"/>
        <v>NEUTRAL</v>
      </c>
      <c r="H538" s="17" t="str">
        <f t="shared" si="33"/>
        <v>CONFIRMED BULLISH</v>
      </c>
    </row>
    <row r="539" spans="1:8" ht="13.5" x14ac:dyDescent="0.25">
      <c r="A539" s="3">
        <v>42788</v>
      </c>
      <c r="B539" s="2">
        <v>2.92</v>
      </c>
      <c r="C539" s="2">
        <v>1.5862000000000001</v>
      </c>
      <c r="D539" s="2">
        <v>4500</v>
      </c>
      <c r="E539" s="2">
        <f t="shared" si="32"/>
        <v>390856</v>
      </c>
      <c r="F539" s="17" t="str">
        <f t="shared" si="35"/>
        <v>BEARISH</v>
      </c>
      <c r="G539" s="17" t="str">
        <f t="shared" si="34"/>
        <v>NEUTRAL</v>
      </c>
      <c r="H539" s="17" t="str">
        <f t="shared" si="33"/>
        <v>CONFIRMED BEARISH</v>
      </c>
    </row>
    <row r="540" spans="1:8" ht="13.5" x14ac:dyDescent="0.25">
      <c r="A540" s="3">
        <v>42789</v>
      </c>
      <c r="B540" s="2">
        <v>2.95</v>
      </c>
      <c r="C540" s="2">
        <v>1.6025</v>
      </c>
      <c r="D540" s="2">
        <v>4378</v>
      </c>
      <c r="E540" s="2">
        <f t="shared" si="32"/>
        <v>395234</v>
      </c>
      <c r="F540" s="17" t="str">
        <f t="shared" si="35"/>
        <v>BULLISH</v>
      </c>
      <c r="G540" s="17" t="str">
        <f t="shared" si="34"/>
        <v>NEUTRAL</v>
      </c>
      <c r="H540" s="17" t="str">
        <f t="shared" si="33"/>
        <v>NEUTRAL</v>
      </c>
    </row>
    <row r="541" spans="1:8" ht="13.5" x14ac:dyDescent="0.25">
      <c r="A541" s="3">
        <v>42790</v>
      </c>
      <c r="B541" s="2">
        <v>2.95</v>
      </c>
      <c r="C541" s="2">
        <v>1.6025</v>
      </c>
      <c r="D541" s="2">
        <v>5827</v>
      </c>
      <c r="E541" s="2">
        <f t="shared" si="32"/>
        <v>395234</v>
      </c>
      <c r="F541" s="17" t="str">
        <f t="shared" si="35"/>
        <v>BULLISH</v>
      </c>
      <c r="G541" s="17" t="str">
        <f t="shared" si="34"/>
        <v>NEUTRAL</v>
      </c>
      <c r="H541" s="17" t="str">
        <f t="shared" si="33"/>
        <v>CONFIRMED BULLISH</v>
      </c>
    </row>
    <row r="542" spans="1:8" ht="13.5" x14ac:dyDescent="0.25">
      <c r="A542" s="3">
        <v>42793</v>
      </c>
      <c r="B542" s="2">
        <v>2.95</v>
      </c>
      <c r="C542" s="2">
        <v>1.6025</v>
      </c>
      <c r="D542" s="2">
        <v>23</v>
      </c>
      <c r="E542" s="2">
        <f t="shared" si="32"/>
        <v>395234</v>
      </c>
      <c r="F542" s="17" t="str">
        <f t="shared" si="35"/>
        <v>BEARISH</v>
      </c>
      <c r="G542" s="17" t="str">
        <f t="shared" si="34"/>
        <v>NEUTRAL</v>
      </c>
      <c r="H542" s="17" t="str">
        <f t="shared" si="33"/>
        <v>BEARISH DIVERGENCE</v>
      </c>
    </row>
    <row r="543" spans="1:8" ht="13.5" x14ac:dyDescent="0.25">
      <c r="A543" s="3">
        <v>42794</v>
      </c>
      <c r="B543" s="2">
        <v>2.95</v>
      </c>
      <c r="C543" s="2">
        <v>1.6025</v>
      </c>
      <c r="D543" s="2">
        <v>18817</v>
      </c>
      <c r="E543" s="2">
        <f t="shared" si="32"/>
        <v>395234</v>
      </c>
      <c r="F543" s="17" t="str">
        <f t="shared" si="35"/>
        <v>BEARISH</v>
      </c>
      <c r="G543" s="17" t="str">
        <f t="shared" si="34"/>
        <v>NEUTRAL</v>
      </c>
      <c r="H543" s="17" t="str">
        <f t="shared" si="33"/>
        <v>BEARISH DIVERGENCE</v>
      </c>
    </row>
    <row r="544" spans="1:8" ht="13.5" x14ac:dyDescent="0.25">
      <c r="A544" s="3">
        <v>42795</v>
      </c>
      <c r="B544" s="2">
        <v>2.88</v>
      </c>
      <c r="C544" s="2">
        <v>1.5645</v>
      </c>
      <c r="D544" s="2">
        <v>6990</v>
      </c>
      <c r="E544" s="2">
        <f t="shared" si="32"/>
        <v>388244</v>
      </c>
      <c r="F544" s="17" t="str">
        <f t="shared" si="35"/>
        <v>BEARISH</v>
      </c>
      <c r="G544" s="17" t="str">
        <f t="shared" si="34"/>
        <v>NEUTRAL</v>
      </c>
      <c r="H544" s="17" t="str">
        <f t="shared" si="33"/>
        <v>CONFIRMED BEARISH</v>
      </c>
    </row>
    <row r="545" spans="1:8" ht="13.5" x14ac:dyDescent="0.25">
      <c r="A545" s="3">
        <v>42796</v>
      </c>
      <c r="B545" s="2">
        <v>2.93</v>
      </c>
      <c r="C545" s="2">
        <v>1.5916999999999999</v>
      </c>
      <c r="D545" s="2">
        <v>4</v>
      </c>
      <c r="E545" s="2">
        <f t="shared" si="32"/>
        <v>388248</v>
      </c>
      <c r="F545" s="17" t="str">
        <f t="shared" si="35"/>
        <v>BEARISH</v>
      </c>
      <c r="G545" s="17" t="str">
        <f t="shared" si="34"/>
        <v>NEUTRAL</v>
      </c>
      <c r="H545" s="17" t="str">
        <f t="shared" si="33"/>
        <v>CONFIRMED BEARISH</v>
      </c>
    </row>
    <row r="546" spans="1:8" ht="13.5" x14ac:dyDescent="0.25">
      <c r="A546" s="3">
        <v>42797</v>
      </c>
      <c r="B546" s="2">
        <v>2.93</v>
      </c>
      <c r="C546" s="2">
        <v>1.5916999999999999</v>
      </c>
      <c r="D546" s="2">
        <v>3037</v>
      </c>
      <c r="E546" s="2">
        <f t="shared" si="32"/>
        <v>388248</v>
      </c>
      <c r="F546" s="17" t="str">
        <f t="shared" si="35"/>
        <v>BEARISH</v>
      </c>
      <c r="G546" s="17" t="str">
        <f t="shared" si="34"/>
        <v>NEUTRAL</v>
      </c>
      <c r="H546" s="17" t="str">
        <f t="shared" si="33"/>
        <v>CONFIRMED BEARISH</v>
      </c>
    </row>
    <row r="547" spans="1:8" ht="13.5" x14ac:dyDescent="0.25">
      <c r="A547" s="3">
        <v>42800</v>
      </c>
      <c r="B547" s="2">
        <v>2.91</v>
      </c>
      <c r="C547" s="2">
        <v>1.5808</v>
      </c>
      <c r="D547" s="2">
        <v>5543</v>
      </c>
      <c r="E547" s="2">
        <f t="shared" si="32"/>
        <v>382705</v>
      </c>
      <c r="F547" s="17" t="str">
        <f t="shared" si="35"/>
        <v>BEARISH</v>
      </c>
      <c r="G547" s="17" t="str">
        <f t="shared" si="34"/>
        <v>WEAK</v>
      </c>
      <c r="H547" s="17" t="str">
        <f t="shared" si="33"/>
        <v>CONFIRMED BEARISH</v>
      </c>
    </row>
    <row r="548" spans="1:8" ht="13.5" x14ac:dyDescent="0.25">
      <c r="A548" s="3">
        <v>42801</v>
      </c>
      <c r="B548" s="2">
        <v>2.9</v>
      </c>
      <c r="C548" s="2">
        <v>1.5753999999999999</v>
      </c>
      <c r="D548" s="2">
        <v>4600</v>
      </c>
      <c r="E548" s="2">
        <f t="shared" si="32"/>
        <v>378105</v>
      </c>
      <c r="F548" s="17" t="str">
        <f t="shared" si="35"/>
        <v>BEARISH</v>
      </c>
      <c r="G548" s="17" t="str">
        <f t="shared" si="34"/>
        <v>WEAK</v>
      </c>
      <c r="H548" s="17" t="str">
        <f t="shared" si="33"/>
        <v>CONFIRMED BEARISH</v>
      </c>
    </row>
    <row r="549" spans="1:8" ht="13.5" x14ac:dyDescent="0.25">
      <c r="A549" s="3">
        <v>42802</v>
      </c>
      <c r="B549" s="2">
        <v>2.9</v>
      </c>
      <c r="C549" s="2">
        <v>1.5753999999999999</v>
      </c>
      <c r="D549" s="2">
        <v>661</v>
      </c>
      <c r="E549" s="2">
        <f t="shared" si="32"/>
        <v>378105</v>
      </c>
      <c r="F549" s="17" t="str">
        <f t="shared" si="35"/>
        <v>BEARISH</v>
      </c>
      <c r="G549" s="17" t="str">
        <f t="shared" si="34"/>
        <v>WEAK</v>
      </c>
      <c r="H549" s="17" t="str">
        <f t="shared" si="33"/>
        <v>BEARISH DIVERGENCE</v>
      </c>
    </row>
    <row r="550" spans="1:8" ht="13.5" x14ac:dyDescent="0.25">
      <c r="A550" s="3">
        <v>42803</v>
      </c>
      <c r="B550" s="2">
        <v>2.9</v>
      </c>
      <c r="C550" s="2">
        <v>1.5753999999999999</v>
      </c>
      <c r="D550" s="2">
        <v>4680</v>
      </c>
      <c r="E550" s="2">
        <f t="shared" si="32"/>
        <v>378105</v>
      </c>
      <c r="F550" s="17" t="str">
        <f t="shared" si="35"/>
        <v>BEARISH</v>
      </c>
      <c r="G550" s="17" t="str">
        <f t="shared" si="34"/>
        <v>WEAK</v>
      </c>
      <c r="H550" s="17" t="str">
        <f t="shared" si="33"/>
        <v>CONFIRMED BEARISH</v>
      </c>
    </row>
    <row r="551" spans="1:8" ht="13.5" x14ac:dyDescent="0.25">
      <c r="A551" s="3">
        <v>42804</v>
      </c>
      <c r="B551" s="2">
        <v>2.9</v>
      </c>
      <c r="C551" s="2">
        <v>1.5753999999999999</v>
      </c>
      <c r="D551" s="2">
        <v>3688</v>
      </c>
      <c r="E551" s="2">
        <f t="shared" si="32"/>
        <v>378105</v>
      </c>
      <c r="F551" s="17" t="str">
        <f t="shared" si="35"/>
        <v>BEARISH</v>
      </c>
      <c r="G551" s="17" t="str">
        <f t="shared" si="34"/>
        <v>WEAK</v>
      </c>
      <c r="H551" s="17" t="str">
        <f t="shared" si="33"/>
        <v>CONFIRMED BEARISH</v>
      </c>
    </row>
    <row r="552" spans="1:8" ht="13.5" x14ac:dyDescent="0.25">
      <c r="A552" s="3">
        <v>42807</v>
      </c>
      <c r="B552" s="2">
        <v>2.9</v>
      </c>
      <c r="C552" s="2">
        <v>1.5753999999999999</v>
      </c>
      <c r="D552" s="2">
        <v>5572</v>
      </c>
      <c r="E552" s="2">
        <f t="shared" si="32"/>
        <v>378105</v>
      </c>
      <c r="F552" s="17" t="str">
        <f t="shared" si="35"/>
        <v>BEARISH</v>
      </c>
      <c r="G552" s="17" t="str">
        <f t="shared" si="34"/>
        <v>NEUTRAL</v>
      </c>
      <c r="H552" s="17" t="str">
        <f t="shared" si="33"/>
        <v>CONFIRMED BEARISH</v>
      </c>
    </row>
    <row r="553" spans="1:8" ht="13.5" x14ac:dyDescent="0.25">
      <c r="A553" s="3">
        <v>42808</v>
      </c>
      <c r="B553" s="2">
        <v>2.9</v>
      </c>
      <c r="C553" s="2">
        <v>1.5753999999999999</v>
      </c>
      <c r="D553" s="2">
        <v>100</v>
      </c>
      <c r="E553" s="2">
        <f t="shared" si="32"/>
        <v>378105</v>
      </c>
      <c r="F553" s="17" t="str">
        <f t="shared" si="35"/>
        <v>NEUTRAL</v>
      </c>
      <c r="G553" s="17" t="str">
        <f t="shared" si="34"/>
        <v>NEUTRAL</v>
      </c>
      <c r="H553" s="17" t="str">
        <f t="shared" si="33"/>
        <v>NEUTRAL</v>
      </c>
    </row>
    <row r="554" spans="1:8" ht="13.5" x14ac:dyDescent="0.25">
      <c r="A554" s="3">
        <v>42809</v>
      </c>
      <c r="B554" s="2">
        <v>2.9</v>
      </c>
      <c r="C554" s="2">
        <v>1.5753999999999999</v>
      </c>
      <c r="D554" s="2">
        <v>3920</v>
      </c>
      <c r="E554" s="2">
        <f t="shared" si="32"/>
        <v>378105</v>
      </c>
      <c r="F554" s="17" t="str">
        <f t="shared" si="35"/>
        <v>NEUTRAL</v>
      </c>
      <c r="G554" s="17" t="str">
        <f t="shared" si="34"/>
        <v>NEUTRAL</v>
      </c>
      <c r="H554" s="17" t="str">
        <f t="shared" si="33"/>
        <v>NEUTRAL</v>
      </c>
    </row>
    <row r="555" spans="1:8" ht="13.5" x14ac:dyDescent="0.25">
      <c r="A555" s="3">
        <v>42810</v>
      </c>
      <c r="B555" s="2">
        <v>2.86</v>
      </c>
      <c r="C555" s="2">
        <v>1.5536000000000001</v>
      </c>
      <c r="D555" s="2">
        <v>4650</v>
      </c>
      <c r="E555" s="2">
        <f t="shared" si="32"/>
        <v>373455</v>
      </c>
      <c r="F555" s="17" t="str">
        <f t="shared" si="35"/>
        <v>BEARISH</v>
      </c>
      <c r="G555" s="17" t="str">
        <f t="shared" si="34"/>
        <v>NEUTRAL</v>
      </c>
      <c r="H555" s="17" t="str">
        <f t="shared" si="33"/>
        <v>CONFIRMED BEARISH</v>
      </c>
    </row>
    <row r="556" spans="1:8" ht="13.5" x14ac:dyDescent="0.25">
      <c r="A556" s="3">
        <v>42811</v>
      </c>
      <c r="B556" s="2">
        <v>2.9</v>
      </c>
      <c r="C556" s="2">
        <v>1.5753999999999999</v>
      </c>
      <c r="D556" s="2">
        <v>4395</v>
      </c>
      <c r="E556" s="2">
        <f t="shared" si="32"/>
        <v>377850</v>
      </c>
      <c r="F556" s="17" t="str">
        <f t="shared" si="35"/>
        <v>BEARISH</v>
      </c>
      <c r="G556" s="17" t="str">
        <f t="shared" si="34"/>
        <v>NEUTRAL</v>
      </c>
      <c r="H556" s="17" t="str">
        <f t="shared" si="33"/>
        <v>NEUTRAL</v>
      </c>
    </row>
    <row r="557" spans="1:8" ht="13.5" x14ac:dyDescent="0.25">
      <c r="A557" s="3">
        <v>42815</v>
      </c>
      <c r="B557" s="2">
        <v>2.9</v>
      </c>
      <c r="C557" s="2">
        <v>1.5753999999999999</v>
      </c>
      <c r="D557" s="2">
        <v>2671</v>
      </c>
      <c r="E557" s="2">
        <f t="shared" si="32"/>
        <v>377850</v>
      </c>
      <c r="F557" s="17" t="str">
        <f t="shared" si="35"/>
        <v>BEARISH</v>
      </c>
      <c r="G557" s="17" t="str">
        <f t="shared" si="34"/>
        <v>NEUTRAL</v>
      </c>
      <c r="H557" s="17" t="str">
        <f t="shared" si="33"/>
        <v>NEUTRAL</v>
      </c>
    </row>
    <row r="558" spans="1:8" ht="13.5" x14ac:dyDescent="0.25">
      <c r="A558" s="3">
        <v>42816</v>
      </c>
      <c r="B558" s="2">
        <v>2.88</v>
      </c>
      <c r="C558" s="2">
        <v>1.5645</v>
      </c>
      <c r="D558" s="2">
        <v>728</v>
      </c>
      <c r="E558" s="2">
        <f t="shared" si="32"/>
        <v>377122</v>
      </c>
      <c r="F558" s="17" t="str">
        <f t="shared" si="35"/>
        <v>BEARISH</v>
      </c>
      <c r="G558" s="17" t="str">
        <f t="shared" si="34"/>
        <v>NEUTRAL</v>
      </c>
      <c r="H558" s="17" t="str">
        <f t="shared" si="33"/>
        <v>CONFIRMED BEARISH</v>
      </c>
    </row>
    <row r="559" spans="1:8" ht="13.5" x14ac:dyDescent="0.25">
      <c r="A559" s="3">
        <v>42817</v>
      </c>
      <c r="B559" s="2">
        <v>2.89</v>
      </c>
      <c r="C559" s="2">
        <v>1.5699000000000001</v>
      </c>
      <c r="D559" s="2">
        <v>98</v>
      </c>
      <c r="E559" s="2">
        <f t="shared" si="32"/>
        <v>377220</v>
      </c>
      <c r="F559" s="17" t="str">
        <f t="shared" si="35"/>
        <v>BEARISH</v>
      </c>
      <c r="G559" s="17" t="str">
        <f t="shared" si="34"/>
        <v>NEUTRAL</v>
      </c>
      <c r="H559" s="17" t="str">
        <f t="shared" si="33"/>
        <v>CONFIRMED BEARISH</v>
      </c>
    </row>
    <row r="560" spans="1:8" ht="13.5" x14ac:dyDescent="0.25">
      <c r="A560" s="3">
        <v>42818</v>
      </c>
      <c r="B560" s="2">
        <v>2.89</v>
      </c>
      <c r="C560" s="2">
        <v>1.5699000000000001</v>
      </c>
      <c r="D560" s="2">
        <v>720</v>
      </c>
      <c r="E560" s="2">
        <f t="shared" si="32"/>
        <v>377220</v>
      </c>
      <c r="F560" s="17" t="str">
        <f t="shared" si="35"/>
        <v>BULLISH</v>
      </c>
      <c r="G560" s="17" t="str">
        <f t="shared" si="34"/>
        <v>NEUTRAL</v>
      </c>
      <c r="H560" s="17" t="str">
        <f t="shared" si="33"/>
        <v>CONFIRMED BULLISH</v>
      </c>
    </row>
    <row r="561" spans="1:8" ht="13.5" x14ac:dyDescent="0.25">
      <c r="A561" s="3">
        <v>42821</v>
      </c>
      <c r="B561" s="2">
        <v>2.9</v>
      </c>
      <c r="C561" s="2">
        <v>1.5753999999999999</v>
      </c>
      <c r="D561" s="2">
        <v>600</v>
      </c>
      <c r="E561" s="2">
        <f t="shared" si="32"/>
        <v>377820</v>
      </c>
      <c r="F561" s="17" t="str">
        <f t="shared" si="35"/>
        <v>BEARISH</v>
      </c>
      <c r="G561" s="17" t="str">
        <f t="shared" si="34"/>
        <v>NEUTRAL</v>
      </c>
      <c r="H561" s="17" t="str">
        <f t="shared" si="33"/>
        <v>NEUTRAL</v>
      </c>
    </row>
    <row r="562" spans="1:8" ht="13.5" x14ac:dyDescent="0.25">
      <c r="A562" s="3">
        <v>42822</v>
      </c>
      <c r="B562" s="2">
        <v>2.88</v>
      </c>
      <c r="C562" s="2">
        <v>1.5645</v>
      </c>
      <c r="D562" s="2">
        <v>3418</v>
      </c>
      <c r="E562" s="2">
        <f t="shared" si="32"/>
        <v>374402</v>
      </c>
      <c r="F562" s="17" t="str">
        <f t="shared" si="35"/>
        <v>BEARISH</v>
      </c>
      <c r="G562" s="17" t="str">
        <f t="shared" si="34"/>
        <v>NEUTRAL</v>
      </c>
      <c r="H562" s="17" t="str">
        <f t="shared" si="33"/>
        <v>CONFIRMED BEARISH</v>
      </c>
    </row>
    <row r="563" spans="1:8" ht="13.5" x14ac:dyDescent="0.25">
      <c r="A563" s="3">
        <v>42823</v>
      </c>
      <c r="B563" s="2">
        <v>2.87</v>
      </c>
      <c r="C563" s="2">
        <v>1.5590999999999999</v>
      </c>
      <c r="D563" s="2">
        <v>1678</v>
      </c>
      <c r="E563" s="2">
        <f t="shared" si="32"/>
        <v>372724</v>
      </c>
      <c r="F563" s="17" t="str">
        <f t="shared" si="35"/>
        <v>BEARISH</v>
      </c>
      <c r="G563" s="17" t="str">
        <f t="shared" si="34"/>
        <v>NEUTRAL</v>
      </c>
      <c r="H563" s="17" t="str">
        <f t="shared" si="33"/>
        <v>CONFIRMED BEARISH</v>
      </c>
    </row>
    <row r="564" spans="1:8" ht="13.5" x14ac:dyDescent="0.25">
      <c r="A564" s="3">
        <v>42824</v>
      </c>
      <c r="B564" s="2">
        <v>2.89</v>
      </c>
      <c r="C564" s="2">
        <v>1.5699000000000001</v>
      </c>
      <c r="D564" s="2">
        <v>380</v>
      </c>
      <c r="E564" s="2">
        <f t="shared" si="32"/>
        <v>373104</v>
      </c>
      <c r="F564" s="17" t="str">
        <f t="shared" si="35"/>
        <v>BEARISH</v>
      </c>
      <c r="G564" s="17" t="str">
        <f t="shared" si="34"/>
        <v>NEUTRAL</v>
      </c>
      <c r="H564" s="17" t="str">
        <f t="shared" si="33"/>
        <v>NEUTRAL</v>
      </c>
    </row>
    <row r="565" spans="1:8" ht="13.5" x14ac:dyDescent="0.25">
      <c r="A565" s="3">
        <v>42825</v>
      </c>
      <c r="B565" s="2">
        <v>2.89</v>
      </c>
      <c r="C565" s="2">
        <v>1.5699000000000001</v>
      </c>
      <c r="D565" s="2">
        <v>1222</v>
      </c>
      <c r="E565" s="2">
        <f t="shared" si="32"/>
        <v>373104</v>
      </c>
      <c r="F565" s="17" t="str">
        <f t="shared" si="35"/>
        <v>BEARISH</v>
      </c>
      <c r="G565" s="17" t="str">
        <f t="shared" si="34"/>
        <v>NEUTRAL</v>
      </c>
      <c r="H565" s="17" t="str">
        <f t="shared" si="33"/>
        <v>NEUTRAL</v>
      </c>
    </row>
    <row r="566" spans="1:8" ht="13.5" x14ac:dyDescent="0.25">
      <c r="A566" s="3">
        <v>42828</v>
      </c>
      <c r="B566" s="2">
        <v>2.95</v>
      </c>
      <c r="C566" s="2">
        <v>1.6025</v>
      </c>
      <c r="D566" s="2">
        <v>357</v>
      </c>
      <c r="E566" s="2">
        <f t="shared" si="32"/>
        <v>373461</v>
      </c>
      <c r="F566" s="17" t="str">
        <f t="shared" si="35"/>
        <v>BEARISH</v>
      </c>
      <c r="G566" s="17" t="str">
        <f t="shared" si="34"/>
        <v>NEUTRAL</v>
      </c>
      <c r="H566" s="17" t="str">
        <f t="shared" si="33"/>
        <v>BEARISH DIVERGENCE</v>
      </c>
    </row>
    <row r="567" spans="1:8" ht="13.5" x14ac:dyDescent="0.25">
      <c r="A567" s="3">
        <v>42829</v>
      </c>
      <c r="B567" s="2">
        <v>2.97</v>
      </c>
      <c r="C567" s="2">
        <v>1.6133999999999999</v>
      </c>
      <c r="D567" s="2">
        <v>2942</v>
      </c>
      <c r="E567" s="2">
        <f t="shared" si="32"/>
        <v>376403</v>
      </c>
      <c r="F567" s="17" t="str">
        <f t="shared" si="35"/>
        <v>BULLISH</v>
      </c>
      <c r="G567" s="17" t="str">
        <f t="shared" si="34"/>
        <v>NEUTRAL</v>
      </c>
      <c r="H567" s="17" t="str">
        <f t="shared" si="33"/>
        <v>CONFIRMED BULLISH</v>
      </c>
    </row>
    <row r="568" spans="1:8" ht="13.5" x14ac:dyDescent="0.25">
      <c r="A568" s="3">
        <v>42830</v>
      </c>
      <c r="B568" s="2">
        <v>2.97</v>
      </c>
      <c r="C568" s="2">
        <v>1.6133999999999999</v>
      </c>
      <c r="D568" s="2">
        <v>0</v>
      </c>
      <c r="E568" s="2">
        <f t="shared" si="32"/>
        <v>376403</v>
      </c>
      <c r="F568" s="17" t="str">
        <f t="shared" si="35"/>
        <v>BULLISH</v>
      </c>
      <c r="G568" s="17" t="str">
        <f t="shared" si="34"/>
        <v>NEUTRAL</v>
      </c>
      <c r="H568" s="17" t="str">
        <f t="shared" si="33"/>
        <v>CONFIRMED BULLISH</v>
      </c>
    </row>
    <row r="569" spans="1:8" ht="13.5" x14ac:dyDescent="0.25">
      <c r="A569" s="3">
        <v>42831</v>
      </c>
      <c r="B569" s="2">
        <v>2.97</v>
      </c>
      <c r="C569" s="2">
        <v>1.6133999999999999</v>
      </c>
      <c r="D569" s="2">
        <v>700</v>
      </c>
      <c r="E569" s="2">
        <f t="shared" si="32"/>
        <v>376403</v>
      </c>
      <c r="F569" s="17" t="str">
        <f t="shared" si="35"/>
        <v>BULLISH</v>
      </c>
      <c r="G569" s="17" t="str">
        <f t="shared" si="34"/>
        <v>NEUTRAL</v>
      </c>
      <c r="H569" s="17" t="str">
        <f t="shared" si="33"/>
        <v>CONFIRMED BULLISH</v>
      </c>
    </row>
    <row r="570" spans="1:8" ht="13.5" x14ac:dyDescent="0.25">
      <c r="A570" s="3">
        <v>42832</v>
      </c>
      <c r="B570" s="2">
        <v>2.96</v>
      </c>
      <c r="C570" s="2">
        <v>1.6080000000000001</v>
      </c>
      <c r="D570" s="2">
        <v>3268</v>
      </c>
      <c r="E570" s="2">
        <f t="shared" si="32"/>
        <v>373135</v>
      </c>
      <c r="F570" s="17" t="str">
        <f t="shared" si="35"/>
        <v>BULLISH</v>
      </c>
      <c r="G570" s="17" t="str">
        <f t="shared" si="34"/>
        <v>NEUTRAL</v>
      </c>
      <c r="H570" s="17" t="str">
        <f t="shared" si="33"/>
        <v>CONFIRMED BULLISH</v>
      </c>
    </row>
    <row r="571" spans="1:8" ht="13.5" x14ac:dyDescent="0.25">
      <c r="A571" s="3">
        <v>42835</v>
      </c>
      <c r="B571" s="2">
        <v>2.94</v>
      </c>
      <c r="C571" s="2">
        <v>1.5971</v>
      </c>
      <c r="D571" s="2">
        <v>322</v>
      </c>
      <c r="E571" s="2">
        <f t="shared" si="32"/>
        <v>372813</v>
      </c>
      <c r="F571" s="17" t="str">
        <f t="shared" si="35"/>
        <v>BEARISH</v>
      </c>
      <c r="G571" s="17" t="str">
        <f t="shared" si="34"/>
        <v>NEUTRAL</v>
      </c>
      <c r="H571" s="17" t="str">
        <f t="shared" si="33"/>
        <v>CONFIRMED BEARISH</v>
      </c>
    </row>
    <row r="572" spans="1:8" ht="13.5" x14ac:dyDescent="0.25">
      <c r="A572" s="3">
        <v>42836</v>
      </c>
      <c r="B572" s="2">
        <v>2.94</v>
      </c>
      <c r="C572" s="2">
        <v>1.5971</v>
      </c>
      <c r="D572" s="2">
        <v>1079</v>
      </c>
      <c r="E572" s="2">
        <f t="shared" si="32"/>
        <v>372813</v>
      </c>
      <c r="F572" s="17" t="str">
        <f t="shared" si="35"/>
        <v>BEARISH</v>
      </c>
      <c r="G572" s="17" t="str">
        <f t="shared" si="34"/>
        <v>NEUTRAL</v>
      </c>
      <c r="H572" s="17" t="str">
        <f t="shared" si="33"/>
        <v>CONFIRMED BEARISH</v>
      </c>
    </row>
    <row r="573" spans="1:8" ht="13.5" x14ac:dyDescent="0.25">
      <c r="A573" s="3">
        <v>42837</v>
      </c>
      <c r="B573" s="2">
        <v>3.02</v>
      </c>
      <c r="C573" s="2">
        <v>1.6406000000000001</v>
      </c>
      <c r="D573" s="2">
        <v>42132</v>
      </c>
      <c r="E573" s="2">
        <f t="shared" si="32"/>
        <v>414945</v>
      </c>
      <c r="F573" s="17" t="str">
        <f t="shared" si="35"/>
        <v>BULLISH</v>
      </c>
      <c r="G573" s="17" t="str">
        <f t="shared" si="34"/>
        <v>STRONG</v>
      </c>
      <c r="H573" s="17" t="str">
        <f t="shared" si="33"/>
        <v>CONFIRMED BULLISH</v>
      </c>
    </row>
    <row r="574" spans="1:8" ht="13.5" x14ac:dyDescent="0.25">
      <c r="A574" s="3">
        <v>42838</v>
      </c>
      <c r="B574" s="2">
        <v>3.05</v>
      </c>
      <c r="C574" s="2">
        <v>1.6569</v>
      </c>
      <c r="D574" s="2">
        <v>1906</v>
      </c>
      <c r="E574" s="2">
        <f t="shared" si="32"/>
        <v>416851</v>
      </c>
      <c r="F574" s="17" t="str">
        <f t="shared" si="35"/>
        <v>BULLISH</v>
      </c>
      <c r="G574" s="17" t="str">
        <f t="shared" si="34"/>
        <v>STRONG</v>
      </c>
      <c r="H574" s="17" t="str">
        <f t="shared" si="33"/>
        <v>CONFIRMED BULLISH</v>
      </c>
    </row>
    <row r="575" spans="1:8" ht="13.5" x14ac:dyDescent="0.25">
      <c r="A575" s="3">
        <v>42839</v>
      </c>
      <c r="B575" s="2">
        <v>3.07</v>
      </c>
      <c r="C575" s="2">
        <v>1.6677</v>
      </c>
      <c r="D575" s="2">
        <v>11302</v>
      </c>
      <c r="E575" s="2">
        <f t="shared" si="32"/>
        <v>428153</v>
      </c>
      <c r="F575" s="17" t="str">
        <f t="shared" si="35"/>
        <v>BULLISH</v>
      </c>
      <c r="G575" s="17" t="str">
        <f t="shared" si="34"/>
        <v>STRONG</v>
      </c>
      <c r="H575" s="17" t="str">
        <f t="shared" si="33"/>
        <v>CONFIRMED BULLISH</v>
      </c>
    </row>
    <row r="576" spans="1:8" ht="13.5" x14ac:dyDescent="0.25">
      <c r="A576" s="3">
        <v>42842</v>
      </c>
      <c r="B576" s="2">
        <v>3.06</v>
      </c>
      <c r="C576" s="2">
        <v>1.6623000000000001</v>
      </c>
      <c r="D576" s="2">
        <v>1699</v>
      </c>
      <c r="E576" s="2">
        <f t="shared" si="32"/>
        <v>426454</v>
      </c>
      <c r="F576" s="17" t="str">
        <f t="shared" si="35"/>
        <v>BULLISH</v>
      </c>
      <c r="G576" s="17" t="str">
        <f t="shared" si="34"/>
        <v>STRONG</v>
      </c>
      <c r="H576" s="17" t="str">
        <f t="shared" si="33"/>
        <v>CONFIRMED BULLISH</v>
      </c>
    </row>
    <row r="577" spans="1:8" ht="13.5" x14ac:dyDescent="0.25">
      <c r="A577" s="3">
        <v>42843</v>
      </c>
      <c r="B577" s="2">
        <v>3.07</v>
      </c>
      <c r="C577" s="2">
        <v>1.6677</v>
      </c>
      <c r="D577" s="2">
        <v>992</v>
      </c>
      <c r="E577" s="2">
        <f t="shared" si="32"/>
        <v>427446</v>
      </c>
      <c r="F577" s="17" t="str">
        <f t="shared" si="35"/>
        <v>BULLISH</v>
      </c>
      <c r="G577" s="17" t="str">
        <f t="shared" si="34"/>
        <v>STRONG</v>
      </c>
      <c r="H577" s="17" t="str">
        <f t="shared" si="33"/>
        <v>CONFIRMED BULLISH</v>
      </c>
    </row>
    <row r="578" spans="1:8" ht="13.5" x14ac:dyDescent="0.25">
      <c r="A578" s="3">
        <v>42844</v>
      </c>
      <c r="B578" s="2">
        <v>3.05</v>
      </c>
      <c r="C578" s="2">
        <v>1.6569</v>
      </c>
      <c r="D578" s="2">
        <v>5082</v>
      </c>
      <c r="E578" s="2">
        <f t="shared" si="32"/>
        <v>422364</v>
      </c>
      <c r="F578" s="17" t="str">
        <f t="shared" si="35"/>
        <v>BULLISH</v>
      </c>
      <c r="G578" s="17" t="str">
        <f t="shared" si="34"/>
        <v>NEUTRAL</v>
      </c>
      <c r="H578" s="17" t="str">
        <f t="shared" si="33"/>
        <v>CONFIRMED BULLISH</v>
      </c>
    </row>
    <row r="579" spans="1:8" ht="13.5" x14ac:dyDescent="0.25">
      <c r="A579" s="3">
        <v>42845</v>
      </c>
      <c r="B579" s="2">
        <v>3.02</v>
      </c>
      <c r="C579" s="2">
        <v>1.6406000000000001</v>
      </c>
      <c r="D579" s="2">
        <v>467</v>
      </c>
      <c r="E579" s="2">
        <f t="shared" si="32"/>
        <v>421897</v>
      </c>
      <c r="F579" s="17" t="str">
        <f t="shared" si="35"/>
        <v>BULLISH</v>
      </c>
      <c r="G579" s="17" t="str">
        <f t="shared" si="34"/>
        <v>NEUTRAL</v>
      </c>
      <c r="H579" s="17" t="str">
        <f t="shared" si="33"/>
        <v>BULLISH DIVERGENCE</v>
      </c>
    </row>
    <row r="580" spans="1:8" ht="13.5" x14ac:dyDescent="0.25">
      <c r="A580" s="3">
        <v>42846</v>
      </c>
      <c r="B580" s="2">
        <v>3.02</v>
      </c>
      <c r="C580" s="2">
        <v>1.6406000000000001</v>
      </c>
      <c r="D580" s="2">
        <v>0</v>
      </c>
      <c r="E580" s="2">
        <f t="shared" ref="E580:E643" si="36">IF(B580&gt;B579, E579+D580, IF(B580&lt;B579, E579-D580, E579))</f>
        <v>421897</v>
      </c>
      <c r="F580" s="17" t="str">
        <f t="shared" si="35"/>
        <v>BEARISH</v>
      </c>
      <c r="G580" s="17" t="str">
        <f t="shared" si="34"/>
        <v>NEUTRAL</v>
      </c>
      <c r="H580" s="17" t="str">
        <f t="shared" si="33"/>
        <v>CONFIRMED BEARISH</v>
      </c>
    </row>
    <row r="581" spans="1:8" ht="13.5" x14ac:dyDescent="0.25">
      <c r="A581" s="3">
        <v>42849</v>
      </c>
      <c r="B581" s="2">
        <v>3.1</v>
      </c>
      <c r="C581" s="2">
        <v>1.6839999999999999</v>
      </c>
      <c r="D581" s="2">
        <v>2745</v>
      </c>
      <c r="E581" s="2">
        <f t="shared" si="36"/>
        <v>424642</v>
      </c>
      <c r="F581" s="17" t="str">
        <f t="shared" si="35"/>
        <v>BEARISH</v>
      </c>
      <c r="G581" s="17" t="str">
        <f t="shared" si="34"/>
        <v>NEUTRAL</v>
      </c>
      <c r="H581" s="17" t="str">
        <f t="shared" si="33"/>
        <v>BEARISH DIVERGENCE</v>
      </c>
    </row>
    <row r="582" spans="1:8" ht="13.5" x14ac:dyDescent="0.25">
      <c r="A582" s="3">
        <v>42850</v>
      </c>
      <c r="B582" s="2">
        <v>3.1</v>
      </c>
      <c r="C582" s="2">
        <v>1.6839999999999999</v>
      </c>
      <c r="D582" s="2">
        <v>7883</v>
      </c>
      <c r="E582" s="2">
        <f t="shared" si="36"/>
        <v>424642</v>
      </c>
      <c r="F582" s="17" t="str">
        <f t="shared" si="35"/>
        <v>BEARISH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BEARISH DIVERGENCE</v>
      </c>
    </row>
    <row r="583" spans="1:8" ht="13.5" x14ac:dyDescent="0.25">
      <c r="A583" s="3">
        <v>42851</v>
      </c>
      <c r="B583" s="2">
        <v>3.12</v>
      </c>
      <c r="C583" s="2">
        <v>1.6949000000000001</v>
      </c>
      <c r="D583" s="2">
        <v>1925</v>
      </c>
      <c r="E583" s="2">
        <f t="shared" si="36"/>
        <v>426567</v>
      </c>
      <c r="F583" s="17" t="str">
        <f t="shared" si="35"/>
        <v>BULLISH</v>
      </c>
      <c r="G583" s="17" t="str">
        <f t="shared" ref="G583:G646" si="38">IF((E583-E578)/E578 &gt; 0.02, "STRONG",
 IF((E583-E578)/E578 &lt; -0.02, "WEAK", "NEUTRAL"))</f>
        <v>NEUTRAL</v>
      </c>
      <c r="H583" s="17" t="str">
        <f t="shared" si="37"/>
        <v>CONFIRMED BULLISH</v>
      </c>
    </row>
    <row r="584" spans="1:8" ht="13.5" x14ac:dyDescent="0.25">
      <c r="A584" s="3">
        <v>42852</v>
      </c>
      <c r="B584" s="2">
        <v>3.13</v>
      </c>
      <c r="C584" s="2">
        <v>1.7002999999999999</v>
      </c>
      <c r="D584" s="2">
        <v>235</v>
      </c>
      <c r="E584" s="2">
        <f t="shared" si="36"/>
        <v>426802</v>
      </c>
      <c r="F584" s="17" t="str">
        <f t="shared" ref="F584:F647" si="39">IF(E584&gt;E579,"BULLISH",IF(E584&lt;E579,"BEARISH","NEUTRAL"))</f>
        <v>BULLISH</v>
      </c>
      <c r="G584" s="17" t="str">
        <f t="shared" si="38"/>
        <v>NEUTRAL</v>
      </c>
      <c r="H584" s="17" t="str">
        <f t="shared" si="37"/>
        <v>CONFIRMED BULLISH</v>
      </c>
    </row>
    <row r="585" spans="1:8" ht="13.5" x14ac:dyDescent="0.25">
      <c r="A585" s="3">
        <v>42853</v>
      </c>
      <c r="B585" s="2">
        <v>3.08</v>
      </c>
      <c r="C585" s="2">
        <v>1.6731</v>
      </c>
      <c r="D585" s="2">
        <v>100</v>
      </c>
      <c r="E585" s="2">
        <f t="shared" si="36"/>
        <v>426702</v>
      </c>
      <c r="F585" s="17" t="str">
        <f t="shared" si="39"/>
        <v>BULLISH</v>
      </c>
      <c r="G585" s="17" t="str">
        <f t="shared" si="38"/>
        <v>NEUTRAL</v>
      </c>
      <c r="H585" s="17" t="str">
        <f t="shared" si="37"/>
        <v>CONFIRMED BULLISH</v>
      </c>
    </row>
    <row r="586" spans="1:8" ht="13.5" x14ac:dyDescent="0.25">
      <c r="A586" s="3">
        <v>42857</v>
      </c>
      <c r="B586" s="2">
        <v>3.14</v>
      </c>
      <c r="C586" s="2">
        <v>1.7057</v>
      </c>
      <c r="D586" s="2">
        <v>360</v>
      </c>
      <c r="E586" s="2">
        <f t="shared" si="36"/>
        <v>427062</v>
      </c>
      <c r="F586" s="17" t="str">
        <f t="shared" si="39"/>
        <v>BULLISH</v>
      </c>
      <c r="G586" s="17" t="str">
        <f t="shared" si="38"/>
        <v>NEUTRAL</v>
      </c>
      <c r="H586" s="17" t="str">
        <f t="shared" si="37"/>
        <v>CONFIRMED BULLISH</v>
      </c>
    </row>
    <row r="587" spans="1:8" ht="13.5" x14ac:dyDescent="0.25">
      <c r="A587" s="3">
        <v>42858</v>
      </c>
      <c r="B587" s="2">
        <v>3.17</v>
      </c>
      <c r="C587" s="2">
        <v>1.722</v>
      </c>
      <c r="D587" s="2">
        <v>23813</v>
      </c>
      <c r="E587" s="2">
        <f t="shared" si="36"/>
        <v>450875</v>
      </c>
      <c r="F587" s="17" t="str">
        <f t="shared" si="39"/>
        <v>BULLISH</v>
      </c>
      <c r="G587" s="17" t="str">
        <f t="shared" si="38"/>
        <v>STRONG</v>
      </c>
      <c r="H587" s="17" t="str">
        <f t="shared" si="37"/>
        <v>CONFIRMED BULLISH</v>
      </c>
    </row>
    <row r="588" spans="1:8" ht="13.5" x14ac:dyDescent="0.25">
      <c r="A588" s="3">
        <v>42859</v>
      </c>
      <c r="B588" s="2">
        <v>3.18</v>
      </c>
      <c r="C588" s="2">
        <v>1.7275</v>
      </c>
      <c r="D588" s="2">
        <v>11692</v>
      </c>
      <c r="E588" s="2">
        <f t="shared" si="36"/>
        <v>462567</v>
      </c>
      <c r="F588" s="17" t="str">
        <f t="shared" si="39"/>
        <v>BULLISH</v>
      </c>
      <c r="G588" s="17" t="str">
        <f t="shared" si="38"/>
        <v>STRONG</v>
      </c>
      <c r="H588" s="17" t="str">
        <f t="shared" si="37"/>
        <v>CONFIRMED BULLISH</v>
      </c>
    </row>
    <row r="589" spans="1:8" ht="13.5" x14ac:dyDescent="0.25">
      <c r="A589" s="3">
        <v>42860</v>
      </c>
      <c r="B589" s="2">
        <v>3.17</v>
      </c>
      <c r="C589" s="2">
        <v>1.722</v>
      </c>
      <c r="D589" s="2">
        <v>5294</v>
      </c>
      <c r="E589" s="2">
        <f t="shared" si="36"/>
        <v>457273</v>
      </c>
      <c r="F589" s="17" t="str">
        <f t="shared" si="39"/>
        <v>BULLISH</v>
      </c>
      <c r="G589" s="17" t="str">
        <f t="shared" si="38"/>
        <v>STRONG</v>
      </c>
      <c r="H589" s="17" t="str">
        <f t="shared" si="37"/>
        <v>CONFIRMED BULLISH</v>
      </c>
    </row>
    <row r="590" spans="1:8" ht="13.5" x14ac:dyDescent="0.25">
      <c r="A590" s="3">
        <v>42863</v>
      </c>
      <c r="B590" s="2">
        <v>3.17</v>
      </c>
      <c r="C590" s="2">
        <v>1.722</v>
      </c>
      <c r="D590" s="2">
        <v>8940</v>
      </c>
      <c r="E590" s="2">
        <f t="shared" si="36"/>
        <v>457273</v>
      </c>
      <c r="F590" s="17" t="str">
        <f t="shared" si="39"/>
        <v>BULLISH</v>
      </c>
      <c r="G590" s="17" t="str">
        <f t="shared" si="38"/>
        <v>STRONG</v>
      </c>
      <c r="H590" s="17" t="str">
        <f t="shared" si="37"/>
        <v>CONFIRMED BULLISH</v>
      </c>
    </row>
    <row r="591" spans="1:8" ht="13.5" x14ac:dyDescent="0.25">
      <c r="A591" s="3">
        <v>42864</v>
      </c>
      <c r="B591" s="2">
        <v>3.17</v>
      </c>
      <c r="C591" s="2">
        <v>1.722</v>
      </c>
      <c r="D591" s="2">
        <v>6764</v>
      </c>
      <c r="E591" s="2">
        <f t="shared" si="36"/>
        <v>457273</v>
      </c>
      <c r="F591" s="17" t="str">
        <f t="shared" si="39"/>
        <v>BULLISH</v>
      </c>
      <c r="G591" s="17" t="str">
        <f t="shared" si="38"/>
        <v>STRONG</v>
      </c>
      <c r="H591" s="17" t="str">
        <f t="shared" si="37"/>
        <v>CONFIRMED BULLISH</v>
      </c>
    </row>
    <row r="592" spans="1:8" ht="13.5" x14ac:dyDescent="0.25">
      <c r="A592" s="3">
        <v>42865</v>
      </c>
      <c r="B592" s="2">
        <v>3.15</v>
      </c>
      <c r="C592" s="2">
        <v>1.7112000000000001</v>
      </c>
      <c r="D592" s="2">
        <v>14932</v>
      </c>
      <c r="E592" s="2">
        <f t="shared" si="36"/>
        <v>442341</v>
      </c>
      <c r="F592" s="17" t="str">
        <f t="shared" si="39"/>
        <v>BEARISH</v>
      </c>
      <c r="G592" s="17" t="str">
        <f t="shared" si="38"/>
        <v>NEUTRAL</v>
      </c>
      <c r="H592" s="17" t="str">
        <f t="shared" si="37"/>
        <v>CONFIRMED BEARISH</v>
      </c>
    </row>
    <row r="593" spans="1:8" ht="13.5" x14ac:dyDescent="0.25">
      <c r="A593" s="3">
        <v>42866</v>
      </c>
      <c r="B593" s="2">
        <v>3.17</v>
      </c>
      <c r="C593" s="2">
        <v>1.722</v>
      </c>
      <c r="D593" s="2">
        <v>4082</v>
      </c>
      <c r="E593" s="2">
        <f t="shared" si="36"/>
        <v>446423</v>
      </c>
      <c r="F593" s="17" t="str">
        <f t="shared" si="39"/>
        <v>BEARISH</v>
      </c>
      <c r="G593" s="17" t="str">
        <f t="shared" si="38"/>
        <v>WEAK</v>
      </c>
      <c r="H593" s="17" t="str">
        <f t="shared" si="37"/>
        <v>CONFIRMED BEARISH</v>
      </c>
    </row>
    <row r="594" spans="1:8" ht="13.5" x14ac:dyDescent="0.25">
      <c r="A594" s="3">
        <v>42867</v>
      </c>
      <c r="B594" s="2">
        <v>3.2</v>
      </c>
      <c r="C594" s="2">
        <v>1.7383</v>
      </c>
      <c r="D594" s="2">
        <v>22977</v>
      </c>
      <c r="E594" s="2">
        <f t="shared" si="36"/>
        <v>469400</v>
      </c>
      <c r="F594" s="17" t="str">
        <f t="shared" si="39"/>
        <v>BULLISH</v>
      </c>
      <c r="G594" s="17" t="str">
        <f t="shared" si="38"/>
        <v>STRONG</v>
      </c>
      <c r="H594" s="17" t="str">
        <f t="shared" si="37"/>
        <v>CONFIRMED BULLISH</v>
      </c>
    </row>
    <row r="595" spans="1:8" ht="13.5" x14ac:dyDescent="0.25">
      <c r="A595" s="3">
        <v>42870</v>
      </c>
      <c r="B595" s="2">
        <v>3.18</v>
      </c>
      <c r="C595" s="2">
        <v>1.7275</v>
      </c>
      <c r="D595" s="2">
        <v>17997</v>
      </c>
      <c r="E595" s="2">
        <f t="shared" si="36"/>
        <v>451403</v>
      </c>
      <c r="F595" s="17" t="str">
        <f t="shared" si="39"/>
        <v>BEARISH</v>
      </c>
      <c r="G595" s="17" t="str">
        <f t="shared" si="38"/>
        <v>NEUTRAL</v>
      </c>
      <c r="H595" s="17" t="str">
        <f t="shared" si="37"/>
        <v>BEARISH DIVERGENCE</v>
      </c>
    </row>
    <row r="596" spans="1:8" ht="13.5" x14ac:dyDescent="0.25">
      <c r="A596" s="3">
        <v>42871</v>
      </c>
      <c r="B596" s="2">
        <v>3.18</v>
      </c>
      <c r="C596" s="2">
        <v>1.7275</v>
      </c>
      <c r="D596" s="2">
        <v>5208</v>
      </c>
      <c r="E596" s="2">
        <f t="shared" si="36"/>
        <v>451403</v>
      </c>
      <c r="F596" s="17" t="str">
        <f t="shared" si="39"/>
        <v>BEARISH</v>
      </c>
      <c r="G596" s="17" t="str">
        <f t="shared" si="38"/>
        <v>NEUTRAL</v>
      </c>
      <c r="H596" s="17" t="str">
        <f t="shared" si="37"/>
        <v>BEARISH DIVERGENCE</v>
      </c>
    </row>
    <row r="597" spans="1:8" ht="13.5" x14ac:dyDescent="0.25">
      <c r="A597" s="3">
        <v>42872</v>
      </c>
      <c r="B597" s="2">
        <v>3.21</v>
      </c>
      <c r="C597" s="2">
        <v>1.7438</v>
      </c>
      <c r="D597" s="2">
        <v>18176</v>
      </c>
      <c r="E597" s="2">
        <f t="shared" si="36"/>
        <v>469579</v>
      </c>
      <c r="F597" s="17" t="str">
        <f t="shared" si="39"/>
        <v>BULLISH</v>
      </c>
      <c r="G597" s="17" t="str">
        <f t="shared" si="38"/>
        <v>STRONG</v>
      </c>
      <c r="H597" s="17" t="str">
        <f t="shared" si="37"/>
        <v>CONFIRMED BULLISH</v>
      </c>
    </row>
    <row r="598" spans="1:8" ht="13.5" x14ac:dyDescent="0.25">
      <c r="A598" s="3">
        <v>42873</v>
      </c>
      <c r="B598" s="2">
        <v>3.22</v>
      </c>
      <c r="C598" s="2">
        <v>1.7492000000000001</v>
      </c>
      <c r="D598" s="2">
        <v>10565</v>
      </c>
      <c r="E598" s="2">
        <f t="shared" si="36"/>
        <v>480144</v>
      </c>
      <c r="F598" s="17" t="str">
        <f t="shared" si="39"/>
        <v>BULLISH</v>
      </c>
      <c r="G598" s="17" t="str">
        <f t="shared" si="38"/>
        <v>STRONG</v>
      </c>
      <c r="H598" s="17" t="str">
        <f t="shared" si="37"/>
        <v>CONFIRMED BULLISH</v>
      </c>
    </row>
    <row r="599" spans="1:8" ht="13.5" x14ac:dyDescent="0.25">
      <c r="A599" s="3">
        <v>42874</v>
      </c>
      <c r="B599" s="2">
        <v>3.3</v>
      </c>
      <c r="C599" s="2">
        <v>1.7927</v>
      </c>
      <c r="D599" s="2">
        <v>20435</v>
      </c>
      <c r="E599" s="2">
        <f t="shared" si="36"/>
        <v>500579</v>
      </c>
      <c r="F599" s="17" t="str">
        <f t="shared" si="39"/>
        <v>BULLISH</v>
      </c>
      <c r="G599" s="17" t="str">
        <f t="shared" si="38"/>
        <v>STRONG</v>
      </c>
      <c r="H599" s="17" t="str">
        <f t="shared" si="37"/>
        <v>CONFIRMED BULLISH</v>
      </c>
    </row>
    <row r="600" spans="1:8" ht="13.5" x14ac:dyDescent="0.25">
      <c r="A600" s="3">
        <v>42877</v>
      </c>
      <c r="B600" s="2">
        <v>3.29</v>
      </c>
      <c r="C600" s="2">
        <v>1.7871999999999999</v>
      </c>
      <c r="D600" s="2">
        <v>15702</v>
      </c>
      <c r="E600" s="2">
        <f t="shared" si="36"/>
        <v>484877</v>
      </c>
      <c r="F600" s="17" t="str">
        <f t="shared" si="39"/>
        <v>BULLISH</v>
      </c>
      <c r="G600" s="17" t="str">
        <f t="shared" si="38"/>
        <v>STRONG</v>
      </c>
      <c r="H600" s="17" t="str">
        <f t="shared" si="37"/>
        <v>CONFIRMED BULLISH</v>
      </c>
    </row>
    <row r="601" spans="1:8" ht="13.5" x14ac:dyDescent="0.25">
      <c r="A601" s="3">
        <v>42878</v>
      </c>
      <c r="B601" s="2">
        <v>3.3</v>
      </c>
      <c r="C601" s="2">
        <v>1.7927</v>
      </c>
      <c r="D601" s="2">
        <v>9403</v>
      </c>
      <c r="E601" s="2">
        <f t="shared" si="36"/>
        <v>494280</v>
      </c>
      <c r="F601" s="17" t="str">
        <f t="shared" si="39"/>
        <v>BULLISH</v>
      </c>
      <c r="G601" s="17" t="str">
        <f t="shared" si="38"/>
        <v>STRONG</v>
      </c>
      <c r="H601" s="17" t="str">
        <f t="shared" si="37"/>
        <v>CONFIRMED BULLISH</v>
      </c>
    </row>
    <row r="602" spans="1:8" ht="13.5" x14ac:dyDescent="0.25">
      <c r="A602" s="3">
        <v>42879</v>
      </c>
      <c r="B602" s="2">
        <v>3.3</v>
      </c>
      <c r="C602" s="2">
        <v>1.7927</v>
      </c>
      <c r="D602" s="2">
        <v>1509</v>
      </c>
      <c r="E602" s="2">
        <f t="shared" si="36"/>
        <v>494280</v>
      </c>
      <c r="F602" s="17" t="str">
        <f t="shared" si="39"/>
        <v>BULLISH</v>
      </c>
      <c r="G602" s="17" t="str">
        <f t="shared" si="38"/>
        <v>STRONG</v>
      </c>
      <c r="H602" s="17" t="str">
        <f t="shared" si="37"/>
        <v>CONFIRMED BULLISH</v>
      </c>
    </row>
    <row r="603" spans="1:8" ht="13.5" x14ac:dyDescent="0.25">
      <c r="A603" s="3">
        <v>42880</v>
      </c>
      <c r="B603" s="2">
        <v>3.29</v>
      </c>
      <c r="C603" s="2">
        <v>1.7871999999999999</v>
      </c>
      <c r="D603" s="2">
        <v>2004</v>
      </c>
      <c r="E603" s="2">
        <f t="shared" si="36"/>
        <v>492276</v>
      </c>
      <c r="F603" s="17" t="str">
        <f t="shared" si="39"/>
        <v>BULLISH</v>
      </c>
      <c r="G603" s="17" t="str">
        <f t="shared" si="38"/>
        <v>STRONG</v>
      </c>
      <c r="H603" s="17" t="str">
        <f t="shared" si="37"/>
        <v>CONFIRMED BULLISH</v>
      </c>
    </row>
    <row r="604" spans="1:8" ht="13.5" x14ac:dyDescent="0.25">
      <c r="A604" s="3">
        <v>42881</v>
      </c>
      <c r="B604" s="2">
        <v>3.33</v>
      </c>
      <c r="C604" s="2">
        <v>1.8089999999999999</v>
      </c>
      <c r="D604" s="2">
        <v>10813</v>
      </c>
      <c r="E604" s="2">
        <f t="shared" si="36"/>
        <v>503089</v>
      </c>
      <c r="F604" s="17" t="str">
        <f t="shared" si="39"/>
        <v>BULLISH</v>
      </c>
      <c r="G604" s="17" t="str">
        <f t="shared" si="38"/>
        <v>NEUTRAL</v>
      </c>
      <c r="H604" s="17" t="str">
        <f t="shared" si="37"/>
        <v>CONFIRMED BULLISH</v>
      </c>
    </row>
    <row r="605" spans="1:8" ht="13.5" x14ac:dyDescent="0.25">
      <c r="A605" s="3">
        <v>42884</v>
      </c>
      <c r="B605" s="2">
        <v>3.24</v>
      </c>
      <c r="C605" s="2">
        <v>1.7601</v>
      </c>
      <c r="D605" s="2">
        <v>5315</v>
      </c>
      <c r="E605" s="2">
        <f t="shared" si="36"/>
        <v>497774</v>
      </c>
      <c r="F605" s="17" t="str">
        <f t="shared" si="39"/>
        <v>BULLISH</v>
      </c>
      <c r="G605" s="17" t="str">
        <f t="shared" si="38"/>
        <v>STRONG</v>
      </c>
      <c r="H605" s="17" t="str">
        <f t="shared" si="37"/>
        <v>BULLISH DIVERGENCE</v>
      </c>
    </row>
    <row r="606" spans="1:8" ht="13.5" x14ac:dyDescent="0.25">
      <c r="A606" s="3">
        <v>42885</v>
      </c>
      <c r="B606" s="2">
        <v>3.33</v>
      </c>
      <c r="C606" s="2">
        <v>1.8089999999999999</v>
      </c>
      <c r="D606" s="2">
        <v>3798</v>
      </c>
      <c r="E606" s="2">
        <f t="shared" si="36"/>
        <v>501572</v>
      </c>
      <c r="F606" s="17" t="str">
        <f t="shared" si="39"/>
        <v>BULLISH</v>
      </c>
      <c r="G606" s="17" t="str">
        <f t="shared" si="38"/>
        <v>NEUTRAL</v>
      </c>
      <c r="H606" s="17" t="str">
        <f t="shared" si="37"/>
        <v>CONFIRMED BULLISH</v>
      </c>
    </row>
    <row r="607" spans="1:8" ht="13.5" x14ac:dyDescent="0.25">
      <c r="A607" s="3">
        <v>42886</v>
      </c>
      <c r="B607" s="2">
        <v>3.35</v>
      </c>
      <c r="C607" s="2">
        <v>1.8198000000000001</v>
      </c>
      <c r="D607" s="2">
        <v>17104</v>
      </c>
      <c r="E607" s="2">
        <f t="shared" si="36"/>
        <v>518676</v>
      </c>
      <c r="F607" s="17" t="str">
        <f t="shared" si="39"/>
        <v>BULLISH</v>
      </c>
      <c r="G607" s="17" t="str">
        <f t="shared" si="38"/>
        <v>STRONG</v>
      </c>
      <c r="H607" s="17" t="str">
        <f t="shared" si="37"/>
        <v>CONFIRMED BULLISH</v>
      </c>
    </row>
    <row r="608" spans="1:8" ht="13.5" x14ac:dyDescent="0.25">
      <c r="A608" s="3">
        <v>42887</v>
      </c>
      <c r="B608" s="2">
        <v>3.35</v>
      </c>
      <c r="C608" s="2">
        <v>1.8198000000000001</v>
      </c>
      <c r="D608" s="2">
        <v>6580</v>
      </c>
      <c r="E608" s="2">
        <f t="shared" si="36"/>
        <v>518676</v>
      </c>
      <c r="F608" s="17" t="str">
        <f t="shared" si="39"/>
        <v>BULLISH</v>
      </c>
      <c r="G608" s="17" t="str">
        <f t="shared" si="38"/>
        <v>STRONG</v>
      </c>
      <c r="H608" s="17" t="str">
        <f t="shared" si="37"/>
        <v>CONFIRMED BULLISH</v>
      </c>
    </row>
    <row r="609" spans="1:8" ht="13.5" x14ac:dyDescent="0.25">
      <c r="A609" s="3">
        <v>42888</v>
      </c>
      <c r="B609" s="2">
        <v>3.33</v>
      </c>
      <c r="C609" s="2">
        <v>1.8089999999999999</v>
      </c>
      <c r="D609" s="2">
        <v>15899</v>
      </c>
      <c r="E609" s="2">
        <f t="shared" si="36"/>
        <v>502777</v>
      </c>
      <c r="F609" s="17" t="str">
        <f t="shared" si="39"/>
        <v>BEARISH</v>
      </c>
      <c r="G609" s="17" t="str">
        <f t="shared" si="38"/>
        <v>NEUTRAL</v>
      </c>
      <c r="H609" s="17" t="str">
        <f t="shared" si="37"/>
        <v>NEUTRAL</v>
      </c>
    </row>
    <row r="610" spans="1:8" ht="13.5" x14ac:dyDescent="0.25">
      <c r="A610" s="3">
        <v>42891</v>
      </c>
      <c r="B610" s="2">
        <v>2.96</v>
      </c>
      <c r="C610" s="2">
        <v>1.7322</v>
      </c>
      <c r="D610" s="2">
        <v>6034</v>
      </c>
      <c r="E610" s="2">
        <f t="shared" si="36"/>
        <v>496743</v>
      </c>
      <c r="F610" s="17" t="str">
        <f t="shared" si="39"/>
        <v>BEARISH</v>
      </c>
      <c r="G610" s="17" t="str">
        <f t="shared" si="38"/>
        <v>NEUTRAL</v>
      </c>
      <c r="H610" s="17" t="str">
        <f t="shared" si="37"/>
        <v>CONFIRMED BEARISH</v>
      </c>
    </row>
    <row r="611" spans="1:8" ht="13.5" x14ac:dyDescent="0.25">
      <c r="A611" s="3">
        <v>42892</v>
      </c>
      <c r="B611" s="2">
        <v>2.99</v>
      </c>
      <c r="C611" s="2">
        <v>1.7497</v>
      </c>
      <c r="D611" s="2">
        <v>6271</v>
      </c>
      <c r="E611" s="2">
        <f t="shared" si="36"/>
        <v>503014</v>
      </c>
      <c r="F611" s="17" t="str">
        <f t="shared" si="39"/>
        <v>BULLISH</v>
      </c>
      <c r="G611" s="17" t="str">
        <f t="shared" si="38"/>
        <v>NEUTRAL</v>
      </c>
      <c r="H611" s="17" t="str">
        <f t="shared" si="37"/>
        <v>BULLISH DIVERGENCE</v>
      </c>
    </row>
    <row r="612" spans="1:8" ht="13.5" x14ac:dyDescent="0.25">
      <c r="A612" s="3">
        <v>42893</v>
      </c>
      <c r="B612" s="2">
        <v>2.95</v>
      </c>
      <c r="C612" s="2">
        <v>1.7262999999999999</v>
      </c>
      <c r="D612" s="2">
        <v>5983</v>
      </c>
      <c r="E612" s="2">
        <f t="shared" si="36"/>
        <v>497031</v>
      </c>
      <c r="F612" s="17" t="str">
        <f t="shared" si="39"/>
        <v>BEARISH</v>
      </c>
      <c r="G612" s="17" t="str">
        <f t="shared" si="38"/>
        <v>WEAK</v>
      </c>
      <c r="H612" s="17" t="str">
        <f t="shared" si="37"/>
        <v>CONFIRMED BEARISH</v>
      </c>
    </row>
    <row r="613" spans="1:8" ht="13.5" x14ac:dyDescent="0.25">
      <c r="A613" s="3">
        <v>42894</v>
      </c>
      <c r="B613" s="2">
        <v>2.94</v>
      </c>
      <c r="C613" s="2">
        <v>1.7204999999999999</v>
      </c>
      <c r="D613" s="2">
        <v>6346</v>
      </c>
      <c r="E613" s="2">
        <f t="shared" si="36"/>
        <v>490685</v>
      </c>
      <c r="F613" s="17" t="str">
        <f t="shared" si="39"/>
        <v>BEARISH</v>
      </c>
      <c r="G613" s="17" t="str">
        <f t="shared" si="38"/>
        <v>WEAK</v>
      </c>
      <c r="H613" s="17" t="str">
        <f t="shared" si="37"/>
        <v>CONFIRMED BEARISH</v>
      </c>
    </row>
    <row r="614" spans="1:8" ht="13.5" x14ac:dyDescent="0.25">
      <c r="A614" s="3">
        <v>42895</v>
      </c>
      <c r="B614" s="2">
        <v>2.94</v>
      </c>
      <c r="C614" s="2">
        <v>1.7204999999999999</v>
      </c>
      <c r="D614" s="2">
        <v>6002</v>
      </c>
      <c r="E614" s="2">
        <f t="shared" si="36"/>
        <v>490685</v>
      </c>
      <c r="F614" s="17" t="str">
        <f t="shared" si="39"/>
        <v>BEARISH</v>
      </c>
      <c r="G614" s="17" t="str">
        <f t="shared" si="38"/>
        <v>WEAK</v>
      </c>
      <c r="H614" s="17" t="str">
        <f t="shared" si="37"/>
        <v>CONFIRMED BEARISH</v>
      </c>
    </row>
    <row r="615" spans="1:8" ht="13.5" x14ac:dyDescent="0.25">
      <c r="A615" s="3">
        <v>42898</v>
      </c>
      <c r="B615" s="2">
        <v>2.94</v>
      </c>
      <c r="C615" s="2">
        <v>1.7204999999999999</v>
      </c>
      <c r="D615" s="2">
        <v>350</v>
      </c>
      <c r="E615" s="2">
        <f t="shared" si="36"/>
        <v>490685</v>
      </c>
      <c r="F615" s="17" t="str">
        <f t="shared" si="39"/>
        <v>BEARISH</v>
      </c>
      <c r="G615" s="17" t="str">
        <f t="shared" si="38"/>
        <v>NEUTRAL</v>
      </c>
      <c r="H615" s="17" t="str">
        <f t="shared" si="37"/>
        <v>CONFIRMED BEARISH</v>
      </c>
    </row>
    <row r="616" spans="1:8" ht="13.5" x14ac:dyDescent="0.25">
      <c r="A616" s="3">
        <v>42899</v>
      </c>
      <c r="B616" s="2">
        <v>2.94</v>
      </c>
      <c r="C616" s="2">
        <v>1.7204999999999999</v>
      </c>
      <c r="D616" s="2">
        <v>6037</v>
      </c>
      <c r="E616" s="2">
        <f t="shared" si="36"/>
        <v>490685</v>
      </c>
      <c r="F616" s="17" t="str">
        <f t="shared" si="39"/>
        <v>BEARISH</v>
      </c>
      <c r="G616" s="17" t="str">
        <f t="shared" si="38"/>
        <v>WEAK</v>
      </c>
      <c r="H616" s="17" t="str">
        <f t="shared" si="37"/>
        <v>CONFIRMED BEARISH</v>
      </c>
    </row>
    <row r="617" spans="1:8" ht="13.5" x14ac:dyDescent="0.25">
      <c r="A617" s="3">
        <v>42900</v>
      </c>
      <c r="B617" s="2">
        <v>2.95</v>
      </c>
      <c r="C617" s="2">
        <v>1.7262999999999999</v>
      </c>
      <c r="D617" s="2">
        <v>1545</v>
      </c>
      <c r="E617" s="2">
        <f t="shared" si="36"/>
        <v>492230</v>
      </c>
      <c r="F617" s="17" t="str">
        <f t="shared" si="39"/>
        <v>BEARISH</v>
      </c>
      <c r="G617" s="17" t="str">
        <f t="shared" si="38"/>
        <v>NEUTRAL</v>
      </c>
      <c r="H617" s="17" t="str">
        <f t="shared" si="37"/>
        <v>NEUTRAL</v>
      </c>
    </row>
    <row r="618" spans="1:8" ht="13.5" x14ac:dyDescent="0.25">
      <c r="A618" s="3">
        <v>42901</v>
      </c>
      <c r="B618" s="2">
        <v>2.9</v>
      </c>
      <c r="C618" s="2">
        <v>1.6970000000000001</v>
      </c>
      <c r="D618" s="2">
        <v>4072</v>
      </c>
      <c r="E618" s="2">
        <f t="shared" si="36"/>
        <v>488158</v>
      </c>
      <c r="F618" s="17" t="str">
        <f t="shared" si="39"/>
        <v>BEARISH</v>
      </c>
      <c r="G618" s="17" t="str">
        <f t="shared" si="38"/>
        <v>NEUTRAL</v>
      </c>
      <c r="H618" s="17" t="str">
        <f t="shared" si="37"/>
        <v>CONFIRMED BEARISH</v>
      </c>
    </row>
    <row r="619" spans="1:8" ht="13.5" x14ac:dyDescent="0.25">
      <c r="A619" s="3">
        <v>42902</v>
      </c>
      <c r="B619" s="2">
        <v>2.9</v>
      </c>
      <c r="C619" s="2">
        <v>1.6970000000000001</v>
      </c>
      <c r="D619" s="2">
        <v>8965</v>
      </c>
      <c r="E619" s="2">
        <f t="shared" si="36"/>
        <v>488158</v>
      </c>
      <c r="F619" s="17" t="str">
        <f t="shared" si="39"/>
        <v>BEARISH</v>
      </c>
      <c r="G619" s="17" t="str">
        <f t="shared" si="38"/>
        <v>NEUTRAL</v>
      </c>
      <c r="H619" s="17" t="str">
        <f t="shared" si="37"/>
        <v>CONFIRMED BEARISH</v>
      </c>
    </row>
    <row r="620" spans="1:8" ht="13.5" x14ac:dyDescent="0.25">
      <c r="A620" s="3">
        <v>42905</v>
      </c>
      <c r="B620" s="2">
        <v>2.9</v>
      </c>
      <c r="C620" s="2">
        <v>1.6970000000000001</v>
      </c>
      <c r="D620" s="2">
        <v>5575</v>
      </c>
      <c r="E620" s="2">
        <f t="shared" si="36"/>
        <v>488158</v>
      </c>
      <c r="F620" s="17" t="str">
        <f t="shared" si="39"/>
        <v>BEARISH</v>
      </c>
      <c r="G620" s="17" t="str">
        <f t="shared" si="38"/>
        <v>NEUTRAL</v>
      </c>
      <c r="H620" s="17" t="str">
        <f t="shared" si="37"/>
        <v>CONFIRMED BEARISH</v>
      </c>
    </row>
    <row r="621" spans="1:8" ht="13.5" x14ac:dyDescent="0.25">
      <c r="A621" s="3">
        <v>42906</v>
      </c>
      <c r="B621" s="2">
        <v>2.92</v>
      </c>
      <c r="C621" s="2">
        <v>1.7087000000000001</v>
      </c>
      <c r="D621" s="2">
        <v>322</v>
      </c>
      <c r="E621" s="2">
        <f t="shared" si="36"/>
        <v>488480</v>
      </c>
      <c r="F621" s="17" t="str">
        <f t="shared" si="39"/>
        <v>BEARISH</v>
      </c>
      <c r="G621" s="17" t="str">
        <f t="shared" si="38"/>
        <v>NEUTRAL</v>
      </c>
      <c r="H621" s="17" t="str">
        <f t="shared" si="37"/>
        <v>CONFIRMED BEARISH</v>
      </c>
    </row>
    <row r="622" spans="1:8" ht="13.5" x14ac:dyDescent="0.25">
      <c r="A622" s="3">
        <v>42907</v>
      </c>
      <c r="B622" s="2">
        <v>2.93</v>
      </c>
      <c r="C622" s="2">
        <v>1.7145999999999999</v>
      </c>
      <c r="D622" s="2">
        <v>2087</v>
      </c>
      <c r="E622" s="2">
        <f t="shared" si="36"/>
        <v>490567</v>
      </c>
      <c r="F622" s="17" t="str">
        <f t="shared" si="39"/>
        <v>BEARISH</v>
      </c>
      <c r="G622" s="17" t="str">
        <f t="shared" si="38"/>
        <v>NEUTRAL</v>
      </c>
      <c r="H622" s="17" t="str">
        <f t="shared" si="37"/>
        <v>CONFIRMED BEARISH</v>
      </c>
    </row>
    <row r="623" spans="1:8" ht="13.5" x14ac:dyDescent="0.25">
      <c r="A623" s="3">
        <v>42908</v>
      </c>
      <c r="B623" s="2">
        <v>2.87</v>
      </c>
      <c r="C623" s="2">
        <v>1.6795</v>
      </c>
      <c r="D623" s="2">
        <v>2048</v>
      </c>
      <c r="E623" s="2">
        <f t="shared" si="36"/>
        <v>488519</v>
      </c>
      <c r="F623" s="17" t="str">
        <f t="shared" si="39"/>
        <v>BULLISH</v>
      </c>
      <c r="G623" s="17" t="str">
        <f t="shared" si="38"/>
        <v>NEUTRAL</v>
      </c>
      <c r="H623" s="17" t="str">
        <f t="shared" si="37"/>
        <v>BULLISH DIVERGENCE</v>
      </c>
    </row>
    <row r="624" spans="1:8" ht="13.5" x14ac:dyDescent="0.25">
      <c r="A624" s="3">
        <v>42909</v>
      </c>
      <c r="B624" s="2">
        <v>2.92</v>
      </c>
      <c r="C624" s="2">
        <v>1.7087000000000001</v>
      </c>
      <c r="D624" s="2">
        <v>560</v>
      </c>
      <c r="E624" s="2">
        <f t="shared" si="36"/>
        <v>489079</v>
      </c>
      <c r="F624" s="17" t="str">
        <f t="shared" si="39"/>
        <v>BULLISH</v>
      </c>
      <c r="G624" s="17" t="str">
        <f t="shared" si="38"/>
        <v>NEUTRAL</v>
      </c>
      <c r="H624" s="17" t="str">
        <f t="shared" si="37"/>
        <v>CONFIRMED BULLISH</v>
      </c>
    </row>
    <row r="625" spans="1:8" ht="13.5" x14ac:dyDescent="0.25">
      <c r="A625" s="3">
        <v>42914</v>
      </c>
      <c r="B625" s="2">
        <v>2.92</v>
      </c>
      <c r="C625" s="2">
        <v>1.7087000000000001</v>
      </c>
      <c r="D625" s="2">
        <v>1040</v>
      </c>
      <c r="E625" s="2">
        <f t="shared" si="36"/>
        <v>489079</v>
      </c>
      <c r="F625" s="17" t="str">
        <f t="shared" si="39"/>
        <v>BULLISH</v>
      </c>
      <c r="G625" s="17" t="str">
        <f t="shared" si="38"/>
        <v>NEUTRAL</v>
      </c>
      <c r="H625" s="17" t="str">
        <f t="shared" si="37"/>
        <v>CONFIRMED BULLISH</v>
      </c>
    </row>
    <row r="626" spans="1:8" ht="13.5" x14ac:dyDescent="0.25">
      <c r="A626" s="3">
        <v>42915</v>
      </c>
      <c r="B626" s="2">
        <v>2.84</v>
      </c>
      <c r="C626" s="2">
        <v>1.6618999999999999</v>
      </c>
      <c r="D626" s="2">
        <v>3776</v>
      </c>
      <c r="E626" s="2">
        <f t="shared" si="36"/>
        <v>485303</v>
      </c>
      <c r="F626" s="17" t="str">
        <f t="shared" si="39"/>
        <v>BEARISH</v>
      </c>
      <c r="G626" s="17" t="str">
        <f t="shared" si="38"/>
        <v>NEUTRAL</v>
      </c>
      <c r="H626" s="17" t="str">
        <f t="shared" si="37"/>
        <v>CONFIRMED BEARISH</v>
      </c>
    </row>
    <row r="627" spans="1:8" ht="13.5" x14ac:dyDescent="0.25">
      <c r="A627" s="3">
        <v>42916</v>
      </c>
      <c r="B627" s="2">
        <v>2.88</v>
      </c>
      <c r="C627" s="2">
        <v>1.6853</v>
      </c>
      <c r="D627" s="2">
        <v>5210</v>
      </c>
      <c r="E627" s="2">
        <f t="shared" si="36"/>
        <v>490513</v>
      </c>
      <c r="F627" s="17" t="str">
        <f t="shared" si="39"/>
        <v>BEARISH</v>
      </c>
      <c r="G627" s="17" t="str">
        <f t="shared" si="38"/>
        <v>NEUTRAL</v>
      </c>
      <c r="H627" s="17" t="str">
        <f t="shared" si="37"/>
        <v>CONFIRMED BEARISH</v>
      </c>
    </row>
    <row r="628" spans="1:8" ht="13.5" x14ac:dyDescent="0.25">
      <c r="A628" s="3">
        <v>42919</v>
      </c>
      <c r="B628" s="2">
        <v>2.94</v>
      </c>
      <c r="C628" s="2">
        <v>1.7204999999999999</v>
      </c>
      <c r="D628" s="2">
        <v>632</v>
      </c>
      <c r="E628" s="2">
        <f t="shared" si="36"/>
        <v>491145</v>
      </c>
      <c r="F628" s="17" t="str">
        <f t="shared" si="39"/>
        <v>BULLISH</v>
      </c>
      <c r="G628" s="17" t="str">
        <f t="shared" si="38"/>
        <v>NEUTRAL</v>
      </c>
      <c r="H628" s="17" t="str">
        <f t="shared" si="37"/>
        <v>CONFIRMED BULLISH</v>
      </c>
    </row>
    <row r="629" spans="1:8" ht="13.5" x14ac:dyDescent="0.25">
      <c r="A629" s="3">
        <v>42920</v>
      </c>
      <c r="B629" s="2">
        <v>2.94</v>
      </c>
      <c r="C629" s="2">
        <v>1.7204999999999999</v>
      </c>
      <c r="D629" s="2">
        <v>4</v>
      </c>
      <c r="E629" s="2">
        <f t="shared" si="36"/>
        <v>491145</v>
      </c>
      <c r="F629" s="17" t="str">
        <f t="shared" si="39"/>
        <v>BULLISH</v>
      </c>
      <c r="G629" s="17" t="str">
        <f t="shared" si="38"/>
        <v>NEUTRAL</v>
      </c>
      <c r="H629" s="17" t="str">
        <f t="shared" si="37"/>
        <v>CONFIRMED BULLISH</v>
      </c>
    </row>
    <row r="630" spans="1:8" ht="13.5" x14ac:dyDescent="0.25">
      <c r="A630" s="3">
        <v>42921</v>
      </c>
      <c r="B630" s="2">
        <v>2.94</v>
      </c>
      <c r="C630" s="2">
        <v>1.7204999999999999</v>
      </c>
      <c r="D630" s="2">
        <v>732</v>
      </c>
      <c r="E630" s="2">
        <f t="shared" si="36"/>
        <v>491145</v>
      </c>
      <c r="F630" s="17" t="str">
        <f t="shared" si="39"/>
        <v>BULLISH</v>
      </c>
      <c r="G630" s="17" t="str">
        <f t="shared" si="38"/>
        <v>NEUTRAL</v>
      </c>
      <c r="H630" s="17" t="str">
        <f t="shared" si="37"/>
        <v>CONFIRMED BULLISH</v>
      </c>
    </row>
    <row r="631" spans="1:8" ht="13.5" x14ac:dyDescent="0.25">
      <c r="A631" s="3">
        <v>42922</v>
      </c>
      <c r="B631" s="2">
        <v>2.94</v>
      </c>
      <c r="C631" s="2">
        <v>1.7204999999999999</v>
      </c>
      <c r="D631" s="2">
        <v>156</v>
      </c>
      <c r="E631" s="2">
        <f t="shared" si="36"/>
        <v>491145</v>
      </c>
      <c r="F631" s="17" t="str">
        <f t="shared" si="39"/>
        <v>BULLISH</v>
      </c>
      <c r="G631" s="17" t="str">
        <f t="shared" si="38"/>
        <v>NEUTRAL</v>
      </c>
      <c r="H631" s="17" t="str">
        <f t="shared" si="37"/>
        <v>CONFIRMED BULLISH</v>
      </c>
    </row>
    <row r="632" spans="1:8" ht="13.5" x14ac:dyDescent="0.25">
      <c r="A632" s="3">
        <v>42923</v>
      </c>
      <c r="B632" s="2">
        <v>2.96</v>
      </c>
      <c r="C632" s="2">
        <v>1.7322</v>
      </c>
      <c r="D632" s="2">
        <v>404</v>
      </c>
      <c r="E632" s="2">
        <f t="shared" si="36"/>
        <v>491549</v>
      </c>
      <c r="F632" s="17" t="str">
        <f t="shared" si="39"/>
        <v>BULLISH</v>
      </c>
      <c r="G632" s="17" t="str">
        <f t="shared" si="38"/>
        <v>NEUTRAL</v>
      </c>
      <c r="H632" s="17" t="str">
        <f t="shared" si="37"/>
        <v>CONFIRMED BULLISH</v>
      </c>
    </row>
    <row r="633" spans="1:8" ht="13.5" x14ac:dyDescent="0.25">
      <c r="A633" s="3">
        <v>42926</v>
      </c>
      <c r="B633" s="2">
        <v>2.99</v>
      </c>
      <c r="C633" s="2">
        <v>1.7497</v>
      </c>
      <c r="D633" s="2">
        <v>2705</v>
      </c>
      <c r="E633" s="2">
        <f t="shared" si="36"/>
        <v>494254</v>
      </c>
      <c r="F633" s="17" t="str">
        <f t="shared" si="39"/>
        <v>BULLISH</v>
      </c>
      <c r="G633" s="17" t="str">
        <f t="shared" si="38"/>
        <v>NEUTRAL</v>
      </c>
      <c r="H633" s="17" t="str">
        <f t="shared" si="37"/>
        <v>CONFIRMED BULLISH</v>
      </c>
    </row>
    <row r="634" spans="1:8" ht="13.5" x14ac:dyDescent="0.25">
      <c r="A634" s="3">
        <v>42927</v>
      </c>
      <c r="B634" s="2">
        <v>2.98</v>
      </c>
      <c r="C634" s="2">
        <v>1.7439</v>
      </c>
      <c r="D634" s="2">
        <v>2285</v>
      </c>
      <c r="E634" s="2">
        <f t="shared" si="36"/>
        <v>491969</v>
      </c>
      <c r="F634" s="17" t="str">
        <f t="shared" si="39"/>
        <v>BULLISH</v>
      </c>
      <c r="G634" s="17" t="str">
        <f t="shared" si="38"/>
        <v>NEUTRAL</v>
      </c>
      <c r="H634" s="17" t="str">
        <f t="shared" si="37"/>
        <v>CONFIRMED BULLISH</v>
      </c>
    </row>
    <row r="635" spans="1:8" ht="13.5" x14ac:dyDescent="0.25">
      <c r="A635" s="3">
        <v>42928</v>
      </c>
      <c r="B635" s="2">
        <v>2.99</v>
      </c>
      <c r="C635" s="2">
        <v>1.7497</v>
      </c>
      <c r="D635" s="2">
        <v>951</v>
      </c>
      <c r="E635" s="2">
        <f t="shared" si="36"/>
        <v>492920</v>
      </c>
      <c r="F635" s="17" t="str">
        <f t="shared" si="39"/>
        <v>BULLISH</v>
      </c>
      <c r="G635" s="17" t="str">
        <f t="shared" si="38"/>
        <v>NEUTRAL</v>
      </c>
      <c r="H635" s="17" t="str">
        <f t="shared" si="37"/>
        <v>CONFIRMED BULLISH</v>
      </c>
    </row>
    <row r="636" spans="1:8" ht="13.5" x14ac:dyDescent="0.25">
      <c r="A636" s="3">
        <v>42929</v>
      </c>
      <c r="B636" s="2">
        <v>2.91</v>
      </c>
      <c r="C636" s="2">
        <v>1.7029000000000001</v>
      </c>
      <c r="D636" s="2">
        <v>668</v>
      </c>
      <c r="E636" s="2">
        <f t="shared" si="36"/>
        <v>492252</v>
      </c>
      <c r="F636" s="17" t="str">
        <f t="shared" si="39"/>
        <v>BULLISH</v>
      </c>
      <c r="G636" s="17" t="str">
        <f t="shared" si="38"/>
        <v>NEUTRAL</v>
      </c>
      <c r="H636" s="17" t="str">
        <f t="shared" si="37"/>
        <v>BULLISH DIVERGENCE</v>
      </c>
    </row>
    <row r="637" spans="1:8" ht="13.5" x14ac:dyDescent="0.25">
      <c r="A637" s="3">
        <v>42930</v>
      </c>
      <c r="B637" s="2">
        <v>2.99</v>
      </c>
      <c r="C637" s="2">
        <v>1.7497</v>
      </c>
      <c r="D637" s="2">
        <v>542</v>
      </c>
      <c r="E637" s="2">
        <f t="shared" si="36"/>
        <v>492794</v>
      </c>
      <c r="F637" s="17" t="str">
        <f t="shared" si="39"/>
        <v>BULLISH</v>
      </c>
      <c r="G637" s="17" t="str">
        <f t="shared" si="38"/>
        <v>NEUTRAL</v>
      </c>
      <c r="H637" s="17" t="str">
        <f t="shared" si="37"/>
        <v>CONFIRMED BULLISH</v>
      </c>
    </row>
    <row r="638" spans="1:8" ht="13.5" x14ac:dyDescent="0.25">
      <c r="A638" s="3">
        <v>42933</v>
      </c>
      <c r="B638" s="2">
        <v>2.99</v>
      </c>
      <c r="C638" s="2">
        <v>1.7497</v>
      </c>
      <c r="D638" s="2">
        <v>502</v>
      </c>
      <c r="E638" s="2">
        <f t="shared" si="36"/>
        <v>492794</v>
      </c>
      <c r="F638" s="17" t="str">
        <f t="shared" si="39"/>
        <v>BEARISH</v>
      </c>
      <c r="G638" s="17" t="str">
        <f t="shared" si="38"/>
        <v>NEUTRAL</v>
      </c>
      <c r="H638" s="17" t="str">
        <f t="shared" si="37"/>
        <v>NEUTRAL</v>
      </c>
    </row>
    <row r="639" spans="1:8" ht="13.5" x14ac:dyDescent="0.25">
      <c r="A639" s="3">
        <v>42934</v>
      </c>
      <c r="B639" s="2">
        <v>3</v>
      </c>
      <c r="C639" s="2">
        <v>1.7556</v>
      </c>
      <c r="D639" s="2">
        <v>1650</v>
      </c>
      <c r="E639" s="2">
        <f t="shared" si="36"/>
        <v>494444</v>
      </c>
      <c r="F639" s="17" t="str">
        <f t="shared" si="39"/>
        <v>BULLISH</v>
      </c>
      <c r="G639" s="17" t="str">
        <f t="shared" si="38"/>
        <v>NEUTRAL</v>
      </c>
      <c r="H639" s="17" t="str">
        <f t="shared" si="37"/>
        <v>CONFIRMED BULLISH</v>
      </c>
    </row>
    <row r="640" spans="1:8" ht="13.5" x14ac:dyDescent="0.25">
      <c r="A640" s="3">
        <v>42935</v>
      </c>
      <c r="B640" s="2">
        <v>2.99</v>
      </c>
      <c r="C640" s="2">
        <v>1.7497</v>
      </c>
      <c r="D640" s="2">
        <v>850</v>
      </c>
      <c r="E640" s="2">
        <f t="shared" si="36"/>
        <v>493594</v>
      </c>
      <c r="F640" s="17" t="str">
        <f t="shared" si="39"/>
        <v>BULLISH</v>
      </c>
      <c r="G640" s="17" t="str">
        <f t="shared" si="38"/>
        <v>NEUTRAL</v>
      </c>
      <c r="H640" s="17" t="str">
        <f t="shared" si="37"/>
        <v>NEUTRAL</v>
      </c>
    </row>
    <row r="641" spans="1:8" ht="13.5" x14ac:dyDescent="0.25">
      <c r="A641" s="3">
        <v>42936</v>
      </c>
      <c r="B641" s="2">
        <v>2.91</v>
      </c>
      <c r="C641" s="2">
        <v>1.7029000000000001</v>
      </c>
      <c r="D641" s="2">
        <v>458</v>
      </c>
      <c r="E641" s="2">
        <f t="shared" si="36"/>
        <v>493136</v>
      </c>
      <c r="F641" s="17" t="str">
        <f t="shared" si="39"/>
        <v>BULLISH</v>
      </c>
      <c r="G641" s="17" t="str">
        <f t="shared" si="38"/>
        <v>NEUTRAL</v>
      </c>
      <c r="H641" s="17" t="str">
        <f t="shared" si="37"/>
        <v>NEUTRAL</v>
      </c>
    </row>
    <row r="642" spans="1:8" ht="13.5" x14ac:dyDescent="0.25">
      <c r="A642" s="3">
        <v>42937</v>
      </c>
      <c r="B642" s="2">
        <v>2.9</v>
      </c>
      <c r="C642" s="2">
        <v>1.6970000000000001</v>
      </c>
      <c r="D642" s="2">
        <v>1274</v>
      </c>
      <c r="E642" s="2">
        <f t="shared" si="36"/>
        <v>491862</v>
      </c>
      <c r="F642" s="17" t="str">
        <f t="shared" si="39"/>
        <v>BEARISH</v>
      </c>
      <c r="G642" s="17" t="str">
        <f t="shared" si="38"/>
        <v>NEUTRAL</v>
      </c>
      <c r="H642" s="17" t="str">
        <f t="shared" si="37"/>
        <v>CONFIRMED BEARISH</v>
      </c>
    </row>
    <row r="643" spans="1:8" ht="13.5" x14ac:dyDescent="0.25">
      <c r="A643" s="3">
        <v>42940</v>
      </c>
      <c r="B643" s="2">
        <v>2.9</v>
      </c>
      <c r="C643" s="2">
        <v>1.6970000000000001</v>
      </c>
      <c r="D643" s="2">
        <v>5500</v>
      </c>
      <c r="E643" s="2">
        <f t="shared" si="36"/>
        <v>491862</v>
      </c>
      <c r="F643" s="17" t="str">
        <f t="shared" si="39"/>
        <v>BEARISH</v>
      </c>
      <c r="G643" s="17" t="str">
        <f t="shared" si="38"/>
        <v>NEUTRAL</v>
      </c>
      <c r="H643" s="17" t="str">
        <f t="shared" si="37"/>
        <v>CONFIRMED BEARISH</v>
      </c>
    </row>
    <row r="644" spans="1:8" ht="13.5" x14ac:dyDescent="0.25">
      <c r="A644" s="3">
        <v>42942</v>
      </c>
      <c r="B644" s="2">
        <v>2.97</v>
      </c>
      <c r="C644" s="2">
        <v>1.738</v>
      </c>
      <c r="D644" s="2">
        <v>3</v>
      </c>
      <c r="E644" s="2">
        <f t="shared" ref="E644:E707" si="40">IF(B644&gt;B643, E643+D644, IF(B644&lt;B643, E643-D644, E643))</f>
        <v>491865</v>
      </c>
      <c r="F644" s="17" t="str">
        <f t="shared" si="39"/>
        <v>BEARISH</v>
      </c>
      <c r="G644" s="17" t="str">
        <f t="shared" si="38"/>
        <v>NEUTRAL</v>
      </c>
      <c r="H644" s="17" t="str">
        <f t="shared" si="37"/>
        <v>CONFIRMED BEARISH</v>
      </c>
    </row>
    <row r="645" spans="1:8" ht="13.5" x14ac:dyDescent="0.25">
      <c r="A645" s="3">
        <v>42943</v>
      </c>
      <c r="B645" s="2">
        <v>2.9</v>
      </c>
      <c r="C645" s="2">
        <v>1.6970000000000001</v>
      </c>
      <c r="D645" s="2">
        <v>1574</v>
      </c>
      <c r="E645" s="2">
        <f t="shared" si="40"/>
        <v>490291</v>
      </c>
      <c r="F645" s="17" t="str">
        <f t="shared" si="39"/>
        <v>BEARISH</v>
      </c>
      <c r="G645" s="17" t="str">
        <f t="shared" si="38"/>
        <v>NEUTRAL</v>
      </c>
      <c r="H645" s="17" t="str">
        <f t="shared" si="37"/>
        <v>CONFIRMED BEARISH</v>
      </c>
    </row>
    <row r="646" spans="1:8" ht="13.5" x14ac:dyDescent="0.25">
      <c r="A646" s="3">
        <v>42944</v>
      </c>
      <c r="B646" s="2">
        <v>2.9</v>
      </c>
      <c r="C646" s="2">
        <v>1.6970000000000001</v>
      </c>
      <c r="D646" s="2">
        <v>1000</v>
      </c>
      <c r="E646" s="2">
        <f t="shared" si="40"/>
        <v>490291</v>
      </c>
      <c r="F646" s="17" t="str">
        <f t="shared" si="39"/>
        <v>BEARISH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v>42947</v>
      </c>
      <c r="B647" s="2">
        <v>2.97</v>
      </c>
      <c r="C647" s="2">
        <v>1.738</v>
      </c>
      <c r="D647" s="2">
        <v>1375</v>
      </c>
      <c r="E647" s="2">
        <f t="shared" si="40"/>
        <v>491666</v>
      </c>
      <c r="F647" s="17" t="str">
        <f t="shared" si="39"/>
        <v>BEARISH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BEARISH DIVERGENCE</v>
      </c>
    </row>
    <row r="648" spans="1:8" ht="13.5" x14ac:dyDescent="0.25">
      <c r="A648" s="3">
        <v>42948</v>
      </c>
      <c r="B648" s="2">
        <v>2.98</v>
      </c>
      <c r="C648" s="2">
        <v>1.7439</v>
      </c>
      <c r="D648" s="2">
        <v>320</v>
      </c>
      <c r="E648" s="2">
        <f t="shared" si="40"/>
        <v>491986</v>
      </c>
      <c r="F648" s="17" t="str">
        <f t="shared" ref="F648:F711" si="43">IF(E648&gt;E643,"BULLISH",IF(E648&lt;E643,"BEARISH","NEUTRAL"))</f>
        <v>BULLISH</v>
      </c>
      <c r="G648" s="17" t="str">
        <f t="shared" si="42"/>
        <v>NEUTRAL</v>
      </c>
      <c r="H648" s="17" t="str">
        <f t="shared" si="41"/>
        <v>CONFIRMED BULLISH</v>
      </c>
    </row>
    <row r="649" spans="1:8" ht="13.5" x14ac:dyDescent="0.25">
      <c r="A649" s="3">
        <v>42949</v>
      </c>
      <c r="B649" s="2">
        <v>2.98</v>
      </c>
      <c r="C649" s="2">
        <v>1.7439</v>
      </c>
      <c r="D649" s="2">
        <v>385</v>
      </c>
      <c r="E649" s="2">
        <f t="shared" si="40"/>
        <v>491986</v>
      </c>
      <c r="F649" s="17" t="str">
        <f t="shared" si="43"/>
        <v>BULLISH</v>
      </c>
      <c r="G649" s="17" t="str">
        <f t="shared" si="42"/>
        <v>NEUTRAL</v>
      </c>
      <c r="H649" s="17" t="str">
        <f t="shared" si="41"/>
        <v>CONFIRMED BULLISH</v>
      </c>
    </row>
    <row r="650" spans="1:8" ht="13.5" x14ac:dyDescent="0.25">
      <c r="A650" s="3">
        <v>42950</v>
      </c>
      <c r="B650" s="2">
        <v>2.95</v>
      </c>
      <c r="C650" s="2">
        <v>1.7262999999999999</v>
      </c>
      <c r="D650" s="2">
        <v>1050</v>
      </c>
      <c r="E650" s="2">
        <f t="shared" si="40"/>
        <v>490936</v>
      </c>
      <c r="F650" s="17" t="str">
        <f t="shared" si="43"/>
        <v>BULLISH</v>
      </c>
      <c r="G650" s="17" t="str">
        <f t="shared" si="42"/>
        <v>NEUTRAL</v>
      </c>
      <c r="H650" s="17" t="str">
        <f t="shared" si="41"/>
        <v>CONFIRMED BULLISH</v>
      </c>
    </row>
    <row r="651" spans="1:8" ht="13.5" x14ac:dyDescent="0.25">
      <c r="A651" s="3">
        <v>42951</v>
      </c>
      <c r="B651" s="2">
        <v>2.95</v>
      </c>
      <c r="C651" s="2">
        <v>1.7262999999999999</v>
      </c>
      <c r="D651" s="2">
        <v>8</v>
      </c>
      <c r="E651" s="2">
        <f t="shared" si="40"/>
        <v>490936</v>
      </c>
      <c r="F651" s="17" t="str">
        <f t="shared" si="43"/>
        <v>BULLISH</v>
      </c>
      <c r="G651" s="17" t="str">
        <f t="shared" si="42"/>
        <v>NEUTRAL</v>
      </c>
      <c r="H651" s="17" t="str">
        <f t="shared" si="41"/>
        <v>CONFIRMED BULLISH</v>
      </c>
    </row>
    <row r="652" spans="1:8" ht="13.5" x14ac:dyDescent="0.25">
      <c r="A652" s="3">
        <v>42954</v>
      </c>
      <c r="B652" s="2">
        <v>2.9</v>
      </c>
      <c r="C652" s="2">
        <v>1.6970000000000001</v>
      </c>
      <c r="D652" s="2">
        <v>2140</v>
      </c>
      <c r="E652" s="2">
        <f t="shared" si="40"/>
        <v>488796</v>
      </c>
      <c r="F652" s="17" t="str">
        <f t="shared" si="43"/>
        <v>BEARISH</v>
      </c>
      <c r="G652" s="17" t="str">
        <f t="shared" si="42"/>
        <v>NEUTRAL</v>
      </c>
      <c r="H652" s="17" t="str">
        <f t="shared" si="41"/>
        <v>CONFIRMED BEARISH</v>
      </c>
    </row>
    <row r="653" spans="1:8" ht="13.5" x14ac:dyDescent="0.25">
      <c r="A653" s="3">
        <v>42955</v>
      </c>
      <c r="B653" s="2">
        <v>2.95</v>
      </c>
      <c r="C653" s="2">
        <v>1.7262999999999999</v>
      </c>
      <c r="D653" s="2">
        <v>1696</v>
      </c>
      <c r="E653" s="2">
        <f t="shared" si="40"/>
        <v>490492</v>
      </c>
      <c r="F653" s="17" t="str">
        <f t="shared" si="43"/>
        <v>BEARISH</v>
      </c>
      <c r="G653" s="17" t="str">
        <f t="shared" si="42"/>
        <v>NEUTRAL</v>
      </c>
      <c r="H653" s="17" t="str">
        <f t="shared" si="41"/>
        <v>CONFIRMED BEARISH</v>
      </c>
    </row>
    <row r="654" spans="1:8" ht="13.5" x14ac:dyDescent="0.25">
      <c r="A654" s="3">
        <v>42956</v>
      </c>
      <c r="B654" s="2">
        <v>2.98</v>
      </c>
      <c r="C654" s="2">
        <v>1.7439</v>
      </c>
      <c r="D654" s="2">
        <v>1514</v>
      </c>
      <c r="E654" s="2">
        <f t="shared" si="40"/>
        <v>492006</v>
      </c>
      <c r="F654" s="17" t="str">
        <f t="shared" si="43"/>
        <v>BULLISH</v>
      </c>
      <c r="G654" s="17" t="str">
        <f t="shared" si="42"/>
        <v>NEUTRAL</v>
      </c>
      <c r="H654" s="17" t="str">
        <f t="shared" si="41"/>
        <v>NEUTRAL</v>
      </c>
    </row>
    <row r="655" spans="1:8" ht="13.5" x14ac:dyDescent="0.25">
      <c r="A655" s="3">
        <v>42957</v>
      </c>
      <c r="B655" s="2">
        <v>2.98</v>
      </c>
      <c r="C655" s="2">
        <v>1.7439</v>
      </c>
      <c r="D655" s="2">
        <v>742</v>
      </c>
      <c r="E655" s="2">
        <f t="shared" si="40"/>
        <v>492006</v>
      </c>
      <c r="F655" s="17" t="str">
        <f t="shared" si="43"/>
        <v>BULLISH</v>
      </c>
      <c r="G655" s="17" t="str">
        <f t="shared" si="42"/>
        <v>NEUTRAL</v>
      </c>
      <c r="H655" s="17" t="str">
        <f t="shared" si="41"/>
        <v>CONFIRMED BULLISH</v>
      </c>
    </row>
    <row r="656" spans="1:8" ht="13.5" x14ac:dyDescent="0.25">
      <c r="A656" s="3">
        <v>42958</v>
      </c>
      <c r="B656" s="2">
        <v>2.99</v>
      </c>
      <c r="C656" s="2">
        <v>1.7497</v>
      </c>
      <c r="D656" s="2">
        <v>130</v>
      </c>
      <c r="E656" s="2">
        <f t="shared" si="40"/>
        <v>492136</v>
      </c>
      <c r="F656" s="17" t="str">
        <f t="shared" si="43"/>
        <v>BULLISH</v>
      </c>
      <c r="G656" s="17" t="str">
        <f t="shared" si="42"/>
        <v>NEUTRAL</v>
      </c>
      <c r="H656" s="17" t="str">
        <f t="shared" si="41"/>
        <v>CONFIRMED BULLISH</v>
      </c>
    </row>
    <row r="657" spans="1:8" ht="13.5" x14ac:dyDescent="0.25">
      <c r="A657" s="3">
        <v>42961</v>
      </c>
      <c r="B657" s="2">
        <v>2.98</v>
      </c>
      <c r="C657" s="2">
        <v>1.7439</v>
      </c>
      <c r="D657" s="2">
        <v>79</v>
      </c>
      <c r="E657" s="2">
        <f t="shared" si="40"/>
        <v>492057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CONFIRMED BULLISH</v>
      </c>
    </row>
    <row r="658" spans="1:8" ht="13.5" x14ac:dyDescent="0.25">
      <c r="A658" s="3">
        <v>42962</v>
      </c>
      <c r="B658" s="2">
        <v>3</v>
      </c>
      <c r="C658" s="2">
        <v>1.7556</v>
      </c>
      <c r="D658" s="2">
        <v>3</v>
      </c>
      <c r="E658" s="2">
        <f t="shared" si="40"/>
        <v>492060</v>
      </c>
      <c r="F658" s="17" t="str">
        <f t="shared" si="43"/>
        <v>BULLISH</v>
      </c>
      <c r="G658" s="17" t="str">
        <f t="shared" si="42"/>
        <v>NEUTRAL</v>
      </c>
      <c r="H658" s="17" t="str">
        <f t="shared" si="41"/>
        <v>CONFIRMED BULLISH</v>
      </c>
    </row>
    <row r="659" spans="1:8" ht="13.5" x14ac:dyDescent="0.25">
      <c r="A659" s="3">
        <v>42963</v>
      </c>
      <c r="B659" s="2">
        <v>2.98</v>
      </c>
      <c r="C659" s="2">
        <v>1.7439</v>
      </c>
      <c r="D659" s="2">
        <v>3339</v>
      </c>
      <c r="E659" s="2">
        <f t="shared" si="40"/>
        <v>488721</v>
      </c>
      <c r="F659" s="17" t="str">
        <f t="shared" si="43"/>
        <v>BEARISH</v>
      </c>
      <c r="G659" s="17" t="str">
        <f t="shared" si="42"/>
        <v>NEUTRAL</v>
      </c>
      <c r="H659" s="17" t="str">
        <f t="shared" si="41"/>
        <v>NEUTRAL</v>
      </c>
    </row>
    <row r="660" spans="1:8" ht="13.5" x14ac:dyDescent="0.25">
      <c r="A660" s="3">
        <v>42964</v>
      </c>
      <c r="B660" s="2">
        <v>3</v>
      </c>
      <c r="C660" s="2">
        <v>1.7556</v>
      </c>
      <c r="D660" s="2">
        <v>1</v>
      </c>
      <c r="E660" s="2">
        <f t="shared" si="40"/>
        <v>488722</v>
      </c>
      <c r="F660" s="17" t="str">
        <f t="shared" si="43"/>
        <v>BEARISH</v>
      </c>
      <c r="G660" s="17" t="str">
        <f t="shared" si="42"/>
        <v>NEUTRAL</v>
      </c>
      <c r="H660" s="17" t="str">
        <f t="shared" si="41"/>
        <v>BEARISH DIVERGENCE</v>
      </c>
    </row>
    <row r="661" spans="1:8" ht="13.5" x14ac:dyDescent="0.25">
      <c r="A661" s="3">
        <v>42965</v>
      </c>
      <c r="B661" s="2">
        <v>2.98</v>
      </c>
      <c r="C661" s="2">
        <v>1.7439</v>
      </c>
      <c r="D661" s="2">
        <v>227</v>
      </c>
      <c r="E661" s="2">
        <f t="shared" si="40"/>
        <v>488495</v>
      </c>
      <c r="F661" s="17" t="str">
        <f t="shared" si="43"/>
        <v>BEARISH</v>
      </c>
      <c r="G661" s="17" t="str">
        <f t="shared" si="42"/>
        <v>NEUTRAL</v>
      </c>
      <c r="H661" s="17" t="str">
        <f t="shared" si="41"/>
        <v>CONFIRMED BEARISH</v>
      </c>
    </row>
    <row r="662" spans="1:8" ht="13.5" x14ac:dyDescent="0.25">
      <c r="A662" s="3">
        <v>42968</v>
      </c>
      <c r="B662" s="2">
        <v>2.98</v>
      </c>
      <c r="C662" s="2">
        <v>1.7439</v>
      </c>
      <c r="D662" s="2">
        <v>7285</v>
      </c>
      <c r="E662" s="2">
        <f t="shared" si="40"/>
        <v>488495</v>
      </c>
      <c r="F662" s="17" t="str">
        <f t="shared" si="43"/>
        <v>BEARISH</v>
      </c>
      <c r="G662" s="17" t="str">
        <f t="shared" si="42"/>
        <v>NEUTRAL</v>
      </c>
      <c r="H662" s="17" t="str">
        <f t="shared" si="41"/>
        <v>NEUTRAL</v>
      </c>
    </row>
    <row r="663" spans="1:8" ht="13.5" x14ac:dyDescent="0.25">
      <c r="A663" s="3">
        <v>42969</v>
      </c>
      <c r="B663" s="2">
        <v>2.93</v>
      </c>
      <c r="C663" s="2">
        <v>1.7145999999999999</v>
      </c>
      <c r="D663" s="2">
        <v>2050</v>
      </c>
      <c r="E663" s="2">
        <f t="shared" si="40"/>
        <v>486445</v>
      </c>
      <c r="F663" s="17" t="str">
        <f t="shared" si="43"/>
        <v>BEARISH</v>
      </c>
      <c r="G663" s="17" t="str">
        <f t="shared" si="42"/>
        <v>NEUTRAL</v>
      </c>
      <c r="H663" s="17" t="str">
        <f t="shared" si="41"/>
        <v>CONFIRMED BEARISH</v>
      </c>
    </row>
    <row r="664" spans="1:8" ht="13.5" x14ac:dyDescent="0.25">
      <c r="A664" s="3">
        <v>42970</v>
      </c>
      <c r="B664" s="2">
        <v>3</v>
      </c>
      <c r="C664" s="2">
        <v>1.7556</v>
      </c>
      <c r="D664" s="2">
        <v>300</v>
      </c>
      <c r="E664" s="2">
        <f t="shared" si="40"/>
        <v>486745</v>
      </c>
      <c r="F664" s="17" t="str">
        <f t="shared" si="43"/>
        <v>BEARISH</v>
      </c>
      <c r="G664" s="17" t="str">
        <f t="shared" si="42"/>
        <v>NEUTRAL</v>
      </c>
      <c r="H664" s="17" t="str">
        <f t="shared" si="41"/>
        <v>BEARISH DIVERGENCE</v>
      </c>
    </row>
    <row r="665" spans="1:8" ht="13.5" x14ac:dyDescent="0.25">
      <c r="A665" s="3">
        <v>42971</v>
      </c>
      <c r="B665" s="2">
        <v>3</v>
      </c>
      <c r="C665" s="2">
        <v>1.7556</v>
      </c>
      <c r="D665" s="2">
        <v>0</v>
      </c>
      <c r="E665" s="2">
        <f t="shared" si="40"/>
        <v>486745</v>
      </c>
      <c r="F665" s="17" t="str">
        <f t="shared" si="43"/>
        <v>BEARISH</v>
      </c>
      <c r="G665" s="17" t="str">
        <f t="shared" si="42"/>
        <v>NEUTRAL</v>
      </c>
      <c r="H665" s="17" t="str">
        <f t="shared" si="41"/>
        <v>NEUTRAL</v>
      </c>
    </row>
    <row r="666" spans="1:8" ht="13.5" x14ac:dyDescent="0.25">
      <c r="A666" s="3">
        <v>42972</v>
      </c>
      <c r="B666" s="2">
        <v>3.05</v>
      </c>
      <c r="C666" s="2">
        <v>1.7847999999999999</v>
      </c>
      <c r="D666" s="2">
        <v>3624</v>
      </c>
      <c r="E666" s="2">
        <f t="shared" si="40"/>
        <v>490369</v>
      </c>
      <c r="F666" s="17" t="str">
        <f t="shared" si="43"/>
        <v>BULLISH</v>
      </c>
      <c r="G666" s="17" t="str">
        <f t="shared" si="42"/>
        <v>NEUTRAL</v>
      </c>
      <c r="H666" s="17" t="str">
        <f t="shared" si="41"/>
        <v>CONFIRMED BULLISH</v>
      </c>
    </row>
    <row r="667" spans="1:8" ht="13.5" x14ac:dyDescent="0.25">
      <c r="A667" s="3">
        <v>42975</v>
      </c>
      <c r="B667" s="2">
        <v>3.05</v>
      </c>
      <c r="C667" s="2">
        <v>1.7847999999999999</v>
      </c>
      <c r="D667" s="2">
        <v>300</v>
      </c>
      <c r="E667" s="2">
        <f t="shared" si="40"/>
        <v>490369</v>
      </c>
      <c r="F667" s="17" t="str">
        <f t="shared" si="43"/>
        <v>BULLISH</v>
      </c>
      <c r="G667" s="17" t="str">
        <f t="shared" si="42"/>
        <v>NEUTRAL</v>
      </c>
      <c r="H667" s="17" t="str">
        <f t="shared" si="41"/>
        <v>CONFIRMED BULLISH</v>
      </c>
    </row>
    <row r="668" spans="1:8" ht="13.5" x14ac:dyDescent="0.25">
      <c r="A668" s="3">
        <v>42976</v>
      </c>
      <c r="B668" s="2">
        <v>3.05</v>
      </c>
      <c r="C668" s="2">
        <v>1.7847999999999999</v>
      </c>
      <c r="D668" s="2">
        <v>0</v>
      </c>
      <c r="E668" s="2">
        <f t="shared" si="40"/>
        <v>490369</v>
      </c>
      <c r="F668" s="17" t="str">
        <f t="shared" si="43"/>
        <v>BULLISH</v>
      </c>
      <c r="G668" s="17" t="str">
        <f t="shared" si="42"/>
        <v>NEUTRAL</v>
      </c>
      <c r="H668" s="17" t="str">
        <f t="shared" si="41"/>
        <v>CONFIRMED BULLISH</v>
      </c>
    </row>
    <row r="669" spans="1:8" ht="13.5" x14ac:dyDescent="0.25">
      <c r="A669" s="3">
        <v>42977</v>
      </c>
      <c r="B669" s="2">
        <v>3</v>
      </c>
      <c r="C669" s="2">
        <v>1.7556</v>
      </c>
      <c r="D669" s="2">
        <v>5450</v>
      </c>
      <c r="E669" s="2">
        <f t="shared" si="40"/>
        <v>484919</v>
      </c>
      <c r="F669" s="17" t="str">
        <f t="shared" si="43"/>
        <v>BEARISH</v>
      </c>
      <c r="G669" s="17" t="str">
        <f t="shared" si="42"/>
        <v>NEUTRAL</v>
      </c>
      <c r="H669" s="17" t="str">
        <f t="shared" si="41"/>
        <v>NEUTRAL</v>
      </c>
    </row>
    <row r="670" spans="1:8" ht="13.5" x14ac:dyDescent="0.25">
      <c r="A670" s="3">
        <v>42978</v>
      </c>
      <c r="B670" s="2">
        <v>3</v>
      </c>
      <c r="C670" s="2">
        <v>1.7556</v>
      </c>
      <c r="D670" s="2">
        <v>760</v>
      </c>
      <c r="E670" s="2">
        <f t="shared" si="40"/>
        <v>484919</v>
      </c>
      <c r="F670" s="17" t="str">
        <f t="shared" si="43"/>
        <v>BEARISH</v>
      </c>
      <c r="G670" s="17" t="str">
        <f t="shared" si="42"/>
        <v>NEUTRAL</v>
      </c>
      <c r="H670" s="17" t="str">
        <f t="shared" si="41"/>
        <v>NEUTRAL</v>
      </c>
    </row>
    <row r="671" spans="1:8" ht="13.5" x14ac:dyDescent="0.25">
      <c r="A671" s="3">
        <v>42982</v>
      </c>
      <c r="B671" s="2">
        <v>3</v>
      </c>
      <c r="C671" s="2">
        <v>1.7556</v>
      </c>
      <c r="D671" s="2">
        <v>2384</v>
      </c>
      <c r="E671" s="2">
        <f t="shared" si="40"/>
        <v>484919</v>
      </c>
      <c r="F671" s="17" t="str">
        <f t="shared" si="43"/>
        <v>BEARISH</v>
      </c>
      <c r="G671" s="17" t="str">
        <f t="shared" si="42"/>
        <v>NEUTRAL</v>
      </c>
      <c r="H671" s="17" t="str">
        <f t="shared" si="41"/>
        <v>CONFIRMED BEARISH</v>
      </c>
    </row>
    <row r="672" spans="1:8" ht="13.5" x14ac:dyDescent="0.25">
      <c r="A672" s="3">
        <v>42983</v>
      </c>
      <c r="B672" s="2">
        <v>3.09</v>
      </c>
      <c r="C672" s="2">
        <v>1.8082</v>
      </c>
      <c r="D672" s="2">
        <v>4922</v>
      </c>
      <c r="E672" s="2">
        <f t="shared" si="40"/>
        <v>489841</v>
      </c>
      <c r="F672" s="17" t="str">
        <f t="shared" si="43"/>
        <v>BEARISH</v>
      </c>
      <c r="G672" s="17" t="str">
        <f t="shared" si="42"/>
        <v>NEUTRAL</v>
      </c>
      <c r="H672" s="17" t="str">
        <f t="shared" si="41"/>
        <v>BEARISH DIVERGENCE</v>
      </c>
    </row>
    <row r="673" spans="1:8" ht="13.5" x14ac:dyDescent="0.25">
      <c r="A673" s="3">
        <v>42984</v>
      </c>
      <c r="B673" s="2">
        <v>3.08</v>
      </c>
      <c r="C673" s="2">
        <v>1.8024</v>
      </c>
      <c r="D673" s="2">
        <v>2000</v>
      </c>
      <c r="E673" s="2">
        <f t="shared" si="40"/>
        <v>487841</v>
      </c>
      <c r="F673" s="17" t="str">
        <f t="shared" si="43"/>
        <v>BEARISH</v>
      </c>
      <c r="G673" s="17" t="str">
        <f t="shared" si="42"/>
        <v>NEUTRAL</v>
      </c>
      <c r="H673" s="17" t="str">
        <f t="shared" si="41"/>
        <v>BEARISH DIVERGENCE</v>
      </c>
    </row>
    <row r="674" spans="1:8" ht="13.5" x14ac:dyDescent="0.25">
      <c r="A674" s="3">
        <v>42985</v>
      </c>
      <c r="B674" s="2">
        <v>3.05</v>
      </c>
      <c r="C674" s="2">
        <v>1.7847999999999999</v>
      </c>
      <c r="D674" s="2">
        <v>840</v>
      </c>
      <c r="E674" s="2">
        <f t="shared" si="40"/>
        <v>487001</v>
      </c>
      <c r="F674" s="17" t="str">
        <f t="shared" si="43"/>
        <v>BULLISH</v>
      </c>
      <c r="G674" s="17" t="str">
        <f t="shared" si="42"/>
        <v>NEUTRAL</v>
      </c>
      <c r="H674" s="17" t="str">
        <f t="shared" si="41"/>
        <v>CONFIRMED BULLISH</v>
      </c>
    </row>
    <row r="675" spans="1:8" ht="13.5" x14ac:dyDescent="0.25">
      <c r="A675" s="3">
        <v>42986</v>
      </c>
      <c r="B675" s="2">
        <v>3.03</v>
      </c>
      <c r="C675" s="2">
        <v>1.7730999999999999</v>
      </c>
      <c r="D675" s="2">
        <v>4190</v>
      </c>
      <c r="E675" s="2">
        <f t="shared" si="40"/>
        <v>482811</v>
      </c>
      <c r="F675" s="17" t="str">
        <f t="shared" si="43"/>
        <v>BEARISH</v>
      </c>
      <c r="G675" s="17" t="str">
        <f t="shared" si="42"/>
        <v>NEUTRAL</v>
      </c>
      <c r="H675" s="17" t="str">
        <f t="shared" si="41"/>
        <v>BEARISH DIVERGENCE</v>
      </c>
    </row>
    <row r="676" spans="1:8" ht="13.5" x14ac:dyDescent="0.25">
      <c r="A676" s="3">
        <v>42989</v>
      </c>
      <c r="B676" s="2">
        <v>3.05</v>
      </c>
      <c r="C676" s="2">
        <v>1.7847999999999999</v>
      </c>
      <c r="D676" s="2">
        <v>3002</v>
      </c>
      <c r="E676" s="2">
        <f t="shared" si="40"/>
        <v>485813</v>
      </c>
      <c r="F676" s="17" t="str">
        <f t="shared" si="43"/>
        <v>BULLISH</v>
      </c>
      <c r="G676" s="17" t="str">
        <f t="shared" si="42"/>
        <v>NEUTRAL</v>
      </c>
      <c r="H676" s="17" t="str">
        <f t="shared" si="41"/>
        <v>CONFIRMED BULLISH</v>
      </c>
    </row>
    <row r="677" spans="1:8" ht="13.5" x14ac:dyDescent="0.25">
      <c r="A677" s="3">
        <v>42990</v>
      </c>
      <c r="B677" s="2">
        <v>3</v>
      </c>
      <c r="C677" s="2">
        <v>1.7556</v>
      </c>
      <c r="D677" s="2">
        <v>8594</v>
      </c>
      <c r="E677" s="2">
        <f t="shared" si="40"/>
        <v>477219</v>
      </c>
      <c r="F677" s="17" t="str">
        <f t="shared" si="43"/>
        <v>BEARISH</v>
      </c>
      <c r="G677" s="17" t="str">
        <f t="shared" si="42"/>
        <v>WEAK</v>
      </c>
      <c r="H677" s="17" t="str">
        <f t="shared" si="41"/>
        <v>CONFIRMED BEARISH</v>
      </c>
    </row>
    <row r="678" spans="1:8" ht="13.5" x14ac:dyDescent="0.25">
      <c r="A678" s="3">
        <v>42991</v>
      </c>
      <c r="B678" s="2">
        <v>3.08</v>
      </c>
      <c r="C678" s="2">
        <v>1.8024</v>
      </c>
      <c r="D678" s="2">
        <v>1423</v>
      </c>
      <c r="E678" s="2">
        <f t="shared" si="40"/>
        <v>478642</v>
      </c>
      <c r="F678" s="17" t="str">
        <f t="shared" si="43"/>
        <v>BEARISH</v>
      </c>
      <c r="G678" s="17" t="str">
        <f t="shared" si="42"/>
        <v>NEUTRAL</v>
      </c>
      <c r="H678" s="17" t="str">
        <f t="shared" si="41"/>
        <v>NEUTRAL</v>
      </c>
    </row>
    <row r="679" spans="1:8" ht="13.5" x14ac:dyDescent="0.25">
      <c r="A679" s="3">
        <v>42992</v>
      </c>
      <c r="B679" s="2">
        <v>3.08</v>
      </c>
      <c r="C679" s="2">
        <v>1.8024</v>
      </c>
      <c r="D679" s="2">
        <v>0</v>
      </c>
      <c r="E679" s="2">
        <f t="shared" si="40"/>
        <v>478642</v>
      </c>
      <c r="F679" s="17" t="str">
        <f t="shared" si="43"/>
        <v>BEARISH</v>
      </c>
      <c r="G679" s="17" t="str">
        <f t="shared" si="42"/>
        <v>NEUTRAL</v>
      </c>
      <c r="H679" s="17" t="str">
        <f t="shared" si="41"/>
        <v>BEARISH DIVERGENCE</v>
      </c>
    </row>
    <row r="680" spans="1:8" ht="13.5" x14ac:dyDescent="0.25">
      <c r="A680" s="3">
        <v>42993</v>
      </c>
      <c r="B680" s="2">
        <v>3.07</v>
      </c>
      <c r="C680" s="2">
        <v>1.7965</v>
      </c>
      <c r="D680" s="2">
        <v>2949</v>
      </c>
      <c r="E680" s="2">
        <f t="shared" si="40"/>
        <v>475693</v>
      </c>
      <c r="F680" s="17" t="str">
        <f t="shared" si="43"/>
        <v>BEARISH</v>
      </c>
      <c r="G680" s="17" t="str">
        <f t="shared" si="42"/>
        <v>NEUTRAL</v>
      </c>
      <c r="H680" s="17" t="str">
        <f t="shared" si="41"/>
        <v>BEARISH DIVERGENCE</v>
      </c>
    </row>
    <row r="681" spans="1:8" ht="13.5" x14ac:dyDescent="0.25">
      <c r="A681" s="3">
        <v>42996</v>
      </c>
      <c r="B681" s="2">
        <v>3.07</v>
      </c>
      <c r="C681" s="2">
        <v>1.7965</v>
      </c>
      <c r="D681" s="2">
        <v>506</v>
      </c>
      <c r="E681" s="2">
        <f t="shared" si="40"/>
        <v>475693</v>
      </c>
      <c r="F681" s="17" t="str">
        <f t="shared" si="43"/>
        <v>BEARISH</v>
      </c>
      <c r="G681" s="17" t="str">
        <f t="shared" si="42"/>
        <v>WEAK</v>
      </c>
      <c r="H681" s="17" t="str">
        <f t="shared" si="41"/>
        <v>BEARISH DIVERGENCE</v>
      </c>
    </row>
    <row r="682" spans="1:8" ht="13.5" x14ac:dyDescent="0.25">
      <c r="A682" s="3">
        <v>42997</v>
      </c>
      <c r="B682" s="2">
        <v>3.03</v>
      </c>
      <c r="C682" s="2">
        <v>1.7730999999999999</v>
      </c>
      <c r="D682" s="2">
        <v>2750</v>
      </c>
      <c r="E682" s="2">
        <f t="shared" si="40"/>
        <v>472943</v>
      </c>
      <c r="F682" s="17" t="str">
        <f t="shared" si="43"/>
        <v>BEARISH</v>
      </c>
      <c r="G682" s="17" t="str">
        <f t="shared" si="42"/>
        <v>NEUTRAL</v>
      </c>
      <c r="H682" s="17" t="str">
        <f t="shared" si="41"/>
        <v>BEARISH DIVERGENCE</v>
      </c>
    </row>
    <row r="683" spans="1:8" ht="13.5" x14ac:dyDescent="0.25">
      <c r="A683" s="3">
        <v>42998</v>
      </c>
      <c r="B683" s="2">
        <v>3.07</v>
      </c>
      <c r="C683" s="2">
        <v>1.7965</v>
      </c>
      <c r="D683" s="2">
        <v>3192</v>
      </c>
      <c r="E683" s="2">
        <f t="shared" si="40"/>
        <v>476135</v>
      </c>
      <c r="F683" s="17" t="str">
        <f t="shared" si="43"/>
        <v>BEARISH</v>
      </c>
      <c r="G683" s="17" t="str">
        <f t="shared" si="42"/>
        <v>NEUTRAL</v>
      </c>
      <c r="H683" s="17" t="str">
        <f t="shared" si="41"/>
        <v>CONFIRMED BEARISH</v>
      </c>
    </row>
    <row r="684" spans="1:8" ht="13.5" x14ac:dyDescent="0.25">
      <c r="A684" s="3">
        <v>43000</v>
      </c>
      <c r="B684" s="2">
        <v>3.07</v>
      </c>
      <c r="C684" s="2">
        <v>1.7965</v>
      </c>
      <c r="D684" s="2">
        <v>1799</v>
      </c>
      <c r="E684" s="2">
        <f t="shared" si="40"/>
        <v>476135</v>
      </c>
      <c r="F684" s="17" t="str">
        <f t="shared" si="43"/>
        <v>BEARISH</v>
      </c>
      <c r="G684" s="17" t="str">
        <f t="shared" si="42"/>
        <v>NEUTRAL</v>
      </c>
      <c r="H684" s="17" t="str">
        <f t="shared" si="41"/>
        <v>CONFIRMED BEARISH</v>
      </c>
    </row>
    <row r="685" spans="1:8" ht="13.5" x14ac:dyDescent="0.25">
      <c r="A685" s="3">
        <v>43003</v>
      </c>
      <c r="B685" s="2">
        <v>3.08</v>
      </c>
      <c r="C685" s="2">
        <v>1.8024</v>
      </c>
      <c r="D685" s="2">
        <v>6990</v>
      </c>
      <c r="E685" s="2">
        <f t="shared" si="40"/>
        <v>483125</v>
      </c>
      <c r="F685" s="17" t="str">
        <f t="shared" si="43"/>
        <v>BULLISH</v>
      </c>
      <c r="G685" s="17" t="str">
        <f t="shared" si="42"/>
        <v>NEUTRAL</v>
      </c>
      <c r="H685" s="17" t="str">
        <f t="shared" si="41"/>
        <v>CONFIRMED BULLISH</v>
      </c>
    </row>
    <row r="686" spans="1:8" ht="13.5" x14ac:dyDescent="0.25">
      <c r="A686" s="3">
        <v>43004</v>
      </c>
      <c r="B686" s="2">
        <v>3.07</v>
      </c>
      <c r="C686" s="2">
        <v>1.7965</v>
      </c>
      <c r="D686" s="2">
        <v>14676</v>
      </c>
      <c r="E686" s="2">
        <f t="shared" si="40"/>
        <v>468449</v>
      </c>
      <c r="F686" s="17" t="str">
        <f t="shared" si="43"/>
        <v>BEARISH</v>
      </c>
      <c r="G686" s="17" t="str">
        <f t="shared" si="42"/>
        <v>NEUTRAL</v>
      </c>
      <c r="H686" s="17" t="str">
        <f t="shared" si="41"/>
        <v>NEUTRAL</v>
      </c>
    </row>
    <row r="687" spans="1:8" ht="13.5" x14ac:dyDescent="0.25">
      <c r="A687" s="3">
        <v>43005</v>
      </c>
      <c r="B687" s="2">
        <v>3.07</v>
      </c>
      <c r="C687" s="2">
        <v>1.7965</v>
      </c>
      <c r="D687" s="2">
        <v>1128</v>
      </c>
      <c r="E687" s="2">
        <f t="shared" si="40"/>
        <v>468449</v>
      </c>
      <c r="F687" s="17" t="str">
        <f t="shared" si="43"/>
        <v>BEARISH</v>
      </c>
      <c r="G687" s="17" t="str">
        <f t="shared" si="42"/>
        <v>NEUTRAL</v>
      </c>
      <c r="H687" s="17" t="str">
        <f t="shared" si="41"/>
        <v>BEARISH DIVERGENCE</v>
      </c>
    </row>
    <row r="688" spans="1:8" ht="13.5" x14ac:dyDescent="0.25">
      <c r="A688" s="3">
        <v>43006</v>
      </c>
      <c r="B688" s="2">
        <v>3.07</v>
      </c>
      <c r="C688" s="2">
        <v>1.7965</v>
      </c>
      <c r="D688" s="2">
        <v>330</v>
      </c>
      <c r="E688" s="2">
        <f t="shared" si="40"/>
        <v>468449</v>
      </c>
      <c r="F688" s="17" t="str">
        <f t="shared" si="43"/>
        <v>BEARISH</v>
      </c>
      <c r="G688" s="17" t="str">
        <f t="shared" si="42"/>
        <v>NEUTRAL</v>
      </c>
      <c r="H688" s="17" t="str">
        <f t="shared" si="41"/>
        <v>NEUTRAL</v>
      </c>
    </row>
    <row r="689" spans="1:8" ht="13.5" x14ac:dyDescent="0.25">
      <c r="A689" s="3">
        <v>43007</v>
      </c>
      <c r="B689" s="2">
        <v>3.07</v>
      </c>
      <c r="C689" s="2">
        <v>1.7965</v>
      </c>
      <c r="D689" s="2">
        <v>0</v>
      </c>
      <c r="E689" s="2">
        <f t="shared" si="40"/>
        <v>468449</v>
      </c>
      <c r="F689" s="17" t="str">
        <f t="shared" si="43"/>
        <v>BEARISH</v>
      </c>
      <c r="G689" s="17" t="str">
        <f t="shared" si="42"/>
        <v>NEUTRAL</v>
      </c>
      <c r="H689" s="17" t="str">
        <f t="shared" si="41"/>
        <v>NEUTRAL</v>
      </c>
    </row>
    <row r="690" spans="1:8" ht="13.5" x14ac:dyDescent="0.25">
      <c r="A690" s="3">
        <v>43010</v>
      </c>
      <c r="B690" s="2">
        <v>3.07</v>
      </c>
      <c r="C690" s="2">
        <v>1.7965</v>
      </c>
      <c r="D690" s="2">
        <v>330</v>
      </c>
      <c r="E690" s="2">
        <f t="shared" si="40"/>
        <v>468449</v>
      </c>
      <c r="F690" s="17" t="str">
        <f t="shared" si="43"/>
        <v>BEARISH</v>
      </c>
      <c r="G690" s="17" t="str">
        <f t="shared" si="42"/>
        <v>WEAK</v>
      </c>
      <c r="H690" s="17" t="str">
        <f t="shared" si="41"/>
        <v>CONFIRMED BEARISH</v>
      </c>
    </row>
    <row r="691" spans="1:8" ht="13.5" x14ac:dyDescent="0.25">
      <c r="A691" s="3">
        <v>43011</v>
      </c>
      <c r="B691" s="2">
        <v>3</v>
      </c>
      <c r="C691" s="2">
        <v>1.7556</v>
      </c>
      <c r="D691" s="2">
        <v>87</v>
      </c>
      <c r="E691" s="2">
        <f t="shared" si="40"/>
        <v>468362</v>
      </c>
      <c r="F691" s="17" t="str">
        <f t="shared" si="43"/>
        <v>BEARISH</v>
      </c>
      <c r="G691" s="17" t="str">
        <f t="shared" si="42"/>
        <v>NEUTRAL</v>
      </c>
      <c r="H691" s="17" t="str">
        <f t="shared" si="41"/>
        <v>CONFIRMED BEARISH</v>
      </c>
    </row>
    <row r="692" spans="1:8" ht="13.5" x14ac:dyDescent="0.25">
      <c r="A692" s="3">
        <v>43012</v>
      </c>
      <c r="B692" s="2">
        <v>3.07</v>
      </c>
      <c r="C692" s="2">
        <v>1.7965</v>
      </c>
      <c r="D692" s="2">
        <v>2970</v>
      </c>
      <c r="E692" s="2">
        <f t="shared" si="40"/>
        <v>471332</v>
      </c>
      <c r="F692" s="17" t="str">
        <f t="shared" si="43"/>
        <v>BULLISH</v>
      </c>
      <c r="G692" s="17" t="str">
        <f t="shared" si="42"/>
        <v>NEUTRAL</v>
      </c>
      <c r="H692" s="17" t="str">
        <f t="shared" si="41"/>
        <v>NEUTRAL</v>
      </c>
    </row>
    <row r="693" spans="1:8" ht="13.5" x14ac:dyDescent="0.25">
      <c r="A693" s="3">
        <v>43013</v>
      </c>
      <c r="B693" s="2">
        <v>3.08</v>
      </c>
      <c r="C693" s="2">
        <v>1.8024</v>
      </c>
      <c r="D693" s="2">
        <v>2190</v>
      </c>
      <c r="E693" s="2">
        <f t="shared" si="40"/>
        <v>473522</v>
      </c>
      <c r="F693" s="17" t="str">
        <f t="shared" si="43"/>
        <v>BULLISH</v>
      </c>
      <c r="G693" s="17" t="str">
        <f t="shared" si="42"/>
        <v>NEUTRAL</v>
      </c>
      <c r="H693" s="17" t="str">
        <f t="shared" si="41"/>
        <v>CONFIRMED BULLISH</v>
      </c>
    </row>
    <row r="694" spans="1:8" ht="13.5" x14ac:dyDescent="0.25">
      <c r="A694" s="3">
        <v>43014</v>
      </c>
      <c r="B694" s="2">
        <v>3.08</v>
      </c>
      <c r="C694" s="2">
        <v>1.8024</v>
      </c>
      <c r="D694" s="2">
        <v>1497</v>
      </c>
      <c r="E694" s="2">
        <f t="shared" si="40"/>
        <v>473522</v>
      </c>
      <c r="F694" s="17" t="str">
        <f t="shared" si="43"/>
        <v>BULLISH</v>
      </c>
      <c r="G694" s="17" t="str">
        <f t="shared" si="42"/>
        <v>NEUTRAL</v>
      </c>
      <c r="H694" s="17" t="str">
        <f t="shared" si="41"/>
        <v>CONFIRMED BULLISH</v>
      </c>
    </row>
    <row r="695" spans="1:8" ht="13.5" x14ac:dyDescent="0.25">
      <c r="A695" s="3">
        <v>43017</v>
      </c>
      <c r="B695" s="2">
        <v>3.08</v>
      </c>
      <c r="C695" s="2">
        <v>1.8024</v>
      </c>
      <c r="D695" s="2">
        <v>1707</v>
      </c>
      <c r="E695" s="2">
        <f t="shared" si="40"/>
        <v>473522</v>
      </c>
      <c r="F695" s="17" t="str">
        <f t="shared" si="43"/>
        <v>BULLISH</v>
      </c>
      <c r="G695" s="17" t="str">
        <f t="shared" si="42"/>
        <v>NEUTRAL</v>
      </c>
      <c r="H695" s="17" t="str">
        <f t="shared" si="41"/>
        <v>CONFIRMED BULLISH</v>
      </c>
    </row>
    <row r="696" spans="1:8" ht="13.5" x14ac:dyDescent="0.25">
      <c r="A696" s="3">
        <v>43018</v>
      </c>
      <c r="B696" s="2">
        <v>3.07</v>
      </c>
      <c r="C696" s="2">
        <v>1.7965</v>
      </c>
      <c r="D696" s="2">
        <v>1099</v>
      </c>
      <c r="E696" s="2">
        <f t="shared" si="40"/>
        <v>472423</v>
      </c>
      <c r="F696" s="17" t="str">
        <f t="shared" si="43"/>
        <v>BULLISH</v>
      </c>
      <c r="G696" s="17" t="str">
        <f t="shared" si="42"/>
        <v>NEUTRAL</v>
      </c>
      <c r="H696" s="17" t="str">
        <f t="shared" si="41"/>
        <v>CONFIRMED BULLISH</v>
      </c>
    </row>
    <row r="697" spans="1:8" ht="13.5" x14ac:dyDescent="0.25">
      <c r="A697" s="3">
        <v>43019</v>
      </c>
      <c r="B697" s="2">
        <v>3.07</v>
      </c>
      <c r="C697" s="2">
        <v>1.7965</v>
      </c>
      <c r="D697" s="2">
        <v>2563</v>
      </c>
      <c r="E697" s="2">
        <f t="shared" si="40"/>
        <v>472423</v>
      </c>
      <c r="F697" s="17" t="str">
        <f t="shared" si="43"/>
        <v>BULLISH</v>
      </c>
      <c r="G697" s="17" t="str">
        <f t="shared" si="42"/>
        <v>NEUTRAL</v>
      </c>
      <c r="H697" s="17" t="str">
        <f t="shared" si="41"/>
        <v>NEUTRAL</v>
      </c>
    </row>
    <row r="698" spans="1:8" ht="13.5" x14ac:dyDescent="0.25">
      <c r="A698" s="3">
        <v>43020</v>
      </c>
      <c r="B698" s="2">
        <v>3.07</v>
      </c>
      <c r="C698" s="2">
        <v>1.7965</v>
      </c>
      <c r="D698" s="2">
        <v>7000</v>
      </c>
      <c r="E698" s="2">
        <f t="shared" si="40"/>
        <v>472423</v>
      </c>
      <c r="F698" s="17" t="str">
        <f t="shared" si="43"/>
        <v>BEARISH</v>
      </c>
      <c r="G698" s="17" t="str">
        <f t="shared" si="42"/>
        <v>NEUTRAL</v>
      </c>
      <c r="H698" s="17" t="str">
        <f t="shared" si="41"/>
        <v>CONFIRMED BEARISH</v>
      </c>
    </row>
    <row r="699" spans="1:8" ht="13.5" x14ac:dyDescent="0.25">
      <c r="A699" s="3">
        <v>43021</v>
      </c>
      <c r="B699" s="2">
        <v>3.07</v>
      </c>
      <c r="C699" s="2">
        <v>1.7965</v>
      </c>
      <c r="D699" s="2">
        <v>3870</v>
      </c>
      <c r="E699" s="2">
        <f t="shared" si="40"/>
        <v>472423</v>
      </c>
      <c r="F699" s="17" t="str">
        <f t="shared" si="43"/>
        <v>BEARISH</v>
      </c>
      <c r="G699" s="17" t="str">
        <f t="shared" si="42"/>
        <v>NEUTRAL</v>
      </c>
      <c r="H699" s="17" t="str">
        <f t="shared" si="41"/>
        <v>CONFIRMED BEARISH</v>
      </c>
    </row>
    <row r="700" spans="1:8" ht="13.5" x14ac:dyDescent="0.25">
      <c r="A700" s="3">
        <v>43024</v>
      </c>
      <c r="B700" s="2">
        <v>3.07</v>
      </c>
      <c r="C700" s="2">
        <v>1.7965</v>
      </c>
      <c r="D700" s="2">
        <v>0</v>
      </c>
      <c r="E700" s="2">
        <f t="shared" si="40"/>
        <v>472423</v>
      </c>
      <c r="F700" s="17" t="str">
        <f t="shared" si="43"/>
        <v>BEARISH</v>
      </c>
      <c r="G700" s="17" t="str">
        <f t="shared" si="42"/>
        <v>NEUTRAL</v>
      </c>
      <c r="H700" s="17" t="str">
        <f t="shared" si="41"/>
        <v>CONFIRMED BEARISH</v>
      </c>
    </row>
    <row r="701" spans="1:8" ht="13.5" x14ac:dyDescent="0.25">
      <c r="A701" s="3">
        <v>43025</v>
      </c>
      <c r="B701" s="2">
        <v>3.06</v>
      </c>
      <c r="C701" s="2">
        <v>1.7907</v>
      </c>
      <c r="D701" s="2">
        <v>6655</v>
      </c>
      <c r="E701" s="2">
        <f t="shared" si="40"/>
        <v>465768</v>
      </c>
      <c r="F701" s="17" t="str">
        <f t="shared" si="43"/>
        <v>BEARISH</v>
      </c>
      <c r="G701" s="17" t="str">
        <f t="shared" si="42"/>
        <v>NEUTRAL</v>
      </c>
      <c r="H701" s="17" t="str">
        <f t="shared" si="41"/>
        <v>CONFIRMED BEARISH</v>
      </c>
    </row>
    <row r="702" spans="1:8" ht="13.5" x14ac:dyDescent="0.25">
      <c r="A702" s="3">
        <v>43026</v>
      </c>
      <c r="B702" s="2">
        <v>3.05</v>
      </c>
      <c r="C702" s="2">
        <v>1.7847999999999999</v>
      </c>
      <c r="D702" s="2">
        <v>6685</v>
      </c>
      <c r="E702" s="2">
        <f t="shared" si="40"/>
        <v>459083</v>
      </c>
      <c r="F702" s="17" t="str">
        <f t="shared" si="43"/>
        <v>BEARISH</v>
      </c>
      <c r="G702" s="17" t="str">
        <f t="shared" si="42"/>
        <v>WEAK</v>
      </c>
      <c r="H702" s="17" t="str">
        <f t="shared" si="41"/>
        <v>CONFIRMED BEARISH</v>
      </c>
    </row>
    <row r="703" spans="1:8" ht="13.5" x14ac:dyDescent="0.25">
      <c r="A703" s="3">
        <v>43027</v>
      </c>
      <c r="B703" s="2">
        <v>3.05</v>
      </c>
      <c r="C703" s="2">
        <v>1.7847999999999999</v>
      </c>
      <c r="D703" s="2">
        <v>938</v>
      </c>
      <c r="E703" s="2">
        <f t="shared" si="40"/>
        <v>459083</v>
      </c>
      <c r="F703" s="17" t="str">
        <f t="shared" si="43"/>
        <v>BEARISH</v>
      </c>
      <c r="G703" s="17" t="str">
        <f t="shared" si="42"/>
        <v>WEAK</v>
      </c>
      <c r="H703" s="17" t="str">
        <f t="shared" si="41"/>
        <v>CONFIRMED BEARISH</v>
      </c>
    </row>
    <row r="704" spans="1:8" ht="13.5" x14ac:dyDescent="0.25">
      <c r="A704" s="3">
        <v>43028</v>
      </c>
      <c r="B704" s="2">
        <v>3.08</v>
      </c>
      <c r="C704" s="2">
        <v>1.8024</v>
      </c>
      <c r="D704" s="2">
        <v>100</v>
      </c>
      <c r="E704" s="2">
        <f t="shared" si="40"/>
        <v>459183</v>
      </c>
      <c r="F704" s="17" t="str">
        <f t="shared" si="43"/>
        <v>BEARISH</v>
      </c>
      <c r="G704" s="17" t="str">
        <f t="shared" si="42"/>
        <v>WEAK</v>
      </c>
      <c r="H704" s="17" t="str">
        <f t="shared" si="41"/>
        <v>BEARISH DIVERGENCE</v>
      </c>
    </row>
    <row r="705" spans="1:8" ht="13.5" x14ac:dyDescent="0.25">
      <c r="A705" s="3">
        <v>43031</v>
      </c>
      <c r="B705" s="2">
        <v>3.08</v>
      </c>
      <c r="C705" s="2">
        <v>1.8024</v>
      </c>
      <c r="D705" s="2">
        <v>1110</v>
      </c>
      <c r="E705" s="2">
        <f t="shared" si="40"/>
        <v>459183</v>
      </c>
      <c r="F705" s="17" t="str">
        <f t="shared" si="43"/>
        <v>BEARISH</v>
      </c>
      <c r="G705" s="17" t="str">
        <f t="shared" si="42"/>
        <v>WEAK</v>
      </c>
      <c r="H705" s="17" t="str">
        <f t="shared" si="41"/>
        <v>BEARISH DIVERGENCE</v>
      </c>
    </row>
    <row r="706" spans="1:8" ht="13.5" x14ac:dyDescent="0.25">
      <c r="A706" s="3">
        <v>43032</v>
      </c>
      <c r="B706" s="2">
        <v>3.05</v>
      </c>
      <c r="C706" s="2">
        <v>1.7847999999999999</v>
      </c>
      <c r="D706" s="2">
        <v>4296</v>
      </c>
      <c r="E706" s="2">
        <f t="shared" si="40"/>
        <v>454887</v>
      </c>
      <c r="F706" s="17" t="str">
        <f t="shared" si="43"/>
        <v>BEARISH</v>
      </c>
      <c r="G706" s="17" t="str">
        <f t="shared" si="42"/>
        <v>WEAK</v>
      </c>
      <c r="H706" s="17" t="str">
        <f t="shared" si="41"/>
        <v>CONFIRMED BEARISH</v>
      </c>
    </row>
    <row r="707" spans="1:8" ht="13.5" x14ac:dyDescent="0.25">
      <c r="A707" s="3">
        <v>43033</v>
      </c>
      <c r="B707" s="2">
        <v>3.05</v>
      </c>
      <c r="C707" s="2">
        <v>1.7847999999999999</v>
      </c>
      <c r="D707" s="2">
        <v>4006</v>
      </c>
      <c r="E707" s="2">
        <f t="shared" si="40"/>
        <v>454887</v>
      </c>
      <c r="F707" s="17" t="str">
        <f t="shared" si="43"/>
        <v>BEARISH</v>
      </c>
      <c r="G707" s="17" t="str">
        <f t="shared" si="42"/>
        <v>NEUTRAL</v>
      </c>
      <c r="H707" s="17" t="str">
        <f t="shared" si="41"/>
        <v>NEUTRAL</v>
      </c>
    </row>
    <row r="708" spans="1:8" ht="13.5" x14ac:dyDescent="0.25">
      <c r="A708" s="3">
        <v>43034</v>
      </c>
      <c r="B708" s="2">
        <v>3.05</v>
      </c>
      <c r="C708" s="2">
        <v>1.7847999999999999</v>
      </c>
      <c r="D708" s="2">
        <v>1000</v>
      </c>
      <c r="E708" s="2">
        <f t="shared" ref="E708:E771" si="44">IF(B708&gt;B707, E707+D708, IF(B708&lt;B707, E707-D708, E707))</f>
        <v>454887</v>
      </c>
      <c r="F708" s="17" t="str">
        <f t="shared" si="43"/>
        <v>BEARISH</v>
      </c>
      <c r="G708" s="17" t="str">
        <f t="shared" si="42"/>
        <v>NEUTRAL</v>
      </c>
      <c r="H708" s="17" t="str">
        <f t="shared" si="41"/>
        <v>NEUTRAL</v>
      </c>
    </row>
    <row r="709" spans="1:8" ht="13.5" x14ac:dyDescent="0.25">
      <c r="A709" s="3">
        <v>43035</v>
      </c>
      <c r="B709" s="2">
        <v>3.07</v>
      </c>
      <c r="C709" s="2">
        <v>1.7965</v>
      </c>
      <c r="D709" s="2">
        <v>1200</v>
      </c>
      <c r="E709" s="2">
        <f t="shared" si="44"/>
        <v>456087</v>
      </c>
      <c r="F709" s="17" t="str">
        <f t="shared" si="43"/>
        <v>BEARISH</v>
      </c>
      <c r="G709" s="17" t="str">
        <f t="shared" si="42"/>
        <v>NEUTRAL</v>
      </c>
      <c r="H709" s="17" t="str">
        <f t="shared" si="41"/>
        <v>CONFIRMED BEARISH</v>
      </c>
    </row>
    <row r="710" spans="1:8" ht="13.5" x14ac:dyDescent="0.25">
      <c r="A710" s="3">
        <v>43038</v>
      </c>
      <c r="B710" s="2">
        <v>3.06</v>
      </c>
      <c r="C710" s="2">
        <v>1.7907</v>
      </c>
      <c r="D710" s="2">
        <v>748</v>
      </c>
      <c r="E710" s="2">
        <f t="shared" si="44"/>
        <v>455339</v>
      </c>
      <c r="F710" s="17" t="str">
        <f t="shared" si="43"/>
        <v>BEARISH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v>43039</v>
      </c>
      <c r="B711" s="2">
        <v>3.08</v>
      </c>
      <c r="C711" s="2">
        <v>1.8024</v>
      </c>
      <c r="D711" s="2">
        <v>48</v>
      </c>
      <c r="E711" s="2">
        <f t="shared" si="44"/>
        <v>455387</v>
      </c>
      <c r="F711" s="17" t="str">
        <f t="shared" si="43"/>
        <v>BULLISH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CONFIRMED BULLISH</v>
      </c>
    </row>
    <row r="712" spans="1:8" ht="13.5" x14ac:dyDescent="0.25">
      <c r="A712" s="3">
        <v>43040</v>
      </c>
      <c r="B712" s="2">
        <v>3.08</v>
      </c>
      <c r="C712" s="2">
        <v>1.8024</v>
      </c>
      <c r="D712" s="2">
        <v>5</v>
      </c>
      <c r="E712" s="2">
        <f t="shared" si="44"/>
        <v>455387</v>
      </c>
      <c r="F712" s="17" t="str">
        <f t="shared" ref="F712:F775" si="47">IF(E712&gt;E707,"BULLISH",IF(E712&lt;E707,"BEARISH","NEUTRAL"))</f>
        <v>BULLISH</v>
      </c>
      <c r="G712" s="17" t="str">
        <f t="shared" si="46"/>
        <v>NEUTRAL</v>
      </c>
      <c r="H712" s="17" t="str">
        <f t="shared" si="45"/>
        <v>CONFIRMED BULLISH</v>
      </c>
    </row>
    <row r="713" spans="1:8" ht="13.5" x14ac:dyDescent="0.25">
      <c r="A713" s="3">
        <v>43041</v>
      </c>
      <c r="B713" s="2">
        <v>3.04</v>
      </c>
      <c r="C713" s="2">
        <v>1.7789999999999999</v>
      </c>
      <c r="D713" s="2">
        <v>945</v>
      </c>
      <c r="E713" s="2">
        <f t="shared" si="44"/>
        <v>454442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CONFIRMED BEARISH</v>
      </c>
    </row>
    <row r="714" spans="1:8" ht="13.5" x14ac:dyDescent="0.25">
      <c r="A714" s="3">
        <v>43042</v>
      </c>
      <c r="B714" s="2">
        <v>3</v>
      </c>
      <c r="C714" s="2">
        <v>1.7556</v>
      </c>
      <c r="D714" s="2">
        <v>450</v>
      </c>
      <c r="E714" s="2">
        <f t="shared" si="44"/>
        <v>453992</v>
      </c>
      <c r="F714" s="17" t="str">
        <f t="shared" si="47"/>
        <v>BEARISH</v>
      </c>
      <c r="G714" s="17" t="str">
        <f t="shared" si="46"/>
        <v>NEUTRAL</v>
      </c>
      <c r="H714" s="17" t="str">
        <f t="shared" si="45"/>
        <v>CONFIRMED BEARISH</v>
      </c>
    </row>
    <row r="715" spans="1:8" ht="13.5" x14ac:dyDescent="0.25">
      <c r="A715" s="3">
        <v>43045</v>
      </c>
      <c r="B715" s="2">
        <v>3.05</v>
      </c>
      <c r="C715" s="2">
        <v>1.7847999999999999</v>
      </c>
      <c r="D715" s="2">
        <v>803</v>
      </c>
      <c r="E715" s="2">
        <f t="shared" si="44"/>
        <v>454795</v>
      </c>
      <c r="F715" s="17" t="str">
        <f t="shared" si="47"/>
        <v>BEARISH</v>
      </c>
      <c r="G715" s="17" t="str">
        <f t="shared" si="46"/>
        <v>NEUTRAL</v>
      </c>
      <c r="H715" s="17" t="str">
        <f t="shared" si="45"/>
        <v>CONFIRMED BEARISH</v>
      </c>
    </row>
    <row r="716" spans="1:8" ht="13.5" x14ac:dyDescent="0.25">
      <c r="A716" s="3">
        <v>43046</v>
      </c>
      <c r="B716" s="2">
        <v>3.01</v>
      </c>
      <c r="C716" s="2">
        <v>1.7614000000000001</v>
      </c>
      <c r="D716" s="2">
        <v>1112</v>
      </c>
      <c r="E716" s="2">
        <f t="shared" si="44"/>
        <v>453683</v>
      </c>
      <c r="F716" s="17" t="str">
        <f t="shared" si="47"/>
        <v>BEARISH</v>
      </c>
      <c r="G716" s="17" t="str">
        <f t="shared" si="46"/>
        <v>NEUTRAL</v>
      </c>
      <c r="H716" s="17" t="str">
        <f t="shared" si="45"/>
        <v>CONFIRMED BEARISH</v>
      </c>
    </row>
    <row r="717" spans="1:8" ht="13.5" x14ac:dyDescent="0.25">
      <c r="A717" s="3">
        <v>43047</v>
      </c>
      <c r="B717" s="2">
        <v>3.01</v>
      </c>
      <c r="C717" s="2">
        <v>1.7614000000000001</v>
      </c>
      <c r="D717" s="2">
        <v>100</v>
      </c>
      <c r="E717" s="2">
        <f t="shared" si="44"/>
        <v>453683</v>
      </c>
      <c r="F717" s="17" t="str">
        <f t="shared" si="47"/>
        <v>BEARISH</v>
      </c>
      <c r="G717" s="17" t="str">
        <f t="shared" si="46"/>
        <v>NEUTRAL</v>
      </c>
      <c r="H717" s="17" t="str">
        <f t="shared" si="45"/>
        <v>CONFIRMED BEARISH</v>
      </c>
    </row>
    <row r="718" spans="1:8" ht="13.5" x14ac:dyDescent="0.25">
      <c r="A718" s="3">
        <v>43048</v>
      </c>
      <c r="B718" s="2">
        <v>3.07</v>
      </c>
      <c r="C718" s="2">
        <v>1.7965</v>
      </c>
      <c r="D718" s="2">
        <v>740</v>
      </c>
      <c r="E718" s="2">
        <f t="shared" si="44"/>
        <v>454423</v>
      </c>
      <c r="F718" s="17" t="str">
        <f t="shared" si="47"/>
        <v>BEARISH</v>
      </c>
      <c r="G718" s="17" t="str">
        <f t="shared" si="46"/>
        <v>NEUTRAL</v>
      </c>
      <c r="H718" s="17" t="str">
        <f t="shared" si="45"/>
        <v>BEARISH DIVERGENCE</v>
      </c>
    </row>
    <row r="719" spans="1:8" ht="13.5" x14ac:dyDescent="0.25">
      <c r="A719" s="3">
        <v>43049</v>
      </c>
      <c r="B719" s="2">
        <v>3.08</v>
      </c>
      <c r="C719" s="2">
        <v>1.8024</v>
      </c>
      <c r="D719" s="2">
        <v>445</v>
      </c>
      <c r="E719" s="2">
        <f t="shared" si="44"/>
        <v>454868</v>
      </c>
      <c r="F719" s="17" t="str">
        <f t="shared" si="47"/>
        <v>BULLISH</v>
      </c>
      <c r="G719" s="17" t="str">
        <f t="shared" si="46"/>
        <v>NEUTRAL</v>
      </c>
      <c r="H719" s="17" t="str">
        <f t="shared" si="45"/>
        <v>CONFIRMED BULLISH</v>
      </c>
    </row>
    <row r="720" spans="1:8" ht="13.5" x14ac:dyDescent="0.25">
      <c r="A720" s="3">
        <v>43052</v>
      </c>
      <c r="B720" s="2">
        <v>3.08</v>
      </c>
      <c r="C720" s="2">
        <v>1.8024</v>
      </c>
      <c r="D720" s="2">
        <v>0</v>
      </c>
      <c r="E720" s="2">
        <f t="shared" si="44"/>
        <v>454868</v>
      </c>
      <c r="F720" s="17" t="str">
        <f t="shared" si="47"/>
        <v>BULLISH</v>
      </c>
      <c r="G720" s="17" t="str">
        <f t="shared" si="46"/>
        <v>NEUTRAL</v>
      </c>
      <c r="H720" s="17" t="str">
        <f t="shared" si="45"/>
        <v>CONFIRMED BULLISH</v>
      </c>
    </row>
    <row r="721" spans="1:8" ht="13.5" x14ac:dyDescent="0.25">
      <c r="A721" s="3">
        <v>43053</v>
      </c>
      <c r="B721" s="2">
        <v>3.08</v>
      </c>
      <c r="C721" s="2">
        <v>1.8024</v>
      </c>
      <c r="D721" s="2">
        <v>4022</v>
      </c>
      <c r="E721" s="2">
        <f t="shared" si="44"/>
        <v>454868</v>
      </c>
      <c r="F721" s="17" t="str">
        <f t="shared" si="47"/>
        <v>BULLISH</v>
      </c>
      <c r="G721" s="17" t="str">
        <f t="shared" si="46"/>
        <v>NEUTRAL</v>
      </c>
      <c r="H721" s="17" t="str">
        <f t="shared" si="45"/>
        <v>CONFIRMED BULLISH</v>
      </c>
    </row>
    <row r="722" spans="1:8" ht="13.5" x14ac:dyDescent="0.25">
      <c r="A722" s="3">
        <v>43054</v>
      </c>
      <c r="B722" s="2">
        <v>3.02</v>
      </c>
      <c r="C722" s="2">
        <v>1.7673000000000001</v>
      </c>
      <c r="D722" s="2">
        <v>1787</v>
      </c>
      <c r="E722" s="2">
        <f t="shared" si="44"/>
        <v>453081</v>
      </c>
      <c r="F722" s="17" t="str">
        <f t="shared" si="47"/>
        <v>BEARISH</v>
      </c>
      <c r="G722" s="17" t="str">
        <f t="shared" si="46"/>
        <v>NEUTRAL</v>
      </c>
      <c r="H722" s="17" t="str">
        <f t="shared" si="45"/>
        <v>BEARISH DIVERGENCE</v>
      </c>
    </row>
    <row r="723" spans="1:8" ht="13.5" x14ac:dyDescent="0.25">
      <c r="A723" s="3">
        <v>43055</v>
      </c>
      <c r="B723" s="2">
        <v>3.02</v>
      </c>
      <c r="C723" s="2">
        <v>1.7673000000000001</v>
      </c>
      <c r="D723" s="2">
        <v>0</v>
      </c>
      <c r="E723" s="2">
        <f t="shared" si="44"/>
        <v>453081</v>
      </c>
      <c r="F723" s="17" t="str">
        <f t="shared" si="47"/>
        <v>BEARISH</v>
      </c>
      <c r="G723" s="17" t="str">
        <f t="shared" si="46"/>
        <v>NEUTRAL</v>
      </c>
      <c r="H723" s="17" t="str">
        <f t="shared" si="45"/>
        <v>CONFIRMED BEARISH</v>
      </c>
    </row>
    <row r="724" spans="1:8" ht="13.5" x14ac:dyDescent="0.25">
      <c r="A724" s="3">
        <v>43056</v>
      </c>
      <c r="B724" s="2">
        <v>3.07</v>
      </c>
      <c r="C724" s="2">
        <v>1.7965</v>
      </c>
      <c r="D724" s="2">
        <v>578</v>
      </c>
      <c r="E724" s="2">
        <f t="shared" si="44"/>
        <v>453659</v>
      </c>
      <c r="F724" s="17" t="str">
        <f t="shared" si="47"/>
        <v>BEARISH</v>
      </c>
      <c r="G724" s="17" t="str">
        <f t="shared" si="46"/>
        <v>NEUTRAL</v>
      </c>
      <c r="H724" s="17" t="str">
        <f t="shared" si="45"/>
        <v>CONFIRMED BEARISH</v>
      </c>
    </row>
    <row r="725" spans="1:8" ht="13.5" x14ac:dyDescent="0.25">
      <c r="A725" s="3">
        <v>43059</v>
      </c>
      <c r="B725" s="2">
        <v>3.07</v>
      </c>
      <c r="C725" s="2">
        <v>1.7965</v>
      </c>
      <c r="D725" s="2">
        <v>1712</v>
      </c>
      <c r="E725" s="2">
        <f t="shared" si="44"/>
        <v>453659</v>
      </c>
      <c r="F725" s="17" t="str">
        <f t="shared" si="47"/>
        <v>BEARISH</v>
      </c>
      <c r="G725" s="17" t="str">
        <f t="shared" si="46"/>
        <v>NEUTRAL</v>
      </c>
      <c r="H725" s="17" t="str">
        <f t="shared" si="45"/>
        <v>CONFIRMED BEARISH</v>
      </c>
    </row>
    <row r="726" spans="1:8" ht="13.5" x14ac:dyDescent="0.25">
      <c r="A726" s="3">
        <v>43060</v>
      </c>
      <c r="B726" s="2">
        <v>3.07</v>
      </c>
      <c r="C726" s="2">
        <v>1.7965</v>
      </c>
      <c r="D726" s="2">
        <v>1010</v>
      </c>
      <c r="E726" s="2">
        <f t="shared" si="44"/>
        <v>453659</v>
      </c>
      <c r="F726" s="17" t="str">
        <f t="shared" si="47"/>
        <v>BEARISH</v>
      </c>
      <c r="G726" s="17" t="str">
        <f t="shared" si="46"/>
        <v>NEUTRAL</v>
      </c>
      <c r="H726" s="17" t="str">
        <f t="shared" si="45"/>
        <v>CONFIRMED BEARISH</v>
      </c>
    </row>
    <row r="727" spans="1:8" ht="13.5" x14ac:dyDescent="0.25">
      <c r="A727" s="3">
        <v>43061</v>
      </c>
      <c r="B727" s="2">
        <v>3.07</v>
      </c>
      <c r="C727" s="2">
        <v>1.7965</v>
      </c>
      <c r="D727" s="2">
        <v>2418</v>
      </c>
      <c r="E727" s="2">
        <f t="shared" si="44"/>
        <v>453659</v>
      </c>
      <c r="F727" s="17" t="str">
        <f t="shared" si="47"/>
        <v>BULLISH</v>
      </c>
      <c r="G727" s="17" t="str">
        <f t="shared" si="46"/>
        <v>NEUTRAL</v>
      </c>
      <c r="H727" s="17" t="str">
        <f t="shared" si="45"/>
        <v>CONFIRMED BULLISH</v>
      </c>
    </row>
    <row r="728" spans="1:8" ht="13.5" x14ac:dyDescent="0.25">
      <c r="A728" s="3">
        <v>43062</v>
      </c>
      <c r="B728" s="2">
        <v>3.08</v>
      </c>
      <c r="C728" s="2">
        <v>1.8024</v>
      </c>
      <c r="D728" s="2">
        <v>960</v>
      </c>
      <c r="E728" s="2">
        <f t="shared" si="44"/>
        <v>454619</v>
      </c>
      <c r="F728" s="17" t="str">
        <f t="shared" si="47"/>
        <v>BULLISH</v>
      </c>
      <c r="G728" s="17" t="str">
        <f t="shared" si="46"/>
        <v>NEUTRAL</v>
      </c>
      <c r="H728" s="17" t="str">
        <f t="shared" si="45"/>
        <v>CONFIRMED BULLISH</v>
      </c>
    </row>
    <row r="729" spans="1:8" ht="13.5" x14ac:dyDescent="0.25">
      <c r="A729" s="3">
        <v>43063</v>
      </c>
      <c r="B729" s="2">
        <v>3.08</v>
      </c>
      <c r="C729" s="2">
        <v>1.8024</v>
      </c>
      <c r="D729" s="2">
        <v>4690</v>
      </c>
      <c r="E729" s="2">
        <f t="shared" si="44"/>
        <v>454619</v>
      </c>
      <c r="F729" s="17" t="str">
        <f t="shared" si="47"/>
        <v>BULLISH</v>
      </c>
      <c r="G729" s="17" t="str">
        <f t="shared" si="46"/>
        <v>NEUTRAL</v>
      </c>
      <c r="H729" s="17" t="str">
        <f t="shared" si="45"/>
        <v>CONFIRMED BULLISH</v>
      </c>
    </row>
    <row r="730" spans="1:8" ht="13.5" x14ac:dyDescent="0.25">
      <c r="A730" s="3">
        <v>43066</v>
      </c>
      <c r="B730" s="2">
        <v>3.08</v>
      </c>
      <c r="C730" s="2">
        <v>1.8024</v>
      </c>
      <c r="D730" s="2">
        <v>1500</v>
      </c>
      <c r="E730" s="2">
        <f t="shared" si="44"/>
        <v>454619</v>
      </c>
      <c r="F730" s="17" t="str">
        <f t="shared" si="47"/>
        <v>BULLISH</v>
      </c>
      <c r="G730" s="17" t="str">
        <f t="shared" si="46"/>
        <v>NEUTRAL</v>
      </c>
      <c r="H730" s="17" t="str">
        <f t="shared" si="45"/>
        <v>CONFIRMED BULLISH</v>
      </c>
    </row>
    <row r="731" spans="1:8" ht="13.5" x14ac:dyDescent="0.25">
      <c r="A731" s="3">
        <v>43067</v>
      </c>
      <c r="B731" s="2">
        <v>3.08</v>
      </c>
      <c r="C731" s="2">
        <v>1.8024</v>
      </c>
      <c r="D731" s="2">
        <v>0</v>
      </c>
      <c r="E731" s="2">
        <f t="shared" si="44"/>
        <v>454619</v>
      </c>
      <c r="F731" s="17" t="str">
        <f t="shared" si="47"/>
        <v>BULLISH</v>
      </c>
      <c r="G731" s="17" t="str">
        <f t="shared" si="46"/>
        <v>NEUTRAL</v>
      </c>
      <c r="H731" s="17" t="str">
        <f t="shared" si="45"/>
        <v>CONFIRMED BULLISH</v>
      </c>
    </row>
    <row r="732" spans="1:8" ht="13.5" x14ac:dyDescent="0.25">
      <c r="A732" s="3">
        <v>43068</v>
      </c>
      <c r="B732" s="2">
        <v>3.08</v>
      </c>
      <c r="C732" s="2">
        <v>1.8024</v>
      </c>
      <c r="D732" s="2">
        <v>200</v>
      </c>
      <c r="E732" s="2">
        <f t="shared" si="44"/>
        <v>454619</v>
      </c>
      <c r="F732" s="17" t="str">
        <f t="shared" si="47"/>
        <v>BULLISH</v>
      </c>
      <c r="G732" s="17" t="str">
        <f t="shared" si="46"/>
        <v>NEUTRAL</v>
      </c>
      <c r="H732" s="17" t="str">
        <f t="shared" si="45"/>
        <v>CONFIRMED BULLISH</v>
      </c>
    </row>
    <row r="733" spans="1:8" ht="13.5" x14ac:dyDescent="0.25">
      <c r="A733" s="3">
        <v>43069</v>
      </c>
      <c r="B733" s="2">
        <v>3.1</v>
      </c>
      <c r="C733" s="2">
        <v>1.8141</v>
      </c>
      <c r="D733" s="2">
        <v>14010</v>
      </c>
      <c r="E733" s="2">
        <f t="shared" si="44"/>
        <v>468629</v>
      </c>
      <c r="F733" s="17" t="str">
        <f t="shared" si="47"/>
        <v>BULLISH</v>
      </c>
      <c r="G733" s="17" t="str">
        <f t="shared" si="46"/>
        <v>STRONG</v>
      </c>
      <c r="H733" s="17" t="str">
        <f t="shared" si="45"/>
        <v>CONFIRMED BULLISH</v>
      </c>
    </row>
    <row r="734" spans="1:8" ht="13.5" x14ac:dyDescent="0.25">
      <c r="A734" s="3">
        <v>43073</v>
      </c>
      <c r="B734" s="2">
        <v>3</v>
      </c>
      <c r="C734" s="2">
        <v>1.7556</v>
      </c>
      <c r="D734" s="2">
        <v>2784</v>
      </c>
      <c r="E734" s="2">
        <f t="shared" si="44"/>
        <v>465845</v>
      </c>
      <c r="F734" s="17" t="str">
        <f t="shared" si="47"/>
        <v>BULLISH</v>
      </c>
      <c r="G734" s="17" t="str">
        <f t="shared" si="46"/>
        <v>STRONG</v>
      </c>
      <c r="H734" s="17" t="str">
        <f t="shared" si="45"/>
        <v>BULLISH DIVERGENCE</v>
      </c>
    </row>
    <row r="735" spans="1:8" ht="13.5" x14ac:dyDescent="0.25">
      <c r="A735" s="3">
        <v>43074</v>
      </c>
      <c r="B735" s="2">
        <v>3.09</v>
      </c>
      <c r="C735" s="2">
        <v>1.8082</v>
      </c>
      <c r="D735" s="2">
        <v>30</v>
      </c>
      <c r="E735" s="2">
        <f t="shared" si="44"/>
        <v>465875</v>
      </c>
      <c r="F735" s="17" t="str">
        <f t="shared" si="47"/>
        <v>BULLISH</v>
      </c>
      <c r="G735" s="17" t="str">
        <f t="shared" si="46"/>
        <v>STRONG</v>
      </c>
      <c r="H735" s="17" t="str">
        <f t="shared" si="45"/>
        <v>CONFIRMED BULLISH</v>
      </c>
    </row>
    <row r="736" spans="1:8" ht="13.5" x14ac:dyDescent="0.25">
      <c r="A736" s="3">
        <v>43075</v>
      </c>
      <c r="B736" s="2">
        <v>3.09</v>
      </c>
      <c r="C736" s="2">
        <v>1.8082</v>
      </c>
      <c r="D736" s="2">
        <v>800</v>
      </c>
      <c r="E736" s="2">
        <f t="shared" si="44"/>
        <v>465875</v>
      </c>
      <c r="F736" s="17" t="str">
        <f t="shared" si="47"/>
        <v>BULLISH</v>
      </c>
      <c r="G736" s="17" t="str">
        <f t="shared" si="46"/>
        <v>STRONG</v>
      </c>
      <c r="H736" s="17" t="str">
        <f t="shared" si="45"/>
        <v>CONFIRMED BULLISH</v>
      </c>
    </row>
    <row r="737" spans="1:8" ht="13.5" x14ac:dyDescent="0.25">
      <c r="A737" s="3">
        <v>43076</v>
      </c>
      <c r="B737" s="2">
        <v>3.09</v>
      </c>
      <c r="C737" s="2">
        <v>1.8082</v>
      </c>
      <c r="D737" s="2">
        <v>3704</v>
      </c>
      <c r="E737" s="2">
        <f t="shared" si="44"/>
        <v>465875</v>
      </c>
      <c r="F737" s="17" t="str">
        <f t="shared" si="47"/>
        <v>BULLISH</v>
      </c>
      <c r="G737" s="17" t="str">
        <f t="shared" si="46"/>
        <v>STRONG</v>
      </c>
      <c r="H737" s="17" t="str">
        <f t="shared" si="45"/>
        <v>CONFIRMED BULLISH</v>
      </c>
    </row>
    <row r="738" spans="1:8" ht="13.5" x14ac:dyDescent="0.25">
      <c r="A738" s="3">
        <v>43077</v>
      </c>
      <c r="B738" s="2">
        <v>3.1</v>
      </c>
      <c r="C738" s="2">
        <v>1.8141</v>
      </c>
      <c r="D738" s="2">
        <v>2990</v>
      </c>
      <c r="E738" s="2">
        <f t="shared" si="44"/>
        <v>468865</v>
      </c>
      <c r="F738" s="17" t="str">
        <f t="shared" si="47"/>
        <v>BULLISH</v>
      </c>
      <c r="G738" s="17" t="str">
        <f t="shared" si="46"/>
        <v>NEUTRAL</v>
      </c>
      <c r="H738" s="17" t="str">
        <f t="shared" si="45"/>
        <v>NEUTRAL</v>
      </c>
    </row>
    <row r="739" spans="1:8" ht="13.5" x14ac:dyDescent="0.25">
      <c r="A739" s="3">
        <v>43080</v>
      </c>
      <c r="B739" s="2">
        <v>3.03</v>
      </c>
      <c r="C739" s="2">
        <v>1.7730999999999999</v>
      </c>
      <c r="D739" s="2">
        <v>4000</v>
      </c>
      <c r="E739" s="2">
        <f t="shared" si="44"/>
        <v>464865</v>
      </c>
      <c r="F739" s="17" t="str">
        <f t="shared" si="47"/>
        <v>BEARISH</v>
      </c>
      <c r="G739" s="17" t="str">
        <f t="shared" si="46"/>
        <v>NEUTRAL</v>
      </c>
      <c r="H739" s="17" t="str">
        <f t="shared" si="45"/>
        <v>BEARISH DIVERGENCE</v>
      </c>
    </row>
    <row r="740" spans="1:8" ht="13.5" x14ac:dyDescent="0.25">
      <c r="A740" s="3">
        <v>43081</v>
      </c>
      <c r="B740" s="2">
        <v>3.1</v>
      </c>
      <c r="C740" s="2">
        <v>1.8141</v>
      </c>
      <c r="D740" s="2">
        <v>2730</v>
      </c>
      <c r="E740" s="2">
        <f t="shared" si="44"/>
        <v>467595</v>
      </c>
      <c r="F740" s="17" t="str">
        <f t="shared" si="47"/>
        <v>BULLISH</v>
      </c>
      <c r="G740" s="17" t="str">
        <f t="shared" si="46"/>
        <v>NEUTRAL</v>
      </c>
      <c r="H740" s="17" t="str">
        <f t="shared" si="45"/>
        <v>CONFIRMED BULLISH</v>
      </c>
    </row>
    <row r="741" spans="1:8" ht="13.5" x14ac:dyDescent="0.25">
      <c r="A741" s="3">
        <v>43082</v>
      </c>
      <c r="B741" s="2">
        <v>3.09</v>
      </c>
      <c r="C741" s="2">
        <v>1.8082</v>
      </c>
      <c r="D741" s="2">
        <v>3500</v>
      </c>
      <c r="E741" s="2">
        <f t="shared" si="44"/>
        <v>464095</v>
      </c>
      <c r="F741" s="17" t="str">
        <f t="shared" si="47"/>
        <v>BEARISH</v>
      </c>
      <c r="G741" s="17" t="str">
        <f t="shared" si="46"/>
        <v>NEUTRAL</v>
      </c>
      <c r="H741" s="17" t="str">
        <f t="shared" si="45"/>
        <v>NEUTRAL</v>
      </c>
    </row>
    <row r="742" spans="1:8" ht="13.5" x14ac:dyDescent="0.25">
      <c r="A742" s="3">
        <v>43083</v>
      </c>
      <c r="B742" s="2">
        <v>3.09</v>
      </c>
      <c r="C742" s="2">
        <v>1.8082</v>
      </c>
      <c r="D742" s="2">
        <v>3530</v>
      </c>
      <c r="E742" s="2">
        <f t="shared" si="44"/>
        <v>464095</v>
      </c>
      <c r="F742" s="17" t="str">
        <f t="shared" si="47"/>
        <v>BEARISH</v>
      </c>
      <c r="G742" s="17" t="str">
        <f t="shared" si="46"/>
        <v>NEUTRAL</v>
      </c>
      <c r="H742" s="17" t="str">
        <f t="shared" si="45"/>
        <v>NEUTRAL</v>
      </c>
    </row>
    <row r="743" spans="1:8" ht="13.5" x14ac:dyDescent="0.25">
      <c r="A743" s="3">
        <v>43084</v>
      </c>
      <c r="B743" s="2">
        <v>3.09</v>
      </c>
      <c r="C743" s="2">
        <v>1.8082</v>
      </c>
      <c r="D743" s="2">
        <v>150</v>
      </c>
      <c r="E743" s="2">
        <f t="shared" si="44"/>
        <v>464095</v>
      </c>
      <c r="F743" s="17" t="str">
        <f t="shared" si="47"/>
        <v>BEARISH</v>
      </c>
      <c r="G743" s="17" t="str">
        <f t="shared" si="46"/>
        <v>NEUTRAL</v>
      </c>
      <c r="H743" s="17" t="str">
        <f t="shared" si="45"/>
        <v>CONFIRMED BEARISH</v>
      </c>
    </row>
    <row r="744" spans="1:8" ht="13.5" x14ac:dyDescent="0.25">
      <c r="A744" s="3">
        <v>43087</v>
      </c>
      <c r="B744" s="2">
        <v>3.08</v>
      </c>
      <c r="C744" s="2">
        <v>1.8024</v>
      </c>
      <c r="D744" s="2">
        <v>1237</v>
      </c>
      <c r="E744" s="2">
        <f t="shared" si="44"/>
        <v>462858</v>
      </c>
      <c r="F744" s="17" t="str">
        <f t="shared" si="47"/>
        <v>BEARISH</v>
      </c>
      <c r="G744" s="17" t="str">
        <f t="shared" si="46"/>
        <v>NEUTRAL</v>
      </c>
      <c r="H744" s="17" t="str">
        <f t="shared" si="45"/>
        <v>BEARISH DIVERGENCE</v>
      </c>
    </row>
    <row r="745" spans="1:8" ht="13.5" x14ac:dyDescent="0.25">
      <c r="A745" s="3">
        <v>43088</v>
      </c>
      <c r="B745" s="2">
        <v>3.09</v>
      </c>
      <c r="C745" s="2">
        <v>1.8082</v>
      </c>
      <c r="D745" s="2">
        <v>1200</v>
      </c>
      <c r="E745" s="2">
        <f t="shared" si="44"/>
        <v>464058</v>
      </c>
      <c r="F745" s="17" t="str">
        <f t="shared" si="47"/>
        <v>BEARISH</v>
      </c>
      <c r="G745" s="17" t="str">
        <f t="shared" si="46"/>
        <v>NEUTRAL</v>
      </c>
      <c r="H745" s="17" t="str">
        <f t="shared" si="45"/>
        <v>CONFIRMED BEARISH</v>
      </c>
    </row>
    <row r="746" spans="1:8" ht="13.5" x14ac:dyDescent="0.25">
      <c r="A746" s="3">
        <v>43089</v>
      </c>
      <c r="B746" s="2">
        <v>3.06</v>
      </c>
      <c r="C746" s="2">
        <v>1.7907</v>
      </c>
      <c r="D746" s="2">
        <v>1960</v>
      </c>
      <c r="E746" s="2">
        <f t="shared" si="44"/>
        <v>462098</v>
      </c>
      <c r="F746" s="17" t="str">
        <f t="shared" si="47"/>
        <v>BEARISH</v>
      </c>
      <c r="G746" s="17" t="str">
        <f t="shared" si="46"/>
        <v>NEUTRAL</v>
      </c>
      <c r="H746" s="17" t="str">
        <f t="shared" si="45"/>
        <v>CONFIRMED BEARISH</v>
      </c>
    </row>
    <row r="747" spans="1:8" ht="13.5" x14ac:dyDescent="0.25">
      <c r="A747" s="3">
        <v>43090</v>
      </c>
      <c r="B747" s="2">
        <v>3.06</v>
      </c>
      <c r="C747" s="2">
        <v>1.7907</v>
      </c>
      <c r="D747" s="2">
        <v>535</v>
      </c>
      <c r="E747" s="2">
        <f t="shared" si="44"/>
        <v>462098</v>
      </c>
      <c r="F747" s="17" t="str">
        <f t="shared" si="47"/>
        <v>BEARISH</v>
      </c>
      <c r="G747" s="17" t="str">
        <f t="shared" si="46"/>
        <v>NEUTRAL</v>
      </c>
      <c r="H747" s="17" t="str">
        <f t="shared" si="45"/>
        <v>CONFIRMED BEARISH</v>
      </c>
    </row>
    <row r="748" spans="1:8" ht="13.5" x14ac:dyDescent="0.25">
      <c r="A748" s="3">
        <v>43091</v>
      </c>
      <c r="B748" s="2">
        <v>3.06</v>
      </c>
      <c r="C748" s="2">
        <v>1.7907</v>
      </c>
      <c r="D748" s="2">
        <v>1050</v>
      </c>
      <c r="E748" s="2">
        <f t="shared" si="44"/>
        <v>462098</v>
      </c>
      <c r="F748" s="17" t="str">
        <f t="shared" si="47"/>
        <v>BEARISH</v>
      </c>
      <c r="G748" s="17" t="str">
        <f t="shared" si="46"/>
        <v>NEUTRAL</v>
      </c>
      <c r="H748" s="17" t="str">
        <f t="shared" si="45"/>
        <v>CONFIRMED BEARISH</v>
      </c>
    </row>
    <row r="749" spans="1:8" ht="13.5" x14ac:dyDescent="0.25">
      <c r="A749" s="3">
        <v>43094</v>
      </c>
      <c r="B749" s="2">
        <v>3.06</v>
      </c>
      <c r="C749" s="2">
        <v>1.7907</v>
      </c>
      <c r="D749" s="2">
        <v>3850</v>
      </c>
      <c r="E749" s="2">
        <f t="shared" si="44"/>
        <v>462098</v>
      </c>
      <c r="F749" s="17" t="str">
        <f t="shared" si="47"/>
        <v>BEARISH</v>
      </c>
      <c r="G749" s="17" t="str">
        <f t="shared" si="46"/>
        <v>NEUTRAL</v>
      </c>
      <c r="H749" s="17" t="str">
        <f t="shared" si="45"/>
        <v>CONFIRMED BEARISH</v>
      </c>
    </row>
    <row r="750" spans="1:8" ht="13.5" x14ac:dyDescent="0.25">
      <c r="A750" s="3">
        <v>43095</v>
      </c>
      <c r="B750" s="2">
        <v>3.05</v>
      </c>
      <c r="C750" s="2">
        <v>1.7847999999999999</v>
      </c>
      <c r="D750" s="2">
        <v>10734</v>
      </c>
      <c r="E750" s="2">
        <f t="shared" si="44"/>
        <v>451364</v>
      </c>
      <c r="F750" s="17" t="str">
        <f t="shared" si="47"/>
        <v>BEARISH</v>
      </c>
      <c r="G750" s="17" t="str">
        <f t="shared" si="46"/>
        <v>WEAK</v>
      </c>
      <c r="H750" s="17" t="str">
        <f t="shared" si="45"/>
        <v>CONFIRMED BEARISH</v>
      </c>
    </row>
    <row r="751" spans="1:8" ht="13.5" x14ac:dyDescent="0.25">
      <c r="A751" s="3">
        <v>43096</v>
      </c>
      <c r="B751" s="2">
        <v>3.03</v>
      </c>
      <c r="C751" s="2">
        <v>1.7730999999999999</v>
      </c>
      <c r="D751" s="2">
        <v>5631</v>
      </c>
      <c r="E751" s="2">
        <f t="shared" si="44"/>
        <v>445733</v>
      </c>
      <c r="F751" s="17" t="str">
        <f t="shared" si="47"/>
        <v>BEARISH</v>
      </c>
      <c r="G751" s="17" t="str">
        <f t="shared" si="46"/>
        <v>WEAK</v>
      </c>
      <c r="H751" s="17" t="str">
        <f t="shared" si="45"/>
        <v>CONFIRMED BEARISH</v>
      </c>
    </row>
    <row r="752" spans="1:8" ht="13.5" x14ac:dyDescent="0.25">
      <c r="A752" s="3">
        <v>43097</v>
      </c>
      <c r="B752" s="2">
        <v>3.09</v>
      </c>
      <c r="C752" s="2">
        <v>1.8082</v>
      </c>
      <c r="D752" s="2">
        <v>5300</v>
      </c>
      <c r="E752" s="2">
        <f t="shared" si="44"/>
        <v>451033</v>
      </c>
      <c r="F752" s="17" t="str">
        <f t="shared" si="47"/>
        <v>BEARISH</v>
      </c>
      <c r="G752" s="17" t="str">
        <f t="shared" si="46"/>
        <v>WEAK</v>
      </c>
      <c r="H752" s="17" t="str">
        <f t="shared" si="45"/>
        <v>BEARISH DIVERGENCE</v>
      </c>
    </row>
    <row r="753" spans="1:8" ht="13.5" x14ac:dyDescent="0.25">
      <c r="A753" s="3">
        <v>43098</v>
      </c>
      <c r="B753" s="2">
        <v>3.09</v>
      </c>
      <c r="C753" s="2">
        <v>1.8082</v>
      </c>
      <c r="D753" s="2">
        <v>2016</v>
      </c>
      <c r="E753" s="2">
        <f t="shared" si="44"/>
        <v>451033</v>
      </c>
      <c r="F753" s="17" t="str">
        <f t="shared" si="47"/>
        <v>BEARISH</v>
      </c>
      <c r="G753" s="17" t="str">
        <f t="shared" si="46"/>
        <v>WEAK</v>
      </c>
      <c r="H753" s="17" t="str">
        <f t="shared" si="45"/>
        <v>BEARISH DIVERGENCE</v>
      </c>
    </row>
    <row r="754" spans="1:8" ht="13.5" x14ac:dyDescent="0.25">
      <c r="A754" s="3">
        <v>43102</v>
      </c>
      <c r="B754" s="2">
        <v>3.09</v>
      </c>
      <c r="C754" s="2">
        <v>1.8082</v>
      </c>
      <c r="D754" s="2">
        <v>602</v>
      </c>
      <c r="E754" s="2">
        <f t="shared" si="44"/>
        <v>451033</v>
      </c>
      <c r="F754" s="17" t="str">
        <f t="shared" si="47"/>
        <v>BEARISH</v>
      </c>
      <c r="G754" s="17" t="str">
        <f t="shared" si="46"/>
        <v>WEAK</v>
      </c>
      <c r="H754" s="17" t="str">
        <f t="shared" si="45"/>
        <v>BEARISH DIVERGENCE</v>
      </c>
    </row>
    <row r="755" spans="1:8" ht="13.5" x14ac:dyDescent="0.25">
      <c r="A755" s="3">
        <v>43103</v>
      </c>
      <c r="B755" s="2">
        <v>3.09</v>
      </c>
      <c r="C755" s="2">
        <v>1.8082</v>
      </c>
      <c r="D755" s="2">
        <v>1458</v>
      </c>
      <c r="E755" s="2">
        <f t="shared" si="44"/>
        <v>451033</v>
      </c>
      <c r="F755" s="17" t="str">
        <f t="shared" si="47"/>
        <v>BEARISH</v>
      </c>
      <c r="G755" s="17" t="str">
        <f t="shared" si="46"/>
        <v>NEUTRAL</v>
      </c>
      <c r="H755" s="17" t="str">
        <f t="shared" si="45"/>
        <v>BEARISH DIVERGENCE</v>
      </c>
    </row>
    <row r="756" spans="1:8" ht="13.5" x14ac:dyDescent="0.25">
      <c r="A756" s="3">
        <v>43104</v>
      </c>
      <c r="B756" s="2">
        <v>3.1</v>
      </c>
      <c r="C756" s="2">
        <v>1.8141</v>
      </c>
      <c r="D756" s="2">
        <v>700</v>
      </c>
      <c r="E756" s="2">
        <f t="shared" si="44"/>
        <v>451733</v>
      </c>
      <c r="F756" s="17" t="str">
        <f t="shared" si="47"/>
        <v>BULLISH</v>
      </c>
      <c r="G756" s="17" t="str">
        <f t="shared" si="46"/>
        <v>NEUTRAL</v>
      </c>
      <c r="H756" s="17" t="str">
        <f t="shared" si="45"/>
        <v>CONFIRMED BULLISH</v>
      </c>
    </row>
    <row r="757" spans="1:8" ht="13.5" x14ac:dyDescent="0.25">
      <c r="A757" s="3">
        <v>43105</v>
      </c>
      <c r="B757" s="2">
        <v>3.12</v>
      </c>
      <c r="C757" s="2">
        <v>1.8258000000000001</v>
      </c>
      <c r="D757" s="2">
        <v>1963</v>
      </c>
      <c r="E757" s="2">
        <f t="shared" si="44"/>
        <v>453696</v>
      </c>
      <c r="F757" s="17" t="str">
        <f t="shared" si="47"/>
        <v>BULLISH</v>
      </c>
      <c r="G757" s="17" t="str">
        <f t="shared" si="46"/>
        <v>NEUTRAL</v>
      </c>
      <c r="H757" s="17" t="str">
        <f t="shared" si="45"/>
        <v>CONFIRMED BULLISH</v>
      </c>
    </row>
    <row r="758" spans="1:8" ht="13.5" x14ac:dyDescent="0.25">
      <c r="A758" s="3">
        <v>43108</v>
      </c>
      <c r="B758" s="2">
        <v>3.12</v>
      </c>
      <c r="C758" s="2">
        <v>1.8258000000000001</v>
      </c>
      <c r="D758" s="2">
        <v>3210</v>
      </c>
      <c r="E758" s="2">
        <f t="shared" si="44"/>
        <v>453696</v>
      </c>
      <c r="F758" s="17" t="str">
        <f t="shared" si="47"/>
        <v>BULLISH</v>
      </c>
      <c r="G758" s="17" t="str">
        <f t="shared" si="46"/>
        <v>NEUTRAL</v>
      </c>
      <c r="H758" s="17" t="str">
        <f t="shared" si="45"/>
        <v>CONFIRMED BULLISH</v>
      </c>
    </row>
    <row r="759" spans="1:8" ht="13.5" x14ac:dyDescent="0.25">
      <c r="A759" s="3">
        <v>43109</v>
      </c>
      <c r="B759" s="2">
        <v>3.1</v>
      </c>
      <c r="C759" s="2">
        <v>1.8141</v>
      </c>
      <c r="D759" s="2">
        <v>4016</v>
      </c>
      <c r="E759" s="2">
        <f t="shared" si="44"/>
        <v>449680</v>
      </c>
      <c r="F759" s="17" t="str">
        <f t="shared" si="47"/>
        <v>BEARISH</v>
      </c>
      <c r="G759" s="17" t="str">
        <f t="shared" si="46"/>
        <v>NEUTRAL</v>
      </c>
      <c r="H759" s="17" t="str">
        <f t="shared" si="45"/>
        <v>BEARISH DIVERGENCE</v>
      </c>
    </row>
    <row r="760" spans="1:8" ht="13.5" x14ac:dyDescent="0.25">
      <c r="A760" s="3">
        <v>43110</v>
      </c>
      <c r="B760" s="2">
        <v>3.1</v>
      </c>
      <c r="C760" s="2">
        <v>1.8141</v>
      </c>
      <c r="D760" s="2">
        <v>840</v>
      </c>
      <c r="E760" s="2">
        <f t="shared" si="44"/>
        <v>449680</v>
      </c>
      <c r="F760" s="17" t="str">
        <f t="shared" si="47"/>
        <v>BEARISH</v>
      </c>
      <c r="G760" s="17" t="str">
        <f t="shared" si="46"/>
        <v>NEUTRAL</v>
      </c>
      <c r="H760" s="17" t="str">
        <f t="shared" si="45"/>
        <v>BEARISH DIVERGENCE</v>
      </c>
    </row>
    <row r="761" spans="1:8" ht="13.5" x14ac:dyDescent="0.25">
      <c r="A761" s="3">
        <v>43111</v>
      </c>
      <c r="B761" s="2">
        <v>3.1</v>
      </c>
      <c r="C761" s="2">
        <v>1.8141</v>
      </c>
      <c r="D761" s="2">
        <v>1199</v>
      </c>
      <c r="E761" s="2">
        <f t="shared" si="44"/>
        <v>449680</v>
      </c>
      <c r="F761" s="17" t="str">
        <f t="shared" si="47"/>
        <v>BEARISH</v>
      </c>
      <c r="G761" s="17" t="str">
        <f t="shared" si="46"/>
        <v>NEUTRAL</v>
      </c>
      <c r="H761" s="17" t="str">
        <f t="shared" si="45"/>
        <v>NEUTRAL</v>
      </c>
    </row>
    <row r="762" spans="1:8" ht="13.5" x14ac:dyDescent="0.25">
      <c r="A762" s="3">
        <v>43112</v>
      </c>
      <c r="B762" s="2">
        <v>3.14</v>
      </c>
      <c r="C762" s="2">
        <v>1.8374999999999999</v>
      </c>
      <c r="D762" s="2">
        <v>14062</v>
      </c>
      <c r="E762" s="2">
        <f t="shared" si="44"/>
        <v>463742</v>
      </c>
      <c r="F762" s="17" t="str">
        <f t="shared" si="47"/>
        <v>BULLISH</v>
      </c>
      <c r="G762" s="17" t="str">
        <f t="shared" si="46"/>
        <v>STRONG</v>
      </c>
      <c r="H762" s="17" t="str">
        <f t="shared" si="45"/>
        <v>CONFIRMED BULLISH</v>
      </c>
    </row>
    <row r="763" spans="1:8" ht="13.5" x14ac:dyDescent="0.25">
      <c r="A763" s="3">
        <v>43115</v>
      </c>
      <c r="B763" s="2">
        <v>3.14</v>
      </c>
      <c r="C763" s="2">
        <v>1.8374999999999999</v>
      </c>
      <c r="D763" s="2">
        <v>491</v>
      </c>
      <c r="E763" s="2">
        <f t="shared" si="44"/>
        <v>463742</v>
      </c>
      <c r="F763" s="17" t="str">
        <f t="shared" si="47"/>
        <v>BULLISH</v>
      </c>
      <c r="G763" s="17" t="str">
        <f t="shared" si="46"/>
        <v>STRONG</v>
      </c>
      <c r="H763" s="17" t="str">
        <f t="shared" si="45"/>
        <v>CONFIRMED BULLISH</v>
      </c>
    </row>
    <row r="764" spans="1:8" ht="13.5" x14ac:dyDescent="0.25">
      <c r="A764" s="3">
        <v>43116</v>
      </c>
      <c r="B764" s="2">
        <v>3.15</v>
      </c>
      <c r="C764" s="2">
        <v>1.8432999999999999</v>
      </c>
      <c r="D764" s="2">
        <v>8002</v>
      </c>
      <c r="E764" s="2">
        <f t="shared" si="44"/>
        <v>471744</v>
      </c>
      <c r="F764" s="17" t="str">
        <f t="shared" si="47"/>
        <v>BULLISH</v>
      </c>
      <c r="G764" s="17" t="str">
        <f t="shared" si="46"/>
        <v>STRONG</v>
      </c>
      <c r="H764" s="17" t="str">
        <f t="shared" si="45"/>
        <v>CONFIRMED BULLISH</v>
      </c>
    </row>
    <row r="765" spans="1:8" ht="13.5" x14ac:dyDescent="0.25">
      <c r="A765" s="3">
        <v>43117</v>
      </c>
      <c r="B765" s="2">
        <v>3.24</v>
      </c>
      <c r="C765" s="2">
        <v>1.8959999999999999</v>
      </c>
      <c r="D765" s="2">
        <v>3199</v>
      </c>
      <c r="E765" s="2">
        <f t="shared" si="44"/>
        <v>474943</v>
      </c>
      <c r="F765" s="17" t="str">
        <f t="shared" si="47"/>
        <v>BULLISH</v>
      </c>
      <c r="G765" s="17" t="str">
        <f t="shared" si="46"/>
        <v>STRONG</v>
      </c>
      <c r="H765" s="17" t="str">
        <f t="shared" si="45"/>
        <v>CONFIRMED BULLISH</v>
      </c>
    </row>
    <row r="766" spans="1:8" ht="13.5" x14ac:dyDescent="0.25">
      <c r="A766" s="3">
        <v>43118</v>
      </c>
      <c r="B766" s="2">
        <v>3.22</v>
      </c>
      <c r="C766" s="2">
        <v>1.8843000000000001</v>
      </c>
      <c r="D766" s="2">
        <v>1451</v>
      </c>
      <c r="E766" s="2">
        <f t="shared" si="44"/>
        <v>473492</v>
      </c>
      <c r="F766" s="17" t="str">
        <f t="shared" si="47"/>
        <v>BULLISH</v>
      </c>
      <c r="G766" s="17" t="str">
        <f t="shared" si="46"/>
        <v>STRONG</v>
      </c>
      <c r="H766" s="17" t="str">
        <f t="shared" si="45"/>
        <v>CONFIRMED BULLISH</v>
      </c>
    </row>
    <row r="767" spans="1:8" ht="13.5" x14ac:dyDescent="0.25">
      <c r="A767" s="3">
        <v>43119</v>
      </c>
      <c r="B767" s="2">
        <v>3.31</v>
      </c>
      <c r="C767" s="2">
        <v>1.9370000000000001</v>
      </c>
      <c r="D767" s="2">
        <v>19610</v>
      </c>
      <c r="E767" s="2">
        <f t="shared" si="44"/>
        <v>493102</v>
      </c>
      <c r="F767" s="17" t="str">
        <f t="shared" si="47"/>
        <v>BULLISH</v>
      </c>
      <c r="G767" s="17" t="str">
        <f t="shared" si="46"/>
        <v>STRONG</v>
      </c>
      <c r="H767" s="17" t="str">
        <f t="shared" si="45"/>
        <v>CONFIRMED BULLISH</v>
      </c>
    </row>
    <row r="768" spans="1:8" ht="13.5" x14ac:dyDescent="0.25">
      <c r="A768" s="3">
        <v>43122</v>
      </c>
      <c r="B768" s="2">
        <v>3.3</v>
      </c>
      <c r="C768" s="2">
        <v>1.9311</v>
      </c>
      <c r="D768" s="2">
        <v>7912</v>
      </c>
      <c r="E768" s="2">
        <f t="shared" si="44"/>
        <v>485190</v>
      </c>
      <c r="F768" s="17" t="str">
        <f t="shared" si="47"/>
        <v>BULLISH</v>
      </c>
      <c r="G768" s="17" t="str">
        <f t="shared" si="46"/>
        <v>STRONG</v>
      </c>
      <c r="H768" s="17" t="str">
        <f t="shared" si="45"/>
        <v>CONFIRMED BULLISH</v>
      </c>
    </row>
    <row r="769" spans="1:8" ht="13.5" x14ac:dyDescent="0.25">
      <c r="A769" s="3">
        <v>43123</v>
      </c>
      <c r="B769" s="2">
        <v>3.3</v>
      </c>
      <c r="C769" s="2">
        <v>1.9311</v>
      </c>
      <c r="D769" s="2">
        <v>0</v>
      </c>
      <c r="E769" s="2">
        <f t="shared" si="44"/>
        <v>485190</v>
      </c>
      <c r="F769" s="17" t="str">
        <f t="shared" si="47"/>
        <v>BULLISH</v>
      </c>
      <c r="G769" s="17" t="str">
        <f t="shared" si="46"/>
        <v>STRONG</v>
      </c>
      <c r="H769" s="17" t="str">
        <f t="shared" si="45"/>
        <v>CONFIRMED BULLISH</v>
      </c>
    </row>
    <row r="770" spans="1:8" ht="13.5" x14ac:dyDescent="0.25">
      <c r="A770" s="3">
        <v>43124</v>
      </c>
      <c r="B770" s="2">
        <v>3.3</v>
      </c>
      <c r="C770" s="2">
        <v>1.9311</v>
      </c>
      <c r="D770" s="2">
        <v>1982</v>
      </c>
      <c r="E770" s="2">
        <f t="shared" si="44"/>
        <v>485190</v>
      </c>
      <c r="F770" s="17" t="str">
        <f t="shared" si="47"/>
        <v>BULLISH</v>
      </c>
      <c r="G770" s="17" t="str">
        <f t="shared" si="46"/>
        <v>STRONG</v>
      </c>
      <c r="H770" s="17" t="str">
        <f t="shared" si="45"/>
        <v>CONFIRMED BULLISH</v>
      </c>
    </row>
    <row r="771" spans="1:8" ht="13.5" x14ac:dyDescent="0.25">
      <c r="A771" s="3">
        <v>43125</v>
      </c>
      <c r="B771" s="2">
        <v>3.3</v>
      </c>
      <c r="C771" s="2">
        <v>1.9311</v>
      </c>
      <c r="D771" s="2">
        <v>1301</v>
      </c>
      <c r="E771" s="2">
        <f t="shared" si="44"/>
        <v>485190</v>
      </c>
      <c r="F771" s="17" t="str">
        <f t="shared" si="47"/>
        <v>BULLISH</v>
      </c>
      <c r="G771" s="17" t="str">
        <f t="shared" si="46"/>
        <v>STRONG</v>
      </c>
      <c r="H771" s="17" t="str">
        <f t="shared" si="45"/>
        <v>CONFIRMED BULLISH</v>
      </c>
    </row>
    <row r="772" spans="1:8" ht="13.5" x14ac:dyDescent="0.25">
      <c r="A772" s="3">
        <v>43126</v>
      </c>
      <c r="B772" s="2">
        <v>3.28</v>
      </c>
      <c r="C772" s="2">
        <v>1.9194</v>
      </c>
      <c r="D772" s="2">
        <v>1525</v>
      </c>
      <c r="E772" s="2">
        <f t="shared" ref="E772:E835" si="48">IF(B772&gt;B771, E771+D772, IF(B772&lt;B771, E771-D772, E771))</f>
        <v>483665</v>
      </c>
      <c r="F772" s="17" t="str">
        <f t="shared" si="47"/>
        <v>BEARISH</v>
      </c>
      <c r="G772" s="17" t="str">
        <f t="shared" si="46"/>
        <v>NEUTRAL</v>
      </c>
      <c r="H772" s="17" t="str">
        <f t="shared" si="45"/>
        <v>CONFIRMED BEARISH</v>
      </c>
    </row>
    <row r="773" spans="1:8" ht="13.5" x14ac:dyDescent="0.25">
      <c r="A773" s="3">
        <v>43129</v>
      </c>
      <c r="B773" s="2">
        <v>3.2</v>
      </c>
      <c r="C773" s="2">
        <v>1.8726</v>
      </c>
      <c r="D773" s="2">
        <v>3655</v>
      </c>
      <c r="E773" s="2">
        <f t="shared" si="48"/>
        <v>480010</v>
      </c>
      <c r="F773" s="17" t="str">
        <f t="shared" si="47"/>
        <v>BEARISH</v>
      </c>
      <c r="G773" s="17" t="str">
        <f t="shared" si="46"/>
        <v>NEUTRAL</v>
      </c>
      <c r="H773" s="17" t="str">
        <f t="shared" si="45"/>
        <v>CONFIRMED BEARISH</v>
      </c>
    </row>
    <row r="774" spans="1:8" ht="13.5" x14ac:dyDescent="0.25">
      <c r="A774" s="3">
        <v>43130</v>
      </c>
      <c r="B774" s="2">
        <v>3.2</v>
      </c>
      <c r="C774" s="2">
        <v>1.8726</v>
      </c>
      <c r="D774" s="2">
        <v>1740</v>
      </c>
      <c r="E774" s="2">
        <f t="shared" si="48"/>
        <v>480010</v>
      </c>
      <c r="F774" s="17" t="str">
        <f t="shared" si="47"/>
        <v>BEARISH</v>
      </c>
      <c r="G774" s="17" t="str">
        <f t="shared" si="46"/>
        <v>NEUTRAL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v>43131</v>
      </c>
      <c r="B775" s="2">
        <v>3.29</v>
      </c>
      <c r="C775" s="2">
        <v>1.9253</v>
      </c>
      <c r="D775" s="2">
        <v>3010</v>
      </c>
      <c r="E775" s="2">
        <f t="shared" si="48"/>
        <v>483020</v>
      </c>
      <c r="F775" s="17" t="str">
        <f t="shared" si="47"/>
        <v>BEARISH</v>
      </c>
      <c r="G775" s="17" t="str">
        <f t="shared" ref="G775:G838" si="50">IF((E775-E770)/E770 &gt; 0.02, "STRONG",
 IF((E775-E770)/E770 &lt; -0.02, "WEAK", "NEUTRAL"))</f>
        <v>NEUTRAL</v>
      </c>
      <c r="H775" s="17" t="str">
        <f t="shared" si="49"/>
        <v>CONFIRMED BEARISH</v>
      </c>
    </row>
    <row r="776" spans="1:8" ht="13.5" x14ac:dyDescent="0.25">
      <c r="A776" s="3">
        <v>43132</v>
      </c>
      <c r="B776" s="2">
        <v>3.2</v>
      </c>
      <c r="C776" s="2">
        <v>1.8726</v>
      </c>
      <c r="D776" s="2">
        <v>840</v>
      </c>
      <c r="E776" s="2">
        <f t="shared" si="48"/>
        <v>482180</v>
      </c>
      <c r="F776" s="17" t="str">
        <f t="shared" ref="F776:F839" si="51">IF(E776&gt;E771,"BULLISH",IF(E776&lt;E771,"BEARISH","NEUTRAL"))</f>
        <v>BEARISH</v>
      </c>
      <c r="G776" s="17" t="str">
        <f t="shared" si="50"/>
        <v>NEUTRAL</v>
      </c>
      <c r="H776" s="17" t="str">
        <f t="shared" si="49"/>
        <v>CONFIRMED BEARISH</v>
      </c>
    </row>
    <row r="777" spans="1:8" ht="13.5" x14ac:dyDescent="0.25">
      <c r="A777" s="3">
        <v>43133</v>
      </c>
      <c r="B777" s="2">
        <v>3.2</v>
      </c>
      <c r="C777" s="2">
        <v>1.8726</v>
      </c>
      <c r="D777" s="2">
        <v>2000</v>
      </c>
      <c r="E777" s="2">
        <f t="shared" si="48"/>
        <v>482180</v>
      </c>
      <c r="F777" s="17" t="str">
        <f t="shared" si="51"/>
        <v>BEARISH</v>
      </c>
      <c r="G777" s="17" t="str">
        <f t="shared" si="50"/>
        <v>NEUTRAL</v>
      </c>
      <c r="H777" s="17" t="str">
        <f t="shared" si="49"/>
        <v>CONFIRMED BEARISH</v>
      </c>
    </row>
    <row r="778" spans="1:8" ht="13.5" x14ac:dyDescent="0.25">
      <c r="A778" s="3">
        <v>43136</v>
      </c>
      <c r="B778" s="2">
        <v>3.18</v>
      </c>
      <c r="C778" s="2">
        <v>1.8609</v>
      </c>
      <c r="D778" s="2">
        <v>1268</v>
      </c>
      <c r="E778" s="2">
        <f t="shared" si="48"/>
        <v>480912</v>
      </c>
      <c r="F778" s="17" t="str">
        <f t="shared" si="51"/>
        <v>BULLISH</v>
      </c>
      <c r="G778" s="17" t="str">
        <f t="shared" si="50"/>
        <v>NEUTRAL</v>
      </c>
      <c r="H778" s="17" t="str">
        <f t="shared" si="49"/>
        <v>BULLISH DIVERGENCE</v>
      </c>
    </row>
    <row r="779" spans="1:8" ht="13.5" x14ac:dyDescent="0.25">
      <c r="A779" s="3">
        <v>43137</v>
      </c>
      <c r="B779" s="2">
        <v>3.1</v>
      </c>
      <c r="C779" s="2">
        <v>1.8141</v>
      </c>
      <c r="D779" s="2">
        <v>2210</v>
      </c>
      <c r="E779" s="2">
        <f t="shared" si="48"/>
        <v>478702</v>
      </c>
      <c r="F779" s="17" t="str">
        <f t="shared" si="51"/>
        <v>BEARISH</v>
      </c>
      <c r="G779" s="17" t="str">
        <f t="shared" si="50"/>
        <v>NEUTRAL</v>
      </c>
      <c r="H779" s="17" t="str">
        <f t="shared" si="49"/>
        <v>CONFIRMED BEARISH</v>
      </c>
    </row>
    <row r="780" spans="1:8" ht="13.5" x14ac:dyDescent="0.25">
      <c r="A780" s="3">
        <v>43138</v>
      </c>
      <c r="B780" s="2">
        <v>3.1</v>
      </c>
      <c r="C780" s="2">
        <v>1.8141</v>
      </c>
      <c r="D780" s="2">
        <v>11945</v>
      </c>
      <c r="E780" s="2">
        <f t="shared" si="48"/>
        <v>478702</v>
      </c>
      <c r="F780" s="17" t="str">
        <f t="shared" si="51"/>
        <v>BEARISH</v>
      </c>
      <c r="G780" s="17" t="str">
        <f t="shared" si="50"/>
        <v>NEUTRAL</v>
      </c>
      <c r="H780" s="17" t="str">
        <f t="shared" si="49"/>
        <v>CONFIRMED BEARISH</v>
      </c>
    </row>
    <row r="781" spans="1:8" ht="13.5" x14ac:dyDescent="0.25">
      <c r="A781" s="3">
        <v>43139</v>
      </c>
      <c r="B781" s="2">
        <v>3.19</v>
      </c>
      <c r="C781" s="2">
        <v>1.8668</v>
      </c>
      <c r="D781" s="2">
        <v>2000</v>
      </c>
      <c r="E781" s="2">
        <f t="shared" si="48"/>
        <v>480702</v>
      </c>
      <c r="F781" s="17" t="str">
        <f t="shared" si="51"/>
        <v>BEARISH</v>
      </c>
      <c r="G781" s="17" t="str">
        <f t="shared" si="50"/>
        <v>NEUTRAL</v>
      </c>
      <c r="H781" s="17" t="str">
        <f t="shared" si="49"/>
        <v>CONFIRMED BEARISH</v>
      </c>
    </row>
    <row r="782" spans="1:8" ht="13.5" x14ac:dyDescent="0.25">
      <c r="A782" s="3">
        <v>43140</v>
      </c>
      <c r="B782" s="2">
        <v>3.1</v>
      </c>
      <c r="C782" s="2">
        <v>1.8141</v>
      </c>
      <c r="D782" s="2">
        <v>251</v>
      </c>
      <c r="E782" s="2">
        <f t="shared" si="48"/>
        <v>480451</v>
      </c>
      <c r="F782" s="17" t="str">
        <f t="shared" si="51"/>
        <v>BEARISH</v>
      </c>
      <c r="G782" s="17" t="str">
        <f t="shared" si="50"/>
        <v>NEUTRAL</v>
      </c>
      <c r="H782" s="17" t="str">
        <f t="shared" si="49"/>
        <v>CONFIRMED BEARISH</v>
      </c>
    </row>
    <row r="783" spans="1:8" ht="13.5" x14ac:dyDescent="0.25">
      <c r="A783" s="3">
        <v>43143</v>
      </c>
      <c r="B783" s="2">
        <v>3.1</v>
      </c>
      <c r="C783" s="2">
        <v>1.8141</v>
      </c>
      <c r="D783" s="2">
        <v>5621</v>
      </c>
      <c r="E783" s="2">
        <f t="shared" si="48"/>
        <v>480451</v>
      </c>
      <c r="F783" s="17" t="str">
        <f t="shared" si="51"/>
        <v>BEARISH</v>
      </c>
      <c r="G783" s="17" t="str">
        <f t="shared" si="50"/>
        <v>NEUTRAL</v>
      </c>
      <c r="H783" s="17" t="str">
        <f t="shared" si="49"/>
        <v>CONFIRMED BEARISH</v>
      </c>
    </row>
    <row r="784" spans="1:8" ht="13.5" x14ac:dyDescent="0.25">
      <c r="A784" s="3">
        <v>43144</v>
      </c>
      <c r="B784" s="2">
        <v>3.07</v>
      </c>
      <c r="C784" s="2">
        <v>1.7965</v>
      </c>
      <c r="D784" s="2">
        <v>10370</v>
      </c>
      <c r="E784" s="2">
        <f t="shared" si="48"/>
        <v>470081</v>
      </c>
      <c r="F784" s="17" t="str">
        <f t="shared" si="51"/>
        <v>BEARISH</v>
      </c>
      <c r="G784" s="17" t="str">
        <f t="shared" si="50"/>
        <v>NEUTRAL</v>
      </c>
      <c r="H784" s="17" t="str">
        <f t="shared" si="49"/>
        <v>CONFIRMED BEARISH</v>
      </c>
    </row>
    <row r="785" spans="1:8" ht="13.5" x14ac:dyDescent="0.25">
      <c r="A785" s="3">
        <v>43145</v>
      </c>
      <c r="B785" s="2">
        <v>3.16</v>
      </c>
      <c r="C785" s="2">
        <v>1.8492</v>
      </c>
      <c r="D785" s="2">
        <v>1315</v>
      </c>
      <c r="E785" s="2">
        <f t="shared" si="48"/>
        <v>471396</v>
      </c>
      <c r="F785" s="17" t="str">
        <f t="shared" si="51"/>
        <v>BEARISH</v>
      </c>
      <c r="G785" s="17" t="str">
        <f t="shared" si="50"/>
        <v>NEUTRAL</v>
      </c>
      <c r="H785" s="17" t="str">
        <f t="shared" si="49"/>
        <v>BEARISH DIVERGENCE</v>
      </c>
    </row>
    <row r="786" spans="1:8" ht="13.5" x14ac:dyDescent="0.25">
      <c r="A786" s="3">
        <v>43146</v>
      </c>
      <c r="B786" s="2">
        <v>3.16</v>
      </c>
      <c r="C786" s="2">
        <v>1.8492</v>
      </c>
      <c r="D786" s="2">
        <v>6970</v>
      </c>
      <c r="E786" s="2">
        <f t="shared" si="48"/>
        <v>471396</v>
      </c>
      <c r="F786" s="17" t="str">
        <f t="shared" si="51"/>
        <v>BEARISH</v>
      </c>
      <c r="G786" s="17" t="str">
        <f t="shared" si="50"/>
        <v>NEUTRAL</v>
      </c>
      <c r="H786" s="17" t="str">
        <f t="shared" si="49"/>
        <v>CONFIRMED BEARISH</v>
      </c>
    </row>
    <row r="787" spans="1:8" ht="13.5" x14ac:dyDescent="0.25">
      <c r="A787" s="3">
        <v>43147</v>
      </c>
      <c r="B787" s="2">
        <v>3.16</v>
      </c>
      <c r="C787" s="2">
        <v>1.8492</v>
      </c>
      <c r="D787" s="2">
        <v>0</v>
      </c>
      <c r="E787" s="2">
        <f t="shared" si="48"/>
        <v>471396</v>
      </c>
      <c r="F787" s="17" t="str">
        <f t="shared" si="51"/>
        <v>BEARISH</v>
      </c>
      <c r="G787" s="17" t="str">
        <f t="shared" si="50"/>
        <v>NEUTRAL</v>
      </c>
      <c r="H787" s="17" t="str">
        <f t="shared" si="49"/>
        <v>BEARISH DIVERGENCE</v>
      </c>
    </row>
    <row r="788" spans="1:8" ht="13.5" x14ac:dyDescent="0.25">
      <c r="A788" s="3">
        <v>43150</v>
      </c>
      <c r="B788" s="2">
        <v>3.19</v>
      </c>
      <c r="C788" s="2">
        <v>1.8668</v>
      </c>
      <c r="D788" s="2">
        <v>200</v>
      </c>
      <c r="E788" s="2">
        <f t="shared" si="48"/>
        <v>471596</v>
      </c>
      <c r="F788" s="17" t="str">
        <f t="shared" si="51"/>
        <v>BEARISH</v>
      </c>
      <c r="G788" s="17" t="str">
        <f t="shared" si="50"/>
        <v>NEUTRAL</v>
      </c>
      <c r="H788" s="17" t="str">
        <f t="shared" si="49"/>
        <v>BEARISH DIVERGENCE</v>
      </c>
    </row>
    <row r="789" spans="1:8" ht="13.5" x14ac:dyDescent="0.25">
      <c r="A789" s="3">
        <v>43151</v>
      </c>
      <c r="B789" s="2">
        <v>3.19</v>
      </c>
      <c r="C789" s="2">
        <v>1.8668</v>
      </c>
      <c r="D789" s="2">
        <v>0</v>
      </c>
      <c r="E789" s="2">
        <f t="shared" si="48"/>
        <v>471596</v>
      </c>
      <c r="F789" s="17" t="str">
        <f t="shared" si="51"/>
        <v>BULLISH</v>
      </c>
      <c r="G789" s="17" t="str">
        <f t="shared" si="50"/>
        <v>NEUTRAL</v>
      </c>
      <c r="H789" s="17" t="str">
        <f t="shared" si="49"/>
        <v>CONFIRMED BULLISH</v>
      </c>
    </row>
    <row r="790" spans="1:8" ht="13.5" x14ac:dyDescent="0.25">
      <c r="A790" s="3">
        <v>43152</v>
      </c>
      <c r="B790" s="2">
        <v>3.14</v>
      </c>
      <c r="C790" s="2">
        <v>1.8374999999999999</v>
      </c>
      <c r="D790" s="2">
        <v>3524</v>
      </c>
      <c r="E790" s="2">
        <f t="shared" si="48"/>
        <v>468072</v>
      </c>
      <c r="F790" s="17" t="str">
        <f t="shared" si="51"/>
        <v>BEARISH</v>
      </c>
      <c r="G790" s="17" t="str">
        <f t="shared" si="50"/>
        <v>NEUTRAL</v>
      </c>
      <c r="H790" s="17" t="str">
        <f t="shared" si="49"/>
        <v>CONFIRMED BEARISH</v>
      </c>
    </row>
    <row r="791" spans="1:8" ht="13.5" x14ac:dyDescent="0.25">
      <c r="A791" s="3">
        <v>43153</v>
      </c>
      <c r="B791" s="2">
        <v>3.18</v>
      </c>
      <c r="C791" s="2">
        <v>1.8609</v>
      </c>
      <c r="D791" s="2">
        <v>2485</v>
      </c>
      <c r="E791" s="2">
        <f t="shared" si="48"/>
        <v>470557</v>
      </c>
      <c r="F791" s="17" t="str">
        <f t="shared" si="51"/>
        <v>BEARISH</v>
      </c>
      <c r="G791" s="17" t="str">
        <f t="shared" si="50"/>
        <v>NEUTRAL</v>
      </c>
      <c r="H791" s="17" t="str">
        <f t="shared" si="49"/>
        <v>BEARISH DIVERGENCE</v>
      </c>
    </row>
    <row r="792" spans="1:8" ht="13.5" x14ac:dyDescent="0.25">
      <c r="A792" s="3">
        <v>43154</v>
      </c>
      <c r="B792" s="2">
        <v>3.1</v>
      </c>
      <c r="C792" s="2">
        <v>1.8141</v>
      </c>
      <c r="D792" s="2">
        <v>11910</v>
      </c>
      <c r="E792" s="2">
        <f t="shared" si="48"/>
        <v>458647</v>
      </c>
      <c r="F792" s="17" t="str">
        <f t="shared" si="51"/>
        <v>BEARISH</v>
      </c>
      <c r="G792" s="17" t="str">
        <f t="shared" si="50"/>
        <v>WEAK</v>
      </c>
      <c r="H792" s="17" t="str">
        <f t="shared" si="49"/>
        <v>CONFIRMED BEARISH</v>
      </c>
    </row>
    <row r="793" spans="1:8" ht="13.5" x14ac:dyDescent="0.25">
      <c r="A793" s="3">
        <v>43157</v>
      </c>
      <c r="B793" s="2">
        <v>3.1</v>
      </c>
      <c r="C793" s="2">
        <v>1.8141</v>
      </c>
      <c r="D793" s="2">
        <v>15045</v>
      </c>
      <c r="E793" s="2">
        <f t="shared" si="48"/>
        <v>458647</v>
      </c>
      <c r="F793" s="17" t="str">
        <f t="shared" si="51"/>
        <v>BEARISH</v>
      </c>
      <c r="G793" s="17" t="str">
        <f t="shared" si="50"/>
        <v>WEAK</v>
      </c>
      <c r="H793" s="17" t="str">
        <f t="shared" si="49"/>
        <v>CONFIRMED BEARISH</v>
      </c>
    </row>
    <row r="794" spans="1:8" ht="13.5" x14ac:dyDescent="0.25">
      <c r="A794" s="3">
        <v>43158</v>
      </c>
      <c r="B794" s="2">
        <v>3.1</v>
      </c>
      <c r="C794" s="2">
        <v>1.8141</v>
      </c>
      <c r="D794" s="2">
        <v>21719</v>
      </c>
      <c r="E794" s="2">
        <f t="shared" si="48"/>
        <v>458647</v>
      </c>
      <c r="F794" s="17" t="str">
        <f t="shared" si="51"/>
        <v>BEARISH</v>
      </c>
      <c r="G794" s="17" t="str">
        <f t="shared" si="50"/>
        <v>WEAK</v>
      </c>
      <c r="H794" s="17" t="str">
        <f t="shared" si="49"/>
        <v>CONFIRMED BEARISH</v>
      </c>
    </row>
    <row r="795" spans="1:8" ht="13.5" x14ac:dyDescent="0.25">
      <c r="A795" s="3">
        <v>43159</v>
      </c>
      <c r="B795" s="2">
        <v>3.09</v>
      </c>
      <c r="C795" s="2">
        <v>1.8082</v>
      </c>
      <c r="D795" s="2">
        <v>4150</v>
      </c>
      <c r="E795" s="2">
        <f t="shared" si="48"/>
        <v>454497</v>
      </c>
      <c r="F795" s="17" t="str">
        <f t="shared" si="51"/>
        <v>BEARISH</v>
      </c>
      <c r="G795" s="17" t="str">
        <f t="shared" si="50"/>
        <v>WEAK</v>
      </c>
      <c r="H795" s="17" t="str">
        <f t="shared" si="49"/>
        <v>CONFIRMED BEARISH</v>
      </c>
    </row>
    <row r="796" spans="1:8" ht="13.5" x14ac:dyDescent="0.25">
      <c r="A796" s="3">
        <v>43160</v>
      </c>
      <c r="B796" s="2">
        <v>3.1</v>
      </c>
      <c r="C796" s="2">
        <v>1.8141</v>
      </c>
      <c r="D796" s="2">
        <v>16842</v>
      </c>
      <c r="E796" s="2">
        <f t="shared" si="48"/>
        <v>471339</v>
      </c>
      <c r="F796" s="17" t="str">
        <f t="shared" si="51"/>
        <v>BULLISH</v>
      </c>
      <c r="G796" s="17" t="str">
        <f t="shared" si="50"/>
        <v>NEUTRAL</v>
      </c>
      <c r="H796" s="17" t="str">
        <f t="shared" si="49"/>
        <v>BULLISH DIVERGENCE</v>
      </c>
    </row>
    <row r="797" spans="1:8" ht="13.5" x14ac:dyDescent="0.25">
      <c r="A797" s="3">
        <v>43161</v>
      </c>
      <c r="B797" s="2">
        <v>3.1</v>
      </c>
      <c r="C797" s="2">
        <v>1.8141</v>
      </c>
      <c r="D797" s="2">
        <v>14810</v>
      </c>
      <c r="E797" s="2">
        <f t="shared" si="48"/>
        <v>471339</v>
      </c>
      <c r="F797" s="17" t="str">
        <f t="shared" si="51"/>
        <v>BULLISH</v>
      </c>
      <c r="G797" s="17" t="str">
        <f t="shared" si="50"/>
        <v>STRONG</v>
      </c>
      <c r="H797" s="17" t="str">
        <f t="shared" si="49"/>
        <v>NEUTRAL</v>
      </c>
    </row>
    <row r="798" spans="1:8" ht="13.5" x14ac:dyDescent="0.25">
      <c r="A798" s="3">
        <v>43164</v>
      </c>
      <c r="B798" s="2">
        <v>3.09</v>
      </c>
      <c r="C798" s="2">
        <v>1.8082</v>
      </c>
      <c r="D798" s="2">
        <v>13220</v>
      </c>
      <c r="E798" s="2">
        <f t="shared" si="48"/>
        <v>458119</v>
      </c>
      <c r="F798" s="17" t="str">
        <f t="shared" si="51"/>
        <v>BEARISH</v>
      </c>
      <c r="G798" s="17" t="str">
        <f t="shared" si="50"/>
        <v>NEUTRAL</v>
      </c>
      <c r="H798" s="17" t="str">
        <f t="shared" si="49"/>
        <v>CONFIRMED BEARISH</v>
      </c>
    </row>
    <row r="799" spans="1:8" ht="13.5" x14ac:dyDescent="0.25">
      <c r="A799" s="3">
        <v>43165</v>
      </c>
      <c r="B799" s="2">
        <v>3.1</v>
      </c>
      <c r="C799" s="2">
        <v>1.8141</v>
      </c>
      <c r="D799" s="2">
        <v>18864</v>
      </c>
      <c r="E799" s="2">
        <f t="shared" si="48"/>
        <v>476983</v>
      </c>
      <c r="F799" s="17" t="str">
        <f t="shared" si="51"/>
        <v>BULLISH</v>
      </c>
      <c r="G799" s="17" t="str">
        <f t="shared" si="50"/>
        <v>STRONG</v>
      </c>
      <c r="H799" s="17" t="str">
        <f t="shared" si="49"/>
        <v>NEUTRAL</v>
      </c>
    </row>
    <row r="800" spans="1:8" ht="13.5" x14ac:dyDescent="0.25">
      <c r="A800" s="3">
        <v>43166</v>
      </c>
      <c r="B800" s="2">
        <v>3.1</v>
      </c>
      <c r="C800" s="2">
        <v>1.8141</v>
      </c>
      <c r="D800" s="2">
        <v>4985</v>
      </c>
      <c r="E800" s="2">
        <f t="shared" si="48"/>
        <v>476983</v>
      </c>
      <c r="F800" s="17" t="str">
        <f t="shared" si="51"/>
        <v>BULLISH</v>
      </c>
      <c r="G800" s="17" t="str">
        <f t="shared" si="50"/>
        <v>STRONG</v>
      </c>
      <c r="H800" s="17" t="str">
        <f t="shared" si="49"/>
        <v>CONFIRMED BULLISH</v>
      </c>
    </row>
    <row r="801" spans="1:8" ht="13.5" x14ac:dyDescent="0.25">
      <c r="A801" s="3">
        <v>43167</v>
      </c>
      <c r="B801" s="2">
        <v>3.1</v>
      </c>
      <c r="C801" s="2">
        <v>1.8141</v>
      </c>
      <c r="D801" s="2">
        <v>7150</v>
      </c>
      <c r="E801" s="2">
        <f t="shared" si="48"/>
        <v>476983</v>
      </c>
      <c r="F801" s="17" t="str">
        <f t="shared" si="51"/>
        <v>BULLISH</v>
      </c>
      <c r="G801" s="17" t="str">
        <f t="shared" si="50"/>
        <v>NEUTRAL</v>
      </c>
      <c r="H801" s="17" t="str">
        <f t="shared" si="49"/>
        <v>NEUTRAL</v>
      </c>
    </row>
    <row r="802" spans="1:8" ht="13.5" x14ac:dyDescent="0.25">
      <c r="A802" s="3">
        <v>43168</v>
      </c>
      <c r="B802" s="2">
        <v>3.1</v>
      </c>
      <c r="C802" s="2">
        <v>1.8141</v>
      </c>
      <c r="D802" s="2">
        <v>11755</v>
      </c>
      <c r="E802" s="2">
        <f t="shared" si="48"/>
        <v>476983</v>
      </c>
      <c r="F802" s="17" t="str">
        <f t="shared" si="51"/>
        <v>BULLISH</v>
      </c>
      <c r="G802" s="17" t="str">
        <f t="shared" si="50"/>
        <v>NEUTRAL</v>
      </c>
      <c r="H802" s="17" t="str">
        <f t="shared" si="49"/>
        <v>NEUTRAL</v>
      </c>
    </row>
    <row r="803" spans="1:8" ht="13.5" x14ac:dyDescent="0.25">
      <c r="A803" s="3">
        <v>43171</v>
      </c>
      <c r="B803" s="2">
        <v>3.1</v>
      </c>
      <c r="C803" s="2">
        <v>1.8141</v>
      </c>
      <c r="D803" s="2">
        <v>13153</v>
      </c>
      <c r="E803" s="2">
        <f t="shared" si="48"/>
        <v>476983</v>
      </c>
      <c r="F803" s="17" t="str">
        <f t="shared" si="51"/>
        <v>BULLISH</v>
      </c>
      <c r="G803" s="17" t="str">
        <f t="shared" si="50"/>
        <v>STRONG</v>
      </c>
      <c r="H803" s="17" t="str">
        <f t="shared" si="49"/>
        <v>CONFIRMED BULLISH</v>
      </c>
    </row>
    <row r="804" spans="1:8" ht="13.5" x14ac:dyDescent="0.25">
      <c r="A804" s="3">
        <v>43172</v>
      </c>
      <c r="B804" s="2">
        <v>3.1</v>
      </c>
      <c r="C804" s="2">
        <v>1.8141</v>
      </c>
      <c r="D804" s="2">
        <v>4473</v>
      </c>
      <c r="E804" s="2">
        <f t="shared" si="48"/>
        <v>476983</v>
      </c>
      <c r="F804" s="17" t="str">
        <f t="shared" si="51"/>
        <v>NEUTRAL</v>
      </c>
      <c r="G804" s="17" t="str">
        <f t="shared" si="50"/>
        <v>NEUTRAL</v>
      </c>
      <c r="H804" s="17" t="str">
        <f t="shared" si="49"/>
        <v>NEUTRAL</v>
      </c>
    </row>
    <row r="805" spans="1:8" ht="13.5" x14ac:dyDescent="0.25">
      <c r="A805" s="3">
        <v>43173</v>
      </c>
      <c r="B805" s="2">
        <v>3.07</v>
      </c>
      <c r="C805" s="2">
        <v>1.7965</v>
      </c>
      <c r="D805" s="2">
        <v>33251</v>
      </c>
      <c r="E805" s="2">
        <f t="shared" si="48"/>
        <v>443732</v>
      </c>
      <c r="F805" s="17" t="str">
        <f t="shared" si="51"/>
        <v>BEARISH</v>
      </c>
      <c r="G805" s="17" t="str">
        <f t="shared" si="50"/>
        <v>WEAK</v>
      </c>
      <c r="H805" s="17" t="str">
        <f t="shared" si="49"/>
        <v>CONFIRMED BEARISH</v>
      </c>
    </row>
    <row r="806" spans="1:8" ht="13.5" x14ac:dyDescent="0.25">
      <c r="A806" s="3">
        <v>43174</v>
      </c>
      <c r="B806" s="2">
        <v>3.09</v>
      </c>
      <c r="C806" s="2">
        <v>1.8082</v>
      </c>
      <c r="D806" s="2">
        <v>5655</v>
      </c>
      <c r="E806" s="2">
        <f t="shared" si="48"/>
        <v>449387</v>
      </c>
      <c r="F806" s="17" t="str">
        <f t="shared" si="51"/>
        <v>BEARISH</v>
      </c>
      <c r="G806" s="17" t="str">
        <f t="shared" si="50"/>
        <v>WEAK</v>
      </c>
      <c r="H806" s="17" t="str">
        <f t="shared" si="49"/>
        <v>CONFIRMED BEARISH</v>
      </c>
    </row>
    <row r="807" spans="1:8" ht="13.5" x14ac:dyDescent="0.25">
      <c r="A807" s="3">
        <v>43175</v>
      </c>
      <c r="B807" s="2">
        <v>3.09</v>
      </c>
      <c r="C807" s="2">
        <v>1.8082</v>
      </c>
      <c r="D807" s="2">
        <v>5400</v>
      </c>
      <c r="E807" s="2">
        <f t="shared" si="48"/>
        <v>449387</v>
      </c>
      <c r="F807" s="17" t="str">
        <f t="shared" si="51"/>
        <v>BEARISH</v>
      </c>
      <c r="G807" s="17" t="str">
        <f t="shared" si="50"/>
        <v>WEAK</v>
      </c>
      <c r="H807" s="17" t="str">
        <f t="shared" si="49"/>
        <v>CONFIRMED BEARISH</v>
      </c>
    </row>
    <row r="808" spans="1:8" ht="13.5" x14ac:dyDescent="0.25">
      <c r="A808" s="3">
        <v>43178</v>
      </c>
      <c r="B808" s="2">
        <v>3.07</v>
      </c>
      <c r="C808" s="2">
        <v>1.7965</v>
      </c>
      <c r="D808" s="2">
        <v>566</v>
      </c>
      <c r="E808" s="2">
        <f t="shared" si="48"/>
        <v>448821</v>
      </c>
      <c r="F808" s="17" t="str">
        <f t="shared" si="51"/>
        <v>BEARISH</v>
      </c>
      <c r="G808" s="17" t="str">
        <f t="shared" si="50"/>
        <v>WEAK</v>
      </c>
      <c r="H808" s="17" t="str">
        <f t="shared" si="49"/>
        <v>CONFIRMED BEARISH</v>
      </c>
    </row>
    <row r="809" spans="1:8" ht="13.5" x14ac:dyDescent="0.25">
      <c r="A809" s="3">
        <v>43180</v>
      </c>
      <c r="B809" s="2">
        <v>3.09</v>
      </c>
      <c r="C809" s="2">
        <v>1.8082</v>
      </c>
      <c r="D809" s="2">
        <v>7643</v>
      </c>
      <c r="E809" s="2">
        <f t="shared" si="48"/>
        <v>456464</v>
      </c>
      <c r="F809" s="17" t="str">
        <f t="shared" si="51"/>
        <v>BEARISH</v>
      </c>
      <c r="G809" s="17" t="str">
        <f t="shared" si="50"/>
        <v>WEAK</v>
      </c>
      <c r="H809" s="17" t="str">
        <f t="shared" si="49"/>
        <v>CONFIRMED BEARISH</v>
      </c>
    </row>
    <row r="810" spans="1:8" ht="13.5" x14ac:dyDescent="0.25">
      <c r="A810" s="3">
        <v>43181</v>
      </c>
      <c r="B810" s="2">
        <v>3.09</v>
      </c>
      <c r="C810" s="2">
        <v>1.8082</v>
      </c>
      <c r="D810" s="2">
        <v>16350</v>
      </c>
      <c r="E810" s="2">
        <f t="shared" si="48"/>
        <v>456464</v>
      </c>
      <c r="F810" s="17" t="str">
        <f t="shared" si="51"/>
        <v>BULLISH</v>
      </c>
      <c r="G810" s="17" t="str">
        <f t="shared" si="50"/>
        <v>STRONG</v>
      </c>
      <c r="H810" s="17" t="str">
        <f t="shared" si="49"/>
        <v>CONFIRMED BULLISH</v>
      </c>
    </row>
    <row r="811" spans="1:8" ht="13.5" x14ac:dyDescent="0.25">
      <c r="A811" s="3">
        <v>43182</v>
      </c>
      <c r="B811" s="2">
        <v>3.1</v>
      </c>
      <c r="C811" s="2">
        <v>1.8141</v>
      </c>
      <c r="D811" s="2">
        <v>17748</v>
      </c>
      <c r="E811" s="2">
        <f t="shared" si="48"/>
        <v>474212</v>
      </c>
      <c r="F811" s="17" t="str">
        <f t="shared" si="51"/>
        <v>BULLISH</v>
      </c>
      <c r="G811" s="17" t="str">
        <f t="shared" si="50"/>
        <v>STRONG</v>
      </c>
      <c r="H811" s="17" t="str">
        <f t="shared" si="49"/>
        <v>CONFIRMED BULLISH</v>
      </c>
    </row>
    <row r="812" spans="1:8" ht="13.5" x14ac:dyDescent="0.25">
      <c r="A812" s="3">
        <v>43185</v>
      </c>
      <c r="B812" s="2">
        <v>3.1</v>
      </c>
      <c r="C812" s="2">
        <v>1.8141</v>
      </c>
      <c r="D812" s="2">
        <v>10190</v>
      </c>
      <c r="E812" s="2">
        <f t="shared" si="48"/>
        <v>474212</v>
      </c>
      <c r="F812" s="17" t="str">
        <f t="shared" si="51"/>
        <v>BULLISH</v>
      </c>
      <c r="G812" s="17" t="str">
        <f t="shared" si="50"/>
        <v>STRONG</v>
      </c>
      <c r="H812" s="17" t="str">
        <f t="shared" si="49"/>
        <v>CONFIRMED BULLISH</v>
      </c>
    </row>
    <row r="813" spans="1:8" ht="13.5" x14ac:dyDescent="0.25">
      <c r="A813" s="3">
        <v>43186</v>
      </c>
      <c r="B813" s="2">
        <v>3.1</v>
      </c>
      <c r="C813" s="2">
        <v>1.8141</v>
      </c>
      <c r="D813" s="2">
        <v>25228</v>
      </c>
      <c r="E813" s="2">
        <f t="shared" si="48"/>
        <v>474212</v>
      </c>
      <c r="F813" s="17" t="str">
        <f t="shared" si="51"/>
        <v>BULLISH</v>
      </c>
      <c r="G813" s="17" t="str">
        <f t="shared" si="50"/>
        <v>STRONG</v>
      </c>
      <c r="H813" s="17" t="str">
        <f t="shared" si="49"/>
        <v>CONFIRMED BULLISH</v>
      </c>
    </row>
    <row r="814" spans="1:8" ht="13.5" x14ac:dyDescent="0.25">
      <c r="A814" s="3">
        <v>43187</v>
      </c>
      <c r="B814" s="2">
        <v>3.1</v>
      </c>
      <c r="C814" s="2">
        <v>1.8141</v>
      </c>
      <c r="D814" s="2">
        <v>6500</v>
      </c>
      <c r="E814" s="2">
        <f t="shared" si="48"/>
        <v>474212</v>
      </c>
      <c r="F814" s="17" t="str">
        <f t="shared" si="51"/>
        <v>BULLISH</v>
      </c>
      <c r="G814" s="17" t="str">
        <f t="shared" si="50"/>
        <v>STRONG</v>
      </c>
      <c r="H814" s="17" t="str">
        <f t="shared" si="49"/>
        <v>CONFIRMED BULLISH</v>
      </c>
    </row>
    <row r="815" spans="1:8" ht="13.5" x14ac:dyDescent="0.25">
      <c r="A815" s="3">
        <v>43188</v>
      </c>
      <c r="B815" s="2">
        <v>3.1</v>
      </c>
      <c r="C815" s="2">
        <v>1.8141</v>
      </c>
      <c r="D815" s="2">
        <v>7955</v>
      </c>
      <c r="E815" s="2">
        <f t="shared" si="48"/>
        <v>474212</v>
      </c>
      <c r="F815" s="17" t="str">
        <f t="shared" si="51"/>
        <v>BULLISH</v>
      </c>
      <c r="G815" s="17" t="str">
        <f t="shared" si="50"/>
        <v>STRONG</v>
      </c>
      <c r="H815" s="17" t="str">
        <f t="shared" si="49"/>
        <v>CONFIRMED BULLISH</v>
      </c>
    </row>
    <row r="816" spans="1:8" ht="13.5" x14ac:dyDescent="0.25">
      <c r="A816" s="3">
        <v>43189</v>
      </c>
      <c r="B816" s="2">
        <v>3.23</v>
      </c>
      <c r="C816" s="2">
        <v>1.8902000000000001</v>
      </c>
      <c r="D816" s="2">
        <v>18522</v>
      </c>
      <c r="E816" s="2">
        <f t="shared" si="48"/>
        <v>492734</v>
      </c>
      <c r="F816" s="17" t="str">
        <f t="shared" si="51"/>
        <v>BULLISH</v>
      </c>
      <c r="G816" s="17" t="str">
        <f t="shared" si="50"/>
        <v>STRONG</v>
      </c>
      <c r="H816" s="17" t="str">
        <f t="shared" si="49"/>
        <v>CONFIRMED BULLISH</v>
      </c>
    </row>
    <row r="817" spans="1:8" ht="13.5" x14ac:dyDescent="0.25">
      <c r="A817" s="3">
        <v>43192</v>
      </c>
      <c r="B817" s="2">
        <v>3.25</v>
      </c>
      <c r="C817" s="2">
        <v>1.9018999999999999</v>
      </c>
      <c r="D817" s="2">
        <v>27348</v>
      </c>
      <c r="E817" s="2">
        <f t="shared" si="48"/>
        <v>520082</v>
      </c>
      <c r="F817" s="17" t="str">
        <f t="shared" si="51"/>
        <v>BULLISH</v>
      </c>
      <c r="G817" s="17" t="str">
        <f t="shared" si="50"/>
        <v>STRONG</v>
      </c>
      <c r="H817" s="17" t="str">
        <f t="shared" si="49"/>
        <v>CONFIRMED BULLISH</v>
      </c>
    </row>
    <row r="818" spans="1:8" ht="13.5" x14ac:dyDescent="0.25">
      <c r="A818" s="3">
        <v>43193</v>
      </c>
      <c r="B818" s="2">
        <v>3.34</v>
      </c>
      <c r="C818" s="2">
        <v>1.9544999999999999</v>
      </c>
      <c r="D818" s="2">
        <v>14477</v>
      </c>
      <c r="E818" s="2">
        <f t="shared" si="48"/>
        <v>534559</v>
      </c>
      <c r="F818" s="17" t="str">
        <f t="shared" si="51"/>
        <v>BULLISH</v>
      </c>
      <c r="G818" s="17" t="str">
        <f t="shared" si="50"/>
        <v>STRONG</v>
      </c>
      <c r="H818" s="17" t="str">
        <f t="shared" si="49"/>
        <v>CONFIRMED BULLISH</v>
      </c>
    </row>
    <row r="819" spans="1:8" ht="13.5" x14ac:dyDescent="0.25">
      <c r="A819" s="3">
        <v>43194</v>
      </c>
      <c r="B819" s="2">
        <v>3.41</v>
      </c>
      <c r="C819" s="2">
        <v>1.9955000000000001</v>
      </c>
      <c r="D819" s="2">
        <v>42698</v>
      </c>
      <c r="E819" s="2">
        <f t="shared" si="48"/>
        <v>577257</v>
      </c>
      <c r="F819" s="17" t="str">
        <f t="shared" si="51"/>
        <v>BULLISH</v>
      </c>
      <c r="G819" s="17" t="str">
        <f t="shared" si="50"/>
        <v>STRONG</v>
      </c>
      <c r="H819" s="17" t="str">
        <f t="shared" si="49"/>
        <v>CONFIRMED BULLISH</v>
      </c>
    </row>
    <row r="820" spans="1:8" ht="13.5" x14ac:dyDescent="0.25">
      <c r="A820" s="3">
        <v>43195</v>
      </c>
      <c r="B820" s="2">
        <v>3.41</v>
      </c>
      <c r="C820" s="2">
        <v>1.9955000000000001</v>
      </c>
      <c r="D820" s="2">
        <v>10979</v>
      </c>
      <c r="E820" s="2">
        <f t="shared" si="48"/>
        <v>577257</v>
      </c>
      <c r="F820" s="17" t="str">
        <f t="shared" si="51"/>
        <v>BULLISH</v>
      </c>
      <c r="G820" s="17" t="str">
        <f t="shared" si="50"/>
        <v>STRONG</v>
      </c>
      <c r="H820" s="17" t="str">
        <f t="shared" si="49"/>
        <v>CONFIRMED BULLISH</v>
      </c>
    </row>
    <row r="821" spans="1:8" ht="13.5" x14ac:dyDescent="0.25">
      <c r="A821" s="3">
        <v>43196</v>
      </c>
      <c r="B821" s="2">
        <v>3.41</v>
      </c>
      <c r="C821" s="2">
        <v>1.9955000000000001</v>
      </c>
      <c r="D821" s="2">
        <v>1560</v>
      </c>
      <c r="E821" s="2">
        <f t="shared" si="48"/>
        <v>577257</v>
      </c>
      <c r="F821" s="17" t="str">
        <f t="shared" si="51"/>
        <v>BULLISH</v>
      </c>
      <c r="G821" s="17" t="str">
        <f t="shared" si="50"/>
        <v>STRONG</v>
      </c>
      <c r="H821" s="17" t="str">
        <f t="shared" si="49"/>
        <v>CONFIRMED BULLISH</v>
      </c>
    </row>
    <row r="822" spans="1:8" ht="13.5" x14ac:dyDescent="0.25">
      <c r="A822" s="3">
        <v>43200</v>
      </c>
      <c r="B822" s="2">
        <v>3.4</v>
      </c>
      <c r="C822" s="2">
        <v>1.9896</v>
      </c>
      <c r="D822" s="2">
        <v>11860</v>
      </c>
      <c r="E822" s="2">
        <f t="shared" si="48"/>
        <v>565397</v>
      </c>
      <c r="F822" s="17" t="str">
        <f t="shared" si="51"/>
        <v>BULLISH</v>
      </c>
      <c r="G822" s="17" t="str">
        <f t="shared" si="50"/>
        <v>STRONG</v>
      </c>
      <c r="H822" s="17" t="str">
        <f t="shared" si="49"/>
        <v>CONFIRMED BULLISH</v>
      </c>
    </row>
    <row r="823" spans="1:8" ht="13.5" x14ac:dyDescent="0.25">
      <c r="A823" s="3">
        <v>43201</v>
      </c>
      <c r="B823" s="2">
        <v>3.4</v>
      </c>
      <c r="C823" s="2">
        <v>1.9896</v>
      </c>
      <c r="D823" s="2">
        <v>117</v>
      </c>
      <c r="E823" s="2">
        <f t="shared" si="48"/>
        <v>565397</v>
      </c>
      <c r="F823" s="17" t="str">
        <f t="shared" si="51"/>
        <v>BULLISH</v>
      </c>
      <c r="G823" s="17" t="str">
        <f t="shared" si="50"/>
        <v>STRONG</v>
      </c>
      <c r="H823" s="17" t="str">
        <f t="shared" si="49"/>
        <v>CONFIRMED BULLISH</v>
      </c>
    </row>
    <row r="824" spans="1:8" ht="13.5" x14ac:dyDescent="0.25">
      <c r="A824" s="3">
        <v>43202</v>
      </c>
      <c r="B824" s="2">
        <v>3.4</v>
      </c>
      <c r="C824" s="2">
        <v>1.9896</v>
      </c>
      <c r="D824" s="2">
        <v>5934</v>
      </c>
      <c r="E824" s="2">
        <f t="shared" si="48"/>
        <v>565397</v>
      </c>
      <c r="F824" s="17" t="str">
        <f t="shared" si="51"/>
        <v>BEARISH</v>
      </c>
      <c r="G824" s="17" t="str">
        <f t="shared" si="50"/>
        <v>WEAK</v>
      </c>
      <c r="H824" s="17" t="str">
        <f t="shared" si="49"/>
        <v>CONFIRMED BEARISH</v>
      </c>
    </row>
    <row r="825" spans="1:8" ht="13.5" x14ac:dyDescent="0.25">
      <c r="A825" s="3">
        <v>43203</v>
      </c>
      <c r="B825" s="2">
        <v>3.4</v>
      </c>
      <c r="C825" s="2">
        <v>1.9896</v>
      </c>
      <c r="D825" s="2">
        <v>13421</v>
      </c>
      <c r="E825" s="2">
        <f t="shared" si="48"/>
        <v>565397</v>
      </c>
      <c r="F825" s="17" t="str">
        <f t="shared" si="51"/>
        <v>BEARISH</v>
      </c>
      <c r="G825" s="17" t="str">
        <f t="shared" si="50"/>
        <v>WEAK</v>
      </c>
      <c r="H825" s="17" t="str">
        <f t="shared" si="49"/>
        <v>CONFIRMED BEARISH</v>
      </c>
    </row>
    <row r="826" spans="1:8" ht="13.5" x14ac:dyDescent="0.25">
      <c r="A826" s="3">
        <v>43206</v>
      </c>
      <c r="B826" s="2">
        <v>3.4</v>
      </c>
      <c r="C826" s="2">
        <v>1.9896</v>
      </c>
      <c r="D826" s="2">
        <v>3054</v>
      </c>
      <c r="E826" s="2">
        <f t="shared" si="48"/>
        <v>565397</v>
      </c>
      <c r="F826" s="17" t="str">
        <f t="shared" si="51"/>
        <v>BEARISH</v>
      </c>
      <c r="G826" s="17" t="str">
        <f t="shared" si="50"/>
        <v>WEAK</v>
      </c>
      <c r="H826" s="17" t="str">
        <f t="shared" si="49"/>
        <v>CONFIRMED BEARISH</v>
      </c>
    </row>
    <row r="827" spans="1:8" ht="13.5" x14ac:dyDescent="0.25">
      <c r="A827" s="3">
        <v>43207</v>
      </c>
      <c r="B827" s="2">
        <v>3.37</v>
      </c>
      <c r="C827" s="2">
        <v>1.9721</v>
      </c>
      <c r="D827" s="2">
        <v>8827</v>
      </c>
      <c r="E827" s="2">
        <f t="shared" si="48"/>
        <v>556570</v>
      </c>
      <c r="F827" s="17" t="str">
        <f t="shared" si="51"/>
        <v>BEARISH</v>
      </c>
      <c r="G827" s="17" t="str">
        <f t="shared" si="50"/>
        <v>NEUTRAL</v>
      </c>
      <c r="H827" s="17" t="str">
        <f t="shared" si="49"/>
        <v>CONFIRMED BEARISH</v>
      </c>
    </row>
    <row r="828" spans="1:8" ht="13.5" x14ac:dyDescent="0.25">
      <c r="A828" s="3">
        <v>43208</v>
      </c>
      <c r="B828" s="2">
        <v>3.4</v>
      </c>
      <c r="C828" s="2">
        <v>1.9896</v>
      </c>
      <c r="D828" s="2">
        <v>10</v>
      </c>
      <c r="E828" s="2">
        <f t="shared" si="48"/>
        <v>556580</v>
      </c>
      <c r="F828" s="17" t="str">
        <f t="shared" si="51"/>
        <v>BEARISH</v>
      </c>
      <c r="G828" s="17" t="str">
        <f t="shared" si="50"/>
        <v>NEUTRAL</v>
      </c>
      <c r="H828" s="17" t="str">
        <f t="shared" si="49"/>
        <v>NEUTRAL</v>
      </c>
    </row>
    <row r="829" spans="1:8" ht="13.5" x14ac:dyDescent="0.25">
      <c r="A829" s="3">
        <v>43209</v>
      </c>
      <c r="B829" s="2">
        <v>3.4</v>
      </c>
      <c r="C829" s="2">
        <v>1.9896</v>
      </c>
      <c r="D829" s="2">
        <v>1863</v>
      </c>
      <c r="E829" s="2">
        <f t="shared" si="48"/>
        <v>556580</v>
      </c>
      <c r="F829" s="17" t="str">
        <f t="shared" si="51"/>
        <v>BEARISH</v>
      </c>
      <c r="G829" s="17" t="str">
        <f t="shared" si="50"/>
        <v>NEUTRAL</v>
      </c>
      <c r="H829" s="17" t="str">
        <f t="shared" si="49"/>
        <v>NEUTRAL</v>
      </c>
    </row>
    <row r="830" spans="1:8" ht="13.5" x14ac:dyDescent="0.25">
      <c r="A830" s="3">
        <v>43210</v>
      </c>
      <c r="B830" s="2">
        <v>3.32</v>
      </c>
      <c r="C830" s="2">
        <v>1.9428000000000001</v>
      </c>
      <c r="D830" s="2">
        <v>692</v>
      </c>
      <c r="E830" s="2">
        <f t="shared" si="48"/>
        <v>555888</v>
      </c>
      <c r="F830" s="17" t="str">
        <f t="shared" si="51"/>
        <v>BEARISH</v>
      </c>
      <c r="G830" s="17" t="str">
        <f t="shared" si="50"/>
        <v>NEUTRAL</v>
      </c>
      <c r="H830" s="17" t="str">
        <f t="shared" si="49"/>
        <v>CONFIRMED BEARISH</v>
      </c>
    </row>
    <row r="831" spans="1:8" ht="13.5" x14ac:dyDescent="0.25">
      <c r="A831" s="3">
        <v>43213</v>
      </c>
      <c r="B831" s="2">
        <v>3.32</v>
      </c>
      <c r="C831" s="2">
        <v>1.9428000000000001</v>
      </c>
      <c r="D831" s="2">
        <v>4217</v>
      </c>
      <c r="E831" s="2">
        <f t="shared" si="48"/>
        <v>555888</v>
      </c>
      <c r="F831" s="17" t="str">
        <f t="shared" si="51"/>
        <v>BEARISH</v>
      </c>
      <c r="G831" s="17" t="str">
        <f t="shared" si="50"/>
        <v>NEUTRAL</v>
      </c>
      <c r="H831" s="17" t="str">
        <f t="shared" si="49"/>
        <v>CONFIRMED BEARISH</v>
      </c>
    </row>
    <row r="832" spans="1:8" ht="13.5" x14ac:dyDescent="0.25">
      <c r="A832" s="3">
        <v>43214</v>
      </c>
      <c r="B832" s="2">
        <v>3.37</v>
      </c>
      <c r="C832" s="2">
        <v>1.9721</v>
      </c>
      <c r="D832" s="2">
        <v>6481</v>
      </c>
      <c r="E832" s="2">
        <f t="shared" si="48"/>
        <v>562369</v>
      </c>
      <c r="F832" s="17" t="str">
        <f t="shared" si="51"/>
        <v>BULLISH</v>
      </c>
      <c r="G832" s="17" t="str">
        <f t="shared" si="50"/>
        <v>NEUTRAL</v>
      </c>
      <c r="H832" s="17" t="str">
        <f t="shared" si="49"/>
        <v>NEUTRAL</v>
      </c>
    </row>
    <row r="833" spans="1:8" ht="13.5" x14ac:dyDescent="0.25">
      <c r="A833" s="3">
        <v>43215</v>
      </c>
      <c r="B833" s="2">
        <v>3.33</v>
      </c>
      <c r="C833" s="2">
        <v>1.9487000000000001</v>
      </c>
      <c r="D833" s="2">
        <v>4750</v>
      </c>
      <c r="E833" s="2">
        <f t="shared" si="48"/>
        <v>557619</v>
      </c>
      <c r="F833" s="17" t="str">
        <f t="shared" si="51"/>
        <v>BULLISH</v>
      </c>
      <c r="G833" s="17" t="str">
        <f t="shared" si="50"/>
        <v>NEUTRAL</v>
      </c>
      <c r="H833" s="17" t="str">
        <f t="shared" si="49"/>
        <v>BULLISH DIVERGENCE</v>
      </c>
    </row>
    <row r="834" spans="1:8" ht="13.5" x14ac:dyDescent="0.25">
      <c r="A834" s="3">
        <v>43216</v>
      </c>
      <c r="B834" s="2">
        <v>3.35</v>
      </c>
      <c r="C834" s="2">
        <v>1.9603999999999999</v>
      </c>
      <c r="D834" s="2">
        <v>4972</v>
      </c>
      <c r="E834" s="2">
        <f t="shared" si="48"/>
        <v>562591</v>
      </c>
      <c r="F834" s="17" t="str">
        <f t="shared" si="51"/>
        <v>BULLISH</v>
      </c>
      <c r="G834" s="17" t="str">
        <f t="shared" si="50"/>
        <v>NEUTRAL</v>
      </c>
      <c r="H834" s="17" t="str">
        <f t="shared" si="49"/>
        <v>BULLISH DIVERGENCE</v>
      </c>
    </row>
    <row r="835" spans="1:8" ht="13.5" x14ac:dyDescent="0.25">
      <c r="A835" s="3">
        <v>43217</v>
      </c>
      <c r="B835" s="2">
        <v>3.32</v>
      </c>
      <c r="C835" s="2">
        <v>1.9428000000000001</v>
      </c>
      <c r="D835" s="2">
        <v>5050</v>
      </c>
      <c r="E835" s="2">
        <f t="shared" si="48"/>
        <v>557541</v>
      </c>
      <c r="F835" s="17" t="str">
        <f t="shared" si="51"/>
        <v>BULLISH</v>
      </c>
      <c r="G835" s="17" t="str">
        <f t="shared" si="50"/>
        <v>NEUTRAL</v>
      </c>
      <c r="H835" s="17" t="str">
        <f t="shared" si="49"/>
        <v>NEUTRAL</v>
      </c>
    </row>
    <row r="836" spans="1:8" ht="13.5" x14ac:dyDescent="0.25">
      <c r="A836" s="3">
        <v>43220</v>
      </c>
      <c r="B836" s="2">
        <v>3.34</v>
      </c>
      <c r="C836" s="2">
        <v>1.9544999999999999</v>
      </c>
      <c r="D836" s="2">
        <v>1300</v>
      </c>
      <c r="E836" s="2">
        <f t="shared" ref="E836:E899" si="52">IF(B836&gt;B835, E835+D836, IF(B836&lt;B835, E835-D836, E835))</f>
        <v>558841</v>
      </c>
      <c r="F836" s="17" t="str">
        <f t="shared" si="51"/>
        <v>BULLISH</v>
      </c>
      <c r="G836" s="17" t="str">
        <f t="shared" si="50"/>
        <v>NEUTRAL</v>
      </c>
      <c r="H836" s="17" t="str">
        <f t="shared" si="49"/>
        <v>CONFIRMED BULLISH</v>
      </c>
    </row>
    <row r="837" spans="1:8" ht="13.5" x14ac:dyDescent="0.25">
      <c r="A837" s="3">
        <v>43222</v>
      </c>
      <c r="B837" s="2">
        <v>3.4</v>
      </c>
      <c r="C837" s="2">
        <v>1.9896</v>
      </c>
      <c r="D837" s="2">
        <v>2314</v>
      </c>
      <c r="E837" s="2">
        <f t="shared" si="52"/>
        <v>561155</v>
      </c>
      <c r="F837" s="17" t="str">
        <f t="shared" si="51"/>
        <v>BEARISH</v>
      </c>
      <c r="G837" s="17" t="str">
        <f t="shared" si="50"/>
        <v>NEUTRAL</v>
      </c>
      <c r="H837" s="17" t="str">
        <f t="shared" si="49"/>
        <v>BEARISH DIVERGENCE</v>
      </c>
    </row>
    <row r="838" spans="1:8" ht="13.5" x14ac:dyDescent="0.25">
      <c r="A838" s="3">
        <v>43223</v>
      </c>
      <c r="B838" s="2">
        <v>3.4</v>
      </c>
      <c r="C838" s="2">
        <v>1.9896</v>
      </c>
      <c r="D838" s="2">
        <v>1618</v>
      </c>
      <c r="E838" s="2">
        <f t="shared" si="52"/>
        <v>561155</v>
      </c>
      <c r="F838" s="17" t="str">
        <f t="shared" si="51"/>
        <v>BULLISH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v>43224</v>
      </c>
      <c r="B839" s="2">
        <v>3.33</v>
      </c>
      <c r="C839" s="2">
        <v>1.9487000000000001</v>
      </c>
      <c r="D839" s="2">
        <v>7165</v>
      </c>
      <c r="E839" s="2">
        <f t="shared" si="52"/>
        <v>553990</v>
      </c>
      <c r="F839" s="17" t="str">
        <f t="shared" si="51"/>
        <v>BEARISH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CONFIRMED BEARISH</v>
      </c>
    </row>
    <row r="840" spans="1:8" ht="13.5" x14ac:dyDescent="0.25">
      <c r="A840" s="3">
        <v>43227</v>
      </c>
      <c r="B840" s="2">
        <v>3.33</v>
      </c>
      <c r="C840" s="2">
        <v>1.9487000000000001</v>
      </c>
      <c r="D840" s="2">
        <v>3663</v>
      </c>
      <c r="E840" s="2">
        <f t="shared" si="52"/>
        <v>553990</v>
      </c>
      <c r="F840" s="17" t="str">
        <f t="shared" ref="F840:F903" si="55">IF(E840&gt;E835,"BULLISH",IF(E840&lt;E835,"BEARISH","NEUTRAL"))</f>
        <v>BEARISH</v>
      </c>
      <c r="G840" s="17" t="str">
        <f t="shared" si="54"/>
        <v>NEUTRAL</v>
      </c>
      <c r="H840" s="17" t="str">
        <f t="shared" si="53"/>
        <v>BEARISH DIVERGENCE</v>
      </c>
    </row>
    <row r="841" spans="1:8" ht="13.5" x14ac:dyDescent="0.25">
      <c r="A841" s="3">
        <v>43228</v>
      </c>
      <c r="B841" s="2">
        <v>3.38</v>
      </c>
      <c r="C841" s="2">
        <v>1.9779</v>
      </c>
      <c r="D841" s="2">
        <v>75337</v>
      </c>
      <c r="E841" s="2">
        <f t="shared" si="52"/>
        <v>629327</v>
      </c>
      <c r="F841" s="17" t="str">
        <f t="shared" si="55"/>
        <v>BULLISH</v>
      </c>
      <c r="G841" s="17" t="str">
        <f t="shared" si="54"/>
        <v>STRONG</v>
      </c>
      <c r="H841" s="17" t="str">
        <f t="shared" si="53"/>
        <v>CONFIRMED BULLISH</v>
      </c>
    </row>
    <row r="842" spans="1:8" ht="13.5" x14ac:dyDescent="0.25">
      <c r="A842" s="3">
        <v>43229</v>
      </c>
      <c r="B842" s="2">
        <v>3.38</v>
      </c>
      <c r="C842" s="2">
        <v>1.9779</v>
      </c>
      <c r="D842" s="2">
        <v>420</v>
      </c>
      <c r="E842" s="2">
        <f t="shared" si="52"/>
        <v>629327</v>
      </c>
      <c r="F842" s="17" t="str">
        <f t="shared" si="55"/>
        <v>BULLISH</v>
      </c>
      <c r="G842" s="17" t="str">
        <f t="shared" si="54"/>
        <v>STRONG</v>
      </c>
      <c r="H842" s="17" t="str">
        <f t="shared" si="53"/>
        <v>BULLISH DIVERGENCE</v>
      </c>
    </row>
    <row r="843" spans="1:8" ht="13.5" x14ac:dyDescent="0.25">
      <c r="A843" s="3">
        <v>43230</v>
      </c>
      <c r="B843" s="2">
        <v>3.38</v>
      </c>
      <c r="C843" s="2">
        <v>1.9779</v>
      </c>
      <c r="D843" s="2">
        <v>1686</v>
      </c>
      <c r="E843" s="2">
        <f t="shared" si="52"/>
        <v>629327</v>
      </c>
      <c r="F843" s="17" t="str">
        <f t="shared" si="55"/>
        <v>BULLISH</v>
      </c>
      <c r="G843" s="17" t="str">
        <f t="shared" si="54"/>
        <v>STRONG</v>
      </c>
      <c r="H843" s="17" t="str">
        <f t="shared" si="53"/>
        <v>BULLISH DIVERGENCE</v>
      </c>
    </row>
    <row r="844" spans="1:8" ht="13.5" x14ac:dyDescent="0.25">
      <c r="A844" s="3">
        <v>43231</v>
      </c>
      <c r="B844" s="2">
        <v>3.33</v>
      </c>
      <c r="C844" s="2">
        <v>1.9487000000000001</v>
      </c>
      <c r="D844" s="2">
        <v>13010</v>
      </c>
      <c r="E844" s="2">
        <f t="shared" si="52"/>
        <v>616317</v>
      </c>
      <c r="F844" s="17" t="str">
        <f t="shared" si="55"/>
        <v>BULLISH</v>
      </c>
      <c r="G844" s="17" t="str">
        <f t="shared" si="54"/>
        <v>STRONG</v>
      </c>
      <c r="H844" s="17" t="str">
        <f t="shared" si="53"/>
        <v>NEUTRAL</v>
      </c>
    </row>
    <row r="845" spans="1:8" ht="13.5" x14ac:dyDescent="0.25">
      <c r="A845" s="3">
        <v>43234</v>
      </c>
      <c r="B845" s="2">
        <v>3.36</v>
      </c>
      <c r="C845" s="2">
        <v>1.9661999999999999</v>
      </c>
      <c r="D845" s="2">
        <v>1247</v>
      </c>
      <c r="E845" s="2">
        <f t="shared" si="52"/>
        <v>617564</v>
      </c>
      <c r="F845" s="17" t="str">
        <f t="shared" si="55"/>
        <v>BULLISH</v>
      </c>
      <c r="G845" s="17" t="str">
        <f t="shared" si="54"/>
        <v>STRONG</v>
      </c>
      <c r="H845" s="17" t="str">
        <f t="shared" si="53"/>
        <v>CONFIRMED BULLISH</v>
      </c>
    </row>
    <row r="846" spans="1:8" ht="13.5" x14ac:dyDescent="0.25">
      <c r="A846" s="3">
        <v>43235</v>
      </c>
      <c r="B846" s="2">
        <v>3.33</v>
      </c>
      <c r="C846" s="2">
        <v>1.9487000000000001</v>
      </c>
      <c r="D846" s="2">
        <v>37000</v>
      </c>
      <c r="E846" s="2">
        <f t="shared" si="52"/>
        <v>580564</v>
      </c>
      <c r="F846" s="17" t="str">
        <f t="shared" si="55"/>
        <v>BEARISH</v>
      </c>
      <c r="G846" s="17" t="str">
        <f t="shared" si="54"/>
        <v>WEAK</v>
      </c>
      <c r="H846" s="17" t="str">
        <f t="shared" si="53"/>
        <v>CONFIRMED BEARISH</v>
      </c>
    </row>
    <row r="847" spans="1:8" ht="13.5" x14ac:dyDescent="0.25">
      <c r="A847" s="3">
        <v>43236</v>
      </c>
      <c r="B847" s="2">
        <v>3.4</v>
      </c>
      <c r="C847" s="2">
        <v>1.9896</v>
      </c>
      <c r="D847" s="2">
        <v>73500</v>
      </c>
      <c r="E847" s="2">
        <f t="shared" si="52"/>
        <v>654064</v>
      </c>
      <c r="F847" s="17" t="str">
        <f t="shared" si="55"/>
        <v>BULLISH</v>
      </c>
      <c r="G847" s="17" t="str">
        <f t="shared" si="54"/>
        <v>STRONG</v>
      </c>
      <c r="H847" s="17" t="str">
        <f t="shared" si="53"/>
        <v>CONFIRMED BULLISH</v>
      </c>
    </row>
    <row r="848" spans="1:8" ht="13.5" x14ac:dyDescent="0.25">
      <c r="A848" s="3">
        <v>43237</v>
      </c>
      <c r="B848" s="2">
        <v>3.39</v>
      </c>
      <c r="C848" s="2">
        <v>1.9838</v>
      </c>
      <c r="D848" s="2">
        <v>45</v>
      </c>
      <c r="E848" s="2">
        <f t="shared" si="52"/>
        <v>654019</v>
      </c>
      <c r="F848" s="17" t="str">
        <f t="shared" si="55"/>
        <v>BULLISH</v>
      </c>
      <c r="G848" s="17" t="str">
        <f t="shared" si="54"/>
        <v>STRONG</v>
      </c>
      <c r="H848" s="17" t="str">
        <f t="shared" si="53"/>
        <v>CONFIRMED BULLISH</v>
      </c>
    </row>
    <row r="849" spans="1:8" ht="13.5" x14ac:dyDescent="0.25">
      <c r="A849" s="3">
        <v>43238</v>
      </c>
      <c r="B849" s="2">
        <v>3.35</v>
      </c>
      <c r="C849" s="2">
        <v>1.9603999999999999</v>
      </c>
      <c r="D849" s="2">
        <v>1833</v>
      </c>
      <c r="E849" s="2">
        <f t="shared" si="52"/>
        <v>652186</v>
      </c>
      <c r="F849" s="17" t="str">
        <f t="shared" si="55"/>
        <v>BULLISH</v>
      </c>
      <c r="G849" s="17" t="str">
        <f t="shared" si="54"/>
        <v>STRONG</v>
      </c>
      <c r="H849" s="17" t="str">
        <f t="shared" si="53"/>
        <v>CONFIRMED BULLISH</v>
      </c>
    </row>
    <row r="850" spans="1:8" ht="13.5" x14ac:dyDescent="0.25">
      <c r="A850" s="3">
        <v>43241</v>
      </c>
      <c r="B850" s="2">
        <v>3.35</v>
      </c>
      <c r="C850" s="2">
        <v>1.9603999999999999</v>
      </c>
      <c r="D850" s="2">
        <v>0</v>
      </c>
      <c r="E850" s="2">
        <f t="shared" si="52"/>
        <v>652186</v>
      </c>
      <c r="F850" s="17" t="str">
        <f t="shared" si="55"/>
        <v>BULLISH</v>
      </c>
      <c r="G850" s="17" t="str">
        <f t="shared" si="54"/>
        <v>STRONG</v>
      </c>
      <c r="H850" s="17" t="str">
        <f t="shared" si="53"/>
        <v>BULLISH DIVERGENCE</v>
      </c>
    </row>
    <row r="851" spans="1:8" ht="13.5" x14ac:dyDescent="0.25">
      <c r="A851" s="3">
        <v>43242</v>
      </c>
      <c r="B851" s="2">
        <v>3.37</v>
      </c>
      <c r="C851" s="2">
        <v>1.9721</v>
      </c>
      <c r="D851" s="2">
        <v>113901</v>
      </c>
      <c r="E851" s="2">
        <f t="shared" si="52"/>
        <v>766087</v>
      </c>
      <c r="F851" s="17" t="str">
        <f t="shared" si="55"/>
        <v>BULLISH</v>
      </c>
      <c r="G851" s="17" t="str">
        <f t="shared" si="54"/>
        <v>STRONG</v>
      </c>
      <c r="H851" s="17" t="str">
        <f t="shared" si="53"/>
        <v>CONFIRMED BULLISH</v>
      </c>
    </row>
    <row r="852" spans="1:8" ht="13.5" x14ac:dyDescent="0.25">
      <c r="A852" s="3">
        <v>43243</v>
      </c>
      <c r="B852" s="2">
        <v>3.37</v>
      </c>
      <c r="C852" s="2">
        <v>1.9721</v>
      </c>
      <c r="D852" s="2">
        <v>4019</v>
      </c>
      <c r="E852" s="2">
        <f t="shared" si="52"/>
        <v>766087</v>
      </c>
      <c r="F852" s="17" t="str">
        <f t="shared" si="55"/>
        <v>BULLISH</v>
      </c>
      <c r="G852" s="17" t="str">
        <f t="shared" si="54"/>
        <v>STRONG</v>
      </c>
      <c r="H852" s="17" t="str">
        <f t="shared" si="53"/>
        <v>BULLISH DIVERGENCE</v>
      </c>
    </row>
    <row r="853" spans="1:8" ht="13.5" x14ac:dyDescent="0.25">
      <c r="A853" s="3">
        <v>43244</v>
      </c>
      <c r="B853" s="2">
        <v>3.34</v>
      </c>
      <c r="C853" s="2">
        <v>1.9544999999999999</v>
      </c>
      <c r="D853" s="2">
        <v>18138</v>
      </c>
      <c r="E853" s="2">
        <f t="shared" si="52"/>
        <v>747949</v>
      </c>
      <c r="F853" s="17" t="str">
        <f t="shared" si="55"/>
        <v>BULLISH</v>
      </c>
      <c r="G853" s="17" t="str">
        <f t="shared" si="54"/>
        <v>STRONG</v>
      </c>
      <c r="H853" s="17" t="str">
        <f t="shared" si="53"/>
        <v>BULLISH DIVERGENCE</v>
      </c>
    </row>
    <row r="854" spans="1:8" ht="13.5" x14ac:dyDescent="0.25">
      <c r="A854" s="3">
        <v>43245</v>
      </c>
      <c r="B854" s="2">
        <v>3.1</v>
      </c>
      <c r="C854" s="2">
        <v>1.9595</v>
      </c>
      <c r="D854" s="2">
        <v>19951</v>
      </c>
      <c r="E854" s="2">
        <f t="shared" si="52"/>
        <v>727998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BULLISH DIVERGENCE</v>
      </c>
    </row>
    <row r="855" spans="1:8" ht="13.5" x14ac:dyDescent="0.25">
      <c r="A855" s="3">
        <v>43248</v>
      </c>
      <c r="B855" s="2">
        <v>3.1</v>
      </c>
      <c r="C855" s="2">
        <v>1.9595</v>
      </c>
      <c r="D855" s="2">
        <v>32431</v>
      </c>
      <c r="E855" s="2">
        <f t="shared" si="52"/>
        <v>727998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BULLISH DIVERGENCE</v>
      </c>
    </row>
    <row r="856" spans="1:8" ht="13.5" x14ac:dyDescent="0.25">
      <c r="A856" s="3">
        <v>43249</v>
      </c>
      <c r="B856" s="2">
        <v>3.1</v>
      </c>
      <c r="C856" s="2">
        <v>1.9595</v>
      </c>
      <c r="D856" s="2">
        <v>1502</v>
      </c>
      <c r="E856" s="2">
        <f t="shared" si="52"/>
        <v>727998</v>
      </c>
      <c r="F856" s="17" t="str">
        <f t="shared" si="55"/>
        <v>BEARISH</v>
      </c>
      <c r="G856" s="17" t="str">
        <f t="shared" si="54"/>
        <v>WEAK</v>
      </c>
      <c r="H856" s="17" t="str">
        <f t="shared" si="53"/>
        <v>CONFIRMED BEARISH</v>
      </c>
    </row>
    <row r="857" spans="1:8" ht="13.5" x14ac:dyDescent="0.25">
      <c r="A857" s="3">
        <v>43250</v>
      </c>
      <c r="B857" s="2">
        <v>3.07</v>
      </c>
      <c r="C857" s="2">
        <v>1.9404999999999999</v>
      </c>
      <c r="D857" s="2">
        <v>4347</v>
      </c>
      <c r="E857" s="2">
        <f t="shared" si="52"/>
        <v>723651</v>
      </c>
      <c r="F857" s="17" t="str">
        <f t="shared" si="55"/>
        <v>BEARISH</v>
      </c>
      <c r="G857" s="17" t="str">
        <f t="shared" si="54"/>
        <v>WEAK</v>
      </c>
      <c r="H857" s="17" t="str">
        <f t="shared" si="53"/>
        <v>CONFIRMED BEARISH</v>
      </c>
    </row>
    <row r="858" spans="1:8" ht="13.5" x14ac:dyDescent="0.25">
      <c r="A858" s="3">
        <v>43251</v>
      </c>
      <c r="B858" s="2">
        <v>3.03</v>
      </c>
      <c r="C858" s="2">
        <v>1.9152</v>
      </c>
      <c r="D858" s="2">
        <v>250</v>
      </c>
      <c r="E858" s="2">
        <f t="shared" si="52"/>
        <v>723401</v>
      </c>
      <c r="F858" s="17" t="str">
        <f t="shared" si="55"/>
        <v>BEARISH</v>
      </c>
      <c r="G858" s="17" t="str">
        <f t="shared" si="54"/>
        <v>WEAK</v>
      </c>
      <c r="H858" s="17" t="str">
        <f t="shared" si="53"/>
        <v>CONFIRMED BEARISH</v>
      </c>
    </row>
    <row r="859" spans="1:8" ht="13.5" x14ac:dyDescent="0.25">
      <c r="A859" s="3">
        <v>43252</v>
      </c>
      <c r="B859" s="2">
        <v>3.05</v>
      </c>
      <c r="C859" s="2">
        <v>1.9278999999999999</v>
      </c>
      <c r="D859" s="2">
        <v>4828</v>
      </c>
      <c r="E859" s="2">
        <f t="shared" si="52"/>
        <v>728229</v>
      </c>
      <c r="F859" s="17" t="str">
        <f t="shared" si="55"/>
        <v>BULLISH</v>
      </c>
      <c r="G859" s="17" t="str">
        <f t="shared" si="54"/>
        <v>NEUTRAL</v>
      </c>
      <c r="H859" s="17" t="str">
        <f t="shared" si="53"/>
        <v>BULLISH DIVERGENCE</v>
      </c>
    </row>
    <row r="860" spans="1:8" ht="13.5" x14ac:dyDescent="0.25">
      <c r="A860" s="3">
        <v>43255</v>
      </c>
      <c r="B860" s="2">
        <v>3.05</v>
      </c>
      <c r="C860" s="2">
        <v>1.9278999999999999</v>
      </c>
      <c r="D860" s="2">
        <v>3280</v>
      </c>
      <c r="E860" s="2">
        <f t="shared" si="52"/>
        <v>728229</v>
      </c>
      <c r="F860" s="17" t="str">
        <f t="shared" si="55"/>
        <v>BULLISH</v>
      </c>
      <c r="G860" s="17" t="str">
        <f t="shared" si="54"/>
        <v>NEUTRAL</v>
      </c>
      <c r="H860" s="17" t="str">
        <f t="shared" si="53"/>
        <v>BULLISH DIVERGENCE</v>
      </c>
    </row>
    <row r="861" spans="1:8" ht="13.5" x14ac:dyDescent="0.25">
      <c r="A861" s="3">
        <v>43256</v>
      </c>
      <c r="B861" s="2">
        <v>3.11</v>
      </c>
      <c r="C861" s="2">
        <v>1.9658</v>
      </c>
      <c r="D861" s="2">
        <v>5432</v>
      </c>
      <c r="E861" s="2">
        <f t="shared" si="52"/>
        <v>733661</v>
      </c>
      <c r="F861" s="17" t="str">
        <f t="shared" si="55"/>
        <v>BULLISH</v>
      </c>
      <c r="G861" s="17" t="str">
        <f t="shared" si="54"/>
        <v>NEUTRAL</v>
      </c>
      <c r="H861" s="17" t="str">
        <f t="shared" si="53"/>
        <v>CONFIRMED BULLISH</v>
      </c>
    </row>
    <row r="862" spans="1:8" ht="13.5" x14ac:dyDescent="0.25">
      <c r="A862" s="3">
        <v>43257</v>
      </c>
      <c r="B862" s="2">
        <v>3.11</v>
      </c>
      <c r="C862" s="2">
        <v>1.9658</v>
      </c>
      <c r="D862" s="2">
        <v>3368</v>
      </c>
      <c r="E862" s="2">
        <f t="shared" si="52"/>
        <v>733661</v>
      </c>
      <c r="F862" s="17" t="str">
        <f t="shared" si="55"/>
        <v>BULLISH</v>
      </c>
      <c r="G862" s="17" t="str">
        <f t="shared" si="54"/>
        <v>NEUTRAL</v>
      </c>
      <c r="H862" s="17" t="str">
        <f t="shared" si="53"/>
        <v>CONFIRMED BULLISH</v>
      </c>
    </row>
    <row r="863" spans="1:8" ht="13.5" x14ac:dyDescent="0.25">
      <c r="A863" s="3">
        <v>43258</v>
      </c>
      <c r="B863" s="2">
        <v>3.11</v>
      </c>
      <c r="C863" s="2">
        <v>1.9658</v>
      </c>
      <c r="D863" s="2">
        <v>12412</v>
      </c>
      <c r="E863" s="2">
        <f t="shared" si="52"/>
        <v>733661</v>
      </c>
      <c r="F863" s="17" t="str">
        <f t="shared" si="55"/>
        <v>BULLISH</v>
      </c>
      <c r="G863" s="17" t="str">
        <f t="shared" si="54"/>
        <v>NEUTRAL</v>
      </c>
      <c r="H863" s="17" t="str">
        <f t="shared" si="53"/>
        <v>CONFIRMED BULLISH</v>
      </c>
    </row>
    <row r="864" spans="1:8" ht="13.5" x14ac:dyDescent="0.25">
      <c r="A864" s="3">
        <v>43259</v>
      </c>
      <c r="B864" s="2">
        <v>3.11</v>
      </c>
      <c r="C864" s="2">
        <v>1.9658</v>
      </c>
      <c r="D864" s="2">
        <v>7900</v>
      </c>
      <c r="E864" s="2">
        <f t="shared" si="52"/>
        <v>733661</v>
      </c>
      <c r="F864" s="17" t="str">
        <f t="shared" si="55"/>
        <v>BULLISH</v>
      </c>
      <c r="G864" s="17" t="str">
        <f t="shared" si="54"/>
        <v>NEUTRAL</v>
      </c>
      <c r="H864" s="17" t="str">
        <f t="shared" si="53"/>
        <v>CONFIRMED BULLISH</v>
      </c>
    </row>
    <row r="865" spans="1:8" ht="13.5" x14ac:dyDescent="0.25">
      <c r="A865" s="3">
        <v>43262</v>
      </c>
      <c r="B865" s="2">
        <v>3.13</v>
      </c>
      <c r="C865" s="2">
        <v>1.9783999999999999</v>
      </c>
      <c r="D865" s="2">
        <v>2618</v>
      </c>
      <c r="E865" s="2">
        <f t="shared" si="52"/>
        <v>736279</v>
      </c>
      <c r="F865" s="17" t="str">
        <f t="shared" si="55"/>
        <v>BULLISH</v>
      </c>
      <c r="G865" s="17" t="str">
        <f t="shared" si="54"/>
        <v>NEUTRAL</v>
      </c>
      <c r="H865" s="17" t="str">
        <f t="shared" si="53"/>
        <v>CONFIRMED BULLISH</v>
      </c>
    </row>
    <row r="866" spans="1:8" ht="13.5" x14ac:dyDescent="0.25">
      <c r="A866" s="3">
        <v>43263</v>
      </c>
      <c r="B866" s="2">
        <v>3.1</v>
      </c>
      <c r="C866" s="2">
        <v>1.9595</v>
      </c>
      <c r="D866" s="2">
        <v>6000</v>
      </c>
      <c r="E866" s="2">
        <f t="shared" si="52"/>
        <v>730279</v>
      </c>
      <c r="F866" s="17" t="str">
        <f t="shared" si="55"/>
        <v>BEARISH</v>
      </c>
      <c r="G866" s="17" t="str">
        <f t="shared" si="54"/>
        <v>NEUTRAL</v>
      </c>
      <c r="H866" s="17" t="str">
        <f t="shared" si="53"/>
        <v>CONFIRMED BEARISH</v>
      </c>
    </row>
    <row r="867" spans="1:8" ht="13.5" x14ac:dyDescent="0.25">
      <c r="A867" s="3">
        <v>43264</v>
      </c>
      <c r="B867" s="2">
        <v>3.15</v>
      </c>
      <c r="C867" s="2">
        <v>1.9911000000000001</v>
      </c>
      <c r="D867" s="2">
        <v>3800</v>
      </c>
      <c r="E867" s="2">
        <f t="shared" si="52"/>
        <v>734079</v>
      </c>
      <c r="F867" s="17" t="str">
        <f t="shared" si="55"/>
        <v>BULLISH</v>
      </c>
      <c r="G867" s="17" t="str">
        <f t="shared" si="54"/>
        <v>NEUTRAL</v>
      </c>
      <c r="H867" s="17" t="str">
        <f t="shared" si="53"/>
        <v>CONFIRMED BULLISH</v>
      </c>
    </row>
    <row r="868" spans="1:8" ht="13.5" x14ac:dyDescent="0.25">
      <c r="A868" s="3">
        <v>43265</v>
      </c>
      <c r="B868" s="2">
        <v>3.15</v>
      </c>
      <c r="C868" s="2">
        <v>1.9911000000000001</v>
      </c>
      <c r="D868" s="2">
        <v>5069</v>
      </c>
      <c r="E868" s="2">
        <f t="shared" si="52"/>
        <v>734079</v>
      </c>
      <c r="F868" s="17" t="str">
        <f t="shared" si="55"/>
        <v>BULLISH</v>
      </c>
      <c r="G868" s="17" t="str">
        <f t="shared" si="54"/>
        <v>NEUTRAL</v>
      </c>
      <c r="H868" s="17" t="str">
        <f t="shared" si="53"/>
        <v>CONFIRMED BULLISH</v>
      </c>
    </row>
    <row r="869" spans="1:8" ht="13.5" x14ac:dyDescent="0.25">
      <c r="A869" s="3">
        <v>43269</v>
      </c>
      <c r="B869" s="2">
        <v>3.17</v>
      </c>
      <c r="C869" s="2">
        <v>2.0036999999999998</v>
      </c>
      <c r="D869" s="2">
        <v>3343</v>
      </c>
      <c r="E869" s="2">
        <f t="shared" si="52"/>
        <v>737422</v>
      </c>
      <c r="F869" s="17" t="str">
        <f t="shared" si="55"/>
        <v>BULLISH</v>
      </c>
      <c r="G869" s="17" t="str">
        <f t="shared" si="54"/>
        <v>NEUTRAL</v>
      </c>
      <c r="H869" s="17" t="str">
        <f t="shared" si="53"/>
        <v>CONFIRMED BULLISH</v>
      </c>
    </row>
    <row r="870" spans="1:8" ht="13.5" x14ac:dyDescent="0.25">
      <c r="A870" s="3">
        <v>43270</v>
      </c>
      <c r="B870" s="2">
        <v>3.17</v>
      </c>
      <c r="C870" s="2">
        <v>2.0036999999999998</v>
      </c>
      <c r="D870" s="2">
        <v>3702</v>
      </c>
      <c r="E870" s="2">
        <f t="shared" si="52"/>
        <v>737422</v>
      </c>
      <c r="F870" s="17" t="str">
        <f t="shared" si="55"/>
        <v>BULLISH</v>
      </c>
      <c r="G870" s="17" t="str">
        <f t="shared" si="54"/>
        <v>NEUTRAL</v>
      </c>
      <c r="H870" s="17" t="str">
        <f t="shared" si="53"/>
        <v>CONFIRMED BULLISH</v>
      </c>
    </row>
    <row r="871" spans="1:8" ht="13.5" x14ac:dyDescent="0.25">
      <c r="A871" s="3">
        <v>43271</v>
      </c>
      <c r="B871" s="2">
        <v>3.1</v>
      </c>
      <c r="C871" s="2">
        <v>1.9595</v>
      </c>
      <c r="D871" s="2">
        <v>11409</v>
      </c>
      <c r="E871" s="2">
        <f t="shared" si="52"/>
        <v>726013</v>
      </c>
      <c r="F871" s="17" t="str">
        <f t="shared" si="55"/>
        <v>BEARISH</v>
      </c>
      <c r="G871" s="17" t="str">
        <f t="shared" si="54"/>
        <v>NEUTRAL</v>
      </c>
      <c r="H871" s="17" t="str">
        <f t="shared" si="53"/>
        <v>NEUTRAL</v>
      </c>
    </row>
    <row r="872" spans="1:8" ht="13.5" x14ac:dyDescent="0.25">
      <c r="A872" s="3">
        <v>43272</v>
      </c>
      <c r="B872" s="2">
        <v>3.1</v>
      </c>
      <c r="C872" s="2">
        <v>1.9595</v>
      </c>
      <c r="D872" s="2">
        <v>17384</v>
      </c>
      <c r="E872" s="2">
        <f t="shared" si="52"/>
        <v>726013</v>
      </c>
      <c r="F872" s="17" t="str">
        <f t="shared" si="55"/>
        <v>BEARISH</v>
      </c>
      <c r="G872" s="17" t="str">
        <f t="shared" si="54"/>
        <v>NEUTRAL</v>
      </c>
      <c r="H872" s="17" t="str">
        <f t="shared" si="53"/>
        <v>CONFIRMED BEARISH</v>
      </c>
    </row>
    <row r="873" spans="1:8" ht="13.5" x14ac:dyDescent="0.25">
      <c r="A873" s="3">
        <v>43273</v>
      </c>
      <c r="B873" s="2">
        <v>3.1</v>
      </c>
      <c r="C873" s="2">
        <v>1.9595</v>
      </c>
      <c r="D873" s="2">
        <v>15776</v>
      </c>
      <c r="E873" s="2">
        <f t="shared" si="52"/>
        <v>726013</v>
      </c>
      <c r="F873" s="17" t="str">
        <f t="shared" si="55"/>
        <v>BEARISH</v>
      </c>
      <c r="G873" s="17" t="str">
        <f t="shared" si="54"/>
        <v>NEUTRAL</v>
      </c>
      <c r="H873" s="17" t="str">
        <f t="shared" si="53"/>
        <v>CONFIRMED BEARISH</v>
      </c>
    </row>
    <row r="874" spans="1:8" ht="13.5" x14ac:dyDescent="0.25">
      <c r="A874" s="3">
        <v>43276</v>
      </c>
      <c r="B874" s="2">
        <v>3.1</v>
      </c>
      <c r="C874" s="2">
        <v>1.9595</v>
      </c>
      <c r="D874" s="2">
        <v>22863</v>
      </c>
      <c r="E874" s="2">
        <f t="shared" si="52"/>
        <v>726013</v>
      </c>
      <c r="F874" s="17" t="str">
        <f t="shared" si="55"/>
        <v>BEARISH</v>
      </c>
      <c r="G874" s="17" t="str">
        <f t="shared" si="54"/>
        <v>NEUTRAL</v>
      </c>
      <c r="H874" s="17" t="str">
        <f t="shared" si="53"/>
        <v>CONFIRMED BEARISH</v>
      </c>
    </row>
    <row r="875" spans="1:8" ht="13.5" x14ac:dyDescent="0.25">
      <c r="A875" s="3">
        <v>43277</v>
      </c>
      <c r="B875" s="2">
        <v>3.14</v>
      </c>
      <c r="C875" s="2">
        <v>1.9847999999999999</v>
      </c>
      <c r="D875" s="2">
        <v>15332</v>
      </c>
      <c r="E875" s="2">
        <f t="shared" si="52"/>
        <v>741345</v>
      </c>
      <c r="F875" s="17" t="str">
        <f t="shared" si="55"/>
        <v>BULLISH</v>
      </c>
      <c r="G875" s="17" t="str">
        <f t="shared" si="54"/>
        <v>NEUTRAL</v>
      </c>
      <c r="H875" s="17" t="str">
        <f t="shared" si="53"/>
        <v>BULLISH DIVERGENCE</v>
      </c>
    </row>
    <row r="876" spans="1:8" ht="13.5" x14ac:dyDescent="0.25">
      <c r="A876" s="3">
        <v>43278</v>
      </c>
      <c r="B876" s="2">
        <v>3.14</v>
      </c>
      <c r="C876" s="2">
        <v>1.9847999999999999</v>
      </c>
      <c r="D876" s="2">
        <v>6860</v>
      </c>
      <c r="E876" s="2">
        <f t="shared" si="52"/>
        <v>741345</v>
      </c>
      <c r="F876" s="17" t="str">
        <f t="shared" si="55"/>
        <v>BULLISH</v>
      </c>
      <c r="G876" s="17" t="str">
        <f t="shared" si="54"/>
        <v>STRONG</v>
      </c>
      <c r="H876" s="17" t="str">
        <f t="shared" si="53"/>
        <v>CONFIRMED BULLISH</v>
      </c>
    </row>
    <row r="877" spans="1:8" ht="13.5" x14ac:dyDescent="0.25">
      <c r="A877" s="3">
        <v>43279</v>
      </c>
      <c r="B877" s="2">
        <v>3.09</v>
      </c>
      <c r="C877" s="2">
        <v>1.9532</v>
      </c>
      <c r="D877" s="2">
        <v>2555</v>
      </c>
      <c r="E877" s="2">
        <f t="shared" si="52"/>
        <v>738790</v>
      </c>
      <c r="F877" s="17" t="str">
        <f t="shared" si="55"/>
        <v>BULLISH</v>
      </c>
      <c r="G877" s="17" t="str">
        <f t="shared" si="54"/>
        <v>NEUTRAL</v>
      </c>
      <c r="H877" s="17" t="str">
        <f t="shared" si="53"/>
        <v>BULLISH DIVERGENCE</v>
      </c>
    </row>
    <row r="878" spans="1:8" ht="13.5" x14ac:dyDescent="0.25">
      <c r="A878" s="3">
        <v>43280</v>
      </c>
      <c r="B878" s="2">
        <v>3.1</v>
      </c>
      <c r="C878" s="2">
        <v>1.9595</v>
      </c>
      <c r="D878" s="2">
        <v>596</v>
      </c>
      <c r="E878" s="2">
        <f t="shared" si="52"/>
        <v>739386</v>
      </c>
      <c r="F878" s="17" t="str">
        <f t="shared" si="55"/>
        <v>BULLISH</v>
      </c>
      <c r="G878" s="17" t="str">
        <f t="shared" si="54"/>
        <v>NEUTRAL</v>
      </c>
      <c r="H878" s="17" t="str">
        <f t="shared" si="53"/>
        <v>NEUTRAL</v>
      </c>
    </row>
    <row r="879" spans="1:8" ht="13.5" x14ac:dyDescent="0.25">
      <c r="A879" s="3">
        <v>43283</v>
      </c>
      <c r="B879" s="2">
        <v>3.15</v>
      </c>
      <c r="C879" s="2">
        <v>1.9911000000000001</v>
      </c>
      <c r="D879" s="2">
        <v>2000</v>
      </c>
      <c r="E879" s="2">
        <f t="shared" si="52"/>
        <v>741386</v>
      </c>
      <c r="F879" s="17" t="str">
        <f t="shared" si="55"/>
        <v>BULLISH</v>
      </c>
      <c r="G879" s="17" t="str">
        <f t="shared" si="54"/>
        <v>STRONG</v>
      </c>
      <c r="H879" s="17" t="str">
        <f t="shared" si="53"/>
        <v>CONFIRMED BULLISH</v>
      </c>
    </row>
    <row r="880" spans="1:8" ht="13.5" x14ac:dyDescent="0.25">
      <c r="A880" s="3">
        <v>43284</v>
      </c>
      <c r="B880" s="2">
        <v>3.15</v>
      </c>
      <c r="C880" s="2">
        <v>1.9911000000000001</v>
      </c>
      <c r="D880" s="2">
        <v>0</v>
      </c>
      <c r="E880" s="2">
        <f t="shared" si="52"/>
        <v>741386</v>
      </c>
      <c r="F880" s="17" t="str">
        <f t="shared" si="55"/>
        <v>BULLISH</v>
      </c>
      <c r="G880" s="17" t="str">
        <f t="shared" si="54"/>
        <v>NEUTRAL</v>
      </c>
      <c r="H880" s="17" t="str">
        <f t="shared" si="53"/>
        <v>CONFIRMED BULLISH</v>
      </c>
    </row>
    <row r="881" spans="1:8" ht="13.5" x14ac:dyDescent="0.25">
      <c r="A881" s="3">
        <v>43285</v>
      </c>
      <c r="B881" s="2">
        <v>3.11</v>
      </c>
      <c r="C881" s="2">
        <v>1.9658</v>
      </c>
      <c r="D881" s="2">
        <v>5669</v>
      </c>
      <c r="E881" s="2">
        <f t="shared" si="52"/>
        <v>735717</v>
      </c>
      <c r="F881" s="17" t="str">
        <f t="shared" si="55"/>
        <v>BEARISH</v>
      </c>
      <c r="G881" s="17" t="str">
        <f t="shared" si="54"/>
        <v>NEUTRAL</v>
      </c>
      <c r="H881" s="17" t="str">
        <f t="shared" si="53"/>
        <v>CONFIRMED BEARISH</v>
      </c>
    </row>
    <row r="882" spans="1:8" ht="13.5" x14ac:dyDescent="0.25">
      <c r="A882" s="3">
        <v>43286</v>
      </c>
      <c r="B882" s="2">
        <v>3.11</v>
      </c>
      <c r="C882" s="2">
        <v>1.9658</v>
      </c>
      <c r="D882" s="2">
        <v>32</v>
      </c>
      <c r="E882" s="2">
        <f t="shared" si="52"/>
        <v>735717</v>
      </c>
      <c r="F882" s="17" t="str">
        <f t="shared" si="55"/>
        <v>BEARISH</v>
      </c>
      <c r="G882" s="17" t="str">
        <f t="shared" si="54"/>
        <v>NEUTRAL</v>
      </c>
      <c r="H882" s="17" t="str">
        <f t="shared" si="53"/>
        <v>BEARISH DIVERGENCE</v>
      </c>
    </row>
    <row r="883" spans="1:8" ht="13.5" x14ac:dyDescent="0.25">
      <c r="A883" s="3">
        <v>43287</v>
      </c>
      <c r="B883" s="2">
        <v>3.11</v>
      </c>
      <c r="C883" s="2">
        <v>1.9658</v>
      </c>
      <c r="D883" s="2">
        <v>384</v>
      </c>
      <c r="E883" s="2">
        <f t="shared" si="52"/>
        <v>735717</v>
      </c>
      <c r="F883" s="17" t="str">
        <f t="shared" si="55"/>
        <v>BEARISH</v>
      </c>
      <c r="G883" s="17" t="str">
        <f t="shared" si="54"/>
        <v>NEUTRAL</v>
      </c>
      <c r="H883" s="17" t="str">
        <f t="shared" si="53"/>
        <v>BEARISH DIVERGENCE</v>
      </c>
    </row>
    <row r="884" spans="1:8" ht="13.5" x14ac:dyDescent="0.25">
      <c r="A884" s="3">
        <v>43290</v>
      </c>
      <c r="B884" s="2">
        <v>3.11</v>
      </c>
      <c r="C884" s="2">
        <v>1.9658</v>
      </c>
      <c r="D884" s="2">
        <v>334</v>
      </c>
      <c r="E884" s="2">
        <f t="shared" si="52"/>
        <v>735717</v>
      </c>
      <c r="F884" s="17" t="str">
        <f t="shared" si="55"/>
        <v>BEARISH</v>
      </c>
      <c r="G884" s="17" t="str">
        <f t="shared" si="54"/>
        <v>NEUTRAL</v>
      </c>
      <c r="H884" s="17" t="str">
        <f t="shared" si="53"/>
        <v>CONFIRMED BEARISH</v>
      </c>
    </row>
    <row r="885" spans="1:8" ht="13.5" x14ac:dyDescent="0.25">
      <c r="A885" s="3">
        <v>43291</v>
      </c>
      <c r="B885" s="2">
        <v>3.15</v>
      </c>
      <c r="C885" s="2">
        <v>1.9911000000000001</v>
      </c>
      <c r="D885" s="2">
        <v>1593</v>
      </c>
      <c r="E885" s="2">
        <f t="shared" si="52"/>
        <v>737310</v>
      </c>
      <c r="F885" s="17" t="str">
        <f t="shared" si="55"/>
        <v>BEARISH</v>
      </c>
      <c r="G885" s="17" t="str">
        <f t="shared" si="54"/>
        <v>NEUTRAL</v>
      </c>
      <c r="H885" s="17" t="str">
        <f t="shared" si="53"/>
        <v>NEUTRAL</v>
      </c>
    </row>
    <row r="886" spans="1:8" ht="13.5" x14ac:dyDescent="0.25">
      <c r="A886" s="3">
        <v>43292</v>
      </c>
      <c r="B886" s="2">
        <v>3.15</v>
      </c>
      <c r="C886" s="2">
        <v>1.9911000000000001</v>
      </c>
      <c r="D886" s="2">
        <v>247</v>
      </c>
      <c r="E886" s="2">
        <f t="shared" si="52"/>
        <v>737310</v>
      </c>
      <c r="F886" s="17" t="str">
        <f t="shared" si="55"/>
        <v>BULLISH</v>
      </c>
      <c r="G886" s="17" t="str">
        <f t="shared" si="54"/>
        <v>NEUTRAL</v>
      </c>
      <c r="H886" s="17" t="str">
        <f t="shared" si="53"/>
        <v>CONFIRMED BULLISH</v>
      </c>
    </row>
    <row r="887" spans="1:8" ht="13.5" x14ac:dyDescent="0.25">
      <c r="A887" s="3">
        <v>43293</v>
      </c>
      <c r="B887" s="2">
        <v>3.13</v>
      </c>
      <c r="C887" s="2">
        <v>1.9783999999999999</v>
      </c>
      <c r="D887" s="2">
        <v>4866</v>
      </c>
      <c r="E887" s="2">
        <f t="shared" si="52"/>
        <v>732444</v>
      </c>
      <c r="F887" s="17" t="str">
        <f t="shared" si="55"/>
        <v>BEARISH</v>
      </c>
      <c r="G887" s="17" t="str">
        <f t="shared" si="54"/>
        <v>NEUTRAL</v>
      </c>
      <c r="H887" s="17" t="str">
        <f t="shared" si="53"/>
        <v>BEARISH DIVERGENCE</v>
      </c>
    </row>
    <row r="888" spans="1:8" ht="13.5" x14ac:dyDescent="0.25">
      <c r="A888" s="3">
        <v>43294</v>
      </c>
      <c r="B888" s="2">
        <v>3.15</v>
      </c>
      <c r="C888" s="2">
        <v>1.9911000000000001</v>
      </c>
      <c r="D888" s="2">
        <v>6544</v>
      </c>
      <c r="E888" s="2">
        <f t="shared" si="52"/>
        <v>738988</v>
      </c>
      <c r="F888" s="17" t="str">
        <f t="shared" si="55"/>
        <v>BULLISH</v>
      </c>
      <c r="G888" s="17" t="str">
        <f t="shared" si="54"/>
        <v>NEUTRAL</v>
      </c>
      <c r="H888" s="17" t="str">
        <f t="shared" si="53"/>
        <v>CONFIRMED BULLISH</v>
      </c>
    </row>
    <row r="889" spans="1:8" ht="13.5" x14ac:dyDescent="0.25">
      <c r="A889" s="3">
        <v>43297</v>
      </c>
      <c r="B889" s="2">
        <v>3.2</v>
      </c>
      <c r="C889" s="2">
        <v>2.0226999999999999</v>
      </c>
      <c r="D889" s="2">
        <v>8745</v>
      </c>
      <c r="E889" s="2">
        <f t="shared" si="52"/>
        <v>747733</v>
      </c>
      <c r="F889" s="17" t="str">
        <f t="shared" si="55"/>
        <v>BULLISH</v>
      </c>
      <c r="G889" s="17" t="str">
        <f t="shared" si="54"/>
        <v>NEUTRAL</v>
      </c>
      <c r="H889" s="17" t="str">
        <f t="shared" si="53"/>
        <v>CONFIRMED BULLISH</v>
      </c>
    </row>
    <row r="890" spans="1:8" ht="13.5" x14ac:dyDescent="0.25">
      <c r="A890" s="3">
        <v>43298</v>
      </c>
      <c r="B890" s="2">
        <v>3.16</v>
      </c>
      <c r="C890" s="2">
        <v>1.9974000000000001</v>
      </c>
      <c r="D890" s="2">
        <v>25700</v>
      </c>
      <c r="E890" s="2">
        <f t="shared" si="52"/>
        <v>722033</v>
      </c>
      <c r="F890" s="17" t="str">
        <f t="shared" si="55"/>
        <v>BEARISH</v>
      </c>
      <c r="G890" s="17" t="str">
        <f t="shared" si="54"/>
        <v>WEAK</v>
      </c>
      <c r="H890" s="17" t="str">
        <f t="shared" si="53"/>
        <v>BEARISH DIVERGENCE</v>
      </c>
    </row>
    <row r="891" spans="1:8" ht="13.5" x14ac:dyDescent="0.25">
      <c r="A891" s="3">
        <v>43299</v>
      </c>
      <c r="B891" s="2">
        <v>3.18</v>
      </c>
      <c r="C891" s="2">
        <v>2.0099999999999998</v>
      </c>
      <c r="D891" s="2">
        <v>5820</v>
      </c>
      <c r="E891" s="2">
        <f t="shared" si="52"/>
        <v>727853</v>
      </c>
      <c r="F891" s="17" t="str">
        <f t="shared" si="55"/>
        <v>BEARISH</v>
      </c>
      <c r="G891" s="17" t="str">
        <f t="shared" si="54"/>
        <v>NEUTRAL</v>
      </c>
      <c r="H891" s="17" t="str">
        <f t="shared" si="53"/>
        <v>BEARISH DIVERGENCE</v>
      </c>
    </row>
    <row r="892" spans="1:8" ht="13.5" x14ac:dyDescent="0.25">
      <c r="A892" s="3">
        <v>43300</v>
      </c>
      <c r="B892" s="2">
        <v>3.19</v>
      </c>
      <c r="C892" s="2">
        <v>2.0164</v>
      </c>
      <c r="D892" s="2">
        <v>13860</v>
      </c>
      <c r="E892" s="2">
        <f t="shared" si="52"/>
        <v>741713</v>
      </c>
      <c r="F892" s="17" t="str">
        <f t="shared" si="55"/>
        <v>BULLISH</v>
      </c>
      <c r="G892" s="17" t="str">
        <f t="shared" si="54"/>
        <v>NEUTRAL</v>
      </c>
      <c r="H892" s="17" t="str">
        <f t="shared" si="53"/>
        <v>CONFIRMED BULLISH</v>
      </c>
    </row>
    <row r="893" spans="1:8" ht="13.5" x14ac:dyDescent="0.25">
      <c r="A893" s="3">
        <v>43301</v>
      </c>
      <c r="B893" s="2">
        <v>3.21</v>
      </c>
      <c r="C893" s="2">
        <v>2.0289999999999999</v>
      </c>
      <c r="D893" s="2">
        <v>9615</v>
      </c>
      <c r="E893" s="2">
        <f t="shared" si="52"/>
        <v>751328</v>
      </c>
      <c r="F893" s="17" t="str">
        <f t="shared" si="55"/>
        <v>BULLISH</v>
      </c>
      <c r="G893" s="17" t="str">
        <f t="shared" si="54"/>
        <v>NEUTRAL</v>
      </c>
      <c r="H893" s="17" t="str">
        <f t="shared" si="53"/>
        <v>CONFIRMED BULLISH</v>
      </c>
    </row>
    <row r="894" spans="1:8" ht="13.5" x14ac:dyDescent="0.25">
      <c r="A894" s="3">
        <v>43304</v>
      </c>
      <c r="B894" s="2">
        <v>3.21</v>
      </c>
      <c r="C894" s="2">
        <v>2.0289999999999999</v>
      </c>
      <c r="D894" s="2">
        <v>0</v>
      </c>
      <c r="E894" s="2">
        <f t="shared" si="52"/>
        <v>751328</v>
      </c>
      <c r="F894" s="17" t="str">
        <f t="shared" si="55"/>
        <v>BULLISH</v>
      </c>
      <c r="G894" s="17" t="str">
        <f t="shared" si="54"/>
        <v>NEUTRAL</v>
      </c>
      <c r="H894" s="17" t="str">
        <f t="shared" si="53"/>
        <v>CONFIRMED BULLISH</v>
      </c>
    </row>
    <row r="895" spans="1:8" ht="13.5" x14ac:dyDescent="0.25">
      <c r="A895" s="3">
        <v>43305</v>
      </c>
      <c r="B895" s="2">
        <v>3.21</v>
      </c>
      <c r="C895" s="2">
        <v>2.0289999999999999</v>
      </c>
      <c r="D895" s="2">
        <v>100</v>
      </c>
      <c r="E895" s="2">
        <f t="shared" si="52"/>
        <v>751328</v>
      </c>
      <c r="F895" s="17" t="str">
        <f t="shared" si="55"/>
        <v>BULLISH</v>
      </c>
      <c r="G895" s="17" t="str">
        <f t="shared" si="54"/>
        <v>STRONG</v>
      </c>
      <c r="H895" s="17" t="str">
        <f t="shared" si="53"/>
        <v>CONFIRMED BULLISH</v>
      </c>
    </row>
    <row r="896" spans="1:8" ht="13.5" x14ac:dyDescent="0.25">
      <c r="A896" s="3">
        <v>43307</v>
      </c>
      <c r="B896" s="2">
        <v>3.21</v>
      </c>
      <c r="C896" s="2">
        <v>2.0289999999999999</v>
      </c>
      <c r="D896" s="2">
        <v>2020</v>
      </c>
      <c r="E896" s="2">
        <f t="shared" si="52"/>
        <v>751328</v>
      </c>
      <c r="F896" s="17" t="str">
        <f t="shared" si="55"/>
        <v>BULLISH</v>
      </c>
      <c r="G896" s="17" t="str">
        <f t="shared" si="54"/>
        <v>STRONG</v>
      </c>
      <c r="H896" s="17" t="str">
        <f t="shared" si="53"/>
        <v>CONFIRMED BULLISH</v>
      </c>
    </row>
    <row r="897" spans="1:8" ht="13.5" x14ac:dyDescent="0.25">
      <c r="A897" s="3">
        <v>43308</v>
      </c>
      <c r="B897" s="2">
        <v>3.21</v>
      </c>
      <c r="C897" s="2">
        <v>2.0289999999999999</v>
      </c>
      <c r="D897" s="2">
        <v>420</v>
      </c>
      <c r="E897" s="2">
        <f t="shared" si="52"/>
        <v>751328</v>
      </c>
      <c r="F897" s="17" t="str">
        <f t="shared" si="55"/>
        <v>BULLISH</v>
      </c>
      <c r="G897" s="17" t="str">
        <f t="shared" si="54"/>
        <v>NEUTRAL</v>
      </c>
      <c r="H897" s="17" t="str">
        <f t="shared" si="53"/>
        <v>CONFIRMED BULLISH</v>
      </c>
    </row>
    <row r="898" spans="1:8" ht="13.5" x14ac:dyDescent="0.25">
      <c r="A898" s="3">
        <v>43311</v>
      </c>
      <c r="B898" s="2">
        <v>3.23</v>
      </c>
      <c r="C898" s="2">
        <v>2.0415999999999999</v>
      </c>
      <c r="D898" s="2">
        <v>3708</v>
      </c>
      <c r="E898" s="2">
        <f t="shared" si="52"/>
        <v>755036</v>
      </c>
      <c r="F898" s="17" t="str">
        <f t="shared" si="55"/>
        <v>BULLISH</v>
      </c>
      <c r="G898" s="17" t="str">
        <f t="shared" si="54"/>
        <v>NEUTRAL</v>
      </c>
      <c r="H898" s="17" t="str">
        <f t="shared" si="53"/>
        <v>CONFIRMED BULLISH</v>
      </c>
    </row>
    <row r="899" spans="1:8" ht="13.5" x14ac:dyDescent="0.25">
      <c r="A899" s="3">
        <v>43312</v>
      </c>
      <c r="B899" s="2">
        <v>3.2</v>
      </c>
      <c r="C899" s="2">
        <v>2.0226999999999999</v>
      </c>
      <c r="D899" s="2">
        <v>23988</v>
      </c>
      <c r="E899" s="2">
        <f t="shared" si="52"/>
        <v>731048</v>
      </c>
      <c r="F899" s="17" t="str">
        <f t="shared" si="55"/>
        <v>BEARISH</v>
      </c>
      <c r="G899" s="17" t="str">
        <f t="shared" si="54"/>
        <v>WEAK</v>
      </c>
      <c r="H899" s="17" t="str">
        <f t="shared" si="53"/>
        <v>CONFIRMED BEARISH</v>
      </c>
    </row>
    <row r="900" spans="1:8" ht="13.5" x14ac:dyDescent="0.25">
      <c r="A900" s="3">
        <v>43313</v>
      </c>
      <c r="B900" s="2">
        <v>3.23</v>
      </c>
      <c r="C900" s="2">
        <v>2.0415999999999999</v>
      </c>
      <c r="D900" s="2">
        <v>6890</v>
      </c>
      <c r="E900" s="2">
        <f t="shared" ref="E900:E963" si="56">IF(B900&gt;B899, E899+D900, IF(B900&lt;B899, E899-D900, E899))</f>
        <v>737938</v>
      </c>
      <c r="F900" s="17" t="str">
        <f t="shared" si="55"/>
        <v>BEARISH</v>
      </c>
      <c r="G900" s="17" t="str">
        <f t="shared" si="54"/>
        <v>NEUTRAL</v>
      </c>
      <c r="H900" s="17" t="str">
        <f t="shared" si="53"/>
        <v>BEARISH DIVERGENCE</v>
      </c>
    </row>
    <row r="901" spans="1:8" ht="13.5" x14ac:dyDescent="0.25">
      <c r="A901" s="3">
        <v>43314</v>
      </c>
      <c r="B901" s="2">
        <v>3.2</v>
      </c>
      <c r="C901" s="2">
        <v>2.0226999999999999</v>
      </c>
      <c r="D901" s="2">
        <v>33160</v>
      </c>
      <c r="E901" s="2">
        <f t="shared" si="56"/>
        <v>704778</v>
      </c>
      <c r="F901" s="17" t="str">
        <f t="shared" si="55"/>
        <v>BEARISH</v>
      </c>
      <c r="G901" s="17" t="str">
        <f t="shared" si="54"/>
        <v>WEAK</v>
      </c>
      <c r="H901" s="17" t="str">
        <f t="shared" si="53"/>
        <v>CONFIRMED BEARISH</v>
      </c>
    </row>
    <row r="902" spans="1:8" ht="13.5" x14ac:dyDescent="0.25">
      <c r="A902" s="3">
        <v>43315</v>
      </c>
      <c r="B902" s="2">
        <v>3.2</v>
      </c>
      <c r="C902" s="2">
        <v>2.0226999999999999</v>
      </c>
      <c r="D902" s="2">
        <v>19560</v>
      </c>
      <c r="E902" s="2">
        <f t="shared" si="56"/>
        <v>704778</v>
      </c>
      <c r="F902" s="17" t="str">
        <f t="shared" si="55"/>
        <v>BEARISH</v>
      </c>
      <c r="G902" s="17" t="str">
        <f t="shared" si="54"/>
        <v>WEAK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v>43318</v>
      </c>
      <c r="B903" s="2">
        <v>3.19</v>
      </c>
      <c r="C903" s="2">
        <v>2.0164</v>
      </c>
      <c r="D903" s="2">
        <v>4690</v>
      </c>
      <c r="E903" s="2">
        <f t="shared" si="56"/>
        <v>700088</v>
      </c>
      <c r="F903" s="17" t="str">
        <f t="shared" si="55"/>
        <v>BEARISH</v>
      </c>
      <c r="G903" s="17" t="str">
        <f t="shared" ref="G903:G966" si="58">IF((E903-E898)/E898 &gt; 0.02, "STRONG",
 IF((E903-E898)/E898 &lt; -0.02, "WEAK", "NEUTRAL"))</f>
        <v>WEAK</v>
      </c>
      <c r="H903" s="17" t="str">
        <f t="shared" si="57"/>
        <v>CONFIRMED BEARISH</v>
      </c>
    </row>
    <row r="904" spans="1:8" ht="13.5" x14ac:dyDescent="0.25">
      <c r="A904" s="3">
        <v>43319</v>
      </c>
      <c r="B904" s="2">
        <v>3.19</v>
      </c>
      <c r="C904" s="2">
        <v>2.0164</v>
      </c>
      <c r="D904" s="2">
        <v>3400</v>
      </c>
      <c r="E904" s="2">
        <f t="shared" si="56"/>
        <v>700088</v>
      </c>
      <c r="F904" s="17" t="str">
        <f t="shared" ref="F904:F967" si="59">IF(E904&gt;E899,"BULLISH",IF(E904&lt;E899,"BEARISH","NEUTRAL"))</f>
        <v>BEARISH</v>
      </c>
      <c r="G904" s="17" t="str">
        <f t="shared" si="58"/>
        <v>WEAK</v>
      </c>
      <c r="H904" s="17" t="str">
        <f t="shared" si="57"/>
        <v>CONFIRMED BEARISH</v>
      </c>
    </row>
    <row r="905" spans="1:8" ht="13.5" x14ac:dyDescent="0.25">
      <c r="A905" s="3">
        <v>43320</v>
      </c>
      <c r="B905" s="2">
        <v>3.2</v>
      </c>
      <c r="C905" s="2">
        <v>2.0226999999999999</v>
      </c>
      <c r="D905" s="2">
        <v>13350</v>
      </c>
      <c r="E905" s="2">
        <f t="shared" si="56"/>
        <v>713438</v>
      </c>
      <c r="F905" s="17" t="str">
        <f t="shared" si="59"/>
        <v>BEARISH</v>
      </c>
      <c r="G905" s="17" t="str">
        <f t="shared" si="58"/>
        <v>WEAK</v>
      </c>
      <c r="H905" s="17" t="str">
        <f t="shared" si="57"/>
        <v>CONFIRMED BEARISH</v>
      </c>
    </row>
    <row r="906" spans="1:8" ht="13.5" x14ac:dyDescent="0.25">
      <c r="A906" s="3">
        <v>43321</v>
      </c>
      <c r="B906" s="2">
        <v>3.19</v>
      </c>
      <c r="C906" s="2">
        <v>2.0164</v>
      </c>
      <c r="D906" s="2">
        <v>17306</v>
      </c>
      <c r="E906" s="2">
        <f t="shared" si="56"/>
        <v>696132</v>
      </c>
      <c r="F906" s="17" t="str">
        <f t="shared" si="59"/>
        <v>BEARISH</v>
      </c>
      <c r="G906" s="17" t="str">
        <f t="shared" si="58"/>
        <v>NEUTRAL</v>
      </c>
      <c r="H906" s="17" t="str">
        <f t="shared" si="57"/>
        <v>CONFIRMED BEARISH</v>
      </c>
    </row>
    <row r="907" spans="1:8" ht="13.5" x14ac:dyDescent="0.25">
      <c r="A907" s="3">
        <v>43322</v>
      </c>
      <c r="B907" s="2">
        <v>3.2</v>
      </c>
      <c r="C907" s="2">
        <v>2.0226999999999999</v>
      </c>
      <c r="D907" s="2">
        <v>21093</v>
      </c>
      <c r="E907" s="2">
        <f t="shared" si="56"/>
        <v>717225</v>
      </c>
      <c r="F907" s="17" t="str">
        <f t="shared" si="59"/>
        <v>BULLISH</v>
      </c>
      <c r="G907" s="17" t="str">
        <f t="shared" si="58"/>
        <v>NEUTRAL</v>
      </c>
      <c r="H907" s="17" t="str">
        <f t="shared" si="57"/>
        <v>NEUTRAL</v>
      </c>
    </row>
    <row r="908" spans="1:8" ht="13.5" x14ac:dyDescent="0.25">
      <c r="A908" s="3">
        <v>43326</v>
      </c>
      <c r="B908" s="2">
        <v>3.19</v>
      </c>
      <c r="C908" s="2">
        <v>2.0164</v>
      </c>
      <c r="D908" s="2">
        <v>20456</v>
      </c>
      <c r="E908" s="2">
        <f t="shared" si="56"/>
        <v>696769</v>
      </c>
      <c r="F908" s="17" t="str">
        <f t="shared" si="59"/>
        <v>BEARISH</v>
      </c>
      <c r="G908" s="17" t="str">
        <f t="shared" si="58"/>
        <v>NEUTRAL</v>
      </c>
      <c r="H908" s="17" t="str">
        <f t="shared" si="57"/>
        <v>NEUTRAL</v>
      </c>
    </row>
    <row r="909" spans="1:8" ht="13.5" x14ac:dyDescent="0.25">
      <c r="A909" s="3">
        <v>43327</v>
      </c>
      <c r="B909" s="2">
        <v>3.2</v>
      </c>
      <c r="C909" s="2">
        <v>2.0226999999999999</v>
      </c>
      <c r="D909" s="2">
        <v>7273</v>
      </c>
      <c r="E909" s="2">
        <f t="shared" si="56"/>
        <v>704042</v>
      </c>
      <c r="F909" s="17" t="str">
        <f t="shared" si="59"/>
        <v>BULLISH</v>
      </c>
      <c r="G909" s="17" t="str">
        <f t="shared" si="58"/>
        <v>NEUTRAL</v>
      </c>
      <c r="H909" s="17" t="str">
        <f t="shared" si="57"/>
        <v>CONFIRMED BULLISH</v>
      </c>
    </row>
    <row r="910" spans="1:8" ht="13.5" x14ac:dyDescent="0.25">
      <c r="A910" s="3">
        <v>43328</v>
      </c>
      <c r="B910" s="2">
        <v>3.2</v>
      </c>
      <c r="C910" s="2">
        <v>2.0226999999999999</v>
      </c>
      <c r="D910" s="2">
        <v>4900</v>
      </c>
      <c r="E910" s="2">
        <f t="shared" si="56"/>
        <v>704042</v>
      </c>
      <c r="F910" s="17" t="str">
        <f t="shared" si="59"/>
        <v>BEARISH</v>
      </c>
      <c r="G910" s="17" t="str">
        <f t="shared" si="58"/>
        <v>NEUTRAL</v>
      </c>
      <c r="H910" s="17" t="str">
        <f t="shared" si="57"/>
        <v>NEUTRAL</v>
      </c>
    </row>
    <row r="911" spans="1:8" ht="13.5" x14ac:dyDescent="0.25">
      <c r="A911" s="3">
        <v>43329</v>
      </c>
      <c r="B911" s="2">
        <v>3.2</v>
      </c>
      <c r="C911" s="2">
        <v>2.0226999999999999</v>
      </c>
      <c r="D911" s="2">
        <v>4202</v>
      </c>
      <c r="E911" s="2">
        <f t="shared" si="56"/>
        <v>704042</v>
      </c>
      <c r="F911" s="17" t="str">
        <f t="shared" si="59"/>
        <v>BULLISH</v>
      </c>
      <c r="G911" s="17" t="str">
        <f t="shared" si="58"/>
        <v>NEUTRAL</v>
      </c>
      <c r="H911" s="17" t="str">
        <f t="shared" si="57"/>
        <v>CONFIRMED BULLISH</v>
      </c>
    </row>
    <row r="912" spans="1:8" ht="13.5" x14ac:dyDescent="0.25">
      <c r="A912" s="3">
        <v>43332</v>
      </c>
      <c r="B912" s="2">
        <v>3.18</v>
      </c>
      <c r="C912" s="2">
        <v>2.0099999999999998</v>
      </c>
      <c r="D912" s="2">
        <v>798</v>
      </c>
      <c r="E912" s="2">
        <f t="shared" si="56"/>
        <v>703244</v>
      </c>
      <c r="F912" s="17" t="str">
        <f t="shared" si="59"/>
        <v>BEARISH</v>
      </c>
      <c r="G912" s="17" t="str">
        <f t="shared" si="58"/>
        <v>NEUTRAL</v>
      </c>
      <c r="H912" s="17" t="str">
        <f t="shared" si="57"/>
        <v>CONFIRMED BEARISH</v>
      </c>
    </row>
    <row r="913" spans="1:8" ht="13.5" x14ac:dyDescent="0.25">
      <c r="A913" s="3">
        <v>43335</v>
      </c>
      <c r="B913" s="2">
        <v>3.1</v>
      </c>
      <c r="C913" s="2">
        <v>1.9595</v>
      </c>
      <c r="D913" s="2">
        <v>2403</v>
      </c>
      <c r="E913" s="2">
        <f t="shared" si="56"/>
        <v>700841</v>
      </c>
      <c r="F913" s="17" t="str">
        <f t="shared" si="59"/>
        <v>BULLISH</v>
      </c>
      <c r="G913" s="17" t="str">
        <f t="shared" si="58"/>
        <v>NEUTRAL</v>
      </c>
      <c r="H913" s="17" t="str">
        <f t="shared" si="57"/>
        <v>BULLISH DIVERGENCE</v>
      </c>
    </row>
    <row r="914" spans="1:8" ht="13.5" x14ac:dyDescent="0.25">
      <c r="A914" s="3">
        <v>43336</v>
      </c>
      <c r="B914" s="2">
        <v>3.16</v>
      </c>
      <c r="C914" s="2">
        <v>1.9974000000000001</v>
      </c>
      <c r="D914" s="2">
        <v>7871</v>
      </c>
      <c r="E914" s="2">
        <f t="shared" si="56"/>
        <v>708712</v>
      </c>
      <c r="F914" s="17" t="str">
        <f t="shared" si="59"/>
        <v>BULLISH</v>
      </c>
      <c r="G914" s="17" t="str">
        <f t="shared" si="58"/>
        <v>NEUTRAL</v>
      </c>
      <c r="H914" s="17" t="str">
        <f t="shared" si="57"/>
        <v>BULLISH DIVERGENCE</v>
      </c>
    </row>
    <row r="915" spans="1:8" ht="13.5" x14ac:dyDescent="0.25">
      <c r="A915" s="3">
        <v>43339</v>
      </c>
      <c r="B915" s="2">
        <v>3.16</v>
      </c>
      <c r="C915" s="2">
        <v>1.9974000000000001</v>
      </c>
      <c r="D915" s="2">
        <v>0</v>
      </c>
      <c r="E915" s="2">
        <f t="shared" si="56"/>
        <v>708712</v>
      </c>
      <c r="F915" s="17" t="str">
        <f t="shared" si="59"/>
        <v>BULLISH</v>
      </c>
      <c r="G915" s="17" t="str">
        <f t="shared" si="58"/>
        <v>NEUTRAL</v>
      </c>
      <c r="H915" s="17" t="str">
        <f t="shared" si="57"/>
        <v>BULLISH DIVERGENCE</v>
      </c>
    </row>
    <row r="916" spans="1:8" ht="13.5" x14ac:dyDescent="0.25">
      <c r="A916" s="3">
        <v>43340</v>
      </c>
      <c r="B916" s="2">
        <v>3.16</v>
      </c>
      <c r="C916" s="2">
        <v>1.9974000000000001</v>
      </c>
      <c r="D916" s="2">
        <v>2914</v>
      </c>
      <c r="E916" s="2">
        <f t="shared" si="56"/>
        <v>708712</v>
      </c>
      <c r="F916" s="17" t="str">
        <f t="shared" si="59"/>
        <v>BULLISH</v>
      </c>
      <c r="G916" s="17" t="str">
        <f t="shared" si="58"/>
        <v>NEUTRAL</v>
      </c>
      <c r="H916" s="17" t="str">
        <f t="shared" si="57"/>
        <v>BULLISH DIVERGENCE</v>
      </c>
    </row>
    <row r="917" spans="1:8" ht="13.5" x14ac:dyDescent="0.25">
      <c r="A917" s="3">
        <v>43341</v>
      </c>
      <c r="B917" s="2">
        <v>3.15</v>
      </c>
      <c r="C917" s="2">
        <v>1.9911000000000001</v>
      </c>
      <c r="D917" s="2">
        <v>1928</v>
      </c>
      <c r="E917" s="2">
        <f t="shared" si="56"/>
        <v>706784</v>
      </c>
      <c r="F917" s="17" t="str">
        <f t="shared" si="59"/>
        <v>BULLISH</v>
      </c>
      <c r="G917" s="17" t="str">
        <f t="shared" si="58"/>
        <v>NEUTRAL</v>
      </c>
      <c r="H917" s="17" t="str">
        <f t="shared" si="57"/>
        <v>BULLISH DIVERGENCE</v>
      </c>
    </row>
    <row r="918" spans="1:8" ht="13.5" x14ac:dyDescent="0.25">
      <c r="A918" s="3">
        <v>43342</v>
      </c>
      <c r="B918" s="2">
        <v>3.19</v>
      </c>
      <c r="C918" s="2">
        <v>2.0164</v>
      </c>
      <c r="D918" s="2">
        <v>2000</v>
      </c>
      <c r="E918" s="2">
        <f t="shared" si="56"/>
        <v>708784</v>
      </c>
      <c r="F918" s="17" t="str">
        <f t="shared" si="59"/>
        <v>BULLISH</v>
      </c>
      <c r="G918" s="17" t="str">
        <f t="shared" si="58"/>
        <v>NEUTRAL</v>
      </c>
      <c r="H918" s="17" t="str">
        <f t="shared" si="57"/>
        <v>CONFIRMED BULLISH</v>
      </c>
    </row>
    <row r="919" spans="1:8" ht="13.5" x14ac:dyDescent="0.25">
      <c r="A919" s="3">
        <v>43343</v>
      </c>
      <c r="B919" s="2">
        <v>3.19</v>
      </c>
      <c r="C919" s="2">
        <v>2.0164</v>
      </c>
      <c r="D919" s="2">
        <v>420</v>
      </c>
      <c r="E919" s="2">
        <f t="shared" si="56"/>
        <v>708784</v>
      </c>
      <c r="F919" s="17" t="str">
        <f t="shared" si="59"/>
        <v>BULLISH</v>
      </c>
      <c r="G919" s="17" t="str">
        <f t="shared" si="58"/>
        <v>NEUTRAL</v>
      </c>
      <c r="H919" s="17" t="str">
        <f t="shared" si="57"/>
        <v>CONFIRMED BULLISH</v>
      </c>
    </row>
    <row r="920" spans="1:8" ht="13.5" x14ac:dyDescent="0.25">
      <c r="A920" s="3">
        <v>43346</v>
      </c>
      <c r="B920" s="2">
        <v>3.2</v>
      </c>
      <c r="C920" s="2">
        <v>2.0226999999999999</v>
      </c>
      <c r="D920" s="2">
        <v>1902</v>
      </c>
      <c r="E920" s="2">
        <f t="shared" si="56"/>
        <v>710686</v>
      </c>
      <c r="F920" s="17" t="str">
        <f t="shared" si="59"/>
        <v>BULLISH</v>
      </c>
      <c r="G920" s="17" t="str">
        <f t="shared" si="58"/>
        <v>NEUTRAL</v>
      </c>
      <c r="H920" s="17" t="str">
        <f t="shared" si="57"/>
        <v>CONFIRMED BULLISH</v>
      </c>
    </row>
    <row r="921" spans="1:8" ht="13.5" x14ac:dyDescent="0.25">
      <c r="A921" s="3">
        <v>43347</v>
      </c>
      <c r="B921" s="2">
        <v>3.17</v>
      </c>
      <c r="C921" s="2">
        <v>2.0036999999999998</v>
      </c>
      <c r="D921" s="2">
        <v>9478</v>
      </c>
      <c r="E921" s="2">
        <f t="shared" si="56"/>
        <v>701208</v>
      </c>
      <c r="F921" s="17" t="str">
        <f t="shared" si="59"/>
        <v>BEARISH</v>
      </c>
      <c r="G921" s="17" t="str">
        <f t="shared" si="58"/>
        <v>NEUTRAL</v>
      </c>
      <c r="H921" s="17" t="str">
        <f t="shared" si="57"/>
        <v>BEARISH DIVERGENCE</v>
      </c>
    </row>
    <row r="922" spans="1:8" ht="13.5" x14ac:dyDescent="0.25">
      <c r="A922" s="3">
        <v>43348</v>
      </c>
      <c r="B922" s="2">
        <v>3.16</v>
      </c>
      <c r="C922" s="2">
        <v>1.9974000000000001</v>
      </c>
      <c r="D922" s="2">
        <v>12890</v>
      </c>
      <c r="E922" s="2">
        <f t="shared" si="56"/>
        <v>688318</v>
      </c>
      <c r="F922" s="17" t="str">
        <f t="shared" si="59"/>
        <v>BEARISH</v>
      </c>
      <c r="G922" s="17" t="str">
        <f t="shared" si="58"/>
        <v>WEAK</v>
      </c>
      <c r="H922" s="17" t="str">
        <f t="shared" si="57"/>
        <v>BEARISH DIVERGENCE</v>
      </c>
    </row>
    <row r="923" spans="1:8" ht="13.5" x14ac:dyDescent="0.25">
      <c r="A923" s="3">
        <v>43349</v>
      </c>
      <c r="B923" s="2">
        <v>3.17</v>
      </c>
      <c r="C923" s="2">
        <v>2.0036999999999998</v>
      </c>
      <c r="D923" s="2">
        <v>5200</v>
      </c>
      <c r="E923" s="2">
        <f t="shared" si="56"/>
        <v>693518</v>
      </c>
      <c r="F923" s="17" t="str">
        <f t="shared" si="59"/>
        <v>BEARISH</v>
      </c>
      <c r="G923" s="17" t="str">
        <f t="shared" si="58"/>
        <v>WEAK</v>
      </c>
      <c r="H923" s="17" t="str">
        <f t="shared" si="57"/>
        <v>CONFIRMED BEARISH</v>
      </c>
    </row>
    <row r="924" spans="1:8" ht="13.5" x14ac:dyDescent="0.25">
      <c r="A924" s="3">
        <v>43350</v>
      </c>
      <c r="B924" s="2">
        <v>3.1</v>
      </c>
      <c r="C924" s="2">
        <v>1.9595</v>
      </c>
      <c r="D924" s="2">
        <v>1500</v>
      </c>
      <c r="E924" s="2">
        <f t="shared" si="56"/>
        <v>692018</v>
      </c>
      <c r="F924" s="17" t="str">
        <f t="shared" si="59"/>
        <v>BEARISH</v>
      </c>
      <c r="G924" s="17" t="str">
        <f t="shared" si="58"/>
        <v>WEAK</v>
      </c>
      <c r="H924" s="17" t="str">
        <f t="shared" si="57"/>
        <v>CONFIRMED BEARISH</v>
      </c>
    </row>
    <row r="925" spans="1:8" ht="13.5" x14ac:dyDescent="0.25">
      <c r="A925" s="3">
        <v>43353</v>
      </c>
      <c r="B925" s="2">
        <v>3.1</v>
      </c>
      <c r="C925" s="2">
        <v>1.9595</v>
      </c>
      <c r="D925" s="2">
        <v>0</v>
      </c>
      <c r="E925" s="2">
        <f t="shared" si="56"/>
        <v>692018</v>
      </c>
      <c r="F925" s="17" t="str">
        <f t="shared" si="59"/>
        <v>BEARISH</v>
      </c>
      <c r="G925" s="17" t="str">
        <f t="shared" si="58"/>
        <v>WEAK</v>
      </c>
      <c r="H925" s="17" t="str">
        <f t="shared" si="57"/>
        <v>CONFIRMED BEARISH</v>
      </c>
    </row>
    <row r="926" spans="1:8" ht="13.5" x14ac:dyDescent="0.25">
      <c r="A926" s="3">
        <v>43355</v>
      </c>
      <c r="B926" s="2">
        <v>3.1</v>
      </c>
      <c r="C926" s="2">
        <v>1.9595</v>
      </c>
      <c r="D926" s="2">
        <v>2146</v>
      </c>
      <c r="E926" s="2">
        <f t="shared" si="56"/>
        <v>692018</v>
      </c>
      <c r="F926" s="17" t="str">
        <f t="shared" si="59"/>
        <v>BEARISH</v>
      </c>
      <c r="G926" s="17" t="str">
        <f t="shared" si="58"/>
        <v>NEUTRAL</v>
      </c>
      <c r="H926" s="17" t="str">
        <f t="shared" si="57"/>
        <v>CONFIRMED BEARISH</v>
      </c>
    </row>
    <row r="927" spans="1:8" ht="13.5" x14ac:dyDescent="0.25">
      <c r="A927" s="3">
        <v>43356</v>
      </c>
      <c r="B927" s="2">
        <v>3.1</v>
      </c>
      <c r="C927" s="2">
        <v>1.9595</v>
      </c>
      <c r="D927" s="2">
        <v>6484</v>
      </c>
      <c r="E927" s="2">
        <f t="shared" si="56"/>
        <v>692018</v>
      </c>
      <c r="F927" s="17" t="str">
        <f t="shared" si="59"/>
        <v>BULLISH</v>
      </c>
      <c r="G927" s="17" t="str">
        <f t="shared" si="58"/>
        <v>NEUTRAL</v>
      </c>
      <c r="H927" s="17" t="str">
        <f t="shared" si="57"/>
        <v>BULLISH DIVERGENCE</v>
      </c>
    </row>
    <row r="928" spans="1:8" ht="13.5" x14ac:dyDescent="0.25">
      <c r="A928" s="3">
        <v>43357</v>
      </c>
      <c r="B928" s="2">
        <v>3.1</v>
      </c>
      <c r="C928" s="2">
        <v>1.9595</v>
      </c>
      <c r="D928" s="2">
        <v>4218</v>
      </c>
      <c r="E928" s="2">
        <f t="shared" si="56"/>
        <v>692018</v>
      </c>
      <c r="F928" s="17" t="str">
        <f t="shared" si="59"/>
        <v>BEARISH</v>
      </c>
      <c r="G928" s="17" t="str">
        <f t="shared" si="58"/>
        <v>NEUTRAL</v>
      </c>
      <c r="H928" s="17" t="str">
        <f t="shared" si="57"/>
        <v>CONFIRMED BEARISH</v>
      </c>
    </row>
    <row r="929" spans="1:8" ht="13.5" x14ac:dyDescent="0.25">
      <c r="A929" s="3">
        <v>43360</v>
      </c>
      <c r="B929" s="2">
        <v>3.1</v>
      </c>
      <c r="C929" s="2">
        <v>1.9595</v>
      </c>
      <c r="D929" s="2">
        <v>599</v>
      </c>
      <c r="E929" s="2">
        <f t="shared" si="56"/>
        <v>692018</v>
      </c>
      <c r="F929" s="17" t="str">
        <f t="shared" si="59"/>
        <v>NEUTRAL</v>
      </c>
      <c r="G929" s="17" t="str">
        <f t="shared" si="58"/>
        <v>NEUTRAL</v>
      </c>
      <c r="H929" s="17" t="str">
        <f t="shared" si="57"/>
        <v>NEUTRAL</v>
      </c>
    </row>
    <row r="930" spans="1:8" ht="13.5" x14ac:dyDescent="0.25">
      <c r="A930" s="3">
        <v>43361</v>
      </c>
      <c r="B930" s="2">
        <v>3.1</v>
      </c>
      <c r="C930" s="2">
        <v>1.9595</v>
      </c>
      <c r="D930" s="2">
        <v>940</v>
      </c>
      <c r="E930" s="2">
        <f t="shared" si="56"/>
        <v>692018</v>
      </c>
      <c r="F930" s="17" t="str">
        <f t="shared" si="59"/>
        <v>NEUTRAL</v>
      </c>
      <c r="G930" s="17" t="str">
        <f t="shared" si="58"/>
        <v>NEUTRAL</v>
      </c>
      <c r="H930" s="17" t="str">
        <f t="shared" si="57"/>
        <v>NEUTRAL</v>
      </c>
    </row>
    <row r="931" spans="1:8" ht="13.5" x14ac:dyDescent="0.25">
      <c r="A931" s="3">
        <v>43362</v>
      </c>
      <c r="B931" s="2">
        <v>3.1</v>
      </c>
      <c r="C931" s="2">
        <v>1.9595</v>
      </c>
      <c r="D931" s="2">
        <v>18260</v>
      </c>
      <c r="E931" s="2">
        <f t="shared" si="56"/>
        <v>692018</v>
      </c>
      <c r="F931" s="17" t="str">
        <f t="shared" si="59"/>
        <v>NEUTRAL</v>
      </c>
      <c r="G931" s="17" t="str">
        <f t="shared" si="58"/>
        <v>NEUTRAL</v>
      </c>
      <c r="H931" s="17" t="str">
        <f t="shared" si="57"/>
        <v>NEUTRAL</v>
      </c>
    </row>
    <row r="932" spans="1:8" ht="13.5" x14ac:dyDescent="0.25">
      <c r="A932" s="3">
        <v>43363</v>
      </c>
      <c r="B932" s="2">
        <v>3.11</v>
      </c>
      <c r="C932" s="2">
        <v>1.9658</v>
      </c>
      <c r="D932" s="2">
        <v>1775</v>
      </c>
      <c r="E932" s="2">
        <f t="shared" si="56"/>
        <v>693793</v>
      </c>
      <c r="F932" s="17" t="str">
        <f t="shared" si="59"/>
        <v>BULLISH</v>
      </c>
      <c r="G932" s="17" t="str">
        <f t="shared" si="58"/>
        <v>NEUTRAL</v>
      </c>
      <c r="H932" s="17" t="str">
        <f t="shared" si="57"/>
        <v>CONFIRMED BULLISH</v>
      </c>
    </row>
    <row r="933" spans="1:8" ht="13.5" x14ac:dyDescent="0.25">
      <c r="A933" s="3">
        <v>43364</v>
      </c>
      <c r="B933" s="2">
        <v>3.1</v>
      </c>
      <c r="C933" s="2">
        <v>1.9595</v>
      </c>
      <c r="D933" s="2">
        <v>10068</v>
      </c>
      <c r="E933" s="2">
        <f t="shared" si="56"/>
        <v>683725</v>
      </c>
      <c r="F933" s="17" t="str">
        <f t="shared" si="59"/>
        <v>BEARISH</v>
      </c>
      <c r="G933" s="17" t="str">
        <f t="shared" si="58"/>
        <v>NEUTRAL</v>
      </c>
      <c r="H933" s="17" t="str">
        <f t="shared" si="57"/>
        <v>NEUTRAL</v>
      </c>
    </row>
    <row r="934" spans="1:8" ht="13.5" x14ac:dyDescent="0.25">
      <c r="A934" s="3">
        <v>43367</v>
      </c>
      <c r="B934" s="2">
        <v>3.1</v>
      </c>
      <c r="C934" s="2">
        <v>1.9595</v>
      </c>
      <c r="D934" s="2">
        <v>1000</v>
      </c>
      <c r="E934" s="2">
        <f t="shared" si="56"/>
        <v>683725</v>
      </c>
      <c r="F934" s="17" t="str">
        <f t="shared" si="59"/>
        <v>BEARISH</v>
      </c>
      <c r="G934" s="17" t="str">
        <f t="shared" si="58"/>
        <v>NEUTRAL</v>
      </c>
      <c r="H934" s="17" t="str">
        <f t="shared" si="57"/>
        <v>NEUTRAL</v>
      </c>
    </row>
    <row r="935" spans="1:8" ht="13.5" x14ac:dyDescent="0.25">
      <c r="A935" s="3">
        <v>43368</v>
      </c>
      <c r="B935" s="2">
        <v>3.01</v>
      </c>
      <c r="C935" s="2">
        <v>1.9026000000000001</v>
      </c>
      <c r="D935" s="2">
        <v>4996</v>
      </c>
      <c r="E935" s="2">
        <f t="shared" si="56"/>
        <v>678729</v>
      </c>
      <c r="F935" s="17" t="str">
        <f t="shared" si="59"/>
        <v>BEARISH</v>
      </c>
      <c r="G935" s="17" t="str">
        <f t="shared" si="58"/>
        <v>NEUTRAL</v>
      </c>
      <c r="H935" s="17" t="str">
        <f t="shared" si="57"/>
        <v>CONFIRMED BEARISH</v>
      </c>
    </row>
    <row r="936" spans="1:8" ht="13.5" x14ac:dyDescent="0.25">
      <c r="A936" s="3">
        <v>43369</v>
      </c>
      <c r="B936" s="2">
        <v>3</v>
      </c>
      <c r="C936" s="2">
        <v>1.8963000000000001</v>
      </c>
      <c r="D936" s="2">
        <v>114</v>
      </c>
      <c r="E936" s="2">
        <f t="shared" si="56"/>
        <v>678615</v>
      </c>
      <c r="F936" s="17" t="str">
        <f t="shared" si="59"/>
        <v>BEARISH</v>
      </c>
      <c r="G936" s="17" t="str">
        <f t="shared" si="58"/>
        <v>NEUTRAL</v>
      </c>
      <c r="H936" s="17" t="str">
        <f t="shared" si="57"/>
        <v>CONFIRMED BEARISH</v>
      </c>
    </row>
    <row r="937" spans="1:8" ht="13.5" x14ac:dyDescent="0.25">
      <c r="A937" s="3">
        <v>43370</v>
      </c>
      <c r="B937" s="2">
        <v>3</v>
      </c>
      <c r="C937" s="2">
        <v>1.8963000000000001</v>
      </c>
      <c r="D937" s="2">
        <v>2675</v>
      </c>
      <c r="E937" s="2">
        <f t="shared" si="56"/>
        <v>678615</v>
      </c>
      <c r="F937" s="17" t="str">
        <f t="shared" si="59"/>
        <v>BEARISH</v>
      </c>
      <c r="G937" s="17" t="str">
        <f t="shared" si="58"/>
        <v>WEAK</v>
      </c>
      <c r="H937" s="17" t="str">
        <f t="shared" si="57"/>
        <v>CONFIRMED BEARISH</v>
      </c>
    </row>
    <row r="938" spans="1:8" ht="13.5" x14ac:dyDescent="0.25">
      <c r="A938" s="3">
        <v>43371</v>
      </c>
      <c r="B938" s="2">
        <v>3</v>
      </c>
      <c r="C938" s="2">
        <v>1.8963000000000001</v>
      </c>
      <c r="D938" s="2">
        <v>4643</v>
      </c>
      <c r="E938" s="2">
        <f t="shared" si="56"/>
        <v>678615</v>
      </c>
      <c r="F938" s="17" t="str">
        <f t="shared" si="59"/>
        <v>BEARISH</v>
      </c>
      <c r="G938" s="17" t="str">
        <f t="shared" si="58"/>
        <v>NEUTRAL</v>
      </c>
      <c r="H938" s="17" t="str">
        <f t="shared" si="57"/>
        <v>CONFIRMED BEARISH</v>
      </c>
    </row>
    <row r="939" spans="1:8" ht="13.5" x14ac:dyDescent="0.25">
      <c r="A939" s="3">
        <v>43374</v>
      </c>
      <c r="B939" s="2">
        <v>3</v>
      </c>
      <c r="C939" s="2">
        <v>1.8963000000000001</v>
      </c>
      <c r="D939" s="2">
        <v>9695</v>
      </c>
      <c r="E939" s="2">
        <f t="shared" si="56"/>
        <v>678615</v>
      </c>
      <c r="F939" s="17" t="str">
        <f t="shared" si="59"/>
        <v>BEARISH</v>
      </c>
      <c r="G939" s="17" t="str">
        <f t="shared" si="58"/>
        <v>NEUTRAL</v>
      </c>
      <c r="H939" s="17" t="str">
        <f t="shared" si="57"/>
        <v>CONFIRMED BEARISH</v>
      </c>
    </row>
    <row r="940" spans="1:8" ht="13.5" x14ac:dyDescent="0.25">
      <c r="A940" s="3">
        <v>43375</v>
      </c>
      <c r="B940" s="2">
        <v>3</v>
      </c>
      <c r="C940" s="2">
        <v>1.8963000000000001</v>
      </c>
      <c r="D940" s="2">
        <v>24020</v>
      </c>
      <c r="E940" s="2">
        <f t="shared" si="56"/>
        <v>678615</v>
      </c>
      <c r="F940" s="17" t="str">
        <f t="shared" si="59"/>
        <v>BEARISH</v>
      </c>
      <c r="G940" s="17" t="str">
        <f t="shared" si="58"/>
        <v>NEUTRAL</v>
      </c>
      <c r="H940" s="17" t="str">
        <f t="shared" si="57"/>
        <v>CONFIRMED BEARISH</v>
      </c>
    </row>
    <row r="941" spans="1:8" ht="13.5" x14ac:dyDescent="0.25">
      <c r="A941" s="3">
        <v>43376</v>
      </c>
      <c r="B941" s="2">
        <v>2.98</v>
      </c>
      <c r="C941" s="2">
        <v>1.8835999999999999</v>
      </c>
      <c r="D941" s="2">
        <v>26798</v>
      </c>
      <c r="E941" s="2">
        <f t="shared" si="56"/>
        <v>651817</v>
      </c>
      <c r="F941" s="17" t="str">
        <f t="shared" si="59"/>
        <v>BEARISH</v>
      </c>
      <c r="G941" s="17" t="str">
        <f t="shared" si="58"/>
        <v>WEAK</v>
      </c>
      <c r="H941" s="17" t="str">
        <f t="shared" si="57"/>
        <v>CONFIRMED BEARISH</v>
      </c>
    </row>
    <row r="942" spans="1:8" ht="13.5" x14ac:dyDescent="0.25">
      <c r="A942" s="3">
        <v>43377</v>
      </c>
      <c r="B942" s="2">
        <v>3</v>
      </c>
      <c r="C942" s="2">
        <v>1.8963000000000001</v>
      </c>
      <c r="D942" s="2">
        <v>12647</v>
      </c>
      <c r="E942" s="2">
        <f t="shared" si="56"/>
        <v>664464</v>
      </c>
      <c r="F942" s="17" t="str">
        <f t="shared" si="59"/>
        <v>BEARISH</v>
      </c>
      <c r="G942" s="17" t="str">
        <f t="shared" si="58"/>
        <v>WEAK</v>
      </c>
      <c r="H942" s="17" t="str">
        <f t="shared" si="57"/>
        <v>NEUTRAL</v>
      </c>
    </row>
    <row r="943" spans="1:8" ht="13.5" x14ac:dyDescent="0.25">
      <c r="A943" s="3">
        <v>43378</v>
      </c>
      <c r="B943" s="2">
        <v>3</v>
      </c>
      <c r="C943" s="2">
        <v>1.8963000000000001</v>
      </c>
      <c r="D943" s="2">
        <v>8970</v>
      </c>
      <c r="E943" s="2">
        <f t="shared" si="56"/>
        <v>664464</v>
      </c>
      <c r="F943" s="17" t="str">
        <f t="shared" si="59"/>
        <v>BEARISH</v>
      </c>
      <c r="G943" s="17" t="str">
        <f t="shared" si="58"/>
        <v>WEAK</v>
      </c>
      <c r="H943" s="17" t="str">
        <f t="shared" si="57"/>
        <v>NEUTRAL</v>
      </c>
    </row>
    <row r="944" spans="1:8" ht="13.5" x14ac:dyDescent="0.25">
      <c r="A944" s="3">
        <v>43381</v>
      </c>
      <c r="B944" s="2">
        <v>2.99</v>
      </c>
      <c r="C944" s="2">
        <v>1.8898999999999999</v>
      </c>
      <c r="D944" s="2">
        <v>1183</v>
      </c>
      <c r="E944" s="2">
        <f t="shared" si="56"/>
        <v>663281</v>
      </c>
      <c r="F944" s="17" t="str">
        <f t="shared" si="59"/>
        <v>BEARISH</v>
      </c>
      <c r="G944" s="17" t="str">
        <f t="shared" si="58"/>
        <v>WEAK</v>
      </c>
      <c r="H944" s="17" t="str">
        <f t="shared" si="57"/>
        <v>CONFIRMED BEARISH</v>
      </c>
    </row>
    <row r="945" spans="1:8" ht="13.5" x14ac:dyDescent="0.25">
      <c r="A945" s="3">
        <v>43382</v>
      </c>
      <c r="B945" s="2">
        <v>2.99</v>
      </c>
      <c r="C945" s="2">
        <v>1.8898999999999999</v>
      </c>
      <c r="D945" s="2">
        <v>19</v>
      </c>
      <c r="E945" s="2">
        <f t="shared" si="56"/>
        <v>663281</v>
      </c>
      <c r="F945" s="17" t="str">
        <f t="shared" si="59"/>
        <v>BEARISH</v>
      </c>
      <c r="G945" s="17" t="str">
        <f t="shared" si="58"/>
        <v>WEAK</v>
      </c>
      <c r="H945" s="17" t="str">
        <f t="shared" si="57"/>
        <v>CONFIRMED BEARISH</v>
      </c>
    </row>
    <row r="946" spans="1:8" ht="13.5" x14ac:dyDescent="0.25">
      <c r="A946" s="3">
        <v>43383</v>
      </c>
      <c r="B946" s="2">
        <v>2.99</v>
      </c>
      <c r="C946" s="2">
        <v>1.8898999999999999</v>
      </c>
      <c r="D946" s="2">
        <v>0</v>
      </c>
      <c r="E946" s="2">
        <f t="shared" si="56"/>
        <v>663281</v>
      </c>
      <c r="F946" s="17" t="str">
        <f t="shared" si="59"/>
        <v>BULLISH</v>
      </c>
      <c r="G946" s="17" t="str">
        <f t="shared" si="58"/>
        <v>NEUTRAL</v>
      </c>
      <c r="H946" s="17" t="str">
        <f t="shared" si="57"/>
        <v>CONFIRMED BULLISH</v>
      </c>
    </row>
    <row r="947" spans="1:8" ht="13.5" x14ac:dyDescent="0.25">
      <c r="A947" s="3">
        <v>43384</v>
      </c>
      <c r="B947" s="2">
        <v>2.93</v>
      </c>
      <c r="C947" s="2">
        <v>1.8520000000000001</v>
      </c>
      <c r="D947" s="2">
        <v>52</v>
      </c>
      <c r="E947" s="2">
        <f t="shared" si="56"/>
        <v>663229</v>
      </c>
      <c r="F947" s="17" t="str">
        <f t="shared" si="59"/>
        <v>BEARISH</v>
      </c>
      <c r="G947" s="17" t="str">
        <f t="shared" si="58"/>
        <v>NEUTRAL</v>
      </c>
      <c r="H947" s="17" t="str">
        <f t="shared" si="57"/>
        <v>CONFIRMED BEARISH</v>
      </c>
    </row>
    <row r="948" spans="1:8" ht="13.5" x14ac:dyDescent="0.25">
      <c r="A948" s="3">
        <v>43385</v>
      </c>
      <c r="B948" s="2">
        <v>2.98</v>
      </c>
      <c r="C948" s="2">
        <v>1.8835999999999999</v>
      </c>
      <c r="D948" s="2">
        <v>1</v>
      </c>
      <c r="E948" s="2">
        <f t="shared" si="56"/>
        <v>663230</v>
      </c>
      <c r="F948" s="17" t="str">
        <f t="shared" si="59"/>
        <v>BEARISH</v>
      </c>
      <c r="G948" s="17" t="str">
        <f t="shared" si="58"/>
        <v>NEUTRAL</v>
      </c>
      <c r="H948" s="17" t="str">
        <f t="shared" si="57"/>
        <v>CONFIRMED BEARISH</v>
      </c>
    </row>
    <row r="949" spans="1:8" ht="13.5" x14ac:dyDescent="0.25">
      <c r="A949" s="3">
        <v>43389</v>
      </c>
      <c r="B949" s="2">
        <v>2.98</v>
      </c>
      <c r="C949" s="2">
        <v>1.8835999999999999</v>
      </c>
      <c r="D949" s="2">
        <v>15</v>
      </c>
      <c r="E949" s="2">
        <f t="shared" si="56"/>
        <v>663230</v>
      </c>
      <c r="F949" s="17" t="str">
        <f t="shared" si="59"/>
        <v>BEARISH</v>
      </c>
      <c r="G949" s="17" t="str">
        <f t="shared" si="58"/>
        <v>NEUTRAL</v>
      </c>
      <c r="H949" s="17" t="str">
        <f t="shared" si="57"/>
        <v>CONFIRMED BEARISH</v>
      </c>
    </row>
    <row r="950" spans="1:8" ht="13.5" x14ac:dyDescent="0.25">
      <c r="A950" s="3">
        <v>43390</v>
      </c>
      <c r="B950" s="2">
        <v>2.9</v>
      </c>
      <c r="C950" s="2">
        <v>1.8331</v>
      </c>
      <c r="D950" s="2">
        <v>7489</v>
      </c>
      <c r="E950" s="2">
        <f t="shared" si="56"/>
        <v>655741</v>
      </c>
      <c r="F950" s="17" t="str">
        <f t="shared" si="59"/>
        <v>BEARISH</v>
      </c>
      <c r="G950" s="17" t="str">
        <f t="shared" si="58"/>
        <v>NEUTRAL</v>
      </c>
      <c r="H950" s="17" t="str">
        <f t="shared" si="57"/>
        <v>CONFIRMED BEARISH</v>
      </c>
    </row>
    <row r="951" spans="1:8" ht="13.5" x14ac:dyDescent="0.25">
      <c r="A951" s="3">
        <v>43391</v>
      </c>
      <c r="B951" s="2">
        <v>2.98</v>
      </c>
      <c r="C951" s="2">
        <v>1.8835999999999999</v>
      </c>
      <c r="D951" s="2">
        <v>1</v>
      </c>
      <c r="E951" s="2">
        <f t="shared" si="56"/>
        <v>655742</v>
      </c>
      <c r="F951" s="17" t="str">
        <f t="shared" si="59"/>
        <v>BEARISH</v>
      </c>
      <c r="G951" s="17" t="str">
        <f t="shared" si="58"/>
        <v>NEUTRAL</v>
      </c>
      <c r="H951" s="17" t="str">
        <f t="shared" si="57"/>
        <v>CONFIRMED BEARISH</v>
      </c>
    </row>
    <row r="952" spans="1:8" ht="13.5" x14ac:dyDescent="0.25">
      <c r="A952" s="3">
        <v>43392</v>
      </c>
      <c r="B952" s="2">
        <v>2.97</v>
      </c>
      <c r="C952" s="2">
        <v>1.8773</v>
      </c>
      <c r="D952" s="2">
        <v>763</v>
      </c>
      <c r="E952" s="2">
        <f t="shared" si="56"/>
        <v>654979</v>
      </c>
      <c r="F952" s="17" t="str">
        <f t="shared" si="59"/>
        <v>BEARISH</v>
      </c>
      <c r="G952" s="17" t="str">
        <f t="shared" si="58"/>
        <v>NEUTRAL</v>
      </c>
      <c r="H952" s="17" t="str">
        <f t="shared" si="57"/>
        <v>BEARISH DIVERGENCE</v>
      </c>
    </row>
    <row r="953" spans="1:8" ht="13.5" x14ac:dyDescent="0.25">
      <c r="A953" s="3">
        <v>43395</v>
      </c>
      <c r="B953" s="2">
        <v>2.97</v>
      </c>
      <c r="C953" s="2">
        <v>1.8773</v>
      </c>
      <c r="D953" s="2">
        <v>6651</v>
      </c>
      <c r="E953" s="2">
        <f t="shared" si="56"/>
        <v>654979</v>
      </c>
      <c r="F953" s="17" t="str">
        <f t="shared" si="59"/>
        <v>BEARISH</v>
      </c>
      <c r="G953" s="17" t="str">
        <f t="shared" si="58"/>
        <v>NEUTRAL</v>
      </c>
      <c r="H953" s="17" t="str">
        <f t="shared" si="57"/>
        <v>CONFIRMED BEARISH</v>
      </c>
    </row>
    <row r="954" spans="1:8" ht="13.5" x14ac:dyDescent="0.25">
      <c r="A954" s="3">
        <v>43396</v>
      </c>
      <c r="B954" s="2">
        <v>2.98</v>
      </c>
      <c r="C954" s="2">
        <v>1.8835999999999999</v>
      </c>
      <c r="D954" s="2">
        <v>3325</v>
      </c>
      <c r="E954" s="2">
        <f t="shared" si="56"/>
        <v>658304</v>
      </c>
      <c r="F954" s="17" t="str">
        <f t="shared" si="59"/>
        <v>BEARISH</v>
      </c>
      <c r="G954" s="17" t="str">
        <f t="shared" si="58"/>
        <v>NEUTRAL</v>
      </c>
      <c r="H954" s="17" t="str">
        <f t="shared" si="57"/>
        <v>NEUTRAL</v>
      </c>
    </row>
    <row r="955" spans="1:8" ht="13.5" x14ac:dyDescent="0.25">
      <c r="A955" s="3">
        <v>43397</v>
      </c>
      <c r="B955" s="2">
        <v>2.97</v>
      </c>
      <c r="C955" s="2">
        <v>1.8773</v>
      </c>
      <c r="D955" s="2">
        <v>2999</v>
      </c>
      <c r="E955" s="2">
        <f t="shared" si="56"/>
        <v>655305</v>
      </c>
      <c r="F955" s="17" t="str">
        <f t="shared" si="59"/>
        <v>BEARISH</v>
      </c>
      <c r="G955" s="17" t="str">
        <f t="shared" si="58"/>
        <v>NEUTRAL</v>
      </c>
      <c r="H955" s="17" t="str">
        <f t="shared" si="57"/>
        <v>BEARISH DIVERGENCE</v>
      </c>
    </row>
    <row r="956" spans="1:8" ht="13.5" x14ac:dyDescent="0.25">
      <c r="A956" s="3">
        <v>43398</v>
      </c>
      <c r="B956" s="2">
        <v>2.97</v>
      </c>
      <c r="C956" s="2">
        <v>1.8773</v>
      </c>
      <c r="D956" s="2">
        <v>1369</v>
      </c>
      <c r="E956" s="2">
        <f t="shared" si="56"/>
        <v>655305</v>
      </c>
      <c r="F956" s="17" t="str">
        <f t="shared" si="59"/>
        <v>BEARISH</v>
      </c>
      <c r="G956" s="17" t="str">
        <f t="shared" si="58"/>
        <v>NEUTRAL</v>
      </c>
      <c r="H956" s="17" t="str">
        <f t="shared" si="57"/>
        <v>CONFIRMED BEARISH</v>
      </c>
    </row>
    <row r="957" spans="1:8" ht="13.5" x14ac:dyDescent="0.25">
      <c r="A957" s="3">
        <v>43399</v>
      </c>
      <c r="B957" s="2">
        <v>2.97</v>
      </c>
      <c r="C957" s="2">
        <v>1.8773</v>
      </c>
      <c r="D957" s="2">
        <v>0</v>
      </c>
      <c r="E957" s="2">
        <f t="shared" si="56"/>
        <v>655305</v>
      </c>
      <c r="F957" s="17" t="str">
        <f t="shared" si="59"/>
        <v>BULLISH</v>
      </c>
      <c r="G957" s="17" t="str">
        <f t="shared" si="58"/>
        <v>NEUTRAL</v>
      </c>
      <c r="H957" s="17" t="str">
        <f t="shared" si="57"/>
        <v>NEUTRAL</v>
      </c>
    </row>
    <row r="958" spans="1:8" ht="13.5" x14ac:dyDescent="0.25">
      <c r="A958" s="3">
        <v>43402</v>
      </c>
      <c r="B958" s="2">
        <v>2.89</v>
      </c>
      <c r="C958" s="2">
        <v>1.8267</v>
      </c>
      <c r="D958" s="2">
        <v>2160</v>
      </c>
      <c r="E958" s="2">
        <f t="shared" si="56"/>
        <v>653145</v>
      </c>
      <c r="F958" s="17" t="str">
        <f t="shared" si="59"/>
        <v>BEARISH</v>
      </c>
      <c r="G958" s="17" t="str">
        <f t="shared" si="58"/>
        <v>NEUTRAL</v>
      </c>
      <c r="H958" s="17" t="str">
        <f t="shared" si="57"/>
        <v>CONFIRMED BEARISH</v>
      </c>
    </row>
    <row r="959" spans="1:8" ht="13.5" x14ac:dyDescent="0.25">
      <c r="A959" s="3">
        <v>43403</v>
      </c>
      <c r="B959" s="2">
        <v>2.81</v>
      </c>
      <c r="C959" s="2">
        <v>1.7762</v>
      </c>
      <c r="D959" s="2">
        <v>16707</v>
      </c>
      <c r="E959" s="2">
        <f t="shared" si="56"/>
        <v>636438</v>
      </c>
      <c r="F959" s="17" t="str">
        <f t="shared" si="59"/>
        <v>BEARISH</v>
      </c>
      <c r="G959" s="17" t="str">
        <f t="shared" si="58"/>
        <v>WEAK</v>
      </c>
      <c r="H959" s="17" t="str">
        <f t="shared" si="57"/>
        <v>CONFIRMED BEARISH</v>
      </c>
    </row>
    <row r="960" spans="1:8" ht="13.5" x14ac:dyDescent="0.25">
      <c r="A960" s="3">
        <v>43404</v>
      </c>
      <c r="B960" s="2">
        <v>2.81</v>
      </c>
      <c r="C960" s="2">
        <v>1.7762</v>
      </c>
      <c r="D960" s="2">
        <v>4150</v>
      </c>
      <c r="E960" s="2">
        <f t="shared" si="56"/>
        <v>636438</v>
      </c>
      <c r="F960" s="17" t="str">
        <f t="shared" si="59"/>
        <v>BEARISH</v>
      </c>
      <c r="G960" s="17" t="str">
        <f t="shared" si="58"/>
        <v>WEAK</v>
      </c>
      <c r="H960" s="17" t="str">
        <f t="shared" si="57"/>
        <v>CONFIRMED BEARISH</v>
      </c>
    </row>
    <row r="961" spans="1:8" ht="13.5" x14ac:dyDescent="0.25">
      <c r="A961" s="3">
        <v>43405</v>
      </c>
      <c r="B961" s="2">
        <v>2.8</v>
      </c>
      <c r="C961" s="2">
        <v>1.7698</v>
      </c>
      <c r="D961" s="2">
        <v>3175</v>
      </c>
      <c r="E961" s="2">
        <f t="shared" si="56"/>
        <v>633263</v>
      </c>
      <c r="F961" s="17" t="str">
        <f t="shared" si="59"/>
        <v>BEARISH</v>
      </c>
      <c r="G961" s="17" t="str">
        <f t="shared" si="58"/>
        <v>WEAK</v>
      </c>
      <c r="H961" s="17" t="str">
        <f t="shared" si="57"/>
        <v>CONFIRMED BEARISH</v>
      </c>
    </row>
    <row r="962" spans="1:8" ht="13.5" x14ac:dyDescent="0.25">
      <c r="A962" s="3">
        <v>43406</v>
      </c>
      <c r="B962" s="2">
        <v>2.8</v>
      </c>
      <c r="C962" s="2">
        <v>1.7698</v>
      </c>
      <c r="D962" s="2">
        <v>4450</v>
      </c>
      <c r="E962" s="2">
        <f t="shared" si="56"/>
        <v>633263</v>
      </c>
      <c r="F962" s="17" t="str">
        <f t="shared" si="59"/>
        <v>BEARISH</v>
      </c>
      <c r="G962" s="17" t="str">
        <f t="shared" si="58"/>
        <v>WEAK</v>
      </c>
      <c r="H962" s="17" t="str">
        <f t="shared" si="57"/>
        <v>CONFIRMED BEARISH</v>
      </c>
    </row>
    <row r="963" spans="1:8" ht="13.5" x14ac:dyDescent="0.25">
      <c r="A963" s="3">
        <v>43409</v>
      </c>
      <c r="B963" s="2">
        <v>2.8</v>
      </c>
      <c r="C963" s="2">
        <v>1.7698</v>
      </c>
      <c r="D963" s="2">
        <v>2235</v>
      </c>
      <c r="E963" s="2">
        <f t="shared" si="56"/>
        <v>633263</v>
      </c>
      <c r="F963" s="17" t="str">
        <f t="shared" si="59"/>
        <v>BEARISH</v>
      </c>
      <c r="G963" s="17" t="str">
        <f t="shared" si="58"/>
        <v>WEAK</v>
      </c>
      <c r="H963" s="17" t="str">
        <f t="shared" si="57"/>
        <v>CONFIRMED BEARISH</v>
      </c>
    </row>
    <row r="964" spans="1:8" ht="13.5" x14ac:dyDescent="0.25">
      <c r="A964" s="3">
        <v>43410</v>
      </c>
      <c r="B964" s="2">
        <v>2.76</v>
      </c>
      <c r="C964" s="2">
        <v>1.7445999999999999</v>
      </c>
      <c r="D964" s="2">
        <v>3111</v>
      </c>
      <c r="E964" s="2">
        <f t="shared" ref="E964:E1027" si="60">IF(B964&gt;B963, E963+D964, IF(B964&lt;B963, E963-D964, E963))</f>
        <v>630152</v>
      </c>
      <c r="F964" s="17" t="str">
        <f t="shared" si="59"/>
        <v>BEARISH</v>
      </c>
      <c r="G964" s="17" t="str">
        <f t="shared" si="58"/>
        <v>NEUTRAL</v>
      </c>
      <c r="H964" s="17" t="str">
        <f t="shared" si="57"/>
        <v>CONFIRMED BEARISH</v>
      </c>
    </row>
    <row r="965" spans="1:8" ht="13.5" x14ac:dyDescent="0.25">
      <c r="A965" s="3">
        <v>43411</v>
      </c>
      <c r="B965" s="2">
        <v>2.78</v>
      </c>
      <c r="C965" s="2">
        <v>1.7572000000000001</v>
      </c>
      <c r="D965" s="2">
        <v>243</v>
      </c>
      <c r="E965" s="2">
        <f t="shared" si="60"/>
        <v>630395</v>
      </c>
      <c r="F965" s="17" t="str">
        <f t="shared" si="59"/>
        <v>BEARISH</v>
      </c>
      <c r="G965" s="17" t="str">
        <f t="shared" si="58"/>
        <v>NEUTRAL</v>
      </c>
      <c r="H965" s="17" t="str">
        <f t="shared" si="57"/>
        <v>CONFIRMED BEARISH</v>
      </c>
    </row>
    <row r="966" spans="1:8" ht="13.5" x14ac:dyDescent="0.25">
      <c r="A966" s="3">
        <v>43412</v>
      </c>
      <c r="B966" s="2">
        <v>2.8</v>
      </c>
      <c r="C966" s="2">
        <v>1.7698</v>
      </c>
      <c r="D966" s="2">
        <v>8195</v>
      </c>
      <c r="E966" s="2">
        <f t="shared" si="60"/>
        <v>638590</v>
      </c>
      <c r="F966" s="17" t="str">
        <f t="shared" si="59"/>
        <v>BULLISH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v>43413</v>
      </c>
      <c r="B967" s="2">
        <v>2.8</v>
      </c>
      <c r="C967" s="2">
        <v>1.7698</v>
      </c>
      <c r="D967" s="2">
        <v>5698</v>
      </c>
      <c r="E967" s="2">
        <f t="shared" si="60"/>
        <v>638590</v>
      </c>
      <c r="F967" s="17" t="str">
        <f t="shared" si="59"/>
        <v>BULLISH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NEUTRAL</v>
      </c>
    </row>
    <row r="968" spans="1:8" ht="13.5" x14ac:dyDescent="0.25">
      <c r="A968" s="3">
        <v>43416</v>
      </c>
      <c r="B968" s="2">
        <v>2.8</v>
      </c>
      <c r="C968" s="2">
        <v>1.7698</v>
      </c>
      <c r="D968" s="2">
        <v>0</v>
      </c>
      <c r="E968" s="2">
        <f t="shared" si="60"/>
        <v>638590</v>
      </c>
      <c r="F968" s="17" t="str">
        <f t="shared" ref="F968:F1031" si="63">IF(E968&gt;E963,"BULLISH",IF(E968&lt;E963,"BEARISH","NEUTRAL"))</f>
        <v>BULLISH</v>
      </c>
      <c r="G968" s="17" t="str">
        <f t="shared" si="62"/>
        <v>NEUTRAL</v>
      </c>
      <c r="H968" s="17" t="str">
        <f t="shared" si="61"/>
        <v>NEUTRAL</v>
      </c>
    </row>
    <row r="969" spans="1:8" ht="13.5" x14ac:dyDescent="0.25">
      <c r="A969" s="3">
        <v>43417</v>
      </c>
      <c r="B969" s="2">
        <v>2.8</v>
      </c>
      <c r="C969" s="2">
        <v>1.7698</v>
      </c>
      <c r="D969" s="2">
        <v>0</v>
      </c>
      <c r="E969" s="2">
        <f t="shared" si="60"/>
        <v>638590</v>
      </c>
      <c r="F969" s="17" t="str">
        <f t="shared" si="63"/>
        <v>BULLISH</v>
      </c>
      <c r="G969" s="17" t="str">
        <f t="shared" si="62"/>
        <v>NEUTRAL</v>
      </c>
      <c r="H969" s="17" t="str">
        <f t="shared" si="61"/>
        <v>CONFIRMED BULLISH</v>
      </c>
    </row>
    <row r="970" spans="1:8" ht="13.5" x14ac:dyDescent="0.25">
      <c r="A970" s="3">
        <v>43418</v>
      </c>
      <c r="B970" s="2">
        <v>2.8</v>
      </c>
      <c r="C970" s="2">
        <v>1.7698</v>
      </c>
      <c r="D970" s="2">
        <v>800</v>
      </c>
      <c r="E970" s="2">
        <f t="shared" si="60"/>
        <v>638590</v>
      </c>
      <c r="F970" s="17" t="str">
        <f t="shared" si="63"/>
        <v>BULLISH</v>
      </c>
      <c r="G970" s="17" t="str">
        <f t="shared" si="62"/>
        <v>NEUTRAL</v>
      </c>
      <c r="H970" s="17" t="str">
        <f t="shared" si="61"/>
        <v>CONFIRMED BULLISH</v>
      </c>
    </row>
    <row r="971" spans="1:8" ht="13.5" x14ac:dyDescent="0.25">
      <c r="A971" s="3">
        <v>43419</v>
      </c>
      <c r="B971" s="2">
        <v>2.8</v>
      </c>
      <c r="C971" s="2">
        <v>1.7698</v>
      </c>
      <c r="D971" s="2">
        <v>2598</v>
      </c>
      <c r="E971" s="2">
        <f t="shared" si="60"/>
        <v>638590</v>
      </c>
      <c r="F971" s="17" t="str">
        <f t="shared" si="63"/>
        <v>NEUTRAL</v>
      </c>
      <c r="G971" s="17" t="str">
        <f t="shared" si="62"/>
        <v>NEUTRAL</v>
      </c>
      <c r="H971" s="17" t="str">
        <f t="shared" si="61"/>
        <v>NEUTRAL</v>
      </c>
    </row>
    <row r="972" spans="1:8" ht="13.5" x14ac:dyDescent="0.25">
      <c r="A972" s="3">
        <v>43420</v>
      </c>
      <c r="B972" s="2">
        <v>2.75</v>
      </c>
      <c r="C972" s="2">
        <v>1.7382</v>
      </c>
      <c r="D972" s="2">
        <v>2106</v>
      </c>
      <c r="E972" s="2">
        <f t="shared" si="60"/>
        <v>636484</v>
      </c>
      <c r="F972" s="17" t="str">
        <f t="shared" si="63"/>
        <v>BEARISH</v>
      </c>
      <c r="G972" s="17" t="str">
        <f t="shared" si="62"/>
        <v>NEUTRAL</v>
      </c>
      <c r="H972" s="17" t="str">
        <f t="shared" si="61"/>
        <v>CONFIRMED BEARISH</v>
      </c>
    </row>
    <row r="973" spans="1:8" ht="13.5" x14ac:dyDescent="0.25">
      <c r="A973" s="3">
        <v>43423</v>
      </c>
      <c r="B973" s="2">
        <v>2.77</v>
      </c>
      <c r="C973" s="2">
        <v>1.7508999999999999</v>
      </c>
      <c r="D973" s="2">
        <v>550</v>
      </c>
      <c r="E973" s="2">
        <f t="shared" si="60"/>
        <v>637034</v>
      </c>
      <c r="F973" s="17" t="str">
        <f t="shared" si="63"/>
        <v>BEARISH</v>
      </c>
      <c r="G973" s="17" t="str">
        <f t="shared" si="62"/>
        <v>NEUTRAL</v>
      </c>
      <c r="H973" s="17" t="str">
        <f t="shared" si="61"/>
        <v>CONFIRMED BEARISH</v>
      </c>
    </row>
    <row r="974" spans="1:8" ht="13.5" x14ac:dyDescent="0.25">
      <c r="A974" s="3">
        <v>43425</v>
      </c>
      <c r="B974" s="2">
        <v>2.77</v>
      </c>
      <c r="C974" s="2">
        <v>1.7508999999999999</v>
      </c>
      <c r="D974" s="2">
        <v>119</v>
      </c>
      <c r="E974" s="2">
        <f t="shared" si="60"/>
        <v>637034</v>
      </c>
      <c r="F974" s="17" t="str">
        <f t="shared" si="63"/>
        <v>BEARISH</v>
      </c>
      <c r="G974" s="17" t="str">
        <f t="shared" si="62"/>
        <v>NEUTRAL</v>
      </c>
      <c r="H974" s="17" t="str">
        <f t="shared" si="61"/>
        <v>CONFIRMED BEARISH</v>
      </c>
    </row>
    <row r="975" spans="1:8" ht="13.5" x14ac:dyDescent="0.25">
      <c r="A975" s="3">
        <v>43426</v>
      </c>
      <c r="B975" s="2">
        <v>2.77</v>
      </c>
      <c r="C975" s="2">
        <v>1.7508999999999999</v>
      </c>
      <c r="D975" s="2">
        <v>11</v>
      </c>
      <c r="E975" s="2">
        <f t="shared" si="60"/>
        <v>637034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CONFIRMED BEARISH</v>
      </c>
    </row>
    <row r="976" spans="1:8" ht="13.5" x14ac:dyDescent="0.25">
      <c r="A976" s="3">
        <v>43427</v>
      </c>
      <c r="B976" s="2">
        <v>2.77</v>
      </c>
      <c r="C976" s="2">
        <v>1.7508999999999999</v>
      </c>
      <c r="D976" s="2">
        <v>15</v>
      </c>
      <c r="E976" s="2">
        <f t="shared" si="60"/>
        <v>637034</v>
      </c>
      <c r="F976" s="17" t="str">
        <f t="shared" si="63"/>
        <v>BEARISH</v>
      </c>
      <c r="G976" s="17" t="str">
        <f t="shared" si="62"/>
        <v>NEUTRAL</v>
      </c>
      <c r="H976" s="17" t="str">
        <f t="shared" si="61"/>
        <v>CONFIRMED BEARISH</v>
      </c>
    </row>
    <row r="977" spans="1:8" ht="13.5" x14ac:dyDescent="0.25">
      <c r="A977" s="3">
        <v>43430</v>
      </c>
      <c r="B977" s="2">
        <v>2.77</v>
      </c>
      <c r="C977" s="2">
        <v>1.7508999999999999</v>
      </c>
      <c r="D977" s="2">
        <v>1144</v>
      </c>
      <c r="E977" s="2">
        <f t="shared" si="60"/>
        <v>637034</v>
      </c>
      <c r="F977" s="17" t="str">
        <f t="shared" si="63"/>
        <v>BULLISH</v>
      </c>
      <c r="G977" s="17" t="str">
        <f t="shared" si="62"/>
        <v>NEUTRAL</v>
      </c>
      <c r="H977" s="17" t="str">
        <f t="shared" si="61"/>
        <v>CONFIRMED BULLISH</v>
      </c>
    </row>
    <row r="978" spans="1:8" ht="13.5" x14ac:dyDescent="0.25">
      <c r="A978" s="3">
        <v>43431</v>
      </c>
      <c r="B978" s="2">
        <v>2.7</v>
      </c>
      <c r="C978" s="2">
        <v>1.7065999999999999</v>
      </c>
      <c r="D978" s="2">
        <v>4350</v>
      </c>
      <c r="E978" s="2">
        <f t="shared" si="60"/>
        <v>632684</v>
      </c>
      <c r="F978" s="17" t="str">
        <f t="shared" si="63"/>
        <v>BEARISH</v>
      </c>
      <c r="G978" s="17" t="str">
        <f t="shared" si="62"/>
        <v>NEUTRAL</v>
      </c>
      <c r="H978" s="17" t="str">
        <f t="shared" si="61"/>
        <v>CONFIRMED BEARISH</v>
      </c>
    </row>
    <row r="979" spans="1:8" ht="13.5" x14ac:dyDescent="0.25">
      <c r="A979" s="3">
        <v>43432</v>
      </c>
      <c r="B979" s="2">
        <v>2.7</v>
      </c>
      <c r="C979" s="2">
        <v>1.7065999999999999</v>
      </c>
      <c r="D979" s="2">
        <v>994</v>
      </c>
      <c r="E979" s="2">
        <f t="shared" si="60"/>
        <v>632684</v>
      </c>
      <c r="F979" s="17" t="str">
        <f t="shared" si="63"/>
        <v>BEARISH</v>
      </c>
      <c r="G979" s="17" t="str">
        <f t="shared" si="62"/>
        <v>NEUTRAL</v>
      </c>
      <c r="H979" s="17" t="str">
        <f t="shared" si="61"/>
        <v>CONFIRMED BEARISH</v>
      </c>
    </row>
    <row r="980" spans="1:8" ht="13.5" x14ac:dyDescent="0.25">
      <c r="A980" s="3">
        <v>43433</v>
      </c>
      <c r="B980" s="2">
        <v>2.7</v>
      </c>
      <c r="C980" s="2">
        <v>1.7065999999999999</v>
      </c>
      <c r="D980" s="2">
        <v>3612</v>
      </c>
      <c r="E980" s="2">
        <f t="shared" si="60"/>
        <v>632684</v>
      </c>
      <c r="F980" s="17" t="str">
        <f t="shared" si="63"/>
        <v>BEARISH</v>
      </c>
      <c r="G980" s="17" t="str">
        <f t="shared" si="62"/>
        <v>NEUTRAL</v>
      </c>
      <c r="H980" s="17" t="str">
        <f t="shared" si="61"/>
        <v>CONFIRMED BEARISH</v>
      </c>
    </row>
    <row r="981" spans="1:8" ht="13.5" x14ac:dyDescent="0.25">
      <c r="A981" s="3">
        <v>43434</v>
      </c>
      <c r="B981" s="2">
        <v>2.7</v>
      </c>
      <c r="C981" s="2">
        <v>1.7065999999999999</v>
      </c>
      <c r="D981" s="2">
        <v>970</v>
      </c>
      <c r="E981" s="2">
        <f t="shared" si="60"/>
        <v>632684</v>
      </c>
      <c r="F981" s="17" t="str">
        <f t="shared" si="63"/>
        <v>BEARISH</v>
      </c>
      <c r="G981" s="17" t="str">
        <f t="shared" si="62"/>
        <v>NEUTRAL</v>
      </c>
      <c r="H981" s="17" t="str">
        <f t="shared" si="61"/>
        <v>CONFIRMED BEARISH</v>
      </c>
    </row>
    <row r="982" spans="1:8" ht="13.5" x14ac:dyDescent="0.25">
      <c r="A982" s="3">
        <v>43437</v>
      </c>
      <c r="B982" s="2">
        <v>2.7</v>
      </c>
      <c r="C982" s="2">
        <v>1.7065999999999999</v>
      </c>
      <c r="D982" s="2">
        <v>10668</v>
      </c>
      <c r="E982" s="2">
        <f t="shared" si="60"/>
        <v>632684</v>
      </c>
      <c r="F982" s="17" t="str">
        <f t="shared" si="63"/>
        <v>BEARISH</v>
      </c>
      <c r="G982" s="17" t="str">
        <f t="shared" si="62"/>
        <v>NEUTRAL</v>
      </c>
      <c r="H982" s="17" t="str">
        <f t="shared" si="61"/>
        <v>CONFIRMED BEARISH</v>
      </c>
    </row>
    <row r="983" spans="1:8" ht="13.5" x14ac:dyDescent="0.25">
      <c r="A983" s="3">
        <v>43438</v>
      </c>
      <c r="B983" s="2">
        <v>2.7</v>
      </c>
      <c r="C983" s="2">
        <v>1.7065999999999999</v>
      </c>
      <c r="D983" s="2">
        <v>1768</v>
      </c>
      <c r="E983" s="2">
        <f t="shared" si="60"/>
        <v>632684</v>
      </c>
      <c r="F983" s="17" t="str">
        <f t="shared" si="63"/>
        <v>NEUTRAL</v>
      </c>
      <c r="G983" s="17" t="str">
        <f t="shared" si="62"/>
        <v>NEUTRAL</v>
      </c>
      <c r="H983" s="17" t="str">
        <f t="shared" si="61"/>
        <v>NEUTRAL</v>
      </c>
    </row>
    <row r="984" spans="1:8" ht="13.5" x14ac:dyDescent="0.25">
      <c r="A984" s="3">
        <v>43439</v>
      </c>
      <c r="B984" s="2">
        <v>2.66</v>
      </c>
      <c r="C984" s="2">
        <v>1.6814</v>
      </c>
      <c r="D984" s="2">
        <v>377</v>
      </c>
      <c r="E984" s="2">
        <f t="shared" si="60"/>
        <v>632307</v>
      </c>
      <c r="F984" s="17" t="str">
        <f t="shared" si="63"/>
        <v>BEARISH</v>
      </c>
      <c r="G984" s="17" t="str">
        <f t="shared" si="62"/>
        <v>NEUTRAL</v>
      </c>
      <c r="H984" s="17" t="str">
        <f t="shared" si="61"/>
        <v>CONFIRMED BEARISH</v>
      </c>
    </row>
    <row r="985" spans="1:8" ht="13.5" x14ac:dyDescent="0.25">
      <c r="A985" s="3">
        <v>43440</v>
      </c>
      <c r="B985" s="2">
        <v>2.69</v>
      </c>
      <c r="C985" s="2">
        <v>1.7002999999999999</v>
      </c>
      <c r="D985" s="2">
        <v>960</v>
      </c>
      <c r="E985" s="2">
        <f t="shared" si="60"/>
        <v>633267</v>
      </c>
      <c r="F985" s="17" t="str">
        <f t="shared" si="63"/>
        <v>BULLISH</v>
      </c>
      <c r="G985" s="17" t="str">
        <f t="shared" si="62"/>
        <v>NEUTRAL</v>
      </c>
      <c r="H985" s="17" t="str">
        <f t="shared" si="61"/>
        <v>BULLISH DIVERGENCE</v>
      </c>
    </row>
    <row r="986" spans="1:8" ht="13.5" x14ac:dyDescent="0.25">
      <c r="A986" s="3">
        <v>43441</v>
      </c>
      <c r="B986" s="2">
        <v>2.65</v>
      </c>
      <c r="C986" s="2">
        <v>1.675</v>
      </c>
      <c r="D986" s="2">
        <v>7650</v>
      </c>
      <c r="E986" s="2">
        <f t="shared" si="60"/>
        <v>625617</v>
      </c>
      <c r="F986" s="17" t="str">
        <f t="shared" si="63"/>
        <v>BEARISH</v>
      </c>
      <c r="G986" s="17" t="str">
        <f t="shared" si="62"/>
        <v>NEUTRAL</v>
      </c>
      <c r="H986" s="17" t="str">
        <f t="shared" si="61"/>
        <v>CONFIRMED BEARISH</v>
      </c>
    </row>
    <row r="987" spans="1:8" ht="13.5" x14ac:dyDescent="0.25">
      <c r="A987" s="3">
        <v>43444</v>
      </c>
      <c r="B987" s="2">
        <v>2.6</v>
      </c>
      <c r="C987" s="2">
        <v>1.6434</v>
      </c>
      <c r="D987" s="2">
        <v>3979</v>
      </c>
      <c r="E987" s="2">
        <f t="shared" si="60"/>
        <v>621638</v>
      </c>
      <c r="F987" s="17" t="str">
        <f t="shared" si="63"/>
        <v>BEARISH</v>
      </c>
      <c r="G987" s="17" t="str">
        <f t="shared" si="62"/>
        <v>NEUTRAL</v>
      </c>
      <c r="H987" s="17" t="str">
        <f t="shared" si="61"/>
        <v>CONFIRMED BEARISH</v>
      </c>
    </row>
    <row r="988" spans="1:8" ht="13.5" x14ac:dyDescent="0.25">
      <c r="A988" s="3">
        <v>43445</v>
      </c>
      <c r="B988" s="2">
        <v>2.65</v>
      </c>
      <c r="C988" s="2">
        <v>1.675</v>
      </c>
      <c r="D988" s="2">
        <v>1692</v>
      </c>
      <c r="E988" s="2">
        <f t="shared" si="60"/>
        <v>623330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v>43446</v>
      </c>
      <c r="B989" s="2">
        <v>2.65</v>
      </c>
      <c r="C989" s="2">
        <v>1.675</v>
      </c>
      <c r="D989" s="2">
        <v>0</v>
      </c>
      <c r="E989" s="2">
        <f t="shared" si="60"/>
        <v>623330</v>
      </c>
      <c r="F989" s="17" t="str">
        <f t="shared" si="63"/>
        <v>BEARISH</v>
      </c>
      <c r="G989" s="17" t="str">
        <f t="shared" si="62"/>
        <v>NEUTRAL</v>
      </c>
      <c r="H989" s="17" t="str">
        <f t="shared" si="61"/>
        <v>CONFIRMED BEARISH</v>
      </c>
    </row>
    <row r="990" spans="1:8" ht="13.5" x14ac:dyDescent="0.25">
      <c r="A990" s="3">
        <v>43447</v>
      </c>
      <c r="B990" s="2">
        <v>2.7</v>
      </c>
      <c r="C990" s="2">
        <v>1.7065999999999999</v>
      </c>
      <c r="D990" s="2">
        <v>60</v>
      </c>
      <c r="E990" s="2">
        <f t="shared" si="60"/>
        <v>623390</v>
      </c>
      <c r="F990" s="17" t="str">
        <f t="shared" si="63"/>
        <v>BEARISH</v>
      </c>
      <c r="G990" s="17" t="str">
        <f t="shared" si="62"/>
        <v>NEUTRAL</v>
      </c>
      <c r="H990" s="17" t="str">
        <f t="shared" si="61"/>
        <v>BEARISH DIVERGENCE</v>
      </c>
    </row>
    <row r="991" spans="1:8" ht="13.5" x14ac:dyDescent="0.25">
      <c r="A991" s="3">
        <v>43448</v>
      </c>
      <c r="B991" s="2">
        <v>2.7</v>
      </c>
      <c r="C991" s="2">
        <v>1.7065999999999999</v>
      </c>
      <c r="D991" s="2">
        <v>0</v>
      </c>
      <c r="E991" s="2">
        <f t="shared" si="60"/>
        <v>623390</v>
      </c>
      <c r="F991" s="17" t="str">
        <f t="shared" si="63"/>
        <v>BEARISH</v>
      </c>
      <c r="G991" s="17" t="str">
        <f t="shared" si="62"/>
        <v>NEUTRAL</v>
      </c>
      <c r="H991" s="17" t="str">
        <f t="shared" si="61"/>
        <v>BEARISH DIVERGENCE</v>
      </c>
    </row>
    <row r="992" spans="1:8" ht="13.5" x14ac:dyDescent="0.25">
      <c r="A992" s="3">
        <v>43451</v>
      </c>
      <c r="B992" s="2">
        <v>2.68</v>
      </c>
      <c r="C992" s="2">
        <v>1.694</v>
      </c>
      <c r="D992" s="2">
        <v>443</v>
      </c>
      <c r="E992" s="2">
        <f t="shared" si="60"/>
        <v>622947</v>
      </c>
      <c r="F992" s="17" t="str">
        <f t="shared" si="63"/>
        <v>BULLISH</v>
      </c>
      <c r="G992" s="17" t="str">
        <f t="shared" si="62"/>
        <v>NEUTRAL</v>
      </c>
      <c r="H992" s="17" t="str">
        <f t="shared" si="61"/>
        <v>CONFIRMED BULLISH</v>
      </c>
    </row>
    <row r="993" spans="1:8" ht="13.5" x14ac:dyDescent="0.25">
      <c r="A993" s="3">
        <v>43452</v>
      </c>
      <c r="B993" s="2">
        <v>2.64</v>
      </c>
      <c r="C993" s="2">
        <v>1.6687000000000001</v>
      </c>
      <c r="D993" s="2">
        <v>5000</v>
      </c>
      <c r="E993" s="2">
        <f t="shared" si="60"/>
        <v>617947</v>
      </c>
      <c r="F993" s="17" t="str">
        <f t="shared" si="63"/>
        <v>BEARISH</v>
      </c>
      <c r="G993" s="17" t="str">
        <f t="shared" si="62"/>
        <v>NEUTRAL</v>
      </c>
      <c r="H993" s="17" t="str">
        <f t="shared" si="61"/>
        <v>CONFIRMED BEARISH</v>
      </c>
    </row>
    <row r="994" spans="1:8" ht="13.5" x14ac:dyDescent="0.25">
      <c r="A994" s="3">
        <v>43453</v>
      </c>
      <c r="B994" s="2">
        <v>2.65</v>
      </c>
      <c r="C994" s="2">
        <v>1.675</v>
      </c>
      <c r="D994" s="2">
        <v>2220</v>
      </c>
      <c r="E994" s="2">
        <f t="shared" si="60"/>
        <v>620167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NEUTRAL</v>
      </c>
    </row>
    <row r="995" spans="1:8" ht="13.5" x14ac:dyDescent="0.25">
      <c r="A995" s="3">
        <v>43454</v>
      </c>
      <c r="B995" s="2">
        <v>2.62</v>
      </c>
      <c r="C995" s="2">
        <v>1.6560999999999999</v>
      </c>
      <c r="D995" s="2">
        <v>5716</v>
      </c>
      <c r="E995" s="2">
        <f t="shared" si="60"/>
        <v>614451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CONFIRMED BEARISH</v>
      </c>
    </row>
    <row r="996" spans="1:8" ht="13.5" x14ac:dyDescent="0.25">
      <c r="A996" s="3">
        <v>43455</v>
      </c>
      <c r="B996" s="2">
        <v>2.62</v>
      </c>
      <c r="C996" s="2">
        <v>1.6560999999999999</v>
      </c>
      <c r="D996" s="2">
        <v>0</v>
      </c>
      <c r="E996" s="2">
        <f t="shared" si="60"/>
        <v>614451</v>
      </c>
      <c r="F996" s="17" t="str">
        <f t="shared" si="63"/>
        <v>BEARISH</v>
      </c>
      <c r="G996" s="17" t="str">
        <f t="shared" si="62"/>
        <v>NEUTRAL</v>
      </c>
      <c r="H996" s="17" t="str">
        <f t="shared" si="61"/>
        <v>CONFIRMED BEARISH</v>
      </c>
    </row>
    <row r="997" spans="1:8" ht="13.5" x14ac:dyDescent="0.25">
      <c r="A997" s="3">
        <v>43458</v>
      </c>
      <c r="B997" s="2">
        <v>2.65</v>
      </c>
      <c r="C997" s="2">
        <v>1.675</v>
      </c>
      <c r="D997" s="2">
        <v>2253</v>
      </c>
      <c r="E997" s="2">
        <f t="shared" si="60"/>
        <v>616704</v>
      </c>
      <c r="F997" s="17" t="str">
        <f t="shared" si="63"/>
        <v>BEARISH</v>
      </c>
      <c r="G997" s="17" t="str">
        <f t="shared" si="62"/>
        <v>NEUTRAL</v>
      </c>
      <c r="H997" s="17" t="str">
        <f t="shared" si="61"/>
        <v>CONFIRMED BEARISH</v>
      </c>
    </row>
    <row r="998" spans="1:8" ht="13.5" x14ac:dyDescent="0.25">
      <c r="A998" s="3">
        <v>43459</v>
      </c>
      <c r="B998" s="2">
        <v>2.64</v>
      </c>
      <c r="C998" s="2">
        <v>1.6687000000000001</v>
      </c>
      <c r="D998" s="2">
        <v>395</v>
      </c>
      <c r="E998" s="2">
        <f t="shared" si="60"/>
        <v>616309</v>
      </c>
      <c r="F998" s="17" t="str">
        <f t="shared" si="63"/>
        <v>BEARISH</v>
      </c>
      <c r="G998" s="17" t="str">
        <f t="shared" si="62"/>
        <v>NEUTRAL</v>
      </c>
      <c r="H998" s="17" t="str">
        <f t="shared" si="61"/>
        <v>NEUTRAL</v>
      </c>
    </row>
    <row r="999" spans="1:8" ht="13.5" x14ac:dyDescent="0.25">
      <c r="A999" s="3">
        <v>43460</v>
      </c>
      <c r="B999" s="2">
        <v>2.65</v>
      </c>
      <c r="C999" s="2">
        <v>1.675</v>
      </c>
      <c r="D999" s="2">
        <v>1350</v>
      </c>
      <c r="E999" s="2">
        <f t="shared" si="60"/>
        <v>617659</v>
      </c>
      <c r="F999" s="17" t="str">
        <f t="shared" si="63"/>
        <v>BEARISH</v>
      </c>
      <c r="G999" s="17" t="str">
        <f t="shared" si="62"/>
        <v>NEUTRAL</v>
      </c>
      <c r="H999" s="17" t="str">
        <f t="shared" si="61"/>
        <v>NEUTRAL</v>
      </c>
    </row>
    <row r="1000" spans="1:8" ht="13.5" x14ac:dyDescent="0.25">
      <c r="A1000" s="3">
        <v>43461</v>
      </c>
      <c r="B1000" s="2">
        <v>2.65</v>
      </c>
      <c r="C1000" s="2">
        <v>1.675</v>
      </c>
      <c r="D1000" s="2">
        <v>2531</v>
      </c>
      <c r="E1000" s="2">
        <f t="shared" si="60"/>
        <v>617659</v>
      </c>
      <c r="F1000" s="17" t="str">
        <f t="shared" si="63"/>
        <v>BULLISH</v>
      </c>
      <c r="G1000" s="17" t="str">
        <f t="shared" si="62"/>
        <v>NEUTRAL</v>
      </c>
      <c r="H1000" s="17" t="str">
        <f t="shared" si="61"/>
        <v>CONFIRMED BULLISH</v>
      </c>
    </row>
    <row r="1001" spans="1:8" ht="13.5" x14ac:dyDescent="0.25">
      <c r="A1001" s="3">
        <v>43462</v>
      </c>
      <c r="B1001" s="2">
        <v>2.67</v>
      </c>
      <c r="C1001" s="2">
        <v>1.6877</v>
      </c>
      <c r="D1001" s="2">
        <v>318</v>
      </c>
      <c r="E1001" s="2">
        <f t="shared" si="60"/>
        <v>617977</v>
      </c>
      <c r="F1001" s="17" t="str">
        <f t="shared" si="63"/>
        <v>BULLISH</v>
      </c>
      <c r="G1001" s="17" t="str">
        <f t="shared" si="62"/>
        <v>NEUTRAL</v>
      </c>
      <c r="H1001" s="17" t="str">
        <f t="shared" si="61"/>
        <v>CONFIRMED BULLISH</v>
      </c>
    </row>
    <row r="1002" spans="1:8" ht="13.5" x14ac:dyDescent="0.25">
      <c r="A1002" s="3">
        <v>43465</v>
      </c>
      <c r="B1002" s="2">
        <v>2.69</v>
      </c>
      <c r="C1002" s="2">
        <v>1.7002999999999999</v>
      </c>
      <c r="D1002" s="2">
        <v>3460</v>
      </c>
      <c r="E1002" s="2">
        <f t="shared" si="60"/>
        <v>621437</v>
      </c>
      <c r="F1002" s="17" t="str">
        <f t="shared" si="63"/>
        <v>BULLISH</v>
      </c>
      <c r="G1002" s="17" t="str">
        <f t="shared" si="62"/>
        <v>NEUTRAL</v>
      </c>
      <c r="H1002" s="17" t="str">
        <f t="shared" si="61"/>
        <v>CONFIRMED BULLISH</v>
      </c>
    </row>
    <row r="1003" spans="1:8" ht="13.5" x14ac:dyDescent="0.25">
      <c r="A1003" s="3">
        <v>43467</v>
      </c>
      <c r="B1003" s="2">
        <v>2.63</v>
      </c>
      <c r="C1003" s="2">
        <v>1.6624000000000001</v>
      </c>
      <c r="D1003" s="2">
        <v>3403</v>
      </c>
      <c r="E1003" s="2">
        <f t="shared" si="60"/>
        <v>618034</v>
      </c>
      <c r="F1003" s="17" t="str">
        <f t="shared" si="63"/>
        <v>BULLISH</v>
      </c>
      <c r="G1003" s="17" t="str">
        <f t="shared" si="62"/>
        <v>NEUTRAL</v>
      </c>
      <c r="H1003" s="17" t="str">
        <f t="shared" si="61"/>
        <v>BULLISH DIVERGENCE</v>
      </c>
    </row>
    <row r="1004" spans="1:8" ht="13.5" x14ac:dyDescent="0.25">
      <c r="A1004" s="3">
        <v>43468</v>
      </c>
      <c r="B1004" s="2">
        <v>2.69</v>
      </c>
      <c r="C1004" s="2">
        <v>1.7002999999999999</v>
      </c>
      <c r="D1004" s="2">
        <v>1292</v>
      </c>
      <c r="E1004" s="2">
        <f t="shared" si="60"/>
        <v>619326</v>
      </c>
      <c r="F1004" s="17" t="str">
        <f t="shared" si="63"/>
        <v>BULLISH</v>
      </c>
      <c r="G1004" s="17" t="str">
        <f t="shared" si="62"/>
        <v>NEUTRAL</v>
      </c>
      <c r="H1004" s="17" t="str">
        <f t="shared" si="61"/>
        <v>CONFIRMED BULLISH</v>
      </c>
    </row>
    <row r="1005" spans="1:8" ht="13.5" x14ac:dyDescent="0.25">
      <c r="A1005" s="3">
        <v>43469</v>
      </c>
      <c r="B1005" s="2">
        <v>2.69</v>
      </c>
      <c r="C1005" s="2">
        <v>1.7002999999999999</v>
      </c>
      <c r="D1005" s="2">
        <v>2149</v>
      </c>
      <c r="E1005" s="2">
        <f t="shared" si="60"/>
        <v>619326</v>
      </c>
      <c r="F1005" s="17" t="str">
        <f t="shared" si="63"/>
        <v>BULLISH</v>
      </c>
      <c r="G1005" s="17" t="str">
        <f t="shared" si="62"/>
        <v>NEUTRAL</v>
      </c>
      <c r="H1005" s="17" t="str">
        <f t="shared" si="61"/>
        <v>CONFIRMED BULLISH</v>
      </c>
    </row>
    <row r="1006" spans="1:8" ht="13.5" x14ac:dyDescent="0.25">
      <c r="A1006" s="3">
        <v>43472</v>
      </c>
      <c r="B1006" s="2">
        <v>2.68</v>
      </c>
      <c r="C1006" s="2">
        <v>1.694</v>
      </c>
      <c r="D1006" s="2">
        <v>1475</v>
      </c>
      <c r="E1006" s="2">
        <f t="shared" si="60"/>
        <v>617851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BEARISH DIVERGENCE</v>
      </c>
    </row>
    <row r="1007" spans="1:8" ht="13.5" x14ac:dyDescent="0.25">
      <c r="A1007" s="3">
        <v>43473</v>
      </c>
      <c r="B1007" s="2">
        <v>2.67</v>
      </c>
      <c r="C1007" s="2">
        <v>1.6877</v>
      </c>
      <c r="D1007" s="2">
        <v>1981</v>
      </c>
      <c r="E1007" s="2">
        <f t="shared" si="60"/>
        <v>615870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CONFIRMED BEARISH</v>
      </c>
    </row>
    <row r="1008" spans="1:8" ht="13.5" x14ac:dyDescent="0.25">
      <c r="A1008" s="3">
        <v>43474</v>
      </c>
      <c r="B1008" s="2">
        <v>2.67</v>
      </c>
      <c r="C1008" s="2">
        <v>1.6877</v>
      </c>
      <c r="D1008" s="2">
        <v>9560</v>
      </c>
      <c r="E1008" s="2">
        <f t="shared" si="60"/>
        <v>615870</v>
      </c>
      <c r="F1008" s="17" t="str">
        <f t="shared" si="63"/>
        <v>BEARISH</v>
      </c>
      <c r="G1008" s="17" t="str">
        <f t="shared" si="62"/>
        <v>NEUTRAL</v>
      </c>
      <c r="H1008" s="17" t="str">
        <f t="shared" si="61"/>
        <v>BEARISH DIVERGENCE</v>
      </c>
    </row>
    <row r="1009" spans="1:8" ht="13.5" x14ac:dyDescent="0.25">
      <c r="A1009" s="3">
        <v>43475</v>
      </c>
      <c r="B1009" s="2">
        <v>2.67</v>
      </c>
      <c r="C1009" s="2">
        <v>1.6877</v>
      </c>
      <c r="D1009" s="2">
        <v>1568</v>
      </c>
      <c r="E1009" s="2">
        <f t="shared" si="60"/>
        <v>615870</v>
      </c>
      <c r="F1009" s="17" t="str">
        <f t="shared" si="63"/>
        <v>BEARISH</v>
      </c>
      <c r="G1009" s="17" t="str">
        <f t="shared" si="62"/>
        <v>NEUTRAL</v>
      </c>
      <c r="H1009" s="17" t="str">
        <f t="shared" si="61"/>
        <v>CONFIRMED BEARISH</v>
      </c>
    </row>
    <row r="1010" spans="1:8" ht="13.5" x14ac:dyDescent="0.25">
      <c r="A1010" s="3">
        <v>43476</v>
      </c>
      <c r="B1010" s="2">
        <v>2.65</v>
      </c>
      <c r="C1010" s="2">
        <v>1.675</v>
      </c>
      <c r="D1010" s="2">
        <v>6959</v>
      </c>
      <c r="E1010" s="2">
        <f t="shared" si="60"/>
        <v>608911</v>
      </c>
      <c r="F1010" s="17" t="str">
        <f t="shared" si="63"/>
        <v>BEARISH</v>
      </c>
      <c r="G1010" s="17" t="str">
        <f t="shared" si="62"/>
        <v>NEUTRAL</v>
      </c>
      <c r="H1010" s="17" t="str">
        <f t="shared" si="61"/>
        <v>CONFIRMED BEARISH</v>
      </c>
    </row>
    <row r="1011" spans="1:8" ht="13.5" x14ac:dyDescent="0.25">
      <c r="A1011" s="3">
        <v>43480</v>
      </c>
      <c r="B1011" s="2">
        <v>2.65</v>
      </c>
      <c r="C1011" s="2">
        <v>1.675</v>
      </c>
      <c r="D1011" s="2">
        <v>9038</v>
      </c>
      <c r="E1011" s="2">
        <f t="shared" si="60"/>
        <v>608911</v>
      </c>
      <c r="F1011" s="17" t="str">
        <f t="shared" si="63"/>
        <v>BEARISH</v>
      </c>
      <c r="G1011" s="17" t="str">
        <f t="shared" si="62"/>
        <v>NEUTRAL</v>
      </c>
      <c r="H1011" s="17" t="str">
        <f t="shared" si="61"/>
        <v>CONFIRMED BEARISH</v>
      </c>
    </row>
    <row r="1012" spans="1:8" ht="13.5" x14ac:dyDescent="0.25">
      <c r="A1012" s="3">
        <v>43481</v>
      </c>
      <c r="B1012" s="2">
        <v>2.62</v>
      </c>
      <c r="C1012" s="2">
        <v>1.6560999999999999</v>
      </c>
      <c r="D1012" s="2">
        <v>3667</v>
      </c>
      <c r="E1012" s="2">
        <f t="shared" si="60"/>
        <v>605244</v>
      </c>
      <c r="F1012" s="17" t="str">
        <f t="shared" si="63"/>
        <v>BEARISH</v>
      </c>
      <c r="G1012" s="17" t="str">
        <f t="shared" si="62"/>
        <v>NEUTRAL</v>
      </c>
      <c r="H1012" s="17" t="str">
        <f t="shared" si="61"/>
        <v>CONFIRMED BEARISH</v>
      </c>
    </row>
    <row r="1013" spans="1:8" ht="13.5" x14ac:dyDescent="0.25">
      <c r="A1013" s="3">
        <v>43482</v>
      </c>
      <c r="B1013" s="2">
        <v>2.59</v>
      </c>
      <c r="C1013" s="2">
        <v>1.6371</v>
      </c>
      <c r="D1013" s="2">
        <v>2720</v>
      </c>
      <c r="E1013" s="2">
        <f t="shared" si="60"/>
        <v>602524</v>
      </c>
      <c r="F1013" s="17" t="str">
        <f t="shared" si="63"/>
        <v>BEARISH</v>
      </c>
      <c r="G1013" s="17" t="str">
        <f t="shared" si="62"/>
        <v>WEAK</v>
      </c>
      <c r="H1013" s="17" t="str">
        <f t="shared" si="61"/>
        <v>CONFIRMED BEARISH</v>
      </c>
    </row>
    <row r="1014" spans="1:8" ht="13.5" x14ac:dyDescent="0.25">
      <c r="A1014" s="3">
        <v>43483</v>
      </c>
      <c r="B1014" s="2">
        <v>2.63</v>
      </c>
      <c r="C1014" s="2">
        <v>1.6624000000000001</v>
      </c>
      <c r="D1014" s="2">
        <v>211</v>
      </c>
      <c r="E1014" s="2">
        <f t="shared" si="60"/>
        <v>602735</v>
      </c>
      <c r="F1014" s="17" t="str">
        <f t="shared" si="63"/>
        <v>BEARISH</v>
      </c>
      <c r="G1014" s="17" t="str">
        <f t="shared" si="62"/>
        <v>WEAK</v>
      </c>
      <c r="H1014" s="17" t="str">
        <f t="shared" si="61"/>
        <v>CONFIRMED BEARISH</v>
      </c>
    </row>
    <row r="1015" spans="1:8" ht="13.5" x14ac:dyDescent="0.25">
      <c r="A1015" s="3">
        <v>43486</v>
      </c>
      <c r="B1015" s="2">
        <v>2.58</v>
      </c>
      <c r="C1015" s="2">
        <v>1.6308</v>
      </c>
      <c r="D1015" s="2">
        <v>11859</v>
      </c>
      <c r="E1015" s="2">
        <f t="shared" si="60"/>
        <v>590876</v>
      </c>
      <c r="F1015" s="17" t="str">
        <f t="shared" si="63"/>
        <v>BEARISH</v>
      </c>
      <c r="G1015" s="17" t="str">
        <f t="shared" si="62"/>
        <v>WEAK</v>
      </c>
      <c r="H1015" s="17" t="str">
        <f t="shared" si="61"/>
        <v>CONFIRMED BEARISH</v>
      </c>
    </row>
    <row r="1016" spans="1:8" ht="13.5" x14ac:dyDescent="0.25">
      <c r="A1016" s="3">
        <v>43487</v>
      </c>
      <c r="B1016" s="2">
        <v>2.5099999999999998</v>
      </c>
      <c r="C1016" s="2">
        <v>1.5865</v>
      </c>
      <c r="D1016" s="2">
        <v>13874</v>
      </c>
      <c r="E1016" s="2">
        <f t="shared" si="60"/>
        <v>577002</v>
      </c>
      <c r="F1016" s="17" t="str">
        <f t="shared" si="63"/>
        <v>BEARISH</v>
      </c>
      <c r="G1016" s="17" t="str">
        <f t="shared" si="62"/>
        <v>WEAK</v>
      </c>
      <c r="H1016" s="17" t="str">
        <f t="shared" si="61"/>
        <v>CONFIRMED BEARISH</v>
      </c>
    </row>
    <row r="1017" spans="1:8" ht="13.5" x14ac:dyDescent="0.25">
      <c r="A1017" s="3">
        <v>43488</v>
      </c>
      <c r="B1017" s="2">
        <v>2.4300000000000002</v>
      </c>
      <c r="C1017" s="2">
        <v>1.536</v>
      </c>
      <c r="D1017" s="2">
        <v>12205</v>
      </c>
      <c r="E1017" s="2">
        <f t="shared" si="60"/>
        <v>564797</v>
      </c>
      <c r="F1017" s="17" t="str">
        <f t="shared" si="63"/>
        <v>BEARISH</v>
      </c>
      <c r="G1017" s="17" t="str">
        <f t="shared" si="62"/>
        <v>WEAK</v>
      </c>
      <c r="H1017" s="17" t="str">
        <f t="shared" si="61"/>
        <v>CONFIRMED BEARISH</v>
      </c>
    </row>
    <row r="1018" spans="1:8" ht="13.5" x14ac:dyDescent="0.25">
      <c r="A1018" s="3">
        <v>43489</v>
      </c>
      <c r="B1018" s="2">
        <v>2.34</v>
      </c>
      <c r="C1018" s="2">
        <v>1.4791000000000001</v>
      </c>
      <c r="D1018" s="2">
        <v>13275</v>
      </c>
      <c r="E1018" s="2">
        <f t="shared" si="60"/>
        <v>551522</v>
      </c>
      <c r="F1018" s="17" t="str">
        <f t="shared" si="63"/>
        <v>BEARISH</v>
      </c>
      <c r="G1018" s="17" t="str">
        <f t="shared" si="62"/>
        <v>WEAK</v>
      </c>
      <c r="H1018" s="17" t="str">
        <f t="shared" si="61"/>
        <v>CONFIRMED BEARISH</v>
      </c>
    </row>
    <row r="1019" spans="1:8" ht="13.5" x14ac:dyDescent="0.25">
      <c r="A1019" s="3">
        <v>43490</v>
      </c>
      <c r="B1019" s="2">
        <v>2.4</v>
      </c>
      <c r="C1019" s="2">
        <v>1.5169999999999999</v>
      </c>
      <c r="D1019" s="2">
        <v>4447</v>
      </c>
      <c r="E1019" s="2">
        <f t="shared" si="60"/>
        <v>555969</v>
      </c>
      <c r="F1019" s="17" t="str">
        <f t="shared" si="63"/>
        <v>BEARISH</v>
      </c>
      <c r="G1019" s="17" t="str">
        <f t="shared" si="62"/>
        <v>WEAK</v>
      </c>
      <c r="H1019" s="17" t="str">
        <f t="shared" si="61"/>
        <v>CONFIRMED BEARISH</v>
      </c>
    </row>
    <row r="1020" spans="1:8" ht="13.5" x14ac:dyDescent="0.25">
      <c r="A1020" s="3">
        <v>43493</v>
      </c>
      <c r="B1020" s="2">
        <v>2.4</v>
      </c>
      <c r="C1020" s="2">
        <v>1.5169999999999999</v>
      </c>
      <c r="D1020" s="2">
        <v>2986</v>
      </c>
      <c r="E1020" s="2">
        <f t="shared" si="60"/>
        <v>555969</v>
      </c>
      <c r="F1020" s="17" t="str">
        <f t="shared" si="63"/>
        <v>BEARISH</v>
      </c>
      <c r="G1020" s="17" t="str">
        <f t="shared" si="62"/>
        <v>WEAK</v>
      </c>
      <c r="H1020" s="17" t="str">
        <f t="shared" si="61"/>
        <v>CONFIRMED BEARISH</v>
      </c>
    </row>
    <row r="1021" spans="1:8" ht="13.5" x14ac:dyDescent="0.25">
      <c r="A1021" s="3">
        <v>43494</v>
      </c>
      <c r="B1021" s="2">
        <v>2.4300000000000002</v>
      </c>
      <c r="C1021" s="2">
        <v>1.536</v>
      </c>
      <c r="D1021" s="2">
        <v>60</v>
      </c>
      <c r="E1021" s="2">
        <f t="shared" si="60"/>
        <v>556029</v>
      </c>
      <c r="F1021" s="17" t="str">
        <f t="shared" si="63"/>
        <v>BEARISH</v>
      </c>
      <c r="G1021" s="17" t="str">
        <f t="shared" si="62"/>
        <v>WEAK</v>
      </c>
      <c r="H1021" s="17" t="str">
        <f t="shared" si="61"/>
        <v>CONFIRMED BEARISH</v>
      </c>
    </row>
    <row r="1022" spans="1:8" ht="13.5" x14ac:dyDescent="0.25">
      <c r="A1022" s="3">
        <v>43495</v>
      </c>
      <c r="B1022" s="2">
        <v>2.4300000000000002</v>
      </c>
      <c r="C1022" s="2">
        <v>1.536</v>
      </c>
      <c r="D1022" s="2">
        <v>2520</v>
      </c>
      <c r="E1022" s="2">
        <f t="shared" si="60"/>
        <v>556029</v>
      </c>
      <c r="F1022" s="17" t="str">
        <f t="shared" si="63"/>
        <v>BEARISH</v>
      </c>
      <c r="G1022" s="17" t="str">
        <f t="shared" si="62"/>
        <v>NEUTRAL</v>
      </c>
      <c r="H1022" s="17" t="str">
        <f t="shared" si="61"/>
        <v>NEUTRAL</v>
      </c>
    </row>
    <row r="1023" spans="1:8" ht="13.5" x14ac:dyDescent="0.25">
      <c r="A1023" s="3">
        <v>43496</v>
      </c>
      <c r="B1023" s="2">
        <v>2.4</v>
      </c>
      <c r="C1023" s="2">
        <v>1.5169999999999999</v>
      </c>
      <c r="D1023" s="2">
        <v>2567</v>
      </c>
      <c r="E1023" s="2">
        <f t="shared" si="60"/>
        <v>553462</v>
      </c>
      <c r="F1023" s="17" t="str">
        <f t="shared" si="63"/>
        <v>BULLISH</v>
      </c>
      <c r="G1023" s="17" t="str">
        <f t="shared" si="62"/>
        <v>NEUTRAL</v>
      </c>
      <c r="H1023" s="17" t="str">
        <f t="shared" si="61"/>
        <v>CONFIRMED BULLISH</v>
      </c>
    </row>
    <row r="1024" spans="1:8" ht="13.5" x14ac:dyDescent="0.25">
      <c r="A1024" s="3">
        <v>43497</v>
      </c>
      <c r="B1024" s="2">
        <v>2.33</v>
      </c>
      <c r="C1024" s="2">
        <v>1.4728000000000001</v>
      </c>
      <c r="D1024" s="2">
        <v>8099</v>
      </c>
      <c r="E1024" s="2">
        <f t="shared" si="60"/>
        <v>545363</v>
      </c>
      <c r="F1024" s="17" t="str">
        <f t="shared" si="63"/>
        <v>BEARISH</v>
      </c>
      <c r="G1024" s="17" t="str">
        <f t="shared" si="62"/>
        <v>NEUTRAL</v>
      </c>
      <c r="H1024" s="17" t="str">
        <f t="shared" si="61"/>
        <v>CONFIRMED BEARISH</v>
      </c>
    </row>
    <row r="1025" spans="1:8" ht="13.5" x14ac:dyDescent="0.25">
      <c r="A1025" s="3">
        <v>43500</v>
      </c>
      <c r="B1025" s="2">
        <v>2.3199999999999998</v>
      </c>
      <c r="C1025" s="2">
        <v>1.4663999999999999</v>
      </c>
      <c r="D1025" s="2">
        <v>5554</v>
      </c>
      <c r="E1025" s="2">
        <f t="shared" si="60"/>
        <v>539809</v>
      </c>
      <c r="F1025" s="17" t="str">
        <f t="shared" si="63"/>
        <v>BEARISH</v>
      </c>
      <c r="G1025" s="17" t="str">
        <f t="shared" si="62"/>
        <v>WEAK</v>
      </c>
      <c r="H1025" s="17" t="str">
        <f t="shared" si="61"/>
        <v>CONFIRMED BEARISH</v>
      </c>
    </row>
    <row r="1026" spans="1:8" ht="13.5" x14ac:dyDescent="0.25">
      <c r="A1026" s="3">
        <v>43501</v>
      </c>
      <c r="B1026" s="2">
        <v>2.3199999999999998</v>
      </c>
      <c r="C1026" s="2">
        <v>1.4663999999999999</v>
      </c>
      <c r="D1026" s="2">
        <v>4384</v>
      </c>
      <c r="E1026" s="2">
        <f t="shared" si="60"/>
        <v>539809</v>
      </c>
      <c r="F1026" s="17" t="str">
        <f t="shared" si="63"/>
        <v>BEARISH</v>
      </c>
      <c r="G1026" s="17" t="str">
        <f t="shared" si="62"/>
        <v>WEAK</v>
      </c>
      <c r="H1026" s="17" t="str">
        <f t="shared" si="61"/>
        <v>CONFIRMED BEARISH</v>
      </c>
    </row>
    <row r="1027" spans="1:8" ht="13.5" x14ac:dyDescent="0.25">
      <c r="A1027" s="3">
        <v>43502</v>
      </c>
      <c r="B1027" s="2">
        <v>2.3199999999999998</v>
      </c>
      <c r="C1027" s="2">
        <v>1.4663999999999999</v>
      </c>
      <c r="D1027" s="2">
        <v>2483</v>
      </c>
      <c r="E1027" s="2">
        <f t="shared" si="60"/>
        <v>539809</v>
      </c>
      <c r="F1027" s="17" t="str">
        <f t="shared" si="63"/>
        <v>BEARISH</v>
      </c>
      <c r="G1027" s="17" t="str">
        <f t="shared" si="62"/>
        <v>WEAK</v>
      </c>
      <c r="H1027" s="17" t="str">
        <f t="shared" si="61"/>
        <v>CONFIRMED BEARISH</v>
      </c>
    </row>
    <row r="1028" spans="1:8" ht="13.5" x14ac:dyDescent="0.25">
      <c r="A1028" s="3">
        <v>43503</v>
      </c>
      <c r="B1028" s="2">
        <v>2.31</v>
      </c>
      <c r="C1028" s="2">
        <v>1.4601</v>
      </c>
      <c r="D1028" s="2">
        <v>1000</v>
      </c>
      <c r="E1028" s="2">
        <f t="shared" ref="E1028:E1091" si="64">IF(B1028&gt;B1027, E1027+D1028, IF(B1028&lt;B1027, E1027-D1028, E1027))</f>
        <v>538809</v>
      </c>
      <c r="F1028" s="17" t="str">
        <f t="shared" si="63"/>
        <v>BEARISH</v>
      </c>
      <c r="G1028" s="17" t="str">
        <f t="shared" si="62"/>
        <v>WEAK</v>
      </c>
      <c r="H1028" s="17" t="str">
        <f t="shared" si="61"/>
        <v>CONFIRMED BEARISH</v>
      </c>
    </row>
    <row r="1029" spans="1:8" ht="13.5" x14ac:dyDescent="0.25">
      <c r="A1029" s="3">
        <v>43504</v>
      </c>
      <c r="B1029" s="2">
        <v>2.31</v>
      </c>
      <c r="C1029" s="2">
        <v>1.4601</v>
      </c>
      <c r="D1029" s="2">
        <v>0</v>
      </c>
      <c r="E1029" s="2">
        <f t="shared" si="64"/>
        <v>538809</v>
      </c>
      <c r="F1029" s="17" t="str">
        <f t="shared" si="63"/>
        <v>BEARISH</v>
      </c>
      <c r="G1029" s="17" t="str">
        <f t="shared" si="62"/>
        <v>NEUTRAL</v>
      </c>
      <c r="H1029" s="17" t="str">
        <f t="shared" si="61"/>
        <v>CONFIRMED BEARISH</v>
      </c>
    </row>
    <row r="1030" spans="1:8" ht="13.5" x14ac:dyDescent="0.25">
      <c r="A1030" s="3">
        <v>43507</v>
      </c>
      <c r="B1030" s="2">
        <v>2.2999999999999998</v>
      </c>
      <c r="C1030" s="2">
        <v>1.4538</v>
      </c>
      <c r="D1030" s="2">
        <v>1400</v>
      </c>
      <c r="E1030" s="2">
        <f t="shared" si="64"/>
        <v>537409</v>
      </c>
      <c r="F1030" s="17" t="str">
        <f t="shared" si="63"/>
        <v>BEARISH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v>43508</v>
      </c>
      <c r="B1031" s="2">
        <v>2.2999999999999998</v>
      </c>
      <c r="C1031" s="2">
        <v>1.4538</v>
      </c>
      <c r="D1031" s="2">
        <v>1813</v>
      </c>
      <c r="E1031" s="2">
        <f t="shared" si="64"/>
        <v>537409</v>
      </c>
      <c r="F1031" s="17" t="str">
        <f t="shared" si="63"/>
        <v>BEARISH</v>
      </c>
      <c r="G1031" s="17" t="str">
        <f t="shared" ref="G1031:G1094" si="66">IF((E1031-E1026)/E1026 &gt; 0.02, "STRONG",
 IF((E1031-E1026)/E1026 &lt; -0.02, "WEAK", "NEUTRAL"))</f>
        <v>NEUTRAL</v>
      </c>
      <c r="H1031" s="17" t="str">
        <f t="shared" si="65"/>
        <v>CONFIRMED BEARISH</v>
      </c>
    </row>
    <row r="1032" spans="1:8" ht="13.5" x14ac:dyDescent="0.25">
      <c r="A1032" s="3">
        <v>43509</v>
      </c>
      <c r="B1032" s="2">
        <v>2.2999999999999998</v>
      </c>
      <c r="C1032" s="2">
        <v>1.4538</v>
      </c>
      <c r="D1032" s="2">
        <v>219</v>
      </c>
      <c r="E1032" s="2">
        <f t="shared" si="64"/>
        <v>537409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NEUTRAL</v>
      </c>
      <c r="H1032" s="17" t="str">
        <f t="shared" si="65"/>
        <v>CONFIRMED BEARISH</v>
      </c>
    </row>
    <row r="1033" spans="1:8" ht="13.5" x14ac:dyDescent="0.25">
      <c r="A1033" s="3">
        <v>43510</v>
      </c>
      <c r="B1033" s="2">
        <v>2.35</v>
      </c>
      <c r="C1033" s="2">
        <v>1.4854000000000001</v>
      </c>
      <c r="D1033" s="2">
        <v>348</v>
      </c>
      <c r="E1033" s="2">
        <f t="shared" si="64"/>
        <v>537757</v>
      </c>
      <c r="F1033" s="17" t="str">
        <f t="shared" si="67"/>
        <v>BEARISH</v>
      </c>
      <c r="G1033" s="17" t="str">
        <f t="shared" si="66"/>
        <v>NEUTRAL</v>
      </c>
      <c r="H1033" s="17" t="str">
        <f t="shared" si="65"/>
        <v>BEARISH DIVERGENCE</v>
      </c>
    </row>
    <row r="1034" spans="1:8" ht="13.5" x14ac:dyDescent="0.25">
      <c r="A1034" s="3">
        <v>43511</v>
      </c>
      <c r="B1034" s="2">
        <v>2.2999999999999998</v>
      </c>
      <c r="C1034" s="2">
        <v>1.4538</v>
      </c>
      <c r="D1034" s="2">
        <v>5595</v>
      </c>
      <c r="E1034" s="2">
        <f t="shared" si="64"/>
        <v>532162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CONFIRMED BEARISH</v>
      </c>
    </row>
    <row r="1035" spans="1:8" ht="13.5" x14ac:dyDescent="0.25">
      <c r="A1035" s="3">
        <v>43514</v>
      </c>
      <c r="B1035" s="2">
        <v>2.29</v>
      </c>
      <c r="C1035" s="2">
        <v>1.4475</v>
      </c>
      <c r="D1035" s="2">
        <v>2223</v>
      </c>
      <c r="E1035" s="2">
        <f t="shared" si="64"/>
        <v>529939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CONFIRMED BEARISH</v>
      </c>
    </row>
    <row r="1036" spans="1:8" ht="13.5" x14ac:dyDescent="0.25">
      <c r="A1036" s="3">
        <v>43515</v>
      </c>
      <c r="B1036" s="2">
        <v>2.29</v>
      </c>
      <c r="C1036" s="2">
        <v>1.4475</v>
      </c>
      <c r="D1036" s="2">
        <v>2493</v>
      </c>
      <c r="E1036" s="2">
        <f t="shared" si="64"/>
        <v>529939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v>43516</v>
      </c>
      <c r="B1037" s="2">
        <v>2.29</v>
      </c>
      <c r="C1037" s="2">
        <v>1.4475</v>
      </c>
      <c r="D1037" s="2">
        <v>0</v>
      </c>
      <c r="E1037" s="2">
        <f t="shared" si="64"/>
        <v>529939</v>
      </c>
      <c r="F1037" s="17" t="str">
        <f t="shared" si="67"/>
        <v>BEARISH</v>
      </c>
      <c r="G1037" s="17" t="str">
        <f t="shared" si="66"/>
        <v>NEUTRAL</v>
      </c>
      <c r="H1037" s="17" t="str">
        <f t="shared" si="65"/>
        <v>CONFIRMED BEARISH</v>
      </c>
    </row>
    <row r="1038" spans="1:8" ht="13.5" x14ac:dyDescent="0.25">
      <c r="A1038" s="3">
        <v>43517</v>
      </c>
      <c r="B1038" s="2">
        <v>2.25</v>
      </c>
      <c r="C1038" s="2">
        <v>1.4221999999999999</v>
      </c>
      <c r="D1038" s="2">
        <v>941</v>
      </c>
      <c r="E1038" s="2">
        <f t="shared" si="64"/>
        <v>528998</v>
      </c>
      <c r="F1038" s="17" t="str">
        <f t="shared" si="67"/>
        <v>BEARISH</v>
      </c>
      <c r="G1038" s="17" t="str">
        <f t="shared" si="66"/>
        <v>NEUTRAL</v>
      </c>
      <c r="H1038" s="17" t="str">
        <f t="shared" si="65"/>
        <v>CONFIRMED BEARISH</v>
      </c>
    </row>
    <row r="1039" spans="1:8" ht="13.5" x14ac:dyDescent="0.25">
      <c r="A1039" s="3">
        <v>43518</v>
      </c>
      <c r="B1039" s="2">
        <v>2.25</v>
      </c>
      <c r="C1039" s="2">
        <v>1.4221999999999999</v>
      </c>
      <c r="D1039" s="2">
        <v>456</v>
      </c>
      <c r="E1039" s="2">
        <f t="shared" si="64"/>
        <v>528998</v>
      </c>
      <c r="F1039" s="17" t="str">
        <f t="shared" si="67"/>
        <v>BEARISH</v>
      </c>
      <c r="G1039" s="17" t="str">
        <f t="shared" si="66"/>
        <v>NEUTRAL</v>
      </c>
      <c r="H1039" s="17" t="str">
        <f t="shared" si="65"/>
        <v>CONFIRMED BEARISH</v>
      </c>
    </row>
    <row r="1040" spans="1:8" ht="13.5" x14ac:dyDescent="0.25">
      <c r="A1040" s="3">
        <v>43521</v>
      </c>
      <c r="B1040" s="2">
        <v>2.25</v>
      </c>
      <c r="C1040" s="2">
        <v>1.4221999999999999</v>
      </c>
      <c r="D1040" s="2">
        <v>4322</v>
      </c>
      <c r="E1040" s="2">
        <f t="shared" si="64"/>
        <v>528998</v>
      </c>
      <c r="F1040" s="17" t="str">
        <f t="shared" si="67"/>
        <v>BEARISH</v>
      </c>
      <c r="G1040" s="17" t="str">
        <f t="shared" si="66"/>
        <v>NEUTRAL</v>
      </c>
      <c r="H1040" s="17" t="str">
        <f t="shared" si="65"/>
        <v>CONFIRMED BEARISH</v>
      </c>
    </row>
    <row r="1041" spans="1:8" ht="13.5" x14ac:dyDescent="0.25">
      <c r="A1041" s="3">
        <v>43522</v>
      </c>
      <c r="B1041" s="2">
        <v>2.29</v>
      </c>
      <c r="C1041" s="2">
        <v>1.4475</v>
      </c>
      <c r="D1041" s="2">
        <v>2491</v>
      </c>
      <c r="E1041" s="2">
        <f t="shared" si="64"/>
        <v>531489</v>
      </c>
      <c r="F1041" s="17" t="str">
        <f t="shared" si="67"/>
        <v>BULLISH</v>
      </c>
      <c r="G1041" s="17" t="str">
        <f t="shared" si="66"/>
        <v>NEUTRAL</v>
      </c>
      <c r="H1041" s="17" t="str">
        <f t="shared" si="65"/>
        <v>NEUTRAL</v>
      </c>
    </row>
    <row r="1042" spans="1:8" ht="13.5" x14ac:dyDescent="0.25">
      <c r="A1042" s="3">
        <v>43523</v>
      </c>
      <c r="B1042" s="2">
        <v>2.2400000000000002</v>
      </c>
      <c r="C1042" s="2">
        <v>1.4158999999999999</v>
      </c>
      <c r="D1042" s="2">
        <v>6912</v>
      </c>
      <c r="E1042" s="2">
        <f t="shared" si="64"/>
        <v>524577</v>
      </c>
      <c r="F1042" s="17" t="str">
        <f t="shared" si="67"/>
        <v>BEARISH</v>
      </c>
      <c r="G1042" s="17" t="str">
        <f t="shared" si="66"/>
        <v>NEUTRAL</v>
      </c>
      <c r="H1042" s="17" t="str">
        <f t="shared" si="65"/>
        <v>CONFIRMED BEARISH</v>
      </c>
    </row>
    <row r="1043" spans="1:8" ht="13.5" x14ac:dyDescent="0.25">
      <c r="A1043" s="3">
        <v>43524</v>
      </c>
      <c r="B1043" s="2">
        <v>2.21</v>
      </c>
      <c r="C1043" s="2">
        <v>1.3969</v>
      </c>
      <c r="D1043" s="2">
        <v>6523</v>
      </c>
      <c r="E1043" s="2">
        <f t="shared" si="64"/>
        <v>518054</v>
      </c>
      <c r="F1043" s="17" t="str">
        <f t="shared" si="67"/>
        <v>BEARISH</v>
      </c>
      <c r="G1043" s="17" t="str">
        <f t="shared" si="66"/>
        <v>WEAK</v>
      </c>
      <c r="H1043" s="17" t="str">
        <f t="shared" si="65"/>
        <v>CONFIRMED BEARISH</v>
      </c>
    </row>
    <row r="1044" spans="1:8" ht="13.5" x14ac:dyDescent="0.25">
      <c r="A1044" s="3">
        <v>43525</v>
      </c>
      <c r="B1044" s="2">
        <v>2.21</v>
      </c>
      <c r="C1044" s="2">
        <v>1.3969</v>
      </c>
      <c r="D1044" s="2">
        <v>200</v>
      </c>
      <c r="E1044" s="2">
        <f t="shared" si="64"/>
        <v>518054</v>
      </c>
      <c r="F1044" s="17" t="str">
        <f t="shared" si="67"/>
        <v>BEARISH</v>
      </c>
      <c r="G1044" s="17" t="str">
        <f t="shared" si="66"/>
        <v>WEAK</v>
      </c>
      <c r="H1044" s="17" t="str">
        <f t="shared" si="65"/>
        <v>CONFIRMED BEARISH</v>
      </c>
    </row>
    <row r="1045" spans="1:8" ht="13.5" x14ac:dyDescent="0.25">
      <c r="A1045" s="3">
        <v>43528</v>
      </c>
      <c r="B1045" s="2">
        <v>2.2599999999999998</v>
      </c>
      <c r="C1045" s="2">
        <v>1.4285000000000001</v>
      </c>
      <c r="D1045" s="2">
        <v>2775</v>
      </c>
      <c r="E1045" s="2">
        <f t="shared" si="64"/>
        <v>520829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BEARISH DIVERGENCE</v>
      </c>
    </row>
    <row r="1046" spans="1:8" ht="13.5" x14ac:dyDescent="0.25">
      <c r="A1046" s="3">
        <v>43529</v>
      </c>
      <c r="B1046" s="2">
        <v>2.2400000000000002</v>
      </c>
      <c r="C1046" s="2">
        <v>1.4158999999999999</v>
      </c>
      <c r="D1046" s="2">
        <v>2213</v>
      </c>
      <c r="E1046" s="2">
        <f t="shared" si="64"/>
        <v>518616</v>
      </c>
      <c r="F1046" s="17" t="str">
        <f t="shared" si="67"/>
        <v>BEARISH</v>
      </c>
      <c r="G1046" s="17" t="str">
        <f t="shared" si="66"/>
        <v>WEAK</v>
      </c>
      <c r="H1046" s="17" t="str">
        <f t="shared" si="65"/>
        <v>CONFIRMED BEARISH</v>
      </c>
    </row>
    <row r="1047" spans="1:8" ht="13.5" x14ac:dyDescent="0.25">
      <c r="A1047" s="3">
        <v>43530</v>
      </c>
      <c r="B1047" s="2">
        <v>2.1800000000000002</v>
      </c>
      <c r="C1047" s="2">
        <v>1.3779999999999999</v>
      </c>
      <c r="D1047" s="2">
        <v>586</v>
      </c>
      <c r="E1047" s="2">
        <f t="shared" si="64"/>
        <v>518030</v>
      </c>
      <c r="F1047" s="17" t="str">
        <f t="shared" si="67"/>
        <v>BEARISH</v>
      </c>
      <c r="G1047" s="17" t="str">
        <f t="shared" si="66"/>
        <v>NEUTRAL</v>
      </c>
      <c r="H1047" s="17" t="str">
        <f t="shared" si="65"/>
        <v>CONFIRMED BEARISH</v>
      </c>
    </row>
    <row r="1048" spans="1:8" ht="13.5" x14ac:dyDescent="0.25">
      <c r="A1048" s="3">
        <v>43531</v>
      </c>
      <c r="B1048" s="2">
        <v>2.1800000000000002</v>
      </c>
      <c r="C1048" s="2">
        <v>1.3842000000000001</v>
      </c>
      <c r="D1048" s="2">
        <v>163</v>
      </c>
      <c r="E1048" s="2">
        <f t="shared" si="64"/>
        <v>518030</v>
      </c>
      <c r="F1048" s="17" t="str">
        <f t="shared" si="67"/>
        <v>BEARISH</v>
      </c>
      <c r="G1048" s="17" t="str">
        <f t="shared" si="66"/>
        <v>NEUTRAL</v>
      </c>
      <c r="H1048" s="17" t="str">
        <f t="shared" si="65"/>
        <v>CONFIRMED BEARISH</v>
      </c>
    </row>
    <row r="1049" spans="1:8" ht="13.5" x14ac:dyDescent="0.25">
      <c r="A1049" s="3">
        <v>43532</v>
      </c>
      <c r="B1049" s="2">
        <v>2.1800000000000002</v>
      </c>
      <c r="C1049" s="2">
        <v>1.3842000000000001</v>
      </c>
      <c r="D1049" s="2">
        <v>0</v>
      </c>
      <c r="E1049" s="2">
        <f t="shared" si="64"/>
        <v>518030</v>
      </c>
      <c r="F1049" s="17" t="str">
        <f t="shared" si="67"/>
        <v>BEARISH</v>
      </c>
      <c r="G1049" s="17" t="str">
        <f t="shared" si="66"/>
        <v>NEUTRAL</v>
      </c>
      <c r="H1049" s="17" t="str">
        <f t="shared" si="65"/>
        <v>CONFIRMED BEARISH</v>
      </c>
    </row>
    <row r="1050" spans="1:8" ht="13.5" x14ac:dyDescent="0.25">
      <c r="A1050" s="3">
        <v>43535</v>
      </c>
      <c r="B1050" s="2">
        <v>2.1800000000000002</v>
      </c>
      <c r="C1050" s="2">
        <v>1.3842000000000001</v>
      </c>
      <c r="D1050" s="2">
        <v>0</v>
      </c>
      <c r="E1050" s="2">
        <f t="shared" si="64"/>
        <v>518030</v>
      </c>
      <c r="F1050" s="17" t="str">
        <f t="shared" si="67"/>
        <v>BEARISH</v>
      </c>
      <c r="G1050" s="17" t="str">
        <f t="shared" si="66"/>
        <v>NEUTRAL</v>
      </c>
      <c r="H1050" s="17" t="str">
        <f t="shared" si="65"/>
        <v>CONFIRMED BEARISH</v>
      </c>
    </row>
    <row r="1051" spans="1:8" ht="13.5" x14ac:dyDescent="0.25">
      <c r="A1051" s="3">
        <v>43536</v>
      </c>
      <c r="B1051" s="2">
        <v>2.1800000000000002</v>
      </c>
      <c r="C1051" s="2">
        <v>1.3842000000000001</v>
      </c>
      <c r="D1051" s="2">
        <v>0</v>
      </c>
      <c r="E1051" s="2">
        <f t="shared" si="64"/>
        <v>518030</v>
      </c>
      <c r="F1051" s="17" t="str">
        <f t="shared" si="67"/>
        <v>BEARISH</v>
      </c>
      <c r="G1051" s="17" t="str">
        <f t="shared" si="66"/>
        <v>NEUTRAL</v>
      </c>
      <c r="H1051" s="17" t="str">
        <f t="shared" si="65"/>
        <v>CONFIRMED BEARISH</v>
      </c>
    </row>
    <row r="1052" spans="1:8" ht="13.5" x14ac:dyDescent="0.25">
      <c r="A1052" s="3">
        <v>43537</v>
      </c>
      <c r="B1052" s="2">
        <v>2.2000000000000002</v>
      </c>
      <c r="C1052" s="2">
        <v>1.3969</v>
      </c>
      <c r="D1052" s="2">
        <v>5103</v>
      </c>
      <c r="E1052" s="2">
        <f t="shared" si="64"/>
        <v>523133</v>
      </c>
      <c r="F1052" s="17" t="str">
        <f t="shared" si="67"/>
        <v>BULLISH</v>
      </c>
      <c r="G1052" s="17" t="str">
        <f t="shared" si="66"/>
        <v>NEUTRAL</v>
      </c>
      <c r="H1052" s="17" t="str">
        <f t="shared" si="65"/>
        <v>CONFIRMED BULLISH</v>
      </c>
    </row>
    <row r="1053" spans="1:8" ht="13.5" x14ac:dyDescent="0.25">
      <c r="A1053" s="3">
        <v>43538</v>
      </c>
      <c r="B1053" s="2">
        <v>2.2000000000000002</v>
      </c>
      <c r="C1053" s="2">
        <v>1.3969</v>
      </c>
      <c r="D1053" s="2">
        <v>2570</v>
      </c>
      <c r="E1053" s="2">
        <f t="shared" si="64"/>
        <v>523133</v>
      </c>
      <c r="F1053" s="17" t="str">
        <f t="shared" si="67"/>
        <v>BULLISH</v>
      </c>
      <c r="G1053" s="17" t="str">
        <f t="shared" si="66"/>
        <v>NEUTRAL</v>
      </c>
      <c r="H1053" s="17" t="str">
        <f t="shared" si="65"/>
        <v>CONFIRMED BULLISH</v>
      </c>
    </row>
    <row r="1054" spans="1:8" ht="13.5" x14ac:dyDescent="0.25">
      <c r="A1054" s="3">
        <v>43539</v>
      </c>
      <c r="B1054" s="2">
        <v>2.19</v>
      </c>
      <c r="C1054" s="2">
        <v>1.3905000000000001</v>
      </c>
      <c r="D1054" s="2">
        <v>4930</v>
      </c>
      <c r="E1054" s="2">
        <f t="shared" si="64"/>
        <v>518203</v>
      </c>
      <c r="F1054" s="17" t="str">
        <f t="shared" si="67"/>
        <v>BULLISH</v>
      </c>
      <c r="G1054" s="17" t="str">
        <f t="shared" si="66"/>
        <v>NEUTRAL</v>
      </c>
      <c r="H1054" s="17" t="str">
        <f t="shared" si="65"/>
        <v>CONFIRMED BULLISH</v>
      </c>
    </row>
    <row r="1055" spans="1:8" ht="13.5" x14ac:dyDescent="0.25">
      <c r="A1055" s="3">
        <v>43542</v>
      </c>
      <c r="B1055" s="2">
        <v>2.17</v>
      </c>
      <c r="C1055" s="2">
        <v>1.3777999999999999</v>
      </c>
      <c r="D1055" s="2">
        <v>2257</v>
      </c>
      <c r="E1055" s="2">
        <f t="shared" si="64"/>
        <v>515946</v>
      </c>
      <c r="F1055" s="17" t="str">
        <f t="shared" si="67"/>
        <v>BEARISH</v>
      </c>
      <c r="G1055" s="17" t="str">
        <f t="shared" si="66"/>
        <v>NEUTRAL</v>
      </c>
      <c r="H1055" s="17" t="str">
        <f t="shared" si="65"/>
        <v>CONFIRMED BEARISH</v>
      </c>
    </row>
    <row r="1056" spans="1:8" ht="13.5" x14ac:dyDescent="0.25">
      <c r="A1056" s="3">
        <v>43543</v>
      </c>
      <c r="B1056" s="2">
        <v>2.14</v>
      </c>
      <c r="C1056" s="2">
        <v>1.3588</v>
      </c>
      <c r="D1056" s="2">
        <v>370</v>
      </c>
      <c r="E1056" s="2">
        <f t="shared" si="64"/>
        <v>515576</v>
      </c>
      <c r="F1056" s="17" t="str">
        <f t="shared" si="67"/>
        <v>BEARISH</v>
      </c>
      <c r="G1056" s="17" t="str">
        <f t="shared" si="66"/>
        <v>NEUTRAL</v>
      </c>
      <c r="H1056" s="17" t="str">
        <f t="shared" si="65"/>
        <v>CONFIRMED BEARISH</v>
      </c>
    </row>
    <row r="1057" spans="1:8" ht="13.5" x14ac:dyDescent="0.25">
      <c r="A1057" s="3">
        <v>43545</v>
      </c>
      <c r="B1057" s="2">
        <v>2.15</v>
      </c>
      <c r="C1057" s="2">
        <v>1.3651</v>
      </c>
      <c r="D1057" s="2">
        <v>762</v>
      </c>
      <c r="E1057" s="2">
        <f t="shared" si="64"/>
        <v>516338</v>
      </c>
      <c r="F1057" s="17" t="str">
        <f t="shared" si="67"/>
        <v>BEARISH</v>
      </c>
      <c r="G1057" s="17" t="str">
        <f t="shared" si="66"/>
        <v>NEUTRAL</v>
      </c>
      <c r="H1057" s="17" t="str">
        <f t="shared" si="65"/>
        <v>CONFIRMED BEARISH</v>
      </c>
    </row>
    <row r="1058" spans="1:8" ht="13.5" x14ac:dyDescent="0.25">
      <c r="A1058" s="3">
        <v>43546</v>
      </c>
      <c r="B1058" s="2">
        <v>2.15</v>
      </c>
      <c r="C1058" s="2">
        <v>1.3651</v>
      </c>
      <c r="D1058" s="2">
        <v>1966</v>
      </c>
      <c r="E1058" s="2">
        <f t="shared" si="64"/>
        <v>516338</v>
      </c>
      <c r="F1058" s="17" t="str">
        <f t="shared" si="67"/>
        <v>BEARISH</v>
      </c>
      <c r="G1058" s="17" t="str">
        <f t="shared" si="66"/>
        <v>NEUTRAL</v>
      </c>
      <c r="H1058" s="17" t="str">
        <f t="shared" si="65"/>
        <v>CONFIRMED BEARISH</v>
      </c>
    </row>
    <row r="1059" spans="1:8" ht="13.5" x14ac:dyDescent="0.25">
      <c r="A1059" s="3">
        <v>43549</v>
      </c>
      <c r="B1059" s="2">
        <v>2.15</v>
      </c>
      <c r="C1059" s="2">
        <v>1.3651</v>
      </c>
      <c r="D1059" s="2">
        <v>0</v>
      </c>
      <c r="E1059" s="2">
        <f t="shared" si="64"/>
        <v>516338</v>
      </c>
      <c r="F1059" s="17" t="str">
        <f t="shared" si="67"/>
        <v>BEARISH</v>
      </c>
      <c r="G1059" s="17" t="str">
        <f t="shared" si="66"/>
        <v>NEUTRAL</v>
      </c>
      <c r="H1059" s="17" t="str">
        <f t="shared" si="65"/>
        <v>CONFIRMED BEARISH</v>
      </c>
    </row>
    <row r="1060" spans="1:8" ht="13.5" x14ac:dyDescent="0.25">
      <c r="A1060" s="3">
        <v>43550</v>
      </c>
      <c r="B1060" s="2">
        <v>2.1800000000000002</v>
      </c>
      <c r="C1060" s="2">
        <v>1.3842000000000001</v>
      </c>
      <c r="D1060" s="2">
        <v>8857</v>
      </c>
      <c r="E1060" s="2">
        <f t="shared" si="64"/>
        <v>525195</v>
      </c>
      <c r="F1060" s="17" t="str">
        <f t="shared" si="67"/>
        <v>BULLISH</v>
      </c>
      <c r="G1060" s="17" t="str">
        <f t="shared" si="66"/>
        <v>NEUTRAL</v>
      </c>
      <c r="H1060" s="17" t="str">
        <f t="shared" si="65"/>
        <v>CONFIRMED BULLISH</v>
      </c>
    </row>
    <row r="1061" spans="1:8" ht="13.5" x14ac:dyDescent="0.25">
      <c r="A1061" s="3">
        <v>43551</v>
      </c>
      <c r="B1061" s="2">
        <v>2.14</v>
      </c>
      <c r="C1061" s="2">
        <v>1.3588</v>
      </c>
      <c r="D1061" s="2">
        <v>1659</v>
      </c>
      <c r="E1061" s="2">
        <f t="shared" si="64"/>
        <v>523536</v>
      </c>
      <c r="F1061" s="17" t="str">
        <f t="shared" si="67"/>
        <v>BULLISH</v>
      </c>
      <c r="G1061" s="17" t="str">
        <f t="shared" si="66"/>
        <v>NEUTRAL</v>
      </c>
      <c r="H1061" s="17" t="str">
        <f t="shared" si="65"/>
        <v>NEUTRAL</v>
      </c>
    </row>
    <row r="1062" spans="1:8" ht="13.5" x14ac:dyDescent="0.25">
      <c r="A1062" s="3">
        <v>43552</v>
      </c>
      <c r="B1062" s="2">
        <v>2.13</v>
      </c>
      <c r="C1062" s="2">
        <v>1.3524</v>
      </c>
      <c r="D1062" s="2">
        <v>5494</v>
      </c>
      <c r="E1062" s="2">
        <f t="shared" si="64"/>
        <v>518042</v>
      </c>
      <c r="F1062" s="17" t="str">
        <f t="shared" si="67"/>
        <v>BULLISH</v>
      </c>
      <c r="G1062" s="17" t="str">
        <f t="shared" si="66"/>
        <v>NEUTRAL</v>
      </c>
      <c r="H1062" s="17" t="str">
        <f t="shared" si="65"/>
        <v>BULLISH DIVERGENCE</v>
      </c>
    </row>
    <row r="1063" spans="1:8" ht="13.5" x14ac:dyDescent="0.25">
      <c r="A1063" s="3">
        <v>43553</v>
      </c>
      <c r="B1063" s="2">
        <v>2.25</v>
      </c>
      <c r="C1063" s="2">
        <v>1.4286000000000001</v>
      </c>
      <c r="D1063" s="2">
        <v>6686</v>
      </c>
      <c r="E1063" s="2">
        <f t="shared" si="64"/>
        <v>524728</v>
      </c>
      <c r="F1063" s="17" t="str">
        <f t="shared" si="67"/>
        <v>BULLISH</v>
      </c>
      <c r="G1063" s="17" t="str">
        <f t="shared" si="66"/>
        <v>NEUTRAL</v>
      </c>
      <c r="H1063" s="17" t="str">
        <f t="shared" si="65"/>
        <v>CONFIRMED BULLISH</v>
      </c>
    </row>
    <row r="1064" spans="1:8" ht="13.5" x14ac:dyDescent="0.25">
      <c r="A1064" s="3">
        <v>43556</v>
      </c>
      <c r="B1064" s="2">
        <v>2.25</v>
      </c>
      <c r="C1064" s="2">
        <v>1.4286000000000001</v>
      </c>
      <c r="D1064" s="2">
        <v>3050</v>
      </c>
      <c r="E1064" s="2">
        <f t="shared" si="64"/>
        <v>524728</v>
      </c>
      <c r="F1064" s="17" t="str">
        <f t="shared" si="67"/>
        <v>BULLISH</v>
      </c>
      <c r="G1064" s="17" t="str">
        <f t="shared" si="66"/>
        <v>NEUTRAL</v>
      </c>
      <c r="H1064" s="17" t="str">
        <f t="shared" si="65"/>
        <v>CONFIRMED BULLISH</v>
      </c>
    </row>
    <row r="1065" spans="1:8" ht="13.5" x14ac:dyDescent="0.25">
      <c r="A1065" s="3">
        <v>43557</v>
      </c>
      <c r="B1065" s="2">
        <v>2.2000000000000002</v>
      </c>
      <c r="C1065" s="2">
        <v>1.3969</v>
      </c>
      <c r="D1065" s="2">
        <v>5320</v>
      </c>
      <c r="E1065" s="2">
        <f t="shared" si="64"/>
        <v>519408</v>
      </c>
      <c r="F1065" s="17" t="str">
        <f t="shared" si="67"/>
        <v>BEARISH</v>
      </c>
      <c r="G1065" s="17" t="str">
        <f t="shared" si="66"/>
        <v>NEUTRAL</v>
      </c>
      <c r="H1065" s="17" t="str">
        <f t="shared" si="65"/>
        <v>BEARISH DIVERGENCE</v>
      </c>
    </row>
    <row r="1066" spans="1:8" ht="13.5" x14ac:dyDescent="0.25">
      <c r="A1066" s="3">
        <v>43558</v>
      </c>
      <c r="B1066" s="2">
        <v>2.17</v>
      </c>
      <c r="C1066" s="2">
        <v>1.3777999999999999</v>
      </c>
      <c r="D1066" s="2">
        <v>2454</v>
      </c>
      <c r="E1066" s="2">
        <f t="shared" si="64"/>
        <v>516954</v>
      </c>
      <c r="F1066" s="17" t="str">
        <f t="shared" si="67"/>
        <v>BEARISH</v>
      </c>
      <c r="G1066" s="17" t="str">
        <f t="shared" si="66"/>
        <v>NEUTRAL</v>
      </c>
      <c r="H1066" s="17" t="str">
        <f t="shared" si="65"/>
        <v>BEARISH DIVERGENCE</v>
      </c>
    </row>
    <row r="1067" spans="1:8" ht="13.5" x14ac:dyDescent="0.25">
      <c r="A1067" s="3">
        <v>43559</v>
      </c>
      <c r="B1067" s="2">
        <v>2.1800000000000002</v>
      </c>
      <c r="C1067" s="2">
        <v>1.3842000000000001</v>
      </c>
      <c r="D1067" s="2">
        <v>6784</v>
      </c>
      <c r="E1067" s="2">
        <f t="shared" si="64"/>
        <v>523738</v>
      </c>
      <c r="F1067" s="17" t="str">
        <f t="shared" si="67"/>
        <v>BULLISH</v>
      </c>
      <c r="G1067" s="17" t="str">
        <f t="shared" si="66"/>
        <v>NEUTRAL</v>
      </c>
      <c r="H1067" s="17" t="str">
        <f t="shared" si="65"/>
        <v>CONFIRMED BULLISH</v>
      </c>
    </row>
    <row r="1068" spans="1:8" ht="13.5" x14ac:dyDescent="0.25">
      <c r="A1068" s="3">
        <v>43560</v>
      </c>
      <c r="B1068" s="2">
        <v>2.1800000000000002</v>
      </c>
      <c r="C1068" s="2">
        <v>1.3842000000000001</v>
      </c>
      <c r="D1068" s="2">
        <v>8412</v>
      </c>
      <c r="E1068" s="2">
        <f t="shared" si="64"/>
        <v>523738</v>
      </c>
      <c r="F1068" s="17" t="str">
        <f t="shared" si="67"/>
        <v>BEARISH</v>
      </c>
      <c r="G1068" s="17" t="str">
        <f t="shared" si="66"/>
        <v>NEUTRAL</v>
      </c>
      <c r="H1068" s="17" t="str">
        <f t="shared" si="65"/>
        <v>CONFIRMED BEARISH</v>
      </c>
    </row>
    <row r="1069" spans="1:8" ht="13.5" x14ac:dyDescent="0.25">
      <c r="A1069" s="3">
        <v>43563</v>
      </c>
      <c r="B1069" s="2">
        <v>2.16</v>
      </c>
      <c r="C1069" s="2">
        <v>1.3714999999999999</v>
      </c>
      <c r="D1069" s="2">
        <v>4001</v>
      </c>
      <c r="E1069" s="2">
        <f t="shared" si="64"/>
        <v>519737</v>
      </c>
      <c r="F1069" s="17" t="str">
        <f t="shared" si="67"/>
        <v>BEARISH</v>
      </c>
      <c r="G1069" s="17" t="str">
        <f t="shared" si="66"/>
        <v>NEUTRAL</v>
      </c>
      <c r="H1069" s="17" t="str">
        <f t="shared" si="65"/>
        <v>CONFIRMED BEARISH</v>
      </c>
    </row>
    <row r="1070" spans="1:8" ht="13.5" x14ac:dyDescent="0.25">
      <c r="A1070" s="3">
        <v>43565</v>
      </c>
      <c r="B1070" s="2">
        <v>2.16</v>
      </c>
      <c r="C1070" s="2">
        <v>1.3714999999999999</v>
      </c>
      <c r="D1070" s="2">
        <v>5485</v>
      </c>
      <c r="E1070" s="2">
        <f t="shared" si="64"/>
        <v>519737</v>
      </c>
      <c r="F1070" s="17" t="str">
        <f t="shared" si="67"/>
        <v>BULLISH</v>
      </c>
      <c r="G1070" s="17" t="str">
        <f t="shared" si="66"/>
        <v>NEUTRAL</v>
      </c>
      <c r="H1070" s="17" t="str">
        <f t="shared" si="65"/>
        <v>BULLISH DIVERGENCE</v>
      </c>
    </row>
    <row r="1071" spans="1:8" ht="13.5" x14ac:dyDescent="0.25">
      <c r="A1071" s="3">
        <v>43566</v>
      </c>
      <c r="B1071" s="2">
        <v>2.16</v>
      </c>
      <c r="C1071" s="2">
        <v>1.3714999999999999</v>
      </c>
      <c r="D1071" s="2">
        <v>680</v>
      </c>
      <c r="E1071" s="2">
        <f t="shared" si="64"/>
        <v>519737</v>
      </c>
      <c r="F1071" s="17" t="str">
        <f t="shared" si="67"/>
        <v>BULLISH</v>
      </c>
      <c r="G1071" s="17" t="str">
        <f t="shared" si="66"/>
        <v>NEUTRAL</v>
      </c>
      <c r="H1071" s="17" t="str">
        <f t="shared" si="65"/>
        <v>BULLISH DIVERGENCE</v>
      </c>
    </row>
    <row r="1072" spans="1:8" ht="13.5" x14ac:dyDescent="0.25">
      <c r="A1072" s="3">
        <v>43567</v>
      </c>
      <c r="B1072" s="2">
        <v>2.15</v>
      </c>
      <c r="C1072" s="2">
        <v>1.3651</v>
      </c>
      <c r="D1072" s="2">
        <v>2776</v>
      </c>
      <c r="E1072" s="2">
        <f t="shared" si="64"/>
        <v>516961</v>
      </c>
      <c r="F1072" s="17" t="str">
        <f t="shared" si="67"/>
        <v>BEARISH</v>
      </c>
      <c r="G1072" s="17" t="str">
        <f t="shared" si="66"/>
        <v>NEUTRAL</v>
      </c>
      <c r="H1072" s="17" t="str">
        <f t="shared" si="65"/>
        <v>CONFIRMED BEARISH</v>
      </c>
    </row>
    <row r="1073" spans="1:8" ht="13.5" x14ac:dyDescent="0.25">
      <c r="A1073" s="3">
        <v>43570</v>
      </c>
      <c r="B1073" s="2">
        <v>2.14</v>
      </c>
      <c r="C1073" s="2">
        <v>1.3588</v>
      </c>
      <c r="D1073" s="2">
        <v>1265</v>
      </c>
      <c r="E1073" s="2">
        <f t="shared" si="64"/>
        <v>515696</v>
      </c>
      <c r="F1073" s="17" t="str">
        <f t="shared" si="67"/>
        <v>BEARISH</v>
      </c>
      <c r="G1073" s="17" t="str">
        <f t="shared" si="66"/>
        <v>NEUTRAL</v>
      </c>
      <c r="H1073" s="17" t="str">
        <f t="shared" si="65"/>
        <v>CONFIRMED BEARISH</v>
      </c>
    </row>
    <row r="1074" spans="1:8" ht="13.5" x14ac:dyDescent="0.25">
      <c r="A1074" s="3">
        <v>43571</v>
      </c>
      <c r="B1074" s="2">
        <v>2.13</v>
      </c>
      <c r="C1074" s="2">
        <v>1.3524</v>
      </c>
      <c r="D1074" s="2">
        <v>4460</v>
      </c>
      <c r="E1074" s="2">
        <f t="shared" si="64"/>
        <v>511236</v>
      </c>
      <c r="F1074" s="17" t="str">
        <f t="shared" si="67"/>
        <v>BEARISH</v>
      </c>
      <c r="G1074" s="17" t="str">
        <f t="shared" si="66"/>
        <v>NEUTRAL</v>
      </c>
      <c r="H1074" s="17" t="str">
        <f t="shared" si="65"/>
        <v>CONFIRMED BEARISH</v>
      </c>
    </row>
    <row r="1075" spans="1:8" ht="13.5" x14ac:dyDescent="0.25">
      <c r="A1075" s="3">
        <v>43572</v>
      </c>
      <c r="B1075" s="2">
        <v>2.15</v>
      </c>
      <c r="C1075" s="2">
        <v>1.3651</v>
      </c>
      <c r="D1075" s="2">
        <v>3960</v>
      </c>
      <c r="E1075" s="2">
        <f t="shared" si="64"/>
        <v>515196</v>
      </c>
      <c r="F1075" s="17" t="str">
        <f t="shared" si="67"/>
        <v>BEARISH</v>
      </c>
      <c r="G1075" s="17" t="str">
        <f t="shared" si="66"/>
        <v>NEUTRAL</v>
      </c>
      <c r="H1075" s="17" t="str">
        <f t="shared" si="65"/>
        <v>CONFIRMED BEARISH</v>
      </c>
    </row>
    <row r="1076" spans="1:8" ht="13.5" x14ac:dyDescent="0.25">
      <c r="A1076" s="3">
        <v>43573</v>
      </c>
      <c r="B1076" s="2">
        <v>2.15</v>
      </c>
      <c r="C1076" s="2">
        <v>1.3651</v>
      </c>
      <c r="D1076" s="2">
        <v>5979</v>
      </c>
      <c r="E1076" s="2">
        <f t="shared" si="64"/>
        <v>515196</v>
      </c>
      <c r="F1076" s="17" t="str">
        <f t="shared" si="67"/>
        <v>BEARISH</v>
      </c>
      <c r="G1076" s="17" t="str">
        <f t="shared" si="66"/>
        <v>NEUTRAL</v>
      </c>
      <c r="H1076" s="17" t="str">
        <f t="shared" si="65"/>
        <v>CONFIRMED BEARISH</v>
      </c>
    </row>
    <row r="1077" spans="1:8" ht="13.5" x14ac:dyDescent="0.25">
      <c r="A1077" s="3">
        <v>43574</v>
      </c>
      <c r="B1077" s="2">
        <v>2.14</v>
      </c>
      <c r="C1077" s="2">
        <v>1.3588</v>
      </c>
      <c r="D1077" s="2">
        <v>4188</v>
      </c>
      <c r="E1077" s="2">
        <f t="shared" si="64"/>
        <v>511008</v>
      </c>
      <c r="F1077" s="17" t="str">
        <f t="shared" si="67"/>
        <v>BEARISH</v>
      </c>
      <c r="G1077" s="17" t="str">
        <f t="shared" si="66"/>
        <v>NEUTRAL</v>
      </c>
      <c r="H1077" s="17" t="str">
        <f t="shared" si="65"/>
        <v>CONFIRMED BEARISH</v>
      </c>
    </row>
    <row r="1078" spans="1:8" ht="13.5" x14ac:dyDescent="0.25">
      <c r="A1078" s="3">
        <v>43577</v>
      </c>
      <c r="B1078" s="2">
        <v>2.14</v>
      </c>
      <c r="C1078" s="2">
        <v>1.3588</v>
      </c>
      <c r="D1078" s="2">
        <v>0</v>
      </c>
      <c r="E1078" s="2">
        <f t="shared" si="64"/>
        <v>511008</v>
      </c>
      <c r="F1078" s="17" t="str">
        <f t="shared" si="67"/>
        <v>BEARISH</v>
      </c>
      <c r="G1078" s="17" t="str">
        <f t="shared" si="66"/>
        <v>NEUTRAL</v>
      </c>
      <c r="H1078" s="17" t="str">
        <f t="shared" si="65"/>
        <v>NEUTRAL</v>
      </c>
    </row>
    <row r="1079" spans="1:8" ht="13.5" x14ac:dyDescent="0.25">
      <c r="A1079" s="3">
        <v>43578</v>
      </c>
      <c r="B1079" s="2">
        <v>2.13</v>
      </c>
      <c r="C1079" s="2">
        <v>1.3524</v>
      </c>
      <c r="D1079" s="2">
        <v>1560</v>
      </c>
      <c r="E1079" s="2">
        <f t="shared" si="64"/>
        <v>509448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NEUTRAL</v>
      </c>
    </row>
    <row r="1080" spans="1:8" ht="13.5" x14ac:dyDescent="0.25">
      <c r="A1080" s="3">
        <v>43579</v>
      </c>
      <c r="B1080" s="2">
        <v>2.17</v>
      </c>
      <c r="C1080" s="2">
        <v>1.3777999999999999</v>
      </c>
      <c r="D1080" s="2">
        <v>2270</v>
      </c>
      <c r="E1080" s="2">
        <f t="shared" si="64"/>
        <v>511718</v>
      </c>
      <c r="F1080" s="17" t="str">
        <f t="shared" si="67"/>
        <v>BEARISH</v>
      </c>
      <c r="G1080" s="17" t="str">
        <f t="shared" si="66"/>
        <v>NEUTRAL</v>
      </c>
      <c r="H1080" s="17" t="str">
        <f t="shared" si="65"/>
        <v>BEARISH DIVERGENCE</v>
      </c>
    </row>
    <row r="1081" spans="1:8" ht="13.5" x14ac:dyDescent="0.25">
      <c r="A1081" s="3">
        <v>43580</v>
      </c>
      <c r="B1081" s="2">
        <v>2.15</v>
      </c>
      <c r="C1081" s="2">
        <v>1.3651</v>
      </c>
      <c r="D1081" s="2">
        <v>76</v>
      </c>
      <c r="E1081" s="2">
        <f t="shared" si="64"/>
        <v>511642</v>
      </c>
      <c r="F1081" s="17" t="str">
        <f t="shared" si="67"/>
        <v>BEARISH</v>
      </c>
      <c r="G1081" s="17" t="str">
        <f t="shared" si="66"/>
        <v>NEUTRAL</v>
      </c>
      <c r="H1081" s="17" t="str">
        <f t="shared" si="65"/>
        <v>NEUTRAL</v>
      </c>
    </row>
    <row r="1082" spans="1:8" ht="13.5" x14ac:dyDescent="0.25">
      <c r="A1082" s="3">
        <v>43581</v>
      </c>
      <c r="B1082" s="2">
        <v>2.15</v>
      </c>
      <c r="C1082" s="2">
        <v>1.3651</v>
      </c>
      <c r="D1082" s="2">
        <v>4530</v>
      </c>
      <c r="E1082" s="2">
        <f t="shared" si="64"/>
        <v>511642</v>
      </c>
      <c r="F1082" s="17" t="str">
        <f t="shared" si="67"/>
        <v>BULLISH</v>
      </c>
      <c r="G1082" s="17" t="str">
        <f t="shared" si="66"/>
        <v>NEUTRAL</v>
      </c>
      <c r="H1082" s="17" t="str">
        <f t="shared" si="65"/>
        <v>CONFIRMED BULLISH</v>
      </c>
    </row>
    <row r="1083" spans="1:8" ht="13.5" x14ac:dyDescent="0.25">
      <c r="A1083" s="3">
        <v>43584</v>
      </c>
      <c r="B1083" s="2">
        <v>2.1</v>
      </c>
      <c r="C1083" s="2">
        <v>1.3333999999999999</v>
      </c>
      <c r="D1083" s="2">
        <v>3247</v>
      </c>
      <c r="E1083" s="2">
        <f t="shared" si="64"/>
        <v>508395</v>
      </c>
      <c r="F1083" s="17" t="str">
        <f t="shared" si="67"/>
        <v>BEARISH</v>
      </c>
      <c r="G1083" s="17" t="str">
        <f t="shared" si="66"/>
        <v>NEUTRAL</v>
      </c>
      <c r="H1083" s="17" t="str">
        <f t="shared" si="65"/>
        <v>CONFIRMED BEARISH</v>
      </c>
    </row>
    <row r="1084" spans="1:8" ht="13.5" x14ac:dyDescent="0.25">
      <c r="A1084" s="3">
        <v>43585</v>
      </c>
      <c r="B1084" s="2">
        <v>2.04</v>
      </c>
      <c r="C1084" s="2">
        <v>1.2952999999999999</v>
      </c>
      <c r="D1084" s="2">
        <v>6125</v>
      </c>
      <c r="E1084" s="2">
        <f t="shared" si="64"/>
        <v>502270</v>
      </c>
      <c r="F1084" s="17" t="str">
        <f t="shared" si="67"/>
        <v>BEARISH</v>
      </c>
      <c r="G1084" s="17" t="str">
        <f t="shared" si="66"/>
        <v>NEUTRAL</v>
      </c>
      <c r="H1084" s="17" t="str">
        <f t="shared" si="65"/>
        <v>CONFIRMED BEARISH</v>
      </c>
    </row>
    <row r="1085" spans="1:8" ht="13.5" x14ac:dyDescent="0.25">
      <c r="A1085" s="3">
        <v>43587</v>
      </c>
      <c r="B1085" s="2">
        <v>2</v>
      </c>
      <c r="C1085" s="2">
        <v>1.2699</v>
      </c>
      <c r="D1085" s="2">
        <v>7132</v>
      </c>
      <c r="E1085" s="2">
        <f t="shared" si="64"/>
        <v>495138</v>
      </c>
      <c r="F1085" s="17" t="str">
        <f t="shared" si="67"/>
        <v>BEARISH</v>
      </c>
      <c r="G1085" s="17" t="str">
        <f t="shared" si="66"/>
        <v>WEAK</v>
      </c>
      <c r="H1085" s="17" t="str">
        <f t="shared" si="65"/>
        <v>CONFIRMED BEARISH</v>
      </c>
    </row>
    <row r="1086" spans="1:8" ht="13.5" x14ac:dyDescent="0.25">
      <c r="A1086" s="3">
        <v>43588</v>
      </c>
      <c r="B1086" s="2">
        <v>1.96</v>
      </c>
      <c r="C1086" s="2">
        <v>1.2444999999999999</v>
      </c>
      <c r="D1086" s="2">
        <v>4349</v>
      </c>
      <c r="E1086" s="2">
        <f t="shared" si="64"/>
        <v>490789</v>
      </c>
      <c r="F1086" s="17" t="str">
        <f t="shared" si="67"/>
        <v>BEARISH</v>
      </c>
      <c r="G1086" s="17" t="str">
        <f t="shared" si="66"/>
        <v>WEAK</v>
      </c>
      <c r="H1086" s="17" t="str">
        <f t="shared" si="65"/>
        <v>CONFIRMED BEARISH</v>
      </c>
    </row>
    <row r="1087" spans="1:8" ht="13.5" x14ac:dyDescent="0.25">
      <c r="A1087" s="3">
        <v>43591</v>
      </c>
      <c r="B1087" s="2">
        <v>1.96</v>
      </c>
      <c r="C1087" s="2">
        <v>1.2444999999999999</v>
      </c>
      <c r="D1087" s="2">
        <v>0</v>
      </c>
      <c r="E1087" s="2">
        <f t="shared" si="64"/>
        <v>490789</v>
      </c>
      <c r="F1087" s="17" t="str">
        <f t="shared" si="67"/>
        <v>BEARISH</v>
      </c>
      <c r="G1087" s="17" t="str">
        <f t="shared" si="66"/>
        <v>WEAK</v>
      </c>
      <c r="H1087" s="17" t="str">
        <f t="shared" si="65"/>
        <v>CONFIRMED BEARISH</v>
      </c>
    </row>
    <row r="1088" spans="1:8" ht="13.5" x14ac:dyDescent="0.25">
      <c r="A1088" s="3">
        <v>43592</v>
      </c>
      <c r="B1088" s="2">
        <v>1.97</v>
      </c>
      <c r="C1088" s="2">
        <v>1.2507999999999999</v>
      </c>
      <c r="D1088" s="2">
        <v>1000</v>
      </c>
      <c r="E1088" s="2">
        <f t="shared" si="64"/>
        <v>491789</v>
      </c>
      <c r="F1088" s="17" t="str">
        <f t="shared" si="67"/>
        <v>BEARISH</v>
      </c>
      <c r="G1088" s="17" t="str">
        <f t="shared" si="66"/>
        <v>WEAK</v>
      </c>
      <c r="H1088" s="17" t="str">
        <f t="shared" si="65"/>
        <v>CONFIRMED BEARISH</v>
      </c>
    </row>
    <row r="1089" spans="1:8" ht="13.5" x14ac:dyDescent="0.25">
      <c r="A1089" s="3">
        <v>43593</v>
      </c>
      <c r="B1089" s="2">
        <v>1.97</v>
      </c>
      <c r="C1089" s="2">
        <v>1.2507999999999999</v>
      </c>
      <c r="D1089" s="2">
        <v>306</v>
      </c>
      <c r="E1089" s="2">
        <f t="shared" si="64"/>
        <v>491789</v>
      </c>
      <c r="F1089" s="17" t="str">
        <f t="shared" si="67"/>
        <v>BEARISH</v>
      </c>
      <c r="G1089" s="17" t="str">
        <f t="shared" si="66"/>
        <v>WEAK</v>
      </c>
      <c r="H1089" s="17" t="str">
        <f t="shared" si="65"/>
        <v>CONFIRMED BEARISH</v>
      </c>
    </row>
    <row r="1090" spans="1:8" ht="13.5" x14ac:dyDescent="0.25">
      <c r="A1090" s="3">
        <v>43594</v>
      </c>
      <c r="B1090" s="2">
        <v>1.94</v>
      </c>
      <c r="C1090" s="2">
        <v>1.2318</v>
      </c>
      <c r="D1090" s="2">
        <v>5968</v>
      </c>
      <c r="E1090" s="2">
        <f t="shared" si="64"/>
        <v>485821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v>43595</v>
      </c>
      <c r="B1091" s="2">
        <v>1.92</v>
      </c>
      <c r="C1091" s="2">
        <v>1.2191000000000001</v>
      </c>
      <c r="D1091" s="2">
        <v>2485</v>
      </c>
      <c r="E1091" s="2">
        <f t="shared" si="64"/>
        <v>483336</v>
      </c>
      <c r="F1091" s="17" t="str">
        <f t="shared" si="67"/>
        <v>BEARISH</v>
      </c>
      <c r="G1091" s="17" t="str">
        <f t="shared" si="66"/>
        <v>NEUTRAL</v>
      </c>
      <c r="H1091" s="17" t="str">
        <f t="shared" si="65"/>
        <v>CONFIRMED BEARISH</v>
      </c>
    </row>
    <row r="1092" spans="1:8" ht="13.5" x14ac:dyDescent="0.25">
      <c r="A1092" s="3">
        <v>43598</v>
      </c>
      <c r="B1092" s="2">
        <v>1.9</v>
      </c>
      <c r="C1092" s="2">
        <v>1.2063999999999999</v>
      </c>
      <c r="D1092" s="2">
        <v>628</v>
      </c>
      <c r="E1092" s="2">
        <f t="shared" ref="E1092:E1155" si="68">IF(B1092&gt;B1091, E1091+D1092, IF(B1092&lt;B1091, E1091-D1092, E1091))</f>
        <v>482708</v>
      </c>
      <c r="F1092" s="17" t="str">
        <f t="shared" si="67"/>
        <v>BEARISH</v>
      </c>
      <c r="G1092" s="17" t="str">
        <f t="shared" si="66"/>
        <v>NEUTRAL</v>
      </c>
      <c r="H1092" s="17" t="str">
        <f t="shared" si="65"/>
        <v>CONFIRMED BEARISH</v>
      </c>
    </row>
    <row r="1093" spans="1:8" ht="13.5" x14ac:dyDescent="0.25">
      <c r="A1093" s="3">
        <v>43599</v>
      </c>
      <c r="B1093" s="2">
        <v>1.9</v>
      </c>
      <c r="C1093" s="2">
        <v>1.2063999999999999</v>
      </c>
      <c r="D1093" s="2">
        <v>2880</v>
      </c>
      <c r="E1093" s="2">
        <f t="shared" si="68"/>
        <v>482708</v>
      </c>
      <c r="F1093" s="17" t="str">
        <f t="shared" si="67"/>
        <v>BEARISH</v>
      </c>
      <c r="G1093" s="17" t="str">
        <f t="shared" si="66"/>
        <v>NEUTRAL</v>
      </c>
      <c r="H1093" s="17" t="str">
        <f t="shared" si="65"/>
        <v>CONFIRMED BEARISH</v>
      </c>
    </row>
    <row r="1094" spans="1:8" ht="13.5" x14ac:dyDescent="0.25">
      <c r="A1094" s="3">
        <v>43600</v>
      </c>
      <c r="B1094" s="2">
        <v>1.9</v>
      </c>
      <c r="C1094" s="2">
        <v>1.2063999999999999</v>
      </c>
      <c r="D1094" s="2">
        <v>262</v>
      </c>
      <c r="E1094" s="2">
        <f t="shared" si="68"/>
        <v>482708</v>
      </c>
      <c r="F1094" s="17" t="str">
        <f t="shared" si="67"/>
        <v>BEARISH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v>43601</v>
      </c>
      <c r="B1095" s="2">
        <v>1.9</v>
      </c>
      <c r="C1095" s="2">
        <v>1.2063999999999999</v>
      </c>
      <c r="D1095" s="2">
        <v>3575</v>
      </c>
      <c r="E1095" s="2">
        <f t="shared" si="68"/>
        <v>482708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CONFIRMED BEARISH</v>
      </c>
    </row>
    <row r="1096" spans="1:8" ht="13.5" x14ac:dyDescent="0.25">
      <c r="A1096" s="3">
        <v>43602</v>
      </c>
      <c r="B1096" s="2">
        <v>1.9</v>
      </c>
      <c r="C1096" s="2">
        <v>1.2063999999999999</v>
      </c>
      <c r="D1096" s="2">
        <v>523</v>
      </c>
      <c r="E1096" s="2">
        <f t="shared" si="68"/>
        <v>482708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NEUTRAL</v>
      </c>
      <c r="H1096" s="17" t="str">
        <f t="shared" si="69"/>
        <v>CONFIRMED BEARISH</v>
      </c>
    </row>
    <row r="1097" spans="1:8" ht="13.5" x14ac:dyDescent="0.25">
      <c r="A1097" s="3">
        <v>43605</v>
      </c>
      <c r="B1097" s="2">
        <v>1.9</v>
      </c>
      <c r="C1097" s="2">
        <v>1.2063999999999999</v>
      </c>
      <c r="D1097" s="2">
        <v>510</v>
      </c>
      <c r="E1097" s="2">
        <f t="shared" si="68"/>
        <v>482708</v>
      </c>
      <c r="F1097" s="17" t="str">
        <f t="shared" si="71"/>
        <v>NEUTRAL</v>
      </c>
      <c r="G1097" s="17" t="str">
        <f t="shared" si="70"/>
        <v>NEUTRAL</v>
      </c>
      <c r="H1097" s="17" t="str">
        <f t="shared" si="69"/>
        <v>NEUTRAL</v>
      </c>
    </row>
    <row r="1098" spans="1:8" ht="13.5" x14ac:dyDescent="0.25">
      <c r="A1098" s="3">
        <v>43606</v>
      </c>
      <c r="B1098" s="2">
        <v>1.86</v>
      </c>
      <c r="C1098" s="2">
        <v>1.181</v>
      </c>
      <c r="D1098" s="2">
        <v>7396</v>
      </c>
      <c r="E1098" s="2">
        <f t="shared" si="68"/>
        <v>475312</v>
      </c>
      <c r="F1098" s="17" t="str">
        <f t="shared" si="71"/>
        <v>BEARISH</v>
      </c>
      <c r="G1098" s="17" t="str">
        <f t="shared" si="70"/>
        <v>NEUTRAL</v>
      </c>
      <c r="H1098" s="17" t="str">
        <f t="shared" si="69"/>
        <v>CONFIRMED BEARISH</v>
      </c>
    </row>
    <row r="1099" spans="1:8" ht="13.5" x14ac:dyDescent="0.25">
      <c r="A1099" s="3">
        <v>43607</v>
      </c>
      <c r="B1099" s="2">
        <v>1.82</v>
      </c>
      <c r="C1099" s="2">
        <v>1.1556</v>
      </c>
      <c r="D1099" s="2">
        <v>4520</v>
      </c>
      <c r="E1099" s="2">
        <f t="shared" si="68"/>
        <v>470792</v>
      </c>
      <c r="F1099" s="17" t="str">
        <f t="shared" si="71"/>
        <v>BEARISH</v>
      </c>
      <c r="G1099" s="17" t="str">
        <f t="shared" si="70"/>
        <v>WEAK</v>
      </c>
      <c r="H1099" s="17" t="str">
        <f t="shared" si="69"/>
        <v>CONFIRMED BEARISH</v>
      </c>
    </row>
    <row r="1100" spans="1:8" ht="13.5" x14ac:dyDescent="0.25">
      <c r="A1100" s="3">
        <v>43608</v>
      </c>
      <c r="B1100" s="2">
        <v>1.8</v>
      </c>
      <c r="C1100" s="2">
        <v>1.1429</v>
      </c>
      <c r="D1100" s="2">
        <v>11659</v>
      </c>
      <c r="E1100" s="2">
        <f t="shared" si="68"/>
        <v>459133</v>
      </c>
      <c r="F1100" s="17" t="str">
        <f t="shared" si="71"/>
        <v>BEARISH</v>
      </c>
      <c r="G1100" s="17" t="str">
        <f t="shared" si="70"/>
        <v>WEAK</v>
      </c>
      <c r="H1100" s="17" t="str">
        <f t="shared" si="69"/>
        <v>CONFIRMED BEARISH</v>
      </c>
    </row>
    <row r="1101" spans="1:8" ht="13.5" x14ac:dyDescent="0.25">
      <c r="A1101" s="3">
        <v>43609</v>
      </c>
      <c r="B1101" s="2">
        <v>1.86</v>
      </c>
      <c r="C1101" s="2">
        <v>1.181</v>
      </c>
      <c r="D1101" s="2">
        <v>12332</v>
      </c>
      <c r="E1101" s="2">
        <f t="shared" si="68"/>
        <v>471465</v>
      </c>
      <c r="F1101" s="17" t="str">
        <f t="shared" si="71"/>
        <v>BEARISH</v>
      </c>
      <c r="G1101" s="17" t="str">
        <f t="shared" si="70"/>
        <v>WEAK</v>
      </c>
      <c r="H1101" s="17" t="str">
        <f t="shared" si="69"/>
        <v>CONFIRMED BEARISH</v>
      </c>
    </row>
    <row r="1102" spans="1:8" ht="13.5" x14ac:dyDescent="0.25">
      <c r="A1102" s="3">
        <v>43612</v>
      </c>
      <c r="B1102" s="2">
        <v>1.86</v>
      </c>
      <c r="C1102" s="2">
        <v>1.181</v>
      </c>
      <c r="D1102" s="2">
        <v>201</v>
      </c>
      <c r="E1102" s="2">
        <f t="shared" si="68"/>
        <v>471465</v>
      </c>
      <c r="F1102" s="17" t="str">
        <f t="shared" si="71"/>
        <v>BEARISH</v>
      </c>
      <c r="G1102" s="17" t="str">
        <f t="shared" si="70"/>
        <v>WEAK</v>
      </c>
      <c r="H1102" s="17" t="str">
        <f t="shared" si="69"/>
        <v>CONFIRMED BEARISH</v>
      </c>
    </row>
    <row r="1103" spans="1:8" ht="13.5" x14ac:dyDescent="0.25">
      <c r="A1103" s="3">
        <v>43613</v>
      </c>
      <c r="B1103" s="2">
        <v>1.86</v>
      </c>
      <c r="C1103" s="2">
        <v>1.181</v>
      </c>
      <c r="D1103" s="2">
        <v>1021</v>
      </c>
      <c r="E1103" s="2">
        <f t="shared" si="68"/>
        <v>471465</v>
      </c>
      <c r="F1103" s="17" t="str">
        <f t="shared" si="71"/>
        <v>BEARISH</v>
      </c>
      <c r="G1103" s="17" t="str">
        <f t="shared" si="70"/>
        <v>NEUTRAL</v>
      </c>
      <c r="H1103" s="17" t="str">
        <f t="shared" si="69"/>
        <v>NEUTRAL</v>
      </c>
    </row>
    <row r="1104" spans="1:8" ht="13.5" x14ac:dyDescent="0.25">
      <c r="A1104" s="3">
        <v>43614</v>
      </c>
      <c r="B1104" s="2">
        <v>1.85</v>
      </c>
      <c r="C1104" s="2">
        <v>1.1747000000000001</v>
      </c>
      <c r="D1104" s="2">
        <v>1262</v>
      </c>
      <c r="E1104" s="2">
        <f t="shared" si="68"/>
        <v>470203</v>
      </c>
      <c r="F1104" s="17" t="str">
        <f t="shared" si="71"/>
        <v>BEARISH</v>
      </c>
      <c r="G1104" s="17" t="str">
        <f t="shared" si="70"/>
        <v>NEUTRAL</v>
      </c>
      <c r="H1104" s="17" t="str">
        <f t="shared" si="69"/>
        <v>BEARISH DIVERGENCE</v>
      </c>
    </row>
    <row r="1105" spans="1:8" ht="13.5" x14ac:dyDescent="0.25">
      <c r="A1105" s="3">
        <v>43615</v>
      </c>
      <c r="B1105" s="2">
        <v>1.85</v>
      </c>
      <c r="C1105" s="2">
        <v>1.1747000000000001</v>
      </c>
      <c r="D1105" s="2">
        <v>1180</v>
      </c>
      <c r="E1105" s="2">
        <f t="shared" si="68"/>
        <v>470203</v>
      </c>
      <c r="F1105" s="17" t="str">
        <f t="shared" si="71"/>
        <v>BULLISH</v>
      </c>
      <c r="G1105" s="17" t="str">
        <f t="shared" si="70"/>
        <v>STRONG</v>
      </c>
      <c r="H1105" s="17" t="str">
        <f t="shared" si="69"/>
        <v>CONFIRMED BULLISH</v>
      </c>
    </row>
    <row r="1106" spans="1:8" ht="13.5" x14ac:dyDescent="0.25">
      <c r="A1106" s="3">
        <v>43616</v>
      </c>
      <c r="B1106" s="2">
        <v>1.85</v>
      </c>
      <c r="C1106" s="2">
        <v>1.1747000000000001</v>
      </c>
      <c r="D1106" s="2">
        <v>545</v>
      </c>
      <c r="E1106" s="2">
        <f t="shared" si="68"/>
        <v>470203</v>
      </c>
      <c r="F1106" s="17" t="str">
        <f t="shared" si="71"/>
        <v>BEARISH</v>
      </c>
      <c r="G1106" s="17" t="str">
        <f t="shared" si="70"/>
        <v>NEUTRAL</v>
      </c>
      <c r="H1106" s="17" t="str">
        <f t="shared" si="69"/>
        <v>CONFIRMED BEARISH</v>
      </c>
    </row>
    <row r="1107" spans="1:8" ht="13.5" x14ac:dyDescent="0.25">
      <c r="A1107" s="3">
        <v>43619</v>
      </c>
      <c r="B1107" s="2">
        <v>1.9</v>
      </c>
      <c r="C1107" s="2">
        <v>1.2063999999999999</v>
      </c>
      <c r="D1107" s="2">
        <v>1965</v>
      </c>
      <c r="E1107" s="2">
        <f t="shared" si="68"/>
        <v>472168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CONFIRMED BULLISH</v>
      </c>
    </row>
    <row r="1108" spans="1:8" ht="13.5" x14ac:dyDescent="0.25">
      <c r="A1108" s="3">
        <v>43623</v>
      </c>
      <c r="B1108" s="2">
        <v>1.95</v>
      </c>
      <c r="C1108" s="2">
        <v>1.2381</v>
      </c>
      <c r="D1108" s="2">
        <v>108</v>
      </c>
      <c r="E1108" s="2">
        <f t="shared" si="68"/>
        <v>472276</v>
      </c>
      <c r="F1108" s="17" t="str">
        <f t="shared" si="71"/>
        <v>BULLISH</v>
      </c>
      <c r="G1108" s="17" t="str">
        <f t="shared" si="70"/>
        <v>NEUTRAL</v>
      </c>
      <c r="H1108" s="17" t="str">
        <f t="shared" si="69"/>
        <v>CONFIRMED BULLISH</v>
      </c>
    </row>
    <row r="1109" spans="1:8" ht="13.5" x14ac:dyDescent="0.25">
      <c r="A1109" s="3">
        <v>43626</v>
      </c>
      <c r="B1109" s="2">
        <v>1.9</v>
      </c>
      <c r="C1109" s="2">
        <v>1.2063999999999999</v>
      </c>
      <c r="D1109" s="2">
        <v>350</v>
      </c>
      <c r="E1109" s="2">
        <f t="shared" si="68"/>
        <v>471926</v>
      </c>
      <c r="F1109" s="17" t="str">
        <f t="shared" si="71"/>
        <v>BULLISH</v>
      </c>
      <c r="G1109" s="17" t="str">
        <f t="shared" si="70"/>
        <v>NEUTRAL</v>
      </c>
      <c r="H1109" s="17" t="str">
        <f t="shared" si="69"/>
        <v>CONFIRMED BULLISH</v>
      </c>
    </row>
    <row r="1110" spans="1:8" ht="13.5" x14ac:dyDescent="0.25">
      <c r="A1110" s="3">
        <v>43627</v>
      </c>
      <c r="B1110" s="2">
        <v>1.85</v>
      </c>
      <c r="C1110" s="2">
        <v>1.1747000000000001</v>
      </c>
      <c r="D1110" s="2">
        <v>2020</v>
      </c>
      <c r="E1110" s="2">
        <f t="shared" si="68"/>
        <v>469906</v>
      </c>
      <c r="F1110" s="17" t="str">
        <f t="shared" si="71"/>
        <v>BEARISH</v>
      </c>
      <c r="G1110" s="17" t="str">
        <f t="shared" si="70"/>
        <v>NEUTRAL</v>
      </c>
      <c r="H1110" s="17" t="str">
        <f t="shared" si="69"/>
        <v>NEUTRAL</v>
      </c>
    </row>
    <row r="1111" spans="1:8" ht="13.5" x14ac:dyDescent="0.25">
      <c r="A1111" s="3">
        <v>43628</v>
      </c>
      <c r="B1111" s="2">
        <v>1.82</v>
      </c>
      <c r="C1111" s="2">
        <v>1.1556</v>
      </c>
      <c r="D1111" s="2">
        <v>2235</v>
      </c>
      <c r="E1111" s="2">
        <f t="shared" si="68"/>
        <v>467671</v>
      </c>
      <c r="F1111" s="17" t="str">
        <f t="shared" si="71"/>
        <v>BEARISH</v>
      </c>
      <c r="G1111" s="17" t="str">
        <f t="shared" si="70"/>
        <v>NEUTRAL</v>
      </c>
      <c r="H1111" s="17" t="str">
        <f t="shared" si="69"/>
        <v>CONFIRMED BEARISH</v>
      </c>
    </row>
    <row r="1112" spans="1:8" ht="13.5" x14ac:dyDescent="0.25">
      <c r="A1112" s="3">
        <v>43629</v>
      </c>
      <c r="B1112" s="2">
        <v>1.86</v>
      </c>
      <c r="C1112" s="2">
        <v>1.181</v>
      </c>
      <c r="D1112" s="2">
        <v>14046</v>
      </c>
      <c r="E1112" s="2">
        <f t="shared" si="68"/>
        <v>481717</v>
      </c>
      <c r="F1112" s="17" t="str">
        <f t="shared" si="71"/>
        <v>BULLISH</v>
      </c>
      <c r="G1112" s="17" t="str">
        <f t="shared" si="70"/>
        <v>STRONG</v>
      </c>
      <c r="H1112" s="17" t="str">
        <f t="shared" si="69"/>
        <v>BULLISH DIVERGENCE</v>
      </c>
    </row>
    <row r="1113" spans="1:8" ht="13.5" x14ac:dyDescent="0.25">
      <c r="A1113" s="3">
        <v>43630</v>
      </c>
      <c r="B1113" s="2">
        <v>1.8</v>
      </c>
      <c r="C1113" s="2">
        <v>1.1429</v>
      </c>
      <c r="D1113" s="2">
        <v>26767</v>
      </c>
      <c r="E1113" s="2">
        <f t="shared" si="68"/>
        <v>454950</v>
      </c>
      <c r="F1113" s="17" t="str">
        <f t="shared" si="71"/>
        <v>BEARISH</v>
      </c>
      <c r="G1113" s="17" t="str">
        <f t="shared" si="70"/>
        <v>WEAK</v>
      </c>
      <c r="H1113" s="17" t="str">
        <f t="shared" si="69"/>
        <v>CONFIRMED BEARISH</v>
      </c>
    </row>
    <row r="1114" spans="1:8" ht="13.5" x14ac:dyDescent="0.25">
      <c r="A1114" s="3">
        <v>43633</v>
      </c>
      <c r="B1114" s="2">
        <v>1.85</v>
      </c>
      <c r="C1114" s="2">
        <v>1.1747000000000001</v>
      </c>
      <c r="D1114" s="2">
        <v>25800</v>
      </c>
      <c r="E1114" s="2">
        <f t="shared" si="68"/>
        <v>480750</v>
      </c>
      <c r="F1114" s="17" t="str">
        <f t="shared" si="71"/>
        <v>BULLISH</v>
      </c>
      <c r="G1114" s="17" t="str">
        <f t="shared" si="70"/>
        <v>NEUTRAL</v>
      </c>
      <c r="H1114" s="17" t="str">
        <f t="shared" si="69"/>
        <v>BULLISH DIVERGENCE</v>
      </c>
    </row>
    <row r="1115" spans="1:8" ht="13.5" x14ac:dyDescent="0.25">
      <c r="A1115" s="3">
        <v>43634</v>
      </c>
      <c r="B1115" s="2">
        <v>1.9</v>
      </c>
      <c r="C1115" s="2">
        <v>1.2063999999999999</v>
      </c>
      <c r="D1115" s="2">
        <v>8591</v>
      </c>
      <c r="E1115" s="2">
        <f t="shared" si="68"/>
        <v>489341</v>
      </c>
      <c r="F1115" s="17" t="str">
        <f t="shared" si="71"/>
        <v>BULLISH</v>
      </c>
      <c r="G1115" s="17" t="str">
        <f t="shared" si="70"/>
        <v>STRONG</v>
      </c>
      <c r="H1115" s="17" t="str">
        <f t="shared" si="69"/>
        <v>CONFIRMED BULLISH</v>
      </c>
    </row>
    <row r="1116" spans="1:8" ht="13.5" x14ac:dyDescent="0.25">
      <c r="A1116" s="3">
        <v>43635</v>
      </c>
      <c r="B1116" s="2">
        <v>1.88</v>
      </c>
      <c r="C1116" s="2">
        <v>1.1937</v>
      </c>
      <c r="D1116" s="2">
        <v>2313</v>
      </c>
      <c r="E1116" s="2">
        <f t="shared" si="68"/>
        <v>487028</v>
      </c>
      <c r="F1116" s="17" t="str">
        <f t="shared" si="71"/>
        <v>BULLISH</v>
      </c>
      <c r="G1116" s="17" t="str">
        <f t="shared" si="70"/>
        <v>STRONG</v>
      </c>
      <c r="H1116" s="17" t="str">
        <f t="shared" si="69"/>
        <v>CONFIRMED BULLISH</v>
      </c>
    </row>
    <row r="1117" spans="1:8" ht="13.5" x14ac:dyDescent="0.25">
      <c r="A1117" s="3">
        <v>43636</v>
      </c>
      <c r="B1117" s="2">
        <v>1.88</v>
      </c>
      <c r="C1117" s="2">
        <v>1.1937</v>
      </c>
      <c r="D1117" s="2">
        <v>2235</v>
      </c>
      <c r="E1117" s="2">
        <f t="shared" si="68"/>
        <v>487028</v>
      </c>
      <c r="F1117" s="17" t="str">
        <f t="shared" si="71"/>
        <v>BULLISH</v>
      </c>
      <c r="G1117" s="17" t="str">
        <f t="shared" si="70"/>
        <v>NEUTRAL</v>
      </c>
      <c r="H1117" s="17" t="str">
        <f t="shared" si="69"/>
        <v>CONFIRMED BULLISH</v>
      </c>
    </row>
    <row r="1118" spans="1:8" ht="13.5" x14ac:dyDescent="0.25">
      <c r="A1118" s="3">
        <v>43637</v>
      </c>
      <c r="B1118" s="2">
        <v>1.88</v>
      </c>
      <c r="C1118" s="2">
        <v>1.1937</v>
      </c>
      <c r="D1118" s="2">
        <v>2270</v>
      </c>
      <c r="E1118" s="2">
        <f t="shared" si="68"/>
        <v>487028</v>
      </c>
      <c r="F1118" s="17" t="str">
        <f t="shared" si="71"/>
        <v>BULLISH</v>
      </c>
      <c r="G1118" s="17" t="str">
        <f t="shared" si="70"/>
        <v>STRONG</v>
      </c>
      <c r="H1118" s="17" t="str">
        <f t="shared" si="69"/>
        <v>CONFIRMED BULLISH</v>
      </c>
    </row>
    <row r="1119" spans="1:8" ht="13.5" x14ac:dyDescent="0.25">
      <c r="A1119" s="3">
        <v>43640</v>
      </c>
      <c r="B1119" s="2">
        <v>1.9</v>
      </c>
      <c r="C1119" s="2">
        <v>1.2063999999999999</v>
      </c>
      <c r="D1119" s="2">
        <v>404</v>
      </c>
      <c r="E1119" s="2">
        <f t="shared" si="68"/>
        <v>487432</v>
      </c>
      <c r="F1119" s="17" t="str">
        <f t="shared" si="71"/>
        <v>BULLISH</v>
      </c>
      <c r="G1119" s="17" t="str">
        <f t="shared" si="70"/>
        <v>NEUTRAL</v>
      </c>
      <c r="H1119" s="17" t="str">
        <f t="shared" si="69"/>
        <v>CONFIRMED BULLISH</v>
      </c>
    </row>
    <row r="1120" spans="1:8" ht="13.5" x14ac:dyDescent="0.25">
      <c r="A1120" s="3">
        <v>43641</v>
      </c>
      <c r="B1120" s="2">
        <v>1.9</v>
      </c>
      <c r="C1120" s="2">
        <v>1.2063999999999999</v>
      </c>
      <c r="D1120" s="2">
        <v>3501</v>
      </c>
      <c r="E1120" s="2">
        <f t="shared" si="68"/>
        <v>487432</v>
      </c>
      <c r="F1120" s="17" t="str">
        <f t="shared" si="71"/>
        <v>BEARISH</v>
      </c>
      <c r="G1120" s="17" t="str">
        <f t="shared" si="70"/>
        <v>NEUTRAL</v>
      </c>
      <c r="H1120" s="17" t="str">
        <f t="shared" si="69"/>
        <v>NEUTRAL</v>
      </c>
    </row>
    <row r="1121" spans="1:8" ht="13.5" x14ac:dyDescent="0.25">
      <c r="A1121" s="3">
        <v>43642</v>
      </c>
      <c r="B1121" s="2">
        <v>1.9</v>
      </c>
      <c r="C1121" s="2">
        <v>1.2063999999999999</v>
      </c>
      <c r="D1121" s="2">
        <v>116</v>
      </c>
      <c r="E1121" s="2">
        <f t="shared" si="68"/>
        <v>487432</v>
      </c>
      <c r="F1121" s="17" t="str">
        <f t="shared" si="71"/>
        <v>BULLISH</v>
      </c>
      <c r="G1121" s="17" t="str">
        <f t="shared" si="70"/>
        <v>NEUTRAL</v>
      </c>
      <c r="H1121" s="17" t="str">
        <f t="shared" si="69"/>
        <v>CONFIRMED BULLISH</v>
      </c>
    </row>
    <row r="1122" spans="1:8" ht="13.5" x14ac:dyDescent="0.25">
      <c r="A1122" s="3">
        <v>43643</v>
      </c>
      <c r="B1122" s="2">
        <v>1.93</v>
      </c>
      <c r="C1122" s="2">
        <v>1.2254</v>
      </c>
      <c r="D1122" s="2">
        <v>3372</v>
      </c>
      <c r="E1122" s="2">
        <f t="shared" si="68"/>
        <v>490804</v>
      </c>
      <c r="F1122" s="17" t="str">
        <f t="shared" si="71"/>
        <v>BULLISH</v>
      </c>
      <c r="G1122" s="17" t="str">
        <f t="shared" si="70"/>
        <v>NEUTRAL</v>
      </c>
      <c r="H1122" s="17" t="str">
        <f t="shared" si="69"/>
        <v>CONFIRMED BULLISH</v>
      </c>
    </row>
    <row r="1123" spans="1:8" ht="13.5" x14ac:dyDescent="0.25">
      <c r="A1123" s="3">
        <v>43644</v>
      </c>
      <c r="B1123" s="2">
        <v>1.9</v>
      </c>
      <c r="C1123" s="2">
        <v>1.2063999999999999</v>
      </c>
      <c r="D1123" s="2">
        <v>4805</v>
      </c>
      <c r="E1123" s="2">
        <f t="shared" si="68"/>
        <v>485999</v>
      </c>
      <c r="F1123" s="17" t="str">
        <f t="shared" si="71"/>
        <v>BEARISH</v>
      </c>
      <c r="G1123" s="17" t="str">
        <f t="shared" si="70"/>
        <v>NEUTRAL</v>
      </c>
      <c r="H1123" s="17" t="str">
        <f t="shared" si="69"/>
        <v>BEARISH DIVERGENCE</v>
      </c>
    </row>
    <row r="1124" spans="1:8" ht="13.5" x14ac:dyDescent="0.25">
      <c r="A1124" s="3">
        <v>43647</v>
      </c>
      <c r="B1124" s="2">
        <v>1.74</v>
      </c>
      <c r="C1124" s="2">
        <v>1.2325999999999999</v>
      </c>
      <c r="D1124" s="2">
        <v>2471</v>
      </c>
      <c r="E1124" s="2">
        <f t="shared" si="68"/>
        <v>483528</v>
      </c>
      <c r="F1124" s="17" t="str">
        <f t="shared" si="71"/>
        <v>BEARISH</v>
      </c>
      <c r="G1124" s="17" t="str">
        <f t="shared" si="70"/>
        <v>NEUTRAL</v>
      </c>
      <c r="H1124" s="17" t="str">
        <f t="shared" si="69"/>
        <v>CONFIRMED BEARISH</v>
      </c>
    </row>
    <row r="1125" spans="1:8" ht="13.5" x14ac:dyDescent="0.25">
      <c r="A1125" s="3">
        <v>43648</v>
      </c>
      <c r="B1125" s="2">
        <v>1.74</v>
      </c>
      <c r="C1125" s="2">
        <v>1.2325999999999999</v>
      </c>
      <c r="D1125" s="2">
        <v>1601</v>
      </c>
      <c r="E1125" s="2">
        <f t="shared" si="68"/>
        <v>483528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v>43649</v>
      </c>
      <c r="B1126" s="2">
        <v>1.74</v>
      </c>
      <c r="C1126" s="2">
        <v>1.2325999999999999</v>
      </c>
      <c r="D1126" s="2">
        <v>2002</v>
      </c>
      <c r="E1126" s="2">
        <f t="shared" si="68"/>
        <v>483528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CONFIRMED BEARISH</v>
      </c>
    </row>
    <row r="1127" spans="1:8" ht="13.5" x14ac:dyDescent="0.25">
      <c r="A1127" s="3">
        <v>43650</v>
      </c>
      <c r="B1127" s="2">
        <v>1.73</v>
      </c>
      <c r="C1127" s="2">
        <v>1.2255</v>
      </c>
      <c r="D1127" s="2">
        <v>2071</v>
      </c>
      <c r="E1127" s="2">
        <f t="shared" si="68"/>
        <v>481457</v>
      </c>
      <c r="F1127" s="17" t="str">
        <f t="shared" si="71"/>
        <v>BEARISH</v>
      </c>
      <c r="G1127" s="17" t="str">
        <f t="shared" si="70"/>
        <v>NEUTRAL</v>
      </c>
      <c r="H1127" s="17" t="str">
        <f t="shared" si="69"/>
        <v>CONFIRMED BEARISH</v>
      </c>
    </row>
    <row r="1128" spans="1:8" ht="13.5" x14ac:dyDescent="0.25">
      <c r="A1128" s="3">
        <v>43651</v>
      </c>
      <c r="B1128" s="2">
        <v>1.7</v>
      </c>
      <c r="C1128" s="2">
        <v>1.2042999999999999</v>
      </c>
      <c r="D1128" s="2">
        <v>7017</v>
      </c>
      <c r="E1128" s="2">
        <f t="shared" si="68"/>
        <v>474440</v>
      </c>
      <c r="F1128" s="17" t="str">
        <f t="shared" si="71"/>
        <v>BEARISH</v>
      </c>
      <c r="G1128" s="17" t="str">
        <f t="shared" si="70"/>
        <v>WEAK</v>
      </c>
      <c r="H1128" s="17" t="str">
        <f t="shared" si="69"/>
        <v>CONFIRMED BEARISH</v>
      </c>
    </row>
    <row r="1129" spans="1:8" ht="13.5" x14ac:dyDescent="0.25">
      <c r="A1129" s="3">
        <v>43654</v>
      </c>
      <c r="B1129" s="2">
        <v>1.75</v>
      </c>
      <c r="C1129" s="2">
        <v>1.2397</v>
      </c>
      <c r="D1129" s="2">
        <v>1</v>
      </c>
      <c r="E1129" s="2">
        <f t="shared" si="68"/>
        <v>474441</v>
      </c>
      <c r="F1129" s="17" t="str">
        <f t="shared" si="71"/>
        <v>BEARISH</v>
      </c>
      <c r="G1129" s="17" t="str">
        <f t="shared" si="70"/>
        <v>NEUTRAL</v>
      </c>
      <c r="H1129" s="17" t="str">
        <f t="shared" si="69"/>
        <v>BEARISH DIVERGENCE</v>
      </c>
    </row>
    <row r="1130" spans="1:8" ht="13.5" x14ac:dyDescent="0.25">
      <c r="A1130" s="3">
        <v>43655</v>
      </c>
      <c r="B1130" s="2">
        <v>1.74</v>
      </c>
      <c r="C1130" s="2">
        <v>1.2325999999999999</v>
      </c>
      <c r="D1130" s="2">
        <v>569</v>
      </c>
      <c r="E1130" s="2">
        <f t="shared" si="68"/>
        <v>473872</v>
      </c>
      <c r="F1130" s="17" t="str">
        <f t="shared" si="71"/>
        <v>BEARISH</v>
      </c>
      <c r="G1130" s="17" t="str">
        <f t="shared" si="70"/>
        <v>NEUTRAL</v>
      </c>
      <c r="H1130" s="17" t="str">
        <f t="shared" si="69"/>
        <v>NEUTRAL</v>
      </c>
    </row>
    <row r="1131" spans="1:8" ht="13.5" x14ac:dyDescent="0.25">
      <c r="A1131" s="3">
        <v>43656</v>
      </c>
      <c r="B1131" s="2">
        <v>1.75</v>
      </c>
      <c r="C1131" s="2">
        <v>1.2397</v>
      </c>
      <c r="D1131" s="2">
        <v>3003</v>
      </c>
      <c r="E1131" s="2">
        <f t="shared" si="68"/>
        <v>476875</v>
      </c>
      <c r="F1131" s="17" t="str">
        <f t="shared" si="71"/>
        <v>BEARISH</v>
      </c>
      <c r="G1131" s="17" t="str">
        <f t="shared" si="70"/>
        <v>NEUTRAL</v>
      </c>
      <c r="H1131" s="17" t="str">
        <f t="shared" si="69"/>
        <v>BEARISH DIVERGENCE</v>
      </c>
    </row>
    <row r="1132" spans="1:8" ht="13.5" x14ac:dyDescent="0.25">
      <c r="A1132" s="3">
        <v>43657</v>
      </c>
      <c r="B1132" s="2">
        <v>1.7</v>
      </c>
      <c r="C1132" s="2">
        <v>1.2042999999999999</v>
      </c>
      <c r="D1132" s="2">
        <v>18571</v>
      </c>
      <c r="E1132" s="2">
        <f t="shared" si="68"/>
        <v>458304</v>
      </c>
      <c r="F1132" s="17" t="str">
        <f t="shared" si="71"/>
        <v>BEARISH</v>
      </c>
      <c r="G1132" s="17" t="str">
        <f t="shared" si="70"/>
        <v>WEAK</v>
      </c>
      <c r="H1132" s="17" t="str">
        <f t="shared" si="69"/>
        <v>CONFIRMED BEARISH</v>
      </c>
    </row>
    <row r="1133" spans="1:8" ht="13.5" x14ac:dyDescent="0.25">
      <c r="A1133" s="3">
        <v>43658</v>
      </c>
      <c r="B1133" s="2">
        <v>1.74</v>
      </c>
      <c r="C1133" s="2">
        <v>1.2325999999999999</v>
      </c>
      <c r="D1133" s="2">
        <v>1940</v>
      </c>
      <c r="E1133" s="2">
        <f t="shared" si="68"/>
        <v>460244</v>
      </c>
      <c r="F1133" s="17" t="str">
        <f t="shared" si="71"/>
        <v>BEARISH</v>
      </c>
      <c r="G1133" s="17" t="str">
        <f t="shared" si="70"/>
        <v>WEAK</v>
      </c>
      <c r="H1133" s="17" t="str">
        <f t="shared" si="69"/>
        <v>BEARISH DIVERGENCE</v>
      </c>
    </row>
    <row r="1134" spans="1:8" ht="13.5" x14ac:dyDescent="0.25">
      <c r="A1134" s="3">
        <v>43661</v>
      </c>
      <c r="B1134" s="2">
        <v>1.69</v>
      </c>
      <c r="C1134" s="2">
        <v>1.1972</v>
      </c>
      <c r="D1134" s="2">
        <v>5685</v>
      </c>
      <c r="E1134" s="2">
        <f t="shared" si="68"/>
        <v>454559</v>
      </c>
      <c r="F1134" s="17" t="str">
        <f t="shared" si="71"/>
        <v>BEARISH</v>
      </c>
      <c r="G1134" s="17" t="str">
        <f t="shared" si="70"/>
        <v>WEAK</v>
      </c>
      <c r="H1134" s="17" t="str">
        <f t="shared" si="69"/>
        <v>CONFIRMED BEARISH</v>
      </c>
    </row>
    <row r="1135" spans="1:8" ht="13.5" x14ac:dyDescent="0.25">
      <c r="A1135" s="3">
        <v>43662</v>
      </c>
      <c r="B1135" s="2">
        <v>1.68</v>
      </c>
      <c r="C1135" s="2">
        <v>1.1900999999999999</v>
      </c>
      <c r="D1135" s="2">
        <v>439</v>
      </c>
      <c r="E1135" s="2">
        <f t="shared" si="68"/>
        <v>454120</v>
      </c>
      <c r="F1135" s="17" t="str">
        <f t="shared" si="71"/>
        <v>BEARISH</v>
      </c>
      <c r="G1135" s="17" t="str">
        <f t="shared" si="70"/>
        <v>WEAK</v>
      </c>
      <c r="H1135" s="17" t="str">
        <f t="shared" si="69"/>
        <v>CONFIRMED BEARISH</v>
      </c>
    </row>
    <row r="1136" spans="1:8" ht="13.5" x14ac:dyDescent="0.25">
      <c r="A1136" s="3">
        <v>43663</v>
      </c>
      <c r="B1136" s="2">
        <v>1.68</v>
      </c>
      <c r="C1136" s="2">
        <v>1.1900999999999999</v>
      </c>
      <c r="D1136" s="2">
        <v>3390</v>
      </c>
      <c r="E1136" s="2">
        <f t="shared" si="68"/>
        <v>454120</v>
      </c>
      <c r="F1136" s="17" t="str">
        <f t="shared" si="71"/>
        <v>BEARISH</v>
      </c>
      <c r="G1136" s="17" t="str">
        <f t="shared" si="70"/>
        <v>WEAK</v>
      </c>
      <c r="H1136" s="17" t="str">
        <f t="shared" si="69"/>
        <v>CONFIRMED BEARISH</v>
      </c>
    </row>
    <row r="1137" spans="1:8" ht="13.5" x14ac:dyDescent="0.25">
      <c r="A1137" s="3">
        <v>43664</v>
      </c>
      <c r="B1137" s="2">
        <v>1.7</v>
      </c>
      <c r="C1137" s="2">
        <v>1.2042999999999999</v>
      </c>
      <c r="D1137" s="2">
        <v>1</v>
      </c>
      <c r="E1137" s="2">
        <f t="shared" si="68"/>
        <v>454121</v>
      </c>
      <c r="F1137" s="17" t="str">
        <f t="shared" si="71"/>
        <v>BEARISH</v>
      </c>
      <c r="G1137" s="17" t="str">
        <f t="shared" si="70"/>
        <v>NEUTRAL</v>
      </c>
      <c r="H1137" s="17" t="str">
        <f t="shared" si="69"/>
        <v>NEUTRAL</v>
      </c>
    </row>
    <row r="1138" spans="1:8" ht="13.5" x14ac:dyDescent="0.25">
      <c r="A1138" s="3">
        <v>43665</v>
      </c>
      <c r="B1138" s="2">
        <v>1.68</v>
      </c>
      <c r="C1138" s="2">
        <v>1.1900999999999999</v>
      </c>
      <c r="D1138" s="2">
        <v>1405</v>
      </c>
      <c r="E1138" s="2">
        <f t="shared" si="68"/>
        <v>452716</v>
      </c>
      <c r="F1138" s="17" t="str">
        <f t="shared" si="71"/>
        <v>BEARISH</v>
      </c>
      <c r="G1138" s="17" t="str">
        <f t="shared" si="70"/>
        <v>NEUTRAL</v>
      </c>
      <c r="H1138" s="17" t="str">
        <f t="shared" si="69"/>
        <v>CONFIRMED BEARISH</v>
      </c>
    </row>
    <row r="1139" spans="1:8" ht="13.5" x14ac:dyDescent="0.25">
      <c r="A1139" s="3">
        <v>43668</v>
      </c>
      <c r="B1139" s="2">
        <v>1.65</v>
      </c>
      <c r="C1139" s="2">
        <v>1.1689000000000001</v>
      </c>
      <c r="D1139" s="2">
        <v>2369</v>
      </c>
      <c r="E1139" s="2">
        <f t="shared" si="68"/>
        <v>450347</v>
      </c>
      <c r="F1139" s="17" t="str">
        <f t="shared" si="71"/>
        <v>BEARISH</v>
      </c>
      <c r="G1139" s="17" t="str">
        <f t="shared" si="70"/>
        <v>NEUTRAL</v>
      </c>
      <c r="H1139" s="17" t="str">
        <f t="shared" si="69"/>
        <v>CONFIRMED BEARISH</v>
      </c>
    </row>
    <row r="1140" spans="1:8" ht="13.5" x14ac:dyDescent="0.25">
      <c r="A1140" s="3">
        <v>43669</v>
      </c>
      <c r="B1140" s="2">
        <v>1.65</v>
      </c>
      <c r="C1140" s="2">
        <v>1.1689000000000001</v>
      </c>
      <c r="D1140" s="2">
        <v>2001</v>
      </c>
      <c r="E1140" s="2">
        <f t="shared" si="68"/>
        <v>450347</v>
      </c>
      <c r="F1140" s="17" t="str">
        <f t="shared" si="71"/>
        <v>BEARISH</v>
      </c>
      <c r="G1140" s="17" t="str">
        <f t="shared" si="70"/>
        <v>NEUTRAL</v>
      </c>
      <c r="H1140" s="17" t="str">
        <f t="shared" si="69"/>
        <v>CONFIRMED BEARISH</v>
      </c>
    </row>
    <row r="1141" spans="1:8" ht="13.5" x14ac:dyDescent="0.25">
      <c r="A1141" s="3">
        <v>43670</v>
      </c>
      <c r="B1141" s="2">
        <v>1.65</v>
      </c>
      <c r="C1141" s="2">
        <v>1.1689000000000001</v>
      </c>
      <c r="D1141" s="2">
        <v>7302</v>
      </c>
      <c r="E1141" s="2">
        <f t="shared" si="68"/>
        <v>450347</v>
      </c>
      <c r="F1141" s="17" t="str">
        <f t="shared" si="71"/>
        <v>BEARISH</v>
      </c>
      <c r="G1141" s="17" t="str">
        <f t="shared" si="70"/>
        <v>NEUTRAL</v>
      </c>
      <c r="H1141" s="17" t="str">
        <f t="shared" si="69"/>
        <v>CONFIRMED BEARISH</v>
      </c>
    </row>
    <row r="1142" spans="1:8" ht="13.5" x14ac:dyDescent="0.25">
      <c r="A1142" s="3">
        <v>43672</v>
      </c>
      <c r="B1142" s="2">
        <v>1.65</v>
      </c>
      <c r="C1142" s="2">
        <v>1.1689000000000001</v>
      </c>
      <c r="D1142" s="2">
        <v>4248</v>
      </c>
      <c r="E1142" s="2">
        <f t="shared" si="68"/>
        <v>450347</v>
      </c>
      <c r="F1142" s="17" t="str">
        <f t="shared" si="71"/>
        <v>BEARISH</v>
      </c>
      <c r="G1142" s="17" t="str">
        <f t="shared" si="70"/>
        <v>NEUTRAL</v>
      </c>
      <c r="H1142" s="17" t="str">
        <f t="shared" si="69"/>
        <v>CONFIRMED BEARISH</v>
      </c>
    </row>
    <row r="1143" spans="1:8" ht="13.5" x14ac:dyDescent="0.25">
      <c r="A1143" s="3">
        <v>43675</v>
      </c>
      <c r="B1143" s="2">
        <v>1.64</v>
      </c>
      <c r="C1143" s="2">
        <v>1.1617999999999999</v>
      </c>
      <c r="D1143" s="2">
        <v>10003</v>
      </c>
      <c r="E1143" s="2">
        <f t="shared" si="68"/>
        <v>440344</v>
      </c>
      <c r="F1143" s="17" t="str">
        <f t="shared" si="71"/>
        <v>BEARISH</v>
      </c>
      <c r="G1143" s="17" t="str">
        <f t="shared" si="70"/>
        <v>WEAK</v>
      </c>
      <c r="H1143" s="17" t="str">
        <f t="shared" si="69"/>
        <v>CONFIRMED BEARISH</v>
      </c>
    </row>
    <row r="1144" spans="1:8" ht="13.5" x14ac:dyDescent="0.25">
      <c r="A1144" s="3">
        <v>43676</v>
      </c>
      <c r="B1144" s="2">
        <v>1.65</v>
      </c>
      <c r="C1144" s="2">
        <v>1.1689000000000001</v>
      </c>
      <c r="D1144" s="2">
        <v>1247</v>
      </c>
      <c r="E1144" s="2">
        <f t="shared" si="68"/>
        <v>441591</v>
      </c>
      <c r="F1144" s="17" t="str">
        <f t="shared" si="71"/>
        <v>BEARISH</v>
      </c>
      <c r="G1144" s="17" t="str">
        <f t="shared" si="70"/>
        <v>NEUTRAL</v>
      </c>
      <c r="H1144" s="17" t="str">
        <f t="shared" si="69"/>
        <v>NEUTRAL</v>
      </c>
    </row>
    <row r="1145" spans="1:8" ht="13.5" x14ac:dyDescent="0.25">
      <c r="A1145" s="3">
        <v>43677</v>
      </c>
      <c r="B1145" s="2">
        <v>1.68</v>
      </c>
      <c r="C1145" s="2">
        <v>1.1900999999999999</v>
      </c>
      <c r="D1145" s="2">
        <v>1</v>
      </c>
      <c r="E1145" s="2">
        <f t="shared" si="68"/>
        <v>441592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BEARISH DIVERGENCE</v>
      </c>
    </row>
    <row r="1146" spans="1:8" ht="13.5" x14ac:dyDescent="0.25">
      <c r="A1146" s="3">
        <v>43678</v>
      </c>
      <c r="B1146" s="2">
        <v>1.65</v>
      </c>
      <c r="C1146" s="2">
        <v>1.1689000000000001</v>
      </c>
      <c r="D1146" s="2">
        <v>1570</v>
      </c>
      <c r="E1146" s="2">
        <f t="shared" si="68"/>
        <v>440022</v>
      </c>
      <c r="F1146" s="17" t="str">
        <f t="shared" si="71"/>
        <v>BEARISH</v>
      </c>
      <c r="G1146" s="17" t="str">
        <f t="shared" si="70"/>
        <v>WEAK</v>
      </c>
      <c r="H1146" s="17" t="str">
        <f t="shared" si="69"/>
        <v>NEUTRAL</v>
      </c>
    </row>
    <row r="1147" spans="1:8" ht="13.5" x14ac:dyDescent="0.25">
      <c r="A1147" s="3">
        <v>43679</v>
      </c>
      <c r="B1147" s="2">
        <v>1.65</v>
      </c>
      <c r="C1147" s="2">
        <v>1.1689000000000001</v>
      </c>
      <c r="D1147" s="2">
        <v>1300</v>
      </c>
      <c r="E1147" s="2">
        <f t="shared" si="68"/>
        <v>440022</v>
      </c>
      <c r="F1147" s="17" t="str">
        <f t="shared" si="71"/>
        <v>BEARISH</v>
      </c>
      <c r="G1147" s="17" t="str">
        <f t="shared" si="70"/>
        <v>WEAK</v>
      </c>
      <c r="H1147" s="17" t="str">
        <f t="shared" si="69"/>
        <v>NEUTRAL</v>
      </c>
    </row>
    <row r="1148" spans="1:8" ht="13.5" x14ac:dyDescent="0.25">
      <c r="A1148" s="3">
        <v>43682</v>
      </c>
      <c r="B1148" s="2">
        <v>1.65</v>
      </c>
      <c r="C1148" s="2">
        <v>1.1689000000000001</v>
      </c>
      <c r="D1148" s="2">
        <v>531</v>
      </c>
      <c r="E1148" s="2">
        <f t="shared" si="68"/>
        <v>440022</v>
      </c>
      <c r="F1148" s="17" t="str">
        <f t="shared" si="71"/>
        <v>BEARISH</v>
      </c>
      <c r="G1148" s="17" t="str">
        <f t="shared" si="70"/>
        <v>NEUTRAL</v>
      </c>
      <c r="H1148" s="17" t="str">
        <f t="shared" si="69"/>
        <v>BEARISH DIVERGENCE</v>
      </c>
    </row>
    <row r="1149" spans="1:8" ht="13.5" x14ac:dyDescent="0.25">
      <c r="A1149" s="3">
        <v>43683</v>
      </c>
      <c r="B1149" s="2">
        <v>1.65</v>
      </c>
      <c r="C1149" s="2">
        <v>1.1689000000000001</v>
      </c>
      <c r="D1149" s="2">
        <v>1701</v>
      </c>
      <c r="E1149" s="2">
        <f t="shared" si="68"/>
        <v>440022</v>
      </c>
      <c r="F1149" s="17" t="str">
        <f t="shared" si="71"/>
        <v>BEARISH</v>
      </c>
      <c r="G1149" s="17" t="str">
        <f t="shared" si="70"/>
        <v>NEUTRAL</v>
      </c>
      <c r="H1149" s="17" t="str">
        <f t="shared" si="69"/>
        <v>NEUTRAL</v>
      </c>
    </row>
    <row r="1150" spans="1:8" ht="13.5" x14ac:dyDescent="0.25">
      <c r="A1150" s="3">
        <v>43684</v>
      </c>
      <c r="B1150" s="2">
        <v>1.63</v>
      </c>
      <c r="C1150" s="2">
        <v>1.1547000000000001</v>
      </c>
      <c r="D1150" s="2">
        <v>3294</v>
      </c>
      <c r="E1150" s="2">
        <f t="shared" si="68"/>
        <v>436728</v>
      </c>
      <c r="F1150" s="17" t="str">
        <f t="shared" si="71"/>
        <v>BEARISH</v>
      </c>
      <c r="G1150" s="17" t="str">
        <f t="shared" si="70"/>
        <v>NEUTRAL</v>
      </c>
      <c r="H1150" s="17" t="str">
        <f t="shared" si="69"/>
        <v>CONFIRMED BEARISH</v>
      </c>
    </row>
    <row r="1151" spans="1:8" ht="13.5" x14ac:dyDescent="0.25">
      <c r="A1151" s="3">
        <v>43685</v>
      </c>
      <c r="B1151" s="2">
        <v>1.65</v>
      </c>
      <c r="C1151" s="2">
        <v>1.1689000000000001</v>
      </c>
      <c r="D1151" s="2">
        <v>181</v>
      </c>
      <c r="E1151" s="2">
        <f t="shared" si="68"/>
        <v>436909</v>
      </c>
      <c r="F1151" s="17" t="str">
        <f t="shared" si="71"/>
        <v>BEARISH</v>
      </c>
      <c r="G1151" s="17" t="str">
        <f t="shared" si="70"/>
        <v>NEUTRAL</v>
      </c>
      <c r="H1151" s="17" t="str">
        <f t="shared" si="69"/>
        <v>NEUTRAL</v>
      </c>
    </row>
    <row r="1152" spans="1:8" ht="13.5" x14ac:dyDescent="0.25">
      <c r="A1152" s="3">
        <v>43686</v>
      </c>
      <c r="B1152" s="2">
        <v>1.65</v>
      </c>
      <c r="C1152" s="2">
        <v>1.1689000000000001</v>
      </c>
      <c r="D1152" s="2">
        <v>0</v>
      </c>
      <c r="E1152" s="2">
        <f t="shared" si="68"/>
        <v>436909</v>
      </c>
      <c r="F1152" s="17" t="str">
        <f t="shared" si="71"/>
        <v>BEARISH</v>
      </c>
      <c r="G1152" s="17" t="str">
        <f t="shared" si="70"/>
        <v>NEUTRAL</v>
      </c>
      <c r="H1152" s="17" t="str">
        <f t="shared" si="69"/>
        <v>NEUTRAL</v>
      </c>
    </row>
    <row r="1153" spans="1:8" ht="13.5" x14ac:dyDescent="0.25">
      <c r="A1153" s="3">
        <v>43691</v>
      </c>
      <c r="B1153" s="2">
        <v>1.65</v>
      </c>
      <c r="C1153" s="2">
        <v>1.1689000000000001</v>
      </c>
      <c r="D1153" s="2">
        <v>1575</v>
      </c>
      <c r="E1153" s="2">
        <f t="shared" si="68"/>
        <v>436909</v>
      </c>
      <c r="F1153" s="17" t="str">
        <f t="shared" si="71"/>
        <v>BEARISH</v>
      </c>
      <c r="G1153" s="17" t="str">
        <f t="shared" si="70"/>
        <v>NEUTRAL</v>
      </c>
      <c r="H1153" s="17" t="str">
        <f t="shared" si="69"/>
        <v>NEUTRAL</v>
      </c>
    </row>
    <row r="1154" spans="1:8" ht="13.5" x14ac:dyDescent="0.25">
      <c r="A1154" s="3">
        <v>43692</v>
      </c>
      <c r="B1154" s="2">
        <v>1.65</v>
      </c>
      <c r="C1154" s="2">
        <v>1.1689000000000001</v>
      </c>
      <c r="D1154" s="2">
        <v>400</v>
      </c>
      <c r="E1154" s="2">
        <f t="shared" si="68"/>
        <v>436909</v>
      </c>
      <c r="F1154" s="17" t="str">
        <f t="shared" si="71"/>
        <v>BEARISH</v>
      </c>
      <c r="G1154" s="17" t="str">
        <f t="shared" si="70"/>
        <v>NEUTRAL</v>
      </c>
      <c r="H1154" s="17" t="str">
        <f t="shared" si="69"/>
        <v>NEUTRAL</v>
      </c>
    </row>
    <row r="1155" spans="1:8" ht="13.5" x14ac:dyDescent="0.25">
      <c r="A1155" s="3">
        <v>43693</v>
      </c>
      <c r="B1155" s="2">
        <v>1.63</v>
      </c>
      <c r="C1155" s="2">
        <v>1.1547000000000001</v>
      </c>
      <c r="D1155" s="2">
        <v>3434</v>
      </c>
      <c r="E1155" s="2">
        <f t="shared" si="68"/>
        <v>433475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NEUTRAL</v>
      </c>
    </row>
    <row r="1156" spans="1:8" ht="13.5" x14ac:dyDescent="0.25">
      <c r="A1156" s="3">
        <v>43696</v>
      </c>
      <c r="B1156" s="2">
        <v>1.63</v>
      </c>
      <c r="C1156" s="2">
        <v>1.1547000000000001</v>
      </c>
      <c r="D1156" s="2">
        <v>2650</v>
      </c>
      <c r="E1156" s="2">
        <f t="shared" ref="E1156:E1219" si="72">IF(B1156&gt;B1155, E1155+D1156, IF(B1156&lt;B1155, E1155-D1156, E1155))</f>
        <v>433475</v>
      </c>
      <c r="F1156" s="17" t="str">
        <f t="shared" si="71"/>
        <v>BEARISH</v>
      </c>
      <c r="G1156" s="17" t="str">
        <f t="shared" si="70"/>
        <v>NEUTRAL</v>
      </c>
      <c r="H1156" s="17" t="str">
        <f t="shared" si="69"/>
        <v>CONFIRMED BEARISH</v>
      </c>
    </row>
    <row r="1157" spans="1:8" ht="13.5" x14ac:dyDescent="0.25">
      <c r="A1157" s="3">
        <v>43697</v>
      </c>
      <c r="B1157" s="2">
        <v>1.63</v>
      </c>
      <c r="C1157" s="2">
        <v>1.1547000000000001</v>
      </c>
      <c r="D1157" s="2">
        <v>1804</v>
      </c>
      <c r="E1157" s="2">
        <f t="shared" si="72"/>
        <v>433475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CONFIRMED BEARISH</v>
      </c>
    </row>
    <row r="1158" spans="1:8" ht="13.5" x14ac:dyDescent="0.25">
      <c r="A1158" s="3">
        <v>43698</v>
      </c>
      <c r="B1158" s="2">
        <v>1.63</v>
      </c>
      <c r="C1158" s="2">
        <v>1.1547000000000001</v>
      </c>
      <c r="D1158" s="2">
        <v>1851</v>
      </c>
      <c r="E1158" s="2">
        <f t="shared" si="72"/>
        <v>433475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v>43699</v>
      </c>
      <c r="B1159" s="2">
        <v>1.66</v>
      </c>
      <c r="C1159" s="2">
        <v>1.1759999999999999</v>
      </c>
      <c r="D1159" s="2">
        <v>41</v>
      </c>
      <c r="E1159" s="2">
        <f t="shared" si="72"/>
        <v>433516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BEARISH DIVERGENCE</v>
      </c>
    </row>
    <row r="1160" spans="1:8" ht="13.5" x14ac:dyDescent="0.25">
      <c r="A1160" s="3">
        <v>43700</v>
      </c>
      <c r="B1160" s="2">
        <v>1.66</v>
      </c>
      <c r="C1160" s="2">
        <v>1.1759999999999999</v>
      </c>
      <c r="D1160" s="2">
        <v>1</v>
      </c>
      <c r="E1160" s="2">
        <f t="shared" si="72"/>
        <v>433516</v>
      </c>
      <c r="F1160" s="17" t="str">
        <f t="shared" ref="F1160:F1223" si="75">IF(E1160&gt;E1155,"BULLISH",IF(E1160&lt;E1155,"BEARISH","NEUTRAL"))</f>
        <v>BULLISH</v>
      </c>
      <c r="G1160" s="17" t="str">
        <f t="shared" si="74"/>
        <v>NEUTRAL</v>
      </c>
      <c r="H1160" s="17" t="str">
        <f t="shared" si="73"/>
        <v>CONFIRMED BULLISH</v>
      </c>
    </row>
    <row r="1161" spans="1:8" ht="13.5" x14ac:dyDescent="0.25">
      <c r="A1161" s="3">
        <v>43703</v>
      </c>
      <c r="B1161" s="2">
        <v>1.66</v>
      </c>
      <c r="C1161" s="2">
        <v>1.1759999999999999</v>
      </c>
      <c r="D1161" s="2">
        <v>1</v>
      </c>
      <c r="E1161" s="2">
        <f t="shared" si="72"/>
        <v>433516</v>
      </c>
      <c r="F1161" s="17" t="str">
        <f t="shared" si="75"/>
        <v>BULLISH</v>
      </c>
      <c r="G1161" s="17" t="str">
        <f t="shared" si="74"/>
        <v>NEUTRAL</v>
      </c>
      <c r="H1161" s="17" t="str">
        <f t="shared" si="73"/>
        <v>CONFIRMED BULLISH</v>
      </c>
    </row>
    <row r="1162" spans="1:8" ht="13.5" x14ac:dyDescent="0.25">
      <c r="A1162" s="3">
        <v>43704</v>
      </c>
      <c r="B1162" s="2">
        <v>1.62</v>
      </c>
      <c r="C1162" s="2">
        <v>1.1476</v>
      </c>
      <c r="D1162" s="2">
        <v>2302</v>
      </c>
      <c r="E1162" s="2">
        <f t="shared" si="72"/>
        <v>431214</v>
      </c>
      <c r="F1162" s="17" t="str">
        <f t="shared" si="75"/>
        <v>BEARISH</v>
      </c>
      <c r="G1162" s="17" t="str">
        <f t="shared" si="74"/>
        <v>NEUTRAL</v>
      </c>
      <c r="H1162" s="17" t="str">
        <f t="shared" si="73"/>
        <v>CONFIRMED BEARISH</v>
      </c>
    </row>
    <row r="1163" spans="1:8" ht="13.5" x14ac:dyDescent="0.25">
      <c r="A1163" s="3">
        <v>43705</v>
      </c>
      <c r="B1163" s="2">
        <v>1.64</v>
      </c>
      <c r="C1163" s="2">
        <v>1.1617999999999999</v>
      </c>
      <c r="D1163" s="2">
        <v>1708</v>
      </c>
      <c r="E1163" s="2">
        <f t="shared" si="72"/>
        <v>432922</v>
      </c>
      <c r="F1163" s="17" t="str">
        <f t="shared" si="75"/>
        <v>BEARISH</v>
      </c>
      <c r="G1163" s="17" t="str">
        <f t="shared" si="74"/>
        <v>NEUTRAL</v>
      </c>
      <c r="H1163" s="17" t="str">
        <f t="shared" si="73"/>
        <v>BEARISH DIVERGENCE</v>
      </c>
    </row>
    <row r="1164" spans="1:8" ht="13.5" x14ac:dyDescent="0.25">
      <c r="A1164" s="3">
        <v>43706</v>
      </c>
      <c r="B1164" s="2">
        <v>1.65</v>
      </c>
      <c r="C1164" s="2">
        <v>1.1689000000000001</v>
      </c>
      <c r="D1164" s="2">
        <v>1752</v>
      </c>
      <c r="E1164" s="2">
        <f t="shared" si="72"/>
        <v>434674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BULLISH DIVERGENCE</v>
      </c>
    </row>
    <row r="1165" spans="1:8" ht="13.5" x14ac:dyDescent="0.25">
      <c r="A1165" s="3">
        <v>43707</v>
      </c>
      <c r="B1165" s="2">
        <v>1.65</v>
      </c>
      <c r="C1165" s="2">
        <v>1.1689000000000001</v>
      </c>
      <c r="D1165" s="2">
        <v>142</v>
      </c>
      <c r="E1165" s="2">
        <f t="shared" si="72"/>
        <v>434674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BULLISH DIVERGENCE</v>
      </c>
    </row>
    <row r="1166" spans="1:8" ht="13.5" x14ac:dyDescent="0.25">
      <c r="A1166" s="3">
        <v>43710</v>
      </c>
      <c r="B1166" s="2">
        <v>1.69</v>
      </c>
      <c r="C1166" s="2">
        <v>1.1972</v>
      </c>
      <c r="D1166" s="2">
        <v>7002</v>
      </c>
      <c r="E1166" s="2">
        <f t="shared" si="72"/>
        <v>441676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CONFIRMED BULLISH</v>
      </c>
    </row>
    <row r="1167" spans="1:8" ht="13.5" x14ac:dyDescent="0.25">
      <c r="A1167" s="3">
        <v>43711</v>
      </c>
      <c r="B1167" s="2">
        <v>1.65</v>
      </c>
      <c r="C1167" s="2">
        <v>1.1689000000000001</v>
      </c>
      <c r="D1167" s="2">
        <v>7069</v>
      </c>
      <c r="E1167" s="2">
        <f t="shared" si="72"/>
        <v>434607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CONFIRMED BULLISH</v>
      </c>
    </row>
    <row r="1168" spans="1:8" ht="13.5" x14ac:dyDescent="0.25">
      <c r="A1168" s="3">
        <v>43712</v>
      </c>
      <c r="B1168" s="2">
        <v>1.63</v>
      </c>
      <c r="C1168" s="2">
        <v>1.1547000000000001</v>
      </c>
      <c r="D1168" s="2">
        <v>3696</v>
      </c>
      <c r="E1168" s="2">
        <f t="shared" si="72"/>
        <v>430911</v>
      </c>
      <c r="F1168" s="17" t="str">
        <f t="shared" si="75"/>
        <v>BEARISH</v>
      </c>
      <c r="G1168" s="17" t="str">
        <f t="shared" si="74"/>
        <v>NEUTRAL</v>
      </c>
      <c r="H1168" s="17" t="str">
        <f t="shared" si="73"/>
        <v>CONFIRMED BEARISH</v>
      </c>
    </row>
    <row r="1169" spans="1:8" ht="13.5" x14ac:dyDescent="0.25">
      <c r="A1169" s="3">
        <v>43713</v>
      </c>
      <c r="B1169" s="2">
        <v>1.61</v>
      </c>
      <c r="C1169" s="2">
        <v>1.1405000000000001</v>
      </c>
      <c r="D1169" s="2">
        <v>1919</v>
      </c>
      <c r="E1169" s="2">
        <f t="shared" si="72"/>
        <v>428992</v>
      </c>
      <c r="F1169" s="17" t="str">
        <f t="shared" si="75"/>
        <v>BEARISH</v>
      </c>
      <c r="G1169" s="17" t="str">
        <f t="shared" si="74"/>
        <v>NEUTRAL</v>
      </c>
      <c r="H1169" s="17" t="str">
        <f t="shared" si="73"/>
        <v>CONFIRMED BEARISH</v>
      </c>
    </row>
    <row r="1170" spans="1:8" ht="13.5" x14ac:dyDescent="0.25">
      <c r="A1170" s="3">
        <v>43714</v>
      </c>
      <c r="B1170" s="2">
        <v>1.65</v>
      </c>
      <c r="C1170" s="2">
        <v>1.1689000000000001</v>
      </c>
      <c r="D1170" s="2">
        <v>419</v>
      </c>
      <c r="E1170" s="2">
        <f t="shared" si="72"/>
        <v>429411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NEUTRAL</v>
      </c>
    </row>
    <row r="1171" spans="1:8" ht="13.5" x14ac:dyDescent="0.25">
      <c r="A1171" s="3">
        <v>43717</v>
      </c>
      <c r="B1171" s="2">
        <v>1.65</v>
      </c>
      <c r="C1171" s="2">
        <v>1.1689000000000001</v>
      </c>
      <c r="D1171" s="2">
        <v>30</v>
      </c>
      <c r="E1171" s="2">
        <f t="shared" si="72"/>
        <v>429411</v>
      </c>
      <c r="F1171" s="17" t="str">
        <f t="shared" si="75"/>
        <v>BEARISH</v>
      </c>
      <c r="G1171" s="17" t="str">
        <f t="shared" si="74"/>
        <v>WEAK</v>
      </c>
      <c r="H1171" s="17" t="str">
        <f t="shared" si="73"/>
        <v>CONFIRMED BEARISH</v>
      </c>
    </row>
    <row r="1172" spans="1:8" ht="13.5" x14ac:dyDescent="0.25">
      <c r="A1172" s="3">
        <v>43718</v>
      </c>
      <c r="B1172" s="2">
        <v>1.64</v>
      </c>
      <c r="C1172" s="2">
        <v>1.1617999999999999</v>
      </c>
      <c r="D1172" s="2">
        <v>2360</v>
      </c>
      <c r="E1172" s="2">
        <f t="shared" si="72"/>
        <v>427051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v>43719</v>
      </c>
      <c r="B1173" s="2">
        <v>1.64</v>
      </c>
      <c r="C1173" s="2">
        <v>1.1617999999999999</v>
      </c>
      <c r="D1173" s="2">
        <v>777</v>
      </c>
      <c r="E1173" s="2">
        <f t="shared" si="72"/>
        <v>427051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BEARISH DIVERGENCE</v>
      </c>
    </row>
    <row r="1174" spans="1:8" ht="13.5" x14ac:dyDescent="0.25">
      <c r="A1174" s="3">
        <v>43720</v>
      </c>
      <c r="B1174" s="2">
        <v>1.64</v>
      </c>
      <c r="C1174" s="2">
        <v>1.1617999999999999</v>
      </c>
      <c r="D1174" s="2">
        <v>13</v>
      </c>
      <c r="E1174" s="2">
        <f t="shared" si="72"/>
        <v>427051</v>
      </c>
      <c r="F1174" s="17" t="str">
        <f t="shared" si="75"/>
        <v>BEARISH</v>
      </c>
      <c r="G1174" s="17" t="str">
        <f t="shared" si="74"/>
        <v>NEUTRAL</v>
      </c>
      <c r="H1174" s="17" t="str">
        <f t="shared" si="73"/>
        <v>BEARISH DIVERGENCE</v>
      </c>
    </row>
    <row r="1175" spans="1:8" ht="13.5" x14ac:dyDescent="0.25">
      <c r="A1175" s="3">
        <v>43721</v>
      </c>
      <c r="B1175" s="2">
        <v>1.63</v>
      </c>
      <c r="C1175" s="2">
        <v>1.1547000000000001</v>
      </c>
      <c r="D1175" s="2">
        <v>165</v>
      </c>
      <c r="E1175" s="2">
        <f t="shared" si="72"/>
        <v>426886</v>
      </c>
      <c r="F1175" s="17" t="str">
        <f t="shared" si="75"/>
        <v>BEARISH</v>
      </c>
      <c r="G1175" s="17" t="str">
        <f t="shared" si="74"/>
        <v>NEUTRAL</v>
      </c>
      <c r="H1175" s="17" t="str">
        <f t="shared" si="73"/>
        <v>CONFIRMED BEARISH</v>
      </c>
    </row>
    <row r="1176" spans="1:8" ht="13.5" x14ac:dyDescent="0.25">
      <c r="A1176" s="3">
        <v>43724</v>
      </c>
      <c r="B1176" s="2">
        <v>1.63</v>
      </c>
      <c r="C1176" s="2">
        <v>1.1547000000000001</v>
      </c>
      <c r="D1176" s="2">
        <v>4</v>
      </c>
      <c r="E1176" s="2">
        <f t="shared" si="72"/>
        <v>426886</v>
      </c>
      <c r="F1176" s="17" t="str">
        <f t="shared" si="75"/>
        <v>BEARISH</v>
      </c>
      <c r="G1176" s="17" t="str">
        <f t="shared" si="74"/>
        <v>NEUTRAL</v>
      </c>
      <c r="H1176" s="17" t="str">
        <f t="shared" si="73"/>
        <v>CONFIRMED BEARISH</v>
      </c>
    </row>
    <row r="1177" spans="1:8" ht="13.5" x14ac:dyDescent="0.25">
      <c r="A1177" s="3">
        <v>43725</v>
      </c>
      <c r="B1177" s="2">
        <v>1.63</v>
      </c>
      <c r="C1177" s="2">
        <v>1.1547000000000001</v>
      </c>
      <c r="D1177" s="2">
        <v>302</v>
      </c>
      <c r="E1177" s="2">
        <f t="shared" si="72"/>
        <v>426886</v>
      </c>
      <c r="F1177" s="17" t="str">
        <f t="shared" si="75"/>
        <v>BEARISH</v>
      </c>
      <c r="G1177" s="17" t="str">
        <f t="shared" si="74"/>
        <v>NEUTRAL</v>
      </c>
      <c r="H1177" s="17" t="str">
        <f t="shared" si="73"/>
        <v>CONFIRMED BEARISH</v>
      </c>
    </row>
    <row r="1178" spans="1:8" ht="13.5" x14ac:dyDescent="0.25">
      <c r="A1178" s="3">
        <v>43726</v>
      </c>
      <c r="B1178" s="2">
        <v>1.63</v>
      </c>
      <c r="C1178" s="2">
        <v>1.1547000000000001</v>
      </c>
      <c r="D1178" s="2">
        <v>490</v>
      </c>
      <c r="E1178" s="2">
        <f t="shared" si="72"/>
        <v>426886</v>
      </c>
      <c r="F1178" s="17" t="str">
        <f t="shared" si="75"/>
        <v>BEARISH</v>
      </c>
      <c r="G1178" s="17" t="str">
        <f t="shared" si="74"/>
        <v>NEUTRAL</v>
      </c>
      <c r="H1178" s="17" t="str">
        <f t="shared" si="73"/>
        <v>CONFIRMED BEARISH</v>
      </c>
    </row>
    <row r="1179" spans="1:8" ht="13.5" x14ac:dyDescent="0.25">
      <c r="A1179" s="3">
        <v>43727</v>
      </c>
      <c r="B1179" s="2">
        <v>1.67</v>
      </c>
      <c r="C1179" s="2">
        <v>1.1830000000000001</v>
      </c>
      <c r="D1179" s="2">
        <v>1138</v>
      </c>
      <c r="E1179" s="2">
        <f t="shared" si="72"/>
        <v>428024</v>
      </c>
      <c r="F1179" s="17" t="str">
        <f t="shared" si="75"/>
        <v>BULLISH</v>
      </c>
      <c r="G1179" s="17" t="str">
        <f t="shared" si="74"/>
        <v>NEUTRAL</v>
      </c>
      <c r="H1179" s="17" t="str">
        <f t="shared" si="73"/>
        <v>CONFIRMED BULLISH</v>
      </c>
    </row>
    <row r="1180" spans="1:8" ht="13.5" x14ac:dyDescent="0.25">
      <c r="A1180" s="3">
        <v>43728</v>
      </c>
      <c r="B1180" s="2">
        <v>1.66</v>
      </c>
      <c r="C1180" s="2">
        <v>1.1759999999999999</v>
      </c>
      <c r="D1180" s="2">
        <v>1211</v>
      </c>
      <c r="E1180" s="2">
        <f t="shared" si="72"/>
        <v>426813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BEARISH DIVERGENCE</v>
      </c>
    </row>
    <row r="1181" spans="1:8" ht="13.5" x14ac:dyDescent="0.25">
      <c r="A1181" s="3">
        <v>43731</v>
      </c>
      <c r="B1181" s="2">
        <v>1.66</v>
      </c>
      <c r="C1181" s="2">
        <v>1.1759999999999999</v>
      </c>
      <c r="D1181" s="2">
        <v>109</v>
      </c>
      <c r="E1181" s="2">
        <f t="shared" si="72"/>
        <v>426813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BEARISH DIVERGENCE</v>
      </c>
    </row>
    <row r="1182" spans="1:8" ht="13.5" x14ac:dyDescent="0.25">
      <c r="A1182" s="3">
        <v>43732</v>
      </c>
      <c r="B1182" s="2">
        <v>1.62</v>
      </c>
      <c r="C1182" s="2">
        <v>1.1476</v>
      </c>
      <c r="D1182" s="2">
        <v>1316</v>
      </c>
      <c r="E1182" s="2">
        <f t="shared" si="72"/>
        <v>425497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v>43733</v>
      </c>
      <c r="B1183" s="2">
        <v>1.64</v>
      </c>
      <c r="C1183" s="2">
        <v>1.1617999999999999</v>
      </c>
      <c r="D1183" s="2">
        <v>250</v>
      </c>
      <c r="E1183" s="2">
        <f t="shared" si="72"/>
        <v>425747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BEARISH DIVERGENCE</v>
      </c>
    </row>
    <row r="1184" spans="1:8" ht="13.5" x14ac:dyDescent="0.25">
      <c r="A1184" s="3">
        <v>43734</v>
      </c>
      <c r="B1184" s="2">
        <v>1.65</v>
      </c>
      <c r="C1184" s="2">
        <v>1.1689000000000001</v>
      </c>
      <c r="D1184" s="2">
        <v>1374</v>
      </c>
      <c r="E1184" s="2">
        <f t="shared" si="72"/>
        <v>427121</v>
      </c>
      <c r="F1184" s="17" t="str">
        <f t="shared" si="75"/>
        <v>BEARISH</v>
      </c>
      <c r="G1184" s="17" t="str">
        <f t="shared" si="74"/>
        <v>NEUTRAL</v>
      </c>
      <c r="H1184" s="17" t="str">
        <f t="shared" si="73"/>
        <v>CONFIRMED BEARISH</v>
      </c>
    </row>
    <row r="1185" spans="1:8" ht="13.5" x14ac:dyDescent="0.25">
      <c r="A1185" s="3">
        <v>43735</v>
      </c>
      <c r="B1185" s="2">
        <v>1.68</v>
      </c>
      <c r="C1185" s="2">
        <v>1.1900999999999999</v>
      </c>
      <c r="D1185" s="2">
        <v>50</v>
      </c>
      <c r="E1185" s="2">
        <f t="shared" si="72"/>
        <v>427171</v>
      </c>
      <c r="F1185" s="17" t="str">
        <f t="shared" si="75"/>
        <v>BULLISH</v>
      </c>
      <c r="G1185" s="17" t="str">
        <f t="shared" si="74"/>
        <v>NEUTRAL</v>
      </c>
      <c r="H1185" s="17" t="str">
        <f t="shared" si="73"/>
        <v>CONFIRMED BULLISH</v>
      </c>
    </row>
    <row r="1186" spans="1:8" ht="13.5" x14ac:dyDescent="0.25">
      <c r="A1186" s="3">
        <v>43738</v>
      </c>
      <c r="B1186" s="2">
        <v>1.65</v>
      </c>
      <c r="C1186" s="2">
        <v>1.1689000000000001</v>
      </c>
      <c r="D1186" s="2">
        <v>5000</v>
      </c>
      <c r="E1186" s="2">
        <f t="shared" si="72"/>
        <v>422171</v>
      </c>
      <c r="F1186" s="17" t="str">
        <f t="shared" si="75"/>
        <v>BEARISH</v>
      </c>
      <c r="G1186" s="17" t="str">
        <f t="shared" si="74"/>
        <v>NEUTRAL</v>
      </c>
      <c r="H1186" s="17" t="str">
        <f t="shared" si="73"/>
        <v>CONFIRMED BEARISH</v>
      </c>
    </row>
    <row r="1187" spans="1:8" ht="13.5" x14ac:dyDescent="0.25">
      <c r="A1187" s="3">
        <v>43739</v>
      </c>
      <c r="B1187" s="2">
        <v>1.65</v>
      </c>
      <c r="C1187" s="2">
        <v>1.1689000000000001</v>
      </c>
      <c r="D1187" s="2">
        <v>41</v>
      </c>
      <c r="E1187" s="2">
        <f t="shared" si="72"/>
        <v>422171</v>
      </c>
      <c r="F1187" s="17" t="str">
        <f t="shared" si="75"/>
        <v>BEARISH</v>
      </c>
      <c r="G1187" s="17" t="str">
        <f t="shared" si="74"/>
        <v>NEUTRAL</v>
      </c>
      <c r="H1187" s="17" t="str">
        <f t="shared" si="73"/>
        <v>BEARISH DIVERGENCE</v>
      </c>
    </row>
    <row r="1188" spans="1:8" ht="13.5" x14ac:dyDescent="0.25">
      <c r="A1188" s="3">
        <v>43740</v>
      </c>
      <c r="B1188" s="2">
        <v>1.63</v>
      </c>
      <c r="C1188" s="2">
        <v>1.1547000000000001</v>
      </c>
      <c r="D1188" s="2">
        <v>391</v>
      </c>
      <c r="E1188" s="2">
        <f t="shared" si="72"/>
        <v>421780</v>
      </c>
      <c r="F1188" s="17" t="str">
        <f t="shared" si="75"/>
        <v>BEARISH</v>
      </c>
      <c r="G1188" s="17" t="str">
        <f t="shared" si="74"/>
        <v>NEUTRAL</v>
      </c>
      <c r="H1188" s="17" t="str">
        <f t="shared" si="73"/>
        <v>CONFIRMED BEARISH</v>
      </c>
    </row>
    <row r="1189" spans="1:8" ht="13.5" x14ac:dyDescent="0.25">
      <c r="A1189" s="3">
        <v>43741</v>
      </c>
      <c r="B1189" s="2">
        <v>1.61</v>
      </c>
      <c r="C1189" s="2">
        <v>1.1405000000000001</v>
      </c>
      <c r="D1189" s="2">
        <v>376</v>
      </c>
      <c r="E1189" s="2">
        <f t="shared" si="72"/>
        <v>421404</v>
      </c>
      <c r="F1189" s="17" t="str">
        <f t="shared" si="75"/>
        <v>BEARISH</v>
      </c>
      <c r="G1189" s="17" t="str">
        <f t="shared" si="74"/>
        <v>NEUTRAL</v>
      </c>
      <c r="H1189" s="17" t="str">
        <f t="shared" si="73"/>
        <v>CONFIRMED BEARISH</v>
      </c>
    </row>
    <row r="1190" spans="1:8" ht="13.5" x14ac:dyDescent="0.25">
      <c r="A1190" s="3">
        <v>43742</v>
      </c>
      <c r="B1190" s="2">
        <v>1.61</v>
      </c>
      <c r="C1190" s="2">
        <v>1.1405000000000001</v>
      </c>
      <c r="D1190" s="2">
        <v>335</v>
      </c>
      <c r="E1190" s="2">
        <f t="shared" si="72"/>
        <v>421404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CONFIRMED BEARISH</v>
      </c>
    </row>
    <row r="1191" spans="1:8" ht="13.5" x14ac:dyDescent="0.25">
      <c r="A1191" s="3">
        <v>43745</v>
      </c>
      <c r="B1191" s="2">
        <v>1.65</v>
      </c>
      <c r="C1191" s="2">
        <v>1.1689000000000001</v>
      </c>
      <c r="D1191" s="2">
        <v>56</v>
      </c>
      <c r="E1191" s="2">
        <f t="shared" si="72"/>
        <v>421460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NEUTRAL</v>
      </c>
    </row>
    <row r="1192" spans="1:8" ht="13.5" x14ac:dyDescent="0.25">
      <c r="A1192" s="3">
        <v>43746</v>
      </c>
      <c r="B1192" s="2">
        <v>1.63</v>
      </c>
      <c r="C1192" s="2">
        <v>1.1547000000000001</v>
      </c>
      <c r="D1192" s="2">
        <v>501</v>
      </c>
      <c r="E1192" s="2">
        <f t="shared" si="72"/>
        <v>420959</v>
      </c>
      <c r="F1192" s="17" t="str">
        <f t="shared" si="75"/>
        <v>BEARISH</v>
      </c>
      <c r="G1192" s="17" t="str">
        <f t="shared" si="74"/>
        <v>NEUTRAL</v>
      </c>
      <c r="H1192" s="17" t="str">
        <f t="shared" si="73"/>
        <v>CONFIRMED BEARISH</v>
      </c>
    </row>
    <row r="1193" spans="1:8" ht="13.5" x14ac:dyDescent="0.25">
      <c r="A1193" s="3">
        <v>43747</v>
      </c>
      <c r="B1193" s="2">
        <v>1.65</v>
      </c>
      <c r="C1193" s="2">
        <v>1.1689000000000001</v>
      </c>
      <c r="D1193" s="2">
        <v>1</v>
      </c>
      <c r="E1193" s="2">
        <f t="shared" si="72"/>
        <v>420960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BEARISH DIVERGENCE</v>
      </c>
    </row>
    <row r="1194" spans="1:8" ht="13.5" x14ac:dyDescent="0.25">
      <c r="A1194" s="3">
        <v>43748</v>
      </c>
      <c r="B1194" s="2">
        <v>1.63</v>
      </c>
      <c r="C1194" s="2">
        <v>1.1547000000000001</v>
      </c>
      <c r="D1194" s="2">
        <v>5</v>
      </c>
      <c r="E1194" s="2">
        <f t="shared" si="72"/>
        <v>420955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BEARISH DIVERGENCE</v>
      </c>
    </row>
    <row r="1195" spans="1:8" ht="13.5" x14ac:dyDescent="0.25">
      <c r="A1195" s="3">
        <v>43749</v>
      </c>
      <c r="B1195" s="2">
        <v>1.63</v>
      </c>
      <c r="C1195" s="2">
        <v>1.1547000000000001</v>
      </c>
      <c r="D1195" s="2">
        <v>1</v>
      </c>
      <c r="E1195" s="2">
        <f t="shared" si="72"/>
        <v>420955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BEARISH DIVERGENCE</v>
      </c>
    </row>
    <row r="1196" spans="1:8" ht="13.5" x14ac:dyDescent="0.25">
      <c r="A1196" s="3">
        <v>43752</v>
      </c>
      <c r="B1196" s="2">
        <v>1.61</v>
      </c>
      <c r="C1196" s="2">
        <v>1.1405000000000001</v>
      </c>
      <c r="D1196" s="2">
        <v>4961</v>
      </c>
      <c r="E1196" s="2">
        <f t="shared" si="72"/>
        <v>415994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v>43754</v>
      </c>
      <c r="B1197" s="2">
        <v>1.63</v>
      </c>
      <c r="C1197" s="2">
        <v>1.1547000000000001</v>
      </c>
      <c r="D1197" s="2">
        <v>43</v>
      </c>
      <c r="E1197" s="2">
        <f t="shared" si="72"/>
        <v>416037</v>
      </c>
      <c r="F1197" s="17" t="str">
        <f t="shared" si="75"/>
        <v>BEARISH</v>
      </c>
      <c r="G1197" s="17" t="str">
        <f t="shared" si="74"/>
        <v>NEUTRAL</v>
      </c>
      <c r="H1197" s="17" t="str">
        <f t="shared" si="73"/>
        <v>NEUTRAL</v>
      </c>
    </row>
    <row r="1198" spans="1:8" ht="13.5" x14ac:dyDescent="0.25">
      <c r="A1198" s="3">
        <v>43755</v>
      </c>
      <c r="B1198" s="2">
        <v>1.64</v>
      </c>
      <c r="C1198" s="2">
        <v>1.1617999999999999</v>
      </c>
      <c r="D1198" s="2">
        <v>1</v>
      </c>
      <c r="E1198" s="2">
        <f t="shared" si="72"/>
        <v>416038</v>
      </c>
      <c r="F1198" s="17" t="str">
        <f t="shared" si="75"/>
        <v>BEARISH</v>
      </c>
      <c r="G1198" s="17" t="str">
        <f t="shared" si="74"/>
        <v>NEUTRAL</v>
      </c>
      <c r="H1198" s="17" t="str">
        <f t="shared" si="73"/>
        <v>CONFIRMED BEARISH</v>
      </c>
    </row>
    <row r="1199" spans="1:8" ht="13.5" x14ac:dyDescent="0.25">
      <c r="A1199" s="3">
        <v>43756</v>
      </c>
      <c r="B1199" s="2">
        <v>1.62</v>
      </c>
      <c r="C1199" s="2">
        <v>1.1476</v>
      </c>
      <c r="D1199" s="2">
        <v>2163</v>
      </c>
      <c r="E1199" s="2">
        <f t="shared" si="72"/>
        <v>413875</v>
      </c>
      <c r="F1199" s="17" t="str">
        <f t="shared" si="75"/>
        <v>BEARISH</v>
      </c>
      <c r="G1199" s="17" t="str">
        <f t="shared" si="74"/>
        <v>NEUTRAL</v>
      </c>
      <c r="H1199" s="17" t="str">
        <f t="shared" si="73"/>
        <v>CONFIRMED BEARISH</v>
      </c>
    </row>
    <row r="1200" spans="1:8" ht="13.5" x14ac:dyDescent="0.25">
      <c r="A1200" s="3">
        <v>43759</v>
      </c>
      <c r="B1200" s="2">
        <v>1.62</v>
      </c>
      <c r="C1200" s="2">
        <v>1.1476</v>
      </c>
      <c r="D1200" s="2">
        <v>4450</v>
      </c>
      <c r="E1200" s="2">
        <f t="shared" si="72"/>
        <v>413875</v>
      </c>
      <c r="F1200" s="17" t="str">
        <f t="shared" si="75"/>
        <v>BEARISH</v>
      </c>
      <c r="G1200" s="17" t="str">
        <f t="shared" si="74"/>
        <v>NEUTRAL</v>
      </c>
      <c r="H1200" s="17" t="str">
        <f t="shared" si="73"/>
        <v>CONFIRMED BEARISH</v>
      </c>
    </row>
    <row r="1201" spans="1:8" ht="13.5" x14ac:dyDescent="0.25">
      <c r="A1201" s="3">
        <v>43760</v>
      </c>
      <c r="B1201" s="2">
        <v>1.6</v>
      </c>
      <c r="C1201" s="2">
        <v>1.1335</v>
      </c>
      <c r="D1201" s="2">
        <v>1898</v>
      </c>
      <c r="E1201" s="2">
        <f t="shared" si="72"/>
        <v>411977</v>
      </c>
      <c r="F1201" s="17" t="str">
        <f t="shared" si="75"/>
        <v>BEARISH</v>
      </c>
      <c r="G1201" s="17" t="str">
        <f t="shared" si="74"/>
        <v>NEUTRAL</v>
      </c>
      <c r="H1201" s="17" t="str">
        <f t="shared" si="73"/>
        <v>CONFIRMED BEARISH</v>
      </c>
    </row>
    <row r="1202" spans="1:8" ht="13.5" x14ac:dyDescent="0.25">
      <c r="A1202" s="3">
        <v>43761</v>
      </c>
      <c r="B1202" s="2">
        <v>1.6</v>
      </c>
      <c r="C1202" s="2">
        <v>1.1335</v>
      </c>
      <c r="D1202" s="2">
        <v>3081</v>
      </c>
      <c r="E1202" s="2">
        <f t="shared" si="72"/>
        <v>411977</v>
      </c>
      <c r="F1202" s="17" t="str">
        <f t="shared" si="75"/>
        <v>BEARISH</v>
      </c>
      <c r="G1202" s="17" t="str">
        <f t="shared" si="74"/>
        <v>NEUTRAL</v>
      </c>
      <c r="H1202" s="17" t="str">
        <f t="shared" si="73"/>
        <v>CONFIRMED BEARISH</v>
      </c>
    </row>
    <row r="1203" spans="1:8" ht="13.5" x14ac:dyDescent="0.25">
      <c r="A1203" s="3">
        <v>43762</v>
      </c>
      <c r="B1203" s="2">
        <v>1.6</v>
      </c>
      <c r="C1203" s="2">
        <v>1.1335</v>
      </c>
      <c r="D1203" s="2">
        <v>6205</v>
      </c>
      <c r="E1203" s="2">
        <f t="shared" si="72"/>
        <v>411977</v>
      </c>
      <c r="F1203" s="17" t="str">
        <f t="shared" si="75"/>
        <v>BEARISH</v>
      </c>
      <c r="G1203" s="17" t="str">
        <f t="shared" si="74"/>
        <v>NEUTRAL</v>
      </c>
      <c r="H1203" s="17" t="str">
        <f t="shared" si="73"/>
        <v>CONFIRMED BEARISH</v>
      </c>
    </row>
    <row r="1204" spans="1:8" ht="13.5" x14ac:dyDescent="0.25">
      <c r="A1204" s="3">
        <v>43763</v>
      </c>
      <c r="B1204" s="2">
        <v>1.6</v>
      </c>
      <c r="C1204" s="2">
        <v>1.1335</v>
      </c>
      <c r="D1204" s="2">
        <v>2362</v>
      </c>
      <c r="E1204" s="2">
        <f t="shared" si="72"/>
        <v>411977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CONFIRMED BEARISH</v>
      </c>
    </row>
    <row r="1205" spans="1:8" ht="13.5" x14ac:dyDescent="0.25">
      <c r="A1205" s="3">
        <v>43766</v>
      </c>
      <c r="B1205" s="2">
        <v>1.59</v>
      </c>
      <c r="C1205" s="2">
        <v>1.1264000000000001</v>
      </c>
      <c r="D1205" s="2">
        <v>1067</v>
      </c>
      <c r="E1205" s="2">
        <f t="shared" si="72"/>
        <v>410910</v>
      </c>
      <c r="F1205" s="17" t="str">
        <f t="shared" si="75"/>
        <v>BEARISH</v>
      </c>
      <c r="G1205" s="17" t="str">
        <f t="shared" si="74"/>
        <v>NEUTRAL</v>
      </c>
      <c r="H1205" s="17" t="str">
        <f t="shared" si="73"/>
        <v>CONFIRMED BEARISH</v>
      </c>
    </row>
    <row r="1206" spans="1:8" ht="13.5" x14ac:dyDescent="0.25">
      <c r="A1206" s="3">
        <v>43767</v>
      </c>
      <c r="B1206" s="2">
        <v>1.6</v>
      </c>
      <c r="C1206" s="2">
        <v>1.1335</v>
      </c>
      <c r="D1206" s="2">
        <v>1210</v>
      </c>
      <c r="E1206" s="2">
        <f t="shared" si="72"/>
        <v>412120</v>
      </c>
      <c r="F1206" s="17" t="str">
        <f t="shared" si="75"/>
        <v>BULLISH</v>
      </c>
      <c r="G1206" s="17" t="str">
        <f t="shared" si="74"/>
        <v>NEUTRAL</v>
      </c>
      <c r="H1206" s="17" t="str">
        <f t="shared" si="73"/>
        <v>NEUTRAL</v>
      </c>
    </row>
    <row r="1207" spans="1:8" ht="13.5" x14ac:dyDescent="0.25">
      <c r="A1207" s="3">
        <v>43768</v>
      </c>
      <c r="B1207" s="2">
        <v>1.6</v>
      </c>
      <c r="C1207" s="2">
        <v>1.1335</v>
      </c>
      <c r="D1207" s="2">
        <v>0</v>
      </c>
      <c r="E1207" s="2">
        <f t="shared" si="72"/>
        <v>412120</v>
      </c>
      <c r="F1207" s="17" t="str">
        <f t="shared" si="75"/>
        <v>BULLISH</v>
      </c>
      <c r="G1207" s="17" t="str">
        <f t="shared" si="74"/>
        <v>NEUTRAL</v>
      </c>
      <c r="H1207" s="17" t="str">
        <f t="shared" si="73"/>
        <v>NEUTRAL</v>
      </c>
    </row>
    <row r="1208" spans="1:8" ht="13.5" x14ac:dyDescent="0.25">
      <c r="A1208" s="3">
        <v>43769</v>
      </c>
      <c r="B1208" s="2">
        <v>1.6</v>
      </c>
      <c r="C1208" s="2">
        <v>1.1335</v>
      </c>
      <c r="D1208" s="2">
        <v>127</v>
      </c>
      <c r="E1208" s="2">
        <f t="shared" si="72"/>
        <v>412120</v>
      </c>
      <c r="F1208" s="17" t="str">
        <f t="shared" si="75"/>
        <v>BULLISH</v>
      </c>
      <c r="G1208" s="17" t="str">
        <f t="shared" si="74"/>
        <v>NEUTRAL</v>
      </c>
      <c r="H1208" s="17" t="str">
        <f t="shared" si="73"/>
        <v>NEUTRAL</v>
      </c>
    </row>
    <row r="1209" spans="1:8" ht="13.5" x14ac:dyDescent="0.25">
      <c r="A1209" s="3">
        <v>43770</v>
      </c>
      <c r="B1209" s="2">
        <v>1.6</v>
      </c>
      <c r="C1209" s="2">
        <v>1.1335</v>
      </c>
      <c r="D1209" s="2">
        <v>4</v>
      </c>
      <c r="E1209" s="2">
        <f t="shared" si="72"/>
        <v>412120</v>
      </c>
      <c r="F1209" s="17" t="str">
        <f t="shared" si="75"/>
        <v>BULLISH</v>
      </c>
      <c r="G1209" s="17" t="str">
        <f t="shared" si="74"/>
        <v>NEUTRAL</v>
      </c>
      <c r="H1209" s="17" t="str">
        <f t="shared" si="73"/>
        <v>NEUTRAL</v>
      </c>
    </row>
    <row r="1210" spans="1:8" ht="13.5" x14ac:dyDescent="0.25">
      <c r="A1210" s="3">
        <v>43773</v>
      </c>
      <c r="B1210" s="2">
        <v>1.58</v>
      </c>
      <c r="C1210" s="2">
        <v>1.1193</v>
      </c>
      <c r="D1210" s="2">
        <v>154</v>
      </c>
      <c r="E1210" s="2">
        <f t="shared" si="72"/>
        <v>411966</v>
      </c>
      <c r="F1210" s="17" t="str">
        <f t="shared" si="75"/>
        <v>BULLISH</v>
      </c>
      <c r="G1210" s="17" t="str">
        <f t="shared" si="74"/>
        <v>NEUTRAL</v>
      </c>
      <c r="H1210" s="17" t="str">
        <f t="shared" si="73"/>
        <v>BULLISH DIVERGENCE</v>
      </c>
    </row>
    <row r="1211" spans="1:8" ht="13.5" x14ac:dyDescent="0.25">
      <c r="A1211" s="3">
        <v>43774</v>
      </c>
      <c r="B1211" s="2">
        <v>1.57</v>
      </c>
      <c r="C1211" s="2">
        <v>1.1122000000000001</v>
      </c>
      <c r="D1211" s="2">
        <v>1200</v>
      </c>
      <c r="E1211" s="2">
        <f t="shared" si="72"/>
        <v>410766</v>
      </c>
      <c r="F1211" s="17" t="str">
        <f t="shared" si="75"/>
        <v>BEARISH</v>
      </c>
      <c r="G1211" s="17" t="str">
        <f t="shared" si="74"/>
        <v>NEUTRAL</v>
      </c>
      <c r="H1211" s="17" t="str">
        <f t="shared" si="73"/>
        <v>CONFIRMED BEARISH</v>
      </c>
    </row>
    <row r="1212" spans="1:8" ht="13.5" x14ac:dyDescent="0.25">
      <c r="A1212" s="3">
        <v>43775</v>
      </c>
      <c r="B1212" s="2">
        <v>1.53</v>
      </c>
      <c r="C1212" s="2">
        <v>1.0839000000000001</v>
      </c>
      <c r="D1212" s="2">
        <v>8670</v>
      </c>
      <c r="E1212" s="2">
        <f t="shared" si="72"/>
        <v>402096</v>
      </c>
      <c r="F1212" s="17" t="str">
        <f t="shared" si="75"/>
        <v>BEARISH</v>
      </c>
      <c r="G1212" s="17" t="str">
        <f t="shared" si="74"/>
        <v>WEAK</v>
      </c>
      <c r="H1212" s="17" t="str">
        <f t="shared" si="73"/>
        <v>CONFIRMED BEARISH</v>
      </c>
    </row>
    <row r="1213" spans="1:8" ht="13.5" x14ac:dyDescent="0.25">
      <c r="A1213" s="3">
        <v>43776</v>
      </c>
      <c r="B1213" s="2">
        <v>1.51</v>
      </c>
      <c r="C1213" s="2">
        <v>1.0697000000000001</v>
      </c>
      <c r="D1213" s="2">
        <v>659</v>
      </c>
      <c r="E1213" s="2">
        <f t="shared" si="72"/>
        <v>401437</v>
      </c>
      <c r="F1213" s="17" t="str">
        <f t="shared" si="75"/>
        <v>BEARISH</v>
      </c>
      <c r="G1213" s="17" t="str">
        <f t="shared" si="74"/>
        <v>WEAK</v>
      </c>
      <c r="H1213" s="17" t="str">
        <f t="shared" si="73"/>
        <v>CONFIRMED BEARISH</v>
      </c>
    </row>
    <row r="1214" spans="1:8" ht="13.5" x14ac:dyDescent="0.25">
      <c r="A1214" s="3">
        <v>43777</v>
      </c>
      <c r="B1214" s="2">
        <v>1.49</v>
      </c>
      <c r="C1214" s="2">
        <v>1.0555000000000001</v>
      </c>
      <c r="D1214" s="2">
        <v>1101</v>
      </c>
      <c r="E1214" s="2">
        <f t="shared" si="72"/>
        <v>400336</v>
      </c>
      <c r="F1214" s="17" t="str">
        <f t="shared" si="75"/>
        <v>BEARISH</v>
      </c>
      <c r="G1214" s="17" t="str">
        <f t="shared" si="74"/>
        <v>WEAK</v>
      </c>
      <c r="H1214" s="17" t="str">
        <f t="shared" si="73"/>
        <v>CONFIRMED BEARISH</v>
      </c>
    </row>
    <row r="1215" spans="1:8" ht="13.5" x14ac:dyDescent="0.25">
      <c r="A1215" s="3">
        <v>43780</v>
      </c>
      <c r="B1215" s="2">
        <v>1.53</v>
      </c>
      <c r="C1215" s="2">
        <v>1.0839000000000001</v>
      </c>
      <c r="D1215" s="2">
        <v>1</v>
      </c>
      <c r="E1215" s="2">
        <f t="shared" si="72"/>
        <v>400337</v>
      </c>
      <c r="F1215" s="17" t="str">
        <f t="shared" si="75"/>
        <v>BEARISH</v>
      </c>
      <c r="G1215" s="17" t="str">
        <f t="shared" si="74"/>
        <v>WEAK</v>
      </c>
      <c r="H1215" s="17" t="str">
        <f t="shared" si="73"/>
        <v>CONFIRMED BEARISH</v>
      </c>
    </row>
    <row r="1216" spans="1:8" ht="13.5" x14ac:dyDescent="0.25">
      <c r="A1216" s="3">
        <v>43781</v>
      </c>
      <c r="B1216" s="2">
        <v>1.49</v>
      </c>
      <c r="C1216" s="2">
        <v>1.0555000000000001</v>
      </c>
      <c r="D1216" s="2">
        <v>4135</v>
      </c>
      <c r="E1216" s="2">
        <f t="shared" si="72"/>
        <v>396202</v>
      </c>
      <c r="F1216" s="17" t="str">
        <f t="shared" si="75"/>
        <v>BEARISH</v>
      </c>
      <c r="G1216" s="17" t="str">
        <f t="shared" si="74"/>
        <v>WEAK</v>
      </c>
      <c r="H1216" s="17" t="str">
        <f t="shared" si="73"/>
        <v>CONFIRMED BEARISH</v>
      </c>
    </row>
    <row r="1217" spans="1:8" ht="13.5" x14ac:dyDescent="0.25">
      <c r="A1217" s="3">
        <v>43782</v>
      </c>
      <c r="B1217" s="2">
        <v>1.47</v>
      </c>
      <c r="C1217" s="2">
        <v>1.0414000000000001</v>
      </c>
      <c r="D1217" s="2">
        <v>3719</v>
      </c>
      <c r="E1217" s="2">
        <f t="shared" si="72"/>
        <v>392483</v>
      </c>
      <c r="F1217" s="17" t="str">
        <f t="shared" si="75"/>
        <v>BEARISH</v>
      </c>
      <c r="G1217" s="17" t="str">
        <f t="shared" si="74"/>
        <v>WEAK</v>
      </c>
      <c r="H1217" s="17" t="str">
        <f t="shared" si="73"/>
        <v>CONFIRMED BEARISH</v>
      </c>
    </row>
    <row r="1218" spans="1:8" ht="13.5" x14ac:dyDescent="0.25">
      <c r="A1218" s="3">
        <v>43783</v>
      </c>
      <c r="B1218" s="2">
        <v>1.48</v>
      </c>
      <c r="C1218" s="2">
        <v>1.0484</v>
      </c>
      <c r="D1218" s="2">
        <v>1</v>
      </c>
      <c r="E1218" s="2">
        <f t="shared" si="72"/>
        <v>392484</v>
      </c>
      <c r="F1218" s="17" t="str">
        <f t="shared" si="75"/>
        <v>BEARISH</v>
      </c>
      <c r="G1218" s="17" t="str">
        <f t="shared" si="74"/>
        <v>WEAK</v>
      </c>
      <c r="H1218" s="17" t="str">
        <f t="shared" si="73"/>
        <v>CONFIRMED BEARISH</v>
      </c>
    </row>
    <row r="1219" spans="1:8" ht="13.5" x14ac:dyDescent="0.25">
      <c r="A1219" s="3">
        <v>43784</v>
      </c>
      <c r="B1219" s="2">
        <v>1.47</v>
      </c>
      <c r="C1219" s="2">
        <v>1.0414000000000001</v>
      </c>
      <c r="D1219" s="2">
        <v>994</v>
      </c>
      <c r="E1219" s="2">
        <f t="shared" si="72"/>
        <v>391490</v>
      </c>
      <c r="F1219" s="17" t="str">
        <f t="shared" si="75"/>
        <v>BEARISH</v>
      </c>
      <c r="G1219" s="17" t="str">
        <f t="shared" si="74"/>
        <v>WEAK</v>
      </c>
      <c r="H1219" s="17" t="str">
        <f t="shared" si="73"/>
        <v>CONFIRMED BEARISH</v>
      </c>
    </row>
    <row r="1220" spans="1:8" ht="13.5" x14ac:dyDescent="0.25">
      <c r="A1220" s="3">
        <v>43787</v>
      </c>
      <c r="B1220" s="2">
        <v>1.45</v>
      </c>
      <c r="C1220" s="2">
        <v>1.0271999999999999</v>
      </c>
      <c r="D1220" s="2">
        <v>2794</v>
      </c>
      <c r="E1220" s="2">
        <f t="shared" ref="E1220:E1283" si="76">IF(B1220&gt;B1219, E1219+D1220, IF(B1220&lt;B1219, E1219-D1220, E1219))</f>
        <v>388696</v>
      </c>
      <c r="F1220" s="17" t="str">
        <f t="shared" si="75"/>
        <v>BEARISH</v>
      </c>
      <c r="G1220" s="17" t="str">
        <f t="shared" si="74"/>
        <v>WEAK</v>
      </c>
      <c r="H1220" s="17" t="str">
        <f t="shared" si="73"/>
        <v>CONFIRMED BEARISH</v>
      </c>
    </row>
    <row r="1221" spans="1:8" ht="13.5" x14ac:dyDescent="0.25">
      <c r="A1221" s="3">
        <v>43788</v>
      </c>
      <c r="B1221" s="2">
        <v>1.41</v>
      </c>
      <c r="C1221" s="2">
        <v>0.99890000000000001</v>
      </c>
      <c r="D1221" s="2">
        <v>7905</v>
      </c>
      <c r="E1221" s="2">
        <f t="shared" si="76"/>
        <v>380791</v>
      </c>
      <c r="F1221" s="17" t="str">
        <f t="shared" si="75"/>
        <v>BEARISH</v>
      </c>
      <c r="G1221" s="17" t="str">
        <f t="shared" si="74"/>
        <v>WEAK</v>
      </c>
      <c r="H1221" s="17" t="str">
        <f t="shared" si="73"/>
        <v>CONFIRMED BEARISH</v>
      </c>
    </row>
    <row r="1222" spans="1:8" ht="13.5" x14ac:dyDescent="0.25">
      <c r="A1222" s="3">
        <v>43789</v>
      </c>
      <c r="B1222" s="2">
        <v>1.43</v>
      </c>
      <c r="C1222" s="2">
        <v>1.0129999999999999</v>
      </c>
      <c r="D1222" s="2">
        <v>4347</v>
      </c>
      <c r="E1222" s="2">
        <f t="shared" si="76"/>
        <v>385138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1.42</v>
      </c>
      <c r="C1223" s="2">
        <v>1.0059</v>
      </c>
      <c r="D1223" s="2">
        <v>2195</v>
      </c>
      <c r="E1223" s="2">
        <f t="shared" si="76"/>
        <v>382943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WEAK</v>
      </c>
      <c r="H1223" s="17" t="str">
        <f t="shared" si="77"/>
        <v>CONFIRMED BEARISH</v>
      </c>
    </row>
    <row r="1224" spans="1:8" ht="13.5" x14ac:dyDescent="0.25">
      <c r="A1224" s="3">
        <v>43791</v>
      </c>
      <c r="B1224" s="2">
        <v>1.46</v>
      </c>
      <c r="C1224" s="2">
        <v>1.0343</v>
      </c>
      <c r="D1224" s="2">
        <v>3440</v>
      </c>
      <c r="E1224" s="2">
        <f t="shared" si="76"/>
        <v>386383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v>43794</v>
      </c>
      <c r="B1225" s="2">
        <v>1.45</v>
      </c>
      <c r="C1225" s="2">
        <v>1.0271999999999999</v>
      </c>
      <c r="D1225" s="2">
        <v>3075</v>
      </c>
      <c r="E1225" s="2">
        <f t="shared" si="76"/>
        <v>383308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NEUTRAL</v>
      </c>
    </row>
    <row r="1226" spans="1:8" ht="13.5" x14ac:dyDescent="0.25">
      <c r="A1226" s="3">
        <v>43795</v>
      </c>
      <c r="B1226" s="2">
        <v>1.45</v>
      </c>
      <c r="C1226" s="2">
        <v>1.0271999999999999</v>
      </c>
      <c r="D1226" s="2">
        <v>836</v>
      </c>
      <c r="E1226" s="2">
        <f t="shared" si="76"/>
        <v>383308</v>
      </c>
      <c r="F1226" s="17" t="str">
        <f t="shared" si="79"/>
        <v>BULLISH</v>
      </c>
      <c r="G1226" s="17" t="str">
        <f t="shared" si="78"/>
        <v>NEUTRAL</v>
      </c>
      <c r="H1226" s="17" t="str">
        <f t="shared" si="77"/>
        <v>CONFIRMED BULLISH</v>
      </c>
    </row>
    <row r="1227" spans="1:8" ht="13.5" x14ac:dyDescent="0.25">
      <c r="A1227" s="3">
        <v>43796</v>
      </c>
      <c r="B1227" s="2">
        <v>1.46</v>
      </c>
      <c r="C1227" s="2">
        <v>1.0343</v>
      </c>
      <c r="D1227" s="2">
        <v>4522</v>
      </c>
      <c r="E1227" s="2">
        <f t="shared" si="76"/>
        <v>387830</v>
      </c>
      <c r="F1227" s="17" t="str">
        <f t="shared" si="79"/>
        <v>BULLISH</v>
      </c>
      <c r="G1227" s="17" t="str">
        <f t="shared" si="78"/>
        <v>NEUTRAL</v>
      </c>
      <c r="H1227" s="17" t="str">
        <f t="shared" si="77"/>
        <v>CONFIRMED BULLISH</v>
      </c>
    </row>
    <row r="1228" spans="1:8" ht="13.5" x14ac:dyDescent="0.25">
      <c r="A1228" s="3">
        <v>43797</v>
      </c>
      <c r="B1228" s="2">
        <v>1.44</v>
      </c>
      <c r="C1228" s="2">
        <v>1.0201</v>
      </c>
      <c r="D1228" s="2">
        <v>1501</v>
      </c>
      <c r="E1228" s="2">
        <f t="shared" si="76"/>
        <v>386329</v>
      </c>
      <c r="F1228" s="17" t="str">
        <f t="shared" si="79"/>
        <v>BULLISH</v>
      </c>
      <c r="G1228" s="17" t="str">
        <f t="shared" si="78"/>
        <v>NEUTRAL</v>
      </c>
      <c r="H1228" s="17" t="str">
        <f t="shared" si="77"/>
        <v>CONFIRMED BULLISH</v>
      </c>
    </row>
    <row r="1229" spans="1:8" ht="13.5" x14ac:dyDescent="0.25">
      <c r="A1229" s="3">
        <v>43798</v>
      </c>
      <c r="B1229" s="2">
        <v>1.51</v>
      </c>
      <c r="C1229" s="2">
        <v>1.0697000000000001</v>
      </c>
      <c r="D1229" s="2">
        <v>8114</v>
      </c>
      <c r="E1229" s="2">
        <f t="shared" si="76"/>
        <v>394443</v>
      </c>
      <c r="F1229" s="17" t="str">
        <f t="shared" si="79"/>
        <v>BULLISH</v>
      </c>
      <c r="G1229" s="17" t="str">
        <f t="shared" si="78"/>
        <v>STRONG</v>
      </c>
      <c r="H1229" s="17" t="str">
        <f t="shared" si="77"/>
        <v>CONFIRMED BULLISH</v>
      </c>
    </row>
    <row r="1230" spans="1:8" ht="13.5" x14ac:dyDescent="0.25">
      <c r="A1230" s="3">
        <v>43801</v>
      </c>
      <c r="B1230" s="2">
        <v>1.59</v>
      </c>
      <c r="C1230" s="2">
        <v>1.1264000000000001</v>
      </c>
      <c r="D1230" s="2">
        <v>25420</v>
      </c>
      <c r="E1230" s="2">
        <f t="shared" si="76"/>
        <v>419863</v>
      </c>
      <c r="F1230" s="17" t="str">
        <f t="shared" si="79"/>
        <v>BULLISH</v>
      </c>
      <c r="G1230" s="17" t="str">
        <f t="shared" si="78"/>
        <v>STRONG</v>
      </c>
      <c r="H1230" s="17" t="str">
        <f t="shared" si="77"/>
        <v>CONFIRMED BULLISH</v>
      </c>
    </row>
    <row r="1231" spans="1:8" ht="13.5" x14ac:dyDescent="0.25">
      <c r="A1231" s="3">
        <v>43802</v>
      </c>
      <c r="B1231" s="2">
        <v>1.68</v>
      </c>
      <c r="C1231" s="2">
        <v>1.1900999999999999</v>
      </c>
      <c r="D1231" s="2">
        <v>1260</v>
      </c>
      <c r="E1231" s="2">
        <f t="shared" si="76"/>
        <v>421123</v>
      </c>
      <c r="F1231" s="17" t="str">
        <f t="shared" si="79"/>
        <v>BULLISH</v>
      </c>
      <c r="G1231" s="17" t="str">
        <f t="shared" si="78"/>
        <v>STRONG</v>
      </c>
      <c r="H1231" s="17" t="str">
        <f t="shared" si="77"/>
        <v>CONFIRMED BULLISH</v>
      </c>
    </row>
    <row r="1232" spans="1:8" ht="13.5" x14ac:dyDescent="0.25">
      <c r="A1232" s="3">
        <v>43803</v>
      </c>
      <c r="B1232" s="2">
        <v>1.75</v>
      </c>
      <c r="C1232" s="2">
        <v>1.2397</v>
      </c>
      <c r="D1232" s="2">
        <v>63520</v>
      </c>
      <c r="E1232" s="2">
        <f t="shared" si="76"/>
        <v>484643</v>
      </c>
      <c r="F1232" s="17" t="str">
        <f t="shared" si="79"/>
        <v>BULLISH</v>
      </c>
      <c r="G1232" s="17" t="str">
        <f t="shared" si="78"/>
        <v>STRONG</v>
      </c>
      <c r="H1232" s="17" t="str">
        <f t="shared" si="77"/>
        <v>CONFIRMED BULLISH</v>
      </c>
    </row>
    <row r="1233" spans="1:8" ht="13.5" x14ac:dyDescent="0.25">
      <c r="A1233" s="3">
        <v>43804</v>
      </c>
      <c r="B1233" s="2">
        <v>1.84</v>
      </c>
      <c r="C1233" s="2">
        <v>1.3035000000000001</v>
      </c>
      <c r="D1233" s="2">
        <v>24329</v>
      </c>
      <c r="E1233" s="2">
        <f t="shared" si="76"/>
        <v>508972</v>
      </c>
      <c r="F1233" s="17" t="str">
        <f t="shared" si="79"/>
        <v>BULLISH</v>
      </c>
      <c r="G1233" s="17" t="str">
        <f t="shared" si="78"/>
        <v>STRONG</v>
      </c>
      <c r="H1233" s="17" t="str">
        <f t="shared" si="77"/>
        <v>CONFIRMED BULLISH</v>
      </c>
    </row>
    <row r="1234" spans="1:8" ht="13.5" x14ac:dyDescent="0.25">
      <c r="A1234" s="3">
        <v>43805</v>
      </c>
      <c r="B1234" s="2">
        <v>1.8</v>
      </c>
      <c r="C1234" s="2">
        <v>1.2750999999999999</v>
      </c>
      <c r="D1234" s="2">
        <v>9638</v>
      </c>
      <c r="E1234" s="2">
        <f t="shared" si="76"/>
        <v>499334</v>
      </c>
      <c r="F1234" s="17" t="str">
        <f t="shared" si="79"/>
        <v>BULLISH</v>
      </c>
      <c r="G1234" s="17" t="str">
        <f t="shared" si="78"/>
        <v>STRONG</v>
      </c>
      <c r="H1234" s="17" t="str">
        <f t="shared" si="77"/>
        <v>CONFIRMED BULLISH</v>
      </c>
    </row>
    <row r="1235" spans="1:8" ht="13.5" x14ac:dyDescent="0.25">
      <c r="A1235" s="3">
        <v>43808</v>
      </c>
      <c r="B1235" s="2">
        <v>1.85</v>
      </c>
      <c r="C1235" s="2">
        <v>1.3106</v>
      </c>
      <c r="D1235" s="2">
        <v>308</v>
      </c>
      <c r="E1235" s="2">
        <f t="shared" si="76"/>
        <v>499642</v>
      </c>
      <c r="F1235" s="17" t="str">
        <f t="shared" si="79"/>
        <v>BULLISH</v>
      </c>
      <c r="G1235" s="17" t="str">
        <f t="shared" si="78"/>
        <v>STRONG</v>
      </c>
      <c r="H1235" s="17" t="str">
        <f t="shared" si="77"/>
        <v>CONFIRMED BULLISH</v>
      </c>
    </row>
    <row r="1236" spans="1:8" ht="13.5" x14ac:dyDescent="0.25">
      <c r="A1236" s="3">
        <v>43809</v>
      </c>
      <c r="B1236" s="2">
        <v>1.8</v>
      </c>
      <c r="C1236" s="2">
        <v>1.2750999999999999</v>
      </c>
      <c r="D1236" s="2">
        <v>3416</v>
      </c>
      <c r="E1236" s="2">
        <f t="shared" si="76"/>
        <v>496226</v>
      </c>
      <c r="F1236" s="17" t="str">
        <f t="shared" si="79"/>
        <v>BULLISH</v>
      </c>
      <c r="G1236" s="17" t="str">
        <f t="shared" si="78"/>
        <v>STRONG</v>
      </c>
      <c r="H1236" s="17" t="str">
        <f t="shared" si="77"/>
        <v>CONFIRMED BULLISH</v>
      </c>
    </row>
    <row r="1237" spans="1:8" ht="13.5" x14ac:dyDescent="0.25">
      <c r="A1237" s="3">
        <v>43810</v>
      </c>
      <c r="B1237" s="2">
        <v>1.79</v>
      </c>
      <c r="C1237" s="2">
        <v>1.2681</v>
      </c>
      <c r="D1237" s="2">
        <v>10283</v>
      </c>
      <c r="E1237" s="2">
        <f t="shared" si="76"/>
        <v>485943</v>
      </c>
      <c r="F1237" s="17" t="str">
        <f t="shared" si="79"/>
        <v>BULLISH</v>
      </c>
      <c r="G1237" s="17" t="str">
        <f t="shared" si="78"/>
        <v>NEUTRAL</v>
      </c>
      <c r="H1237" s="17" t="str">
        <f t="shared" si="77"/>
        <v>CONFIRMED BULLISH</v>
      </c>
    </row>
    <row r="1238" spans="1:8" ht="13.5" x14ac:dyDescent="0.25">
      <c r="A1238" s="3">
        <v>43811</v>
      </c>
      <c r="B1238" s="2">
        <v>1.75</v>
      </c>
      <c r="C1238" s="2">
        <v>1.2397</v>
      </c>
      <c r="D1238" s="2">
        <v>4900</v>
      </c>
      <c r="E1238" s="2">
        <f t="shared" si="76"/>
        <v>481043</v>
      </c>
      <c r="F1238" s="17" t="str">
        <f t="shared" si="79"/>
        <v>BEARISH</v>
      </c>
      <c r="G1238" s="17" t="str">
        <f t="shared" si="78"/>
        <v>WEAK</v>
      </c>
      <c r="H1238" s="17" t="str">
        <f t="shared" si="77"/>
        <v>CONFIRMED BEARISH</v>
      </c>
    </row>
    <row r="1239" spans="1:8" ht="13.5" x14ac:dyDescent="0.25">
      <c r="A1239" s="3">
        <v>43812</v>
      </c>
      <c r="B1239" s="2">
        <v>1.79</v>
      </c>
      <c r="C1239" s="2">
        <v>1.2681</v>
      </c>
      <c r="D1239" s="2">
        <v>52416</v>
      </c>
      <c r="E1239" s="2">
        <f t="shared" si="76"/>
        <v>533459</v>
      </c>
      <c r="F1239" s="17" t="str">
        <f t="shared" si="79"/>
        <v>BULLISH</v>
      </c>
      <c r="G1239" s="17" t="str">
        <f t="shared" si="78"/>
        <v>STRONG</v>
      </c>
      <c r="H1239" s="17" t="str">
        <f t="shared" si="77"/>
        <v>BULLISH DIVERGENCE</v>
      </c>
    </row>
    <row r="1240" spans="1:8" ht="13.5" x14ac:dyDescent="0.25">
      <c r="A1240" s="3">
        <v>43815</v>
      </c>
      <c r="B1240" s="2">
        <v>1.84</v>
      </c>
      <c r="C1240" s="2">
        <v>1.3035000000000001</v>
      </c>
      <c r="D1240" s="2">
        <v>73624</v>
      </c>
      <c r="E1240" s="2">
        <f t="shared" si="76"/>
        <v>607083</v>
      </c>
      <c r="F1240" s="17" t="str">
        <f t="shared" si="79"/>
        <v>BULLISH</v>
      </c>
      <c r="G1240" s="17" t="str">
        <f t="shared" si="78"/>
        <v>STRONG</v>
      </c>
      <c r="H1240" s="17" t="str">
        <f t="shared" si="77"/>
        <v>BULLISH DIVERGENCE</v>
      </c>
    </row>
    <row r="1241" spans="1:8" ht="13.5" x14ac:dyDescent="0.25">
      <c r="A1241" s="3">
        <v>43816</v>
      </c>
      <c r="B1241" s="2">
        <v>1.85</v>
      </c>
      <c r="C1241" s="2">
        <v>1.3106</v>
      </c>
      <c r="D1241" s="2">
        <v>40320</v>
      </c>
      <c r="E1241" s="2">
        <f t="shared" si="76"/>
        <v>647403</v>
      </c>
      <c r="F1241" s="17" t="str">
        <f t="shared" si="79"/>
        <v>BULLISH</v>
      </c>
      <c r="G1241" s="17" t="str">
        <f t="shared" si="78"/>
        <v>STRONG</v>
      </c>
      <c r="H1241" s="17" t="str">
        <f t="shared" si="77"/>
        <v>CONFIRMED BULLISH</v>
      </c>
    </row>
    <row r="1242" spans="1:8" ht="13.5" x14ac:dyDescent="0.25">
      <c r="A1242" s="3">
        <v>43817</v>
      </c>
      <c r="B1242" s="2">
        <v>1.96</v>
      </c>
      <c r="C1242" s="2">
        <v>1.3885000000000001</v>
      </c>
      <c r="D1242" s="2">
        <v>107349</v>
      </c>
      <c r="E1242" s="2">
        <f t="shared" si="76"/>
        <v>754752</v>
      </c>
      <c r="F1242" s="17" t="str">
        <f t="shared" si="79"/>
        <v>BULLISH</v>
      </c>
      <c r="G1242" s="17" t="str">
        <f t="shared" si="78"/>
        <v>STRONG</v>
      </c>
      <c r="H1242" s="17" t="str">
        <f t="shared" si="77"/>
        <v>CONFIRMED BULLISH</v>
      </c>
    </row>
    <row r="1243" spans="1:8" ht="13.5" x14ac:dyDescent="0.25">
      <c r="A1243" s="3">
        <v>43818</v>
      </c>
      <c r="B1243" s="2">
        <v>1.98</v>
      </c>
      <c r="C1243" s="2">
        <v>1.4026000000000001</v>
      </c>
      <c r="D1243" s="2">
        <v>20827</v>
      </c>
      <c r="E1243" s="2">
        <f t="shared" si="76"/>
        <v>775579</v>
      </c>
      <c r="F1243" s="17" t="str">
        <f t="shared" si="79"/>
        <v>BULLISH</v>
      </c>
      <c r="G1243" s="17" t="str">
        <f t="shared" si="78"/>
        <v>STRONG</v>
      </c>
      <c r="H1243" s="17" t="str">
        <f t="shared" si="77"/>
        <v>CONFIRMED BULLISH</v>
      </c>
    </row>
    <row r="1244" spans="1:8" ht="13.5" x14ac:dyDescent="0.25">
      <c r="A1244" s="3">
        <v>43819</v>
      </c>
      <c r="B1244" s="2">
        <v>1.98</v>
      </c>
      <c r="C1244" s="2">
        <v>1.4026000000000001</v>
      </c>
      <c r="D1244" s="2">
        <v>13825</v>
      </c>
      <c r="E1244" s="2">
        <f t="shared" si="76"/>
        <v>775579</v>
      </c>
      <c r="F1244" s="17" t="str">
        <f t="shared" si="79"/>
        <v>BULLISH</v>
      </c>
      <c r="G1244" s="17" t="str">
        <f t="shared" si="78"/>
        <v>STRONG</v>
      </c>
      <c r="H1244" s="17" t="str">
        <f t="shared" si="77"/>
        <v>CONFIRMED BULLISH</v>
      </c>
    </row>
    <row r="1245" spans="1:8" ht="13.5" x14ac:dyDescent="0.25">
      <c r="A1245" s="3">
        <v>43822</v>
      </c>
      <c r="B1245" s="2">
        <v>1.94</v>
      </c>
      <c r="C1245" s="2">
        <v>1.3743000000000001</v>
      </c>
      <c r="D1245" s="2">
        <v>8542</v>
      </c>
      <c r="E1245" s="2">
        <f t="shared" si="76"/>
        <v>767037</v>
      </c>
      <c r="F1245" s="17" t="str">
        <f t="shared" si="79"/>
        <v>BULLISH</v>
      </c>
      <c r="G1245" s="17" t="str">
        <f t="shared" si="78"/>
        <v>STRONG</v>
      </c>
      <c r="H1245" s="17" t="str">
        <f t="shared" si="77"/>
        <v>CONFIRMED BULLISH</v>
      </c>
    </row>
    <row r="1246" spans="1:8" ht="13.5" x14ac:dyDescent="0.25">
      <c r="A1246" s="3">
        <v>43823</v>
      </c>
      <c r="B1246" s="2">
        <v>1.89</v>
      </c>
      <c r="C1246" s="2">
        <v>1.3389</v>
      </c>
      <c r="D1246" s="2">
        <v>4075</v>
      </c>
      <c r="E1246" s="2">
        <f t="shared" si="76"/>
        <v>762962</v>
      </c>
      <c r="F1246" s="17" t="str">
        <f t="shared" si="79"/>
        <v>BULLISH</v>
      </c>
      <c r="G1246" s="17" t="str">
        <f t="shared" si="78"/>
        <v>STRONG</v>
      </c>
      <c r="H1246" s="17" t="str">
        <f t="shared" si="77"/>
        <v>CONFIRMED BULLISH</v>
      </c>
    </row>
    <row r="1247" spans="1:8" ht="13.5" x14ac:dyDescent="0.25">
      <c r="A1247" s="3">
        <v>43824</v>
      </c>
      <c r="B1247" s="2">
        <v>1.84</v>
      </c>
      <c r="C1247" s="2">
        <v>1.3035000000000001</v>
      </c>
      <c r="D1247" s="2">
        <v>10678</v>
      </c>
      <c r="E1247" s="2">
        <f t="shared" si="76"/>
        <v>752284</v>
      </c>
      <c r="F1247" s="17" t="str">
        <f t="shared" si="79"/>
        <v>BEARISH</v>
      </c>
      <c r="G1247" s="17" t="str">
        <f t="shared" si="78"/>
        <v>NEUTRAL</v>
      </c>
      <c r="H1247" s="17" t="str">
        <f t="shared" si="77"/>
        <v>CONFIRMED BEARISH</v>
      </c>
    </row>
    <row r="1248" spans="1:8" ht="13.5" x14ac:dyDescent="0.25">
      <c r="A1248" s="3">
        <v>43825</v>
      </c>
      <c r="B1248" s="2">
        <v>1.79</v>
      </c>
      <c r="C1248" s="2">
        <v>1.2681</v>
      </c>
      <c r="D1248" s="2">
        <v>10355</v>
      </c>
      <c r="E1248" s="2">
        <f t="shared" si="76"/>
        <v>741929</v>
      </c>
      <c r="F1248" s="17" t="str">
        <f t="shared" si="79"/>
        <v>BEARISH</v>
      </c>
      <c r="G1248" s="17" t="str">
        <f t="shared" si="78"/>
        <v>WEAK</v>
      </c>
      <c r="H1248" s="17" t="str">
        <f t="shared" si="77"/>
        <v>CONFIRMED BEARISH</v>
      </c>
    </row>
    <row r="1249" spans="1:8" ht="13.5" x14ac:dyDescent="0.25">
      <c r="A1249" s="3">
        <v>43826</v>
      </c>
      <c r="B1249" s="2">
        <v>1.71</v>
      </c>
      <c r="C1249" s="2">
        <v>1.2114</v>
      </c>
      <c r="D1249" s="2">
        <v>14023</v>
      </c>
      <c r="E1249" s="2">
        <f t="shared" si="76"/>
        <v>727906</v>
      </c>
      <c r="F1249" s="17" t="str">
        <f t="shared" si="79"/>
        <v>BEARISH</v>
      </c>
      <c r="G1249" s="17" t="str">
        <f t="shared" si="78"/>
        <v>WEAK</v>
      </c>
      <c r="H1249" s="17" t="str">
        <f t="shared" si="77"/>
        <v>CONFIRMED BEARISH</v>
      </c>
    </row>
    <row r="1250" spans="1:8" ht="13.5" x14ac:dyDescent="0.25">
      <c r="A1250" s="3">
        <v>43829</v>
      </c>
      <c r="B1250" s="2">
        <v>1.7</v>
      </c>
      <c r="C1250" s="2">
        <v>1.2042999999999999</v>
      </c>
      <c r="D1250" s="2">
        <v>3176</v>
      </c>
      <c r="E1250" s="2">
        <f t="shared" si="76"/>
        <v>724730</v>
      </c>
      <c r="F1250" s="17" t="str">
        <f t="shared" si="79"/>
        <v>BEARISH</v>
      </c>
      <c r="G1250" s="17" t="str">
        <f t="shared" si="78"/>
        <v>WEAK</v>
      </c>
      <c r="H1250" s="17" t="str">
        <f t="shared" si="77"/>
        <v>CONFIRMED BEARISH</v>
      </c>
    </row>
    <row r="1251" spans="1:8" ht="13.5" x14ac:dyDescent="0.25">
      <c r="A1251" s="3">
        <v>43830</v>
      </c>
      <c r="B1251" s="2">
        <v>1.7</v>
      </c>
      <c r="C1251" s="2">
        <v>1.2042999999999999</v>
      </c>
      <c r="D1251" s="2">
        <v>18231</v>
      </c>
      <c r="E1251" s="2">
        <f t="shared" si="76"/>
        <v>724730</v>
      </c>
      <c r="F1251" s="17" t="str">
        <f t="shared" si="79"/>
        <v>BEARISH</v>
      </c>
      <c r="G1251" s="17" t="str">
        <f t="shared" si="78"/>
        <v>WEAK</v>
      </c>
      <c r="H1251" s="17" t="str">
        <f t="shared" si="77"/>
        <v>CONFIRMED BEARISH</v>
      </c>
    </row>
    <row r="1252" spans="1:8" ht="13.5" x14ac:dyDescent="0.25">
      <c r="A1252" s="3">
        <v>43832</v>
      </c>
      <c r="B1252" s="2">
        <v>1.65</v>
      </c>
      <c r="C1252" s="2">
        <v>1.1689000000000001</v>
      </c>
      <c r="D1252" s="2">
        <v>2258</v>
      </c>
      <c r="E1252" s="2">
        <f t="shared" si="76"/>
        <v>722472</v>
      </c>
      <c r="F1252" s="17" t="str">
        <f t="shared" si="79"/>
        <v>BEARISH</v>
      </c>
      <c r="G1252" s="17" t="str">
        <f t="shared" si="78"/>
        <v>WEAK</v>
      </c>
      <c r="H1252" s="17" t="str">
        <f t="shared" si="77"/>
        <v>CONFIRMED BEARISH</v>
      </c>
    </row>
    <row r="1253" spans="1:8" ht="13.5" x14ac:dyDescent="0.25">
      <c r="A1253" s="3">
        <v>43833</v>
      </c>
      <c r="B1253" s="2">
        <v>1.65</v>
      </c>
      <c r="C1253" s="2">
        <v>1.1689000000000001</v>
      </c>
      <c r="D1253" s="2">
        <v>7241</v>
      </c>
      <c r="E1253" s="2">
        <f t="shared" si="76"/>
        <v>722472</v>
      </c>
      <c r="F1253" s="17" t="str">
        <f t="shared" si="79"/>
        <v>BEARISH</v>
      </c>
      <c r="G1253" s="17" t="str">
        <f t="shared" si="78"/>
        <v>WEAK</v>
      </c>
      <c r="H1253" s="17" t="str">
        <f t="shared" si="77"/>
        <v>CONFIRMED BEARISH</v>
      </c>
    </row>
    <row r="1254" spans="1:8" ht="13.5" x14ac:dyDescent="0.25">
      <c r="A1254" s="3">
        <v>43836</v>
      </c>
      <c r="B1254" s="2">
        <v>1.65</v>
      </c>
      <c r="C1254" s="2">
        <v>1.1689000000000001</v>
      </c>
      <c r="D1254" s="2">
        <v>4160</v>
      </c>
      <c r="E1254" s="2">
        <f t="shared" si="76"/>
        <v>722472</v>
      </c>
      <c r="F1254" s="17" t="str">
        <f t="shared" si="79"/>
        <v>BEARISH</v>
      </c>
      <c r="G1254" s="17" t="str">
        <f t="shared" si="78"/>
        <v>NEUTRAL</v>
      </c>
      <c r="H1254" s="17" t="str">
        <f t="shared" si="77"/>
        <v>CONFIRMED BEARISH</v>
      </c>
    </row>
    <row r="1255" spans="1:8" ht="13.5" x14ac:dyDescent="0.25">
      <c r="A1255" s="3">
        <v>43837</v>
      </c>
      <c r="B1255" s="2">
        <v>1.61</v>
      </c>
      <c r="C1255" s="2">
        <v>1.1405000000000001</v>
      </c>
      <c r="D1255" s="2">
        <v>11849</v>
      </c>
      <c r="E1255" s="2">
        <f t="shared" si="76"/>
        <v>710623</v>
      </c>
      <c r="F1255" s="17" t="str">
        <f t="shared" si="79"/>
        <v>BEARISH</v>
      </c>
      <c r="G1255" s="17" t="str">
        <f t="shared" si="78"/>
        <v>NEUTRAL</v>
      </c>
      <c r="H1255" s="17" t="str">
        <f t="shared" si="77"/>
        <v>CONFIRMED BEARISH</v>
      </c>
    </row>
    <row r="1256" spans="1:8" ht="13.5" x14ac:dyDescent="0.25">
      <c r="A1256" s="3">
        <v>43838</v>
      </c>
      <c r="B1256" s="2">
        <v>1.57</v>
      </c>
      <c r="C1256" s="2">
        <v>1.1122000000000001</v>
      </c>
      <c r="D1256" s="2">
        <v>2305</v>
      </c>
      <c r="E1256" s="2">
        <f t="shared" si="76"/>
        <v>708318</v>
      </c>
      <c r="F1256" s="17" t="str">
        <f t="shared" si="79"/>
        <v>BEARISH</v>
      </c>
      <c r="G1256" s="17" t="str">
        <f t="shared" si="78"/>
        <v>WEAK</v>
      </c>
      <c r="H1256" s="17" t="str">
        <f t="shared" si="77"/>
        <v>CONFIRMED BEARISH</v>
      </c>
    </row>
    <row r="1257" spans="1:8" ht="13.5" x14ac:dyDescent="0.25">
      <c r="A1257" s="3">
        <v>43839</v>
      </c>
      <c r="B1257" s="2">
        <v>1.56</v>
      </c>
      <c r="C1257" s="2">
        <v>1.1051</v>
      </c>
      <c r="D1257" s="2">
        <v>13036</v>
      </c>
      <c r="E1257" s="2">
        <f t="shared" si="76"/>
        <v>695282</v>
      </c>
      <c r="F1257" s="17" t="str">
        <f t="shared" si="79"/>
        <v>BEARISH</v>
      </c>
      <c r="G1257" s="17" t="str">
        <f t="shared" si="78"/>
        <v>WEAK</v>
      </c>
      <c r="H1257" s="17" t="str">
        <f t="shared" si="77"/>
        <v>CONFIRMED BEARISH</v>
      </c>
    </row>
    <row r="1258" spans="1:8" ht="13.5" x14ac:dyDescent="0.25">
      <c r="A1258" s="3">
        <v>43840</v>
      </c>
      <c r="B1258" s="2">
        <v>1.61</v>
      </c>
      <c r="C1258" s="2">
        <v>1.1405000000000001</v>
      </c>
      <c r="D1258" s="2">
        <v>10169</v>
      </c>
      <c r="E1258" s="2">
        <f t="shared" si="76"/>
        <v>705451</v>
      </c>
      <c r="F1258" s="17" t="str">
        <f t="shared" si="79"/>
        <v>BEARISH</v>
      </c>
      <c r="G1258" s="17" t="str">
        <f t="shared" si="78"/>
        <v>WEAK</v>
      </c>
      <c r="H1258" s="17" t="str">
        <f t="shared" si="77"/>
        <v>CONFIRMED BEARISH</v>
      </c>
    </row>
    <row r="1259" spans="1:8" ht="13.5" x14ac:dyDescent="0.25">
      <c r="A1259" s="3">
        <v>43843</v>
      </c>
      <c r="B1259" s="2">
        <v>1.6</v>
      </c>
      <c r="C1259" s="2">
        <v>1.1335</v>
      </c>
      <c r="D1259" s="2">
        <v>27686</v>
      </c>
      <c r="E1259" s="2">
        <f t="shared" si="76"/>
        <v>677765</v>
      </c>
      <c r="F1259" s="17" t="str">
        <f t="shared" si="79"/>
        <v>BEARISH</v>
      </c>
      <c r="G1259" s="17" t="str">
        <f t="shared" si="78"/>
        <v>WEAK</v>
      </c>
      <c r="H1259" s="17" t="str">
        <f t="shared" si="77"/>
        <v>CONFIRMED BEARISH</v>
      </c>
    </row>
    <row r="1260" spans="1:8" ht="13.5" x14ac:dyDescent="0.25">
      <c r="A1260" s="3">
        <v>43845</v>
      </c>
      <c r="B1260" s="2">
        <v>1.6</v>
      </c>
      <c r="C1260" s="2">
        <v>1.1335</v>
      </c>
      <c r="D1260" s="2">
        <v>5102</v>
      </c>
      <c r="E1260" s="2">
        <f t="shared" si="76"/>
        <v>677765</v>
      </c>
      <c r="F1260" s="17" t="str">
        <f t="shared" si="79"/>
        <v>BEARISH</v>
      </c>
      <c r="G1260" s="17" t="str">
        <f t="shared" si="78"/>
        <v>WEAK</v>
      </c>
      <c r="H1260" s="17" t="str">
        <f t="shared" si="77"/>
        <v>CONFIRMED BEARISH</v>
      </c>
    </row>
    <row r="1261" spans="1:8" ht="13.5" x14ac:dyDescent="0.25">
      <c r="A1261" s="3">
        <v>43846</v>
      </c>
      <c r="B1261" s="2">
        <v>1.57</v>
      </c>
      <c r="C1261" s="2">
        <v>1.1122000000000001</v>
      </c>
      <c r="D1261" s="2">
        <v>2314</v>
      </c>
      <c r="E1261" s="2">
        <f t="shared" si="76"/>
        <v>675451</v>
      </c>
      <c r="F1261" s="17" t="str">
        <f t="shared" si="79"/>
        <v>BEARISH</v>
      </c>
      <c r="G1261" s="17" t="str">
        <f t="shared" si="78"/>
        <v>WEAK</v>
      </c>
      <c r="H1261" s="17" t="str">
        <f t="shared" si="77"/>
        <v>NEUTRAL</v>
      </c>
    </row>
    <row r="1262" spans="1:8" ht="13.5" x14ac:dyDescent="0.25">
      <c r="A1262" s="3">
        <v>43847</v>
      </c>
      <c r="B1262" s="2">
        <v>1.6</v>
      </c>
      <c r="C1262" s="2">
        <v>1.1335</v>
      </c>
      <c r="D1262" s="2">
        <v>2019</v>
      </c>
      <c r="E1262" s="2">
        <f t="shared" si="76"/>
        <v>677470</v>
      </c>
      <c r="F1262" s="17" t="str">
        <f t="shared" si="79"/>
        <v>BEARISH</v>
      </c>
      <c r="G1262" s="17" t="str">
        <f t="shared" si="78"/>
        <v>WEAK</v>
      </c>
      <c r="H1262" s="17" t="str">
        <f t="shared" si="77"/>
        <v>BEARISH DIVERGENCE</v>
      </c>
    </row>
    <row r="1263" spans="1:8" ht="13.5" x14ac:dyDescent="0.25">
      <c r="A1263" s="3">
        <v>43850</v>
      </c>
      <c r="B1263" s="2">
        <v>1.56</v>
      </c>
      <c r="C1263" s="2">
        <v>1.1051</v>
      </c>
      <c r="D1263" s="2">
        <v>1362</v>
      </c>
      <c r="E1263" s="2">
        <f t="shared" si="76"/>
        <v>676108</v>
      </c>
      <c r="F1263" s="17" t="str">
        <f t="shared" si="79"/>
        <v>BEARISH</v>
      </c>
      <c r="G1263" s="17" t="str">
        <f t="shared" si="78"/>
        <v>WEAK</v>
      </c>
      <c r="H1263" s="17" t="str">
        <f t="shared" si="77"/>
        <v>CONFIRMED BEARISH</v>
      </c>
    </row>
    <row r="1264" spans="1:8" ht="13.5" x14ac:dyDescent="0.25">
      <c r="A1264" s="3">
        <v>43851</v>
      </c>
      <c r="B1264" s="2">
        <v>1.56</v>
      </c>
      <c r="C1264" s="2">
        <v>1.1051</v>
      </c>
      <c r="D1264" s="2">
        <v>910</v>
      </c>
      <c r="E1264" s="2">
        <f t="shared" si="76"/>
        <v>676108</v>
      </c>
      <c r="F1264" s="17" t="str">
        <f t="shared" si="79"/>
        <v>BEARISH</v>
      </c>
      <c r="G1264" s="17" t="str">
        <f t="shared" si="78"/>
        <v>NEUTRAL</v>
      </c>
      <c r="H1264" s="17" t="str">
        <f t="shared" si="77"/>
        <v>CONFIRMED BEARISH</v>
      </c>
    </row>
    <row r="1265" spans="1:8" ht="13.5" x14ac:dyDescent="0.25">
      <c r="A1265" s="3">
        <v>43852</v>
      </c>
      <c r="B1265" s="2">
        <v>1.6</v>
      </c>
      <c r="C1265" s="2">
        <v>1.1335</v>
      </c>
      <c r="D1265" s="2">
        <v>1561</v>
      </c>
      <c r="E1265" s="2">
        <f t="shared" si="76"/>
        <v>677669</v>
      </c>
      <c r="F1265" s="17" t="str">
        <f t="shared" si="79"/>
        <v>BEARISH</v>
      </c>
      <c r="G1265" s="17" t="str">
        <f t="shared" si="78"/>
        <v>NEUTRAL</v>
      </c>
      <c r="H1265" s="17" t="str">
        <f t="shared" si="77"/>
        <v>NEUTRAL</v>
      </c>
    </row>
    <row r="1266" spans="1:8" ht="13.5" x14ac:dyDescent="0.25">
      <c r="A1266" s="3">
        <v>43853</v>
      </c>
      <c r="B1266" s="2">
        <v>1.61</v>
      </c>
      <c r="C1266" s="2">
        <v>1.1405000000000001</v>
      </c>
      <c r="D1266" s="2">
        <v>1600</v>
      </c>
      <c r="E1266" s="2">
        <f t="shared" si="76"/>
        <v>679269</v>
      </c>
      <c r="F1266" s="17" t="str">
        <f t="shared" si="79"/>
        <v>BULLISH</v>
      </c>
      <c r="G1266" s="17" t="str">
        <f t="shared" si="78"/>
        <v>NEUTRAL</v>
      </c>
      <c r="H1266" s="17" t="str">
        <f t="shared" si="77"/>
        <v>CONFIRMED BULLISH</v>
      </c>
    </row>
    <row r="1267" spans="1:8" ht="13.5" x14ac:dyDescent="0.25">
      <c r="A1267" s="3">
        <v>43854</v>
      </c>
      <c r="B1267" s="2">
        <v>1.61</v>
      </c>
      <c r="C1267" s="2">
        <v>1.1405000000000001</v>
      </c>
      <c r="D1267" s="2">
        <v>2082</v>
      </c>
      <c r="E1267" s="2">
        <f t="shared" si="76"/>
        <v>679269</v>
      </c>
      <c r="F1267" s="17" t="str">
        <f t="shared" si="79"/>
        <v>BULLISH</v>
      </c>
      <c r="G1267" s="17" t="str">
        <f t="shared" si="78"/>
        <v>NEUTRAL</v>
      </c>
      <c r="H1267" s="17" t="str">
        <f t="shared" si="77"/>
        <v>CONFIRMED BULLISH</v>
      </c>
    </row>
    <row r="1268" spans="1:8" ht="13.5" x14ac:dyDescent="0.25">
      <c r="A1268" s="3">
        <v>43857</v>
      </c>
      <c r="B1268" s="2">
        <v>1.65</v>
      </c>
      <c r="C1268" s="2">
        <v>1.1689000000000001</v>
      </c>
      <c r="D1268" s="2">
        <v>5237</v>
      </c>
      <c r="E1268" s="2">
        <f t="shared" si="76"/>
        <v>684506</v>
      </c>
      <c r="F1268" s="17" t="str">
        <f t="shared" si="79"/>
        <v>BULLISH</v>
      </c>
      <c r="G1268" s="17" t="str">
        <f t="shared" si="78"/>
        <v>NEUTRAL</v>
      </c>
      <c r="H1268" s="17" t="str">
        <f t="shared" si="77"/>
        <v>CONFIRMED BULLISH</v>
      </c>
    </row>
    <row r="1269" spans="1:8" ht="13.5" x14ac:dyDescent="0.25">
      <c r="A1269" s="3">
        <v>43858</v>
      </c>
      <c r="B1269" s="2">
        <v>1.68</v>
      </c>
      <c r="C1269" s="2">
        <v>1.1900999999999999</v>
      </c>
      <c r="D1269" s="2">
        <v>3</v>
      </c>
      <c r="E1269" s="2">
        <f t="shared" si="76"/>
        <v>684509</v>
      </c>
      <c r="F1269" s="17" t="str">
        <f t="shared" si="79"/>
        <v>BULLISH</v>
      </c>
      <c r="G1269" s="17" t="str">
        <f t="shared" si="78"/>
        <v>NEUTRAL</v>
      </c>
      <c r="H1269" s="17" t="str">
        <f t="shared" si="77"/>
        <v>CONFIRMED BULLISH</v>
      </c>
    </row>
    <row r="1270" spans="1:8" ht="13.5" x14ac:dyDescent="0.25">
      <c r="A1270" s="3">
        <v>43859</v>
      </c>
      <c r="B1270" s="2">
        <v>1.61</v>
      </c>
      <c r="C1270" s="2">
        <v>1.1405000000000001</v>
      </c>
      <c r="D1270" s="2">
        <v>1152</v>
      </c>
      <c r="E1270" s="2">
        <f t="shared" si="76"/>
        <v>683357</v>
      </c>
      <c r="F1270" s="17" t="str">
        <f t="shared" si="79"/>
        <v>BULLISH</v>
      </c>
      <c r="G1270" s="17" t="str">
        <f t="shared" si="78"/>
        <v>NEUTRAL</v>
      </c>
      <c r="H1270" s="17" t="str">
        <f t="shared" si="77"/>
        <v>CONFIRMED BULLISH</v>
      </c>
    </row>
    <row r="1271" spans="1:8" ht="13.5" x14ac:dyDescent="0.25">
      <c r="A1271" s="3">
        <v>43860</v>
      </c>
      <c r="B1271" s="2">
        <v>1.59</v>
      </c>
      <c r="C1271" s="2">
        <v>1.1264000000000001</v>
      </c>
      <c r="D1271" s="2">
        <v>1882</v>
      </c>
      <c r="E1271" s="2">
        <f t="shared" si="76"/>
        <v>681475</v>
      </c>
      <c r="F1271" s="17" t="str">
        <f t="shared" si="79"/>
        <v>BULLISH</v>
      </c>
      <c r="G1271" s="17" t="str">
        <f t="shared" si="78"/>
        <v>NEUTRAL</v>
      </c>
      <c r="H1271" s="17" t="str">
        <f t="shared" si="77"/>
        <v>BULLISH DIVERGENCE</v>
      </c>
    </row>
    <row r="1272" spans="1:8" ht="13.5" x14ac:dyDescent="0.25">
      <c r="A1272" s="3">
        <v>43861</v>
      </c>
      <c r="B1272" s="2">
        <v>1.55</v>
      </c>
      <c r="C1272" s="2">
        <v>1.0980000000000001</v>
      </c>
      <c r="D1272" s="2">
        <v>10963</v>
      </c>
      <c r="E1272" s="2">
        <f t="shared" si="76"/>
        <v>670512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CONFIRMED BEARISH</v>
      </c>
    </row>
    <row r="1273" spans="1:8" ht="13.5" x14ac:dyDescent="0.25">
      <c r="A1273" s="3">
        <v>43864</v>
      </c>
      <c r="B1273" s="2">
        <v>1.56</v>
      </c>
      <c r="C1273" s="2">
        <v>1.1051</v>
      </c>
      <c r="D1273" s="2">
        <v>56243</v>
      </c>
      <c r="E1273" s="2">
        <f t="shared" si="76"/>
        <v>726755</v>
      </c>
      <c r="F1273" s="17" t="str">
        <f t="shared" si="79"/>
        <v>BULLISH</v>
      </c>
      <c r="G1273" s="17" t="str">
        <f t="shared" si="78"/>
        <v>STRONG</v>
      </c>
      <c r="H1273" s="17" t="str">
        <f t="shared" si="77"/>
        <v>BULLISH DIVERGENCE</v>
      </c>
    </row>
    <row r="1274" spans="1:8" ht="13.5" x14ac:dyDescent="0.25">
      <c r="A1274" s="3">
        <v>43865</v>
      </c>
      <c r="B1274" s="2">
        <v>1.56</v>
      </c>
      <c r="C1274" s="2">
        <v>1.1051</v>
      </c>
      <c r="D1274" s="2">
        <v>798</v>
      </c>
      <c r="E1274" s="2">
        <f t="shared" si="76"/>
        <v>726755</v>
      </c>
      <c r="F1274" s="17" t="str">
        <f t="shared" si="79"/>
        <v>BULLISH</v>
      </c>
      <c r="G1274" s="17" t="str">
        <f t="shared" si="78"/>
        <v>STRONG</v>
      </c>
      <c r="H1274" s="17" t="str">
        <f t="shared" si="77"/>
        <v>BULLISH DIVERGENCE</v>
      </c>
    </row>
    <row r="1275" spans="1:8" ht="13.5" x14ac:dyDescent="0.25">
      <c r="A1275" s="3">
        <v>43866</v>
      </c>
      <c r="B1275" s="2">
        <v>1.6</v>
      </c>
      <c r="C1275" s="2">
        <v>1.1335</v>
      </c>
      <c r="D1275" s="2">
        <v>7447</v>
      </c>
      <c r="E1275" s="2">
        <f t="shared" si="76"/>
        <v>734202</v>
      </c>
      <c r="F1275" s="17" t="str">
        <f t="shared" si="79"/>
        <v>BULLISH</v>
      </c>
      <c r="G1275" s="17" t="str">
        <f t="shared" si="78"/>
        <v>STRONG</v>
      </c>
      <c r="H1275" s="17" t="str">
        <f t="shared" si="77"/>
        <v>BULLISH DIVERGENCE</v>
      </c>
    </row>
    <row r="1276" spans="1:8" ht="13.5" x14ac:dyDescent="0.25">
      <c r="A1276" s="3">
        <v>43867</v>
      </c>
      <c r="B1276" s="2">
        <v>1.64</v>
      </c>
      <c r="C1276" s="2">
        <v>1.1617999999999999</v>
      </c>
      <c r="D1276" s="2">
        <v>29974</v>
      </c>
      <c r="E1276" s="2">
        <f t="shared" si="76"/>
        <v>764176</v>
      </c>
      <c r="F1276" s="17" t="str">
        <f t="shared" si="79"/>
        <v>BULLISH</v>
      </c>
      <c r="G1276" s="17" t="str">
        <f t="shared" si="78"/>
        <v>STRONG</v>
      </c>
      <c r="H1276" s="17" t="str">
        <f t="shared" si="77"/>
        <v>CONFIRMED BULLISH</v>
      </c>
    </row>
    <row r="1277" spans="1:8" ht="13.5" x14ac:dyDescent="0.25">
      <c r="A1277" s="3">
        <v>43868</v>
      </c>
      <c r="B1277" s="2">
        <v>1.72</v>
      </c>
      <c r="C1277" s="2">
        <v>1.2184999999999999</v>
      </c>
      <c r="D1277" s="2">
        <v>9037</v>
      </c>
      <c r="E1277" s="2">
        <f t="shared" si="76"/>
        <v>773213</v>
      </c>
      <c r="F1277" s="17" t="str">
        <f t="shared" si="79"/>
        <v>BULLISH</v>
      </c>
      <c r="G1277" s="17" t="str">
        <f t="shared" si="78"/>
        <v>STRONG</v>
      </c>
      <c r="H1277" s="17" t="str">
        <f t="shared" si="77"/>
        <v>CONFIRMED BULLISH</v>
      </c>
    </row>
    <row r="1278" spans="1:8" ht="13.5" x14ac:dyDescent="0.25">
      <c r="A1278" s="3">
        <v>43871</v>
      </c>
      <c r="B1278" s="2">
        <v>1.75</v>
      </c>
      <c r="C1278" s="2">
        <v>1.2397</v>
      </c>
      <c r="D1278" s="2">
        <v>18076</v>
      </c>
      <c r="E1278" s="2">
        <f t="shared" si="76"/>
        <v>791289</v>
      </c>
      <c r="F1278" s="17" t="str">
        <f t="shared" si="79"/>
        <v>BULLISH</v>
      </c>
      <c r="G1278" s="17" t="str">
        <f t="shared" si="78"/>
        <v>STRONG</v>
      </c>
      <c r="H1278" s="17" t="str">
        <f t="shared" si="77"/>
        <v>CONFIRMED BULLISH</v>
      </c>
    </row>
    <row r="1279" spans="1:8" ht="13.5" x14ac:dyDescent="0.25">
      <c r="A1279" s="3">
        <v>43872</v>
      </c>
      <c r="B1279" s="2">
        <v>1.75</v>
      </c>
      <c r="C1279" s="2">
        <v>1.2397</v>
      </c>
      <c r="D1279" s="2">
        <v>1030</v>
      </c>
      <c r="E1279" s="2">
        <f t="shared" si="76"/>
        <v>791289</v>
      </c>
      <c r="F1279" s="17" t="str">
        <f t="shared" si="79"/>
        <v>BULLISH</v>
      </c>
      <c r="G1279" s="17" t="str">
        <f t="shared" si="78"/>
        <v>STRONG</v>
      </c>
      <c r="H1279" s="17" t="str">
        <f t="shared" si="77"/>
        <v>CONFIRMED BULLISH</v>
      </c>
    </row>
    <row r="1280" spans="1:8" ht="13.5" x14ac:dyDescent="0.25">
      <c r="A1280" s="3">
        <v>43873</v>
      </c>
      <c r="B1280" s="2">
        <v>1.7</v>
      </c>
      <c r="C1280" s="2">
        <v>1.2042999999999999</v>
      </c>
      <c r="D1280" s="2">
        <v>233</v>
      </c>
      <c r="E1280" s="2">
        <f t="shared" si="76"/>
        <v>791056</v>
      </c>
      <c r="F1280" s="17" t="str">
        <f t="shared" si="79"/>
        <v>BULLISH</v>
      </c>
      <c r="G1280" s="17" t="str">
        <f t="shared" si="78"/>
        <v>STRONG</v>
      </c>
      <c r="H1280" s="17" t="str">
        <f t="shared" si="77"/>
        <v>CONFIRMED BULLISH</v>
      </c>
    </row>
    <row r="1281" spans="1:8" ht="13.5" x14ac:dyDescent="0.25">
      <c r="A1281" s="3">
        <v>43874</v>
      </c>
      <c r="B1281" s="2">
        <v>1.67</v>
      </c>
      <c r="C1281" s="2">
        <v>1.1830000000000001</v>
      </c>
      <c r="D1281" s="2">
        <v>3832</v>
      </c>
      <c r="E1281" s="2">
        <f t="shared" si="76"/>
        <v>787224</v>
      </c>
      <c r="F1281" s="17" t="str">
        <f t="shared" si="79"/>
        <v>BULLISH</v>
      </c>
      <c r="G1281" s="17" t="str">
        <f t="shared" si="78"/>
        <v>STRONG</v>
      </c>
      <c r="H1281" s="17" t="str">
        <f t="shared" si="77"/>
        <v>CONFIRMED BULLISH</v>
      </c>
    </row>
    <row r="1282" spans="1:8" ht="13.5" x14ac:dyDescent="0.25">
      <c r="A1282" s="3">
        <v>43875</v>
      </c>
      <c r="B1282" s="2">
        <v>1.7</v>
      </c>
      <c r="C1282" s="2">
        <v>1.2042999999999999</v>
      </c>
      <c r="D1282" s="2">
        <v>4100</v>
      </c>
      <c r="E1282" s="2">
        <f t="shared" si="76"/>
        <v>791324</v>
      </c>
      <c r="F1282" s="17" t="str">
        <f t="shared" si="79"/>
        <v>BULLISH</v>
      </c>
      <c r="G1282" s="17" t="str">
        <f t="shared" si="78"/>
        <v>STRONG</v>
      </c>
      <c r="H1282" s="17" t="str">
        <f t="shared" si="77"/>
        <v>BULLISH DIVERGENCE</v>
      </c>
    </row>
    <row r="1283" spans="1:8" ht="13.5" x14ac:dyDescent="0.25">
      <c r="A1283" s="3">
        <v>43878</v>
      </c>
      <c r="B1283" s="2">
        <v>1.71</v>
      </c>
      <c r="C1283" s="2">
        <v>1.2114</v>
      </c>
      <c r="D1283" s="2">
        <v>13242</v>
      </c>
      <c r="E1283" s="2">
        <f t="shared" si="76"/>
        <v>804566</v>
      </c>
      <c r="F1283" s="17" t="str">
        <f t="shared" si="79"/>
        <v>BULLISH</v>
      </c>
      <c r="G1283" s="17" t="str">
        <f t="shared" si="78"/>
        <v>NEUTRAL</v>
      </c>
      <c r="H1283" s="17" t="str">
        <f t="shared" si="77"/>
        <v>BULLISH DIVERGENCE</v>
      </c>
    </row>
    <row r="1284" spans="1:8" ht="13.5" x14ac:dyDescent="0.25">
      <c r="A1284" s="3">
        <v>43879</v>
      </c>
      <c r="B1284" s="2">
        <v>1.71</v>
      </c>
      <c r="C1284" s="2">
        <v>1.2114</v>
      </c>
      <c r="D1284" s="2">
        <v>0</v>
      </c>
      <c r="E1284" s="2">
        <f t="shared" ref="E1284:E1347" si="80">IF(B1284&gt;B1283, E1283+D1284, IF(B1284&lt;B1283, E1283-D1284, E1283))</f>
        <v>804566</v>
      </c>
      <c r="F1284" s="17" t="str">
        <f t="shared" si="79"/>
        <v>BULLISH</v>
      </c>
      <c r="G1284" s="17" t="str">
        <f t="shared" si="78"/>
        <v>NEUTRAL</v>
      </c>
      <c r="H1284" s="17" t="str">
        <f t="shared" si="77"/>
        <v>BULLISH DIVERGENCE</v>
      </c>
    </row>
    <row r="1285" spans="1:8" ht="13.5" x14ac:dyDescent="0.25">
      <c r="A1285" s="3">
        <v>43880</v>
      </c>
      <c r="B1285" s="2">
        <v>1.71</v>
      </c>
      <c r="C1285" s="2">
        <v>1.2114</v>
      </c>
      <c r="D1285" s="2">
        <v>4042</v>
      </c>
      <c r="E1285" s="2">
        <f t="shared" si="80"/>
        <v>804566</v>
      </c>
      <c r="F1285" s="17" t="str">
        <f t="shared" si="79"/>
        <v>BULLISH</v>
      </c>
      <c r="G1285" s="17" t="str">
        <f t="shared" si="78"/>
        <v>NEUTRAL</v>
      </c>
      <c r="H1285" s="17" t="str">
        <f t="shared" si="77"/>
        <v>CONFIRMED BULLISH</v>
      </c>
    </row>
    <row r="1286" spans="1:8" ht="13.5" x14ac:dyDescent="0.25">
      <c r="A1286" s="3">
        <v>43881</v>
      </c>
      <c r="B1286" s="2">
        <v>1.76</v>
      </c>
      <c r="C1286" s="2">
        <v>1.2467999999999999</v>
      </c>
      <c r="D1286" s="2">
        <v>2011</v>
      </c>
      <c r="E1286" s="2">
        <f t="shared" si="80"/>
        <v>806577</v>
      </c>
      <c r="F1286" s="17" t="str">
        <f t="shared" si="79"/>
        <v>BULLISH</v>
      </c>
      <c r="G1286" s="17" t="str">
        <f t="shared" si="78"/>
        <v>STRONG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v>43882</v>
      </c>
      <c r="B1287" s="2">
        <v>1.75</v>
      </c>
      <c r="C1287" s="2">
        <v>1.2397</v>
      </c>
      <c r="D1287" s="2">
        <v>1905</v>
      </c>
      <c r="E1287" s="2">
        <f t="shared" si="80"/>
        <v>804672</v>
      </c>
      <c r="F1287" s="17" t="str">
        <f t="shared" si="79"/>
        <v>BULLISH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BULLISH</v>
      </c>
    </row>
    <row r="1288" spans="1:8" ht="13.5" x14ac:dyDescent="0.25">
      <c r="A1288" s="3">
        <v>43885</v>
      </c>
      <c r="B1288" s="2">
        <v>1.79</v>
      </c>
      <c r="C1288" s="2">
        <v>1.2681</v>
      </c>
      <c r="D1288" s="2">
        <v>2061</v>
      </c>
      <c r="E1288" s="2">
        <f t="shared" si="80"/>
        <v>806733</v>
      </c>
      <c r="F1288" s="17" t="str">
        <f t="shared" ref="F1288:F1351" si="83">IF(E1288&gt;E1283,"BULLISH",IF(E1288&lt;E1283,"BEARISH","NEUTRAL"))</f>
        <v>BULLISH</v>
      </c>
      <c r="G1288" s="17" t="str">
        <f t="shared" si="82"/>
        <v>NEUTRAL</v>
      </c>
      <c r="H1288" s="17" t="str">
        <f t="shared" si="81"/>
        <v>CONFIRMED BULLISH</v>
      </c>
    </row>
    <row r="1289" spans="1:8" ht="13.5" x14ac:dyDescent="0.25">
      <c r="A1289" s="3">
        <v>43886</v>
      </c>
      <c r="B1289" s="2">
        <v>1.79</v>
      </c>
      <c r="C1289" s="2">
        <v>1.2681</v>
      </c>
      <c r="D1289" s="2">
        <v>64</v>
      </c>
      <c r="E1289" s="2">
        <f t="shared" si="80"/>
        <v>806733</v>
      </c>
      <c r="F1289" s="17" t="str">
        <f t="shared" si="83"/>
        <v>BULLISH</v>
      </c>
      <c r="G1289" s="17" t="str">
        <f t="shared" si="82"/>
        <v>NEUTRAL</v>
      </c>
      <c r="H1289" s="17" t="str">
        <f t="shared" si="81"/>
        <v>CONFIRMED BULLISH</v>
      </c>
    </row>
    <row r="1290" spans="1:8" ht="13.5" x14ac:dyDescent="0.25">
      <c r="A1290" s="3">
        <v>43887</v>
      </c>
      <c r="B1290" s="2">
        <v>1.79</v>
      </c>
      <c r="C1290" s="2">
        <v>1.2681</v>
      </c>
      <c r="D1290" s="2">
        <v>12566</v>
      </c>
      <c r="E1290" s="2">
        <f t="shared" si="80"/>
        <v>806733</v>
      </c>
      <c r="F1290" s="17" t="str">
        <f t="shared" si="83"/>
        <v>BULLISH</v>
      </c>
      <c r="G1290" s="17" t="str">
        <f t="shared" si="82"/>
        <v>NEUTRAL</v>
      </c>
      <c r="H1290" s="17" t="str">
        <f t="shared" si="81"/>
        <v>CONFIRMED BULLISH</v>
      </c>
    </row>
    <row r="1291" spans="1:8" ht="13.5" x14ac:dyDescent="0.25">
      <c r="A1291" s="3">
        <v>43888</v>
      </c>
      <c r="B1291" s="2">
        <v>1.79</v>
      </c>
      <c r="C1291" s="2">
        <v>1.2681</v>
      </c>
      <c r="D1291" s="2">
        <v>0</v>
      </c>
      <c r="E1291" s="2">
        <f t="shared" si="80"/>
        <v>806733</v>
      </c>
      <c r="F1291" s="17" t="str">
        <f t="shared" si="83"/>
        <v>BULLISH</v>
      </c>
      <c r="G1291" s="17" t="str">
        <f t="shared" si="82"/>
        <v>NEUTRAL</v>
      </c>
      <c r="H1291" s="17" t="str">
        <f t="shared" si="81"/>
        <v>CONFIRMED BULLISH</v>
      </c>
    </row>
    <row r="1292" spans="1:8" ht="13.5" x14ac:dyDescent="0.25">
      <c r="A1292" s="3">
        <v>43889</v>
      </c>
      <c r="B1292" s="2">
        <v>1.79</v>
      </c>
      <c r="C1292" s="2">
        <v>1.2681</v>
      </c>
      <c r="D1292" s="2">
        <v>0</v>
      </c>
      <c r="E1292" s="2">
        <f t="shared" si="80"/>
        <v>806733</v>
      </c>
      <c r="F1292" s="17" t="str">
        <f t="shared" si="83"/>
        <v>BULLISH</v>
      </c>
      <c r="G1292" s="17" t="str">
        <f t="shared" si="82"/>
        <v>NEUTRAL</v>
      </c>
      <c r="H1292" s="17" t="str">
        <f t="shared" si="81"/>
        <v>CONFIRMED BULLISH</v>
      </c>
    </row>
    <row r="1293" spans="1:8" ht="13.5" x14ac:dyDescent="0.25">
      <c r="A1293" s="3">
        <v>43892</v>
      </c>
      <c r="B1293" s="2">
        <v>1.74</v>
      </c>
      <c r="C1293" s="2">
        <v>1.2325999999999999</v>
      </c>
      <c r="D1293" s="2">
        <v>700</v>
      </c>
      <c r="E1293" s="2">
        <f t="shared" si="80"/>
        <v>806033</v>
      </c>
      <c r="F1293" s="17" t="str">
        <f t="shared" si="83"/>
        <v>BEARISH</v>
      </c>
      <c r="G1293" s="17" t="str">
        <f t="shared" si="82"/>
        <v>NEUTRAL</v>
      </c>
      <c r="H1293" s="17" t="str">
        <f t="shared" si="81"/>
        <v>CONFIRMED BEARISH</v>
      </c>
    </row>
    <row r="1294" spans="1:8" ht="13.5" x14ac:dyDescent="0.25">
      <c r="A1294" s="3">
        <v>43893</v>
      </c>
      <c r="B1294" s="2">
        <v>1.74</v>
      </c>
      <c r="C1294" s="2">
        <v>1.2325999999999999</v>
      </c>
      <c r="D1294" s="2">
        <v>6401</v>
      </c>
      <c r="E1294" s="2">
        <f t="shared" si="80"/>
        <v>806033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CONFIRMED BEARISH</v>
      </c>
    </row>
    <row r="1295" spans="1:8" ht="13.5" x14ac:dyDescent="0.25">
      <c r="A1295" s="3">
        <v>43894</v>
      </c>
      <c r="B1295" s="2">
        <v>1.7</v>
      </c>
      <c r="C1295" s="2">
        <v>1.2042999999999999</v>
      </c>
      <c r="D1295" s="2">
        <v>5025</v>
      </c>
      <c r="E1295" s="2">
        <f t="shared" si="80"/>
        <v>801008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CONFIRMED BEARISH</v>
      </c>
    </row>
    <row r="1296" spans="1:8" ht="13.5" x14ac:dyDescent="0.25">
      <c r="A1296" s="3">
        <v>43895</v>
      </c>
      <c r="B1296" s="2">
        <v>1.65</v>
      </c>
      <c r="C1296" s="2">
        <v>1.1689000000000001</v>
      </c>
      <c r="D1296" s="2">
        <v>2091</v>
      </c>
      <c r="E1296" s="2">
        <f t="shared" si="80"/>
        <v>798917</v>
      </c>
      <c r="F1296" s="17" t="str">
        <f t="shared" si="83"/>
        <v>BEARISH</v>
      </c>
      <c r="G1296" s="17" t="str">
        <f t="shared" si="82"/>
        <v>NEUTRAL</v>
      </c>
      <c r="H1296" s="17" t="str">
        <f t="shared" si="81"/>
        <v>CONFIRMED BEARISH</v>
      </c>
    </row>
    <row r="1297" spans="1:8" ht="13.5" x14ac:dyDescent="0.25">
      <c r="A1297" s="3">
        <v>43896</v>
      </c>
      <c r="B1297" s="2">
        <v>1.72</v>
      </c>
      <c r="C1297" s="2">
        <v>1.2184999999999999</v>
      </c>
      <c r="D1297" s="2">
        <v>493</v>
      </c>
      <c r="E1297" s="2">
        <f t="shared" si="80"/>
        <v>799410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v>43899</v>
      </c>
      <c r="B1298" s="2">
        <v>1.72</v>
      </c>
      <c r="C1298" s="2">
        <v>1.2184999999999999</v>
      </c>
      <c r="D1298" s="2">
        <v>3039</v>
      </c>
      <c r="E1298" s="2">
        <f t="shared" si="80"/>
        <v>799410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v>43900</v>
      </c>
      <c r="B1299" s="2">
        <v>1.65</v>
      </c>
      <c r="C1299" s="2">
        <v>1.1689000000000001</v>
      </c>
      <c r="D1299" s="2">
        <v>3147</v>
      </c>
      <c r="E1299" s="2">
        <f t="shared" si="80"/>
        <v>796263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v>43901</v>
      </c>
      <c r="B1300" s="2">
        <v>1.65</v>
      </c>
      <c r="C1300" s="2">
        <v>1.1689000000000001</v>
      </c>
      <c r="D1300" s="2">
        <v>5930</v>
      </c>
      <c r="E1300" s="2">
        <f t="shared" si="80"/>
        <v>796263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v>43902</v>
      </c>
      <c r="B1301" s="2">
        <v>1.61</v>
      </c>
      <c r="C1301" s="2">
        <v>1.1405000000000001</v>
      </c>
      <c r="D1301" s="2">
        <v>1000</v>
      </c>
      <c r="E1301" s="2">
        <f t="shared" si="80"/>
        <v>795263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v>43903</v>
      </c>
      <c r="B1302" s="2">
        <v>1.57</v>
      </c>
      <c r="C1302" s="2">
        <v>1.1122000000000001</v>
      </c>
      <c r="D1302" s="2">
        <v>1942</v>
      </c>
      <c r="E1302" s="2">
        <f t="shared" si="80"/>
        <v>793321</v>
      </c>
      <c r="F1302" s="17" t="str">
        <f t="shared" si="83"/>
        <v>BEARISH</v>
      </c>
      <c r="G1302" s="17" t="str">
        <f t="shared" si="82"/>
        <v>NEUTRAL</v>
      </c>
      <c r="H1302" s="17" t="str">
        <f t="shared" si="81"/>
        <v>CONFIRMED BEARISH</v>
      </c>
    </row>
    <row r="1303" spans="1:8" ht="13.5" x14ac:dyDescent="0.25">
      <c r="A1303" s="3">
        <v>43906</v>
      </c>
      <c r="B1303" s="2">
        <v>1.55</v>
      </c>
      <c r="C1303" s="2">
        <v>1.0980000000000001</v>
      </c>
      <c r="D1303" s="2">
        <v>1050</v>
      </c>
      <c r="E1303" s="2">
        <f t="shared" si="80"/>
        <v>792271</v>
      </c>
      <c r="F1303" s="17" t="str">
        <f t="shared" si="83"/>
        <v>BEARISH</v>
      </c>
      <c r="G1303" s="17" t="str">
        <f t="shared" si="82"/>
        <v>NEUTRAL</v>
      </c>
      <c r="H1303" s="17" t="str">
        <f t="shared" si="81"/>
        <v>CONFIRMED BEARISH</v>
      </c>
    </row>
    <row r="1304" spans="1:8" ht="13.5" x14ac:dyDescent="0.25">
      <c r="A1304" s="3">
        <v>43907</v>
      </c>
      <c r="B1304" s="2">
        <v>1.51</v>
      </c>
      <c r="C1304" s="2">
        <v>1.0697000000000001</v>
      </c>
      <c r="D1304" s="2">
        <v>55</v>
      </c>
      <c r="E1304" s="2">
        <f t="shared" si="80"/>
        <v>792216</v>
      </c>
      <c r="F1304" s="17" t="str">
        <f t="shared" si="83"/>
        <v>BEARISH</v>
      </c>
      <c r="G1304" s="17" t="str">
        <f t="shared" si="82"/>
        <v>NEUTRAL</v>
      </c>
      <c r="H1304" s="17" t="str">
        <f t="shared" si="81"/>
        <v>CONFIRMED BEARISH</v>
      </c>
    </row>
    <row r="1305" spans="1:8" ht="13.5" x14ac:dyDescent="0.25">
      <c r="A1305" s="3">
        <v>43908</v>
      </c>
      <c r="B1305" s="2">
        <v>1.53</v>
      </c>
      <c r="C1305" s="2">
        <v>1.0839000000000001</v>
      </c>
      <c r="D1305" s="2">
        <v>598</v>
      </c>
      <c r="E1305" s="2">
        <f t="shared" si="80"/>
        <v>792814</v>
      </c>
      <c r="F1305" s="17" t="str">
        <f t="shared" si="83"/>
        <v>BEARISH</v>
      </c>
      <c r="G1305" s="17" t="str">
        <f t="shared" si="82"/>
        <v>NEUTRAL</v>
      </c>
      <c r="H1305" s="17" t="str">
        <f t="shared" si="81"/>
        <v>CONFIRMED BEARISH</v>
      </c>
    </row>
    <row r="1306" spans="1:8" ht="13.5" x14ac:dyDescent="0.25">
      <c r="A1306" s="3">
        <v>43909</v>
      </c>
      <c r="B1306" s="2">
        <v>1.57</v>
      </c>
      <c r="C1306" s="2">
        <v>1.1122000000000001</v>
      </c>
      <c r="D1306" s="2">
        <v>29</v>
      </c>
      <c r="E1306" s="2">
        <f t="shared" si="80"/>
        <v>792843</v>
      </c>
      <c r="F1306" s="17" t="str">
        <f t="shared" si="83"/>
        <v>BEARISH</v>
      </c>
      <c r="G1306" s="17" t="str">
        <f t="shared" si="82"/>
        <v>NEUTRAL</v>
      </c>
      <c r="H1306" s="17" t="str">
        <f t="shared" si="81"/>
        <v>CONFIRMED BEARISH</v>
      </c>
    </row>
    <row r="1307" spans="1:8" ht="13.5" x14ac:dyDescent="0.25">
      <c r="A1307" s="3">
        <v>43913</v>
      </c>
      <c r="B1307" s="2">
        <v>1.53</v>
      </c>
      <c r="C1307" s="2">
        <v>1.0839000000000001</v>
      </c>
      <c r="D1307" s="2">
        <v>250</v>
      </c>
      <c r="E1307" s="2">
        <f t="shared" si="80"/>
        <v>792593</v>
      </c>
      <c r="F1307" s="17" t="str">
        <f t="shared" si="83"/>
        <v>BEARISH</v>
      </c>
      <c r="G1307" s="17" t="str">
        <f t="shared" si="82"/>
        <v>NEUTRAL</v>
      </c>
      <c r="H1307" s="17" t="str">
        <f t="shared" si="81"/>
        <v>CONFIRMED BEARISH</v>
      </c>
    </row>
    <row r="1308" spans="1:8" ht="13.5" x14ac:dyDescent="0.25">
      <c r="A1308" s="3">
        <v>43914</v>
      </c>
      <c r="B1308" s="2">
        <v>1.53</v>
      </c>
      <c r="C1308" s="2">
        <v>1.0839000000000001</v>
      </c>
      <c r="D1308" s="2">
        <v>3838</v>
      </c>
      <c r="E1308" s="2">
        <f t="shared" si="80"/>
        <v>792593</v>
      </c>
      <c r="F1308" s="17" t="str">
        <f t="shared" si="83"/>
        <v>BULLISH</v>
      </c>
      <c r="G1308" s="17" t="str">
        <f t="shared" si="82"/>
        <v>NEUTRAL</v>
      </c>
      <c r="H1308" s="17" t="str">
        <f t="shared" si="81"/>
        <v>BULLISH DIVERGENCE</v>
      </c>
    </row>
    <row r="1309" spans="1:8" ht="13.5" x14ac:dyDescent="0.25">
      <c r="A1309" s="3">
        <v>43915</v>
      </c>
      <c r="B1309" s="2">
        <v>1.56</v>
      </c>
      <c r="C1309" s="2">
        <v>1.1051</v>
      </c>
      <c r="D1309" s="2">
        <v>1101</v>
      </c>
      <c r="E1309" s="2">
        <f t="shared" si="80"/>
        <v>793694</v>
      </c>
      <c r="F1309" s="17" t="str">
        <f t="shared" si="83"/>
        <v>BULLISH</v>
      </c>
      <c r="G1309" s="17" t="str">
        <f t="shared" si="82"/>
        <v>NEUTRAL</v>
      </c>
      <c r="H1309" s="17" t="str">
        <f t="shared" si="81"/>
        <v>CONFIRMED BULLISH</v>
      </c>
    </row>
    <row r="1310" spans="1:8" ht="13.5" x14ac:dyDescent="0.25">
      <c r="A1310" s="3">
        <v>43916</v>
      </c>
      <c r="B1310" s="2">
        <v>1.56</v>
      </c>
      <c r="C1310" s="2">
        <v>1.1051</v>
      </c>
      <c r="D1310" s="2">
        <v>1</v>
      </c>
      <c r="E1310" s="2">
        <f t="shared" si="80"/>
        <v>793694</v>
      </c>
      <c r="F1310" s="17" t="str">
        <f t="shared" si="83"/>
        <v>BULLISH</v>
      </c>
      <c r="G1310" s="17" t="str">
        <f t="shared" si="82"/>
        <v>NEUTRAL</v>
      </c>
      <c r="H1310" s="17" t="str">
        <f t="shared" si="81"/>
        <v>CONFIRMED BULLISH</v>
      </c>
    </row>
    <row r="1311" spans="1:8" ht="13.5" x14ac:dyDescent="0.25">
      <c r="A1311" s="3">
        <v>43917</v>
      </c>
      <c r="B1311" s="2">
        <v>1.56</v>
      </c>
      <c r="C1311" s="2">
        <v>1.1051</v>
      </c>
      <c r="D1311" s="2">
        <v>24</v>
      </c>
      <c r="E1311" s="2">
        <f t="shared" si="80"/>
        <v>793694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BULLISH DIVERGENCE</v>
      </c>
    </row>
    <row r="1312" spans="1:8" ht="13.5" x14ac:dyDescent="0.25">
      <c r="A1312" s="3">
        <v>43920</v>
      </c>
      <c r="B1312" s="2">
        <v>1.59</v>
      </c>
      <c r="C1312" s="2">
        <v>1.1264000000000001</v>
      </c>
      <c r="D1312" s="2">
        <v>1340</v>
      </c>
      <c r="E1312" s="2">
        <f t="shared" si="80"/>
        <v>795034</v>
      </c>
      <c r="F1312" s="17" t="str">
        <f t="shared" si="83"/>
        <v>BULLISH</v>
      </c>
      <c r="G1312" s="17" t="str">
        <f t="shared" si="82"/>
        <v>NEUTRAL</v>
      </c>
      <c r="H1312" s="17" t="str">
        <f t="shared" si="81"/>
        <v>CONFIRMED BULLISH</v>
      </c>
    </row>
    <row r="1313" spans="1:8" ht="13.5" x14ac:dyDescent="0.25">
      <c r="A1313" s="3">
        <v>43921</v>
      </c>
      <c r="B1313" s="2">
        <v>1.62</v>
      </c>
      <c r="C1313" s="2">
        <v>1.1476</v>
      </c>
      <c r="D1313" s="2">
        <v>5</v>
      </c>
      <c r="E1313" s="2">
        <f t="shared" si="80"/>
        <v>795039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CONFIRMED BULLISH</v>
      </c>
    </row>
    <row r="1314" spans="1:8" ht="13.5" x14ac:dyDescent="0.25">
      <c r="A1314" s="3">
        <v>43922</v>
      </c>
      <c r="B1314" s="2">
        <v>1.65</v>
      </c>
      <c r="C1314" s="2">
        <v>1.1689000000000001</v>
      </c>
      <c r="D1314" s="2">
        <v>5</v>
      </c>
      <c r="E1314" s="2">
        <f t="shared" si="80"/>
        <v>795044</v>
      </c>
      <c r="F1314" s="17" t="str">
        <f t="shared" si="83"/>
        <v>BULLISH</v>
      </c>
      <c r="G1314" s="17" t="str">
        <f t="shared" si="82"/>
        <v>NEUTRAL</v>
      </c>
      <c r="H1314" s="17" t="str">
        <f t="shared" si="81"/>
        <v>CONFIRMED BULLISH</v>
      </c>
    </row>
    <row r="1315" spans="1:8" ht="13.5" x14ac:dyDescent="0.25">
      <c r="A1315" s="3">
        <v>43923</v>
      </c>
      <c r="B1315" s="2">
        <v>1.61</v>
      </c>
      <c r="C1315" s="2">
        <v>1.1405000000000001</v>
      </c>
      <c r="D1315" s="2">
        <v>12000</v>
      </c>
      <c r="E1315" s="2">
        <f t="shared" si="80"/>
        <v>783044</v>
      </c>
      <c r="F1315" s="17" t="str">
        <f t="shared" si="83"/>
        <v>BEARISH</v>
      </c>
      <c r="G1315" s="17" t="str">
        <f t="shared" si="82"/>
        <v>NEUTRAL</v>
      </c>
      <c r="H1315" s="17" t="str">
        <f t="shared" si="81"/>
        <v>BEARISH DIVERGENCE</v>
      </c>
    </row>
    <row r="1316" spans="1:8" ht="13.5" x14ac:dyDescent="0.25">
      <c r="A1316" s="3">
        <v>43924</v>
      </c>
      <c r="B1316" s="2">
        <v>1.6</v>
      </c>
      <c r="C1316" s="2">
        <v>1.1335</v>
      </c>
      <c r="D1316" s="2">
        <v>12166</v>
      </c>
      <c r="E1316" s="2">
        <f t="shared" si="80"/>
        <v>770878</v>
      </c>
      <c r="F1316" s="17" t="str">
        <f t="shared" si="83"/>
        <v>BEARISH</v>
      </c>
      <c r="G1316" s="17" t="str">
        <f t="shared" si="82"/>
        <v>WEAK</v>
      </c>
      <c r="H1316" s="17" t="str">
        <f t="shared" si="81"/>
        <v>BEARISH DIVERGENCE</v>
      </c>
    </row>
    <row r="1317" spans="1:8" ht="13.5" x14ac:dyDescent="0.25">
      <c r="A1317" s="3">
        <v>43927</v>
      </c>
      <c r="B1317" s="2">
        <v>1.6</v>
      </c>
      <c r="C1317" s="2">
        <v>1.1335</v>
      </c>
      <c r="D1317" s="2">
        <v>0</v>
      </c>
      <c r="E1317" s="2">
        <f t="shared" si="80"/>
        <v>770878</v>
      </c>
      <c r="F1317" s="17" t="str">
        <f t="shared" si="83"/>
        <v>BEARISH</v>
      </c>
      <c r="G1317" s="17" t="str">
        <f t="shared" si="82"/>
        <v>WEAK</v>
      </c>
      <c r="H1317" s="17" t="str">
        <f t="shared" si="81"/>
        <v>BEARISH DIVERGENCE</v>
      </c>
    </row>
    <row r="1318" spans="1:8" ht="13.5" x14ac:dyDescent="0.25">
      <c r="A1318" s="3">
        <v>43928</v>
      </c>
      <c r="B1318" s="2">
        <v>1.6</v>
      </c>
      <c r="C1318" s="2">
        <v>1.1335</v>
      </c>
      <c r="D1318" s="2">
        <v>0</v>
      </c>
      <c r="E1318" s="2">
        <f t="shared" si="80"/>
        <v>770878</v>
      </c>
      <c r="F1318" s="17" t="str">
        <f t="shared" si="83"/>
        <v>BEARISH</v>
      </c>
      <c r="G1318" s="17" t="str">
        <f t="shared" si="82"/>
        <v>WEAK</v>
      </c>
      <c r="H1318" s="17" t="str">
        <f t="shared" si="81"/>
        <v>CONFIRMED BEARISH</v>
      </c>
    </row>
    <row r="1319" spans="1:8" ht="13.5" x14ac:dyDescent="0.25">
      <c r="A1319" s="3">
        <v>43929</v>
      </c>
      <c r="B1319" s="2">
        <v>1.6</v>
      </c>
      <c r="C1319" s="2">
        <v>1.1335</v>
      </c>
      <c r="D1319" s="2">
        <v>0</v>
      </c>
      <c r="E1319" s="2">
        <f t="shared" si="80"/>
        <v>770878</v>
      </c>
      <c r="F1319" s="17" t="str">
        <f t="shared" si="83"/>
        <v>BEARISH</v>
      </c>
      <c r="G1319" s="17" t="str">
        <f t="shared" si="82"/>
        <v>WEAK</v>
      </c>
      <c r="H1319" s="17" t="str">
        <f t="shared" si="81"/>
        <v>CONFIRMED BEARISH</v>
      </c>
    </row>
    <row r="1320" spans="1:8" ht="13.5" x14ac:dyDescent="0.25">
      <c r="A1320" s="3">
        <v>43934</v>
      </c>
      <c r="B1320" s="2">
        <v>1.6</v>
      </c>
      <c r="C1320" s="2">
        <v>1.1335</v>
      </c>
      <c r="D1320" s="2">
        <v>0</v>
      </c>
      <c r="E1320" s="2">
        <f t="shared" si="80"/>
        <v>770878</v>
      </c>
      <c r="F1320" s="17" t="str">
        <f t="shared" si="83"/>
        <v>BEARISH</v>
      </c>
      <c r="G1320" s="17" t="str">
        <f t="shared" si="82"/>
        <v>NEUTRAL</v>
      </c>
      <c r="H1320" s="17" t="str">
        <f t="shared" si="81"/>
        <v>CONFIRMED BEARISH</v>
      </c>
    </row>
    <row r="1321" spans="1:8" ht="13.5" x14ac:dyDescent="0.25">
      <c r="A1321" s="3">
        <v>43935</v>
      </c>
      <c r="B1321" s="2">
        <v>1.6</v>
      </c>
      <c r="C1321" s="2">
        <v>1.1335</v>
      </c>
      <c r="D1321" s="2">
        <v>0</v>
      </c>
      <c r="E1321" s="2">
        <f t="shared" si="80"/>
        <v>770878</v>
      </c>
      <c r="F1321" s="17" t="str">
        <f t="shared" si="83"/>
        <v>NEUTRAL</v>
      </c>
      <c r="G1321" s="17" t="str">
        <f t="shared" si="82"/>
        <v>NEUTRAL</v>
      </c>
      <c r="H1321" s="17" t="str">
        <f t="shared" si="81"/>
        <v>NEUTRAL</v>
      </c>
    </row>
    <row r="1322" spans="1:8" ht="13.5" x14ac:dyDescent="0.25">
      <c r="A1322" s="3">
        <v>43936</v>
      </c>
      <c r="B1322" s="2">
        <v>1.59</v>
      </c>
      <c r="C1322" s="2">
        <v>1.1264000000000001</v>
      </c>
      <c r="D1322" s="2">
        <v>4394</v>
      </c>
      <c r="E1322" s="2">
        <f t="shared" si="80"/>
        <v>766484</v>
      </c>
      <c r="F1322" s="17" t="str">
        <f t="shared" si="83"/>
        <v>BEARISH</v>
      </c>
      <c r="G1322" s="17" t="str">
        <f t="shared" si="82"/>
        <v>NEUTRAL</v>
      </c>
      <c r="H1322" s="17" t="str">
        <f t="shared" si="81"/>
        <v>CONFIRMED BEARISH</v>
      </c>
    </row>
    <row r="1323" spans="1:8" ht="13.5" x14ac:dyDescent="0.25">
      <c r="A1323" s="3">
        <v>43937</v>
      </c>
      <c r="B1323" s="2">
        <v>1.59</v>
      </c>
      <c r="C1323" s="2">
        <v>1.1264000000000001</v>
      </c>
      <c r="D1323" s="2">
        <v>0</v>
      </c>
      <c r="E1323" s="2">
        <f t="shared" si="80"/>
        <v>766484</v>
      </c>
      <c r="F1323" s="17" t="str">
        <f t="shared" si="83"/>
        <v>BEARISH</v>
      </c>
      <c r="G1323" s="17" t="str">
        <f t="shared" si="82"/>
        <v>NEUTRAL</v>
      </c>
      <c r="H1323" s="17" t="str">
        <f t="shared" si="81"/>
        <v>CONFIRMED BEARISH</v>
      </c>
    </row>
    <row r="1324" spans="1:8" ht="13.5" x14ac:dyDescent="0.25">
      <c r="A1324" s="3">
        <v>43938</v>
      </c>
      <c r="B1324" s="2">
        <v>1.59</v>
      </c>
      <c r="C1324" s="2">
        <v>1.1264000000000001</v>
      </c>
      <c r="D1324" s="2">
        <v>0</v>
      </c>
      <c r="E1324" s="2">
        <f t="shared" si="80"/>
        <v>766484</v>
      </c>
      <c r="F1324" s="17" t="str">
        <f t="shared" si="83"/>
        <v>BEARISH</v>
      </c>
      <c r="G1324" s="17" t="str">
        <f t="shared" si="82"/>
        <v>NEUTRAL</v>
      </c>
      <c r="H1324" s="17" t="str">
        <f t="shared" si="81"/>
        <v>CONFIRMED BEARISH</v>
      </c>
    </row>
    <row r="1325" spans="1:8" ht="13.5" x14ac:dyDescent="0.25">
      <c r="A1325" s="3">
        <v>43941</v>
      </c>
      <c r="B1325" s="2">
        <v>1.59</v>
      </c>
      <c r="C1325" s="2">
        <v>1.1264000000000001</v>
      </c>
      <c r="D1325" s="2">
        <v>150</v>
      </c>
      <c r="E1325" s="2">
        <f t="shared" si="80"/>
        <v>766484</v>
      </c>
      <c r="F1325" s="17" t="str">
        <f t="shared" si="83"/>
        <v>BEARISH</v>
      </c>
      <c r="G1325" s="17" t="str">
        <f t="shared" si="82"/>
        <v>NEUTRAL</v>
      </c>
      <c r="H1325" s="17" t="str">
        <f t="shared" si="81"/>
        <v>CONFIRMED BEARISH</v>
      </c>
    </row>
    <row r="1326" spans="1:8" ht="13.5" x14ac:dyDescent="0.25">
      <c r="A1326" s="3">
        <v>43942</v>
      </c>
      <c r="B1326" s="2">
        <v>1.6</v>
      </c>
      <c r="C1326" s="2">
        <v>1.1335</v>
      </c>
      <c r="D1326" s="2">
        <v>535</v>
      </c>
      <c r="E1326" s="2">
        <f t="shared" si="80"/>
        <v>767019</v>
      </c>
      <c r="F1326" s="17" t="str">
        <f t="shared" si="83"/>
        <v>BEARISH</v>
      </c>
      <c r="G1326" s="17" t="str">
        <f t="shared" si="82"/>
        <v>NEUTRAL</v>
      </c>
      <c r="H1326" s="17" t="str">
        <f t="shared" si="81"/>
        <v>NEUTRAL</v>
      </c>
    </row>
    <row r="1327" spans="1:8" ht="13.5" x14ac:dyDescent="0.25">
      <c r="A1327" s="3">
        <v>43943</v>
      </c>
      <c r="B1327" s="2">
        <v>1.6</v>
      </c>
      <c r="C1327" s="2">
        <v>1.1335</v>
      </c>
      <c r="D1327" s="2">
        <v>0</v>
      </c>
      <c r="E1327" s="2">
        <f t="shared" si="80"/>
        <v>767019</v>
      </c>
      <c r="F1327" s="17" t="str">
        <f t="shared" si="83"/>
        <v>BULLISH</v>
      </c>
      <c r="G1327" s="17" t="str">
        <f t="shared" si="82"/>
        <v>NEUTRAL</v>
      </c>
      <c r="H1327" s="17" t="str">
        <f t="shared" si="81"/>
        <v>CONFIRMED BULLISH</v>
      </c>
    </row>
    <row r="1328" spans="1:8" ht="13.5" x14ac:dyDescent="0.25">
      <c r="A1328" s="3">
        <v>43944</v>
      </c>
      <c r="B1328" s="2">
        <v>1.57</v>
      </c>
      <c r="C1328" s="2">
        <v>1.1122000000000001</v>
      </c>
      <c r="D1328" s="2">
        <v>130</v>
      </c>
      <c r="E1328" s="2">
        <f t="shared" si="80"/>
        <v>766889</v>
      </c>
      <c r="F1328" s="17" t="str">
        <f t="shared" si="83"/>
        <v>BULLISH</v>
      </c>
      <c r="G1328" s="17" t="str">
        <f t="shared" si="82"/>
        <v>NEUTRAL</v>
      </c>
      <c r="H1328" s="17" t="str">
        <f t="shared" si="81"/>
        <v>BULLISH DIVERGENCE</v>
      </c>
    </row>
    <row r="1329" spans="1:8" ht="13.5" x14ac:dyDescent="0.25">
      <c r="A1329" s="3">
        <v>43945</v>
      </c>
      <c r="B1329" s="2">
        <v>1.57</v>
      </c>
      <c r="C1329" s="2">
        <v>1.1122000000000001</v>
      </c>
      <c r="D1329" s="2">
        <v>0</v>
      </c>
      <c r="E1329" s="2">
        <f t="shared" si="80"/>
        <v>766889</v>
      </c>
      <c r="F1329" s="17" t="str">
        <f t="shared" si="83"/>
        <v>BULLISH</v>
      </c>
      <c r="G1329" s="17" t="str">
        <f t="shared" si="82"/>
        <v>NEUTRAL</v>
      </c>
      <c r="H1329" s="17" t="str">
        <f t="shared" si="81"/>
        <v>BULLISH DIVERGENCE</v>
      </c>
    </row>
    <row r="1330" spans="1:8" ht="13.5" x14ac:dyDescent="0.25">
      <c r="A1330" s="3">
        <v>43948</v>
      </c>
      <c r="B1330" s="2">
        <v>1.59</v>
      </c>
      <c r="C1330" s="2">
        <v>1.1264000000000001</v>
      </c>
      <c r="D1330" s="2">
        <v>33</v>
      </c>
      <c r="E1330" s="2">
        <f t="shared" si="80"/>
        <v>766922</v>
      </c>
      <c r="F1330" s="17" t="str">
        <f t="shared" si="83"/>
        <v>BULLISH</v>
      </c>
      <c r="G1330" s="17" t="str">
        <f t="shared" si="82"/>
        <v>NEUTRAL</v>
      </c>
      <c r="H1330" s="17" t="str">
        <f t="shared" si="81"/>
        <v>NEUTRAL</v>
      </c>
    </row>
    <row r="1331" spans="1:8" ht="13.5" x14ac:dyDescent="0.25">
      <c r="A1331" s="3">
        <v>43949</v>
      </c>
      <c r="B1331" s="2">
        <v>1.55</v>
      </c>
      <c r="C1331" s="2">
        <v>1.0980000000000001</v>
      </c>
      <c r="D1331" s="2">
        <v>1</v>
      </c>
      <c r="E1331" s="2">
        <f t="shared" si="80"/>
        <v>766921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CONFIRMED BEARISH</v>
      </c>
    </row>
    <row r="1332" spans="1:8" ht="13.5" x14ac:dyDescent="0.25">
      <c r="A1332" s="3">
        <v>43950</v>
      </c>
      <c r="B1332" s="2">
        <v>1.55</v>
      </c>
      <c r="C1332" s="2">
        <v>1.0980000000000001</v>
      </c>
      <c r="D1332" s="2">
        <v>0</v>
      </c>
      <c r="E1332" s="2">
        <f t="shared" si="80"/>
        <v>766921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CONFIRMED BEARISH</v>
      </c>
    </row>
    <row r="1333" spans="1:8" ht="13.5" x14ac:dyDescent="0.25">
      <c r="A1333" s="3">
        <v>43951</v>
      </c>
      <c r="B1333" s="2">
        <v>1.51</v>
      </c>
      <c r="C1333" s="2">
        <v>1.0697000000000001</v>
      </c>
      <c r="D1333" s="2">
        <v>69</v>
      </c>
      <c r="E1333" s="2">
        <f t="shared" si="80"/>
        <v>766852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v>43955</v>
      </c>
      <c r="B1334" s="2">
        <v>1.54</v>
      </c>
      <c r="C1334" s="2">
        <v>1.0909</v>
      </c>
      <c r="D1334" s="2">
        <v>2</v>
      </c>
      <c r="E1334" s="2">
        <f t="shared" si="80"/>
        <v>766854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CONFIRMED BEARISH</v>
      </c>
    </row>
    <row r="1335" spans="1:8" ht="13.5" x14ac:dyDescent="0.25">
      <c r="A1335" s="3">
        <v>43956</v>
      </c>
      <c r="B1335" s="2">
        <v>1.58</v>
      </c>
      <c r="C1335" s="2">
        <v>1.1193</v>
      </c>
      <c r="D1335" s="2">
        <v>140</v>
      </c>
      <c r="E1335" s="2">
        <f t="shared" si="80"/>
        <v>766994</v>
      </c>
      <c r="F1335" s="17" t="str">
        <f t="shared" si="83"/>
        <v>BULLISH</v>
      </c>
      <c r="G1335" s="17" t="str">
        <f t="shared" si="82"/>
        <v>NEUTRAL</v>
      </c>
      <c r="H1335" s="17" t="str">
        <f t="shared" si="81"/>
        <v>BULLISH DIVERGENCE</v>
      </c>
    </row>
    <row r="1336" spans="1:8" ht="13.5" x14ac:dyDescent="0.25">
      <c r="A1336" s="3">
        <v>43957</v>
      </c>
      <c r="B1336" s="2">
        <v>1.57</v>
      </c>
      <c r="C1336" s="2">
        <v>1.1122000000000001</v>
      </c>
      <c r="D1336" s="2">
        <v>540</v>
      </c>
      <c r="E1336" s="2">
        <f t="shared" si="80"/>
        <v>766454</v>
      </c>
      <c r="F1336" s="17" t="str">
        <f t="shared" si="83"/>
        <v>BEARISH</v>
      </c>
      <c r="G1336" s="17" t="str">
        <f t="shared" si="82"/>
        <v>NEUTRAL</v>
      </c>
      <c r="H1336" s="17" t="str">
        <f t="shared" si="81"/>
        <v>BEARISH DIVERGENCE</v>
      </c>
    </row>
    <row r="1337" spans="1:8" ht="13.5" x14ac:dyDescent="0.25">
      <c r="A1337" s="3">
        <v>43958</v>
      </c>
      <c r="B1337" s="2">
        <v>1.57</v>
      </c>
      <c r="C1337" s="2">
        <v>1.1122000000000001</v>
      </c>
      <c r="D1337" s="2">
        <v>0</v>
      </c>
      <c r="E1337" s="2">
        <f t="shared" si="80"/>
        <v>766454</v>
      </c>
      <c r="F1337" s="17" t="str">
        <f t="shared" si="83"/>
        <v>BEARISH</v>
      </c>
      <c r="G1337" s="17" t="str">
        <f t="shared" si="82"/>
        <v>NEUTRAL</v>
      </c>
      <c r="H1337" s="17" t="str">
        <f t="shared" si="81"/>
        <v>BEARISH DIVERGENCE</v>
      </c>
    </row>
    <row r="1338" spans="1:8" ht="13.5" x14ac:dyDescent="0.25">
      <c r="A1338" s="3">
        <v>43959</v>
      </c>
      <c r="B1338" s="2">
        <v>1.57</v>
      </c>
      <c r="C1338" s="2">
        <v>1.1122000000000001</v>
      </c>
      <c r="D1338" s="2">
        <v>0</v>
      </c>
      <c r="E1338" s="2">
        <f t="shared" si="80"/>
        <v>766454</v>
      </c>
      <c r="F1338" s="17" t="str">
        <f t="shared" si="83"/>
        <v>BEARISH</v>
      </c>
      <c r="G1338" s="17" t="str">
        <f t="shared" si="82"/>
        <v>NEUTRAL</v>
      </c>
      <c r="H1338" s="17" t="str">
        <f t="shared" si="81"/>
        <v>BEARISH DIVERGENCE</v>
      </c>
    </row>
    <row r="1339" spans="1:8" ht="13.5" x14ac:dyDescent="0.25">
      <c r="A1339" s="3">
        <v>43962</v>
      </c>
      <c r="B1339" s="2">
        <v>1.53</v>
      </c>
      <c r="C1339" s="2">
        <v>1.0839000000000001</v>
      </c>
      <c r="D1339" s="2">
        <v>503</v>
      </c>
      <c r="E1339" s="2">
        <f t="shared" si="80"/>
        <v>765951</v>
      </c>
      <c r="F1339" s="17" t="str">
        <f t="shared" si="83"/>
        <v>BEARISH</v>
      </c>
      <c r="G1339" s="17" t="str">
        <f t="shared" si="82"/>
        <v>NEUTRAL</v>
      </c>
      <c r="H1339" s="17" t="str">
        <f t="shared" si="81"/>
        <v>CONFIRMED BEARISH</v>
      </c>
    </row>
    <row r="1340" spans="1:8" ht="13.5" x14ac:dyDescent="0.25">
      <c r="A1340" s="3">
        <v>43963</v>
      </c>
      <c r="B1340" s="2">
        <v>1.53</v>
      </c>
      <c r="C1340" s="2">
        <v>1.0839000000000001</v>
      </c>
      <c r="D1340" s="2">
        <v>137</v>
      </c>
      <c r="E1340" s="2">
        <f t="shared" si="80"/>
        <v>765951</v>
      </c>
      <c r="F1340" s="17" t="str">
        <f t="shared" si="83"/>
        <v>BEARISH</v>
      </c>
      <c r="G1340" s="17" t="str">
        <f t="shared" si="82"/>
        <v>NEUTRAL</v>
      </c>
      <c r="H1340" s="17" t="str">
        <f t="shared" si="81"/>
        <v>CONFIRMED BEARISH</v>
      </c>
    </row>
    <row r="1341" spans="1:8" ht="13.5" x14ac:dyDescent="0.25">
      <c r="A1341" s="3">
        <v>43964</v>
      </c>
      <c r="B1341" s="2">
        <v>1.57</v>
      </c>
      <c r="C1341" s="2">
        <v>1.1122000000000001</v>
      </c>
      <c r="D1341" s="2">
        <v>2</v>
      </c>
      <c r="E1341" s="2">
        <f t="shared" si="80"/>
        <v>765953</v>
      </c>
      <c r="F1341" s="17" t="str">
        <f t="shared" si="83"/>
        <v>BEARISH</v>
      </c>
      <c r="G1341" s="17" t="str">
        <f t="shared" si="82"/>
        <v>NEUTRAL</v>
      </c>
      <c r="H1341" s="17" t="str">
        <f t="shared" si="81"/>
        <v>NEUTRAL</v>
      </c>
    </row>
    <row r="1342" spans="1:8" ht="13.5" x14ac:dyDescent="0.25">
      <c r="A1342" s="3">
        <v>43965</v>
      </c>
      <c r="B1342" s="2">
        <v>1.57</v>
      </c>
      <c r="C1342" s="2">
        <v>1.1122000000000001</v>
      </c>
      <c r="D1342" s="2">
        <v>0</v>
      </c>
      <c r="E1342" s="2">
        <f t="shared" si="80"/>
        <v>765953</v>
      </c>
      <c r="F1342" s="17" t="str">
        <f t="shared" si="83"/>
        <v>BEARISH</v>
      </c>
      <c r="G1342" s="17" t="str">
        <f t="shared" si="82"/>
        <v>NEUTRAL</v>
      </c>
      <c r="H1342" s="17" t="str">
        <f t="shared" si="81"/>
        <v>NEUTRAL</v>
      </c>
    </row>
    <row r="1343" spans="1:8" ht="13.5" x14ac:dyDescent="0.25">
      <c r="A1343" s="3">
        <v>43966</v>
      </c>
      <c r="B1343" s="2">
        <v>1.57</v>
      </c>
      <c r="C1343" s="2">
        <v>1.1122000000000001</v>
      </c>
      <c r="D1343" s="2">
        <v>0</v>
      </c>
      <c r="E1343" s="2">
        <f t="shared" si="80"/>
        <v>765953</v>
      </c>
      <c r="F1343" s="17" t="str">
        <f t="shared" si="83"/>
        <v>BEARISH</v>
      </c>
      <c r="G1343" s="17" t="str">
        <f t="shared" si="82"/>
        <v>NEUTRAL</v>
      </c>
      <c r="H1343" s="17" t="str">
        <f t="shared" si="81"/>
        <v>NEUTRAL</v>
      </c>
    </row>
    <row r="1344" spans="1:8" ht="13.5" x14ac:dyDescent="0.25">
      <c r="A1344" s="3">
        <v>43969</v>
      </c>
      <c r="B1344" s="2">
        <v>1.57</v>
      </c>
      <c r="C1344" s="2">
        <v>1.1122000000000001</v>
      </c>
      <c r="D1344" s="2">
        <v>69</v>
      </c>
      <c r="E1344" s="2">
        <f t="shared" si="80"/>
        <v>765953</v>
      </c>
      <c r="F1344" s="17" t="str">
        <f t="shared" si="83"/>
        <v>BULLISH</v>
      </c>
      <c r="G1344" s="17" t="str">
        <f t="shared" si="82"/>
        <v>NEUTRAL</v>
      </c>
      <c r="H1344" s="17" t="str">
        <f t="shared" si="81"/>
        <v>CONFIRMED BULLISH</v>
      </c>
    </row>
    <row r="1345" spans="1:8" ht="13.5" x14ac:dyDescent="0.25">
      <c r="A1345" s="3">
        <v>43970</v>
      </c>
      <c r="B1345" s="2">
        <v>1.57</v>
      </c>
      <c r="C1345" s="2">
        <v>1.1122000000000001</v>
      </c>
      <c r="D1345" s="2">
        <v>0</v>
      </c>
      <c r="E1345" s="2">
        <f t="shared" si="80"/>
        <v>765953</v>
      </c>
      <c r="F1345" s="17" t="str">
        <f t="shared" si="83"/>
        <v>BULLISH</v>
      </c>
      <c r="G1345" s="17" t="str">
        <f t="shared" si="82"/>
        <v>NEUTRAL</v>
      </c>
      <c r="H1345" s="17" t="str">
        <f t="shared" si="81"/>
        <v>CONFIRMED BULLISH</v>
      </c>
    </row>
    <row r="1346" spans="1:8" ht="13.5" x14ac:dyDescent="0.25">
      <c r="A1346" s="3">
        <v>43971</v>
      </c>
      <c r="B1346" s="2">
        <v>1.56</v>
      </c>
      <c r="C1346" s="2">
        <v>1.1051</v>
      </c>
      <c r="D1346" s="2">
        <v>6</v>
      </c>
      <c r="E1346" s="2">
        <f t="shared" si="80"/>
        <v>765947</v>
      </c>
      <c r="F1346" s="17" t="str">
        <f t="shared" si="83"/>
        <v>BEARISH</v>
      </c>
      <c r="G1346" s="17" t="str">
        <f t="shared" si="82"/>
        <v>NEUTRAL</v>
      </c>
      <c r="H1346" s="17" t="str">
        <f t="shared" si="81"/>
        <v>CONFIRMED BEARISH</v>
      </c>
    </row>
    <row r="1347" spans="1:8" ht="13.5" x14ac:dyDescent="0.25">
      <c r="A1347" s="3">
        <v>43972</v>
      </c>
      <c r="B1347" s="2">
        <v>1.59</v>
      </c>
      <c r="C1347" s="2">
        <v>1.1264000000000001</v>
      </c>
      <c r="D1347" s="2">
        <v>78</v>
      </c>
      <c r="E1347" s="2">
        <f t="shared" si="80"/>
        <v>766025</v>
      </c>
      <c r="F1347" s="17" t="str">
        <f t="shared" si="83"/>
        <v>BULLISH</v>
      </c>
      <c r="G1347" s="17" t="str">
        <f t="shared" si="82"/>
        <v>NEUTRAL</v>
      </c>
      <c r="H1347" s="17" t="str">
        <f t="shared" si="81"/>
        <v>CONFIRMED BULLISH</v>
      </c>
    </row>
    <row r="1348" spans="1:8" ht="13.5" x14ac:dyDescent="0.25">
      <c r="A1348" s="3">
        <v>43973</v>
      </c>
      <c r="B1348" s="2">
        <v>1.59</v>
      </c>
      <c r="C1348" s="2">
        <v>1.1264000000000001</v>
      </c>
      <c r="D1348" s="2">
        <v>0</v>
      </c>
      <c r="E1348" s="2">
        <f t="shared" ref="E1348:E1411" si="84">IF(B1348&gt;B1347, E1347+D1348, IF(B1348&lt;B1347, E1347-D1348, E1347))</f>
        <v>766025</v>
      </c>
      <c r="F1348" s="17" t="str">
        <f t="shared" si="83"/>
        <v>BULLISH</v>
      </c>
      <c r="G1348" s="17" t="str">
        <f t="shared" si="82"/>
        <v>NEUTRAL</v>
      </c>
      <c r="H1348" s="17" t="str">
        <f t="shared" si="81"/>
        <v>CONFIRMED BULLISH</v>
      </c>
    </row>
    <row r="1349" spans="1:8" ht="13.5" x14ac:dyDescent="0.25">
      <c r="A1349" s="3">
        <v>43977</v>
      </c>
      <c r="B1349" s="2">
        <v>1.59</v>
      </c>
      <c r="C1349" s="2">
        <v>1.1264000000000001</v>
      </c>
      <c r="D1349" s="2">
        <v>0</v>
      </c>
      <c r="E1349" s="2">
        <f t="shared" si="84"/>
        <v>766025</v>
      </c>
      <c r="F1349" s="17" t="str">
        <f t="shared" si="83"/>
        <v>BULLISH</v>
      </c>
      <c r="G1349" s="17" t="str">
        <f t="shared" si="82"/>
        <v>NEUTRAL</v>
      </c>
      <c r="H1349" s="17" t="str">
        <f t="shared" si="81"/>
        <v>CONFIRMED BULLISH</v>
      </c>
    </row>
    <row r="1350" spans="1:8" ht="13.5" x14ac:dyDescent="0.25">
      <c r="A1350" s="3">
        <v>43978</v>
      </c>
      <c r="B1350" s="2">
        <v>1.59</v>
      </c>
      <c r="C1350" s="2">
        <v>1.1264000000000001</v>
      </c>
      <c r="D1350" s="2">
        <v>190</v>
      </c>
      <c r="E1350" s="2">
        <f t="shared" si="84"/>
        <v>766025</v>
      </c>
      <c r="F1350" s="17" t="str">
        <f t="shared" si="83"/>
        <v>BULLISH</v>
      </c>
      <c r="G1350" s="17" t="str">
        <f t="shared" si="82"/>
        <v>NEUTRAL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v>43979</v>
      </c>
      <c r="B1351" s="2">
        <v>1.59</v>
      </c>
      <c r="C1351" s="2">
        <v>1.1264000000000001</v>
      </c>
      <c r="D1351" s="2">
        <v>616</v>
      </c>
      <c r="E1351" s="2">
        <f t="shared" si="84"/>
        <v>766025</v>
      </c>
      <c r="F1351" s="17" t="str">
        <f t="shared" si="83"/>
        <v>BULLISH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CONFIRMED BULLISH</v>
      </c>
    </row>
    <row r="1352" spans="1:8" ht="13.5" x14ac:dyDescent="0.25">
      <c r="A1352" s="3">
        <v>43980</v>
      </c>
      <c r="B1352" s="2">
        <v>1.58</v>
      </c>
      <c r="C1352" s="2">
        <v>1.1193</v>
      </c>
      <c r="D1352" s="2">
        <v>7400</v>
      </c>
      <c r="E1352" s="2">
        <f t="shared" si="84"/>
        <v>758625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NEUTRAL</v>
      </c>
      <c r="H1352" s="17" t="str">
        <f t="shared" si="85"/>
        <v>CONFIRMED BEARISH</v>
      </c>
    </row>
    <row r="1353" spans="1:8" ht="13.5" x14ac:dyDescent="0.25">
      <c r="A1353" s="3">
        <v>43983</v>
      </c>
      <c r="B1353" s="2">
        <v>1.58</v>
      </c>
      <c r="C1353" s="2">
        <v>1.1193</v>
      </c>
      <c r="D1353" s="2">
        <v>250</v>
      </c>
      <c r="E1353" s="2">
        <f t="shared" si="84"/>
        <v>758625</v>
      </c>
      <c r="F1353" s="17" t="str">
        <f t="shared" si="87"/>
        <v>BEARISH</v>
      </c>
      <c r="G1353" s="17" t="str">
        <f t="shared" si="86"/>
        <v>NEUTRAL</v>
      </c>
      <c r="H1353" s="17" t="str">
        <f t="shared" si="85"/>
        <v>CONFIRMED BEARISH</v>
      </c>
    </row>
    <row r="1354" spans="1:8" ht="13.5" x14ac:dyDescent="0.25">
      <c r="A1354" s="3">
        <v>43984</v>
      </c>
      <c r="B1354" s="2">
        <v>1.58</v>
      </c>
      <c r="C1354" s="2">
        <v>1.1193</v>
      </c>
      <c r="D1354" s="2">
        <v>0</v>
      </c>
      <c r="E1354" s="2">
        <f t="shared" si="84"/>
        <v>758625</v>
      </c>
      <c r="F1354" s="17" t="str">
        <f t="shared" si="87"/>
        <v>BEARISH</v>
      </c>
      <c r="G1354" s="17" t="str">
        <f t="shared" si="86"/>
        <v>NEUTRAL</v>
      </c>
      <c r="H1354" s="17" t="str">
        <f t="shared" si="85"/>
        <v>CONFIRMED BEARISH</v>
      </c>
    </row>
    <row r="1355" spans="1:8" ht="13.5" x14ac:dyDescent="0.25">
      <c r="A1355" s="3">
        <v>43985</v>
      </c>
      <c r="B1355" s="2">
        <v>1.58</v>
      </c>
      <c r="C1355" s="2">
        <v>1.1193</v>
      </c>
      <c r="D1355" s="2">
        <v>0</v>
      </c>
      <c r="E1355" s="2">
        <f t="shared" si="84"/>
        <v>758625</v>
      </c>
      <c r="F1355" s="17" t="str">
        <f t="shared" si="87"/>
        <v>BEARISH</v>
      </c>
      <c r="G1355" s="17" t="str">
        <f t="shared" si="86"/>
        <v>NEUTRAL</v>
      </c>
      <c r="H1355" s="17" t="str">
        <f t="shared" si="85"/>
        <v>CONFIRMED BEARISH</v>
      </c>
    </row>
    <row r="1356" spans="1:8" ht="13.5" x14ac:dyDescent="0.25">
      <c r="A1356" s="3">
        <v>43986</v>
      </c>
      <c r="B1356" s="2">
        <v>1.54</v>
      </c>
      <c r="C1356" s="2">
        <v>1.0909</v>
      </c>
      <c r="D1356" s="2">
        <v>63</v>
      </c>
      <c r="E1356" s="2">
        <f t="shared" si="84"/>
        <v>758562</v>
      </c>
      <c r="F1356" s="17" t="str">
        <f t="shared" si="87"/>
        <v>BEARISH</v>
      </c>
      <c r="G1356" s="17" t="str">
        <f t="shared" si="86"/>
        <v>NEUTRAL</v>
      </c>
      <c r="H1356" s="17" t="str">
        <f t="shared" si="85"/>
        <v>CONFIRMED BEARISH</v>
      </c>
    </row>
    <row r="1357" spans="1:8" ht="13.5" x14ac:dyDescent="0.25">
      <c r="A1357" s="3">
        <v>43987</v>
      </c>
      <c r="B1357" s="2">
        <v>1.54</v>
      </c>
      <c r="C1357" s="2">
        <v>1.0909</v>
      </c>
      <c r="D1357" s="2">
        <v>135</v>
      </c>
      <c r="E1357" s="2">
        <f t="shared" si="84"/>
        <v>758562</v>
      </c>
      <c r="F1357" s="17" t="str">
        <f t="shared" si="87"/>
        <v>BEARISH</v>
      </c>
      <c r="G1357" s="17" t="str">
        <f t="shared" si="86"/>
        <v>NEUTRAL</v>
      </c>
      <c r="H1357" s="17" t="str">
        <f t="shared" si="85"/>
        <v>CONFIRMED BEARISH</v>
      </c>
    </row>
    <row r="1358" spans="1:8" ht="13.5" x14ac:dyDescent="0.25">
      <c r="A1358" s="3">
        <v>43990</v>
      </c>
      <c r="B1358" s="2">
        <v>1.5</v>
      </c>
      <c r="C1358" s="2">
        <v>1.0626</v>
      </c>
      <c r="D1358" s="2">
        <v>2406</v>
      </c>
      <c r="E1358" s="2">
        <f t="shared" si="84"/>
        <v>756156</v>
      </c>
      <c r="F1358" s="17" t="str">
        <f t="shared" si="87"/>
        <v>BEARISH</v>
      </c>
      <c r="G1358" s="17" t="str">
        <f t="shared" si="86"/>
        <v>NEUTRAL</v>
      </c>
      <c r="H1358" s="17" t="str">
        <f t="shared" si="85"/>
        <v>CONFIRMED BEARISH</v>
      </c>
    </row>
    <row r="1359" spans="1:8" ht="13.5" x14ac:dyDescent="0.25">
      <c r="A1359" s="3">
        <v>43991</v>
      </c>
      <c r="B1359" s="2">
        <v>1.49</v>
      </c>
      <c r="C1359" s="2">
        <v>1.0555000000000001</v>
      </c>
      <c r="D1359" s="2">
        <v>1594</v>
      </c>
      <c r="E1359" s="2">
        <f t="shared" si="84"/>
        <v>754562</v>
      </c>
      <c r="F1359" s="17" t="str">
        <f t="shared" si="87"/>
        <v>BEARISH</v>
      </c>
      <c r="G1359" s="17" t="str">
        <f t="shared" si="86"/>
        <v>NEUTRAL</v>
      </c>
      <c r="H1359" s="17" t="str">
        <f t="shared" si="85"/>
        <v>CONFIRMED BEARISH</v>
      </c>
    </row>
    <row r="1360" spans="1:8" ht="13.5" x14ac:dyDescent="0.25">
      <c r="A1360" s="3">
        <v>43992</v>
      </c>
      <c r="B1360" s="2">
        <v>1.47</v>
      </c>
      <c r="C1360" s="2">
        <v>1.0414000000000001</v>
      </c>
      <c r="D1360" s="2">
        <v>626</v>
      </c>
      <c r="E1360" s="2">
        <f t="shared" si="84"/>
        <v>753936</v>
      </c>
      <c r="F1360" s="17" t="str">
        <f t="shared" si="87"/>
        <v>BEARISH</v>
      </c>
      <c r="G1360" s="17" t="str">
        <f t="shared" si="86"/>
        <v>NEUTRAL</v>
      </c>
      <c r="H1360" s="17" t="str">
        <f t="shared" si="85"/>
        <v>CONFIRMED BEARISH</v>
      </c>
    </row>
    <row r="1361" spans="1:8" ht="13.5" x14ac:dyDescent="0.25">
      <c r="A1361" s="3">
        <v>43993</v>
      </c>
      <c r="B1361" s="2">
        <v>1.47</v>
      </c>
      <c r="C1361" s="2">
        <v>1.0414000000000001</v>
      </c>
      <c r="D1361" s="2">
        <v>423</v>
      </c>
      <c r="E1361" s="2">
        <f t="shared" si="84"/>
        <v>753936</v>
      </c>
      <c r="F1361" s="17" t="str">
        <f t="shared" si="87"/>
        <v>BEARISH</v>
      </c>
      <c r="G1361" s="17" t="str">
        <f t="shared" si="86"/>
        <v>NEUTRAL</v>
      </c>
      <c r="H1361" s="17" t="str">
        <f t="shared" si="85"/>
        <v>CONFIRMED BEARISH</v>
      </c>
    </row>
    <row r="1362" spans="1:8" ht="13.5" x14ac:dyDescent="0.25">
      <c r="A1362" s="3">
        <v>43994</v>
      </c>
      <c r="B1362" s="2">
        <v>1.49</v>
      </c>
      <c r="C1362" s="2">
        <v>1.0555000000000001</v>
      </c>
      <c r="D1362" s="2">
        <v>294</v>
      </c>
      <c r="E1362" s="2">
        <f t="shared" si="84"/>
        <v>754230</v>
      </c>
      <c r="F1362" s="17" t="str">
        <f t="shared" si="87"/>
        <v>BEARISH</v>
      </c>
      <c r="G1362" s="17" t="str">
        <f t="shared" si="86"/>
        <v>NEUTRAL</v>
      </c>
      <c r="H1362" s="17" t="str">
        <f t="shared" si="85"/>
        <v>CONFIRMED BEARISH</v>
      </c>
    </row>
    <row r="1363" spans="1:8" ht="13.5" x14ac:dyDescent="0.25">
      <c r="A1363" s="3">
        <v>43997</v>
      </c>
      <c r="B1363" s="2">
        <v>1.49</v>
      </c>
      <c r="C1363" s="2">
        <v>1.0555000000000001</v>
      </c>
      <c r="D1363" s="2">
        <v>1024</v>
      </c>
      <c r="E1363" s="2">
        <f t="shared" si="84"/>
        <v>754230</v>
      </c>
      <c r="F1363" s="17" t="str">
        <f t="shared" si="87"/>
        <v>BEARISH</v>
      </c>
      <c r="G1363" s="17" t="str">
        <f t="shared" si="86"/>
        <v>NEUTRAL</v>
      </c>
      <c r="H1363" s="17" t="str">
        <f t="shared" si="85"/>
        <v>CONFIRMED BEARISH</v>
      </c>
    </row>
    <row r="1364" spans="1:8" ht="13.5" x14ac:dyDescent="0.25">
      <c r="A1364" s="3">
        <v>43998</v>
      </c>
      <c r="B1364" s="2">
        <v>1.53</v>
      </c>
      <c r="C1364" s="2">
        <v>1.0839000000000001</v>
      </c>
      <c r="D1364" s="2">
        <v>1755</v>
      </c>
      <c r="E1364" s="2">
        <f t="shared" si="84"/>
        <v>755985</v>
      </c>
      <c r="F1364" s="17" t="str">
        <f t="shared" si="87"/>
        <v>BULLISH</v>
      </c>
      <c r="G1364" s="17" t="str">
        <f t="shared" si="86"/>
        <v>NEUTRAL</v>
      </c>
      <c r="H1364" s="17" t="str">
        <f t="shared" si="85"/>
        <v>CONFIRMED BULLISH</v>
      </c>
    </row>
    <row r="1365" spans="1:8" ht="13.5" x14ac:dyDescent="0.25">
      <c r="A1365" s="3">
        <v>43999</v>
      </c>
      <c r="B1365" s="2">
        <v>1.53</v>
      </c>
      <c r="C1365" s="2">
        <v>1.0839000000000001</v>
      </c>
      <c r="D1365" s="2">
        <v>0</v>
      </c>
      <c r="E1365" s="2">
        <f t="shared" si="84"/>
        <v>755985</v>
      </c>
      <c r="F1365" s="17" t="str">
        <f t="shared" si="87"/>
        <v>BULLISH</v>
      </c>
      <c r="G1365" s="17" t="str">
        <f t="shared" si="86"/>
        <v>NEUTRAL</v>
      </c>
      <c r="H1365" s="17" t="str">
        <f t="shared" si="85"/>
        <v>CONFIRMED BULLISH</v>
      </c>
    </row>
    <row r="1366" spans="1:8" ht="13.5" x14ac:dyDescent="0.25">
      <c r="A1366" s="3">
        <v>44000</v>
      </c>
      <c r="B1366" s="2">
        <v>1.5</v>
      </c>
      <c r="C1366" s="2">
        <v>1.0626</v>
      </c>
      <c r="D1366" s="2">
        <v>114</v>
      </c>
      <c r="E1366" s="2">
        <f t="shared" si="84"/>
        <v>755871</v>
      </c>
      <c r="F1366" s="17" t="str">
        <f t="shared" si="87"/>
        <v>BULLISH</v>
      </c>
      <c r="G1366" s="17" t="str">
        <f t="shared" si="86"/>
        <v>NEUTRAL</v>
      </c>
      <c r="H1366" s="17" t="str">
        <f t="shared" si="85"/>
        <v>CONFIRMED BULLISH</v>
      </c>
    </row>
    <row r="1367" spans="1:8" ht="13.5" x14ac:dyDescent="0.25">
      <c r="A1367" s="3">
        <v>44001</v>
      </c>
      <c r="B1367" s="2">
        <v>1.5</v>
      </c>
      <c r="C1367" s="2">
        <v>1.0626</v>
      </c>
      <c r="D1367" s="2">
        <v>893</v>
      </c>
      <c r="E1367" s="2">
        <f t="shared" si="84"/>
        <v>755871</v>
      </c>
      <c r="F1367" s="17" t="str">
        <f t="shared" si="87"/>
        <v>BULLISH</v>
      </c>
      <c r="G1367" s="17" t="str">
        <f t="shared" si="86"/>
        <v>NEUTRAL</v>
      </c>
      <c r="H1367" s="17" t="str">
        <f t="shared" si="85"/>
        <v>CONFIRMED BULLISH</v>
      </c>
    </row>
    <row r="1368" spans="1:8" ht="13.5" x14ac:dyDescent="0.25">
      <c r="A1368" s="3">
        <v>44004</v>
      </c>
      <c r="B1368" s="2">
        <v>1.48</v>
      </c>
      <c r="C1368" s="2">
        <v>1.0484</v>
      </c>
      <c r="D1368" s="2">
        <v>2435</v>
      </c>
      <c r="E1368" s="2">
        <f t="shared" si="84"/>
        <v>753436</v>
      </c>
      <c r="F1368" s="17" t="str">
        <f t="shared" si="87"/>
        <v>BEARISH</v>
      </c>
      <c r="G1368" s="17" t="str">
        <f t="shared" si="86"/>
        <v>NEUTRAL</v>
      </c>
      <c r="H1368" s="17" t="str">
        <f t="shared" si="85"/>
        <v>CONFIRMED BEARISH</v>
      </c>
    </row>
    <row r="1369" spans="1:8" ht="13.5" x14ac:dyDescent="0.25">
      <c r="A1369" s="3">
        <v>44005</v>
      </c>
      <c r="B1369" s="2">
        <v>1.45</v>
      </c>
      <c r="C1369" s="2">
        <v>1.0271999999999999</v>
      </c>
      <c r="D1369" s="2">
        <v>75</v>
      </c>
      <c r="E1369" s="2">
        <f t="shared" si="84"/>
        <v>753361</v>
      </c>
      <c r="F1369" s="17" t="str">
        <f t="shared" si="87"/>
        <v>BEARISH</v>
      </c>
      <c r="G1369" s="17" t="str">
        <f t="shared" si="86"/>
        <v>NEUTRAL</v>
      </c>
      <c r="H1369" s="17" t="str">
        <f t="shared" si="85"/>
        <v>CONFIRMED BEARISH</v>
      </c>
    </row>
    <row r="1370" spans="1:8" ht="13.5" x14ac:dyDescent="0.25">
      <c r="A1370" s="3">
        <v>44006</v>
      </c>
      <c r="B1370" s="2">
        <v>1.41</v>
      </c>
      <c r="C1370" s="2">
        <v>0.99890000000000001</v>
      </c>
      <c r="D1370" s="2">
        <v>5810</v>
      </c>
      <c r="E1370" s="2">
        <f t="shared" si="84"/>
        <v>747551</v>
      </c>
      <c r="F1370" s="17" t="str">
        <f t="shared" si="87"/>
        <v>BEARISH</v>
      </c>
      <c r="G1370" s="17" t="str">
        <f t="shared" si="86"/>
        <v>NEUTRAL</v>
      </c>
      <c r="H1370" s="17" t="str">
        <f t="shared" si="85"/>
        <v>CONFIRMED BEARISH</v>
      </c>
    </row>
    <row r="1371" spans="1:8" ht="13.5" x14ac:dyDescent="0.25">
      <c r="A1371" s="3">
        <v>44007</v>
      </c>
      <c r="B1371" s="2">
        <v>1.46</v>
      </c>
      <c r="C1371" s="2">
        <v>1.0343</v>
      </c>
      <c r="D1371" s="2">
        <v>2952</v>
      </c>
      <c r="E1371" s="2">
        <f t="shared" si="84"/>
        <v>750503</v>
      </c>
      <c r="F1371" s="17" t="str">
        <f t="shared" si="87"/>
        <v>BEARISH</v>
      </c>
      <c r="G1371" s="17" t="str">
        <f t="shared" si="86"/>
        <v>NEUTRAL</v>
      </c>
      <c r="H1371" s="17" t="str">
        <f t="shared" si="85"/>
        <v>CONFIRMED BEARISH</v>
      </c>
    </row>
    <row r="1372" spans="1:8" ht="13.5" x14ac:dyDescent="0.25">
      <c r="A1372" s="3">
        <v>44008</v>
      </c>
      <c r="B1372" s="2">
        <v>1.47</v>
      </c>
      <c r="C1372" s="2">
        <v>1.0414000000000001</v>
      </c>
      <c r="D1372" s="2">
        <v>3115</v>
      </c>
      <c r="E1372" s="2">
        <f t="shared" si="84"/>
        <v>753618</v>
      </c>
      <c r="F1372" s="17" t="str">
        <f t="shared" si="87"/>
        <v>BEARISH</v>
      </c>
      <c r="G1372" s="17" t="str">
        <f t="shared" si="86"/>
        <v>NEUTRAL</v>
      </c>
      <c r="H1372" s="17" t="str">
        <f t="shared" si="85"/>
        <v>CONFIRMED BEARISH</v>
      </c>
    </row>
    <row r="1373" spans="1:8" ht="13.5" x14ac:dyDescent="0.25">
      <c r="A1373" s="3">
        <v>44011</v>
      </c>
      <c r="B1373" s="2">
        <v>1.47</v>
      </c>
      <c r="C1373" s="2">
        <v>1.0414000000000001</v>
      </c>
      <c r="D1373" s="2">
        <v>0</v>
      </c>
      <c r="E1373" s="2">
        <f t="shared" si="84"/>
        <v>753618</v>
      </c>
      <c r="F1373" s="17" t="str">
        <f t="shared" si="87"/>
        <v>BULLISH</v>
      </c>
      <c r="G1373" s="17" t="str">
        <f t="shared" si="86"/>
        <v>NEUTRAL</v>
      </c>
      <c r="H1373" s="17" t="str">
        <f t="shared" si="85"/>
        <v>BULLISH DIVERGENCE</v>
      </c>
    </row>
    <row r="1374" spans="1:8" ht="13.5" x14ac:dyDescent="0.25">
      <c r="A1374" s="3">
        <v>44012</v>
      </c>
      <c r="B1374" s="2">
        <v>1.41</v>
      </c>
      <c r="C1374" s="2">
        <v>0.99890000000000001</v>
      </c>
      <c r="D1374" s="2">
        <v>3388</v>
      </c>
      <c r="E1374" s="2">
        <f t="shared" si="84"/>
        <v>750230</v>
      </c>
      <c r="F1374" s="17" t="str">
        <f t="shared" si="87"/>
        <v>BEARISH</v>
      </c>
      <c r="G1374" s="17" t="str">
        <f t="shared" si="86"/>
        <v>NEUTRAL</v>
      </c>
      <c r="H1374" s="17" t="str">
        <f t="shared" si="85"/>
        <v>CONFIRMED BEARISH</v>
      </c>
    </row>
    <row r="1375" spans="1:8" ht="13.5" x14ac:dyDescent="0.25">
      <c r="A1375" s="3">
        <v>44013</v>
      </c>
      <c r="B1375" s="2">
        <v>1.42</v>
      </c>
      <c r="C1375" s="2">
        <v>1.0059</v>
      </c>
      <c r="D1375" s="2">
        <v>7069</v>
      </c>
      <c r="E1375" s="2">
        <f t="shared" si="84"/>
        <v>757299</v>
      </c>
      <c r="F1375" s="17" t="str">
        <f t="shared" si="87"/>
        <v>BULLISH</v>
      </c>
      <c r="G1375" s="17" t="str">
        <f t="shared" si="86"/>
        <v>NEUTRAL</v>
      </c>
      <c r="H1375" s="17" t="str">
        <f t="shared" si="85"/>
        <v>CONFIRMED BULLISH</v>
      </c>
    </row>
    <row r="1376" spans="1:8" ht="13.5" x14ac:dyDescent="0.25">
      <c r="A1376" s="3">
        <v>44014</v>
      </c>
      <c r="B1376" s="2">
        <v>1.38</v>
      </c>
      <c r="C1376" s="2">
        <v>0.97760000000000002</v>
      </c>
      <c r="D1376" s="2">
        <v>2944</v>
      </c>
      <c r="E1376" s="2">
        <f t="shared" si="84"/>
        <v>754355</v>
      </c>
      <c r="F1376" s="17" t="str">
        <f t="shared" si="87"/>
        <v>BULLISH</v>
      </c>
      <c r="G1376" s="17" t="str">
        <f t="shared" si="86"/>
        <v>NEUTRAL</v>
      </c>
      <c r="H1376" s="17" t="str">
        <f t="shared" si="85"/>
        <v>BULLISH DIVERGENCE</v>
      </c>
    </row>
    <row r="1377" spans="1:8" ht="13.5" x14ac:dyDescent="0.25">
      <c r="A1377" s="3">
        <v>44015</v>
      </c>
      <c r="B1377" s="2">
        <v>1.37</v>
      </c>
      <c r="C1377" s="2">
        <v>0.97050000000000003</v>
      </c>
      <c r="D1377" s="2">
        <v>3453</v>
      </c>
      <c r="E1377" s="2">
        <f t="shared" si="84"/>
        <v>750902</v>
      </c>
      <c r="F1377" s="17" t="str">
        <f t="shared" si="87"/>
        <v>BEARISH</v>
      </c>
      <c r="G1377" s="17" t="str">
        <f t="shared" si="86"/>
        <v>NEUTRAL</v>
      </c>
      <c r="H1377" s="17" t="str">
        <f t="shared" si="85"/>
        <v>CONFIRMED BEARISH</v>
      </c>
    </row>
    <row r="1378" spans="1:8" ht="13.5" x14ac:dyDescent="0.25">
      <c r="A1378" s="3">
        <v>44018</v>
      </c>
      <c r="B1378" s="2">
        <v>1.4</v>
      </c>
      <c r="C1378" s="2">
        <v>0.99180000000000001</v>
      </c>
      <c r="D1378" s="2">
        <v>201</v>
      </c>
      <c r="E1378" s="2">
        <f t="shared" si="84"/>
        <v>751103</v>
      </c>
      <c r="F1378" s="17" t="str">
        <f t="shared" si="87"/>
        <v>BEARISH</v>
      </c>
      <c r="G1378" s="17" t="str">
        <f t="shared" si="86"/>
        <v>NEUTRAL</v>
      </c>
      <c r="H1378" s="17" t="str">
        <f t="shared" si="85"/>
        <v>CONFIRMED BEARISH</v>
      </c>
    </row>
    <row r="1379" spans="1:8" ht="13.5" x14ac:dyDescent="0.25">
      <c r="A1379" s="3">
        <v>44019</v>
      </c>
      <c r="B1379" s="2">
        <v>1.38</v>
      </c>
      <c r="C1379" s="2">
        <v>0.97760000000000002</v>
      </c>
      <c r="D1379" s="2">
        <v>698</v>
      </c>
      <c r="E1379" s="2">
        <f t="shared" si="84"/>
        <v>750405</v>
      </c>
      <c r="F1379" s="17" t="str">
        <f t="shared" si="87"/>
        <v>BULLISH</v>
      </c>
      <c r="G1379" s="17" t="str">
        <f t="shared" si="86"/>
        <v>NEUTRAL</v>
      </c>
      <c r="H1379" s="17" t="str">
        <f t="shared" si="85"/>
        <v>BULLISH DIVERGENCE</v>
      </c>
    </row>
    <row r="1380" spans="1:8" ht="13.5" x14ac:dyDescent="0.25">
      <c r="A1380" s="3">
        <v>44020</v>
      </c>
      <c r="B1380" s="2">
        <v>1.42</v>
      </c>
      <c r="C1380" s="2">
        <v>1.0059</v>
      </c>
      <c r="D1380" s="2">
        <v>2313</v>
      </c>
      <c r="E1380" s="2">
        <f t="shared" si="84"/>
        <v>752718</v>
      </c>
      <c r="F1380" s="17" t="str">
        <f t="shared" si="87"/>
        <v>BEARISH</v>
      </c>
      <c r="G1380" s="17" t="str">
        <f t="shared" si="86"/>
        <v>NEUTRAL</v>
      </c>
      <c r="H1380" s="17" t="str">
        <f t="shared" si="85"/>
        <v>NEUTRAL</v>
      </c>
    </row>
    <row r="1381" spans="1:8" ht="13.5" x14ac:dyDescent="0.25">
      <c r="A1381" s="3">
        <v>44021</v>
      </c>
      <c r="B1381" s="2">
        <v>1.4</v>
      </c>
      <c r="C1381" s="2">
        <v>0.99180000000000001</v>
      </c>
      <c r="D1381" s="2">
        <v>1070</v>
      </c>
      <c r="E1381" s="2">
        <f t="shared" si="84"/>
        <v>751648</v>
      </c>
      <c r="F1381" s="17" t="str">
        <f t="shared" si="87"/>
        <v>BEARISH</v>
      </c>
      <c r="G1381" s="17" t="str">
        <f t="shared" si="86"/>
        <v>NEUTRAL</v>
      </c>
      <c r="H1381" s="17" t="str">
        <f t="shared" si="85"/>
        <v>BEARISH DIVERGENCE</v>
      </c>
    </row>
    <row r="1382" spans="1:8" ht="13.5" x14ac:dyDescent="0.25">
      <c r="A1382" s="3">
        <v>44022</v>
      </c>
      <c r="B1382" s="2">
        <v>1.4</v>
      </c>
      <c r="C1382" s="2">
        <v>0.99180000000000001</v>
      </c>
      <c r="D1382" s="2">
        <v>0</v>
      </c>
      <c r="E1382" s="2">
        <f t="shared" si="84"/>
        <v>751648</v>
      </c>
      <c r="F1382" s="17" t="str">
        <f t="shared" si="87"/>
        <v>BULLISH</v>
      </c>
      <c r="G1382" s="17" t="str">
        <f t="shared" si="86"/>
        <v>NEUTRAL</v>
      </c>
      <c r="H1382" s="17" t="str">
        <f t="shared" si="85"/>
        <v>CONFIRMED BULLISH</v>
      </c>
    </row>
    <row r="1383" spans="1:8" ht="13.5" x14ac:dyDescent="0.25">
      <c r="A1383" s="3">
        <v>44025</v>
      </c>
      <c r="B1383" s="2">
        <v>1.4</v>
      </c>
      <c r="C1383" s="2">
        <v>0.99180000000000001</v>
      </c>
      <c r="D1383" s="2">
        <v>280</v>
      </c>
      <c r="E1383" s="2">
        <f t="shared" si="84"/>
        <v>751648</v>
      </c>
      <c r="F1383" s="17" t="str">
        <f t="shared" si="87"/>
        <v>BULLISH</v>
      </c>
      <c r="G1383" s="17" t="str">
        <f t="shared" si="86"/>
        <v>NEUTRAL</v>
      </c>
      <c r="H1383" s="17" t="str">
        <f t="shared" si="85"/>
        <v>NEUTRAL</v>
      </c>
    </row>
    <row r="1384" spans="1:8" ht="13.5" x14ac:dyDescent="0.25">
      <c r="A1384" s="3">
        <v>44026</v>
      </c>
      <c r="B1384" s="2">
        <v>1.35</v>
      </c>
      <c r="C1384" s="2">
        <v>0.95640000000000003</v>
      </c>
      <c r="D1384" s="2">
        <v>3733</v>
      </c>
      <c r="E1384" s="2">
        <f t="shared" si="84"/>
        <v>747915</v>
      </c>
      <c r="F1384" s="17" t="str">
        <f t="shared" si="87"/>
        <v>BEARISH</v>
      </c>
      <c r="G1384" s="17" t="str">
        <f t="shared" si="86"/>
        <v>NEUTRAL</v>
      </c>
      <c r="H1384" s="17" t="str">
        <f t="shared" si="85"/>
        <v>CONFIRMED BEARISH</v>
      </c>
    </row>
    <row r="1385" spans="1:8" ht="13.5" x14ac:dyDescent="0.25">
      <c r="A1385" s="3">
        <v>44027</v>
      </c>
      <c r="B1385" s="2">
        <v>1.31</v>
      </c>
      <c r="C1385" s="2">
        <v>0.92800000000000005</v>
      </c>
      <c r="D1385" s="2">
        <v>3830</v>
      </c>
      <c r="E1385" s="2">
        <f t="shared" si="84"/>
        <v>744085</v>
      </c>
      <c r="F1385" s="17" t="str">
        <f t="shared" si="87"/>
        <v>BEARISH</v>
      </c>
      <c r="G1385" s="17" t="str">
        <f t="shared" si="86"/>
        <v>NEUTRAL</v>
      </c>
      <c r="H1385" s="17" t="str">
        <f t="shared" si="85"/>
        <v>CONFIRMED BEARISH</v>
      </c>
    </row>
    <row r="1386" spans="1:8" ht="13.5" x14ac:dyDescent="0.25">
      <c r="A1386" s="3">
        <v>44028</v>
      </c>
      <c r="B1386" s="2">
        <v>1.31</v>
      </c>
      <c r="C1386" s="2">
        <v>0.92800000000000005</v>
      </c>
      <c r="D1386" s="2">
        <v>3680</v>
      </c>
      <c r="E1386" s="2">
        <f t="shared" si="84"/>
        <v>744085</v>
      </c>
      <c r="F1386" s="17" t="str">
        <f t="shared" si="87"/>
        <v>BEARISH</v>
      </c>
      <c r="G1386" s="17" t="str">
        <f t="shared" si="86"/>
        <v>NEUTRAL</v>
      </c>
      <c r="H1386" s="17" t="str">
        <f t="shared" si="85"/>
        <v>CONFIRMED BEARISH</v>
      </c>
    </row>
    <row r="1387" spans="1:8" ht="13.5" x14ac:dyDescent="0.25">
      <c r="A1387" s="3">
        <v>44029</v>
      </c>
      <c r="B1387" s="2">
        <v>1.25</v>
      </c>
      <c r="C1387" s="2">
        <v>0.88549999999999995</v>
      </c>
      <c r="D1387" s="2">
        <v>12890</v>
      </c>
      <c r="E1387" s="2">
        <f t="shared" si="84"/>
        <v>731195</v>
      </c>
      <c r="F1387" s="17" t="str">
        <f t="shared" si="87"/>
        <v>BEARISH</v>
      </c>
      <c r="G1387" s="17" t="str">
        <f t="shared" si="86"/>
        <v>WEAK</v>
      </c>
      <c r="H1387" s="17" t="str">
        <f t="shared" si="85"/>
        <v>CONFIRMED BEARISH</v>
      </c>
    </row>
    <row r="1388" spans="1:8" ht="13.5" x14ac:dyDescent="0.25">
      <c r="A1388" s="3">
        <v>44032</v>
      </c>
      <c r="B1388" s="2">
        <v>1.23</v>
      </c>
      <c r="C1388" s="2">
        <v>0.87129999999999996</v>
      </c>
      <c r="D1388" s="2">
        <v>370</v>
      </c>
      <c r="E1388" s="2">
        <f t="shared" si="84"/>
        <v>730825</v>
      </c>
      <c r="F1388" s="17" t="str">
        <f t="shared" si="87"/>
        <v>BEARISH</v>
      </c>
      <c r="G1388" s="17" t="str">
        <f t="shared" si="86"/>
        <v>WEAK</v>
      </c>
      <c r="H1388" s="17" t="str">
        <f t="shared" si="85"/>
        <v>CONFIRMED BEARISH</v>
      </c>
    </row>
    <row r="1389" spans="1:8" ht="13.5" x14ac:dyDescent="0.25">
      <c r="A1389" s="3">
        <v>44033</v>
      </c>
      <c r="B1389" s="2">
        <v>1.26</v>
      </c>
      <c r="C1389" s="2">
        <v>0.89259999999999995</v>
      </c>
      <c r="D1389" s="2">
        <v>415</v>
      </c>
      <c r="E1389" s="2">
        <f t="shared" si="84"/>
        <v>731240</v>
      </c>
      <c r="F1389" s="17" t="str">
        <f t="shared" si="87"/>
        <v>BEARISH</v>
      </c>
      <c r="G1389" s="17" t="str">
        <f t="shared" si="86"/>
        <v>WEAK</v>
      </c>
      <c r="H1389" s="17" t="str">
        <f t="shared" si="85"/>
        <v>CONFIRMED BEARISH</v>
      </c>
    </row>
    <row r="1390" spans="1:8" ht="13.5" x14ac:dyDescent="0.25">
      <c r="A1390" s="3">
        <v>44034</v>
      </c>
      <c r="B1390" s="2">
        <v>1.26</v>
      </c>
      <c r="C1390" s="2">
        <v>0.89259999999999995</v>
      </c>
      <c r="D1390" s="2">
        <v>0</v>
      </c>
      <c r="E1390" s="2">
        <f t="shared" si="84"/>
        <v>731240</v>
      </c>
      <c r="F1390" s="17" t="str">
        <f t="shared" si="87"/>
        <v>BEARISH</v>
      </c>
      <c r="G1390" s="17" t="str">
        <f t="shared" si="86"/>
        <v>NEUTRAL</v>
      </c>
      <c r="H1390" s="17" t="str">
        <f t="shared" si="85"/>
        <v>CONFIRMED BEARISH</v>
      </c>
    </row>
    <row r="1391" spans="1:8" ht="13.5" x14ac:dyDescent="0.25">
      <c r="A1391" s="3">
        <v>44035</v>
      </c>
      <c r="B1391" s="2">
        <v>1.26</v>
      </c>
      <c r="C1391" s="2">
        <v>0.89259999999999995</v>
      </c>
      <c r="D1391" s="2">
        <v>2211</v>
      </c>
      <c r="E1391" s="2">
        <f t="shared" si="84"/>
        <v>731240</v>
      </c>
      <c r="F1391" s="17" t="str">
        <f t="shared" si="87"/>
        <v>BEARISH</v>
      </c>
      <c r="G1391" s="17" t="str">
        <f t="shared" si="86"/>
        <v>NEUTRAL</v>
      </c>
      <c r="H1391" s="17" t="str">
        <f t="shared" si="85"/>
        <v>CONFIRMED BEARISH</v>
      </c>
    </row>
    <row r="1392" spans="1:8" ht="13.5" x14ac:dyDescent="0.25">
      <c r="A1392" s="3">
        <v>44036</v>
      </c>
      <c r="B1392" s="2">
        <v>1.26</v>
      </c>
      <c r="C1392" s="2">
        <v>0.89259999999999995</v>
      </c>
      <c r="D1392" s="2">
        <v>0</v>
      </c>
      <c r="E1392" s="2">
        <f t="shared" si="84"/>
        <v>731240</v>
      </c>
      <c r="F1392" s="17" t="str">
        <f t="shared" si="87"/>
        <v>BULLISH</v>
      </c>
      <c r="G1392" s="17" t="str">
        <f t="shared" si="86"/>
        <v>NEUTRAL</v>
      </c>
      <c r="H1392" s="17" t="str">
        <f t="shared" si="85"/>
        <v>CONFIRMED BULLISH</v>
      </c>
    </row>
    <row r="1393" spans="1:8" ht="13.5" x14ac:dyDescent="0.25">
      <c r="A1393" s="3">
        <v>44039</v>
      </c>
      <c r="B1393" s="2">
        <v>1.26</v>
      </c>
      <c r="C1393" s="2">
        <v>0.89259999999999995</v>
      </c>
      <c r="D1393" s="2">
        <v>0</v>
      </c>
      <c r="E1393" s="2">
        <f t="shared" si="84"/>
        <v>731240</v>
      </c>
      <c r="F1393" s="17" t="str">
        <f t="shared" si="87"/>
        <v>BULLISH</v>
      </c>
      <c r="G1393" s="17" t="str">
        <f t="shared" si="86"/>
        <v>NEUTRAL</v>
      </c>
      <c r="H1393" s="17" t="str">
        <f t="shared" si="85"/>
        <v>CONFIRMED BULLISH</v>
      </c>
    </row>
    <row r="1394" spans="1:8" ht="13.5" x14ac:dyDescent="0.25">
      <c r="A1394" s="3">
        <v>44040</v>
      </c>
      <c r="B1394" s="2">
        <v>1.28</v>
      </c>
      <c r="C1394" s="2">
        <v>0.90680000000000005</v>
      </c>
      <c r="D1394" s="2">
        <v>720</v>
      </c>
      <c r="E1394" s="2">
        <f t="shared" si="84"/>
        <v>731960</v>
      </c>
      <c r="F1394" s="17" t="str">
        <f t="shared" si="87"/>
        <v>BULLISH</v>
      </c>
      <c r="G1394" s="17" t="str">
        <f t="shared" si="86"/>
        <v>NEUTRAL</v>
      </c>
      <c r="H1394" s="17" t="str">
        <f t="shared" si="85"/>
        <v>CONFIRMED BULLISH</v>
      </c>
    </row>
    <row r="1395" spans="1:8" ht="13.5" x14ac:dyDescent="0.25">
      <c r="A1395" s="3">
        <v>44041</v>
      </c>
      <c r="B1395" s="2">
        <v>1.28</v>
      </c>
      <c r="C1395" s="2">
        <v>0.90680000000000005</v>
      </c>
      <c r="D1395" s="2">
        <v>0</v>
      </c>
      <c r="E1395" s="2">
        <f t="shared" si="84"/>
        <v>731960</v>
      </c>
      <c r="F1395" s="17" t="str">
        <f t="shared" si="87"/>
        <v>BULLISH</v>
      </c>
      <c r="G1395" s="17" t="str">
        <f t="shared" si="86"/>
        <v>NEUTRAL</v>
      </c>
      <c r="H1395" s="17" t="str">
        <f t="shared" si="85"/>
        <v>CONFIRMED BULLISH</v>
      </c>
    </row>
    <row r="1396" spans="1:8" ht="13.5" x14ac:dyDescent="0.25">
      <c r="A1396" s="3">
        <v>44042</v>
      </c>
      <c r="B1396" s="2">
        <v>1.25</v>
      </c>
      <c r="C1396" s="2">
        <v>0.88549999999999995</v>
      </c>
      <c r="D1396" s="2">
        <v>1271</v>
      </c>
      <c r="E1396" s="2">
        <f t="shared" si="84"/>
        <v>730689</v>
      </c>
      <c r="F1396" s="17" t="str">
        <f t="shared" si="87"/>
        <v>BEARISH</v>
      </c>
      <c r="G1396" s="17" t="str">
        <f t="shared" si="86"/>
        <v>NEUTRAL</v>
      </c>
      <c r="H1396" s="17" t="str">
        <f t="shared" si="85"/>
        <v>CONFIRMED BEARISH</v>
      </c>
    </row>
    <row r="1397" spans="1:8" ht="13.5" x14ac:dyDescent="0.25">
      <c r="A1397" s="3">
        <v>44046</v>
      </c>
      <c r="B1397" s="2">
        <v>1.22</v>
      </c>
      <c r="C1397" s="2">
        <v>0.86429999999999996</v>
      </c>
      <c r="D1397" s="2">
        <v>2788</v>
      </c>
      <c r="E1397" s="2">
        <f t="shared" si="84"/>
        <v>727901</v>
      </c>
      <c r="F1397" s="17" t="str">
        <f t="shared" si="87"/>
        <v>BEARISH</v>
      </c>
      <c r="G1397" s="17" t="str">
        <f t="shared" si="86"/>
        <v>NEUTRAL</v>
      </c>
      <c r="H1397" s="17" t="str">
        <f t="shared" si="85"/>
        <v>CONFIRMED BEARISH</v>
      </c>
    </row>
    <row r="1398" spans="1:8" ht="13.5" x14ac:dyDescent="0.25">
      <c r="A1398" s="3">
        <v>44047</v>
      </c>
      <c r="B1398" s="2">
        <v>1.19</v>
      </c>
      <c r="C1398" s="2">
        <v>0.84299999999999997</v>
      </c>
      <c r="D1398" s="2">
        <v>3014</v>
      </c>
      <c r="E1398" s="2">
        <f t="shared" si="84"/>
        <v>724887</v>
      </c>
      <c r="F1398" s="17" t="str">
        <f t="shared" si="87"/>
        <v>BEARISH</v>
      </c>
      <c r="G1398" s="17" t="str">
        <f t="shared" si="86"/>
        <v>NEUTRAL</v>
      </c>
      <c r="H1398" s="17" t="str">
        <f t="shared" si="85"/>
        <v>CONFIRMED BEARISH</v>
      </c>
    </row>
    <row r="1399" spans="1:8" ht="13.5" x14ac:dyDescent="0.25">
      <c r="A1399" s="3">
        <v>44048</v>
      </c>
      <c r="B1399" s="2">
        <v>1.22</v>
      </c>
      <c r="C1399" s="2">
        <v>0.86429999999999996</v>
      </c>
      <c r="D1399" s="2">
        <v>12684</v>
      </c>
      <c r="E1399" s="2">
        <f t="shared" si="84"/>
        <v>737571</v>
      </c>
      <c r="F1399" s="17" t="str">
        <f t="shared" si="87"/>
        <v>BULLISH</v>
      </c>
      <c r="G1399" s="17" t="str">
        <f t="shared" si="86"/>
        <v>NEUTRAL</v>
      </c>
      <c r="H1399" s="17" t="str">
        <f t="shared" si="85"/>
        <v>BULLISH DIVERGENCE</v>
      </c>
    </row>
    <row r="1400" spans="1:8" ht="13.5" x14ac:dyDescent="0.25">
      <c r="A1400" s="3">
        <v>44049</v>
      </c>
      <c r="B1400" s="2">
        <v>1.25</v>
      </c>
      <c r="C1400" s="2">
        <v>0.88549999999999995</v>
      </c>
      <c r="D1400" s="2">
        <v>2013</v>
      </c>
      <c r="E1400" s="2">
        <f t="shared" si="84"/>
        <v>739584</v>
      </c>
      <c r="F1400" s="17" t="str">
        <f t="shared" si="87"/>
        <v>BULLISH</v>
      </c>
      <c r="G1400" s="17" t="str">
        <f t="shared" si="86"/>
        <v>NEUTRAL</v>
      </c>
      <c r="H1400" s="17" t="str">
        <f t="shared" si="85"/>
        <v>BULLISH DIVERGENCE</v>
      </c>
    </row>
    <row r="1401" spans="1:8" ht="13.5" x14ac:dyDescent="0.25">
      <c r="A1401" s="3">
        <v>44050</v>
      </c>
      <c r="B1401" s="2">
        <v>1.22</v>
      </c>
      <c r="C1401" s="2">
        <v>0.86429999999999996</v>
      </c>
      <c r="D1401" s="2">
        <v>252</v>
      </c>
      <c r="E1401" s="2">
        <f t="shared" si="84"/>
        <v>739332</v>
      </c>
      <c r="F1401" s="17" t="str">
        <f t="shared" si="87"/>
        <v>BULLISH</v>
      </c>
      <c r="G1401" s="17" t="str">
        <f t="shared" si="86"/>
        <v>NEUTRAL</v>
      </c>
      <c r="H1401" s="17" t="str">
        <f t="shared" si="85"/>
        <v>BULLISH DIVERGENCE</v>
      </c>
    </row>
    <row r="1402" spans="1:8" ht="13.5" x14ac:dyDescent="0.25">
      <c r="A1402" s="3">
        <v>44053</v>
      </c>
      <c r="B1402" s="2">
        <v>1.19</v>
      </c>
      <c r="C1402" s="2">
        <v>0.84299999999999997</v>
      </c>
      <c r="D1402" s="2">
        <v>1053</v>
      </c>
      <c r="E1402" s="2">
        <f t="shared" si="84"/>
        <v>738279</v>
      </c>
      <c r="F1402" s="17" t="str">
        <f t="shared" si="87"/>
        <v>BULLISH</v>
      </c>
      <c r="G1402" s="17" t="str">
        <f t="shared" si="86"/>
        <v>NEUTRAL</v>
      </c>
      <c r="H1402" s="17" t="str">
        <f t="shared" si="85"/>
        <v>BULLISH DIVERGENCE</v>
      </c>
    </row>
    <row r="1403" spans="1:8" ht="13.5" x14ac:dyDescent="0.25">
      <c r="A1403" s="3">
        <v>44054</v>
      </c>
      <c r="B1403" s="2">
        <v>1.2</v>
      </c>
      <c r="C1403" s="2">
        <v>0.85009999999999997</v>
      </c>
      <c r="D1403" s="2">
        <v>408</v>
      </c>
      <c r="E1403" s="2">
        <f t="shared" si="84"/>
        <v>738687</v>
      </c>
      <c r="F1403" s="17" t="str">
        <f t="shared" si="87"/>
        <v>BULLISH</v>
      </c>
      <c r="G1403" s="17" t="str">
        <f t="shared" si="86"/>
        <v>NEUTRAL</v>
      </c>
      <c r="H1403" s="17" t="str">
        <f t="shared" si="85"/>
        <v>CONFIRMED BULLISH</v>
      </c>
    </row>
    <row r="1404" spans="1:8" ht="13.5" x14ac:dyDescent="0.25">
      <c r="A1404" s="3">
        <v>44055</v>
      </c>
      <c r="B1404" s="2">
        <v>1.21</v>
      </c>
      <c r="C1404" s="2">
        <v>0.85719999999999996</v>
      </c>
      <c r="D1404" s="2">
        <v>2095</v>
      </c>
      <c r="E1404" s="2">
        <f t="shared" si="84"/>
        <v>740782</v>
      </c>
      <c r="F1404" s="17" t="str">
        <f t="shared" si="87"/>
        <v>BULLISH</v>
      </c>
      <c r="G1404" s="17" t="str">
        <f t="shared" si="86"/>
        <v>NEUTRAL</v>
      </c>
      <c r="H1404" s="17" t="str">
        <f t="shared" si="85"/>
        <v>BULLISH DIVERGENCE</v>
      </c>
    </row>
    <row r="1405" spans="1:8" ht="13.5" x14ac:dyDescent="0.25">
      <c r="A1405" s="3">
        <v>44057</v>
      </c>
      <c r="B1405" s="2">
        <v>1.2</v>
      </c>
      <c r="C1405" s="2">
        <v>0.85009999999999997</v>
      </c>
      <c r="D1405" s="2">
        <v>7</v>
      </c>
      <c r="E1405" s="2">
        <f t="shared" si="84"/>
        <v>740775</v>
      </c>
      <c r="F1405" s="17" t="str">
        <f t="shared" si="87"/>
        <v>BULLISH</v>
      </c>
      <c r="G1405" s="17" t="str">
        <f t="shared" si="86"/>
        <v>NEUTRAL</v>
      </c>
      <c r="H1405" s="17" t="str">
        <f t="shared" si="85"/>
        <v>BULLISH DIVERGENCE</v>
      </c>
    </row>
    <row r="1406" spans="1:8" ht="13.5" x14ac:dyDescent="0.25">
      <c r="A1406" s="3">
        <v>44060</v>
      </c>
      <c r="B1406" s="2">
        <v>1.19</v>
      </c>
      <c r="C1406" s="2">
        <v>0.84299999999999997</v>
      </c>
      <c r="D1406" s="2">
        <v>100</v>
      </c>
      <c r="E1406" s="2">
        <f t="shared" si="84"/>
        <v>740675</v>
      </c>
      <c r="F1406" s="17" t="str">
        <f t="shared" si="87"/>
        <v>BULLISH</v>
      </c>
      <c r="G1406" s="17" t="str">
        <f t="shared" si="86"/>
        <v>NEUTRAL</v>
      </c>
      <c r="H1406" s="17" t="str">
        <f t="shared" si="85"/>
        <v>BULLISH DIVERGENCE</v>
      </c>
    </row>
    <row r="1407" spans="1:8" ht="13.5" x14ac:dyDescent="0.25">
      <c r="A1407" s="3">
        <v>44061</v>
      </c>
      <c r="B1407" s="2">
        <v>1.19</v>
      </c>
      <c r="C1407" s="2">
        <v>0.84299999999999997</v>
      </c>
      <c r="D1407" s="2">
        <v>0</v>
      </c>
      <c r="E1407" s="2">
        <f t="shared" si="84"/>
        <v>740675</v>
      </c>
      <c r="F1407" s="17" t="str">
        <f t="shared" si="87"/>
        <v>BULLISH</v>
      </c>
      <c r="G1407" s="17" t="str">
        <f t="shared" si="86"/>
        <v>NEUTRAL</v>
      </c>
      <c r="H1407" s="17" t="str">
        <f t="shared" si="85"/>
        <v>NEUTRAL</v>
      </c>
    </row>
    <row r="1408" spans="1:8" ht="13.5" x14ac:dyDescent="0.25">
      <c r="A1408" s="3">
        <v>44062</v>
      </c>
      <c r="B1408" s="2">
        <v>1.1599999999999999</v>
      </c>
      <c r="C1408" s="2">
        <v>0.82179999999999997</v>
      </c>
      <c r="D1408" s="2">
        <v>1450</v>
      </c>
      <c r="E1408" s="2">
        <f t="shared" si="84"/>
        <v>739225</v>
      </c>
      <c r="F1408" s="17" t="str">
        <f t="shared" si="87"/>
        <v>BULLISH</v>
      </c>
      <c r="G1408" s="17" t="str">
        <f t="shared" si="86"/>
        <v>NEUTRAL</v>
      </c>
      <c r="H1408" s="17" t="str">
        <f t="shared" si="85"/>
        <v>BULLISH DIVERGENCE</v>
      </c>
    </row>
    <row r="1409" spans="1:8" ht="13.5" x14ac:dyDescent="0.25">
      <c r="A1409" s="3">
        <v>44064</v>
      </c>
      <c r="B1409" s="2">
        <v>1.19</v>
      </c>
      <c r="C1409" s="2">
        <v>0.84299999999999997</v>
      </c>
      <c r="D1409" s="2">
        <v>3055</v>
      </c>
      <c r="E1409" s="2">
        <f t="shared" si="84"/>
        <v>742280</v>
      </c>
      <c r="F1409" s="17" t="str">
        <f t="shared" si="87"/>
        <v>BULLISH</v>
      </c>
      <c r="G1409" s="17" t="str">
        <f t="shared" si="86"/>
        <v>NEUTRAL</v>
      </c>
      <c r="H1409" s="17" t="str">
        <f t="shared" si="85"/>
        <v>BULLISH DIVERGENCE</v>
      </c>
    </row>
    <row r="1410" spans="1:8" ht="13.5" x14ac:dyDescent="0.25">
      <c r="A1410" s="3">
        <v>44067</v>
      </c>
      <c r="B1410" s="2">
        <v>1.18</v>
      </c>
      <c r="C1410" s="2">
        <v>0.83589999999999998</v>
      </c>
      <c r="D1410" s="2">
        <v>15032</v>
      </c>
      <c r="E1410" s="2">
        <f t="shared" si="84"/>
        <v>727248</v>
      </c>
      <c r="F1410" s="17" t="str">
        <f t="shared" si="87"/>
        <v>BEARISH</v>
      </c>
      <c r="G1410" s="17" t="str">
        <f t="shared" si="86"/>
        <v>NEUTRAL</v>
      </c>
      <c r="H1410" s="17" t="str">
        <f t="shared" si="85"/>
        <v>CONFIRMED BEARISH</v>
      </c>
    </row>
    <row r="1411" spans="1:8" ht="13.5" x14ac:dyDescent="0.25">
      <c r="A1411" s="3">
        <v>44068</v>
      </c>
      <c r="B1411" s="2">
        <v>1.21</v>
      </c>
      <c r="C1411" s="2">
        <v>0.85719999999999996</v>
      </c>
      <c r="D1411" s="2">
        <v>4100</v>
      </c>
      <c r="E1411" s="2">
        <f t="shared" si="84"/>
        <v>731348</v>
      </c>
      <c r="F1411" s="17" t="str">
        <f t="shared" si="87"/>
        <v>BEARISH</v>
      </c>
      <c r="G1411" s="17" t="str">
        <f t="shared" si="86"/>
        <v>NEUTRAL</v>
      </c>
      <c r="H1411" s="17" t="str">
        <f t="shared" si="85"/>
        <v>BEARISH DIVERGENCE</v>
      </c>
    </row>
    <row r="1412" spans="1:8" ht="13.5" x14ac:dyDescent="0.25">
      <c r="A1412" s="3">
        <v>44069</v>
      </c>
      <c r="B1412" s="2">
        <v>1.21</v>
      </c>
      <c r="C1412" s="2">
        <v>0.85719999999999996</v>
      </c>
      <c r="D1412" s="2">
        <v>1842</v>
      </c>
      <c r="E1412" s="2">
        <f t="shared" ref="E1412:E1475" si="88">IF(B1412&gt;B1411, E1411+D1412, IF(B1412&lt;B1411, E1411-D1412, E1411))</f>
        <v>731348</v>
      </c>
      <c r="F1412" s="17" t="str">
        <f t="shared" si="87"/>
        <v>BEARISH</v>
      </c>
      <c r="G1412" s="17" t="str">
        <f t="shared" si="86"/>
        <v>NEUTRAL</v>
      </c>
      <c r="H1412" s="17" t="str">
        <f t="shared" si="85"/>
        <v>BEARISH DIVERGENCE</v>
      </c>
    </row>
    <row r="1413" spans="1:8" ht="13.5" x14ac:dyDescent="0.25">
      <c r="A1413" s="3">
        <v>44070</v>
      </c>
      <c r="B1413" s="2">
        <v>1.25</v>
      </c>
      <c r="C1413" s="2">
        <v>0.88549999999999995</v>
      </c>
      <c r="D1413" s="2">
        <v>3412</v>
      </c>
      <c r="E1413" s="2">
        <f t="shared" si="88"/>
        <v>734760</v>
      </c>
      <c r="F1413" s="17" t="str">
        <f t="shared" si="87"/>
        <v>BEARISH</v>
      </c>
      <c r="G1413" s="17" t="str">
        <f t="shared" si="86"/>
        <v>NEUTRAL</v>
      </c>
      <c r="H1413" s="17" t="str">
        <f t="shared" si="85"/>
        <v>BEARISH DIVERGENCE</v>
      </c>
    </row>
    <row r="1414" spans="1:8" ht="13.5" x14ac:dyDescent="0.25">
      <c r="A1414" s="3">
        <v>44071</v>
      </c>
      <c r="B1414" s="2">
        <v>1.28</v>
      </c>
      <c r="C1414" s="2">
        <v>0.90680000000000005</v>
      </c>
      <c r="D1414" s="2">
        <v>4755</v>
      </c>
      <c r="E1414" s="2">
        <f t="shared" si="88"/>
        <v>739515</v>
      </c>
      <c r="F1414" s="17" t="str">
        <f t="shared" si="87"/>
        <v>BEARISH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BEARISH DIVERGENCE</v>
      </c>
    </row>
    <row r="1415" spans="1:8" ht="13.5" x14ac:dyDescent="0.25">
      <c r="A1415" s="3">
        <v>44074</v>
      </c>
      <c r="B1415" s="2">
        <v>1.3</v>
      </c>
      <c r="C1415" s="2">
        <v>0.92090000000000005</v>
      </c>
      <c r="D1415" s="2">
        <v>7348</v>
      </c>
      <c r="E1415" s="2">
        <f t="shared" si="88"/>
        <v>746863</v>
      </c>
      <c r="F1415" s="17" t="str">
        <f t="shared" si="87"/>
        <v>BULLISH</v>
      </c>
      <c r="G1415" s="17" t="str">
        <f t="shared" ref="G1415:G1478" si="90">IF((E1415-E1410)/E1410 &gt; 0.02, "STRONG",
 IF((E1415-E1410)/E1410 &lt; -0.02, "WEAK", "NEUTRAL"))</f>
        <v>STRONG</v>
      </c>
      <c r="H1415" s="17" t="str">
        <f t="shared" si="89"/>
        <v>CONFIRMED BULLISH</v>
      </c>
    </row>
    <row r="1416" spans="1:8" ht="13.5" x14ac:dyDescent="0.25">
      <c r="A1416" s="3">
        <v>44075</v>
      </c>
      <c r="B1416" s="2">
        <v>1.33</v>
      </c>
      <c r="C1416" s="2">
        <v>0.94220000000000004</v>
      </c>
      <c r="D1416" s="2">
        <v>31409</v>
      </c>
      <c r="E1416" s="2">
        <f t="shared" si="88"/>
        <v>778272</v>
      </c>
      <c r="F1416" s="17" t="str">
        <f t="shared" ref="F1416:F1479" si="91">IF(E1416&gt;E1411,"BULLISH",IF(E1416&lt;E1411,"BEARISH","NEUTRAL"))</f>
        <v>BULLISH</v>
      </c>
      <c r="G1416" s="17" t="str">
        <f t="shared" si="90"/>
        <v>STRONG</v>
      </c>
      <c r="H1416" s="17" t="str">
        <f t="shared" si="89"/>
        <v>CONFIRMED BULLISH</v>
      </c>
    </row>
    <row r="1417" spans="1:8" ht="13.5" x14ac:dyDescent="0.25">
      <c r="A1417" s="3">
        <v>44076</v>
      </c>
      <c r="B1417" s="2">
        <v>1.41</v>
      </c>
      <c r="C1417" s="2">
        <v>0.99890000000000001</v>
      </c>
      <c r="D1417" s="2">
        <v>12680</v>
      </c>
      <c r="E1417" s="2">
        <f t="shared" si="88"/>
        <v>790952</v>
      </c>
      <c r="F1417" s="17" t="str">
        <f t="shared" si="91"/>
        <v>BULLISH</v>
      </c>
      <c r="G1417" s="17" t="str">
        <f t="shared" si="90"/>
        <v>STRONG</v>
      </c>
      <c r="H1417" s="17" t="str">
        <f t="shared" si="89"/>
        <v>CONFIRMED BULLISH</v>
      </c>
    </row>
    <row r="1418" spans="1:8" ht="13.5" x14ac:dyDescent="0.25">
      <c r="A1418" s="3">
        <v>44077</v>
      </c>
      <c r="B1418" s="2">
        <v>1.49</v>
      </c>
      <c r="C1418" s="2">
        <v>1.0555000000000001</v>
      </c>
      <c r="D1418" s="2">
        <v>11531</v>
      </c>
      <c r="E1418" s="2">
        <f t="shared" si="88"/>
        <v>802483</v>
      </c>
      <c r="F1418" s="17" t="str">
        <f t="shared" si="91"/>
        <v>BULLISH</v>
      </c>
      <c r="G1418" s="17" t="str">
        <f t="shared" si="90"/>
        <v>STRONG</v>
      </c>
      <c r="H1418" s="17" t="str">
        <f t="shared" si="89"/>
        <v>CONFIRMED BULLISH</v>
      </c>
    </row>
    <row r="1419" spans="1:8" ht="13.5" x14ac:dyDescent="0.25">
      <c r="A1419" s="3">
        <v>44078</v>
      </c>
      <c r="B1419" s="2">
        <v>1.55</v>
      </c>
      <c r="C1419" s="2">
        <v>1.0980000000000001</v>
      </c>
      <c r="D1419" s="2">
        <v>0</v>
      </c>
      <c r="E1419" s="2">
        <f t="shared" si="88"/>
        <v>802483</v>
      </c>
      <c r="F1419" s="17" t="str">
        <f t="shared" si="91"/>
        <v>BULLISH</v>
      </c>
      <c r="G1419" s="17" t="str">
        <f t="shared" si="90"/>
        <v>STRONG</v>
      </c>
      <c r="H1419" s="17" t="str">
        <f t="shared" si="89"/>
        <v>CONFIRMED BULLISH</v>
      </c>
    </row>
    <row r="1420" spans="1:8" ht="13.5" x14ac:dyDescent="0.25">
      <c r="A1420" s="3">
        <v>44081</v>
      </c>
      <c r="B1420" s="2">
        <v>1.49</v>
      </c>
      <c r="C1420" s="2">
        <v>1.0555000000000001</v>
      </c>
      <c r="D1420" s="2">
        <v>12943</v>
      </c>
      <c r="E1420" s="2">
        <f t="shared" si="88"/>
        <v>789540</v>
      </c>
      <c r="F1420" s="17" t="str">
        <f t="shared" si="91"/>
        <v>BULLISH</v>
      </c>
      <c r="G1420" s="17" t="str">
        <f t="shared" si="90"/>
        <v>STRONG</v>
      </c>
      <c r="H1420" s="17" t="str">
        <f t="shared" si="89"/>
        <v>CONFIRMED BULLISH</v>
      </c>
    </row>
    <row r="1421" spans="1:8" ht="13.5" x14ac:dyDescent="0.25">
      <c r="A1421" s="3">
        <v>44082</v>
      </c>
      <c r="B1421" s="2">
        <v>1.43</v>
      </c>
      <c r="C1421" s="2">
        <v>1.0129999999999999</v>
      </c>
      <c r="D1421" s="2">
        <v>7314</v>
      </c>
      <c r="E1421" s="2">
        <f t="shared" si="88"/>
        <v>782226</v>
      </c>
      <c r="F1421" s="17" t="str">
        <f t="shared" si="91"/>
        <v>BULLISH</v>
      </c>
      <c r="G1421" s="17" t="str">
        <f t="shared" si="90"/>
        <v>NEUTRAL</v>
      </c>
      <c r="H1421" s="17" t="str">
        <f t="shared" si="89"/>
        <v>CONFIRMED BULLISH</v>
      </c>
    </row>
    <row r="1422" spans="1:8" ht="13.5" x14ac:dyDescent="0.25">
      <c r="A1422" s="3">
        <v>44083</v>
      </c>
      <c r="B1422" s="2">
        <v>1.39</v>
      </c>
      <c r="C1422" s="2">
        <v>0.98470000000000002</v>
      </c>
      <c r="D1422" s="2">
        <v>7694</v>
      </c>
      <c r="E1422" s="2">
        <f t="shared" si="88"/>
        <v>774532</v>
      </c>
      <c r="F1422" s="17" t="str">
        <f t="shared" si="91"/>
        <v>BEARISH</v>
      </c>
      <c r="G1422" s="17" t="str">
        <f t="shared" si="90"/>
        <v>WEAK</v>
      </c>
      <c r="H1422" s="17" t="str">
        <f t="shared" si="89"/>
        <v>CONFIRMED BEARISH</v>
      </c>
    </row>
    <row r="1423" spans="1:8" ht="13.5" x14ac:dyDescent="0.25">
      <c r="A1423" s="3">
        <v>44084</v>
      </c>
      <c r="B1423" s="2">
        <v>1.37</v>
      </c>
      <c r="C1423" s="2">
        <v>0.97050000000000003</v>
      </c>
      <c r="D1423" s="2">
        <v>4843</v>
      </c>
      <c r="E1423" s="2">
        <f t="shared" si="88"/>
        <v>769689</v>
      </c>
      <c r="F1423" s="17" t="str">
        <f t="shared" si="91"/>
        <v>BEARISH</v>
      </c>
      <c r="G1423" s="17" t="str">
        <f t="shared" si="90"/>
        <v>WEAK</v>
      </c>
      <c r="H1423" s="17" t="str">
        <f t="shared" si="89"/>
        <v>CONFIRMED BEARISH</v>
      </c>
    </row>
    <row r="1424" spans="1:8" ht="13.5" x14ac:dyDescent="0.25">
      <c r="A1424" s="3">
        <v>44085</v>
      </c>
      <c r="B1424" s="2">
        <v>1.42</v>
      </c>
      <c r="C1424" s="2">
        <v>1.0059</v>
      </c>
      <c r="D1424" s="2">
        <v>10800</v>
      </c>
      <c r="E1424" s="2">
        <f t="shared" si="88"/>
        <v>780489</v>
      </c>
      <c r="F1424" s="17" t="str">
        <f t="shared" si="91"/>
        <v>BEARISH</v>
      </c>
      <c r="G1424" s="17" t="str">
        <f t="shared" si="90"/>
        <v>WEAK</v>
      </c>
      <c r="H1424" s="17" t="str">
        <f t="shared" si="89"/>
        <v>CONFIRMED BEARISH</v>
      </c>
    </row>
    <row r="1425" spans="1:8" ht="13.5" x14ac:dyDescent="0.25">
      <c r="A1425" s="3">
        <v>44088</v>
      </c>
      <c r="B1425" s="2">
        <v>1.46</v>
      </c>
      <c r="C1425" s="2">
        <v>1.0343</v>
      </c>
      <c r="D1425" s="2">
        <v>6401</v>
      </c>
      <c r="E1425" s="2">
        <f t="shared" si="88"/>
        <v>786890</v>
      </c>
      <c r="F1425" s="17" t="str">
        <f t="shared" si="91"/>
        <v>BEARISH</v>
      </c>
      <c r="G1425" s="17" t="str">
        <f t="shared" si="90"/>
        <v>NEUTRAL</v>
      </c>
      <c r="H1425" s="17" t="str">
        <f t="shared" si="89"/>
        <v>CONFIRMED BEARISH</v>
      </c>
    </row>
    <row r="1426" spans="1:8" ht="13.5" x14ac:dyDescent="0.25">
      <c r="A1426" s="3">
        <v>44089</v>
      </c>
      <c r="B1426" s="2">
        <v>1.54</v>
      </c>
      <c r="C1426" s="2">
        <v>1.0909</v>
      </c>
      <c r="D1426" s="2">
        <v>7731</v>
      </c>
      <c r="E1426" s="2">
        <f t="shared" si="88"/>
        <v>794621</v>
      </c>
      <c r="F1426" s="17" t="str">
        <f t="shared" si="91"/>
        <v>BULLISH</v>
      </c>
      <c r="G1426" s="17" t="str">
        <f t="shared" si="90"/>
        <v>NEUTRAL</v>
      </c>
      <c r="H1426" s="17" t="str">
        <f t="shared" si="89"/>
        <v>CONFIRMED BULLISH</v>
      </c>
    </row>
    <row r="1427" spans="1:8" ht="13.5" x14ac:dyDescent="0.25">
      <c r="A1427" s="3">
        <v>44090</v>
      </c>
      <c r="B1427" s="2">
        <v>1.6</v>
      </c>
      <c r="C1427" s="2">
        <v>1.1335</v>
      </c>
      <c r="D1427" s="2">
        <v>1310</v>
      </c>
      <c r="E1427" s="2">
        <f t="shared" si="88"/>
        <v>795931</v>
      </c>
      <c r="F1427" s="17" t="str">
        <f t="shared" si="91"/>
        <v>BULLISH</v>
      </c>
      <c r="G1427" s="17" t="str">
        <f t="shared" si="90"/>
        <v>STRONG</v>
      </c>
      <c r="H1427" s="17" t="str">
        <f t="shared" si="89"/>
        <v>CONFIRMED BULLISH</v>
      </c>
    </row>
    <row r="1428" spans="1:8" ht="13.5" x14ac:dyDescent="0.25">
      <c r="A1428" s="3">
        <v>44091</v>
      </c>
      <c r="B1428" s="2">
        <v>1.69</v>
      </c>
      <c r="C1428" s="2">
        <v>1.1972</v>
      </c>
      <c r="D1428" s="2">
        <v>11708</v>
      </c>
      <c r="E1428" s="2">
        <f t="shared" si="88"/>
        <v>807639</v>
      </c>
      <c r="F1428" s="17" t="str">
        <f t="shared" si="91"/>
        <v>BULLISH</v>
      </c>
      <c r="G1428" s="17" t="str">
        <f t="shared" si="90"/>
        <v>STRONG</v>
      </c>
      <c r="H1428" s="17" t="str">
        <f t="shared" si="89"/>
        <v>CONFIRMED BULLISH</v>
      </c>
    </row>
    <row r="1429" spans="1:8" ht="13.5" x14ac:dyDescent="0.25">
      <c r="A1429" s="3">
        <v>44092</v>
      </c>
      <c r="B1429" s="2">
        <v>1.76</v>
      </c>
      <c r="C1429" s="2">
        <v>1.2467999999999999</v>
      </c>
      <c r="D1429" s="2">
        <v>46189</v>
      </c>
      <c r="E1429" s="2">
        <f t="shared" si="88"/>
        <v>853828</v>
      </c>
      <c r="F1429" s="17" t="str">
        <f t="shared" si="91"/>
        <v>BULLISH</v>
      </c>
      <c r="G1429" s="17" t="str">
        <f t="shared" si="90"/>
        <v>STRONG</v>
      </c>
      <c r="H1429" s="17" t="str">
        <f t="shared" si="89"/>
        <v>CONFIRMED BULLISH</v>
      </c>
    </row>
    <row r="1430" spans="1:8" ht="13.5" x14ac:dyDescent="0.25">
      <c r="A1430" s="3">
        <v>44095</v>
      </c>
      <c r="B1430" s="2">
        <v>1.75</v>
      </c>
      <c r="C1430" s="2">
        <v>1.2397</v>
      </c>
      <c r="D1430" s="2">
        <v>12453</v>
      </c>
      <c r="E1430" s="2">
        <f t="shared" si="88"/>
        <v>841375</v>
      </c>
      <c r="F1430" s="17" t="str">
        <f t="shared" si="91"/>
        <v>BULLISH</v>
      </c>
      <c r="G1430" s="17" t="str">
        <f t="shared" si="90"/>
        <v>STRONG</v>
      </c>
      <c r="H1430" s="17" t="str">
        <f t="shared" si="89"/>
        <v>CONFIRMED BULLISH</v>
      </c>
    </row>
    <row r="1431" spans="1:8" ht="13.5" x14ac:dyDescent="0.25">
      <c r="A1431" s="3">
        <v>44096</v>
      </c>
      <c r="B1431" s="2">
        <v>1.67</v>
      </c>
      <c r="C1431" s="2">
        <v>1.1830000000000001</v>
      </c>
      <c r="D1431" s="2">
        <v>10018</v>
      </c>
      <c r="E1431" s="2">
        <f t="shared" si="88"/>
        <v>831357</v>
      </c>
      <c r="F1431" s="17" t="str">
        <f t="shared" si="91"/>
        <v>BULLISH</v>
      </c>
      <c r="G1431" s="17" t="str">
        <f t="shared" si="90"/>
        <v>STRONG</v>
      </c>
      <c r="H1431" s="17" t="str">
        <f t="shared" si="89"/>
        <v>CONFIRMED BULLISH</v>
      </c>
    </row>
    <row r="1432" spans="1:8" ht="13.5" x14ac:dyDescent="0.25">
      <c r="A1432" s="3">
        <v>44097</v>
      </c>
      <c r="B1432" s="2">
        <v>1.69</v>
      </c>
      <c r="C1432" s="2">
        <v>1.1972</v>
      </c>
      <c r="D1432" s="2">
        <v>10122</v>
      </c>
      <c r="E1432" s="2">
        <f t="shared" si="88"/>
        <v>841479</v>
      </c>
      <c r="F1432" s="17" t="str">
        <f t="shared" si="91"/>
        <v>BULLISH</v>
      </c>
      <c r="G1432" s="17" t="str">
        <f t="shared" si="90"/>
        <v>STRONG</v>
      </c>
      <c r="H1432" s="17" t="str">
        <f t="shared" si="89"/>
        <v>CONFIRMED BULLISH</v>
      </c>
    </row>
    <row r="1433" spans="1:8" ht="13.5" x14ac:dyDescent="0.25">
      <c r="A1433" s="3">
        <v>44098</v>
      </c>
      <c r="B1433" s="2">
        <v>1.67</v>
      </c>
      <c r="C1433" s="2">
        <v>1.1830000000000001</v>
      </c>
      <c r="D1433" s="2">
        <v>4873</v>
      </c>
      <c r="E1433" s="2">
        <f t="shared" si="88"/>
        <v>836606</v>
      </c>
      <c r="F1433" s="17" t="str">
        <f t="shared" si="91"/>
        <v>BULLISH</v>
      </c>
      <c r="G1433" s="17" t="str">
        <f t="shared" si="90"/>
        <v>STRONG</v>
      </c>
      <c r="H1433" s="17" t="str">
        <f t="shared" si="89"/>
        <v>BULLISH DIVERGENCE</v>
      </c>
    </row>
    <row r="1434" spans="1:8" ht="13.5" x14ac:dyDescent="0.25">
      <c r="A1434" s="3">
        <v>44099</v>
      </c>
      <c r="B1434" s="2">
        <v>1.67</v>
      </c>
      <c r="C1434" s="2">
        <v>1.1830000000000001</v>
      </c>
      <c r="D1434" s="2">
        <v>1274</v>
      </c>
      <c r="E1434" s="2">
        <f t="shared" si="88"/>
        <v>836606</v>
      </c>
      <c r="F1434" s="17" t="str">
        <f t="shared" si="91"/>
        <v>BEARISH</v>
      </c>
      <c r="G1434" s="17" t="str">
        <f t="shared" si="90"/>
        <v>WEAK</v>
      </c>
      <c r="H1434" s="17" t="str">
        <f t="shared" si="89"/>
        <v>CONFIRMED BEARISH</v>
      </c>
    </row>
    <row r="1435" spans="1:8" ht="13.5" x14ac:dyDescent="0.25">
      <c r="A1435" s="3">
        <v>44102</v>
      </c>
      <c r="B1435" s="2">
        <v>1.67</v>
      </c>
      <c r="C1435" s="2">
        <v>1.1830000000000001</v>
      </c>
      <c r="D1435" s="2">
        <v>6182</v>
      </c>
      <c r="E1435" s="2">
        <f t="shared" si="88"/>
        <v>836606</v>
      </c>
      <c r="F1435" s="17" t="str">
        <f t="shared" si="91"/>
        <v>BEARISH</v>
      </c>
      <c r="G1435" s="17" t="str">
        <f t="shared" si="90"/>
        <v>NEUTRAL</v>
      </c>
      <c r="H1435" s="17" t="str">
        <f t="shared" si="89"/>
        <v>CONFIRMED BEARISH</v>
      </c>
    </row>
    <row r="1436" spans="1:8" ht="13.5" x14ac:dyDescent="0.25">
      <c r="A1436" s="3">
        <v>44103</v>
      </c>
      <c r="B1436" s="2">
        <v>1.69</v>
      </c>
      <c r="C1436" s="2">
        <v>1.1972</v>
      </c>
      <c r="D1436" s="2">
        <v>262</v>
      </c>
      <c r="E1436" s="2">
        <f t="shared" si="88"/>
        <v>836868</v>
      </c>
      <c r="F1436" s="17" t="str">
        <f t="shared" si="91"/>
        <v>BULLISH</v>
      </c>
      <c r="G1436" s="17" t="str">
        <f t="shared" si="90"/>
        <v>NEUTRAL</v>
      </c>
      <c r="H1436" s="17" t="str">
        <f t="shared" si="89"/>
        <v>CONFIRMED BULLISH</v>
      </c>
    </row>
    <row r="1437" spans="1:8" ht="13.5" x14ac:dyDescent="0.25">
      <c r="A1437" s="3">
        <v>44104</v>
      </c>
      <c r="B1437" s="2">
        <v>1.65</v>
      </c>
      <c r="C1437" s="2">
        <v>1.1689000000000001</v>
      </c>
      <c r="D1437" s="2">
        <v>10744</v>
      </c>
      <c r="E1437" s="2">
        <f t="shared" si="88"/>
        <v>826124</v>
      </c>
      <c r="F1437" s="17" t="str">
        <f t="shared" si="91"/>
        <v>BEARISH</v>
      </c>
      <c r="G1437" s="17" t="str">
        <f t="shared" si="90"/>
        <v>NEUTRAL</v>
      </c>
      <c r="H1437" s="17" t="str">
        <f t="shared" si="89"/>
        <v>CONFIRMED BEARISH</v>
      </c>
    </row>
    <row r="1438" spans="1:8" ht="13.5" x14ac:dyDescent="0.25">
      <c r="A1438" s="3">
        <v>44105</v>
      </c>
      <c r="B1438" s="2">
        <v>1.64</v>
      </c>
      <c r="C1438" s="2">
        <v>1.1617999999999999</v>
      </c>
      <c r="D1438" s="2">
        <v>31432</v>
      </c>
      <c r="E1438" s="2">
        <f t="shared" si="88"/>
        <v>794692</v>
      </c>
      <c r="F1438" s="17" t="str">
        <f t="shared" si="91"/>
        <v>BEARISH</v>
      </c>
      <c r="G1438" s="17" t="str">
        <f t="shared" si="90"/>
        <v>WEAK</v>
      </c>
      <c r="H1438" s="17" t="str">
        <f t="shared" si="89"/>
        <v>CONFIRMED BEARISH</v>
      </c>
    </row>
    <row r="1439" spans="1:8" ht="13.5" x14ac:dyDescent="0.25">
      <c r="A1439" s="3">
        <v>44106</v>
      </c>
      <c r="B1439" s="2">
        <v>1.65</v>
      </c>
      <c r="C1439" s="2">
        <v>1.1689000000000001</v>
      </c>
      <c r="D1439" s="2">
        <v>8836</v>
      </c>
      <c r="E1439" s="2">
        <f t="shared" si="88"/>
        <v>803528</v>
      </c>
      <c r="F1439" s="17" t="str">
        <f t="shared" si="91"/>
        <v>BEARISH</v>
      </c>
      <c r="G1439" s="17" t="str">
        <f t="shared" si="90"/>
        <v>WEAK</v>
      </c>
      <c r="H1439" s="17" t="str">
        <f t="shared" si="89"/>
        <v>CONFIRMED BEARISH</v>
      </c>
    </row>
    <row r="1440" spans="1:8" ht="13.5" x14ac:dyDescent="0.25">
      <c r="A1440" s="3">
        <v>44109</v>
      </c>
      <c r="B1440" s="2">
        <v>1.65</v>
      </c>
      <c r="C1440" s="2">
        <v>1.1689000000000001</v>
      </c>
      <c r="D1440" s="2">
        <v>1030</v>
      </c>
      <c r="E1440" s="2">
        <f t="shared" si="88"/>
        <v>803528</v>
      </c>
      <c r="F1440" s="17" t="str">
        <f t="shared" si="91"/>
        <v>BEARISH</v>
      </c>
      <c r="G1440" s="17" t="str">
        <f t="shared" si="90"/>
        <v>WEAK</v>
      </c>
      <c r="H1440" s="17" t="str">
        <f t="shared" si="89"/>
        <v>CONFIRMED BEARISH</v>
      </c>
    </row>
    <row r="1441" spans="1:8" ht="13.5" x14ac:dyDescent="0.25">
      <c r="A1441" s="3">
        <v>44110</v>
      </c>
      <c r="B1441" s="2">
        <v>1.75</v>
      </c>
      <c r="C1441" s="2">
        <v>1.2397</v>
      </c>
      <c r="D1441" s="2">
        <v>4511</v>
      </c>
      <c r="E1441" s="2">
        <f t="shared" si="88"/>
        <v>808039</v>
      </c>
      <c r="F1441" s="17" t="str">
        <f t="shared" si="91"/>
        <v>BEARISH</v>
      </c>
      <c r="G1441" s="17" t="str">
        <f t="shared" si="90"/>
        <v>WEAK</v>
      </c>
      <c r="H1441" s="17" t="str">
        <f t="shared" si="89"/>
        <v>BEARISH DIVERGENCE</v>
      </c>
    </row>
    <row r="1442" spans="1:8" ht="13.5" x14ac:dyDescent="0.25">
      <c r="A1442" s="3">
        <v>44111</v>
      </c>
      <c r="B1442" s="2">
        <v>1.81</v>
      </c>
      <c r="C1442" s="2">
        <v>1.2822</v>
      </c>
      <c r="D1442" s="2">
        <v>33009</v>
      </c>
      <c r="E1442" s="2">
        <f t="shared" si="88"/>
        <v>841048</v>
      </c>
      <c r="F1442" s="17" t="str">
        <f t="shared" si="91"/>
        <v>BULLISH</v>
      </c>
      <c r="G1442" s="17" t="str">
        <f t="shared" si="90"/>
        <v>NEUTRAL</v>
      </c>
      <c r="H1442" s="17" t="str">
        <f t="shared" si="89"/>
        <v>CONFIRMED BULLISH</v>
      </c>
    </row>
    <row r="1443" spans="1:8" ht="13.5" x14ac:dyDescent="0.25">
      <c r="A1443" s="3">
        <v>44112</v>
      </c>
      <c r="B1443" s="2">
        <v>1.81</v>
      </c>
      <c r="C1443" s="2">
        <v>1.2822</v>
      </c>
      <c r="D1443" s="2">
        <v>4795</v>
      </c>
      <c r="E1443" s="2">
        <f t="shared" si="88"/>
        <v>841048</v>
      </c>
      <c r="F1443" s="17" t="str">
        <f t="shared" si="91"/>
        <v>BULLISH</v>
      </c>
      <c r="G1443" s="17" t="str">
        <f t="shared" si="90"/>
        <v>STRONG</v>
      </c>
      <c r="H1443" s="17" t="str">
        <f t="shared" si="89"/>
        <v>CONFIRMED BULLISH</v>
      </c>
    </row>
    <row r="1444" spans="1:8" ht="13.5" x14ac:dyDescent="0.25">
      <c r="A1444" s="3">
        <v>44113</v>
      </c>
      <c r="B1444" s="2">
        <v>1.83</v>
      </c>
      <c r="C1444" s="2">
        <v>1.2964</v>
      </c>
      <c r="D1444" s="2">
        <v>67249</v>
      </c>
      <c r="E1444" s="2">
        <f t="shared" si="88"/>
        <v>908297</v>
      </c>
      <c r="F1444" s="17" t="str">
        <f t="shared" si="91"/>
        <v>BULLISH</v>
      </c>
      <c r="G1444" s="17" t="str">
        <f t="shared" si="90"/>
        <v>STRONG</v>
      </c>
      <c r="H1444" s="17" t="str">
        <f t="shared" si="89"/>
        <v>CONFIRMED BULLISH</v>
      </c>
    </row>
    <row r="1445" spans="1:8" ht="13.5" x14ac:dyDescent="0.25">
      <c r="A1445" s="3">
        <v>44116</v>
      </c>
      <c r="B1445" s="2">
        <v>1.85</v>
      </c>
      <c r="C1445" s="2">
        <v>1.3106</v>
      </c>
      <c r="D1445" s="2">
        <v>2</v>
      </c>
      <c r="E1445" s="2">
        <f t="shared" si="88"/>
        <v>908299</v>
      </c>
      <c r="F1445" s="17" t="str">
        <f t="shared" si="91"/>
        <v>BULLISH</v>
      </c>
      <c r="G1445" s="17" t="str">
        <f t="shared" si="90"/>
        <v>STRONG</v>
      </c>
      <c r="H1445" s="17" t="str">
        <f t="shared" si="89"/>
        <v>CONFIRMED BULLISH</v>
      </c>
    </row>
    <row r="1446" spans="1:8" ht="13.5" x14ac:dyDescent="0.25">
      <c r="A1446" s="3">
        <v>44117</v>
      </c>
      <c r="B1446" s="2">
        <v>1.84</v>
      </c>
      <c r="C1446" s="2">
        <v>1.3035000000000001</v>
      </c>
      <c r="D1446" s="2">
        <v>1657</v>
      </c>
      <c r="E1446" s="2">
        <f t="shared" si="88"/>
        <v>906642</v>
      </c>
      <c r="F1446" s="17" t="str">
        <f t="shared" si="91"/>
        <v>BULLISH</v>
      </c>
      <c r="G1446" s="17" t="str">
        <f t="shared" si="90"/>
        <v>STRONG</v>
      </c>
      <c r="H1446" s="17" t="str">
        <f t="shared" si="89"/>
        <v>CONFIRMED BULLISH</v>
      </c>
    </row>
    <row r="1447" spans="1:8" ht="13.5" x14ac:dyDescent="0.25">
      <c r="A1447" s="3">
        <v>44118</v>
      </c>
      <c r="B1447" s="2">
        <v>1.84</v>
      </c>
      <c r="C1447" s="2">
        <v>1.3035000000000001</v>
      </c>
      <c r="D1447" s="2">
        <v>5</v>
      </c>
      <c r="E1447" s="2">
        <f t="shared" si="88"/>
        <v>906642</v>
      </c>
      <c r="F1447" s="17" t="str">
        <f t="shared" si="91"/>
        <v>BULLISH</v>
      </c>
      <c r="G1447" s="17" t="str">
        <f t="shared" si="90"/>
        <v>STRONG</v>
      </c>
      <c r="H1447" s="17" t="str">
        <f t="shared" si="89"/>
        <v>CONFIRMED BULLISH</v>
      </c>
    </row>
    <row r="1448" spans="1:8" ht="13.5" x14ac:dyDescent="0.25">
      <c r="A1448" s="3">
        <v>44120</v>
      </c>
      <c r="B1448" s="2">
        <v>1.8</v>
      </c>
      <c r="C1448" s="2">
        <v>1.2750999999999999</v>
      </c>
      <c r="D1448" s="2">
        <v>590</v>
      </c>
      <c r="E1448" s="2">
        <f t="shared" si="88"/>
        <v>906052</v>
      </c>
      <c r="F1448" s="17" t="str">
        <f t="shared" si="91"/>
        <v>BULLISH</v>
      </c>
      <c r="G1448" s="17" t="str">
        <f t="shared" si="90"/>
        <v>STRONG</v>
      </c>
      <c r="H1448" s="17" t="str">
        <f t="shared" si="89"/>
        <v>BULLISH DIVERGENCE</v>
      </c>
    </row>
    <row r="1449" spans="1:8" ht="13.5" x14ac:dyDescent="0.25">
      <c r="A1449" s="3">
        <v>44123</v>
      </c>
      <c r="B1449" s="2">
        <v>1.8</v>
      </c>
      <c r="C1449" s="2">
        <v>1.2750999999999999</v>
      </c>
      <c r="D1449" s="2">
        <v>4329</v>
      </c>
      <c r="E1449" s="2">
        <f t="shared" si="88"/>
        <v>906052</v>
      </c>
      <c r="F1449" s="17" t="str">
        <f t="shared" si="91"/>
        <v>BEARISH</v>
      </c>
      <c r="G1449" s="17" t="str">
        <f t="shared" si="90"/>
        <v>NEUTRAL</v>
      </c>
      <c r="H1449" s="17" t="str">
        <f t="shared" si="89"/>
        <v>CONFIRMED BEARISH</v>
      </c>
    </row>
    <row r="1450" spans="1:8" ht="13.5" x14ac:dyDescent="0.25">
      <c r="A1450" s="3">
        <v>44124</v>
      </c>
      <c r="B1450" s="2">
        <v>1.79</v>
      </c>
      <c r="C1450" s="2">
        <v>1.2681</v>
      </c>
      <c r="D1450" s="2">
        <v>1572</v>
      </c>
      <c r="E1450" s="2">
        <f t="shared" si="88"/>
        <v>904480</v>
      </c>
      <c r="F1450" s="17" t="str">
        <f t="shared" si="91"/>
        <v>BEARISH</v>
      </c>
      <c r="G1450" s="17" t="str">
        <f t="shared" si="90"/>
        <v>NEUTRAL</v>
      </c>
      <c r="H1450" s="17" t="str">
        <f t="shared" si="89"/>
        <v>CONFIRMED BEARISH</v>
      </c>
    </row>
    <row r="1451" spans="1:8" ht="13.5" x14ac:dyDescent="0.25">
      <c r="A1451" s="3">
        <v>44125</v>
      </c>
      <c r="B1451" s="2">
        <v>1.8</v>
      </c>
      <c r="C1451" s="2">
        <v>1.2750999999999999</v>
      </c>
      <c r="D1451" s="2">
        <v>380</v>
      </c>
      <c r="E1451" s="2">
        <f t="shared" si="88"/>
        <v>904860</v>
      </c>
      <c r="F1451" s="17" t="str">
        <f t="shared" si="91"/>
        <v>BEARISH</v>
      </c>
      <c r="G1451" s="17" t="str">
        <f t="shared" si="90"/>
        <v>NEUTRAL</v>
      </c>
      <c r="H1451" s="17" t="str">
        <f t="shared" si="89"/>
        <v>CONFIRMED BEARISH</v>
      </c>
    </row>
    <row r="1452" spans="1:8" ht="13.5" x14ac:dyDescent="0.25">
      <c r="A1452" s="3">
        <v>44126</v>
      </c>
      <c r="B1452" s="2">
        <v>1.8</v>
      </c>
      <c r="C1452" s="2">
        <v>1.2750999999999999</v>
      </c>
      <c r="D1452" s="2">
        <v>200</v>
      </c>
      <c r="E1452" s="2">
        <f t="shared" si="88"/>
        <v>904860</v>
      </c>
      <c r="F1452" s="17" t="str">
        <f t="shared" si="91"/>
        <v>BEARISH</v>
      </c>
      <c r="G1452" s="17" t="str">
        <f t="shared" si="90"/>
        <v>NEUTRAL</v>
      </c>
      <c r="H1452" s="17" t="str">
        <f t="shared" si="89"/>
        <v>CONFIRMED BEARISH</v>
      </c>
    </row>
    <row r="1453" spans="1:8" ht="13.5" x14ac:dyDescent="0.25">
      <c r="A1453" s="3">
        <v>44127</v>
      </c>
      <c r="B1453" s="2">
        <v>1.82</v>
      </c>
      <c r="C1453" s="2">
        <v>1.2892999999999999</v>
      </c>
      <c r="D1453" s="2">
        <v>2570</v>
      </c>
      <c r="E1453" s="2">
        <f t="shared" si="88"/>
        <v>907430</v>
      </c>
      <c r="F1453" s="17" t="str">
        <f t="shared" si="91"/>
        <v>BULLISH</v>
      </c>
      <c r="G1453" s="17" t="str">
        <f t="shared" si="90"/>
        <v>NEUTRAL</v>
      </c>
      <c r="H1453" s="17" t="str">
        <f t="shared" si="89"/>
        <v>CONFIRMED BULLISH</v>
      </c>
    </row>
    <row r="1454" spans="1:8" ht="13.5" x14ac:dyDescent="0.25">
      <c r="A1454" s="3">
        <v>44130</v>
      </c>
      <c r="B1454" s="2">
        <v>1.84</v>
      </c>
      <c r="C1454" s="2">
        <v>1.3035000000000001</v>
      </c>
      <c r="D1454" s="2">
        <v>25247</v>
      </c>
      <c r="E1454" s="2">
        <f t="shared" si="88"/>
        <v>932677</v>
      </c>
      <c r="F1454" s="17" t="str">
        <f t="shared" si="91"/>
        <v>BULLISH</v>
      </c>
      <c r="G1454" s="17" t="str">
        <f t="shared" si="90"/>
        <v>STRONG</v>
      </c>
      <c r="H1454" s="17" t="str">
        <f t="shared" si="89"/>
        <v>CONFIRMED BULLISH</v>
      </c>
    </row>
    <row r="1455" spans="1:8" ht="13.5" x14ac:dyDescent="0.25">
      <c r="A1455" s="3">
        <v>44131</v>
      </c>
      <c r="B1455" s="2">
        <v>1.8</v>
      </c>
      <c r="C1455" s="2">
        <v>1.2750999999999999</v>
      </c>
      <c r="D1455" s="2">
        <v>2335</v>
      </c>
      <c r="E1455" s="2">
        <f t="shared" si="88"/>
        <v>930342</v>
      </c>
      <c r="F1455" s="17" t="str">
        <f t="shared" si="91"/>
        <v>BULLISH</v>
      </c>
      <c r="G1455" s="17" t="str">
        <f t="shared" si="90"/>
        <v>STRONG</v>
      </c>
      <c r="H1455" s="17" t="str">
        <f t="shared" si="89"/>
        <v>CONFIRMED BULLISH</v>
      </c>
    </row>
    <row r="1456" spans="1:8" ht="13.5" x14ac:dyDescent="0.25">
      <c r="A1456" s="3">
        <v>44132</v>
      </c>
      <c r="B1456" s="2">
        <v>1.84</v>
      </c>
      <c r="C1456" s="2">
        <v>1.3035000000000001</v>
      </c>
      <c r="D1456" s="2">
        <v>15437</v>
      </c>
      <c r="E1456" s="2">
        <f t="shared" si="88"/>
        <v>945779</v>
      </c>
      <c r="F1456" s="17" t="str">
        <f t="shared" si="91"/>
        <v>BULLISH</v>
      </c>
      <c r="G1456" s="17" t="str">
        <f t="shared" si="90"/>
        <v>STRONG</v>
      </c>
      <c r="H1456" s="17" t="str">
        <f t="shared" si="89"/>
        <v>CONFIRMED BULLISH</v>
      </c>
    </row>
    <row r="1457" spans="1:8" ht="13.5" x14ac:dyDescent="0.25">
      <c r="A1457" s="3">
        <v>44134</v>
      </c>
      <c r="B1457" s="2">
        <v>1.76</v>
      </c>
      <c r="C1457" s="2">
        <v>1.2467999999999999</v>
      </c>
      <c r="D1457" s="2">
        <v>15256</v>
      </c>
      <c r="E1457" s="2">
        <f t="shared" si="88"/>
        <v>930523</v>
      </c>
      <c r="F1457" s="17" t="str">
        <f t="shared" si="91"/>
        <v>BULLISH</v>
      </c>
      <c r="G1457" s="17" t="str">
        <f t="shared" si="90"/>
        <v>STRONG</v>
      </c>
      <c r="H1457" s="17" t="str">
        <f t="shared" si="89"/>
        <v>BULLISH DIVERGENCE</v>
      </c>
    </row>
    <row r="1458" spans="1:8" ht="13.5" x14ac:dyDescent="0.25">
      <c r="A1458" s="3">
        <v>44137</v>
      </c>
      <c r="B1458" s="2">
        <v>1.76</v>
      </c>
      <c r="C1458" s="2">
        <v>1.2467999999999999</v>
      </c>
      <c r="D1458" s="2">
        <v>2961</v>
      </c>
      <c r="E1458" s="2">
        <f t="shared" si="88"/>
        <v>930523</v>
      </c>
      <c r="F1458" s="17" t="str">
        <f t="shared" si="91"/>
        <v>BULLISH</v>
      </c>
      <c r="G1458" s="17" t="str">
        <f t="shared" si="90"/>
        <v>STRONG</v>
      </c>
      <c r="H1458" s="17" t="str">
        <f t="shared" si="89"/>
        <v>BULLISH DIVERGENCE</v>
      </c>
    </row>
    <row r="1459" spans="1:8" ht="13.5" x14ac:dyDescent="0.25">
      <c r="A1459" s="3">
        <v>44138</v>
      </c>
      <c r="B1459" s="2">
        <v>1.71</v>
      </c>
      <c r="C1459" s="2">
        <v>1.2114</v>
      </c>
      <c r="D1459" s="2">
        <v>411</v>
      </c>
      <c r="E1459" s="2">
        <f t="shared" si="88"/>
        <v>930112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CONFIRMED BEARISH</v>
      </c>
    </row>
    <row r="1460" spans="1:8" ht="13.5" x14ac:dyDescent="0.25">
      <c r="A1460" s="3">
        <v>44139</v>
      </c>
      <c r="B1460" s="2">
        <v>1.69</v>
      </c>
      <c r="C1460" s="2">
        <v>1.1972</v>
      </c>
      <c r="D1460" s="2">
        <v>10247</v>
      </c>
      <c r="E1460" s="2">
        <f t="shared" si="88"/>
        <v>919865</v>
      </c>
      <c r="F1460" s="17" t="str">
        <f t="shared" si="91"/>
        <v>BEARISH</v>
      </c>
      <c r="G1460" s="17" t="str">
        <f t="shared" si="90"/>
        <v>NEUTRAL</v>
      </c>
      <c r="H1460" s="17" t="str">
        <f t="shared" si="89"/>
        <v>CONFIRMED BEARISH</v>
      </c>
    </row>
    <row r="1461" spans="1:8" ht="13.5" x14ac:dyDescent="0.25">
      <c r="A1461" s="3">
        <v>44140</v>
      </c>
      <c r="B1461" s="2">
        <v>1.66</v>
      </c>
      <c r="C1461" s="2">
        <v>1.1759999999999999</v>
      </c>
      <c r="D1461" s="2">
        <v>2042</v>
      </c>
      <c r="E1461" s="2">
        <f t="shared" si="88"/>
        <v>917823</v>
      </c>
      <c r="F1461" s="17" t="str">
        <f t="shared" si="91"/>
        <v>BEARISH</v>
      </c>
      <c r="G1461" s="17" t="str">
        <f t="shared" si="90"/>
        <v>WEAK</v>
      </c>
      <c r="H1461" s="17" t="str">
        <f t="shared" si="89"/>
        <v>CONFIRMED BEARISH</v>
      </c>
    </row>
    <row r="1462" spans="1:8" ht="13.5" x14ac:dyDescent="0.25">
      <c r="A1462" s="3">
        <v>44141</v>
      </c>
      <c r="B1462" s="2">
        <v>1.69</v>
      </c>
      <c r="C1462" s="2">
        <v>1.1972</v>
      </c>
      <c r="D1462" s="2">
        <v>4978</v>
      </c>
      <c r="E1462" s="2">
        <f t="shared" si="88"/>
        <v>922801</v>
      </c>
      <c r="F1462" s="17" t="str">
        <f t="shared" si="91"/>
        <v>BEARISH</v>
      </c>
      <c r="G1462" s="17" t="str">
        <f t="shared" si="90"/>
        <v>NEUTRAL</v>
      </c>
      <c r="H1462" s="17" t="str">
        <f t="shared" si="89"/>
        <v>CONFIRMED BEARISH</v>
      </c>
    </row>
    <row r="1463" spans="1:8" ht="13.5" x14ac:dyDescent="0.25">
      <c r="A1463" s="3">
        <v>44144</v>
      </c>
      <c r="B1463" s="2">
        <v>1.7</v>
      </c>
      <c r="C1463" s="2">
        <v>1.2042999999999999</v>
      </c>
      <c r="D1463" s="2">
        <v>2346</v>
      </c>
      <c r="E1463" s="2">
        <f t="shared" si="88"/>
        <v>925147</v>
      </c>
      <c r="F1463" s="17" t="str">
        <f t="shared" si="91"/>
        <v>BEARISH</v>
      </c>
      <c r="G1463" s="17" t="str">
        <f t="shared" si="90"/>
        <v>NEUTRAL</v>
      </c>
      <c r="H1463" s="17" t="str">
        <f t="shared" si="89"/>
        <v>CONFIRMED BEARISH</v>
      </c>
    </row>
    <row r="1464" spans="1:8" ht="13.5" x14ac:dyDescent="0.25">
      <c r="A1464" s="3">
        <v>44145</v>
      </c>
      <c r="B1464" s="2">
        <v>1.74</v>
      </c>
      <c r="C1464" s="2">
        <v>1.2325999999999999</v>
      </c>
      <c r="D1464" s="2">
        <v>1225</v>
      </c>
      <c r="E1464" s="2">
        <f t="shared" si="88"/>
        <v>926372</v>
      </c>
      <c r="F1464" s="17" t="str">
        <f t="shared" si="91"/>
        <v>BEARISH</v>
      </c>
      <c r="G1464" s="17" t="str">
        <f t="shared" si="90"/>
        <v>NEUTRAL</v>
      </c>
      <c r="H1464" s="17" t="str">
        <f t="shared" si="89"/>
        <v>BEARISH DIVERGENCE</v>
      </c>
    </row>
    <row r="1465" spans="1:8" ht="13.5" x14ac:dyDescent="0.25">
      <c r="A1465" s="3">
        <v>44146</v>
      </c>
      <c r="B1465" s="2">
        <v>1.74</v>
      </c>
      <c r="C1465" s="2">
        <v>1.2325999999999999</v>
      </c>
      <c r="D1465" s="2">
        <v>353</v>
      </c>
      <c r="E1465" s="2">
        <f t="shared" si="88"/>
        <v>926372</v>
      </c>
      <c r="F1465" s="17" t="str">
        <f t="shared" si="91"/>
        <v>BULLISH</v>
      </c>
      <c r="G1465" s="17" t="str">
        <f t="shared" si="90"/>
        <v>NEUTRAL</v>
      </c>
      <c r="H1465" s="17" t="str">
        <f t="shared" si="89"/>
        <v>CONFIRMED BULLISH</v>
      </c>
    </row>
    <row r="1466" spans="1:8" ht="13.5" x14ac:dyDescent="0.25">
      <c r="A1466" s="3">
        <v>44147</v>
      </c>
      <c r="B1466" s="2">
        <v>1.7</v>
      </c>
      <c r="C1466" s="2">
        <v>1.2042999999999999</v>
      </c>
      <c r="D1466" s="2">
        <v>1389</v>
      </c>
      <c r="E1466" s="2">
        <f t="shared" si="88"/>
        <v>924983</v>
      </c>
      <c r="F1466" s="17" t="str">
        <f t="shared" si="91"/>
        <v>BULLISH</v>
      </c>
      <c r="G1466" s="17" t="str">
        <f t="shared" si="90"/>
        <v>NEUTRAL</v>
      </c>
      <c r="H1466" s="17" t="str">
        <f t="shared" si="89"/>
        <v>CONFIRMED BULLISH</v>
      </c>
    </row>
    <row r="1467" spans="1:8" ht="13.5" x14ac:dyDescent="0.25">
      <c r="A1467" s="3">
        <v>44148</v>
      </c>
      <c r="B1467" s="2">
        <v>1.7</v>
      </c>
      <c r="C1467" s="2">
        <v>1.2042999999999999</v>
      </c>
      <c r="D1467" s="2">
        <v>0</v>
      </c>
      <c r="E1467" s="2">
        <f t="shared" si="88"/>
        <v>924983</v>
      </c>
      <c r="F1467" s="17" t="str">
        <f t="shared" si="91"/>
        <v>BULLISH</v>
      </c>
      <c r="G1467" s="17" t="str">
        <f t="shared" si="90"/>
        <v>NEUTRAL</v>
      </c>
      <c r="H1467" s="17" t="str">
        <f t="shared" si="89"/>
        <v>CONFIRMED BULLISH</v>
      </c>
    </row>
    <row r="1468" spans="1:8" ht="13.5" x14ac:dyDescent="0.25">
      <c r="A1468" s="3">
        <v>44151</v>
      </c>
      <c r="B1468" s="2">
        <v>1.72</v>
      </c>
      <c r="C1468" s="2">
        <v>1.2184999999999999</v>
      </c>
      <c r="D1468" s="2">
        <v>0</v>
      </c>
      <c r="E1468" s="2">
        <f t="shared" si="88"/>
        <v>924983</v>
      </c>
      <c r="F1468" s="17" t="str">
        <f t="shared" si="91"/>
        <v>BEARISH</v>
      </c>
      <c r="G1468" s="17" t="str">
        <f t="shared" si="90"/>
        <v>NEUTRAL</v>
      </c>
      <c r="H1468" s="17" t="str">
        <f t="shared" si="89"/>
        <v>BEARISH DIVERGENCE</v>
      </c>
    </row>
    <row r="1469" spans="1:8" ht="13.5" x14ac:dyDescent="0.25">
      <c r="A1469" s="3">
        <v>44152</v>
      </c>
      <c r="B1469" s="2">
        <v>1.73</v>
      </c>
      <c r="C1469" s="2">
        <v>1.2255</v>
      </c>
      <c r="D1469" s="2">
        <v>2989</v>
      </c>
      <c r="E1469" s="2">
        <f t="shared" si="88"/>
        <v>927972</v>
      </c>
      <c r="F1469" s="17" t="str">
        <f t="shared" si="91"/>
        <v>BULLISH</v>
      </c>
      <c r="G1469" s="17" t="str">
        <f t="shared" si="90"/>
        <v>NEUTRAL</v>
      </c>
      <c r="H1469" s="17" t="str">
        <f t="shared" si="89"/>
        <v>BULLISH DIVERGENCE</v>
      </c>
    </row>
    <row r="1470" spans="1:8" ht="13.5" x14ac:dyDescent="0.25">
      <c r="A1470" s="3">
        <v>44153</v>
      </c>
      <c r="B1470" s="2">
        <v>1.7</v>
      </c>
      <c r="C1470" s="2">
        <v>1.2042999999999999</v>
      </c>
      <c r="D1470" s="2">
        <v>1719</v>
      </c>
      <c r="E1470" s="2">
        <f t="shared" si="88"/>
        <v>926253</v>
      </c>
      <c r="F1470" s="17" t="str">
        <f t="shared" si="91"/>
        <v>BEARISH</v>
      </c>
      <c r="G1470" s="17" t="str">
        <f t="shared" si="90"/>
        <v>NEUTRAL</v>
      </c>
      <c r="H1470" s="17" t="str">
        <f t="shared" si="89"/>
        <v>CONFIRMED BEARISH</v>
      </c>
    </row>
    <row r="1471" spans="1:8" ht="13.5" x14ac:dyDescent="0.25">
      <c r="A1471" s="3">
        <v>44154</v>
      </c>
      <c r="B1471" s="2">
        <v>1.7</v>
      </c>
      <c r="C1471" s="2">
        <v>1.2042999999999999</v>
      </c>
      <c r="D1471" s="2">
        <v>32609</v>
      </c>
      <c r="E1471" s="2">
        <f t="shared" si="88"/>
        <v>926253</v>
      </c>
      <c r="F1471" s="17" t="str">
        <f t="shared" si="91"/>
        <v>BULLISH</v>
      </c>
      <c r="G1471" s="17" t="str">
        <f t="shared" si="90"/>
        <v>NEUTRAL</v>
      </c>
      <c r="H1471" s="17" t="str">
        <f t="shared" si="89"/>
        <v>NEUTRAL</v>
      </c>
    </row>
    <row r="1472" spans="1:8" ht="13.5" x14ac:dyDescent="0.25">
      <c r="A1472" s="3">
        <v>44155</v>
      </c>
      <c r="B1472" s="2">
        <v>1.7</v>
      </c>
      <c r="C1472" s="2">
        <v>1.2042999999999999</v>
      </c>
      <c r="D1472" s="2">
        <v>4751</v>
      </c>
      <c r="E1472" s="2">
        <f t="shared" si="88"/>
        <v>926253</v>
      </c>
      <c r="F1472" s="17" t="str">
        <f t="shared" si="91"/>
        <v>BULLISH</v>
      </c>
      <c r="G1472" s="17" t="str">
        <f t="shared" si="90"/>
        <v>NEUTRAL</v>
      </c>
      <c r="H1472" s="17" t="str">
        <f t="shared" si="89"/>
        <v>NEUTRAL</v>
      </c>
    </row>
    <row r="1473" spans="1:8" ht="13.5" x14ac:dyDescent="0.25">
      <c r="A1473" s="3">
        <v>44158</v>
      </c>
      <c r="B1473" s="2">
        <v>1.65</v>
      </c>
      <c r="C1473" s="2">
        <v>1.1689000000000001</v>
      </c>
      <c r="D1473" s="2">
        <v>6190</v>
      </c>
      <c r="E1473" s="2">
        <f t="shared" si="88"/>
        <v>920063</v>
      </c>
      <c r="F1473" s="17" t="str">
        <f t="shared" si="91"/>
        <v>BEARISH</v>
      </c>
      <c r="G1473" s="17" t="str">
        <f t="shared" si="90"/>
        <v>NEUTRAL</v>
      </c>
      <c r="H1473" s="17" t="str">
        <f t="shared" si="89"/>
        <v>CONFIRMED BEARISH</v>
      </c>
    </row>
    <row r="1474" spans="1:8" ht="13.5" x14ac:dyDescent="0.25">
      <c r="A1474" s="3">
        <v>44159</v>
      </c>
      <c r="B1474" s="2">
        <v>1.61</v>
      </c>
      <c r="C1474" s="2">
        <v>1.1405000000000001</v>
      </c>
      <c r="D1474" s="2">
        <v>8962</v>
      </c>
      <c r="E1474" s="2">
        <f t="shared" si="88"/>
        <v>911101</v>
      </c>
      <c r="F1474" s="17" t="str">
        <f t="shared" si="91"/>
        <v>BEARISH</v>
      </c>
      <c r="G1474" s="17" t="str">
        <f t="shared" si="90"/>
        <v>NEUTRAL</v>
      </c>
      <c r="H1474" s="17" t="str">
        <f t="shared" si="89"/>
        <v>CONFIRMED BEARISH</v>
      </c>
    </row>
    <row r="1475" spans="1:8" ht="13.5" x14ac:dyDescent="0.25">
      <c r="A1475" s="3">
        <v>44160</v>
      </c>
      <c r="B1475" s="2">
        <v>1.65</v>
      </c>
      <c r="C1475" s="2">
        <v>1.1689000000000001</v>
      </c>
      <c r="D1475" s="2">
        <v>1179</v>
      </c>
      <c r="E1475" s="2">
        <f t="shared" si="88"/>
        <v>912280</v>
      </c>
      <c r="F1475" s="17" t="str">
        <f t="shared" si="91"/>
        <v>BEARISH</v>
      </c>
      <c r="G1475" s="17" t="str">
        <f t="shared" si="90"/>
        <v>NEUTRAL</v>
      </c>
      <c r="H1475" s="17" t="str">
        <f t="shared" si="89"/>
        <v>CONFIRMED BEARISH</v>
      </c>
    </row>
    <row r="1476" spans="1:8" ht="13.5" x14ac:dyDescent="0.25">
      <c r="A1476" s="3">
        <v>44161</v>
      </c>
      <c r="B1476" s="2">
        <v>1.65</v>
      </c>
      <c r="C1476" s="2">
        <v>1.1689000000000001</v>
      </c>
      <c r="D1476" s="2">
        <v>4526</v>
      </c>
      <c r="E1476" s="2">
        <f t="shared" ref="E1476:E1539" si="92">IF(B1476&gt;B1475, E1475+D1476, IF(B1476&lt;B1475, E1475-D1476, E1475))</f>
        <v>912280</v>
      </c>
      <c r="F1476" s="17" t="str">
        <f t="shared" si="91"/>
        <v>BEARISH</v>
      </c>
      <c r="G1476" s="17" t="str">
        <f t="shared" si="90"/>
        <v>NEUTRAL</v>
      </c>
      <c r="H1476" s="17" t="str">
        <f t="shared" si="89"/>
        <v>CONFIRMED BEARISH</v>
      </c>
    </row>
    <row r="1477" spans="1:8" ht="13.5" x14ac:dyDescent="0.25">
      <c r="A1477" s="3">
        <v>44162</v>
      </c>
      <c r="B1477" s="2">
        <v>1.6</v>
      </c>
      <c r="C1477" s="2">
        <v>1.1335</v>
      </c>
      <c r="D1477" s="2">
        <v>6997</v>
      </c>
      <c r="E1477" s="2">
        <f t="shared" si="92"/>
        <v>905283</v>
      </c>
      <c r="F1477" s="17" t="str">
        <f t="shared" si="91"/>
        <v>BEARISH</v>
      </c>
      <c r="G1477" s="17" t="str">
        <f t="shared" si="90"/>
        <v>WEAK</v>
      </c>
      <c r="H1477" s="17" t="str">
        <f t="shared" si="89"/>
        <v>CONFIRMED BEARISH</v>
      </c>
    </row>
    <row r="1478" spans="1:8" ht="13.5" x14ac:dyDescent="0.25">
      <c r="A1478" s="3">
        <v>44165</v>
      </c>
      <c r="B1478" s="2">
        <v>1.62</v>
      </c>
      <c r="C1478" s="2">
        <v>1.1476</v>
      </c>
      <c r="D1478" s="2">
        <v>1442</v>
      </c>
      <c r="E1478" s="2">
        <f t="shared" si="92"/>
        <v>906725</v>
      </c>
      <c r="F1478" s="17" t="str">
        <f t="shared" si="91"/>
        <v>BEARISH</v>
      </c>
      <c r="G1478" s="17" t="str">
        <f t="shared" si="90"/>
        <v>NEUTRAL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v>44166</v>
      </c>
      <c r="B1479" s="2">
        <v>1.65</v>
      </c>
      <c r="C1479" s="2">
        <v>1.1689000000000001</v>
      </c>
      <c r="D1479" s="2">
        <v>4153</v>
      </c>
      <c r="E1479" s="2">
        <f t="shared" si="92"/>
        <v>910878</v>
      </c>
      <c r="F1479" s="17" t="str">
        <f t="shared" si="91"/>
        <v>BEARISH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BEARISH DIVERGENCE</v>
      </c>
    </row>
    <row r="1480" spans="1:8" ht="13.5" x14ac:dyDescent="0.25">
      <c r="A1480" s="3">
        <v>44167</v>
      </c>
      <c r="B1480" s="2">
        <v>1.68</v>
      </c>
      <c r="C1480" s="2">
        <v>1.1900999999999999</v>
      </c>
      <c r="D1480" s="2">
        <v>1</v>
      </c>
      <c r="E1480" s="2">
        <f t="shared" si="92"/>
        <v>910879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BEARISH DIVERGENCE</v>
      </c>
    </row>
    <row r="1481" spans="1:8" ht="13.5" x14ac:dyDescent="0.25">
      <c r="A1481" s="3">
        <v>44168</v>
      </c>
      <c r="B1481" s="2">
        <v>1.61</v>
      </c>
      <c r="C1481" s="2">
        <v>1.1405000000000001</v>
      </c>
      <c r="D1481" s="2">
        <v>36475</v>
      </c>
      <c r="E1481" s="2">
        <f t="shared" si="92"/>
        <v>874404</v>
      </c>
      <c r="F1481" s="17" t="str">
        <f t="shared" si="95"/>
        <v>BEARISH</v>
      </c>
      <c r="G1481" s="17" t="str">
        <f t="shared" si="94"/>
        <v>WEAK</v>
      </c>
      <c r="H1481" s="17" t="str">
        <f t="shared" si="93"/>
        <v>CONFIRMED BEARISH</v>
      </c>
    </row>
    <row r="1482" spans="1:8" ht="13.5" x14ac:dyDescent="0.25">
      <c r="A1482" s="3">
        <v>44169</v>
      </c>
      <c r="B1482" s="2">
        <v>1.6</v>
      </c>
      <c r="C1482" s="2">
        <v>1.1335</v>
      </c>
      <c r="D1482" s="2">
        <v>9844</v>
      </c>
      <c r="E1482" s="2">
        <f t="shared" si="92"/>
        <v>864560</v>
      </c>
      <c r="F1482" s="17" t="str">
        <f t="shared" si="95"/>
        <v>BEARISH</v>
      </c>
      <c r="G1482" s="17" t="str">
        <f t="shared" si="94"/>
        <v>WEAK</v>
      </c>
      <c r="H1482" s="17" t="str">
        <f t="shared" si="93"/>
        <v>NEUTRAL</v>
      </c>
    </row>
    <row r="1483" spans="1:8" ht="13.5" x14ac:dyDescent="0.25">
      <c r="A1483" s="3">
        <v>44172</v>
      </c>
      <c r="B1483" s="2">
        <v>1.6</v>
      </c>
      <c r="C1483" s="2">
        <v>1.1335</v>
      </c>
      <c r="D1483" s="2">
        <v>23411</v>
      </c>
      <c r="E1483" s="2">
        <f t="shared" si="92"/>
        <v>864560</v>
      </c>
      <c r="F1483" s="17" t="str">
        <f t="shared" si="95"/>
        <v>BEARISH</v>
      </c>
      <c r="G1483" s="17" t="str">
        <f t="shared" si="94"/>
        <v>WEAK</v>
      </c>
      <c r="H1483" s="17" t="str">
        <f t="shared" si="93"/>
        <v>CONFIRMED BEARISH</v>
      </c>
    </row>
    <row r="1484" spans="1:8" ht="13.5" x14ac:dyDescent="0.25">
      <c r="A1484" s="3">
        <v>44173</v>
      </c>
      <c r="B1484" s="2">
        <v>1.56</v>
      </c>
      <c r="C1484" s="2">
        <v>1.1051</v>
      </c>
      <c r="D1484" s="2">
        <v>4185</v>
      </c>
      <c r="E1484" s="2">
        <f t="shared" si="92"/>
        <v>860375</v>
      </c>
      <c r="F1484" s="17" t="str">
        <f t="shared" si="95"/>
        <v>BEARISH</v>
      </c>
      <c r="G1484" s="17" t="str">
        <f t="shared" si="94"/>
        <v>WEAK</v>
      </c>
      <c r="H1484" s="17" t="str">
        <f t="shared" si="93"/>
        <v>CONFIRMED BEARISH</v>
      </c>
    </row>
    <row r="1485" spans="1:8" ht="13.5" x14ac:dyDescent="0.25">
      <c r="A1485" s="3">
        <v>44174</v>
      </c>
      <c r="B1485" s="2">
        <v>1.56</v>
      </c>
      <c r="C1485" s="2">
        <v>1.1051</v>
      </c>
      <c r="D1485" s="2">
        <v>12732</v>
      </c>
      <c r="E1485" s="2">
        <f t="shared" si="92"/>
        <v>860375</v>
      </c>
      <c r="F1485" s="17" t="str">
        <f t="shared" si="95"/>
        <v>BEARISH</v>
      </c>
      <c r="G1485" s="17" t="str">
        <f t="shared" si="94"/>
        <v>WEAK</v>
      </c>
      <c r="H1485" s="17" t="str">
        <f t="shared" si="93"/>
        <v>CONFIRMED BEARISH</v>
      </c>
    </row>
    <row r="1486" spans="1:8" ht="13.5" x14ac:dyDescent="0.25">
      <c r="A1486" s="3">
        <v>44175</v>
      </c>
      <c r="B1486" s="2">
        <v>1.54</v>
      </c>
      <c r="C1486" s="2">
        <v>1.0909</v>
      </c>
      <c r="D1486" s="2">
        <v>9014</v>
      </c>
      <c r="E1486" s="2">
        <f t="shared" si="92"/>
        <v>851361</v>
      </c>
      <c r="F1486" s="17" t="str">
        <f t="shared" si="95"/>
        <v>BEARISH</v>
      </c>
      <c r="G1486" s="17" t="str">
        <f t="shared" si="94"/>
        <v>WEAK</v>
      </c>
      <c r="H1486" s="17" t="str">
        <f t="shared" si="93"/>
        <v>CONFIRMED BEARISH</v>
      </c>
    </row>
    <row r="1487" spans="1:8" ht="13.5" x14ac:dyDescent="0.25">
      <c r="A1487" s="3">
        <v>44176</v>
      </c>
      <c r="B1487" s="2">
        <v>1.56</v>
      </c>
      <c r="C1487" s="2">
        <v>1.1051</v>
      </c>
      <c r="D1487" s="2">
        <v>1469</v>
      </c>
      <c r="E1487" s="2">
        <f t="shared" si="92"/>
        <v>852830</v>
      </c>
      <c r="F1487" s="17" t="str">
        <f t="shared" si="95"/>
        <v>BEARISH</v>
      </c>
      <c r="G1487" s="17" t="str">
        <f t="shared" si="94"/>
        <v>NEUTRAL</v>
      </c>
      <c r="H1487" s="17" t="str">
        <f t="shared" si="93"/>
        <v>CONFIRMED BEARISH</v>
      </c>
    </row>
    <row r="1488" spans="1:8" ht="13.5" x14ac:dyDescent="0.25">
      <c r="A1488" s="3">
        <v>44179</v>
      </c>
      <c r="B1488" s="2">
        <v>1.54</v>
      </c>
      <c r="C1488" s="2">
        <v>1.0909</v>
      </c>
      <c r="D1488" s="2">
        <v>1645</v>
      </c>
      <c r="E1488" s="2">
        <f t="shared" si="92"/>
        <v>851185</v>
      </c>
      <c r="F1488" s="17" t="str">
        <f t="shared" si="95"/>
        <v>BEARISH</v>
      </c>
      <c r="G1488" s="17" t="str">
        <f t="shared" si="94"/>
        <v>NEUTRAL</v>
      </c>
      <c r="H1488" s="17" t="str">
        <f t="shared" si="93"/>
        <v>CONFIRMED BEARISH</v>
      </c>
    </row>
    <row r="1489" spans="1:8" ht="13.5" x14ac:dyDescent="0.25">
      <c r="A1489" s="3">
        <v>44180</v>
      </c>
      <c r="B1489" s="2">
        <v>1.52</v>
      </c>
      <c r="C1489" s="2">
        <v>1.0768</v>
      </c>
      <c r="D1489" s="2">
        <v>9217</v>
      </c>
      <c r="E1489" s="2">
        <f t="shared" si="92"/>
        <v>841968</v>
      </c>
      <c r="F1489" s="17" t="str">
        <f t="shared" si="95"/>
        <v>BEARISH</v>
      </c>
      <c r="G1489" s="17" t="str">
        <f t="shared" si="94"/>
        <v>WEAK</v>
      </c>
      <c r="H1489" s="17" t="str">
        <f t="shared" si="93"/>
        <v>CONFIRMED BEARISH</v>
      </c>
    </row>
    <row r="1490" spans="1:8" ht="13.5" x14ac:dyDescent="0.25">
      <c r="A1490" s="3">
        <v>44181</v>
      </c>
      <c r="B1490" s="2">
        <v>1.6</v>
      </c>
      <c r="C1490" s="2">
        <v>1.1335</v>
      </c>
      <c r="D1490" s="2">
        <v>40167</v>
      </c>
      <c r="E1490" s="2">
        <f t="shared" si="92"/>
        <v>882135</v>
      </c>
      <c r="F1490" s="17" t="str">
        <f t="shared" si="95"/>
        <v>BULLISH</v>
      </c>
      <c r="G1490" s="17" t="str">
        <f t="shared" si="94"/>
        <v>STRONG</v>
      </c>
      <c r="H1490" s="17" t="str">
        <f t="shared" si="93"/>
        <v>CONFIRMED BULLISH</v>
      </c>
    </row>
    <row r="1491" spans="1:8" ht="13.5" x14ac:dyDescent="0.25">
      <c r="A1491" s="3">
        <v>44182</v>
      </c>
      <c r="B1491" s="2">
        <v>1.69</v>
      </c>
      <c r="C1491" s="2">
        <v>1.1972</v>
      </c>
      <c r="D1491" s="2">
        <v>87129</v>
      </c>
      <c r="E1491" s="2">
        <f t="shared" si="92"/>
        <v>969264</v>
      </c>
      <c r="F1491" s="17" t="str">
        <f t="shared" si="95"/>
        <v>BULLISH</v>
      </c>
      <c r="G1491" s="17" t="str">
        <f t="shared" si="94"/>
        <v>STRONG</v>
      </c>
      <c r="H1491" s="17" t="str">
        <f t="shared" si="93"/>
        <v>CONFIRMED BULLISH</v>
      </c>
    </row>
    <row r="1492" spans="1:8" ht="13.5" x14ac:dyDescent="0.25">
      <c r="A1492" s="3">
        <v>44183</v>
      </c>
      <c r="B1492" s="2">
        <v>1.74</v>
      </c>
      <c r="C1492" s="2">
        <v>1.2325999999999999</v>
      </c>
      <c r="D1492" s="2">
        <v>15349</v>
      </c>
      <c r="E1492" s="2">
        <f t="shared" si="92"/>
        <v>984613</v>
      </c>
      <c r="F1492" s="17" t="str">
        <f t="shared" si="95"/>
        <v>BULLISH</v>
      </c>
      <c r="G1492" s="17" t="str">
        <f t="shared" si="94"/>
        <v>STRONG</v>
      </c>
      <c r="H1492" s="17" t="str">
        <f t="shared" si="93"/>
        <v>CONFIRMED BULLISH</v>
      </c>
    </row>
    <row r="1493" spans="1:8" ht="13.5" x14ac:dyDescent="0.25">
      <c r="A1493" s="3">
        <v>44186</v>
      </c>
      <c r="B1493" s="2">
        <v>1.69</v>
      </c>
      <c r="C1493" s="2">
        <v>1.1972</v>
      </c>
      <c r="D1493" s="2">
        <v>2670</v>
      </c>
      <c r="E1493" s="2">
        <f t="shared" si="92"/>
        <v>981943</v>
      </c>
      <c r="F1493" s="17" t="str">
        <f t="shared" si="95"/>
        <v>BULLISH</v>
      </c>
      <c r="G1493" s="17" t="str">
        <f t="shared" si="94"/>
        <v>STRONG</v>
      </c>
      <c r="H1493" s="17" t="str">
        <f t="shared" si="93"/>
        <v>CONFIRMED BULLISH</v>
      </c>
    </row>
    <row r="1494" spans="1:8" ht="13.5" x14ac:dyDescent="0.25">
      <c r="A1494" s="3">
        <v>44187</v>
      </c>
      <c r="B1494" s="2">
        <v>1.61</v>
      </c>
      <c r="C1494" s="2">
        <v>1.1405000000000001</v>
      </c>
      <c r="D1494" s="2">
        <v>17597</v>
      </c>
      <c r="E1494" s="2">
        <f t="shared" si="92"/>
        <v>964346</v>
      </c>
      <c r="F1494" s="17" t="str">
        <f t="shared" si="95"/>
        <v>BULLISH</v>
      </c>
      <c r="G1494" s="17" t="str">
        <f t="shared" si="94"/>
        <v>STRONG</v>
      </c>
      <c r="H1494" s="17" t="str">
        <f t="shared" si="93"/>
        <v>CONFIRMED BULLISH</v>
      </c>
    </row>
    <row r="1495" spans="1:8" ht="13.5" x14ac:dyDescent="0.25">
      <c r="A1495" s="3">
        <v>44188</v>
      </c>
      <c r="B1495" s="2">
        <v>1.64</v>
      </c>
      <c r="C1495" s="2">
        <v>1.1617999999999999</v>
      </c>
      <c r="D1495" s="2">
        <v>18417</v>
      </c>
      <c r="E1495" s="2">
        <f t="shared" si="92"/>
        <v>982763</v>
      </c>
      <c r="F1495" s="17" t="str">
        <f t="shared" si="95"/>
        <v>BULLISH</v>
      </c>
      <c r="G1495" s="17" t="str">
        <f t="shared" si="94"/>
        <v>STRONG</v>
      </c>
      <c r="H1495" s="17" t="str">
        <f t="shared" si="93"/>
        <v>CONFIRMED BULLISH</v>
      </c>
    </row>
    <row r="1496" spans="1:8" ht="13.5" x14ac:dyDescent="0.25">
      <c r="A1496" s="3">
        <v>44189</v>
      </c>
      <c r="B1496" s="2">
        <v>1.64</v>
      </c>
      <c r="C1496" s="2">
        <v>1.1617999999999999</v>
      </c>
      <c r="D1496" s="2">
        <v>8285</v>
      </c>
      <c r="E1496" s="2">
        <f t="shared" si="92"/>
        <v>982763</v>
      </c>
      <c r="F1496" s="17" t="str">
        <f t="shared" si="95"/>
        <v>BULLISH</v>
      </c>
      <c r="G1496" s="17" t="str">
        <f t="shared" si="94"/>
        <v>NEUTRAL</v>
      </c>
      <c r="H1496" s="17" t="str">
        <f t="shared" si="93"/>
        <v>BULLISH DIVERGENCE</v>
      </c>
    </row>
    <row r="1497" spans="1:8" ht="13.5" x14ac:dyDescent="0.25">
      <c r="A1497" s="3">
        <v>44190</v>
      </c>
      <c r="B1497" s="2">
        <v>1.58</v>
      </c>
      <c r="C1497" s="2">
        <v>1.1193</v>
      </c>
      <c r="D1497" s="2">
        <v>5064</v>
      </c>
      <c r="E1497" s="2">
        <f t="shared" si="92"/>
        <v>977699</v>
      </c>
      <c r="F1497" s="17" t="str">
        <f t="shared" si="95"/>
        <v>BEARISH</v>
      </c>
      <c r="G1497" s="17" t="str">
        <f t="shared" si="94"/>
        <v>NEUTRAL</v>
      </c>
      <c r="H1497" s="17" t="str">
        <f t="shared" si="93"/>
        <v>CONFIRMED BEARISH</v>
      </c>
    </row>
    <row r="1498" spans="1:8" ht="13.5" x14ac:dyDescent="0.25">
      <c r="A1498" s="3">
        <v>44193</v>
      </c>
      <c r="B1498" s="2">
        <v>1.6</v>
      </c>
      <c r="C1498" s="2">
        <v>1.1335</v>
      </c>
      <c r="D1498" s="2">
        <v>16294</v>
      </c>
      <c r="E1498" s="2">
        <f t="shared" si="92"/>
        <v>993993</v>
      </c>
      <c r="F1498" s="17" t="str">
        <f t="shared" si="95"/>
        <v>BULLISH</v>
      </c>
      <c r="G1498" s="17" t="str">
        <f t="shared" si="94"/>
        <v>NEUTRAL</v>
      </c>
      <c r="H1498" s="17" t="str">
        <f t="shared" si="93"/>
        <v>BULLISH DIVERGENCE</v>
      </c>
    </row>
    <row r="1499" spans="1:8" ht="13.5" x14ac:dyDescent="0.25">
      <c r="A1499" s="3">
        <v>44194</v>
      </c>
      <c r="B1499" s="2">
        <v>1.62</v>
      </c>
      <c r="C1499" s="2">
        <v>1.1476</v>
      </c>
      <c r="D1499" s="2">
        <v>1360</v>
      </c>
      <c r="E1499" s="2">
        <f t="shared" si="92"/>
        <v>995353</v>
      </c>
      <c r="F1499" s="17" t="str">
        <f t="shared" si="95"/>
        <v>BULLISH</v>
      </c>
      <c r="G1499" s="17" t="str">
        <f t="shared" si="94"/>
        <v>STRONG</v>
      </c>
      <c r="H1499" s="17" t="str">
        <f t="shared" si="93"/>
        <v>CONFIRMED BULLISH</v>
      </c>
    </row>
    <row r="1500" spans="1:8" ht="13.5" x14ac:dyDescent="0.25">
      <c r="A1500" s="3">
        <v>44195</v>
      </c>
      <c r="B1500" s="2">
        <v>1.61</v>
      </c>
      <c r="C1500" s="2">
        <v>1.1405000000000001</v>
      </c>
      <c r="D1500" s="2">
        <v>1763</v>
      </c>
      <c r="E1500" s="2">
        <f t="shared" si="92"/>
        <v>993590</v>
      </c>
      <c r="F1500" s="17" t="str">
        <f t="shared" si="95"/>
        <v>BULLISH</v>
      </c>
      <c r="G1500" s="17" t="str">
        <f t="shared" si="94"/>
        <v>NEUTRAL</v>
      </c>
      <c r="H1500" s="17" t="str">
        <f t="shared" si="93"/>
        <v>BULLISH DIVERGENCE</v>
      </c>
    </row>
    <row r="1501" spans="1:8" ht="13.5" x14ac:dyDescent="0.25">
      <c r="A1501" s="3">
        <v>44196</v>
      </c>
      <c r="B1501" s="2">
        <v>1.59</v>
      </c>
      <c r="C1501" s="2">
        <v>1.1264000000000001</v>
      </c>
      <c r="D1501" s="2">
        <v>2320</v>
      </c>
      <c r="E1501" s="2">
        <f t="shared" si="92"/>
        <v>991270</v>
      </c>
      <c r="F1501" s="17" t="str">
        <f t="shared" si="95"/>
        <v>BULLISH</v>
      </c>
      <c r="G1501" s="17" t="str">
        <f t="shared" si="94"/>
        <v>NEUTRAL</v>
      </c>
      <c r="H1501" s="17" t="str">
        <f t="shared" si="93"/>
        <v>BULLISH DIVERGENCE</v>
      </c>
    </row>
    <row r="1502" spans="1:8" ht="13.5" x14ac:dyDescent="0.25">
      <c r="A1502" s="3">
        <v>44200</v>
      </c>
      <c r="B1502" s="2">
        <v>1.59</v>
      </c>
      <c r="C1502" s="2">
        <v>1.1264000000000001</v>
      </c>
      <c r="D1502" s="2">
        <v>2026</v>
      </c>
      <c r="E1502" s="2">
        <f t="shared" si="92"/>
        <v>991270</v>
      </c>
      <c r="F1502" s="17" t="str">
        <f t="shared" si="95"/>
        <v>BULLISH</v>
      </c>
      <c r="G1502" s="17" t="str">
        <f t="shared" si="94"/>
        <v>NEUTRAL</v>
      </c>
      <c r="H1502" s="17" t="str">
        <f t="shared" si="93"/>
        <v>CONFIRMED BULLISH</v>
      </c>
    </row>
    <row r="1503" spans="1:8" ht="13.5" x14ac:dyDescent="0.25">
      <c r="A1503" s="3">
        <v>44201</v>
      </c>
      <c r="B1503" s="2">
        <v>1.6</v>
      </c>
      <c r="C1503" s="2">
        <v>1.1335</v>
      </c>
      <c r="D1503" s="2">
        <v>2967</v>
      </c>
      <c r="E1503" s="2">
        <f t="shared" si="92"/>
        <v>994237</v>
      </c>
      <c r="F1503" s="17" t="str">
        <f t="shared" si="95"/>
        <v>BULLISH</v>
      </c>
      <c r="G1503" s="17" t="str">
        <f t="shared" si="94"/>
        <v>NEUTRAL</v>
      </c>
      <c r="H1503" s="17" t="str">
        <f t="shared" si="93"/>
        <v>NEUTRAL</v>
      </c>
    </row>
    <row r="1504" spans="1:8" ht="13.5" x14ac:dyDescent="0.25">
      <c r="A1504" s="3">
        <v>44202</v>
      </c>
      <c r="B1504" s="2">
        <v>1.57</v>
      </c>
      <c r="C1504" s="2">
        <v>1.1122000000000001</v>
      </c>
      <c r="D1504" s="2">
        <v>1315</v>
      </c>
      <c r="E1504" s="2">
        <f t="shared" si="92"/>
        <v>992922</v>
      </c>
      <c r="F1504" s="17" t="str">
        <f t="shared" si="95"/>
        <v>BEARISH</v>
      </c>
      <c r="G1504" s="17" t="str">
        <f t="shared" si="94"/>
        <v>NEUTRAL</v>
      </c>
      <c r="H1504" s="17" t="str">
        <f t="shared" si="93"/>
        <v>CONFIRMED BEARISH</v>
      </c>
    </row>
    <row r="1505" spans="1:8" ht="13.5" x14ac:dyDescent="0.25">
      <c r="A1505" s="3">
        <v>44203</v>
      </c>
      <c r="B1505" s="2">
        <v>1.59</v>
      </c>
      <c r="C1505" s="2">
        <v>1.1264000000000001</v>
      </c>
      <c r="D1505" s="2">
        <v>3444</v>
      </c>
      <c r="E1505" s="2">
        <f t="shared" si="92"/>
        <v>996366</v>
      </c>
      <c r="F1505" s="17" t="str">
        <f t="shared" si="95"/>
        <v>BULLISH</v>
      </c>
      <c r="G1505" s="17" t="str">
        <f t="shared" si="94"/>
        <v>NEUTRAL</v>
      </c>
      <c r="H1505" s="17" t="str">
        <f t="shared" si="93"/>
        <v>BULLISH DIVERGENCE</v>
      </c>
    </row>
    <row r="1506" spans="1:8" ht="13.5" x14ac:dyDescent="0.25">
      <c r="A1506" s="3">
        <v>44204</v>
      </c>
      <c r="B1506" s="2">
        <v>1.6</v>
      </c>
      <c r="C1506" s="2">
        <v>1.1335</v>
      </c>
      <c r="D1506" s="2">
        <v>50</v>
      </c>
      <c r="E1506" s="2">
        <f t="shared" si="92"/>
        <v>996416</v>
      </c>
      <c r="F1506" s="17" t="str">
        <f t="shared" si="95"/>
        <v>BULLISH</v>
      </c>
      <c r="G1506" s="17" t="str">
        <f t="shared" si="94"/>
        <v>NEUTRAL</v>
      </c>
      <c r="H1506" s="17" t="str">
        <f t="shared" si="93"/>
        <v>CONFIRMED BULLISH</v>
      </c>
    </row>
    <row r="1507" spans="1:8" ht="13.5" x14ac:dyDescent="0.25">
      <c r="A1507" s="3">
        <v>44207</v>
      </c>
      <c r="B1507" s="2">
        <v>1.56</v>
      </c>
      <c r="C1507" s="2">
        <v>1.1051</v>
      </c>
      <c r="D1507" s="2">
        <v>4476</v>
      </c>
      <c r="E1507" s="2">
        <f t="shared" si="92"/>
        <v>991940</v>
      </c>
      <c r="F1507" s="17" t="str">
        <f t="shared" si="95"/>
        <v>BULLISH</v>
      </c>
      <c r="G1507" s="17" t="str">
        <f t="shared" si="94"/>
        <v>NEUTRAL</v>
      </c>
      <c r="H1507" s="17" t="str">
        <f t="shared" si="93"/>
        <v>BULLISH DIVERGENCE</v>
      </c>
    </row>
    <row r="1508" spans="1:8" ht="13.5" x14ac:dyDescent="0.25">
      <c r="A1508" s="3">
        <v>44208</v>
      </c>
      <c r="B1508" s="2">
        <v>1.57</v>
      </c>
      <c r="C1508" s="2">
        <v>1.1122000000000001</v>
      </c>
      <c r="D1508" s="2">
        <v>761</v>
      </c>
      <c r="E1508" s="2">
        <f t="shared" si="92"/>
        <v>992701</v>
      </c>
      <c r="F1508" s="17" t="str">
        <f t="shared" si="95"/>
        <v>BEARISH</v>
      </c>
      <c r="G1508" s="17" t="str">
        <f t="shared" si="94"/>
        <v>NEUTRAL</v>
      </c>
      <c r="H1508" s="17" t="str">
        <f t="shared" si="93"/>
        <v>CONFIRMED BEARISH</v>
      </c>
    </row>
    <row r="1509" spans="1:8" ht="13.5" x14ac:dyDescent="0.25">
      <c r="A1509" s="3">
        <v>44209</v>
      </c>
      <c r="B1509" s="2">
        <v>1.58</v>
      </c>
      <c r="C1509" s="2">
        <v>1.1193</v>
      </c>
      <c r="D1509" s="2">
        <v>20926</v>
      </c>
      <c r="E1509" s="2">
        <f t="shared" si="92"/>
        <v>1013627</v>
      </c>
      <c r="F1509" s="17" t="str">
        <f t="shared" si="95"/>
        <v>BULLISH</v>
      </c>
      <c r="G1509" s="17" t="str">
        <f t="shared" si="94"/>
        <v>STRONG</v>
      </c>
      <c r="H1509" s="17" t="str">
        <f t="shared" si="93"/>
        <v>CONFIRMED BULLISH</v>
      </c>
    </row>
    <row r="1510" spans="1:8" ht="13.5" x14ac:dyDescent="0.25">
      <c r="A1510" s="3">
        <v>44211</v>
      </c>
      <c r="B1510" s="2">
        <v>1.61</v>
      </c>
      <c r="C1510" s="2">
        <v>1.1405000000000001</v>
      </c>
      <c r="D1510" s="2">
        <v>320</v>
      </c>
      <c r="E1510" s="2">
        <f t="shared" si="92"/>
        <v>1013947</v>
      </c>
      <c r="F1510" s="17" t="str">
        <f t="shared" si="95"/>
        <v>BULLISH</v>
      </c>
      <c r="G1510" s="17" t="str">
        <f t="shared" si="94"/>
        <v>NEUTRAL</v>
      </c>
      <c r="H1510" s="17" t="str">
        <f t="shared" si="93"/>
        <v>CONFIRMED BULLISH</v>
      </c>
    </row>
    <row r="1511" spans="1:8" ht="13.5" x14ac:dyDescent="0.25">
      <c r="A1511" s="3">
        <v>44214</v>
      </c>
      <c r="B1511" s="2">
        <v>1.61</v>
      </c>
      <c r="C1511" s="2">
        <v>1.1405000000000001</v>
      </c>
      <c r="D1511" s="2">
        <v>0</v>
      </c>
      <c r="E1511" s="2">
        <f t="shared" si="92"/>
        <v>1013947</v>
      </c>
      <c r="F1511" s="17" t="str">
        <f t="shared" si="95"/>
        <v>BULLISH</v>
      </c>
      <c r="G1511" s="17" t="str">
        <f t="shared" si="94"/>
        <v>NEUTRAL</v>
      </c>
      <c r="H1511" s="17" t="str">
        <f t="shared" si="93"/>
        <v>CONFIRMED BULLISH</v>
      </c>
    </row>
    <row r="1512" spans="1:8" ht="13.5" x14ac:dyDescent="0.25">
      <c r="A1512" s="3">
        <v>44215</v>
      </c>
      <c r="B1512" s="2">
        <v>1.59</v>
      </c>
      <c r="C1512" s="2">
        <v>1.1264000000000001</v>
      </c>
      <c r="D1512" s="2">
        <v>3530</v>
      </c>
      <c r="E1512" s="2">
        <f t="shared" si="92"/>
        <v>1010417</v>
      </c>
      <c r="F1512" s="17" t="str">
        <f t="shared" si="95"/>
        <v>BULLISH</v>
      </c>
      <c r="G1512" s="17" t="str">
        <f t="shared" si="94"/>
        <v>NEUTRAL</v>
      </c>
      <c r="H1512" s="17" t="str">
        <f t="shared" si="93"/>
        <v>CONFIRMED BULLISH</v>
      </c>
    </row>
    <row r="1513" spans="1:8" ht="13.5" x14ac:dyDescent="0.25">
      <c r="A1513" s="3">
        <v>44216</v>
      </c>
      <c r="B1513" s="2">
        <v>1.55</v>
      </c>
      <c r="C1513" s="2">
        <v>1.0980000000000001</v>
      </c>
      <c r="D1513" s="2">
        <v>4408</v>
      </c>
      <c r="E1513" s="2">
        <f t="shared" si="92"/>
        <v>1006009</v>
      </c>
      <c r="F1513" s="17" t="str">
        <f t="shared" si="95"/>
        <v>BULLISH</v>
      </c>
      <c r="G1513" s="17" t="str">
        <f t="shared" si="94"/>
        <v>NEUTRAL</v>
      </c>
      <c r="H1513" s="17" t="str">
        <f t="shared" si="93"/>
        <v>BULLISH DIVERGENCE</v>
      </c>
    </row>
    <row r="1514" spans="1:8" ht="13.5" x14ac:dyDescent="0.25">
      <c r="A1514" s="3">
        <v>44217</v>
      </c>
      <c r="B1514" s="2">
        <v>1.55</v>
      </c>
      <c r="C1514" s="2">
        <v>1.0980000000000001</v>
      </c>
      <c r="D1514" s="2">
        <v>7243</v>
      </c>
      <c r="E1514" s="2">
        <f t="shared" si="92"/>
        <v>1006009</v>
      </c>
      <c r="F1514" s="17" t="str">
        <f t="shared" si="95"/>
        <v>BEARISH</v>
      </c>
      <c r="G1514" s="17" t="str">
        <f t="shared" si="94"/>
        <v>NEUTRAL</v>
      </c>
      <c r="H1514" s="17" t="str">
        <f t="shared" si="93"/>
        <v>CONFIRMED BEARISH</v>
      </c>
    </row>
    <row r="1515" spans="1:8" ht="13.5" x14ac:dyDescent="0.25">
      <c r="A1515" s="3">
        <v>44218</v>
      </c>
      <c r="B1515" s="2">
        <v>1.51</v>
      </c>
      <c r="C1515" s="2">
        <v>1.0697000000000001</v>
      </c>
      <c r="D1515" s="2">
        <v>5365</v>
      </c>
      <c r="E1515" s="2">
        <f t="shared" si="92"/>
        <v>1000644</v>
      </c>
      <c r="F1515" s="17" t="str">
        <f t="shared" si="95"/>
        <v>BEARISH</v>
      </c>
      <c r="G1515" s="17" t="str">
        <f t="shared" si="94"/>
        <v>NEUTRAL</v>
      </c>
      <c r="H1515" s="17" t="str">
        <f t="shared" si="93"/>
        <v>CONFIRMED BEARISH</v>
      </c>
    </row>
    <row r="1516" spans="1:8" ht="13.5" x14ac:dyDescent="0.25">
      <c r="A1516" s="3">
        <v>44221</v>
      </c>
      <c r="B1516" s="2">
        <v>1.53</v>
      </c>
      <c r="C1516" s="2">
        <v>1.0839000000000001</v>
      </c>
      <c r="D1516" s="2">
        <v>4576</v>
      </c>
      <c r="E1516" s="2">
        <f t="shared" si="92"/>
        <v>1005220</v>
      </c>
      <c r="F1516" s="17" t="str">
        <f t="shared" si="95"/>
        <v>BEARISH</v>
      </c>
      <c r="G1516" s="17" t="str">
        <f t="shared" si="94"/>
        <v>NEUTRAL</v>
      </c>
      <c r="H1516" s="17" t="str">
        <f t="shared" si="93"/>
        <v>CONFIRMED BEARISH</v>
      </c>
    </row>
    <row r="1517" spans="1:8" ht="13.5" x14ac:dyDescent="0.25">
      <c r="A1517" s="3">
        <v>44222</v>
      </c>
      <c r="B1517" s="2">
        <v>1.5</v>
      </c>
      <c r="C1517" s="2">
        <v>1.0626</v>
      </c>
      <c r="D1517" s="2">
        <v>12692</v>
      </c>
      <c r="E1517" s="2">
        <f t="shared" si="92"/>
        <v>992528</v>
      </c>
      <c r="F1517" s="17" t="str">
        <f t="shared" si="95"/>
        <v>BEARISH</v>
      </c>
      <c r="G1517" s="17" t="str">
        <f t="shared" si="94"/>
        <v>NEUTRAL</v>
      </c>
      <c r="H1517" s="17" t="str">
        <f t="shared" si="93"/>
        <v>CONFIRMED BEARISH</v>
      </c>
    </row>
    <row r="1518" spans="1:8" ht="13.5" x14ac:dyDescent="0.25">
      <c r="A1518" s="3">
        <v>44223</v>
      </c>
      <c r="B1518" s="2">
        <v>1.47</v>
      </c>
      <c r="C1518" s="2">
        <v>1.0414000000000001</v>
      </c>
      <c r="D1518" s="2">
        <v>53546</v>
      </c>
      <c r="E1518" s="2">
        <f t="shared" si="92"/>
        <v>938982</v>
      </c>
      <c r="F1518" s="17" t="str">
        <f t="shared" si="95"/>
        <v>BEARISH</v>
      </c>
      <c r="G1518" s="17" t="str">
        <f t="shared" si="94"/>
        <v>WEAK</v>
      </c>
      <c r="H1518" s="17" t="str">
        <f t="shared" si="93"/>
        <v>CONFIRMED BEARISH</v>
      </c>
    </row>
    <row r="1519" spans="1:8" ht="13.5" x14ac:dyDescent="0.25">
      <c r="A1519" s="3">
        <v>44224</v>
      </c>
      <c r="B1519" s="2">
        <v>1.49</v>
      </c>
      <c r="C1519" s="2">
        <v>1.0555000000000001</v>
      </c>
      <c r="D1519" s="2">
        <v>3206</v>
      </c>
      <c r="E1519" s="2">
        <f t="shared" si="92"/>
        <v>942188</v>
      </c>
      <c r="F1519" s="17" t="str">
        <f t="shared" si="95"/>
        <v>BEARISH</v>
      </c>
      <c r="G1519" s="17" t="str">
        <f t="shared" si="94"/>
        <v>WEAK</v>
      </c>
      <c r="H1519" s="17" t="str">
        <f t="shared" si="93"/>
        <v>CONFIRMED BEARISH</v>
      </c>
    </row>
    <row r="1520" spans="1:8" ht="13.5" x14ac:dyDescent="0.25">
      <c r="A1520" s="3">
        <v>44225</v>
      </c>
      <c r="B1520" s="2">
        <v>1.51</v>
      </c>
      <c r="C1520" s="2">
        <v>1.0697000000000001</v>
      </c>
      <c r="D1520" s="2">
        <v>3124</v>
      </c>
      <c r="E1520" s="2">
        <f t="shared" si="92"/>
        <v>945312</v>
      </c>
      <c r="F1520" s="17" t="str">
        <f t="shared" si="95"/>
        <v>BEARISH</v>
      </c>
      <c r="G1520" s="17" t="str">
        <f t="shared" si="94"/>
        <v>WEAK</v>
      </c>
      <c r="H1520" s="17" t="str">
        <f t="shared" si="93"/>
        <v>NEUTRAL</v>
      </c>
    </row>
    <row r="1521" spans="1:8" ht="13.5" x14ac:dyDescent="0.25">
      <c r="A1521" s="3">
        <v>44228</v>
      </c>
      <c r="B1521" s="2">
        <v>1.51</v>
      </c>
      <c r="C1521" s="2">
        <v>1.0697000000000001</v>
      </c>
      <c r="D1521" s="2">
        <v>989</v>
      </c>
      <c r="E1521" s="2">
        <f t="shared" si="92"/>
        <v>945312</v>
      </c>
      <c r="F1521" s="17" t="str">
        <f t="shared" si="95"/>
        <v>BEARISH</v>
      </c>
      <c r="G1521" s="17" t="str">
        <f t="shared" si="94"/>
        <v>WEAK</v>
      </c>
      <c r="H1521" s="17" t="str">
        <f t="shared" si="93"/>
        <v>CONFIRMED BEARISH</v>
      </c>
    </row>
    <row r="1522" spans="1:8" ht="13.5" x14ac:dyDescent="0.25">
      <c r="A1522" s="3">
        <v>44229</v>
      </c>
      <c r="B1522" s="2">
        <v>1.47</v>
      </c>
      <c r="C1522" s="2">
        <v>1.0414000000000001</v>
      </c>
      <c r="D1522" s="2">
        <v>1515</v>
      </c>
      <c r="E1522" s="2">
        <f t="shared" si="92"/>
        <v>943797</v>
      </c>
      <c r="F1522" s="17" t="str">
        <f t="shared" si="95"/>
        <v>BEARISH</v>
      </c>
      <c r="G1522" s="17" t="str">
        <f t="shared" si="94"/>
        <v>WEAK</v>
      </c>
      <c r="H1522" s="17" t="str">
        <f t="shared" si="93"/>
        <v>CONFIRMED BEARISH</v>
      </c>
    </row>
    <row r="1523" spans="1:8" ht="13.5" x14ac:dyDescent="0.25">
      <c r="A1523" s="3">
        <v>44230</v>
      </c>
      <c r="B1523" s="2">
        <v>1.45</v>
      </c>
      <c r="C1523" s="2">
        <v>1.0271999999999999</v>
      </c>
      <c r="D1523" s="2">
        <v>2250</v>
      </c>
      <c r="E1523" s="2">
        <f t="shared" si="92"/>
        <v>941547</v>
      </c>
      <c r="F1523" s="17" t="str">
        <f t="shared" si="95"/>
        <v>BULLISH</v>
      </c>
      <c r="G1523" s="17" t="str">
        <f t="shared" si="94"/>
        <v>NEUTRAL</v>
      </c>
      <c r="H1523" s="17" t="str">
        <f t="shared" si="93"/>
        <v>BULLISH DIVERGENCE</v>
      </c>
    </row>
    <row r="1524" spans="1:8" ht="13.5" x14ac:dyDescent="0.25">
      <c r="A1524" s="3">
        <v>44231</v>
      </c>
      <c r="B1524" s="2">
        <v>1.42</v>
      </c>
      <c r="C1524" s="2">
        <v>1.0059</v>
      </c>
      <c r="D1524" s="2">
        <v>4910</v>
      </c>
      <c r="E1524" s="2">
        <f t="shared" si="92"/>
        <v>936637</v>
      </c>
      <c r="F1524" s="17" t="str">
        <f t="shared" si="95"/>
        <v>BEARISH</v>
      </c>
      <c r="G1524" s="17" t="str">
        <f t="shared" si="94"/>
        <v>NEUTRAL</v>
      </c>
      <c r="H1524" s="17" t="str">
        <f t="shared" si="93"/>
        <v>CONFIRMED BEARISH</v>
      </c>
    </row>
    <row r="1525" spans="1:8" ht="13.5" x14ac:dyDescent="0.25">
      <c r="A1525" s="3">
        <v>44232</v>
      </c>
      <c r="B1525" s="2">
        <v>1.43</v>
      </c>
      <c r="C1525" s="2">
        <v>1.0129999999999999</v>
      </c>
      <c r="D1525" s="2">
        <v>75380</v>
      </c>
      <c r="E1525" s="2">
        <f t="shared" si="92"/>
        <v>1012017</v>
      </c>
      <c r="F1525" s="17" t="str">
        <f t="shared" si="95"/>
        <v>BULLISH</v>
      </c>
      <c r="G1525" s="17" t="str">
        <f t="shared" si="94"/>
        <v>STRONG</v>
      </c>
      <c r="H1525" s="17" t="str">
        <f t="shared" si="93"/>
        <v>BULLISH DIVERGENCE</v>
      </c>
    </row>
    <row r="1526" spans="1:8" ht="13.5" x14ac:dyDescent="0.25">
      <c r="A1526" s="3">
        <v>44235</v>
      </c>
      <c r="B1526" s="2">
        <v>1.47</v>
      </c>
      <c r="C1526" s="2">
        <v>1.0414000000000001</v>
      </c>
      <c r="D1526" s="2">
        <v>72666</v>
      </c>
      <c r="E1526" s="2">
        <f t="shared" si="92"/>
        <v>1084683</v>
      </c>
      <c r="F1526" s="17" t="str">
        <f t="shared" si="95"/>
        <v>BULLISH</v>
      </c>
      <c r="G1526" s="17" t="str">
        <f t="shared" si="94"/>
        <v>STRONG</v>
      </c>
      <c r="H1526" s="17" t="str">
        <f t="shared" si="93"/>
        <v>BULLISH DIVERGENCE</v>
      </c>
    </row>
    <row r="1527" spans="1:8" ht="13.5" x14ac:dyDescent="0.25">
      <c r="A1527" s="3">
        <v>44236</v>
      </c>
      <c r="B1527" s="2">
        <v>1.48</v>
      </c>
      <c r="C1527" s="2">
        <v>1.0484</v>
      </c>
      <c r="D1527" s="2">
        <v>2501</v>
      </c>
      <c r="E1527" s="2">
        <f t="shared" si="92"/>
        <v>1087184</v>
      </c>
      <c r="F1527" s="17" t="str">
        <f t="shared" si="95"/>
        <v>BULLISH</v>
      </c>
      <c r="G1527" s="17" t="str">
        <f t="shared" si="94"/>
        <v>STRONG</v>
      </c>
      <c r="H1527" s="17" t="str">
        <f t="shared" si="93"/>
        <v>CONFIRMED BULLISH</v>
      </c>
    </row>
    <row r="1528" spans="1:8" ht="13.5" x14ac:dyDescent="0.25">
      <c r="A1528" s="3">
        <v>44237</v>
      </c>
      <c r="B1528" s="2">
        <v>1.45</v>
      </c>
      <c r="C1528" s="2">
        <v>1.0271999999999999</v>
      </c>
      <c r="D1528" s="2">
        <v>1140</v>
      </c>
      <c r="E1528" s="2">
        <f t="shared" si="92"/>
        <v>1086044</v>
      </c>
      <c r="F1528" s="17" t="str">
        <f t="shared" si="95"/>
        <v>BULLISH</v>
      </c>
      <c r="G1528" s="17" t="str">
        <f t="shared" si="94"/>
        <v>STRONG</v>
      </c>
      <c r="H1528" s="17" t="str">
        <f t="shared" si="93"/>
        <v>NEUTRAL</v>
      </c>
    </row>
    <row r="1529" spans="1:8" ht="13.5" x14ac:dyDescent="0.25">
      <c r="A1529" s="3">
        <v>44238</v>
      </c>
      <c r="B1529" s="2">
        <v>1.44</v>
      </c>
      <c r="C1529" s="2">
        <v>1.0201</v>
      </c>
      <c r="D1529" s="2">
        <v>9365</v>
      </c>
      <c r="E1529" s="2">
        <f t="shared" si="92"/>
        <v>1076679</v>
      </c>
      <c r="F1529" s="17" t="str">
        <f t="shared" si="95"/>
        <v>BULLISH</v>
      </c>
      <c r="G1529" s="17" t="str">
        <f t="shared" si="94"/>
        <v>STRONG</v>
      </c>
      <c r="H1529" s="17" t="str">
        <f t="shared" si="93"/>
        <v>CONFIRMED BULLISH</v>
      </c>
    </row>
    <row r="1530" spans="1:8" ht="13.5" x14ac:dyDescent="0.25">
      <c r="A1530" s="3">
        <v>44239</v>
      </c>
      <c r="B1530" s="2">
        <v>1.44</v>
      </c>
      <c r="C1530" s="2">
        <v>1.0201</v>
      </c>
      <c r="D1530" s="2">
        <v>2566</v>
      </c>
      <c r="E1530" s="2">
        <f t="shared" si="92"/>
        <v>1076679</v>
      </c>
      <c r="F1530" s="17" t="str">
        <f t="shared" si="95"/>
        <v>BULLISH</v>
      </c>
      <c r="G1530" s="17" t="str">
        <f t="shared" si="94"/>
        <v>STRONG</v>
      </c>
      <c r="H1530" s="17" t="str">
        <f t="shared" si="93"/>
        <v>CONFIRMED BULLISH</v>
      </c>
    </row>
    <row r="1531" spans="1:8" ht="13.5" x14ac:dyDescent="0.25">
      <c r="A1531" s="3">
        <v>44242</v>
      </c>
      <c r="B1531" s="2">
        <v>1.44</v>
      </c>
      <c r="C1531" s="2">
        <v>1.0201</v>
      </c>
      <c r="D1531" s="2">
        <v>1515</v>
      </c>
      <c r="E1531" s="2">
        <f t="shared" si="92"/>
        <v>1076679</v>
      </c>
      <c r="F1531" s="17" t="str">
        <f t="shared" si="95"/>
        <v>BEARISH</v>
      </c>
      <c r="G1531" s="17" t="str">
        <f t="shared" si="94"/>
        <v>NEUTRAL</v>
      </c>
      <c r="H1531" s="17" t="str">
        <f t="shared" si="93"/>
        <v>CONFIRMED BEARISH</v>
      </c>
    </row>
    <row r="1532" spans="1:8" ht="13.5" x14ac:dyDescent="0.25">
      <c r="A1532" s="3">
        <v>44243</v>
      </c>
      <c r="B1532" s="2">
        <v>1.48</v>
      </c>
      <c r="C1532" s="2">
        <v>1.0484</v>
      </c>
      <c r="D1532" s="2">
        <v>2742</v>
      </c>
      <c r="E1532" s="2">
        <f t="shared" si="92"/>
        <v>1079421</v>
      </c>
      <c r="F1532" s="17" t="str">
        <f t="shared" si="95"/>
        <v>BEARISH</v>
      </c>
      <c r="G1532" s="17" t="str">
        <f t="shared" si="94"/>
        <v>NEUTRAL</v>
      </c>
      <c r="H1532" s="17" t="str">
        <f t="shared" si="93"/>
        <v>NEUTRAL</v>
      </c>
    </row>
    <row r="1533" spans="1:8" ht="13.5" x14ac:dyDescent="0.25">
      <c r="A1533" s="3">
        <v>44244</v>
      </c>
      <c r="B1533" s="2">
        <v>1.48</v>
      </c>
      <c r="C1533" s="2">
        <v>1.0484</v>
      </c>
      <c r="D1533" s="2">
        <v>696</v>
      </c>
      <c r="E1533" s="2">
        <f t="shared" si="92"/>
        <v>1079421</v>
      </c>
      <c r="F1533" s="17" t="str">
        <f t="shared" si="95"/>
        <v>BEARISH</v>
      </c>
      <c r="G1533" s="17" t="str">
        <f t="shared" si="94"/>
        <v>NEUTRAL</v>
      </c>
      <c r="H1533" s="17" t="str">
        <f t="shared" si="93"/>
        <v>BEARISH DIVERGENCE</v>
      </c>
    </row>
    <row r="1534" spans="1:8" ht="13.5" x14ac:dyDescent="0.25">
      <c r="A1534" s="3">
        <v>44245</v>
      </c>
      <c r="B1534" s="2">
        <v>1.45</v>
      </c>
      <c r="C1534" s="2">
        <v>1.0271999999999999</v>
      </c>
      <c r="D1534" s="2">
        <v>180</v>
      </c>
      <c r="E1534" s="2">
        <f t="shared" si="92"/>
        <v>1079241</v>
      </c>
      <c r="F1534" s="17" t="str">
        <f t="shared" si="95"/>
        <v>BULLISH</v>
      </c>
      <c r="G1534" s="17" t="str">
        <f t="shared" si="94"/>
        <v>NEUTRAL</v>
      </c>
      <c r="H1534" s="17" t="str">
        <f t="shared" si="93"/>
        <v>CONFIRMED BULLISH</v>
      </c>
    </row>
    <row r="1535" spans="1:8" ht="13.5" x14ac:dyDescent="0.25">
      <c r="A1535" s="3">
        <v>44246</v>
      </c>
      <c r="B1535" s="2">
        <v>1.44</v>
      </c>
      <c r="C1535" s="2">
        <v>1.0201</v>
      </c>
      <c r="D1535" s="2">
        <v>2215</v>
      </c>
      <c r="E1535" s="2">
        <f t="shared" si="92"/>
        <v>1077026</v>
      </c>
      <c r="F1535" s="17" t="str">
        <f t="shared" si="95"/>
        <v>BULLISH</v>
      </c>
      <c r="G1535" s="17" t="str">
        <f t="shared" si="94"/>
        <v>NEUTRAL</v>
      </c>
      <c r="H1535" s="17" t="str">
        <f t="shared" si="93"/>
        <v>NEUTRAL</v>
      </c>
    </row>
    <row r="1536" spans="1:8" ht="13.5" x14ac:dyDescent="0.25">
      <c r="A1536" s="3">
        <v>44249</v>
      </c>
      <c r="B1536" s="2">
        <v>1.46</v>
      </c>
      <c r="C1536" s="2">
        <v>1.0343</v>
      </c>
      <c r="D1536" s="2">
        <v>2</v>
      </c>
      <c r="E1536" s="2">
        <f t="shared" si="92"/>
        <v>1077028</v>
      </c>
      <c r="F1536" s="17" t="str">
        <f t="shared" si="95"/>
        <v>BULLISH</v>
      </c>
      <c r="G1536" s="17" t="str">
        <f t="shared" si="94"/>
        <v>NEUTRAL</v>
      </c>
      <c r="H1536" s="17" t="str">
        <f t="shared" si="93"/>
        <v>CONFIRMED BULLISH</v>
      </c>
    </row>
    <row r="1537" spans="1:8" ht="13.5" x14ac:dyDescent="0.25">
      <c r="A1537" s="3">
        <v>44250</v>
      </c>
      <c r="B1537" s="2">
        <v>1.48</v>
      </c>
      <c r="C1537" s="2">
        <v>1.0484</v>
      </c>
      <c r="D1537" s="2">
        <v>251</v>
      </c>
      <c r="E1537" s="2">
        <f t="shared" si="92"/>
        <v>1077279</v>
      </c>
      <c r="F1537" s="17" t="str">
        <f t="shared" si="95"/>
        <v>BEARISH</v>
      </c>
      <c r="G1537" s="17" t="str">
        <f t="shared" si="94"/>
        <v>NEUTRAL</v>
      </c>
      <c r="H1537" s="17" t="str">
        <f t="shared" si="93"/>
        <v>NEUTRAL</v>
      </c>
    </row>
    <row r="1538" spans="1:8" ht="13.5" x14ac:dyDescent="0.25">
      <c r="A1538" s="3">
        <v>44251</v>
      </c>
      <c r="B1538" s="2">
        <v>1.5</v>
      </c>
      <c r="C1538" s="2">
        <v>1.0626</v>
      </c>
      <c r="D1538" s="2">
        <v>618</v>
      </c>
      <c r="E1538" s="2">
        <f t="shared" si="92"/>
        <v>1077897</v>
      </c>
      <c r="F1538" s="17" t="str">
        <f t="shared" si="95"/>
        <v>BEARISH</v>
      </c>
      <c r="G1538" s="17" t="str">
        <f t="shared" si="94"/>
        <v>NEUTRAL</v>
      </c>
      <c r="H1538" s="17" t="str">
        <f t="shared" si="93"/>
        <v>BEARISH DIVERGENCE</v>
      </c>
    </row>
    <row r="1539" spans="1:8" ht="13.5" x14ac:dyDescent="0.25">
      <c r="A1539" s="3">
        <v>44252</v>
      </c>
      <c r="B1539" s="2">
        <v>1.48</v>
      </c>
      <c r="C1539" s="2">
        <v>1.0484</v>
      </c>
      <c r="D1539" s="2">
        <v>562</v>
      </c>
      <c r="E1539" s="2">
        <f t="shared" si="92"/>
        <v>1077335</v>
      </c>
      <c r="F1539" s="17" t="str">
        <f t="shared" si="95"/>
        <v>BEARISH</v>
      </c>
      <c r="G1539" s="17" t="str">
        <f t="shared" si="94"/>
        <v>NEUTRAL</v>
      </c>
      <c r="H1539" s="17" t="str">
        <f t="shared" si="93"/>
        <v>BEARISH DIVERGENCE</v>
      </c>
    </row>
    <row r="1540" spans="1:8" ht="13.5" x14ac:dyDescent="0.25">
      <c r="A1540" s="3">
        <v>44253</v>
      </c>
      <c r="B1540" s="2">
        <v>1.5</v>
      </c>
      <c r="C1540" s="2">
        <v>1.0626</v>
      </c>
      <c r="D1540" s="2">
        <v>3363</v>
      </c>
      <c r="E1540" s="2">
        <f t="shared" ref="E1540:E1603" si="96">IF(B1540&gt;B1539, E1539+D1540, IF(B1540&lt;B1539, E1539-D1540, E1539))</f>
        <v>1080698</v>
      </c>
      <c r="F1540" s="17" t="str">
        <f t="shared" si="95"/>
        <v>BULLISH</v>
      </c>
      <c r="G1540" s="17" t="str">
        <f t="shared" si="94"/>
        <v>NEUTRAL</v>
      </c>
      <c r="H1540" s="17" t="str">
        <f t="shared" si="93"/>
        <v>CONFIRMED BULLISH</v>
      </c>
    </row>
    <row r="1541" spans="1:8" ht="13.5" x14ac:dyDescent="0.25">
      <c r="A1541" s="3">
        <v>44256</v>
      </c>
      <c r="B1541" s="2">
        <v>1.44</v>
      </c>
      <c r="C1541" s="2">
        <v>1.0201</v>
      </c>
      <c r="D1541" s="2">
        <v>38962</v>
      </c>
      <c r="E1541" s="2">
        <f t="shared" si="96"/>
        <v>1041736</v>
      </c>
      <c r="F1541" s="17" t="str">
        <f t="shared" si="95"/>
        <v>BEARISH</v>
      </c>
      <c r="G1541" s="17" t="str">
        <f t="shared" si="94"/>
        <v>WEAK</v>
      </c>
      <c r="H1541" s="17" t="str">
        <f t="shared" si="93"/>
        <v>CONFIRMED BEARISH</v>
      </c>
    </row>
    <row r="1542" spans="1:8" ht="13.5" x14ac:dyDescent="0.25">
      <c r="A1542" s="3">
        <v>44257</v>
      </c>
      <c r="B1542" s="2">
        <v>1.4</v>
      </c>
      <c r="C1542" s="2">
        <v>0.99180000000000001</v>
      </c>
      <c r="D1542" s="2">
        <v>10067</v>
      </c>
      <c r="E1542" s="2">
        <f t="shared" si="96"/>
        <v>1031669</v>
      </c>
      <c r="F1542" s="17" t="str">
        <f t="shared" si="95"/>
        <v>BEARISH</v>
      </c>
      <c r="G1542" s="17" t="str">
        <f t="shared" si="94"/>
        <v>WEAK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v>44258</v>
      </c>
      <c r="B1543" s="2">
        <v>1.4</v>
      </c>
      <c r="C1543" s="2">
        <v>0.99180000000000001</v>
      </c>
      <c r="D1543" s="2">
        <v>8003</v>
      </c>
      <c r="E1543" s="2">
        <f t="shared" si="96"/>
        <v>1031669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WEAK</v>
      </c>
      <c r="H1543" s="17" t="str">
        <f t="shared" si="97"/>
        <v>CONFIRMED BEARISH</v>
      </c>
    </row>
    <row r="1544" spans="1:8" ht="13.5" x14ac:dyDescent="0.25">
      <c r="A1544" s="3">
        <v>44259</v>
      </c>
      <c r="B1544" s="2">
        <v>1.4</v>
      </c>
      <c r="C1544" s="2">
        <v>0.99180000000000001</v>
      </c>
      <c r="D1544" s="2">
        <v>1069</v>
      </c>
      <c r="E1544" s="2">
        <f t="shared" si="96"/>
        <v>1031669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WEAK</v>
      </c>
      <c r="H1544" s="17" t="str">
        <f t="shared" si="97"/>
        <v>CONFIRMED BEARISH</v>
      </c>
    </row>
    <row r="1545" spans="1:8" ht="13.5" x14ac:dyDescent="0.25">
      <c r="A1545" s="3">
        <v>44260</v>
      </c>
      <c r="B1545" s="2">
        <v>1.4</v>
      </c>
      <c r="C1545" s="2">
        <v>0.99180000000000001</v>
      </c>
      <c r="D1545" s="2">
        <v>477</v>
      </c>
      <c r="E1545" s="2">
        <f t="shared" si="96"/>
        <v>1031669</v>
      </c>
      <c r="F1545" s="17" t="str">
        <f t="shared" si="99"/>
        <v>BEARISH</v>
      </c>
      <c r="G1545" s="17" t="str">
        <f t="shared" si="98"/>
        <v>WEAK</v>
      </c>
      <c r="H1545" s="17" t="str">
        <f t="shared" si="97"/>
        <v>CONFIRMED BEARISH</v>
      </c>
    </row>
    <row r="1546" spans="1:8" ht="13.5" x14ac:dyDescent="0.25">
      <c r="A1546" s="3">
        <v>44263</v>
      </c>
      <c r="B1546" s="2">
        <v>1.4</v>
      </c>
      <c r="C1546" s="2">
        <v>0.99180000000000001</v>
      </c>
      <c r="D1546" s="2">
        <v>8829</v>
      </c>
      <c r="E1546" s="2">
        <f t="shared" si="96"/>
        <v>1031669</v>
      </c>
      <c r="F1546" s="17" t="str">
        <f t="shared" si="99"/>
        <v>BEARISH</v>
      </c>
      <c r="G1546" s="17" t="str">
        <f t="shared" si="98"/>
        <v>NEUTRAL</v>
      </c>
      <c r="H1546" s="17" t="str">
        <f t="shared" si="97"/>
        <v>CONFIRMED BEARISH</v>
      </c>
    </row>
    <row r="1547" spans="1:8" ht="13.5" x14ac:dyDescent="0.25">
      <c r="A1547" s="3">
        <v>44264</v>
      </c>
      <c r="B1547" s="2">
        <v>1.4</v>
      </c>
      <c r="C1547" s="2">
        <v>0.99180000000000001</v>
      </c>
      <c r="D1547" s="2">
        <v>14590</v>
      </c>
      <c r="E1547" s="2">
        <f t="shared" si="96"/>
        <v>1031669</v>
      </c>
      <c r="F1547" s="17" t="str">
        <f t="shared" si="99"/>
        <v>NEUTRAL</v>
      </c>
      <c r="G1547" s="17" t="str">
        <f t="shared" si="98"/>
        <v>NEUTRAL</v>
      </c>
      <c r="H1547" s="17" t="str">
        <f t="shared" si="97"/>
        <v>NEUTRAL</v>
      </c>
    </row>
    <row r="1548" spans="1:8" ht="13.5" x14ac:dyDescent="0.25">
      <c r="A1548" s="3">
        <v>44265</v>
      </c>
      <c r="B1548" s="2">
        <v>1.44</v>
      </c>
      <c r="C1548" s="2">
        <v>1.0201</v>
      </c>
      <c r="D1548" s="2">
        <v>37569</v>
      </c>
      <c r="E1548" s="2">
        <f t="shared" si="96"/>
        <v>1069238</v>
      </c>
      <c r="F1548" s="17" t="str">
        <f t="shared" si="99"/>
        <v>BULLISH</v>
      </c>
      <c r="G1548" s="17" t="str">
        <f t="shared" si="98"/>
        <v>STRONG</v>
      </c>
      <c r="H1548" s="17" t="str">
        <f t="shared" si="97"/>
        <v>CONFIRMED BULLISH</v>
      </c>
    </row>
    <row r="1549" spans="1:8" ht="13.5" x14ac:dyDescent="0.25">
      <c r="A1549" s="3">
        <v>44266</v>
      </c>
      <c r="B1549" s="2">
        <v>1.52</v>
      </c>
      <c r="C1549" s="2">
        <v>1.0768</v>
      </c>
      <c r="D1549" s="2">
        <v>10337</v>
      </c>
      <c r="E1549" s="2">
        <f t="shared" si="96"/>
        <v>1079575</v>
      </c>
      <c r="F1549" s="17" t="str">
        <f t="shared" si="99"/>
        <v>BULLISH</v>
      </c>
      <c r="G1549" s="17" t="str">
        <f t="shared" si="98"/>
        <v>STRONG</v>
      </c>
      <c r="H1549" s="17" t="str">
        <f t="shared" si="97"/>
        <v>CONFIRMED BULLISH</v>
      </c>
    </row>
    <row r="1550" spans="1:8" ht="13.5" x14ac:dyDescent="0.25">
      <c r="A1550" s="3">
        <v>44267</v>
      </c>
      <c r="B1550" s="2">
        <v>1.55</v>
      </c>
      <c r="C1550" s="2">
        <v>1.0980000000000001</v>
      </c>
      <c r="D1550" s="2">
        <v>12756</v>
      </c>
      <c r="E1550" s="2">
        <f t="shared" si="96"/>
        <v>1092331</v>
      </c>
      <c r="F1550" s="17" t="str">
        <f t="shared" si="99"/>
        <v>BULLISH</v>
      </c>
      <c r="G1550" s="17" t="str">
        <f t="shared" si="98"/>
        <v>STRONG</v>
      </c>
      <c r="H1550" s="17" t="str">
        <f t="shared" si="97"/>
        <v>CONFIRMED BULLISH</v>
      </c>
    </row>
    <row r="1551" spans="1:8" ht="13.5" x14ac:dyDescent="0.25">
      <c r="A1551" s="3">
        <v>44270</v>
      </c>
      <c r="B1551" s="2">
        <v>1.55</v>
      </c>
      <c r="C1551" s="2">
        <v>1.0980000000000001</v>
      </c>
      <c r="D1551" s="2">
        <v>1981</v>
      </c>
      <c r="E1551" s="2">
        <f t="shared" si="96"/>
        <v>1092331</v>
      </c>
      <c r="F1551" s="17" t="str">
        <f t="shared" si="99"/>
        <v>BULLISH</v>
      </c>
      <c r="G1551" s="17" t="str">
        <f t="shared" si="98"/>
        <v>STRONG</v>
      </c>
      <c r="H1551" s="17" t="str">
        <f t="shared" si="97"/>
        <v>CONFIRMED BULLISH</v>
      </c>
    </row>
    <row r="1552" spans="1:8" ht="13.5" x14ac:dyDescent="0.25">
      <c r="A1552" s="3">
        <v>44271</v>
      </c>
      <c r="B1552" s="2">
        <v>1.54</v>
      </c>
      <c r="C1552" s="2">
        <v>1.0909</v>
      </c>
      <c r="D1552" s="2">
        <v>8452</v>
      </c>
      <c r="E1552" s="2">
        <f t="shared" si="96"/>
        <v>1083879</v>
      </c>
      <c r="F1552" s="17" t="str">
        <f t="shared" si="99"/>
        <v>BULLISH</v>
      </c>
      <c r="G1552" s="17" t="str">
        <f t="shared" si="98"/>
        <v>STRONG</v>
      </c>
      <c r="H1552" s="17" t="str">
        <f t="shared" si="97"/>
        <v>CONFIRMED BULLISH</v>
      </c>
    </row>
    <row r="1553" spans="1:8" ht="13.5" x14ac:dyDescent="0.25">
      <c r="A1553" s="3">
        <v>44272</v>
      </c>
      <c r="B1553" s="2">
        <v>1.53</v>
      </c>
      <c r="C1553" s="2">
        <v>1.0839000000000001</v>
      </c>
      <c r="D1553" s="2">
        <v>808</v>
      </c>
      <c r="E1553" s="2">
        <f t="shared" si="96"/>
        <v>1083071</v>
      </c>
      <c r="F1553" s="17" t="str">
        <f t="shared" si="99"/>
        <v>BULLISH</v>
      </c>
      <c r="G1553" s="17" t="str">
        <f t="shared" si="98"/>
        <v>NEUTRAL</v>
      </c>
      <c r="H1553" s="17" t="str">
        <f t="shared" si="97"/>
        <v>CONFIRMED BULLISH</v>
      </c>
    </row>
    <row r="1554" spans="1:8" ht="13.5" x14ac:dyDescent="0.25">
      <c r="A1554" s="3">
        <v>44273</v>
      </c>
      <c r="B1554" s="2">
        <v>1.53</v>
      </c>
      <c r="C1554" s="2">
        <v>1.0839000000000001</v>
      </c>
      <c r="D1554" s="2">
        <v>0</v>
      </c>
      <c r="E1554" s="2">
        <f t="shared" si="96"/>
        <v>1083071</v>
      </c>
      <c r="F1554" s="17" t="str">
        <f t="shared" si="99"/>
        <v>BULLISH</v>
      </c>
      <c r="G1554" s="17" t="str">
        <f t="shared" si="98"/>
        <v>NEUTRAL</v>
      </c>
      <c r="H1554" s="17" t="str">
        <f t="shared" si="97"/>
        <v>CONFIRMED BULLISH</v>
      </c>
    </row>
    <row r="1555" spans="1:8" ht="13.5" x14ac:dyDescent="0.25">
      <c r="A1555" s="3">
        <v>44274</v>
      </c>
      <c r="B1555" s="2">
        <v>1.51</v>
      </c>
      <c r="C1555" s="2">
        <v>1.0697000000000001</v>
      </c>
      <c r="D1555" s="2">
        <v>18921</v>
      </c>
      <c r="E1555" s="2">
        <f t="shared" si="96"/>
        <v>1064150</v>
      </c>
      <c r="F1555" s="17" t="str">
        <f t="shared" si="99"/>
        <v>BEARISH</v>
      </c>
      <c r="G1555" s="17" t="str">
        <f t="shared" si="98"/>
        <v>WEAK</v>
      </c>
      <c r="H1555" s="17" t="str">
        <f t="shared" si="97"/>
        <v>CONFIRMED BEARISH</v>
      </c>
    </row>
    <row r="1556" spans="1:8" ht="13.5" x14ac:dyDescent="0.25">
      <c r="A1556" s="3">
        <v>44277</v>
      </c>
      <c r="B1556" s="2">
        <v>1.52</v>
      </c>
      <c r="C1556" s="2">
        <v>1.0768</v>
      </c>
      <c r="D1556" s="2">
        <v>13864</v>
      </c>
      <c r="E1556" s="2">
        <f t="shared" si="96"/>
        <v>1078014</v>
      </c>
      <c r="F1556" s="17" t="str">
        <f t="shared" si="99"/>
        <v>BEARISH</v>
      </c>
      <c r="G1556" s="17" t="str">
        <f t="shared" si="98"/>
        <v>NEUTRAL</v>
      </c>
      <c r="H1556" s="17" t="str">
        <f t="shared" si="97"/>
        <v>CONFIRMED BEARISH</v>
      </c>
    </row>
    <row r="1557" spans="1:8" ht="13.5" x14ac:dyDescent="0.25">
      <c r="A1557" s="3">
        <v>44278</v>
      </c>
      <c r="B1557" s="2">
        <v>1.52</v>
      </c>
      <c r="C1557" s="2">
        <v>1.0768</v>
      </c>
      <c r="D1557" s="2">
        <v>1119</v>
      </c>
      <c r="E1557" s="2">
        <f t="shared" si="96"/>
        <v>1078014</v>
      </c>
      <c r="F1557" s="17" t="str">
        <f t="shared" si="99"/>
        <v>BEARISH</v>
      </c>
      <c r="G1557" s="17" t="str">
        <f t="shared" si="98"/>
        <v>NEUTRAL</v>
      </c>
      <c r="H1557" s="17" t="str">
        <f t="shared" si="97"/>
        <v>CONFIRMED BEARISH</v>
      </c>
    </row>
    <row r="1558" spans="1:8" ht="13.5" x14ac:dyDescent="0.25">
      <c r="A1558" s="3">
        <v>44279</v>
      </c>
      <c r="B1558" s="2">
        <v>1.52</v>
      </c>
      <c r="C1558" s="2">
        <v>1.0768</v>
      </c>
      <c r="D1558" s="2">
        <v>3980</v>
      </c>
      <c r="E1558" s="2">
        <f t="shared" si="96"/>
        <v>1078014</v>
      </c>
      <c r="F1558" s="17" t="str">
        <f t="shared" si="99"/>
        <v>BEARISH</v>
      </c>
      <c r="G1558" s="17" t="str">
        <f t="shared" si="98"/>
        <v>NEUTRAL</v>
      </c>
      <c r="H1558" s="17" t="str">
        <f t="shared" si="97"/>
        <v>CONFIRMED BEARISH</v>
      </c>
    </row>
    <row r="1559" spans="1:8" ht="13.5" x14ac:dyDescent="0.25">
      <c r="A1559" s="3">
        <v>44280</v>
      </c>
      <c r="B1559" s="2">
        <v>1.59</v>
      </c>
      <c r="C1559" s="2">
        <v>1.1264000000000001</v>
      </c>
      <c r="D1559" s="2">
        <v>99651</v>
      </c>
      <c r="E1559" s="2">
        <f t="shared" si="96"/>
        <v>1177665</v>
      </c>
      <c r="F1559" s="17" t="str">
        <f t="shared" si="99"/>
        <v>BULLISH</v>
      </c>
      <c r="G1559" s="17" t="str">
        <f t="shared" si="98"/>
        <v>STRONG</v>
      </c>
      <c r="H1559" s="17" t="str">
        <f t="shared" si="97"/>
        <v>CONFIRMED BULLISH</v>
      </c>
    </row>
    <row r="1560" spans="1:8" ht="13.5" x14ac:dyDescent="0.25">
      <c r="A1560" s="3">
        <v>44281</v>
      </c>
      <c r="B1560" s="2">
        <v>1.68</v>
      </c>
      <c r="C1560" s="2">
        <v>1.1900999999999999</v>
      </c>
      <c r="D1560" s="2">
        <v>57876</v>
      </c>
      <c r="E1560" s="2">
        <f t="shared" si="96"/>
        <v>1235541</v>
      </c>
      <c r="F1560" s="17" t="str">
        <f t="shared" si="99"/>
        <v>BULLISH</v>
      </c>
      <c r="G1560" s="17" t="str">
        <f t="shared" si="98"/>
        <v>STRONG</v>
      </c>
      <c r="H1560" s="17" t="str">
        <f t="shared" si="97"/>
        <v>CONFIRMED BULLISH</v>
      </c>
    </row>
    <row r="1561" spans="1:8" ht="13.5" x14ac:dyDescent="0.25">
      <c r="A1561" s="3">
        <v>44284</v>
      </c>
      <c r="B1561" s="2">
        <v>1.68</v>
      </c>
      <c r="C1561" s="2">
        <v>1.1900999999999999</v>
      </c>
      <c r="D1561" s="2">
        <v>22939</v>
      </c>
      <c r="E1561" s="2">
        <f t="shared" si="96"/>
        <v>1235541</v>
      </c>
      <c r="F1561" s="17" t="str">
        <f t="shared" si="99"/>
        <v>BULLISH</v>
      </c>
      <c r="G1561" s="17" t="str">
        <f t="shared" si="98"/>
        <v>STRONG</v>
      </c>
      <c r="H1561" s="17" t="str">
        <f t="shared" si="97"/>
        <v>CONFIRMED BULLISH</v>
      </c>
    </row>
    <row r="1562" spans="1:8" ht="13.5" x14ac:dyDescent="0.25">
      <c r="A1562" s="3">
        <v>44285</v>
      </c>
      <c r="B1562" s="2">
        <v>1.64</v>
      </c>
      <c r="C1562" s="2">
        <v>1.1617999999999999</v>
      </c>
      <c r="D1562" s="2">
        <v>27818</v>
      </c>
      <c r="E1562" s="2">
        <f t="shared" si="96"/>
        <v>1207723</v>
      </c>
      <c r="F1562" s="17" t="str">
        <f t="shared" si="99"/>
        <v>BULLISH</v>
      </c>
      <c r="G1562" s="17" t="str">
        <f t="shared" si="98"/>
        <v>STRONG</v>
      </c>
      <c r="H1562" s="17" t="str">
        <f t="shared" si="97"/>
        <v>CONFIRMED BULLISH</v>
      </c>
    </row>
    <row r="1563" spans="1:8" ht="13.5" x14ac:dyDescent="0.25">
      <c r="A1563" s="3">
        <v>44286</v>
      </c>
      <c r="B1563" s="2">
        <v>1.63</v>
      </c>
      <c r="C1563" s="2">
        <v>1.1547000000000001</v>
      </c>
      <c r="D1563" s="2">
        <v>6806</v>
      </c>
      <c r="E1563" s="2">
        <f t="shared" si="96"/>
        <v>1200917</v>
      </c>
      <c r="F1563" s="17" t="str">
        <f t="shared" si="99"/>
        <v>BULLISH</v>
      </c>
      <c r="G1563" s="17" t="str">
        <f t="shared" si="98"/>
        <v>STRONG</v>
      </c>
      <c r="H1563" s="17" t="str">
        <f t="shared" si="97"/>
        <v>CONFIRMED BULLISH</v>
      </c>
    </row>
    <row r="1564" spans="1:8" ht="13.5" x14ac:dyDescent="0.25">
      <c r="A1564" s="3">
        <v>44287</v>
      </c>
      <c r="B1564" s="2">
        <v>1.72</v>
      </c>
      <c r="C1564" s="2">
        <v>1.2184999999999999</v>
      </c>
      <c r="D1564" s="2">
        <v>5389</v>
      </c>
      <c r="E1564" s="2">
        <f t="shared" si="96"/>
        <v>1206306</v>
      </c>
      <c r="F1564" s="17" t="str">
        <f t="shared" si="99"/>
        <v>BULLISH</v>
      </c>
      <c r="G1564" s="17" t="str">
        <f t="shared" si="98"/>
        <v>STRONG</v>
      </c>
      <c r="H1564" s="17" t="str">
        <f t="shared" si="97"/>
        <v>CONFIRMED BULLISH</v>
      </c>
    </row>
    <row r="1565" spans="1:8" ht="13.5" x14ac:dyDescent="0.25">
      <c r="A1565" s="3">
        <v>44288</v>
      </c>
      <c r="B1565" s="2">
        <v>1.73</v>
      </c>
      <c r="C1565" s="2">
        <v>1.2255</v>
      </c>
      <c r="D1565" s="2">
        <v>40203</v>
      </c>
      <c r="E1565" s="2">
        <f t="shared" si="96"/>
        <v>1246509</v>
      </c>
      <c r="F1565" s="17" t="str">
        <f t="shared" si="99"/>
        <v>BULLISH</v>
      </c>
      <c r="G1565" s="17" t="str">
        <f t="shared" si="98"/>
        <v>NEUTRAL</v>
      </c>
      <c r="H1565" s="17" t="str">
        <f t="shared" si="97"/>
        <v>CONFIRMED BULLISH</v>
      </c>
    </row>
    <row r="1566" spans="1:8" ht="13.5" x14ac:dyDescent="0.25">
      <c r="A1566" s="3">
        <v>44291</v>
      </c>
      <c r="B1566" s="2">
        <v>1.73</v>
      </c>
      <c r="C1566" s="2">
        <v>1.2255</v>
      </c>
      <c r="D1566" s="2">
        <v>7497</v>
      </c>
      <c r="E1566" s="2">
        <f t="shared" si="96"/>
        <v>1246509</v>
      </c>
      <c r="F1566" s="17" t="str">
        <f t="shared" si="99"/>
        <v>BULLISH</v>
      </c>
      <c r="G1566" s="17" t="str">
        <f t="shared" si="98"/>
        <v>NEUTRAL</v>
      </c>
      <c r="H1566" s="17" t="str">
        <f t="shared" si="97"/>
        <v>CONFIRMED BULLISH</v>
      </c>
    </row>
    <row r="1567" spans="1:8" ht="13.5" x14ac:dyDescent="0.25">
      <c r="A1567" s="3">
        <v>44292</v>
      </c>
      <c r="B1567" s="2">
        <v>1.7</v>
      </c>
      <c r="C1567" s="2">
        <v>1.2042999999999999</v>
      </c>
      <c r="D1567" s="2">
        <v>1015</v>
      </c>
      <c r="E1567" s="2">
        <f t="shared" si="96"/>
        <v>1245494</v>
      </c>
      <c r="F1567" s="17" t="str">
        <f t="shared" si="99"/>
        <v>BULLISH</v>
      </c>
      <c r="G1567" s="17" t="str">
        <f t="shared" si="98"/>
        <v>STRONG</v>
      </c>
      <c r="H1567" s="17" t="str">
        <f t="shared" si="97"/>
        <v>CONFIRMED BULLISH</v>
      </c>
    </row>
    <row r="1568" spans="1:8" ht="13.5" x14ac:dyDescent="0.25">
      <c r="A1568" s="3">
        <v>44293</v>
      </c>
      <c r="B1568" s="2">
        <v>1.7</v>
      </c>
      <c r="C1568" s="2">
        <v>1.2042999999999999</v>
      </c>
      <c r="D1568" s="2">
        <v>3275</v>
      </c>
      <c r="E1568" s="2">
        <f t="shared" si="96"/>
        <v>1245494</v>
      </c>
      <c r="F1568" s="17" t="str">
        <f t="shared" si="99"/>
        <v>BULLISH</v>
      </c>
      <c r="G1568" s="17" t="str">
        <f t="shared" si="98"/>
        <v>STRONG</v>
      </c>
      <c r="H1568" s="17" t="str">
        <f t="shared" si="97"/>
        <v>CONFIRMED BULLISH</v>
      </c>
    </row>
    <row r="1569" spans="1:8" ht="13.5" x14ac:dyDescent="0.25">
      <c r="A1569" s="3">
        <v>44294</v>
      </c>
      <c r="B1569" s="2">
        <v>1.69</v>
      </c>
      <c r="C1569" s="2">
        <v>1.1972</v>
      </c>
      <c r="D1569" s="2">
        <v>2670</v>
      </c>
      <c r="E1569" s="2">
        <f t="shared" si="96"/>
        <v>1242824</v>
      </c>
      <c r="F1569" s="17" t="str">
        <f t="shared" si="99"/>
        <v>BULLISH</v>
      </c>
      <c r="G1569" s="17" t="str">
        <f t="shared" si="98"/>
        <v>STRONG</v>
      </c>
      <c r="H1569" s="17" t="str">
        <f t="shared" si="97"/>
        <v>BULLISH DIVERGENCE</v>
      </c>
    </row>
    <row r="1570" spans="1:8" ht="13.5" x14ac:dyDescent="0.25">
      <c r="A1570" s="3">
        <v>44298</v>
      </c>
      <c r="B1570" s="2">
        <v>1.69</v>
      </c>
      <c r="C1570" s="2">
        <v>1.1972</v>
      </c>
      <c r="D1570" s="2">
        <v>3528</v>
      </c>
      <c r="E1570" s="2">
        <f t="shared" si="96"/>
        <v>1242824</v>
      </c>
      <c r="F1570" s="17" t="str">
        <f t="shared" si="99"/>
        <v>BEARISH</v>
      </c>
      <c r="G1570" s="17" t="str">
        <f t="shared" si="98"/>
        <v>NEUTRAL</v>
      </c>
      <c r="H1570" s="17" t="str">
        <f t="shared" si="97"/>
        <v>CONFIRMED BEARISH</v>
      </c>
    </row>
    <row r="1571" spans="1:8" ht="13.5" x14ac:dyDescent="0.25">
      <c r="A1571" s="3">
        <v>44299</v>
      </c>
      <c r="B1571" s="2">
        <v>1.69</v>
      </c>
      <c r="C1571" s="2">
        <v>1.1972</v>
      </c>
      <c r="D1571" s="2">
        <v>1323</v>
      </c>
      <c r="E1571" s="2">
        <f t="shared" si="96"/>
        <v>1242824</v>
      </c>
      <c r="F1571" s="17" t="str">
        <f t="shared" si="99"/>
        <v>BEARISH</v>
      </c>
      <c r="G1571" s="17" t="str">
        <f t="shared" si="98"/>
        <v>NEUTRAL</v>
      </c>
      <c r="H1571" s="17" t="str">
        <f t="shared" si="97"/>
        <v>CONFIRMED BEARISH</v>
      </c>
    </row>
    <row r="1572" spans="1:8" ht="13.5" x14ac:dyDescent="0.25">
      <c r="A1572" s="3">
        <v>44300</v>
      </c>
      <c r="B1572" s="2">
        <v>1.64</v>
      </c>
      <c r="C1572" s="2">
        <v>1.1617999999999999</v>
      </c>
      <c r="D1572" s="2">
        <v>1832</v>
      </c>
      <c r="E1572" s="2">
        <f t="shared" si="96"/>
        <v>1240992</v>
      </c>
      <c r="F1572" s="17" t="str">
        <f t="shared" si="99"/>
        <v>BEARISH</v>
      </c>
      <c r="G1572" s="17" t="str">
        <f t="shared" si="98"/>
        <v>NEUTRAL</v>
      </c>
      <c r="H1572" s="17" t="str">
        <f t="shared" si="97"/>
        <v>CONFIRMED BEARISH</v>
      </c>
    </row>
    <row r="1573" spans="1:8" ht="13.5" x14ac:dyDescent="0.25">
      <c r="A1573" s="3">
        <v>44301</v>
      </c>
      <c r="B1573" s="2">
        <v>1.67</v>
      </c>
      <c r="C1573" s="2">
        <v>1.1830000000000001</v>
      </c>
      <c r="D1573" s="2">
        <v>502</v>
      </c>
      <c r="E1573" s="2">
        <f t="shared" si="96"/>
        <v>1241494</v>
      </c>
      <c r="F1573" s="17" t="str">
        <f t="shared" si="99"/>
        <v>BEARISH</v>
      </c>
      <c r="G1573" s="17" t="str">
        <f t="shared" si="98"/>
        <v>NEUTRAL</v>
      </c>
      <c r="H1573" s="17" t="str">
        <f t="shared" si="97"/>
        <v>CONFIRMED BEARISH</v>
      </c>
    </row>
    <row r="1574" spans="1:8" ht="13.5" x14ac:dyDescent="0.25">
      <c r="A1574" s="3">
        <v>44302</v>
      </c>
      <c r="B1574" s="2">
        <v>1.6</v>
      </c>
      <c r="C1574" s="2">
        <v>1.1335</v>
      </c>
      <c r="D1574" s="2">
        <v>6196</v>
      </c>
      <c r="E1574" s="2">
        <f t="shared" si="96"/>
        <v>1235298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v>44305</v>
      </c>
      <c r="B1575" s="2">
        <v>1.63</v>
      </c>
      <c r="C1575" s="2">
        <v>1.1547000000000001</v>
      </c>
      <c r="D1575" s="2">
        <v>5</v>
      </c>
      <c r="E1575" s="2">
        <f t="shared" si="96"/>
        <v>1235303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v>44306</v>
      </c>
      <c r="B1576" s="2">
        <v>1.62</v>
      </c>
      <c r="C1576" s="2">
        <v>1.1476</v>
      </c>
      <c r="D1576" s="2">
        <v>3127</v>
      </c>
      <c r="E1576" s="2">
        <f t="shared" si="96"/>
        <v>1232176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v>44307</v>
      </c>
      <c r="B1577" s="2">
        <v>1.62</v>
      </c>
      <c r="C1577" s="2">
        <v>1.1476</v>
      </c>
      <c r="D1577" s="2">
        <v>2339</v>
      </c>
      <c r="E1577" s="2">
        <f t="shared" si="96"/>
        <v>1232176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CONFIRMED BEARISH</v>
      </c>
    </row>
    <row r="1578" spans="1:8" ht="13.5" x14ac:dyDescent="0.25">
      <c r="A1578" s="3">
        <v>44308</v>
      </c>
      <c r="B1578" s="2">
        <v>1.58</v>
      </c>
      <c r="C1578" s="2">
        <v>1.1736</v>
      </c>
      <c r="D1578" s="2">
        <v>25</v>
      </c>
      <c r="E1578" s="2">
        <f t="shared" si="96"/>
        <v>1232151</v>
      </c>
      <c r="F1578" s="17" t="str">
        <f t="shared" si="99"/>
        <v>BEARISH</v>
      </c>
      <c r="G1578" s="17" t="str">
        <f t="shared" si="98"/>
        <v>NEUTRAL</v>
      </c>
      <c r="H1578" s="17" t="str">
        <f t="shared" si="97"/>
        <v>CONFIRMED BEARISH</v>
      </c>
    </row>
    <row r="1579" spans="1:8" ht="13.5" x14ac:dyDescent="0.25">
      <c r="A1579" s="3">
        <v>44309</v>
      </c>
      <c r="B1579" s="2">
        <v>1.6</v>
      </c>
      <c r="C1579" s="2">
        <v>1.1884999999999999</v>
      </c>
      <c r="D1579" s="2">
        <v>2141</v>
      </c>
      <c r="E1579" s="2">
        <f t="shared" si="96"/>
        <v>1234292</v>
      </c>
      <c r="F1579" s="17" t="str">
        <f t="shared" si="99"/>
        <v>BEARISH</v>
      </c>
      <c r="G1579" s="17" t="str">
        <f t="shared" si="98"/>
        <v>NEUTRAL</v>
      </c>
      <c r="H1579" s="17" t="str">
        <f t="shared" si="97"/>
        <v>NEUTRAL</v>
      </c>
    </row>
    <row r="1580" spans="1:8" ht="13.5" x14ac:dyDescent="0.25">
      <c r="A1580" s="3">
        <v>44312</v>
      </c>
      <c r="B1580" s="2">
        <v>1.61</v>
      </c>
      <c r="C1580" s="2">
        <v>1.1959</v>
      </c>
      <c r="D1580" s="2">
        <v>6023</v>
      </c>
      <c r="E1580" s="2">
        <f t="shared" si="96"/>
        <v>1240315</v>
      </c>
      <c r="F1580" s="17" t="str">
        <f t="shared" si="99"/>
        <v>BULLISH</v>
      </c>
      <c r="G1580" s="17" t="str">
        <f t="shared" si="98"/>
        <v>NEUTRAL</v>
      </c>
      <c r="H1580" s="17" t="str">
        <f t="shared" si="97"/>
        <v>BULLISH DIVERGENCE</v>
      </c>
    </row>
    <row r="1581" spans="1:8" ht="13.5" x14ac:dyDescent="0.25">
      <c r="A1581" s="3">
        <v>44313</v>
      </c>
      <c r="B1581" s="2">
        <v>1.61</v>
      </c>
      <c r="C1581" s="2">
        <v>1.1959</v>
      </c>
      <c r="D1581" s="2">
        <v>0</v>
      </c>
      <c r="E1581" s="2">
        <f t="shared" si="96"/>
        <v>1240315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BULLISH DIVERGENCE</v>
      </c>
    </row>
    <row r="1582" spans="1:8" ht="13.5" x14ac:dyDescent="0.25">
      <c r="A1582" s="3">
        <v>44314</v>
      </c>
      <c r="B1582" s="2">
        <v>1.57</v>
      </c>
      <c r="C1582" s="2">
        <v>1.1661999999999999</v>
      </c>
      <c r="D1582" s="2">
        <v>1000</v>
      </c>
      <c r="E1582" s="2">
        <f t="shared" si="96"/>
        <v>1239315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BULLISH DIVERGENCE</v>
      </c>
    </row>
    <row r="1583" spans="1:8" ht="13.5" x14ac:dyDescent="0.25">
      <c r="A1583" s="3">
        <v>44315</v>
      </c>
      <c r="B1583" s="2">
        <v>1.57</v>
      </c>
      <c r="C1583" s="2">
        <v>1.1661999999999999</v>
      </c>
      <c r="D1583" s="2">
        <v>500</v>
      </c>
      <c r="E1583" s="2">
        <f t="shared" si="96"/>
        <v>1239315</v>
      </c>
      <c r="F1583" s="17" t="str">
        <f t="shared" si="99"/>
        <v>BULLISH</v>
      </c>
      <c r="G1583" s="17" t="str">
        <f t="shared" si="98"/>
        <v>NEUTRAL</v>
      </c>
      <c r="H1583" s="17" t="str">
        <f t="shared" si="97"/>
        <v>BULLISH DIVERGENCE</v>
      </c>
    </row>
    <row r="1584" spans="1:8" ht="13.5" x14ac:dyDescent="0.25">
      <c r="A1584" s="3">
        <v>44316</v>
      </c>
      <c r="B1584" s="2">
        <v>1.55</v>
      </c>
      <c r="C1584" s="2">
        <v>1.1513</v>
      </c>
      <c r="D1584" s="2">
        <v>7254</v>
      </c>
      <c r="E1584" s="2">
        <f t="shared" si="96"/>
        <v>1232061</v>
      </c>
      <c r="F1584" s="17" t="str">
        <f t="shared" si="99"/>
        <v>BEARISH</v>
      </c>
      <c r="G1584" s="17" t="str">
        <f t="shared" si="98"/>
        <v>NEUTRAL</v>
      </c>
      <c r="H1584" s="17" t="str">
        <f t="shared" si="97"/>
        <v>CONFIRMED BEARISH</v>
      </c>
    </row>
    <row r="1585" spans="1:8" ht="13.5" x14ac:dyDescent="0.25">
      <c r="A1585" s="3">
        <v>44319</v>
      </c>
      <c r="B1585" s="2">
        <v>1.51</v>
      </c>
      <c r="C1585" s="2">
        <v>1.1215999999999999</v>
      </c>
      <c r="D1585" s="2">
        <v>2841</v>
      </c>
      <c r="E1585" s="2">
        <f t="shared" si="96"/>
        <v>1229220</v>
      </c>
      <c r="F1585" s="17" t="str">
        <f t="shared" si="99"/>
        <v>BEARISH</v>
      </c>
      <c r="G1585" s="17" t="str">
        <f t="shared" si="98"/>
        <v>NEUTRAL</v>
      </c>
      <c r="H1585" s="17" t="str">
        <f t="shared" si="97"/>
        <v>CONFIRMED BEARISH</v>
      </c>
    </row>
    <row r="1586" spans="1:8" ht="13.5" x14ac:dyDescent="0.25">
      <c r="A1586" s="3">
        <v>44320</v>
      </c>
      <c r="B1586" s="2">
        <v>1.5</v>
      </c>
      <c r="C1586" s="2">
        <v>1.1142000000000001</v>
      </c>
      <c r="D1586" s="2">
        <v>215</v>
      </c>
      <c r="E1586" s="2">
        <f t="shared" si="96"/>
        <v>1229005</v>
      </c>
      <c r="F1586" s="17" t="str">
        <f t="shared" si="99"/>
        <v>BEARISH</v>
      </c>
      <c r="G1586" s="17" t="str">
        <f t="shared" si="98"/>
        <v>NEUTRAL</v>
      </c>
      <c r="H1586" s="17" t="str">
        <f t="shared" si="97"/>
        <v>CONFIRMED BEARISH</v>
      </c>
    </row>
    <row r="1587" spans="1:8" ht="13.5" x14ac:dyDescent="0.25">
      <c r="A1587" s="3">
        <v>44321</v>
      </c>
      <c r="B1587" s="2">
        <v>1.5</v>
      </c>
      <c r="C1587" s="2">
        <v>1.1142000000000001</v>
      </c>
      <c r="D1587" s="2">
        <v>4219</v>
      </c>
      <c r="E1587" s="2">
        <f t="shared" si="96"/>
        <v>1229005</v>
      </c>
      <c r="F1587" s="17" t="str">
        <f t="shared" si="99"/>
        <v>BEARISH</v>
      </c>
      <c r="G1587" s="17" t="str">
        <f t="shared" si="98"/>
        <v>NEUTRAL</v>
      </c>
      <c r="H1587" s="17" t="str">
        <f t="shared" si="97"/>
        <v>CONFIRMED BEARISH</v>
      </c>
    </row>
    <row r="1588" spans="1:8" ht="13.5" x14ac:dyDescent="0.25">
      <c r="A1588" s="3">
        <v>44322</v>
      </c>
      <c r="B1588" s="2">
        <v>1.5</v>
      </c>
      <c r="C1588" s="2">
        <v>1.1142000000000001</v>
      </c>
      <c r="D1588" s="2">
        <v>5518</v>
      </c>
      <c r="E1588" s="2">
        <f t="shared" si="96"/>
        <v>1229005</v>
      </c>
      <c r="F1588" s="17" t="str">
        <f t="shared" si="99"/>
        <v>BEARISH</v>
      </c>
      <c r="G1588" s="17" t="str">
        <f t="shared" si="98"/>
        <v>NEUTRAL</v>
      </c>
      <c r="H1588" s="17" t="str">
        <f t="shared" si="97"/>
        <v>CONFIRMED BEARISH</v>
      </c>
    </row>
    <row r="1589" spans="1:8" ht="13.5" x14ac:dyDescent="0.25">
      <c r="A1589" s="3">
        <v>44323</v>
      </c>
      <c r="B1589" s="2">
        <v>1.47</v>
      </c>
      <c r="C1589" s="2">
        <v>1.0919000000000001</v>
      </c>
      <c r="D1589" s="2">
        <v>10937</v>
      </c>
      <c r="E1589" s="2">
        <f t="shared" si="96"/>
        <v>1218068</v>
      </c>
      <c r="F1589" s="17" t="str">
        <f t="shared" si="99"/>
        <v>BEARISH</v>
      </c>
      <c r="G1589" s="17" t="str">
        <f t="shared" si="98"/>
        <v>NEUTRAL</v>
      </c>
      <c r="H1589" s="17" t="str">
        <f t="shared" si="97"/>
        <v>CONFIRMED BEARISH</v>
      </c>
    </row>
    <row r="1590" spans="1:8" ht="13.5" x14ac:dyDescent="0.25">
      <c r="A1590" s="3">
        <v>44326</v>
      </c>
      <c r="B1590" s="2">
        <v>1.52</v>
      </c>
      <c r="C1590" s="2">
        <v>1.1291</v>
      </c>
      <c r="D1590" s="2">
        <v>8183</v>
      </c>
      <c r="E1590" s="2">
        <f t="shared" si="96"/>
        <v>1226251</v>
      </c>
      <c r="F1590" s="17" t="str">
        <f t="shared" si="99"/>
        <v>BEARISH</v>
      </c>
      <c r="G1590" s="17" t="str">
        <f t="shared" si="98"/>
        <v>NEUTRAL</v>
      </c>
      <c r="H1590" s="17" t="str">
        <f t="shared" si="97"/>
        <v>BEARISH DIVERGENCE</v>
      </c>
    </row>
    <row r="1591" spans="1:8" ht="13.5" x14ac:dyDescent="0.25">
      <c r="A1591" s="3">
        <v>44327</v>
      </c>
      <c r="B1591" s="2">
        <v>1.52</v>
      </c>
      <c r="C1591" s="2">
        <v>1.1291</v>
      </c>
      <c r="D1591" s="2">
        <v>0</v>
      </c>
      <c r="E1591" s="2">
        <f t="shared" si="96"/>
        <v>1226251</v>
      </c>
      <c r="F1591" s="17" t="str">
        <f t="shared" si="99"/>
        <v>BEARISH</v>
      </c>
      <c r="G1591" s="17" t="str">
        <f t="shared" si="98"/>
        <v>NEUTRAL</v>
      </c>
      <c r="H1591" s="17" t="str">
        <f t="shared" si="97"/>
        <v>BEARISH DIVERGENCE</v>
      </c>
    </row>
    <row r="1592" spans="1:8" ht="13.5" x14ac:dyDescent="0.25">
      <c r="A1592" s="3">
        <v>44333</v>
      </c>
      <c r="B1592" s="2">
        <v>1.52</v>
      </c>
      <c r="C1592" s="2">
        <v>1.1291</v>
      </c>
      <c r="D1592" s="2">
        <v>975</v>
      </c>
      <c r="E1592" s="2">
        <f t="shared" si="96"/>
        <v>1226251</v>
      </c>
      <c r="F1592" s="17" t="str">
        <f t="shared" si="99"/>
        <v>BEARISH</v>
      </c>
      <c r="G1592" s="17" t="str">
        <f t="shared" si="98"/>
        <v>NEUTRAL</v>
      </c>
      <c r="H1592" s="17" t="str">
        <f t="shared" si="97"/>
        <v>BEARISH DIVERGENCE</v>
      </c>
    </row>
    <row r="1593" spans="1:8" ht="13.5" x14ac:dyDescent="0.25">
      <c r="A1593" s="3">
        <v>44334</v>
      </c>
      <c r="B1593" s="2">
        <v>1.52</v>
      </c>
      <c r="C1593" s="2">
        <v>1.1291</v>
      </c>
      <c r="D1593" s="2">
        <v>558</v>
      </c>
      <c r="E1593" s="2">
        <f t="shared" si="96"/>
        <v>1226251</v>
      </c>
      <c r="F1593" s="17" t="str">
        <f t="shared" si="99"/>
        <v>BEARISH</v>
      </c>
      <c r="G1593" s="17" t="str">
        <f t="shared" si="98"/>
        <v>NEUTRAL</v>
      </c>
      <c r="H1593" s="17" t="str">
        <f t="shared" si="97"/>
        <v>BEARISH DIVERGENCE</v>
      </c>
    </row>
    <row r="1594" spans="1:8" ht="13.5" x14ac:dyDescent="0.25">
      <c r="A1594" s="3">
        <v>44335</v>
      </c>
      <c r="B1594" s="2">
        <v>1.51</v>
      </c>
      <c r="C1594" s="2">
        <v>1.1215999999999999</v>
      </c>
      <c r="D1594" s="2">
        <v>2005</v>
      </c>
      <c r="E1594" s="2">
        <f t="shared" si="96"/>
        <v>1224246</v>
      </c>
      <c r="F1594" s="17" t="str">
        <f t="shared" si="99"/>
        <v>BULLISH</v>
      </c>
      <c r="G1594" s="17" t="str">
        <f t="shared" si="98"/>
        <v>NEUTRAL</v>
      </c>
      <c r="H1594" s="17" t="str">
        <f t="shared" si="97"/>
        <v>CONFIRMED BULLISH</v>
      </c>
    </row>
    <row r="1595" spans="1:8" ht="13.5" x14ac:dyDescent="0.25">
      <c r="A1595" s="3">
        <v>44336</v>
      </c>
      <c r="B1595" s="2">
        <v>1.5</v>
      </c>
      <c r="C1595" s="2">
        <v>1.1142000000000001</v>
      </c>
      <c r="D1595" s="2">
        <v>7218</v>
      </c>
      <c r="E1595" s="2">
        <f t="shared" si="96"/>
        <v>1217028</v>
      </c>
      <c r="F1595" s="17" t="str">
        <f t="shared" si="99"/>
        <v>BEARISH</v>
      </c>
      <c r="G1595" s="17" t="str">
        <f t="shared" si="98"/>
        <v>NEUTRAL</v>
      </c>
      <c r="H1595" s="17" t="str">
        <f t="shared" si="97"/>
        <v>CONFIRMED BEARISH</v>
      </c>
    </row>
    <row r="1596" spans="1:8" ht="13.5" x14ac:dyDescent="0.25">
      <c r="A1596" s="3">
        <v>44337</v>
      </c>
      <c r="B1596" s="2">
        <v>1.54</v>
      </c>
      <c r="C1596" s="2">
        <v>1.1438999999999999</v>
      </c>
      <c r="D1596" s="2">
        <v>8925</v>
      </c>
      <c r="E1596" s="2">
        <f t="shared" si="96"/>
        <v>1225953</v>
      </c>
      <c r="F1596" s="17" t="str">
        <f t="shared" si="99"/>
        <v>BEARISH</v>
      </c>
      <c r="G1596" s="17" t="str">
        <f t="shared" si="98"/>
        <v>NEUTRAL</v>
      </c>
      <c r="H1596" s="17" t="str">
        <f t="shared" si="97"/>
        <v>BEARISH DIVERGENCE</v>
      </c>
    </row>
    <row r="1597" spans="1:8" ht="13.5" x14ac:dyDescent="0.25">
      <c r="A1597" s="3">
        <v>44340</v>
      </c>
      <c r="B1597" s="2">
        <v>1.56</v>
      </c>
      <c r="C1597" s="2">
        <v>1.1588000000000001</v>
      </c>
      <c r="D1597" s="2">
        <v>2558</v>
      </c>
      <c r="E1597" s="2">
        <f t="shared" si="96"/>
        <v>1228511</v>
      </c>
      <c r="F1597" s="17" t="str">
        <f t="shared" si="99"/>
        <v>BULLISH</v>
      </c>
      <c r="G1597" s="17" t="str">
        <f t="shared" si="98"/>
        <v>NEUTRAL</v>
      </c>
      <c r="H1597" s="17" t="str">
        <f t="shared" si="97"/>
        <v>CONFIRMED BULLISH</v>
      </c>
    </row>
    <row r="1598" spans="1:8" ht="13.5" x14ac:dyDescent="0.25">
      <c r="A1598" s="3">
        <v>44341</v>
      </c>
      <c r="B1598" s="2">
        <v>1.6</v>
      </c>
      <c r="C1598" s="2">
        <v>1.1884999999999999</v>
      </c>
      <c r="D1598" s="2">
        <v>20992</v>
      </c>
      <c r="E1598" s="2">
        <f t="shared" si="96"/>
        <v>1249503</v>
      </c>
      <c r="F1598" s="17" t="str">
        <f t="shared" si="99"/>
        <v>BULLISH</v>
      </c>
      <c r="G1598" s="17" t="str">
        <f t="shared" si="98"/>
        <v>NEUTRAL</v>
      </c>
      <c r="H1598" s="17" t="str">
        <f t="shared" si="97"/>
        <v>CONFIRMED BULLISH</v>
      </c>
    </row>
    <row r="1599" spans="1:8" ht="13.5" x14ac:dyDescent="0.25">
      <c r="A1599" s="3">
        <v>44342</v>
      </c>
      <c r="B1599" s="2">
        <v>1.62</v>
      </c>
      <c r="C1599" s="2">
        <v>1.2033</v>
      </c>
      <c r="D1599" s="2">
        <v>39147</v>
      </c>
      <c r="E1599" s="2">
        <f t="shared" si="96"/>
        <v>1288650</v>
      </c>
      <c r="F1599" s="17" t="str">
        <f t="shared" si="99"/>
        <v>BULLISH</v>
      </c>
      <c r="G1599" s="17" t="str">
        <f t="shared" si="98"/>
        <v>STRONG</v>
      </c>
      <c r="H1599" s="17" t="str">
        <f t="shared" si="97"/>
        <v>CONFIRMED BULLISH</v>
      </c>
    </row>
    <row r="1600" spans="1:8" ht="13.5" x14ac:dyDescent="0.25">
      <c r="A1600" s="3">
        <v>44343</v>
      </c>
      <c r="B1600" s="2">
        <v>1.61</v>
      </c>
      <c r="C1600" s="2">
        <v>1.1959</v>
      </c>
      <c r="D1600" s="2">
        <v>2190</v>
      </c>
      <c r="E1600" s="2">
        <f t="shared" si="96"/>
        <v>1286460</v>
      </c>
      <c r="F1600" s="17" t="str">
        <f t="shared" si="99"/>
        <v>BULLISH</v>
      </c>
      <c r="G1600" s="17" t="str">
        <f t="shared" si="98"/>
        <v>STRONG</v>
      </c>
      <c r="H1600" s="17" t="str">
        <f t="shared" si="97"/>
        <v>CONFIRMED BULLISH</v>
      </c>
    </row>
    <row r="1601" spans="1:8" ht="13.5" x14ac:dyDescent="0.25">
      <c r="A1601" s="3">
        <v>44344</v>
      </c>
      <c r="B1601" s="2">
        <v>1.6</v>
      </c>
      <c r="C1601" s="2">
        <v>1.1884999999999999</v>
      </c>
      <c r="D1601" s="2">
        <v>1120</v>
      </c>
      <c r="E1601" s="2">
        <f t="shared" si="96"/>
        <v>1285340</v>
      </c>
      <c r="F1601" s="17" t="str">
        <f t="shared" si="99"/>
        <v>BULLISH</v>
      </c>
      <c r="G1601" s="17" t="str">
        <f t="shared" si="98"/>
        <v>STRONG</v>
      </c>
      <c r="H1601" s="17" t="str">
        <f t="shared" si="97"/>
        <v>CONFIRMED BULLISH</v>
      </c>
    </row>
    <row r="1602" spans="1:8" ht="13.5" x14ac:dyDescent="0.25">
      <c r="A1602" s="3">
        <v>44347</v>
      </c>
      <c r="B1602" s="2">
        <v>1.6</v>
      </c>
      <c r="C1602" s="2">
        <v>1.1884999999999999</v>
      </c>
      <c r="D1602" s="2">
        <v>1750</v>
      </c>
      <c r="E1602" s="2">
        <f t="shared" si="96"/>
        <v>1285340</v>
      </c>
      <c r="F1602" s="17" t="str">
        <f t="shared" si="99"/>
        <v>BULLISH</v>
      </c>
      <c r="G1602" s="17" t="str">
        <f t="shared" si="98"/>
        <v>STRONG</v>
      </c>
      <c r="H1602" s="17" t="str">
        <f t="shared" si="97"/>
        <v>CONFIRMED BULLISH</v>
      </c>
    </row>
    <row r="1603" spans="1:8" ht="13.5" x14ac:dyDescent="0.25">
      <c r="A1603" s="3">
        <v>44348</v>
      </c>
      <c r="B1603" s="2">
        <v>1.6</v>
      </c>
      <c r="C1603" s="2">
        <v>1.1884999999999999</v>
      </c>
      <c r="D1603" s="2">
        <v>239</v>
      </c>
      <c r="E1603" s="2">
        <f t="shared" si="96"/>
        <v>1285340</v>
      </c>
      <c r="F1603" s="17" t="str">
        <f t="shared" si="99"/>
        <v>BULLISH</v>
      </c>
      <c r="G1603" s="17" t="str">
        <f t="shared" si="98"/>
        <v>STRONG</v>
      </c>
      <c r="H1603" s="17" t="str">
        <f t="shared" si="97"/>
        <v>NEUTRAL</v>
      </c>
    </row>
    <row r="1604" spans="1:8" ht="13.5" x14ac:dyDescent="0.25">
      <c r="A1604" s="3">
        <v>44349</v>
      </c>
      <c r="B1604" s="2">
        <v>1.6</v>
      </c>
      <c r="C1604" s="2">
        <v>1.1884999999999999</v>
      </c>
      <c r="D1604" s="2">
        <v>2320</v>
      </c>
      <c r="E1604" s="2">
        <f t="shared" ref="E1604:E1667" si="100">IF(B1604&gt;B1603, E1603+D1604, IF(B1604&lt;B1603, E1603-D1604, E1603))</f>
        <v>1285340</v>
      </c>
      <c r="F1604" s="17" t="str">
        <f t="shared" si="99"/>
        <v>BEARISH</v>
      </c>
      <c r="G1604" s="17" t="str">
        <f t="shared" si="98"/>
        <v>NEUTRAL</v>
      </c>
      <c r="H1604" s="17" t="str">
        <f t="shared" si="97"/>
        <v>CONFIRMED BEARISH</v>
      </c>
    </row>
    <row r="1605" spans="1:8" ht="13.5" x14ac:dyDescent="0.25">
      <c r="A1605" s="3">
        <v>44350</v>
      </c>
      <c r="B1605" s="2">
        <v>1.59</v>
      </c>
      <c r="C1605" s="2">
        <v>1.1811</v>
      </c>
      <c r="D1605" s="2">
        <v>29</v>
      </c>
      <c r="E1605" s="2">
        <f t="shared" si="100"/>
        <v>1285311</v>
      </c>
      <c r="F1605" s="17" t="str">
        <f t="shared" si="99"/>
        <v>BEARISH</v>
      </c>
      <c r="G1605" s="17" t="str">
        <f t="shared" si="98"/>
        <v>NEUTRAL</v>
      </c>
      <c r="H1605" s="17" t="str">
        <f t="shared" si="97"/>
        <v>CONFIRMED BEARISH</v>
      </c>
    </row>
    <row r="1606" spans="1:8" ht="13.5" x14ac:dyDescent="0.25">
      <c r="A1606" s="3">
        <v>44351</v>
      </c>
      <c r="B1606" s="2">
        <v>1.59</v>
      </c>
      <c r="C1606" s="2">
        <v>1.1811</v>
      </c>
      <c r="D1606" s="2">
        <v>80</v>
      </c>
      <c r="E1606" s="2">
        <f t="shared" si="100"/>
        <v>1285311</v>
      </c>
      <c r="F1606" s="17" t="str">
        <f t="shared" si="99"/>
        <v>BEARISH</v>
      </c>
      <c r="G1606" s="17" t="str">
        <f t="shared" si="98"/>
        <v>NEUTRAL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v>44354</v>
      </c>
      <c r="B1607" s="2">
        <v>1.59</v>
      </c>
      <c r="C1607" s="2">
        <v>1.1811</v>
      </c>
      <c r="D1607" s="2">
        <v>5</v>
      </c>
      <c r="E1607" s="2">
        <f t="shared" si="100"/>
        <v>1285311</v>
      </c>
      <c r="F1607" s="17" t="str">
        <f t="shared" si="99"/>
        <v>BEARISH</v>
      </c>
      <c r="G1607" s="17" t="str">
        <f t="shared" ref="G1607:G1670" si="102">IF((E1607-E1602)/E1602 &gt; 0.02, "STRONG",
 IF((E1607-E1602)/E1602 &lt; -0.02, "WEAK", "NEUTRAL"))</f>
        <v>NEUTRAL</v>
      </c>
      <c r="H1607" s="17" t="str">
        <f t="shared" si="101"/>
        <v>CONFIRMED BEARISH</v>
      </c>
    </row>
    <row r="1608" spans="1:8" ht="13.5" x14ac:dyDescent="0.25">
      <c r="A1608" s="3">
        <v>44355</v>
      </c>
      <c r="B1608" s="2">
        <v>1.59</v>
      </c>
      <c r="C1608" s="2">
        <v>1.1811</v>
      </c>
      <c r="D1608" s="2">
        <v>496</v>
      </c>
      <c r="E1608" s="2">
        <f t="shared" si="100"/>
        <v>1285311</v>
      </c>
      <c r="F1608" s="17" t="str">
        <f t="shared" ref="F1608:F1671" si="103">IF(E1608&gt;E1603,"BULLISH",IF(E1608&lt;E1603,"BEARISH","NEUTRAL"))</f>
        <v>BEARISH</v>
      </c>
      <c r="G1608" s="17" t="str">
        <f t="shared" si="102"/>
        <v>NEUTRAL</v>
      </c>
      <c r="H1608" s="17" t="str">
        <f t="shared" si="101"/>
        <v>CONFIRMED BEARISH</v>
      </c>
    </row>
    <row r="1609" spans="1:8" ht="13.5" x14ac:dyDescent="0.25">
      <c r="A1609" s="3">
        <v>44356</v>
      </c>
      <c r="B1609" s="2">
        <v>1.59</v>
      </c>
      <c r="C1609" s="2">
        <v>1.1811</v>
      </c>
      <c r="D1609" s="2">
        <v>220</v>
      </c>
      <c r="E1609" s="2">
        <f t="shared" si="100"/>
        <v>1285311</v>
      </c>
      <c r="F1609" s="17" t="str">
        <f t="shared" si="103"/>
        <v>BEARISH</v>
      </c>
      <c r="G1609" s="17" t="str">
        <f t="shared" si="102"/>
        <v>NEUTRAL</v>
      </c>
      <c r="H1609" s="17" t="str">
        <f t="shared" si="101"/>
        <v>CONFIRMED BEARISH</v>
      </c>
    </row>
    <row r="1610" spans="1:8" ht="13.5" x14ac:dyDescent="0.25">
      <c r="A1610" s="3">
        <v>44357</v>
      </c>
      <c r="B1610" s="2">
        <v>1.59</v>
      </c>
      <c r="C1610" s="2">
        <v>1.1811</v>
      </c>
      <c r="D1610" s="2">
        <v>0</v>
      </c>
      <c r="E1610" s="2">
        <f t="shared" si="100"/>
        <v>1285311</v>
      </c>
      <c r="F1610" s="17" t="str">
        <f t="shared" si="103"/>
        <v>NEUTRAL</v>
      </c>
      <c r="G1610" s="17" t="str">
        <f t="shared" si="102"/>
        <v>NEUTRAL</v>
      </c>
      <c r="H1610" s="17" t="str">
        <f t="shared" si="101"/>
        <v>NEUTRAL</v>
      </c>
    </row>
    <row r="1611" spans="1:8" ht="13.5" x14ac:dyDescent="0.25">
      <c r="A1611" s="3">
        <v>44358</v>
      </c>
      <c r="B1611" s="2">
        <v>1.59</v>
      </c>
      <c r="C1611" s="2">
        <v>1.1811</v>
      </c>
      <c r="D1611" s="2">
        <v>0</v>
      </c>
      <c r="E1611" s="2">
        <f t="shared" si="100"/>
        <v>1285311</v>
      </c>
      <c r="F1611" s="17" t="str">
        <f t="shared" si="103"/>
        <v>NEUTRAL</v>
      </c>
      <c r="G1611" s="17" t="str">
        <f t="shared" si="102"/>
        <v>NEUTRAL</v>
      </c>
      <c r="H1611" s="17" t="str">
        <f t="shared" si="101"/>
        <v>NEUTRAL</v>
      </c>
    </row>
    <row r="1612" spans="1:8" ht="13.5" x14ac:dyDescent="0.25">
      <c r="A1612" s="3">
        <v>44361</v>
      </c>
      <c r="B1612" s="2">
        <v>1.58</v>
      </c>
      <c r="C1612" s="2">
        <v>1.1736</v>
      </c>
      <c r="D1612" s="2">
        <v>252</v>
      </c>
      <c r="E1612" s="2">
        <f t="shared" si="100"/>
        <v>1285059</v>
      </c>
      <c r="F1612" s="17" t="str">
        <f t="shared" si="103"/>
        <v>BEARISH</v>
      </c>
      <c r="G1612" s="17" t="str">
        <f t="shared" si="102"/>
        <v>NEUTRAL</v>
      </c>
      <c r="H1612" s="17" t="str">
        <f t="shared" si="101"/>
        <v>CONFIRMED BEARISH</v>
      </c>
    </row>
    <row r="1613" spans="1:8" ht="13.5" x14ac:dyDescent="0.25">
      <c r="A1613" s="3">
        <v>44362</v>
      </c>
      <c r="B1613" s="2">
        <v>1.58</v>
      </c>
      <c r="C1613" s="2">
        <v>1.1736</v>
      </c>
      <c r="D1613" s="2">
        <v>5553</v>
      </c>
      <c r="E1613" s="2">
        <f t="shared" si="100"/>
        <v>1285059</v>
      </c>
      <c r="F1613" s="17" t="str">
        <f t="shared" si="103"/>
        <v>BEARISH</v>
      </c>
      <c r="G1613" s="17" t="str">
        <f t="shared" si="102"/>
        <v>NEUTRAL</v>
      </c>
      <c r="H1613" s="17" t="str">
        <f t="shared" si="101"/>
        <v>CONFIRMED BEARISH</v>
      </c>
    </row>
    <row r="1614" spans="1:8" ht="13.5" x14ac:dyDescent="0.25">
      <c r="A1614" s="3">
        <v>44363</v>
      </c>
      <c r="B1614" s="2">
        <v>1.57</v>
      </c>
      <c r="C1614" s="2">
        <v>1.1661999999999999</v>
      </c>
      <c r="D1614" s="2">
        <v>1661</v>
      </c>
      <c r="E1614" s="2">
        <f t="shared" si="100"/>
        <v>1283398</v>
      </c>
      <c r="F1614" s="17" t="str">
        <f t="shared" si="103"/>
        <v>BEARISH</v>
      </c>
      <c r="G1614" s="17" t="str">
        <f t="shared" si="102"/>
        <v>NEUTRAL</v>
      </c>
      <c r="H1614" s="17" t="str">
        <f t="shared" si="101"/>
        <v>CONFIRMED BEARISH</v>
      </c>
    </row>
    <row r="1615" spans="1:8" ht="13.5" x14ac:dyDescent="0.25">
      <c r="A1615" s="3">
        <v>44364</v>
      </c>
      <c r="B1615" s="2">
        <v>1.57</v>
      </c>
      <c r="C1615" s="2">
        <v>1.1661999999999999</v>
      </c>
      <c r="D1615" s="2">
        <v>305</v>
      </c>
      <c r="E1615" s="2">
        <f t="shared" si="100"/>
        <v>1283398</v>
      </c>
      <c r="F1615" s="17" t="str">
        <f t="shared" si="103"/>
        <v>BEARISH</v>
      </c>
      <c r="G1615" s="17" t="str">
        <f t="shared" si="102"/>
        <v>NEUTRAL</v>
      </c>
      <c r="H1615" s="17" t="str">
        <f t="shared" si="101"/>
        <v>CONFIRMED BEARISH</v>
      </c>
    </row>
    <row r="1616" spans="1:8" ht="13.5" x14ac:dyDescent="0.25">
      <c r="A1616" s="3">
        <v>44365</v>
      </c>
      <c r="B1616" s="2">
        <v>1.57</v>
      </c>
      <c r="C1616" s="2">
        <v>1.1661999999999999</v>
      </c>
      <c r="D1616" s="2">
        <v>255</v>
      </c>
      <c r="E1616" s="2">
        <f t="shared" si="100"/>
        <v>1283398</v>
      </c>
      <c r="F1616" s="17" t="str">
        <f t="shared" si="103"/>
        <v>BEARISH</v>
      </c>
      <c r="G1616" s="17" t="str">
        <f t="shared" si="102"/>
        <v>NEUTRAL</v>
      </c>
      <c r="H1616" s="17" t="str">
        <f t="shared" si="101"/>
        <v>CONFIRMED BEARISH</v>
      </c>
    </row>
    <row r="1617" spans="1:8" ht="13.5" x14ac:dyDescent="0.25">
      <c r="A1617" s="3">
        <v>44368</v>
      </c>
      <c r="B1617" s="2">
        <v>1.59</v>
      </c>
      <c r="C1617" s="2">
        <v>1.1811</v>
      </c>
      <c r="D1617" s="2">
        <v>2125</v>
      </c>
      <c r="E1617" s="2">
        <f t="shared" si="100"/>
        <v>1285523</v>
      </c>
      <c r="F1617" s="17" t="str">
        <f t="shared" si="103"/>
        <v>BULLISH</v>
      </c>
      <c r="G1617" s="17" t="str">
        <f t="shared" si="102"/>
        <v>NEUTRAL</v>
      </c>
      <c r="H1617" s="17" t="str">
        <f t="shared" si="101"/>
        <v>CONFIRMED BULLISH</v>
      </c>
    </row>
    <row r="1618" spans="1:8" ht="13.5" x14ac:dyDescent="0.25">
      <c r="A1618" s="3">
        <v>44369</v>
      </c>
      <c r="B1618" s="2">
        <v>1.57</v>
      </c>
      <c r="C1618" s="2">
        <v>1.1661999999999999</v>
      </c>
      <c r="D1618" s="2">
        <v>271</v>
      </c>
      <c r="E1618" s="2">
        <f t="shared" si="100"/>
        <v>1285252</v>
      </c>
      <c r="F1618" s="17" t="str">
        <f t="shared" si="103"/>
        <v>BULLISH</v>
      </c>
      <c r="G1618" s="17" t="str">
        <f t="shared" si="102"/>
        <v>NEUTRAL</v>
      </c>
      <c r="H1618" s="17" t="str">
        <f t="shared" si="101"/>
        <v>BULLISH DIVERGENCE</v>
      </c>
    </row>
    <row r="1619" spans="1:8" ht="13.5" x14ac:dyDescent="0.25">
      <c r="A1619" s="3">
        <v>44370</v>
      </c>
      <c r="B1619" s="2">
        <v>1.58</v>
      </c>
      <c r="C1619" s="2">
        <v>1.1736</v>
      </c>
      <c r="D1619" s="2">
        <v>77</v>
      </c>
      <c r="E1619" s="2">
        <f t="shared" si="100"/>
        <v>1285329</v>
      </c>
      <c r="F1619" s="17" t="str">
        <f t="shared" si="103"/>
        <v>BULLISH</v>
      </c>
      <c r="G1619" s="17" t="str">
        <f t="shared" si="102"/>
        <v>NEUTRAL</v>
      </c>
      <c r="H1619" s="17" t="str">
        <f t="shared" si="101"/>
        <v>CONFIRMED BULLISH</v>
      </c>
    </row>
    <row r="1620" spans="1:8" ht="13.5" x14ac:dyDescent="0.25">
      <c r="A1620" s="3">
        <v>44371</v>
      </c>
      <c r="B1620" s="2">
        <v>1.52</v>
      </c>
      <c r="C1620" s="2">
        <v>1.1291</v>
      </c>
      <c r="D1620" s="2">
        <v>288</v>
      </c>
      <c r="E1620" s="2">
        <f t="shared" si="100"/>
        <v>1285041</v>
      </c>
      <c r="F1620" s="17" t="str">
        <f t="shared" si="103"/>
        <v>BULLISH</v>
      </c>
      <c r="G1620" s="17" t="str">
        <f t="shared" si="102"/>
        <v>NEUTRAL</v>
      </c>
      <c r="H1620" s="17" t="str">
        <f t="shared" si="101"/>
        <v>BULLISH DIVERGENCE</v>
      </c>
    </row>
    <row r="1621" spans="1:8" ht="13.5" x14ac:dyDescent="0.25">
      <c r="A1621" s="3">
        <v>44372</v>
      </c>
      <c r="B1621" s="2">
        <v>1.51</v>
      </c>
      <c r="C1621" s="2">
        <v>1.1215999999999999</v>
      </c>
      <c r="D1621" s="2">
        <v>5930</v>
      </c>
      <c r="E1621" s="2">
        <f t="shared" si="100"/>
        <v>1279111</v>
      </c>
      <c r="F1621" s="17" t="str">
        <f t="shared" si="103"/>
        <v>BEARISH</v>
      </c>
      <c r="G1621" s="17" t="str">
        <f t="shared" si="102"/>
        <v>NEUTRAL</v>
      </c>
      <c r="H1621" s="17" t="str">
        <f t="shared" si="101"/>
        <v>CONFIRMED BEARISH</v>
      </c>
    </row>
    <row r="1622" spans="1:8" ht="13.5" x14ac:dyDescent="0.25">
      <c r="A1622" s="3">
        <v>44375</v>
      </c>
      <c r="B1622" s="2">
        <v>1.57</v>
      </c>
      <c r="C1622" s="2">
        <v>1.1661999999999999</v>
      </c>
      <c r="D1622" s="2">
        <v>1833</v>
      </c>
      <c r="E1622" s="2">
        <f t="shared" si="100"/>
        <v>1280944</v>
      </c>
      <c r="F1622" s="17" t="str">
        <f t="shared" si="103"/>
        <v>BEARISH</v>
      </c>
      <c r="G1622" s="17" t="str">
        <f t="shared" si="102"/>
        <v>NEUTRAL</v>
      </c>
      <c r="H1622" s="17" t="str">
        <f t="shared" si="101"/>
        <v>CONFIRMED BEARISH</v>
      </c>
    </row>
    <row r="1623" spans="1:8" ht="13.5" x14ac:dyDescent="0.25">
      <c r="A1623" s="3">
        <v>44376</v>
      </c>
      <c r="B1623" s="2">
        <v>1.57</v>
      </c>
      <c r="C1623" s="2">
        <v>1.1661999999999999</v>
      </c>
      <c r="D1623" s="2">
        <v>735</v>
      </c>
      <c r="E1623" s="2">
        <f t="shared" si="100"/>
        <v>1280944</v>
      </c>
      <c r="F1623" s="17" t="str">
        <f t="shared" si="103"/>
        <v>BEARISH</v>
      </c>
      <c r="G1623" s="17" t="str">
        <f t="shared" si="102"/>
        <v>NEUTRAL</v>
      </c>
      <c r="H1623" s="17" t="str">
        <f t="shared" si="101"/>
        <v>NEUTRAL</v>
      </c>
    </row>
    <row r="1624" spans="1:8" ht="13.5" x14ac:dyDescent="0.25">
      <c r="A1624" s="3">
        <v>44377</v>
      </c>
      <c r="B1624" s="2">
        <v>1.57</v>
      </c>
      <c r="C1624" s="2">
        <v>1.1661999999999999</v>
      </c>
      <c r="D1624" s="2">
        <v>0</v>
      </c>
      <c r="E1624" s="2">
        <f t="shared" si="100"/>
        <v>1280944</v>
      </c>
      <c r="F1624" s="17" t="str">
        <f t="shared" si="103"/>
        <v>BEARISH</v>
      </c>
      <c r="G1624" s="17" t="str">
        <f t="shared" si="102"/>
        <v>NEUTRAL</v>
      </c>
      <c r="H1624" s="17" t="str">
        <f t="shared" si="101"/>
        <v>CONFIRMED BEARISH</v>
      </c>
    </row>
    <row r="1625" spans="1:8" ht="13.5" x14ac:dyDescent="0.25">
      <c r="A1625" s="3">
        <v>44378</v>
      </c>
      <c r="B1625" s="2">
        <v>1.64</v>
      </c>
      <c r="C1625" s="2">
        <v>1.2181999999999999</v>
      </c>
      <c r="D1625" s="2">
        <v>25</v>
      </c>
      <c r="E1625" s="2">
        <f t="shared" si="100"/>
        <v>1280969</v>
      </c>
      <c r="F1625" s="17" t="str">
        <f t="shared" si="103"/>
        <v>BEARISH</v>
      </c>
      <c r="G1625" s="17" t="str">
        <f t="shared" si="102"/>
        <v>NEUTRAL</v>
      </c>
      <c r="H1625" s="17" t="str">
        <f t="shared" si="101"/>
        <v>BEARISH DIVERGENCE</v>
      </c>
    </row>
    <row r="1626" spans="1:8" ht="13.5" x14ac:dyDescent="0.25">
      <c r="A1626" s="3">
        <v>44379</v>
      </c>
      <c r="B1626" s="2">
        <v>1.64</v>
      </c>
      <c r="C1626" s="2">
        <v>1.2181999999999999</v>
      </c>
      <c r="D1626" s="2">
        <v>0</v>
      </c>
      <c r="E1626" s="2">
        <f t="shared" si="100"/>
        <v>1280969</v>
      </c>
      <c r="F1626" s="17" t="str">
        <f t="shared" si="103"/>
        <v>BULLISH</v>
      </c>
      <c r="G1626" s="17" t="str">
        <f t="shared" si="102"/>
        <v>NEUTRAL</v>
      </c>
      <c r="H1626" s="17" t="str">
        <f t="shared" si="101"/>
        <v>CONFIRMED BULLISH</v>
      </c>
    </row>
    <row r="1627" spans="1:8" ht="13.5" x14ac:dyDescent="0.25">
      <c r="A1627" s="3">
        <v>44382</v>
      </c>
      <c r="B1627" s="2">
        <v>1.64</v>
      </c>
      <c r="C1627" s="2">
        <v>1.2181999999999999</v>
      </c>
      <c r="D1627" s="2">
        <v>0</v>
      </c>
      <c r="E1627" s="2">
        <f t="shared" si="100"/>
        <v>1280969</v>
      </c>
      <c r="F1627" s="17" t="str">
        <f t="shared" si="103"/>
        <v>BULLISH</v>
      </c>
      <c r="G1627" s="17" t="str">
        <f t="shared" si="102"/>
        <v>NEUTRAL</v>
      </c>
      <c r="H1627" s="17" t="str">
        <f t="shared" si="101"/>
        <v>CONFIRMED BULLISH</v>
      </c>
    </row>
    <row r="1628" spans="1:8" ht="13.5" x14ac:dyDescent="0.25">
      <c r="A1628" s="3">
        <v>44383</v>
      </c>
      <c r="B1628" s="2">
        <v>1.64</v>
      </c>
      <c r="C1628" s="2">
        <v>1.2181999999999999</v>
      </c>
      <c r="D1628" s="2">
        <v>0</v>
      </c>
      <c r="E1628" s="2">
        <f t="shared" si="100"/>
        <v>1280969</v>
      </c>
      <c r="F1628" s="17" t="str">
        <f t="shared" si="103"/>
        <v>BULLISH</v>
      </c>
      <c r="G1628" s="17" t="str">
        <f t="shared" si="102"/>
        <v>NEUTRAL</v>
      </c>
      <c r="H1628" s="17" t="str">
        <f t="shared" si="101"/>
        <v>CONFIRMED BULLISH</v>
      </c>
    </row>
    <row r="1629" spans="1:8" ht="13.5" x14ac:dyDescent="0.25">
      <c r="A1629" s="3">
        <v>44384</v>
      </c>
      <c r="B1629" s="2">
        <v>1.64</v>
      </c>
      <c r="C1629" s="2">
        <v>1.2181999999999999</v>
      </c>
      <c r="D1629" s="2">
        <v>0</v>
      </c>
      <c r="E1629" s="2">
        <f t="shared" si="100"/>
        <v>1280969</v>
      </c>
      <c r="F1629" s="17" t="str">
        <f t="shared" si="103"/>
        <v>BULLISH</v>
      </c>
      <c r="G1629" s="17" t="str">
        <f t="shared" si="102"/>
        <v>NEUTRAL</v>
      </c>
      <c r="H1629" s="17" t="str">
        <f t="shared" si="101"/>
        <v>CONFIRMED BULLISH</v>
      </c>
    </row>
    <row r="1630" spans="1:8" ht="13.5" x14ac:dyDescent="0.25">
      <c r="A1630" s="3">
        <v>44385</v>
      </c>
      <c r="B1630" s="2">
        <v>1.64</v>
      </c>
      <c r="C1630" s="2">
        <v>1.2181999999999999</v>
      </c>
      <c r="D1630" s="2">
        <v>0</v>
      </c>
      <c r="E1630" s="2">
        <f t="shared" si="100"/>
        <v>1280969</v>
      </c>
      <c r="F1630" s="17" t="str">
        <f t="shared" si="103"/>
        <v>NEUTRAL</v>
      </c>
      <c r="G1630" s="17" t="str">
        <f t="shared" si="102"/>
        <v>NEUTRAL</v>
      </c>
      <c r="H1630" s="17" t="str">
        <f t="shared" si="101"/>
        <v>NEUTRAL</v>
      </c>
    </row>
    <row r="1631" spans="1:8" ht="13.5" x14ac:dyDescent="0.25">
      <c r="A1631" s="3">
        <v>44386</v>
      </c>
      <c r="B1631" s="2">
        <v>1.6</v>
      </c>
      <c r="C1631" s="2">
        <v>1.1884999999999999</v>
      </c>
      <c r="D1631" s="2">
        <v>0</v>
      </c>
      <c r="E1631" s="2">
        <f t="shared" si="100"/>
        <v>1280969</v>
      </c>
      <c r="F1631" s="17" t="str">
        <f t="shared" si="103"/>
        <v>NEUTRAL</v>
      </c>
      <c r="G1631" s="17" t="str">
        <f t="shared" si="102"/>
        <v>NEUTRAL</v>
      </c>
      <c r="H1631" s="17" t="str">
        <f t="shared" si="101"/>
        <v>NEUTRAL</v>
      </c>
    </row>
    <row r="1632" spans="1:8" ht="13.5" x14ac:dyDescent="0.25">
      <c r="A1632" s="3">
        <v>44389</v>
      </c>
      <c r="B1632" s="2">
        <v>1.6</v>
      </c>
      <c r="C1632" s="2">
        <v>1.1884999999999999</v>
      </c>
      <c r="D1632" s="2">
        <v>0</v>
      </c>
      <c r="E1632" s="2">
        <f t="shared" si="100"/>
        <v>1280969</v>
      </c>
      <c r="F1632" s="17" t="str">
        <f t="shared" si="103"/>
        <v>NEUTRAL</v>
      </c>
      <c r="G1632" s="17" t="str">
        <f t="shared" si="102"/>
        <v>NEUTRAL</v>
      </c>
      <c r="H1632" s="17" t="str">
        <f t="shared" si="101"/>
        <v>NEUTRAL</v>
      </c>
    </row>
    <row r="1633" spans="1:8" ht="13.5" x14ac:dyDescent="0.25">
      <c r="A1633" s="3">
        <v>44390</v>
      </c>
      <c r="B1633" s="2">
        <v>1.58</v>
      </c>
      <c r="C1633" s="2">
        <v>1.1736</v>
      </c>
      <c r="D1633" s="2">
        <v>1520</v>
      </c>
      <c r="E1633" s="2">
        <f t="shared" si="100"/>
        <v>1279449</v>
      </c>
      <c r="F1633" s="17" t="str">
        <f t="shared" si="103"/>
        <v>BEARISH</v>
      </c>
      <c r="G1633" s="17" t="str">
        <f t="shared" si="102"/>
        <v>NEUTRAL</v>
      </c>
      <c r="H1633" s="17" t="str">
        <f t="shared" si="101"/>
        <v>CONFIRMED BEARISH</v>
      </c>
    </row>
    <row r="1634" spans="1:8" ht="13.5" x14ac:dyDescent="0.25">
      <c r="A1634" s="3">
        <v>44391</v>
      </c>
      <c r="B1634" s="2">
        <v>1.6</v>
      </c>
      <c r="C1634" s="2">
        <v>1.1884999999999999</v>
      </c>
      <c r="D1634" s="2">
        <v>25</v>
      </c>
      <c r="E1634" s="2">
        <f t="shared" si="100"/>
        <v>1279474</v>
      </c>
      <c r="F1634" s="17" t="str">
        <f t="shared" si="103"/>
        <v>BEARISH</v>
      </c>
      <c r="G1634" s="17" t="str">
        <f t="shared" si="102"/>
        <v>NEUTRAL</v>
      </c>
      <c r="H1634" s="17" t="str">
        <f t="shared" si="101"/>
        <v>CONFIRMED BEARISH</v>
      </c>
    </row>
    <row r="1635" spans="1:8" ht="13.5" x14ac:dyDescent="0.25">
      <c r="A1635" s="3">
        <v>44392</v>
      </c>
      <c r="B1635" s="2">
        <v>1.61</v>
      </c>
      <c r="C1635" s="2">
        <v>1.1959</v>
      </c>
      <c r="D1635" s="2">
        <v>1210</v>
      </c>
      <c r="E1635" s="2">
        <f t="shared" si="100"/>
        <v>1280684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v>44393</v>
      </c>
      <c r="B1636" s="2">
        <v>1.61</v>
      </c>
      <c r="C1636" s="2">
        <v>1.1959</v>
      </c>
      <c r="D1636" s="2">
        <v>197</v>
      </c>
      <c r="E1636" s="2">
        <f t="shared" si="100"/>
        <v>1280684</v>
      </c>
      <c r="F1636" s="17" t="str">
        <f t="shared" si="103"/>
        <v>BEARISH</v>
      </c>
      <c r="G1636" s="17" t="str">
        <f t="shared" si="102"/>
        <v>NEUTRAL</v>
      </c>
      <c r="H1636" s="17" t="str">
        <f t="shared" si="101"/>
        <v>BEARISH DIVERGENCE</v>
      </c>
    </row>
    <row r="1637" spans="1:8" ht="13.5" x14ac:dyDescent="0.25">
      <c r="A1637" s="3">
        <v>44396</v>
      </c>
      <c r="B1637" s="2">
        <v>1.61</v>
      </c>
      <c r="C1637" s="2">
        <v>1.1959</v>
      </c>
      <c r="D1637" s="2">
        <v>197</v>
      </c>
      <c r="E1637" s="2">
        <f t="shared" si="100"/>
        <v>1280684</v>
      </c>
      <c r="F1637" s="17" t="str">
        <f t="shared" si="103"/>
        <v>BEARISH</v>
      </c>
      <c r="G1637" s="17" t="str">
        <f t="shared" si="102"/>
        <v>NEUTRAL</v>
      </c>
      <c r="H1637" s="17" t="str">
        <f t="shared" si="101"/>
        <v>BEARISH DIVERGENCE</v>
      </c>
    </row>
    <row r="1638" spans="1:8" ht="13.5" x14ac:dyDescent="0.25">
      <c r="A1638" s="3">
        <v>44399</v>
      </c>
      <c r="B1638" s="2">
        <v>1.61</v>
      </c>
      <c r="C1638" s="2">
        <v>1.1959</v>
      </c>
      <c r="D1638" s="2">
        <v>197</v>
      </c>
      <c r="E1638" s="2">
        <f t="shared" si="100"/>
        <v>1280684</v>
      </c>
      <c r="F1638" s="17" t="str">
        <f t="shared" si="103"/>
        <v>BULLISH</v>
      </c>
      <c r="G1638" s="17" t="str">
        <f t="shared" si="102"/>
        <v>NEUTRAL</v>
      </c>
      <c r="H1638" s="17" t="str">
        <f t="shared" si="101"/>
        <v>CONFIRMED BULLISH</v>
      </c>
    </row>
    <row r="1639" spans="1:8" ht="13.5" x14ac:dyDescent="0.25">
      <c r="A1639" s="3">
        <v>44400</v>
      </c>
      <c r="B1639" s="2">
        <v>1.61</v>
      </c>
      <c r="C1639" s="2">
        <v>1.1959</v>
      </c>
      <c r="D1639" s="2">
        <v>2035</v>
      </c>
      <c r="E1639" s="2">
        <f t="shared" si="100"/>
        <v>1280684</v>
      </c>
      <c r="F1639" s="17" t="str">
        <f t="shared" si="103"/>
        <v>BULLISH</v>
      </c>
      <c r="G1639" s="17" t="str">
        <f t="shared" si="102"/>
        <v>NEUTRAL</v>
      </c>
      <c r="H1639" s="17" t="str">
        <f t="shared" si="101"/>
        <v>CONFIRMED BULLISH</v>
      </c>
    </row>
    <row r="1640" spans="1:8" ht="13.5" x14ac:dyDescent="0.25">
      <c r="A1640" s="3">
        <v>44403</v>
      </c>
      <c r="B1640" s="2">
        <v>1.56</v>
      </c>
      <c r="C1640" s="2">
        <v>1.1588000000000001</v>
      </c>
      <c r="D1640" s="2">
        <v>1767</v>
      </c>
      <c r="E1640" s="2">
        <f t="shared" si="100"/>
        <v>1278917</v>
      </c>
      <c r="F1640" s="17" t="str">
        <f t="shared" si="103"/>
        <v>BEARISH</v>
      </c>
      <c r="G1640" s="17" t="str">
        <f t="shared" si="102"/>
        <v>NEUTRAL</v>
      </c>
      <c r="H1640" s="17" t="str">
        <f t="shared" si="101"/>
        <v>CONFIRMED BEARISH</v>
      </c>
    </row>
    <row r="1641" spans="1:8" ht="13.5" x14ac:dyDescent="0.25">
      <c r="A1641" s="3">
        <v>44404</v>
      </c>
      <c r="B1641" s="2">
        <v>1.56</v>
      </c>
      <c r="C1641" s="2">
        <v>1.1588000000000001</v>
      </c>
      <c r="D1641" s="2">
        <v>2</v>
      </c>
      <c r="E1641" s="2">
        <f t="shared" si="100"/>
        <v>1278917</v>
      </c>
      <c r="F1641" s="17" t="str">
        <f t="shared" si="103"/>
        <v>BEARISH</v>
      </c>
      <c r="G1641" s="17" t="str">
        <f t="shared" si="102"/>
        <v>NEUTRAL</v>
      </c>
      <c r="H1641" s="17" t="str">
        <f t="shared" si="101"/>
        <v>CONFIRMED BEARISH</v>
      </c>
    </row>
    <row r="1642" spans="1:8" ht="13.5" x14ac:dyDescent="0.25">
      <c r="A1642" s="3">
        <v>44405</v>
      </c>
      <c r="B1642" s="2">
        <v>1.6</v>
      </c>
      <c r="C1642" s="2">
        <v>1.1884999999999999</v>
      </c>
      <c r="D1642" s="2">
        <v>105</v>
      </c>
      <c r="E1642" s="2">
        <f t="shared" si="100"/>
        <v>1279022</v>
      </c>
      <c r="F1642" s="17" t="str">
        <f t="shared" si="103"/>
        <v>BEARISH</v>
      </c>
      <c r="G1642" s="17" t="str">
        <f t="shared" si="102"/>
        <v>NEUTRAL</v>
      </c>
      <c r="H1642" s="17" t="str">
        <f t="shared" si="101"/>
        <v>CONFIRMED BEARISH</v>
      </c>
    </row>
    <row r="1643" spans="1:8" ht="13.5" x14ac:dyDescent="0.25">
      <c r="A1643" s="3">
        <v>44406</v>
      </c>
      <c r="B1643" s="2">
        <v>1.61</v>
      </c>
      <c r="C1643" s="2">
        <v>1.1959</v>
      </c>
      <c r="D1643" s="2">
        <v>1</v>
      </c>
      <c r="E1643" s="2">
        <f t="shared" si="100"/>
        <v>1279023</v>
      </c>
      <c r="F1643" s="17" t="str">
        <f t="shared" si="103"/>
        <v>BEARISH</v>
      </c>
      <c r="G1643" s="17" t="str">
        <f t="shared" si="102"/>
        <v>NEUTRAL</v>
      </c>
      <c r="H1643" s="17" t="str">
        <f t="shared" si="101"/>
        <v>NEUTRAL</v>
      </c>
    </row>
    <row r="1644" spans="1:8" ht="13.5" x14ac:dyDescent="0.25">
      <c r="A1644" s="3">
        <v>44407</v>
      </c>
      <c r="B1644" s="2">
        <v>1.57</v>
      </c>
      <c r="C1644" s="2">
        <v>1.1661999999999999</v>
      </c>
      <c r="D1644" s="2">
        <v>6099</v>
      </c>
      <c r="E1644" s="2">
        <f t="shared" si="100"/>
        <v>1272924</v>
      </c>
      <c r="F1644" s="17" t="str">
        <f t="shared" si="103"/>
        <v>BEARISH</v>
      </c>
      <c r="G1644" s="17" t="str">
        <f t="shared" si="102"/>
        <v>NEUTRAL</v>
      </c>
      <c r="H1644" s="17" t="str">
        <f t="shared" si="101"/>
        <v>CONFIRMED BEARISH</v>
      </c>
    </row>
    <row r="1645" spans="1:8" ht="13.5" x14ac:dyDescent="0.25">
      <c r="A1645" s="3">
        <v>44410</v>
      </c>
      <c r="B1645" s="2">
        <v>1.6</v>
      </c>
      <c r="C1645" s="2">
        <v>1.1884999999999999</v>
      </c>
      <c r="D1645" s="2">
        <v>1</v>
      </c>
      <c r="E1645" s="2">
        <f t="shared" si="100"/>
        <v>1272925</v>
      </c>
      <c r="F1645" s="17" t="str">
        <f t="shared" si="103"/>
        <v>BEARISH</v>
      </c>
      <c r="G1645" s="17" t="str">
        <f t="shared" si="102"/>
        <v>NEUTRAL</v>
      </c>
      <c r="H1645" s="17" t="str">
        <f t="shared" si="101"/>
        <v>BEARISH DIVERGENCE</v>
      </c>
    </row>
    <row r="1646" spans="1:8" ht="13.5" x14ac:dyDescent="0.25">
      <c r="A1646" s="3">
        <v>44411</v>
      </c>
      <c r="B1646" s="2">
        <v>1.6</v>
      </c>
      <c r="C1646" s="2">
        <v>1.1884999999999999</v>
      </c>
      <c r="D1646" s="2">
        <v>2040</v>
      </c>
      <c r="E1646" s="2">
        <f t="shared" si="100"/>
        <v>1272925</v>
      </c>
      <c r="F1646" s="17" t="str">
        <f t="shared" si="103"/>
        <v>BEARISH</v>
      </c>
      <c r="G1646" s="17" t="str">
        <f t="shared" si="102"/>
        <v>NEUTRAL</v>
      </c>
      <c r="H1646" s="17" t="str">
        <f t="shared" si="101"/>
        <v>BEARISH DIVERGENCE</v>
      </c>
    </row>
    <row r="1647" spans="1:8" ht="13.5" x14ac:dyDescent="0.25">
      <c r="A1647" s="3">
        <v>44412</v>
      </c>
      <c r="B1647" s="2">
        <v>1.61</v>
      </c>
      <c r="C1647" s="2">
        <v>1.1959</v>
      </c>
      <c r="D1647" s="2">
        <v>490</v>
      </c>
      <c r="E1647" s="2">
        <f t="shared" si="100"/>
        <v>1273415</v>
      </c>
      <c r="F1647" s="17" t="str">
        <f t="shared" si="103"/>
        <v>BEARISH</v>
      </c>
      <c r="G1647" s="17" t="str">
        <f t="shared" si="102"/>
        <v>NEUTRAL</v>
      </c>
      <c r="H1647" s="17" t="str">
        <f t="shared" si="101"/>
        <v>BEARISH DIVERGENCE</v>
      </c>
    </row>
    <row r="1648" spans="1:8" ht="13.5" x14ac:dyDescent="0.25">
      <c r="A1648" s="3">
        <v>44413</v>
      </c>
      <c r="B1648" s="2">
        <v>1.61</v>
      </c>
      <c r="C1648" s="2">
        <v>1.1959</v>
      </c>
      <c r="D1648" s="2">
        <v>0</v>
      </c>
      <c r="E1648" s="2">
        <f t="shared" si="100"/>
        <v>1273415</v>
      </c>
      <c r="F1648" s="17" t="str">
        <f t="shared" si="103"/>
        <v>BEARISH</v>
      </c>
      <c r="G1648" s="17" t="str">
        <f t="shared" si="102"/>
        <v>NEUTRAL</v>
      </c>
      <c r="H1648" s="17" t="str">
        <f t="shared" si="101"/>
        <v>NEUTRAL</v>
      </c>
    </row>
    <row r="1649" spans="1:8" ht="13.5" x14ac:dyDescent="0.25">
      <c r="A1649" s="3">
        <v>44414</v>
      </c>
      <c r="B1649" s="2">
        <v>1.6</v>
      </c>
      <c r="C1649" s="2">
        <v>1.1884999999999999</v>
      </c>
      <c r="D1649" s="2">
        <v>31</v>
      </c>
      <c r="E1649" s="2">
        <f t="shared" si="100"/>
        <v>1273384</v>
      </c>
      <c r="F1649" s="17" t="str">
        <f t="shared" si="103"/>
        <v>BULLISH</v>
      </c>
      <c r="G1649" s="17" t="str">
        <f t="shared" si="102"/>
        <v>NEUTRAL</v>
      </c>
      <c r="H1649" s="17" t="str">
        <f t="shared" si="101"/>
        <v>CONFIRMED BULLISH</v>
      </c>
    </row>
    <row r="1650" spans="1:8" ht="13.5" x14ac:dyDescent="0.25">
      <c r="A1650" s="3">
        <v>44417</v>
      </c>
      <c r="B1650" s="2">
        <v>1.6</v>
      </c>
      <c r="C1650" s="2">
        <v>1.1884999999999999</v>
      </c>
      <c r="D1650" s="2">
        <v>354</v>
      </c>
      <c r="E1650" s="2">
        <f t="shared" si="100"/>
        <v>1273384</v>
      </c>
      <c r="F1650" s="17" t="str">
        <f t="shared" si="103"/>
        <v>BULLISH</v>
      </c>
      <c r="G1650" s="17" t="str">
        <f t="shared" si="102"/>
        <v>NEUTRAL</v>
      </c>
      <c r="H1650" s="17" t="str">
        <f t="shared" si="101"/>
        <v>NEUTRAL</v>
      </c>
    </row>
    <row r="1651" spans="1:8" ht="13.5" x14ac:dyDescent="0.25">
      <c r="A1651" s="3">
        <v>44419</v>
      </c>
      <c r="B1651" s="2">
        <v>1.62</v>
      </c>
      <c r="C1651" s="2">
        <v>1.2033</v>
      </c>
      <c r="D1651" s="2">
        <v>110</v>
      </c>
      <c r="E1651" s="2">
        <f t="shared" si="100"/>
        <v>1273494</v>
      </c>
      <c r="F1651" s="17" t="str">
        <f t="shared" si="103"/>
        <v>BULLISH</v>
      </c>
      <c r="G1651" s="17" t="str">
        <f t="shared" si="102"/>
        <v>NEUTRAL</v>
      </c>
      <c r="H1651" s="17" t="str">
        <f t="shared" si="101"/>
        <v>CONFIRMED BULLISH</v>
      </c>
    </row>
    <row r="1652" spans="1:8" ht="13.5" x14ac:dyDescent="0.25">
      <c r="A1652" s="3">
        <v>44420</v>
      </c>
      <c r="B1652" s="2">
        <v>1.61</v>
      </c>
      <c r="C1652" s="2">
        <v>1.1959</v>
      </c>
      <c r="D1652" s="2">
        <v>8240</v>
      </c>
      <c r="E1652" s="2">
        <f t="shared" si="100"/>
        <v>1265254</v>
      </c>
      <c r="F1652" s="17" t="str">
        <f t="shared" si="103"/>
        <v>BEARISH</v>
      </c>
      <c r="G1652" s="17" t="str">
        <f t="shared" si="102"/>
        <v>NEUTRAL</v>
      </c>
      <c r="H1652" s="17" t="str">
        <f t="shared" si="101"/>
        <v>NEUTRAL</v>
      </c>
    </row>
    <row r="1653" spans="1:8" ht="13.5" x14ac:dyDescent="0.25">
      <c r="A1653" s="3">
        <v>44424</v>
      </c>
      <c r="B1653" s="2">
        <v>1.61</v>
      </c>
      <c r="C1653" s="2">
        <v>1.1959</v>
      </c>
      <c r="D1653" s="2">
        <v>88</v>
      </c>
      <c r="E1653" s="2">
        <f t="shared" si="100"/>
        <v>1265254</v>
      </c>
      <c r="F1653" s="17" t="str">
        <f t="shared" si="103"/>
        <v>BEARISH</v>
      </c>
      <c r="G1653" s="17" t="str">
        <f t="shared" si="102"/>
        <v>NEUTRAL</v>
      </c>
      <c r="H1653" s="17" t="str">
        <f t="shared" si="101"/>
        <v>NEUTRAL</v>
      </c>
    </row>
    <row r="1654" spans="1:8" ht="13.5" x14ac:dyDescent="0.25">
      <c r="A1654" s="3">
        <v>44425</v>
      </c>
      <c r="B1654" s="2">
        <v>1.58</v>
      </c>
      <c r="C1654" s="2">
        <v>1.1736</v>
      </c>
      <c r="D1654" s="2">
        <v>9345</v>
      </c>
      <c r="E1654" s="2">
        <f t="shared" si="100"/>
        <v>1255909</v>
      </c>
      <c r="F1654" s="17" t="str">
        <f t="shared" si="103"/>
        <v>BEARISH</v>
      </c>
      <c r="G1654" s="17" t="str">
        <f t="shared" si="102"/>
        <v>NEUTRAL</v>
      </c>
      <c r="H1654" s="17" t="str">
        <f t="shared" si="101"/>
        <v>CONFIRMED BEARISH</v>
      </c>
    </row>
    <row r="1655" spans="1:8" ht="13.5" x14ac:dyDescent="0.25">
      <c r="A1655" s="3">
        <v>44426</v>
      </c>
      <c r="B1655" s="2">
        <v>1.54</v>
      </c>
      <c r="C1655" s="2">
        <v>1.1438999999999999</v>
      </c>
      <c r="D1655" s="2">
        <v>7884</v>
      </c>
      <c r="E1655" s="2">
        <f t="shared" si="100"/>
        <v>1248025</v>
      </c>
      <c r="F1655" s="17" t="str">
        <f t="shared" si="103"/>
        <v>BEARISH</v>
      </c>
      <c r="G1655" s="17" t="str">
        <f t="shared" si="102"/>
        <v>NEUTRAL</v>
      </c>
      <c r="H1655" s="17" t="str">
        <f t="shared" si="101"/>
        <v>CONFIRMED BEARISH</v>
      </c>
    </row>
    <row r="1656" spans="1:8" ht="13.5" x14ac:dyDescent="0.25">
      <c r="A1656" s="3">
        <v>44427</v>
      </c>
      <c r="B1656" s="2">
        <v>1.58</v>
      </c>
      <c r="C1656" s="2">
        <v>1.1736</v>
      </c>
      <c r="D1656" s="2">
        <v>1</v>
      </c>
      <c r="E1656" s="2">
        <f t="shared" si="100"/>
        <v>1248026</v>
      </c>
      <c r="F1656" s="17" t="str">
        <f t="shared" si="103"/>
        <v>BEARISH</v>
      </c>
      <c r="G1656" s="17" t="str">
        <f t="shared" si="102"/>
        <v>NEUTRAL</v>
      </c>
      <c r="H1656" s="17" t="str">
        <f t="shared" si="101"/>
        <v>CONFIRMED BEARISH</v>
      </c>
    </row>
    <row r="1657" spans="1:8" ht="13.5" x14ac:dyDescent="0.25">
      <c r="A1657" s="3">
        <v>44428</v>
      </c>
      <c r="B1657" s="2">
        <v>1.58</v>
      </c>
      <c r="C1657" s="2">
        <v>1.1736</v>
      </c>
      <c r="D1657" s="2">
        <v>1200</v>
      </c>
      <c r="E1657" s="2">
        <f t="shared" si="100"/>
        <v>1248026</v>
      </c>
      <c r="F1657" s="17" t="str">
        <f t="shared" si="103"/>
        <v>BEARISH</v>
      </c>
      <c r="G1657" s="17" t="str">
        <f t="shared" si="102"/>
        <v>NEUTRAL</v>
      </c>
      <c r="H1657" s="17" t="str">
        <f t="shared" si="101"/>
        <v>CONFIRMED BEARISH</v>
      </c>
    </row>
    <row r="1658" spans="1:8" ht="13.5" x14ac:dyDescent="0.25">
      <c r="A1658" s="3">
        <v>44431</v>
      </c>
      <c r="B1658" s="2">
        <v>1.59</v>
      </c>
      <c r="C1658" s="2">
        <v>1.1811</v>
      </c>
      <c r="D1658" s="2">
        <v>46842</v>
      </c>
      <c r="E1658" s="2">
        <f t="shared" si="100"/>
        <v>1294868</v>
      </c>
      <c r="F1658" s="17" t="str">
        <f t="shared" si="103"/>
        <v>BULLISH</v>
      </c>
      <c r="G1658" s="17" t="str">
        <f t="shared" si="102"/>
        <v>STRONG</v>
      </c>
      <c r="H1658" s="17" t="str">
        <f t="shared" si="101"/>
        <v>BULLISH DIVERGENCE</v>
      </c>
    </row>
    <row r="1659" spans="1:8" ht="13.5" x14ac:dyDescent="0.25">
      <c r="A1659" s="3">
        <v>44432</v>
      </c>
      <c r="B1659" s="2">
        <v>1.59</v>
      </c>
      <c r="C1659" s="2">
        <v>1.1811</v>
      </c>
      <c r="D1659" s="2">
        <v>0</v>
      </c>
      <c r="E1659" s="2">
        <f t="shared" si="100"/>
        <v>1294868</v>
      </c>
      <c r="F1659" s="17" t="str">
        <f t="shared" si="103"/>
        <v>BULLISH</v>
      </c>
      <c r="G1659" s="17" t="str">
        <f t="shared" si="102"/>
        <v>STRONG</v>
      </c>
      <c r="H1659" s="17" t="str">
        <f t="shared" si="101"/>
        <v>CONFIRMED BULLISH</v>
      </c>
    </row>
    <row r="1660" spans="1:8" ht="13.5" x14ac:dyDescent="0.25">
      <c r="A1660" s="3">
        <v>44433</v>
      </c>
      <c r="B1660" s="2">
        <v>1.59</v>
      </c>
      <c r="C1660" s="2">
        <v>1.1811</v>
      </c>
      <c r="D1660" s="2">
        <v>0</v>
      </c>
      <c r="E1660" s="2">
        <f t="shared" si="100"/>
        <v>1294868</v>
      </c>
      <c r="F1660" s="17" t="str">
        <f t="shared" si="103"/>
        <v>BULLISH</v>
      </c>
      <c r="G1660" s="17" t="str">
        <f t="shared" si="102"/>
        <v>STRONG</v>
      </c>
      <c r="H1660" s="17" t="str">
        <f t="shared" si="101"/>
        <v>CONFIRMED BULLISH</v>
      </c>
    </row>
    <row r="1661" spans="1:8" ht="13.5" x14ac:dyDescent="0.25">
      <c r="A1661" s="3">
        <v>44434</v>
      </c>
      <c r="B1661" s="2">
        <v>1.58</v>
      </c>
      <c r="C1661" s="2">
        <v>1.1736</v>
      </c>
      <c r="D1661" s="2">
        <v>1251</v>
      </c>
      <c r="E1661" s="2">
        <f t="shared" si="100"/>
        <v>1293617</v>
      </c>
      <c r="F1661" s="17" t="str">
        <f t="shared" si="103"/>
        <v>BULLISH</v>
      </c>
      <c r="G1661" s="17" t="str">
        <f t="shared" si="102"/>
        <v>STRONG</v>
      </c>
      <c r="H1661" s="17" t="str">
        <f t="shared" si="101"/>
        <v>NEUTRAL</v>
      </c>
    </row>
    <row r="1662" spans="1:8" ht="13.5" x14ac:dyDescent="0.25">
      <c r="A1662" s="3">
        <v>44435</v>
      </c>
      <c r="B1662" s="2">
        <v>1.59</v>
      </c>
      <c r="C1662" s="2">
        <v>1.1811</v>
      </c>
      <c r="D1662" s="2">
        <v>754</v>
      </c>
      <c r="E1662" s="2">
        <f t="shared" si="100"/>
        <v>1294371</v>
      </c>
      <c r="F1662" s="17" t="str">
        <f t="shared" si="103"/>
        <v>BULLISH</v>
      </c>
      <c r="G1662" s="17" t="str">
        <f t="shared" si="102"/>
        <v>STRONG</v>
      </c>
      <c r="H1662" s="17" t="str">
        <f t="shared" si="101"/>
        <v>CONFIRMED BULLISH</v>
      </c>
    </row>
    <row r="1663" spans="1:8" ht="13.5" x14ac:dyDescent="0.25">
      <c r="A1663" s="3">
        <v>44438</v>
      </c>
      <c r="B1663" s="2">
        <v>1.59</v>
      </c>
      <c r="C1663" s="2">
        <v>1.1811</v>
      </c>
      <c r="D1663" s="2">
        <v>0</v>
      </c>
      <c r="E1663" s="2">
        <f t="shared" si="100"/>
        <v>1294371</v>
      </c>
      <c r="F1663" s="17" t="str">
        <f t="shared" si="103"/>
        <v>BEARISH</v>
      </c>
      <c r="G1663" s="17" t="str">
        <f t="shared" si="102"/>
        <v>NEUTRAL</v>
      </c>
      <c r="H1663" s="17" t="str">
        <f t="shared" si="101"/>
        <v>NEUTRAL</v>
      </c>
    </row>
    <row r="1664" spans="1:8" ht="13.5" x14ac:dyDescent="0.25">
      <c r="A1664" s="3">
        <v>44439</v>
      </c>
      <c r="B1664" s="2">
        <v>1.6</v>
      </c>
      <c r="C1664" s="2">
        <v>1.1884999999999999</v>
      </c>
      <c r="D1664" s="2">
        <v>151</v>
      </c>
      <c r="E1664" s="2">
        <f t="shared" si="100"/>
        <v>1294522</v>
      </c>
      <c r="F1664" s="17" t="str">
        <f t="shared" si="103"/>
        <v>BEARISH</v>
      </c>
      <c r="G1664" s="17" t="str">
        <f t="shared" si="102"/>
        <v>NEUTRAL</v>
      </c>
      <c r="H1664" s="17" t="str">
        <f t="shared" si="101"/>
        <v>BEARISH DIVERGENCE</v>
      </c>
    </row>
    <row r="1665" spans="1:8" ht="13.5" x14ac:dyDescent="0.25">
      <c r="A1665" s="3">
        <v>44440</v>
      </c>
      <c r="B1665" s="2">
        <v>1.58</v>
      </c>
      <c r="C1665" s="2">
        <v>1.1736</v>
      </c>
      <c r="D1665" s="2">
        <v>2525</v>
      </c>
      <c r="E1665" s="2">
        <f t="shared" si="100"/>
        <v>1291997</v>
      </c>
      <c r="F1665" s="17" t="str">
        <f t="shared" si="103"/>
        <v>BEARISH</v>
      </c>
      <c r="G1665" s="17" t="str">
        <f t="shared" si="102"/>
        <v>NEUTRAL</v>
      </c>
      <c r="H1665" s="17" t="str">
        <f t="shared" si="101"/>
        <v>CONFIRMED BEARISH</v>
      </c>
    </row>
    <row r="1666" spans="1:8" ht="13.5" x14ac:dyDescent="0.25">
      <c r="A1666" s="3">
        <v>44441</v>
      </c>
      <c r="B1666" s="2">
        <v>1.56</v>
      </c>
      <c r="C1666" s="2">
        <v>1.1588000000000001</v>
      </c>
      <c r="D1666" s="2">
        <v>12031</v>
      </c>
      <c r="E1666" s="2">
        <f t="shared" si="100"/>
        <v>1279966</v>
      </c>
      <c r="F1666" s="17" t="str">
        <f t="shared" si="103"/>
        <v>BEARISH</v>
      </c>
      <c r="G1666" s="17" t="str">
        <f t="shared" si="102"/>
        <v>NEUTRAL</v>
      </c>
      <c r="H1666" s="17" t="str">
        <f t="shared" si="101"/>
        <v>CONFIRMED BEARISH</v>
      </c>
    </row>
    <row r="1667" spans="1:8" ht="13.5" x14ac:dyDescent="0.25">
      <c r="A1667" s="3">
        <v>44442</v>
      </c>
      <c r="B1667" s="2">
        <v>1.56</v>
      </c>
      <c r="C1667" s="2">
        <v>1.1588000000000001</v>
      </c>
      <c r="D1667" s="2">
        <v>13</v>
      </c>
      <c r="E1667" s="2">
        <f t="shared" si="100"/>
        <v>1279966</v>
      </c>
      <c r="F1667" s="17" t="str">
        <f t="shared" si="103"/>
        <v>BEARISH</v>
      </c>
      <c r="G1667" s="17" t="str">
        <f t="shared" si="102"/>
        <v>NEUTRAL</v>
      </c>
      <c r="H1667" s="17" t="str">
        <f t="shared" si="101"/>
        <v>CONFIRMED BEARISH</v>
      </c>
    </row>
    <row r="1668" spans="1:8" ht="13.5" x14ac:dyDescent="0.25">
      <c r="A1668" s="3">
        <v>44445</v>
      </c>
      <c r="B1668" s="2">
        <v>1.54</v>
      </c>
      <c r="C1668" s="2">
        <v>1.1438999999999999</v>
      </c>
      <c r="D1668" s="2">
        <v>9059</v>
      </c>
      <c r="E1668" s="2">
        <f t="shared" ref="E1668:E1731" si="104">IF(B1668&gt;B1667, E1667+D1668, IF(B1668&lt;B1667, E1667-D1668, E1667))</f>
        <v>1270907</v>
      </c>
      <c r="F1668" s="17" t="str">
        <f t="shared" si="103"/>
        <v>BEARISH</v>
      </c>
      <c r="G1668" s="17" t="str">
        <f t="shared" si="102"/>
        <v>NEUTRAL</v>
      </c>
      <c r="H1668" s="17" t="str">
        <f t="shared" si="101"/>
        <v>CONFIRMED BEARISH</v>
      </c>
    </row>
    <row r="1669" spans="1:8" ht="13.5" x14ac:dyDescent="0.25">
      <c r="A1669" s="3">
        <v>44446</v>
      </c>
      <c r="B1669" s="2">
        <v>1.58</v>
      </c>
      <c r="C1669" s="2">
        <v>1.1736</v>
      </c>
      <c r="D1669" s="2">
        <v>351</v>
      </c>
      <c r="E1669" s="2">
        <f t="shared" si="104"/>
        <v>1271258</v>
      </c>
      <c r="F1669" s="17" t="str">
        <f t="shared" si="103"/>
        <v>BEARISH</v>
      </c>
      <c r="G1669" s="17" t="str">
        <f t="shared" si="102"/>
        <v>NEUTRAL</v>
      </c>
      <c r="H1669" s="17" t="str">
        <f t="shared" si="101"/>
        <v>CONFIRMED BEARISH</v>
      </c>
    </row>
    <row r="1670" spans="1:8" ht="13.5" x14ac:dyDescent="0.25">
      <c r="A1670" s="3">
        <v>44447</v>
      </c>
      <c r="B1670" s="2">
        <v>1.55</v>
      </c>
      <c r="C1670" s="2">
        <v>1.1513</v>
      </c>
      <c r="D1670" s="2">
        <v>2470</v>
      </c>
      <c r="E1670" s="2">
        <f t="shared" si="104"/>
        <v>1268788</v>
      </c>
      <c r="F1670" s="17" t="str">
        <f t="shared" si="103"/>
        <v>BEARISH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v>44448</v>
      </c>
      <c r="B1671" s="2">
        <v>1.55</v>
      </c>
      <c r="C1671" s="2">
        <v>1.1513</v>
      </c>
      <c r="D1671" s="2">
        <v>16999</v>
      </c>
      <c r="E1671" s="2">
        <f t="shared" si="104"/>
        <v>1268788</v>
      </c>
      <c r="F1671" s="17" t="str">
        <f t="shared" si="103"/>
        <v>BEARISH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BEARISH</v>
      </c>
    </row>
    <row r="1672" spans="1:8" ht="13.5" x14ac:dyDescent="0.25">
      <c r="A1672" s="3">
        <v>44449</v>
      </c>
      <c r="B1672" s="2">
        <v>1.55</v>
      </c>
      <c r="C1672" s="2">
        <v>1.1513</v>
      </c>
      <c r="D1672" s="2">
        <v>5005</v>
      </c>
      <c r="E1672" s="2">
        <f t="shared" si="104"/>
        <v>1268788</v>
      </c>
      <c r="F1672" s="17" t="str">
        <f t="shared" ref="F1672:F1735" si="107">IF(E1672&gt;E1667,"BULLISH",IF(E1672&lt;E1667,"BEARISH","NEUTRAL"))</f>
        <v>BEARISH</v>
      </c>
      <c r="G1672" s="17" t="str">
        <f t="shared" si="106"/>
        <v>NEUTRAL</v>
      </c>
      <c r="H1672" s="17" t="str">
        <f t="shared" si="105"/>
        <v>CONFIRMED BEARISH</v>
      </c>
    </row>
    <row r="1673" spans="1:8" ht="13.5" x14ac:dyDescent="0.25">
      <c r="A1673" s="3">
        <v>44452</v>
      </c>
      <c r="B1673" s="2">
        <v>1.57</v>
      </c>
      <c r="C1673" s="2">
        <v>1.1661999999999999</v>
      </c>
      <c r="D1673" s="2">
        <v>7603</v>
      </c>
      <c r="E1673" s="2">
        <f t="shared" si="104"/>
        <v>1276391</v>
      </c>
      <c r="F1673" s="17" t="str">
        <f t="shared" si="107"/>
        <v>BULLISH</v>
      </c>
      <c r="G1673" s="17" t="str">
        <f t="shared" si="106"/>
        <v>NEUTRAL</v>
      </c>
      <c r="H1673" s="17" t="str">
        <f t="shared" si="105"/>
        <v>CONFIRMED BULLISH</v>
      </c>
    </row>
    <row r="1674" spans="1:8" ht="13.5" x14ac:dyDescent="0.25">
      <c r="A1674" s="3">
        <v>44453</v>
      </c>
      <c r="B1674" s="2">
        <v>1.58</v>
      </c>
      <c r="C1674" s="2">
        <v>1.1736</v>
      </c>
      <c r="D1674" s="2">
        <v>999</v>
      </c>
      <c r="E1674" s="2">
        <f t="shared" si="104"/>
        <v>1277390</v>
      </c>
      <c r="F1674" s="17" t="str">
        <f t="shared" si="107"/>
        <v>BULLISH</v>
      </c>
      <c r="G1674" s="17" t="str">
        <f t="shared" si="106"/>
        <v>NEUTRAL</v>
      </c>
      <c r="H1674" s="17" t="str">
        <f t="shared" si="105"/>
        <v>NEUTRAL</v>
      </c>
    </row>
    <row r="1675" spans="1:8" ht="13.5" x14ac:dyDescent="0.25">
      <c r="A1675" s="3">
        <v>44454</v>
      </c>
      <c r="B1675" s="2">
        <v>1.6</v>
      </c>
      <c r="C1675" s="2">
        <v>1.1884999999999999</v>
      </c>
      <c r="D1675" s="2">
        <v>46709</v>
      </c>
      <c r="E1675" s="2">
        <f t="shared" si="104"/>
        <v>1324099</v>
      </c>
      <c r="F1675" s="17" t="str">
        <f t="shared" si="107"/>
        <v>BULLISH</v>
      </c>
      <c r="G1675" s="17" t="str">
        <f t="shared" si="106"/>
        <v>STRONG</v>
      </c>
      <c r="H1675" s="17" t="str">
        <f t="shared" si="105"/>
        <v>CONFIRMED BULLISH</v>
      </c>
    </row>
    <row r="1676" spans="1:8" ht="13.5" x14ac:dyDescent="0.25">
      <c r="A1676" s="3">
        <v>44455</v>
      </c>
      <c r="B1676" s="2">
        <v>1.62</v>
      </c>
      <c r="C1676" s="2">
        <v>1.2033</v>
      </c>
      <c r="D1676" s="2">
        <v>7733</v>
      </c>
      <c r="E1676" s="2">
        <f t="shared" si="104"/>
        <v>1331832</v>
      </c>
      <c r="F1676" s="17" t="str">
        <f t="shared" si="107"/>
        <v>BULLISH</v>
      </c>
      <c r="G1676" s="17" t="str">
        <f t="shared" si="106"/>
        <v>STRONG</v>
      </c>
      <c r="H1676" s="17" t="str">
        <f t="shared" si="105"/>
        <v>CONFIRMED BULLISH</v>
      </c>
    </row>
    <row r="1677" spans="1:8" ht="13.5" x14ac:dyDescent="0.25">
      <c r="A1677" s="3">
        <v>44456</v>
      </c>
      <c r="B1677" s="2">
        <v>1.73</v>
      </c>
      <c r="C1677" s="2">
        <v>1.2849999999999999</v>
      </c>
      <c r="D1677" s="2">
        <v>21389</v>
      </c>
      <c r="E1677" s="2">
        <f t="shared" si="104"/>
        <v>1353221</v>
      </c>
      <c r="F1677" s="17" t="str">
        <f t="shared" si="107"/>
        <v>BULLISH</v>
      </c>
      <c r="G1677" s="17" t="str">
        <f t="shared" si="106"/>
        <v>STRONG</v>
      </c>
      <c r="H1677" s="17" t="str">
        <f t="shared" si="105"/>
        <v>CONFIRMED BULLISH</v>
      </c>
    </row>
    <row r="1678" spans="1:8" ht="13.5" x14ac:dyDescent="0.25">
      <c r="A1678" s="3">
        <v>44459</v>
      </c>
      <c r="B1678" s="2">
        <v>1.84</v>
      </c>
      <c r="C1678" s="2">
        <v>1.3668</v>
      </c>
      <c r="D1678" s="2">
        <v>83227</v>
      </c>
      <c r="E1678" s="2">
        <f t="shared" si="104"/>
        <v>1436448</v>
      </c>
      <c r="F1678" s="17" t="str">
        <f t="shared" si="107"/>
        <v>BULLISH</v>
      </c>
      <c r="G1678" s="17" t="str">
        <f t="shared" si="106"/>
        <v>STRONG</v>
      </c>
      <c r="H1678" s="17" t="str">
        <f t="shared" si="105"/>
        <v>CONFIRMED BULLISH</v>
      </c>
    </row>
    <row r="1679" spans="1:8" ht="13.5" x14ac:dyDescent="0.25">
      <c r="A1679" s="3">
        <v>44460</v>
      </c>
      <c r="B1679" s="2">
        <v>1.9</v>
      </c>
      <c r="C1679" s="2">
        <v>1.4113</v>
      </c>
      <c r="D1679" s="2">
        <v>42546</v>
      </c>
      <c r="E1679" s="2">
        <f t="shared" si="104"/>
        <v>1478994</v>
      </c>
      <c r="F1679" s="17" t="str">
        <f t="shared" si="107"/>
        <v>BULLISH</v>
      </c>
      <c r="G1679" s="17" t="str">
        <f t="shared" si="106"/>
        <v>STRONG</v>
      </c>
      <c r="H1679" s="17" t="str">
        <f t="shared" si="105"/>
        <v>CONFIRMED BULLISH</v>
      </c>
    </row>
    <row r="1680" spans="1:8" ht="13.5" x14ac:dyDescent="0.25">
      <c r="A1680" s="3">
        <v>44461</v>
      </c>
      <c r="B1680" s="2">
        <v>1.9</v>
      </c>
      <c r="C1680" s="2">
        <v>1.4113</v>
      </c>
      <c r="D1680" s="2">
        <v>54724</v>
      </c>
      <c r="E1680" s="2">
        <f t="shared" si="104"/>
        <v>1478994</v>
      </c>
      <c r="F1680" s="17" t="str">
        <f t="shared" si="107"/>
        <v>BULLISH</v>
      </c>
      <c r="G1680" s="17" t="str">
        <f t="shared" si="106"/>
        <v>STRONG</v>
      </c>
      <c r="H1680" s="17" t="str">
        <f t="shared" si="105"/>
        <v>CONFIRMED BULLISH</v>
      </c>
    </row>
    <row r="1681" spans="1:8" ht="13.5" x14ac:dyDescent="0.25">
      <c r="A1681" s="3">
        <v>44462</v>
      </c>
      <c r="B1681" s="2">
        <v>1.89</v>
      </c>
      <c r="C1681" s="2">
        <v>1.4038999999999999</v>
      </c>
      <c r="D1681" s="2">
        <v>6248</v>
      </c>
      <c r="E1681" s="2">
        <f t="shared" si="104"/>
        <v>1472746</v>
      </c>
      <c r="F1681" s="17" t="str">
        <f t="shared" si="107"/>
        <v>BULLISH</v>
      </c>
      <c r="G1681" s="17" t="str">
        <f t="shared" si="106"/>
        <v>STRONG</v>
      </c>
      <c r="H1681" s="17" t="str">
        <f t="shared" si="105"/>
        <v>CONFIRMED BULLISH</v>
      </c>
    </row>
    <row r="1682" spans="1:8" ht="13.5" x14ac:dyDescent="0.25">
      <c r="A1682" s="3">
        <v>44463</v>
      </c>
      <c r="B1682" s="2">
        <v>1.81</v>
      </c>
      <c r="C1682" s="2">
        <v>1.3445</v>
      </c>
      <c r="D1682" s="2">
        <v>10329</v>
      </c>
      <c r="E1682" s="2">
        <f t="shared" si="104"/>
        <v>1462417</v>
      </c>
      <c r="F1682" s="17" t="str">
        <f t="shared" si="107"/>
        <v>BULLISH</v>
      </c>
      <c r="G1682" s="17" t="str">
        <f t="shared" si="106"/>
        <v>STRONG</v>
      </c>
      <c r="H1682" s="17" t="str">
        <f t="shared" si="105"/>
        <v>CONFIRMED BULLISH</v>
      </c>
    </row>
    <row r="1683" spans="1:8" ht="13.5" x14ac:dyDescent="0.25">
      <c r="A1683" s="3">
        <v>44466</v>
      </c>
      <c r="B1683" s="2">
        <v>1.81</v>
      </c>
      <c r="C1683" s="2">
        <v>1.3445</v>
      </c>
      <c r="D1683" s="2">
        <v>9806</v>
      </c>
      <c r="E1683" s="2">
        <f t="shared" si="104"/>
        <v>1462417</v>
      </c>
      <c r="F1683" s="17" t="str">
        <f t="shared" si="107"/>
        <v>BULLISH</v>
      </c>
      <c r="G1683" s="17" t="str">
        <f t="shared" si="106"/>
        <v>NEUTRAL</v>
      </c>
      <c r="H1683" s="17" t="str">
        <f t="shared" si="105"/>
        <v>BULLISH DIVERGENCE</v>
      </c>
    </row>
    <row r="1684" spans="1:8" ht="13.5" x14ac:dyDescent="0.25">
      <c r="A1684" s="3">
        <v>44467</v>
      </c>
      <c r="B1684" s="2">
        <v>1.79</v>
      </c>
      <c r="C1684" s="2">
        <v>1.3295999999999999</v>
      </c>
      <c r="D1684" s="2">
        <v>26795</v>
      </c>
      <c r="E1684" s="2">
        <f t="shared" si="104"/>
        <v>1435622</v>
      </c>
      <c r="F1684" s="17" t="str">
        <f t="shared" si="107"/>
        <v>BEARISH</v>
      </c>
      <c r="G1684" s="17" t="str">
        <f t="shared" si="106"/>
        <v>WEAK</v>
      </c>
      <c r="H1684" s="17" t="str">
        <f t="shared" si="105"/>
        <v>CONFIRMED BEARISH</v>
      </c>
    </row>
    <row r="1685" spans="1:8" ht="13.5" x14ac:dyDescent="0.25">
      <c r="A1685" s="3">
        <v>44468</v>
      </c>
      <c r="B1685" s="2">
        <v>1.89</v>
      </c>
      <c r="C1685" s="2">
        <v>1.4038999999999999</v>
      </c>
      <c r="D1685" s="2">
        <v>28996</v>
      </c>
      <c r="E1685" s="2">
        <f t="shared" si="104"/>
        <v>1464618</v>
      </c>
      <c r="F1685" s="17" t="str">
        <f t="shared" si="107"/>
        <v>BEARISH</v>
      </c>
      <c r="G1685" s="17" t="str">
        <f t="shared" si="106"/>
        <v>NEUTRAL</v>
      </c>
      <c r="H1685" s="17" t="str">
        <f t="shared" si="105"/>
        <v>CONFIRMED BEARISH</v>
      </c>
    </row>
    <row r="1686" spans="1:8" ht="13.5" x14ac:dyDescent="0.25">
      <c r="A1686" s="3">
        <v>44469</v>
      </c>
      <c r="B1686" s="2">
        <v>1.86</v>
      </c>
      <c r="C1686" s="2">
        <v>1.3815999999999999</v>
      </c>
      <c r="D1686" s="2">
        <v>4514</v>
      </c>
      <c r="E1686" s="2">
        <f t="shared" si="104"/>
        <v>1460104</v>
      </c>
      <c r="F1686" s="17" t="str">
        <f t="shared" si="107"/>
        <v>BEARISH</v>
      </c>
      <c r="G1686" s="17" t="str">
        <f t="shared" si="106"/>
        <v>NEUTRAL</v>
      </c>
      <c r="H1686" s="17" t="str">
        <f t="shared" si="105"/>
        <v>CONFIRMED BEARISH</v>
      </c>
    </row>
    <row r="1687" spans="1:8" ht="13.5" x14ac:dyDescent="0.25">
      <c r="A1687" s="3">
        <v>44470</v>
      </c>
      <c r="B1687" s="2">
        <v>1.85</v>
      </c>
      <c r="C1687" s="2">
        <v>1.3742000000000001</v>
      </c>
      <c r="D1687" s="2">
        <v>6251</v>
      </c>
      <c r="E1687" s="2">
        <f t="shared" si="104"/>
        <v>1453853</v>
      </c>
      <c r="F1687" s="17" t="str">
        <f t="shared" si="107"/>
        <v>BEARISH</v>
      </c>
      <c r="G1687" s="17" t="str">
        <f t="shared" si="106"/>
        <v>NEUTRAL</v>
      </c>
      <c r="H1687" s="17" t="str">
        <f t="shared" si="105"/>
        <v>BEARISH DIVERGENCE</v>
      </c>
    </row>
    <row r="1688" spans="1:8" ht="13.5" x14ac:dyDescent="0.25">
      <c r="A1688" s="3">
        <v>44473</v>
      </c>
      <c r="B1688" s="2">
        <v>1.83</v>
      </c>
      <c r="C1688" s="2">
        <v>1.3593</v>
      </c>
      <c r="D1688" s="2">
        <v>24982</v>
      </c>
      <c r="E1688" s="2">
        <f t="shared" si="104"/>
        <v>1428871</v>
      </c>
      <c r="F1688" s="17" t="str">
        <f t="shared" si="107"/>
        <v>BEARISH</v>
      </c>
      <c r="G1688" s="17" t="str">
        <f t="shared" si="106"/>
        <v>WEAK</v>
      </c>
      <c r="H1688" s="17" t="str">
        <f t="shared" si="105"/>
        <v>BEARISH DIVERGENCE</v>
      </c>
    </row>
    <row r="1689" spans="1:8" ht="13.5" x14ac:dyDescent="0.25">
      <c r="A1689" s="3">
        <v>44474</v>
      </c>
      <c r="B1689" s="2">
        <v>1.81</v>
      </c>
      <c r="C1689" s="2">
        <v>1.3445</v>
      </c>
      <c r="D1689" s="2">
        <v>12649</v>
      </c>
      <c r="E1689" s="2">
        <f t="shared" si="104"/>
        <v>1416222</v>
      </c>
      <c r="F1689" s="17" t="str">
        <f t="shared" si="107"/>
        <v>BEARISH</v>
      </c>
      <c r="G1689" s="17" t="str">
        <f t="shared" si="106"/>
        <v>NEUTRAL</v>
      </c>
      <c r="H1689" s="17" t="str">
        <f t="shared" si="105"/>
        <v>BEARISH DIVERGENCE</v>
      </c>
    </row>
    <row r="1690" spans="1:8" ht="13.5" x14ac:dyDescent="0.25">
      <c r="A1690" s="3">
        <v>44475</v>
      </c>
      <c r="B1690" s="2">
        <v>1.8</v>
      </c>
      <c r="C1690" s="2">
        <v>1.337</v>
      </c>
      <c r="D1690" s="2">
        <v>4267</v>
      </c>
      <c r="E1690" s="2">
        <f t="shared" si="104"/>
        <v>1411955</v>
      </c>
      <c r="F1690" s="17" t="str">
        <f t="shared" si="107"/>
        <v>BEARISH</v>
      </c>
      <c r="G1690" s="17" t="str">
        <f t="shared" si="106"/>
        <v>WEAK</v>
      </c>
      <c r="H1690" s="17" t="str">
        <f t="shared" si="105"/>
        <v>CONFIRMED BEARISH</v>
      </c>
    </row>
    <row r="1691" spans="1:8" ht="13.5" x14ac:dyDescent="0.25">
      <c r="A1691" s="3">
        <v>44476</v>
      </c>
      <c r="B1691" s="2">
        <v>1.8</v>
      </c>
      <c r="C1691" s="2">
        <v>1.337</v>
      </c>
      <c r="D1691" s="2">
        <v>12258</v>
      </c>
      <c r="E1691" s="2">
        <f t="shared" si="104"/>
        <v>1411955</v>
      </c>
      <c r="F1691" s="17" t="str">
        <f t="shared" si="107"/>
        <v>BEARISH</v>
      </c>
      <c r="G1691" s="17" t="str">
        <f t="shared" si="106"/>
        <v>WEAK</v>
      </c>
      <c r="H1691" s="17" t="str">
        <f t="shared" si="105"/>
        <v>CONFIRMED BEARISH</v>
      </c>
    </row>
    <row r="1692" spans="1:8" ht="13.5" x14ac:dyDescent="0.25">
      <c r="A1692" s="3">
        <v>44477</v>
      </c>
      <c r="B1692" s="2">
        <v>1.85</v>
      </c>
      <c r="C1692" s="2">
        <v>1.3742000000000001</v>
      </c>
      <c r="D1692" s="2">
        <v>5970</v>
      </c>
      <c r="E1692" s="2">
        <f t="shared" si="104"/>
        <v>1417925</v>
      </c>
      <c r="F1692" s="17" t="str">
        <f t="shared" si="107"/>
        <v>BEARISH</v>
      </c>
      <c r="G1692" s="17" t="str">
        <f t="shared" si="106"/>
        <v>WEAK</v>
      </c>
      <c r="H1692" s="17" t="str">
        <f t="shared" si="105"/>
        <v>NEUTRAL</v>
      </c>
    </row>
    <row r="1693" spans="1:8" ht="13.5" x14ac:dyDescent="0.25">
      <c r="A1693" s="3">
        <v>44480</v>
      </c>
      <c r="B1693" s="2">
        <v>1.9</v>
      </c>
      <c r="C1693" s="2">
        <v>1.4113</v>
      </c>
      <c r="D1693" s="2">
        <v>4592</v>
      </c>
      <c r="E1693" s="2">
        <f t="shared" si="104"/>
        <v>1422517</v>
      </c>
      <c r="F1693" s="17" t="str">
        <f t="shared" si="107"/>
        <v>BEARISH</v>
      </c>
      <c r="G1693" s="17" t="str">
        <f t="shared" si="106"/>
        <v>NEUTRAL</v>
      </c>
      <c r="H1693" s="17" t="str">
        <f t="shared" si="105"/>
        <v>BEARISH DIVERGENCE</v>
      </c>
    </row>
    <row r="1694" spans="1:8" ht="13.5" x14ac:dyDescent="0.25">
      <c r="A1694" s="3">
        <v>44481</v>
      </c>
      <c r="B1694" s="2">
        <v>1.91</v>
      </c>
      <c r="C1694" s="2">
        <v>1.4187000000000001</v>
      </c>
      <c r="D1694" s="2">
        <v>3150</v>
      </c>
      <c r="E1694" s="2">
        <f t="shared" si="104"/>
        <v>1425667</v>
      </c>
      <c r="F1694" s="17" t="str">
        <f t="shared" si="107"/>
        <v>BULLISH</v>
      </c>
      <c r="G1694" s="17" t="str">
        <f t="shared" si="106"/>
        <v>NEUTRAL</v>
      </c>
      <c r="H1694" s="17" t="str">
        <f t="shared" si="105"/>
        <v>CONFIRMED BULLISH</v>
      </c>
    </row>
    <row r="1695" spans="1:8" ht="13.5" x14ac:dyDescent="0.25">
      <c r="A1695" s="3">
        <v>44482</v>
      </c>
      <c r="B1695" s="2">
        <v>1.91</v>
      </c>
      <c r="C1695" s="2">
        <v>1.4187000000000001</v>
      </c>
      <c r="D1695" s="2">
        <v>0</v>
      </c>
      <c r="E1695" s="2">
        <f t="shared" si="104"/>
        <v>1425667</v>
      </c>
      <c r="F1695" s="17" t="str">
        <f t="shared" si="107"/>
        <v>BULLISH</v>
      </c>
      <c r="G1695" s="17" t="str">
        <f t="shared" si="106"/>
        <v>NEUTRAL</v>
      </c>
      <c r="H1695" s="17" t="str">
        <f t="shared" si="105"/>
        <v>CONFIRMED BULLISH</v>
      </c>
    </row>
    <row r="1696" spans="1:8" ht="13.5" x14ac:dyDescent="0.25">
      <c r="A1696" s="3">
        <v>44483</v>
      </c>
      <c r="B1696" s="2">
        <v>1.89</v>
      </c>
      <c r="C1696" s="2">
        <v>1.4038999999999999</v>
      </c>
      <c r="D1696" s="2">
        <v>4360</v>
      </c>
      <c r="E1696" s="2">
        <f t="shared" si="104"/>
        <v>1421307</v>
      </c>
      <c r="F1696" s="17" t="str">
        <f t="shared" si="107"/>
        <v>BULLISH</v>
      </c>
      <c r="G1696" s="17" t="str">
        <f t="shared" si="106"/>
        <v>NEUTRAL</v>
      </c>
      <c r="H1696" s="17" t="str">
        <f t="shared" si="105"/>
        <v>CONFIRMED BULLISH</v>
      </c>
    </row>
    <row r="1697" spans="1:8" ht="13.5" x14ac:dyDescent="0.25">
      <c r="A1697" s="3">
        <v>44488</v>
      </c>
      <c r="B1697" s="2">
        <v>1.89</v>
      </c>
      <c r="C1697" s="2">
        <v>1.4038999999999999</v>
      </c>
      <c r="D1697" s="2">
        <v>0</v>
      </c>
      <c r="E1697" s="2">
        <f t="shared" si="104"/>
        <v>1421307</v>
      </c>
      <c r="F1697" s="17" t="str">
        <f t="shared" si="107"/>
        <v>BULLISH</v>
      </c>
      <c r="G1697" s="17" t="str">
        <f t="shared" si="106"/>
        <v>NEUTRAL</v>
      </c>
      <c r="H1697" s="17" t="str">
        <f t="shared" si="105"/>
        <v>CONFIRMED BULLISH</v>
      </c>
    </row>
    <row r="1698" spans="1:8" ht="13.5" x14ac:dyDescent="0.25">
      <c r="A1698" s="3">
        <v>44489</v>
      </c>
      <c r="B1698" s="2">
        <v>1.83</v>
      </c>
      <c r="C1698" s="2">
        <v>1.3593</v>
      </c>
      <c r="D1698" s="2">
        <v>13410</v>
      </c>
      <c r="E1698" s="2">
        <f t="shared" si="104"/>
        <v>1407897</v>
      </c>
      <c r="F1698" s="17" t="str">
        <f t="shared" si="107"/>
        <v>BEARISH</v>
      </c>
      <c r="G1698" s="17" t="str">
        <f t="shared" si="106"/>
        <v>NEUTRAL</v>
      </c>
      <c r="H1698" s="17" t="str">
        <f t="shared" si="105"/>
        <v>CONFIRMED BEARISH</v>
      </c>
    </row>
    <row r="1699" spans="1:8" ht="13.5" x14ac:dyDescent="0.25">
      <c r="A1699" s="3">
        <v>44490</v>
      </c>
      <c r="B1699" s="2">
        <v>1.86</v>
      </c>
      <c r="C1699" s="2">
        <v>1.3815999999999999</v>
      </c>
      <c r="D1699" s="2">
        <v>8832</v>
      </c>
      <c r="E1699" s="2">
        <f t="shared" si="104"/>
        <v>1416729</v>
      </c>
      <c r="F1699" s="17" t="str">
        <f t="shared" si="107"/>
        <v>BEARISH</v>
      </c>
      <c r="G1699" s="17" t="str">
        <f t="shared" si="106"/>
        <v>NEUTRAL</v>
      </c>
      <c r="H1699" s="17" t="str">
        <f t="shared" si="105"/>
        <v>CONFIRMED BEARISH</v>
      </c>
    </row>
    <row r="1700" spans="1:8" ht="13.5" x14ac:dyDescent="0.25">
      <c r="A1700" s="3">
        <v>44491</v>
      </c>
      <c r="B1700" s="2">
        <v>1.8</v>
      </c>
      <c r="C1700" s="2">
        <v>1.337</v>
      </c>
      <c r="D1700" s="2">
        <v>5610</v>
      </c>
      <c r="E1700" s="2">
        <f t="shared" si="104"/>
        <v>1411119</v>
      </c>
      <c r="F1700" s="17" t="str">
        <f t="shared" si="107"/>
        <v>BEARISH</v>
      </c>
      <c r="G1700" s="17" t="str">
        <f t="shared" si="106"/>
        <v>NEUTRAL</v>
      </c>
      <c r="H1700" s="17" t="str">
        <f t="shared" si="105"/>
        <v>CONFIRMED BEARISH</v>
      </c>
    </row>
    <row r="1701" spans="1:8" ht="13.5" x14ac:dyDescent="0.25">
      <c r="A1701" s="3">
        <v>44494</v>
      </c>
      <c r="B1701" s="2">
        <v>1.83</v>
      </c>
      <c r="C1701" s="2">
        <v>1.3593</v>
      </c>
      <c r="D1701" s="2">
        <v>3718</v>
      </c>
      <c r="E1701" s="2">
        <f t="shared" si="104"/>
        <v>1414837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v>44495</v>
      </c>
      <c r="B1702" s="2">
        <v>1.86</v>
      </c>
      <c r="C1702" s="2">
        <v>1.3815999999999999</v>
      </c>
      <c r="D1702" s="2">
        <v>14314</v>
      </c>
      <c r="E1702" s="2">
        <f t="shared" si="104"/>
        <v>1429151</v>
      </c>
      <c r="F1702" s="17" t="str">
        <f t="shared" si="107"/>
        <v>BULLISH</v>
      </c>
      <c r="G1702" s="17" t="str">
        <f t="shared" si="106"/>
        <v>NEUTRAL</v>
      </c>
      <c r="H1702" s="17" t="str">
        <f t="shared" si="105"/>
        <v>BULLISH DIVERGENCE</v>
      </c>
    </row>
    <row r="1703" spans="1:8" ht="13.5" x14ac:dyDescent="0.25">
      <c r="A1703" s="3">
        <v>44496</v>
      </c>
      <c r="B1703" s="2">
        <v>1.84</v>
      </c>
      <c r="C1703" s="2">
        <v>1.3668</v>
      </c>
      <c r="D1703" s="2">
        <v>5995</v>
      </c>
      <c r="E1703" s="2">
        <f t="shared" si="104"/>
        <v>1423156</v>
      </c>
      <c r="F1703" s="17" t="str">
        <f t="shared" si="107"/>
        <v>BULLISH</v>
      </c>
      <c r="G1703" s="17" t="str">
        <f t="shared" si="106"/>
        <v>NEUTRAL</v>
      </c>
      <c r="H1703" s="17" t="str">
        <f t="shared" si="105"/>
        <v>CONFIRMED BULLISH</v>
      </c>
    </row>
    <row r="1704" spans="1:8" ht="13.5" x14ac:dyDescent="0.25">
      <c r="A1704" s="3">
        <v>44497</v>
      </c>
      <c r="B1704" s="2">
        <v>1.84</v>
      </c>
      <c r="C1704" s="2">
        <v>1.3668</v>
      </c>
      <c r="D1704" s="2">
        <v>4374</v>
      </c>
      <c r="E1704" s="2">
        <f t="shared" si="104"/>
        <v>1423156</v>
      </c>
      <c r="F1704" s="17" t="str">
        <f t="shared" si="107"/>
        <v>BULLISH</v>
      </c>
      <c r="G1704" s="17" t="str">
        <f t="shared" si="106"/>
        <v>NEUTRAL</v>
      </c>
      <c r="H1704" s="17" t="str">
        <f t="shared" si="105"/>
        <v>BULLISH DIVERGENCE</v>
      </c>
    </row>
    <row r="1705" spans="1:8" ht="13.5" x14ac:dyDescent="0.25">
      <c r="A1705" s="3">
        <v>44498</v>
      </c>
      <c r="B1705" s="2">
        <v>1.85</v>
      </c>
      <c r="C1705" s="2">
        <v>1.3742000000000001</v>
      </c>
      <c r="D1705" s="2">
        <v>8284</v>
      </c>
      <c r="E1705" s="2">
        <f t="shared" si="104"/>
        <v>1431440</v>
      </c>
      <c r="F1705" s="17" t="str">
        <f t="shared" si="107"/>
        <v>BULLISH</v>
      </c>
      <c r="G1705" s="17" t="str">
        <f t="shared" si="106"/>
        <v>NEUTRAL</v>
      </c>
      <c r="H1705" s="17" t="str">
        <f t="shared" si="105"/>
        <v>CONFIRMED BULLISH</v>
      </c>
    </row>
    <row r="1706" spans="1:8" ht="13.5" x14ac:dyDescent="0.25">
      <c r="A1706" s="3">
        <v>44501</v>
      </c>
      <c r="B1706" s="2">
        <v>1.8</v>
      </c>
      <c r="C1706" s="2">
        <v>1.337</v>
      </c>
      <c r="D1706" s="2">
        <v>19362</v>
      </c>
      <c r="E1706" s="2">
        <f t="shared" si="104"/>
        <v>1412078</v>
      </c>
      <c r="F1706" s="17" t="str">
        <f t="shared" si="107"/>
        <v>BEARISH</v>
      </c>
      <c r="G1706" s="17" t="str">
        <f t="shared" si="106"/>
        <v>NEUTRAL</v>
      </c>
      <c r="H1706" s="17" t="str">
        <f t="shared" si="105"/>
        <v>CONFIRMED BEARISH</v>
      </c>
    </row>
    <row r="1707" spans="1:8" ht="13.5" x14ac:dyDescent="0.25">
      <c r="A1707" s="3">
        <v>44502</v>
      </c>
      <c r="B1707" s="2">
        <v>1.82</v>
      </c>
      <c r="C1707" s="2">
        <v>1.3519000000000001</v>
      </c>
      <c r="D1707" s="2">
        <v>14921</v>
      </c>
      <c r="E1707" s="2">
        <f t="shared" si="104"/>
        <v>1426999</v>
      </c>
      <c r="F1707" s="17" t="str">
        <f t="shared" si="107"/>
        <v>BEARISH</v>
      </c>
      <c r="G1707" s="17" t="str">
        <f t="shared" si="106"/>
        <v>NEUTRAL</v>
      </c>
      <c r="H1707" s="17" t="str">
        <f t="shared" si="105"/>
        <v>CONFIRMED BEARISH</v>
      </c>
    </row>
    <row r="1708" spans="1:8" ht="13.5" x14ac:dyDescent="0.25">
      <c r="A1708" s="3">
        <v>44503</v>
      </c>
      <c r="B1708" s="2">
        <v>1.85</v>
      </c>
      <c r="C1708" s="2">
        <v>1.3742000000000001</v>
      </c>
      <c r="D1708" s="2">
        <v>3626</v>
      </c>
      <c r="E1708" s="2">
        <f t="shared" si="104"/>
        <v>1430625</v>
      </c>
      <c r="F1708" s="17" t="str">
        <f t="shared" si="107"/>
        <v>BULLISH</v>
      </c>
      <c r="G1708" s="17" t="str">
        <f t="shared" si="106"/>
        <v>NEUTRAL</v>
      </c>
      <c r="H1708" s="17" t="str">
        <f t="shared" si="105"/>
        <v>CONFIRMED BULLISH</v>
      </c>
    </row>
    <row r="1709" spans="1:8" ht="13.5" x14ac:dyDescent="0.25">
      <c r="A1709" s="3">
        <v>44504</v>
      </c>
      <c r="B1709" s="2">
        <v>1.84</v>
      </c>
      <c r="C1709" s="2">
        <v>1.3668</v>
      </c>
      <c r="D1709" s="2">
        <v>4459</v>
      </c>
      <c r="E1709" s="2">
        <f t="shared" si="104"/>
        <v>1426166</v>
      </c>
      <c r="F1709" s="17" t="str">
        <f t="shared" si="107"/>
        <v>BULLISH</v>
      </c>
      <c r="G1709" s="17" t="str">
        <f t="shared" si="106"/>
        <v>NEUTRAL</v>
      </c>
      <c r="H1709" s="17" t="str">
        <f t="shared" si="105"/>
        <v>NEUTRAL</v>
      </c>
    </row>
    <row r="1710" spans="1:8" ht="13.5" x14ac:dyDescent="0.25">
      <c r="A1710" s="3">
        <v>44505</v>
      </c>
      <c r="B1710" s="2">
        <v>1.82</v>
      </c>
      <c r="C1710" s="2">
        <v>1.3519000000000001</v>
      </c>
      <c r="D1710" s="2">
        <v>893</v>
      </c>
      <c r="E1710" s="2">
        <f t="shared" si="104"/>
        <v>1425273</v>
      </c>
      <c r="F1710" s="17" t="str">
        <f t="shared" si="107"/>
        <v>BEARISH</v>
      </c>
      <c r="G1710" s="17" t="str">
        <f t="shared" si="106"/>
        <v>NEUTRAL</v>
      </c>
      <c r="H1710" s="17" t="str">
        <f t="shared" si="105"/>
        <v>CONFIRMED BEARISH</v>
      </c>
    </row>
    <row r="1711" spans="1:8" ht="13.5" x14ac:dyDescent="0.25">
      <c r="A1711" s="3">
        <v>44508</v>
      </c>
      <c r="B1711" s="2">
        <v>1.84</v>
      </c>
      <c r="C1711" s="2">
        <v>1.3668</v>
      </c>
      <c r="D1711" s="2">
        <v>245</v>
      </c>
      <c r="E1711" s="2">
        <f t="shared" si="104"/>
        <v>1425518</v>
      </c>
      <c r="F1711" s="17" t="str">
        <f t="shared" si="107"/>
        <v>BULLISH</v>
      </c>
      <c r="G1711" s="17" t="str">
        <f t="shared" si="106"/>
        <v>NEUTRAL</v>
      </c>
      <c r="H1711" s="17" t="str">
        <f t="shared" si="105"/>
        <v>CONFIRMED BULLISH</v>
      </c>
    </row>
    <row r="1712" spans="1:8" ht="13.5" x14ac:dyDescent="0.25">
      <c r="A1712" s="3">
        <v>44509</v>
      </c>
      <c r="B1712" s="2">
        <v>1.9</v>
      </c>
      <c r="C1712" s="2">
        <v>1.4113</v>
      </c>
      <c r="D1712" s="2">
        <v>47901</v>
      </c>
      <c r="E1712" s="2">
        <f t="shared" si="104"/>
        <v>1473419</v>
      </c>
      <c r="F1712" s="17" t="str">
        <f t="shared" si="107"/>
        <v>BULLISH</v>
      </c>
      <c r="G1712" s="17" t="str">
        <f t="shared" si="106"/>
        <v>STRONG</v>
      </c>
      <c r="H1712" s="17" t="str">
        <f t="shared" si="105"/>
        <v>CONFIRMED BULLISH</v>
      </c>
    </row>
    <row r="1713" spans="1:8" ht="13.5" x14ac:dyDescent="0.25">
      <c r="A1713" s="3">
        <v>44510</v>
      </c>
      <c r="B1713" s="2">
        <v>1.88</v>
      </c>
      <c r="C1713" s="2">
        <v>1.3965000000000001</v>
      </c>
      <c r="D1713" s="2">
        <v>3738</v>
      </c>
      <c r="E1713" s="2">
        <f t="shared" si="104"/>
        <v>1469681</v>
      </c>
      <c r="F1713" s="17" t="str">
        <f t="shared" si="107"/>
        <v>BULLISH</v>
      </c>
      <c r="G1713" s="17" t="str">
        <f t="shared" si="106"/>
        <v>STRONG</v>
      </c>
      <c r="H1713" s="17" t="str">
        <f t="shared" si="105"/>
        <v>CONFIRMED BULLISH</v>
      </c>
    </row>
    <row r="1714" spans="1:8" ht="13.5" x14ac:dyDescent="0.25">
      <c r="A1714" s="3">
        <v>44511</v>
      </c>
      <c r="B1714" s="2">
        <v>1.9</v>
      </c>
      <c r="C1714" s="2">
        <v>1.4113</v>
      </c>
      <c r="D1714" s="2">
        <v>1753</v>
      </c>
      <c r="E1714" s="2">
        <f t="shared" si="104"/>
        <v>1471434</v>
      </c>
      <c r="F1714" s="17" t="str">
        <f t="shared" si="107"/>
        <v>BULLISH</v>
      </c>
      <c r="G1714" s="17" t="str">
        <f t="shared" si="106"/>
        <v>STRONG</v>
      </c>
      <c r="H1714" s="17" t="str">
        <f t="shared" si="105"/>
        <v>CONFIRMED BULLISH</v>
      </c>
    </row>
    <row r="1715" spans="1:8" ht="13.5" x14ac:dyDescent="0.25">
      <c r="A1715" s="3">
        <v>44512</v>
      </c>
      <c r="B1715" s="2">
        <v>1.91</v>
      </c>
      <c r="C1715" s="2">
        <v>1.4187000000000001</v>
      </c>
      <c r="D1715" s="2">
        <v>1639</v>
      </c>
      <c r="E1715" s="2">
        <f t="shared" si="104"/>
        <v>1473073</v>
      </c>
      <c r="F1715" s="17" t="str">
        <f t="shared" si="107"/>
        <v>BULLISH</v>
      </c>
      <c r="G1715" s="17" t="str">
        <f t="shared" si="106"/>
        <v>STRONG</v>
      </c>
      <c r="H1715" s="17" t="str">
        <f t="shared" si="105"/>
        <v>CONFIRMED BULLISH</v>
      </c>
    </row>
    <row r="1716" spans="1:8" ht="13.5" x14ac:dyDescent="0.25">
      <c r="A1716" s="3">
        <v>44515</v>
      </c>
      <c r="B1716" s="2">
        <v>1.9</v>
      </c>
      <c r="C1716" s="2">
        <v>1.4113</v>
      </c>
      <c r="D1716" s="2">
        <v>191</v>
      </c>
      <c r="E1716" s="2">
        <f t="shared" si="104"/>
        <v>1472882</v>
      </c>
      <c r="F1716" s="17" t="str">
        <f t="shared" si="107"/>
        <v>BULLISH</v>
      </c>
      <c r="G1716" s="17" t="str">
        <f t="shared" si="106"/>
        <v>STRONG</v>
      </c>
      <c r="H1716" s="17" t="str">
        <f t="shared" si="105"/>
        <v>CONFIRMED BULLISH</v>
      </c>
    </row>
    <row r="1717" spans="1:8" ht="13.5" x14ac:dyDescent="0.25">
      <c r="A1717" s="3">
        <v>44516</v>
      </c>
      <c r="B1717" s="2">
        <v>1.91</v>
      </c>
      <c r="C1717" s="2">
        <v>1.4187000000000001</v>
      </c>
      <c r="D1717" s="2">
        <v>300</v>
      </c>
      <c r="E1717" s="2">
        <f t="shared" si="104"/>
        <v>1473182</v>
      </c>
      <c r="F1717" s="17" t="str">
        <f t="shared" si="107"/>
        <v>BEARISH</v>
      </c>
      <c r="G1717" s="17" t="str">
        <f t="shared" si="106"/>
        <v>NEUTRAL</v>
      </c>
      <c r="H1717" s="17" t="str">
        <f t="shared" si="105"/>
        <v>BEARISH DIVERGENCE</v>
      </c>
    </row>
    <row r="1718" spans="1:8" ht="13.5" x14ac:dyDescent="0.25">
      <c r="A1718" s="3">
        <v>44517</v>
      </c>
      <c r="B1718" s="2">
        <v>1.89</v>
      </c>
      <c r="C1718" s="2">
        <v>1.4038999999999999</v>
      </c>
      <c r="D1718" s="2">
        <v>367</v>
      </c>
      <c r="E1718" s="2">
        <f t="shared" si="104"/>
        <v>1472815</v>
      </c>
      <c r="F1718" s="17" t="str">
        <f t="shared" si="107"/>
        <v>BULLISH</v>
      </c>
      <c r="G1718" s="17" t="str">
        <f t="shared" si="106"/>
        <v>NEUTRAL</v>
      </c>
      <c r="H1718" s="17" t="str">
        <f t="shared" si="105"/>
        <v>CONFIRMED BULLISH</v>
      </c>
    </row>
    <row r="1719" spans="1:8" ht="13.5" x14ac:dyDescent="0.25">
      <c r="A1719" s="3">
        <v>44518</v>
      </c>
      <c r="B1719" s="2">
        <v>1.9</v>
      </c>
      <c r="C1719" s="2">
        <v>1.4113</v>
      </c>
      <c r="D1719" s="2">
        <v>519</v>
      </c>
      <c r="E1719" s="2">
        <f t="shared" si="104"/>
        <v>1473334</v>
      </c>
      <c r="F1719" s="17" t="str">
        <f t="shared" si="107"/>
        <v>BULLISH</v>
      </c>
      <c r="G1719" s="17" t="str">
        <f t="shared" si="106"/>
        <v>NEUTRAL</v>
      </c>
      <c r="H1719" s="17" t="str">
        <f t="shared" si="105"/>
        <v>NEUTRAL</v>
      </c>
    </row>
    <row r="1720" spans="1:8" ht="13.5" x14ac:dyDescent="0.25">
      <c r="A1720" s="3">
        <v>44519</v>
      </c>
      <c r="B1720" s="2">
        <v>1.86</v>
      </c>
      <c r="C1720" s="2">
        <v>1.3815999999999999</v>
      </c>
      <c r="D1720" s="2">
        <v>2096</v>
      </c>
      <c r="E1720" s="2">
        <f t="shared" si="104"/>
        <v>1471238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CONFIRMED BEARISH</v>
      </c>
    </row>
    <row r="1721" spans="1:8" ht="13.5" x14ac:dyDescent="0.25">
      <c r="A1721" s="3">
        <v>44522</v>
      </c>
      <c r="B1721" s="2">
        <v>1.87</v>
      </c>
      <c r="C1721" s="2">
        <v>1.389</v>
      </c>
      <c r="D1721" s="2">
        <v>521</v>
      </c>
      <c r="E1721" s="2">
        <f t="shared" si="104"/>
        <v>1471759</v>
      </c>
      <c r="F1721" s="17" t="str">
        <f t="shared" si="107"/>
        <v>BEARISH</v>
      </c>
      <c r="G1721" s="17" t="str">
        <f t="shared" si="106"/>
        <v>NEUTRAL</v>
      </c>
      <c r="H1721" s="17" t="str">
        <f t="shared" si="105"/>
        <v>CONFIRMED BEARISH</v>
      </c>
    </row>
    <row r="1722" spans="1:8" ht="13.5" x14ac:dyDescent="0.25">
      <c r="A1722" s="3">
        <v>44523</v>
      </c>
      <c r="B1722" s="2">
        <v>1.87</v>
      </c>
      <c r="C1722" s="2">
        <v>1.389</v>
      </c>
      <c r="D1722" s="2">
        <v>1173</v>
      </c>
      <c r="E1722" s="2">
        <f t="shared" si="104"/>
        <v>1471759</v>
      </c>
      <c r="F1722" s="17" t="str">
        <f t="shared" si="107"/>
        <v>BEARISH</v>
      </c>
      <c r="G1722" s="17" t="str">
        <f t="shared" si="106"/>
        <v>NEUTRAL</v>
      </c>
      <c r="H1722" s="17" t="str">
        <f t="shared" si="105"/>
        <v>CONFIRMED BEARISH</v>
      </c>
    </row>
    <row r="1723" spans="1:8" ht="13.5" x14ac:dyDescent="0.25">
      <c r="A1723" s="3">
        <v>44524</v>
      </c>
      <c r="B1723" s="2">
        <v>1.87</v>
      </c>
      <c r="C1723" s="2">
        <v>1.389</v>
      </c>
      <c r="D1723" s="2">
        <v>0</v>
      </c>
      <c r="E1723" s="2">
        <f t="shared" si="104"/>
        <v>1471759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CONFIRMED BEARISH</v>
      </c>
    </row>
    <row r="1724" spans="1:8" ht="13.5" x14ac:dyDescent="0.25">
      <c r="A1724" s="3">
        <v>44525</v>
      </c>
      <c r="B1724" s="2">
        <v>1.87</v>
      </c>
      <c r="C1724" s="2">
        <v>1.389</v>
      </c>
      <c r="D1724" s="2">
        <v>0</v>
      </c>
      <c r="E1724" s="2">
        <f t="shared" si="104"/>
        <v>1471759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CONFIRMED BEARISH</v>
      </c>
    </row>
    <row r="1725" spans="1:8" ht="13.5" x14ac:dyDescent="0.25">
      <c r="A1725" s="3">
        <v>44526</v>
      </c>
      <c r="B1725" s="2">
        <v>1.87</v>
      </c>
      <c r="C1725" s="2">
        <v>1.389</v>
      </c>
      <c r="D1725" s="2">
        <v>164</v>
      </c>
      <c r="E1725" s="2">
        <f t="shared" si="104"/>
        <v>1471759</v>
      </c>
      <c r="F1725" s="17" t="str">
        <f t="shared" si="107"/>
        <v>BULLISH</v>
      </c>
      <c r="G1725" s="17" t="str">
        <f t="shared" si="106"/>
        <v>NEUTRAL</v>
      </c>
      <c r="H1725" s="17" t="str">
        <f t="shared" si="105"/>
        <v>CONFIRMED BULLISH</v>
      </c>
    </row>
    <row r="1726" spans="1:8" ht="13.5" x14ac:dyDescent="0.25">
      <c r="A1726" s="3">
        <v>44529</v>
      </c>
      <c r="B1726" s="2">
        <v>1.87</v>
      </c>
      <c r="C1726" s="2">
        <v>1.389</v>
      </c>
      <c r="D1726" s="2">
        <v>2001</v>
      </c>
      <c r="E1726" s="2">
        <f t="shared" si="104"/>
        <v>1471759</v>
      </c>
      <c r="F1726" s="17" t="str">
        <f t="shared" si="107"/>
        <v>NEUTRAL</v>
      </c>
      <c r="G1726" s="17" t="str">
        <f t="shared" si="106"/>
        <v>NEUTRAL</v>
      </c>
      <c r="H1726" s="17" t="str">
        <f t="shared" si="105"/>
        <v>NEUTRAL</v>
      </c>
    </row>
    <row r="1727" spans="1:8" ht="13.5" x14ac:dyDescent="0.25">
      <c r="A1727" s="3">
        <v>44530</v>
      </c>
      <c r="B1727" s="2">
        <v>1.87</v>
      </c>
      <c r="C1727" s="2">
        <v>1.389</v>
      </c>
      <c r="D1727" s="2">
        <v>0</v>
      </c>
      <c r="E1727" s="2">
        <f t="shared" si="104"/>
        <v>1471759</v>
      </c>
      <c r="F1727" s="17" t="str">
        <f t="shared" si="107"/>
        <v>NEUTRAL</v>
      </c>
      <c r="G1727" s="17" t="str">
        <f t="shared" si="106"/>
        <v>NEUTRAL</v>
      </c>
      <c r="H1727" s="17" t="str">
        <f t="shared" si="105"/>
        <v>NEUTRAL</v>
      </c>
    </row>
    <row r="1728" spans="1:8" ht="13.5" x14ac:dyDescent="0.25">
      <c r="A1728" s="3">
        <v>44531</v>
      </c>
      <c r="B1728" s="2">
        <v>1.87</v>
      </c>
      <c r="C1728" s="2">
        <v>1.389</v>
      </c>
      <c r="D1728" s="2">
        <v>1149</v>
      </c>
      <c r="E1728" s="2">
        <f t="shared" si="104"/>
        <v>1471759</v>
      </c>
      <c r="F1728" s="17" t="str">
        <f t="shared" si="107"/>
        <v>NEUTRAL</v>
      </c>
      <c r="G1728" s="17" t="str">
        <f t="shared" si="106"/>
        <v>NEUTRAL</v>
      </c>
      <c r="H1728" s="17" t="str">
        <f t="shared" si="105"/>
        <v>NEUTRAL</v>
      </c>
    </row>
    <row r="1729" spans="1:8" ht="13.5" x14ac:dyDescent="0.25">
      <c r="A1729" s="3">
        <v>44532</v>
      </c>
      <c r="B1729" s="2">
        <v>1.87</v>
      </c>
      <c r="C1729" s="2">
        <v>1.389</v>
      </c>
      <c r="D1729" s="2">
        <v>0</v>
      </c>
      <c r="E1729" s="2">
        <f t="shared" si="104"/>
        <v>1471759</v>
      </c>
      <c r="F1729" s="17" t="str">
        <f t="shared" si="107"/>
        <v>NEUTRAL</v>
      </c>
      <c r="G1729" s="17" t="str">
        <f t="shared" si="106"/>
        <v>NEUTRAL</v>
      </c>
      <c r="H1729" s="17" t="str">
        <f t="shared" si="105"/>
        <v>NEUTRAL</v>
      </c>
    </row>
    <row r="1730" spans="1:8" ht="13.5" x14ac:dyDescent="0.25">
      <c r="A1730" s="3">
        <v>44533</v>
      </c>
      <c r="B1730" s="2">
        <v>1.87</v>
      </c>
      <c r="C1730" s="2">
        <v>1.389</v>
      </c>
      <c r="D1730" s="2">
        <v>0</v>
      </c>
      <c r="E1730" s="2">
        <f t="shared" si="104"/>
        <v>1471759</v>
      </c>
      <c r="F1730" s="17" t="str">
        <f t="shared" si="107"/>
        <v>NEUTRAL</v>
      </c>
      <c r="G1730" s="17" t="str">
        <f t="shared" si="106"/>
        <v>NEUTRAL</v>
      </c>
      <c r="H1730" s="17" t="str">
        <f t="shared" si="105"/>
        <v>NEUTRAL</v>
      </c>
    </row>
    <row r="1731" spans="1:8" ht="13.5" x14ac:dyDescent="0.25">
      <c r="A1731" s="3">
        <v>44536</v>
      </c>
      <c r="B1731" s="2">
        <v>1.87</v>
      </c>
      <c r="C1731" s="2">
        <v>1.389</v>
      </c>
      <c r="D1731" s="2">
        <v>0</v>
      </c>
      <c r="E1731" s="2">
        <f t="shared" si="104"/>
        <v>1471759</v>
      </c>
      <c r="F1731" s="17" t="str">
        <f t="shared" si="107"/>
        <v>NEUTRAL</v>
      </c>
      <c r="G1731" s="17" t="str">
        <f t="shared" si="106"/>
        <v>NEUTRAL</v>
      </c>
      <c r="H1731" s="17" t="str">
        <f t="shared" si="105"/>
        <v>NEUTRAL</v>
      </c>
    </row>
    <row r="1732" spans="1:8" ht="13.5" x14ac:dyDescent="0.25">
      <c r="A1732" s="3">
        <v>44537</v>
      </c>
      <c r="B1732" s="2">
        <v>1.85</v>
      </c>
      <c r="C1732" s="2">
        <v>1.3742000000000001</v>
      </c>
      <c r="D1732" s="2">
        <v>40</v>
      </c>
      <c r="E1732" s="2">
        <f t="shared" ref="E1732:E1795" si="108">IF(B1732&gt;B1731, E1731+D1732, IF(B1732&lt;B1731, E1731-D1732, E1731))</f>
        <v>1471719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v>44538</v>
      </c>
      <c r="B1733" s="2">
        <v>1.86</v>
      </c>
      <c r="C1733" s="2">
        <v>1.3815999999999999</v>
      </c>
      <c r="D1733" s="2">
        <v>1</v>
      </c>
      <c r="E1733" s="2">
        <f t="shared" si="108"/>
        <v>1471720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v>44539</v>
      </c>
      <c r="B1734" s="2">
        <v>1.86</v>
      </c>
      <c r="C1734" s="2">
        <v>1.3815999999999999</v>
      </c>
      <c r="D1734" s="2">
        <v>4023</v>
      </c>
      <c r="E1734" s="2">
        <f t="shared" si="108"/>
        <v>1471720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v>44540</v>
      </c>
      <c r="B1735" s="2">
        <v>1.85</v>
      </c>
      <c r="C1735" s="2">
        <v>1.3742000000000001</v>
      </c>
      <c r="D1735" s="2">
        <v>518</v>
      </c>
      <c r="E1735" s="2">
        <f t="shared" si="108"/>
        <v>1471202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v>44543</v>
      </c>
      <c r="B1736" s="2">
        <v>1.85</v>
      </c>
      <c r="C1736" s="2">
        <v>1.3742000000000001</v>
      </c>
      <c r="D1736" s="2">
        <v>0</v>
      </c>
      <c r="E1736" s="2">
        <f t="shared" si="108"/>
        <v>1471202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NEUTRAL</v>
      </c>
      <c r="H1736" s="17" t="str">
        <f t="shared" si="109"/>
        <v>CONFIRMED BEARISH</v>
      </c>
    </row>
    <row r="1737" spans="1:8" ht="13.5" x14ac:dyDescent="0.25">
      <c r="A1737" s="3">
        <v>44544</v>
      </c>
      <c r="B1737" s="2">
        <v>1.84</v>
      </c>
      <c r="C1737" s="2">
        <v>1.3668</v>
      </c>
      <c r="D1737" s="2">
        <v>3349</v>
      </c>
      <c r="E1737" s="2">
        <f t="shared" si="108"/>
        <v>1467853</v>
      </c>
      <c r="F1737" s="17" t="str">
        <f t="shared" si="111"/>
        <v>BEARISH</v>
      </c>
      <c r="G1737" s="17" t="str">
        <f t="shared" si="110"/>
        <v>NEUTRAL</v>
      </c>
      <c r="H1737" s="17" t="str">
        <f t="shared" si="109"/>
        <v>CONFIRMED BEARISH</v>
      </c>
    </row>
    <row r="1738" spans="1:8" ht="13.5" x14ac:dyDescent="0.25">
      <c r="A1738" s="3">
        <v>44545</v>
      </c>
      <c r="B1738" s="2">
        <v>1.84</v>
      </c>
      <c r="C1738" s="2">
        <v>1.3668</v>
      </c>
      <c r="D1738" s="2">
        <v>280</v>
      </c>
      <c r="E1738" s="2">
        <f t="shared" si="108"/>
        <v>1467853</v>
      </c>
      <c r="F1738" s="17" t="str">
        <f t="shared" si="111"/>
        <v>BEARISH</v>
      </c>
      <c r="G1738" s="17" t="str">
        <f t="shared" si="110"/>
        <v>NEUTRAL</v>
      </c>
      <c r="H1738" s="17" t="str">
        <f t="shared" si="109"/>
        <v>CONFIRMED BEARISH</v>
      </c>
    </row>
    <row r="1739" spans="1:8" ht="13.5" x14ac:dyDescent="0.25">
      <c r="A1739" s="3">
        <v>44546</v>
      </c>
      <c r="B1739" s="2">
        <v>1.83</v>
      </c>
      <c r="C1739" s="2">
        <v>1.3593</v>
      </c>
      <c r="D1739" s="2">
        <v>1100</v>
      </c>
      <c r="E1739" s="2">
        <f t="shared" si="108"/>
        <v>1466753</v>
      </c>
      <c r="F1739" s="17" t="str">
        <f t="shared" si="111"/>
        <v>BEARISH</v>
      </c>
      <c r="G1739" s="17" t="str">
        <f t="shared" si="110"/>
        <v>NEUTRAL</v>
      </c>
      <c r="H1739" s="17" t="str">
        <f t="shared" si="109"/>
        <v>CONFIRMED BEARISH</v>
      </c>
    </row>
    <row r="1740" spans="1:8" ht="13.5" x14ac:dyDescent="0.25">
      <c r="A1740" s="3">
        <v>44550</v>
      </c>
      <c r="B1740" s="2">
        <v>1.84</v>
      </c>
      <c r="C1740" s="2">
        <v>1.3668</v>
      </c>
      <c r="D1740" s="2">
        <v>1501</v>
      </c>
      <c r="E1740" s="2">
        <f t="shared" si="108"/>
        <v>1468254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CONFIRMED BEARISH</v>
      </c>
    </row>
    <row r="1741" spans="1:8" ht="13.5" x14ac:dyDescent="0.25">
      <c r="A1741" s="3">
        <v>44551</v>
      </c>
      <c r="B1741" s="2">
        <v>1.8</v>
      </c>
      <c r="C1741" s="2">
        <v>1.337</v>
      </c>
      <c r="D1741" s="2">
        <v>4517</v>
      </c>
      <c r="E1741" s="2">
        <f t="shared" si="108"/>
        <v>1463737</v>
      </c>
      <c r="F1741" s="17" t="str">
        <f t="shared" si="111"/>
        <v>BEARISH</v>
      </c>
      <c r="G1741" s="17" t="str">
        <f t="shared" si="110"/>
        <v>NEUTRAL</v>
      </c>
      <c r="H1741" s="17" t="str">
        <f t="shared" si="109"/>
        <v>CONFIRMED BEARISH</v>
      </c>
    </row>
    <row r="1742" spans="1:8" ht="13.5" x14ac:dyDescent="0.25">
      <c r="A1742" s="3">
        <v>44552</v>
      </c>
      <c r="B1742" s="2">
        <v>1.84</v>
      </c>
      <c r="C1742" s="2">
        <v>1.3668</v>
      </c>
      <c r="D1742" s="2">
        <v>3001</v>
      </c>
      <c r="E1742" s="2">
        <f t="shared" si="108"/>
        <v>1466738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NEUTRAL</v>
      </c>
    </row>
    <row r="1743" spans="1:8" ht="13.5" x14ac:dyDescent="0.25">
      <c r="A1743" s="3">
        <v>44553</v>
      </c>
      <c r="B1743" s="2">
        <v>1.84</v>
      </c>
      <c r="C1743" s="2">
        <v>1.3668</v>
      </c>
      <c r="D1743" s="2">
        <v>187</v>
      </c>
      <c r="E1743" s="2">
        <f t="shared" si="108"/>
        <v>1466738</v>
      </c>
      <c r="F1743" s="17" t="str">
        <f t="shared" si="111"/>
        <v>BEARISH</v>
      </c>
      <c r="G1743" s="17" t="str">
        <f t="shared" si="110"/>
        <v>NEUTRAL</v>
      </c>
      <c r="H1743" s="17" t="str">
        <f t="shared" si="109"/>
        <v>NEUTRAL</v>
      </c>
    </row>
    <row r="1744" spans="1:8" ht="13.5" x14ac:dyDescent="0.25">
      <c r="A1744" s="3">
        <v>44554</v>
      </c>
      <c r="B1744" s="2">
        <v>1.8</v>
      </c>
      <c r="C1744" s="2">
        <v>1.337</v>
      </c>
      <c r="D1744" s="2">
        <v>35752</v>
      </c>
      <c r="E1744" s="2">
        <f t="shared" si="108"/>
        <v>1430986</v>
      </c>
      <c r="F1744" s="17" t="str">
        <f t="shared" si="111"/>
        <v>BEARISH</v>
      </c>
      <c r="G1744" s="17" t="str">
        <f t="shared" si="110"/>
        <v>WEAK</v>
      </c>
      <c r="H1744" s="17" t="str">
        <f t="shared" si="109"/>
        <v>CONFIRMED BEARISH</v>
      </c>
    </row>
    <row r="1745" spans="1:8" ht="13.5" x14ac:dyDescent="0.25">
      <c r="A1745" s="3">
        <v>44557</v>
      </c>
      <c r="B1745" s="2">
        <v>1.8</v>
      </c>
      <c r="C1745" s="2">
        <v>1.337</v>
      </c>
      <c r="D1745" s="2">
        <v>10449</v>
      </c>
      <c r="E1745" s="2">
        <f t="shared" si="108"/>
        <v>1430986</v>
      </c>
      <c r="F1745" s="17" t="str">
        <f t="shared" si="111"/>
        <v>BEARISH</v>
      </c>
      <c r="G1745" s="17" t="str">
        <f t="shared" si="110"/>
        <v>WEAK</v>
      </c>
      <c r="H1745" s="17" t="str">
        <f t="shared" si="109"/>
        <v>CONFIRMED BEARISH</v>
      </c>
    </row>
    <row r="1746" spans="1:8" ht="13.5" x14ac:dyDescent="0.25">
      <c r="A1746" s="3">
        <v>44558</v>
      </c>
      <c r="B1746" s="2">
        <v>1.83</v>
      </c>
      <c r="C1746" s="2">
        <v>1.3593</v>
      </c>
      <c r="D1746" s="2">
        <v>1129</v>
      </c>
      <c r="E1746" s="2">
        <f t="shared" si="108"/>
        <v>1432115</v>
      </c>
      <c r="F1746" s="17" t="str">
        <f t="shared" si="111"/>
        <v>BEARISH</v>
      </c>
      <c r="G1746" s="17" t="str">
        <f t="shared" si="110"/>
        <v>WEAK</v>
      </c>
      <c r="H1746" s="17" t="str">
        <f t="shared" si="109"/>
        <v>BEARISH DIVERGENCE</v>
      </c>
    </row>
    <row r="1747" spans="1:8" ht="13.5" x14ac:dyDescent="0.25">
      <c r="A1747" s="3">
        <v>44559</v>
      </c>
      <c r="B1747" s="2">
        <v>1.83</v>
      </c>
      <c r="C1747" s="2">
        <v>1.3593</v>
      </c>
      <c r="D1747" s="2">
        <v>10967</v>
      </c>
      <c r="E1747" s="2">
        <f t="shared" si="108"/>
        <v>1432115</v>
      </c>
      <c r="F1747" s="17" t="str">
        <f t="shared" si="111"/>
        <v>BEARISH</v>
      </c>
      <c r="G1747" s="17" t="str">
        <f t="shared" si="110"/>
        <v>WEAK</v>
      </c>
      <c r="H1747" s="17" t="str">
        <f t="shared" si="109"/>
        <v>CONFIRMED BEARISH</v>
      </c>
    </row>
    <row r="1748" spans="1:8" ht="13.5" x14ac:dyDescent="0.25">
      <c r="A1748" s="3">
        <v>44560</v>
      </c>
      <c r="B1748" s="2">
        <v>1.83</v>
      </c>
      <c r="C1748" s="2">
        <v>1.3593</v>
      </c>
      <c r="D1748" s="2">
        <v>620</v>
      </c>
      <c r="E1748" s="2">
        <f t="shared" si="108"/>
        <v>1432115</v>
      </c>
      <c r="F1748" s="17" t="str">
        <f t="shared" si="111"/>
        <v>BEARISH</v>
      </c>
      <c r="G1748" s="17" t="str">
        <f t="shared" si="110"/>
        <v>WEAK</v>
      </c>
      <c r="H1748" s="17" t="str">
        <f t="shared" si="109"/>
        <v>CONFIRMED BEARISH</v>
      </c>
    </row>
    <row r="1749" spans="1:8" ht="13.5" x14ac:dyDescent="0.25">
      <c r="A1749" s="3">
        <v>44561</v>
      </c>
      <c r="B1749" s="2">
        <v>1.82</v>
      </c>
      <c r="C1749" s="2">
        <v>1.3519000000000001</v>
      </c>
      <c r="D1749" s="2">
        <v>500</v>
      </c>
      <c r="E1749" s="2">
        <f t="shared" si="108"/>
        <v>1431615</v>
      </c>
      <c r="F1749" s="17" t="str">
        <f t="shared" si="111"/>
        <v>BULLISH</v>
      </c>
      <c r="G1749" s="17" t="str">
        <f t="shared" si="110"/>
        <v>NEUTRAL</v>
      </c>
      <c r="H1749" s="17" t="str">
        <f t="shared" si="109"/>
        <v>CONFIRMED BULLISH</v>
      </c>
    </row>
    <row r="1750" spans="1:8" ht="13.5" x14ac:dyDescent="0.25">
      <c r="A1750" s="3">
        <v>44564</v>
      </c>
      <c r="B1750" s="2">
        <v>1.83</v>
      </c>
      <c r="C1750" s="2">
        <v>1.3593</v>
      </c>
      <c r="D1750" s="2">
        <v>1</v>
      </c>
      <c r="E1750" s="2">
        <f t="shared" si="108"/>
        <v>1431616</v>
      </c>
      <c r="F1750" s="17" t="str">
        <f t="shared" si="111"/>
        <v>BULLISH</v>
      </c>
      <c r="G1750" s="17" t="str">
        <f t="shared" si="110"/>
        <v>NEUTRAL</v>
      </c>
      <c r="H1750" s="17" t="str">
        <f t="shared" si="109"/>
        <v>CONFIRMED BULLISH</v>
      </c>
    </row>
    <row r="1751" spans="1:8" ht="13.5" x14ac:dyDescent="0.25">
      <c r="A1751" s="3">
        <v>44565</v>
      </c>
      <c r="B1751" s="2">
        <v>1.82</v>
      </c>
      <c r="C1751" s="2">
        <v>1.3519000000000001</v>
      </c>
      <c r="D1751" s="2">
        <v>140</v>
      </c>
      <c r="E1751" s="2">
        <f t="shared" si="108"/>
        <v>1431476</v>
      </c>
      <c r="F1751" s="17" t="str">
        <f t="shared" si="111"/>
        <v>BEARISH</v>
      </c>
      <c r="G1751" s="17" t="str">
        <f t="shared" si="110"/>
        <v>NEUTRAL</v>
      </c>
      <c r="H1751" s="17" t="str">
        <f t="shared" si="109"/>
        <v>CONFIRMED BEARISH</v>
      </c>
    </row>
    <row r="1752" spans="1:8" ht="13.5" x14ac:dyDescent="0.25">
      <c r="A1752" s="3">
        <v>44566</v>
      </c>
      <c r="B1752" s="2">
        <v>1.82</v>
      </c>
      <c r="C1752" s="2">
        <v>1.3519000000000001</v>
      </c>
      <c r="D1752" s="2">
        <v>16826</v>
      </c>
      <c r="E1752" s="2">
        <f t="shared" si="108"/>
        <v>1431476</v>
      </c>
      <c r="F1752" s="17" t="str">
        <f t="shared" si="111"/>
        <v>BEARISH</v>
      </c>
      <c r="G1752" s="17" t="str">
        <f t="shared" si="110"/>
        <v>NEUTRAL</v>
      </c>
      <c r="H1752" s="17" t="str">
        <f t="shared" si="109"/>
        <v>CONFIRMED BEARISH</v>
      </c>
    </row>
    <row r="1753" spans="1:8" ht="13.5" x14ac:dyDescent="0.25">
      <c r="A1753" s="3">
        <v>44567</v>
      </c>
      <c r="B1753" s="2">
        <v>1.82</v>
      </c>
      <c r="C1753" s="2">
        <v>1.3519000000000001</v>
      </c>
      <c r="D1753" s="2">
        <v>500</v>
      </c>
      <c r="E1753" s="2">
        <f t="shared" si="108"/>
        <v>1431476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CONFIRMED BEARISH</v>
      </c>
    </row>
    <row r="1754" spans="1:8" ht="13.5" x14ac:dyDescent="0.25">
      <c r="A1754" s="3">
        <v>44568</v>
      </c>
      <c r="B1754" s="2">
        <v>1.81</v>
      </c>
      <c r="C1754" s="2">
        <v>1.3445</v>
      </c>
      <c r="D1754" s="2">
        <v>7</v>
      </c>
      <c r="E1754" s="2">
        <f t="shared" si="108"/>
        <v>1431469</v>
      </c>
      <c r="F1754" s="17" t="str">
        <f t="shared" si="111"/>
        <v>BEARISH</v>
      </c>
      <c r="G1754" s="17" t="str">
        <f t="shared" si="110"/>
        <v>NEUTRAL</v>
      </c>
      <c r="H1754" s="17" t="str">
        <f t="shared" si="109"/>
        <v>CONFIRMED BEARISH</v>
      </c>
    </row>
    <row r="1755" spans="1:8" ht="13.5" x14ac:dyDescent="0.25">
      <c r="A1755" s="3">
        <v>44571</v>
      </c>
      <c r="B1755" s="2">
        <v>1.82</v>
      </c>
      <c r="C1755" s="2">
        <v>1.3519000000000001</v>
      </c>
      <c r="D1755" s="2">
        <v>1</v>
      </c>
      <c r="E1755" s="2">
        <f t="shared" si="108"/>
        <v>1431470</v>
      </c>
      <c r="F1755" s="17" t="str">
        <f t="shared" si="111"/>
        <v>BEARISH</v>
      </c>
      <c r="G1755" s="17" t="str">
        <f t="shared" si="110"/>
        <v>NEUTRAL</v>
      </c>
      <c r="H1755" s="17" t="str">
        <f t="shared" si="109"/>
        <v>CONFIRMED BEARISH</v>
      </c>
    </row>
    <row r="1756" spans="1:8" ht="13.5" x14ac:dyDescent="0.25">
      <c r="A1756" s="3">
        <v>44572</v>
      </c>
      <c r="B1756" s="2">
        <v>1.82</v>
      </c>
      <c r="C1756" s="2">
        <v>1.3519000000000001</v>
      </c>
      <c r="D1756" s="2">
        <v>860</v>
      </c>
      <c r="E1756" s="2">
        <f t="shared" si="108"/>
        <v>1431470</v>
      </c>
      <c r="F1756" s="17" t="str">
        <f t="shared" si="111"/>
        <v>BEARISH</v>
      </c>
      <c r="G1756" s="17" t="str">
        <f t="shared" si="110"/>
        <v>NEUTRAL</v>
      </c>
      <c r="H1756" s="17" t="str">
        <f t="shared" si="109"/>
        <v>NEUTRAL</v>
      </c>
    </row>
    <row r="1757" spans="1:8" ht="13.5" x14ac:dyDescent="0.25">
      <c r="A1757" s="3">
        <v>44573</v>
      </c>
      <c r="B1757" s="2">
        <v>1.85</v>
      </c>
      <c r="C1757" s="2">
        <v>1.3742000000000001</v>
      </c>
      <c r="D1757" s="2">
        <v>9706</v>
      </c>
      <c r="E1757" s="2">
        <f t="shared" si="108"/>
        <v>1441176</v>
      </c>
      <c r="F1757" s="17" t="str">
        <f t="shared" si="111"/>
        <v>BULLISH</v>
      </c>
      <c r="G1757" s="17" t="str">
        <f t="shared" si="110"/>
        <v>NEUTRAL</v>
      </c>
      <c r="H1757" s="17" t="str">
        <f t="shared" si="109"/>
        <v>CONFIRMED BULLISH</v>
      </c>
    </row>
    <row r="1758" spans="1:8" ht="13.5" x14ac:dyDescent="0.25">
      <c r="A1758" s="3">
        <v>44574</v>
      </c>
      <c r="B1758" s="2">
        <v>1.85</v>
      </c>
      <c r="C1758" s="2">
        <v>1.3742000000000001</v>
      </c>
      <c r="D1758" s="2">
        <v>2256</v>
      </c>
      <c r="E1758" s="2">
        <f t="shared" si="108"/>
        <v>1441176</v>
      </c>
      <c r="F1758" s="17" t="str">
        <f t="shared" si="111"/>
        <v>BULLISH</v>
      </c>
      <c r="G1758" s="17" t="str">
        <f t="shared" si="110"/>
        <v>NEUTRAL</v>
      </c>
      <c r="H1758" s="17" t="str">
        <f t="shared" si="109"/>
        <v>CONFIRMED BULLISH</v>
      </c>
    </row>
    <row r="1759" spans="1:8" ht="13.5" x14ac:dyDescent="0.25">
      <c r="A1759" s="3">
        <v>44575</v>
      </c>
      <c r="B1759" s="2">
        <v>1.85</v>
      </c>
      <c r="C1759" s="2">
        <v>1.3742000000000001</v>
      </c>
      <c r="D1759" s="2">
        <v>5320</v>
      </c>
      <c r="E1759" s="2">
        <f t="shared" si="108"/>
        <v>1441176</v>
      </c>
      <c r="F1759" s="17" t="str">
        <f t="shared" si="111"/>
        <v>BULLISH</v>
      </c>
      <c r="G1759" s="17" t="str">
        <f t="shared" si="110"/>
        <v>NEUTRAL</v>
      </c>
      <c r="H1759" s="17" t="str">
        <f t="shared" si="109"/>
        <v>CONFIRMED BULLISH</v>
      </c>
    </row>
    <row r="1760" spans="1:8" ht="13.5" x14ac:dyDescent="0.25">
      <c r="A1760" s="3">
        <v>44578</v>
      </c>
      <c r="B1760" s="2">
        <v>1.87</v>
      </c>
      <c r="C1760" s="2">
        <v>1.389</v>
      </c>
      <c r="D1760" s="2">
        <v>1484</v>
      </c>
      <c r="E1760" s="2">
        <f t="shared" si="108"/>
        <v>1442660</v>
      </c>
      <c r="F1760" s="17" t="str">
        <f t="shared" si="111"/>
        <v>BULLISH</v>
      </c>
      <c r="G1760" s="17" t="str">
        <f t="shared" si="110"/>
        <v>NEUTRAL</v>
      </c>
      <c r="H1760" s="17" t="str">
        <f t="shared" si="109"/>
        <v>CONFIRMED BULLISH</v>
      </c>
    </row>
    <row r="1761" spans="1:8" ht="13.5" x14ac:dyDescent="0.25">
      <c r="A1761" s="3">
        <v>44579</v>
      </c>
      <c r="B1761" s="2">
        <v>1.9</v>
      </c>
      <c r="C1761" s="2">
        <v>1.4113</v>
      </c>
      <c r="D1761" s="2">
        <v>25251</v>
      </c>
      <c r="E1761" s="2">
        <f t="shared" si="108"/>
        <v>1467911</v>
      </c>
      <c r="F1761" s="17" t="str">
        <f t="shared" si="111"/>
        <v>BULLISH</v>
      </c>
      <c r="G1761" s="17" t="str">
        <f t="shared" si="110"/>
        <v>STRONG</v>
      </c>
      <c r="H1761" s="17" t="str">
        <f t="shared" si="109"/>
        <v>CONFIRMED BULLISH</v>
      </c>
    </row>
    <row r="1762" spans="1:8" ht="13.5" x14ac:dyDescent="0.25">
      <c r="A1762" s="3">
        <v>44580</v>
      </c>
      <c r="B1762" s="2">
        <v>1.9</v>
      </c>
      <c r="C1762" s="2">
        <v>1.4113</v>
      </c>
      <c r="D1762" s="2">
        <v>896</v>
      </c>
      <c r="E1762" s="2">
        <f t="shared" si="108"/>
        <v>1467911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CONFIRMED BULLISH</v>
      </c>
    </row>
    <row r="1763" spans="1:8" ht="13.5" x14ac:dyDescent="0.25">
      <c r="A1763" s="3">
        <v>44581</v>
      </c>
      <c r="B1763" s="2">
        <v>1.94</v>
      </c>
      <c r="C1763" s="2">
        <v>1.4410000000000001</v>
      </c>
      <c r="D1763" s="2">
        <v>36889</v>
      </c>
      <c r="E1763" s="2">
        <f t="shared" si="108"/>
        <v>1504800</v>
      </c>
      <c r="F1763" s="17" t="str">
        <f t="shared" si="111"/>
        <v>BULLISH</v>
      </c>
      <c r="G1763" s="17" t="str">
        <f t="shared" si="110"/>
        <v>STRONG</v>
      </c>
      <c r="H1763" s="17" t="str">
        <f t="shared" si="109"/>
        <v>CONFIRMED BULLISH</v>
      </c>
    </row>
    <row r="1764" spans="1:8" ht="13.5" x14ac:dyDescent="0.25">
      <c r="A1764" s="3">
        <v>44582</v>
      </c>
      <c r="B1764" s="2">
        <v>1.98</v>
      </c>
      <c r="C1764" s="2">
        <v>1.4706999999999999</v>
      </c>
      <c r="D1764" s="2">
        <v>36025</v>
      </c>
      <c r="E1764" s="2">
        <f t="shared" si="108"/>
        <v>1540825</v>
      </c>
      <c r="F1764" s="17" t="str">
        <f t="shared" si="111"/>
        <v>BULLISH</v>
      </c>
      <c r="G1764" s="17" t="str">
        <f t="shared" si="110"/>
        <v>STRONG</v>
      </c>
      <c r="H1764" s="17" t="str">
        <f t="shared" si="109"/>
        <v>CONFIRMED BULLISH</v>
      </c>
    </row>
    <row r="1765" spans="1:8" ht="13.5" x14ac:dyDescent="0.25">
      <c r="A1765" s="3">
        <v>44585</v>
      </c>
      <c r="B1765" s="2">
        <v>1.98</v>
      </c>
      <c r="C1765" s="2">
        <v>1.4706999999999999</v>
      </c>
      <c r="D1765" s="2">
        <v>9297</v>
      </c>
      <c r="E1765" s="2">
        <f t="shared" si="108"/>
        <v>1540825</v>
      </c>
      <c r="F1765" s="17" t="str">
        <f t="shared" si="111"/>
        <v>BULLISH</v>
      </c>
      <c r="G1765" s="17" t="str">
        <f t="shared" si="110"/>
        <v>STRONG</v>
      </c>
      <c r="H1765" s="17" t="str">
        <f t="shared" si="109"/>
        <v>CONFIRMED BULLISH</v>
      </c>
    </row>
    <row r="1766" spans="1:8" ht="13.5" x14ac:dyDescent="0.25">
      <c r="A1766" s="3">
        <v>44586</v>
      </c>
      <c r="B1766" s="2">
        <v>2</v>
      </c>
      <c r="C1766" s="2">
        <v>1.4856</v>
      </c>
      <c r="D1766" s="2">
        <v>12394</v>
      </c>
      <c r="E1766" s="2">
        <f t="shared" si="108"/>
        <v>1553219</v>
      </c>
      <c r="F1766" s="17" t="str">
        <f t="shared" si="111"/>
        <v>BULLISH</v>
      </c>
      <c r="G1766" s="17" t="str">
        <f t="shared" si="110"/>
        <v>STRONG</v>
      </c>
      <c r="H1766" s="17" t="str">
        <f t="shared" si="109"/>
        <v>CONFIRMED BULLISH</v>
      </c>
    </row>
    <row r="1767" spans="1:8" ht="13.5" x14ac:dyDescent="0.25">
      <c r="A1767" s="3">
        <v>44587</v>
      </c>
      <c r="B1767" s="2">
        <v>2.0299999999999998</v>
      </c>
      <c r="C1767" s="2">
        <v>1.5079</v>
      </c>
      <c r="D1767" s="2">
        <v>19615</v>
      </c>
      <c r="E1767" s="2">
        <f t="shared" si="108"/>
        <v>1572834</v>
      </c>
      <c r="F1767" s="17" t="str">
        <f t="shared" si="111"/>
        <v>BULLISH</v>
      </c>
      <c r="G1767" s="17" t="str">
        <f t="shared" si="110"/>
        <v>STRONG</v>
      </c>
      <c r="H1767" s="17" t="str">
        <f t="shared" si="109"/>
        <v>CONFIRMED BULLISH</v>
      </c>
    </row>
    <row r="1768" spans="1:8" ht="13.5" x14ac:dyDescent="0.25">
      <c r="A1768" s="3">
        <v>44588</v>
      </c>
      <c r="B1768" s="2">
        <v>2.06</v>
      </c>
      <c r="C1768" s="2">
        <v>1.5302</v>
      </c>
      <c r="D1768" s="2">
        <v>38114</v>
      </c>
      <c r="E1768" s="2">
        <f t="shared" si="108"/>
        <v>1610948</v>
      </c>
      <c r="F1768" s="17" t="str">
        <f t="shared" si="111"/>
        <v>BULLISH</v>
      </c>
      <c r="G1768" s="17" t="str">
        <f t="shared" si="110"/>
        <v>STRONG</v>
      </c>
      <c r="H1768" s="17" t="str">
        <f t="shared" si="109"/>
        <v>CONFIRMED BULLISH</v>
      </c>
    </row>
    <row r="1769" spans="1:8" ht="13.5" x14ac:dyDescent="0.25">
      <c r="A1769" s="3">
        <v>44589</v>
      </c>
      <c r="B1769" s="2">
        <v>2.0499999999999998</v>
      </c>
      <c r="C1769" s="2">
        <v>1.5226999999999999</v>
      </c>
      <c r="D1769" s="2">
        <v>3725</v>
      </c>
      <c r="E1769" s="2">
        <f t="shared" si="108"/>
        <v>1607223</v>
      </c>
      <c r="F1769" s="17" t="str">
        <f t="shared" si="111"/>
        <v>BULLISH</v>
      </c>
      <c r="G1769" s="17" t="str">
        <f t="shared" si="110"/>
        <v>STRONG</v>
      </c>
      <c r="H1769" s="17" t="str">
        <f t="shared" si="109"/>
        <v>CONFIRMED BULLISH</v>
      </c>
    </row>
    <row r="1770" spans="1:8" ht="13.5" x14ac:dyDescent="0.25">
      <c r="A1770" s="3">
        <v>44592</v>
      </c>
      <c r="B1770" s="2">
        <v>2.0299999999999998</v>
      </c>
      <c r="C1770" s="2">
        <v>1.5079</v>
      </c>
      <c r="D1770" s="2">
        <v>9945</v>
      </c>
      <c r="E1770" s="2">
        <f t="shared" si="108"/>
        <v>1597278</v>
      </c>
      <c r="F1770" s="17" t="str">
        <f t="shared" si="111"/>
        <v>BULLISH</v>
      </c>
      <c r="G1770" s="17" t="str">
        <f t="shared" si="110"/>
        <v>STRONG</v>
      </c>
      <c r="H1770" s="17" t="str">
        <f t="shared" si="109"/>
        <v>CONFIRMED BULLISH</v>
      </c>
    </row>
    <row r="1771" spans="1:8" ht="13.5" x14ac:dyDescent="0.25">
      <c r="A1771" s="3">
        <v>44593</v>
      </c>
      <c r="B1771" s="2">
        <v>2.06</v>
      </c>
      <c r="C1771" s="2">
        <v>1.5302</v>
      </c>
      <c r="D1771" s="2">
        <v>15116</v>
      </c>
      <c r="E1771" s="2">
        <f t="shared" si="108"/>
        <v>1612394</v>
      </c>
      <c r="F1771" s="17" t="str">
        <f t="shared" si="111"/>
        <v>BULLISH</v>
      </c>
      <c r="G1771" s="17" t="str">
        <f t="shared" si="110"/>
        <v>STRONG</v>
      </c>
      <c r="H1771" s="17" t="str">
        <f t="shared" si="109"/>
        <v>CONFIRMED BULLISH</v>
      </c>
    </row>
    <row r="1772" spans="1:8" ht="13.5" x14ac:dyDescent="0.25">
      <c r="A1772" s="3">
        <v>44594</v>
      </c>
      <c r="B1772" s="2">
        <v>2.06</v>
      </c>
      <c r="C1772" s="2">
        <v>1.5302</v>
      </c>
      <c r="D1772" s="2">
        <v>16954</v>
      </c>
      <c r="E1772" s="2">
        <f t="shared" si="108"/>
        <v>1612394</v>
      </c>
      <c r="F1772" s="17" t="str">
        <f t="shared" si="111"/>
        <v>BULLISH</v>
      </c>
      <c r="G1772" s="17" t="str">
        <f t="shared" si="110"/>
        <v>STRONG</v>
      </c>
      <c r="H1772" s="17" t="str">
        <f t="shared" si="109"/>
        <v>CONFIRMED BULLISH</v>
      </c>
    </row>
    <row r="1773" spans="1:8" ht="13.5" x14ac:dyDescent="0.25">
      <c r="A1773" s="3">
        <v>44595</v>
      </c>
      <c r="B1773" s="2">
        <v>2.0699999999999998</v>
      </c>
      <c r="C1773" s="2">
        <v>1.5376000000000001</v>
      </c>
      <c r="D1773" s="2">
        <v>15193</v>
      </c>
      <c r="E1773" s="2">
        <f t="shared" si="108"/>
        <v>1627587</v>
      </c>
      <c r="F1773" s="17" t="str">
        <f t="shared" si="111"/>
        <v>BULLISH</v>
      </c>
      <c r="G1773" s="17" t="str">
        <f t="shared" si="110"/>
        <v>NEUTRAL</v>
      </c>
      <c r="H1773" s="17" t="str">
        <f t="shared" si="109"/>
        <v>CONFIRMED BULLISH</v>
      </c>
    </row>
    <row r="1774" spans="1:8" ht="13.5" x14ac:dyDescent="0.25">
      <c r="A1774" s="3">
        <v>44596</v>
      </c>
      <c r="B1774" s="2">
        <v>2.08</v>
      </c>
      <c r="C1774" s="2">
        <v>1.5449999999999999</v>
      </c>
      <c r="D1774" s="2">
        <v>23339</v>
      </c>
      <c r="E1774" s="2">
        <f t="shared" si="108"/>
        <v>1650926</v>
      </c>
      <c r="F1774" s="17" t="str">
        <f t="shared" si="111"/>
        <v>BULLISH</v>
      </c>
      <c r="G1774" s="17" t="str">
        <f t="shared" si="110"/>
        <v>STRONG</v>
      </c>
      <c r="H1774" s="17" t="str">
        <f t="shared" si="109"/>
        <v>CONFIRMED BULLISH</v>
      </c>
    </row>
    <row r="1775" spans="1:8" ht="13.5" x14ac:dyDescent="0.25">
      <c r="A1775" s="3">
        <v>44599</v>
      </c>
      <c r="B1775" s="2">
        <v>2.14</v>
      </c>
      <c r="C1775" s="2">
        <v>1.5895999999999999</v>
      </c>
      <c r="D1775" s="2">
        <v>40516</v>
      </c>
      <c r="E1775" s="2">
        <f t="shared" si="108"/>
        <v>1691442</v>
      </c>
      <c r="F1775" s="17" t="str">
        <f t="shared" si="111"/>
        <v>BULLISH</v>
      </c>
      <c r="G1775" s="17" t="str">
        <f t="shared" si="110"/>
        <v>STRONG</v>
      </c>
      <c r="H1775" s="17" t="str">
        <f t="shared" si="109"/>
        <v>CONFIRMED BULLISH</v>
      </c>
    </row>
    <row r="1776" spans="1:8" ht="13.5" x14ac:dyDescent="0.25">
      <c r="A1776" s="3">
        <v>44600</v>
      </c>
      <c r="B1776" s="2">
        <v>2.11</v>
      </c>
      <c r="C1776" s="2">
        <v>1.5672999999999999</v>
      </c>
      <c r="D1776" s="2">
        <v>10397</v>
      </c>
      <c r="E1776" s="2">
        <f t="shared" si="108"/>
        <v>1681045</v>
      </c>
      <c r="F1776" s="17" t="str">
        <f t="shared" si="111"/>
        <v>BULLISH</v>
      </c>
      <c r="G1776" s="17" t="str">
        <f t="shared" si="110"/>
        <v>STRONG</v>
      </c>
      <c r="H1776" s="17" t="str">
        <f t="shared" si="109"/>
        <v>CONFIRMED BULLISH</v>
      </c>
    </row>
    <row r="1777" spans="1:8" ht="13.5" x14ac:dyDescent="0.25">
      <c r="A1777" s="3">
        <v>44601</v>
      </c>
      <c r="B1777" s="2">
        <v>2.12</v>
      </c>
      <c r="C1777" s="2">
        <v>1.5747</v>
      </c>
      <c r="D1777" s="2">
        <v>73806</v>
      </c>
      <c r="E1777" s="2">
        <f t="shared" si="108"/>
        <v>1754851</v>
      </c>
      <c r="F1777" s="17" t="str">
        <f t="shared" si="111"/>
        <v>BULLISH</v>
      </c>
      <c r="G1777" s="17" t="str">
        <f t="shared" si="110"/>
        <v>STRONG</v>
      </c>
      <c r="H1777" s="17" t="str">
        <f t="shared" si="109"/>
        <v>CONFIRMED BULLISH</v>
      </c>
    </row>
    <row r="1778" spans="1:8" ht="13.5" x14ac:dyDescent="0.25">
      <c r="A1778" s="3">
        <v>44602</v>
      </c>
      <c r="B1778" s="2">
        <v>2.17</v>
      </c>
      <c r="C1778" s="2">
        <v>1.6119000000000001</v>
      </c>
      <c r="D1778" s="2">
        <v>35618</v>
      </c>
      <c r="E1778" s="2">
        <f t="shared" si="108"/>
        <v>1790469</v>
      </c>
      <c r="F1778" s="17" t="str">
        <f t="shared" si="111"/>
        <v>BULLISH</v>
      </c>
      <c r="G1778" s="17" t="str">
        <f t="shared" si="110"/>
        <v>STRONG</v>
      </c>
      <c r="H1778" s="17" t="str">
        <f t="shared" si="109"/>
        <v>CONFIRMED BULLISH</v>
      </c>
    </row>
    <row r="1779" spans="1:8" ht="13.5" x14ac:dyDescent="0.25">
      <c r="A1779" s="3">
        <v>44603</v>
      </c>
      <c r="B1779" s="2">
        <v>2.17</v>
      </c>
      <c r="C1779" s="2">
        <v>1.6119000000000001</v>
      </c>
      <c r="D1779" s="2">
        <v>5788</v>
      </c>
      <c r="E1779" s="2">
        <f t="shared" si="108"/>
        <v>1790469</v>
      </c>
      <c r="F1779" s="17" t="str">
        <f t="shared" si="111"/>
        <v>BULLISH</v>
      </c>
      <c r="G1779" s="17" t="str">
        <f t="shared" si="110"/>
        <v>STRONG</v>
      </c>
      <c r="H1779" s="17" t="str">
        <f t="shared" si="109"/>
        <v>CONFIRMED BULLISH</v>
      </c>
    </row>
    <row r="1780" spans="1:8" ht="13.5" x14ac:dyDescent="0.25">
      <c r="A1780" s="3">
        <v>44606</v>
      </c>
      <c r="B1780" s="2">
        <v>2.15</v>
      </c>
      <c r="C1780" s="2">
        <v>1.597</v>
      </c>
      <c r="D1780" s="2">
        <v>4965</v>
      </c>
      <c r="E1780" s="2">
        <f t="shared" si="108"/>
        <v>1785504</v>
      </c>
      <c r="F1780" s="17" t="str">
        <f t="shared" si="111"/>
        <v>BULLISH</v>
      </c>
      <c r="G1780" s="17" t="str">
        <f t="shared" si="110"/>
        <v>STRONG</v>
      </c>
      <c r="H1780" s="17" t="str">
        <f t="shared" si="109"/>
        <v>CONFIRMED BULLISH</v>
      </c>
    </row>
    <row r="1781" spans="1:8" ht="13.5" x14ac:dyDescent="0.25">
      <c r="A1781" s="3">
        <v>44607</v>
      </c>
      <c r="B1781" s="2">
        <v>2.12</v>
      </c>
      <c r="C1781" s="2">
        <v>1.5747</v>
      </c>
      <c r="D1781" s="2">
        <v>2723</v>
      </c>
      <c r="E1781" s="2">
        <f t="shared" si="108"/>
        <v>1782781</v>
      </c>
      <c r="F1781" s="17" t="str">
        <f t="shared" si="111"/>
        <v>BULLISH</v>
      </c>
      <c r="G1781" s="17" t="str">
        <f t="shared" si="110"/>
        <v>STRONG</v>
      </c>
      <c r="H1781" s="17" t="str">
        <f t="shared" si="109"/>
        <v>CONFIRMED BULLISH</v>
      </c>
    </row>
    <row r="1782" spans="1:8" ht="13.5" x14ac:dyDescent="0.25">
      <c r="A1782" s="3">
        <v>44608</v>
      </c>
      <c r="B1782" s="2">
        <v>2.15</v>
      </c>
      <c r="C1782" s="2">
        <v>1.597</v>
      </c>
      <c r="D1782" s="2">
        <v>2901</v>
      </c>
      <c r="E1782" s="2">
        <f t="shared" si="108"/>
        <v>1785682</v>
      </c>
      <c r="F1782" s="17" t="str">
        <f t="shared" si="111"/>
        <v>BULLISH</v>
      </c>
      <c r="G1782" s="17" t="str">
        <f t="shared" si="110"/>
        <v>NEUTRAL</v>
      </c>
      <c r="H1782" s="17" t="str">
        <f t="shared" si="109"/>
        <v>CONFIRMED BULLISH</v>
      </c>
    </row>
    <row r="1783" spans="1:8" ht="13.5" x14ac:dyDescent="0.25">
      <c r="A1783" s="3">
        <v>44609</v>
      </c>
      <c r="B1783" s="2">
        <v>2.27</v>
      </c>
      <c r="C1783" s="2">
        <v>1.6861999999999999</v>
      </c>
      <c r="D1783" s="2">
        <v>29538</v>
      </c>
      <c r="E1783" s="2">
        <f t="shared" si="108"/>
        <v>1815220</v>
      </c>
      <c r="F1783" s="17" t="str">
        <f t="shared" si="111"/>
        <v>BULLISH</v>
      </c>
      <c r="G1783" s="17" t="str">
        <f t="shared" si="110"/>
        <v>NEUTRAL</v>
      </c>
      <c r="H1783" s="17" t="str">
        <f t="shared" si="109"/>
        <v>CONFIRMED BULLISH</v>
      </c>
    </row>
    <row r="1784" spans="1:8" ht="13.5" x14ac:dyDescent="0.25">
      <c r="A1784" s="3">
        <v>44610</v>
      </c>
      <c r="B1784" s="2">
        <v>2.2200000000000002</v>
      </c>
      <c r="C1784" s="2">
        <v>1.649</v>
      </c>
      <c r="D1784" s="2">
        <v>88233</v>
      </c>
      <c r="E1784" s="2">
        <f t="shared" si="108"/>
        <v>1726987</v>
      </c>
      <c r="F1784" s="17" t="str">
        <f t="shared" si="111"/>
        <v>BEARISH</v>
      </c>
      <c r="G1784" s="17" t="str">
        <f t="shared" si="110"/>
        <v>WEAK</v>
      </c>
      <c r="H1784" s="17" t="str">
        <f t="shared" si="109"/>
        <v>BEARISH DIVERGENCE</v>
      </c>
    </row>
    <row r="1785" spans="1:8" ht="13.5" x14ac:dyDescent="0.25">
      <c r="A1785" s="3">
        <v>44613</v>
      </c>
      <c r="B1785" s="2">
        <v>2.23</v>
      </c>
      <c r="C1785" s="2">
        <v>1.6564000000000001</v>
      </c>
      <c r="D1785" s="2">
        <v>26535</v>
      </c>
      <c r="E1785" s="2">
        <f t="shared" si="108"/>
        <v>1753522</v>
      </c>
      <c r="F1785" s="17" t="str">
        <f t="shared" si="111"/>
        <v>BEARISH</v>
      </c>
      <c r="G1785" s="17" t="str">
        <f t="shared" si="110"/>
        <v>NEUTRAL</v>
      </c>
      <c r="H1785" s="17" t="str">
        <f t="shared" si="109"/>
        <v>BEARISH DIVERGENCE</v>
      </c>
    </row>
    <row r="1786" spans="1:8" ht="13.5" x14ac:dyDescent="0.25">
      <c r="A1786" s="3">
        <v>44614</v>
      </c>
      <c r="B1786" s="2">
        <v>2.2400000000000002</v>
      </c>
      <c r="C1786" s="2">
        <v>1.6638999999999999</v>
      </c>
      <c r="D1786" s="2">
        <v>20420</v>
      </c>
      <c r="E1786" s="2">
        <f t="shared" si="108"/>
        <v>1773942</v>
      </c>
      <c r="F1786" s="17" t="str">
        <f t="shared" si="111"/>
        <v>BEARISH</v>
      </c>
      <c r="G1786" s="17" t="str">
        <f t="shared" si="110"/>
        <v>NEUTRAL</v>
      </c>
      <c r="H1786" s="17" t="str">
        <f t="shared" si="109"/>
        <v>BEARISH DIVERGENCE</v>
      </c>
    </row>
    <row r="1787" spans="1:8" ht="13.5" x14ac:dyDescent="0.25">
      <c r="A1787" s="3">
        <v>44615</v>
      </c>
      <c r="B1787" s="2">
        <v>2.31</v>
      </c>
      <c r="C1787" s="2">
        <v>1.7159</v>
      </c>
      <c r="D1787" s="2">
        <v>120549</v>
      </c>
      <c r="E1787" s="2">
        <f t="shared" si="108"/>
        <v>1894491</v>
      </c>
      <c r="F1787" s="17" t="str">
        <f t="shared" si="111"/>
        <v>BULLISH</v>
      </c>
      <c r="G1787" s="17" t="str">
        <f t="shared" si="110"/>
        <v>STRONG</v>
      </c>
      <c r="H1787" s="17" t="str">
        <f t="shared" si="109"/>
        <v>CONFIRMED BULLISH</v>
      </c>
    </row>
    <row r="1788" spans="1:8" ht="13.5" x14ac:dyDescent="0.25">
      <c r="A1788" s="3">
        <v>44616</v>
      </c>
      <c r="B1788" s="2">
        <v>2.2599999999999998</v>
      </c>
      <c r="C1788" s="2">
        <v>1.6787000000000001</v>
      </c>
      <c r="D1788" s="2">
        <v>30429</v>
      </c>
      <c r="E1788" s="2">
        <f t="shared" si="108"/>
        <v>1864062</v>
      </c>
      <c r="F1788" s="17" t="str">
        <f t="shared" si="111"/>
        <v>BULLISH</v>
      </c>
      <c r="G1788" s="17" t="str">
        <f t="shared" si="110"/>
        <v>STRONG</v>
      </c>
      <c r="H1788" s="17" t="str">
        <f t="shared" si="109"/>
        <v>BULLISH DIVERGENCE</v>
      </c>
    </row>
    <row r="1789" spans="1:8" ht="13.5" x14ac:dyDescent="0.25">
      <c r="A1789" s="3">
        <v>44617</v>
      </c>
      <c r="B1789" s="2">
        <v>2.31</v>
      </c>
      <c r="C1789" s="2">
        <v>1.7159</v>
      </c>
      <c r="D1789" s="2">
        <v>40784</v>
      </c>
      <c r="E1789" s="2">
        <f t="shared" si="108"/>
        <v>1904846</v>
      </c>
      <c r="F1789" s="17" t="str">
        <f t="shared" si="111"/>
        <v>BULLISH</v>
      </c>
      <c r="G1789" s="17" t="str">
        <f t="shared" si="110"/>
        <v>STRONG</v>
      </c>
      <c r="H1789" s="17" t="str">
        <f t="shared" si="109"/>
        <v>CONFIRMED BULLISH</v>
      </c>
    </row>
    <row r="1790" spans="1:8" ht="13.5" x14ac:dyDescent="0.25">
      <c r="A1790" s="3">
        <v>44620</v>
      </c>
      <c r="B1790" s="2">
        <v>2.31</v>
      </c>
      <c r="C1790" s="2">
        <v>1.7159</v>
      </c>
      <c r="D1790" s="2">
        <v>17630</v>
      </c>
      <c r="E1790" s="2">
        <f t="shared" si="108"/>
        <v>1904846</v>
      </c>
      <c r="F1790" s="17" t="str">
        <f t="shared" si="111"/>
        <v>BULLISH</v>
      </c>
      <c r="G1790" s="17" t="str">
        <f t="shared" si="110"/>
        <v>STRONG</v>
      </c>
      <c r="H1790" s="17" t="str">
        <f t="shared" si="109"/>
        <v>CONFIRMED BULLISH</v>
      </c>
    </row>
    <row r="1791" spans="1:8" ht="13.5" x14ac:dyDescent="0.25">
      <c r="A1791" s="3">
        <v>44621</v>
      </c>
      <c r="B1791" s="2">
        <v>2.41</v>
      </c>
      <c r="C1791" s="2">
        <v>1.7901</v>
      </c>
      <c r="D1791" s="2">
        <v>104101</v>
      </c>
      <c r="E1791" s="2">
        <f t="shared" si="108"/>
        <v>2008947</v>
      </c>
      <c r="F1791" s="17" t="str">
        <f t="shared" si="111"/>
        <v>BULLISH</v>
      </c>
      <c r="G1791" s="17" t="str">
        <f t="shared" si="110"/>
        <v>STRONG</v>
      </c>
      <c r="H1791" s="17" t="str">
        <f t="shared" si="109"/>
        <v>CONFIRMED BULLISH</v>
      </c>
    </row>
    <row r="1792" spans="1:8" ht="13.5" x14ac:dyDescent="0.25">
      <c r="A1792" s="3">
        <v>44622</v>
      </c>
      <c r="B1792" s="2">
        <v>2.4</v>
      </c>
      <c r="C1792" s="2">
        <v>1.7827</v>
      </c>
      <c r="D1792" s="2">
        <v>38630</v>
      </c>
      <c r="E1792" s="2">
        <f t="shared" si="108"/>
        <v>1970317</v>
      </c>
      <c r="F1792" s="17" t="str">
        <f t="shared" si="111"/>
        <v>BULLISH</v>
      </c>
      <c r="G1792" s="17" t="str">
        <f t="shared" si="110"/>
        <v>STRONG</v>
      </c>
      <c r="H1792" s="17" t="str">
        <f t="shared" si="109"/>
        <v>CONFIRMED BULLISH</v>
      </c>
    </row>
    <row r="1793" spans="1:8" ht="13.5" x14ac:dyDescent="0.25">
      <c r="A1793" s="3">
        <v>44623</v>
      </c>
      <c r="B1793" s="2">
        <v>2.38</v>
      </c>
      <c r="C1793" s="2">
        <v>1.7679</v>
      </c>
      <c r="D1793" s="2">
        <v>9016</v>
      </c>
      <c r="E1793" s="2">
        <f t="shared" si="108"/>
        <v>1961301</v>
      </c>
      <c r="F1793" s="17" t="str">
        <f t="shared" si="111"/>
        <v>BULLISH</v>
      </c>
      <c r="G1793" s="17" t="str">
        <f t="shared" si="110"/>
        <v>STRONG</v>
      </c>
      <c r="H1793" s="17" t="str">
        <f t="shared" si="109"/>
        <v>CONFIRMED BULLISH</v>
      </c>
    </row>
    <row r="1794" spans="1:8" ht="13.5" x14ac:dyDescent="0.25">
      <c r="A1794" s="3">
        <v>44624</v>
      </c>
      <c r="B1794" s="2">
        <v>2.37</v>
      </c>
      <c r="C1794" s="2">
        <v>1.7604</v>
      </c>
      <c r="D1794" s="2">
        <v>28947</v>
      </c>
      <c r="E1794" s="2">
        <f t="shared" si="108"/>
        <v>1932354</v>
      </c>
      <c r="F1794" s="17" t="str">
        <f t="shared" si="111"/>
        <v>BULLISH</v>
      </c>
      <c r="G1794" s="17" t="str">
        <f t="shared" si="110"/>
        <v>NEUTRAL</v>
      </c>
      <c r="H1794" s="17" t="str">
        <f t="shared" si="109"/>
        <v>CONFIRMED BULLISH</v>
      </c>
    </row>
    <row r="1795" spans="1:8" ht="13.5" x14ac:dyDescent="0.25">
      <c r="A1795" s="3">
        <v>44627</v>
      </c>
      <c r="B1795" s="2">
        <v>2.39</v>
      </c>
      <c r="C1795" s="2">
        <v>1.7753000000000001</v>
      </c>
      <c r="D1795" s="2">
        <v>21233</v>
      </c>
      <c r="E1795" s="2">
        <f t="shared" si="108"/>
        <v>1953587</v>
      </c>
      <c r="F1795" s="17" t="str">
        <f t="shared" si="111"/>
        <v>BULLISH</v>
      </c>
      <c r="G1795" s="17" t="str">
        <f t="shared" si="110"/>
        <v>STRONG</v>
      </c>
      <c r="H1795" s="17" t="str">
        <f t="shared" si="109"/>
        <v>CONFIRMED BULLISH</v>
      </c>
    </row>
    <row r="1796" spans="1:8" ht="13.5" x14ac:dyDescent="0.25">
      <c r="A1796" s="3">
        <v>44628</v>
      </c>
      <c r="B1796" s="2">
        <v>2.38</v>
      </c>
      <c r="C1796" s="2">
        <v>1.7679</v>
      </c>
      <c r="D1796" s="2">
        <v>935</v>
      </c>
      <c r="E1796" s="2">
        <f t="shared" ref="E1796:E1859" si="112">IF(B1796&gt;B1795, E1795+D1796, IF(B1796&lt;B1795, E1795-D1796, E1795))</f>
        <v>1952652</v>
      </c>
      <c r="F1796" s="17" t="str">
        <f t="shared" si="111"/>
        <v>BEARISH</v>
      </c>
      <c r="G1796" s="17" t="str">
        <f t="shared" si="110"/>
        <v>WEAK</v>
      </c>
      <c r="H1796" s="17" t="str">
        <f t="shared" si="109"/>
        <v>CONFIRMED BEARISH</v>
      </c>
    </row>
    <row r="1797" spans="1:8" ht="13.5" x14ac:dyDescent="0.25">
      <c r="A1797" s="3">
        <v>44629</v>
      </c>
      <c r="B1797" s="2">
        <v>2.35</v>
      </c>
      <c r="C1797" s="2">
        <v>1.7456</v>
      </c>
      <c r="D1797" s="2">
        <v>1456</v>
      </c>
      <c r="E1797" s="2">
        <f t="shared" si="112"/>
        <v>1951196</v>
      </c>
      <c r="F1797" s="17" t="str">
        <f t="shared" si="111"/>
        <v>BEARISH</v>
      </c>
      <c r="G1797" s="17" t="str">
        <f t="shared" si="110"/>
        <v>NEUTRAL</v>
      </c>
      <c r="H1797" s="17" t="str">
        <f t="shared" si="109"/>
        <v>CONFIRMED BEARISH</v>
      </c>
    </row>
    <row r="1798" spans="1:8" ht="13.5" x14ac:dyDescent="0.25">
      <c r="A1798" s="3">
        <v>44630</v>
      </c>
      <c r="B1798" s="2">
        <v>2.38</v>
      </c>
      <c r="C1798" s="2">
        <v>1.7679</v>
      </c>
      <c r="D1798" s="2">
        <v>11945</v>
      </c>
      <c r="E1798" s="2">
        <f t="shared" si="112"/>
        <v>1963141</v>
      </c>
      <c r="F1798" s="17" t="str">
        <f t="shared" si="111"/>
        <v>BULLISH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v>44631</v>
      </c>
      <c r="B1799" s="2">
        <v>2.38</v>
      </c>
      <c r="C1799" s="2">
        <v>1.7679</v>
      </c>
      <c r="D1799" s="2">
        <v>14763</v>
      </c>
      <c r="E1799" s="2">
        <f t="shared" si="112"/>
        <v>1963141</v>
      </c>
      <c r="F1799" s="17" t="str">
        <f t="shared" si="111"/>
        <v>BULLISH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CONFIRMED BULLISH</v>
      </c>
    </row>
    <row r="1800" spans="1:8" ht="13.5" x14ac:dyDescent="0.25">
      <c r="A1800" s="3">
        <v>44634</v>
      </c>
      <c r="B1800" s="2">
        <v>2.38</v>
      </c>
      <c r="C1800" s="2">
        <v>1.7679</v>
      </c>
      <c r="D1800" s="2">
        <v>0</v>
      </c>
      <c r="E1800" s="2">
        <f t="shared" si="112"/>
        <v>1963141</v>
      </c>
      <c r="F1800" s="17" t="str">
        <f t="shared" ref="F1800:F1863" si="115">IF(E1800&gt;E1795,"BULLISH",IF(E1800&lt;E1795,"BEARISH","NEUTRAL"))</f>
        <v>BULLISH</v>
      </c>
      <c r="G1800" s="17" t="str">
        <f t="shared" si="114"/>
        <v>NEUTRAL</v>
      </c>
      <c r="H1800" s="17" t="str">
        <f t="shared" si="113"/>
        <v>BULLISH DIVERGENCE</v>
      </c>
    </row>
    <row r="1801" spans="1:8" ht="13.5" x14ac:dyDescent="0.25">
      <c r="A1801" s="3">
        <v>44635</v>
      </c>
      <c r="B1801" s="2">
        <v>2.37</v>
      </c>
      <c r="C1801" s="2">
        <v>1.7604</v>
      </c>
      <c r="D1801" s="2">
        <v>1500</v>
      </c>
      <c r="E1801" s="2">
        <f t="shared" si="112"/>
        <v>1961641</v>
      </c>
      <c r="F1801" s="17" t="str">
        <f t="shared" si="115"/>
        <v>BULLISH</v>
      </c>
      <c r="G1801" s="17" t="str">
        <f t="shared" si="114"/>
        <v>NEUTRAL</v>
      </c>
      <c r="H1801" s="17" t="str">
        <f t="shared" si="113"/>
        <v>BULLISH DIVERGENCE</v>
      </c>
    </row>
    <row r="1802" spans="1:8" ht="13.5" x14ac:dyDescent="0.25">
      <c r="A1802" s="3">
        <v>44636</v>
      </c>
      <c r="B1802" s="2">
        <v>2.4900000000000002</v>
      </c>
      <c r="C1802" s="2">
        <v>1.8495999999999999</v>
      </c>
      <c r="D1802" s="2">
        <v>70759</v>
      </c>
      <c r="E1802" s="2">
        <f t="shared" si="112"/>
        <v>2032400</v>
      </c>
      <c r="F1802" s="17" t="str">
        <f t="shared" si="115"/>
        <v>BULLISH</v>
      </c>
      <c r="G1802" s="17" t="str">
        <f t="shared" si="114"/>
        <v>STRONG</v>
      </c>
      <c r="H1802" s="17" t="str">
        <f t="shared" si="113"/>
        <v>CONFIRMED BULLISH</v>
      </c>
    </row>
    <row r="1803" spans="1:8" ht="13.5" x14ac:dyDescent="0.25">
      <c r="A1803" s="3">
        <v>44637</v>
      </c>
      <c r="B1803" s="2">
        <v>2.4900000000000002</v>
      </c>
      <c r="C1803" s="2">
        <v>1.8495999999999999</v>
      </c>
      <c r="D1803" s="2">
        <v>5206</v>
      </c>
      <c r="E1803" s="2">
        <f t="shared" si="112"/>
        <v>2032400</v>
      </c>
      <c r="F1803" s="17" t="str">
        <f t="shared" si="115"/>
        <v>BULLISH</v>
      </c>
      <c r="G1803" s="17" t="str">
        <f t="shared" si="114"/>
        <v>STRONG</v>
      </c>
      <c r="H1803" s="17" t="str">
        <f t="shared" si="113"/>
        <v>CONFIRMED BULLISH</v>
      </c>
    </row>
    <row r="1804" spans="1:8" ht="13.5" x14ac:dyDescent="0.25">
      <c r="A1804" s="3">
        <v>44638</v>
      </c>
      <c r="B1804" s="2">
        <v>2.4900000000000002</v>
      </c>
      <c r="C1804" s="2">
        <v>1.8495999999999999</v>
      </c>
      <c r="D1804" s="2">
        <v>13596</v>
      </c>
      <c r="E1804" s="2">
        <f t="shared" si="112"/>
        <v>2032400</v>
      </c>
      <c r="F1804" s="17" t="str">
        <f t="shared" si="115"/>
        <v>BULLISH</v>
      </c>
      <c r="G1804" s="17" t="str">
        <f t="shared" si="114"/>
        <v>STRONG</v>
      </c>
      <c r="H1804" s="17" t="str">
        <f t="shared" si="113"/>
        <v>CONFIRMED BULLISH</v>
      </c>
    </row>
    <row r="1805" spans="1:8" ht="13.5" x14ac:dyDescent="0.25">
      <c r="A1805" s="3">
        <v>44641</v>
      </c>
      <c r="B1805" s="2">
        <v>2.5</v>
      </c>
      <c r="C1805" s="2">
        <v>1.857</v>
      </c>
      <c r="D1805" s="2">
        <v>24074</v>
      </c>
      <c r="E1805" s="2">
        <f t="shared" si="112"/>
        <v>2056474</v>
      </c>
      <c r="F1805" s="17" t="str">
        <f t="shared" si="115"/>
        <v>BULLISH</v>
      </c>
      <c r="G1805" s="17" t="str">
        <f t="shared" si="114"/>
        <v>STRONG</v>
      </c>
      <c r="H1805" s="17" t="str">
        <f t="shared" si="113"/>
        <v>CONFIRMED BULLISH</v>
      </c>
    </row>
    <row r="1806" spans="1:8" ht="13.5" x14ac:dyDescent="0.25">
      <c r="A1806" s="3">
        <v>44642</v>
      </c>
      <c r="B1806" s="2">
        <v>2.58</v>
      </c>
      <c r="C1806" s="2">
        <v>1.9164000000000001</v>
      </c>
      <c r="D1806" s="2">
        <v>70782</v>
      </c>
      <c r="E1806" s="2">
        <f t="shared" si="112"/>
        <v>2127256</v>
      </c>
      <c r="F1806" s="17" t="str">
        <f t="shared" si="115"/>
        <v>BULLISH</v>
      </c>
      <c r="G1806" s="17" t="str">
        <f t="shared" si="114"/>
        <v>STRONG</v>
      </c>
      <c r="H1806" s="17" t="str">
        <f t="shared" si="113"/>
        <v>CONFIRMED BULLISH</v>
      </c>
    </row>
    <row r="1807" spans="1:8" ht="13.5" x14ac:dyDescent="0.25">
      <c r="A1807" s="3">
        <v>44643</v>
      </c>
      <c r="B1807" s="2">
        <v>2.5499999999999998</v>
      </c>
      <c r="C1807" s="2">
        <v>1.8940999999999999</v>
      </c>
      <c r="D1807" s="2">
        <v>1549</v>
      </c>
      <c r="E1807" s="2">
        <f t="shared" si="112"/>
        <v>2125707</v>
      </c>
      <c r="F1807" s="17" t="str">
        <f t="shared" si="115"/>
        <v>BULLISH</v>
      </c>
      <c r="G1807" s="17" t="str">
        <f t="shared" si="114"/>
        <v>STRONG</v>
      </c>
      <c r="H1807" s="17" t="str">
        <f t="shared" si="113"/>
        <v>CONFIRMED BULLISH</v>
      </c>
    </row>
    <row r="1808" spans="1:8" ht="13.5" x14ac:dyDescent="0.25">
      <c r="A1808" s="3">
        <v>44644</v>
      </c>
      <c r="B1808" s="2">
        <v>2.5</v>
      </c>
      <c r="C1808" s="2">
        <v>1.857</v>
      </c>
      <c r="D1808" s="2">
        <v>7593</v>
      </c>
      <c r="E1808" s="2">
        <f t="shared" si="112"/>
        <v>2118114</v>
      </c>
      <c r="F1808" s="17" t="str">
        <f t="shared" si="115"/>
        <v>BULLISH</v>
      </c>
      <c r="G1808" s="17" t="str">
        <f t="shared" si="114"/>
        <v>STRONG</v>
      </c>
      <c r="H1808" s="17" t="str">
        <f t="shared" si="113"/>
        <v>CONFIRMED BULLISH</v>
      </c>
    </row>
    <row r="1809" spans="1:8" ht="13.5" x14ac:dyDescent="0.25">
      <c r="A1809" s="3">
        <v>44645</v>
      </c>
      <c r="B1809" s="2">
        <v>2.48</v>
      </c>
      <c r="C1809" s="2">
        <v>1.8421000000000001</v>
      </c>
      <c r="D1809" s="2">
        <v>9947</v>
      </c>
      <c r="E1809" s="2">
        <f t="shared" si="112"/>
        <v>2108167</v>
      </c>
      <c r="F1809" s="17" t="str">
        <f t="shared" si="115"/>
        <v>BULLISH</v>
      </c>
      <c r="G1809" s="17" t="str">
        <f t="shared" si="114"/>
        <v>STRONG</v>
      </c>
      <c r="H1809" s="17" t="str">
        <f t="shared" si="113"/>
        <v>BULLISH DIVERGENCE</v>
      </c>
    </row>
    <row r="1810" spans="1:8" ht="13.5" x14ac:dyDescent="0.25">
      <c r="A1810" s="3">
        <v>44648</v>
      </c>
      <c r="B1810" s="2">
        <v>2.4500000000000002</v>
      </c>
      <c r="C1810" s="2">
        <v>1.8199000000000001</v>
      </c>
      <c r="D1810" s="2">
        <v>9752</v>
      </c>
      <c r="E1810" s="2">
        <f t="shared" si="112"/>
        <v>2098415</v>
      </c>
      <c r="F1810" s="17" t="str">
        <f t="shared" si="115"/>
        <v>BULLISH</v>
      </c>
      <c r="G1810" s="17" t="str">
        <f t="shared" si="114"/>
        <v>STRONG</v>
      </c>
      <c r="H1810" s="17" t="str">
        <f t="shared" si="113"/>
        <v>BULLISH DIVERGENCE</v>
      </c>
    </row>
    <row r="1811" spans="1:8" ht="13.5" x14ac:dyDescent="0.25">
      <c r="A1811" s="3">
        <v>44649</v>
      </c>
      <c r="B1811" s="2">
        <v>2.42</v>
      </c>
      <c r="C1811" s="2">
        <v>1.7976000000000001</v>
      </c>
      <c r="D1811" s="2">
        <v>6791</v>
      </c>
      <c r="E1811" s="2">
        <f t="shared" si="112"/>
        <v>2091624</v>
      </c>
      <c r="F1811" s="17" t="str">
        <f t="shared" si="115"/>
        <v>BEARISH</v>
      </c>
      <c r="G1811" s="17" t="str">
        <f t="shared" si="114"/>
        <v>NEUTRAL</v>
      </c>
      <c r="H1811" s="17" t="str">
        <f t="shared" si="113"/>
        <v>CONFIRMED BEARISH</v>
      </c>
    </row>
    <row r="1812" spans="1:8" ht="13.5" x14ac:dyDescent="0.25">
      <c r="A1812" s="3">
        <v>44650</v>
      </c>
      <c r="B1812" s="2">
        <v>2.38</v>
      </c>
      <c r="C1812" s="2">
        <v>1.7679</v>
      </c>
      <c r="D1812" s="2">
        <v>10381</v>
      </c>
      <c r="E1812" s="2">
        <f t="shared" si="112"/>
        <v>2081243</v>
      </c>
      <c r="F1812" s="17" t="str">
        <f t="shared" si="115"/>
        <v>BEARISH</v>
      </c>
      <c r="G1812" s="17" t="str">
        <f t="shared" si="114"/>
        <v>WEAK</v>
      </c>
      <c r="H1812" s="17" t="str">
        <f t="shared" si="113"/>
        <v>CONFIRMED BEARISH</v>
      </c>
    </row>
    <row r="1813" spans="1:8" ht="13.5" x14ac:dyDescent="0.25">
      <c r="A1813" s="3">
        <v>44651</v>
      </c>
      <c r="B1813" s="2">
        <v>2.4300000000000002</v>
      </c>
      <c r="C1813" s="2">
        <v>1.8049999999999999</v>
      </c>
      <c r="D1813" s="2">
        <v>4156</v>
      </c>
      <c r="E1813" s="2">
        <f t="shared" si="112"/>
        <v>2085399</v>
      </c>
      <c r="F1813" s="17" t="str">
        <f t="shared" si="115"/>
        <v>BEARISH</v>
      </c>
      <c r="G1813" s="17" t="str">
        <f t="shared" si="114"/>
        <v>NEUTRAL</v>
      </c>
      <c r="H1813" s="17" t="str">
        <f t="shared" si="113"/>
        <v>CONFIRMED BEARISH</v>
      </c>
    </row>
    <row r="1814" spans="1:8" ht="13.5" x14ac:dyDescent="0.25">
      <c r="A1814" s="3">
        <v>44652</v>
      </c>
      <c r="B1814" s="2">
        <v>2.5</v>
      </c>
      <c r="C1814" s="2">
        <v>1.857</v>
      </c>
      <c r="D1814" s="2">
        <v>1356</v>
      </c>
      <c r="E1814" s="2">
        <f t="shared" si="112"/>
        <v>2086755</v>
      </c>
      <c r="F1814" s="17" t="str">
        <f t="shared" si="115"/>
        <v>BEARISH</v>
      </c>
      <c r="G1814" s="17" t="str">
        <f t="shared" si="114"/>
        <v>NEUTRAL</v>
      </c>
      <c r="H1814" s="17" t="str">
        <f t="shared" si="113"/>
        <v>BEARISH DIVERGENCE</v>
      </c>
    </row>
    <row r="1815" spans="1:8" ht="13.5" x14ac:dyDescent="0.25">
      <c r="A1815" s="3">
        <v>44655</v>
      </c>
      <c r="B1815" s="2">
        <v>2.52</v>
      </c>
      <c r="C1815" s="2">
        <v>1.8718999999999999</v>
      </c>
      <c r="D1815" s="2">
        <v>10732</v>
      </c>
      <c r="E1815" s="2">
        <f t="shared" si="112"/>
        <v>2097487</v>
      </c>
      <c r="F1815" s="17" t="str">
        <f t="shared" si="115"/>
        <v>BEARISH</v>
      </c>
      <c r="G1815" s="17" t="str">
        <f t="shared" si="114"/>
        <v>NEUTRAL</v>
      </c>
      <c r="H1815" s="17" t="str">
        <f t="shared" si="113"/>
        <v>BEARISH DIVERGENCE</v>
      </c>
    </row>
    <row r="1816" spans="1:8" ht="13.5" x14ac:dyDescent="0.25">
      <c r="A1816" s="3">
        <v>44656</v>
      </c>
      <c r="B1816" s="2">
        <v>2.5</v>
      </c>
      <c r="C1816" s="2">
        <v>1.857</v>
      </c>
      <c r="D1816" s="2">
        <v>45993</v>
      </c>
      <c r="E1816" s="2">
        <f t="shared" si="112"/>
        <v>2051494</v>
      </c>
      <c r="F1816" s="17" t="str">
        <f t="shared" si="115"/>
        <v>BEARISH</v>
      </c>
      <c r="G1816" s="17" t="str">
        <f t="shared" si="114"/>
        <v>NEUTRAL</v>
      </c>
      <c r="H1816" s="17" t="str">
        <f t="shared" si="113"/>
        <v>BEARISH DIVERGENCE</v>
      </c>
    </row>
    <row r="1817" spans="1:8" ht="13.5" x14ac:dyDescent="0.25">
      <c r="A1817" s="3">
        <v>44657</v>
      </c>
      <c r="B1817" s="2">
        <v>2.5</v>
      </c>
      <c r="C1817" s="2">
        <v>1.857</v>
      </c>
      <c r="D1817" s="2">
        <v>25454</v>
      </c>
      <c r="E1817" s="2">
        <f t="shared" si="112"/>
        <v>2051494</v>
      </c>
      <c r="F1817" s="17" t="str">
        <f t="shared" si="115"/>
        <v>BEARISH</v>
      </c>
      <c r="G1817" s="17" t="str">
        <f t="shared" si="114"/>
        <v>NEUTRAL</v>
      </c>
      <c r="H1817" s="17" t="str">
        <f t="shared" si="113"/>
        <v>BEARISH DIVERGENCE</v>
      </c>
    </row>
    <row r="1818" spans="1:8" ht="13.5" x14ac:dyDescent="0.25">
      <c r="A1818" s="3">
        <v>44658</v>
      </c>
      <c r="B1818" s="2">
        <v>2.5099999999999998</v>
      </c>
      <c r="C1818" s="2">
        <v>1.8644000000000001</v>
      </c>
      <c r="D1818" s="2">
        <v>129675</v>
      </c>
      <c r="E1818" s="2">
        <f t="shared" si="112"/>
        <v>2181169</v>
      </c>
      <c r="F1818" s="17" t="str">
        <f t="shared" si="115"/>
        <v>BULLISH</v>
      </c>
      <c r="G1818" s="17" t="str">
        <f t="shared" si="114"/>
        <v>STRONG</v>
      </c>
      <c r="H1818" s="17" t="str">
        <f t="shared" si="113"/>
        <v>CONFIRMED BULLISH</v>
      </c>
    </row>
    <row r="1819" spans="1:8" ht="13.5" x14ac:dyDescent="0.25">
      <c r="A1819" s="3">
        <v>44659</v>
      </c>
      <c r="B1819" s="2">
        <v>2.5</v>
      </c>
      <c r="C1819" s="2">
        <v>1.857</v>
      </c>
      <c r="D1819" s="2">
        <v>3445</v>
      </c>
      <c r="E1819" s="2">
        <f t="shared" si="112"/>
        <v>2177724</v>
      </c>
      <c r="F1819" s="17" t="str">
        <f t="shared" si="115"/>
        <v>BULLISH</v>
      </c>
      <c r="G1819" s="17" t="str">
        <f t="shared" si="114"/>
        <v>STRONG</v>
      </c>
      <c r="H1819" s="17" t="str">
        <f t="shared" si="113"/>
        <v>NEUTRAL</v>
      </c>
    </row>
    <row r="1820" spans="1:8" ht="13.5" x14ac:dyDescent="0.25">
      <c r="A1820" s="3">
        <v>44662</v>
      </c>
      <c r="B1820" s="2">
        <v>2.5</v>
      </c>
      <c r="C1820" s="2">
        <v>1.857</v>
      </c>
      <c r="D1820" s="2">
        <v>0</v>
      </c>
      <c r="E1820" s="2">
        <f t="shared" si="112"/>
        <v>2177724</v>
      </c>
      <c r="F1820" s="17" t="str">
        <f t="shared" si="115"/>
        <v>BULLISH</v>
      </c>
      <c r="G1820" s="17" t="str">
        <f t="shared" si="114"/>
        <v>STRONG</v>
      </c>
      <c r="H1820" s="17" t="str">
        <f t="shared" si="113"/>
        <v>BULLISH DIVERGENCE</v>
      </c>
    </row>
    <row r="1821" spans="1:8" ht="13.5" x14ac:dyDescent="0.25">
      <c r="A1821" s="3">
        <v>44663</v>
      </c>
      <c r="B1821" s="2">
        <v>2.46</v>
      </c>
      <c r="C1821" s="2">
        <v>1.8272999999999999</v>
      </c>
      <c r="D1821" s="2">
        <v>11150</v>
      </c>
      <c r="E1821" s="2">
        <f t="shared" si="112"/>
        <v>2166574</v>
      </c>
      <c r="F1821" s="17" t="str">
        <f t="shared" si="115"/>
        <v>BULLISH</v>
      </c>
      <c r="G1821" s="17" t="str">
        <f t="shared" si="114"/>
        <v>STRONG</v>
      </c>
      <c r="H1821" s="17" t="str">
        <f t="shared" si="113"/>
        <v>BULLISH DIVERGENCE</v>
      </c>
    </row>
    <row r="1822" spans="1:8" ht="13.5" x14ac:dyDescent="0.25">
      <c r="A1822" s="3">
        <v>44664</v>
      </c>
      <c r="B1822" s="2">
        <v>2.4900000000000002</v>
      </c>
      <c r="C1822" s="2">
        <v>1.8495999999999999</v>
      </c>
      <c r="D1822" s="2">
        <v>3030</v>
      </c>
      <c r="E1822" s="2">
        <f t="shared" si="112"/>
        <v>2169604</v>
      </c>
      <c r="F1822" s="17" t="str">
        <f t="shared" si="115"/>
        <v>BULLISH</v>
      </c>
      <c r="G1822" s="17" t="str">
        <f t="shared" si="114"/>
        <v>STRONG</v>
      </c>
      <c r="H1822" s="17" t="str">
        <f t="shared" si="113"/>
        <v>BULLISH DIVERGENCE</v>
      </c>
    </row>
    <row r="1823" spans="1:8" ht="13.5" x14ac:dyDescent="0.25">
      <c r="A1823" s="3">
        <v>44665</v>
      </c>
      <c r="B1823" s="2">
        <v>2.46</v>
      </c>
      <c r="C1823" s="2">
        <v>1.8272999999999999</v>
      </c>
      <c r="D1823" s="2">
        <v>32641</v>
      </c>
      <c r="E1823" s="2">
        <f t="shared" si="112"/>
        <v>2136963</v>
      </c>
      <c r="F1823" s="17" t="str">
        <f t="shared" si="115"/>
        <v>BEARISH</v>
      </c>
      <c r="G1823" s="17" t="str">
        <f t="shared" si="114"/>
        <v>WEAK</v>
      </c>
      <c r="H1823" s="17" t="str">
        <f t="shared" si="113"/>
        <v>CONFIRMED BEARISH</v>
      </c>
    </row>
    <row r="1824" spans="1:8" ht="13.5" x14ac:dyDescent="0.25">
      <c r="A1824" s="3">
        <v>44666</v>
      </c>
      <c r="B1824" s="2">
        <v>2.46</v>
      </c>
      <c r="C1824" s="2">
        <v>1.8272999999999999</v>
      </c>
      <c r="D1824" s="2">
        <v>7505</v>
      </c>
      <c r="E1824" s="2">
        <f t="shared" si="112"/>
        <v>2136963</v>
      </c>
      <c r="F1824" s="17" t="str">
        <f t="shared" si="115"/>
        <v>BEARISH</v>
      </c>
      <c r="G1824" s="17" t="str">
        <f t="shared" si="114"/>
        <v>NEUTRAL</v>
      </c>
      <c r="H1824" s="17" t="str">
        <f t="shared" si="113"/>
        <v>CONFIRMED BEARISH</v>
      </c>
    </row>
    <row r="1825" spans="1:8" ht="13.5" x14ac:dyDescent="0.25">
      <c r="A1825" s="3">
        <v>44669</v>
      </c>
      <c r="B1825" s="2">
        <v>2.48</v>
      </c>
      <c r="C1825" s="2">
        <v>1.8421000000000001</v>
      </c>
      <c r="D1825" s="2">
        <v>5</v>
      </c>
      <c r="E1825" s="2">
        <f t="shared" si="112"/>
        <v>2136968</v>
      </c>
      <c r="F1825" s="17" t="str">
        <f t="shared" si="115"/>
        <v>BEARISH</v>
      </c>
      <c r="G1825" s="17" t="str">
        <f t="shared" si="114"/>
        <v>NEUTRAL</v>
      </c>
      <c r="H1825" s="17" t="str">
        <f t="shared" si="113"/>
        <v>CONFIRMED BEARISH</v>
      </c>
    </row>
    <row r="1826" spans="1:8" ht="13.5" x14ac:dyDescent="0.25">
      <c r="A1826" s="3">
        <v>44670</v>
      </c>
      <c r="B1826" s="2">
        <v>2.4700000000000002</v>
      </c>
      <c r="C1826" s="2">
        <v>1.8347</v>
      </c>
      <c r="D1826" s="2">
        <v>3646</v>
      </c>
      <c r="E1826" s="2">
        <f t="shared" si="112"/>
        <v>2133322</v>
      </c>
      <c r="F1826" s="17" t="str">
        <f t="shared" si="115"/>
        <v>BEARISH</v>
      </c>
      <c r="G1826" s="17" t="str">
        <f t="shared" si="114"/>
        <v>NEUTRAL</v>
      </c>
      <c r="H1826" s="17" t="str">
        <f t="shared" si="113"/>
        <v>BEARISH DIVERGENCE</v>
      </c>
    </row>
    <row r="1827" spans="1:8" ht="13.5" x14ac:dyDescent="0.25">
      <c r="A1827" s="3">
        <v>44671</v>
      </c>
      <c r="B1827" s="2">
        <v>2.46</v>
      </c>
      <c r="C1827" s="2">
        <v>1.8272999999999999</v>
      </c>
      <c r="D1827" s="2">
        <v>2025</v>
      </c>
      <c r="E1827" s="2">
        <f t="shared" si="112"/>
        <v>2131297</v>
      </c>
      <c r="F1827" s="17" t="str">
        <f t="shared" si="115"/>
        <v>BEARISH</v>
      </c>
      <c r="G1827" s="17" t="str">
        <f t="shared" si="114"/>
        <v>NEUTRAL</v>
      </c>
      <c r="H1827" s="17" t="str">
        <f t="shared" si="113"/>
        <v>CONFIRMED BEARISH</v>
      </c>
    </row>
    <row r="1828" spans="1:8" ht="13.5" x14ac:dyDescent="0.25">
      <c r="A1828" s="3">
        <v>44672</v>
      </c>
      <c r="B1828" s="2">
        <v>2.5</v>
      </c>
      <c r="C1828" s="2">
        <v>1.857</v>
      </c>
      <c r="D1828" s="2">
        <v>123091</v>
      </c>
      <c r="E1828" s="2">
        <f t="shared" si="112"/>
        <v>2254388</v>
      </c>
      <c r="F1828" s="17" t="str">
        <f t="shared" si="115"/>
        <v>BULLISH</v>
      </c>
      <c r="G1828" s="17" t="str">
        <f t="shared" si="114"/>
        <v>STRONG</v>
      </c>
      <c r="H1828" s="17" t="str">
        <f t="shared" si="113"/>
        <v>CONFIRMED BULLISH</v>
      </c>
    </row>
    <row r="1829" spans="1:8" ht="13.5" x14ac:dyDescent="0.25">
      <c r="A1829" s="3">
        <v>44673</v>
      </c>
      <c r="B1829" s="2">
        <v>2.5099999999999998</v>
      </c>
      <c r="C1829" s="2">
        <v>1.8644000000000001</v>
      </c>
      <c r="D1829" s="2">
        <v>43153</v>
      </c>
      <c r="E1829" s="2">
        <f t="shared" si="112"/>
        <v>2297541</v>
      </c>
      <c r="F1829" s="17" t="str">
        <f t="shared" si="115"/>
        <v>BULLISH</v>
      </c>
      <c r="G1829" s="17" t="str">
        <f t="shared" si="114"/>
        <v>STRONG</v>
      </c>
      <c r="H1829" s="17" t="str">
        <f t="shared" si="113"/>
        <v>CONFIRMED BULLISH</v>
      </c>
    </row>
    <row r="1830" spans="1:8" ht="13.5" x14ac:dyDescent="0.25">
      <c r="A1830" s="3">
        <v>44676</v>
      </c>
      <c r="B1830" s="2">
        <v>2.5</v>
      </c>
      <c r="C1830" s="2">
        <v>1.857</v>
      </c>
      <c r="D1830" s="2">
        <v>8770</v>
      </c>
      <c r="E1830" s="2">
        <f t="shared" si="112"/>
        <v>2288771</v>
      </c>
      <c r="F1830" s="17" t="str">
        <f t="shared" si="115"/>
        <v>BULLISH</v>
      </c>
      <c r="G1830" s="17" t="str">
        <f t="shared" si="114"/>
        <v>STRONG</v>
      </c>
      <c r="H1830" s="17" t="str">
        <f t="shared" si="113"/>
        <v>CONFIRMED BULLISH</v>
      </c>
    </row>
    <row r="1831" spans="1:8" ht="13.5" x14ac:dyDescent="0.25">
      <c r="A1831" s="3">
        <v>44677</v>
      </c>
      <c r="B1831" s="2">
        <v>2.46</v>
      </c>
      <c r="C1831" s="2">
        <v>1.8272999999999999</v>
      </c>
      <c r="D1831" s="2">
        <v>4545</v>
      </c>
      <c r="E1831" s="2">
        <f t="shared" si="112"/>
        <v>2284226</v>
      </c>
      <c r="F1831" s="17" t="str">
        <f t="shared" si="115"/>
        <v>BULLISH</v>
      </c>
      <c r="G1831" s="17" t="str">
        <f t="shared" si="114"/>
        <v>STRONG</v>
      </c>
      <c r="H1831" s="17" t="str">
        <f t="shared" si="113"/>
        <v>BULLISH DIVERGENCE</v>
      </c>
    </row>
    <row r="1832" spans="1:8" ht="13.5" x14ac:dyDescent="0.25">
      <c r="A1832" s="3">
        <v>44678</v>
      </c>
      <c r="B1832" s="2">
        <v>2.46</v>
      </c>
      <c r="C1832" s="2">
        <v>1.8272999999999999</v>
      </c>
      <c r="D1832" s="2">
        <v>27101</v>
      </c>
      <c r="E1832" s="2">
        <f t="shared" si="112"/>
        <v>2284226</v>
      </c>
      <c r="F1832" s="17" t="str">
        <f t="shared" si="115"/>
        <v>BULLISH</v>
      </c>
      <c r="G1832" s="17" t="str">
        <f t="shared" si="114"/>
        <v>STRONG</v>
      </c>
      <c r="H1832" s="17" t="str">
        <f t="shared" si="113"/>
        <v>NEUTRAL</v>
      </c>
    </row>
    <row r="1833" spans="1:8" ht="13.5" x14ac:dyDescent="0.25">
      <c r="A1833" s="3">
        <v>44679</v>
      </c>
      <c r="B1833" s="2">
        <v>2.2599999999999998</v>
      </c>
      <c r="C1833" s="2">
        <v>1.8274999999999999</v>
      </c>
      <c r="D1833" s="2">
        <v>0</v>
      </c>
      <c r="E1833" s="2">
        <f t="shared" si="112"/>
        <v>2284226</v>
      </c>
      <c r="F1833" s="17" t="str">
        <f t="shared" si="115"/>
        <v>BULLISH</v>
      </c>
      <c r="G1833" s="17" t="str">
        <f t="shared" si="114"/>
        <v>NEUTRAL</v>
      </c>
      <c r="H1833" s="17" t="str">
        <f t="shared" si="113"/>
        <v>BULLISH DIVERGENCE</v>
      </c>
    </row>
    <row r="1834" spans="1:8" ht="13.5" x14ac:dyDescent="0.25">
      <c r="A1834" s="3">
        <v>44680</v>
      </c>
      <c r="B1834" s="2">
        <v>2.2599999999999998</v>
      </c>
      <c r="C1834" s="2">
        <v>1.8274999999999999</v>
      </c>
      <c r="D1834" s="2">
        <v>15868</v>
      </c>
      <c r="E1834" s="2">
        <f t="shared" si="112"/>
        <v>2284226</v>
      </c>
      <c r="F1834" s="17" t="str">
        <f t="shared" si="115"/>
        <v>BEARISH</v>
      </c>
      <c r="G1834" s="17" t="str">
        <f t="shared" si="114"/>
        <v>NEUTRAL</v>
      </c>
      <c r="H1834" s="17" t="str">
        <f t="shared" si="113"/>
        <v>CONFIRMED BEARISH</v>
      </c>
    </row>
    <row r="1835" spans="1:8" ht="13.5" x14ac:dyDescent="0.25">
      <c r="A1835" s="3">
        <v>44685</v>
      </c>
      <c r="B1835" s="2">
        <v>2.25</v>
      </c>
      <c r="C1835" s="2">
        <v>1.8193999999999999</v>
      </c>
      <c r="D1835" s="2">
        <v>452</v>
      </c>
      <c r="E1835" s="2">
        <f t="shared" si="112"/>
        <v>2283774</v>
      </c>
      <c r="F1835" s="17" t="str">
        <f t="shared" si="115"/>
        <v>BEARISH</v>
      </c>
      <c r="G1835" s="17" t="str">
        <f t="shared" si="114"/>
        <v>NEUTRAL</v>
      </c>
      <c r="H1835" s="17" t="str">
        <f t="shared" si="113"/>
        <v>CONFIRMED BEARISH</v>
      </c>
    </row>
    <row r="1836" spans="1:8" ht="13.5" x14ac:dyDescent="0.25">
      <c r="A1836" s="3">
        <v>44686</v>
      </c>
      <c r="B1836" s="2">
        <v>2.2400000000000002</v>
      </c>
      <c r="C1836" s="2">
        <v>1.8112999999999999</v>
      </c>
      <c r="D1836" s="2">
        <v>2528</v>
      </c>
      <c r="E1836" s="2">
        <f t="shared" si="112"/>
        <v>2281246</v>
      </c>
      <c r="F1836" s="17" t="str">
        <f t="shared" si="115"/>
        <v>BEARISH</v>
      </c>
      <c r="G1836" s="17" t="str">
        <f t="shared" si="114"/>
        <v>NEUTRAL</v>
      </c>
      <c r="H1836" s="17" t="str">
        <f t="shared" si="113"/>
        <v>CONFIRMED BEARISH</v>
      </c>
    </row>
    <row r="1837" spans="1:8" ht="13.5" x14ac:dyDescent="0.25">
      <c r="A1837" s="3">
        <v>44687</v>
      </c>
      <c r="B1837" s="2">
        <v>2.27</v>
      </c>
      <c r="C1837" s="2">
        <v>1.8355999999999999</v>
      </c>
      <c r="D1837" s="2">
        <v>3750</v>
      </c>
      <c r="E1837" s="2">
        <f t="shared" si="112"/>
        <v>2284996</v>
      </c>
      <c r="F1837" s="17" t="str">
        <f t="shared" si="115"/>
        <v>BULLISH</v>
      </c>
      <c r="G1837" s="17" t="str">
        <f t="shared" si="114"/>
        <v>NEUTRAL</v>
      </c>
      <c r="H1837" s="17" t="str">
        <f t="shared" si="113"/>
        <v>BULLISH DIVERGENCE</v>
      </c>
    </row>
    <row r="1838" spans="1:8" ht="13.5" x14ac:dyDescent="0.25">
      <c r="A1838" s="3">
        <v>44690</v>
      </c>
      <c r="B1838" s="2">
        <v>2.25</v>
      </c>
      <c r="C1838" s="2">
        <v>1.8193999999999999</v>
      </c>
      <c r="D1838" s="2">
        <v>2608</v>
      </c>
      <c r="E1838" s="2">
        <f t="shared" si="112"/>
        <v>2282388</v>
      </c>
      <c r="F1838" s="17" t="str">
        <f t="shared" si="115"/>
        <v>BEARISH</v>
      </c>
      <c r="G1838" s="17" t="str">
        <f t="shared" si="114"/>
        <v>NEUTRAL</v>
      </c>
      <c r="H1838" s="17" t="str">
        <f t="shared" si="113"/>
        <v>CONFIRMED BEARISH</v>
      </c>
    </row>
    <row r="1839" spans="1:8" ht="13.5" x14ac:dyDescent="0.25">
      <c r="A1839" s="3">
        <v>44691</v>
      </c>
      <c r="B1839" s="2">
        <v>2.2000000000000002</v>
      </c>
      <c r="C1839" s="2">
        <v>1.7789999999999999</v>
      </c>
      <c r="D1839" s="2">
        <v>6220</v>
      </c>
      <c r="E1839" s="2">
        <f t="shared" si="112"/>
        <v>2276168</v>
      </c>
      <c r="F1839" s="17" t="str">
        <f t="shared" si="115"/>
        <v>BEARISH</v>
      </c>
      <c r="G1839" s="17" t="str">
        <f t="shared" si="114"/>
        <v>NEUTRAL</v>
      </c>
      <c r="H1839" s="17" t="str">
        <f t="shared" si="113"/>
        <v>CONFIRMED BEARISH</v>
      </c>
    </row>
    <row r="1840" spans="1:8" ht="13.5" x14ac:dyDescent="0.25">
      <c r="A1840" s="3">
        <v>44692</v>
      </c>
      <c r="B1840" s="2">
        <v>2.2200000000000002</v>
      </c>
      <c r="C1840" s="2">
        <v>1.7950999999999999</v>
      </c>
      <c r="D1840" s="2">
        <v>58413</v>
      </c>
      <c r="E1840" s="2">
        <f t="shared" si="112"/>
        <v>2334581</v>
      </c>
      <c r="F1840" s="17" t="str">
        <f t="shared" si="115"/>
        <v>BULLISH</v>
      </c>
      <c r="G1840" s="17" t="str">
        <f t="shared" si="114"/>
        <v>STRONG</v>
      </c>
      <c r="H1840" s="17" t="str">
        <f t="shared" si="113"/>
        <v>BULLISH DIVERGENCE</v>
      </c>
    </row>
    <row r="1841" spans="1:8" ht="13.5" x14ac:dyDescent="0.25">
      <c r="A1841" s="3">
        <v>44693</v>
      </c>
      <c r="B1841" s="2">
        <v>2.2000000000000002</v>
      </c>
      <c r="C1841" s="2">
        <v>1.7789999999999999</v>
      </c>
      <c r="D1841" s="2">
        <v>63972</v>
      </c>
      <c r="E1841" s="2">
        <f t="shared" si="112"/>
        <v>2270609</v>
      </c>
      <c r="F1841" s="17" t="str">
        <f t="shared" si="115"/>
        <v>BEARISH</v>
      </c>
      <c r="G1841" s="17" t="str">
        <f t="shared" si="114"/>
        <v>NEUTRAL</v>
      </c>
      <c r="H1841" s="17" t="str">
        <f t="shared" si="113"/>
        <v>CONFIRMED BEARISH</v>
      </c>
    </row>
    <row r="1842" spans="1:8" ht="13.5" x14ac:dyDescent="0.25">
      <c r="A1842" s="3">
        <v>44694</v>
      </c>
      <c r="B1842" s="2">
        <v>2.1800000000000002</v>
      </c>
      <c r="C1842" s="2">
        <v>1.7627999999999999</v>
      </c>
      <c r="D1842" s="2">
        <v>39657</v>
      </c>
      <c r="E1842" s="2">
        <f t="shared" si="112"/>
        <v>2230952</v>
      </c>
      <c r="F1842" s="17" t="str">
        <f t="shared" si="115"/>
        <v>BEARISH</v>
      </c>
      <c r="G1842" s="17" t="str">
        <f t="shared" si="114"/>
        <v>WEAK</v>
      </c>
      <c r="H1842" s="17" t="str">
        <f t="shared" si="113"/>
        <v>CONFIRMED BEARISH</v>
      </c>
    </row>
    <row r="1843" spans="1:8" ht="13.5" x14ac:dyDescent="0.25">
      <c r="A1843" s="3">
        <v>44697</v>
      </c>
      <c r="B1843" s="2">
        <v>2.1800000000000002</v>
      </c>
      <c r="C1843" s="2">
        <v>1.7627999999999999</v>
      </c>
      <c r="D1843" s="2">
        <v>2022</v>
      </c>
      <c r="E1843" s="2">
        <f t="shared" si="112"/>
        <v>2230952</v>
      </c>
      <c r="F1843" s="17" t="str">
        <f t="shared" si="115"/>
        <v>BEARISH</v>
      </c>
      <c r="G1843" s="17" t="str">
        <f t="shared" si="114"/>
        <v>WEAK</v>
      </c>
      <c r="H1843" s="17" t="str">
        <f t="shared" si="113"/>
        <v>CONFIRMED BEARISH</v>
      </c>
    </row>
    <row r="1844" spans="1:8" ht="13.5" x14ac:dyDescent="0.25">
      <c r="A1844" s="3">
        <v>44698</v>
      </c>
      <c r="B1844" s="2">
        <v>2.2000000000000002</v>
      </c>
      <c r="C1844" s="2">
        <v>1.7789999999999999</v>
      </c>
      <c r="D1844" s="2">
        <v>2150</v>
      </c>
      <c r="E1844" s="2">
        <f t="shared" si="112"/>
        <v>2233102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NEUTRAL</v>
      </c>
    </row>
    <row r="1845" spans="1:8" ht="13.5" x14ac:dyDescent="0.25">
      <c r="A1845" s="3">
        <v>44699</v>
      </c>
      <c r="B1845" s="2">
        <v>2.2000000000000002</v>
      </c>
      <c r="C1845" s="2">
        <v>1.7789999999999999</v>
      </c>
      <c r="D1845" s="2">
        <v>8370</v>
      </c>
      <c r="E1845" s="2">
        <f t="shared" si="112"/>
        <v>2233102</v>
      </c>
      <c r="F1845" s="17" t="str">
        <f t="shared" si="115"/>
        <v>BEARISH</v>
      </c>
      <c r="G1845" s="17" t="str">
        <f t="shared" si="114"/>
        <v>WEAK</v>
      </c>
      <c r="H1845" s="17" t="str">
        <f t="shared" si="113"/>
        <v>CONFIRMED BEARISH</v>
      </c>
    </row>
    <row r="1846" spans="1:8" ht="13.5" x14ac:dyDescent="0.25">
      <c r="A1846" s="3">
        <v>44700</v>
      </c>
      <c r="B1846" s="2">
        <v>2.19</v>
      </c>
      <c r="C1846" s="2">
        <v>1.7708999999999999</v>
      </c>
      <c r="D1846" s="2">
        <v>2613</v>
      </c>
      <c r="E1846" s="2">
        <f t="shared" si="112"/>
        <v>2230489</v>
      </c>
      <c r="F1846" s="17" t="str">
        <f t="shared" si="115"/>
        <v>BEARISH</v>
      </c>
      <c r="G1846" s="17" t="str">
        <f t="shared" si="114"/>
        <v>NEUTRAL</v>
      </c>
      <c r="H1846" s="17" t="str">
        <f t="shared" si="113"/>
        <v>CONFIRMED BEARISH</v>
      </c>
    </row>
    <row r="1847" spans="1:8" ht="13.5" x14ac:dyDescent="0.25">
      <c r="A1847" s="3">
        <v>44701</v>
      </c>
      <c r="B1847" s="2">
        <v>2.1800000000000002</v>
      </c>
      <c r="C1847" s="2">
        <v>1.7627999999999999</v>
      </c>
      <c r="D1847" s="2">
        <v>583</v>
      </c>
      <c r="E1847" s="2">
        <f t="shared" si="112"/>
        <v>2229906</v>
      </c>
      <c r="F1847" s="17" t="str">
        <f t="shared" si="115"/>
        <v>BEARISH</v>
      </c>
      <c r="G1847" s="17" t="str">
        <f t="shared" si="114"/>
        <v>NEUTRAL</v>
      </c>
      <c r="H1847" s="17" t="str">
        <f t="shared" si="113"/>
        <v>NEUTRAL</v>
      </c>
    </row>
    <row r="1848" spans="1:8" ht="13.5" x14ac:dyDescent="0.25">
      <c r="A1848" s="3">
        <v>44704</v>
      </c>
      <c r="B1848" s="2">
        <v>2.2000000000000002</v>
      </c>
      <c r="C1848" s="2">
        <v>1.7789999999999999</v>
      </c>
      <c r="D1848" s="2">
        <v>5</v>
      </c>
      <c r="E1848" s="2">
        <f t="shared" si="112"/>
        <v>2229911</v>
      </c>
      <c r="F1848" s="17" t="str">
        <f t="shared" si="115"/>
        <v>BEARISH</v>
      </c>
      <c r="G1848" s="17" t="str">
        <f t="shared" si="114"/>
        <v>NEUTRAL</v>
      </c>
      <c r="H1848" s="17" t="str">
        <f t="shared" si="113"/>
        <v>BEARISH DIVERGENCE</v>
      </c>
    </row>
    <row r="1849" spans="1:8" ht="13.5" x14ac:dyDescent="0.25">
      <c r="A1849" s="3">
        <v>44705</v>
      </c>
      <c r="B1849" s="2">
        <v>2.1800000000000002</v>
      </c>
      <c r="C1849" s="2">
        <v>1.7627999999999999</v>
      </c>
      <c r="D1849" s="2">
        <v>569</v>
      </c>
      <c r="E1849" s="2">
        <f t="shared" si="112"/>
        <v>2229342</v>
      </c>
      <c r="F1849" s="17" t="str">
        <f t="shared" si="115"/>
        <v>BEARISH</v>
      </c>
      <c r="G1849" s="17" t="str">
        <f t="shared" si="114"/>
        <v>NEUTRAL</v>
      </c>
      <c r="H1849" s="17" t="str">
        <f t="shared" si="113"/>
        <v>CONFIRMED BEARISH</v>
      </c>
    </row>
    <row r="1850" spans="1:8" ht="13.5" x14ac:dyDescent="0.25">
      <c r="A1850" s="3">
        <v>44706</v>
      </c>
      <c r="B1850" s="2">
        <v>2.17</v>
      </c>
      <c r="C1850" s="2">
        <v>1.7546999999999999</v>
      </c>
      <c r="D1850" s="2">
        <v>2473</v>
      </c>
      <c r="E1850" s="2">
        <f t="shared" si="112"/>
        <v>2226869</v>
      </c>
      <c r="F1850" s="17" t="str">
        <f t="shared" si="115"/>
        <v>BEARISH</v>
      </c>
      <c r="G1850" s="17" t="str">
        <f t="shared" si="114"/>
        <v>NEUTRAL</v>
      </c>
      <c r="H1850" s="17" t="str">
        <f t="shared" si="113"/>
        <v>CONFIRMED BEARISH</v>
      </c>
    </row>
    <row r="1851" spans="1:8" ht="13.5" x14ac:dyDescent="0.25">
      <c r="A1851" s="3">
        <v>44707</v>
      </c>
      <c r="B1851" s="2">
        <v>2.17</v>
      </c>
      <c r="C1851" s="2">
        <v>1.7546999999999999</v>
      </c>
      <c r="D1851" s="2">
        <v>99</v>
      </c>
      <c r="E1851" s="2">
        <f t="shared" si="112"/>
        <v>2226869</v>
      </c>
      <c r="F1851" s="17" t="str">
        <f t="shared" si="115"/>
        <v>BEARISH</v>
      </c>
      <c r="G1851" s="17" t="str">
        <f t="shared" si="114"/>
        <v>NEUTRAL</v>
      </c>
      <c r="H1851" s="17" t="str">
        <f t="shared" si="113"/>
        <v>CONFIRMED BEARISH</v>
      </c>
    </row>
    <row r="1852" spans="1:8" ht="13.5" x14ac:dyDescent="0.25">
      <c r="A1852" s="3">
        <v>44708</v>
      </c>
      <c r="B1852" s="2">
        <v>2.1800000000000002</v>
      </c>
      <c r="C1852" s="2">
        <v>1.7627999999999999</v>
      </c>
      <c r="D1852" s="2">
        <v>16393</v>
      </c>
      <c r="E1852" s="2">
        <f t="shared" si="112"/>
        <v>2243262</v>
      </c>
      <c r="F1852" s="17" t="str">
        <f t="shared" si="115"/>
        <v>BULLISH</v>
      </c>
      <c r="G1852" s="17" t="str">
        <f t="shared" si="114"/>
        <v>NEUTRAL</v>
      </c>
      <c r="H1852" s="17" t="str">
        <f t="shared" si="113"/>
        <v>NEUTRAL</v>
      </c>
    </row>
    <row r="1853" spans="1:8" ht="13.5" x14ac:dyDescent="0.25">
      <c r="A1853" s="3">
        <v>44711</v>
      </c>
      <c r="B1853" s="2">
        <v>2.1800000000000002</v>
      </c>
      <c r="C1853" s="2">
        <v>1.7627999999999999</v>
      </c>
      <c r="D1853" s="2">
        <v>24456</v>
      </c>
      <c r="E1853" s="2">
        <f t="shared" si="112"/>
        <v>2243262</v>
      </c>
      <c r="F1853" s="17" t="str">
        <f t="shared" si="115"/>
        <v>BULLISH</v>
      </c>
      <c r="G1853" s="17" t="str">
        <f t="shared" si="114"/>
        <v>NEUTRAL</v>
      </c>
      <c r="H1853" s="17" t="str">
        <f t="shared" si="113"/>
        <v>BULLISH DIVERGENCE</v>
      </c>
    </row>
    <row r="1854" spans="1:8" ht="13.5" x14ac:dyDescent="0.25">
      <c r="A1854" s="3">
        <v>44712</v>
      </c>
      <c r="B1854" s="2">
        <v>2.17</v>
      </c>
      <c r="C1854" s="2">
        <v>1.7546999999999999</v>
      </c>
      <c r="D1854" s="2">
        <v>2932</v>
      </c>
      <c r="E1854" s="2">
        <f t="shared" si="112"/>
        <v>2240330</v>
      </c>
      <c r="F1854" s="17" t="str">
        <f t="shared" si="115"/>
        <v>BULLISH</v>
      </c>
      <c r="G1854" s="17" t="str">
        <f t="shared" si="114"/>
        <v>NEUTRAL</v>
      </c>
      <c r="H1854" s="17" t="str">
        <f t="shared" si="113"/>
        <v>BULLISH DIVERGENCE</v>
      </c>
    </row>
    <row r="1855" spans="1:8" ht="13.5" x14ac:dyDescent="0.25">
      <c r="A1855" s="3">
        <v>44713</v>
      </c>
      <c r="B1855" s="2">
        <v>2.15</v>
      </c>
      <c r="C1855" s="2">
        <v>1.7384999999999999</v>
      </c>
      <c r="D1855" s="2">
        <v>425</v>
      </c>
      <c r="E1855" s="2">
        <f t="shared" si="112"/>
        <v>2239905</v>
      </c>
      <c r="F1855" s="17" t="str">
        <f t="shared" si="115"/>
        <v>BULLISH</v>
      </c>
      <c r="G1855" s="17" t="str">
        <f t="shared" si="114"/>
        <v>NEUTRAL</v>
      </c>
      <c r="H1855" s="17" t="str">
        <f t="shared" si="113"/>
        <v>BULLISH DIVERGENCE</v>
      </c>
    </row>
    <row r="1856" spans="1:8" ht="13.5" x14ac:dyDescent="0.25">
      <c r="A1856" s="3">
        <v>44714</v>
      </c>
      <c r="B1856" s="2">
        <v>2.15</v>
      </c>
      <c r="C1856" s="2">
        <v>1.7384999999999999</v>
      </c>
      <c r="D1856" s="2">
        <v>15004</v>
      </c>
      <c r="E1856" s="2">
        <f t="shared" si="112"/>
        <v>2239905</v>
      </c>
      <c r="F1856" s="17" t="str">
        <f t="shared" si="115"/>
        <v>BULLISH</v>
      </c>
      <c r="G1856" s="17" t="str">
        <f t="shared" si="114"/>
        <v>NEUTRAL</v>
      </c>
      <c r="H1856" s="17" t="str">
        <f t="shared" si="113"/>
        <v>BULLISH DIVERGENCE</v>
      </c>
    </row>
    <row r="1857" spans="1:8" ht="13.5" x14ac:dyDescent="0.25">
      <c r="A1857" s="3">
        <v>44715</v>
      </c>
      <c r="B1857" s="2">
        <v>2.15</v>
      </c>
      <c r="C1857" s="2">
        <v>1.7384999999999999</v>
      </c>
      <c r="D1857" s="2">
        <v>15603</v>
      </c>
      <c r="E1857" s="2">
        <f t="shared" si="112"/>
        <v>2239905</v>
      </c>
      <c r="F1857" s="17" t="str">
        <f t="shared" si="115"/>
        <v>BEARISH</v>
      </c>
      <c r="G1857" s="17" t="str">
        <f t="shared" si="114"/>
        <v>NEUTRAL</v>
      </c>
      <c r="H1857" s="17" t="str">
        <f t="shared" si="113"/>
        <v>CONFIRMED BEARISH</v>
      </c>
    </row>
    <row r="1858" spans="1:8" ht="13.5" x14ac:dyDescent="0.25">
      <c r="A1858" s="3">
        <v>44718</v>
      </c>
      <c r="B1858" s="2">
        <v>2.17</v>
      </c>
      <c r="C1858" s="2">
        <v>1.7546999999999999</v>
      </c>
      <c r="D1858" s="2">
        <v>25</v>
      </c>
      <c r="E1858" s="2">
        <f t="shared" si="112"/>
        <v>2239930</v>
      </c>
      <c r="F1858" s="17" t="str">
        <f t="shared" si="115"/>
        <v>BEARISH</v>
      </c>
      <c r="G1858" s="17" t="str">
        <f t="shared" si="114"/>
        <v>NEUTRAL</v>
      </c>
      <c r="H1858" s="17" t="str">
        <f t="shared" si="113"/>
        <v>CONFIRMED BEARISH</v>
      </c>
    </row>
    <row r="1859" spans="1:8" ht="13.5" x14ac:dyDescent="0.25">
      <c r="A1859" s="3">
        <v>44719</v>
      </c>
      <c r="B1859" s="2">
        <v>2.16</v>
      </c>
      <c r="C1859" s="2">
        <v>1.7465999999999999</v>
      </c>
      <c r="D1859" s="2">
        <v>17758</v>
      </c>
      <c r="E1859" s="2">
        <f t="shared" si="112"/>
        <v>2222172</v>
      </c>
      <c r="F1859" s="17" t="str">
        <f t="shared" si="115"/>
        <v>BEARISH</v>
      </c>
      <c r="G1859" s="17" t="str">
        <f t="shared" si="114"/>
        <v>NEUTRAL</v>
      </c>
      <c r="H1859" s="17" t="str">
        <f t="shared" si="113"/>
        <v>CONFIRMED BEARISH</v>
      </c>
    </row>
    <row r="1860" spans="1:8" ht="13.5" x14ac:dyDescent="0.25">
      <c r="A1860" s="3">
        <v>44720</v>
      </c>
      <c r="B1860" s="2">
        <v>2.15</v>
      </c>
      <c r="C1860" s="2">
        <v>1.7384999999999999</v>
      </c>
      <c r="D1860" s="2">
        <v>5806</v>
      </c>
      <c r="E1860" s="2">
        <f t="shared" ref="E1860:E1923" si="116">IF(B1860&gt;B1859, E1859+D1860, IF(B1860&lt;B1859, E1859-D1860, E1859))</f>
        <v>2216366</v>
      </c>
      <c r="F1860" s="17" t="str">
        <f t="shared" si="115"/>
        <v>BEARISH</v>
      </c>
      <c r="G1860" s="17" t="str">
        <f t="shared" si="114"/>
        <v>NEUTRAL</v>
      </c>
      <c r="H1860" s="17" t="str">
        <f t="shared" si="113"/>
        <v>NEUTRAL</v>
      </c>
    </row>
    <row r="1861" spans="1:8" ht="13.5" x14ac:dyDescent="0.25">
      <c r="A1861" s="3">
        <v>44721</v>
      </c>
      <c r="B1861" s="2">
        <v>2.1</v>
      </c>
      <c r="C1861" s="2">
        <v>1.6980999999999999</v>
      </c>
      <c r="D1861" s="2">
        <v>46276</v>
      </c>
      <c r="E1861" s="2">
        <f t="shared" si="116"/>
        <v>2170090</v>
      </c>
      <c r="F1861" s="17" t="str">
        <f t="shared" si="115"/>
        <v>BEARISH</v>
      </c>
      <c r="G1861" s="17" t="str">
        <f t="shared" si="114"/>
        <v>WEAK</v>
      </c>
      <c r="H1861" s="17" t="str">
        <f t="shared" si="113"/>
        <v>CONFIRMED BEARISH</v>
      </c>
    </row>
    <row r="1862" spans="1:8" ht="13.5" x14ac:dyDescent="0.25">
      <c r="A1862" s="3">
        <v>44722</v>
      </c>
      <c r="B1862" s="2">
        <v>2.1</v>
      </c>
      <c r="C1862" s="2">
        <v>1.6980999999999999</v>
      </c>
      <c r="D1862" s="2">
        <v>21460</v>
      </c>
      <c r="E1862" s="2">
        <f t="shared" si="116"/>
        <v>2170090</v>
      </c>
      <c r="F1862" s="17" t="str">
        <f t="shared" si="115"/>
        <v>BEARISH</v>
      </c>
      <c r="G1862" s="17" t="str">
        <f t="shared" si="114"/>
        <v>WEAK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v>44725</v>
      </c>
      <c r="B1863" s="2">
        <v>2.1</v>
      </c>
      <c r="C1863" s="2">
        <v>1.6980999999999999</v>
      </c>
      <c r="D1863" s="2">
        <v>17020</v>
      </c>
      <c r="E1863" s="2">
        <f t="shared" si="116"/>
        <v>2170090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WEAK</v>
      </c>
      <c r="H1863" s="17" t="str">
        <f t="shared" si="117"/>
        <v>CONFIRMED BEARISH</v>
      </c>
    </row>
    <row r="1864" spans="1:8" ht="13.5" x14ac:dyDescent="0.25">
      <c r="A1864" s="3">
        <v>44726</v>
      </c>
      <c r="B1864" s="2">
        <v>2.1</v>
      </c>
      <c r="C1864" s="2">
        <v>1.6980999999999999</v>
      </c>
      <c r="D1864" s="2">
        <v>11005</v>
      </c>
      <c r="E1864" s="2">
        <f t="shared" si="116"/>
        <v>2170090</v>
      </c>
      <c r="F1864" s="17" t="str">
        <f t="shared" ref="F1864:F1927" si="119">IF(E1864&gt;E1859,"BULLISH",IF(E1864&lt;E1859,"BEARISH","NEUTRAL"))</f>
        <v>BEARISH</v>
      </c>
      <c r="G1864" s="17" t="str">
        <f t="shared" si="118"/>
        <v>WEAK</v>
      </c>
      <c r="H1864" s="17" t="str">
        <f t="shared" si="117"/>
        <v>CONFIRMED BEARISH</v>
      </c>
    </row>
    <row r="1865" spans="1:8" ht="13.5" x14ac:dyDescent="0.25">
      <c r="A1865" s="3">
        <v>44727</v>
      </c>
      <c r="B1865" s="2">
        <v>2.14</v>
      </c>
      <c r="C1865" s="2">
        <v>1.7304999999999999</v>
      </c>
      <c r="D1865" s="2">
        <v>14112</v>
      </c>
      <c r="E1865" s="2">
        <f t="shared" si="116"/>
        <v>2184202</v>
      </c>
      <c r="F1865" s="17" t="str">
        <f t="shared" si="119"/>
        <v>BEARISH</v>
      </c>
      <c r="G1865" s="17" t="str">
        <f t="shared" si="118"/>
        <v>NEUTRAL</v>
      </c>
      <c r="H1865" s="17" t="str">
        <f t="shared" si="117"/>
        <v>CONFIRMED BEARISH</v>
      </c>
    </row>
    <row r="1866" spans="1:8" ht="13.5" x14ac:dyDescent="0.25">
      <c r="A1866" s="3">
        <v>44728</v>
      </c>
      <c r="B1866" s="2">
        <v>2.14</v>
      </c>
      <c r="C1866" s="2">
        <v>1.7304999999999999</v>
      </c>
      <c r="D1866" s="2">
        <v>25192</v>
      </c>
      <c r="E1866" s="2">
        <f t="shared" si="116"/>
        <v>2184202</v>
      </c>
      <c r="F1866" s="17" t="str">
        <f t="shared" si="119"/>
        <v>BULLISH</v>
      </c>
      <c r="G1866" s="17" t="str">
        <f t="shared" si="118"/>
        <v>NEUTRAL</v>
      </c>
      <c r="H1866" s="17" t="str">
        <f t="shared" si="117"/>
        <v>CONFIRMED BULLISH</v>
      </c>
    </row>
    <row r="1867" spans="1:8" ht="13.5" x14ac:dyDescent="0.25">
      <c r="A1867" s="3">
        <v>44729</v>
      </c>
      <c r="B1867" s="2">
        <v>2.14</v>
      </c>
      <c r="C1867" s="2">
        <v>1.7304999999999999</v>
      </c>
      <c r="D1867" s="2">
        <v>3966</v>
      </c>
      <c r="E1867" s="2">
        <f t="shared" si="116"/>
        <v>2184202</v>
      </c>
      <c r="F1867" s="17" t="str">
        <f t="shared" si="119"/>
        <v>BULLISH</v>
      </c>
      <c r="G1867" s="17" t="str">
        <f t="shared" si="118"/>
        <v>NEUTRAL</v>
      </c>
      <c r="H1867" s="17" t="str">
        <f t="shared" si="117"/>
        <v>CONFIRMED BULLISH</v>
      </c>
    </row>
    <row r="1868" spans="1:8" ht="13.5" x14ac:dyDescent="0.25">
      <c r="A1868" s="3">
        <v>44732</v>
      </c>
      <c r="B1868" s="2">
        <v>2.14</v>
      </c>
      <c r="C1868" s="2">
        <v>1.7304999999999999</v>
      </c>
      <c r="D1868" s="2">
        <v>2778</v>
      </c>
      <c r="E1868" s="2">
        <f t="shared" si="116"/>
        <v>2184202</v>
      </c>
      <c r="F1868" s="17" t="str">
        <f t="shared" si="119"/>
        <v>BULLISH</v>
      </c>
      <c r="G1868" s="17" t="str">
        <f t="shared" si="118"/>
        <v>NEUTRAL</v>
      </c>
      <c r="H1868" s="17" t="str">
        <f t="shared" si="117"/>
        <v>CONFIRMED BULLISH</v>
      </c>
    </row>
    <row r="1869" spans="1:8" ht="13.5" x14ac:dyDescent="0.25">
      <c r="A1869" s="3">
        <v>44733</v>
      </c>
      <c r="B1869" s="2">
        <v>2.14</v>
      </c>
      <c r="C1869" s="2">
        <v>1.7304999999999999</v>
      </c>
      <c r="D1869" s="2">
        <v>0</v>
      </c>
      <c r="E1869" s="2">
        <f t="shared" si="116"/>
        <v>2184202</v>
      </c>
      <c r="F1869" s="17" t="str">
        <f t="shared" si="119"/>
        <v>BULLISH</v>
      </c>
      <c r="G1869" s="17" t="str">
        <f t="shared" si="118"/>
        <v>NEUTRAL</v>
      </c>
      <c r="H1869" s="17" t="str">
        <f t="shared" si="117"/>
        <v>CONFIRMED BULLISH</v>
      </c>
    </row>
    <row r="1870" spans="1:8" ht="13.5" x14ac:dyDescent="0.25">
      <c r="A1870" s="3">
        <v>44734</v>
      </c>
      <c r="B1870" s="2">
        <v>2.14</v>
      </c>
      <c r="C1870" s="2">
        <v>1.7304999999999999</v>
      </c>
      <c r="D1870" s="2">
        <v>6000</v>
      </c>
      <c r="E1870" s="2">
        <f t="shared" si="116"/>
        <v>2184202</v>
      </c>
      <c r="F1870" s="17" t="str">
        <f t="shared" si="119"/>
        <v>NEUTRAL</v>
      </c>
      <c r="G1870" s="17" t="str">
        <f t="shared" si="118"/>
        <v>NEUTRAL</v>
      </c>
      <c r="H1870" s="17" t="str">
        <f t="shared" si="117"/>
        <v>NEUTRAL</v>
      </c>
    </row>
    <row r="1871" spans="1:8" ht="13.5" x14ac:dyDescent="0.25">
      <c r="A1871" s="3">
        <v>44735</v>
      </c>
      <c r="B1871" s="2">
        <v>2.14</v>
      </c>
      <c r="C1871" s="2">
        <v>1.7304999999999999</v>
      </c>
      <c r="D1871" s="2">
        <v>7651</v>
      </c>
      <c r="E1871" s="2">
        <f t="shared" si="116"/>
        <v>2184202</v>
      </c>
      <c r="F1871" s="17" t="str">
        <f t="shared" si="119"/>
        <v>NEUTRAL</v>
      </c>
      <c r="G1871" s="17" t="str">
        <f t="shared" si="118"/>
        <v>NEUTRAL</v>
      </c>
      <c r="H1871" s="17" t="str">
        <f t="shared" si="117"/>
        <v>NEUTRAL</v>
      </c>
    </row>
    <row r="1872" spans="1:8" ht="13.5" x14ac:dyDescent="0.25">
      <c r="A1872" s="3">
        <v>44736</v>
      </c>
      <c r="B1872" s="2">
        <v>2.14</v>
      </c>
      <c r="C1872" s="2">
        <v>1.7304999999999999</v>
      </c>
      <c r="D1872" s="2">
        <v>27240</v>
      </c>
      <c r="E1872" s="2">
        <f t="shared" si="116"/>
        <v>2184202</v>
      </c>
      <c r="F1872" s="17" t="str">
        <f t="shared" si="119"/>
        <v>NEUTRAL</v>
      </c>
      <c r="G1872" s="17" t="str">
        <f t="shared" si="118"/>
        <v>NEUTRAL</v>
      </c>
      <c r="H1872" s="17" t="str">
        <f t="shared" si="117"/>
        <v>NEUTRAL</v>
      </c>
    </row>
    <row r="1873" spans="1:8" ht="13.5" x14ac:dyDescent="0.25">
      <c r="A1873" s="3">
        <v>44739</v>
      </c>
      <c r="B1873" s="2">
        <v>2.14</v>
      </c>
      <c r="C1873" s="2">
        <v>1.7304999999999999</v>
      </c>
      <c r="D1873" s="2">
        <v>6950</v>
      </c>
      <c r="E1873" s="2">
        <f t="shared" si="116"/>
        <v>2184202</v>
      </c>
      <c r="F1873" s="17" t="str">
        <f t="shared" si="119"/>
        <v>NEUTRAL</v>
      </c>
      <c r="G1873" s="17" t="str">
        <f t="shared" si="118"/>
        <v>NEUTRAL</v>
      </c>
      <c r="H1873" s="17" t="str">
        <f t="shared" si="117"/>
        <v>NEUTRAL</v>
      </c>
    </row>
    <row r="1874" spans="1:8" ht="13.5" x14ac:dyDescent="0.25">
      <c r="A1874" s="3">
        <v>44740</v>
      </c>
      <c r="B1874" s="2">
        <v>2.1</v>
      </c>
      <c r="C1874" s="2">
        <v>1.6980999999999999</v>
      </c>
      <c r="D1874" s="2">
        <v>11318</v>
      </c>
      <c r="E1874" s="2">
        <f t="shared" si="116"/>
        <v>2172884</v>
      </c>
      <c r="F1874" s="17" t="str">
        <f t="shared" si="119"/>
        <v>BEARISH</v>
      </c>
      <c r="G1874" s="17" t="str">
        <f t="shared" si="118"/>
        <v>NEUTRAL</v>
      </c>
      <c r="H1874" s="17" t="str">
        <f t="shared" si="117"/>
        <v>CONFIRMED BEARISH</v>
      </c>
    </row>
    <row r="1875" spans="1:8" ht="13.5" x14ac:dyDescent="0.25">
      <c r="A1875" s="3">
        <v>44741</v>
      </c>
      <c r="B1875" s="2">
        <v>2.13</v>
      </c>
      <c r="C1875" s="2">
        <v>1.7223999999999999</v>
      </c>
      <c r="D1875" s="2">
        <v>1850</v>
      </c>
      <c r="E1875" s="2">
        <f t="shared" si="116"/>
        <v>2174734</v>
      </c>
      <c r="F1875" s="17" t="str">
        <f t="shared" si="119"/>
        <v>BEARISH</v>
      </c>
      <c r="G1875" s="17" t="str">
        <f t="shared" si="118"/>
        <v>NEUTRAL</v>
      </c>
      <c r="H1875" s="17" t="str">
        <f t="shared" si="117"/>
        <v>CONFIRMED BEARISH</v>
      </c>
    </row>
    <row r="1876" spans="1:8" ht="13.5" x14ac:dyDescent="0.25">
      <c r="A1876" s="3">
        <v>44742</v>
      </c>
      <c r="B1876" s="2">
        <v>2.13</v>
      </c>
      <c r="C1876" s="2">
        <v>1.7223999999999999</v>
      </c>
      <c r="D1876" s="2">
        <v>4351</v>
      </c>
      <c r="E1876" s="2">
        <f t="shared" si="116"/>
        <v>2174734</v>
      </c>
      <c r="F1876" s="17" t="str">
        <f t="shared" si="119"/>
        <v>BEARISH</v>
      </c>
      <c r="G1876" s="17" t="str">
        <f t="shared" si="118"/>
        <v>NEUTRAL</v>
      </c>
      <c r="H1876" s="17" t="str">
        <f t="shared" si="117"/>
        <v>CONFIRMED BEARISH</v>
      </c>
    </row>
    <row r="1877" spans="1:8" ht="13.5" x14ac:dyDescent="0.25">
      <c r="A1877" s="3">
        <v>44743</v>
      </c>
      <c r="B1877" s="2">
        <v>2.12</v>
      </c>
      <c r="C1877" s="2">
        <v>1.7142999999999999</v>
      </c>
      <c r="D1877" s="2">
        <v>2708</v>
      </c>
      <c r="E1877" s="2">
        <f t="shared" si="116"/>
        <v>2172026</v>
      </c>
      <c r="F1877" s="17" t="str">
        <f t="shared" si="119"/>
        <v>BEARISH</v>
      </c>
      <c r="G1877" s="17" t="str">
        <f t="shared" si="118"/>
        <v>NEUTRAL</v>
      </c>
      <c r="H1877" s="17" t="str">
        <f t="shared" si="117"/>
        <v>CONFIRMED BEARISH</v>
      </c>
    </row>
    <row r="1878" spans="1:8" ht="13.5" x14ac:dyDescent="0.25">
      <c r="A1878" s="3">
        <v>44746</v>
      </c>
      <c r="B1878" s="2">
        <v>2.12</v>
      </c>
      <c r="C1878" s="2">
        <v>1.7142999999999999</v>
      </c>
      <c r="D1878" s="2">
        <v>3855</v>
      </c>
      <c r="E1878" s="2">
        <f t="shared" si="116"/>
        <v>2172026</v>
      </c>
      <c r="F1878" s="17" t="str">
        <f t="shared" si="119"/>
        <v>BEARISH</v>
      </c>
      <c r="G1878" s="17" t="str">
        <f t="shared" si="118"/>
        <v>NEUTRAL</v>
      </c>
      <c r="H1878" s="17" t="str">
        <f t="shared" si="117"/>
        <v>CONFIRMED BEARISH</v>
      </c>
    </row>
    <row r="1879" spans="1:8" ht="13.5" x14ac:dyDescent="0.25">
      <c r="A1879" s="3">
        <v>44747</v>
      </c>
      <c r="B1879" s="2">
        <v>2.12</v>
      </c>
      <c r="C1879" s="2">
        <v>1.7142999999999999</v>
      </c>
      <c r="D1879" s="2">
        <v>0</v>
      </c>
      <c r="E1879" s="2">
        <f t="shared" si="116"/>
        <v>2172026</v>
      </c>
      <c r="F1879" s="17" t="str">
        <f t="shared" si="119"/>
        <v>BEARISH</v>
      </c>
      <c r="G1879" s="17" t="str">
        <f t="shared" si="118"/>
        <v>NEUTRAL</v>
      </c>
      <c r="H1879" s="17" t="str">
        <f t="shared" si="117"/>
        <v>BEARISH DIVERGENCE</v>
      </c>
    </row>
    <row r="1880" spans="1:8" ht="13.5" x14ac:dyDescent="0.25">
      <c r="A1880" s="3">
        <v>44748</v>
      </c>
      <c r="B1880" s="2">
        <v>2.12</v>
      </c>
      <c r="C1880" s="2">
        <v>1.7142999999999999</v>
      </c>
      <c r="D1880" s="2">
        <v>8172</v>
      </c>
      <c r="E1880" s="2">
        <f t="shared" si="116"/>
        <v>2172026</v>
      </c>
      <c r="F1880" s="17" t="str">
        <f t="shared" si="119"/>
        <v>BEARISH</v>
      </c>
      <c r="G1880" s="17" t="str">
        <f t="shared" si="118"/>
        <v>NEUTRAL</v>
      </c>
      <c r="H1880" s="17" t="str">
        <f t="shared" si="117"/>
        <v>CONFIRMED BEARISH</v>
      </c>
    </row>
    <row r="1881" spans="1:8" ht="13.5" x14ac:dyDescent="0.25">
      <c r="A1881" s="3">
        <v>44749</v>
      </c>
      <c r="B1881" s="2">
        <v>2.14</v>
      </c>
      <c r="C1881" s="2">
        <v>1.7304999999999999</v>
      </c>
      <c r="D1881" s="2">
        <v>1462</v>
      </c>
      <c r="E1881" s="2">
        <f t="shared" si="116"/>
        <v>2173488</v>
      </c>
      <c r="F1881" s="17" t="str">
        <f t="shared" si="119"/>
        <v>BEARISH</v>
      </c>
      <c r="G1881" s="17" t="str">
        <f t="shared" si="118"/>
        <v>NEUTRAL</v>
      </c>
      <c r="H1881" s="17" t="str">
        <f t="shared" si="117"/>
        <v>BEARISH DIVERGENCE</v>
      </c>
    </row>
    <row r="1882" spans="1:8" ht="13.5" x14ac:dyDescent="0.25">
      <c r="A1882" s="3">
        <v>44750</v>
      </c>
      <c r="B1882" s="2">
        <v>2.14</v>
      </c>
      <c r="C1882" s="2">
        <v>1.7304999999999999</v>
      </c>
      <c r="D1882" s="2">
        <v>0</v>
      </c>
      <c r="E1882" s="2">
        <f t="shared" si="116"/>
        <v>2173488</v>
      </c>
      <c r="F1882" s="17" t="str">
        <f t="shared" si="119"/>
        <v>BULLISH</v>
      </c>
      <c r="G1882" s="17" t="str">
        <f t="shared" si="118"/>
        <v>NEUTRAL</v>
      </c>
      <c r="H1882" s="17" t="str">
        <f t="shared" si="117"/>
        <v>CONFIRMED BULLISH</v>
      </c>
    </row>
    <row r="1883" spans="1:8" ht="13.5" x14ac:dyDescent="0.25">
      <c r="A1883" s="3">
        <v>44753</v>
      </c>
      <c r="B1883" s="2">
        <v>2.16</v>
      </c>
      <c r="C1883" s="2">
        <v>1.7465999999999999</v>
      </c>
      <c r="D1883" s="2">
        <v>501</v>
      </c>
      <c r="E1883" s="2">
        <f t="shared" si="116"/>
        <v>2173989</v>
      </c>
      <c r="F1883" s="17" t="str">
        <f t="shared" si="119"/>
        <v>BULLISH</v>
      </c>
      <c r="G1883" s="17" t="str">
        <f t="shared" si="118"/>
        <v>NEUTRAL</v>
      </c>
      <c r="H1883" s="17" t="str">
        <f t="shared" si="117"/>
        <v>CONFIRMED BULLISH</v>
      </c>
    </row>
    <row r="1884" spans="1:8" ht="13.5" x14ac:dyDescent="0.25">
      <c r="A1884" s="3">
        <v>44754</v>
      </c>
      <c r="B1884" s="2">
        <v>2.16</v>
      </c>
      <c r="C1884" s="2">
        <v>1.7465999999999999</v>
      </c>
      <c r="D1884" s="2">
        <v>581</v>
      </c>
      <c r="E1884" s="2">
        <f t="shared" si="116"/>
        <v>2173989</v>
      </c>
      <c r="F1884" s="17" t="str">
        <f t="shared" si="119"/>
        <v>BULLISH</v>
      </c>
      <c r="G1884" s="17" t="str">
        <f t="shared" si="118"/>
        <v>NEUTRAL</v>
      </c>
      <c r="H1884" s="17" t="str">
        <f t="shared" si="117"/>
        <v>CONFIRMED BULLISH</v>
      </c>
    </row>
    <row r="1885" spans="1:8" ht="13.5" x14ac:dyDescent="0.25">
      <c r="A1885" s="3">
        <v>44755</v>
      </c>
      <c r="B1885" s="2">
        <v>2.16</v>
      </c>
      <c r="C1885" s="2">
        <v>1.7465999999999999</v>
      </c>
      <c r="D1885" s="2">
        <v>1753</v>
      </c>
      <c r="E1885" s="2">
        <f t="shared" si="116"/>
        <v>2173989</v>
      </c>
      <c r="F1885" s="17" t="str">
        <f t="shared" si="119"/>
        <v>BULLISH</v>
      </c>
      <c r="G1885" s="17" t="str">
        <f t="shared" si="118"/>
        <v>NEUTRAL</v>
      </c>
      <c r="H1885" s="17" t="str">
        <f t="shared" si="117"/>
        <v>CONFIRMED BULLISH</v>
      </c>
    </row>
    <row r="1886" spans="1:8" ht="13.5" x14ac:dyDescent="0.25">
      <c r="A1886" s="3">
        <v>44756</v>
      </c>
      <c r="B1886" s="2">
        <v>2.15</v>
      </c>
      <c r="C1886" s="2">
        <v>1.7384999999999999</v>
      </c>
      <c r="D1886" s="2">
        <v>883</v>
      </c>
      <c r="E1886" s="2">
        <f t="shared" si="116"/>
        <v>2173106</v>
      </c>
      <c r="F1886" s="17" t="str">
        <f t="shared" si="119"/>
        <v>BEARISH</v>
      </c>
      <c r="G1886" s="17" t="str">
        <f t="shared" si="118"/>
        <v>NEUTRAL</v>
      </c>
      <c r="H1886" s="17" t="str">
        <f t="shared" si="117"/>
        <v>BEARISH DIVERGENCE</v>
      </c>
    </row>
    <row r="1887" spans="1:8" ht="13.5" x14ac:dyDescent="0.25">
      <c r="A1887" s="3">
        <v>44757</v>
      </c>
      <c r="B1887" s="2">
        <v>2.1</v>
      </c>
      <c r="C1887" s="2">
        <v>1.6980999999999999</v>
      </c>
      <c r="D1887" s="2">
        <v>6068</v>
      </c>
      <c r="E1887" s="2">
        <f t="shared" si="116"/>
        <v>2167038</v>
      </c>
      <c r="F1887" s="17" t="str">
        <f t="shared" si="119"/>
        <v>BEARISH</v>
      </c>
      <c r="G1887" s="17" t="str">
        <f t="shared" si="118"/>
        <v>NEUTRAL</v>
      </c>
      <c r="H1887" s="17" t="str">
        <f t="shared" si="117"/>
        <v>CONFIRMED BEARISH</v>
      </c>
    </row>
    <row r="1888" spans="1:8" ht="13.5" x14ac:dyDescent="0.25">
      <c r="A1888" s="3">
        <v>44760</v>
      </c>
      <c r="B1888" s="2">
        <v>2.1</v>
      </c>
      <c r="C1888" s="2">
        <v>1.6980999999999999</v>
      </c>
      <c r="D1888" s="2">
        <v>8377</v>
      </c>
      <c r="E1888" s="2">
        <f t="shared" si="116"/>
        <v>2167038</v>
      </c>
      <c r="F1888" s="17" t="str">
        <f t="shared" si="119"/>
        <v>BEARISH</v>
      </c>
      <c r="G1888" s="17" t="str">
        <f t="shared" si="118"/>
        <v>NEUTRAL</v>
      </c>
      <c r="H1888" s="17" t="str">
        <f t="shared" si="117"/>
        <v>CONFIRMED BEARISH</v>
      </c>
    </row>
    <row r="1889" spans="1:8" ht="13.5" x14ac:dyDescent="0.25">
      <c r="A1889" s="3">
        <v>44761</v>
      </c>
      <c r="B1889" s="2">
        <v>2.14</v>
      </c>
      <c r="C1889" s="2">
        <v>1.7304999999999999</v>
      </c>
      <c r="D1889" s="2">
        <v>4886</v>
      </c>
      <c r="E1889" s="2">
        <f t="shared" si="116"/>
        <v>2171924</v>
      </c>
      <c r="F1889" s="17" t="str">
        <f t="shared" si="119"/>
        <v>BEARISH</v>
      </c>
      <c r="G1889" s="17" t="str">
        <f t="shared" si="118"/>
        <v>NEUTRAL</v>
      </c>
      <c r="H1889" s="17" t="str">
        <f t="shared" si="117"/>
        <v>CONFIRMED BEARISH</v>
      </c>
    </row>
    <row r="1890" spans="1:8" ht="13.5" x14ac:dyDescent="0.25">
      <c r="A1890" s="3">
        <v>44762</v>
      </c>
      <c r="B1890" s="2">
        <v>2.13</v>
      </c>
      <c r="C1890" s="2">
        <v>1.7223999999999999</v>
      </c>
      <c r="D1890" s="2">
        <v>107</v>
      </c>
      <c r="E1890" s="2">
        <f t="shared" si="116"/>
        <v>2171817</v>
      </c>
      <c r="F1890" s="17" t="str">
        <f t="shared" si="119"/>
        <v>BEARISH</v>
      </c>
      <c r="G1890" s="17" t="str">
        <f t="shared" si="118"/>
        <v>NEUTRAL</v>
      </c>
      <c r="H1890" s="17" t="str">
        <f t="shared" si="117"/>
        <v>CONFIRMED BEARISH</v>
      </c>
    </row>
    <row r="1891" spans="1:8" ht="13.5" x14ac:dyDescent="0.25">
      <c r="A1891" s="3">
        <v>44763</v>
      </c>
      <c r="B1891" s="2">
        <v>2.06</v>
      </c>
      <c r="C1891" s="2">
        <v>1.6657999999999999</v>
      </c>
      <c r="D1891" s="2">
        <v>6491</v>
      </c>
      <c r="E1891" s="2">
        <f t="shared" si="116"/>
        <v>2165326</v>
      </c>
      <c r="F1891" s="17" t="str">
        <f t="shared" si="119"/>
        <v>BEARISH</v>
      </c>
      <c r="G1891" s="17" t="str">
        <f t="shared" si="118"/>
        <v>NEUTRAL</v>
      </c>
      <c r="H1891" s="17" t="str">
        <f t="shared" si="117"/>
        <v>CONFIRMED BEARISH</v>
      </c>
    </row>
    <row r="1892" spans="1:8" ht="13.5" x14ac:dyDescent="0.25">
      <c r="A1892" s="3">
        <v>44764</v>
      </c>
      <c r="B1892" s="2">
        <v>2.13</v>
      </c>
      <c r="C1892" s="2">
        <v>1.7223999999999999</v>
      </c>
      <c r="D1892" s="2">
        <v>32</v>
      </c>
      <c r="E1892" s="2">
        <f t="shared" si="116"/>
        <v>2165358</v>
      </c>
      <c r="F1892" s="17" t="str">
        <f t="shared" si="119"/>
        <v>BEARISH</v>
      </c>
      <c r="G1892" s="17" t="str">
        <f t="shared" si="118"/>
        <v>NEUTRAL</v>
      </c>
      <c r="H1892" s="17" t="str">
        <f t="shared" si="117"/>
        <v>BEARISH DIVERGENCE</v>
      </c>
    </row>
    <row r="1893" spans="1:8" ht="13.5" x14ac:dyDescent="0.25">
      <c r="A1893" s="3">
        <v>44768</v>
      </c>
      <c r="B1893" s="2">
        <v>2.1</v>
      </c>
      <c r="C1893" s="2">
        <v>1.6980999999999999</v>
      </c>
      <c r="D1893" s="2">
        <v>4742</v>
      </c>
      <c r="E1893" s="2">
        <f t="shared" si="116"/>
        <v>2160616</v>
      </c>
      <c r="F1893" s="17" t="str">
        <f t="shared" si="119"/>
        <v>BEARISH</v>
      </c>
      <c r="G1893" s="17" t="str">
        <f t="shared" si="118"/>
        <v>NEUTRAL</v>
      </c>
      <c r="H1893" s="17" t="str">
        <f t="shared" si="117"/>
        <v>NEUTRAL</v>
      </c>
    </row>
    <row r="1894" spans="1:8" ht="13.5" x14ac:dyDescent="0.25">
      <c r="A1894" s="3">
        <v>44769</v>
      </c>
      <c r="B1894" s="2">
        <v>2.15</v>
      </c>
      <c r="C1894" s="2">
        <v>1.7384999999999999</v>
      </c>
      <c r="D1894" s="2">
        <v>104</v>
      </c>
      <c r="E1894" s="2">
        <f t="shared" si="116"/>
        <v>2160720</v>
      </c>
      <c r="F1894" s="17" t="str">
        <f t="shared" si="119"/>
        <v>BEARISH</v>
      </c>
      <c r="G1894" s="17" t="str">
        <f t="shared" si="118"/>
        <v>NEUTRAL</v>
      </c>
      <c r="H1894" s="17" t="str">
        <f t="shared" si="117"/>
        <v>BEARISH DIVERGENCE</v>
      </c>
    </row>
    <row r="1895" spans="1:8" ht="13.5" x14ac:dyDescent="0.25">
      <c r="A1895" s="3">
        <v>44770</v>
      </c>
      <c r="B1895" s="2">
        <v>2.16</v>
      </c>
      <c r="C1895" s="2">
        <v>1.7465999999999999</v>
      </c>
      <c r="D1895" s="2">
        <v>2025</v>
      </c>
      <c r="E1895" s="2">
        <f t="shared" si="116"/>
        <v>2162745</v>
      </c>
      <c r="F1895" s="17" t="str">
        <f t="shared" si="119"/>
        <v>BEARISH</v>
      </c>
      <c r="G1895" s="17" t="str">
        <f t="shared" si="118"/>
        <v>NEUTRAL</v>
      </c>
      <c r="H1895" s="17" t="str">
        <f t="shared" si="117"/>
        <v>BEARISH DIVERGENCE</v>
      </c>
    </row>
    <row r="1896" spans="1:8" ht="13.5" x14ac:dyDescent="0.25">
      <c r="A1896" s="3">
        <v>44771</v>
      </c>
      <c r="B1896" s="2">
        <v>2.27</v>
      </c>
      <c r="C1896" s="2">
        <v>1.8355999999999999</v>
      </c>
      <c r="D1896" s="2">
        <v>671</v>
      </c>
      <c r="E1896" s="2">
        <f t="shared" si="116"/>
        <v>2163416</v>
      </c>
      <c r="F1896" s="17" t="str">
        <f t="shared" si="119"/>
        <v>BEARISH</v>
      </c>
      <c r="G1896" s="17" t="str">
        <f t="shared" si="118"/>
        <v>NEUTRAL</v>
      </c>
      <c r="H1896" s="17" t="str">
        <f t="shared" si="117"/>
        <v>BEARISH DIVERGENCE</v>
      </c>
    </row>
    <row r="1897" spans="1:8" ht="13.5" x14ac:dyDescent="0.25">
      <c r="A1897" s="3">
        <v>44774</v>
      </c>
      <c r="B1897" s="2">
        <v>2.21</v>
      </c>
      <c r="C1897" s="2">
        <v>1.7870999999999999</v>
      </c>
      <c r="D1897" s="2">
        <v>2</v>
      </c>
      <c r="E1897" s="2">
        <f t="shared" si="116"/>
        <v>2163414</v>
      </c>
      <c r="F1897" s="17" t="str">
        <f t="shared" si="119"/>
        <v>BEARISH</v>
      </c>
      <c r="G1897" s="17" t="str">
        <f t="shared" si="118"/>
        <v>NEUTRAL</v>
      </c>
      <c r="H1897" s="17" t="str">
        <f t="shared" si="117"/>
        <v>BEARISH DIVERGENCE</v>
      </c>
    </row>
    <row r="1898" spans="1:8" ht="13.5" x14ac:dyDescent="0.25">
      <c r="A1898" s="3">
        <v>44775</v>
      </c>
      <c r="B1898" s="2">
        <v>2.15</v>
      </c>
      <c r="C1898" s="2">
        <v>1.7384999999999999</v>
      </c>
      <c r="D1898" s="2">
        <v>637</v>
      </c>
      <c r="E1898" s="2">
        <f t="shared" si="116"/>
        <v>2162777</v>
      </c>
      <c r="F1898" s="17" t="str">
        <f t="shared" si="119"/>
        <v>BULLISH</v>
      </c>
      <c r="G1898" s="17" t="str">
        <f t="shared" si="118"/>
        <v>NEUTRAL</v>
      </c>
      <c r="H1898" s="17" t="str">
        <f t="shared" si="117"/>
        <v>CONFIRMED BULLISH</v>
      </c>
    </row>
    <row r="1899" spans="1:8" ht="13.5" x14ac:dyDescent="0.25">
      <c r="A1899" s="3">
        <v>44776</v>
      </c>
      <c r="B1899" s="2">
        <v>2.17</v>
      </c>
      <c r="C1899" s="2">
        <v>1.7546999999999999</v>
      </c>
      <c r="D1899" s="2">
        <v>2</v>
      </c>
      <c r="E1899" s="2">
        <f t="shared" si="116"/>
        <v>2162779</v>
      </c>
      <c r="F1899" s="17" t="str">
        <f t="shared" si="119"/>
        <v>BULLISH</v>
      </c>
      <c r="G1899" s="17" t="str">
        <f t="shared" si="118"/>
        <v>NEUTRAL</v>
      </c>
      <c r="H1899" s="17" t="str">
        <f t="shared" si="117"/>
        <v>CONFIRMED BULLISH</v>
      </c>
    </row>
    <row r="1900" spans="1:8" ht="13.5" x14ac:dyDescent="0.25">
      <c r="A1900" s="3">
        <v>44777</v>
      </c>
      <c r="B1900" s="2">
        <v>2.16</v>
      </c>
      <c r="C1900" s="2">
        <v>1.7465999999999999</v>
      </c>
      <c r="D1900" s="2">
        <v>2</v>
      </c>
      <c r="E1900" s="2">
        <f t="shared" si="116"/>
        <v>2162777</v>
      </c>
      <c r="F1900" s="17" t="str">
        <f t="shared" si="119"/>
        <v>BULLISH</v>
      </c>
      <c r="G1900" s="17" t="str">
        <f t="shared" si="118"/>
        <v>NEUTRAL</v>
      </c>
      <c r="H1900" s="17" t="str">
        <f t="shared" si="117"/>
        <v>NEUTRAL</v>
      </c>
    </row>
    <row r="1901" spans="1:8" ht="13.5" x14ac:dyDescent="0.25">
      <c r="A1901" s="3">
        <v>44778</v>
      </c>
      <c r="B1901" s="2">
        <v>2.12</v>
      </c>
      <c r="C1901" s="2">
        <v>1.7142999999999999</v>
      </c>
      <c r="D1901" s="2">
        <v>2384</v>
      </c>
      <c r="E1901" s="2">
        <f t="shared" si="116"/>
        <v>2160393</v>
      </c>
      <c r="F1901" s="17" t="str">
        <f t="shared" si="119"/>
        <v>BEARISH</v>
      </c>
      <c r="G1901" s="17" t="str">
        <f t="shared" si="118"/>
        <v>NEUTRAL</v>
      </c>
      <c r="H1901" s="17" t="str">
        <f t="shared" si="117"/>
        <v>CONFIRMED BEARISH</v>
      </c>
    </row>
    <row r="1902" spans="1:8" ht="13.5" x14ac:dyDescent="0.25">
      <c r="A1902" s="3">
        <v>44781</v>
      </c>
      <c r="B1902" s="2">
        <v>2.12</v>
      </c>
      <c r="C1902" s="2">
        <v>1.7142999999999999</v>
      </c>
      <c r="D1902" s="2">
        <v>807</v>
      </c>
      <c r="E1902" s="2">
        <f t="shared" si="116"/>
        <v>2160393</v>
      </c>
      <c r="F1902" s="17" t="str">
        <f t="shared" si="119"/>
        <v>BEARISH</v>
      </c>
      <c r="G1902" s="17" t="str">
        <f t="shared" si="118"/>
        <v>NEUTRAL</v>
      </c>
      <c r="H1902" s="17" t="str">
        <f t="shared" si="117"/>
        <v>CONFIRMED BEARISH</v>
      </c>
    </row>
    <row r="1903" spans="1:8" ht="13.5" x14ac:dyDescent="0.25">
      <c r="A1903" s="3">
        <v>44782</v>
      </c>
      <c r="B1903" s="2">
        <v>2.2400000000000002</v>
      </c>
      <c r="C1903" s="2">
        <v>1.8112999999999999</v>
      </c>
      <c r="D1903" s="2">
        <v>5299</v>
      </c>
      <c r="E1903" s="2">
        <f t="shared" si="116"/>
        <v>2165692</v>
      </c>
      <c r="F1903" s="17" t="str">
        <f t="shared" si="119"/>
        <v>BULLISH</v>
      </c>
      <c r="G1903" s="17" t="str">
        <f t="shared" si="118"/>
        <v>NEUTRAL</v>
      </c>
      <c r="H1903" s="17" t="str">
        <f t="shared" si="117"/>
        <v>CONFIRMED BULLISH</v>
      </c>
    </row>
    <row r="1904" spans="1:8" ht="13.5" x14ac:dyDescent="0.25">
      <c r="A1904" s="3">
        <v>44783</v>
      </c>
      <c r="B1904" s="2">
        <v>2.34</v>
      </c>
      <c r="C1904" s="2">
        <v>1.8922000000000001</v>
      </c>
      <c r="D1904" s="2">
        <v>7266</v>
      </c>
      <c r="E1904" s="2">
        <f t="shared" si="116"/>
        <v>2172958</v>
      </c>
      <c r="F1904" s="17" t="str">
        <f t="shared" si="119"/>
        <v>BULLISH</v>
      </c>
      <c r="G1904" s="17" t="str">
        <f t="shared" si="118"/>
        <v>NEUTRAL</v>
      </c>
      <c r="H1904" s="17" t="str">
        <f t="shared" si="117"/>
        <v>CONFIRMED BULLISH</v>
      </c>
    </row>
    <row r="1905" spans="1:8" ht="13.5" x14ac:dyDescent="0.25">
      <c r="A1905" s="3">
        <v>44784</v>
      </c>
      <c r="B1905" s="2">
        <v>2.39</v>
      </c>
      <c r="C1905" s="2">
        <v>1.9326000000000001</v>
      </c>
      <c r="D1905" s="2">
        <v>908</v>
      </c>
      <c r="E1905" s="2">
        <f t="shared" si="116"/>
        <v>2173866</v>
      </c>
      <c r="F1905" s="17" t="str">
        <f t="shared" si="119"/>
        <v>BULLISH</v>
      </c>
      <c r="G1905" s="17" t="str">
        <f t="shared" si="118"/>
        <v>NEUTRAL</v>
      </c>
      <c r="H1905" s="17" t="str">
        <f t="shared" si="117"/>
        <v>CONFIRMED BULLISH</v>
      </c>
    </row>
    <row r="1906" spans="1:8" ht="13.5" x14ac:dyDescent="0.25">
      <c r="A1906" s="3">
        <v>44785</v>
      </c>
      <c r="B1906" s="2">
        <v>2.2999999999999998</v>
      </c>
      <c r="C1906" s="2">
        <v>1.8597999999999999</v>
      </c>
      <c r="D1906" s="2">
        <v>1231</v>
      </c>
      <c r="E1906" s="2">
        <f t="shared" si="116"/>
        <v>2172635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v>44788</v>
      </c>
      <c r="B1907" s="2">
        <v>2.38</v>
      </c>
      <c r="C1907" s="2">
        <v>1.9245000000000001</v>
      </c>
      <c r="D1907" s="2">
        <v>1740</v>
      </c>
      <c r="E1907" s="2">
        <f t="shared" si="116"/>
        <v>2174375</v>
      </c>
      <c r="F1907" s="17" t="str">
        <f t="shared" si="119"/>
        <v>BULLISH</v>
      </c>
      <c r="G1907" s="17" t="str">
        <f t="shared" si="118"/>
        <v>NEUTRAL</v>
      </c>
      <c r="H1907" s="17" t="str">
        <f t="shared" si="117"/>
        <v>CONFIRMED BULLISH</v>
      </c>
    </row>
    <row r="1908" spans="1:8" ht="13.5" x14ac:dyDescent="0.25">
      <c r="A1908" s="3">
        <v>44789</v>
      </c>
      <c r="B1908" s="2">
        <v>2.2999999999999998</v>
      </c>
      <c r="C1908" s="2">
        <v>1.8597999999999999</v>
      </c>
      <c r="D1908" s="2">
        <v>899</v>
      </c>
      <c r="E1908" s="2">
        <f t="shared" si="116"/>
        <v>2173476</v>
      </c>
      <c r="F1908" s="17" t="str">
        <f t="shared" si="119"/>
        <v>BULLISH</v>
      </c>
      <c r="G1908" s="17" t="str">
        <f t="shared" si="118"/>
        <v>NEUTRAL</v>
      </c>
      <c r="H1908" s="17" t="str">
        <f t="shared" si="117"/>
        <v>CONFIRMED BULLISH</v>
      </c>
    </row>
    <row r="1909" spans="1:8" ht="13.5" x14ac:dyDescent="0.25">
      <c r="A1909" s="3">
        <v>44790</v>
      </c>
      <c r="B1909" s="2">
        <v>2.2999999999999998</v>
      </c>
      <c r="C1909" s="2">
        <v>1.8597999999999999</v>
      </c>
      <c r="D1909" s="2">
        <v>2977</v>
      </c>
      <c r="E1909" s="2">
        <f t="shared" si="116"/>
        <v>2173476</v>
      </c>
      <c r="F1909" s="17" t="str">
        <f t="shared" si="119"/>
        <v>BULLISH</v>
      </c>
      <c r="G1909" s="17" t="str">
        <f t="shared" si="118"/>
        <v>NEUTRAL</v>
      </c>
      <c r="H1909" s="17" t="str">
        <f t="shared" si="117"/>
        <v>BULLISH DIVERGENCE</v>
      </c>
    </row>
    <row r="1910" spans="1:8" ht="13.5" x14ac:dyDescent="0.25">
      <c r="A1910" s="3">
        <v>44791</v>
      </c>
      <c r="B1910" s="2">
        <v>2.2999999999999998</v>
      </c>
      <c r="C1910" s="2">
        <v>1.8597999999999999</v>
      </c>
      <c r="D1910" s="2">
        <v>1230</v>
      </c>
      <c r="E1910" s="2">
        <f t="shared" si="116"/>
        <v>2173476</v>
      </c>
      <c r="F1910" s="17" t="str">
        <f t="shared" si="119"/>
        <v>BEARISH</v>
      </c>
      <c r="G1910" s="17" t="str">
        <f t="shared" si="118"/>
        <v>NEUTRAL</v>
      </c>
      <c r="H1910" s="17" t="str">
        <f t="shared" si="117"/>
        <v>CONFIRMED BEARISH</v>
      </c>
    </row>
    <row r="1911" spans="1:8" ht="13.5" x14ac:dyDescent="0.25">
      <c r="A1911" s="3">
        <v>44792</v>
      </c>
      <c r="B1911" s="2">
        <v>2.2999999999999998</v>
      </c>
      <c r="C1911" s="2">
        <v>1.8597999999999999</v>
      </c>
      <c r="D1911" s="2">
        <v>1320</v>
      </c>
      <c r="E1911" s="2">
        <f t="shared" si="116"/>
        <v>2173476</v>
      </c>
      <c r="F1911" s="17" t="str">
        <f t="shared" si="119"/>
        <v>BULLISH</v>
      </c>
      <c r="G1911" s="17" t="str">
        <f t="shared" si="118"/>
        <v>NEUTRAL</v>
      </c>
      <c r="H1911" s="17" t="str">
        <f t="shared" si="117"/>
        <v>NEUTRAL</v>
      </c>
    </row>
    <row r="1912" spans="1:8" ht="13.5" x14ac:dyDescent="0.25">
      <c r="A1912" s="3">
        <v>44795</v>
      </c>
      <c r="B1912" s="2">
        <v>2.34</v>
      </c>
      <c r="C1912" s="2">
        <v>1.8922000000000001</v>
      </c>
      <c r="D1912" s="2">
        <v>1763</v>
      </c>
      <c r="E1912" s="2">
        <f t="shared" si="116"/>
        <v>2175239</v>
      </c>
      <c r="F1912" s="17" t="str">
        <f t="shared" si="119"/>
        <v>BULLISH</v>
      </c>
      <c r="G1912" s="17" t="str">
        <f t="shared" si="118"/>
        <v>NEUTRAL</v>
      </c>
      <c r="H1912" s="17" t="str">
        <f t="shared" si="117"/>
        <v>BULLISH DIVERGENCE</v>
      </c>
    </row>
    <row r="1913" spans="1:8" ht="13.5" x14ac:dyDescent="0.25">
      <c r="A1913" s="3">
        <v>44796</v>
      </c>
      <c r="B1913" s="2">
        <v>2.35</v>
      </c>
      <c r="C1913" s="2">
        <v>1.9003000000000001</v>
      </c>
      <c r="D1913" s="2">
        <v>515</v>
      </c>
      <c r="E1913" s="2">
        <f t="shared" si="116"/>
        <v>2175754</v>
      </c>
      <c r="F1913" s="17" t="str">
        <f t="shared" si="119"/>
        <v>BULLISH</v>
      </c>
      <c r="G1913" s="17" t="str">
        <f t="shared" si="118"/>
        <v>NEUTRAL</v>
      </c>
      <c r="H1913" s="17" t="str">
        <f t="shared" si="117"/>
        <v>CONFIRMED BULLISH</v>
      </c>
    </row>
    <row r="1914" spans="1:8" ht="13.5" x14ac:dyDescent="0.25">
      <c r="A1914" s="3">
        <v>44797</v>
      </c>
      <c r="B1914" s="2">
        <v>2.35</v>
      </c>
      <c r="C1914" s="2">
        <v>1.9003000000000001</v>
      </c>
      <c r="D1914" s="2">
        <v>437</v>
      </c>
      <c r="E1914" s="2">
        <f t="shared" si="116"/>
        <v>2175754</v>
      </c>
      <c r="F1914" s="17" t="str">
        <f t="shared" si="119"/>
        <v>BULLISH</v>
      </c>
      <c r="G1914" s="17" t="str">
        <f t="shared" si="118"/>
        <v>NEUTRAL</v>
      </c>
      <c r="H1914" s="17" t="str">
        <f t="shared" si="117"/>
        <v>CONFIRMED BULLISH</v>
      </c>
    </row>
    <row r="1915" spans="1:8" ht="13.5" x14ac:dyDescent="0.25">
      <c r="A1915" s="3">
        <v>44798</v>
      </c>
      <c r="B1915" s="2">
        <v>2.35</v>
      </c>
      <c r="C1915" s="2">
        <v>1.9003000000000001</v>
      </c>
      <c r="D1915" s="2">
        <v>7</v>
      </c>
      <c r="E1915" s="2">
        <f t="shared" si="116"/>
        <v>2175754</v>
      </c>
      <c r="F1915" s="17" t="str">
        <f t="shared" si="119"/>
        <v>BULLISH</v>
      </c>
      <c r="G1915" s="17" t="str">
        <f t="shared" si="118"/>
        <v>NEUTRAL</v>
      </c>
      <c r="H1915" s="17" t="str">
        <f t="shared" si="117"/>
        <v>CONFIRMED BULLISH</v>
      </c>
    </row>
    <row r="1916" spans="1:8" ht="13.5" x14ac:dyDescent="0.25">
      <c r="A1916" s="3">
        <v>44799</v>
      </c>
      <c r="B1916" s="2">
        <v>2.35</v>
      </c>
      <c r="C1916" s="2">
        <v>1.9003000000000001</v>
      </c>
      <c r="D1916" s="2">
        <v>5699</v>
      </c>
      <c r="E1916" s="2">
        <f t="shared" si="116"/>
        <v>2175754</v>
      </c>
      <c r="F1916" s="17" t="str">
        <f t="shared" si="119"/>
        <v>BULLISH</v>
      </c>
      <c r="G1916" s="17" t="str">
        <f t="shared" si="118"/>
        <v>NEUTRAL</v>
      </c>
      <c r="H1916" s="17" t="str">
        <f t="shared" si="117"/>
        <v>CONFIRMED BULLISH</v>
      </c>
    </row>
    <row r="1917" spans="1:8" ht="13.5" x14ac:dyDescent="0.25">
      <c r="A1917" s="3">
        <v>44802</v>
      </c>
      <c r="B1917" s="2">
        <v>2.39</v>
      </c>
      <c r="C1917" s="2">
        <v>1.9326000000000001</v>
      </c>
      <c r="D1917" s="2">
        <v>1085</v>
      </c>
      <c r="E1917" s="2">
        <f t="shared" si="116"/>
        <v>2176839</v>
      </c>
      <c r="F1917" s="17" t="str">
        <f t="shared" si="119"/>
        <v>BULLISH</v>
      </c>
      <c r="G1917" s="17" t="str">
        <f t="shared" si="118"/>
        <v>NEUTRAL</v>
      </c>
      <c r="H1917" s="17" t="str">
        <f t="shared" si="117"/>
        <v>CONFIRMED BULLISH</v>
      </c>
    </row>
    <row r="1918" spans="1:8" ht="13.5" x14ac:dyDescent="0.25">
      <c r="A1918" s="3">
        <v>44803</v>
      </c>
      <c r="B1918" s="2">
        <v>2.5299999999999998</v>
      </c>
      <c r="C1918" s="2">
        <v>2.0457999999999998</v>
      </c>
      <c r="D1918" s="2">
        <v>30819</v>
      </c>
      <c r="E1918" s="2">
        <f t="shared" si="116"/>
        <v>2207658</v>
      </c>
      <c r="F1918" s="17" t="str">
        <f t="shared" si="119"/>
        <v>BULLISH</v>
      </c>
      <c r="G1918" s="17" t="str">
        <f t="shared" si="118"/>
        <v>NEUTRAL</v>
      </c>
      <c r="H1918" s="17" t="str">
        <f t="shared" si="117"/>
        <v>CONFIRMED BULLISH</v>
      </c>
    </row>
    <row r="1919" spans="1:8" ht="13.5" x14ac:dyDescent="0.25">
      <c r="A1919" s="3">
        <v>44804</v>
      </c>
      <c r="B1919" s="2">
        <v>2.57</v>
      </c>
      <c r="C1919" s="2">
        <v>2.0781999999999998</v>
      </c>
      <c r="D1919" s="2">
        <v>17246</v>
      </c>
      <c r="E1919" s="2">
        <f t="shared" si="116"/>
        <v>2224904</v>
      </c>
      <c r="F1919" s="17" t="str">
        <f t="shared" si="119"/>
        <v>BULLISH</v>
      </c>
      <c r="G1919" s="17" t="str">
        <f t="shared" si="118"/>
        <v>STRONG</v>
      </c>
      <c r="H1919" s="17" t="str">
        <f t="shared" si="117"/>
        <v>CONFIRMED BULLISH</v>
      </c>
    </row>
    <row r="1920" spans="1:8" ht="13.5" x14ac:dyDescent="0.25">
      <c r="A1920" s="3">
        <v>44805</v>
      </c>
      <c r="B1920" s="2">
        <v>2.62</v>
      </c>
      <c r="C1920" s="2">
        <v>2.1185999999999998</v>
      </c>
      <c r="D1920" s="2">
        <v>113445</v>
      </c>
      <c r="E1920" s="2">
        <f t="shared" si="116"/>
        <v>2338349</v>
      </c>
      <c r="F1920" s="17" t="str">
        <f t="shared" si="119"/>
        <v>BULLISH</v>
      </c>
      <c r="G1920" s="17" t="str">
        <f t="shared" si="118"/>
        <v>STRONG</v>
      </c>
      <c r="H1920" s="17" t="str">
        <f t="shared" si="117"/>
        <v>CONFIRMED BULLISH</v>
      </c>
    </row>
    <row r="1921" spans="1:8" ht="13.5" x14ac:dyDescent="0.25">
      <c r="A1921" s="3">
        <v>44806</v>
      </c>
      <c r="B1921" s="2">
        <v>2.62</v>
      </c>
      <c r="C1921" s="2">
        <v>2.1185999999999998</v>
      </c>
      <c r="D1921" s="2">
        <v>36507</v>
      </c>
      <c r="E1921" s="2">
        <f t="shared" si="116"/>
        <v>2338349</v>
      </c>
      <c r="F1921" s="17" t="str">
        <f t="shared" si="119"/>
        <v>BULLISH</v>
      </c>
      <c r="G1921" s="17" t="str">
        <f t="shared" si="118"/>
        <v>STRONG</v>
      </c>
      <c r="H1921" s="17" t="str">
        <f t="shared" si="117"/>
        <v>CONFIRMED BULLISH</v>
      </c>
    </row>
    <row r="1922" spans="1:8" ht="13.5" x14ac:dyDescent="0.25">
      <c r="A1922" s="3">
        <v>44809</v>
      </c>
      <c r="B1922" s="2">
        <v>2.58</v>
      </c>
      <c r="C1922" s="2">
        <v>2.0861999999999998</v>
      </c>
      <c r="D1922" s="2">
        <v>4139</v>
      </c>
      <c r="E1922" s="2">
        <f t="shared" si="116"/>
        <v>2334210</v>
      </c>
      <c r="F1922" s="17" t="str">
        <f t="shared" si="119"/>
        <v>BULLISH</v>
      </c>
      <c r="G1922" s="17" t="str">
        <f t="shared" si="118"/>
        <v>STRONG</v>
      </c>
      <c r="H1922" s="17" t="str">
        <f t="shared" si="117"/>
        <v>CONFIRMED BULLISH</v>
      </c>
    </row>
    <row r="1923" spans="1:8" ht="13.5" x14ac:dyDescent="0.25">
      <c r="A1923" s="3">
        <v>44810</v>
      </c>
      <c r="B1923" s="2">
        <v>2.63</v>
      </c>
      <c r="C1923" s="2">
        <v>2.1267</v>
      </c>
      <c r="D1923" s="2">
        <v>18895</v>
      </c>
      <c r="E1923" s="2">
        <f t="shared" si="116"/>
        <v>2353105</v>
      </c>
      <c r="F1923" s="17" t="str">
        <f t="shared" si="119"/>
        <v>BULLISH</v>
      </c>
      <c r="G1923" s="17" t="str">
        <f t="shared" si="118"/>
        <v>STRONG</v>
      </c>
      <c r="H1923" s="17" t="str">
        <f t="shared" si="117"/>
        <v>CONFIRMED BULLISH</v>
      </c>
    </row>
    <row r="1924" spans="1:8" ht="13.5" x14ac:dyDescent="0.25">
      <c r="A1924" s="3">
        <v>44811</v>
      </c>
      <c r="B1924" s="2">
        <v>2.63</v>
      </c>
      <c r="C1924" s="2">
        <v>2.1267</v>
      </c>
      <c r="D1924" s="2">
        <v>9729</v>
      </c>
      <c r="E1924" s="2">
        <f t="shared" ref="E1924:E1987" si="120">IF(B1924&gt;B1923, E1923+D1924, IF(B1924&lt;B1923, E1923-D1924, E1923))</f>
        <v>2353105</v>
      </c>
      <c r="F1924" s="17" t="str">
        <f t="shared" si="119"/>
        <v>BULLISH</v>
      </c>
      <c r="G1924" s="17" t="str">
        <f t="shared" si="118"/>
        <v>STRONG</v>
      </c>
      <c r="H1924" s="17" t="str">
        <f t="shared" si="117"/>
        <v>CONFIRMED BULLISH</v>
      </c>
    </row>
    <row r="1925" spans="1:8" ht="13.5" x14ac:dyDescent="0.25">
      <c r="A1925" s="3">
        <v>44812</v>
      </c>
      <c r="B1925" s="2">
        <v>2.6</v>
      </c>
      <c r="C1925" s="2">
        <v>2.1023999999999998</v>
      </c>
      <c r="D1925" s="2">
        <v>6254</v>
      </c>
      <c r="E1925" s="2">
        <f t="shared" si="120"/>
        <v>2346851</v>
      </c>
      <c r="F1925" s="17" t="str">
        <f t="shared" si="119"/>
        <v>BULLISH</v>
      </c>
      <c r="G1925" s="17" t="str">
        <f t="shared" si="118"/>
        <v>NEUTRAL</v>
      </c>
      <c r="H1925" s="17" t="str">
        <f t="shared" si="117"/>
        <v>BULLISH DIVERGENCE</v>
      </c>
    </row>
    <row r="1926" spans="1:8" ht="13.5" x14ac:dyDescent="0.25">
      <c r="A1926" s="3">
        <v>44813</v>
      </c>
      <c r="B1926" s="2">
        <v>2.6</v>
      </c>
      <c r="C1926" s="2">
        <v>2.1023999999999998</v>
      </c>
      <c r="D1926" s="2">
        <v>2869</v>
      </c>
      <c r="E1926" s="2">
        <f t="shared" si="120"/>
        <v>2346851</v>
      </c>
      <c r="F1926" s="17" t="str">
        <f t="shared" si="119"/>
        <v>BULLISH</v>
      </c>
      <c r="G1926" s="17" t="str">
        <f t="shared" si="118"/>
        <v>NEUTRAL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BULLISH DIVERGENCE</v>
      </c>
    </row>
    <row r="1927" spans="1:8" ht="13.5" x14ac:dyDescent="0.25">
      <c r="A1927" s="3">
        <v>44816</v>
      </c>
      <c r="B1927" s="2">
        <v>2.58</v>
      </c>
      <c r="C1927" s="2">
        <v>2.0861999999999998</v>
      </c>
      <c r="D1927" s="2">
        <v>12845</v>
      </c>
      <c r="E1927" s="2">
        <f t="shared" si="120"/>
        <v>2334006</v>
      </c>
      <c r="F1927" s="17" t="str">
        <f t="shared" si="119"/>
        <v>BEARISH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NEUTRAL</v>
      </c>
    </row>
    <row r="1928" spans="1:8" ht="13.5" x14ac:dyDescent="0.25">
      <c r="A1928" s="3">
        <v>44817</v>
      </c>
      <c r="B1928" s="2">
        <v>2.62</v>
      </c>
      <c r="C1928" s="2">
        <v>2.1185999999999998</v>
      </c>
      <c r="D1928" s="2">
        <v>42150</v>
      </c>
      <c r="E1928" s="2">
        <f t="shared" si="120"/>
        <v>2376156</v>
      </c>
      <c r="F1928" s="17" t="str">
        <f t="shared" ref="F1928:F1991" si="123">IF(E1928&gt;E1923,"BULLISH",IF(E1928&lt;E1923,"BEARISH","NEUTRAL"))</f>
        <v>BULLISH</v>
      </c>
      <c r="G1928" s="17" t="str">
        <f t="shared" si="122"/>
        <v>NEUTRAL</v>
      </c>
      <c r="H1928" s="17" t="str">
        <f t="shared" si="121"/>
        <v>BULLISH DIVERGENCE</v>
      </c>
    </row>
    <row r="1929" spans="1:8" ht="13.5" x14ac:dyDescent="0.25">
      <c r="A1929" s="3">
        <v>44818</v>
      </c>
      <c r="B1929" s="2">
        <v>2.57</v>
      </c>
      <c r="C1929" s="2">
        <v>2.0781999999999998</v>
      </c>
      <c r="D1929" s="2">
        <v>19012</v>
      </c>
      <c r="E1929" s="2">
        <f t="shared" si="120"/>
        <v>2357144</v>
      </c>
      <c r="F1929" s="17" t="str">
        <f t="shared" si="123"/>
        <v>BULLISH</v>
      </c>
      <c r="G1929" s="17" t="str">
        <f t="shared" si="122"/>
        <v>NEUTRAL</v>
      </c>
      <c r="H1929" s="17" t="str">
        <f t="shared" si="121"/>
        <v>BULLISH DIVERGENCE</v>
      </c>
    </row>
    <row r="1930" spans="1:8" ht="13.5" x14ac:dyDescent="0.25">
      <c r="A1930" s="3">
        <v>44819</v>
      </c>
      <c r="B1930" s="2">
        <v>2.61</v>
      </c>
      <c r="C1930" s="2">
        <v>2.1105</v>
      </c>
      <c r="D1930" s="2">
        <v>25692</v>
      </c>
      <c r="E1930" s="2">
        <f t="shared" si="120"/>
        <v>2382836</v>
      </c>
      <c r="F1930" s="17" t="str">
        <f t="shared" si="123"/>
        <v>BULLISH</v>
      </c>
      <c r="G1930" s="17" t="str">
        <f t="shared" si="122"/>
        <v>NEUTRAL</v>
      </c>
      <c r="H1930" s="17" t="str">
        <f t="shared" si="121"/>
        <v>CONFIRMED BULLISH</v>
      </c>
    </row>
    <row r="1931" spans="1:8" ht="13.5" x14ac:dyDescent="0.25">
      <c r="A1931" s="3">
        <v>44820</v>
      </c>
      <c r="B1931" s="2">
        <v>2.67</v>
      </c>
      <c r="C1931" s="2">
        <v>2.1589999999999998</v>
      </c>
      <c r="D1931" s="2">
        <v>30999</v>
      </c>
      <c r="E1931" s="2">
        <f t="shared" si="120"/>
        <v>2413835</v>
      </c>
      <c r="F1931" s="17" t="str">
        <f t="shared" si="123"/>
        <v>BULLISH</v>
      </c>
      <c r="G1931" s="17" t="str">
        <f t="shared" si="122"/>
        <v>STRONG</v>
      </c>
      <c r="H1931" s="17" t="str">
        <f t="shared" si="121"/>
        <v>CONFIRMED BULLISH</v>
      </c>
    </row>
    <row r="1932" spans="1:8" ht="13.5" x14ac:dyDescent="0.25">
      <c r="A1932" s="3">
        <v>44823</v>
      </c>
      <c r="B1932" s="2">
        <v>2.67</v>
      </c>
      <c r="C1932" s="2">
        <v>2.1589999999999998</v>
      </c>
      <c r="D1932" s="2">
        <v>2000</v>
      </c>
      <c r="E1932" s="2">
        <f t="shared" si="120"/>
        <v>2413835</v>
      </c>
      <c r="F1932" s="17" t="str">
        <f t="shared" si="123"/>
        <v>BULLISH</v>
      </c>
      <c r="G1932" s="17" t="str">
        <f t="shared" si="122"/>
        <v>STRONG</v>
      </c>
      <c r="H1932" s="17" t="str">
        <f t="shared" si="121"/>
        <v>CONFIRMED BULLISH</v>
      </c>
    </row>
    <row r="1933" spans="1:8" ht="13.5" x14ac:dyDescent="0.25">
      <c r="A1933" s="3">
        <v>44824</v>
      </c>
      <c r="B1933" s="2">
        <v>2.65</v>
      </c>
      <c r="C1933" s="2">
        <v>2.1427999999999998</v>
      </c>
      <c r="D1933" s="2">
        <v>7501</v>
      </c>
      <c r="E1933" s="2">
        <f t="shared" si="120"/>
        <v>2406334</v>
      </c>
      <c r="F1933" s="17" t="str">
        <f t="shared" si="123"/>
        <v>BULLISH</v>
      </c>
      <c r="G1933" s="17" t="str">
        <f t="shared" si="122"/>
        <v>NEUTRAL</v>
      </c>
      <c r="H1933" s="17" t="str">
        <f t="shared" si="121"/>
        <v>CONFIRMED BULLISH</v>
      </c>
    </row>
    <row r="1934" spans="1:8" ht="13.5" x14ac:dyDescent="0.25">
      <c r="A1934" s="3">
        <v>44825</v>
      </c>
      <c r="B1934" s="2">
        <v>2.65</v>
      </c>
      <c r="C1934" s="2">
        <v>2.1427999999999998</v>
      </c>
      <c r="D1934" s="2">
        <v>4150</v>
      </c>
      <c r="E1934" s="2">
        <f t="shared" si="120"/>
        <v>2406334</v>
      </c>
      <c r="F1934" s="17" t="str">
        <f t="shared" si="123"/>
        <v>BULLISH</v>
      </c>
      <c r="G1934" s="17" t="str">
        <f t="shared" si="122"/>
        <v>STRONG</v>
      </c>
      <c r="H1934" s="17" t="str">
        <f t="shared" si="121"/>
        <v>CONFIRMED BULLISH</v>
      </c>
    </row>
    <row r="1935" spans="1:8" ht="13.5" x14ac:dyDescent="0.25">
      <c r="A1935" s="3">
        <v>44826</v>
      </c>
      <c r="B1935" s="2">
        <v>2.65</v>
      </c>
      <c r="C1935" s="2">
        <v>2.1427999999999998</v>
      </c>
      <c r="D1935" s="2">
        <v>520</v>
      </c>
      <c r="E1935" s="2">
        <f t="shared" si="120"/>
        <v>2406334</v>
      </c>
      <c r="F1935" s="17" t="str">
        <f t="shared" si="123"/>
        <v>BULLISH</v>
      </c>
      <c r="G1935" s="17" t="str">
        <f t="shared" si="122"/>
        <v>NEUTRAL</v>
      </c>
      <c r="H1935" s="17" t="str">
        <f t="shared" si="121"/>
        <v>CONFIRMED BULLISH</v>
      </c>
    </row>
    <row r="1936" spans="1:8" ht="13.5" x14ac:dyDescent="0.25">
      <c r="A1936" s="3">
        <v>44827</v>
      </c>
      <c r="B1936" s="2">
        <v>2.65</v>
      </c>
      <c r="C1936" s="2">
        <v>2.1427999999999998</v>
      </c>
      <c r="D1936" s="2">
        <v>919</v>
      </c>
      <c r="E1936" s="2">
        <f t="shared" si="120"/>
        <v>2406334</v>
      </c>
      <c r="F1936" s="17" t="str">
        <f t="shared" si="123"/>
        <v>BEARISH</v>
      </c>
      <c r="G1936" s="17" t="str">
        <f t="shared" si="122"/>
        <v>NEUTRAL</v>
      </c>
      <c r="H1936" s="17" t="str">
        <f t="shared" si="121"/>
        <v>CONFIRMED BEARISH</v>
      </c>
    </row>
    <row r="1937" spans="1:8" ht="13.5" x14ac:dyDescent="0.25">
      <c r="A1937" s="3">
        <v>44830</v>
      </c>
      <c r="B1937" s="2">
        <v>2.68</v>
      </c>
      <c r="C1937" s="2">
        <v>2.1671</v>
      </c>
      <c r="D1937" s="2">
        <v>5059</v>
      </c>
      <c r="E1937" s="2">
        <f t="shared" si="120"/>
        <v>2411393</v>
      </c>
      <c r="F1937" s="17" t="str">
        <f t="shared" si="123"/>
        <v>BEARISH</v>
      </c>
      <c r="G1937" s="17" t="str">
        <f t="shared" si="122"/>
        <v>NEUTRAL</v>
      </c>
      <c r="H1937" s="17" t="str">
        <f t="shared" si="121"/>
        <v>BEARISH DIVERGENCE</v>
      </c>
    </row>
    <row r="1938" spans="1:8" ht="13.5" x14ac:dyDescent="0.25">
      <c r="A1938" s="3">
        <v>44831</v>
      </c>
      <c r="B1938" s="2">
        <v>2.75</v>
      </c>
      <c r="C1938" s="2">
        <v>2.2237</v>
      </c>
      <c r="D1938" s="2">
        <v>26296</v>
      </c>
      <c r="E1938" s="2">
        <f t="shared" si="120"/>
        <v>2437689</v>
      </c>
      <c r="F1938" s="17" t="str">
        <f t="shared" si="123"/>
        <v>BULLISH</v>
      </c>
      <c r="G1938" s="17" t="str">
        <f t="shared" si="122"/>
        <v>NEUTRAL</v>
      </c>
      <c r="H1938" s="17" t="str">
        <f t="shared" si="121"/>
        <v>CONFIRMED BULLISH</v>
      </c>
    </row>
    <row r="1939" spans="1:8" ht="13.5" x14ac:dyDescent="0.25">
      <c r="A1939" s="3">
        <v>44832</v>
      </c>
      <c r="B1939" s="2">
        <v>2.73</v>
      </c>
      <c r="C1939" s="2">
        <v>2.2075</v>
      </c>
      <c r="D1939" s="2">
        <v>18666</v>
      </c>
      <c r="E1939" s="2">
        <f t="shared" si="120"/>
        <v>2419023</v>
      </c>
      <c r="F1939" s="17" t="str">
        <f t="shared" si="123"/>
        <v>BULLISH</v>
      </c>
      <c r="G1939" s="17" t="str">
        <f t="shared" si="122"/>
        <v>NEUTRAL</v>
      </c>
      <c r="H1939" s="17" t="str">
        <f t="shared" si="121"/>
        <v>CONFIRMED BULLISH</v>
      </c>
    </row>
    <row r="1940" spans="1:8" ht="13.5" x14ac:dyDescent="0.25">
      <c r="A1940" s="3">
        <v>44833</v>
      </c>
      <c r="B1940" s="2">
        <v>2.77</v>
      </c>
      <c r="C1940" s="2">
        <v>2.2399</v>
      </c>
      <c r="D1940" s="2">
        <v>6133</v>
      </c>
      <c r="E1940" s="2">
        <f t="shared" si="120"/>
        <v>2425156</v>
      </c>
      <c r="F1940" s="17" t="str">
        <f t="shared" si="123"/>
        <v>BULLISH</v>
      </c>
      <c r="G1940" s="17" t="str">
        <f t="shared" si="122"/>
        <v>NEUTRAL</v>
      </c>
      <c r="H1940" s="17" t="str">
        <f t="shared" si="121"/>
        <v>CONFIRMED BULLISH</v>
      </c>
    </row>
    <row r="1941" spans="1:8" ht="13.5" x14ac:dyDescent="0.25">
      <c r="A1941" s="3">
        <v>44834</v>
      </c>
      <c r="B1941" s="2">
        <v>2.77</v>
      </c>
      <c r="C1941" s="2">
        <v>2.2399</v>
      </c>
      <c r="D1941" s="2">
        <v>2564</v>
      </c>
      <c r="E1941" s="2">
        <f t="shared" si="120"/>
        <v>2425156</v>
      </c>
      <c r="F1941" s="17" t="str">
        <f t="shared" si="123"/>
        <v>BULLISH</v>
      </c>
      <c r="G1941" s="17" t="str">
        <f t="shared" si="122"/>
        <v>NEUTRAL</v>
      </c>
      <c r="H1941" s="17" t="str">
        <f t="shared" si="121"/>
        <v>CONFIRMED BULLISH</v>
      </c>
    </row>
    <row r="1942" spans="1:8" ht="13.5" x14ac:dyDescent="0.25">
      <c r="A1942" s="3">
        <v>44837</v>
      </c>
      <c r="B1942" s="2">
        <v>2.77</v>
      </c>
      <c r="C1942" s="2">
        <v>2.2399</v>
      </c>
      <c r="D1942" s="2">
        <v>0</v>
      </c>
      <c r="E1942" s="2">
        <f t="shared" si="120"/>
        <v>2425156</v>
      </c>
      <c r="F1942" s="17" t="str">
        <f t="shared" si="123"/>
        <v>BULLISH</v>
      </c>
      <c r="G1942" s="17" t="str">
        <f t="shared" si="122"/>
        <v>NEUTRAL</v>
      </c>
      <c r="H1942" s="17" t="str">
        <f t="shared" si="121"/>
        <v>CONFIRMED BULLISH</v>
      </c>
    </row>
    <row r="1943" spans="1:8" ht="13.5" x14ac:dyDescent="0.25">
      <c r="A1943" s="3">
        <v>44838</v>
      </c>
      <c r="B1943" s="2">
        <v>2.74</v>
      </c>
      <c r="C1943" s="2">
        <v>2.2155999999999998</v>
      </c>
      <c r="D1943" s="2">
        <v>649</v>
      </c>
      <c r="E1943" s="2">
        <f t="shared" si="120"/>
        <v>2424507</v>
      </c>
      <c r="F1943" s="17" t="str">
        <f t="shared" si="123"/>
        <v>BEARISH</v>
      </c>
      <c r="G1943" s="17" t="str">
        <f t="shared" si="122"/>
        <v>NEUTRAL</v>
      </c>
      <c r="H1943" s="17" t="str">
        <f t="shared" si="121"/>
        <v>CONFIRMED BEARISH</v>
      </c>
    </row>
    <row r="1944" spans="1:8" ht="13.5" x14ac:dyDescent="0.25">
      <c r="A1944" s="3">
        <v>44839</v>
      </c>
      <c r="B1944" s="2">
        <v>2.78</v>
      </c>
      <c r="C1944" s="2">
        <v>2.2480000000000002</v>
      </c>
      <c r="D1944" s="2">
        <v>21158</v>
      </c>
      <c r="E1944" s="2">
        <f t="shared" si="120"/>
        <v>2445665</v>
      </c>
      <c r="F1944" s="17" t="str">
        <f t="shared" si="123"/>
        <v>BULLISH</v>
      </c>
      <c r="G1944" s="17" t="str">
        <f t="shared" si="122"/>
        <v>NEUTRAL</v>
      </c>
      <c r="H1944" s="17" t="str">
        <f t="shared" si="121"/>
        <v>CONFIRMED BULLISH</v>
      </c>
    </row>
    <row r="1945" spans="1:8" ht="13.5" x14ac:dyDescent="0.25">
      <c r="A1945" s="3">
        <v>44840</v>
      </c>
      <c r="B1945" s="2">
        <v>2.79</v>
      </c>
      <c r="C1945" s="2">
        <v>2.2561</v>
      </c>
      <c r="D1945" s="2">
        <v>4156</v>
      </c>
      <c r="E1945" s="2">
        <f t="shared" si="120"/>
        <v>2449821</v>
      </c>
      <c r="F1945" s="17" t="str">
        <f t="shared" si="123"/>
        <v>BULLISH</v>
      </c>
      <c r="G1945" s="17" t="str">
        <f t="shared" si="122"/>
        <v>NEUTRAL</v>
      </c>
      <c r="H1945" s="17" t="str">
        <f t="shared" si="121"/>
        <v>CONFIRMED BULLISH</v>
      </c>
    </row>
    <row r="1946" spans="1:8" ht="13.5" x14ac:dyDescent="0.25">
      <c r="A1946" s="3">
        <v>44841</v>
      </c>
      <c r="B1946" s="2">
        <v>2.79</v>
      </c>
      <c r="C1946" s="2">
        <v>2.2561</v>
      </c>
      <c r="D1946" s="2">
        <v>11778</v>
      </c>
      <c r="E1946" s="2">
        <f t="shared" si="120"/>
        <v>2449821</v>
      </c>
      <c r="F1946" s="17" t="str">
        <f t="shared" si="123"/>
        <v>BULLISH</v>
      </c>
      <c r="G1946" s="17" t="str">
        <f t="shared" si="122"/>
        <v>NEUTRAL</v>
      </c>
      <c r="H1946" s="17" t="str">
        <f t="shared" si="121"/>
        <v>CONFIRMED BULLISH</v>
      </c>
    </row>
    <row r="1947" spans="1:8" ht="13.5" x14ac:dyDescent="0.25">
      <c r="A1947" s="3">
        <v>44844</v>
      </c>
      <c r="B1947" s="2">
        <v>2.79</v>
      </c>
      <c r="C1947" s="2">
        <v>2.2561</v>
      </c>
      <c r="D1947" s="2">
        <v>3122</v>
      </c>
      <c r="E1947" s="2">
        <f t="shared" si="120"/>
        <v>2449821</v>
      </c>
      <c r="F1947" s="17" t="str">
        <f t="shared" si="123"/>
        <v>BULLISH</v>
      </c>
      <c r="G1947" s="17" t="str">
        <f t="shared" si="122"/>
        <v>NEUTRAL</v>
      </c>
      <c r="H1947" s="17" t="str">
        <f t="shared" si="121"/>
        <v>CONFIRMED BULLISH</v>
      </c>
    </row>
    <row r="1948" spans="1:8" ht="13.5" x14ac:dyDescent="0.25">
      <c r="A1948" s="3">
        <v>44845</v>
      </c>
      <c r="B1948" s="2">
        <v>2.77</v>
      </c>
      <c r="C1948" s="2">
        <v>2.2399</v>
      </c>
      <c r="D1948" s="2">
        <v>21605</v>
      </c>
      <c r="E1948" s="2">
        <f t="shared" si="120"/>
        <v>2428216</v>
      </c>
      <c r="F1948" s="17" t="str">
        <f t="shared" si="123"/>
        <v>BULLISH</v>
      </c>
      <c r="G1948" s="17" t="str">
        <f t="shared" si="122"/>
        <v>NEUTRAL</v>
      </c>
      <c r="H1948" s="17" t="str">
        <f t="shared" si="121"/>
        <v>CONFIRMED BULLISH</v>
      </c>
    </row>
    <row r="1949" spans="1:8" ht="13.5" x14ac:dyDescent="0.25">
      <c r="A1949" s="3">
        <v>44846</v>
      </c>
      <c r="B1949" s="2">
        <v>2.77</v>
      </c>
      <c r="C1949" s="2">
        <v>2.2399</v>
      </c>
      <c r="D1949" s="2">
        <v>5578</v>
      </c>
      <c r="E1949" s="2">
        <f t="shared" si="120"/>
        <v>2428216</v>
      </c>
      <c r="F1949" s="17" t="str">
        <f t="shared" si="123"/>
        <v>BEARISH</v>
      </c>
      <c r="G1949" s="17" t="str">
        <f t="shared" si="122"/>
        <v>NEUTRAL</v>
      </c>
      <c r="H1949" s="17" t="str">
        <f t="shared" si="121"/>
        <v>CONFIRMED BEARISH</v>
      </c>
    </row>
    <row r="1950" spans="1:8" ht="13.5" x14ac:dyDescent="0.25">
      <c r="A1950" s="3">
        <v>44847</v>
      </c>
      <c r="B1950" s="2">
        <v>2.76</v>
      </c>
      <c r="C1950" s="2">
        <v>2.2317999999999998</v>
      </c>
      <c r="D1950" s="2">
        <v>6922</v>
      </c>
      <c r="E1950" s="2">
        <f t="shared" si="120"/>
        <v>2421294</v>
      </c>
      <c r="F1950" s="17" t="str">
        <f t="shared" si="123"/>
        <v>BEARISH</v>
      </c>
      <c r="G1950" s="17" t="str">
        <f t="shared" si="122"/>
        <v>NEUTRAL</v>
      </c>
      <c r="H1950" s="17" t="str">
        <f t="shared" si="121"/>
        <v>CONFIRMED BEARISH</v>
      </c>
    </row>
    <row r="1951" spans="1:8" ht="13.5" x14ac:dyDescent="0.25">
      <c r="A1951" s="3">
        <v>44848</v>
      </c>
      <c r="B1951" s="2">
        <v>2.71</v>
      </c>
      <c r="C1951" s="2">
        <v>2.1913999999999998</v>
      </c>
      <c r="D1951" s="2">
        <v>3351</v>
      </c>
      <c r="E1951" s="2">
        <f t="shared" si="120"/>
        <v>2417943</v>
      </c>
      <c r="F1951" s="17" t="str">
        <f t="shared" si="123"/>
        <v>BEARISH</v>
      </c>
      <c r="G1951" s="17" t="str">
        <f t="shared" si="122"/>
        <v>NEUTRAL</v>
      </c>
      <c r="H1951" s="17" t="str">
        <f t="shared" si="121"/>
        <v>CONFIRMED BEARISH</v>
      </c>
    </row>
    <row r="1952" spans="1:8" ht="13.5" x14ac:dyDescent="0.25">
      <c r="A1952" s="3">
        <v>44851</v>
      </c>
      <c r="B1952" s="2">
        <v>2.75</v>
      </c>
      <c r="C1952" s="2">
        <v>2.2237</v>
      </c>
      <c r="D1952" s="2">
        <v>5040</v>
      </c>
      <c r="E1952" s="2">
        <f t="shared" si="120"/>
        <v>2422983</v>
      </c>
      <c r="F1952" s="17" t="str">
        <f t="shared" si="123"/>
        <v>BEARISH</v>
      </c>
      <c r="G1952" s="17" t="str">
        <f t="shared" si="122"/>
        <v>NEUTRAL</v>
      </c>
      <c r="H1952" s="17" t="str">
        <f t="shared" si="121"/>
        <v>CONFIRMED BEARISH</v>
      </c>
    </row>
    <row r="1953" spans="1:8" ht="13.5" x14ac:dyDescent="0.25">
      <c r="A1953" s="3">
        <v>44852</v>
      </c>
      <c r="B1953" s="2">
        <v>2.75</v>
      </c>
      <c r="C1953" s="2">
        <v>2.2237</v>
      </c>
      <c r="D1953" s="2">
        <v>3100</v>
      </c>
      <c r="E1953" s="2">
        <f t="shared" si="120"/>
        <v>2422983</v>
      </c>
      <c r="F1953" s="17" t="str">
        <f t="shared" si="123"/>
        <v>BEARISH</v>
      </c>
      <c r="G1953" s="17" t="str">
        <f t="shared" si="122"/>
        <v>NEUTRAL</v>
      </c>
      <c r="H1953" s="17" t="str">
        <f t="shared" si="121"/>
        <v>CONFIRMED BEARISH</v>
      </c>
    </row>
    <row r="1954" spans="1:8" ht="13.5" x14ac:dyDescent="0.25">
      <c r="A1954" s="3">
        <v>44853</v>
      </c>
      <c r="B1954" s="2">
        <v>2.76</v>
      </c>
      <c r="C1954" s="2">
        <v>2.2317999999999998</v>
      </c>
      <c r="D1954" s="2">
        <v>400</v>
      </c>
      <c r="E1954" s="2">
        <f t="shared" si="120"/>
        <v>2423383</v>
      </c>
      <c r="F1954" s="17" t="str">
        <f t="shared" si="123"/>
        <v>BEARISH</v>
      </c>
      <c r="G1954" s="17" t="str">
        <f t="shared" si="122"/>
        <v>NEUTRAL</v>
      </c>
      <c r="H1954" s="17" t="str">
        <f t="shared" si="121"/>
        <v>CONFIRMED BEARISH</v>
      </c>
    </row>
    <row r="1955" spans="1:8" ht="13.5" x14ac:dyDescent="0.25">
      <c r="A1955" s="3">
        <v>44854</v>
      </c>
      <c r="B1955" s="2">
        <v>2.74</v>
      </c>
      <c r="C1955" s="2">
        <v>2.2155999999999998</v>
      </c>
      <c r="D1955" s="2">
        <v>901</v>
      </c>
      <c r="E1955" s="2">
        <f t="shared" si="120"/>
        <v>2422482</v>
      </c>
      <c r="F1955" s="17" t="str">
        <f t="shared" si="123"/>
        <v>BULLISH</v>
      </c>
      <c r="G1955" s="17" t="str">
        <f t="shared" si="122"/>
        <v>NEUTRAL</v>
      </c>
      <c r="H1955" s="17" t="str">
        <f t="shared" si="121"/>
        <v>BULLISH DIVERGENCE</v>
      </c>
    </row>
    <row r="1956" spans="1:8" ht="13.5" x14ac:dyDescent="0.25">
      <c r="A1956" s="3">
        <v>44855</v>
      </c>
      <c r="B1956" s="2">
        <v>2.71</v>
      </c>
      <c r="C1956" s="2">
        <v>2.1913999999999998</v>
      </c>
      <c r="D1956" s="2">
        <v>2910</v>
      </c>
      <c r="E1956" s="2">
        <f t="shared" si="120"/>
        <v>2419572</v>
      </c>
      <c r="F1956" s="17" t="str">
        <f t="shared" si="123"/>
        <v>BULLISH</v>
      </c>
      <c r="G1956" s="17" t="str">
        <f t="shared" si="122"/>
        <v>NEUTRAL</v>
      </c>
      <c r="H1956" s="17" t="str">
        <f t="shared" si="121"/>
        <v>NEUTRAL</v>
      </c>
    </row>
    <row r="1957" spans="1:8" ht="13.5" x14ac:dyDescent="0.25">
      <c r="A1957" s="3">
        <v>44858</v>
      </c>
      <c r="B1957" s="2">
        <v>2.76</v>
      </c>
      <c r="C1957" s="2">
        <v>2.2317999999999998</v>
      </c>
      <c r="D1957" s="2">
        <v>1048</v>
      </c>
      <c r="E1957" s="2">
        <f t="shared" si="120"/>
        <v>2420620</v>
      </c>
      <c r="F1957" s="17" t="str">
        <f t="shared" si="123"/>
        <v>BEARISH</v>
      </c>
      <c r="G1957" s="17" t="str">
        <f t="shared" si="122"/>
        <v>NEUTRAL</v>
      </c>
      <c r="H1957" s="17" t="str">
        <f t="shared" si="121"/>
        <v>BEARISH DIVERGENCE</v>
      </c>
    </row>
    <row r="1958" spans="1:8" ht="13.5" x14ac:dyDescent="0.25">
      <c r="A1958" s="3">
        <v>44859</v>
      </c>
      <c r="B1958" s="2">
        <v>2.76</v>
      </c>
      <c r="C1958" s="2">
        <v>2.2317999999999998</v>
      </c>
      <c r="D1958" s="2">
        <v>11</v>
      </c>
      <c r="E1958" s="2">
        <f t="shared" si="120"/>
        <v>2420620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BEARISH DIVERGENCE</v>
      </c>
    </row>
    <row r="1959" spans="1:8" ht="13.5" x14ac:dyDescent="0.25">
      <c r="A1959" s="3">
        <v>44860</v>
      </c>
      <c r="B1959" s="2">
        <v>2.82</v>
      </c>
      <c r="C1959" s="2">
        <v>2.2803</v>
      </c>
      <c r="D1959" s="2">
        <v>10645</v>
      </c>
      <c r="E1959" s="2">
        <f t="shared" si="120"/>
        <v>2431265</v>
      </c>
      <c r="F1959" s="17" t="str">
        <f t="shared" si="123"/>
        <v>BULLISH</v>
      </c>
      <c r="G1959" s="17" t="str">
        <f t="shared" si="122"/>
        <v>NEUTRAL</v>
      </c>
      <c r="H1959" s="17" t="str">
        <f t="shared" si="121"/>
        <v>CONFIRMED BULLISH</v>
      </c>
    </row>
    <row r="1960" spans="1:8" ht="13.5" x14ac:dyDescent="0.25">
      <c r="A1960" s="3">
        <v>44861</v>
      </c>
      <c r="B1960" s="2">
        <v>2.8</v>
      </c>
      <c r="C1960" s="2">
        <v>2.2641</v>
      </c>
      <c r="D1960" s="2">
        <v>10509</v>
      </c>
      <c r="E1960" s="2">
        <f t="shared" si="120"/>
        <v>2420756</v>
      </c>
      <c r="F1960" s="17" t="str">
        <f t="shared" si="123"/>
        <v>BEARISH</v>
      </c>
      <c r="G1960" s="17" t="str">
        <f t="shared" si="122"/>
        <v>NEUTRAL</v>
      </c>
      <c r="H1960" s="17" t="str">
        <f t="shared" si="121"/>
        <v>BEARISH DIVERGENCE</v>
      </c>
    </row>
    <row r="1961" spans="1:8" ht="13.5" x14ac:dyDescent="0.25">
      <c r="A1961" s="3">
        <v>44862</v>
      </c>
      <c r="B1961" s="2">
        <v>2.82</v>
      </c>
      <c r="C1961" s="2">
        <v>2.2803</v>
      </c>
      <c r="D1961" s="2">
        <v>1723</v>
      </c>
      <c r="E1961" s="2">
        <f t="shared" si="120"/>
        <v>2422479</v>
      </c>
      <c r="F1961" s="17" t="str">
        <f t="shared" si="123"/>
        <v>BULLISH</v>
      </c>
      <c r="G1961" s="17" t="str">
        <f t="shared" si="122"/>
        <v>NEUTRAL</v>
      </c>
      <c r="H1961" s="17" t="str">
        <f t="shared" si="121"/>
        <v>CONFIRMED BULLISH</v>
      </c>
    </row>
    <row r="1962" spans="1:8" ht="13.5" x14ac:dyDescent="0.25">
      <c r="A1962" s="3">
        <v>44865</v>
      </c>
      <c r="B1962" s="2">
        <v>2.82</v>
      </c>
      <c r="C1962" s="2">
        <v>2.2803</v>
      </c>
      <c r="D1962" s="2">
        <v>621</v>
      </c>
      <c r="E1962" s="2">
        <f t="shared" si="120"/>
        <v>2422479</v>
      </c>
      <c r="F1962" s="17" t="str">
        <f t="shared" si="123"/>
        <v>BULLISH</v>
      </c>
      <c r="G1962" s="17" t="str">
        <f t="shared" si="122"/>
        <v>NEUTRAL</v>
      </c>
      <c r="H1962" s="17" t="str">
        <f t="shared" si="121"/>
        <v>CONFIRMED BULLISH</v>
      </c>
    </row>
    <row r="1963" spans="1:8" ht="13.5" x14ac:dyDescent="0.25">
      <c r="A1963" s="3">
        <v>44866</v>
      </c>
      <c r="B1963" s="2">
        <v>2.85</v>
      </c>
      <c r="C1963" s="2">
        <v>2.3046000000000002</v>
      </c>
      <c r="D1963" s="2">
        <v>555</v>
      </c>
      <c r="E1963" s="2">
        <f t="shared" si="120"/>
        <v>2423034</v>
      </c>
      <c r="F1963" s="17" t="str">
        <f t="shared" si="123"/>
        <v>BULLISH</v>
      </c>
      <c r="G1963" s="17" t="str">
        <f t="shared" si="122"/>
        <v>NEUTRAL</v>
      </c>
      <c r="H1963" s="17" t="str">
        <f t="shared" si="121"/>
        <v>CONFIRMED BULLISH</v>
      </c>
    </row>
    <row r="1964" spans="1:8" ht="13.5" x14ac:dyDescent="0.25">
      <c r="A1964" s="3">
        <v>44867</v>
      </c>
      <c r="B1964" s="2">
        <v>2.84</v>
      </c>
      <c r="C1964" s="2">
        <v>2.2965</v>
      </c>
      <c r="D1964" s="2">
        <v>4579</v>
      </c>
      <c r="E1964" s="2">
        <f t="shared" si="120"/>
        <v>2418455</v>
      </c>
      <c r="F1964" s="17" t="str">
        <f t="shared" si="123"/>
        <v>BEARISH</v>
      </c>
      <c r="G1964" s="17" t="str">
        <f t="shared" si="122"/>
        <v>NEUTRAL</v>
      </c>
      <c r="H1964" s="17" t="str">
        <f t="shared" si="121"/>
        <v>BEARISH DIVERGENCE</v>
      </c>
    </row>
    <row r="1965" spans="1:8" ht="13.5" x14ac:dyDescent="0.25">
      <c r="A1965" s="3">
        <v>44868</v>
      </c>
      <c r="B1965" s="2">
        <v>2.9</v>
      </c>
      <c r="C1965" s="2">
        <v>2.3450000000000002</v>
      </c>
      <c r="D1965" s="2">
        <v>12712</v>
      </c>
      <c r="E1965" s="2">
        <f t="shared" si="120"/>
        <v>2431167</v>
      </c>
      <c r="F1965" s="17" t="str">
        <f t="shared" si="123"/>
        <v>BULLISH</v>
      </c>
      <c r="G1965" s="17" t="str">
        <f t="shared" si="122"/>
        <v>NEUTRAL</v>
      </c>
      <c r="H1965" s="17" t="str">
        <f t="shared" si="121"/>
        <v>CONFIRMED BULLISH</v>
      </c>
    </row>
    <row r="1966" spans="1:8" ht="13.5" x14ac:dyDescent="0.25">
      <c r="A1966" s="3">
        <v>44869</v>
      </c>
      <c r="B1966" s="2">
        <v>2.95</v>
      </c>
      <c r="C1966" s="2">
        <v>2.3854000000000002</v>
      </c>
      <c r="D1966" s="2">
        <v>1</v>
      </c>
      <c r="E1966" s="2">
        <f t="shared" si="120"/>
        <v>2431168</v>
      </c>
      <c r="F1966" s="17" t="str">
        <f t="shared" si="123"/>
        <v>BULLISH</v>
      </c>
      <c r="G1966" s="17" t="str">
        <f t="shared" si="122"/>
        <v>NEUTRAL</v>
      </c>
      <c r="H1966" s="17" t="str">
        <f t="shared" si="121"/>
        <v>CONFIRMED BULLISH</v>
      </c>
    </row>
    <row r="1967" spans="1:8" ht="13.5" x14ac:dyDescent="0.25">
      <c r="A1967" s="3">
        <v>44872</v>
      </c>
      <c r="B1967" s="2">
        <v>2.94</v>
      </c>
      <c r="C1967" s="2">
        <v>2.3773</v>
      </c>
      <c r="D1967" s="2">
        <v>13490</v>
      </c>
      <c r="E1967" s="2">
        <f t="shared" si="120"/>
        <v>2417678</v>
      </c>
      <c r="F1967" s="17" t="str">
        <f t="shared" si="123"/>
        <v>BEARISH</v>
      </c>
      <c r="G1967" s="17" t="str">
        <f t="shared" si="122"/>
        <v>NEUTRAL</v>
      </c>
      <c r="H1967" s="17" t="str">
        <f t="shared" si="121"/>
        <v>BEARISH DIVERGENCE</v>
      </c>
    </row>
    <row r="1968" spans="1:8" ht="13.5" x14ac:dyDescent="0.25">
      <c r="A1968" s="3">
        <v>44873</v>
      </c>
      <c r="B1968" s="2">
        <v>2.94</v>
      </c>
      <c r="C1968" s="2">
        <v>2.3773</v>
      </c>
      <c r="D1968" s="2">
        <v>4562</v>
      </c>
      <c r="E1968" s="2">
        <f t="shared" si="120"/>
        <v>2417678</v>
      </c>
      <c r="F1968" s="17" t="str">
        <f t="shared" si="123"/>
        <v>BEARISH</v>
      </c>
      <c r="G1968" s="17" t="str">
        <f t="shared" si="122"/>
        <v>NEUTRAL</v>
      </c>
      <c r="H1968" s="17" t="str">
        <f t="shared" si="121"/>
        <v>BEARISH DIVERGENCE</v>
      </c>
    </row>
    <row r="1969" spans="1:8" ht="13.5" x14ac:dyDescent="0.25">
      <c r="A1969" s="3">
        <v>44874</v>
      </c>
      <c r="B1969" s="2">
        <v>2.93</v>
      </c>
      <c r="C1969" s="2">
        <v>2.3693</v>
      </c>
      <c r="D1969" s="2">
        <v>7515</v>
      </c>
      <c r="E1969" s="2">
        <f t="shared" si="120"/>
        <v>2410163</v>
      </c>
      <c r="F1969" s="17" t="str">
        <f t="shared" si="123"/>
        <v>BEARISH</v>
      </c>
      <c r="G1969" s="17" t="str">
        <f t="shared" si="122"/>
        <v>NEUTRAL</v>
      </c>
      <c r="H1969" s="17" t="str">
        <f t="shared" si="121"/>
        <v>BEARISH DIVERGENCE</v>
      </c>
    </row>
    <row r="1970" spans="1:8" ht="13.5" x14ac:dyDescent="0.25">
      <c r="A1970" s="3">
        <v>44875</v>
      </c>
      <c r="B1970" s="2">
        <v>2.92</v>
      </c>
      <c r="C1970" s="2">
        <v>2.3612000000000002</v>
      </c>
      <c r="D1970" s="2">
        <v>16350</v>
      </c>
      <c r="E1970" s="2">
        <f t="shared" si="120"/>
        <v>2393813</v>
      </c>
      <c r="F1970" s="17" t="str">
        <f t="shared" si="123"/>
        <v>BEARISH</v>
      </c>
      <c r="G1970" s="17" t="str">
        <f t="shared" si="122"/>
        <v>NEUTRAL</v>
      </c>
      <c r="H1970" s="17" t="str">
        <f t="shared" si="121"/>
        <v>BEARISH DIVERGENCE</v>
      </c>
    </row>
    <row r="1971" spans="1:8" ht="13.5" x14ac:dyDescent="0.25">
      <c r="A1971" s="3">
        <v>44876</v>
      </c>
      <c r="B1971" s="2">
        <v>2.93</v>
      </c>
      <c r="C1971" s="2">
        <v>2.3693</v>
      </c>
      <c r="D1971" s="2">
        <v>5220</v>
      </c>
      <c r="E1971" s="2">
        <f t="shared" si="120"/>
        <v>2399033</v>
      </c>
      <c r="F1971" s="17" t="str">
        <f t="shared" si="123"/>
        <v>BEARISH</v>
      </c>
      <c r="G1971" s="17" t="str">
        <f t="shared" si="122"/>
        <v>NEUTRAL</v>
      </c>
      <c r="H1971" s="17" t="str">
        <f t="shared" si="121"/>
        <v>CONFIRMED BEARISH</v>
      </c>
    </row>
    <row r="1972" spans="1:8" ht="13.5" x14ac:dyDescent="0.25">
      <c r="A1972" s="3">
        <v>44879</v>
      </c>
      <c r="B1972" s="2">
        <v>2.92</v>
      </c>
      <c r="C1972" s="2">
        <v>2.3612000000000002</v>
      </c>
      <c r="D1972" s="2">
        <v>2982</v>
      </c>
      <c r="E1972" s="2">
        <f t="shared" si="120"/>
        <v>2396051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CONFIRMED BEARISH</v>
      </c>
    </row>
    <row r="1973" spans="1:8" ht="13.5" x14ac:dyDescent="0.25">
      <c r="A1973" s="3">
        <v>44880</v>
      </c>
      <c r="B1973" s="2">
        <v>2.93</v>
      </c>
      <c r="C1973" s="2">
        <v>2.3693</v>
      </c>
      <c r="D1973" s="2">
        <v>1541</v>
      </c>
      <c r="E1973" s="2">
        <f t="shared" si="120"/>
        <v>2397592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CONFIRMED BEARISH</v>
      </c>
    </row>
    <row r="1974" spans="1:8" ht="13.5" x14ac:dyDescent="0.25">
      <c r="A1974" s="3">
        <v>44881</v>
      </c>
      <c r="B1974" s="2">
        <v>2.93</v>
      </c>
      <c r="C1974" s="2">
        <v>2.3693</v>
      </c>
      <c r="D1974" s="2">
        <v>2011</v>
      </c>
      <c r="E1974" s="2">
        <f t="shared" si="120"/>
        <v>2397592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NEUTRAL</v>
      </c>
    </row>
    <row r="1975" spans="1:8" ht="13.5" x14ac:dyDescent="0.25">
      <c r="A1975" s="3">
        <v>44882</v>
      </c>
      <c r="B1975" s="2">
        <v>2.9</v>
      </c>
      <c r="C1975" s="2">
        <v>2.3450000000000002</v>
      </c>
      <c r="D1975" s="2">
        <v>11163</v>
      </c>
      <c r="E1975" s="2">
        <f t="shared" si="120"/>
        <v>2386429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CONFIRMED BEARISH</v>
      </c>
    </row>
    <row r="1976" spans="1:8" ht="13.5" x14ac:dyDescent="0.25">
      <c r="A1976" s="3">
        <v>44883</v>
      </c>
      <c r="B1976" s="2">
        <v>2.94</v>
      </c>
      <c r="C1976" s="2">
        <v>2.3773</v>
      </c>
      <c r="D1976" s="2">
        <v>9</v>
      </c>
      <c r="E1976" s="2">
        <f t="shared" si="120"/>
        <v>2386438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BEARISH DIVERGENCE</v>
      </c>
    </row>
    <row r="1977" spans="1:8" ht="13.5" x14ac:dyDescent="0.25">
      <c r="A1977" s="3">
        <v>44886</v>
      </c>
      <c r="B1977" s="2">
        <v>2.92</v>
      </c>
      <c r="C1977" s="2">
        <v>2.3612000000000002</v>
      </c>
      <c r="D1977" s="2">
        <v>8386</v>
      </c>
      <c r="E1977" s="2">
        <f t="shared" si="120"/>
        <v>2378052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NEUTRAL</v>
      </c>
    </row>
    <row r="1978" spans="1:8" ht="13.5" x14ac:dyDescent="0.25">
      <c r="A1978" s="3">
        <v>44887</v>
      </c>
      <c r="B1978" s="2">
        <v>2.93</v>
      </c>
      <c r="C1978" s="2">
        <v>2.3693</v>
      </c>
      <c r="D1978" s="2">
        <v>46662</v>
      </c>
      <c r="E1978" s="2">
        <f t="shared" si="120"/>
        <v>2424714</v>
      </c>
      <c r="F1978" s="17" t="str">
        <f t="shared" si="123"/>
        <v>BULLISH</v>
      </c>
      <c r="G1978" s="17" t="str">
        <f t="shared" si="122"/>
        <v>NEUTRAL</v>
      </c>
      <c r="H1978" s="17" t="str">
        <f t="shared" si="121"/>
        <v>NEUTRAL</v>
      </c>
    </row>
    <row r="1979" spans="1:8" ht="13.5" x14ac:dyDescent="0.25">
      <c r="A1979" s="3">
        <v>44888</v>
      </c>
      <c r="B1979" s="2">
        <v>2.92</v>
      </c>
      <c r="C1979" s="2">
        <v>2.3612000000000002</v>
      </c>
      <c r="D1979" s="2">
        <v>8029</v>
      </c>
      <c r="E1979" s="2">
        <f t="shared" si="120"/>
        <v>2416685</v>
      </c>
      <c r="F1979" s="17" t="str">
        <f t="shared" si="123"/>
        <v>BULLISH</v>
      </c>
      <c r="G1979" s="17" t="str">
        <f t="shared" si="122"/>
        <v>NEUTRAL</v>
      </c>
      <c r="H1979" s="17" t="str">
        <f t="shared" si="121"/>
        <v>BULLISH DIVERGENCE</v>
      </c>
    </row>
    <row r="1980" spans="1:8" ht="13.5" x14ac:dyDescent="0.25">
      <c r="A1980" s="3">
        <v>44889</v>
      </c>
      <c r="B1980" s="2">
        <v>2.9</v>
      </c>
      <c r="C1980" s="2">
        <v>2.3450000000000002</v>
      </c>
      <c r="D1980" s="2">
        <v>6558</v>
      </c>
      <c r="E1980" s="2">
        <f t="shared" si="120"/>
        <v>2410127</v>
      </c>
      <c r="F1980" s="17" t="str">
        <f t="shared" si="123"/>
        <v>BULLISH</v>
      </c>
      <c r="G1980" s="17" t="str">
        <f t="shared" si="122"/>
        <v>NEUTRAL</v>
      </c>
      <c r="H1980" s="17" t="str">
        <f t="shared" si="121"/>
        <v>NEUTRAL</v>
      </c>
    </row>
    <row r="1981" spans="1:8" ht="13.5" x14ac:dyDescent="0.25">
      <c r="A1981" s="3">
        <v>44890</v>
      </c>
      <c r="B1981" s="2">
        <v>2.93</v>
      </c>
      <c r="C1981" s="2">
        <v>2.3693</v>
      </c>
      <c r="D1981" s="2">
        <v>207</v>
      </c>
      <c r="E1981" s="2">
        <f t="shared" si="120"/>
        <v>2410334</v>
      </c>
      <c r="F1981" s="17" t="str">
        <f t="shared" si="123"/>
        <v>BULLISH</v>
      </c>
      <c r="G1981" s="17" t="str">
        <f t="shared" si="122"/>
        <v>NEUTRAL</v>
      </c>
      <c r="H1981" s="17" t="str">
        <f t="shared" si="121"/>
        <v>BULLISH DIVERGENCE</v>
      </c>
    </row>
    <row r="1982" spans="1:8" ht="13.5" x14ac:dyDescent="0.25">
      <c r="A1982" s="3">
        <v>44893</v>
      </c>
      <c r="B1982" s="2">
        <v>2.93</v>
      </c>
      <c r="C1982" s="2">
        <v>2.3693</v>
      </c>
      <c r="D1982" s="2">
        <v>8394</v>
      </c>
      <c r="E1982" s="2">
        <f t="shared" si="120"/>
        <v>2410334</v>
      </c>
      <c r="F1982" s="17" t="str">
        <f t="shared" si="123"/>
        <v>BULLISH</v>
      </c>
      <c r="G1982" s="17" t="str">
        <f t="shared" si="122"/>
        <v>NEUTRAL</v>
      </c>
      <c r="H1982" s="17" t="str">
        <f t="shared" si="121"/>
        <v>CONFIRMED BULLISH</v>
      </c>
    </row>
    <row r="1983" spans="1:8" ht="13.5" x14ac:dyDescent="0.25">
      <c r="A1983" s="3">
        <v>44894</v>
      </c>
      <c r="B1983" s="2">
        <v>2.92</v>
      </c>
      <c r="C1983" s="2">
        <v>2.3612000000000002</v>
      </c>
      <c r="D1983" s="2">
        <v>1001</v>
      </c>
      <c r="E1983" s="2">
        <f t="shared" si="120"/>
        <v>2409333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CONFIRMED BEARISH</v>
      </c>
    </row>
    <row r="1984" spans="1:8" ht="13.5" x14ac:dyDescent="0.25">
      <c r="A1984" s="3">
        <v>44895</v>
      </c>
      <c r="B1984" s="2">
        <v>2.9</v>
      </c>
      <c r="C1984" s="2">
        <v>2.3450000000000002</v>
      </c>
      <c r="D1984" s="2">
        <v>8200</v>
      </c>
      <c r="E1984" s="2">
        <f t="shared" si="120"/>
        <v>2401133</v>
      </c>
      <c r="F1984" s="17" t="str">
        <f t="shared" si="123"/>
        <v>BEARISH</v>
      </c>
      <c r="G1984" s="17" t="str">
        <f t="shared" si="122"/>
        <v>NEUTRAL</v>
      </c>
      <c r="H1984" s="17" t="str">
        <f t="shared" si="121"/>
        <v>CONFIRMED BEARISH</v>
      </c>
    </row>
    <row r="1985" spans="1:8" ht="13.5" x14ac:dyDescent="0.25">
      <c r="A1985" s="3">
        <v>44896</v>
      </c>
      <c r="B1985" s="2">
        <v>2.9</v>
      </c>
      <c r="C1985" s="2">
        <v>2.3450000000000002</v>
      </c>
      <c r="D1985" s="2">
        <v>0</v>
      </c>
      <c r="E1985" s="2">
        <f t="shared" si="120"/>
        <v>2401133</v>
      </c>
      <c r="F1985" s="17" t="str">
        <f t="shared" si="123"/>
        <v>BEARISH</v>
      </c>
      <c r="G1985" s="17" t="str">
        <f t="shared" si="122"/>
        <v>NEUTRAL</v>
      </c>
      <c r="H1985" s="17" t="str">
        <f t="shared" si="121"/>
        <v>NEUTRAL</v>
      </c>
    </row>
    <row r="1986" spans="1:8" ht="13.5" x14ac:dyDescent="0.25">
      <c r="A1986" s="3">
        <v>44897</v>
      </c>
      <c r="B1986" s="2">
        <v>2.89</v>
      </c>
      <c r="C1986" s="2">
        <v>2.3369</v>
      </c>
      <c r="D1986" s="2">
        <v>80</v>
      </c>
      <c r="E1986" s="2">
        <f t="shared" si="120"/>
        <v>2401053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CONFIRMED BEARISH</v>
      </c>
    </row>
    <row r="1987" spans="1:8" ht="13.5" x14ac:dyDescent="0.25">
      <c r="A1987" s="3">
        <v>44900</v>
      </c>
      <c r="B1987" s="2">
        <v>2.85</v>
      </c>
      <c r="C1987" s="2">
        <v>2.3046000000000002</v>
      </c>
      <c r="D1987" s="2">
        <v>411</v>
      </c>
      <c r="E1987" s="2">
        <f t="shared" si="120"/>
        <v>2400642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CONFIRMED BEARISH</v>
      </c>
    </row>
    <row r="1988" spans="1:8" ht="13.5" x14ac:dyDescent="0.25">
      <c r="A1988" s="3">
        <v>44901</v>
      </c>
      <c r="B1988" s="2">
        <v>2.85</v>
      </c>
      <c r="C1988" s="2">
        <v>2.3046000000000002</v>
      </c>
      <c r="D1988" s="2">
        <v>3538</v>
      </c>
      <c r="E1988" s="2">
        <f t="shared" ref="E1988:E2051" si="124">IF(B1988&gt;B1987, E1987+D1988, IF(B1988&lt;B1987, E1987-D1988, E1987))</f>
        <v>2400642</v>
      </c>
      <c r="F1988" s="17" t="str">
        <f t="shared" si="123"/>
        <v>BEARISH</v>
      </c>
      <c r="G1988" s="17" t="str">
        <f t="shared" si="122"/>
        <v>NEUTRAL</v>
      </c>
      <c r="H1988" s="17" t="str">
        <f t="shared" si="121"/>
        <v>CONFIRMED BEARISH</v>
      </c>
    </row>
    <row r="1989" spans="1:8" ht="13.5" x14ac:dyDescent="0.25">
      <c r="A1989" s="3">
        <v>44902</v>
      </c>
      <c r="B1989" s="2">
        <v>2.85</v>
      </c>
      <c r="C1989" s="2">
        <v>2.3046000000000002</v>
      </c>
      <c r="D1989" s="2">
        <v>11962</v>
      </c>
      <c r="E1989" s="2">
        <f t="shared" si="124"/>
        <v>2400642</v>
      </c>
      <c r="F1989" s="17" t="str">
        <f t="shared" si="123"/>
        <v>BEARISH</v>
      </c>
      <c r="G1989" s="17" t="str">
        <f t="shared" si="122"/>
        <v>NEUTRAL</v>
      </c>
      <c r="H1989" s="17" t="str">
        <f t="shared" si="121"/>
        <v>CONFIRMED BEARISH</v>
      </c>
    </row>
    <row r="1990" spans="1:8" ht="13.5" x14ac:dyDescent="0.25">
      <c r="A1990" s="3">
        <v>44903</v>
      </c>
      <c r="B1990" s="2">
        <v>2.85</v>
      </c>
      <c r="C1990" s="2">
        <v>2.3046000000000002</v>
      </c>
      <c r="D1990" s="2">
        <v>101</v>
      </c>
      <c r="E1990" s="2">
        <f t="shared" si="124"/>
        <v>2400642</v>
      </c>
      <c r="F1990" s="17" t="str">
        <f t="shared" si="123"/>
        <v>BEARISH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v>44904</v>
      </c>
      <c r="B1991" s="2">
        <v>2.86</v>
      </c>
      <c r="C1991" s="2">
        <v>2.3127</v>
      </c>
      <c r="D1991" s="2">
        <v>150</v>
      </c>
      <c r="E1991" s="2">
        <f t="shared" si="124"/>
        <v>2400792</v>
      </c>
      <c r="F1991" s="17" t="str">
        <f t="shared" si="123"/>
        <v>BEARISH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CONFIRMED BEARISH</v>
      </c>
    </row>
    <row r="1992" spans="1:8" ht="13.5" x14ac:dyDescent="0.25">
      <c r="A1992" s="3">
        <v>44907</v>
      </c>
      <c r="B1992" s="2">
        <v>2.77</v>
      </c>
      <c r="C1992" s="2">
        <v>2.2399</v>
      </c>
      <c r="D1992" s="2">
        <v>1184</v>
      </c>
      <c r="E1992" s="2">
        <f t="shared" si="124"/>
        <v>2399608</v>
      </c>
      <c r="F1992" s="17" t="str">
        <f t="shared" ref="F1992:F2055" si="127">IF(E1992&gt;E1987,"BULLISH",IF(E1992&lt;E1987,"BEARISH","NEUTRAL"))</f>
        <v>BEARISH</v>
      </c>
      <c r="G1992" s="17" t="str">
        <f t="shared" si="126"/>
        <v>NEUTRAL</v>
      </c>
      <c r="H1992" s="17" t="str">
        <f t="shared" si="125"/>
        <v>CONFIRMED BEARISH</v>
      </c>
    </row>
    <row r="1993" spans="1:8" ht="13.5" x14ac:dyDescent="0.25">
      <c r="A1993" s="3">
        <v>44908</v>
      </c>
      <c r="B1993" s="2">
        <v>2.75</v>
      </c>
      <c r="C1993" s="2">
        <v>2.2237</v>
      </c>
      <c r="D1993" s="2">
        <v>174</v>
      </c>
      <c r="E1993" s="2">
        <f t="shared" si="124"/>
        <v>2399434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CONFIRMED BEARISH</v>
      </c>
    </row>
    <row r="1994" spans="1:8" ht="13.5" x14ac:dyDescent="0.25">
      <c r="A1994" s="3">
        <v>44909</v>
      </c>
      <c r="B1994" s="2">
        <v>2.86</v>
      </c>
      <c r="C1994" s="2">
        <v>2.3127</v>
      </c>
      <c r="D1994" s="2">
        <v>12348</v>
      </c>
      <c r="E1994" s="2">
        <f t="shared" si="124"/>
        <v>2411782</v>
      </c>
      <c r="F1994" s="17" t="str">
        <f t="shared" si="127"/>
        <v>BULLISH</v>
      </c>
      <c r="G1994" s="17" t="str">
        <f t="shared" si="126"/>
        <v>NEUTRAL</v>
      </c>
      <c r="H1994" s="17" t="str">
        <f t="shared" si="125"/>
        <v>CONFIRMED BULLISH</v>
      </c>
    </row>
    <row r="1995" spans="1:8" ht="13.5" x14ac:dyDescent="0.25">
      <c r="A1995" s="3">
        <v>44910</v>
      </c>
      <c r="B1995" s="2">
        <v>2.8</v>
      </c>
      <c r="C1995" s="2">
        <v>2.2641</v>
      </c>
      <c r="D1995" s="2">
        <v>12713</v>
      </c>
      <c r="E1995" s="2">
        <f t="shared" si="124"/>
        <v>2399069</v>
      </c>
      <c r="F1995" s="17" t="str">
        <f t="shared" si="127"/>
        <v>BEARISH</v>
      </c>
      <c r="G1995" s="17" t="str">
        <f t="shared" si="126"/>
        <v>NEUTRAL</v>
      </c>
      <c r="H1995" s="17" t="str">
        <f t="shared" si="125"/>
        <v>CONFIRMED BEARISH</v>
      </c>
    </row>
    <row r="1996" spans="1:8" ht="13.5" x14ac:dyDescent="0.25">
      <c r="A1996" s="3">
        <v>44911</v>
      </c>
      <c r="B1996" s="2">
        <v>2.84</v>
      </c>
      <c r="C1996" s="2">
        <v>2.2965</v>
      </c>
      <c r="D1996" s="2">
        <v>2405</v>
      </c>
      <c r="E1996" s="2">
        <f t="shared" si="124"/>
        <v>2401474</v>
      </c>
      <c r="F1996" s="17" t="str">
        <f t="shared" si="127"/>
        <v>BULLISH</v>
      </c>
      <c r="G1996" s="17" t="str">
        <f t="shared" si="126"/>
        <v>NEUTRAL</v>
      </c>
      <c r="H1996" s="17" t="str">
        <f t="shared" si="125"/>
        <v>BULLISH DIVERGENCE</v>
      </c>
    </row>
    <row r="1997" spans="1:8" ht="13.5" x14ac:dyDescent="0.25">
      <c r="A1997" s="3">
        <v>44914</v>
      </c>
      <c r="B1997" s="2">
        <v>2.84</v>
      </c>
      <c r="C1997" s="2">
        <v>2.2965</v>
      </c>
      <c r="D1997" s="2">
        <v>1860</v>
      </c>
      <c r="E1997" s="2">
        <f t="shared" si="124"/>
        <v>2401474</v>
      </c>
      <c r="F1997" s="17" t="str">
        <f t="shared" si="127"/>
        <v>BULLISH</v>
      </c>
      <c r="G1997" s="17" t="str">
        <f t="shared" si="126"/>
        <v>NEUTRAL</v>
      </c>
      <c r="H1997" s="17" t="str">
        <f t="shared" si="125"/>
        <v>CONFIRMED BULLISH</v>
      </c>
    </row>
    <row r="1998" spans="1:8" ht="13.5" x14ac:dyDescent="0.25">
      <c r="A1998" s="3">
        <v>44915</v>
      </c>
      <c r="B1998" s="2">
        <v>2.84</v>
      </c>
      <c r="C1998" s="2">
        <v>2.2965</v>
      </c>
      <c r="D1998" s="2">
        <v>9107</v>
      </c>
      <c r="E1998" s="2">
        <f t="shared" si="124"/>
        <v>2401474</v>
      </c>
      <c r="F1998" s="17" t="str">
        <f t="shared" si="127"/>
        <v>BULLISH</v>
      </c>
      <c r="G1998" s="17" t="str">
        <f t="shared" si="126"/>
        <v>NEUTRAL</v>
      </c>
      <c r="H1998" s="17" t="str">
        <f t="shared" si="125"/>
        <v>CONFIRMED BULLISH</v>
      </c>
    </row>
    <row r="1999" spans="1:8" ht="13.5" x14ac:dyDescent="0.25">
      <c r="A1999" s="3">
        <v>44916</v>
      </c>
      <c r="B1999" s="2">
        <v>2.83</v>
      </c>
      <c r="C1999" s="2">
        <v>2.2884000000000002</v>
      </c>
      <c r="D1999" s="2">
        <v>15192</v>
      </c>
      <c r="E1999" s="2">
        <f t="shared" si="124"/>
        <v>2386282</v>
      </c>
      <c r="F1999" s="17" t="str">
        <f t="shared" si="127"/>
        <v>BEARISH</v>
      </c>
      <c r="G1999" s="17" t="str">
        <f t="shared" si="126"/>
        <v>NEUTRAL</v>
      </c>
      <c r="H1999" s="17" t="str">
        <f t="shared" si="125"/>
        <v>CONFIRMED BEARISH</v>
      </c>
    </row>
    <row r="2000" spans="1:8" ht="13.5" x14ac:dyDescent="0.25">
      <c r="A2000" s="3">
        <v>44917</v>
      </c>
      <c r="B2000" s="2">
        <v>2.84</v>
      </c>
      <c r="C2000" s="2">
        <v>2.2965</v>
      </c>
      <c r="D2000" s="2">
        <v>10330</v>
      </c>
      <c r="E2000" s="2">
        <f t="shared" si="124"/>
        <v>2396612</v>
      </c>
      <c r="F2000" s="17" t="str">
        <f t="shared" si="127"/>
        <v>BEARISH</v>
      </c>
      <c r="G2000" s="17" t="str">
        <f t="shared" si="126"/>
        <v>NEUTRAL</v>
      </c>
      <c r="H2000" s="17" t="str">
        <f t="shared" si="125"/>
        <v>BEARISH DIVERGENCE</v>
      </c>
    </row>
    <row r="2001" spans="1:8" ht="13.5" x14ac:dyDescent="0.25">
      <c r="A2001" s="3">
        <v>44918</v>
      </c>
      <c r="B2001" s="2">
        <v>2.81</v>
      </c>
      <c r="C2001" s="2">
        <v>2.2722000000000002</v>
      </c>
      <c r="D2001" s="2">
        <v>15626</v>
      </c>
      <c r="E2001" s="2">
        <f t="shared" si="124"/>
        <v>2380986</v>
      </c>
      <c r="F2001" s="17" t="str">
        <f t="shared" si="127"/>
        <v>BEARISH</v>
      </c>
      <c r="G2001" s="17" t="str">
        <f t="shared" si="126"/>
        <v>NEUTRAL</v>
      </c>
      <c r="H2001" s="17" t="str">
        <f t="shared" si="125"/>
        <v>CONFIRMED BEARISH</v>
      </c>
    </row>
    <row r="2002" spans="1:8" ht="13.5" x14ac:dyDescent="0.25">
      <c r="A2002" s="3">
        <v>44921</v>
      </c>
      <c r="B2002" s="2">
        <v>2.8</v>
      </c>
      <c r="C2002" s="2">
        <v>2.2641</v>
      </c>
      <c r="D2002" s="2">
        <v>9660</v>
      </c>
      <c r="E2002" s="2">
        <f t="shared" si="124"/>
        <v>2371326</v>
      </c>
      <c r="F2002" s="17" t="str">
        <f t="shared" si="127"/>
        <v>BEARISH</v>
      </c>
      <c r="G2002" s="17" t="str">
        <f t="shared" si="126"/>
        <v>NEUTRAL</v>
      </c>
      <c r="H2002" s="17" t="str">
        <f t="shared" si="125"/>
        <v>CONFIRMED BEARISH</v>
      </c>
    </row>
    <row r="2003" spans="1:8" ht="13.5" x14ac:dyDescent="0.25">
      <c r="A2003" s="3">
        <v>44922</v>
      </c>
      <c r="B2003" s="2">
        <v>2.94</v>
      </c>
      <c r="C2003" s="2">
        <v>2.3773</v>
      </c>
      <c r="D2003" s="2">
        <v>28565</v>
      </c>
      <c r="E2003" s="2">
        <f t="shared" si="124"/>
        <v>2399891</v>
      </c>
      <c r="F2003" s="17" t="str">
        <f t="shared" si="127"/>
        <v>BEARISH</v>
      </c>
      <c r="G2003" s="17" t="str">
        <f t="shared" si="126"/>
        <v>NEUTRAL</v>
      </c>
      <c r="H2003" s="17" t="str">
        <f t="shared" si="125"/>
        <v>BEARISH DIVERGENCE</v>
      </c>
    </row>
    <row r="2004" spans="1:8" ht="13.5" x14ac:dyDescent="0.25">
      <c r="A2004" s="3">
        <v>44923</v>
      </c>
      <c r="B2004" s="2">
        <v>2.99</v>
      </c>
      <c r="C2004" s="2">
        <v>2.4178000000000002</v>
      </c>
      <c r="D2004" s="2">
        <v>20092</v>
      </c>
      <c r="E2004" s="2">
        <f t="shared" si="124"/>
        <v>2419983</v>
      </c>
      <c r="F2004" s="17" t="str">
        <f t="shared" si="127"/>
        <v>BULLISH</v>
      </c>
      <c r="G2004" s="17" t="str">
        <f t="shared" si="126"/>
        <v>NEUTRAL</v>
      </c>
      <c r="H2004" s="17" t="str">
        <f t="shared" si="125"/>
        <v>CONFIRMED BULLISH</v>
      </c>
    </row>
    <row r="2005" spans="1:8" ht="13.5" x14ac:dyDescent="0.25">
      <c r="A2005" s="3">
        <v>44924</v>
      </c>
      <c r="B2005" s="2">
        <v>2.99</v>
      </c>
      <c r="C2005" s="2">
        <v>2.4178000000000002</v>
      </c>
      <c r="D2005" s="2">
        <v>18241</v>
      </c>
      <c r="E2005" s="2">
        <f t="shared" si="124"/>
        <v>2419983</v>
      </c>
      <c r="F2005" s="17" t="str">
        <f t="shared" si="127"/>
        <v>BULLISH</v>
      </c>
      <c r="G2005" s="17" t="str">
        <f t="shared" si="126"/>
        <v>NEUTRAL</v>
      </c>
      <c r="H2005" s="17" t="str">
        <f t="shared" si="125"/>
        <v>CONFIRMED BULLISH</v>
      </c>
    </row>
    <row r="2006" spans="1:8" ht="13.5" x14ac:dyDescent="0.25">
      <c r="A2006" s="3">
        <v>44925</v>
      </c>
      <c r="B2006" s="2">
        <v>3</v>
      </c>
      <c r="C2006" s="2">
        <v>2.4258999999999999</v>
      </c>
      <c r="D2006" s="2">
        <v>31054</v>
      </c>
      <c r="E2006" s="2">
        <f t="shared" si="124"/>
        <v>2451037</v>
      </c>
      <c r="F2006" s="17" t="str">
        <f t="shared" si="127"/>
        <v>BULLISH</v>
      </c>
      <c r="G2006" s="17" t="str">
        <f t="shared" si="126"/>
        <v>STRONG</v>
      </c>
      <c r="H2006" s="17" t="str">
        <f t="shared" si="125"/>
        <v>CONFIRMED BULLISH</v>
      </c>
    </row>
    <row r="2007" spans="1:8" ht="13.5" x14ac:dyDescent="0.25">
      <c r="A2007" s="3">
        <v>44928</v>
      </c>
      <c r="B2007" s="2">
        <v>3.12</v>
      </c>
      <c r="C2007" s="2">
        <v>2.5228999999999999</v>
      </c>
      <c r="D2007" s="2">
        <v>6116</v>
      </c>
      <c r="E2007" s="2">
        <f t="shared" si="124"/>
        <v>2457153</v>
      </c>
      <c r="F2007" s="17" t="str">
        <f t="shared" si="127"/>
        <v>BULLISH</v>
      </c>
      <c r="G2007" s="17" t="str">
        <f t="shared" si="126"/>
        <v>STRONG</v>
      </c>
      <c r="H2007" s="17" t="str">
        <f t="shared" si="125"/>
        <v>CONFIRMED BULLISH</v>
      </c>
    </row>
    <row r="2008" spans="1:8" ht="13.5" x14ac:dyDescent="0.25">
      <c r="A2008" s="3">
        <v>44929</v>
      </c>
      <c r="B2008" s="2">
        <v>3.14</v>
      </c>
      <c r="C2008" s="2">
        <v>2.5390999999999999</v>
      </c>
      <c r="D2008" s="2">
        <v>4270</v>
      </c>
      <c r="E2008" s="2">
        <f t="shared" si="124"/>
        <v>2461423</v>
      </c>
      <c r="F2008" s="17" t="str">
        <f t="shared" si="127"/>
        <v>BULLISH</v>
      </c>
      <c r="G2008" s="17" t="str">
        <f t="shared" si="126"/>
        <v>STRONG</v>
      </c>
      <c r="H2008" s="17" t="str">
        <f t="shared" si="125"/>
        <v>CONFIRMED BULLISH</v>
      </c>
    </row>
    <row r="2009" spans="1:8" ht="13.5" x14ac:dyDescent="0.25">
      <c r="A2009" s="3">
        <v>44930</v>
      </c>
      <c r="B2009" s="2">
        <v>3.13</v>
      </c>
      <c r="C2009" s="2">
        <v>2.5310000000000001</v>
      </c>
      <c r="D2009" s="2">
        <v>3064</v>
      </c>
      <c r="E2009" s="2">
        <f t="shared" si="124"/>
        <v>2458359</v>
      </c>
      <c r="F2009" s="17" t="str">
        <f t="shared" si="127"/>
        <v>BULLISH</v>
      </c>
      <c r="G2009" s="17" t="str">
        <f t="shared" si="126"/>
        <v>NEUTRAL</v>
      </c>
      <c r="H2009" s="17" t="str">
        <f t="shared" si="125"/>
        <v>CONFIRMED BULLISH</v>
      </c>
    </row>
    <row r="2010" spans="1:8" ht="13.5" x14ac:dyDescent="0.25">
      <c r="A2010" s="3">
        <v>44931</v>
      </c>
      <c r="B2010" s="2">
        <v>3.28</v>
      </c>
      <c r="C2010" s="2">
        <v>2.6522999999999999</v>
      </c>
      <c r="D2010" s="2">
        <v>41682</v>
      </c>
      <c r="E2010" s="2">
        <f t="shared" si="124"/>
        <v>2500041</v>
      </c>
      <c r="F2010" s="17" t="str">
        <f t="shared" si="127"/>
        <v>BULLISH</v>
      </c>
      <c r="G2010" s="17" t="str">
        <f t="shared" si="126"/>
        <v>STRONG</v>
      </c>
      <c r="H2010" s="17" t="str">
        <f t="shared" si="125"/>
        <v>CONFIRMED BULLISH</v>
      </c>
    </row>
    <row r="2011" spans="1:8" ht="13.5" x14ac:dyDescent="0.25">
      <c r="A2011" s="3">
        <v>44932</v>
      </c>
      <c r="B2011" s="2">
        <v>3.47</v>
      </c>
      <c r="C2011" s="2">
        <v>2.8058999999999998</v>
      </c>
      <c r="D2011" s="2">
        <v>33172</v>
      </c>
      <c r="E2011" s="2">
        <f t="shared" si="124"/>
        <v>2533213</v>
      </c>
      <c r="F2011" s="17" t="str">
        <f t="shared" si="127"/>
        <v>BULLISH</v>
      </c>
      <c r="G2011" s="17" t="str">
        <f t="shared" si="126"/>
        <v>STRONG</v>
      </c>
      <c r="H2011" s="17" t="str">
        <f t="shared" si="125"/>
        <v>CONFIRMED BULLISH</v>
      </c>
    </row>
    <row r="2012" spans="1:8" ht="13.5" x14ac:dyDescent="0.25">
      <c r="A2012" s="3">
        <v>44935</v>
      </c>
      <c r="B2012" s="2">
        <v>3.36</v>
      </c>
      <c r="C2012" s="2">
        <v>2.7170000000000001</v>
      </c>
      <c r="D2012" s="2">
        <v>15918</v>
      </c>
      <c r="E2012" s="2">
        <f t="shared" si="124"/>
        <v>2517295</v>
      </c>
      <c r="F2012" s="17" t="str">
        <f t="shared" si="127"/>
        <v>BULLISH</v>
      </c>
      <c r="G2012" s="17" t="str">
        <f t="shared" si="126"/>
        <v>STRONG</v>
      </c>
      <c r="H2012" s="17" t="str">
        <f t="shared" si="125"/>
        <v>CONFIRMED BULLISH</v>
      </c>
    </row>
    <row r="2013" spans="1:8" ht="13.5" x14ac:dyDescent="0.25">
      <c r="A2013" s="3">
        <v>44936</v>
      </c>
      <c r="B2013" s="2">
        <v>3.3</v>
      </c>
      <c r="C2013" s="2">
        <v>2.6684999999999999</v>
      </c>
      <c r="D2013" s="2">
        <v>4036</v>
      </c>
      <c r="E2013" s="2">
        <f t="shared" si="124"/>
        <v>2513259</v>
      </c>
      <c r="F2013" s="17" t="str">
        <f t="shared" si="127"/>
        <v>BULLISH</v>
      </c>
      <c r="G2013" s="17" t="str">
        <f t="shared" si="126"/>
        <v>STRONG</v>
      </c>
      <c r="H2013" s="17" t="str">
        <f t="shared" si="125"/>
        <v>CONFIRMED BULLISH</v>
      </c>
    </row>
    <row r="2014" spans="1:8" ht="13.5" x14ac:dyDescent="0.25">
      <c r="A2014" s="3">
        <v>44937</v>
      </c>
      <c r="B2014" s="2">
        <v>3.22</v>
      </c>
      <c r="C2014" s="2">
        <v>2.6038000000000001</v>
      </c>
      <c r="D2014" s="2">
        <v>8816</v>
      </c>
      <c r="E2014" s="2">
        <f t="shared" si="124"/>
        <v>2504443</v>
      </c>
      <c r="F2014" s="17" t="str">
        <f t="shared" si="127"/>
        <v>BULLISH</v>
      </c>
      <c r="G2014" s="17" t="str">
        <f t="shared" si="126"/>
        <v>NEUTRAL</v>
      </c>
      <c r="H2014" s="17" t="str">
        <f t="shared" si="125"/>
        <v>CONFIRMED BULLISH</v>
      </c>
    </row>
    <row r="2015" spans="1:8" ht="13.5" x14ac:dyDescent="0.25">
      <c r="A2015" s="3">
        <v>44938</v>
      </c>
      <c r="B2015" s="2">
        <v>3.26</v>
      </c>
      <c r="C2015" s="2">
        <v>2.6360999999999999</v>
      </c>
      <c r="D2015" s="2">
        <v>14123</v>
      </c>
      <c r="E2015" s="2">
        <f t="shared" si="124"/>
        <v>2518566</v>
      </c>
      <c r="F2015" s="17" t="str">
        <f t="shared" si="127"/>
        <v>BULLISH</v>
      </c>
      <c r="G2015" s="17" t="str">
        <f t="shared" si="126"/>
        <v>NEUTRAL</v>
      </c>
      <c r="H2015" s="17" t="str">
        <f t="shared" si="125"/>
        <v>BULLISH DIVERGENCE</v>
      </c>
    </row>
    <row r="2016" spans="1:8" ht="13.5" x14ac:dyDescent="0.25">
      <c r="A2016" s="3">
        <v>44939</v>
      </c>
      <c r="B2016" s="2">
        <v>3.19</v>
      </c>
      <c r="C2016" s="2">
        <v>2.5794999999999999</v>
      </c>
      <c r="D2016" s="2">
        <v>13204</v>
      </c>
      <c r="E2016" s="2">
        <f t="shared" si="124"/>
        <v>2505362</v>
      </c>
      <c r="F2016" s="17" t="str">
        <f t="shared" si="127"/>
        <v>BEARISH</v>
      </c>
      <c r="G2016" s="17" t="str">
        <f t="shared" si="126"/>
        <v>NEUTRAL</v>
      </c>
      <c r="H2016" s="17" t="str">
        <f t="shared" si="125"/>
        <v>CONFIRMED BEARISH</v>
      </c>
    </row>
    <row r="2017" spans="1:8" ht="13.5" x14ac:dyDescent="0.25">
      <c r="A2017" s="3">
        <v>44942</v>
      </c>
      <c r="B2017" s="2">
        <v>3.17</v>
      </c>
      <c r="C2017" s="2">
        <v>2.5632999999999999</v>
      </c>
      <c r="D2017" s="2">
        <v>17128</v>
      </c>
      <c r="E2017" s="2">
        <f t="shared" si="124"/>
        <v>2488234</v>
      </c>
      <c r="F2017" s="17" t="str">
        <f t="shared" si="127"/>
        <v>BEARISH</v>
      </c>
      <c r="G2017" s="17" t="str">
        <f t="shared" si="126"/>
        <v>NEUTRAL</v>
      </c>
      <c r="H2017" s="17" t="str">
        <f t="shared" si="125"/>
        <v>CONFIRMED BEARISH</v>
      </c>
    </row>
    <row r="2018" spans="1:8" ht="13.5" x14ac:dyDescent="0.25">
      <c r="A2018" s="3">
        <v>44943</v>
      </c>
      <c r="B2018" s="2">
        <v>3.1</v>
      </c>
      <c r="C2018" s="2">
        <v>2.5066999999999999</v>
      </c>
      <c r="D2018" s="2">
        <v>10603</v>
      </c>
      <c r="E2018" s="2">
        <f t="shared" si="124"/>
        <v>2477631</v>
      </c>
      <c r="F2018" s="17" t="str">
        <f t="shared" si="127"/>
        <v>BEARISH</v>
      </c>
      <c r="G2018" s="17" t="str">
        <f t="shared" si="126"/>
        <v>NEUTRAL</v>
      </c>
      <c r="H2018" s="17" t="str">
        <f t="shared" si="125"/>
        <v>CONFIRMED BEARISH</v>
      </c>
    </row>
    <row r="2019" spans="1:8" ht="13.5" x14ac:dyDescent="0.25">
      <c r="A2019" s="3">
        <v>44944</v>
      </c>
      <c r="B2019" s="2">
        <v>3.04</v>
      </c>
      <c r="C2019" s="2">
        <v>2.4582000000000002</v>
      </c>
      <c r="D2019" s="2">
        <v>19486</v>
      </c>
      <c r="E2019" s="2">
        <f t="shared" si="124"/>
        <v>2458145</v>
      </c>
      <c r="F2019" s="17" t="str">
        <f t="shared" si="127"/>
        <v>BEARISH</v>
      </c>
      <c r="G2019" s="17" t="str">
        <f t="shared" si="126"/>
        <v>NEUTRAL</v>
      </c>
      <c r="H2019" s="17" t="str">
        <f t="shared" si="125"/>
        <v>CONFIRMED BEARISH</v>
      </c>
    </row>
    <row r="2020" spans="1:8" ht="13.5" x14ac:dyDescent="0.25">
      <c r="A2020" s="3">
        <v>44945</v>
      </c>
      <c r="B2020" s="2">
        <v>3.1</v>
      </c>
      <c r="C2020" s="2">
        <v>2.5066999999999999</v>
      </c>
      <c r="D2020" s="2">
        <v>4064</v>
      </c>
      <c r="E2020" s="2">
        <f t="shared" si="124"/>
        <v>2462209</v>
      </c>
      <c r="F2020" s="17" t="str">
        <f t="shared" si="127"/>
        <v>BEARISH</v>
      </c>
      <c r="G2020" s="17" t="str">
        <f t="shared" si="126"/>
        <v>WEAK</v>
      </c>
      <c r="H2020" s="17" t="str">
        <f t="shared" si="125"/>
        <v>CONFIRMED BEARISH</v>
      </c>
    </row>
    <row r="2021" spans="1:8" ht="13.5" x14ac:dyDescent="0.25">
      <c r="A2021" s="3">
        <v>44946</v>
      </c>
      <c r="B2021" s="2">
        <v>3.17</v>
      </c>
      <c r="C2021" s="2">
        <v>2.5632999999999999</v>
      </c>
      <c r="D2021" s="2">
        <v>6150</v>
      </c>
      <c r="E2021" s="2">
        <f t="shared" si="124"/>
        <v>2468359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v>44949</v>
      </c>
      <c r="B2022" s="2">
        <v>3.2</v>
      </c>
      <c r="C2022" s="2">
        <v>2.5876000000000001</v>
      </c>
      <c r="D2022" s="2">
        <v>7427</v>
      </c>
      <c r="E2022" s="2">
        <f t="shared" si="124"/>
        <v>2475786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BEARISH DIVERGENCE</v>
      </c>
    </row>
    <row r="2023" spans="1:8" ht="13.5" x14ac:dyDescent="0.25">
      <c r="A2023" s="3">
        <v>44950</v>
      </c>
      <c r="B2023" s="2">
        <v>3.25</v>
      </c>
      <c r="C2023" s="2">
        <v>2.6280000000000001</v>
      </c>
      <c r="D2023" s="2">
        <v>18524</v>
      </c>
      <c r="E2023" s="2">
        <f t="shared" si="124"/>
        <v>2494310</v>
      </c>
      <c r="F2023" s="17" t="str">
        <f t="shared" si="127"/>
        <v>BULLISH</v>
      </c>
      <c r="G2023" s="17" t="str">
        <f t="shared" si="126"/>
        <v>NEUTRAL</v>
      </c>
      <c r="H2023" s="17" t="str">
        <f t="shared" si="125"/>
        <v>CONFIRMED BULLISH</v>
      </c>
    </row>
    <row r="2024" spans="1:8" ht="13.5" x14ac:dyDescent="0.25">
      <c r="A2024" s="3">
        <v>44951</v>
      </c>
      <c r="B2024" s="2">
        <v>3.25</v>
      </c>
      <c r="C2024" s="2">
        <v>2.6280000000000001</v>
      </c>
      <c r="D2024" s="2">
        <v>21372</v>
      </c>
      <c r="E2024" s="2">
        <f t="shared" si="124"/>
        <v>2494310</v>
      </c>
      <c r="F2024" s="17" t="str">
        <f t="shared" si="127"/>
        <v>BULLISH</v>
      </c>
      <c r="G2024" s="17" t="str">
        <f t="shared" si="126"/>
        <v>NEUTRAL</v>
      </c>
      <c r="H2024" s="17" t="str">
        <f t="shared" si="125"/>
        <v>CONFIRMED BULLISH</v>
      </c>
    </row>
    <row r="2025" spans="1:8" ht="13.5" x14ac:dyDescent="0.25">
      <c r="A2025" s="3">
        <v>44952</v>
      </c>
      <c r="B2025" s="2">
        <v>3.21</v>
      </c>
      <c r="C2025" s="2">
        <v>2.5956999999999999</v>
      </c>
      <c r="D2025" s="2">
        <v>3129</v>
      </c>
      <c r="E2025" s="2">
        <f t="shared" si="124"/>
        <v>2491181</v>
      </c>
      <c r="F2025" s="17" t="str">
        <f t="shared" si="127"/>
        <v>BULLISH</v>
      </c>
      <c r="G2025" s="17" t="str">
        <f t="shared" si="126"/>
        <v>NEUTRAL</v>
      </c>
      <c r="H2025" s="17" t="str">
        <f t="shared" si="125"/>
        <v>CONFIRMED BULLISH</v>
      </c>
    </row>
    <row r="2026" spans="1:8" ht="13.5" x14ac:dyDescent="0.25">
      <c r="A2026" s="3">
        <v>44953</v>
      </c>
      <c r="B2026" s="2">
        <v>3.29</v>
      </c>
      <c r="C2026" s="2">
        <v>2.6604000000000001</v>
      </c>
      <c r="D2026" s="2">
        <v>4836</v>
      </c>
      <c r="E2026" s="2">
        <f t="shared" si="124"/>
        <v>2496017</v>
      </c>
      <c r="F2026" s="17" t="str">
        <f t="shared" si="127"/>
        <v>BULLISH</v>
      </c>
      <c r="G2026" s="17" t="str">
        <f t="shared" si="126"/>
        <v>NEUTRAL</v>
      </c>
      <c r="H2026" s="17" t="str">
        <f t="shared" si="125"/>
        <v>CONFIRMED BULLISH</v>
      </c>
    </row>
    <row r="2027" spans="1:8" ht="13.5" x14ac:dyDescent="0.25">
      <c r="A2027" s="3">
        <v>44956</v>
      </c>
      <c r="B2027" s="2">
        <v>3.34</v>
      </c>
      <c r="C2027" s="2">
        <v>2.7008000000000001</v>
      </c>
      <c r="D2027" s="2">
        <v>13400</v>
      </c>
      <c r="E2027" s="2">
        <f t="shared" si="124"/>
        <v>2509417</v>
      </c>
      <c r="F2027" s="17" t="str">
        <f t="shared" si="127"/>
        <v>BULLISH</v>
      </c>
      <c r="G2027" s="17" t="str">
        <f t="shared" si="126"/>
        <v>NEUTRAL</v>
      </c>
      <c r="H2027" s="17" t="str">
        <f t="shared" si="125"/>
        <v>CONFIRMED BULLISH</v>
      </c>
    </row>
    <row r="2028" spans="1:8" ht="13.5" x14ac:dyDescent="0.25">
      <c r="A2028" s="3">
        <v>44957</v>
      </c>
      <c r="B2028" s="2">
        <v>3.35</v>
      </c>
      <c r="C2028" s="2">
        <v>2.7088999999999999</v>
      </c>
      <c r="D2028" s="2">
        <v>3744</v>
      </c>
      <c r="E2028" s="2">
        <f t="shared" si="124"/>
        <v>2513161</v>
      </c>
      <c r="F2028" s="17" t="str">
        <f t="shared" si="127"/>
        <v>BULLISH</v>
      </c>
      <c r="G2028" s="17" t="str">
        <f t="shared" si="126"/>
        <v>NEUTRAL</v>
      </c>
      <c r="H2028" s="17" t="str">
        <f t="shared" si="125"/>
        <v>CONFIRMED BULLISH</v>
      </c>
    </row>
    <row r="2029" spans="1:8" ht="13.5" x14ac:dyDescent="0.25">
      <c r="A2029" s="3">
        <v>44958</v>
      </c>
      <c r="B2029" s="2">
        <v>3.33</v>
      </c>
      <c r="C2029" s="2">
        <v>2.6926999999999999</v>
      </c>
      <c r="D2029" s="2">
        <v>7945</v>
      </c>
      <c r="E2029" s="2">
        <f t="shared" si="124"/>
        <v>2505216</v>
      </c>
      <c r="F2029" s="17" t="str">
        <f t="shared" si="127"/>
        <v>BULLISH</v>
      </c>
      <c r="G2029" s="17" t="str">
        <f t="shared" si="126"/>
        <v>NEUTRAL</v>
      </c>
      <c r="H2029" s="17" t="str">
        <f t="shared" si="125"/>
        <v>CONFIRMED BULLISH</v>
      </c>
    </row>
    <row r="2030" spans="1:8" ht="13.5" x14ac:dyDescent="0.25">
      <c r="A2030" s="3">
        <v>44959</v>
      </c>
      <c r="B2030" s="2">
        <v>3.33</v>
      </c>
      <c r="C2030" s="2">
        <v>2.6926999999999999</v>
      </c>
      <c r="D2030" s="2">
        <v>4090</v>
      </c>
      <c r="E2030" s="2">
        <f t="shared" si="124"/>
        <v>2505216</v>
      </c>
      <c r="F2030" s="17" t="str">
        <f t="shared" si="127"/>
        <v>BULLISH</v>
      </c>
      <c r="G2030" s="17" t="str">
        <f t="shared" si="126"/>
        <v>NEUTRAL</v>
      </c>
      <c r="H2030" s="17" t="str">
        <f t="shared" si="125"/>
        <v>CONFIRMED BULLISH</v>
      </c>
    </row>
    <row r="2031" spans="1:8" ht="13.5" x14ac:dyDescent="0.25">
      <c r="A2031" s="3">
        <v>44960</v>
      </c>
      <c r="B2031" s="2">
        <v>3.34</v>
      </c>
      <c r="C2031" s="2">
        <v>2.7008000000000001</v>
      </c>
      <c r="D2031" s="2">
        <v>1084</v>
      </c>
      <c r="E2031" s="2">
        <f t="shared" si="124"/>
        <v>2506300</v>
      </c>
      <c r="F2031" s="17" t="str">
        <f t="shared" si="127"/>
        <v>BULLISH</v>
      </c>
      <c r="G2031" s="17" t="str">
        <f t="shared" si="126"/>
        <v>NEUTRAL</v>
      </c>
      <c r="H2031" s="17" t="str">
        <f t="shared" si="125"/>
        <v>CONFIRMED BULLISH</v>
      </c>
    </row>
    <row r="2032" spans="1:8" ht="13.5" x14ac:dyDescent="0.25">
      <c r="A2032" s="3">
        <v>44963</v>
      </c>
      <c r="B2032" s="2">
        <v>3.34</v>
      </c>
      <c r="C2032" s="2">
        <v>2.7008000000000001</v>
      </c>
      <c r="D2032" s="2">
        <v>5700</v>
      </c>
      <c r="E2032" s="2">
        <f t="shared" si="124"/>
        <v>2506300</v>
      </c>
      <c r="F2032" s="17" t="str">
        <f t="shared" si="127"/>
        <v>BEARISH</v>
      </c>
      <c r="G2032" s="17" t="str">
        <f t="shared" si="126"/>
        <v>NEUTRAL</v>
      </c>
      <c r="H2032" s="17" t="str">
        <f t="shared" si="125"/>
        <v>NEUTRAL</v>
      </c>
    </row>
    <row r="2033" spans="1:8" ht="13.5" x14ac:dyDescent="0.25">
      <c r="A2033" s="3">
        <v>44964</v>
      </c>
      <c r="B2033" s="2">
        <v>3.33</v>
      </c>
      <c r="C2033" s="2">
        <v>2.6926999999999999</v>
      </c>
      <c r="D2033" s="2">
        <v>9563</v>
      </c>
      <c r="E2033" s="2">
        <f t="shared" si="124"/>
        <v>2496737</v>
      </c>
      <c r="F2033" s="17" t="str">
        <f t="shared" si="127"/>
        <v>BEARISH</v>
      </c>
      <c r="G2033" s="17" t="str">
        <f t="shared" si="126"/>
        <v>NEUTRAL</v>
      </c>
      <c r="H2033" s="17" t="str">
        <f t="shared" si="125"/>
        <v>CONFIRMED BEARISH</v>
      </c>
    </row>
    <row r="2034" spans="1:8" ht="13.5" x14ac:dyDescent="0.25">
      <c r="A2034" s="3">
        <v>44965</v>
      </c>
      <c r="B2034" s="2">
        <v>3.33</v>
      </c>
      <c r="C2034" s="2">
        <v>2.6926999999999999</v>
      </c>
      <c r="D2034" s="2">
        <v>1975</v>
      </c>
      <c r="E2034" s="2">
        <f t="shared" si="124"/>
        <v>2496737</v>
      </c>
      <c r="F2034" s="17" t="str">
        <f t="shared" si="127"/>
        <v>BEARISH</v>
      </c>
      <c r="G2034" s="17" t="str">
        <f t="shared" si="126"/>
        <v>NEUTRAL</v>
      </c>
      <c r="H2034" s="17" t="str">
        <f t="shared" si="125"/>
        <v>NEUTRAL</v>
      </c>
    </row>
    <row r="2035" spans="1:8" ht="13.5" x14ac:dyDescent="0.25">
      <c r="A2035" s="3">
        <v>44966</v>
      </c>
      <c r="B2035" s="2">
        <v>3.3</v>
      </c>
      <c r="C2035" s="2">
        <v>2.6684999999999999</v>
      </c>
      <c r="D2035" s="2">
        <v>578</v>
      </c>
      <c r="E2035" s="2">
        <f t="shared" si="124"/>
        <v>2496159</v>
      </c>
      <c r="F2035" s="17" t="str">
        <f t="shared" si="127"/>
        <v>BEARISH</v>
      </c>
      <c r="G2035" s="17" t="str">
        <f t="shared" si="126"/>
        <v>NEUTRAL</v>
      </c>
      <c r="H2035" s="17" t="str">
        <f t="shared" si="125"/>
        <v>CONFIRMED BEARISH</v>
      </c>
    </row>
    <row r="2036" spans="1:8" ht="13.5" x14ac:dyDescent="0.25">
      <c r="A2036" s="3">
        <v>44967</v>
      </c>
      <c r="B2036" s="2">
        <v>3.3</v>
      </c>
      <c r="C2036" s="2">
        <v>2.6684999999999999</v>
      </c>
      <c r="D2036" s="2">
        <v>2695</v>
      </c>
      <c r="E2036" s="2">
        <f t="shared" si="124"/>
        <v>2496159</v>
      </c>
      <c r="F2036" s="17" t="str">
        <f t="shared" si="127"/>
        <v>BEARISH</v>
      </c>
      <c r="G2036" s="17" t="str">
        <f t="shared" si="126"/>
        <v>NEUTRAL</v>
      </c>
      <c r="H2036" s="17" t="str">
        <f t="shared" si="125"/>
        <v>CONFIRMED BEARISH</v>
      </c>
    </row>
    <row r="2037" spans="1:8" ht="13.5" x14ac:dyDescent="0.25">
      <c r="A2037" s="3">
        <v>44970</v>
      </c>
      <c r="B2037" s="2">
        <v>3.34</v>
      </c>
      <c r="C2037" s="2">
        <v>2.7008000000000001</v>
      </c>
      <c r="D2037" s="2">
        <v>7905</v>
      </c>
      <c r="E2037" s="2">
        <f t="shared" si="124"/>
        <v>2504064</v>
      </c>
      <c r="F2037" s="17" t="str">
        <f t="shared" si="127"/>
        <v>BEARISH</v>
      </c>
      <c r="G2037" s="17" t="str">
        <f t="shared" si="126"/>
        <v>NEUTRAL</v>
      </c>
      <c r="H2037" s="17" t="str">
        <f t="shared" si="125"/>
        <v>NEUTRAL</v>
      </c>
    </row>
    <row r="2038" spans="1:8" ht="13.5" x14ac:dyDescent="0.25">
      <c r="A2038" s="3">
        <v>44971</v>
      </c>
      <c r="B2038" s="2">
        <v>3.46</v>
      </c>
      <c r="C2038" s="2">
        <v>2.7978000000000001</v>
      </c>
      <c r="D2038" s="2">
        <v>27421</v>
      </c>
      <c r="E2038" s="2">
        <f t="shared" si="124"/>
        <v>2531485</v>
      </c>
      <c r="F2038" s="17" t="str">
        <f t="shared" si="127"/>
        <v>BULLISH</v>
      </c>
      <c r="G2038" s="17" t="str">
        <f t="shared" si="126"/>
        <v>NEUTRAL</v>
      </c>
      <c r="H2038" s="17" t="str">
        <f t="shared" si="125"/>
        <v>CONFIRMED BULLISH</v>
      </c>
    </row>
    <row r="2039" spans="1:8" ht="13.5" x14ac:dyDescent="0.25">
      <c r="A2039" s="3">
        <v>44972</v>
      </c>
      <c r="B2039" s="2">
        <v>3.44</v>
      </c>
      <c r="C2039" s="2">
        <v>2.7816999999999998</v>
      </c>
      <c r="D2039" s="2">
        <v>1020</v>
      </c>
      <c r="E2039" s="2">
        <f t="shared" si="124"/>
        <v>2530465</v>
      </c>
      <c r="F2039" s="17" t="str">
        <f t="shared" si="127"/>
        <v>BULLISH</v>
      </c>
      <c r="G2039" s="17" t="str">
        <f t="shared" si="126"/>
        <v>NEUTRAL</v>
      </c>
      <c r="H2039" s="17" t="str">
        <f t="shared" si="125"/>
        <v>CONFIRMED BULLISH</v>
      </c>
    </row>
    <row r="2040" spans="1:8" ht="13.5" x14ac:dyDescent="0.25">
      <c r="A2040" s="3">
        <v>44973</v>
      </c>
      <c r="B2040" s="2">
        <v>3.42</v>
      </c>
      <c r="C2040" s="2">
        <v>2.7654999999999998</v>
      </c>
      <c r="D2040" s="2">
        <v>3487</v>
      </c>
      <c r="E2040" s="2">
        <f t="shared" si="124"/>
        <v>2526978</v>
      </c>
      <c r="F2040" s="17" t="str">
        <f t="shared" si="127"/>
        <v>BULLISH</v>
      </c>
      <c r="G2040" s="17" t="str">
        <f t="shared" si="126"/>
        <v>NEUTRAL</v>
      </c>
      <c r="H2040" s="17" t="str">
        <f t="shared" si="125"/>
        <v>CONFIRMED BULLISH</v>
      </c>
    </row>
    <row r="2041" spans="1:8" ht="13.5" x14ac:dyDescent="0.25">
      <c r="A2041" s="3">
        <v>44974</v>
      </c>
      <c r="B2041" s="2">
        <v>3.44</v>
      </c>
      <c r="C2041" s="2">
        <v>2.7816999999999998</v>
      </c>
      <c r="D2041" s="2">
        <v>1844</v>
      </c>
      <c r="E2041" s="2">
        <f t="shared" si="124"/>
        <v>2528822</v>
      </c>
      <c r="F2041" s="17" t="str">
        <f t="shared" si="127"/>
        <v>BULLISH</v>
      </c>
      <c r="G2041" s="17" t="str">
        <f t="shared" si="126"/>
        <v>NEUTRAL</v>
      </c>
      <c r="H2041" s="17" t="str">
        <f t="shared" si="125"/>
        <v>CONFIRMED BULLISH</v>
      </c>
    </row>
    <row r="2042" spans="1:8" ht="13.5" x14ac:dyDescent="0.25">
      <c r="A2042" s="3">
        <v>44977</v>
      </c>
      <c r="B2042" s="2">
        <v>3.44</v>
      </c>
      <c r="C2042" s="2">
        <v>2.7816999999999998</v>
      </c>
      <c r="D2042" s="2">
        <v>5449</v>
      </c>
      <c r="E2042" s="2">
        <f t="shared" si="124"/>
        <v>2528822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CONFIRMED BULLISH</v>
      </c>
    </row>
    <row r="2043" spans="1:8" ht="13.5" x14ac:dyDescent="0.25">
      <c r="A2043" s="3">
        <v>44978</v>
      </c>
      <c r="B2043" s="2">
        <v>3.44</v>
      </c>
      <c r="C2043" s="2">
        <v>2.7816999999999998</v>
      </c>
      <c r="D2043" s="2">
        <v>1793</v>
      </c>
      <c r="E2043" s="2">
        <f t="shared" si="124"/>
        <v>2528822</v>
      </c>
      <c r="F2043" s="17" t="str">
        <f t="shared" si="127"/>
        <v>BEARISH</v>
      </c>
      <c r="G2043" s="17" t="str">
        <f t="shared" si="126"/>
        <v>NEUTRAL</v>
      </c>
      <c r="H2043" s="17" t="str">
        <f t="shared" si="125"/>
        <v>CONFIRMED BEARISH</v>
      </c>
    </row>
    <row r="2044" spans="1:8" ht="13.5" x14ac:dyDescent="0.25">
      <c r="A2044" s="3">
        <v>44979</v>
      </c>
      <c r="B2044" s="2">
        <v>3.47</v>
      </c>
      <c r="C2044" s="2">
        <v>2.8058999999999998</v>
      </c>
      <c r="D2044" s="2">
        <v>5276</v>
      </c>
      <c r="E2044" s="2">
        <f t="shared" si="124"/>
        <v>2534098</v>
      </c>
      <c r="F2044" s="17" t="str">
        <f t="shared" si="127"/>
        <v>BULLISH</v>
      </c>
      <c r="G2044" s="17" t="str">
        <f t="shared" si="126"/>
        <v>NEUTRAL</v>
      </c>
      <c r="H2044" s="17" t="str">
        <f t="shared" si="125"/>
        <v>CONFIRMED BULLISH</v>
      </c>
    </row>
    <row r="2045" spans="1:8" ht="13.5" x14ac:dyDescent="0.25">
      <c r="A2045" s="3">
        <v>44980</v>
      </c>
      <c r="B2045" s="2">
        <v>3.46</v>
      </c>
      <c r="C2045" s="2">
        <v>2.7978000000000001</v>
      </c>
      <c r="D2045" s="2">
        <v>2220</v>
      </c>
      <c r="E2045" s="2">
        <f t="shared" si="124"/>
        <v>2531878</v>
      </c>
      <c r="F2045" s="17" t="str">
        <f t="shared" si="127"/>
        <v>BULLISH</v>
      </c>
      <c r="G2045" s="17" t="str">
        <f t="shared" si="126"/>
        <v>NEUTRAL</v>
      </c>
      <c r="H2045" s="17" t="str">
        <f t="shared" si="125"/>
        <v>CONFIRMED BULLISH</v>
      </c>
    </row>
    <row r="2046" spans="1:8" ht="13.5" x14ac:dyDescent="0.25">
      <c r="A2046" s="3">
        <v>44981</v>
      </c>
      <c r="B2046" s="2">
        <v>3.45</v>
      </c>
      <c r="C2046" s="2">
        <v>2.7896999999999998</v>
      </c>
      <c r="D2046" s="2">
        <v>352</v>
      </c>
      <c r="E2046" s="2">
        <f t="shared" si="124"/>
        <v>2531526</v>
      </c>
      <c r="F2046" s="17" t="str">
        <f t="shared" si="127"/>
        <v>BULLISH</v>
      </c>
      <c r="G2046" s="17" t="str">
        <f t="shared" si="126"/>
        <v>NEUTRAL</v>
      </c>
      <c r="H2046" s="17" t="str">
        <f t="shared" si="125"/>
        <v>CONFIRMED BULLISH</v>
      </c>
    </row>
    <row r="2047" spans="1:8" ht="13.5" x14ac:dyDescent="0.25">
      <c r="A2047" s="3">
        <v>44984</v>
      </c>
      <c r="B2047" s="2">
        <v>3.41</v>
      </c>
      <c r="C2047" s="2">
        <v>2.7574000000000001</v>
      </c>
      <c r="D2047" s="2">
        <v>6425</v>
      </c>
      <c r="E2047" s="2">
        <f t="shared" si="124"/>
        <v>2525101</v>
      </c>
      <c r="F2047" s="17" t="str">
        <f t="shared" si="127"/>
        <v>BEARISH</v>
      </c>
      <c r="G2047" s="17" t="str">
        <f t="shared" si="126"/>
        <v>NEUTRAL</v>
      </c>
      <c r="H2047" s="17" t="str">
        <f t="shared" si="125"/>
        <v>CONFIRMED BEARISH</v>
      </c>
    </row>
    <row r="2048" spans="1:8" ht="13.5" x14ac:dyDescent="0.25">
      <c r="A2048" s="3">
        <v>44985</v>
      </c>
      <c r="B2048" s="2">
        <v>3.42</v>
      </c>
      <c r="C2048" s="2">
        <v>2.7654999999999998</v>
      </c>
      <c r="D2048" s="2">
        <v>5872</v>
      </c>
      <c r="E2048" s="2">
        <f t="shared" si="124"/>
        <v>2530973</v>
      </c>
      <c r="F2048" s="17" t="str">
        <f t="shared" si="127"/>
        <v>BULLISH</v>
      </c>
      <c r="G2048" s="17" t="str">
        <f t="shared" si="126"/>
        <v>NEUTRAL</v>
      </c>
      <c r="H2048" s="17" t="str">
        <f t="shared" si="125"/>
        <v>BULLISH DIVERGENCE</v>
      </c>
    </row>
    <row r="2049" spans="1:8" ht="13.5" x14ac:dyDescent="0.25">
      <c r="A2049" s="3">
        <v>44986</v>
      </c>
      <c r="B2049" s="2">
        <v>3.39</v>
      </c>
      <c r="C2049" s="2">
        <v>2.7412000000000001</v>
      </c>
      <c r="D2049" s="2">
        <v>2733</v>
      </c>
      <c r="E2049" s="2">
        <f t="shared" si="124"/>
        <v>2528240</v>
      </c>
      <c r="F2049" s="17" t="str">
        <f t="shared" si="127"/>
        <v>BEARISH</v>
      </c>
      <c r="G2049" s="17" t="str">
        <f t="shared" si="126"/>
        <v>NEUTRAL</v>
      </c>
      <c r="H2049" s="17" t="str">
        <f t="shared" si="125"/>
        <v>CONFIRMED BEARISH</v>
      </c>
    </row>
    <row r="2050" spans="1:8" ht="13.5" x14ac:dyDescent="0.25">
      <c r="A2050" s="3">
        <v>44987</v>
      </c>
      <c r="B2050" s="2">
        <v>3.35</v>
      </c>
      <c r="C2050" s="2">
        <v>2.7088999999999999</v>
      </c>
      <c r="D2050" s="2">
        <v>4144</v>
      </c>
      <c r="E2050" s="2">
        <f t="shared" si="124"/>
        <v>2524096</v>
      </c>
      <c r="F2050" s="17" t="str">
        <f t="shared" si="127"/>
        <v>BEARISH</v>
      </c>
      <c r="G2050" s="17" t="str">
        <f t="shared" si="126"/>
        <v>NEUTRAL</v>
      </c>
      <c r="H2050" s="17" t="str">
        <f t="shared" si="125"/>
        <v>CONFIRMED BEARISH</v>
      </c>
    </row>
    <row r="2051" spans="1:8" ht="13.5" x14ac:dyDescent="0.25">
      <c r="A2051" s="3">
        <v>44988</v>
      </c>
      <c r="B2051" s="2">
        <v>3.35</v>
      </c>
      <c r="C2051" s="2">
        <v>2.7088999999999999</v>
      </c>
      <c r="D2051" s="2">
        <v>1424</v>
      </c>
      <c r="E2051" s="2">
        <f t="shared" si="124"/>
        <v>2524096</v>
      </c>
      <c r="F2051" s="17" t="str">
        <f t="shared" si="127"/>
        <v>BEARISH</v>
      </c>
      <c r="G2051" s="17" t="str">
        <f t="shared" si="126"/>
        <v>NEUTRAL</v>
      </c>
      <c r="H2051" s="17" t="str">
        <f t="shared" si="125"/>
        <v>CONFIRMED BEARISH</v>
      </c>
    </row>
    <row r="2052" spans="1:8" ht="13.5" x14ac:dyDescent="0.25">
      <c r="A2052" s="3">
        <v>44991</v>
      </c>
      <c r="B2052" s="2">
        <v>3.3</v>
      </c>
      <c r="C2052" s="2">
        <v>2.6684999999999999</v>
      </c>
      <c r="D2052" s="2">
        <v>40</v>
      </c>
      <c r="E2052" s="2">
        <f t="shared" ref="E2052:E2115" si="128">IF(B2052&gt;B2051, E2051+D2052, IF(B2052&lt;B2051, E2051-D2052, E2051))</f>
        <v>2524056</v>
      </c>
      <c r="F2052" s="17" t="str">
        <f t="shared" si="127"/>
        <v>BEARISH</v>
      </c>
      <c r="G2052" s="17" t="str">
        <f t="shared" si="126"/>
        <v>NEUTRAL</v>
      </c>
      <c r="H2052" s="17" t="str">
        <f t="shared" si="125"/>
        <v>CONFIRMED BEARISH</v>
      </c>
    </row>
    <row r="2053" spans="1:8" ht="13.5" x14ac:dyDescent="0.25">
      <c r="A2053" s="3">
        <v>44992</v>
      </c>
      <c r="B2053" s="2">
        <v>3.35</v>
      </c>
      <c r="C2053" s="2">
        <v>2.7088999999999999</v>
      </c>
      <c r="D2053" s="2">
        <v>4097</v>
      </c>
      <c r="E2053" s="2">
        <f t="shared" si="128"/>
        <v>2528153</v>
      </c>
      <c r="F2053" s="17" t="str">
        <f t="shared" si="127"/>
        <v>BEARISH</v>
      </c>
      <c r="G2053" s="17" t="str">
        <f t="shared" si="126"/>
        <v>NEUTRAL</v>
      </c>
      <c r="H2053" s="17" t="str">
        <f t="shared" si="125"/>
        <v>CONFIRMED BEARISH</v>
      </c>
    </row>
    <row r="2054" spans="1:8" ht="13.5" x14ac:dyDescent="0.25">
      <c r="A2054" s="3">
        <v>44993</v>
      </c>
      <c r="B2054" s="2">
        <v>3.35</v>
      </c>
      <c r="C2054" s="2">
        <v>2.7088999999999999</v>
      </c>
      <c r="D2054" s="2">
        <v>8471</v>
      </c>
      <c r="E2054" s="2">
        <f t="shared" si="128"/>
        <v>2528153</v>
      </c>
      <c r="F2054" s="17" t="str">
        <f t="shared" si="127"/>
        <v>BEARISH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v>44994</v>
      </c>
      <c r="B2055" s="2">
        <v>3.38</v>
      </c>
      <c r="C2055" s="2">
        <v>2.7330999999999999</v>
      </c>
      <c r="D2055" s="2">
        <v>1</v>
      </c>
      <c r="E2055" s="2">
        <f t="shared" si="128"/>
        <v>2528154</v>
      </c>
      <c r="F2055" s="17" t="str">
        <f t="shared" si="127"/>
        <v>BULLISH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BULLISH</v>
      </c>
    </row>
    <row r="2056" spans="1:8" ht="13.5" x14ac:dyDescent="0.25">
      <c r="A2056" s="3">
        <v>44995</v>
      </c>
      <c r="B2056" s="2">
        <v>3.35</v>
      </c>
      <c r="C2056" s="2">
        <v>2.7088999999999999</v>
      </c>
      <c r="D2056" s="2">
        <v>500</v>
      </c>
      <c r="E2056" s="2">
        <f t="shared" si="128"/>
        <v>2527654</v>
      </c>
      <c r="F2056" s="17" t="str">
        <f t="shared" ref="F2056:F2119" si="131">IF(E2056&gt;E2051,"BULLISH",IF(E2056&lt;E2051,"BEARISH","NEUTRAL"))</f>
        <v>BULLISH</v>
      </c>
      <c r="G2056" s="17" t="str">
        <f t="shared" si="130"/>
        <v>NEUTRAL</v>
      </c>
      <c r="H2056" s="17" t="str">
        <f t="shared" si="129"/>
        <v>NEUTRAL</v>
      </c>
    </row>
    <row r="2057" spans="1:8" ht="13.5" x14ac:dyDescent="0.25">
      <c r="A2057" s="3">
        <v>44998</v>
      </c>
      <c r="B2057" s="2">
        <v>3.35</v>
      </c>
      <c r="C2057" s="2">
        <v>2.7088999999999999</v>
      </c>
      <c r="D2057" s="2">
        <v>8645</v>
      </c>
      <c r="E2057" s="2">
        <f t="shared" si="128"/>
        <v>2527654</v>
      </c>
      <c r="F2057" s="17" t="str">
        <f t="shared" si="131"/>
        <v>BULLISH</v>
      </c>
      <c r="G2057" s="17" t="str">
        <f t="shared" si="130"/>
        <v>NEUTRAL</v>
      </c>
      <c r="H2057" s="17" t="str">
        <f t="shared" si="129"/>
        <v>CONFIRMED BULLISH</v>
      </c>
    </row>
    <row r="2058" spans="1:8" ht="13.5" x14ac:dyDescent="0.25">
      <c r="A2058" s="3">
        <v>44999</v>
      </c>
      <c r="B2058" s="2">
        <v>3.38</v>
      </c>
      <c r="C2058" s="2">
        <v>2.7330999999999999</v>
      </c>
      <c r="D2058" s="2">
        <v>23195</v>
      </c>
      <c r="E2058" s="2">
        <f t="shared" si="128"/>
        <v>2550849</v>
      </c>
      <c r="F2058" s="17" t="str">
        <f t="shared" si="131"/>
        <v>BULLISH</v>
      </c>
      <c r="G2058" s="17" t="str">
        <f t="shared" si="130"/>
        <v>NEUTRAL</v>
      </c>
      <c r="H2058" s="17" t="str">
        <f t="shared" si="129"/>
        <v>CONFIRMED BULLISH</v>
      </c>
    </row>
    <row r="2059" spans="1:8" ht="13.5" x14ac:dyDescent="0.25">
      <c r="A2059" s="3">
        <v>45000</v>
      </c>
      <c r="B2059" s="2">
        <v>3.4</v>
      </c>
      <c r="C2059" s="2">
        <v>2.7492999999999999</v>
      </c>
      <c r="D2059" s="2">
        <v>571</v>
      </c>
      <c r="E2059" s="2">
        <f t="shared" si="128"/>
        <v>2551420</v>
      </c>
      <c r="F2059" s="17" t="str">
        <f t="shared" si="131"/>
        <v>BULLISH</v>
      </c>
      <c r="G2059" s="17" t="str">
        <f t="shared" si="130"/>
        <v>NEUTRAL</v>
      </c>
      <c r="H2059" s="17" t="str">
        <f t="shared" si="129"/>
        <v>CONFIRMED BULLISH</v>
      </c>
    </row>
    <row r="2060" spans="1:8" ht="13.5" x14ac:dyDescent="0.25">
      <c r="A2060" s="3">
        <v>45001</v>
      </c>
      <c r="B2060" s="2">
        <v>3.31</v>
      </c>
      <c r="C2060" s="2">
        <v>2.6764999999999999</v>
      </c>
      <c r="D2060" s="2">
        <v>7918</v>
      </c>
      <c r="E2060" s="2">
        <f t="shared" si="128"/>
        <v>2543502</v>
      </c>
      <c r="F2060" s="17" t="str">
        <f t="shared" si="131"/>
        <v>BULLISH</v>
      </c>
      <c r="G2060" s="17" t="str">
        <f t="shared" si="130"/>
        <v>NEUTRAL</v>
      </c>
      <c r="H2060" s="17" t="str">
        <f t="shared" si="129"/>
        <v>BULLISH DIVERGENCE</v>
      </c>
    </row>
    <row r="2061" spans="1:8" ht="13.5" x14ac:dyDescent="0.25">
      <c r="A2061" s="3">
        <v>45002</v>
      </c>
      <c r="B2061" s="2">
        <v>3.34</v>
      </c>
      <c r="C2061" s="2">
        <v>2.7008000000000001</v>
      </c>
      <c r="D2061" s="2">
        <v>309</v>
      </c>
      <c r="E2061" s="2">
        <f t="shared" si="128"/>
        <v>2543811</v>
      </c>
      <c r="F2061" s="17" t="str">
        <f t="shared" si="131"/>
        <v>BULLISH</v>
      </c>
      <c r="G2061" s="17" t="str">
        <f t="shared" si="130"/>
        <v>NEUTRAL</v>
      </c>
      <c r="H2061" s="17" t="str">
        <f t="shared" si="129"/>
        <v>BULLISH DIVERGENCE</v>
      </c>
    </row>
    <row r="2062" spans="1:8" ht="13.5" x14ac:dyDescent="0.25">
      <c r="A2062" s="3">
        <v>45006</v>
      </c>
      <c r="B2062" s="2">
        <v>3.35</v>
      </c>
      <c r="C2062" s="2">
        <v>2.7088999999999999</v>
      </c>
      <c r="D2062" s="2">
        <v>5117</v>
      </c>
      <c r="E2062" s="2">
        <f t="shared" si="128"/>
        <v>2548928</v>
      </c>
      <c r="F2062" s="17" t="str">
        <f t="shared" si="131"/>
        <v>BULLISH</v>
      </c>
      <c r="G2062" s="17" t="str">
        <f t="shared" si="130"/>
        <v>NEUTRAL</v>
      </c>
      <c r="H2062" s="17" t="str">
        <f t="shared" si="129"/>
        <v>NEUTRAL</v>
      </c>
    </row>
    <row r="2063" spans="1:8" ht="13.5" x14ac:dyDescent="0.25">
      <c r="A2063" s="3">
        <v>45007</v>
      </c>
      <c r="B2063" s="2">
        <v>3.35</v>
      </c>
      <c r="C2063" s="2">
        <v>2.7088999999999999</v>
      </c>
      <c r="D2063" s="2">
        <v>9196</v>
      </c>
      <c r="E2063" s="2">
        <f t="shared" si="128"/>
        <v>2548928</v>
      </c>
      <c r="F2063" s="17" t="str">
        <f t="shared" si="131"/>
        <v>BEARISH</v>
      </c>
      <c r="G2063" s="17" t="str">
        <f t="shared" si="130"/>
        <v>NEUTRAL</v>
      </c>
      <c r="H2063" s="17" t="str">
        <f t="shared" si="129"/>
        <v>CONFIRMED BEARISH</v>
      </c>
    </row>
    <row r="2064" spans="1:8" ht="13.5" x14ac:dyDescent="0.25">
      <c r="A2064" s="3">
        <v>45008</v>
      </c>
      <c r="B2064" s="2">
        <v>3.35</v>
      </c>
      <c r="C2064" s="2">
        <v>2.7088999999999999</v>
      </c>
      <c r="D2064" s="2">
        <v>19542</v>
      </c>
      <c r="E2064" s="2">
        <f t="shared" si="128"/>
        <v>2548928</v>
      </c>
      <c r="F2064" s="17" t="str">
        <f t="shared" si="131"/>
        <v>BEARISH</v>
      </c>
      <c r="G2064" s="17" t="str">
        <f t="shared" si="130"/>
        <v>NEUTRAL</v>
      </c>
      <c r="H2064" s="17" t="str">
        <f t="shared" si="129"/>
        <v>CONFIRMED BEARISH</v>
      </c>
    </row>
    <row r="2065" spans="1:8" ht="13.5" x14ac:dyDescent="0.25">
      <c r="A2065" s="3">
        <v>45009</v>
      </c>
      <c r="B2065" s="2">
        <v>3.35</v>
      </c>
      <c r="C2065" s="2">
        <v>2.7088999999999999</v>
      </c>
      <c r="D2065" s="2">
        <v>90601</v>
      </c>
      <c r="E2065" s="2">
        <f t="shared" si="128"/>
        <v>2548928</v>
      </c>
      <c r="F2065" s="17" t="str">
        <f t="shared" si="131"/>
        <v>BULLISH</v>
      </c>
      <c r="G2065" s="17" t="str">
        <f t="shared" si="130"/>
        <v>NEUTRAL</v>
      </c>
      <c r="H2065" s="17" t="str">
        <f t="shared" si="129"/>
        <v>CONFIRMED BULLISH</v>
      </c>
    </row>
    <row r="2066" spans="1:8" ht="13.5" x14ac:dyDescent="0.25">
      <c r="A2066" s="3">
        <v>45012</v>
      </c>
      <c r="B2066" s="2">
        <v>3.35</v>
      </c>
      <c r="C2066" s="2">
        <v>2.7088999999999999</v>
      </c>
      <c r="D2066" s="2">
        <v>1518</v>
      </c>
      <c r="E2066" s="2">
        <f t="shared" si="128"/>
        <v>2548928</v>
      </c>
      <c r="F2066" s="17" t="str">
        <f t="shared" si="131"/>
        <v>BULLISH</v>
      </c>
      <c r="G2066" s="17" t="str">
        <f t="shared" si="130"/>
        <v>NEUTRAL</v>
      </c>
      <c r="H2066" s="17" t="str">
        <f t="shared" si="129"/>
        <v>CONFIRMED BULLISH</v>
      </c>
    </row>
    <row r="2067" spans="1:8" ht="13.5" x14ac:dyDescent="0.25">
      <c r="A2067" s="3">
        <v>45013</v>
      </c>
      <c r="B2067" s="2">
        <v>3.35</v>
      </c>
      <c r="C2067" s="2">
        <v>2.7088999999999999</v>
      </c>
      <c r="D2067" s="2">
        <v>3001</v>
      </c>
      <c r="E2067" s="2">
        <f t="shared" si="128"/>
        <v>2548928</v>
      </c>
      <c r="F2067" s="17" t="str">
        <f t="shared" si="131"/>
        <v>NEUTRAL</v>
      </c>
      <c r="G2067" s="17" t="str">
        <f t="shared" si="130"/>
        <v>NEUTRAL</v>
      </c>
      <c r="H2067" s="17" t="str">
        <f t="shared" si="129"/>
        <v>NEUTRAL</v>
      </c>
    </row>
    <row r="2068" spans="1:8" ht="13.5" x14ac:dyDescent="0.25">
      <c r="A2068" s="3">
        <v>45014</v>
      </c>
      <c r="B2068" s="2">
        <v>3.45</v>
      </c>
      <c r="C2068" s="2">
        <v>2.7896999999999998</v>
      </c>
      <c r="D2068" s="2">
        <v>3330</v>
      </c>
      <c r="E2068" s="2">
        <f t="shared" si="128"/>
        <v>2552258</v>
      </c>
      <c r="F2068" s="17" t="str">
        <f t="shared" si="131"/>
        <v>BULLISH</v>
      </c>
      <c r="G2068" s="17" t="str">
        <f t="shared" si="130"/>
        <v>NEUTRAL</v>
      </c>
      <c r="H2068" s="17" t="str">
        <f t="shared" si="129"/>
        <v>CONFIRMED BULLISH</v>
      </c>
    </row>
    <row r="2069" spans="1:8" ht="13.5" x14ac:dyDescent="0.25">
      <c r="A2069" s="3">
        <v>45015</v>
      </c>
      <c r="B2069" s="2">
        <v>3.48</v>
      </c>
      <c r="C2069" s="2">
        <v>2.8140000000000001</v>
      </c>
      <c r="D2069" s="2">
        <v>1736</v>
      </c>
      <c r="E2069" s="2">
        <f t="shared" si="128"/>
        <v>2553994</v>
      </c>
      <c r="F2069" s="17" t="str">
        <f t="shared" si="131"/>
        <v>BULLISH</v>
      </c>
      <c r="G2069" s="17" t="str">
        <f t="shared" si="130"/>
        <v>NEUTRAL</v>
      </c>
      <c r="H2069" s="17" t="str">
        <f t="shared" si="129"/>
        <v>CONFIRMED BULLISH</v>
      </c>
    </row>
    <row r="2070" spans="1:8" ht="13.5" x14ac:dyDescent="0.25">
      <c r="A2070" s="3">
        <v>45016</v>
      </c>
      <c r="B2070" s="2">
        <v>3.48</v>
      </c>
      <c r="C2070" s="2">
        <v>2.8140000000000001</v>
      </c>
      <c r="D2070" s="2">
        <v>28411</v>
      </c>
      <c r="E2070" s="2">
        <f t="shared" si="128"/>
        <v>2553994</v>
      </c>
      <c r="F2070" s="17" t="str">
        <f t="shared" si="131"/>
        <v>BULLISH</v>
      </c>
      <c r="G2070" s="17" t="str">
        <f t="shared" si="130"/>
        <v>NEUTRAL</v>
      </c>
      <c r="H2070" s="17" t="str">
        <f t="shared" si="129"/>
        <v>CONFIRMED BULLISH</v>
      </c>
    </row>
    <row r="2071" spans="1:8" ht="13.5" x14ac:dyDescent="0.25">
      <c r="A2071" s="3">
        <v>45019</v>
      </c>
      <c r="B2071" s="2">
        <v>3.46</v>
      </c>
      <c r="C2071" s="2">
        <v>2.7978000000000001</v>
      </c>
      <c r="D2071" s="2">
        <v>3459</v>
      </c>
      <c r="E2071" s="2">
        <f t="shared" si="128"/>
        <v>2550535</v>
      </c>
      <c r="F2071" s="17" t="str">
        <f t="shared" si="131"/>
        <v>BULLISH</v>
      </c>
      <c r="G2071" s="17" t="str">
        <f t="shared" si="130"/>
        <v>NEUTRAL</v>
      </c>
      <c r="H2071" s="17" t="str">
        <f t="shared" si="129"/>
        <v>CONFIRMED BULLISH</v>
      </c>
    </row>
    <row r="2072" spans="1:8" ht="13.5" x14ac:dyDescent="0.25">
      <c r="A2072" s="3">
        <v>45020</v>
      </c>
      <c r="B2072" s="2">
        <v>3.46</v>
      </c>
      <c r="C2072" s="2">
        <v>2.7978000000000001</v>
      </c>
      <c r="D2072" s="2">
        <v>1127</v>
      </c>
      <c r="E2072" s="2">
        <f t="shared" si="128"/>
        <v>2550535</v>
      </c>
      <c r="F2072" s="17" t="str">
        <f t="shared" si="131"/>
        <v>BULLISH</v>
      </c>
      <c r="G2072" s="17" t="str">
        <f t="shared" si="130"/>
        <v>NEUTRAL</v>
      </c>
      <c r="H2072" s="17" t="str">
        <f t="shared" si="129"/>
        <v>CONFIRMED BULLISH</v>
      </c>
    </row>
    <row r="2073" spans="1:8" ht="13.5" x14ac:dyDescent="0.25">
      <c r="A2073" s="3">
        <v>45021</v>
      </c>
      <c r="B2073" s="2">
        <v>3.46</v>
      </c>
      <c r="C2073" s="2">
        <v>2.7978000000000001</v>
      </c>
      <c r="D2073" s="2">
        <v>2798</v>
      </c>
      <c r="E2073" s="2">
        <f t="shared" si="128"/>
        <v>2550535</v>
      </c>
      <c r="F2073" s="17" t="str">
        <f t="shared" si="131"/>
        <v>BEARISH</v>
      </c>
      <c r="G2073" s="17" t="str">
        <f t="shared" si="130"/>
        <v>NEUTRAL</v>
      </c>
      <c r="H2073" s="17" t="str">
        <f t="shared" si="129"/>
        <v>BEARISH DIVERGENCE</v>
      </c>
    </row>
    <row r="2074" spans="1:8" ht="13.5" x14ac:dyDescent="0.25">
      <c r="A2074" s="3">
        <v>45022</v>
      </c>
      <c r="B2074" s="2">
        <v>3.45</v>
      </c>
      <c r="C2074" s="2">
        <v>2.7896999999999998</v>
      </c>
      <c r="D2074" s="2">
        <v>3854</v>
      </c>
      <c r="E2074" s="2">
        <f t="shared" si="128"/>
        <v>2546681</v>
      </c>
      <c r="F2074" s="17" t="str">
        <f t="shared" si="131"/>
        <v>BEARISH</v>
      </c>
      <c r="G2074" s="17" t="str">
        <f t="shared" si="130"/>
        <v>NEUTRAL</v>
      </c>
      <c r="H2074" s="17" t="str">
        <f t="shared" si="129"/>
        <v>CONFIRMED BEARISH</v>
      </c>
    </row>
    <row r="2075" spans="1:8" ht="13.5" x14ac:dyDescent="0.25">
      <c r="A2075" s="3">
        <v>45023</v>
      </c>
      <c r="B2075" s="2">
        <v>3.46</v>
      </c>
      <c r="C2075" s="2">
        <v>2.7978000000000001</v>
      </c>
      <c r="D2075" s="2">
        <v>913</v>
      </c>
      <c r="E2075" s="2">
        <f t="shared" si="128"/>
        <v>2547594</v>
      </c>
      <c r="F2075" s="17" t="str">
        <f t="shared" si="131"/>
        <v>BEARISH</v>
      </c>
      <c r="G2075" s="17" t="str">
        <f t="shared" si="130"/>
        <v>NEUTRAL</v>
      </c>
      <c r="H2075" s="17" t="str">
        <f t="shared" si="129"/>
        <v>CONFIRMED BEARISH</v>
      </c>
    </row>
    <row r="2076" spans="1:8" ht="13.5" x14ac:dyDescent="0.25">
      <c r="A2076" s="3">
        <v>45026</v>
      </c>
      <c r="B2076" s="2">
        <v>3.48</v>
      </c>
      <c r="C2076" s="2">
        <v>2.8140000000000001</v>
      </c>
      <c r="D2076" s="2">
        <v>3109</v>
      </c>
      <c r="E2076" s="2">
        <f t="shared" si="128"/>
        <v>2550703</v>
      </c>
      <c r="F2076" s="17" t="str">
        <f t="shared" si="131"/>
        <v>BULLISH</v>
      </c>
      <c r="G2076" s="17" t="str">
        <f t="shared" si="130"/>
        <v>NEUTRAL</v>
      </c>
      <c r="H2076" s="17" t="str">
        <f t="shared" si="129"/>
        <v>CONFIRMED BULLISH</v>
      </c>
    </row>
    <row r="2077" spans="1:8" ht="13.5" x14ac:dyDescent="0.25">
      <c r="A2077" s="3">
        <v>45027</v>
      </c>
      <c r="B2077" s="2">
        <v>3.48</v>
      </c>
      <c r="C2077" s="2">
        <v>2.8140000000000001</v>
      </c>
      <c r="D2077" s="2">
        <v>4</v>
      </c>
      <c r="E2077" s="2">
        <f t="shared" si="128"/>
        <v>2550703</v>
      </c>
      <c r="F2077" s="17" t="str">
        <f t="shared" si="131"/>
        <v>BULLISH</v>
      </c>
      <c r="G2077" s="17" t="str">
        <f t="shared" si="130"/>
        <v>NEUTRAL</v>
      </c>
      <c r="H2077" s="17" t="str">
        <f t="shared" si="129"/>
        <v>CONFIRMED BULLISH</v>
      </c>
    </row>
    <row r="2078" spans="1:8" ht="13.5" x14ac:dyDescent="0.25">
      <c r="A2078" s="3">
        <v>45028</v>
      </c>
      <c r="B2078" s="2">
        <v>3.48</v>
      </c>
      <c r="C2078" s="2">
        <v>2.8140000000000001</v>
      </c>
      <c r="D2078" s="2">
        <v>253</v>
      </c>
      <c r="E2078" s="2">
        <f t="shared" si="128"/>
        <v>2550703</v>
      </c>
      <c r="F2078" s="17" t="str">
        <f t="shared" si="131"/>
        <v>BULLISH</v>
      </c>
      <c r="G2078" s="17" t="str">
        <f t="shared" si="130"/>
        <v>NEUTRAL</v>
      </c>
      <c r="H2078" s="17" t="str">
        <f t="shared" si="129"/>
        <v>CONFIRMED BULLISH</v>
      </c>
    </row>
    <row r="2079" spans="1:8" ht="13.5" x14ac:dyDescent="0.25">
      <c r="A2079" s="3">
        <v>45029</v>
      </c>
      <c r="B2079" s="2">
        <v>3.48</v>
      </c>
      <c r="C2079" s="2">
        <v>2.8140000000000001</v>
      </c>
      <c r="D2079" s="2">
        <v>0</v>
      </c>
      <c r="E2079" s="2">
        <f t="shared" si="128"/>
        <v>2550703</v>
      </c>
      <c r="F2079" s="17" t="str">
        <f t="shared" si="131"/>
        <v>BULLISH</v>
      </c>
      <c r="G2079" s="17" t="str">
        <f t="shared" si="130"/>
        <v>NEUTRAL</v>
      </c>
      <c r="H2079" s="17" t="str">
        <f t="shared" si="129"/>
        <v>CONFIRMED BULLISH</v>
      </c>
    </row>
    <row r="2080" spans="1:8" ht="13.5" x14ac:dyDescent="0.25">
      <c r="A2080" s="3">
        <v>45030</v>
      </c>
      <c r="B2080" s="2">
        <v>3.48</v>
      </c>
      <c r="C2080" s="2">
        <v>2.8140000000000001</v>
      </c>
      <c r="D2080" s="2">
        <v>0</v>
      </c>
      <c r="E2080" s="2">
        <f t="shared" si="128"/>
        <v>2550703</v>
      </c>
      <c r="F2080" s="17" t="str">
        <f t="shared" si="131"/>
        <v>BULLISH</v>
      </c>
      <c r="G2080" s="17" t="str">
        <f t="shared" si="130"/>
        <v>NEUTRAL</v>
      </c>
      <c r="H2080" s="17" t="str">
        <f t="shared" si="129"/>
        <v>CONFIRMED BULLISH</v>
      </c>
    </row>
    <row r="2081" spans="1:8" ht="13.5" x14ac:dyDescent="0.25">
      <c r="A2081" s="3">
        <v>45033</v>
      </c>
      <c r="B2081" s="2">
        <v>3.48</v>
      </c>
      <c r="C2081" s="2">
        <v>2.8140000000000001</v>
      </c>
      <c r="D2081" s="2">
        <v>0</v>
      </c>
      <c r="E2081" s="2">
        <f t="shared" si="128"/>
        <v>2550703</v>
      </c>
      <c r="F2081" s="17" t="str">
        <f t="shared" si="131"/>
        <v>NEUTRAL</v>
      </c>
      <c r="G2081" s="17" t="str">
        <f t="shared" si="130"/>
        <v>NEUTRAL</v>
      </c>
      <c r="H2081" s="17" t="str">
        <f t="shared" si="129"/>
        <v>NEUTRAL</v>
      </c>
    </row>
    <row r="2082" spans="1:8" ht="13.5" x14ac:dyDescent="0.25">
      <c r="A2082" s="3">
        <v>45034</v>
      </c>
      <c r="B2082" s="2">
        <v>3.45</v>
      </c>
      <c r="C2082" s="2">
        <v>2.7896999999999998</v>
      </c>
      <c r="D2082" s="2">
        <v>100</v>
      </c>
      <c r="E2082" s="2">
        <f t="shared" si="128"/>
        <v>2550603</v>
      </c>
      <c r="F2082" s="17" t="str">
        <f t="shared" si="131"/>
        <v>BEARISH</v>
      </c>
      <c r="G2082" s="17" t="str">
        <f t="shared" si="130"/>
        <v>NEUTRAL</v>
      </c>
      <c r="H2082" s="17" t="str">
        <f t="shared" si="129"/>
        <v>CONFIRMED BEARISH</v>
      </c>
    </row>
    <row r="2083" spans="1:8" ht="13.5" x14ac:dyDescent="0.25">
      <c r="A2083" s="3">
        <v>45035</v>
      </c>
      <c r="B2083" s="2">
        <v>3.44</v>
      </c>
      <c r="C2083" s="2">
        <v>2.7816999999999998</v>
      </c>
      <c r="D2083" s="2">
        <v>1245</v>
      </c>
      <c r="E2083" s="2">
        <f t="shared" si="128"/>
        <v>2549358</v>
      </c>
      <c r="F2083" s="17" t="str">
        <f t="shared" si="131"/>
        <v>BEARISH</v>
      </c>
      <c r="G2083" s="17" t="str">
        <f t="shared" si="130"/>
        <v>NEUTRAL</v>
      </c>
      <c r="H2083" s="17" t="str">
        <f t="shared" si="129"/>
        <v>CONFIRMED BEARISH</v>
      </c>
    </row>
    <row r="2084" spans="1:8" ht="13.5" x14ac:dyDescent="0.25">
      <c r="A2084" s="3">
        <v>45036</v>
      </c>
      <c r="B2084" s="2">
        <v>3.43</v>
      </c>
      <c r="C2084" s="2">
        <v>2.7736000000000001</v>
      </c>
      <c r="D2084" s="2">
        <v>1470</v>
      </c>
      <c r="E2084" s="2">
        <f t="shared" si="128"/>
        <v>2547888</v>
      </c>
      <c r="F2084" s="17" t="str">
        <f t="shared" si="131"/>
        <v>BEARISH</v>
      </c>
      <c r="G2084" s="17" t="str">
        <f t="shared" si="130"/>
        <v>NEUTRAL</v>
      </c>
      <c r="H2084" s="17" t="str">
        <f t="shared" si="129"/>
        <v>CONFIRMED BEARISH</v>
      </c>
    </row>
    <row r="2085" spans="1:8" ht="13.5" x14ac:dyDescent="0.25">
      <c r="A2085" s="3">
        <v>45040</v>
      </c>
      <c r="B2085" s="2">
        <v>3.5</v>
      </c>
      <c r="C2085" s="2">
        <v>2.8302</v>
      </c>
      <c r="D2085" s="2">
        <v>1573</v>
      </c>
      <c r="E2085" s="2">
        <f t="shared" si="128"/>
        <v>2549461</v>
      </c>
      <c r="F2085" s="17" t="str">
        <f t="shared" si="131"/>
        <v>BEARISH</v>
      </c>
      <c r="G2085" s="17" t="str">
        <f t="shared" si="130"/>
        <v>NEUTRAL</v>
      </c>
      <c r="H2085" s="17" t="str">
        <f t="shared" si="129"/>
        <v>BEARISH DIVERGENCE</v>
      </c>
    </row>
    <row r="2086" spans="1:8" ht="13.5" x14ac:dyDescent="0.25">
      <c r="A2086" s="3">
        <v>45041</v>
      </c>
      <c r="B2086" s="2">
        <v>3.51</v>
      </c>
      <c r="C2086" s="2">
        <v>2.8382999999999998</v>
      </c>
      <c r="D2086" s="2">
        <v>11365</v>
      </c>
      <c r="E2086" s="2">
        <f t="shared" si="128"/>
        <v>2560826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v>45042</v>
      </c>
      <c r="B2087" s="2">
        <v>3.55</v>
      </c>
      <c r="C2087" s="2">
        <v>2.8706</v>
      </c>
      <c r="D2087" s="2">
        <v>5797</v>
      </c>
      <c r="E2087" s="2">
        <f t="shared" si="128"/>
        <v>2566623</v>
      </c>
      <c r="F2087" s="17" t="str">
        <f t="shared" si="131"/>
        <v>BULLISH</v>
      </c>
      <c r="G2087" s="17" t="str">
        <f t="shared" si="130"/>
        <v>NEUTRAL</v>
      </c>
      <c r="H2087" s="17" t="str">
        <f t="shared" si="129"/>
        <v>CONFIRMED BULLISH</v>
      </c>
    </row>
    <row r="2088" spans="1:8" ht="13.5" x14ac:dyDescent="0.25">
      <c r="A2088" s="3">
        <v>45043</v>
      </c>
      <c r="B2088" s="2">
        <v>3.54</v>
      </c>
      <c r="C2088" s="2">
        <v>2.8624999999999998</v>
      </c>
      <c r="D2088" s="2">
        <v>26</v>
      </c>
      <c r="E2088" s="2">
        <f t="shared" si="128"/>
        <v>2566597</v>
      </c>
      <c r="F2088" s="17" t="str">
        <f t="shared" si="131"/>
        <v>BULLISH</v>
      </c>
      <c r="G2088" s="17" t="str">
        <f t="shared" si="130"/>
        <v>NEUTRAL</v>
      </c>
      <c r="H2088" s="17" t="str">
        <f t="shared" si="129"/>
        <v>CONFIRMED BULLISH</v>
      </c>
    </row>
    <row r="2089" spans="1:8" ht="13.5" x14ac:dyDescent="0.25">
      <c r="A2089" s="3">
        <v>45044</v>
      </c>
      <c r="B2089" s="2">
        <v>3.62</v>
      </c>
      <c r="C2089" s="2">
        <v>2.9272</v>
      </c>
      <c r="D2089" s="2">
        <v>24164</v>
      </c>
      <c r="E2089" s="2">
        <f t="shared" si="128"/>
        <v>2590761</v>
      </c>
      <c r="F2089" s="17" t="str">
        <f t="shared" si="131"/>
        <v>BULLISH</v>
      </c>
      <c r="G2089" s="17" t="str">
        <f t="shared" si="130"/>
        <v>NEUTRAL</v>
      </c>
      <c r="H2089" s="17" t="str">
        <f t="shared" si="129"/>
        <v>CONFIRMED BULLISH</v>
      </c>
    </row>
    <row r="2090" spans="1:8" ht="13.5" x14ac:dyDescent="0.25">
      <c r="A2090" s="3">
        <v>45048</v>
      </c>
      <c r="B2090" s="2">
        <v>3.63</v>
      </c>
      <c r="C2090" s="2">
        <v>2.9352999999999998</v>
      </c>
      <c r="D2090" s="2">
        <v>1337</v>
      </c>
      <c r="E2090" s="2">
        <f t="shared" si="128"/>
        <v>2592098</v>
      </c>
      <c r="F2090" s="17" t="str">
        <f t="shared" si="131"/>
        <v>BULLISH</v>
      </c>
      <c r="G2090" s="17" t="str">
        <f t="shared" si="130"/>
        <v>NEUTRAL</v>
      </c>
      <c r="H2090" s="17" t="str">
        <f t="shared" si="129"/>
        <v>CONFIRMED BULLISH</v>
      </c>
    </row>
    <row r="2091" spans="1:8" ht="13.5" x14ac:dyDescent="0.25">
      <c r="A2091" s="3">
        <v>45049</v>
      </c>
      <c r="B2091" s="2">
        <v>3.6</v>
      </c>
      <c r="C2091" s="2">
        <v>2.911</v>
      </c>
      <c r="D2091" s="2">
        <v>317332</v>
      </c>
      <c r="E2091" s="2">
        <f t="shared" si="128"/>
        <v>2274766</v>
      </c>
      <c r="F2091" s="17" t="str">
        <f t="shared" si="131"/>
        <v>BEARISH</v>
      </c>
      <c r="G2091" s="17" t="str">
        <f t="shared" si="130"/>
        <v>WEAK</v>
      </c>
      <c r="H2091" s="17" t="str">
        <f t="shared" si="129"/>
        <v>BEARISH DIVERGENCE</v>
      </c>
    </row>
    <row r="2092" spans="1:8" ht="13.5" x14ac:dyDescent="0.25">
      <c r="A2092" s="3">
        <v>45050</v>
      </c>
      <c r="B2092" s="2">
        <v>3.6</v>
      </c>
      <c r="C2092" s="2">
        <v>2.911</v>
      </c>
      <c r="D2092" s="2">
        <v>8352</v>
      </c>
      <c r="E2092" s="2">
        <f t="shared" si="128"/>
        <v>2274766</v>
      </c>
      <c r="F2092" s="17" t="str">
        <f t="shared" si="131"/>
        <v>BEARISH</v>
      </c>
      <c r="G2092" s="17" t="str">
        <f t="shared" si="130"/>
        <v>WEAK</v>
      </c>
      <c r="H2092" s="17" t="str">
        <f t="shared" si="129"/>
        <v>BEARISH DIVERGENCE</v>
      </c>
    </row>
    <row r="2093" spans="1:8" ht="13.5" x14ac:dyDescent="0.25">
      <c r="A2093" s="3">
        <v>45051</v>
      </c>
      <c r="B2093" s="2">
        <v>3.63</v>
      </c>
      <c r="C2093" s="2">
        <v>2.9352999999999998</v>
      </c>
      <c r="D2093" s="2">
        <v>3781</v>
      </c>
      <c r="E2093" s="2">
        <f t="shared" si="128"/>
        <v>2278547</v>
      </c>
      <c r="F2093" s="17" t="str">
        <f t="shared" si="131"/>
        <v>BEARISH</v>
      </c>
      <c r="G2093" s="17" t="str">
        <f t="shared" si="130"/>
        <v>WEAK</v>
      </c>
      <c r="H2093" s="17" t="str">
        <f t="shared" si="129"/>
        <v>BEARISH DIVERGENCE</v>
      </c>
    </row>
    <row r="2094" spans="1:8" ht="13.5" x14ac:dyDescent="0.25">
      <c r="A2094" s="3">
        <v>45054</v>
      </c>
      <c r="B2094" s="2">
        <v>3.66</v>
      </c>
      <c r="C2094" s="2">
        <v>2.9596</v>
      </c>
      <c r="D2094" s="2">
        <v>1836</v>
      </c>
      <c r="E2094" s="2">
        <f t="shared" si="128"/>
        <v>2280383</v>
      </c>
      <c r="F2094" s="17" t="str">
        <f t="shared" si="131"/>
        <v>BEARISH</v>
      </c>
      <c r="G2094" s="17" t="str">
        <f t="shared" si="130"/>
        <v>WEAK</v>
      </c>
      <c r="H2094" s="17" t="str">
        <f t="shared" si="129"/>
        <v>BEARISH DIVERGENCE</v>
      </c>
    </row>
    <row r="2095" spans="1:8" ht="13.5" x14ac:dyDescent="0.25">
      <c r="A2095" s="3">
        <v>45055</v>
      </c>
      <c r="B2095" s="2">
        <v>3.76</v>
      </c>
      <c r="C2095" s="2">
        <v>3.0404</v>
      </c>
      <c r="D2095" s="2">
        <v>8941</v>
      </c>
      <c r="E2095" s="2">
        <f t="shared" si="128"/>
        <v>2289324</v>
      </c>
      <c r="F2095" s="17" t="str">
        <f t="shared" si="131"/>
        <v>BEARISH</v>
      </c>
      <c r="G2095" s="17" t="str">
        <f t="shared" si="130"/>
        <v>WEAK</v>
      </c>
      <c r="H2095" s="17" t="str">
        <f t="shared" si="129"/>
        <v>BEARISH DIVERGENCE</v>
      </c>
    </row>
    <row r="2096" spans="1:8" ht="13.5" x14ac:dyDescent="0.25">
      <c r="A2096" s="3">
        <v>45056</v>
      </c>
      <c r="B2096" s="2">
        <v>3.87</v>
      </c>
      <c r="C2096" s="2">
        <v>3.1294</v>
      </c>
      <c r="D2096" s="2">
        <v>1533</v>
      </c>
      <c r="E2096" s="2">
        <f t="shared" si="128"/>
        <v>2290857</v>
      </c>
      <c r="F2096" s="17" t="str">
        <f t="shared" si="131"/>
        <v>BULLISH</v>
      </c>
      <c r="G2096" s="17" t="str">
        <f t="shared" si="130"/>
        <v>NEUTRAL</v>
      </c>
      <c r="H2096" s="17" t="str">
        <f t="shared" si="129"/>
        <v>CONFIRMED BULLISH</v>
      </c>
    </row>
    <row r="2097" spans="1:8" ht="13.5" x14ac:dyDescent="0.25">
      <c r="A2097" s="3">
        <v>45057</v>
      </c>
      <c r="B2097" s="2">
        <v>3.8</v>
      </c>
      <c r="C2097" s="2">
        <v>3.0728</v>
      </c>
      <c r="D2097" s="2">
        <v>2066</v>
      </c>
      <c r="E2097" s="2">
        <f t="shared" si="128"/>
        <v>2288791</v>
      </c>
      <c r="F2097" s="17" t="str">
        <f t="shared" si="131"/>
        <v>BULLISH</v>
      </c>
      <c r="G2097" s="17" t="str">
        <f t="shared" si="130"/>
        <v>NEUTRAL</v>
      </c>
      <c r="H2097" s="17" t="str">
        <f t="shared" si="129"/>
        <v>CONFIRMED BULLISH</v>
      </c>
    </row>
    <row r="2098" spans="1:8" ht="13.5" x14ac:dyDescent="0.25">
      <c r="A2098" s="3">
        <v>45058</v>
      </c>
      <c r="B2098" s="2">
        <v>3.81</v>
      </c>
      <c r="C2098" s="2">
        <v>3.0808</v>
      </c>
      <c r="D2098" s="2">
        <v>4684</v>
      </c>
      <c r="E2098" s="2">
        <f t="shared" si="128"/>
        <v>2293475</v>
      </c>
      <c r="F2098" s="17" t="str">
        <f t="shared" si="131"/>
        <v>BULLISH</v>
      </c>
      <c r="G2098" s="17" t="str">
        <f t="shared" si="130"/>
        <v>NEUTRAL</v>
      </c>
      <c r="H2098" s="17" t="str">
        <f t="shared" si="129"/>
        <v>CONFIRMED BULLISH</v>
      </c>
    </row>
    <row r="2099" spans="1:8" ht="13.5" x14ac:dyDescent="0.25">
      <c r="A2099" s="3">
        <v>45061</v>
      </c>
      <c r="B2099" s="2">
        <v>3.83</v>
      </c>
      <c r="C2099" s="2">
        <v>3.097</v>
      </c>
      <c r="D2099" s="2">
        <v>574</v>
      </c>
      <c r="E2099" s="2">
        <f t="shared" si="128"/>
        <v>2294049</v>
      </c>
      <c r="F2099" s="17" t="str">
        <f t="shared" si="131"/>
        <v>BULLISH</v>
      </c>
      <c r="G2099" s="17" t="str">
        <f t="shared" si="130"/>
        <v>NEUTRAL</v>
      </c>
      <c r="H2099" s="17" t="str">
        <f t="shared" si="129"/>
        <v>CONFIRMED BULLISH</v>
      </c>
    </row>
    <row r="2100" spans="1:8" ht="13.5" x14ac:dyDescent="0.25">
      <c r="A2100" s="3">
        <v>45062</v>
      </c>
      <c r="B2100" s="2">
        <v>3.94</v>
      </c>
      <c r="C2100" s="2">
        <v>3.1859999999999999</v>
      </c>
      <c r="D2100" s="2">
        <v>5793</v>
      </c>
      <c r="E2100" s="2">
        <f t="shared" si="128"/>
        <v>2299842</v>
      </c>
      <c r="F2100" s="17" t="str">
        <f t="shared" si="131"/>
        <v>BULLISH</v>
      </c>
      <c r="G2100" s="17" t="str">
        <f t="shared" si="130"/>
        <v>NEUTRAL</v>
      </c>
      <c r="H2100" s="17" t="str">
        <f t="shared" si="129"/>
        <v>CONFIRMED BULLISH</v>
      </c>
    </row>
    <row r="2101" spans="1:8" ht="13.5" x14ac:dyDescent="0.25">
      <c r="A2101" s="3">
        <v>45063</v>
      </c>
      <c r="B2101" s="2">
        <v>4</v>
      </c>
      <c r="C2101" s="2">
        <v>3.2345000000000002</v>
      </c>
      <c r="D2101" s="2">
        <v>18883</v>
      </c>
      <c r="E2101" s="2">
        <f t="shared" si="128"/>
        <v>2318725</v>
      </c>
      <c r="F2101" s="17" t="str">
        <f t="shared" si="131"/>
        <v>BULLISH</v>
      </c>
      <c r="G2101" s="17" t="str">
        <f t="shared" si="130"/>
        <v>NEUTRAL</v>
      </c>
      <c r="H2101" s="17" t="str">
        <f t="shared" si="129"/>
        <v>CONFIRMED BULLISH</v>
      </c>
    </row>
    <row r="2102" spans="1:8" ht="13.5" x14ac:dyDescent="0.25">
      <c r="A2102" s="3">
        <v>45064</v>
      </c>
      <c r="B2102" s="2">
        <v>4.12</v>
      </c>
      <c r="C2102" s="2">
        <v>3.3315000000000001</v>
      </c>
      <c r="D2102" s="2">
        <v>3177</v>
      </c>
      <c r="E2102" s="2">
        <f t="shared" si="128"/>
        <v>2321902</v>
      </c>
      <c r="F2102" s="17" t="str">
        <f t="shared" si="131"/>
        <v>BULLISH</v>
      </c>
      <c r="G2102" s="17" t="str">
        <f t="shared" si="130"/>
        <v>NEUTRAL</v>
      </c>
      <c r="H2102" s="17" t="str">
        <f t="shared" si="129"/>
        <v>CONFIRMED BULLISH</v>
      </c>
    </row>
    <row r="2103" spans="1:8" ht="13.5" x14ac:dyDescent="0.25">
      <c r="A2103" s="3">
        <v>45065</v>
      </c>
      <c r="B2103" s="2">
        <v>4.05</v>
      </c>
      <c r="C2103" s="2">
        <v>3.2749000000000001</v>
      </c>
      <c r="D2103" s="2">
        <v>9161</v>
      </c>
      <c r="E2103" s="2">
        <f t="shared" si="128"/>
        <v>2312741</v>
      </c>
      <c r="F2103" s="17" t="str">
        <f t="shared" si="131"/>
        <v>BULLISH</v>
      </c>
      <c r="G2103" s="17" t="str">
        <f t="shared" si="130"/>
        <v>NEUTRAL</v>
      </c>
      <c r="H2103" s="17" t="str">
        <f t="shared" si="129"/>
        <v>CONFIRMED BULLISH</v>
      </c>
    </row>
    <row r="2104" spans="1:8" ht="13.5" x14ac:dyDescent="0.25">
      <c r="A2104" s="3">
        <v>45068</v>
      </c>
      <c r="B2104" s="2">
        <v>4</v>
      </c>
      <c r="C2104" s="2">
        <v>3.2345000000000002</v>
      </c>
      <c r="D2104" s="2">
        <v>15871</v>
      </c>
      <c r="E2104" s="2">
        <f t="shared" si="128"/>
        <v>2296870</v>
      </c>
      <c r="F2104" s="17" t="str">
        <f t="shared" si="131"/>
        <v>BULLISH</v>
      </c>
      <c r="G2104" s="17" t="str">
        <f t="shared" si="130"/>
        <v>NEUTRAL</v>
      </c>
      <c r="H2104" s="17" t="str">
        <f t="shared" si="129"/>
        <v>CONFIRMED BULLISH</v>
      </c>
    </row>
    <row r="2105" spans="1:8" ht="13.5" x14ac:dyDescent="0.25">
      <c r="A2105" s="3">
        <v>45069</v>
      </c>
      <c r="B2105" s="2">
        <v>3.92</v>
      </c>
      <c r="C2105" s="2">
        <v>3.1698</v>
      </c>
      <c r="D2105" s="2">
        <v>925</v>
      </c>
      <c r="E2105" s="2">
        <f t="shared" si="128"/>
        <v>2295945</v>
      </c>
      <c r="F2105" s="17" t="str">
        <f t="shared" si="131"/>
        <v>BEARISH</v>
      </c>
      <c r="G2105" s="17" t="str">
        <f t="shared" si="130"/>
        <v>NEUTRAL</v>
      </c>
      <c r="H2105" s="17" t="str">
        <f t="shared" si="129"/>
        <v>CONFIRMED BEARISH</v>
      </c>
    </row>
    <row r="2106" spans="1:8" ht="13.5" x14ac:dyDescent="0.25">
      <c r="A2106" s="3">
        <v>45070</v>
      </c>
      <c r="B2106" s="2">
        <v>4</v>
      </c>
      <c r="C2106" s="2">
        <v>3.2345000000000002</v>
      </c>
      <c r="D2106" s="2">
        <v>2971</v>
      </c>
      <c r="E2106" s="2">
        <f t="shared" si="128"/>
        <v>2298916</v>
      </c>
      <c r="F2106" s="17" t="str">
        <f t="shared" si="131"/>
        <v>BEARISH</v>
      </c>
      <c r="G2106" s="17" t="str">
        <f t="shared" si="130"/>
        <v>NEUTRAL</v>
      </c>
      <c r="H2106" s="17" t="str">
        <f t="shared" si="129"/>
        <v>NEUTRAL</v>
      </c>
    </row>
    <row r="2107" spans="1:8" ht="13.5" x14ac:dyDescent="0.25">
      <c r="A2107" s="3">
        <v>45071</v>
      </c>
      <c r="B2107" s="2">
        <v>3.92</v>
      </c>
      <c r="C2107" s="2">
        <v>3.1698</v>
      </c>
      <c r="D2107" s="2">
        <v>2181</v>
      </c>
      <c r="E2107" s="2">
        <f t="shared" si="128"/>
        <v>2296735</v>
      </c>
      <c r="F2107" s="17" t="str">
        <f t="shared" si="131"/>
        <v>BEARISH</v>
      </c>
      <c r="G2107" s="17" t="str">
        <f t="shared" si="130"/>
        <v>NEUTRAL</v>
      </c>
      <c r="H2107" s="17" t="str">
        <f t="shared" si="129"/>
        <v>CONFIRMED BEARISH</v>
      </c>
    </row>
    <row r="2108" spans="1:8" ht="13.5" x14ac:dyDescent="0.25">
      <c r="A2108" s="3">
        <v>45072</v>
      </c>
      <c r="B2108" s="2">
        <v>4</v>
      </c>
      <c r="C2108" s="2">
        <v>3.2345000000000002</v>
      </c>
      <c r="D2108" s="2">
        <v>1680</v>
      </c>
      <c r="E2108" s="2">
        <f t="shared" si="128"/>
        <v>2298415</v>
      </c>
      <c r="F2108" s="17" t="str">
        <f t="shared" si="131"/>
        <v>BEARISH</v>
      </c>
      <c r="G2108" s="17" t="str">
        <f t="shared" si="130"/>
        <v>NEUTRAL</v>
      </c>
      <c r="H2108" s="17" t="str">
        <f t="shared" si="129"/>
        <v>CONFIRMED BEARISH</v>
      </c>
    </row>
    <row r="2109" spans="1:8" ht="13.5" x14ac:dyDescent="0.25">
      <c r="A2109" s="3">
        <v>45075</v>
      </c>
      <c r="B2109" s="2">
        <v>3.95</v>
      </c>
      <c r="C2109" s="2">
        <v>3.1941000000000002</v>
      </c>
      <c r="D2109" s="2">
        <v>1580</v>
      </c>
      <c r="E2109" s="2">
        <f t="shared" si="128"/>
        <v>2296835</v>
      </c>
      <c r="F2109" s="17" t="str">
        <f t="shared" si="131"/>
        <v>BEARISH</v>
      </c>
      <c r="G2109" s="17" t="str">
        <f t="shared" si="130"/>
        <v>NEUTRAL</v>
      </c>
      <c r="H2109" s="17" t="str">
        <f t="shared" si="129"/>
        <v>CONFIRMED BEARISH</v>
      </c>
    </row>
    <row r="2110" spans="1:8" ht="13.5" x14ac:dyDescent="0.25">
      <c r="A2110" s="3">
        <v>45076</v>
      </c>
      <c r="B2110" s="2">
        <v>4</v>
      </c>
      <c r="C2110" s="2">
        <v>3.2345000000000002</v>
      </c>
      <c r="D2110" s="2">
        <v>3905</v>
      </c>
      <c r="E2110" s="2">
        <f t="shared" si="128"/>
        <v>2300740</v>
      </c>
      <c r="F2110" s="17" t="str">
        <f t="shared" si="131"/>
        <v>BULLISH</v>
      </c>
      <c r="G2110" s="17" t="str">
        <f t="shared" si="130"/>
        <v>NEUTRAL</v>
      </c>
      <c r="H2110" s="17" t="str">
        <f t="shared" si="129"/>
        <v>CONFIRMED BULLISH</v>
      </c>
    </row>
    <row r="2111" spans="1:8" ht="13.5" x14ac:dyDescent="0.25">
      <c r="A2111" s="3">
        <v>45077</v>
      </c>
      <c r="B2111" s="2">
        <v>3.99</v>
      </c>
      <c r="C2111" s="2">
        <v>3.2263999999999999</v>
      </c>
      <c r="D2111" s="2">
        <v>3247</v>
      </c>
      <c r="E2111" s="2">
        <f t="shared" si="128"/>
        <v>2297493</v>
      </c>
      <c r="F2111" s="17" t="str">
        <f t="shared" si="131"/>
        <v>BEARISH</v>
      </c>
      <c r="G2111" s="17" t="str">
        <f t="shared" si="130"/>
        <v>NEUTRAL</v>
      </c>
      <c r="H2111" s="17" t="str">
        <f t="shared" si="129"/>
        <v>CONFIRMED BEARISH</v>
      </c>
    </row>
    <row r="2112" spans="1:8" ht="13.5" x14ac:dyDescent="0.25">
      <c r="A2112" s="3">
        <v>45078</v>
      </c>
      <c r="B2112" s="2">
        <v>3.98</v>
      </c>
      <c r="C2112" s="2">
        <v>3.2183000000000002</v>
      </c>
      <c r="D2112" s="2">
        <v>5053</v>
      </c>
      <c r="E2112" s="2">
        <f t="shared" si="128"/>
        <v>2292440</v>
      </c>
      <c r="F2112" s="17" t="str">
        <f t="shared" si="131"/>
        <v>BEARISH</v>
      </c>
      <c r="G2112" s="17" t="str">
        <f t="shared" si="130"/>
        <v>NEUTRAL</v>
      </c>
      <c r="H2112" s="17" t="str">
        <f t="shared" si="129"/>
        <v>BEARISH DIVERGENCE</v>
      </c>
    </row>
    <row r="2113" spans="1:8" ht="13.5" x14ac:dyDescent="0.25">
      <c r="A2113" s="3">
        <v>45079</v>
      </c>
      <c r="B2113" s="2">
        <v>3.96</v>
      </c>
      <c r="C2113" s="2">
        <v>3.2021000000000002</v>
      </c>
      <c r="D2113" s="2">
        <v>3312</v>
      </c>
      <c r="E2113" s="2">
        <f t="shared" si="128"/>
        <v>2289128</v>
      </c>
      <c r="F2113" s="17" t="str">
        <f t="shared" si="131"/>
        <v>BEARISH</v>
      </c>
      <c r="G2113" s="17" t="str">
        <f t="shared" si="130"/>
        <v>NEUTRAL</v>
      </c>
      <c r="H2113" s="17" t="str">
        <f t="shared" si="129"/>
        <v>CONFIRMED BEARISH</v>
      </c>
    </row>
    <row r="2114" spans="1:8" ht="13.5" x14ac:dyDescent="0.25">
      <c r="A2114" s="3">
        <v>45082</v>
      </c>
      <c r="B2114" s="2">
        <v>3.96</v>
      </c>
      <c r="C2114" s="2">
        <v>3.2021000000000002</v>
      </c>
      <c r="D2114" s="2">
        <v>1786</v>
      </c>
      <c r="E2114" s="2">
        <f t="shared" si="128"/>
        <v>2289128</v>
      </c>
      <c r="F2114" s="17" t="str">
        <f t="shared" si="131"/>
        <v>BEARISH</v>
      </c>
      <c r="G2114" s="17" t="str">
        <f t="shared" si="130"/>
        <v>NEUTRAL</v>
      </c>
      <c r="H2114" s="17" t="str">
        <f t="shared" si="129"/>
        <v>BEARISH DIVERGENCE</v>
      </c>
    </row>
    <row r="2115" spans="1:8" ht="13.5" x14ac:dyDescent="0.25">
      <c r="A2115" s="3">
        <v>45083</v>
      </c>
      <c r="B2115" s="2">
        <v>3.96</v>
      </c>
      <c r="C2115" s="2">
        <v>3.2021000000000002</v>
      </c>
      <c r="D2115" s="2">
        <v>7008</v>
      </c>
      <c r="E2115" s="2">
        <f t="shared" si="128"/>
        <v>2289128</v>
      </c>
      <c r="F2115" s="17" t="str">
        <f t="shared" si="131"/>
        <v>BEARISH</v>
      </c>
      <c r="G2115" s="17" t="str">
        <f t="shared" si="130"/>
        <v>NEUTRAL</v>
      </c>
      <c r="H2115" s="17" t="str">
        <f t="shared" si="129"/>
        <v>CONFIRMED BEARISH</v>
      </c>
    </row>
    <row r="2116" spans="1:8" ht="13.5" x14ac:dyDescent="0.25">
      <c r="A2116" s="3">
        <v>45084</v>
      </c>
      <c r="B2116" s="2">
        <v>3.95</v>
      </c>
      <c r="C2116" s="2">
        <v>3.1941000000000002</v>
      </c>
      <c r="D2116" s="2">
        <v>501</v>
      </c>
      <c r="E2116" s="2">
        <f t="shared" ref="E2116:E2179" si="132">IF(B2116&gt;B2115, E2115+D2116, IF(B2116&lt;B2115, E2115-D2116, E2115))</f>
        <v>2288627</v>
      </c>
      <c r="F2116" s="17" t="str">
        <f t="shared" si="131"/>
        <v>BEARISH</v>
      </c>
      <c r="G2116" s="17" t="str">
        <f t="shared" si="130"/>
        <v>NEUTRAL</v>
      </c>
      <c r="H2116" s="17" t="str">
        <f t="shared" si="129"/>
        <v>CONFIRMED BEARISH</v>
      </c>
    </row>
    <row r="2117" spans="1:8" ht="13.5" x14ac:dyDescent="0.25">
      <c r="A2117" s="3">
        <v>45085</v>
      </c>
      <c r="B2117" s="2">
        <v>3.94</v>
      </c>
      <c r="C2117" s="2">
        <v>3.1859999999999999</v>
      </c>
      <c r="D2117" s="2">
        <v>1177</v>
      </c>
      <c r="E2117" s="2">
        <f t="shared" si="132"/>
        <v>2287450</v>
      </c>
      <c r="F2117" s="17" t="str">
        <f t="shared" si="131"/>
        <v>BEARISH</v>
      </c>
      <c r="G2117" s="17" t="str">
        <f t="shared" si="130"/>
        <v>NEUTRAL</v>
      </c>
      <c r="H2117" s="17" t="str">
        <f t="shared" si="129"/>
        <v>CONFIRMED BEARISH</v>
      </c>
    </row>
    <row r="2118" spans="1:8" ht="13.5" x14ac:dyDescent="0.25">
      <c r="A2118" s="3">
        <v>45086</v>
      </c>
      <c r="B2118" s="2">
        <v>3.97</v>
      </c>
      <c r="C2118" s="2">
        <v>3.2101999999999999</v>
      </c>
      <c r="D2118" s="2">
        <v>506</v>
      </c>
      <c r="E2118" s="2">
        <f t="shared" si="132"/>
        <v>2287956</v>
      </c>
      <c r="F2118" s="17" t="str">
        <f t="shared" si="131"/>
        <v>BEARISH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v>45089</v>
      </c>
      <c r="B2119" s="2">
        <v>4</v>
      </c>
      <c r="C2119" s="2">
        <v>3.2345000000000002</v>
      </c>
      <c r="D2119" s="2">
        <v>7368</v>
      </c>
      <c r="E2119" s="2">
        <f t="shared" si="132"/>
        <v>2295324</v>
      </c>
      <c r="F2119" s="17" t="str">
        <f t="shared" si="131"/>
        <v>BULLISH</v>
      </c>
      <c r="G2119" s="17" t="str">
        <f t="shared" ref="G2119:G2182" si="134">IF((E2119-E2114)/E2114 &gt; 0.02, "STRONG",
 IF((E2119-E2114)/E2114 &lt; -0.02, "WEAK", "NEUTRAL"))</f>
        <v>NEUTRAL</v>
      </c>
      <c r="H2119" s="17" t="str">
        <f t="shared" si="133"/>
        <v>CONFIRMED BULLISH</v>
      </c>
    </row>
    <row r="2120" spans="1:8" ht="13.5" x14ac:dyDescent="0.25">
      <c r="A2120" s="3">
        <v>45090</v>
      </c>
      <c r="B2120" s="2">
        <v>3.93</v>
      </c>
      <c r="C2120" s="2">
        <v>3.1779000000000002</v>
      </c>
      <c r="D2120" s="2">
        <v>3084</v>
      </c>
      <c r="E2120" s="2">
        <f t="shared" si="132"/>
        <v>2292240</v>
      </c>
      <c r="F2120" s="17" t="str">
        <f t="shared" ref="F2120:F2183" si="135">IF(E2120&gt;E2115,"BULLISH",IF(E2120&lt;E2115,"BEARISH","NEUTRAL"))</f>
        <v>BULLISH</v>
      </c>
      <c r="G2120" s="17" t="str">
        <f t="shared" si="134"/>
        <v>NEUTRAL</v>
      </c>
      <c r="H2120" s="17" t="str">
        <f t="shared" si="133"/>
        <v>BULLISH DIVERGENCE</v>
      </c>
    </row>
    <row r="2121" spans="1:8" ht="13.5" x14ac:dyDescent="0.25">
      <c r="A2121" s="3">
        <v>45091</v>
      </c>
      <c r="B2121" s="2">
        <v>4</v>
      </c>
      <c r="C2121" s="2">
        <v>3.2345000000000002</v>
      </c>
      <c r="D2121" s="2">
        <v>18414</v>
      </c>
      <c r="E2121" s="2">
        <f t="shared" si="132"/>
        <v>2310654</v>
      </c>
      <c r="F2121" s="17" t="str">
        <f t="shared" si="135"/>
        <v>BULLISH</v>
      </c>
      <c r="G2121" s="17" t="str">
        <f t="shared" si="134"/>
        <v>NEUTRAL</v>
      </c>
      <c r="H2121" s="17" t="str">
        <f t="shared" si="133"/>
        <v>CONFIRMED BULLISH</v>
      </c>
    </row>
    <row r="2122" spans="1:8" ht="13.5" x14ac:dyDescent="0.25">
      <c r="A2122" s="3">
        <v>45092</v>
      </c>
      <c r="B2122" s="2">
        <v>3.8</v>
      </c>
      <c r="C2122" s="2">
        <v>3.2997999999999998</v>
      </c>
      <c r="D2122" s="2">
        <v>502</v>
      </c>
      <c r="E2122" s="2">
        <f t="shared" si="132"/>
        <v>2310152</v>
      </c>
      <c r="F2122" s="17" t="str">
        <f t="shared" si="135"/>
        <v>BULLISH</v>
      </c>
      <c r="G2122" s="17" t="str">
        <f t="shared" si="134"/>
        <v>NEUTRAL</v>
      </c>
      <c r="H2122" s="17" t="str">
        <f t="shared" si="133"/>
        <v>BULLISH DIVERGENCE</v>
      </c>
    </row>
    <row r="2123" spans="1:8" ht="13.5" x14ac:dyDescent="0.25">
      <c r="A2123" s="3">
        <v>45093</v>
      </c>
      <c r="B2123" s="2">
        <v>3.8</v>
      </c>
      <c r="C2123" s="2">
        <v>3.2997999999999998</v>
      </c>
      <c r="D2123" s="2">
        <v>0</v>
      </c>
      <c r="E2123" s="2">
        <f t="shared" si="132"/>
        <v>2310152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BULLISH DIVERGENCE</v>
      </c>
    </row>
    <row r="2124" spans="1:8" ht="13.5" x14ac:dyDescent="0.25">
      <c r="A2124" s="3">
        <v>45096</v>
      </c>
      <c r="B2124" s="2">
        <v>3.74</v>
      </c>
      <c r="C2124" s="2">
        <v>3.2477</v>
      </c>
      <c r="D2124" s="2">
        <v>3934</v>
      </c>
      <c r="E2124" s="2">
        <f t="shared" si="132"/>
        <v>2306218</v>
      </c>
      <c r="F2124" s="17" t="str">
        <f t="shared" si="135"/>
        <v>BULLISH</v>
      </c>
      <c r="G2124" s="17" t="str">
        <f t="shared" si="134"/>
        <v>NEUTRAL</v>
      </c>
      <c r="H2124" s="17" t="str">
        <f t="shared" si="133"/>
        <v>BULLISH DIVERGENCE</v>
      </c>
    </row>
    <row r="2125" spans="1:8" ht="13.5" x14ac:dyDescent="0.25">
      <c r="A2125" s="3">
        <v>45097</v>
      </c>
      <c r="B2125" s="2">
        <v>3.7</v>
      </c>
      <c r="C2125" s="2">
        <v>3.2130000000000001</v>
      </c>
      <c r="D2125" s="2">
        <v>220</v>
      </c>
      <c r="E2125" s="2">
        <f t="shared" si="132"/>
        <v>2305998</v>
      </c>
      <c r="F2125" s="17" t="str">
        <f t="shared" si="135"/>
        <v>BULLISH</v>
      </c>
      <c r="G2125" s="17" t="str">
        <f t="shared" si="134"/>
        <v>NEUTRAL</v>
      </c>
      <c r="H2125" s="17" t="str">
        <f t="shared" si="133"/>
        <v>BULLISH DIVERGENCE</v>
      </c>
    </row>
    <row r="2126" spans="1:8" ht="13.5" x14ac:dyDescent="0.25">
      <c r="A2126" s="3">
        <v>45098</v>
      </c>
      <c r="B2126" s="2">
        <v>3.65</v>
      </c>
      <c r="C2126" s="2">
        <v>3.1695000000000002</v>
      </c>
      <c r="D2126" s="2">
        <v>1714</v>
      </c>
      <c r="E2126" s="2">
        <f t="shared" si="132"/>
        <v>2304284</v>
      </c>
      <c r="F2126" s="17" t="str">
        <f t="shared" si="135"/>
        <v>BEARISH</v>
      </c>
      <c r="G2126" s="17" t="str">
        <f t="shared" si="134"/>
        <v>NEUTRAL</v>
      </c>
      <c r="H2126" s="17" t="str">
        <f t="shared" si="133"/>
        <v>CONFIRMED BEARISH</v>
      </c>
    </row>
    <row r="2127" spans="1:8" ht="13.5" x14ac:dyDescent="0.25">
      <c r="A2127" s="3">
        <v>45099</v>
      </c>
      <c r="B2127" s="2">
        <v>3.61</v>
      </c>
      <c r="C2127" s="2">
        <v>3.1347999999999998</v>
      </c>
      <c r="D2127" s="2">
        <v>2200</v>
      </c>
      <c r="E2127" s="2">
        <f t="shared" si="132"/>
        <v>2302084</v>
      </c>
      <c r="F2127" s="17" t="str">
        <f t="shared" si="135"/>
        <v>BEARISH</v>
      </c>
      <c r="G2127" s="17" t="str">
        <f t="shared" si="134"/>
        <v>NEUTRAL</v>
      </c>
      <c r="H2127" s="17" t="str">
        <f t="shared" si="133"/>
        <v>CONFIRMED BEARISH</v>
      </c>
    </row>
    <row r="2128" spans="1:8" ht="13.5" x14ac:dyDescent="0.25">
      <c r="A2128" s="3">
        <v>45100</v>
      </c>
      <c r="B2128" s="2">
        <v>3.61</v>
      </c>
      <c r="C2128" s="2">
        <v>3.1347999999999998</v>
      </c>
      <c r="D2128" s="2">
        <v>2193</v>
      </c>
      <c r="E2128" s="2">
        <f t="shared" si="132"/>
        <v>2302084</v>
      </c>
      <c r="F2128" s="17" t="str">
        <f t="shared" si="135"/>
        <v>BEARISH</v>
      </c>
      <c r="G2128" s="17" t="str">
        <f t="shared" si="134"/>
        <v>NEUTRAL</v>
      </c>
      <c r="H2128" s="17" t="str">
        <f t="shared" si="133"/>
        <v>CONFIRMED BEARISH</v>
      </c>
    </row>
    <row r="2129" spans="1:8" ht="13.5" x14ac:dyDescent="0.25">
      <c r="A2129" s="3">
        <v>45103</v>
      </c>
      <c r="B2129" s="2">
        <v>3.59</v>
      </c>
      <c r="C2129" s="2">
        <v>3.1173999999999999</v>
      </c>
      <c r="D2129" s="2">
        <v>795</v>
      </c>
      <c r="E2129" s="2">
        <f t="shared" si="132"/>
        <v>2301289</v>
      </c>
      <c r="F2129" s="17" t="str">
        <f t="shared" si="135"/>
        <v>BEARISH</v>
      </c>
      <c r="G2129" s="17" t="str">
        <f t="shared" si="134"/>
        <v>NEUTRAL</v>
      </c>
      <c r="H2129" s="17" t="str">
        <f t="shared" si="133"/>
        <v>CONFIRMED BEARISH</v>
      </c>
    </row>
    <row r="2130" spans="1:8" ht="13.5" x14ac:dyDescent="0.25">
      <c r="A2130" s="3">
        <v>45104</v>
      </c>
      <c r="B2130" s="2">
        <v>3.55</v>
      </c>
      <c r="C2130" s="2">
        <v>3.0827</v>
      </c>
      <c r="D2130" s="2">
        <v>3160</v>
      </c>
      <c r="E2130" s="2">
        <f t="shared" si="132"/>
        <v>2298129</v>
      </c>
      <c r="F2130" s="17" t="str">
        <f t="shared" si="135"/>
        <v>BEARISH</v>
      </c>
      <c r="G2130" s="17" t="str">
        <f t="shared" si="134"/>
        <v>NEUTRAL</v>
      </c>
      <c r="H2130" s="17" t="str">
        <f t="shared" si="133"/>
        <v>CONFIRMED BEARISH</v>
      </c>
    </row>
    <row r="2131" spans="1:8" ht="13.5" x14ac:dyDescent="0.25">
      <c r="A2131" s="3">
        <v>45107</v>
      </c>
      <c r="B2131" s="2">
        <v>3.62</v>
      </c>
      <c r="C2131" s="2">
        <v>3.1435</v>
      </c>
      <c r="D2131" s="2">
        <v>266</v>
      </c>
      <c r="E2131" s="2">
        <f t="shared" si="132"/>
        <v>2298395</v>
      </c>
      <c r="F2131" s="17" t="str">
        <f t="shared" si="135"/>
        <v>BEARISH</v>
      </c>
      <c r="G2131" s="17" t="str">
        <f t="shared" si="134"/>
        <v>NEUTRAL</v>
      </c>
      <c r="H2131" s="17" t="str">
        <f t="shared" si="133"/>
        <v>CONFIRMED BEARISH</v>
      </c>
    </row>
    <row r="2132" spans="1:8" ht="13.5" x14ac:dyDescent="0.25">
      <c r="A2132" s="3">
        <v>45110</v>
      </c>
      <c r="B2132" s="2">
        <v>3.6</v>
      </c>
      <c r="C2132" s="2">
        <v>3.1261000000000001</v>
      </c>
      <c r="D2132" s="2">
        <v>5364</v>
      </c>
      <c r="E2132" s="2">
        <f t="shared" si="132"/>
        <v>2293031</v>
      </c>
      <c r="F2132" s="17" t="str">
        <f t="shared" si="135"/>
        <v>BEARISH</v>
      </c>
      <c r="G2132" s="17" t="str">
        <f t="shared" si="134"/>
        <v>NEUTRAL</v>
      </c>
      <c r="H2132" s="17" t="str">
        <f t="shared" si="133"/>
        <v>CONFIRMED BEARISH</v>
      </c>
    </row>
    <row r="2133" spans="1:8" ht="13.5" x14ac:dyDescent="0.25">
      <c r="A2133" s="3">
        <v>45111</v>
      </c>
      <c r="B2133" s="2">
        <v>3.6</v>
      </c>
      <c r="C2133" s="2">
        <v>3.1261000000000001</v>
      </c>
      <c r="D2133" s="2">
        <v>5255</v>
      </c>
      <c r="E2133" s="2">
        <f t="shared" si="132"/>
        <v>2293031</v>
      </c>
      <c r="F2133" s="17" t="str">
        <f t="shared" si="135"/>
        <v>BEARISH</v>
      </c>
      <c r="G2133" s="17" t="str">
        <f t="shared" si="134"/>
        <v>NEUTRAL</v>
      </c>
      <c r="H2133" s="17" t="str">
        <f t="shared" si="133"/>
        <v>CONFIRMED BEARISH</v>
      </c>
    </row>
    <row r="2134" spans="1:8" ht="13.5" x14ac:dyDescent="0.25">
      <c r="A2134" s="3">
        <v>45112</v>
      </c>
      <c r="B2134" s="2">
        <v>3.73</v>
      </c>
      <c r="C2134" s="2">
        <v>3.2389999999999999</v>
      </c>
      <c r="D2134" s="2">
        <v>8262</v>
      </c>
      <c r="E2134" s="2">
        <f t="shared" si="132"/>
        <v>2301293</v>
      </c>
      <c r="F2134" s="17" t="str">
        <f t="shared" si="135"/>
        <v>BULLISH</v>
      </c>
      <c r="G2134" s="17" t="str">
        <f t="shared" si="134"/>
        <v>NEUTRAL</v>
      </c>
      <c r="H2134" s="17" t="str">
        <f t="shared" si="133"/>
        <v>CONFIRMED BULLISH</v>
      </c>
    </row>
    <row r="2135" spans="1:8" ht="13.5" x14ac:dyDescent="0.25">
      <c r="A2135" s="3">
        <v>45113</v>
      </c>
      <c r="B2135" s="2">
        <v>3.73</v>
      </c>
      <c r="C2135" s="2">
        <v>3.2389999999999999</v>
      </c>
      <c r="D2135" s="2">
        <v>34800</v>
      </c>
      <c r="E2135" s="2">
        <f t="shared" si="132"/>
        <v>2301293</v>
      </c>
      <c r="F2135" s="17" t="str">
        <f t="shared" si="135"/>
        <v>BULLISH</v>
      </c>
      <c r="G2135" s="17" t="str">
        <f t="shared" si="134"/>
        <v>NEUTRAL</v>
      </c>
      <c r="H2135" s="17" t="str">
        <f t="shared" si="133"/>
        <v>CONFIRMED BULLISH</v>
      </c>
    </row>
    <row r="2136" spans="1:8" ht="13.5" x14ac:dyDescent="0.25">
      <c r="A2136" s="3">
        <v>45114</v>
      </c>
      <c r="B2136" s="2">
        <v>3.72</v>
      </c>
      <c r="C2136" s="2">
        <v>3.2303000000000002</v>
      </c>
      <c r="D2136" s="2">
        <v>41560</v>
      </c>
      <c r="E2136" s="2">
        <f t="shared" si="132"/>
        <v>2259733</v>
      </c>
      <c r="F2136" s="17" t="str">
        <f t="shared" si="135"/>
        <v>BEARISH</v>
      </c>
      <c r="G2136" s="17" t="str">
        <f t="shared" si="134"/>
        <v>NEUTRAL</v>
      </c>
      <c r="H2136" s="17" t="str">
        <f t="shared" si="133"/>
        <v>BEARISH DIVERGENCE</v>
      </c>
    </row>
    <row r="2137" spans="1:8" ht="13.5" x14ac:dyDescent="0.25">
      <c r="A2137" s="3">
        <v>45117</v>
      </c>
      <c r="B2137" s="2">
        <v>3.93</v>
      </c>
      <c r="C2137" s="2">
        <v>3.4127000000000001</v>
      </c>
      <c r="D2137" s="2">
        <v>67259</v>
      </c>
      <c r="E2137" s="2">
        <f t="shared" si="132"/>
        <v>2326992</v>
      </c>
      <c r="F2137" s="17" t="str">
        <f t="shared" si="135"/>
        <v>BULLISH</v>
      </c>
      <c r="G2137" s="17" t="str">
        <f t="shared" si="134"/>
        <v>NEUTRAL</v>
      </c>
      <c r="H2137" s="17" t="str">
        <f t="shared" si="133"/>
        <v>CONFIRMED BULLISH</v>
      </c>
    </row>
    <row r="2138" spans="1:8" ht="13.5" x14ac:dyDescent="0.25">
      <c r="A2138" s="3">
        <v>45118</v>
      </c>
      <c r="B2138" s="2">
        <v>3.96</v>
      </c>
      <c r="C2138" s="2">
        <v>3.4386999999999999</v>
      </c>
      <c r="D2138" s="2">
        <v>1036</v>
      </c>
      <c r="E2138" s="2">
        <f t="shared" si="132"/>
        <v>2328028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CONFIRMED BULLISH</v>
      </c>
    </row>
    <row r="2139" spans="1:8" ht="13.5" x14ac:dyDescent="0.25">
      <c r="A2139" s="3">
        <v>45119</v>
      </c>
      <c r="B2139" s="2">
        <v>3.94</v>
      </c>
      <c r="C2139" s="2">
        <v>3.4214000000000002</v>
      </c>
      <c r="D2139" s="2">
        <v>152</v>
      </c>
      <c r="E2139" s="2">
        <f t="shared" si="132"/>
        <v>2327876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CONFIRMED BULLISH</v>
      </c>
    </row>
    <row r="2140" spans="1:8" ht="13.5" x14ac:dyDescent="0.25">
      <c r="A2140" s="3">
        <v>45120</v>
      </c>
      <c r="B2140" s="2">
        <v>3.94</v>
      </c>
      <c r="C2140" s="2">
        <v>3.4214000000000002</v>
      </c>
      <c r="D2140" s="2">
        <v>1014</v>
      </c>
      <c r="E2140" s="2">
        <f t="shared" si="132"/>
        <v>2327876</v>
      </c>
      <c r="F2140" s="17" t="str">
        <f t="shared" si="135"/>
        <v>BULLISH</v>
      </c>
      <c r="G2140" s="17" t="str">
        <f t="shared" si="134"/>
        <v>NEUTRAL</v>
      </c>
      <c r="H2140" s="17" t="str">
        <f t="shared" si="133"/>
        <v>CONFIRMED BULLISH</v>
      </c>
    </row>
    <row r="2141" spans="1:8" ht="13.5" x14ac:dyDescent="0.25">
      <c r="A2141" s="3">
        <v>45121</v>
      </c>
      <c r="B2141" s="2">
        <v>3.93</v>
      </c>
      <c r="C2141" s="2">
        <v>3.4127000000000001</v>
      </c>
      <c r="D2141" s="2">
        <v>4375</v>
      </c>
      <c r="E2141" s="2">
        <f t="shared" si="132"/>
        <v>2323501</v>
      </c>
      <c r="F2141" s="17" t="str">
        <f t="shared" si="135"/>
        <v>BULLISH</v>
      </c>
      <c r="G2141" s="17" t="str">
        <f t="shared" si="134"/>
        <v>STRONG</v>
      </c>
      <c r="H2141" s="17" t="str">
        <f t="shared" si="133"/>
        <v>CONFIRMED BULLISH</v>
      </c>
    </row>
    <row r="2142" spans="1:8" ht="13.5" x14ac:dyDescent="0.25">
      <c r="A2142" s="3">
        <v>45124</v>
      </c>
      <c r="B2142" s="2">
        <v>3.93</v>
      </c>
      <c r="C2142" s="2">
        <v>3.4127000000000001</v>
      </c>
      <c r="D2142" s="2">
        <v>0</v>
      </c>
      <c r="E2142" s="2">
        <f t="shared" si="132"/>
        <v>2323501</v>
      </c>
      <c r="F2142" s="17" t="str">
        <f t="shared" si="135"/>
        <v>BEARISH</v>
      </c>
      <c r="G2142" s="17" t="str">
        <f t="shared" si="134"/>
        <v>NEUTRAL</v>
      </c>
      <c r="H2142" s="17" t="str">
        <f t="shared" si="133"/>
        <v>NEUTRAL</v>
      </c>
    </row>
    <row r="2143" spans="1:8" ht="13.5" x14ac:dyDescent="0.25">
      <c r="A2143" s="3">
        <v>45125</v>
      </c>
      <c r="B2143" s="2">
        <v>3.9</v>
      </c>
      <c r="C2143" s="2">
        <v>3.3866000000000001</v>
      </c>
      <c r="D2143" s="2">
        <v>1103</v>
      </c>
      <c r="E2143" s="2">
        <f t="shared" si="132"/>
        <v>2322398</v>
      </c>
      <c r="F2143" s="17" t="str">
        <f t="shared" si="135"/>
        <v>BEARISH</v>
      </c>
      <c r="G2143" s="17" t="str">
        <f t="shared" si="134"/>
        <v>NEUTRAL</v>
      </c>
      <c r="H2143" s="17" t="str">
        <f t="shared" si="133"/>
        <v>CONFIRMED BEARISH</v>
      </c>
    </row>
    <row r="2144" spans="1:8" ht="13.5" x14ac:dyDescent="0.25">
      <c r="A2144" s="3">
        <v>45127</v>
      </c>
      <c r="B2144" s="2">
        <v>3.9</v>
      </c>
      <c r="C2144" s="2">
        <v>3.3866000000000001</v>
      </c>
      <c r="D2144" s="2">
        <v>0</v>
      </c>
      <c r="E2144" s="2">
        <f t="shared" si="132"/>
        <v>2322398</v>
      </c>
      <c r="F2144" s="17" t="str">
        <f t="shared" si="135"/>
        <v>BEARISH</v>
      </c>
      <c r="G2144" s="17" t="str">
        <f t="shared" si="134"/>
        <v>NEUTRAL</v>
      </c>
      <c r="H2144" s="17" t="str">
        <f t="shared" si="133"/>
        <v>CONFIRMED BEARISH</v>
      </c>
    </row>
    <row r="2145" spans="1:8" ht="13.5" x14ac:dyDescent="0.25">
      <c r="A2145" s="3">
        <v>45128</v>
      </c>
      <c r="B2145" s="2">
        <v>3.9</v>
      </c>
      <c r="C2145" s="2">
        <v>3.3866000000000001</v>
      </c>
      <c r="D2145" s="2">
        <v>24</v>
      </c>
      <c r="E2145" s="2">
        <f t="shared" si="132"/>
        <v>2322398</v>
      </c>
      <c r="F2145" s="17" t="str">
        <f t="shared" si="135"/>
        <v>BEARISH</v>
      </c>
      <c r="G2145" s="17" t="str">
        <f t="shared" si="134"/>
        <v>NEUTRAL</v>
      </c>
      <c r="H2145" s="17" t="str">
        <f t="shared" si="133"/>
        <v>CONFIRMED BEARISH</v>
      </c>
    </row>
    <row r="2146" spans="1:8" ht="13.5" x14ac:dyDescent="0.25">
      <c r="A2146" s="3">
        <v>45131</v>
      </c>
      <c r="B2146" s="2">
        <v>3.9</v>
      </c>
      <c r="C2146" s="2">
        <v>3.3866000000000001</v>
      </c>
      <c r="D2146" s="2">
        <v>0</v>
      </c>
      <c r="E2146" s="2">
        <f t="shared" si="132"/>
        <v>2322398</v>
      </c>
      <c r="F2146" s="17" t="str">
        <f t="shared" si="135"/>
        <v>BEARISH</v>
      </c>
      <c r="G2146" s="17" t="str">
        <f t="shared" si="134"/>
        <v>NEUTRAL</v>
      </c>
      <c r="H2146" s="17" t="str">
        <f t="shared" si="133"/>
        <v>CONFIRMED BEARISH</v>
      </c>
    </row>
    <row r="2147" spans="1:8" ht="13.5" x14ac:dyDescent="0.25">
      <c r="A2147" s="3">
        <v>45133</v>
      </c>
      <c r="B2147" s="2">
        <v>3.9</v>
      </c>
      <c r="C2147" s="2">
        <v>3.3866000000000001</v>
      </c>
      <c r="D2147" s="2">
        <v>0</v>
      </c>
      <c r="E2147" s="2">
        <f t="shared" si="132"/>
        <v>2322398</v>
      </c>
      <c r="F2147" s="17" t="str">
        <f t="shared" si="135"/>
        <v>BEARISH</v>
      </c>
      <c r="G2147" s="17" t="str">
        <f t="shared" si="134"/>
        <v>NEUTRAL</v>
      </c>
      <c r="H2147" s="17" t="str">
        <f t="shared" si="133"/>
        <v>CONFIRMED BEARISH</v>
      </c>
    </row>
    <row r="2148" spans="1:8" ht="13.5" x14ac:dyDescent="0.25">
      <c r="A2148" s="3">
        <v>45134</v>
      </c>
      <c r="B2148" s="2">
        <v>3.8</v>
      </c>
      <c r="C2148" s="2">
        <v>3.2997999999999998</v>
      </c>
      <c r="D2148" s="2">
        <v>5348</v>
      </c>
      <c r="E2148" s="2">
        <f t="shared" si="132"/>
        <v>2317050</v>
      </c>
      <c r="F2148" s="17" t="str">
        <f t="shared" si="135"/>
        <v>BEARISH</v>
      </c>
      <c r="G2148" s="17" t="str">
        <f t="shared" si="134"/>
        <v>NEUTRAL</v>
      </c>
      <c r="H2148" s="17" t="str">
        <f t="shared" si="133"/>
        <v>CONFIRMED BEARISH</v>
      </c>
    </row>
    <row r="2149" spans="1:8" ht="13.5" x14ac:dyDescent="0.25">
      <c r="A2149" s="3">
        <v>45135</v>
      </c>
      <c r="B2149" s="2">
        <v>3.86</v>
      </c>
      <c r="C2149" s="2">
        <v>3.3519000000000001</v>
      </c>
      <c r="D2149" s="2">
        <v>1292</v>
      </c>
      <c r="E2149" s="2">
        <f t="shared" si="132"/>
        <v>2318342</v>
      </c>
      <c r="F2149" s="17" t="str">
        <f t="shared" si="135"/>
        <v>BEARISH</v>
      </c>
      <c r="G2149" s="17" t="str">
        <f t="shared" si="134"/>
        <v>NEUTRAL</v>
      </c>
      <c r="H2149" s="17" t="str">
        <f t="shared" si="133"/>
        <v>CONFIRMED BEARISH</v>
      </c>
    </row>
    <row r="2150" spans="1:8" ht="13.5" x14ac:dyDescent="0.25">
      <c r="A2150" s="3">
        <v>45138</v>
      </c>
      <c r="B2150" s="2">
        <v>3.88</v>
      </c>
      <c r="C2150" s="2">
        <v>3.3693</v>
      </c>
      <c r="D2150" s="2">
        <v>2464</v>
      </c>
      <c r="E2150" s="2">
        <f t="shared" si="132"/>
        <v>2320806</v>
      </c>
      <c r="F2150" s="17" t="str">
        <f t="shared" si="135"/>
        <v>BEARISH</v>
      </c>
      <c r="G2150" s="17" t="str">
        <f t="shared" si="134"/>
        <v>NEUTRAL</v>
      </c>
      <c r="H2150" s="17" t="str">
        <f t="shared" si="133"/>
        <v>CONFIRMED BEARISH</v>
      </c>
    </row>
    <row r="2151" spans="1:8" ht="13.5" x14ac:dyDescent="0.25">
      <c r="A2151" s="3">
        <v>45139</v>
      </c>
      <c r="B2151" s="2">
        <v>3.88</v>
      </c>
      <c r="C2151" s="2">
        <v>3.3693</v>
      </c>
      <c r="D2151" s="2">
        <v>220</v>
      </c>
      <c r="E2151" s="2">
        <f t="shared" si="132"/>
        <v>2320806</v>
      </c>
      <c r="F2151" s="17" t="str">
        <f t="shared" si="135"/>
        <v>BEARISH</v>
      </c>
      <c r="G2151" s="17" t="str">
        <f t="shared" si="134"/>
        <v>NEUTRAL</v>
      </c>
      <c r="H2151" s="17" t="str">
        <f t="shared" si="133"/>
        <v>CONFIRMED BEARISH</v>
      </c>
    </row>
    <row r="2152" spans="1:8" ht="13.5" x14ac:dyDescent="0.25">
      <c r="A2152" s="3">
        <v>45140</v>
      </c>
      <c r="B2152" s="2">
        <v>3.88</v>
      </c>
      <c r="C2152" s="2">
        <v>3.3693</v>
      </c>
      <c r="D2152" s="2">
        <v>0</v>
      </c>
      <c r="E2152" s="2">
        <f t="shared" si="132"/>
        <v>2320806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CONFIRMED BEARISH</v>
      </c>
    </row>
    <row r="2153" spans="1:8" ht="13.5" x14ac:dyDescent="0.25">
      <c r="A2153" s="3">
        <v>45141</v>
      </c>
      <c r="B2153" s="2">
        <v>3.88</v>
      </c>
      <c r="C2153" s="2">
        <v>3.3693</v>
      </c>
      <c r="D2153" s="2">
        <v>0</v>
      </c>
      <c r="E2153" s="2">
        <f t="shared" si="132"/>
        <v>2320806</v>
      </c>
      <c r="F2153" s="17" t="str">
        <f t="shared" si="135"/>
        <v>BULLISH</v>
      </c>
      <c r="G2153" s="17" t="str">
        <f t="shared" si="134"/>
        <v>NEUTRAL</v>
      </c>
      <c r="H2153" s="17" t="str">
        <f t="shared" si="133"/>
        <v>CONFIRMED BULLISH</v>
      </c>
    </row>
    <row r="2154" spans="1:8" ht="13.5" x14ac:dyDescent="0.25">
      <c r="A2154" s="3">
        <v>45142</v>
      </c>
      <c r="B2154" s="2">
        <v>3.76</v>
      </c>
      <c r="C2154" s="2">
        <v>3.2650999999999999</v>
      </c>
      <c r="D2154" s="2">
        <v>4179</v>
      </c>
      <c r="E2154" s="2">
        <f t="shared" si="132"/>
        <v>2316627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v>45145</v>
      </c>
      <c r="B2155" s="2">
        <v>3.84</v>
      </c>
      <c r="C2155" s="2">
        <v>3.3344999999999998</v>
      </c>
      <c r="D2155" s="2">
        <v>5</v>
      </c>
      <c r="E2155" s="2">
        <f t="shared" si="132"/>
        <v>2316632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v>45146</v>
      </c>
      <c r="B2156" s="2">
        <v>3.84</v>
      </c>
      <c r="C2156" s="2">
        <v>3.3344999999999998</v>
      </c>
      <c r="D2156" s="2">
        <v>0</v>
      </c>
      <c r="E2156" s="2">
        <f t="shared" si="132"/>
        <v>2316632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v>45147</v>
      </c>
      <c r="B2157" s="2">
        <v>3.8</v>
      </c>
      <c r="C2157" s="2">
        <v>3.2997999999999998</v>
      </c>
      <c r="D2157" s="2">
        <v>1001</v>
      </c>
      <c r="E2157" s="2">
        <f t="shared" si="132"/>
        <v>2315631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v>45148</v>
      </c>
      <c r="B2158" s="2">
        <v>3.72</v>
      </c>
      <c r="C2158" s="2">
        <v>3.2303000000000002</v>
      </c>
      <c r="D2158" s="2">
        <v>10058</v>
      </c>
      <c r="E2158" s="2">
        <f t="shared" si="132"/>
        <v>2305573</v>
      </c>
      <c r="F2158" s="17" t="str">
        <f t="shared" si="135"/>
        <v>BEARISH</v>
      </c>
      <c r="G2158" s="17" t="str">
        <f t="shared" si="134"/>
        <v>NEUTRAL</v>
      </c>
      <c r="H2158" s="17" t="str">
        <f t="shared" si="133"/>
        <v>CONFIRMED BEARISH</v>
      </c>
    </row>
    <row r="2159" spans="1:8" ht="13.5" x14ac:dyDescent="0.25">
      <c r="A2159" s="3">
        <v>45149</v>
      </c>
      <c r="B2159" s="2">
        <v>3.69</v>
      </c>
      <c r="C2159" s="2">
        <v>3.2042999999999999</v>
      </c>
      <c r="D2159" s="2">
        <v>338</v>
      </c>
      <c r="E2159" s="2">
        <f t="shared" si="132"/>
        <v>2305235</v>
      </c>
      <c r="F2159" s="17" t="str">
        <f t="shared" si="135"/>
        <v>BEARISH</v>
      </c>
      <c r="G2159" s="17" t="str">
        <f t="shared" si="134"/>
        <v>NEUTRAL</v>
      </c>
      <c r="H2159" s="17" t="str">
        <f t="shared" si="133"/>
        <v>CONFIRMED BEARISH</v>
      </c>
    </row>
    <row r="2160" spans="1:8" ht="13.5" x14ac:dyDescent="0.25">
      <c r="A2160" s="3">
        <v>45152</v>
      </c>
      <c r="B2160" s="2">
        <v>3.69</v>
      </c>
      <c r="C2160" s="2">
        <v>3.2042999999999999</v>
      </c>
      <c r="D2160" s="2">
        <v>0</v>
      </c>
      <c r="E2160" s="2">
        <f t="shared" si="132"/>
        <v>2305235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v>45153</v>
      </c>
      <c r="B2161" s="2">
        <v>3.7</v>
      </c>
      <c r="C2161" s="2">
        <v>3.2130000000000001</v>
      </c>
      <c r="D2161" s="2">
        <v>533</v>
      </c>
      <c r="E2161" s="2">
        <f t="shared" si="132"/>
        <v>2305768</v>
      </c>
      <c r="F2161" s="17" t="str">
        <f t="shared" si="135"/>
        <v>BEARISH</v>
      </c>
      <c r="G2161" s="17" t="str">
        <f t="shared" si="134"/>
        <v>NEUTRAL</v>
      </c>
      <c r="H2161" s="17" t="str">
        <f t="shared" si="133"/>
        <v>CONFIRMED BEARISH</v>
      </c>
    </row>
    <row r="2162" spans="1:8" ht="13.5" x14ac:dyDescent="0.25">
      <c r="A2162" s="3">
        <v>45154</v>
      </c>
      <c r="B2162" s="2">
        <v>3.69</v>
      </c>
      <c r="C2162" s="2">
        <v>3.2042999999999999</v>
      </c>
      <c r="D2162" s="2">
        <v>2009</v>
      </c>
      <c r="E2162" s="2">
        <f t="shared" si="132"/>
        <v>2303759</v>
      </c>
      <c r="F2162" s="17" t="str">
        <f t="shared" si="135"/>
        <v>BEARISH</v>
      </c>
      <c r="G2162" s="17" t="str">
        <f t="shared" si="134"/>
        <v>NEUTRAL</v>
      </c>
      <c r="H2162" s="17" t="str">
        <f t="shared" si="133"/>
        <v>CONFIRMED BEARISH</v>
      </c>
    </row>
    <row r="2163" spans="1:8" ht="13.5" x14ac:dyDescent="0.25">
      <c r="A2163" s="3">
        <v>45155</v>
      </c>
      <c r="B2163" s="2">
        <v>3.65</v>
      </c>
      <c r="C2163" s="2">
        <v>3.1695000000000002</v>
      </c>
      <c r="D2163" s="2">
        <v>808</v>
      </c>
      <c r="E2163" s="2">
        <f t="shared" si="132"/>
        <v>2302951</v>
      </c>
      <c r="F2163" s="17" t="str">
        <f t="shared" si="135"/>
        <v>BEARISH</v>
      </c>
      <c r="G2163" s="17" t="str">
        <f t="shared" si="134"/>
        <v>NEUTRAL</v>
      </c>
      <c r="H2163" s="17" t="str">
        <f t="shared" si="133"/>
        <v>CONFIRMED BEARISH</v>
      </c>
    </row>
    <row r="2164" spans="1:8" ht="13.5" x14ac:dyDescent="0.25">
      <c r="A2164" s="3">
        <v>45156</v>
      </c>
      <c r="B2164" s="2">
        <v>3.69</v>
      </c>
      <c r="C2164" s="2">
        <v>3.2042999999999999</v>
      </c>
      <c r="D2164" s="2">
        <v>221</v>
      </c>
      <c r="E2164" s="2">
        <f t="shared" si="132"/>
        <v>2303172</v>
      </c>
      <c r="F2164" s="17" t="str">
        <f t="shared" si="135"/>
        <v>BEARISH</v>
      </c>
      <c r="G2164" s="17" t="str">
        <f t="shared" si="134"/>
        <v>NEUTRAL</v>
      </c>
      <c r="H2164" s="17" t="str">
        <f t="shared" si="133"/>
        <v>NEUTRAL</v>
      </c>
    </row>
    <row r="2165" spans="1:8" ht="13.5" x14ac:dyDescent="0.25">
      <c r="A2165" s="3">
        <v>45159</v>
      </c>
      <c r="B2165" s="2">
        <v>3.69</v>
      </c>
      <c r="C2165" s="2">
        <v>3.2042999999999999</v>
      </c>
      <c r="D2165" s="2">
        <v>55</v>
      </c>
      <c r="E2165" s="2">
        <f t="shared" si="132"/>
        <v>2303172</v>
      </c>
      <c r="F2165" s="17" t="str">
        <f t="shared" si="135"/>
        <v>BEARISH</v>
      </c>
      <c r="G2165" s="17" t="str">
        <f t="shared" si="134"/>
        <v>NEUTRAL</v>
      </c>
      <c r="H2165" s="17" t="str">
        <f t="shared" si="133"/>
        <v>NEUTRAL</v>
      </c>
    </row>
    <row r="2166" spans="1:8" ht="13.5" x14ac:dyDescent="0.25">
      <c r="A2166" s="3">
        <v>45160</v>
      </c>
      <c r="B2166" s="2">
        <v>3.6</v>
      </c>
      <c r="C2166" s="2">
        <v>3.1261000000000001</v>
      </c>
      <c r="D2166" s="2">
        <v>5609</v>
      </c>
      <c r="E2166" s="2">
        <f t="shared" si="132"/>
        <v>2297563</v>
      </c>
      <c r="F2166" s="17" t="str">
        <f t="shared" si="135"/>
        <v>BEARISH</v>
      </c>
      <c r="G2166" s="17" t="str">
        <f t="shared" si="134"/>
        <v>NEUTRAL</v>
      </c>
      <c r="H2166" s="17" t="str">
        <f t="shared" si="133"/>
        <v>CONFIRMED BEARISH</v>
      </c>
    </row>
    <row r="2167" spans="1:8" ht="13.5" x14ac:dyDescent="0.25">
      <c r="A2167" s="3">
        <v>45161</v>
      </c>
      <c r="B2167" s="2">
        <v>3.6</v>
      </c>
      <c r="C2167" s="2">
        <v>3.1261000000000001</v>
      </c>
      <c r="D2167" s="2">
        <v>720</v>
      </c>
      <c r="E2167" s="2">
        <f t="shared" si="132"/>
        <v>2297563</v>
      </c>
      <c r="F2167" s="17" t="str">
        <f t="shared" si="135"/>
        <v>BEARISH</v>
      </c>
      <c r="G2167" s="17" t="str">
        <f t="shared" si="134"/>
        <v>NEUTRAL</v>
      </c>
      <c r="H2167" s="17" t="str">
        <f t="shared" si="133"/>
        <v>CONFIRMED BEARISH</v>
      </c>
    </row>
    <row r="2168" spans="1:8" ht="13.5" x14ac:dyDescent="0.25">
      <c r="A2168" s="3">
        <v>45162</v>
      </c>
      <c r="B2168" s="2">
        <v>3.7</v>
      </c>
      <c r="C2168" s="2">
        <v>3.2130000000000001</v>
      </c>
      <c r="D2168" s="2">
        <v>24042</v>
      </c>
      <c r="E2168" s="2">
        <f t="shared" si="132"/>
        <v>2321605</v>
      </c>
      <c r="F2168" s="17" t="str">
        <f t="shared" si="135"/>
        <v>BULLISH</v>
      </c>
      <c r="G2168" s="17" t="str">
        <f t="shared" si="134"/>
        <v>NEUTRAL</v>
      </c>
      <c r="H2168" s="17" t="str">
        <f t="shared" si="133"/>
        <v>CONFIRMED BULLISH</v>
      </c>
    </row>
    <row r="2169" spans="1:8" ht="13.5" x14ac:dyDescent="0.25">
      <c r="A2169" s="3">
        <v>45163</v>
      </c>
      <c r="B2169" s="2">
        <v>3.7</v>
      </c>
      <c r="C2169" s="2">
        <v>3.2130000000000001</v>
      </c>
      <c r="D2169" s="2">
        <v>1445</v>
      </c>
      <c r="E2169" s="2">
        <f t="shared" si="132"/>
        <v>2321605</v>
      </c>
      <c r="F2169" s="17" t="str">
        <f t="shared" si="135"/>
        <v>BULLISH</v>
      </c>
      <c r="G2169" s="17" t="str">
        <f t="shared" si="134"/>
        <v>NEUTRAL</v>
      </c>
      <c r="H2169" s="17" t="str">
        <f t="shared" si="133"/>
        <v>CONFIRMED BULLISH</v>
      </c>
    </row>
    <row r="2170" spans="1:8" ht="13.5" x14ac:dyDescent="0.25">
      <c r="A2170" s="3">
        <v>45166</v>
      </c>
      <c r="B2170" s="2">
        <v>3.74</v>
      </c>
      <c r="C2170" s="2">
        <v>3.2477</v>
      </c>
      <c r="D2170" s="2">
        <v>968</v>
      </c>
      <c r="E2170" s="2">
        <f t="shared" si="132"/>
        <v>2322573</v>
      </c>
      <c r="F2170" s="17" t="str">
        <f t="shared" si="135"/>
        <v>BULLISH</v>
      </c>
      <c r="G2170" s="17" t="str">
        <f t="shared" si="134"/>
        <v>NEUTRAL</v>
      </c>
      <c r="H2170" s="17" t="str">
        <f t="shared" si="133"/>
        <v>CONFIRMED BULLISH</v>
      </c>
    </row>
    <row r="2171" spans="1:8" ht="13.5" x14ac:dyDescent="0.25">
      <c r="A2171" s="3">
        <v>45167</v>
      </c>
      <c r="B2171" s="2">
        <v>3.83</v>
      </c>
      <c r="C2171" s="2">
        <v>3.3258000000000001</v>
      </c>
      <c r="D2171" s="2">
        <v>1969</v>
      </c>
      <c r="E2171" s="2">
        <f t="shared" si="132"/>
        <v>2324542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CONFIRMED BULLISH</v>
      </c>
    </row>
    <row r="2172" spans="1:8" ht="13.5" x14ac:dyDescent="0.25">
      <c r="A2172" s="3">
        <v>45168</v>
      </c>
      <c r="B2172" s="2">
        <v>3.83</v>
      </c>
      <c r="C2172" s="2">
        <v>3.3258000000000001</v>
      </c>
      <c r="D2172" s="2">
        <v>300</v>
      </c>
      <c r="E2172" s="2">
        <f t="shared" si="132"/>
        <v>2324542</v>
      </c>
      <c r="F2172" s="17" t="str">
        <f t="shared" si="135"/>
        <v>BULLISH</v>
      </c>
      <c r="G2172" s="17" t="str">
        <f t="shared" si="134"/>
        <v>NEUTRAL</v>
      </c>
      <c r="H2172" s="17" t="str">
        <f t="shared" si="133"/>
        <v>CONFIRMED BULLISH</v>
      </c>
    </row>
    <row r="2173" spans="1:8" ht="13.5" x14ac:dyDescent="0.25">
      <c r="A2173" s="3">
        <v>45169</v>
      </c>
      <c r="B2173" s="2">
        <v>3.85</v>
      </c>
      <c r="C2173" s="2">
        <v>3.3431999999999999</v>
      </c>
      <c r="D2173" s="2">
        <v>652</v>
      </c>
      <c r="E2173" s="2">
        <f t="shared" si="132"/>
        <v>2325194</v>
      </c>
      <c r="F2173" s="17" t="str">
        <f t="shared" si="135"/>
        <v>BULLISH</v>
      </c>
      <c r="G2173" s="17" t="str">
        <f t="shared" si="134"/>
        <v>NEUTRAL</v>
      </c>
      <c r="H2173" s="17" t="str">
        <f t="shared" si="133"/>
        <v>CONFIRMED BULLISH</v>
      </c>
    </row>
    <row r="2174" spans="1:8" ht="13.5" x14ac:dyDescent="0.25">
      <c r="A2174" s="3">
        <v>45170</v>
      </c>
      <c r="B2174" s="2">
        <v>3.85</v>
      </c>
      <c r="C2174" s="2">
        <v>3.3431999999999999</v>
      </c>
      <c r="D2174" s="2">
        <v>447</v>
      </c>
      <c r="E2174" s="2">
        <f t="shared" si="132"/>
        <v>2325194</v>
      </c>
      <c r="F2174" s="17" t="str">
        <f t="shared" si="135"/>
        <v>BULLISH</v>
      </c>
      <c r="G2174" s="17" t="str">
        <f t="shared" si="134"/>
        <v>NEUTRAL</v>
      </c>
      <c r="H2174" s="17" t="str">
        <f t="shared" si="133"/>
        <v>CONFIRMED BULLISH</v>
      </c>
    </row>
    <row r="2175" spans="1:8" ht="13.5" x14ac:dyDescent="0.25">
      <c r="A2175" s="3">
        <v>45173</v>
      </c>
      <c r="B2175" s="2">
        <v>3.9</v>
      </c>
      <c r="C2175" s="2">
        <v>3.3866000000000001</v>
      </c>
      <c r="D2175" s="2">
        <v>18572</v>
      </c>
      <c r="E2175" s="2">
        <f t="shared" si="132"/>
        <v>2343766</v>
      </c>
      <c r="F2175" s="17" t="str">
        <f t="shared" si="135"/>
        <v>BULLISH</v>
      </c>
      <c r="G2175" s="17" t="str">
        <f t="shared" si="134"/>
        <v>NEUTRAL</v>
      </c>
      <c r="H2175" s="17" t="str">
        <f t="shared" si="133"/>
        <v>CONFIRMED BULLISH</v>
      </c>
    </row>
    <row r="2176" spans="1:8" ht="13.5" x14ac:dyDescent="0.25">
      <c r="A2176" s="3">
        <v>45174</v>
      </c>
      <c r="B2176" s="2">
        <v>3.9</v>
      </c>
      <c r="C2176" s="2">
        <v>3.3866000000000001</v>
      </c>
      <c r="D2176" s="2">
        <v>2783</v>
      </c>
      <c r="E2176" s="2">
        <f t="shared" si="132"/>
        <v>2343766</v>
      </c>
      <c r="F2176" s="17" t="str">
        <f t="shared" si="135"/>
        <v>BULLISH</v>
      </c>
      <c r="G2176" s="17" t="str">
        <f t="shared" si="134"/>
        <v>NEUTRAL</v>
      </c>
      <c r="H2176" s="17" t="str">
        <f t="shared" si="133"/>
        <v>CONFIRMED BULLISH</v>
      </c>
    </row>
    <row r="2177" spans="1:8" ht="13.5" x14ac:dyDescent="0.25">
      <c r="A2177" s="3">
        <v>45175</v>
      </c>
      <c r="B2177" s="2">
        <v>3.88</v>
      </c>
      <c r="C2177" s="2">
        <v>3.3693</v>
      </c>
      <c r="D2177" s="2">
        <v>2455</v>
      </c>
      <c r="E2177" s="2">
        <f t="shared" si="132"/>
        <v>2341311</v>
      </c>
      <c r="F2177" s="17" t="str">
        <f t="shared" si="135"/>
        <v>BULLISH</v>
      </c>
      <c r="G2177" s="17" t="str">
        <f t="shared" si="134"/>
        <v>NEUTRAL</v>
      </c>
      <c r="H2177" s="17" t="str">
        <f t="shared" si="133"/>
        <v>CONFIRMED BULLISH</v>
      </c>
    </row>
    <row r="2178" spans="1:8" ht="13.5" x14ac:dyDescent="0.25">
      <c r="A2178" s="3">
        <v>45176</v>
      </c>
      <c r="B2178" s="2">
        <v>3.94</v>
      </c>
      <c r="C2178" s="2">
        <v>3.4214000000000002</v>
      </c>
      <c r="D2178" s="2">
        <v>6350</v>
      </c>
      <c r="E2178" s="2">
        <f t="shared" si="132"/>
        <v>2347661</v>
      </c>
      <c r="F2178" s="17" t="str">
        <f t="shared" si="135"/>
        <v>BULLISH</v>
      </c>
      <c r="G2178" s="17" t="str">
        <f t="shared" si="134"/>
        <v>NEUTRAL</v>
      </c>
      <c r="H2178" s="17" t="str">
        <f t="shared" si="133"/>
        <v>CONFIRMED BULLISH</v>
      </c>
    </row>
    <row r="2179" spans="1:8" ht="13.5" x14ac:dyDescent="0.25">
      <c r="A2179" s="3">
        <v>45177</v>
      </c>
      <c r="B2179" s="2">
        <v>3.85</v>
      </c>
      <c r="C2179" s="2">
        <v>3.3431999999999999</v>
      </c>
      <c r="D2179" s="2">
        <v>2681</v>
      </c>
      <c r="E2179" s="2">
        <f t="shared" si="132"/>
        <v>2344980</v>
      </c>
      <c r="F2179" s="17" t="str">
        <f t="shared" si="135"/>
        <v>BULLISH</v>
      </c>
      <c r="G2179" s="17" t="str">
        <f t="shared" si="134"/>
        <v>NEUTRAL</v>
      </c>
      <c r="H2179" s="17" t="str">
        <f t="shared" si="133"/>
        <v>NEUTRAL</v>
      </c>
    </row>
    <row r="2180" spans="1:8" ht="13.5" x14ac:dyDescent="0.25">
      <c r="A2180" s="3">
        <v>45180</v>
      </c>
      <c r="B2180" s="2">
        <v>3.9</v>
      </c>
      <c r="C2180" s="2">
        <v>3.3866000000000001</v>
      </c>
      <c r="D2180" s="2">
        <v>2017</v>
      </c>
      <c r="E2180" s="2">
        <f t="shared" ref="E2180:E2243" si="136">IF(B2180&gt;B2179, E2179+D2180, IF(B2180&lt;B2179, E2179-D2180, E2179))</f>
        <v>2346997</v>
      </c>
      <c r="F2180" s="17" t="str">
        <f t="shared" si="135"/>
        <v>BULLISH</v>
      </c>
      <c r="G2180" s="17" t="str">
        <f t="shared" si="134"/>
        <v>NEUTRAL</v>
      </c>
      <c r="H2180" s="17" t="str">
        <f t="shared" si="133"/>
        <v>NEUTRAL</v>
      </c>
    </row>
    <row r="2181" spans="1:8" ht="13.5" x14ac:dyDescent="0.25">
      <c r="A2181" s="3">
        <v>45181</v>
      </c>
      <c r="B2181" s="2">
        <v>3.93</v>
      </c>
      <c r="C2181" s="2">
        <v>3.4127000000000001</v>
      </c>
      <c r="D2181" s="2">
        <v>4208</v>
      </c>
      <c r="E2181" s="2">
        <f t="shared" si="136"/>
        <v>2351205</v>
      </c>
      <c r="F2181" s="17" t="str">
        <f t="shared" si="135"/>
        <v>BULLISH</v>
      </c>
      <c r="G2181" s="17" t="str">
        <f t="shared" si="134"/>
        <v>NEUTRAL</v>
      </c>
      <c r="H2181" s="17" t="str">
        <f t="shared" si="133"/>
        <v>CONFIRMED BULLISH</v>
      </c>
    </row>
    <row r="2182" spans="1:8" ht="13.5" x14ac:dyDescent="0.25">
      <c r="A2182" s="3">
        <v>45182</v>
      </c>
      <c r="B2182" s="2">
        <v>3.93</v>
      </c>
      <c r="C2182" s="2">
        <v>3.4127000000000001</v>
      </c>
      <c r="D2182" s="2">
        <v>1146</v>
      </c>
      <c r="E2182" s="2">
        <f t="shared" si="136"/>
        <v>2351205</v>
      </c>
      <c r="F2182" s="17" t="str">
        <f t="shared" si="135"/>
        <v>BULLISH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v>45183</v>
      </c>
      <c r="B2183" s="2">
        <v>3.93</v>
      </c>
      <c r="C2183" s="2">
        <v>3.4127000000000001</v>
      </c>
      <c r="D2183" s="2">
        <v>3356</v>
      </c>
      <c r="E2183" s="2">
        <f t="shared" si="136"/>
        <v>2351205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BULLISH DIVERGENCE</v>
      </c>
    </row>
    <row r="2184" spans="1:8" ht="13.5" x14ac:dyDescent="0.25">
      <c r="A2184" s="3">
        <v>45184</v>
      </c>
      <c r="B2184" s="2">
        <v>3.92</v>
      </c>
      <c r="C2184" s="2">
        <v>3.4039999999999999</v>
      </c>
      <c r="D2184" s="2">
        <v>315</v>
      </c>
      <c r="E2184" s="2">
        <f t="shared" si="136"/>
        <v>2350890</v>
      </c>
      <c r="F2184" s="17" t="str">
        <f t="shared" ref="F2184:F2247" si="139">IF(E2184&gt;E2179,"BULLISH",IF(E2184&lt;E2179,"BEARISH","NEUTRAL"))</f>
        <v>BULLISH</v>
      </c>
      <c r="G2184" s="17" t="str">
        <f t="shared" si="138"/>
        <v>NEUTRAL</v>
      </c>
      <c r="H2184" s="17" t="str">
        <f t="shared" si="137"/>
        <v>CONFIRMED BULLISH</v>
      </c>
    </row>
    <row r="2185" spans="1:8" ht="13.5" x14ac:dyDescent="0.25">
      <c r="A2185" s="3">
        <v>45187</v>
      </c>
      <c r="B2185" s="2">
        <v>3.93</v>
      </c>
      <c r="C2185" s="2">
        <v>3.4127000000000001</v>
      </c>
      <c r="D2185" s="2">
        <v>3182</v>
      </c>
      <c r="E2185" s="2">
        <f t="shared" si="136"/>
        <v>2354072</v>
      </c>
      <c r="F2185" s="17" t="str">
        <f t="shared" si="139"/>
        <v>BULLISH</v>
      </c>
      <c r="G2185" s="17" t="str">
        <f t="shared" si="138"/>
        <v>NEUTRAL</v>
      </c>
      <c r="H2185" s="17" t="str">
        <f t="shared" si="137"/>
        <v>CONFIRMED BULLISH</v>
      </c>
    </row>
    <row r="2186" spans="1:8" ht="13.5" x14ac:dyDescent="0.25">
      <c r="A2186" s="3">
        <v>45188</v>
      </c>
      <c r="B2186" s="2">
        <v>3.91</v>
      </c>
      <c r="C2186" s="2">
        <v>3.3953000000000002</v>
      </c>
      <c r="D2186" s="2">
        <v>1706</v>
      </c>
      <c r="E2186" s="2">
        <f t="shared" si="136"/>
        <v>2352366</v>
      </c>
      <c r="F2186" s="17" t="str">
        <f t="shared" si="139"/>
        <v>BULLISH</v>
      </c>
      <c r="G2186" s="17" t="str">
        <f t="shared" si="138"/>
        <v>NEUTRAL</v>
      </c>
      <c r="H2186" s="17" t="str">
        <f t="shared" si="137"/>
        <v>BULLISH DIVERGENCE</v>
      </c>
    </row>
    <row r="2187" spans="1:8" ht="13.5" x14ac:dyDescent="0.25">
      <c r="A2187" s="3">
        <v>45189</v>
      </c>
      <c r="B2187" s="2">
        <v>3.92</v>
      </c>
      <c r="C2187" s="2">
        <v>3.4039999999999999</v>
      </c>
      <c r="D2187" s="2">
        <v>4970</v>
      </c>
      <c r="E2187" s="2">
        <f t="shared" si="136"/>
        <v>2357336</v>
      </c>
      <c r="F2187" s="17" t="str">
        <f t="shared" si="139"/>
        <v>BULLISH</v>
      </c>
      <c r="G2187" s="17" t="str">
        <f t="shared" si="138"/>
        <v>NEUTRAL</v>
      </c>
      <c r="H2187" s="17" t="str">
        <f t="shared" si="137"/>
        <v>BULLISH DIVERGENCE</v>
      </c>
    </row>
    <row r="2188" spans="1:8" ht="13.5" x14ac:dyDescent="0.25">
      <c r="A2188" s="3">
        <v>45190</v>
      </c>
      <c r="B2188" s="2">
        <v>3.9</v>
      </c>
      <c r="C2188" s="2">
        <v>3.3866000000000001</v>
      </c>
      <c r="D2188" s="2">
        <v>4539</v>
      </c>
      <c r="E2188" s="2">
        <f t="shared" si="136"/>
        <v>2352797</v>
      </c>
      <c r="F2188" s="17" t="str">
        <f t="shared" si="139"/>
        <v>BULLISH</v>
      </c>
      <c r="G2188" s="17" t="str">
        <f t="shared" si="138"/>
        <v>NEUTRAL</v>
      </c>
      <c r="H2188" s="17" t="str">
        <f t="shared" si="137"/>
        <v>BULLISH DIVERGENCE</v>
      </c>
    </row>
    <row r="2189" spans="1:8" ht="13.5" x14ac:dyDescent="0.25">
      <c r="A2189" s="3">
        <v>45191</v>
      </c>
      <c r="B2189" s="2">
        <v>3.89</v>
      </c>
      <c r="C2189" s="2">
        <v>3.3778999999999999</v>
      </c>
      <c r="D2189" s="2">
        <v>380</v>
      </c>
      <c r="E2189" s="2">
        <f t="shared" si="136"/>
        <v>2352417</v>
      </c>
      <c r="F2189" s="17" t="str">
        <f t="shared" si="139"/>
        <v>BULLISH</v>
      </c>
      <c r="G2189" s="17" t="str">
        <f t="shared" si="138"/>
        <v>NEUTRAL</v>
      </c>
      <c r="H2189" s="17" t="str">
        <f t="shared" si="137"/>
        <v>BULLISH DIVERGENCE</v>
      </c>
    </row>
    <row r="2190" spans="1:8" ht="13.5" x14ac:dyDescent="0.25">
      <c r="A2190" s="3">
        <v>45194</v>
      </c>
      <c r="B2190" s="2">
        <v>3.85</v>
      </c>
      <c r="C2190" s="2">
        <v>3.3431999999999999</v>
      </c>
      <c r="D2190" s="2">
        <v>301</v>
      </c>
      <c r="E2190" s="2">
        <f t="shared" si="136"/>
        <v>2352116</v>
      </c>
      <c r="F2190" s="17" t="str">
        <f t="shared" si="139"/>
        <v>BEARISH</v>
      </c>
      <c r="G2190" s="17" t="str">
        <f t="shared" si="138"/>
        <v>NEUTRAL</v>
      </c>
      <c r="H2190" s="17" t="str">
        <f t="shared" si="137"/>
        <v>CONFIRMED BEARISH</v>
      </c>
    </row>
    <row r="2191" spans="1:8" ht="13.5" x14ac:dyDescent="0.25">
      <c r="A2191" s="3">
        <v>45195</v>
      </c>
      <c r="B2191" s="2">
        <v>3.84</v>
      </c>
      <c r="C2191" s="2">
        <v>3.3344999999999998</v>
      </c>
      <c r="D2191" s="2">
        <v>445</v>
      </c>
      <c r="E2191" s="2">
        <f t="shared" si="136"/>
        <v>2351671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v>45197</v>
      </c>
      <c r="B2192" s="2">
        <v>3.8</v>
      </c>
      <c r="C2192" s="2">
        <v>3.2997999999999998</v>
      </c>
      <c r="D2192" s="2">
        <v>2395</v>
      </c>
      <c r="E2192" s="2">
        <f t="shared" si="136"/>
        <v>2349276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v>45198</v>
      </c>
      <c r="B2193" s="2">
        <v>3.8</v>
      </c>
      <c r="C2193" s="2">
        <v>3.2997999999999998</v>
      </c>
      <c r="D2193" s="2">
        <v>0</v>
      </c>
      <c r="E2193" s="2">
        <f t="shared" si="136"/>
        <v>2349276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CONFIRMED BEARISH</v>
      </c>
    </row>
    <row r="2194" spans="1:8" ht="13.5" x14ac:dyDescent="0.25">
      <c r="A2194" s="3">
        <v>45201</v>
      </c>
      <c r="B2194" s="2">
        <v>3.8</v>
      </c>
      <c r="C2194" s="2">
        <v>3.2997999999999998</v>
      </c>
      <c r="D2194" s="2">
        <v>0</v>
      </c>
      <c r="E2194" s="2">
        <f t="shared" si="136"/>
        <v>2349276</v>
      </c>
      <c r="F2194" s="17" t="str">
        <f t="shared" si="139"/>
        <v>BEARISH</v>
      </c>
      <c r="G2194" s="17" t="str">
        <f t="shared" si="138"/>
        <v>NEUTRAL</v>
      </c>
      <c r="H2194" s="17" t="str">
        <f t="shared" si="137"/>
        <v>CONFIRMED BEARISH</v>
      </c>
    </row>
    <row r="2195" spans="1:8" ht="13.5" x14ac:dyDescent="0.25">
      <c r="A2195" s="3">
        <v>45202</v>
      </c>
      <c r="B2195" s="2">
        <v>3.78</v>
      </c>
      <c r="C2195" s="2">
        <v>3.2824</v>
      </c>
      <c r="D2195" s="2">
        <v>78</v>
      </c>
      <c r="E2195" s="2">
        <f t="shared" si="136"/>
        <v>2349198</v>
      </c>
      <c r="F2195" s="17" t="str">
        <f t="shared" si="139"/>
        <v>BEARISH</v>
      </c>
      <c r="G2195" s="17" t="str">
        <f t="shared" si="138"/>
        <v>NEUTRAL</v>
      </c>
      <c r="H2195" s="17" t="str">
        <f t="shared" si="137"/>
        <v>CONFIRMED BEARISH</v>
      </c>
    </row>
    <row r="2196" spans="1:8" ht="13.5" x14ac:dyDescent="0.25">
      <c r="A2196" s="3">
        <v>45203</v>
      </c>
      <c r="B2196" s="2">
        <v>3.78</v>
      </c>
      <c r="C2196" s="2">
        <v>3.2824</v>
      </c>
      <c r="D2196" s="2">
        <v>0</v>
      </c>
      <c r="E2196" s="2">
        <f t="shared" si="136"/>
        <v>2349198</v>
      </c>
      <c r="F2196" s="17" t="str">
        <f t="shared" si="139"/>
        <v>BEARISH</v>
      </c>
      <c r="G2196" s="17" t="str">
        <f t="shared" si="138"/>
        <v>NEUTRAL</v>
      </c>
      <c r="H2196" s="17" t="str">
        <f t="shared" si="137"/>
        <v>CONFIRMED BEARISH</v>
      </c>
    </row>
    <row r="2197" spans="1:8" ht="13.5" x14ac:dyDescent="0.25">
      <c r="A2197" s="3">
        <v>45204</v>
      </c>
      <c r="B2197" s="2">
        <v>3.78</v>
      </c>
      <c r="C2197" s="2">
        <v>3.2824</v>
      </c>
      <c r="D2197" s="2">
        <v>1850</v>
      </c>
      <c r="E2197" s="2">
        <f t="shared" si="136"/>
        <v>2349198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CONFIRMED BEARISH</v>
      </c>
    </row>
    <row r="2198" spans="1:8" ht="13.5" x14ac:dyDescent="0.25">
      <c r="A2198" s="3">
        <v>45205</v>
      </c>
      <c r="B2198" s="2">
        <v>3.78</v>
      </c>
      <c r="C2198" s="2">
        <v>3.2824</v>
      </c>
      <c r="D2198" s="2">
        <v>62</v>
      </c>
      <c r="E2198" s="2">
        <f t="shared" si="136"/>
        <v>2349198</v>
      </c>
      <c r="F2198" s="17" t="str">
        <f t="shared" si="139"/>
        <v>BEARISH</v>
      </c>
      <c r="G2198" s="17" t="str">
        <f t="shared" si="138"/>
        <v>NEUTRAL</v>
      </c>
      <c r="H2198" s="17" t="str">
        <f t="shared" si="137"/>
        <v>CONFIRMED BEARISH</v>
      </c>
    </row>
    <row r="2199" spans="1:8" ht="13.5" x14ac:dyDescent="0.25">
      <c r="A2199" s="3">
        <v>45208</v>
      </c>
      <c r="B2199" s="2">
        <v>3.76</v>
      </c>
      <c r="C2199" s="2">
        <v>3.2650999999999999</v>
      </c>
      <c r="D2199" s="2">
        <v>98</v>
      </c>
      <c r="E2199" s="2">
        <f t="shared" si="136"/>
        <v>2349100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CONFIRMED BEARISH</v>
      </c>
    </row>
    <row r="2200" spans="1:8" ht="13.5" x14ac:dyDescent="0.25">
      <c r="A2200" s="3">
        <v>45209</v>
      </c>
      <c r="B2200" s="2">
        <v>3.76</v>
      </c>
      <c r="C2200" s="2">
        <v>3.2650999999999999</v>
      </c>
      <c r="D2200" s="2">
        <v>0</v>
      </c>
      <c r="E2200" s="2">
        <f t="shared" si="136"/>
        <v>2349100</v>
      </c>
      <c r="F2200" s="17" t="str">
        <f t="shared" si="139"/>
        <v>BEARISH</v>
      </c>
      <c r="G2200" s="17" t="str">
        <f t="shared" si="138"/>
        <v>NEUTRAL</v>
      </c>
      <c r="H2200" s="17" t="str">
        <f t="shared" si="137"/>
        <v>CONFIRMED BEARISH</v>
      </c>
    </row>
    <row r="2201" spans="1:8" ht="13.5" x14ac:dyDescent="0.25">
      <c r="A2201" s="3">
        <v>45210</v>
      </c>
      <c r="B2201" s="2">
        <v>3.75</v>
      </c>
      <c r="C2201" s="2">
        <v>3.2564000000000002</v>
      </c>
      <c r="D2201" s="2">
        <v>1767</v>
      </c>
      <c r="E2201" s="2">
        <f t="shared" si="136"/>
        <v>2347333</v>
      </c>
      <c r="F2201" s="17" t="str">
        <f t="shared" si="139"/>
        <v>BEARISH</v>
      </c>
      <c r="G2201" s="17" t="str">
        <f t="shared" si="138"/>
        <v>NEUTRAL</v>
      </c>
      <c r="H2201" s="17" t="str">
        <f t="shared" si="137"/>
        <v>CONFIRMED BEARISH</v>
      </c>
    </row>
    <row r="2202" spans="1:8" ht="13.5" x14ac:dyDescent="0.25">
      <c r="A2202" s="3">
        <v>45211</v>
      </c>
      <c r="B2202" s="2">
        <v>3.75</v>
      </c>
      <c r="C2202" s="2">
        <v>3.2564000000000002</v>
      </c>
      <c r="D2202" s="2">
        <v>504</v>
      </c>
      <c r="E2202" s="2">
        <f t="shared" si="136"/>
        <v>2347333</v>
      </c>
      <c r="F2202" s="17" t="str">
        <f t="shared" si="139"/>
        <v>BEARISH</v>
      </c>
      <c r="G2202" s="17" t="str">
        <f t="shared" si="138"/>
        <v>NEUTRAL</v>
      </c>
      <c r="H2202" s="17" t="str">
        <f t="shared" si="137"/>
        <v>CONFIRMED BEARISH</v>
      </c>
    </row>
    <row r="2203" spans="1:8" ht="13.5" x14ac:dyDescent="0.25">
      <c r="A2203" s="3">
        <v>45212</v>
      </c>
      <c r="B2203" s="2">
        <v>3.76</v>
      </c>
      <c r="C2203" s="2">
        <v>3.2650999999999999</v>
      </c>
      <c r="D2203" s="2">
        <v>1368</v>
      </c>
      <c r="E2203" s="2">
        <f t="shared" si="136"/>
        <v>2348701</v>
      </c>
      <c r="F2203" s="17" t="str">
        <f t="shared" si="139"/>
        <v>BEARISH</v>
      </c>
      <c r="G2203" s="17" t="str">
        <f t="shared" si="138"/>
        <v>NEUTRAL</v>
      </c>
      <c r="H2203" s="17" t="str">
        <f t="shared" si="137"/>
        <v>CONFIRMED BEARISH</v>
      </c>
    </row>
    <row r="2204" spans="1:8" ht="13.5" x14ac:dyDescent="0.25">
      <c r="A2204" s="3">
        <v>45215</v>
      </c>
      <c r="B2204" s="2">
        <v>3.75</v>
      </c>
      <c r="C2204" s="2">
        <v>3.2564000000000002</v>
      </c>
      <c r="D2204" s="2">
        <v>135364</v>
      </c>
      <c r="E2204" s="2">
        <f t="shared" si="136"/>
        <v>2213337</v>
      </c>
      <c r="F2204" s="17" t="str">
        <f t="shared" si="139"/>
        <v>BEARISH</v>
      </c>
      <c r="G2204" s="17" t="str">
        <f t="shared" si="138"/>
        <v>WEAK</v>
      </c>
      <c r="H2204" s="17" t="str">
        <f t="shared" si="137"/>
        <v>CONFIRMED BEARISH</v>
      </c>
    </row>
    <row r="2205" spans="1:8" ht="13.5" x14ac:dyDescent="0.25">
      <c r="A2205" s="3">
        <v>45216</v>
      </c>
      <c r="B2205" s="2">
        <v>3.75</v>
      </c>
      <c r="C2205" s="2">
        <v>3.2564000000000002</v>
      </c>
      <c r="D2205" s="2">
        <v>653</v>
      </c>
      <c r="E2205" s="2">
        <f t="shared" si="136"/>
        <v>2213337</v>
      </c>
      <c r="F2205" s="17" t="str">
        <f t="shared" si="139"/>
        <v>BEARISH</v>
      </c>
      <c r="G2205" s="17" t="str">
        <f t="shared" si="138"/>
        <v>WEAK</v>
      </c>
      <c r="H2205" s="17" t="str">
        <f t="shared" si="137"/>
        <v>CONFIRMED BEARISH</v>
      </c>
    </row>
    <row r="2206" spans="1:8" ht="13.5" x14ac:dyDescent="0.25">
      <c r="A2206" s="3">
        <v>45217</v>
      </c>
      <c r="B2206" s="2">
        <v>3.74</v>
      </c>
      <c r="C2206" s="2">
        <v>3.2477</v>
      </c>
      <c r="D2206" s="2">
        <v>1000</v>
      </c>
      <c r="E2206" s="2">
        <f t="shared" si="136"/>
        <v>2212337</v>
      </c>
      <c r="F2206" s="17" t="str">
        <f t="shared" si="139"/>
        <v>BEARISH</v>
      </c>
      <c r="G2206" s="17" t="str">
        <f t="shared" si="138"/>
        <v>WEAK</v>
      </c>
      <c r="H2206" s="17" t="str">
        <f t="shared" si="137"/>
        <v>CONFIRMED BEARISH</v>
      </c>
    </row>
    <row r="2207" spans="1:8" ht="13.5" x14ac:dyDescent="0.25">
      <c r="A2207" s="3">
        <v>45218</v>
      </c>
      <c r="B2207" s="2">
        <v>3.74</v>
      </c>
      <c r="C2207" s="2">
        <v>3.2477</v>
      </c>
      <c r="D2207" s="2">
        <v>0</v>
      </c>
      <c r="E2207" s="2">
        <f t="shared" si="136"/>
        <v>2212337</v>
      </c>
      <c r="F2207" s="17" t="str">
        <f t="shared" si="139"/>
        <v>BEARISH</v>
      </c>
      <c r="G2207" s="17" t="str">
        <f t="shared" si="138"/>
        <v>WEAK</v>
      </c>
      <c r="H2207" s="17" t="str">
        <f t="shared" si="137"/>
        <v>CONFIRMED BEARISH</v>
      </c>
    </row>
    <row r="2208" spans="1:8" ht="13.5" x14ac:dyDescent="0.25">
      <c r="A2208" s="3">
        <v>45219</v>
      </c>
      <c r="B2208" s="2">
        <v>3.74</v>
      </c>
      <c r="C2208" s="2">
        <v>3.2477</v>
      </c>
      <c r="D2208" s="2">
        <v>2961</v>
      </c>
      <c r="E2208" s="2">
        <f t="shared" si="136"/>
        <v>2212337</v>
      </c>
      <c r="F2208" s="17" t="str">
        <f t="shared" si="139"/>
        <v>BEARISH</v>
      </c>
      <c r="G2208" s="17" t="str">
        <f t="shared" si="138"/>
        <v>WEAK</v>
      </c>
      <c r="H2208" s="17" t="str">
        <f t="shared" si="137"/>
        <v>CONFIRMED BEARISH</v>
      </c>
    </row>
    <row r="2209" spans="1:8" ht="13.5" x14ac:dyDescent="0.25">
      <c r="A2209" s="3">
        <v>45222</v>
      </c>
      <c r="B2209" s="2">
        <v>3.74</v>
      </c>
      <c r="C2209" s="2">
        <v>3.2477</v>
      </c>
      <c r="D2209" s="2">
        <v>0</v>
      </c>
      <c r="E2209" s="2">
        <f t="shared" si="136"/>
        <v>2212337</v>
      </c>
      <c r="F2209" s="17" t="str">
        <f t="shared" si="139"/>
        <v>BEARISH</v>
      </c>
      <c r="G2209" s="17" t="str">
        <f t="shared" si="138"/>
        <v>NEUTRAL</v>
      </c>
      <c r="H2209" s="17" t="str">
        <f t="shared" si="137"/>
        <v>CONFIRMED BEARISH</v>
      </c>
    </row>
    <row r="2210" spans="1:8" ht="13.5" x14ac:dyDescent="0.25">
      <c r="A2210" s="3">
        <v>45223</v>
      </c>
      <c r="B2210" s="2">
        <v>3.7</v>
      </c>
      <c r="C2210" s="2">
        <v>3.2130000000000001</v>
      </c>
      <c r="D2210" s="2">
        <v>1532</v>
      </c>
      <c r="E2210" s="2">
        <f t="shared" si="136"/>
        <v>2210805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CONFIRMED BEARISH</v>
      </c>
    </row>
    <row r="2211" spans="1:8" ht="13.5" x14ac:dyDescent="0.25">
      <c r="A2211" s="3">
        <v>45224</v>
      </c>
      <c r="B2211" s="2">
        <v>3.7</v>
      </c>
      <c r="C2211" s="2">
        <v>3.2130000000000001</v>
      </c>
      <c r="D2211" s="2">
        <v>500</v>
      </c>
      <c r="E2211" s="2">
        <f t="shared" si="136"/>
        <v>2210805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CONFIRMED BEARISH</v>
      </c>
    </row>
    <row r="2212" spans="1:8" ht="13.5" x14ac:dyDescent="0.25">
      <c r="A2212" s="3">
        <v>45225</v>
      </c>
      <c r="B2212" s="2">
        <v>3.7</v>
      </c>
      <c r="C2212" s="2">
        <v>3.2130000000000001</v>
      </c>
      <c r="D2212" s="2">
        <v>722</v>
      </c>
      <c r="E2212" s="2">
        <f t="shared" si="136"/>
        <v>2210805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CONFIRMED BEARISH</v>
      </c>
    </row>
    <row r="2213" spans="1:8" ht="13.5" x14ac:dyDescent="0.25">
      <c r="A2213" s="3">
        <v>45226</v>
      </c>
      <c r="B2213" s="2">
        <v>3.65</v>
      </c>
      <c r="C2213" s="2">
        <v>3.1695000000000002</v>
      </c>
      <c r="D2213" s="2">
        <v>8627</v>
      </c>
      <c r="E2213" s="2">
        <f t="shared" si="136"/>
        <v>2202178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CONFIRMED BEARISH</v>
      </c>
    </row>
    <row r="2214" spans="1:8" ht="13.5" x14ac:dyDescent="0.25">
      <c r="A2214" s="3">
        <v>45229</v>
      </c>
      <c r="B2214" s="2">
        <v>3.69</v>
      </c>
      <c r="C2214" s="2">
        <v>3.2042999999999999</v>
      </c>
      <c r="D2214" s="2">
        <v>76</v>
      </c>
      <c r="E2214" s="2">
        <f t="shared" si="136"/>
        <v>2202254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v>45230</v>
      </c>
      <c r="B2215" s="2">
        <v>3.69</v>
      </c>
      <c r="C2215" s="2">
        <v>3.2042999999999999</v>
      </c>
      <c r="D2215" s="2">
        <v>45</v>
      </c>
      <c r="E2215" s="2">
        <f t="shared" si="136"/>
        <v>2202254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v>45231</v>
      </c>
      <c r="B2216" s="2">
        <v>3.69</v>
      </c>
      <c r="C2216" s="2">
        <v>3.2042999999999999</v>
      </c>
      <c r="D2216" s="2">
        <v>0</v>
      </c>
      <c r="E2216" s="2">
        <f t="shared" si="136"/>
        <v>2202254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v>45232</v>
      </c>
      <c r="B2217" s="2">
        <v>3.64</v>
      </c>
      <c r="C2217" s="2">
        <v>3.1608000000000001</v>
      </c>
      <c r="D2217" s="2">
        <v>566</v>
      </c>
      <c r="E2217" s="2">
        <f t="shared" si="136"/>
        <v>2201688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v>45233</v>
      </c>
      <c r="B2218" s="2">
        <v>3.64</v>
      </c>
      <c r="C2218" s="2">
        <v>3.1608000000000001</v>
      </c>
      <c r="D2218" s="2">
        <v>0</v>
      </c>
      <c r="E2218" s="2">
        <f t="shared" si="136"/>
        <v>2201688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v>45236</v>
      </c>
      <c r="B2219" s="2">
        <v>3.64</v>
      </c>
      <c r="C2219" s="2">
        <v>3.1608000000000001</v>
      </c>
      <c r="D2219" s="2">
        <v>0</v>
      </c>
      <c r="E2219" s="2">
        <f t="shared" si="136"/>
        <v>2201688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CONFIRMED BEARISH</v>
      </c>
    </row>
    <row r="2220" spans="1:8" ht="13.5" x14ac:dyDescent="0.25">
      <c r="A2220" s="3">
        <v>45237</v>
      </c>
      <c r="B2220" s="2">
        <v>3.67</v>
      </c>
      <c r="C2220" s="2">
        <v>3.1869000000000001</v>
      </c>
      <c r="D2220" s="2">
        <v>5077</v>
      </c>
      <c r="E2220" s="2">
        <f t="shared" si="136"/>
        <v>2206765</v>
      </c>
      <c r="F2220" s="17" t="str">
        <f t="shared" si="139"/>
        <v>BULLISH</v>
      </c>
      <c r="G2220" s="17" t="str">
        <f t="shared" si="138"/>
        <v>NEUTRAL</v>
      </c>
      <c r="H2220" s="17" t="str">
        <f t="shared" si="137"/>
        <v>BULLISH DIVERGENCE</v>
      </c>
    </row>
    <row r="2221" spans="1:8" ht="13.5" x14ac:dyDescent="0.25">
      <c r="A2221" s="3">
        <v>45238</v>
      </c>
      <c r="B2221" s="2">
        <v>3.63</v>
      </c>
      <c r="C2221" s="2">
        <v>3.1522000000000001</v>
      </c>
      <c r="D2221" s="2">
        <v>19651</v>
      </c>
      <c r="E2221" s="2">
        <f t="shared" si="136"/>
        <v>2187114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CONFIRMED BEARISH</v>
      </c>
    </row>
    <row r="2222" spans="1:8" ht="13.5" x14ac:dyDescent="0.25">
      <c r="A2222" s="3">
        <v>45239</v>
      </c>
      <c r="B2222" s="2">
        <v>3.67</v>
      </c>
      <c r="C2222" s="2">
        <v>3.1869000000000001</v>
      </c>
      <c r="D2222" s="2">
        <v>30811</v>
      </c>
      <c r="E2222" s="2">
        <f t="shared" si="136"/>
        <v>2217925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CONFIRMED BULLISH</v>
      </c>
    </row>
    <row r="2223" spans="1:8" ht="13.5" x14ac:dyDescent="0.25">
      <c r="A2223" s="3">
        <v>45240</v>
      </c>
      <c r="B2223" s="2">
        <v>3.7</v>
      </c>
      <c r="C2223" s="2">
        <v>3.2130000000000001</v>
      </c>
      <c r="D2223" s="2">
        <v>5847</v>
      </c>
      <c r="E2223" s="2">
        <f t="shared" si="136"/>
        <v>2223772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v>45243</v>
      </c>
      <c r="B2224" s="2">
        <v>3.7</v>
      </c>
      <c r="C2224" s="2">
        <v>3.2130000000000001</v>
      </c>
      <c r="D2224" s="2">
        <v>2264</v>
      </c>
      <c r="E2224" s="2">
        <f t="shared" si="136"/>
        <v>2223772</v>
      </c>
      <c r="F2224" s="17" t="str">
        <f t="shared" si="139"/>
        <v>BULLISH</v>
      </c>
      <c r="G2224" s="17" t="str">
        <f t="shared" si="138"/>
        <v>NEUTRAL</v>
      </c>
      <c r="H2224" s="17" t="str">
        <f t="shared" si="137"/>
        <v>CONFIRMED BULLISH</v>
      </c>
    </row>
    <row r="2225" spans="1:8" ht="13.5" x14ac:dyDescent="0.25">
      <c r="A2225" s="3">
        <v>45244</v>
      </c>
      <c r="B2225" s="2">
        <v>3.67</v>
      </c>
      <c r="C2225" s="2">
        <v>3.1869000000000001</v>
      </c>
      <c r="D2225" s="2">
        <v>4321</v>
      </c>
      <c r="E2225" s="2">
        <f t="shared" si="136"/>
        <v>2219451</v>
      </c>
      <c r="F2225" s="17" t="str">
        <f t="shared" si="139"/>
        <v>BULLISH</v>
      </c>
      <c r="G2225" s="17" t="str">
        <f t="shared" si="138"/>
        <v>NEUTRAL</v>
      </c>
      <c r="H2225" s="17" t="str">
        <f t="shared" si="137"/>
        <v>NEUTRAL</v>
      </c>
    </row>
    <row r="2226" spans="1:8" ht="13.5" x14ac:dyDescent="0.25">
      <c r="A2226" s="3">
        <v>45245</v>
      </c>
      <c r="B2226" s="2">
        <v>3.7</v>
      </c>
      <c r="C2226" s="2">
        <v>3.2130000000000001</v>
      </c>
      <c r="D2226" s="2">
        <v>2971</v>
      </c>
      <c r="E2226" s="2">
        <f t="shared" si="136"/>
        <v>2222422</v>
      </c>
      <c r="F2226" s="17" t="str">
        <f t="shared" si="139"/>
        <v>BULLISH</v>
      </c>
      <c r="G2226" s="17" t="str">
        <f t="shared" si="138"/>
        <v>NEUTRAL</v>
      </c>
      <c r="H2226" s="17" t="str">
        <f t="shared" si="137"/>
        <v>CONFIRMED BULLISH</v>
      </c>
    </row>
    <row r="2227" spans="1:8" ht="13.5" x14ac:dyDescent="0.25">
      <c r="A2227" s="3">
        <v>45246</v>
      </c>
      <c r="B2227" s="2">
        <v>3.7</v>
      </c>
      <c r="C2227" s="2">
        <v>3.2130000000000001</v>
      </c>
      <c r="D2227" s="2">
        <v>1001</v>
      </c>
      <c r="E2227" s="2">
        <f t="shared" si="136"/>
        <v>2222422</v>
      </c>
      <c r="F2227" s="17" t="str">
        <f t="shared" si="139"/>
        <v>BULLISH</v>
      </c>
      <c r="G2227" s="17" t="str">
        <f t="shared" si="138"/>
        <v>NEUTRAL</v>
      </c>
      <c r="H2227" s="17" t="str">
        <f t="shared" si="137"/>
        <v>CONFIRMED BULLISH</v>
      </c>
    </row>
    <row r="2228" spans="1:8" ht="13.5" x14ac:dyDescent="0.25">
      <c r="A2228" s="3">
        <v>45247</v>
      </c>
      <c r="B2228" s="2">
        <v>3.7</v>
      </c>
      <c r="C2228" s="2">
        <v>3.2130000000000001</v>
      </c>
      <c r="D2228" s="2">
        <v>1078</v>
      </c>
      <c r="E2228" s="2">
        <f t="shared" si="136"/>
        <v>2222422</v>
      </c>
      <c r="F2228" s="17" t="str">
        <f t="shared" si="139"/>
        <v>BEARISH</v>
      </c>
      <c r="G2228" s="17" t="str">
        <f t="shared" si="138"/>
        <v>NEUTRAL</v>
      </c>
      <c r="H2228" s="17" t="str">
        <f t="shared" si="137"/>
        <v>NEUTRAL</v>
      </c>
    </row>
    <row r="2229" spans="1:8" ht="13.5" x14ac:dyDescent="0.25">
      <c r="A2229" s="3">
        <v>45250</v>
      </c>
      <c r="B2229" s="2">
        <v>3.7</v>
      </c>
      <c r="C2229" s="2">
        <v>3.2130000000000001</v>
      </c>
      <c r="D2229" s="2">
        <v>3778</v>
      </c>
      <c r="E2229" s="2">
        <f t="shared" si="136"/>
        <v>2222422</v>
      </c>
      <c r="F2229" s="17" t="str">
        <f t="shared" si="139"/>
        <v>BEARISH</v>
      </c>
      <c r="G2229" s="17" t="str">
        <f t="shared" si="138"/>
        <v>NEUTRAL</v>
      </c>
      <c r="H2229" s="17" t="str">
        <f t="shared" si="137"/>
        <v>NEUTRAL</v>
      </c>
    </row>
    <row r="2230" spans="1:8" ht="13.5" x14ac:dyDescent="0.25">
      <c r="A2230" s="3">
        <v>45251</v>
      </c>
      <c r="B2230" s="2">
        <v>3.7</v>
      </c>
      <c r="C2230" s="2">
        <v>3.2130000000000001</v>
      </c>
      <c r="D2230" s="2">
        <v>0</v>
      </c>
      <c r="E2230" s="2">
        <f t="shared" si="136"/>
        <v>2222422</v>
      </c>
      <c r="F2230" s="17" t="str">
        <f t="shared" si="139"/>
        <v>BULLISH</v>
      </c>
      <c r="G2230" s="17" t="str">
        <f t="shared" si="138"/>
        <v>NEUTRAL</v>
      </c>
      <c r="H2230" s="17" t="str">
        <f t="shared" si="137"/>
        <v>CONFIRMED BULLISH</v>
      </c>
    </row>
    <row r="2231" spans="1:8" ht="13.5" x14ac:dyDescent="0.25">
      <c r="A2231" s="3">
        <v>45252</v>
      </c>
      <c r="B2231" s="2">
        <v>3.6</v>
      </c>
      <c r="C2231" s="2">
        <v>3.1261000000000001</v>
      </c>
      <c r="D2231" s="2">
        <v>4032</v>
      </c>
      <c r="E2231" s="2">
        <f t="shared" si="136"/>
        <v>2218390</v>
      </c>
      <c r="F2231" s="17" t="str">
        <f t="shared" si="139"/>
        <v>BEARISH</v>
      </c>
      <c r="G2231" s="17" t="str">
        <f t="shared" si="138"/>
        <v>NEUTRAL</v>
      </c>
      <c r="H2231" s="17" t="str">
        <f t="shared" si="137"/>
        <v>CONFIRMED BEARISH</v>
      </c>
    </row>
    <row r="2232" spans="1:8" ht="13.5" x14ac:dyDescent="0.25">
      <c r="A2232" s="3">
        <v>45253</v>
      </c>
      <c r="B2232" s="2">
        <v>3.65</v>
      </c>
      <c r="C2232" s="2">
        <v>3.1695000000000002</v>
      </c>
      <c r="D2232" s="2">
        <v>15905</v>
      </c>
      <c r="E2232" s="2">
        <f t="shared" si="136"/>
        <v>2234295</v>
      </c>
      <c r="F2232" s="17" t="str">
        <f t="shared" si="139"/>
        <v>BULLISH</v>
      </c>
      <c r="G2232" s="17" t="str">
        <f t="shared" si="138"/>
        <v>NEUTRAL</v>
      </c>
      <c r="H2232" s="17" t="str">
        <f t="shared" si="137"/>
        <v>BULLISH DIVERGENCE</v>
      </c>
    </row>
    <row r="2233" spans="1:8" ht="13.5" x14ac:dyDescent="0.25">
      <c r="A2233" s="3">
        <v>45254</v>
      </c>
      <c r="B2233" s="2">
        <v>3.6</v>
      </c>
      <c r="C2233" s="2">
        <v>3.1261000000000001</v>
      </c>
      <c r="D2233" s="2">
        <v>7700</v>
      </c>
      <c r="E2233" s="2">
        <f t="shared" si="136"/>
        <v>2226595</v>
      </c>
      <c r="F2233" s="17" t="str">
        <f t="shared" si="139"/>
        <v>BULLISH</v>
      </c>
      <c r="G2233" s="17" t="str">
        <f t="shared" si="138"/>
        <v>NEUTRAL</v>
      </c>
      <c r="H2233" s="17" t="str">
        <f t="shared" si="137"/>
        <v>BULLISH DIVERGENCE</v>
      </c>
    </row>
    <row r="2234" spans="1:8" ht="13.5" x14ac:dyDescent="0.25">
      <c r="A2234" s="3">
        <v>45257</v>
      </c>
      <c r="B2234" s="2">
        <v>3.63</v>
      </c>
      <c r="C2234" s="2">
        <v>3.1522000000000001</v>
      </c>
      <c r="D2234" s="2">
        <v>5101</v>
      </c>
      <c r="E2234" s="2">
        <f t="shared" si="136"/>
        <v>2231696</v>
      </c>
      <c r="F2234" s="17" t="str">
        <f t="shared" si="139"/>
        <v>BULLISH</v>
      </c>
      <c r="G2234" s="17" t="str">
        <f t="shared" si="138"/>
        <v>NEUTRAL</v>
      </c>
      <c r="H2234" s="17" t="str">
        <f t="shared" si="137"/>
        <v>BULLISH DIVERGENCE</v>
      </c>
    </row>
    <row r="2235" spans="1:8" ht="13.5" x14ac:dyDescent="0.25">
      <c r="A2235" s="3">
        <v>45258</v>
      </c>
      <c r="B2235" s="2">
        <v>3.63</v>
      </c>
      <c r="C2235" s="2">
        <v>3.1522000000000001</v>
      </c>
      <c r="D2235" s="2">
        <v>379</v>
      </c>
      <c r="E2235" s="2">
        <f t="shared" si="136"/>
        <v>2231696</v>
      </c>
      <c r="F2235" s="17" t="str">
        <f t="shared" si="139"/>
        <v>BULLISH</v>
      </c>
      <c r="G2235" s="17" t="str">
        <f t="shared" si="138"/>
        <v>NEUTRAL</v>
      </c>
      <c r="H2235" s="17" t="str">
        <f t="shared" si="137"/>
        <v>BULLISH DIVERGENCE</v>
      </c>
    </row>
    <row r="2236" spans="1:8" ht="13.5" x14ac:dyDescent="0.25">
      <c r="A2236" s="3">
        <v>45259</v>
      </c>
      <c r="B2236" s="2">
        <v>3.64</v>
      </c>
      <c r="C2236" s="2">
        <v>3.1608000000000001</v>
      </c>
      <c r="D2236" s="2">
        <v>20</v>
      </c>
      <c r="E2236" s="2">
        <f t="shared" si="136"/>
        <v>2231716</v>
      </c>
      <c r="F2236" s="17" t="str">
        <f t="shared" si="139"/>
        <v>BULLISH</v>
      </c>
      <c r="G2236" s="17" t="str">
        <f t="shared" si="138"/>
        <v>NEUTRAL</v>
      </c>
      <c r="H2236" s="17" t="str">
        <f t="shared" si="137"/>
        <v>CONFIRMED BULLISH</v>
      </c>
    </row>
    <row r="2237" spans="1:8" ht="13.5" x14ac:dyDescent="0.25">
      <c r="A2237" s="3">
        <v>45260</v>
      </c>
      <c r="B2237" s="2">
        <v>3.6</v>
      </c>
      <c r="C2237" s="2">
        <v>3.1261000000000001</v>
      </c>
      <c r="D2237" s="2">
        <v>2248</v>
      </c>
      <c r="E2237" s="2">
        <f t="shared" si="136"/>
        <v>2229468</v>
      </c>
      <c r="F2237" s="17" t="str">
        <f t="shared" si="139"/>
        <v>BEARISH</v>
      </c>
      <c r="G2237" s="17" t="str">
        <f t="shared" si="138"/>
        <v>NEUTRAL</v>
      </c>
      <c r="H2237" s="17" t="str">
        <f t="shared" si="137"/>
        <v>CONFIRMED BEARISH</v>
      </c>
    </row>
    <row r="2238" spans="1:8" ht="13.5" x14ac:dyDescent="0.25">
      <c r="A2238" s="3">
        <v>45261</v>
      </c>
      <c r="B2238" s="2">
        <v>3.57</v>
      </c>
      <c r="C2238" s="2">
        <v>3.1000999999999999</v>
      </c>
      <c r="D2238" s="2">
        <v>3709</v>
      </c>
      <c r="E2238" s="2">
        <f t="shared" si="136"/>
        <v>2225759</v>
      </c>
      <c r="F2238" s="17" t="str">
        <f t="shared" si="139"/>
        <v>BEARISH</v>
      </c>
      <c r="G2238" s="17" t="str">
        <f t="shared" si="138"/>
        <v>NEUTRAL</v>
      </c>
      <c r="H2238" s="17" t="str">
        <f t="shared" si="137"/>
        <v>CONFIRMED BEARISH</v>
      </c>
    </row>
    <row r="2239" spans="1:8" ht="13.5" x14ac:dyDescent="0.25">
      <c r="A2239" s="3">
        <v>45264</v>
      </c>
      <c r="B2239" s="2">
        <v>3.58</v>
      </c>
      <c r="C2239" s="2">
        <v>3.1086999999999998</v>
      </c>
      <c r="D2239" s="2">
        <v>1363</v>
      </c>
      <c r="E2239" s="2">
        <f t="shared" si="136"/>
        <v>2227122</v>
      </c>
      <c r="F2239" s="17" t="str">
        <f t="shared" si="139"/>
        <v>BEARISH</v>
      </c>
      <c r="G2239" s="17" t="str">
        <f t="shared" si="138"/>
        <v>NEUTRAL</v>
      </c>
      <c r="H2239" s="17" t="str">
        <f t="shared" si="137"/>
        <v>CONFIRMED BEARISH</v>
      </c>
    </row>
    <row r="2240" spans="1:8" ht="13.5" x14ac:dyDescent="0.25">
      <c r="A2240" s="3">
        <v>45265</v>
      </c>
      <c r="B2240" s="2">
        <v>3.58</v>
      </c>
      <c r="C2240" s="2">
        <v>3.1086999999999998</v>
      </c>
      <c r="D2240" s="2">
        <v>17992</v>
      </c>
      <c r="E2240" s="2">
        <f t="shared" si="136"/>
        <v>2227122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CONFIRMED BEARISH</v>
      </c>
    </row>
    <row r="2241" spans="1:8" ht="13.5" x14ac:dyDescent="0.25">
      <c r="A2241" s="3">
        <v>45266</v>
      </c>
      <c r="B2241" s="2">
        <v>3.64</v>
      </c>
      <c r="C2241" s="2">
        <v>3.1608000000000001</v>
      </c>
      <c r="D2241" s="2">
        <v>17529</v>
      </c>
      <c r="E2241" s="2">
        <f t="shared" si="136"/>
        <v>2244651</v>
      </c>
      <c r="F2241" s="17" t="str">
        <f t="shared" si="139"/>
        <v>BULLISH</v>
      </c>
      <c r="G2241" s="17" t="str">
        <f t="shared" si="138"/>
        <v>NEUTRAL</v>
      </c>
      <c r="H2241" s="17" t="str">
        <f t="shared" si="137"/>
        <v>NEUTRAL</v>
      </c>
    </row>
    <row r="2242" spans="1:8" ht="13.5" x14ac:dyDescent="0.25">
      <c r="A2242" s="3">
        <v>45267</v>
      </c>
      <c r="B2242" s="2">
        <v>3.59</v>
      </c>
      <c r="C2242" s="2">
        <v>3.1173999999999999</v>
      </c>
      <c r="D2242" s="2">
        <v>2619</v>
      </c>
      <c r="E2242" s="2">
        <f t="shared" si="136"/>
        <v>2242032</v>
      </c>
      <c r="F2242" s="17" t="str">
        <f t="shared" si="139"/>
        <v>BULLISH</v>
      </c>
      <c r="G2242" s="17" t="str">
        <f t="shared" si="138"/>
        <v>NEUTRAL</v>
      </c>
      <c r="H2242" s="17" t="str">
        <f t="shared" si="137"/>
        <v>BULLISH DIVERGENCE</v>
      </c>
    </row>
    <row r="2243" spans="1:8" ht="13.5" x14ac:dyDescent="0.25">
      <c r="A2243" s="3">
        <v>45268</v>
      </c>
      <c r="B2243" s="2">
        <v>3.64</v>
      </c>
      <c r="C2243" s="2">
        <v>3.1608000000000001</v>
      </c>
      <c r="D2243" s="2">
        <v>2964</v>
      </c>
      <c r="E2243" s="2">
        <f t="shared" si="136"/>
        <v>2244996</v>
      </c>
      <c r="F2243" s="17" t="str">
        <f t="shared" si="139"/>
        <v>BULLISH</v>
      </c>
      <c r="G2243" s="17" t="str">
        <f t="shared" si="138"/>
        <v>NEUTRAL</v>
      </c>
      <c r="H2243" s="17" t="str">
        <f t="shared" si="137"/>
        <v>CONFIRMED BULLISH</v>
      </c>
    </row>
    <row r="2244" spans="1:8" ht="13.5" x14ac:dyDescent="0.25">
      <c r="A2244" s="3">
        <v>45271</v>
      </c>
      <c r="B2244" s="2">
        <v>3.6</v>
      </c>
      <c r="C2244" s="2">
        <v>3.1261000000000001</v>
      </c>
      <c r="D2244" s="2">
        <v>7587</v>
      </c>
      <c r="E2244" s="2">
        <f t="shared" ref="E2244:E2307" si="140">IF(B2244&gt;B2243, E2243+D2244, IF(B2244&lt;B2243, E2243-D2244, E2243))</f>
        <v>2237409</v>
      </c>
      <c r="F2244" s="17" t="str">
        <f t="shared" si="139"/>
        <v>BULLISH</v>
      </c>
      <c r="G2244" s="17" t="str">
        <f t="shared" si="138"/>
        <v>NEUTRAL</v>
      </c>
      <c r="H2244" s="17" t="str">
        <f t="shared" si="137"/>
        <v>CONFIRMED BULLISH</v>
      </c>
    </row>
    <row r="2245" spans="1:8" ht="13.5" x14ac:dyDescent="0.25">
      <c r="A2245" s="3">
        <v>45272</v>
      </c>
      <c r="B2245" s="2">
        <v>3.65</v>
      </c>
      <c r="C2245" s="2">
        <v>3.1695000000000002</v>
      </c>
      <c r="D2245" s="2">
        <v>1383</v>
      </c>
      <c r="E2245" s="2">
        <f t="shared" si="140"/>
        <v>2238792</v>
      </c>
      <c r="F2245" s="17" t="str">
        <f t="shared" si="139"/>
        <v>BULLISH</v>
      </c>
      <c r="G2245" s="17" t="str">
        <f t="shared" si="138"/>
        <v>NEUTRAL</v>
      </c>
      <c r="H2245" s="17" t="str">
        <f t="shared" si="137"/>
        <v>CONFIRMED BULLISH</v>
      </c>
    </row>
    <row r="2246" spans="1:8" ht="13.5" x14ac:dyDescent="0.25">
      <c r="A2246" s="3">
        <v>45273</v>
      </c>
      <c r="B2246" s="2">
        <v>3.6</v>
      </c>
      <c r="C2246" s="2">
        <v>3.1261000000000001</v>
      </c>
      <c r="D2246" s="2">
        <v>7407</v>
      </c>
      <c r="E2246" s="2">
        <f t="shared" si="140"/>
        <v>2231385</v>
      </c>
      <c r="F2246" s="17" t="str">
        <f t="shared" si="139"/>
        <v>BEARISH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v>45274</v>
      </c>
      <c r="B2247" s="2">
        <v>3.59</v>
      </c>
      <c r="C2247" s="2">
        <v>3.1173999999999999</v>
      </c>
      <c r="D2247" s="2">
        <v>3385</v>
      </c>
      <c r="E2247" s="2">
        <f t="shared" si="140"/>
        <v>2228000</v>
      </c>
      <c r="F2247" s="17" t="str">
        <f t="shared" si="139"/>
        <v>BEARISH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NEUTRAL</v>
      </c>
    </row>
    <row r="2248" spans="1:8" ht="13.5" x14ac:dyDescent="0.25">
      <c r="A2248" s="3">
        <v>45275</v>
      </c>
      <c r="B2248" s="2">
        <v>3.65</v>
      </c>
      <c r="C2248" s="2">
        <v>3.1695000000000002</v>
      </c>
      <c r="D2248" s="2">
        <v>5</v>
      </c>
      <c r="E2248" s="2">
        <f t="shared" si="140"/>
        <v>2228005</v>
      </c>
      <c r="F2248" s="17" t="str">
        <f t="shared" ref="F2248:F2311" si="143">IF(E2248&gt;E2243,"BULLISH",IF(E2248&lt;E2243,"BEARISH","NEUTRAL"))</f>
        <v>BEARISH</v>
      </c>
      <c r="G2248" s="17" t="str">
        <f t="shared" si="142"/>
        <v>NEUTRAL</v>
      </c>
      <c r="H2248" s="17" t="str">
        <f t="shared" si="141"/>
        <v>BEARISH DIVERGENCE</v>
      </c>
    </row>
    <row r="2249" spans="1:8" ht="13.5" x14ac:dyDescent="0.25">
      <c r="A2249" s="3">
        <v>45278</v>
      </c>
      <c r="B2249" s="2">
        <v>3.6</v>
      </c>
      <c r="C2249" s="2">
        <v>3.1261000000000001</v>
      </c>
      <c r="D2249" s="2">
        <v>6520</v>
      </c>
      <c r="E2249" s="2">
        <f t="shared" si="140"/>
        <v>2221485</v>
      </c>
      <c r="F2249" s="17" t="str">
        <f t="shared" si="143"/>
        <v>BEARISH</v>
      </c>
      <c r="G2249" s="17" t="str">
        <f t="shared" si="142"/>
        <v>NEUTRAL</v>
      </c>
      <c r="H2249" s="17" t="str">
        <f t="shared" si="141"/>
        <v>NEUTRAL</v>
      </c>
    </row>
    <row r="2250" spans="1:8" ht="13.5" x14ac:dyDescent="0.25">
      <c r="A2250" s="3">
        <v>45279</v>
      </c>
      <c r="B2250" s="2">
        <v>3.6</v>
      </c>
      <c r="C2250" s="2">
        <v>3.1261000000000001</v>
      </c>
      <c r="D2250" s="2">
        <v>5</v>
      </c>
      <c r="E2250" s="2">
        <f t="shared" si="140"/>
        <v>2221485</v>
      </c>
      <c r="F2250" s="17" t="str">
        <f t="shared" si="143"/>
        <v>BEARISH</v>
      </c>
      <c r="G2250" s="17" t="str">
        <f t="shared" si="142"/>
        <v>NEUTRAL</v>
      </c>
      <c r="H2250" s="17" t="str">
        <f t="shared" si="141"/>
        <v>CONFIRMED BEARISH</v>
      </c>
    </row>
    <row r="2251" spans="1:8" ht="13.5" x14ac:dyDescent="0.25">
      <c r="A2251" s="3">
        <v>45280</v>
      </c>
      <c r="B2251" s="2">
        <v>3.62</v>
      </c>
      <c r="C2251" s="2">
        <v>3.1435</v>
      </c>
      <c r="D2251" s="2">
        <v>570</v>
      </c>
      <c r="E2251" s="2">
        <f t="shared" si="140"/>
        <v>2222055</v>
      </c>
      <c r="F2251" s="17" t="str">
        <f t="shared" si="143"/>
        <v>BEARISH</v>
      </c>
      <c r="G2251" s="17" t="str">
        <f t="shared" si="142"/>
        <v>NEUTRAL</v>
      </c>
      <c r="H2251" s="17" t="str">
        <f t="shared" si="141"/>
        <v>BEARISH DIVERGENCE</v>
      </c>
    </row>
    <row r="2252" spans="1:8" ht="13.5" x14ac:dyDescent="0.25">
      <c r="A2252" s="3">
        <v>45281</v>
      </c>
      <c r="B2252" s="2">
        <v>3.6</v>
      </c>
      <c r="C2252" s="2">
        <v>3.1261000000000001</v>
      </c>
      <c r="D2252" s="2">
        <v>32</v>
      </c>
      <c r="E2252" s="2">
        <f t="shared" si="140"/>
        <v>2222023</v>
      </c>
      <c r="F2252" s="17" t="str">
        <f t="shared" si="143"/>
        <v>BEARISH</v>
      </c>
      <c r="G2252" s="17" t="str">
        <f t="shared" si="142"/>
        <v>NEUTRAL</v>
      </c>
      <c r="H2252" s="17" t="str">
        <f t="shared" si="141"/>
        <v>BEARISH DIVERGENCE</v>
      </c>
    </row>
    <row r="2253" spans="1:8" ht="13.5" x14ac:dyDescent="0.25">
      <c r="A2253" s="3">
        <v>45282</v>
      </c>
      <c r="B2253" s="2">
        <v>3.6</v>
      </c>
      <c r="C2253" s="2">
        <v>3.1261000000000001</v>
      </c>
      <c r="D2253" s="2">
        <v>3063</v>
      </c>
      <c r="E2253" s="2">
        <f t="shared" si="140"/>
        <v>2222023</v>
      </c>
      <c r="F2253" s="17" t="str">
        <f t="shared" si="143"/>
        <v>BEARISH</v>
      </c>
      <c r="G2253" s="17" t="str">
        <f t="shared" si="142"/>
        <v>NEUTRAL</v>
      </c>
      <c r="H2253" s="17" t="str">
        <f t="shared" si="141"/>
        <v>CONFIRMED BEARISH</v>
      </c>
    </row>
    <row r="2254" spans="1:8" ht="13.5" x14ac:dyDescent="0.25">
      <c r="A2254" s="3">
        <v>45285</v>
      </c>
      <c r="B2254" s="2">
        <v>3.6</v>
      </c>
      <c r="C2254" s="2">
        <v>3.1261000000000001</v>
      </c>
      <c r="D2254" s="2">
        <v>3757</v>
      </c>
      <c r="E2254" s="2">
        <f t="shared" si="140"/>
        <v>2222023</v>
      </c>
      <c r="F2254" s="17" t="str">
        <f t="shared" si="143"/>
        <v>BULLISH</v>
      </c>
      <c r="G2254" s="17" t="str">
        <f t="shared" si="142"/>
        <v>NEUTRAL</v>
      </c>
      <c r="H2254" s="17" t="str">
        <f t="shared" si="141"/>
        <v>NEUTRAL</v>
      </c>
    </row>
    <row r="2255" spans="1:8" ht="13.5" x14ac:dyDescent="0.25">
      <c r="A2255" s="3">
        <v>45286</v>
      </c>
      <c r="B2255" s="2">
        <v>3.6</v>
      </c>
      <c r="C2255" s="2">
        <v>3.1261000000000001</v>
      </c>
      <c r="D2255" s="2">
        <v>5351</v>
      </c>
      <c r="E2255" s="2">
        <f t="shared" si="140"/>
        <v>2222023</v>
      </c>
      <c r="F2255" s="17" t="str">
        <f t="shared" si="143"/>
        <v>BULLISH</v>
      </c>
      <c r="G2255" s="17" t="str">
        <f t="shared" si="142"/>
        <v>NEUTRAL</v>
      </c>
      <c r="H2255" s="17" t="str">
        <f t="shared" si="141"/>
        <v>NEUTRAL</v>
      </c>
    </row>
    <row r="2256" spans="1:8" ht="13.5" x14ac:dyDescent="0.25">
      <c r="A2256" s="3">
        <v>45287</v>
      </c>
      <c r="B2256" s="2">
        <v>3.6</v>
      </c>
      <c r="C2256" s="2">
        <v>3.1261000000000001</v>
      </c>
      <c r="D2256" s="2">
        <v>7307</v>
      </c>
      <c r="E2256" s="2">
        <f t="shared" si="140"/>
        <v>2222023</v>
      </c>
      <c r="F2256" s="17" t="str">
        <f t="shared" si="143"/>
        <v>BEARISH</v>
      </c>
      <c r="G2256" s="17" t="str">
        <f t="shared" si="142"/>
        <v>NEUTRAL</v>
      </c>
      <c r="H2256" s="17" t="str">
        <f t="shared" si="141"/>
        <v>CONFIRMED BEARISH</v>
      </c>
    </row>
    <row r="2257" spans="1:8" ht="13.5" x14ac:dyDescent="0.25">
      <c r="A2257" s="3">
        <v>45288</v>
      </c>
      <c r="B2257" s="2">
        <v>3.6</v>
      </c>
      <c r="C2257" s="2">
        <v>3.1261000000000001</v>
      </c>
      <c r="D2257" s="2">
        <v>4950</v>
      </c>
      <c r="E2257" s="2">
        <f t="shared" si="140"/>
        <v>2222023</v>
      </c>
      <c r="F2257" s="17" t="str">
        <f t="shared" si="143"/>
        <v>NEUTRAL</v>
      </c>
      <c r="G2257" s="17" t="str">
        <f t="shared" si="142"/>
        <v>NEUTRAL</v>
      </c>
      <c r="H2257" s="17" t="str">
        <f t="shared" si="141"/>
        <v>NEUTRAL</v>
      </c>
    </row>
    <row r="2258" spans="1:8" ht="13.5" x14ac:dyDescent="0.25">
      <c r="A2258" s="3">
        <v>45289</v>
      </c>
      <c r="B2258" s="2">
        <v>3.6</v>
      </c>
      <c r="C2258" s="2">
        <v>3.1261000000000001</v>
      </c>
      <c r="D2258" s="2">
        <v>12151</v>
      </c>
      <c r="E2258" s="2">
        <f t="shared" si="140"/>
        <v>2222023</v>
      </c>
      <c r="F2258" s="17" t="str">
        <f t="shared" si="143"/>
        <v>NEUTRAL</v>
      </c>
      <c r="G2258" s="17" t="str">
        <f t="shared" si="142"/>
        <v>NEUTRAL</v>
      </c>
      <c r="H2258" s="17" t="str">
        <f t="shared" si="141"/>
        <v>NEUTRAL</v>
      </c>
    </row>
    <row r="2259" spans="1:8" ht="13.5" x14ac:dyDescent="0.25">
      <c r="A2259" s="3">
        <v>45293</v>
      </c>
      <c r="B2259" s="2">
        <v>3.63</v>
      </c>
      <c r="C2259" s="2">
        <v>3.1522000000000001</v>
      </c>
      <c r="D2259" s="2">
        <v>225</v>
      </c>
      <c r="E2259" s="2">
        <f t="shared" si="140"/>
        <v>2222248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CONFIRMED BULLISH</v>
      </c>
    </row>
    <row r="2260" spans="1:8" ht="13.5" x14ac:dyDescent="0.25">
      <c r="A2260" s="3">
        <v>45294</v>
      </c>
      <c r="B2260" s="2">
        <v>3.65</v>
      </c>
      <c r="C2260" s="2">
        <v>3.1695000000000002</v>
      </c>
      <c r="D2260" s="2">
        <v>7649</v>
      </c>
      <c r="E2260" s="2">
        <f t="shared" si="140"/>
        <v>2229897</v>
      </c>
      <c r="F2260" s="17" t="str">
        <f t="shared" si="143"/>
        <v>BULLISH</v>
      </c>
      <c r="G2260" s="17" t="str">
        <f t="shared" si="142"/>
        <v>NEUTRAL</v>
      </c>
      <c r="H2260" s="17" t="str">
        <f t="shared" si="141"/>
        <v>CONFIRMED BULLISH</v>
      </c>
    </row>
    <row r="2261" spans="1:8" ht="13.5" x14ac:dyDescent="0.25">
      <c r="A2261" s="3">
        <v>45295</v>
      </c>
      <c r="B2261" s="2">
        <v>3.65</v>
      </c>
      <c r="C2261" s="2">
        <v>3.1695000000000002</v>
      </c>
      <c r="D2261" s="2">
        <v>0</v>
      </c>
      <c r="E2261" s="2">
        <f t="shared" si="140"/>
        <v>2229897</v>
      </c>
      <c r="F2261" s="17" t="str">
        <f t="shared" si="143"/>
        <v>BULLISH</v>
      </c>
      <c r="G2261" s="17" t="str">
        <f t="shared" si="142"/>
        <v>NEUTRAL</v>
      </c>
      <c r="H2261" s="17" t="str">
        <f t="shared" si="141"/>
        <v>CONFIRMED BULLISH</v>
      </c>
    </row>
    <row r="2262" spans="1:8" ht="13.5" x14ac:dyDescent="0.25">
      <c r="A2262" s="3">
        <v>45296</v>
      </c>
      <c r="B2262" s="2">
        <v>3.65</v>
      </c>
      <c r="C2262" s="2">
        <v>3.1695000000000002</v>
      </c>
      <c r="D2262" s="2">
        <v>0</v>
      </c>
      <c r="E2262" s="2">
        <f t="shared" si="140"/>
        <v>2229897</v>
      </c>
      <c r="F2262" s="17" t="str">
        <f t="shared" si="143"/>
        <v>BULLISH</v>
      </c>
      <c r="G2262" s="17" t="str">
        <f t="shared" si="142"/>
        <v>NEUTRAL</v>
      </c>
      <c r="H2262" s="17" t="str">
        <f t="shared" si="141"/>
        <v>CONFIRMED BULLISH</v>
      </c>
    </row>
    <row r="2263" spans="1:8" ht="13.5" x14ac:dyDescent="0.25">
      <c r="A2263" s="3">
        <v>45299</v>
      </c>
      <c r="B2263" s="2">
        <v>3.65</v>
      </c>
      <c r="C2263" s="2">
        <v>3.1695000000000002</v>
      </c>
      <c r="D2263" s="2">
        <v>3150</v>
      </c>
      <c r="E2263" s="2">
        <f t="shared" si="140"/>
        <v>2229897</v>
      </c>
      <c r="F2263" s="17" t="str">
        <f t="shared" si="143"/>
        <v>BULLISH</v>
      </c>
      <c r="G2263" s="17" t="str">
        <f t="shared" si="142"/>
        <v>NEUTRAL</v>
      </c>
      <c r="H2263" s="17" t="str">
        <f t="shared" si="141"/>
        <v>CONFIRMED BULLISH</v>
      </c>
    </row>
    <row r="2264" spans="1:8" ht="13.5" x14ac:dyDescent="0.25">
      <c r="A2264" s="3">
        <v>45300</v>
      </c>
      <c r="B2264" s="2">
        <v>3.64</v>
      </c>
      <c r="C2264" s="2">
        <v>3.1608000000000001</v>
      </c>
      <c r="D2264" s="2">
        <v>6775</v>
      </c>
      <c r="E2264" s="2">
        <f t="shared" si="140"/>
        <v>2223122</v>
      </c>
      <c r="F2264" s="17" t="str">
        <f t="shared" si="143"/>
        <v>BULLISH</v>
      </c>
      <c r="G2264" s="17" t="str">
        <f t="shared" si="142"/>
        <v>NEUTRAL</v>
      </c>
      <c r="H2264" s="17" t="str">
        <f t="shared" si="141"/>
        <v>CONFIRMED BULLISH</v>
      </c>
    </row>
    <row r="2265" spans="1:8" ht="13.5" x14ac:dyDescent="0.25">
      <c r="A2265" s="3">
        <v>45301</v>
      </c>
      <c r="B2265" s="2">
        <v>3.51</v>
      </c>
      <c r="C2265" s="2">
        <v>3.048</v>
      </c>
      <c r="D2265" s="2">
        <v>647</v>
      </c>
      <c r="E2265" s="2">
        <f t="shared" si="140"/>
        <v>2222475</v>
      </c>
      <c r="F2265" s="17" t="str">
        <f t="shared" si="143"/>
        <v>BEARISH</v>
      </c>
      <c r="G2265" s="17" t="str">
        <f t="shared" si="142"/>
        <v>NEUTRAL</v>
      </c>
      <c r="H2265" s="17" t="str">
        <f t="shared" si="141"/>
        <v>CONFIRMED BEARISH</v>
      </c>
    </row>
    <row r="2266" spans="1:8" ht="13.5" x14ac:dyDescent="0.25">
      <c r="A2266" s="3">
        <v>45302</v>
      </c>
      <c r="B2266" s="2">
        <v>3.63</v>
      </c>
      <c r="C2266" s="2">
        <v>3.1522000000000001</v>
      </c>
      <c r="D2266" s="2">
        <v>1622</v>
      </c>
      <c r="E2266" s="2">
        <f t="shared" si="140"/>
        <v>2224097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v>45303</v>
      </c>
      <c r="B2267" s="2">
        <v>3.6</v>
      </c>
      <c r="C2267" s="2">
        <v>3.1261000000000001</v>
      </c>
      <c r="D2267" s="2">
        <v>4822</v>
      </c>
      <c r="E2267" s="2">
        <f t="shared" si="140"/>
        <v>2219275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v>45306</v>
      </c>
      <c r="B2268" s="2">
        <v>3.59</v>
      </c>
      <c r="C2268" s="2">
        <v>3.1173999999999999</v>
      </c>
      <c r="D2268" s="2">
        <v>584</v>
      </c>
      <c r="E2268" s="2">
        <f t="shared" si="140"/>
        <v>2218691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v>45307</v>
      </c>
      <c r="B2269" s="2">
        <v>3.64</v>
      </c>
      <c r="C2269" s="2">
        <v>3.1608000000000001</v>
      </c>
      <c r="D2269" s="2">
        <v>442</v>
      </c>
      <c r="E2269" s="2">
        <f t="shared" si="140"/>
        <v>2219133</v>
      </c>
      <c r="F2269" s="17" t="str">
        <f t="shared" si="143"/>
        <v>BEARISH</v>
      </c>
      <c r="G2269" s="17" t="str">
        <f t="shared" si="142"/>
        <v>NEUTRAL</v>
      </c>
      <c r="H2269" s="17" t="str">
        <f t="shared" si="141"/>
        <v>NEUTRAL</v>
      </c>
    </row>
    <row r="2270" spans="1:8" ht="13.5" x14ac:dyDescent="0.25">
      <c r="A2270" s="3">
        <v>45308</v>
      </c>
      <c r="B2270" s="2">
        <v>3.62</v>
      </c>
      <c r="C2270" s="2">
        <v>3.1435</v>
      </c>
      <c r="D2270" s="2">
        <v>34177</v>
      </c>
      <c r="E2270" s="2">
        <f t="shared" si="140"/>
        <v>2184956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BEARISH DIVERGENCE</v>
      </c>
    </row>
    <row r="2271" spans="1:8" ht="13.5" x14ac:dyDescent="0.25">
      <c r="A2271" s="3">
        <v>45309</v>
      </c>
      <c r="B2271" s="2">
        <v>3.65</v>
      </c>
      <c r="C2271" s="2">
        <v>3.1695000000000002</v>
      </c>
      <c r="D2271" s="2">
        <v>534</v>
      </c>
      <c r="E2271" s="2">
        <f t="shared" si="140"/>
        <v>2185490</v>
      </c>
      <c r="F2271" s="17" t="str">
        <f t="shared" si="143"/>
        <v>BEARISH</v>
      </c>
      <c r="G2271" s="17" t="str">
        <f t="shared" si="142"/>
        <v>NEUTRAL</v>
      </c>
      <c r="H2271" s="17" t="str">
        <f t="shared" si="141"/>
        <v>BEARISH DIVERGENCE</v>
      </c>
    </row>
    <row r="2272" spans="1:8" ht="13.5" x14ac:dyDescent="0.25">
      <c r="A2272" s="3">
        <v>45310</v>
      </c>
      <c r="B2272" s="2">
        <v>3.65</v>
      </c>
      <c r="C2272" s="2">
        <v>3.1695000000000002</v>
      </c>
      <c r="D2272" s="2">
        <v>322</v>
      </c>
      <c r="E2272" s="2">
        <f t="shared" si="140"/>
        <v>2185490</v>
      </c>
      <c r="F2272" s="17" t="str">
        <f t="shared" si="143"/>
        <v>BEARISH</v>
      </c>
      <c r="G2272" s="17" t="str">
        <f t="shared" si="142"/>
        <v>NEUTRAL</v>
      </c>
      <c r="H2272" s="17" t="str">
        <f t="shared" si="141"/>
        <v>BEARISH DIVERGENCE</v>
      </c>
    </row>
    <row r="2273" spans="1:8" ht="13.5" x14ac:dyDescent="0.25">
      <c r="A2273" s="3">
        <v>45313</v>
      </c>
      <c r="B2273" s="2">
        <v>3.65</v>
      </c>
      <c r="C2273" s="2">
        <v>3.1695000000000002</v>
      </c>
      <c r="D2273" s="2">
        <v>81</v>
      </c>
      <c r="E2273" s="2">
        <f t="shared" si="140"/>
        <v>2185490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BEARISH DIVERGENCE</v>
      </c>
    </row>
    <row r="2274" spans="1:8" ht="13.5" x14ac:dyDescent="0.25">
      <c r="A2274" s="3">
        <v>45314</v>
      </c>
      <c r="B2274" s="2">
        <v>3.6</v>
      </c>
      <c r="C2274" s="2">
        <v>3.1261000000000001</v>
      </c>
      <c r="D2274" s="2">
        <v>2283</v>
      </c>
      <c r="E2274" s="2">
        <f t="shared" si="140"/>
        <v>2183207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CONFIRMED BEARISH</v>
      </c>
    </row>
    <row r="2275" spans="1:8" ht="13.5" x14ac:dyDescent="0.25">
      <c r="A2275" s="3">
        <v>45315</v>
      </c>
      <c r="B2275" s="2">
        <v>3.64</v>
      </c>
      <c r="C2275" s="2">
        <v>3.1608000000000001</v>
      </c>
      <c r="D2275" s="2">
        <v>3464</v>
      </c>
      <c r="E2275" s="2">
        <f t="shared" si="140"/>
        <v>2186671</v>
      </c>
      <c r="F2275" s="17" t="str">
        <f t="shared" si="143"/>
        <v>BULLISH</v>
      </c>
      <c r="G2275" s="17" t="str">
        <f t="shared" si="142"/>
        <v>NEUTRAL</v>
      </c>
      <c r="H2275" s="17" t="str">
        <f t="shared" si="141"/>
        <v>CONFIRMED BULLISH</v>
      </c>
    </row>
    <row r="2276" spans="1:8" ht="13.5" x14ac:dyDescent="0.25">
      <c r="A2276" s="3">
        <v>45316</v>
      </c>
      <c r="B2276" s="2">
        <v>3.64</v>
      </c>
      <c r="C2276" s="2">
        <v>3.1608000000000001</v>
      </c>
      <c r="D2276" s="2">
        <v>1211</v>
      </c>
      <c r="E2276" s="2">
        <f t="shared" si="140"/>
        <v>2186671</v>
      </c>
      <c r="F2276" s="17" t="str">
        <f t="shared" si="143"/>
        <v>BULLISH</v>
      </c>
      <c r="G2276" s="17" t="str">
        <f t="shared" si="142"/>
        <v>NEUTRAL</v>
      </c>
      <c r="H2276" s="17" t="str">
        <f t="shared" si="141"/>
        <v>BULLISH DIVERGENCE</v>
      </c>
    </row>
    <row r="2277" spans="1:8" ht="13.5" x14ac:dyDescent="0.25">
      <c r="A2277" s="3">
        <v>45317</v>
      </c>
      <c r="B2277" s="2">
        <v>3.6</v>
      </c>
      <c r="C2277" s="2">
        <v>3.1261000000000001</v>
      </c>
      <c r="D2277" s="2">
        <v>5053</v>
      </c>
      <c r="E2277" s="2">
        <f t="shared" si="140"/>
        <v>2181618</v>
      </c>
      <c r="F2277" s="17" t="str">
        <f t="shared" si="143"/>
        <v>BEARISH</v>
      </c>
      <c r="G2277" s="17" t="str">
        <f t="shared" si="142"/>
        <v>NEUTRAL</v>
      </c>
      <c r="H2277" s="17" t="str">
        <f t="shared" si="141"/>
        <v>CONFIRMED BEARISH</v>
      </c>
    </row>
    <row r="2278" spans="1:8" ht="13.5" x14ac:dyDescent="0.25">
      <c r="A2278" s="3">
        <v>45320</v>
      </c>
      <c r="B2278" s="2">
        <v>3.6</v>
      </c>
      <c r="C2278" s="2">
        <v>3.1261000000000001</v>
      </c>
      <c r="D2278" s="2">
        <v>656</v>
      </c>
      <c r="E2278" s="2">
        <f t="shared" si="140"/>
        <v>2181618</v>
      </c>
      <c r="F2278" s="17" t="str">
        <f t="shared" si="143"/>
        <v>BEARISH</v>
      </c>
      <c r="G2278" s="17" t="str">
        <f t="shared" si="142"/>
        <v>NEUTRAL</v>
      </c>
      <c r="H2278" s="17" t="str">
        <f t="shared" si="141"/>
        <v>CONFIRMED BEARISH</v>
      </c>
    </row>
    <row r="2279" spans="1:8" ht="13.5" x14ac:dyDescent="0.25">
      <c r="A2279" s="3">
        <v>45321</v>
      </c>
      <c r="B2279" s="2">
        <v>3.63</v>
      </c>
      <c r="C2279" s="2">
        <v>3.1522000000000001</v>
      </c>
      <c r="D2279" s="2">
        <v>4272</v>
      </c>
      <c r="E2279" s="2">
        <f t="shared" si="140"/>
        <v>2185890</v>
      </c>
      <c r="F2279" s="17" t="str">
        <f t="shared" si="143"/>
        <v>BULLISH</v>
      </c>
      <c r="G2279" s="17" t="str">
        <f t="shared" si="142"/>
        <v>NEUTRAL</v>
      </c>
      <c r="H2279" s="17" t="str">
        <f t="shared" si="141"/>
        <v>CONFIRMED BULLISH</v>
      </c>
    </row>
    <row r="2280" spans="1:8" ht="13.5" x14ac:dyDescent="0.25">
      <c r="A2280" s="3">
        <v>45322</v>
      </c>
      <c r="B2280" s="2">
        <v>3.62</v>
      </c>
      <c r="C2280" s="2">
        <v>3.1435</v>
      </c>
      <c r="D2280" s="2">
        <v>2011</v>
      </c>
      <c r="E2280" s="2">
        <f t="shared" si="140"/>
        <v>2183879</v>
      </c>
      <c r="F2280" s="17" t="str">
        <f t="shared" si="143"/>
        <v>BEARISH</v>
      </c>
      <c r="G2280" s="17" t="str">
        <f t="shared" si="142"/>
        <v>NEUTRAL</v>
      </c>
      <c r="H2280" s="17" t="str">
        <f t="shared" si="141"/>
        <v>CONFIRMED BEARISH</v>
      </c>
    </row>
    <row r="2281" spans="1:8" ht="13.5" x14ac:dyDescent="0.25">
      <c r="A2281" s="3">
        <v>45323</v>
      </c>
      <c r="B2281" s="2">
        <v>3.62</v>
      </c>
      <c r="C2281" s="2">
        <v>3.1435</v>
      </c>
      <c r="D2281" s="2">
        <v>7777</v>
      </c>
      <c r="E2281" s="2">
        <f t="shared" si="140"/>
        <v>2183879</v>
      </c>
      <c r="F2281" s="17" t="str">
        <f t="shared" si="143"/>
        <v>BEARISH</v>
      </c>
      <c r="G2281" s="17" t="str">
        <f t="shared" si="142"/>
        <v>NEUTRAL</v>
      </c>
      <c r="H2281" s="17" t="str">
        <f t="shared" si="141"/>
        <v>CONFIRMED BEARISH</v>
      </c>
    </row>
    <row r="2282" spans="1:8" ht="13.5" x14ac:dyDescent="0.25">
      <c r="A2282" s="3">
        <v>45324</v>
      </c>
      <c r="B2282" s="2">
        <v>3.62</v>
      </c>
      <c r="C2282" s="2">
        <v>3.1435</v>
      </c>
      <c r="D2282" s="2">
        <v>1099</v>
      </c>
      <c r="E2282" s="2">
        <f t="shared" si="140"/>
        <v>2183879</v>
      </c>
      <c r="F2282" s="17" t="str">
        <f t="shared" si="143"/>
        <v>BULLISH</v>
      </c>
      <c r="G2282" s="17" t="str">
        <f t="shared" si="142"/>
        <v>NEUTRAL</v>
      </c>
      <c r="H2282" s="17" t="str">
        <f t="shared" si="141"/>
        <v>CONFIRMED BULLISH</v>
      </c>
    </row>
    <row r="2283" spans="1:8" ht="13.5" x14ac:dyDescent="0.25">
      <c r="A2283" s="3">
        <v>45327</v>
      </c>
      <c r="B2283" s="2">
        <v>3.63</v>
      </c>
      <c r="C2283" s="2">
        <v>3.1522000000000001</v>
      </c>
      <c r="D2283" s="2">
        <v>303</v>
      </c>
      <c r="E2283" s="2">
        <f t="shared" si="140"/>
        <v>2184182</v>
      </c>
      <c r="F2283" s="17" t="str">
        <f t="shared" si="143"/>
        <v>BULLISH</v>
      </c>
      <c r="G2283" s="17" t="str">
        <f t="shared" si="142"/>
        <v>NEUTRAL</v>
      </c>
      <c r="H2283" s="17" t="str">
        <f t="shared" si="141"/>
        <v>CONFIRMED BULLISH</v>
      </c>
    </row>
    <row r="2284" spans="1:8" ht="13.5" x14ac:dyDescent="0.25">
      <c r="A2284" s="3">
        <v>45328</v>
      </c>
      <c r="B2284" s="2">
        <v>3.63</v>
      </c>
      <c r="C2284" s="2">
        <v>3.1522000000000001</v>
      </c>
      <c r="D2284" s="2">
        <v>0</v>
      </c>
      <c r="E2284" s="2">
        <f t="shared" si="140"/>
        <v>2184182</v>
      </c>
      <c r="F2284" s="17" t="str">
        <f t="shared" si="143"/>
        <v>BEARISH</v>
      </c>
      <c r="G2284" s="17" t="str">
        <f t="shared" si="142"/>
        <v>NEUTRAL</v>
      </c>
      <c r="H2284" s="17" t="str">
        <f t="shared" si="141"/>
        <v>NEUTRAL</v>
      </c>
    </row>
    <row r="2285" spans="1:8" ht="13.5" x14ac:dyDescent="0.25">
      <c r="A2285" s="3">
        <v>45329</v>
      </c>
      <c r="B2285" s="2">
        <v>3.64</v>
      </c>
      <c r="C2285" s="2">
        <v>3.1608000000000001</v>
      </c>
      <c r="D2285" s="2">
        <v>1028</v>
      </c>
      <c r="E2285" s="2">
        <f t="shared" si="140"/>
        <v>2185210</v>
      </c>
      <c r="F2285" s="17" t="str">
        <f t="shared" si="143"/>
        <v>BULLISH</v>
      </c>
      <c r="G2285" s="17" t="str">
        <f t="shared" si="142"/>
        <v>NEUTRAL</v>
      </c>
      <c r="H2285" s="17" t="str">
        <f t="shared" si="141"/>
        <v>CONFIRMED BULLISH</v>
      </c>
    </row>
    <row r="2286" spans="1:8" ht="13.5" x14ac:dyDescent="0.25">
      <c r="A2286" s="3">
        <v>45330</v>
      </c>
      <c r="B2286" s="2">
        <v>3.6</v>
      </c>
      <c r="C2286" s="2">
        <v>3.1261000000000001</v>
      </c>
      <c r="D2286" s="2">
        <v>9</v>
      </c>
      <c r="E2286" s="2">
        <f t="shared" si="140"/>
        <v>2185201</v>
      </c>
      <c r="F2286" s="17" t="str">
        <f t="shared" si="143"/>
        <v>BULLISH</v>
      </c>
      <c r="G2286" s="17" t="str">
        <f t="shared" si="142"/>
        <v>NEUTRAL</v>
      </c>
      <c r="H2286" s="17" t="str">
        <f t="shared" si="141"/>
        <v>BULLISH DIVERGENCE</v>
      </c>
    </row>
    <row r="2287" spans="1:8" ht="13.5" x14ac:dyDescent="0.25">
      <c r="A2287" s="3">
        <v>45331</v>
      </c>
      <c r="B2287" s="2">
        <v>3.6</v>
      </c>
      <c r="C2287" s="2">
        <v>3.1261000000000001</v>
      </c>
      <c r="D2287" s="2">
        <v>376</v>
      </c>
      <c r="E2287" s="2">
        <f t="shared" si="140"/>
        <v>2185201</v>
      </c>
      <c r="F2287" s="17" t="str">
        <f t="shared" si="143"/>
        <v>BULLISH</v>
      </c>
      <c r="G2287" s="17" t="str">
        <f t="shared" si="142"/>
        <v>NEUTRAL</v>
      </c>
      <c r="H2287" s="17" t="str">
        <f t="shared" si="141"/>
        <v>BULLISH DIVERGENCE</v>
      </c>
    </row>
    <row r="2288" spans="1:8" ht="13.5" x14ac:dyDescent="0.25">
      <c r="A2288" s="3">
        <v>45334</v>
      </c>
      <c r="B2288" s="2">
        <v>3.6</v>
      </c>
      <c r="C2288" s="2">
        <v>3.1261000000000001</v>
      </c>
      <c r="D2288" s="2">
        <v>1047</v>
      </c>
      <c r="E2288" s="2">
        <f t="shared" si="140"/>
        <v>2185201</v>
      </c>
      <c r="F2288" s="17" t="str">
        <f t="shared" si="143"/>
        <v>BULLISH</v>
      </c>
      <c r="G2288" s="17" t="str">
        <f t="shared" si="142"/>
        <v>NEUTRAL</v>
      </c>
      <c r="H2288" s="17" t="str">
        <f t="shared" si="141"/>
        <v>BULLISH DIVERGENCE</v>
      </c>
    </row>
    <row r="2289" spans="1:8" ht="13.5" x14ac:dyDescent="0.25">
      <c r="A2289" s="3">
        <v>45335</v>
      </c>
      <c r="B2289" s="2">
        <v>3.68</v>
      </c>
      <c r="C2289" s="2">
        <v>3.1956000000000002</v>
      </c>
      <c r="D2289" s="2">
        <v>766</v>
      </c>
      <c r="E2289" s="2">
        <f t="shared" si="140"/>
        <v>2185967</v>
      </c>
      <c r="F2289" s="17" t="str">
        <f t="shared" si="143"/>
        <v>BULLISH</v>
      </c>
      <c r="G2289" s="17" t="str">
        <f t="shared" si="142"/>
        <v>NEUTRAL</v>
      </c>
      <c r="H2289" s="17" t="str">
        <f t="shared" si="141"/>
        <v>CONFIRMED BULLISH</v>
      </c>
    </row>
    <row r="2290" spans="1:8" ht="13.5" x14ac:dyDescent="0.25">
      <c r="A2290" s="3">
        <v>45336</v>
      </c>
      <c r="B2290" s="2">
        <v>3.67</v>
      </c>
      <c r="C2290" s="2">
        <v>3.1869000000000001</v>
      </c>
      <c r="D2290" s="2">
        <v>12</v>
      </c>
      <c r="E2290" s="2">
        <f t="shared" si="140"/>
        <v>2185955</v>
      </c>
      <c r="F2290" s="17" t="str">
        <f t="shared" si="143"/>
        <v>BULLISH</v>
      </c>
      <c r="G2290" s="17" t="str">
        <f t="shared" si="142"/>
        <v>NEUTRAL</v>
      </c>
      <c r="H2290" s="17" t="str">
        <f t="shared" si="141"/>
        <v>CONFIRMED BULLISH</v>
      </c>
    </row>
    <row r="2291" spans="1:8" ht="13.5" x14ac:dyDescent="0.25">
      <c r="A2291" s="3">
        <v>45337</v>
      </c>
      <c r="B2291" s="2">
        <v>3.67</v>
      </c>
      <c r="C2291" s="2">
        <v>3.1869000000000001</v>
      </c>
      <c r="D2291" s="2">
        <v>452</v>
      </c>
      <c r="E2291" s="2">
        <f t="shared" si="140"/>
        <v>2185955</v>
      </c>
      <c r="F2291" s="17" t="str">
        <f t="shared" si="143"/>
        <v>BULLISH</v>
      </c>
      <c r="G2291" s="17" t="str">
        <f t="shared" si="142"/>
        <v>NEUTRAL</v>
      </c>
      <c r="H2291" s="17" t="str">
        <f t="shared" si="141"/>
        <v>CONFIRMED BULLISH</v>
      </c>
    </row>
    <row r="2292" spans="1:8" ht="13.5" x14ac:dyDescent="0.25">
      <c r="A2292" s="3">
        <v>45338</v>
      </c>
      <c r="B2292" s="2">
        <v>3.84</v>
      </c>
      <c r="C2292" s="2">
        <v>3.3344999999999998</v>
      </c>
      <c r="D2292" s="2">
        <v>1491</v>
      </c>
      <c r="E2292" s="2">
        <f t="shared" si="140"/>
        <v>2187446</v>
      </c>
      <c r="F2292" s="17" t="str">
        <f t="shared" si="143"/>
        <v>BULLISH</v>
      </c>
      <c r="G2292" s="17" t="str">
        <f t="shared" si="142"/>
        <v>NEUTRAL</v>
      </c>
      <c r="H2292" s="17" t="str">
        <f t="shared" si="141"/>
        <v>CONFIRMED BULLISH</v>
      </c>
    </row>
    <row r="2293" spans="1:8" ht="13.5" x14ac:dyDescent="0.25">
      <c r="A2293" s="3">
        <v>45341</v>
      </c>
      <c r="B2293" s="2">
        <v>3.83</v>
      </c>
      <c r="C2293" s="2">
        <v>3.3258000000000001</v>
      </c>
      <c r="D2293" s="2">
        <v>344</v>
      </c>
      <c r="E2293" s="2">
        <f t="shared" si="140"/>
        <v>2187102</v>
      </c>
      <c r="F2293" s="17" t="str">
        <f t="shared" si="143"/>
        <v>BULLISH</v>
      </c>
      <c r="G2293" s="17" t="str">
        <f t="shared" si="142"/>
        <v>NEUTRAL</v>
      </c>
      <c r="H2293" s="17" t="str">
        <f t="shared" si="141"/>
        <v>CONFIRMED BULLISH</v>
      </c>
    </row>
    <row r="2294" spans="1:8" ht="13.5" x14ac:dyDescent="0.25">
      <c r="A2294" s="3">
        <v>45342</v>
      </c>
      <c r="B2294" s="2">
        <v>3.82</v>
      </c>
      <c r="C2294" s="2">
        <v>3.3172000000000001</v>
      </c>
      <c r="D2294" s="2">
        <v>100</v>
      </c>
      <c r="E2294" s="2">
        <f t="shared" si="140"/>
        <v>2187002</v>
      </c>
      <c r="F2294" s="17" t="str">
        <f t="shared" si="143"/>
        <v>BULLISH</v>
      </c>
      <c r="G2294" s="17" t="str">
        <f t="shared" si="142"/>
        <v>NEUTRAL</v>
      </c>
      <c r="H2294" s="17" t="str">
        <f t="shared" si="141"/>
        <v>CONFIRMED BULLISH</v>
      </c>
    </row>
    <row r="2295" spans="1:8" ht="13.5" x14ac:dyDescent="0.25">
      <c r="A2295" s="3">
        <v>45343</v>
      </c>
      <c r="B2295" s="2">
        <v>3.81</v>
      </c>
      <c r="C2295" s="2">
        <v>3.3085</v>
      </c>
      <c r="D2295" s="2">
        <v>33</v>
      </c>
      <c r="E2295" s="2">
        <f t="shared" si="140"/>
        <v>2186969</v>
      </c>
      <c r="F2295" s="17" t="str">
        <f t="shared" si="143"/>
        <v>BULLISH</v>
      </c>
      <c r="G2295" s="17" t="str">
        <f t="shared" si="142"/>
        <v>NEUTRAL</v>
      </c>
      <c r="H2295" s="17" t="str">
        <f t="shared" si="141"/>
        <v>CONFIRMED BULLISH</v>
      </c>
    </row>
    <row r="2296" spans="1:8" ht="13.5" x14ac:dyDescent="0.25">
      <c r="A2296" s="3">
        <v>45344</v>
      </c>
      <c r="B2296" s="2">
        <v>3.8</v>
      </c>
      <c r="C2296" s="2">
        <v>3.2997999999999998</v>
      </c>
      <c r="D2296" s="2">
        <v>54</v>
      </c>
      <c r="E2296" s="2">
        <f t="shared" si="140"/>
        <v>2186915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v>45345</v>
      </c>
      <c r="B2297" s="2">
        <v>3.8</v>
      </c>
      <c r="C2297" s="2">
        <v>3.2997999999999998</v>
      </c>
      <c r="D2297" s="2">
        <v>511</v>
      </c>
      <c r="E2297" s="2">
        <f t="shared" si="140"/>
        <v>2186915</v>
      </c>
      <c r="F2297" s="17" t="str">
        <f t="shared" si="143"/>
        <v>BEARISH</v>
      </c>
      <c r="G2297" s="17" t="str">
        <f t="shared" si="142"/>
        <v>NEUTRAL</v>
      </c>
      <c r="H2297" s="17" t="str">
        <f t="shared" si="141"/>
        <v>CONFIRMED BEARISH</v>
      </c>
    </row>
    <row r="2298" spans="1:8" ht="13.5" x14ac:dyDescent="0.25">
      <c r="A2298" s="3">
        <v>45348</v>
      </c>
      <c r="B2298" s="2">
        <v>3.81</v>
      </c>
      <c r="C2298" s="2">
        <v>3.3085</v>
      </c>
      <c r="D2298" s="2">
        <v>8997</v>
      </c>
      <c r="E2298" s="2">
        <f t="shared" si="140"/>
        <v>2195912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BULLISH DIVERGENCE</v>
      </c>
    </row>
    <row r="2299" spans="1:8" ht="13.5" x14ac:dyDescent="0.25">
      <c r="A2299" s="3">
        <v>45349</v>
      </c>
      <c r="B2299" s="2">
        <v>3.8</v>
      </c>
      <c r="C2299" s="2">
        <v>3.2997999999999998</v>
      </c>
      <c r="D2299" s="2">
        <v>5012</v>
      </c>
      <c r="E2299" s="2">
        <f t="shared" si="140"/>
        <v>2190900</v>
      </c>
      <c r="F2299" s="17" t="str">
        <f t="shared" si="143"/>
        <v>BULLISH</v>
      </c>
      <c r="G2299" s="17" t="str">
        <f t="shared" si="142"/>
        <v>NEUTRAL</v>
      </c>
      <c r="H2299" s="17" t="str">
        <f t="shared" si="141"/>
        <v>BULLISH DIVERGENCE</v>
      </c>
    </row>
    <row r="2300" spans="1:8" ht="13.5" x14ac:dyDescent="0.25">
      <c r="A2300" s="3">
        <v>45350</v>
      </c>
      <c r="B2300" s="2">
        <v>3.81</v>
      </c>
      <c r="C2300" s="2">
        <v>3.3085</v>
      </c>
      <c r="D2300" s="2">
        <v>1041</v>
      </c>
      <c r="E2300" s="2">
        <f t="shared" si="140"/>
        <v>2191941</v>
      </c>
      <c r="F2300" s="17" t="str">
        <f t="shared" si="143"/>
        <v>BULLISH</v>
      </c>
      <c r="G2300" s="17" t="str">
        <f t="shared" si="142"/>
        <v>NEUTRAL</v>
      </c>
      <c r="H2300" s="17" t="str">
        <f t="shared" si="141"/>
        <v>NEUTRAL</v>
      </c>
    </row>
    <row r="2301" spans="1:8" ht="13.5" x14ac:dyDescent="0.25">
      <c r="A2301" s="3">
        <v>45351</v>
      </c>
      <c r="B2301" s="2">
        <v>3.8</v>
      </c>
      <c r="C2301" s="2">
        <v>3.2997999999999998</v>
      </c>
      <c r="D2301" s="2">
        <v>71</v>
      </c>
      <c r="E2301" s="2">
        <f t="shared" si="140"/>
        <v>2191870</v>
      </c>
      <c r="F2301" s="17" t="str">
        <f t="shared" si="143"/>
        <v>BULLISH</v>
      </c>
      <c r="G2301" s="17" t="str">
        <f t="shared" si="142"/>
        <v>NEUTRAL</v>
      </c>
      <c r="H2301" s="17" t="str">
        <f t="shared" si="141"/>
        <v>NEUTRAL</v>
      </c>
    </row>
    <row r="2302" spans="1:8" ht="13.5" x14ac:dyDescent="0.25">
      <c r="A2302" s="3">
        <v>45352</v>
      </c>
      <c r="B2302" s="2">
        <v>3.79</v>
      </c>
      <c r="C2302" s="2">
        <v>3.2911000000000001</v>
      </c>
      <c r="D2302" s="2">
        <v>600</v>
      </c>
      <c r="E2302" s="2">
        <f t="shared" si="140"/>
        <v>2191270</v>
      </c>
      <c r="F2302" s="17" t="str">
        <f t="shared" si="143"/>
        <v>BULLISH</v>
      </c>
      <c r="G2302" s="17" t="str">
        <f t="shared" si="142"/>
        <v>NEUTRAL</v>
      </c>
      <c r="H2302" s="17" t="str">
        <f t="shared" si="141"/>
        <v>BULLISH DIVERGENCE</v>
      </c>
    </row>
    <row r="2303" spans="1:8" ht="13.5" x14ac:dyDescent="0.25">
      <c r="A2303" s="3">
        <v>45355</v>
      </c>
      <c r="B2303" s="2">
        <v>3.75</v>
      </c>
      <c r="C2303" s="2">
        <v>3.2564000000000002</v>
      </c>
      <c r="D2303" s="2">
        <v>4034</v>
      </c>
      <c r="E2303" s="2">
        <f t="shared" si="140"/>
        <v>2187236</v>
      </c>
      <c r="F2303" s="17" t="str">
        <f t="shared" si="143"/>
        <v>BEARISH</v>
      </c>
      <c r="G2303" s="17" t="str">
        <f t="shared" si="142"/>
        <v>NEUTRAL</v>
      </c>
      <c r="H2303" s="17" t="str">
        <f t="shared" si="141"/>
        <v>CONFIRMED BEARISH</v>
      </c>
    </row>
    <row r="2304" spans="1:8" ht="13.5" x14ac:dyDescent="0.25">
      <c r="A2304" s="3">
        <v>45356</v>
      </c>
      <c r="B2304" s="2">
        <v>3.84</v>
      </c>
      <c r="C2304" s="2">
        <v>3.3344999999999998</v>
      </c>
      <c r="D2304" s="2">
        <v>12277</v>
      </c>
      <c r="E2304" s="2">
        <f t="shared" si="140"/>
        <v>2199513</v>
      </c>
      <c r="F2304" s="17" t="str">
        <f t="shared" si="143"/>
        <v>BULLISH</v>
      </c>
      <c r="G2304" s="17" t="str">
        <f t="shared" si="142"/>
        <v>NEUTRAL</v>
      </c>
      <c r="H2304" s="17" t="str">
        <f t="shared" si="141"/>
        <v>CONFIRMED BULLISH</v>
      </c>
    </row>
    <row r="2305" spans="1:8" ht="13.5" x14ac:dyDescent="0.25">
      <c r="A2305" s="3">
        <v>45357</v>
      </c>
      <c r="B2305" s="2">
        <v>3.83</v>
      </c>
      <c r="C2305" s="2">
        <v>3.3258000000000001</v>
      </c>
      <c r="D2305" s="2">
        <v>610</v>
      </c>
      <c r="E2305" s="2">
        <f t="shared" si="140"/>
        <v>2198903</v>
      </c>
      <c r="F2305" s="17" t="str">
        <f t="shared" si="143"/>
        <v>BULLISH</v>
      </c>
      <c r="G2305" s="17" t="str">
        <f t="shared" si="142"/>
        <v>NEUTRAL</v>
      </c>
      <c r="H2305" s="17" t="str">
        <f t="shared" si="141"/>
        <v>CONFIRMED BULLISH</v>
      </c>
    </row>
    <row r="2306" spans="1:8" ht="13.5" x14ac:dyDescent="0.25">
      <c r="A2306" s="3">
        <v>45358</v>
      </c>
      <c r="B2306" s="2">
        <v>3.82</v>
      </c>
      <c r="C2306" s="2">
        <v>3.3172000000000001</v>
      </c>
      <c r="D2306" s="2">
        <v>26237</v>
      </c>
      <c r="E2306" s="2">
        <f t="shared" si="140"/>
        <v>2172666</v>
      </c>
      <c r="F2306" s="17" t="str">
        <f t="shared" si="143"/>
        <v>BEARISH</v>
      </c>
      <c r="G2306" s="17" t="str">
        <f t="shared" si="142"/>
        <v>NEUTRAL</v>
      </c>
      <c r="H2306" s="17" t="str">
        <f t="shared" si="141"/>
        <v>BEARISH DIVERGENCE</v>
      </c>
    </row>
    <row r="2307" spans="1:8" ht="13.5" x14ac:dyDescent="0.25">
      <c r="A2307" s="3">
        <v>45359</v>
      </c>
      <c r="B2307" s="2">
        <v>3.82</v>
      </c>
      <c r="C2307" s="2">
        <v>3.3172000000000001</v>
      </c>
      <c r="D2307" s="2">
        <v>1519</v>
      </c>
      <c r="E2307" s="2">
        <f t="shared" si="140"/>
        <v>2172666</v>
      </c>
      <c r="F2307" s="17" t="str">
        <f t="shared" si="143"/>
        <v>BEARISH</v>
      </c>
      <c r="G2307" s="17" t="str">
        <f t="shared" si="142"/>
        <v>NEUTRAL</v>
      </c>
      <c r="H2307" s="17" t="str">
        <f t="shared" si="141"/>
        <v>BEARISH DIVERGENCE</v>
      </c>
    </row>
    <row r="2308" spans="1:8" ht="13.5" x14ac:dyDescent="0.25">
      <c r="A2308" s="3">
        <v>45362</v>
      </c>
      <c r="B2308" s="2">
        <v>3.84</v>
      </c>
      <c r="C2308" s="2">
        <v>3.3344999999999998</v>
      </c>
      <c r="D2308" s="2">
        <v>11</v>
      </c>
      <c r="E2308" s="2">
        <f t="shared" ref="E2308:E2371" si="144">IF(B2308&gt;B2307, E2307+D2308, IF(B2308&lt;B2307, E2307-D2308, E2307))</f>
        <v>2172677</v>
      </c>
      <c r="F2308" s="17" t="str">
        <f t="shared" si="143"/>
        <v>BEARISH</v>
      </c>
      <c r="G2308" s="17" t="str">
        <f t="shared" si="142"/>
        <v>NEUTRAL</v>
      </c>
      <c r="H2308" s="17" t="str">
        <f t="shared" si="141"/>
        <v>BEARISH DIVERGENCE</v>
      </c>
    </row>
    <row r="2309" spans="1:8" ht="13.5" x14ac:dyDescent="0.25">
      <c r="A2309" s="3">
        <v>45363</v>
      </c>
      <c r="B2309" s="2">
        <v>3.83</v>
      </c>
      <c r="C2309" s="2">
        <v>3.3258000000000001</v>
      </c>
      <c r="D2309" s="2">
        <v>2073</v>
      </c>
      <c r="E2309" s="2">
        <f t="shared" si="144"/>
        <v>2170604</v>
      </c>
      <c r="F2309" s="17" t="str">
        <f t="shared" si="143"/>
        <v>BEARISH</v>
      </c>
      <c r="G2309" s="17" t="str">
        <f t="shared" si="142"/>
        <v>NEUTRAL</v>
      </c>
      <c r="H2309" s="17" t="str">
        <f t="shared" si="141"/>
        <v>CONFIRMED BEARISH</v>
      </c>
    </row>
    <row r="2310" spans="1:8" ht="13.5" x14ac:dyDescent="0.25">
      <c r="A2310" s="3">
        <v>45364</v>
      </c>
      <c r="B2310" s="2">
        <v>3.83</v>
      </c>
      <c r="C2310" s="2">
        <v>3.3258000000000001</v>
      </c>
      <c r="D2310" s="2">
        <v>576</v>
      </c>
      <c r="E2310" s="2">
        <f t="shared" si="144"/>
        <v>2170604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v>45365</v>
      </c>
      <c r="B2311" s="2">
        <v>3.91</v>
      </c>
      <c r="C2311" s="2">
        <v>3.3953000000000002</v>
      </c>
      <c r="D2311" s="2">
        <v>16818</v>
      </c>
      <c r="E2311" s="2">
        <f t="shared" si="144"/>
        <v>2187422</v>
      </c>
      <c r="F2311" s="17" t="str">
        <f t="shared" si="143"/>
        <v>BULLISH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CONFIRMED BULLISH</v>
      </c>
    </row>
    <row r="2312" spans="1:8" ht="13.5" x14ac:dyDescent="0.25">
      <c r="A2312" s="3">
        <v>45366</v>
      </c>
      <c r="B2312" s="2">
        <v>3.9</v>
      </c>
      <c r="C2312" s="2">
        <v>3.3866000000000001</v>
      </c>
      <c r="D2312" s="2">
        <v>178</v>
      </c>
      <c r="E2312" s="2">
        <f t="shared" si="144"/>
        <v>2187244</v>
      </c>
      <c r="F2312" s="17" t="str">
        <f t="shared" ref="F2312:F2375" si="147">IF(E2312&gt;E2307,"BULLISH",IF(E2312&lt;E2307,"BEARISH","NEUTRAL"))</f>
        <v>BULLISH</v>
      </c>
      <c r="G2312" s="17" t="str">
        <f t="shared" si="146"/>
        <v>NEUTRAL</v>
      </c>
      <c r="H2312" s="17" t="str">
        <f t="shared" si="145"/>
        <v>CONFIRMED BULLISH</v>
      </c>
    </row>
    <row r="2313" spans="1:8" ht="13.5" x14ac:dyDescent="0.25">
      <c r="A2313" s="3">
        <v>45369</v>
      </c>
      <c r="B2313" s="2">
        <v>3.9</v>
      </c>
      <c r="C2313" s="2">
        <v>3.3866000000000001</v>
      </c>
      <c r="D2313" s="2">
        <v>0</v>
      </c>
      <c r="E2313" s="2">
        <f t="shared" si="144"/>
        <v>2187244</v>
      </c>
      <c r="F2313" s="17" t="str">
        <f t="shared" si="147"/>
        <v>BULLISH</v>
      </c>
      <c r="G2313" s="17" t="str">
        <f t="shared" si="146"/>
        <v>NEUTRAL</v>
      </c>
      <c r="H2313" s="17" t="str">
        <f t="shared" si="145"/>
        <v>CONFIRMED BULLISH</v>
      </c>
    </row>
    <row r="2314" spans="1:8" ht="13.5" x14ac:dyDescent="0.25">
      <c r="A2314" s="3">
        <v>45370</v>
      </c>
      <c r="B2314" s="2">
        <v>3.9</v>
      </c>
      <c r="C2314" s="2">
        <v>3.3866000000000001</v>
      </c>
      <c r="D2314" s="2">
        <v>9</v>
      </c>
      <c r="E2314" s="2">
        <f t="shared" si="144"/>
        <v>2187244</v>
      </c>
      <c r="F2314" s="17" t="str">
        <f t="shared" si="147"/>
        <v>BULLISH</v>
      </c>
      <c r="G2314" s="17" t="str">
        <f t="shared" si="146"/>
        <v>NEUTRAL</v>
      </c>
      <c r="H2314" s="17" t="str">
        <f t="shared" si="145"/>
        <v>CONFIRMED BULLISH</v>
      </c>
    </row>
    <row r="2315" spans="1:8" ht="13.5" x14ac:dyDescent="0.25">
      <c r="A2315" s="3">
        <v>45372</v>
      </c>
      <c r="B2315" s="2">
        <v>3.9</v>
      </c>
      <c r="C2315" s="2">
        <v>3.3866000000000001</v>
      </c>
      <c r="D2315" s="2">
        <v>43</v>
      </c>
      <c r="E2315" s="2">
        <f t="shared" si="144"/>
        <v>2187244</v>
      </c>
      <c r="F2315" s="17" t="str">
        <f t="shared" si="147"/>
        <v>BULLISH</v>
      </c>
      <c r="G2315" s="17" t="str">
        <f t="shared" si="146"/>
        <v>NEUTRAL</v>
      </c>
      <c r="H2315" s="17" t="str">
        <f t="shared" si="145"/>
        <v>CONFIRMED BULLISH</v>
      </c>
    </row>
    <row r="2316" spans="1:8" ht="13.5" x14ac:dyDescent="0.25">
      <c r="A2316" s="3">
        <v>45373</v>
      </c>
      <c r="B2316" s="2">
        <v>3.9</v>
      </c>
      <c r="C2316" s="2">
        <v>3.3866000000000001</v>
      </c>
      <c r="D2316" s="2">
        <v>25782</v>
      </c>
      <c r="E2316" s="2">
        <f t="shared" si="144"/>
        <v>2187244</v>
      </c>
      <c r="F2316" s="17" t="str">
        <f t="shared" si="147"/>
        <v>BEARISH</v>
      </c>
      <c r="G2316" s="17" t="str">
        <f t="shared" si="146"/>
        <v>NEUTRAL</v>
      </c>
      <c r="H2316" s="17" t="str">
        <f t="shared" si="145"/>
        <v>CONFIRMED BEARISH</v>
      </c>
    </row>
    <row r="2317" spans="1:8" ht="13.5" x14ac:dyDescent="0.25">
      <c r="A2317" s="3">
        <v>45376</v>
      </c>
      <c r="B2317" s="2">
        <v>3.89</v>
      </c>
      <c r="C2317" s="2">
        <v>3.3778999999999999</v>
      </c>
      <c r="D2317" s="2">
        <v>6401</v>
      </c>
      <c r="E2317" s="2">
        <f t="shared" si="144"/>
        <v>2180843</v>
      </c>
      <c r="F2317" s="17" t="str">
        <f t="shared" si="147"/>
        <v>BEARISH</v>
      </c>
      <c r="G2317" s="17" t="str">
        <f t="shared" si="146"/>
        <v>NEUTRAL</v>
      </c>
      <c r="H2317" s="17" t="str">
        <f t="shared" si="145"/>
        <v>CONFIRMED BEARISH</v>
      </c>
    </row>
    <row r="2318" spans="1:8" ht="13.5" x14ac:dyDescent="0.25">
      <c r="A2318" s="3">
        <v>45377</v>
      </c>
      <c r="B2318" s="2">
        <v>3.92</v>
      </c>
      <c r="C2318" s="2">
        <v>3.4039999999999999</v>
      </c>
      <c r="D2318" s="2">
        <v>14388</v>
      </c>
      <c r="E2318" s="2">
        <f t="shared" si="144"/>
        <v>2195231</v>
      </c>
      <c r="F2318" s="17" t="str">
        <f t="shared" si="147"/>
        <v>BULLISH</v>
      </c>
      <c r="G2318" s="17" t="str">
        <f t="shared" si="146"/>
        <v>NEUTRAL</v>
      </c>
      <c r="H2318" s="17" t="str">
        <f t="shared" si="145"/>
        <v>CONFIRMED BULLISH</v>
      </c>
    </row>
    <row r="2319" spans="1:8" ht="13.5" x14ac:dyDescent="0.25">
      <c r="A2319" s="3">
        <v>45378</v>
      </c>
      <c r="B2319" s="2">
        <v>3.9</v>
      </c>
      <c r="C2319" s="2">
        <v>3.3866000000000001</v>
      </c>
      <c r="D2319" s="2">
        <v>3000</v>
      </c>
      <c r="E2319" s="2">
        <f t="shared" si="144"/>
        <v>2192231</v>
      </c>
      <c r="F2319" s="17" t="str">
        <f t="shared" si="147"/>
        <v>BULLISH</v>
      </c>
      <c r="G2319" s="17" t="str">
        <f t="shared" si="146"/>
        <v>NEUTRAL</v>
      </c>
      <c r="H2319" s="17" t="str">
        <f t="shared" si="145"/>
        <v>NEUTRAL</v>
      </c>
    </row>
    <row r="2320" spans="1:8" ht="13.5" x14ac:dyDescent="0.25">
      <c r="A2320" s="3">
        <v>45379</v>
      </c>
      <c r="B2320" s="2">
        <v>3.9</v>
      </c>
      <c r="C2320" s="2">
        <v>3.3866000000000001</v>
      </c>
      <c r="D2320" s="2">
        <v>2500</v>
      </c>
      <c r="E2320" s="2">
        <f t="shared" si="144"/>
        <v>2192231</v>
      </c>
      <c r="F2320" s="17" t="str">
        <f t="shared" si="147"/>
        <v>BULLISH</v>
      </c>
      <c r="G2320" s="17" t="str">
        <f t="shared" si="146"/>
        <v>NEUTRAL</v>
      </c>
      <c r="H2320" s="17" t="str">
        <f t="shared" si="145"/>
        <v>NEUTRAL</v>
      </c>
    </row>
    <row r="2321" spans="1:8" ht="13.5" x14ac:dyDescent="0.25">
      <c r="A2321" s="3">
        <v>45380</v>
      </c>
      <c r="B2321" s="2">
        <v>3.89</v>
      </c>
      <c r="C2321" s="2">
        <v>3.3778999999999999</v>
      </c>
      <c r="D2321" s="2">
        <v>12324</v>
      </c>
      <c r="E2321" s="2">
        <f t="shared" si="144"/>
        <v>2179907</v>
      </c>
      <c r="F2321" s="17" t="str">
        <f t="shared" si="147"/>
        <v>BEARISH</v>
      </c>
      <c r="G2321" s="17" t="str">
        <f t="shared" si="146"/>
        <v>NEUTRAL</v>
      </c>
      <c r="H2321" s="17" t="str">
        <f t="shared" si="145"/>
        <v>CONFIRMED BEARISH</v>
      </c>
    </row>
    <row r="2322" spans="1:8" ht="13.5" x14ac:dyDescent="0.25">
      <c r="A2322" s="3">
        <v>45383</v>
      </c>
      <c r="B2322" s="2">
        <v>3.88</v>
      </c>
      <c r="C2322" s="2">
        <v>3.3693</v>
      </c>
      <c r="D2322" s="2">
        <v>10</v>
      </c>
      <c r="E2322" s="2">
        <f t="shared" si="144"/>
        <v>2179897</v>
      </c>
      <c r="F2322" s="17" t="str">
        <f t="shared" si="147"/>
        <v>BEARISH</v>
      </c>
      <c r="G2322" s="17" t="str">
        <f t="shared" si="146"/>
        <v>NEUTRAL</v>
      </c>
      <c r="H2322" s="17" t="str">
        <f t="shared" si="145"/>
        <v>CONFIRMED BEARISH</v>
      </c>
    </row>
    <row r="2323" spans="1:8" ht="13.5" x14ac:dyDescent="0.25">
      <c r="A2323" s="3">
        <v>45384</v>
      </c>
      <c r="B2323" s="2">
        <v>3.84</v>
      </c>
      <c r="C2323" s="2">
        <v>3.3344999999999998</v>
      </c>
      <c r="D2323" s="2">
        <v>1570</v>
      </c>
      <c r="E2323" s="2">
        <f t="shared" si="144"/>
        <v>2178327</v>
      </c>
      <c r="F2323" s="17" t="str">
        <f t="shared" si="147"/>
        <v>BEARISH</v>
      </c>
      <c r="G2323" s="17" t="str">
        <f t="shared" si="146"/>
        <v>NEUTRAL</v>
      </c>
      <c r="H2323" s="17" t="str">
        <f t="shared" si="145"/>
        <v>CONFIRMED BEARISH</v>
      </c>
    </row>
    <row r="2324" spans="1:8" ht="13.5" x14ac:dyDescent="0.25">
      <c r="A2324" s="3">
        <v>45385</v>
      </c>
      <c r="B2324" s="2">
        <v>3.84</v>
      </c>
      <c r="C2324" s="2">
        <v>3.3344999999999998</v>
      </c>
      <c r="D2324" s="2">
        <v>2509</v>
      </c>
      <c r="E2324" s="2">
        <f t="shared" si="144"/>
        <v>2178327</v>
      </c>
      <c r="F2324" s="17" t="str">
        <f t="shared" si="147"/>
        <v>BEARISH</v>
      </c>
      <c r="G2324" s="17" t="str">
        <f t="shared" si="146"/>
        <v>NEUTRAL</v>
      </c>
      <c r="H2324" s="17" t="str">
        <f t="shared" si="145"/>
        <v>CONFIRMED BEARISH</v>
      </c>
    </row>
    <row r="2325" spans="1:8" ht="13.5" x14ac:dyDescent="0.25">
      <c r="A2325" s="3">
        <v>45386</v>
      </c>
      <c r="B2325" s="2">
        <v>3.83</v>
      </c>
      <c r="C2325" s="2">
        <v>3.3258000000000001</v>
      </c>
      <c r="D2325" s="2">
        <v>10</v>
      </c>
      <c r="E2325" s="2">
        <f t="shared" si="144"/>
        <v>2178317</v>
      </c>
      <c r="F2325" s="17" t="str">
        <f t="shared" si="147"/>
        <v>BEARISH</v>
      </c>
      <c r="G2325" s="17" t="str">
        <f t="shared" si="146"/>
        <v>NEUTRAL</v>
      </c>
      <c r="H2325" s="17" t="str">
        <f t="shared" si="145"/>
        <v>CONFIRMED BEARISH</v>
      </c>
    </row>
    <row r="2326" spans="1:8" ht="13.5" x14ac:dyDescent="0.25">
      <c r="A2326" s="3">
        <v>45387</v>
      </c>
      <c r="B2326" s="2">
        <v>3.83</v>
      </c>
      <c r="C2326" s="2">
        <v>3.3258000000000001</v>
      </c>
      <c r="D2326" s="2">
        <v>2890</v>
      </c>
      <c r="E2326" s="2">
        <f t="shared" si="144"/>
        <v>2178317</v>
      </c>
      <c r="F2326" s="17" t="str">
        <f t="shared" si="147"/>
        <v>BEARISH</v>
      </c>
      <c r="G2326" s="17" t="str">
        <f t="shared" si="146"/>
        <v>NEUTRAL</v>
      </c>
      <c r="H2326" s="17" t="str">
        <f t="shared" si="145"/>
        <v>CONFIRMED BEARISH</v>
      </c>
    </row>
    <row r="2327" spans="1:8" ht="13.5" x14ac:dyDescent="0.25">
      <c r="A2327" s="3">
        <v>45390</v>
      </c>
      <c r="B2327" s="2">
        <v>3.83</v>
      </c>
      <c r="C2327" s="2">
        <v>3.3258000000000001</v>
      </c>
      <c r="D2327" s="2">
        <v>2004</v>
      </c>
      <c r="E2327" s="2">
        <f t="shared" si="144"/>
        <v>2178317</v>
      </c>
      <c r="F2327" s="17" t="str">
        <f t="shared" si="147"/>
        <v>BEARISH</v>
      </c>
      <c r="G2327" s="17" t="str">
        <f t="shared" si="146"/>
        <v>NEUTRAL</v>
      </c>
      <c r="H2327" s="17" t="str">
        <f t="shared" si="145"/>
        <v>CONFIRMED BEARISH</v>
      </c>
    </row>
    <row r="2328" spans="1:8" ht="13.5" x14ac:dyDescent="0.25">
      <c r="A2328" s="3">
        <v>45394</v>
      </c>
      <c r="B2328" s="2">
        <v>3.8</v>
      </c>
      <c r="C2328" s="2">
        <v>3.2997999999999998</v>
      </c>
      <c r="D2328" s="2">
        <v>8146</v>
      </c>
      <c r="E2328" s="2">
        <f t="shared" si="144"/>
        <v>2170171</v>
      </c>
      <c r="F2328" s="17" t="str">
        <f t="shared" si="147"/>
        <v>BEARISH</v>
      </c>
      <c r="G2328" s="17" t="str">
        <f t="shared" si="146"/>
        <v>NEUTRAL</v>
      </c>
      <c r="H2328" s="17" t="str">
        <f t="shared" si="145"/>
        <v>CONFIRMED BEARISH</v>
      </c>
    </row>
    <row r="2329" spans="1:8" ht="13.5" x14ac:dyDescent="0.25">
      <c r="A2329" s="3">
        <v>45397</v>
      </c>
      <c r="B2329" s="2">
        <v>3.9</v>
      </c>
      <c r="C2329" s="2">
        <v>3.3866000000000001</v>
      </c>
      <c r="D2329" s="2">
        <v>85762</v>
      </c>
      <c r="E2329" s="2">
        <f t="shared" si="144"/>
        <v>2255933</v>
      </c>
      <c r="F2329" s="17" t="str">
        <f t="shared" si="147"/>
        <v>BULLISH</v>
      </c>
      <c r="G2329" s="17" t="str">
        <f t="shared" si="146"/>
        <v>STRONG</v>
      </c>
      <c r="H2329" s="17" t="str">
        <f t="shared" si="145"/>
        <v>CONFIRMED BULLISH</v>
      </c>
    </row>
    <row r="2330" spans="1:8" ht="13.5" x14ac:dyDescent="0.25">
      <c r="A2330" s="3">
        <v>45398</v>
      </c>
      <c r="B2330" s="2">
        <v>3.91</v>
      </c>
      <c r="C2330" s="2">
        <v>3.3953000000000002</v>
      </c>
      <c r="D2330" s="2">
        <v>12232</v>
      </c>
      <c r="E2330" s="2">
        <f t="shared" si="144"/>
        <v>2268165</v>
      </c>
      <c r="F2330" s="17" t="str">
        <f t="shared" si="147"/>
        <v>BULLISH</v>
      </c>
      <c r="G2330" s="17" t="str">
        <f t="shared" si="146"/>
        <v>STRONG</v>
      </c>
      <c r="H2330" s="17" t="str">
        <f t="shared" si="145"/>
        <v>CONFIRMED BULLISH</v>
      </c>
    </row>
    <row r="2331" spans="1:8" ht="13.5" x14ac:dyDescent="0.25">
      <c r="A2331" s="3">
        <v>45399</v>
      </c>
      <c r="B2331" s="2">
        <v>3.93</v>
      </c>
      <c r="C2331" s="2">
        <v>3.4127000000000001</v>
      </c>
      <c r="D2331" s="2">
        <v>3930</v>
      </c>
      <c r="E2331" s="2">
        <f t="shared" si="144"/>
        <v>2272095</v>
      </c>
      <c r="F2331" s="17" t="str">
        <f t="shared" si="147"/>
        <v>BULLISH</v>
      </c>
      <c r="G2331" s="17" t="str">
        <f t="shared" si="146"/>
        <v>STRONG</v>
      </c>
      <c r="H2331" s="17" t="str">
        <f t="shared" si="145"/>
        <v>CONFIRMED BULLISH</v>
      </c>
    </row>
    <row r="2332" spans="1:8" ht="13.5" x14ac:dyDescent="0.25">
      <c r="A2332" s="3">
        <v>45400</v>
      </c>
      <c r="B2332" s="2">
        <v>3.93</v>
      </c>
      <c r="C2332" s="2">
        <v>3.4127000000000001</v>
      </c>
      <c r="D2332" s="2">
        <v>1319</v>
      </c>
      <c r="E2332" s="2">
        <f t="shared" si="144"/>
        <v>2272095</v>
      </c>
      <c r="F2332" s="17" t="str">
        <f t="shared" si="147"/>
        <v>BULLISH</v>
      </c>
      <c r="G2332" s="17" t="str">
        <f t="shared" si="146"/>
        <v>STRONG</v>
      </c>
      <c r="H2332" s="17" t="str">
        <f t="shared" si="145"/>
        <v>CONFIRMED BULLISH</v>
      </c>
    </row>
    <row r="2333" spans="1:8" ht="13.5" x14ac:dyDescent="0.25">
      <c r="A2333" s="3">
        <v>45401</v>
      </c>
      <c r="B2333" s="2">
        <v>3.9</v>
      </c>
      <c r="C2333" s="2">
        <v>3.3866000000000001</v>
      </c>
      <c r="D2333" s="2">
        <v>7001</v>
      </c>
      <c r="E2333" s="2">
        <f t="shared" si="144"/>
        <v>2265094</v>
      </c>
      <c r="F2333" s="17" t="str">
        <f t="shared" si="147"/>
        <v>BULLISH</v>
      </c>
      <c r="G2333" s="17" t="str">
        <f t="shared" si="146"/>
        <v>STRONG</v>
      </c>
      <c r="H2333" s="17" t="str">
        <f t="shared" si="145"/>
        <v>CONFIRMED BULLISH</v>
      </c>
    </row>
    <row r="2334" spans="1:8" ht="13.5" x14ac:dyDescent="0.25">
      <c r="A2334" s="3">
        <v>45404</v>
      </c>
      <c r="B2334" s="2">
        <v>3.92</v>
      </c>
      <c r="C2334" s="2">
        <v>3.4039999999999999</v>
      </c>
      <c r="D2334" s="2">
        <v>8692</v>
      </c>
      <c r="E2334" s="2">
        <f t="shared" si="144"/>
        <v>2273786</v>
      </c>
      <c r="F2334" s="17" t="str">
        <f t="shared" si="147"/>
        <v>BULLISH</v>
      </c>
      <c r="G2334" s="17" t="str">
        <f t="shared" si="146"/>
        <v>NEUTRAL</v>
      </c>
      <c r="H2334" s="17" t="str">
        <f t="shared" si="145"/>
        <v>CONFIRMED BULLISH</v>
      </c>
    </row>
    <row r="2335" spans="1:8" ht="13.5" x14ac:dyDescent="0.25">
      <c r="A2335" s="3">
        <v>45405</v>
      </c>
      <c r="B2335" s="2">
        <v>3.92</v>
      </c>
      <c r="C2335" s="2">
        <v>3.4039999999999999</v>
      </c>
      <c r="D2335" s="2">
        <v>6901</v>
      </c>
      <c r="E2335" s="2">
        <f t="shared" si="144"/>
        <v>2273786</v>
      </c>
      <c r="F2335" s="17" t="str">
        <f t="shared" si="147"/>
        <v>BULLISH</v>
      </c>
      <c r="G2335" s="17" t="str">
        <f t="shared" si="146"/>
        <v>NEUTRAL</v>
      </c>
      <c r="H2335" s="17" t="str">
        <f t="shared" si="145"/>
        <v>CONFIRMED BULLISH</v>
      </c>
    </row>
    <row r="2336" spans="1:8" ht="13.5" x14ac:dyDescent="0.25">
      <c r="A2336" s="3">
        <v>45406</v>
      </c>
      <c r="B2336" s="2">
        <v>3.92</v>
      </c>
      <c r="C2336" s="2">
        <v>3.4039999999999999</v>
      </c>
      <c r="D2336" s="2">
        <v>24</v>
      </c>
      <c r="E2336" s="2">
        <f t="shared" si="144"/>
        <v>2273786</v>
      </c>
      <c r="F2336" s="17" t="str">
        <f t="shared" si="147"/>
        <v>BULLISH</v>
      </c>
      <c r="G2336" s="17" t="str">
        <f t="shared" si="146"/>
        <v>NEUTRAL</v>
      </c>
      <c r="H2336" s="17" t="str">
        <f t="shared" si="145"/>
        <v>BULLISH DIVERGENCE</v>
      </c>
    </row>
    <row r="2337" spans="1:8" ht="13.5" x14ac:dyDescent="0.25">
      <c r="A2337" s="3">
        <v>45407</v>
      </c>
      <c r="B2337" s="2">
        <v>3.9</v>
      </c>
      <c r="C2337" s="2">
        <v>3.3866000000000001</v>
      </c>
      <c r="D2337" s="2">
        <v>18057</v>
      </c>
      <c r="E2337" s="2">
        <f t="shared" si="144"/>
        <v>2255729</v>
      </c>
      <c r="F2337" s="17" t="str">
        <f t="shared" si="147"/>
        <v>BEARISH</v>
      </c>
      <c r="G2337" s="17" t="str">
        <f t="shared" si="146"/>
        <v>NEUTRAL</v>
      </c>
      <c r="H2337" s="17" t="str">
        <f t="shared" si="145"/>
        <v>CONFIRMED BEARISH</v>
      </c>
    </row>
    <row r="2338" spans="1:8" ht="13.5" x14ac:dyDescent="0.25">
      <c r="A2338" s="3">
        <v>45408</v>
      </c>
      <c r="B2338" s="2">
        <v>3.89</v>
      </c>
      <c r="C2338" s="2">
        <v>3.3778999999999999</v>
      </c>
      <c r="D2338" s="2">
        <v>92</v>
      </c>
      <c r="E2338" s="2">
        <f t="shared" si="144"/>
        <v>2255637</v>
      </c>
      <c r="F2338" s="17" t="str">
        <f t="shared" si="147"/>
        <v>BEARISH</v>
      </c>
      <c r="G2338" s="17" t="str">
        <f t="shared" si="146"/>
        <v>NEUTRAL</v>
      </c>
      <c r="H2338" s="17" t="str">
        <f t="shared" si="145"/>
        <v>CONFIRMED BEARISH</v>
      </c>
    </row>
    <row r="2339" spans="1:8" ht="13.5" x14ac:dyDescent="0.25">
      <c r="A2339" s="3">
        <v>45411</v>
      </c>
      <c r="B2339" s="2">
        <v>3.9</v>
      </c>
      <c r="C2339" s="2">
        <v>3.3866000000000001</v>
      </c>
      <c r="D2339" s="2">
        <v>1007</v>
      </c>
      <c r="E2339" s="2">
        <f t="shared" si="144"/>
        <v>2256644</v>
      </c>
      <c r="F2339" s="17" t="str">
        <f t="shared" si="147"/>
        <v>BEARISH</v>
      </c>
      <c r="G2339" s="17" t="str">
        <f t="shared" si="146"/>
        <v>NEUTRAL</v>
      </c>
      <c r="H2339" s="17" t="str">
        <f t="shared" si="145"/>
        <v>CONFIRMED BEARISH</v>
      </c>
    </row>
    <row r="2340" spans="1:8" ht="13.5" x14ac:dyDescent="0.25">
      <c r="A2340" s="3">
        <v>45412</v>
      </c>
      <c r="B2340" s="2">
        <v>3.9</v>
      </c>
      <c r="C2340" s="2">
        <v>3.3866000000000001</v>
      </c>
      <c r="D2340" s="2">
        <v>0</v>
      </c>
      <c r="E2340" s="2">
        <f t="shared" si="144"/>
        <v>2256644</v>
      </c>
      <c r="F2340" s="17" t="str">
        <f t="shared" si="147"/>
        <v>BEARISH</v>
      </c>
      <c r="G2340" s="17" t="str">
        <f t="shared" si="146"/>
        <v>NEUTRAL</v>
      </c>
      <c r="H2340" s="17" t="str">
        <f t="shared" si="145"/>
        <v>CONFIRMED BEARISH</v>
      </c>
    </row>
    <row r="2341" spans="1:8" ht="13.5" x14ac:dyDescent="0.25">
      <c r="A2341" s="3">
        <v>45414</v>
      </c>
      <c r="B2341" s="2">
        <v>3.9</v>
      </c>
      <c r="C2341" s="2">
        <v>3.3866000000000001</v>
      </c>
      <c r="D2341" s="2">
        <v>9934</v>
      </c>
      <c r="E2341" s="2">
        <f t="shared" si="144"/>
        <v>2256644</v>
      </c>
      <c r="F2341" s="17" t="str">
        <f t="shared" si="147"/>
        <v>BEARISH</v>
      </c>
      <c r="G2341" s="17" t="str">
        <f t="shared" si="146"/>
        <v>NEUTRAL</v>
      </c>
      <c r="H2341" s="17" t="str">
        <f t="shared" si="145"/>
        <v>CONFIRMED BEARISH</v>
      </c>
    </row>
    <row r="2342" spans="1:8" ht="13.5" x14ac:dyDescent="0.25">
      <c r="A2342" s="3">
        <v>45415</v>
      </c>
      <c r="B2342" s="2">
        <v>3.96</v>
      </c>
      <c r="C2342" s="2">
        <v>3.4386999999999999</v>
      </c>
      <c r="D2342" s="2">
        <v>8797</v>
      </c>
      <c r="E2342" s="2">
        <f t="shared" si="144"/>
        <v>2265441</v>
      </c>
      <c r="F2342" s="17" t="str">
        <f t="shared" si="147"/>
        <v>BULLISH</v>
      </c>
      <c r="G2342" s="17" t="str">
        <f t="shared" si="146"/>
        <v>NEUTRAL</v>
      </c>
      <c r="H2342" s="17" t="str">
        <f t="shared" si="145"/>
        <v>CONFIRMED BULLISH</v>
      </c>
    </row>
    <row r="2343" spans="1:8" ht="13.5" x14ac:dyDescent="0.25">
      <c r="A2343" s="3">
        <v>45418</v>
      </c>
      <c r="B2343" s="2">
        <v>3.94</v>
      </c>
      <c r="C2343" s="2">
        <v>3.4214000000000002</v>
      </c>
      <c r="D2343" s="2">
        <v>3213</v>
      </c>
      <c r="E2343" s="2">
        <f t="shared" si="144"/>
        <v>2262228</v>
      </c>
      <c r="F2343" s="17" t="str">
        <f t="shared" si="147"/>
        <v>BULLISH</v>
      </c>
      <c r="G2343" s="17" t="str">
        <f t="shared" si="146"/>
        <v>NEUTRAL</v>
      </c>
      <c r="H2343" s="17" t="str">
        <f t="shared" si="145"/>
        <v>CONFIRMED BULLISH</v>
      </c>
    </row>
    <row r="2344" spans="1:8" ht="13.5" x14ac:dyDescent="0.25">
      <c r="A2344" s="3">
        <v>45419</v>
      </c>
      <c r="B2344" s="2">
        <v>3.9</v>
      </c>
      <c r="C2344" s="2">
        <v>3.3866000000000001</v>
      </c>
      <c r="D2344" s="2">
        <v>12105</v>
      </c>
      <c r="E2344" s="2">
        <f t="shared" si="144"/>
        <v>2250123</v>
      </c>
      <c r="F2344" s="17" t="str">
        <f t="shared" si="147"/>
        <v>BEARISH</v>
      </c>
      <c r="G2344" s="17" t="str">
        <f t="shared" si="146"/>
        <v>NEUTRAL</v>
      </c>
      <c r="H2344" s="17" t="str">
        <f t="shared" si="145"/>
        <v>NEUTRAL</v>
      </c>
    </row>
    <row r="2345" spans="1:8" ht="13.5" x14ac:dyDescent="0.25">
      <c r="A2345" s="3">
        <v>45420</v>
      </c>
      <c r="B2345" s="2">
        <v>3.94</v>
      </c>
      <c r="C2345" s="2">
        <v>3.4214000000000002</v>
      </c>
      <c r="D2345" s="2">
        <v>2883</v>
      </c>
      <c r="E2345" s="2">
        <f t="shared" si="144"/>
        <v>2253006</v>
      </c>
      <c r="F2345" s="17" t="str">
        <f t="shared" si="147"/>
        <v>BEARISH</v>
      </c>
      <c r="G2345" s="17" t="str">
        <f t="shared" si="146"/>
        <v>NEUTRAL</v>
      </c>
      <c r="H2345" s="17" t="str">
        <f t="shared" si="145"/>
        <v>BEARISH DIVERGENCE</v>
      </c>
    </row>
    <row r="2346" spans="1:8" ht="13.5" x14ac:dyDescent="0.25">
      <c r="A2346" s="3">
        <v>45421</v>
      </c>
      <c r="B2346" s="2">
        <v>3.94</v>
      </c>
      <c r="C2346" s="2">
        <v>3.4214000000000002</v>
      </c>
      <c r="D2346" s="2">
        <v>300</v>
      </c>
      <c r="E2346" s="2">
        <f t="shared" si="144"/>
        <v>2253006</v>
      </c>
      <c r="F2346" s="17" t="str">
        <f t="shared" si="147"/>
        <v>BEARISH</v>
      </c>
      <c r="G2346" s="17" t="str">
        <f t="shared" si="146"/>
        <v>NEUTRAL</v>
      </c>
      <c r="H2346" s="17" t="str">
        <f t="shared" si="145"/>
        <v>BEARISH DIVERGENCE</v>
      </c>
    </row>
    <row r="2347" spans="1:8" ht="13.5" x14ac:dyDescent="0.25">
      <c r="A2347" s="3">
        <v>45422</v>
      </c>
      <c r="B2347" s="2">
        <v>3.94</v>
      </c>
      <c r="C2347" s="2">
        <v>3.4214000000000002</v>
      </c>
      <c r="D2347" s="2">
        <v>9085</v>
      </c>
      <c r="E2347" s="2">
        <f t="shared" si="144"/>
        <v>2253006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CONFIRMED BEARISH</v>
      </c>
    </row>
    <row r="2348" spans="1:8" ht="13.5" x14ac:dyDescent="0.25">
      <c r="A2348" s="3">
        <v>45425</v>
      </c>
      <c r="B2348" s="2">
        <v>3.93</v>
      </c>
      <c r="C2348" s="2">
        <v>3.4127000000000001</v>
      </c>
      <c r="D2348" s="2">
        <v>7032</v>
      </c>
      <c r="E2348" s="2">
        <f t="shared" si="144"/>
        <v>2245974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CONFIRMED BEARISH</v>
      </c>
    </row>
    <row r="2349" spans="1:8" ht="13.5" x14ac:dyDescent="0.25">
      <c r="A2349" s="3">
        <v>45426</v>
      </c>
      <c r="B2349" s="2">
        <v>3.93</v>
      </c>
      <c r="C2349" s="2">
        <v>3.4127000000000001</v>
      </c>
      <c r="D2349" s="2">
        <v>1540</v>
      </c>
      <c r="E2349" s="2">
        <f t="shared" si="144"/>
        <v>2245974</v>
      </c>
      <c r="F2349" s="17" t="str">
        <f t="shared" si="147"/>
        <v>BEARISH</v>
      </c>
      <c r="G2349" s="17" t="str">
        <f t="shared" si="146"/>
        <v>NEUTRAL</v>
      </c>
      <c r="H2349" s="17" t="str">
        <f t="shared" si="145"/>
        <v>BEARISH DIVERGENCE</v>
      </c>
    </row>
    <row r="2350" spans="1:8" ht="13.5" x14ac:dyDescent="0.25">
      <c r="A2350" s="3">
        <v>45427</v>
      </c>
      <c r="B2350" s="2">
        <v>3.92</v>
      </c>
      <c r="C2350" s="2">
        <v>3.4039999999999999</v>
      </c>
      <c r="D2350" s="2">
        <v>1062</v>
      </c>
      <c r="E2350" s="2">
        <f t="shared" si="144"/>
        <v>2244912</v>
      </c>
      <c r="F2350" s="17" t="str">
        <f t="shared" si="147"/>
        <v>BEARISH</v>
      </c>
      <c r="G2350" s="17" t="str">
        <f t="shared" si="146"/>
        <v>NEUTRAL</v>
      </c>
      <c r="H2350" s="17" t="str">
        <f t="shared" si="145"/>
        <v>CONFIRMED BEARISH</v>
      </c>
    </row>
    <row r="2351" spans="1:8" ht="13.5" x14ac:dyDescent="0.25">
      <c r="A2351" s="3">
        <v>45428</v>
      </c>
      <c r="B2351" s="2">
        <v>3.9</v>
      </c>
      <c r="C2351" s="2">
        <v>3.3866000000000001</v>
      </c>
      <c r="D2351" s="2">
        <v>5389</v>
      </c>
      <c r="E2351" s="2">
        <f t="shared" si="144"/>
        <v>2239523</v>
      </c>
      <c r="F2351" s="17" t="str">
        <f t="shared" si="147"/>
        <v>BEARISH</v>
      </c>
      <c r="G2351" s="17" t="str">
        <f t="shared" si="146"/>
        <v>NEUTRAL</v>
      </c>
      <c r="H2351" s="17" t="str">
        <f t="shared" si="145"/>
        <v>CONFIRMED BEARISH</v>
      </c>
    </row>
    <row r="2352" spans="1:8" ht="13.5" x14ac:dyDescent="0.25">
      <c r="A2352" s="3">
        <v>45429</v>
      </c>
      <c r="B2352" s="2">
        <v>3.92</v>
      </c>
      <c r="C2352" s="2">
        <v>3.4039999999999999</v>
      </c>
      <c r="D2352" s="2">
        <v>2504</v>
      </c>
      <c r="E2352" s="2">
        <f t="shared" si="144"/>
        <v>2242027</v>
      </c>
      <c r="F2352" s="17" t="str">
        <f t="shared" si="147"/>
        <v>BEARISH</v>
      </c>
      <c r="G2352" s="17" t="str">
        <f t="shared" si="146"/>
        <v>NEUTRAL</v>
      </c>
      <c r="H2352" s="17" t="str">
        <f t="shared" si="145"/>
        <v>CONFIRMED BEARISH</v>
      </c>
    </row>
    <row r="2353" spans="1:8" ht="13.5" x14ac:dyDescent="0.25">
      <c r="A2353" s="3">
        <v>45432</v>
      </c>
      <c r="B2353" s="2">
        <v>3.92</v>
      </c>
      <c r="C2353" s="2">
        <v>3.4039999999999999</v>
      </c>
      <c r="D2353" s="2">
        <v>5175</v>
      </c>
      <c r="E2353" s="2">
        <f t="shared" si="144"/>
        <v>2242027</v>
      </c>
      <c r="F2353" s="17" t="str">
        <f t="shared" si="147"/>
        <v>BEARISH</v>
      </c>
      <c r="G2353" s="17" t="str">
        <f t="shared" si="146"/>
        <v>NEUTRAL</v>
      </c>
      <c r="H2353" s="17" t="str">
        <f t="shared" si="145"/>
        <v>CONFIRMED BEARISH</v>
      </c>
    </row>
    <row r="2354" spans="1:8" ht="13.5" x14ac:dyDescent="0.25">
      <c r="A2354" s="3">
        <v>45433</v>
      </c>
      <c r="B2354" s="2">
        <v>3.92</v>
      </c>
      <c r="C2354" s="2">
        <v>3.4039999999999999</v>
      </c>
      <c r="D2354" s="2">
        <v>595</v>
      </c>
      <c r="E2354" s="2">
        <f t="shared" si="144"/>
        <v>2242027</v>
      </c>
      <c r="F2354" s="17" t="str">
        <f t="shared" si="147"/>
        <v>BEARISH</v>
      </c>
      <c r="G2354" s="17" t="str">
        <f t="shared" si="146"/>
        <v>NEUTRAL</v>
      </c>
      <c r="H2354" s="17" t="str">
        <f t="shared" si="145"/>
        <v>CONFIRMED BEARISH</v>
      </c>
    </row>
    <row r="2355" spans="1:8" ht="13.5" x14ac:dyDescent="0.25">
      <c r="A2355" s="3">
        <v>45434</v>
      </c>
      <c r="B2355" s="2">
        <v>3.92</v>
      </c>
      <c r="C2355" s="2">
        <v>3.4039999999999999</v>
      </c>
      <c r="D2355" s="2">
        <v>667</v>
      </c>
      <c r="E2355" s="2">
        <f t="shared" si="144"/>
        <v>2242027</v>
      </c>
      <c r="F2355" s="17" t="str">
        <f t="shared" si="147"/>
        <v>BEARISH</v>
      </c>
      <c r="G2355" s="17" t="str">
        <f t="shared" si="146"/>
        <v>NEUTRAL</v>
      </c>
      <c r="H2355" s="17" t="str">
        <f t="shared" si="145"/>
        <v>NEUTRAL</v>
      </c>
    </row>
    <row r="2356" spans="1:8" ht="13.5" x14ac:dyDescent="0.25">
      <c r="A2356" s="3">
        <v>45435</v>
      </c>
      <c r="B2356" s="2">
        <v>3.92</v>
      </c>
      <c r="C2356" s="2">
        <v>3.4039999999999999</v>
      </c>
      <c r="D2356" s="2">
        <v>2329</v>
      </c>
      <c r="E2356" s="2">
        <f t="shared" si="144"/>
        <v>2242027</v>
      </c>
      <c r="F2356" s="17" t="str">
        <f t="shared" si="147"/>
        <v>BULLISH</v>
      </c>
      <c r="G2356" s="17" t="str">
        <f t="shared" si="146"/>
        <v>NEUTRAL</v>
      </c>
      <c r="H2356" s="17" t="str">
        <f t="shared" si="145"/>
        <v>CONFIRMED BULLISH</v>
      </c>
    </row>
    <row r="2357" spans="1:8" ht="13.5" x14ac:dyDescent="0.25">
      <c r="A2357" s="3">
        <v>45436</v>
      </c>
      <c r="B2357" s="2">
        <v>3.92</v>
      </c>
      <c r="C2357" s="2">
        <v>3.4039999999999999</v>
      </c>
      <c r="D2357" s="2">
        <v>3635</v>
      </c>
      <c r="E2357" s="2">
        <f t="shared" si="144"/>
        <v>2242027</v>
      </c>
      <c r="F2357" s="17" t="str">
        <f t="shared" si="147"/>
        <v>NEUTRAL</v>
      </c>
      <c r="G2357" s="17" t="str">
        <f t="shared" si="146"/>
        <v>NEUTRAL</v>
      </c>
      <c r="H2357" s="17" t="str">
        <f t="shared" si="145"/>
        <v>NEUTRAL</v>
      </c>
    </row>
    <row r="2358" spans="1:8" ht="13.5" x14ac:dyDescent="0.25">
      <c r="A2358" s="3">
        <v>45439</v>
      </c>
      <c r="B2358" s="2">
        <v>3.92</v>
      </c>
      <c r="C2358" s="2">
        <v>3.4039999999999999</v>
      </c>
      <c r="D2358" s="2">
        <v>4002</v>
      </c>
      <c r="E2358" s="2">
        <f t="shared" si="144"/>
        <v>2242027</v>
      </c>
      <c r="F2358" s="17" t="str">
        <f t="shared" si="147"/>
        <v>NEUTRAL</v>
      </c>
      <c r="G2358" s="17" t="str">
        <f t="shared" si="146"/>
        <v>NEUTRAL</v>
      </c>
      <c r="H2358" s="17" t="str">
        <f t="shared" si="145"/>
        <v>NEUTRAL</v>
      </c>
    </row>
    <row r="2359" spans="1:8" ht="13.5" x14ac:dyDescent="0.25">
      <c r="A2359" s="3">
        <v>45440</v>
      </c>
      <c r="B2359" s="2">
        <v>3.92</v>
      </c>
      <c r="C2359" s="2">
        <v>3.4039999999999999</v>
      </c>
      <c r="D2359" s="2">
        <v>194</v>
      </c>
      <c r="E2359" s="2">
        <f t="shared" si="144"/>
        <v>2242027</v>
      </c>
      <c r="F2359" s="17" t="str">
        <f t="shared" si="147"/>
        <v>NEUTRAL</v>
      </c>
      <c r="G2359" s="17" t="str">
        <f t="shared" si="146"/>
        <v>NEUTRAL</v>
      </c>
      <c r="H2359" s="17" t="str">
        <f t="shared" si="145"/>
        <v>NEUTRAL</v>
      </c>
    </row>
    <row r="2360" spans="1:8" ht="13.5" x14ac:dyDescent="0.25">
      <c r="A2360" s="3">
        <v>45441</v>
      </c>
      <c r="B2360" s="2">
        <v>3.91</v>
      </c>
      <c r="C2360" s="2">
        <v>3.3953000000000002</v>
      </c>
      <c r="D2360" s="2">
        <v>49</v>
      </c>
      <c r="E2360" s="2">
        <f t="shared" si="144"/>
        <v>2241978</v>
      </c>
      <c r="F2360" s="17" t="str">
        <f t="shared" si="147"/>
        <v>BEARISH</v>
      </c>
      <c r="G2360" s="17" t="str">
        <f t="shared" si="146"/>
        <v>NEUTRAL</v>
      </c>
      <c r="H2360" s="17" t="str">
        <f t="shared" si="145"/>
        <v>CONFIRMED BEARISH</v>
      </c>
    </row>
    <row r="2361" spans="1:8" ht="13.5" x14ac:dyDescent="0.25">
      <c r="A2361" s="3">
        <v>45442</v>
      </c>
      <c r="B2361" s="2">
        <v>3.92</v>
      </c>
      <c r="C2361" s="2">
        <v>3.4039999999999999</v>
      </c>
      <c r="D2361" s="2">
        <v>2950</v>
      </c>
      <c r="E2361" s="2">
        <f t="shared" si="144"/>
        <v>2244928</v>
      </c>
      <c r="F2361" s="17" t="str">
        <f t="shared" si="147"/>
        <v>BULLISH</v>
      </c>
      <c r="G2361" s="17" t="str">
        <f t="shared" si="146"/>
        <v>NEUTRAL</v>
      </c>
      <c r="H2361" s="17" t="str">
        <f t="shared" si="145"/>
        <v>NEUTRAL</v>
      </c>
    </row>
    <row r="2362" spans="1:8" ht="13.5" x14ac:dyDescent="0.25">
      <c r="A2362" s="3">
        <v>45443</v>
      </c>
      <c r="B2362" s="2">
        <v>3.92</v>
      </c>
      <c r="C2362" s="2">
        <v>3.4039999999999999</v>
      </c>
      <c r="D2362" s="2">
        <v>504</v>
      </c>
      <c r="E2362" s="2">
        <f t="shared" si="144"/>
        <v>2244928</v>
      </c>
      <c r="F2362" s="17" t="str">
        <f t="shared" si="147"/>
        <v>BULLISH</v>
      </c>
      <c r="G2362" s="17" t="str">
        <f t="shared" si="146"/>
        <v>NEUTRAL</v>
      </c>
      <c r="H2362" s="17" t="str">
        <f t="shared" si="145"/>
        <v>NEUTRAL</v>
      </c>
    </row>
    <row r="2363" spans="1:8" ht="13.5" x14ac:dyDescent="0.25">
      <c r="A2363" s="3">
        <v>45446</v>
      </c>
      <c r="B2363" s="2">
        <v>3.92</v>
      </c>
      <c r="C2363" s="2">
        <v>3.4039999999999999</v>
      </c>
      <c r="D2363" s="2">
        <v>0</v>
      </c>
      <c r="E2363" s="2">
        <f t="shared" si="144"/>
        <v>2244928</v>
      </c>
      <c r="F2363" s="17" t="str">
        <f t="shared" si="147"/>
        <v>BULLISH</v>
      </c>
      <c r="G2363" s="17" t="str">
        <f t="shared" si="146"/>
        <v>NEUTRAL</v>
      </c>
      <c r="H2363" s="17" t="str">
        <f t="shared" si="145"/>
        <v>NEUTRAL</v>
      </c>
    </row>
    <row r="2364" spans="1:8" ht="13.5" x14ac:dyDescent="0.25">
      <c r="A2364" s="3">
        <v>45447</v>
      </c>
      <c r="B2364" s="2">
        <v>3.92</v>
      </c>
      <c r="C2364" s="2">
        <v>3.4039999999999999</v>
      </c>
      <c r="D2364" s="2">
        <v>0</v>
      </c>
      <c r="E2364" s="2">
        <f t="shared" si="144"/>
        <v>2244928</v>
      </c>
      <c r="F2364" s="17" t="str">
        <f t="shared" si="147"/>
        <v>BULLISH</v>
      </c>
      <c r="G2364" s="17" t="str">
        <f t="shared" si="146"/>
        <v>NEUTRAL</v>
      </c>
      <c r="H2364" s="17" t="str">
        <f t="shared" si="145"/>
        <v>NEUTRAL</v>
      </c>
    </row>
    <row r="2365" spans="1:8" ht="13.5" x14ac:dyDescent="0.25">
      <c r="A2365" s="3">
        <v>45448</v>
      </c>
      <c r="B2365" s="2">
        <v>3.92</v>
      </c>
      <c r="C2365" s="2">
        <v>3.4039999999999999</v>
      </c>
      <c r="D2365" s="2">
        <v>1000</v>
      </c>
      <c r="E2365" s="2">
        <f t="shared" si="144"/>
        <v>2244928</v>
      </c>
      <c r="F2365" s="17" t="str">
        <f t="shared" si="147"/>
        <v>BULLISH</v>
      </c>
      <c r="G2365" s="17" t="str">
        <f t="shared" si="146"/>
        <v>NEUTRAL</v>
      </c>
      <c r="H2365" s="17" t="str">
        <f t="shared" si="145"/>
        <v>CONFIRMED BULLISH</v>
      </c>
    </row>
    <row r="2366" spans="1:8" ht="13.5" x14ac:dyDescent="0.25">
      <c r="A2366" s="3">
        <v>45449</v>
      </c>
      <c r="B2366" s="2">
        <v>3.92</v>
      </c>
      <c r="C2366" s="2">
        <v>3.4039999999999999</v>
      </c>
      <c r="D2366" s="2">
        <v>0</v>
      </c>
      <c r="E2366" s="2">
        <f t="shared" si="144"/>
        <v>2244928</v>
      </c>
      <c r="F2366" s="17" t="str">
        <f t="shared" si="147"/>
        <v>NEUTRAL</v>
      </c>
      <c r="G2366" s="17" t="str">
        <f t="shared" si="146"/>
        <v>NEUTRAL</v>
      </c>
      <c r="H2366" s="17" t="str">
        <f t="shared" si="145"/>
        <v>NEUTRAL</v>
      </c>
    </row>
    <row r="2367" spans="1:8" ht="13.5" x14ac:dyDescent="0.25">
      <c r="A2367" s="3">
        <v>45450</v>
      </c>
      <c r="B2367" s="2">
        <v>3.92</v>
      </c>
      <c r="C2367" s="2">
        <v>3.4039999999999999</v>
      </c>
      <c r="D2367" s="2">
        <v>982</v>
      </c>
      <c r="E2367" s="2">
        <f t="shared" si="144"/>
        <v>2244928</v>
      </c>
      <c r="F2367" s="17" t="str">
        <f t="shared" si="147"/>
        <v>NEUTRAL</v>
      </c>
      <c r="G2367" s="17" t="str">
        <f t="shared" si="146"/>
        <v>NEUTRAL</v>
      </c>
      <c r="H2367" s="17" t="str">
        <f t="shared" si="145"/>
        <v>NEUTRAL</v>
      </c>
    </row>
    <row r="2368" spans="1:8" ht="13.5" x14ac:dyDescent="0.25">
      <c r="A2368" s="3">
        <v>45453</v>
      </c>
      <c r="B2368" s="2">
        <v>3.92</v>
      </c>
      <c r="C2368" s="2">
        <v>3.4039999999999999</v>
      </c>
      <c r="D2368" s="2">
        <v>1293</v>
      </c>
      <c r="E2368" s="2">
        <f t="shared" si="144"/>
        <v>2244928</v>
      </c>
      <c r="F2368" s="17" t="str">
        <f t="shared" si="147"/>
        <v>NEUTRAL</v>
      </c>
      <c r="G2368" s="17" t="str">
        <f t="shared" si="146"/>
        <v>NEUTRAL</v>
      </c>
      <c r="H2368" s="17" t="str">
        <f t="shared" si="145"/>
        <v>NEUTRAL</v>
      </c>
    </row>
    <row r="2369" spans="1:8" ht="13.5" x14ac:dyDescent="0.25">
      <c r="A2369" s="3">
        <v>45454</v>
      </c>
      <c r="B2369" s="2">
        <v>3.93</v>
      </c>
      <c r="C2369" s="2">
        <v>3.4127000000000001</v>
      </c>
      <c r="D2369" s="2">
        <v>13879</v>
      </c>
      <c r="E2369" s="2">
        <f t="shared" si="144"/>
        <v>2258807</v>
      </c>
      <c r="F2369" s="17" t="str">
        <f t="shared" si="147"/>
        <v>BULLISH</v>
      </c>
      <c r="G2369" s="17" t="str">
        <f t="shared" si="146"/>
        <v>NEUTRAL</v>
      </c>
      <c r="H2369" s="17" t="str">
        <f t="shared" si="145"/>
        <v>CONFIRMED BULLISH</v>
      </c>
    </row>
    <row r="2370" spans="1:8" ht="13.5" x14ac:dyDescent="0.25">
      <c r="A2370" s="3">
        <v>45455</v>
      </c>
      <c r="B2370" s="2">
        <v>3.93</v>
      </c>
      <c r="C2370" s="2">
        <v>3.4127000000000001</v>
      </c>
      <c r="D2370" s="2">
        <v>324</v>
      </c>
      <c r="E2370" s="2">
        <f t="shared" si="144"/>
        <v>2258807</v>
      </c>
      <c r="F2370" s="17" t="str">
        <f t="shared" si="147"/>
        <v>BULLISH</v>
      </c>
      <c r="G2370" s="17" t="str">
        <f t="shared" si="146"/>
        <v>NEUTRAL</v>
      </c>
      <c r="H2370" s="17" t="str">
        <f t="shared" si="145"/>
        <v>CONFIRMED BULLISH</v>
      </c>
    </row>
    <row r="2371" spans="1:8" ht="13.5" x14ac:dyDescent="0.25">
      <c r="A2371" s="3">
        <v>45456</v>
      </c>
      <c r="B2371" s="2">
        <v>3.9</v>
      </c>
      <c r="C2371" s="2">
        <v>3.3866000000000001</v>
      </c>
      <c r="D2371" s="2">
        <v>9357</v>
      </c>
      <c r="E2371" s="2">
        <f t="shared" si="144"/>
        <v>2249450</v>
      </c>
      <c r="F2371" s="17" t="str">
        <f t="shared" si="147"/>
        <v>BULLISH</v>
      </c>
      <c r="G2371" s="17" t="str">
        <f t="shared" si="146"/>
        <v>NEUTRAL</v>
      </c>
      <c r="H2371" s="17" t="str">
        <f t="shared" si="145"/>
        <v>BULLISH DIVERGENCE</v>
      </c>
    </row>
    <row r="2372" spans="1:8" ht="13.5" x14ac:dyDescent="0.25">
      <c r="A2372" s="3">
        <v>45457</v>
      </c>
      <c r="B2372" s="2">
        <v>3.9</v>
      </c>
      <c r="C2372" s="2">
        <v>3.3866000000000001</v>
      </c>
      <c r="D2372" s="2">
        <v>1502</v>
      </c>
      <c r="E2372" s="2">
        <f t="shared" ref="E2372:E2435" si="148">IF(B2372&gt;B2371, E2371+D2372, IF(B2372&lt;B2371, E2371-D2372, E2371))</f>
        <v>2249450</v>
      </c>
      <c r="F2372" s="17" t="str">
        <f t="shared" si="147"/>
        <v>BULLISH</v>
      </c>
      <c r="G2372" s="17" t="str">
        <f t="shared" si="146"/>
        <v>NEUTRAL</v>
      </c>
      <c r="H2372" s="17" t="str">
        <f t="shared" si="145"/>
        <v>BULLISH DIVERGENCE</v>
      </c>
    </row>
    <row r="2373" spans="1:8" ht="13.5" x14ac:dyDescent="0.25">
      <c r="A2373" s="3">
        <v>45461</v>
      </c>
      <c r="B2373" s="2">
        <v>3.92</v>
      </c>
      <c r="C2373" s="2">
        <v>3.4039999999999999</v>
      </c>
      <c r="D2373" s="2">
        <v>294</v>
      </c>
      <c r="E2373" s="2">
        <f t="shared" si="148"/>
        <v>2249744</v>
      </c>
      <c r="F2373" s="17" t="str">
        <f t="shared" si="147"/>
        <v>BULLISH</v>
      </c>
      <c r="G2373" s="17" t="str">
        <f t="shared" si="146"/>
        <v>NEUTRAL</v>
      </c>
      <c r="H2373" s="17" t="str">
        <f t="shared" si="145"/>
        <v>NEUTRAL</v>
      </c>
    </row>
    <row r="2374" spans="1:8" ht="13.5" x14ac:dyDescent="0.25">
      <c r="A2374" s="3">
        <v>45462</v>
      </c>
      <c r="B2374" s="2">
        <v>3.92</v>
      </c>
      <c r="C2374" s="2">
        <v>3.4039999999999999</v>
      </c>
      <c r="D2374" s="2">
        <v>707</v>
      </c>
      <c r="E2374" s="2">
        <f t="shared" si="148"/>
        <v>2249744</v>
      </c>
      <c r="F2374" s="17" t="str">
        <f t="shared" si="147"/>
        <v>BEARISH</v>
      </c>
      <c r="G2374" s="17" t="str">
        <f t="shared" si="146"/>
        <v>NEUTRAL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v>45463</v>
      </c>
      <c r="B2375" s="2">
        <v>3.7</v>
      </c>
      <c r="C2375" s="2">
        <v>3.4794999999999998</v>
      </c>
      <c r="D2375" s="2">
        <v>1503</v>
      </c>
      <c r="E2375" s="2">
        <f t="shared" si="148"/>
        <v>2248241</v>
      </c>
      <c r="F2375" s="17" t="str">
        <f t="shared" si="147"/>
        <v>BEARISH</v>
      </c>
      <c r="G2375" s="17" t="str">
        <f t="shared" ref="G2375:G2438" si="150">IF((E2375-E2370)/E2370 &gt; 0.02, "STRONG",
 IF((E2375-E2370)/E2370 &lt; -0.02, "WEAK", "NEUTRAL"))</f>
        <v>NEUTRAL</v>
      </c>
      <c r="H2375" s="17" t="str">
        <f t="shared" si="149"/>
        <v>CONFIRMED BEARISH</v>
      </c>
    </row>
    <row r="2376" spans="1:8" ht="13.5" x14ac:dyDescent="0.25">
      <c r="A2376" s="3">
        <v>45464</v>
      </c>
      <c r="B2376" s="2">
        <v>3.6</v>
      </c>
      <c r="C2376" s="2">
        <v>3.3854000000000002</v>
      </c>
      <c r="D2376" s="2">
        <v>3985</v>
      </c>
      <c r="E2376" s="2">
        <f t="shared" si="148"/>
        <v>2244256</v>
      </c>
      <c r="F2376" s="17" t="str">
        <f t="shared" ref="F2376:F2439" si="151">IF(E2376&gt;E2371,"BULLISH",IF(E2376&lt;E2371,"BEARISH","NEUTRAL"))</f>
        <v>BEARISH</v>
      </c>
      <c r="G2376" s="17" t="str">
        <f t="shared" si="150"/>
        <v>NEUTRAL</v>
      </c>
      <c r="H2376" s="17" t="str">
        <f t="shared" si="149"/>
        <v>CONFIRMED BEARISH</v>
      </c>
    </row>
    <row r="2377" spans="1:8" ht="13.5" x14ac:dyDescent="0.25">
      <c r="A2377" s="3">
        <v>45467</v>
      </c>
      <c r="B2377" s="2">
        <v>3.6</v>
      </c>
      <c r="C2377" s="2">
        <v>3.3854000000000002</v>
      </c>
      <c r="D2377" s="2">
        <v>22</v>
      </c>
      <c r="E2377" s="2">
        <f t="shared" si="148"/>
        <v>2244256</v>
      </c>
      <c r="F2377" s="17" t="str">
        <f t="shared" si="151"/>
        <v>BEARISH</v>
      </c>
      <c r="G2377" s="17" t="str">
        <f t="shared" si="150"/>
        <v>NEUTRAL</v>
      </c>
      <c r="H2377" s="17" t="str">
        <f t="shared" si="149"/>
        <v>CONFIRMED BEARISH</v>
      </c>
    </row>
    <row r="2378" spans="1:8" ht="13.5" x14ac:dyDescent="0.25">
      <c r="A2378" s="3">
        <v>45468</v>
      </c>
      <c r="B2378" s="2">
        <v>3.6</v>
      </c>
      <c r="C2378" s="2">
        <v>3.3854000000000002</v>
      </c>
      <c r="D2378" s="2">
        <v>953</v>
      </c>
      <c r="E2378" s="2">
        <f t="shared" si="148"/>
        <v>2244256</v>
      </c>
      <c r="F2378" s="17" t="str">
        <f t="shared" si="151"/>
        <v>BEARISH</v>
      </c>
      <c r="G2378" s="17" t="str">
        <f t="shared" si="150"/>
        <v>NEUTRAL</v>
      </c>
      <c r="H2378" s="17" t="str">
        <f t="shared" si="149"/>
        <v>CONFIRMED BEARISH</v>
      </c>
    </row>
    <row r="2379" spans="1:8" ht="13.5" x14ac:dyDescent="0.25">
      <c r="A2379" s="3">
        <v>45469</v>
      </c>
      <c r="B2379" s="2">
        <v>3.57</v>
      </c>
      <c r="C2379" s="2">
        <v>3.3572000000000002</v>
      </c>
      <c r="D2379" s="2">
        <v>3961</v>
      </c>
      <c r="E2379" s="2">
        <f t="shared" si="148"/>
        <v>2240295</v>
      </c>
      <c r="F2379" s="17" t="str">
        <f t="shared" si="151"/>
        <v>BEARISH</v>
      </c>
      <c r="G2379" s="17" t="str">
        <f t="shared" si="150"/>
        <v>NEUTRAL</v>
      </c>
      <c r="H2379" s="17" t="str">
        <f t="shared" si="149"/>
        <v>CONFIRMED BEARISH</v>
      </c>
    </row>
    <row r="2380" spans="1:8" ht="13.5" x14ac:dyDescent="0.25">
      <c r="A2380" s="3">
        <v>45470</v>
      </c>
      <c r="B2380" s="2">
        <v>3.57</v>
      </c>
      <c r="C2380" s="2">
        <v>3.3572000000000002</v>
      </c>
      <c r="D2380" s="2">
        <v>1760</v>
      </c>
      <c r="E2380" s="2">
        <f t="shared" si="148"/>
        <v>2240295</v>
      </c>
      <c r="F2380" s="17" t="str">
        <f t="shared" si="151"/>
        <v>BEARISH</v>
      </c>
      <c r="G2380" s="17" t="str">
        <f t="shared" si="150"/>
        <v>NEUTRAL</v>
      </c>
      <c r="H2380" s="17" t="str">
        <f t="shared" si="149"/>
        <v>CONFIRMED BEARISH</v>
      </c>
    </row>
    <row r="2381" spans="1:8" ht="13.5" x14ac:dyDescent="0.25">
      <c r="A2381" s="3">
        <v>45471</v>
      </c>
      <c r="B2381" s="2">
        <v>3.57</v>
      </c>
      <c r="C2381" s="2">
        <v>3.3572000000000002</v>
      </c>
      <c r="D2381" s="2">
        <v>320</v>
      </c>
      <c r="E2381" s="2">
        <f t="shared" si="148"/>
        <v>2240295</v>
      </c>
      <c r="F2381" s="17" t="str">
        <f t="shared" si="151"/>
        <v>BEARISH</v>
      </c>
      <c r="G2381" s="17" t="str">
        <f t="shared" si="150"/>
        <v>NEUTRAL</v>
      </c>
      <c r="H2381" s="17" t="str">
        <f t="shared" si="149"/>
        <v>CONFIRMED BEARISH</v>
      </c>
    </row>
    <row r="2382" spans="1:8" ht="13.5" x14ac:dyDescent="0.25">
      <c r="A2382" s="3">
        <v>45474</v>
      </c>
      <c r="B2382" s="2">
        <v>3.68</v>
      </c>
      <c r="C2382" s="2">
        <v>3.4607000000000001</v>
      </c>
      <c r="D2382" s="2">
        <v>1504</v>
      </c>
      <c r="E2382" s="2">
        <f t="shared" si="148"/>
        <v>2241799</v>
      </c>
      <c r="F2382" s="17" t="str">
        <f t="shared" si="151"/>
        <v>BEARISH</v>
      </c>
      <c r="G2382" s="17" t="str">
        <f t="shared" si="150"/>
        <v>NEUTRAL</v>
      </c>
      <c r="H2382" s="17" t="str">
        <f t="shared" si="149"/>
        <v>BEARISH DIVERGENCE</v>
      </c>
    </row>
    <row r="2383" spans="1:8" ht="13.5" x14ac:dyDescent="0.25">
      <c r="A2383" s="3">
        <v>45475</v>
      </c>
      <c r="B2383" s="2">
        <v>3.68</v>
      </c>
      <c r="C2383" s="2">
        <v>3.4607000000000001</v>
      </c>
      <c r="D2383" s="2">
        <v>0</v>
      </c>
      <c r="E2383" s="2">
        <f t="shared" si="148"/>
        <v>2241799</v>
      </c>
      <c r="F2383" s="17" t="str">
        <f t="shared" si="151"/>
        <v>BEARISH</v>
      </c>
      <c r="G2383" s="17" t="str">
        <f t="shared" si="150"/>
        <v>NEUTRAL</v>
      </c>
      <c r="H2383" s="17" t="str">
        <f t="shared" si="149"/>
        <v>BEARISH DIVERGENCE</v>
      </c>
    </row>
    <row r="2384" spans="1:8" ht="13.5" x14ac:dyDescent="0.25">
      <c r="A2384" s="3">
        <v>45476</v>
      </c>
      <c r="B2384" s="2">
        <v>3.67</v>
      </c>
      <c r="C2384" s="2">
        <v>3.4512999999999998</v>
      </c>
      <c r="D2384" s="2">
        <v>2000</v>
      </c>
      <c r="E2384" s="2">
        <f t="shared" si="148"/>
        <v>2239799</v>
      </c>
      <c r="F2384" s="17" t="str">
        <f t="shared" si="151"/>
        <v>BEARISH</v>
      </c>
      <c r="G2384" s="17" t="str">
        <f t="shared" si="150"/>
        <v>NEUTRAL</v>
      </c>
      <c r="H2384" s="17" t="str">
        <f t="shared" si="149"/>
        <v>BEARISH DIVERGENCE</v>
      </c>
    </row>
    <row r="2385" spans="1:8" ht="13.5" x14ac:dyDescent="0.25">
      <c r="A2385" s="3">
        <v>45477</v>
      </c>
      <c r="B2385" s="2">
        <v>3.6</v>
      </c>
      <c r="C2385" s="2">
        <v>3.3854000000000002</v>
      </c>
      <c r="D2385" s="2">
        <v>817</v>
      </c>
      <c r="E2385" s="2">
        <f t="shared" si="148"/>
        <v>2238982</v>
      </c>
      <c r="F2385" s="17" t="str">
        <f t="shared" si="151"/>
        <v>BEARISH</v>
      </c>
      <c r="G2385" s="17" t="str">
        <f t="shared" si="150"/>
        <v>NEUTRAL</v>
      </c>
      <c r="H2385" s="17" t="str">
        <f t="shared" si="149"/>
        <v>BEARISH DIVERGENCE</v>
      </c>
    </row>
    <row r="2386" spans="1:8" ht="13.5" x14ac:dyDescent="0.25">
      <c r="A2386" s="3">
        <v>45478</v>
      </c>
      <c r="B2386" s="2">
        <v>3.6</v>
      </c>
      <c r="C2386" s="2">
        <v>3.3854000000000002</v>
      </c>
      <c r="D2386" s="2">
        <v>498</v>
      </c>
      <c r="E2386" s="2">
        <f t="shared" si="148"/>
        <v>2238982</v>
      </c>
      <c r="F2386" s="17" t="str">
        <f t="shared" si="151"/>
        <v>BEARISH</v>
      </c>
      <c r="G2386" s="17" t="str">
        <f t="shared" si="150"/>
        <v>NEUTRAL</v>
      </c>
      <c r="H2386" s="17" t="str">
        <f t="shared" si="149"/>
        <v>BEARISH DIVERGENCE</v>
      </c>
    </row>
    <row r="2387" spans="1:8" ht="13.5" x14ac:dyDescent="0.25">
      <c r="A2387" s="3">
        <v>45481</v>
      </c>
      <c r="B2387" s="2">
        <v>3.6</v>
      </c>
      <c r="C2387" s="2">
        <v>3.3854000000000002</v>
      </c>
      <c r="D2387" s="2">
        <v>4265</v>
      </c>
      <c r="E2387" s="2">
        <f t="shared" si="148"/>
        <v>2238982</v>
      </c>
      <c r="F2387" s="17" t="str">
        <f t="shared" si="151"/>
        <v>BEARISH</v>
      </c>
      <c r="G2387" s="17" t="str">
        <f t="shared" si="150"/>
        <v>NEUTRAL</v>
      </c>
      <c r="H2387" s="17" t="str">
        <f t="shared" si="149"/>
        <v>CONFIRMED BEARISH</v>
      </c>
    </row>
    <row r="2388" spans="1:8" ht="13.5" x14ac:dyDescent="0.25">
      <c r="A2388" s="3">
        <v>45482</v>
      </c>
      <c r="B2388" s="2">
        <v>3.6</v>
      </c>
      <c r="C2388" s="2">
        <v>3.3854000000000002</v>
      </c>
      <c r="D2388" s="2">
        <v>539</v>
      </c>
      <c r="E2388" s="2">
        <f t="shared" si="148"/>
        <v>2238982</v>
      </c>
      <c r="F2388" s="17" t="str">
        <f t="shared" si="151"/>
        <v>BEARISH</v>
      </c>
      <c r="G2388" s="17" t="str">
        <f t="shared" si="150"/>
        <v>NEUTRAL</v>
      </c>
      <c r="H2388" s="17" t="str">
        <f t="shared" si="149"/>
        <v>CONFIRMED BEARISH</v>
      </c>
    </row>
    <row r="2389" spans="1:8" ht="13.5" x14ac:dyDescent="0.25">
      <c r="A2389" s="3">
        <v>45483</v>
      </c>
      <c r="B2389" s="2">
        <v>3.6</v>
      </c>
      <c r="C2389" s="2">
        <v>3.3854000000000002</v>
      </c>
      <c r="D2389" s="2">
        <v>0</v>
      </c>
      <c r="E2389" s="2">
        <f t="shared" si="148"/>
        <v>2238982</v>
      </c>
      <c r="F2389" s="17" t="str">
        <f t="shared" si="151"/>
        <v>BEARISH</v>
      </c>
      <c r="G2389" s="17" t="str">
        <f t="shared" si="150"/>
        <v>NEUTRAL</v>
      </c>
      <c r="H2389" s="17" t="str">
        <f t="shared" si="149"/>
        <v>CONFIRMED BEARISH</v>
      </c>
    </row>
    <row r="2390" spans="1:8" ht="13.5" x14ac:dyDescent="0.25">
      <c r="A2390" s="3">
        <v>45484</v>
      </c>
      <c r="B2390" s="2">
        <v>3.57</v>
      </c>
      <c r="C2390" s="2">
        <v>3.3572000000000002</v>
      </c>
      <c r="D2390" s="2">
        <v>5048</v>
      </c>
      <c r="E2390" s="2">
        <f t="shared" si="148"/>
        <v>2233934</v>
      </c>
      <c r="F2390" s="17" t="str">
        <f t="shared" si="151"/>
        <v>BEARISH</v>
      </c>
      <c r="G2390" s="17" t="str">
        <f t="shared" si="150"/>
        <v>NEUTRAL</v>
      </c>
      <c r="H2390" s="17" t="str">
        <f t="shared" si="149"/>
        <v>CONFIRMED BEARISH</v>
      </c>
    </row>
    <row r="2391" spans="1:8" ht="13.5" x14ac:dyDescent="0.25">
      <c r="A2391" s="3">
        <v>45485</v>
      </c>
      <c r="B2391" s="2">
        <v>3.57</v>
      </c>
      <c r="C2391" s="2">
        <v>3.3572000000000002</v>
      </c>
      <c r="D2391" s="2">
        <v>501</v>
      </c>
      <c r="E2391" s="2">
        <f t="shared" si="148"/>
        <v>2233934</v>
      </c>
      <c r="F2391" s="17" t="str">
        <f t="shared" si="151"/>
        <v>BEARISH</v>
      </c>
      <c r="G2391" s="17" t="str">
        <f t="shared" si="150"/>
        <v>NEUTRAL</v>
      </c>
      <c r="H2391" s="17" t="str">
        <f t="shared" si="149"/>
        <v>CONFIRMED BEARISH</v>
      </c>
    </row>
    <row r="2392" spans="1:8" ht="13.5" x14ac:dyDescent="0.25">
      <c r="A2392" s="3">
        <v>45488</v>
      </c>
      <c r="B2392" s="2">
        <v>3.57</v>
      </c>
      <c r="C2392" s="2">
        <v>3.3572000000000002</v>
      </c>
      <c r="D2392" s="2">
        <v>0</v>
      </c>
      <c r="E2392" s="2">
        <f t="shared" si="148"/>
        <v>2233934</v>
      </c>
      <c r="F2392" s="17" t="str">
        <f t="shared" si="151"/>
        <v>BEARISH</v>
      </c>
      <c r="G2392" s="17" t="str">
        <f t="shared" si="150"/>
        <v>NEUTRAL</v>
      </c>
      <c r="H2392" s="17" t="str">
        <f t="shared" si="149"/>
        <v>CONFIRMED BEARISH</v>
      </c>
    </row>
    <row r="2393" spans="1:8" ht="13.5" x14ac:dyDescent="0.25">
      <c r="A2393" s="3">
        <v>45489</v>
      </c>
      <c r="B2393" s="2">
        <v>3.57</v>
      </c>
      <c r="C2393" s="2">
        <v>3.3572000000000002</v>
      </c>
      <c r="D2393" s="2">
        <v>1069</v>
      </c>
      <c r="E2393" s="2">
        <f t="shared" si="148"/>
        <v>2233934</v>
      </c>
      <c r="F2393" s="17" t="str">
        <f t="shared" si="151"/>
        <v>BEARISH</v>
      </c>
      <c r="G2393" s="17" t="str">
        <f t="shared" si="150"/>
        <v>NEUTRAL</v>
      </c>
      <c r="H2393" s="17" t="str">
        <f t="shared" si="149"/>
        <v>CONFIRMED BEARISH</v>
      </c>
    </row>
    <row r="2394" spans="1:8" ht="13.5" x14ac:dyDescent="0.25">
      <c r="A2394" s="3">
        <v>45490</v>
      </c>
      <c r="B2394" s="2">
        <v>3.52</v>
      </c>
      <c r="C2394" s="2">
        <v>3.3102</v>
      </c>
      <c r="D2394" s="2">
        <v>6374</v>
      </c>
      <c r="E2394" s="2">
        <f t="shared" si="148"/>
        <v>2227560</v>
      </c>
      <c r="F2394" s="17" t="str">
        <f t="shared" si="151"/>
        <v>BEARISH</v>
      </c>
      <c r="G2394" s="17" t="str">
        <f t="shared" si="150"/>
        <v>NEUTRAL</v>
      </c>
      <c r="H2394" s="17" t="str">
        <f t="shared" si="149"/>
        <v>CONFIRMED BEARISH</v>
      </c>
    </row>
    <row r="2395" spans="1:8" ht="13.5" x14ac:dyDescent="0.25">
      <c r="A2395" s="3">
        <v>45491</v>
      </c>
      <c r="B2395" s="2">
        <v>3.57</v>
      </c>
      <c r="C2395" s="2">
        <v>3.3572000000000002</v>
      </c>
      <c r="D2395" s="2">
        <v>35</v>
      </c>
      <c r="E2395" s="2">
        <f t="shared" si="148"/>
        <v>2227595</v>
      </c>
      <c r="F2395" s="17" t="str">
        <f t="shared" si="151"/>
        <v>BEARISH</v>
      </c>
      <c r="G2395" s="17" t="str">
        <f t="shared" si="150"/>
        <v>NEUTRAL</v>
      </c>
      <c r="H2395" s="17" t="str">
        <f t="shared" si="149"/>
        <v>NEUTRAL</v>
      </c>
    </row>
    <row r="2396" spans="1:8" ht="13.5" x14ac:dyDescent="0.25">
      <c r="A2396" s="3">
        <v>45492</v>
      </c>
      <c r="B2396" s="2">
        <v>3.62</v>
      </c>
      <c r="C2396" s="2">
        <v>3.4041999999999999</v>
      </c>
      <c r="D2396" s="2">
        <v>5119</v>
      </c>
      <c r="E2396" s="2">
        <f t="shared" si="148"/>
        <v>2232714</v>
      </c>
      <c r="F2396" s="17" t="str">
        <f t="shared" si="151"/>
        <v>BEARISH</v>
      </c>
      <c r="G2396" s="17" t="str">
        <f t="shared" si="150"/>
        <v>NEUTRAL</v>
      </c>
      <c r="H2396" s="17" t="str">
        <f t="shared" si="149"/>
        <v>BEARISH DIVERGENCE</v>
      </c>
    </row>
    <row r="2397" spans="1:8" ht="13.5" x14ac:dyDescent="0.25">
      <c r="A2397" s="3">
        <v>45495</v>
      </c>
      <c r="B2397" s="2">
        <v>3.79</v>
      </c>
      <c r="C2397" s="2">
        <v>3.5640999999999998</v>
      </c>
      <c r="D2397" s="2">
        <v>15225</v>
      </c>
      <c r="E2397" s="2">
        <f t="shared" si="148"/>
        <v>2247939</v>
      </c>
      <c r="F2397" s="17" t="str">
        <f t="shared" si="151"/>
        <v>BULLISH</v>
      </c>
      <c r="G2397" s="17" t="str">
        <f t="shared" si="150"/>
        <v>NEUTRAL</v>
      </c>
      <c r="H2397" s="17" t="str">
        <f t="shared" si="149"/>
        <v>CONFIRMED BULLISH</v>
      </c>
    </row>
    <row r="2398" spans="1:8" ht="13.5" x14ac:dyDescent="0.25">
      <c r="A2398" s="3">
        <v>45496</v>
      </c>
      <c r="B2398" s="2">
        <v>3.85</v>
      </c>
      <c r="C2398" s="2">
        <v>3.6204999999999998</v>
      </c>
      <c r="D2398" s="2">
        <v>11294</v>
      </c>
      <c r="E2398" s="2">
        <f t="shared" si="148"/>
        <v>2259233</v>
      </c>
      <c r="F2398" s="17" t="str">
        <f t="shared" si="151"/>
        <v>BULLISH</v>
      </c>
      <c r="G2398" s="17" t="str">
        <f t="shared" si="150"/>
        <v>NEUTRAL</v>
      </c>
      <c r="H2398" s="17" t="str">
        <f t="shared" si="149"/>
        <v>CONFIRMED BULLISH</v>
      </c>
    </row>
    <row r="2399" spans="1:8" ht="13.5" x14ac:dyDescent="0.25">
      <c r="A2399" s="3">
        <v>45497</v>
      </c>
      <c r="B2399" s="2">
        <v>3.8</v>
      </c>
      <c r="C2399" s="2">
        <v>3.5735000000000001</v>
      </c>
      <c r="D2399" s="2">
        <v>2919</v>
      </c>
      <c r="E2399" s="2">
        <f t="shared" si="148"/>
        <v>2256314</v>
      </c>
      <c r="F2399" s="17" t="str">
        <f t="shared" si="151"/>
        <v>BULLISH</v>
      </c>
      <c r="G2399" s="17" t="str">
        <f t="shared" si="150"/>
        <v>NEUTRAL</v>
      </c>
      <c r="H2399" s="17" t="str">
        <f t="shared" si="149"/>
        <v>CONFIRMED BULLISH</v>
      </c>
    </row>
    <row r="2400" spans="1:8" ht="13.5" x14ac:dyDescent="0.25">
      <c r="A2400" s="3">
        <v>45499</v>
      </c>
      <c r="B2400" s="2">
        <v>3.85</v>
      </c>
      <c r="C2400" s="2">
        <v>3.6204999999999998</v>
      </c>
      <c r="D2400" s="2">
        <v>135</v>
      </c>
      <c r="E2400" s="2">
        <f t="shared" si="148"/>
        <v>2256449</v>
      </c>
      <c r="F2400" s="17" t="str">
        <f t="shared" si="151"/>
        <v>BULLISH</v>
      </c>
      <c r="G2400" s="17" t="str">
        <f t="shared" si="150"/>
        <v>NEUTRAL</v>
      </c>
      <c r="H2400" s="17" t="str">
        <f t="shared" si="149"/>
        <v>CONFIRMED BULLISH</v>
      </c>
    </row>
    <row r="2401" spans="1:8" ht="13.5" x14ac:dyDescent="0.25">
      <c r="A2401" s="3">
        <v>45502</v>
      </c>
      <c r="B2401" s="2">
        <v>3.85</v>
      </c>
      <c r="C2401" s="2">
        <v>3.6204999999999998</v>
      </c>
      <c r="D2401" s="2">
        <v>2804</v>
      </c>
      <c r="E2401" s="2">
        <f t="shared" si="148"/>
        <v>2256449</v>
      </c>
      <c r="F2401" s="17" t="str">
        <f t="shared" si="151"/>
        <v>BULLISH</v>
      </c>
      <c r="G2401" s="17" t="str">
        <f t="shared" si="150"/>
        <v>NEUTRAL</v>
      </c>
      <c r="H2401" s="17" t="str">
        <f t="shared" si="149"/>
        <v>CONFIRMED BULLISH</v>
      </c>
    </row>
    <row r="2402" spans="1:8" ht="13.5" x14ac:dyDescent="0.25">
      <c r="A2402" s="3">
        <v>45503</v>
      </c>
      <c r="B2402" s="2">
        <v>3.85</v>
      </c>
      <c r="C2402" s="2">
        <v>3.6204999999999998</v>
      </c>
      <c r="D2402" s="2">
        <v>2560</v>
      </c>
      <c r="E2402" s="2">
        <f t="shared" si="148"/>
        <v>2256449</v>
      </c>
      <c r="F2402" s="17" t="str">
        <f t="shared" si="151"/>
        <v>BULLISH</v>
      </c>
      <c r="G2402" s="17" t="str">
        <f t="shared" si="150"/>
        <v>NEUTRAL</v>
      </c>
      <c r="H2402" s="17" t="str">
        <f t="shared" si="149"/>
        <v>CONFIRMED BULLISH</v>
      </c>
    </row>
    <row r="2403" spans="1:8" ht="13.5" x14ac:dyDescent="0.25">
      <c r="A2403" s="3">
        <v>45504</v>
      </c>
      <c r="B2403" s="2">
        <v>3.85</v>
      </c>
      <c r="C2403" s="2">
        <v>3.6204999999999998</v>
      </c>
      <c r="D2403" s="2">
        <v>6460</v>
      </c>
      <c r="E2403" s="2">
        <f t="shared" si="148"/>
        <v>2256449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NEUTRAL</v>
      </c>
    </row>
    <row r="2404" spans="1:8" ht="13.5" x14ac:dyDescent="0.25">
      <c r="A2404" s="3">
        <v>45505</v>
      </c>
      <c r="B2404" s="2">
        <v>3.85</v>
      </c>
      <c r="C2404" s="2">
        <v>3.6204999999999998</v>
      </c>
      <c r="D2404" s="2">
        <v>100</v>
      </c>
      <c r="E2404" s="2">
        <f t="shared" si="148"/>
        <v>2256449</v>
      </c>
      <c r="F2404" s="17" t="str">
        <f t="shared" si="151"/>
        <v>BULLISH</v>
      </c>
      <c r="G2404" s="17" t="str">
        <f t="shared" si="150"/>
        <v>NEUTRAL</v>
      </c>
      <c r="H2404" s="17" t="str">
        <f t="shared" si="149"/>
        <v>CONFIRMED BULLISH</v>
      </c>
    </row>
    <row r="2405" spans="1:8" ht="13.5" x14ac:dyDescent="0.25">
      <c r="A2405" s="3">
        <v>45506</v>
      </c>
      <c r="B2405" s="2">
        <v>3.85</v>
      </c>
      <c r="C2405" s="2">
        <v>3.6204999999999998</v>
      </c>
      <c r="D2405" s="2">
        <v>441</v>
      </c>
      <c r="E2405" s="2">
        <f t="shared" si="148"/>
        <v>2256449</v>
      </c>
      <c r="F2405" s="17" t="str">
        <f t="shared" si="151"/>
        <v>NEUTRAL</v>
      </c>
      <c r="G2405" s="17" t="str">
        <f t="shared" si="150"/>
        <v>NEUTRAL</v>
      </c>
      <c r="H2405" s="17" t="str">
        <f t="shared" si="149"/>
        <v>NEUTRAL</v>
      </c>
    </row>
    <row r="2406" spans="1:8" ht="13.5" x14ac:dyDescent="0.25">
      <c r="A2406" s="3">
        <v>45509</v>
      </c>
      <c r="B2406" s="2">
        <v>3.86</v>
      </c>
      <c r="C2406" s="2">
        <v>3.6299000000000001</v>
      </c>
      <c r="D2406" s="2">
        <v>291</v>
      </c>
      <c r="E2406" s="2">
        <f t="shared" si="148"/>
        <v>2256740</v>
      </c>
      <c r="F2406" s="17" t="str">
        <f t="shared" si="151"/>
        <v>BULLISH</v>
      </c>
      <c r="G2406" s="17" t="str">
        <f t="shared" si="150"/>
        <v>NEUTRAL</v>
      </c>
      <c r="H2406" s="17" t="str">
        <f t="shared" si="149"/>
        <v>CONFIRMED BULLISH</v>
      </c>
    </row>
    <row r="2407" spans="1:8" ht="13.5" x14ac:dyDescent="0.25">
      <c r="A2407" s="3">
        <v>45510</v>
      </c>
      <c r="B2407" s="2">
        <v>3.86</v>
      </c>
      <c r="C2407" s="2">
        <v>3.6299000000000001</v>
      </c>
      <c r="D2407" s="2">
        <v>331</v>
      </c>
      <c r="E2407" s="2">
        <f t="shared" si="148"/>
        <v>2256740</v>
      </c>
      <c r="F2407" s="17" t="str">
        <f t="shared" si="151"/>
        <v>BULLISH</v>
      </c>
      <c r="G2407" s="17" t="str">
        <f t="shared" si="150"/>
        <v>NEUTRAL</v>
      </c>
      <c r="H2407" s="17" t="str">
        <f t="shared" si="149"/>
        <v>CONFIRMED BULLISH</v>
      </c>
    </row>
    <row r="2408" spans="1:8" ht="13.5" x14ac:dyDescent="0.25">
      <c r="A2408" s="3">
        <v>45511</v>
      </c>
      <c r="B2408" s="2">
        <v>3.85</v>
      </c>
      <c r="C2408" s="2">
        <v>3.6204999999999998</v>
      </c>
      <c r="D2408" s="2">
        <v>100</v>
      </c>
      <c r="E2408" s="2">
        <f t="shared" si="148"/>
        <v>2256640</v>
      </c>
      <c r="F2408" s="17" t="str">
        <f t="shared" si="151"/>
        <v>BULLISH</v>
      </c>
      <c r="G2408" s="17" t="str">
        <f t="shared" si="150"/>
        <v>NEUTRAL</v>
      </c>
      <c r="H2408" s="17" t="str">
        <f t="shared" si="149"/>
        <v>NEUTRAL</v>
      </c>
    </row>
    <row r="2409" spans="1:8" ht="13.5" x14ac:dyDescent="0.25">
      <c r="A2409" s="3">
        <v>45512</v>
      </c>
      <c r="B2409" s="2">
        <v>3.85</v>
      </c>
      <c r="C2409" s="2">
        <v>3.6204999999999998</v>
      </c>
      <c r="D2409" s="2">
        <v>0</v>
      </c>
      <c r="E2409" s="2">
        <f t="shared" si="148"/>
        <v>2256640</v>
      </c>
      <c r="F2409" s="17" t="str">
        <f t="shared" si="151"/>
        <v>BULLISH</v>
      </c>
      <c r="G2409" s="17" t="str">
        <f t="shared" si="150"/>
        <v>NEUTRAL</v>
      </c>
      <c r="H2409" s="17" t="str">
        <f t="shared" si="149"/>
        <v>NEUTRAL</v>
      </c>
    </row>
    <row r="2410" spans="1:8" ht="13.5" x14ac:dyDescent="0.25">
      <c r="A2410" s="3">
        <v>45513</v>
      </c>
      <c r="B2410" s="2">
        <v>3.89</v>
      </c>
      <c r="C2410" s="2">
        <v>3.6581999999999999</v>
      </c>
      <c r="D2410" s="2">
        <v>3970</v>
      </c>
      <c r="E2410" s="2">
        <f t="shared" si="148"/>
        <v>2260610</v>
      </c>
      <c r="F2410" s="17" t="str">
        <f t="shared" si="151"/>
        <v>BULLISH</v>
      </c>
      <c r="G2410" s="17" t="str">
        <f t="shared" si="150"/>
        <v>NEUTRAL</v>
      </c>
      <c r="H2410" s="17" t="str">
        <f t="shared" si="149"/>
        <v>CONFIRMED BULLISH</v>
      </c>
    </row>
    <row r="2411" spans="1:8" ht="13.5" x14ac:dyDescent="0.25">
      <c r="A2411" s="3">
        <v>45516</v>
      </c>
      <c r="B2411" s="2">
        <v>3.87</v>
      </c>
      <c r="C2411" s="2">
        <v>3.6393</v>
      </c>
      <c r="D2411" s="2">
        <v>234</v>
      </c>
      <c r="E2411" s="2">
        <f t="shared" si="148"/>
        <v>2260376</v>
      </c>
      <c r="F2411" s="17" t="str">
        <f t="shared" si="151"/>
        <v>BULLISH</v>
      </c>
      <c r="G2411" s="17" t="str">
        <f t="shared" si="150"/>
        <v>NEUTRAL</v>
      </c>
      <c r="H2411" s="17" t="str">
        <f t="shared" si="149"/>
        <v>CONFIRMED BULLISH</v>
      </c>
    </row>
    <row r="2412" spans="1:8" ht="13.5" x14ac:dyDescent="0.25">
      <c r="A2412" s="3">
        <v>45518</v>
      </c>
      <c r="B2412" s="2">
        <v>3.87</v>
      </c>
      <c r="C2412" s="2">
        <v>3.6393</v>
      </c>
      <c r="D2412" s="2">
        <v>1022</v>
      </c>
      <c r="E2412" s="2">
        <f t="shared" si="148"/>
        <v>2260376</v>
      </c>
      <c r="F2412" s="17" t="str">
        <f t="shared" si="151"/>
        <v>BULLISH</v>
      </c>
      <c r="G2412" s="17" t="str">
        <f t="shared" si="150"/>
        <v>NEUTRAL</v>
      </c>
      <c r="H2412" s="17" t="str">
        <f t="shared" si="149"/>
        <v>CONFIRMED BULLISH</v>
      </c>
    </row>
    <row r="2413" spans="1:8" ht="13.5" x14ac:dyDescent="0.25">
      <c r="A2413" s="3">
        <v>45519</v>
      </c>
      <c r="B2413" s="2">
        <v>3.86</v>
      </c>
      <c r="C2413" s="2">
        <v>3.6299000000000001</v>
      </c>
      <c r="D2413" s="2">
        <v>416</v>
      </c>
      <c r="E2413" s="2">
        <f t="shared" si="148"/>
        <v>2259960</v>
      </c>
      <c r="F2413" s="17" t="str">
        <f t="shared" si="151"/>
        <v>BULLISH</v>
      </c>
      <c r="G2413" s="17" t="str">
        <f t="shared" si="150"/>
        <v>NEUTRAL</v>
      </c>
      <c r="H2413" s="17" t="str">
        <f t="shared" si="149"/>
        <v>CONFIRMED BULLISH</v>
      </c>
    </row>
    <row r="2414" spans="1:8" ht="13.5" x14ac:dyDescent="0.25">
      <c r="A2414" s="3">
        <v>45520</v>
      </c>
      <c r="B2414" s="2">
        <v>3.86</v>
      </c>
      <c r="C2414" s="2">
        <v>3.6299000000000001</v>
      </c>
      <c r="D2414" s="2">
        <v>223</v>
      </c>
      <c r="E2414" s="2">
        <f t="shared" si="148"/>
        <v>2259960</v>
      </c>
      <c r="F2414" s="17" t="str">
        <f t="shared" si="151"/>
        <v>BULLISH</v>
      </c>
      <c r="G2414" s="17" t="str">
        <f t="shared" si="150"/>
        <v>NEUTRAL</v>
      </c>
      <c r="H2414" s="17" t="str">
        <f t="shared" si="149"/>
        <v>CONFIRMED BULLISH</v>
      </c>
    </row>
    <row r="2415" spans="1:8" ht="13.5" x14ac:dyDescent="0.25">
      <c r="A2415" s="3">
        <v>45523</v>
      </c>
      <c r="B2415" s="2">
        <v>3.86</v>
      </c>
      <c r="C2415" s="2">
        <v>3.6299000000000001</v>
      </c>
      <c r="D2415" s="2">
        <v>414</v>
      </c>
      <c r="E2415" s="2">
        <f t="shared" si="148"/>
        <v>2259960</v>
      </c>
      <c r="F2415" s="17" t="str">
        <f t="shared" si="151"/>
        <v>BEARISH</v>
      </c>
      <c r="G2415" s="17" t="str">
        <f t="shared" si="150"/>
        <v>NEUTRAL</v>
      </c>
      <c r="H2415" s="17" t="str">
        <f t="shared" si="149"/>
        <v>CONFIRMED BEARISH</v>
      </c>
    </row>
    <row r="2416" spans="1:8" ht="13.5" x14ac:dyDescent="0.25">
      <c r="A2416" s="3">
        <v>45524</v>
      </c>
      <c r="B2416" s="2">
        <v>3.87</v>
      </c>
      <c r="C2416" s="2">
        <v>3.6393</v>
      </c>
      <c r="D2416" s="2">
        <v>5790</v>
      </c>
      <c r="E2416" s="2">
        <f t="shared" si="148"/>
        <v>2265750</v>
      </c>
      <c r="F2416" s="17" t="str">
        <f t="shared" si="151"/>
        <v>BULLISH</v>
      </c>
      <c r="G2416" s="17" t="str">
        <f t="shared" si="150"/>
        <v>NEUTRAL</v>
      </c>
      <c r="H2416" s="17" t="str">
        <f t="shared" si="149"/>
        <v>NEUTRAL</v>
      </c>
    </row>
    <row r="2417" spans="1:8" ht="13.5" x14ac:dyDescent="0.25">
      <c r="A2417" s="3">
        <v>45525</v>
      </c>
      <c r="B2417" s="2">
        <v>3.88</v>
      </c>
      <c r="C2417" s="2">
        <v>3.6488</v>
      </c>
      <c r="D2417" s="2">
        <v>2323</v>
      </c>
      <c r="E2417" s="2">
        <f t="shared" si="148"/>
        <v>2268073</v>
      </c>
      <c r="F2417" s="17" t="str">
        <f t="shared" si="151"/>
        <v>BULLISH</v>
      </c>
      <c r="G2417" s="17" t="str">
        <f t="shared" si="150"/>
        <v>NEUTRAL</v>
      </c>
      <c r="H2417" s="17" t="str">
        <f t="shared" si="149"/>
        <v>CONFIRMED BULLISH</v>
      </c>
    </row>
    <row r="2418" spans="1:8" ht="13.5" x14ac:dyDescent="0.25">
      <c r="A2418" s="3">
        <v>45526</v>
      </c>
      <c r="B2418" s="2">
        <v>3.89</v>
      </c>
      <c r="C2418" s="2">
        <v>3.6581999999999999</v>
      </c>
      <c r="D2418" s="2">
        <v>1198</v>
      </c>
      <c r="E2418" s="2">
        <f t="shared" si="148"/>
        <v>2269271</v>
      </c>
      <c r="F2418" s="17" t="str">
        <f t="shared" si="151"/>
        <v>BULLISH</v>
      </c>
      <c r="G2418" s="17" t="str">
        <f t="shared" si="150"/>
        <v>NEUTRAL</v>
      </c>
      <c r="H2418" s="17" t="str">
        <f t="shared" si="149"/>
        <v>CONFIRMED BULLISH</v>
      </c>
    </row>
    <row r="2419" spans="1:8" ht="13.5" x14ac:dyDescent="0.25">
      <c r="A2419" s="3">
        <v>45527</v>
      </c>
      <c r="B2419" s="2">
        <v>3.88</v>
      </c>
      <c r="C2419" s="2">
        <v>3.6488</v>
      </c>
      <c r="D2419" s="2">
        <v>119</v>
      </c>
      <c r="E2419" s="2">
        <f t="shared" si="148"/>
        <v>2269152</v>
      </c>
      <c r="F2419" s="17" t="str">
        <f t="shared" si="151"/>
        <v>BULLISH</v>
      </c>
      <c r="G2419" s="17" t="str">
        <f t="shared" si="150"/>
        <v>NEUTRAL</v>
      </c>
      <c r="H2419" s="17" t="str">
        <f t="shared" si="149"/>
        <v>CONFIRMED BULLISH</v>
      </c>
    </row>
    <row r="2420" spans="1:8" ht="13.5" x14ac:dyDescent="0.25">
      <c r="A2420" s="3">
        <v>45530</v>
      </c>
      <c r="B2420" s="2">
        <v>3.89</v>
      </c>
      <c r="C2420" s="2">
        <v>3.6581999999999999</v>
      </c>
      <c r="D2420" s="2">
        <v>1230</v>
      </c>
      <c r="E2420" s="2">
        <f t="shared" si="148"/>
        <v>2270382</v>
      </c>
      <c r="F2420" s="17" t="str">
        <f t="shared" si="151"/>
        <v>BULLISH</v>
      </c>
      <c r="G2420" s="17" t="str">
        <f t="shared" si="150"/>
        <v>NEUTRAL</v>
      </c>
      <c r="H2420" s="17" t="str">
        <f t="shared" si="149"/>
        <v>CONFIRMED BULLISH</v>
      </c>
    </row>
    <row r="2421" spans="1:8" ht="13.5" x14ac:dyDescent="0.25">
      <c r="A2421" s="3">
        <v>45531</v>
      </c>
      <c r="B2421" s="2">
        <v>3.9</v>
      </c>
      <c r="C2421" s="2">
        <v>3.6676000000000002</v>
      </c>
      <c r="D2421" s="2">
        <v>562</v>
      </c>
      <c r="E2421" s="2">
        <f t="shared" si="148"/>
        <v>2270944</v>
      </c>
      <c r="F2421" s="17" t="str">
        <f t="shared" si="151"/>
        <v>BULLISH</v>
      </c>
      <c r="G2421" s="17" t="str">
        <f t="shared" si="150"/>
        <v>NEUTRAL</v>
      </c>
      <c r="H2421" s="17" t="str">
        <f t="shared" si="149"/>
        <v>CONFIRMED BULLISH</v>
      </c>
    </row>
    <row r="2422" spans="1:8" ht="13.5" x14ac:dyDescent="0.25">
      <c r="A2422" s="3">
        <v>45532</v>
      </c>
      <c r="B2422" s="2">
        <v>3.9</v>
      </c>
      <c r="C2422" s="2">
        <v>3.6676000000000002</v>
      </c>
      <c r="D2422" s="2">
        <v>0</v>
      </c>
      <c r="E2422" s="2">
        <f t="shared" si="148"/>
        <v>2270944</v>
      </c>
      <c r="F2422" s="17" t="str">
        <f t="shared" si="151"/>
        <v>BULLISH</v>
      </c>
      <c r="G2422" s="17" t="str">
        <f t="shared" si="150"/>
        <v>NEUTRAL</v>
      </c>
      <c r="H2422" s="17" t="str">
        <f t="shared" si="149"/>
        <v>CONFIRMED BULLISH</v>
      </c>
    </row>
    <row r="2423" spans="1:8" ht="13.5" x14ac:dyDescent="0.25">
      <c r="A2423" s="3">
        <v>45533</v>
      </c>
      <c r="B2423" s="2">
        <v>3.88</v>
      </c>
      <c r="C2423" s="2">
        <v>3.6488</v>
      </c>
      <c r="D2423" s="2">
        <v>11680</v>
      </c>
      <c r="E2423" s="2">
        <f t="shared" si="148"/>
        <v>2259264</v>
      </c>
      <c r="F2423" s="17" t="str">
        <f t="shared" si="151"/>
        <v>BEARISH</v>
      </c>
      <c r="G2423" s="17" t="str">
        <f t="shared" si="150"/>
        <v>NEUTRAL</v>
      </c>
      <c r="H2423" s="17" t="str">
        <f t="shared" si="149"/>
        <v>CONFIRMED BEARISH</v>
      </c>
    </row>
    <row r="2424" spans="1:8" ht="13.5" x14ac:dyDescent="0.25">
      <c r="A2424" s="3">
        <v>45534</v>
      </c>
      <c r="B2424" s="2">
        <v>3.88</v>
      </c>
      <c r="C2424" s="2">
        <v>3.6488</v>
      </c>
      <c r="D2424" s="2">
        <v>360</v>
      </c>
      <c r="E2424" s="2">
        <f t="shared" si="148"/>
        <v>2259264</v>
      </c>
      <c r="F2424" s="17" t="str">
        <f t="shared" si="151"/>
        <v>BEARISH</v>
      </c>
      <c r="G2424" s="17" t="str">
        <f t="shared" si="150"/>
        <v>NEUTRAL</v>
      </c>
      <c r="H2424" s="17" t="str">
        <f t="shared" si="149"/>
        <v>NEUTRAL</v>
      </c>
    </row>
    <row r="2425" spans="1:8" ht="13.5" x14ac:dyDescent="0.25">
      <c r="A2425" s="3">
        <v>45537</v>
      </c>
      <c r="B2425" s="2">
        <v>3.89</v>
      </c>
      <c r="C2425" s="2">
        <v>3.6581999999999999</v>
      </c>
      <c r="D2425" s="2">
        <v>373</v>
      </c>
      <c r="E2425" s="2">
        <f t="shared" si="148"/>
        <v>2259637</v>
      </c>
      <c r="F2425" s="17" t="str">
        <f t="shared" si="151"/>
        <v>BEARISH</v>
      </c>
      <c r="G2425" s="17" t="str">
        <f t="shared" si="150"/>
        <v>NEUTRAL</v>
      </c>
      <c r="H2425" s="17" t="str">
        <f t="shared" si="149"/>
        <v>NEUTRAL</v>
      </c>
    </row>
    <row r="2426" spans="1:8" ht="13.5" x14ac:dyDescent="0.25">
      <c r="A2426" s="3">
        <v>45538</v>
      </c>
      <c r="B2426" s="2">
        <v>3.89</v>
      </c>
      <c r="C2426" s="2">
        <v>3.6581999999999999</v>
      </c>
      <c r="D2426" s="2">
        <v>0</v>
      </c>
      <c r="E2426" s="2">
        <f t="shared" si="148"/>
        <v>2259637</v>
      </c>
      <c r="F2426" s="17" t="str">
        <f t="shared" si="151"/>
        <v>BEARISH</v>
      </c>
      <c r="G2426" s="17" t="str">
        <f t="shared" si="150"/>
        <v>NEUTRAL</v>
      </c>
      <c r="H2426" s="17" t="str">
        <f t="shared" si="149"/>
        <v>CONFIRMED BEARISH</v>
      </c>
    </row>
    <row r="2427" spans="1:8" ht="13.5" x14ac:dyDescent="0.25">
      <c r="A2427" s="3">
        <v>45539</v>
      </c>
      <c r="B2427" s="2">
        <v>3.9</v>
      </c>
      <c r="C2427" s="2">
        <v>3.6676000000000002</v>
      </c>
      <c r="D2427" s="2">
        <v>4798</v>
      </c>
      <c r="E2427" s="2">
        <f t="shared" si="148"/>
        <v>2264435</v>
      </c>
      <c r="F2427" s="17" t="str">
        <f t="shared" si="151"/>
        <v>BEARISH</v>
      </c>
      <c r="G2427" s="17" t="str">
        <f t="shared" si="150"/>
        <v>NEUTRAL</v>
      </c>
      <c r="H2427" s="17" t="str">
        <f t="shared" si="149"/>
        <v>NEUTRAL</v>
      </c>
    </row>
    <row r="2428" spans="1:8" ht="13.5" x14ac:dyDescent="0.25">
      <c r="A2428" s="3">
        <v>45540</v>
      </c>
      <c r="B2428" s="2">
        <v>3.9</v>
      </c>
      <c r="C2428" s="2">
        <v>3.6676000000000002</v>
      </c>
      <c r="D2428" s="2">
        <v>8512</v>
      </c>
      <c r="E2428" s="2">
        <f t="shared" si="148"/>
        <v>2264435</v>
      </c>
      <c r="F2428" s="17" t="str">
        <f t="shared" si="151"/>
        <v>BULLISH</v>
      </c>
      <c r="G2428" s="17" t="str">
        <f t="shared" si="150"/>
        <v>NEUTRAL</v>
      </c>
      <c r="H2428" s="17" t="str">
        <f t="shared" si="149"/>
        <v>CONFIRMED BULLISH</v>
      </c>
    </row>
    <row r="2429" spans="1:8" ht="13.5" x14ac:dyDescent="0.25">
      <c r="A2429" s="3">
        <v>45541</v>
      </c>
      <c r="B2429" s="2">
        <v>3.9</v>
      </c>
      <c r="C2429" s="2">
        <v>3.6676000000000002</v>
      </c>
      <c r="D2429" s="2">
        <v>0</v>
      </c>
      <c r="E2429" s="2">
        <f t="shared" si="148"/>
        <v>2264435</v>
      </c>
      <c r="F2429" s="17" t="str">
        <f t="shared" si="151"/>
        <v>BULLISH</v>
      </c>
      <c r="G2429" s="17" t="str">
        <f t="shared" si="150"/>
        <v>NEUTRAL</v>
      </c>
      <c r="H2429" s="17" t="str">
        <f t="shared" si="149"/>
        <v>CONFIRMED BULLISH</v>
      </c>
    </row>
    <row r="2430" spans="1:8" ht="13.5" x14ac:dyDescent="0.25">
      <c r="A2430" s="3">
        <v>45544</v>
      </c>
      <c r="B2430" s="2">
        <v>3.85</v>
      </c>
      <c r="C2430" s="2">
        <v>3.6204999999999998</v>
      </c>
      <c r="D2430" s="2">
        <v>1377</v>
      </c>
      <c r="E2430" s="2">
        <f t="shared" si="148"/>
        <v>2263058</v>
      </c>
      <c r="F2430" s="17" t="str">
        <f t="shared" si="151"/>
        <v>BULLISH</v>
      </c>
      <c r="G2430" s="17" t="str">
        <f t="shared" si="150"/>
        <v>NEUTRAL</v>
      </c>
      <c r="H2430" s="17" t="str">
        <f t="shared" si="149"/>
        <v>BULLISH DIVERGENCE</v>
      </c>
    </row>
    <row r="2431" spans="1:8" ht="13.5" x14ac:dyDescent="0.25">
      <c r="A2431" s="3">
        <v>45545</v>
      </c>
      <c r="B2431" s="2">
        <v>3.9</v>
      </c>
      <c r="C2431" s="2">
        <v>3.6676000000000002</v>
      </c>
      <c r="D2431" s="2">
        <v>160</v>
      </c>
      <c r="E2431" s="2">
        <f t="shared" si="148"/>
        <v>2263218</v>
      </c>
      <c r="F2431" s="17" t="str">
        <f t="shared" si="151"/>
        <v>BULLISH</v>
      </c>
      <c r="G2431" s="17" t="str">
        <f t="shared" si="150"/>
        <v>NEUTRAL</v>
      </c>
      <c r="H2431" s="17" t="str">
        <f t="shared" si="149"/>
        <v>CONFIRMED BULLISH</v>
      </c>
    </row>
    <row r="2432" spans="1:8" ht="13.5" x14ac:dyDescent="0.25">
      <c r="A2432" s="3">
        <v>45546</v>
      </c>
      <c r="B2432" s="2">
        <v>3.9</v>
      </c>
      <c r="C2432" s="2">
        <v>3.6676000000000002</v>
      </c>
      <c r="D2432" s="2">
        <v>0</v>
      </c>
      <c r="E2432" s="2">
        <f t="shared" si="148"/>
        <v>2263218</v>
      </c>
      <c r="F2432" s="17" t="str">
        <f t="shared" si="151"/>
        <v>BEARISH</v>
      </c>
      <c r="G2432" s="17" t="str">
        <f t="shared" si="150"/>
        <v>NEUTRAL</v>
      </c>
      <c r="H2432" s="17" t="str">
        <f t="shared" si="149"/>
        <v>NEUTRAL</v>
      </c>
    </row>
    <row r="2433" spans="1:8" ht="13.5" x14ac:dyDescent="0.25">
      <c r="A2433" s="3">
        <v>45547</v>
      </c>
      <c r="B2433" s="2">
        <v>3.89</v>
      </c>
      <c r="C2433" s="2">
        <v>3.6581999999999999</v>
      </c>
      <c r="D2433" s="2">
        <v>925</v>
      </c>
      <c r="E2433" s="2">
        <f t="shared" si="148"/>
        <v>2262293</v>
      </c>
      <c r="F2433" s="17" t="str">
        <f t="shared" si="151"/>
        <v>BEARISH</v>
      </c>
      <c r="G2433" s="17" t="str">
        <f t="shared" si="150"/>
        <v>NEUTRAL</v>
      </c>
      <c r="H2433" s="17" t="str">
        <f t="shared" si="149"/>
        <v>CONFIRMED BEARISH</v>
      </c>
    </row>
    <row r="2434" spans="1:8" ht="13.5" x14ac:dyDescent="0.25">
      <c r="A2434" s="3">
        <v>45548</v>
      </c>
      <c r="B2434" s="2">
        <v>3.89</v>
      </c>
      <c r="C2434" s="2">
        <v>3.6581999999999999</v>
      </c>
      <c r="D2434" s="2">
        <v>0</v>
      </c>
      <c r="E2434" s="2">
        <f t="shared" si="148"/>
        <v>2262293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v>45551</v>
      </c>
      <c r="B2435" s="2">
        <v>3.89</v>
      </c>
      <c r="C2435" s="2">
        <v>3.6581999999999999</v>
      </c>
      <c r="D2435" s="2">
        <v>65</v>
      </c>
      <c r="E2435" s="2">
        <f t="shared" si="148"/>
        <v>2262293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BEARISH DIVERGENCE</v>
      </c>
    </row>
    <row r="2436" spans="1:8" ht="13.5" x14ac:dyDescent="0.25">
      <c r="A2436" s="3">
        <v>45552</v>
      </c>
      <c r="B2436" s="2">
        <v>3.86</v>
      </c>
      <c r="C2436" s="2">
        <v>3.6299000000000001</v>
      </c>
      <c r="D2436" s="2">
        <v>1068</v>
      </c>
      <c r="E2436" s="2">
        <f t="shared" ref="E2436:E2499" si="152">IF(B2436&gt;B2435, E2435+D2436, IF(B2436&lt;B2435, E2435-D2436, E2435))</f>
        <v>2261225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v>45553</v>
      </c>
      <c r="B2437" s="2">
        <v>3.89</v>
      </c>
      <c r="C2437" s="2">
        <v>3.6581999999999999</v>
      </c>
      <c r="D2437" s="2">
        <v>1439</v>
      </c>
      <c r="E2437" s="2">
        <f t="shared" si="152"/>
        <v>2262664</v>
      </c>
      <c r="F2437" s="17" t="str">
        <f t="shared" si="151"/>
        <v>BEARISH</v>
      </c>
      <c r="G2437" s="17" t="str">
        <f t="shared" si="150"/>
        <v>NEUTRAL</v>
      </c>
      <c r="H2437" s="17" t="str">
        <f t="shared" si="149"/>
        <v>CONFIRMED BEARISH</v>
      </c>
    </row>
    <row r="2438" spans="1:8" ht="13.5" x14ac:dyDescent="0.25">
      <c r="A2438" s="3">
        <v>45554</v>
      </c>
      <c r="B2438" s="2">
        <v>3.89</v>
      </c>
      <c r="C2438" s="2">
        <v>3.6581999999999999</v>
      </c>
      <c r="D2438" s="2">
        <v>0</v>
      </c>
      <c r="E2438" s="2">
        <f t="shared" si="152"/>
        <v>2262664</v>
      </c>
      <c r="F2438" s="17" t="str">
        <f t="shared" si="151"/>
        <v>BULLISH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v>45555</v>
      </c>
      <c r="B2439" s="2">
        <v>3.9</v>
      </c>
      <c r="C2439" s="2">
        <v>3.6676000000000002</v>
      </c>
      <c r="D2439" s="2">
        <v>1874</v>
      </c>
      <c r="E2439" s="2">
        <f t="shared" si="152"/>
        <v>2264538</v>
      </c>
      <c r="F2439" s="17" t="str">
        <f t="shared" si="151"/>
        <v>BULLISH</v>
      </c>
      <c r="G2439" s="17" t="str">
        <f t="shared" ref="G2439:G2502" si="154">IF((E2439-E2434)/E2434 &gt; 0.02, "STRONG",
 IF((E2439-E2434)/E2434 &lt; -0.02, "WEAK", "NEUTRAL"))</f>
        <v>NEUTRAL</v>
      </c>
      <c r="H2439" s="17" t="str">
        <f t="shared" si="153"/>
        <v>CONFIRMED BULLISH</v>
      </c>
    </row>
    <row r="2440" spans="1:8" ht="13.5" x14ac:dyDescent="0.25">
      <c r="A2440" s="3">
        <v>45558</v>
      </c>
      <c r="B2440" s="2">
        <v>3.92</v>
      </c>
      <c r="C2440" s="2">
        <v>3.6863999999999999</v>
      </c>
      <c r="D2440" s="2">
        <v>5629</v>
      </c>
      <c r="E2440" s="2">
        <f t="shared" si="152"/>
        <v>2270167</v>
      </c>
      <c r="F2440" s="17" t="str">
        <f t="shared" ref="F2440:F2503" si="155">IF(E2440&gt;E2435,"BULLISH",IF(E2440&lt;E2435,"BEARISH","NEUTRAL"))</f>
        <v>BULLISH</v>
      </c>
      <c r="G2440" s="17" t="str">
        <f t="shared" si="154"/>
        <v>NEUTRAL</v>
      </c>
      <c r="H2440" s="17" t="str">
        <f t="shared" si="153"/>
        <v>CONFIRMED BULLISH</v>
      </c>
    </row>
    <row r="2441" spans="1:8" ht="13.5" x14ac:dyDescent="0.25">
      <c r="A2441" s="3">
        <v>45559</v>
      </c>
      <c r="B2441" s="2">
        <v>3.92</v>
      </c>
      <c r="C2441" s="2">
        <v>3.6863999999999999</v>
      </c>
      <c r="D2441" s="2">
        <v>110</v>
      </c>
      <c r="E2441" s="2">
        <f t="shared" si="152"/>
        <v>2270167</v>
      </c>
      <c r="F2441" s="17" t="str">
        <f t="shared" si="155"/>
        <v>BULLISH</v>
      </c>
      <c r="G2441" s="17" t="str">
        <f t="shared" si="154"/>
        <v>NEUTRAL</v>
      </c>
      <c r="H2441" s="17" t="str">
        <f t="shared" si="153"/>
        <v>CONFIRMED BULLISH</v>
      </c>
    </row>
    <row r="2442" spans="1:8" ht="13.5" x14ac:dyDescent="0.25">
      <c r="A2442" s="3">
        <v>45560</v>
      </c>
      <c r="B2442" s="2">
        <v>3.92</v>
      </c>
      <c r="C2442" s="2">
        <v>3.6863999999999999</v>
      </c>
      <c r="D2442" s="2">
        <v>780</v>
      </c>
      <c r="E2442" s="2">
        <f t="shared" si="152"/>
        <v>2270167</v>
      </c>
      <c r="F2442" s="17" t="str">
        <f t="shared" si="155"/>
        <v>BULLISH</v>
      </c>
      <c r="G2442" s="17" t="str">
        <f t="shared" si="154"/>
        <v>NEUTRAL</v>
      </c>
      <c r="H2442" s="17" t="str">
        <f t="shared" si="153"/>
        <v>CONFIRMED BULLISH</v>
      </c>
    </row>
    <row r="2443" spans="1:8" ht="13.5" x14ac:dyDescent="0.25">
      <c r="A2443" s="3">
        <v>45561</v>
      </c>
      <c r="B2443" s="2">
        <v>3.92</v>
      </c>
      <c r="C2443" s="2">
        <v>3.6863999999999999</v>
      </c>
      <c r="D2443" s="2">
        <v>332</v>
      </c>
      <c r="E2443" s="2">
        <f t="shared" si="152"/>
        <v>2270167</v>
      </c>
      <c r="F2443" s="17" t="str">
        <f t="shared" si="155"/>
        <v>BULLISH</v>
      </c>
      <c r="G2443" s="17" t="str">
        <f t="shared" si="154"/>
        <v>NEUTRAL</v>
      </c>
      <c r="H2443" s="17" t="str">
        <f t="shared" si="153"/>
        <v>CONFIRMED BULLISH</v>
      </c>
    </row>
    <row r="2444" spans="1:8" ht="13.5" x14ac:dyDescent="0.25">
      <c r="A2444" s="3">
        <v>45562</v>
      </c>
      <c r="B2444" s="2">
        <v>3.9</v>
      </c>
      <c r="C2444" s="2">
        <v>3.6676000000000002</v>
      </c>
      <c r="D2444" s="2">
        <v>13283</v>
      </c>
      <c r="E2444" s="2">
        <f t="shared" si="152"/>
        <v>2256884</v>
      </c>
      <c r="F2444" s="17" t="str">
        <f t="shared" si="155"/>
        <v>BEARISH</v>
      </c>
      <c r="G2444" s="17" t="str">
        <f t="shared" si="154"/>
        <v>NEUTRAL</v>
      </c>
      <c r="H2444" s="17" t="str">
        <f t="shared" si="153"/>
        <v>NEUTRAL</v>
      </c>
    </row>
    <row r="2445" spans="1:8" ht="13.5" x14ac:dyDescent="0.25">
      <c r="A2445" s="3">
        <v>45565</v>
      </c>
      <c r="B2445" s="2">
        <v>3.9</v>
      </c>
      <c r="C2445" s="2">
        <v>3.6676000000000002</v>
      </c>
      <c r="D2445" s="2">
        <v>1720</v>
      </c>
      <c r="E2445" s="2">
        <f t="shared" si="152"/>
        <v>2256884</v>
      </c>
      <c r="F2445" s="17" t="str">
        <f t="shared" si="155"/>
        <v>BEARISH</v>
      </c>
      <c r="G2445" s="17" t="str">
        <f t="shared" si="154"/>
        <v>NEUTRAL</v>
      </c>
      <c r="H2445" s="17" t="str">
        <f t="shared" si="153"/>
        <v>CONFIRMED BEARISH</v>
      </c>
    </row>
    <row r="2446" spans="1:8" ht="13.5" x14ac:dyDescent="0.25">
      <c r="A2446" s="3">
        <v>45566</v>
      </c>
      <c r="B2446" s="2">
        <v>4.05</v>
      </c>
      <c r="C2446" s="2">
        <v>3.8086000000000002</v>
      </c>
      <c r="D2446" s="2">
        <v>34688</v>
      </c>
      <c r="E2446" s="2">
        <f t="shared" si="152"/>
        <v>2291572</v>
      </c>
      <c r="F2446" s="17" t="str">
        <f t="shared" si="155"/>
        <v>BULLISH</v>
      </c>
      <c r="G2446" s="17" t="str">
        <f t="shared" si="154"/>
        <v>NEUTRAL</v>
      </c>
      <c r="H2446" s="17" t="str">
        <f t="shared" si="153"/>
        <v>CONFIRMED BULLISH</v>
      </c>
    </row>
    <row r="2447" spans="1:8" ht="13.5" x14ac:dyDescent="0.25">
      <c r="A2447" s="3">
        <v>45567</v>
      </c>
      <c r="B2447" s="2">
        <v>4</v>
      </c>
      <c r="C2447" s="2">
        <v>3.7616000000000001</v>
      </c>
      <c r="D2447" s="2">
        <v>225</v>
      </c>
      <c r="E2447" s="2">
        <f t="shared" si="152"/>
        <v>2291347</v>
      </c>
      <c r="F2447" s="17" t="str">
        <f t="shared" si="155"/>
        <v>BULLISH</v>
      </c>
      <c r="G2447" s="17" t="str">
        <f t="shared" si="154"/>
        <v>NEUTRAL</v>
      </c>
      <c r="H2447" s="17" t="str">
        <f t="shared" si="153"/>
        <v>CONFIRMED BULLISH</v>
      </c>
    </row>
    <row r="2448" spans="1:8" ht="13.5" x14ac:dyDescent="0.25">
      <c r="A2448" s="3">
        <v>45568</v>
      </c>
      <c r="B2448" s="2">
        <v>3.99</v>
      </c>
      <c r="C2448" s="2">
        <v>3.7522000000000002</v>
      </c>
      <c r="D2448" s="2">
        <v>6685</v>
      </c>
      <c r="E2448" s="2">
        <f t="shared" si="152"/>
        <v>2284662</v>
      </c>
      <c r="F2448" s="17" t="str">
        <f t="shared" si="155"/>
        <v>BULLISH</v>
      </c>
      <c r="G2448" s="17" t="str">
        <f t="shared" si="154"/>
        <v>NEUTRAL</v>
      </c>
      <c r="H2448" s="17" t="str">
        <f t="shared" si="153"/>
        <v>CONFIRMED BULLISH</v>
      </c>
    </row>
    <row r="2449" spans="1:8" ht="13.5" x14ac:dyDescent="0.25">
      <c r="A2449" s="3">
        <v>45569</v>
      </c>
      <c r="B2449" s="2">
        <v>3.97</v>
      </c>
      <c r="C2449" s="2">
        <v>3.7334000000000001</v>
      </c>
      <c r="D2449" s="2">
        <v>12</v>
      </c>
      <c r="E2449" s="2">
        <f t="shared" si="152"/>
        <v>2284650</v>
      </c>
      <c r="F2449" s="17" t="str">
        <f t="shared" si="155"/>
        <v>BULLISH</v>
      </c>
      <c r="G2449" s="17" t="str">
        <f t="shared" si="154"/>
        <v>NEUTRAL</v>
      </c>
      <c r="H2449" s="17" t="str">
        <f t="shared" si="153"/>
        <v>CONFIRMED BULLISH</v>
      </c>
    </row>
    <row r="2450" spans="1:8" ht="13.5" x14ac:dyDescent="0.25">
      <c r="A2450" s="3">
        <v>45572</v>
      </c>
      <c r="B2450" s="2">
        <v>3.97</v>
      </c>
      <c r="C2450" s="2">
        <v>3.7334000000000001</v>
      </c>
      <c r="D2450" s="2">
        <v>25</v>
      </c>
      <c r="E2450" s="2">
        <f t="shared" si="152"/>
        <v>2284650</v>
      </c>
      <c r="F2450" s="17" t="str">
        <f t="shared" si="155"/>
        <v>BULLISH</v>
      </c>
      <c r="G2450" s="17" t="str">
        <f t="shared" si="154"/>
        <v>NEUTRAL</v>
      </c>
      <c r="H2450" s="17" t="str">
        <f t="shared" si="153"/>
        <v>CONFIRMED BULLISH</v>
      </c>
    </row>
    <row r="2451" spans="1:8" ht="13.5" x14ac:dyDescent="0.25">
      <c r="A2451" s="3">
        <v>45573</v>
      </c>
      <c r="B2451" s="2">
        <v>3.97</v>
      </c>
      <c r="C2451" s="2">
        <v>3.7334000000000001</v>
      </c>
      <c r="D2451" s="2">
        <v>26</v>
      </c>
      <c r="E2451" s="2">
        <f t="shared" si="152"/>
        <v>2284650</v>
      </c>
      <c r="F2451" s="17" t="str">
        <f t="shared" si="155"/>
        <v>BEARISH</v>
      </c>
      <c r="G2451" s="17" t="str">
        <f t="shared" si="154"/>
        <v>NEUTRAL</v>
      </c>
      <c r="H2451" s="17" t="str">
        <f t="shared" si="153"/>
        <v>CONFIRMED BEARISH</v>
      </c>
    </row>
    <row r="2452" spans="1:8" ht="13.5" x14ac:dyDescent="0.25">
      <c r="A2452" s="3">
        <v>45574</v>
      </c>
      <c r="B2452" s="2">
        <v>3.97</v>
      </c>
      <c r="C2452" s="2">
        <v>3.7334000000000001</v>
      </c>
      <c r="D2452" s="2">
        <v>5276</v>
      </c>
      <c r="E2452" s="2">
        <f t="shared" si="152"/>
        <v>2284650</v>
      </c>
      <c r="F2452" s="17" t="str">
        <f t="shared" si="155"/>
        <v>BEARISH</v>
      </c>
      <c r="G2452" s="17" t="str">
        <f t="shared" si="154"/>
        <v>NEUTRAL</v>
      </c>
      <c r="H2452" s="17" t="str">
        <f t="shared" si="153"/>
        <v>CONFIRMED BEARISH</v>
      </c>
    </row>
    <row r="2453" spans="1:8" ht="13.5" x14ac:dyDescent="0.25">
      <c r="A2453" s="3">
        <v>45575</v>
      </c>
      <c r="B2453" s="2">
        <v>3.97</v>
      </c>
      <c r="C2453" s="2">
        <v>3.7334000000000001</v>
      </c>
      <c r="D2453" s="2">
        <v>0</v>
      </c>
      <c r="E2453" s="2">
        <f t="shared" si="152"/>
        <v>2284650</v>
      </c>
      <c r="F2453" s="17" t="str">
        <f t="shared" si="155"/>
        <v>BEARISH</v>
      </c>
      <c r="G2453" s="17" t="str">
        <f t="shared" si="154"/>
        <v>NEUTRAL</v>
      </c>
      <c r="H2453" s="17" t="str">
        <f t="shared" si="153"/>
        <v>CONFIRMED BEARISH</v>
      </c>
    </row>
    <row r="2454" spans="1:8" ht="13.5" x14ac:dyDescent="0.25">
      <c r="A2454" s="3">
        <v>45576</v>
      </c>
      <c r="B2454" s="2">
        <v>3.97</v>
      </c>
      <c r="C2454" s="2">
        <v>3.7334000000000001</v>
      </c>
      <c r="D2454" s="2">
        <v>1408</v>
      </c>
      <c r="E2454" s="2">
        <f t="shared" si="152"/>
        <v>2284650</v>
      </c>
      <c r="F2454" s="17" t="str">
        <f t="shared" si="155"/>
        <v>NEUTRAL</v>
      </c>
      <c r="G2454" s="17" t="str">
        <f t="shared" si="154"/>
        <v>NEUTRAL</v>
      </c>
      <c r="H2454" s="17" t="str">
        <f t="shared" si="153"/>
        <v>NEUTRAL</v>
      </c>
    </row>
    <row r="2455" spans="1:8" ht="13.5" x14ac:dyDescent="0.25">
      <c r="A2455" s="3">
        <v>45579</v>
      </c>
      <c r="B2455" s="2">
        <v>3.97</v>
      </c>
      <c r="C2455" s="2">
        <v>3.7334000000000001</v>
      </c>
      <c r="D2455" s="2">
        <v>321</v>
      </c>
      <c r="E2455" s="2">
        <f t="shared" si="152"/>
        <v>2284650</v>
      </c>
      <c r="F2455" s="17" t="str">
        <f t="shared" si="155"/>
        <v>NEUTRAL</v>
      </c>
      <c r="G2455" s="17" t="str">
        <f t="shared" si="154"/>
        <v>NEUTRAL</v>
      </c>
      <c r="H2455" s="17" t="str">
        <f t="shared" si="153"/>
        <v>NEUTRAL</v>
      </c>
    </row>
    <row r="2456" spans="1:8" ht="13.5" x14ac:dyDescent="0.25">
      <c r="A2456" s="3">
        <v>45581</v>
      </c>
      <c r="B2456" s="2">
        <v>3.97</v>
      </c>
      <c r="C2456" s="2">
        <v>3.7334000000000001</v>
      </c>
      <c r="D2456" s="2">
        <v>0</v>
      </c>
      <c r="E2456" s="2">
        <f t="shared" si="152"/>
        <v>2284650</v>
      </c>
      <c r="F2456" s="17" t="str">
        <f t="shared" si="155"/>
        <v>NEUTRAL</v>
      </c>
      <c r="G2456" s="17" t="str">
        <f t="shared" si="154"/>
        <v>NEUTRAL</v>
      </c>
      <c r="H2456" s="17" t="str">
        <f t="shared" si="153"/>
        <v>NEUTRAL</v>
      </c>
    </row>
    <row r="2457" spans="1:8" ht="13.5" x14ac:dyDescent="0.25">
      <c r="A2457" s="3">
        <v>45582</v>
      </c>
      <c r="B2457" s="2">
        <v>3.97</v>
      </c>
      <c r="C2457" s="2">
        <v>3.7334000000000001</v>
      </c>
      <c r="D2457" s="2">
        <v>0</v>
      </c>
      <c r="E2457" s="2">
        <f t="shared" si="152"/>
        <v>2284650</v>
      </c>
      <c r="F2457" s="17" t="str">
        <f t="shared" si="155"/>
        <v>NEUTRAL</v>
      </c>
      <c r="G2457" s="17" t="str">
        <f t="shared" si="154"/>
        <v>NEUTRAL</v>
      </c>
      <c r="H2457" s="17" t="str">
        <f t="shared" si="153"/>
        <v>NEUTRAL</v>
      </c>
    </row>
    <row r="2458" spans="1:8" ht="13.5" x14ac:dyDescent="0.25">
      <c r="A2458" s="3">
        <v>45583</v>
      </c>
      <c r="B2458" s="2">
        <v>3.97</v>
      </c>
      <c r="C2458" s="2">
        <v>3.7334000000000001</v>
      </c>
      <c r="D2458" s="2">
        <v>66774</v>
      </c>
      <c r="E2458" s="2">
        <f t="shared" si="152"/>
        <v>2284650</v>
      </c>
      <c r="F2458" s="17" t="str">
        <f t="shared" si="155"/>
        <v>NEUTRAL</v>
      </c>
      <c r="G2458" s="17" t="str">
        <f t="shared" si="154"/>
        <v>NEUTRAL</v>
      </c>
      <c r="H2458" s="17" t="str">
        <f t="shared" si="153"/>
        <v>NEUTRAL</v>
      </c>
    </row>
    <row r="2459" spans="1:8" ht="13.5" x14ac:dyDescent="0.25">
      <c r="A2459" s="3">
        <v>45586</v>
      </c>
      <c r="B2459" s="2">
        <v>3.98</v>
      </c>
      <c r="C2459" s="2">
        <v>3.7427999999999999</v>
      </c>
      <c r="D2459" s="2">
        <v>1808</v>
      </c>
      <c r="E2459" s="2">
        <f t="shared" si="152"/>
        <v>2286458</v>
      </c>
      <c r="F2459" s="17" t="str">
        <f t="shared" si="155"/>
        <v>BULLISH</v>
      </c>
      <c r="G2459" s="17" t="str">
        <f t="shared" si="154"/>
        <v>NEUTRAL</v>
      </c>
      <c r="H2459" s="17" t="str">
        <f t="shared" si="153"/>
        <v>CONFIRMED BULLISH</v>
      </c>
    </row>
    <row r="2460" spans="1:8" ht="13.5" x14ac:dyDescent="0.25">
      <c r="A2460" s="3">
        <v>45587</v>
      </c>
      <c r="B2460" s="2">
        <v>3.97</v>
      </c>
      <c r="C2460" s="2">
        <v>3.7334000000000001</v>
      </c>
      <c r="D2460" s="2">
        <v>7998</v>
      </c>
      <c r="E2460" s="2">
        <f t="shared" si="152"/>
        <v>2278460</v>
      </c>
      <c r="F2460" s="17" t="str">
        <f t="shared" si="155"/>
        <v>BEARISH</v>
      </c>
      <c r="G2460" s="17" t="str">
        <f t="shared" si="154"/>
        <v>NEUTRAL</v>
      </c>
      <c r="H2460" s="17" t="str">
        <f t="shared" si="153"/>
        <v>NEUTRAL</v>
      </c>
    </row>
    <row r="2461" spans="1:8" ht="13.5" x14ac:dyDescent="0.25">
      <c r="A2461" s="3">
        <v>45588</v>
      </c>
      <c r="B2461" s="2">
        <v>4</v>
      </c>
      <c r="C2461" s="2">
        <v>3.7616000000000001</v>
      </c>
      <c r="D2461" s="2">
        <v>867</v>
      </c>
      <c r="E2461" s="2">
        <f t="shared" si="152"/>
        <v>2279327</v>
      </c>
      <c r="F2461" s="17" t="str">
        <f t="shared" si="155"/>
        <v>BEARISH</v>
      </c>
      <c r="G2461" s="17" t="str">
        <f t="shared" si="154"/>
        <v>NEUTRAL</v>
      </c>
      <c r="H2461" s="17" t="str">
        <f t="shared" si="153"/>
        <v>BEARISH DIVERGENCE</v>
      </c>
    </row>
    <row r="2462" spans="1:8" ht="13.5" x14ac:dyDescent="0.25">
      <c r="A2462" s="3">
        <v>45589</v>
      </c>
      <c r="B2462" s="2">
        <v>4.05</v>
      </c>
      <c r="C2462" s="2">
        <v>3.8086000000000002</v>
      </c>
      <c r="D2462" s="2">
        <v>183</v>
      </c>
      <c r="E2462" s="2">
        <f t="shared" si="152"/>
        <v>2279510</v>
      </c>
      <c r="F2462" s="17" t="str">
        <f t="shared" si="155"/>
        <v>BEARISH</v>
      </c>
      <c r="G2462" s="17" t="str">
        <f t="shared" si="154"/>
        <v>NEUTRAL</v>
      </c>
      <c r="H2462" s="17" t="str">
        <f t="shared" si="153"/>
        <v>BEARISH DIVERGENCE</v>
      </c>
    </row>
    <row r="2463" spans="1:8" ht="13.5" x14ac:dyDescent="0.25">
      <c r="A2463" s="3">
        <v>45590</v>
      </c>
      <c r="B2463" s="2">
        <v>4.1399999999999997</v>
      </c>
      <c r="C2463" s="2">
        <v>3.8933</v>
      </c>
      <c r="D2463" s="2">
        <v>301</v>
      </c>
      <c r="E2463" s="2">
        <f t="shared" si="152"/>
        <v>2279811</v>
      </c>
      <c r="F2463" s="17" t="str">
        <f t="shared" si="155"/>
        <v>BEARISH</v>
      </c>
      <c r="G2463" s="17" t="str">
        <f t="shared" si="154"/>
        <v>NEUTRAL</v>
      </c>
      <c r="H2463" s="17" t="str">
        <f t="shared" si="153"/>
        <v>BEARISH DIVERGENCE</v>
      </c>
    </row>
    <row r="2464" spans="1:8" ht="13.5" x14ac:dyDescent="0.25">
      <c r="A2464" s="3">
        <v>45593</v>
      </c>
      <c r="B2464" s="2">
        <v>4.1399999999999997</v>
      </c>
      <c r="C2464" s="2">
        <v>3.8933</v>
      </c>
      <c r="D2464" s="2">
        <v>330</v>
      </c>
      <c r="E2464" s="2">
        <f t="shared" si="152"/>
        <v>2279811</v>
      </c>
      <c r="F2464" s="17" t="str">
        <f t="shared" si="155"/>
        <v>BEARISH</v>
      </c>
      <c r="G2464" s="17" t="str">
        <f t="shared" si="154"/>
        <v>NEUTRAL</v>
      </c>
      <c r="H2464" s="17" t="str">
        <f t="shared" si="153"/>
        <v>BEARISH DIVERGENCE</v>
      </c>
    </row>
    <row r="2465" spans="1:8" ht="13.5" x14ac:dyDescent="0.25">
      <c r="A2465" s="3">
        <v>45594</v>
      </c>
      <c r="B2465" s="2">
        <v>4.13</v>
      </c>
      <c r="C2465" s="2">
        <v>3.8839000000000001</v>
      </c>
      <c r="D2465" s="2">
        <v>1083</v>
      </c>
      <c r="E2465" s="2">
        <f t="shared" si="152"/>
        <v>2278728</v>
      </c>
      <c r="F2465" s="17" t="str">
        <f t="shared" si="155"/>
        <v>BULLISH</v>
      </c>
      <c r="G2465" s="17" t="str">
        <f t="shared" si="154"/>
        <v>NEUTRAL</v>
      </c>
      <c r="H2465" s="17" t="str">
        <f t="shared" si="153"/>
        <v>CONFIRMED BULLISH</v>
      </c>
    </row>
    <row r="2466" spans="1:8" ht="13.5" x14ac:dyDescent="0.25">
      <c r="A2466" s="3">
        <v>45595</v>
      </c>
      <c r="B2466" s="2">
        <v>4.1399999999999997</v>
      </c>
      <c r="C2466" s="2">
        <v>3.8933</v>
      </c>
      <c r="D2466" s="2">
        <v>712</v>
      </c>
      <c r="E2466" s="2">
        <f t="shared" si="152"/>
        <v>2279440</v>
      </c>
      <c r="F2466" s="17" t="str">
        <f t="shared" si="155"/>
        <v>BULLISH</v>
      </c>
      <c r="G2466" s="17" t="str">
        <f t="shared" si="154"/>
        <v>NEUTRAL</v>
      </c>
      <c r="H2466" s="17" t="str">
        <f t="shared" si="153"/>
        <v>CONFIRMED BULLISH</v>
      </c>
    </row>
    <row r="2467" spans="1:8" ht="13.5" x14ac:dyDescent="0.25">
      <c r="A2467" s="3">
        <v>45596</v>
      </c>
      <c r="B2467" s="2">
        <v>4.12</v>
      </c>
      <c r="C2467" s="2">
        <v>3.8744000000000001</v>
      </c>
      <c r="D2467" s="2">
        <v>1452</v>
      </c>
      <c r="E2467" s="2">
        <f t="shared" si="152"/>
        <v>2277988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BEARISH DIVERGENCE</v>
      </c>
    </row>
    <row r="2468" spans="1:8" ht="13.5" x14ac:dyDescent="0.25">
      <c r="A2468" s="3">
        <v>45597</v>
      </c>
      <c r="B2468" s="2">
        <v>4.1399999999999997</v>
      </c>
      <c r="C2468" s="2">
        <v>3.8933</v>
      </c>
      <c r="D2468" s="2">
        <v>433</v>
      </c>
      <c r="E2468" s="2">
        <f t="shared" si="152"/>
        <v>2278421</v>
      </c>
      <c r="F2468" s="17" t="str">
        <f t="shared" si="155"/>
        <v>BEARISH</v>
      </c>
      <c r="G2468" s="17" t="str">
        <f t="shared" si="154"/>
        <v>NEUTRAL</v>
      </c>
      <c r="H2468" s="17" t="str">
        <f t="shared" si="153"/>
        <v>NEUTRAL</v>
      </c>
    </row>
    <row r="2469" spans="1:8" ht="13.5" x14ac:dyDescent="0.25">
      <c r="A2469" s="3">
        <v>45600</v>
      </c>
      <c r="B2469" s="2">
        <v>4.1399999999999997</v>
      </c>
      <c r="C2469" s="2">
        <v>3.8933</v>
      </c>
      <c r="D2469" s="2">
        <v>1470</v>
      </c>
      <c r="E2469" s="2">
        <f t="shared" si="152"/>
        <v>2278421</v>
      </c>
      <c r="F2469" s="17" t="str">
        <f t="shared" si="155"/>
        <v>BEARISH</v>
      </c>
      <c r="G2469" s="17" t="str">
        <f t="shared" si="154"/>
        <v>NEUTRAL</v>
      </c>
      <c r="H2469" s="17" t="str">
        <f t="shared" si="153"/>
        <v>NEUTRAL</v>
      </c>
    </row>
    <row r="2470" spans="1:8" ht="13.5" x14ac:dyDescent="0.25">
      <c r="A2470" s="3">
        <v>45601</v>
      </c>
      <c r="B2470" s="2">
        <v>4.1500000000000004</v>
      </c>
      <c r="C2470" s="2">
        <v>3.9026999999999998</v>
      </c>
      <c r="D2470" s="2">
        <v>5259</v>
      </c>
      <c r="E2470" s="2">
        <f t="shared" si="152"/>
        <v>2283680</v>
      </c>
      <c r="F2470" s="17" t="str">
        <f t="shared" si="155"/>
        <v>BULLISH</v>
      </c>
      <c r="G2470" s="17" t="str">
        <f t="shared" si="154"/>
        <v>NEUTRAL</v>
      </c>
      <c r="H2470" s="17" t="str">
        <f t="shared" si="153"/>
        <v>CONFIRMED BULLISH</v>
      </c>
    </row>
    <row r="2471" spans="1:8" ht="13.5" x14ac:dyDescent="0.25">
      <c r="A2471" s="3">
        <v>45602</v>
      </c>
      <c r="B2471" s="2">
        <v>4.1500000000000004</v>
      </c>
      <c r="C2471" s="2">
        <v>3.9026999999999998</v>
      </c>
      <c r="D2471" s="2">
        <v>8</v>
      </c>
      <c r="E2471" s="2">
        <f t="shared" si="152"/>
        <v>2283680</v>
      </c>
      <c r="F2471" s="17" t="str">
        <f t="shared" si="155"/>
        <v>BULLISH</v>
      </c>
      <c r="G2471" s="17" t="str">
        <f t="shared" si="154"/>
        <v>NEUTRAL</v>
      </c>
      <c r="H2471" s="17" t="str">
        <f t="shared" si="153"/>
        <v>CONFIRMED BULLISH</v>
      </c>
    </row>
    <row r="2472" spans="1:8" ht="13.5" x14ac:dyDescent="0.25">
      <c r="A2472" s="3">
        <v>45603</v>
      </c>
      <c r="B2472" s="2">
        <v>4.2</v>
      </c>
      <c r="C2472" s="2">
        <v>3.9497</v>
      </c>
      <c r="D2472" s="2">
        <v>10177</v>
      </c>
      <c r="E2472" s="2">
        <f t="shared" si="152"/>
        <v>2293857</v>
      </c>
      <c r="F2472" s="17" t="str">
        <f t="shared" si="155"/>
        <v>BULLISH</v>
      </c>
      <c r="G2472" s="17" t="str">
        <f t="shared" si="154"/>
        <v>NEUTRAL</v>
      </c>
      <c r="H2472" s="17" t="str">
        <f t="shared" si="153"/>
        <v>CONFIRMED BULLISH</v>
      </c>
    </row>
    <row r="2473" spans="1:8" ht="13.5" x14ac:dyDescent="0.25">
      <c r="A2473" s="3">
        <v>45604</v>
      </c>
      <c r="B2473" s="2">
        <v>4.2</v>
      </c>
      <c r="C2473" s="2">
        <v>3.9497</v>
      </c>
      <c r="D2473" s="2">
        <v>1804</v>
      </c>
      <c r="E2473" s="2">
        <f t="shared" si="152"/>
        <v>2293857</v>
      </c>
      <c r="F2473" s="17" t="str">
        <f t="shared" si="155"/>
        <v>BULLISH</v>
      </c>
      <c r="G2473" s="17" t="str">
        <f t="shared" si="154"/>
        <v>NEUTRAL</v>
      </c>
      <c r="H2473" s="17" t="str">
        <f t="shared" si="153"/>
        <v>CONFIRMED BULLISH</v>
      </c>
    </row>
    <row r="2474" spans="1:8" ht="13.5" x14ac:dyDescent="0.25">
      <c r="A2474" s="3">
        <v>45607</v>
      </c>
      <c r="B2474" s="2">
        <v>4.16</v>
      </c>
      <c r="C2474" s="2">
        <v>3.9121000000000001</v>
      </c>
      <c r="D2474" s="2">
        <v>4679</v>
      </c>
      <c r="E2474" s="2">
        <f t="shared" si="152"/>
        <v>2289178</v>
      </c>
      <c r="F2474" s="17" t="str">
        <f t="shared" si="155"/>
        <v>BULLISH</v>
      </c>
      <c r="G2474" s="17" t="str">
        <f t="shared" si="154"/>
        <v>NEUTRAL</v>
      </c>
      <c r="H2474" s="17" t="str">
        <f t="shared" si="153"/>
        <v>CONFIRMED BULLISH</v>
      </c>
    </row>
    <row r="2475" spans="1:8" ht="13.5" x14ac:dyDescent="0.25">
      <c r="A2475" s="3">
        <v>45608</v>
      </c>
      <c r="B2475" s="2">
        <v>4.0999999999999996</v>
      </c>
      <c r="C2475" s="2">
        <v>3.8555999999999999</v>
      </c>
      <c r="D2475" s="2">
        <v>20061</v>
      </c>
      <c r="E2475" s="2">
        <f t="shared" si="152"/>
        <v>2269117</v>
      </c>
      <c r="F2475" s="17" t="str">
        <f t="shared" si="155"/>
        <v>BEARISH</v>
      </c>
      <c r="G2475" s="17" t="str">
        <f t="shared" si="154"/>
        <v>NEUTRAL</v>
      </c>
      <c r="H2475" s="17" t="str">
        <f t="shared" si="153"/>
        <v>CONFIRMED BEARISH</v>
      </c>
    </row>
    <row r="2476" spans="1:8" ht="13.5" x14ac:dyDescent="0.25">
      <c r="A2476" s="3">
        <v>45609</v>
      </c>
      <c r="B2476" s="2">
        <v>4.0999999999999996</v>
      </c>
      <c r="C2476" s="2">
        <v>3.8555999999999999</v>
      </c>
      <c r="D2476" s="2">
        <v>23720</v>
      </c>
      <c r="E2476" s="2">
        <f t="shared" si="152"/>
        <v>2269117</v>
      </c>
      <c r="F2476" s="17" t="str">
        <f t="shared" si="155"/>
        <v>BEARISH</v>
      </c>
      <c r="G2476" s="17" t="str">
        <f t="shared" si="154"/>
        <v>NEUTRAL</v>
      </c>
      <c r="H2476" s="17" t="str">
        <f t="shared" si="153"/>
        <v>CONFIRMED BEARISH</v>
      </c>
    </row>
    <row r="2477" spans="1:8" ht="13.5" x14ac:dyDescent="0.25">
      <c r="A2477" s="3">
        <v>45610</v>
      </c>
      <c r="B2477" s="2">
        <v>4.0999999999999996</v>
      </c>
      <c r="C2477" s="2">
        <v>3.8555999999999999</v>
      </c>
      <c r="D2477" s="2">
        <v>2255</v>
      </c>
      <c r="E2477" s="2">
        <f t="shared" si="152"/>
        <v>2269117</v>
      </c>
      <c r="F2477" s="17" t="str">
        <f t="shared" si="155"/>
        <v>BEARISH</v>
      </c>
      <c r="G2477" s="17" t="str">
        <f t="shared" si="154"/>
        <v>NEUTRAL</v>
      </c>
      <c r="H2477" s="17" t="str">
        <f t="shared" si="153"/>
        <v>CONFIRMED BEARISH</v>
      </c>
    </row>
    <row r="2478" spans="1:8" ht="13.5" x14ac:dyDescent="0.25">
      <c r="A2478" s="3">
        <v>45611</v>
      </c>
      <c r="B2478" s="2">
        <v>4.0999999999999996</v>
      </c>
      <c r="C2478" s="2">
        <v>3.8555999999999999</v>
      </c>
      <c r="D2478" s="2">
        <v>2704</v>
      </c>
      <c r="E2478" s="2">
        <f t="shared" si="152"/>
        <v>2269117</v>
      </c>
      <c r="F2478" s="17" t="str">
        <f t="shared" si="155"/>
        <v>BEARISH</v>
      </c>
      <c r="G2478" s="17" t="str">
        <f t="shared" si="154"/>
        <v>NEUTRAL</v>
      </c>
      <c r="H2478" s="17" t="str">
        <f t="shared" si="153"/>
        <v>CONFIRMED BEARISH</v>
      </c>
    </row>
    <row r="2479" spans="1:8" ht="13.5" x14ac:dyDescent="0.25">
      <c r="A2479" s="3">
        <v>45614</v>
      </c>
      <c r="B2479" s="2">
        <v>4.0999999999999996</v>
      </c>
      <c r="C2479" s="2">
        <v>3.8555999999999999</v>
      </c>
      <c r="D2479" s="2">
        <v>12410</v>
      </c>
      <c r="E2479" s="2">
        <f t="shared" si="152"/>
        <v>2269117</v>
      </c>
      <c r="F2479" s="17" t="str">
        <f t="shared" si="155"/>
        <v>BEARISH</v>
      </c>
      <c r="G2479" s="17" t="str">
        <f t="shared" si="154"/>
        <v>NEUTRAL</v>
      </c>
      <c r="H2479" s="17" t="str">
        <f t="shared" si="153"/>
        <v>CONFIRMED BEARISH</v>
      </c>
    </row>
    <row r="2480" spans="1:8" ht="13.5" x14ac:dyDescent="0.25">
      <c r="A2480" s="3">
        <v>45615</v>
      </c>
      <c r="B2480" s="2">
        <v>4.0999999999999996</v>
      </c>
      <c r="C2480" s="2">
        <v>3.8555999999999999</v>
      </c>
      <c r="D2480" s="2">
        <v>679</v>
      </c>
      <c r="E2480" s="2">
        <f t="shared" si="152"/>
        <v>2269117</v>
      </c>
      <c r="F2480" s="17" t="str">
        <f t="shared" si="155"/>
        <v>NEUTRAL</v>
      </c>
      <c r="G2480" s="17" t="str">
        <f t="shared" si="154"/>
        <v>NEUTRAL</v>
      </c>
      <c r="H2480" s="17" t="str">
        <f t="shared" si="153"/>
        <v>NEUTRAL</v>
      </c>
    </row>
    <row r="2481" spans="1:8" ht="13.5" x14ac:dyDescent="0.25">
      <c r="A2481" s="3">
        <v>45616</v>
      </c>
      <c r="B2481" s="2">
        <v>4.1500000000000004</v>
      </c>
      <c r="C2481" s="2">
        <v>3.9026999999999998</v>
      </c>
      <c r="D2481" s="2">
        <v>5011</v>
      </c>
      <c r="E2481" s="2">
        <f t="shared" si="152"/>
        <v>2274128</v>
      </c>
      <c r="F2481" s="17" t="str">
        <f t="shared" si="155"/>
        <v>BULLISH</v>
      </c>
      <c r="G2481" s="17" t="str">
        <f t="shared" si="154"/>
        <v>NEUTRAL</v>
      </c>
      <c r="H2481" s="17" t="str">
        <f t="shared" si="153"/>
        <v>CONFIRMED BULLISH</v>
      </c>
    </row>
    <row r="2482" spans="1:8" ht="13.5" x14ac:dyDescent="0.25">
      <c r="A2482" s="3">
        <v>45617</v>
      </c>
      <c r="B2482" s="2">
        <v>4.0999999999999996</v>
      </c>
      <c r="C2482" s="2">
        <v>3.8555999999999999</v>
      </c>
      <c r="D2482" s="2">
        <v>8838</v>
      </c>
      <c r="E2482" s="2">
        <f t="shared" si="152"/>
        <v>2265290</v>
      </c>
      <c r="F2482" s="17" t="str">
        <f t="shared" si="155"/>
        <v>BEARISH</v>
      </c>
      <c r="G2482" s="17" t="str">
        <f t="shared" si="154"/>
        <v>NEUTRAL</v>
      </c>
      <c r="H2482" s="17" t="str">
        <f t="shared" si="153"/>
        <v>NEUTRAL</v>
      </c>
    </row>
    <row r="2483" spans="1:8" ht="13.5" x14ac:dyDescent="0.25">
      <c r="A2483" s="3">
        <v>45618</v>
      </c>
      <c r="B2483" s="2">
        <v>4.0999999999999996</v>
      </c>
      <c r="C2483" s="2">
        <v>3.8555999999999999</v>
      </c>
      <c r="D2483" s="2">
        <v>0</v>
      </c>
      <c r="E2483" s="2">
        <f t="shared" si="152"/>
        <v>2265290</v>
      </c>
      <c r="F2483" s="17" t="str">
        <f t="shared" si="155"/>
        <v>BEARISH</v>
      </c>
      <c r="G2483" s="17" t="str">
        <f t="shared" si="154"/>
        <v>NEUTRAL</v>
      </c>
      <c r="H2483" s="17" t="str">
        <f t="shared" si="153"/>
        <v>NEUTRAL</v>
      </c>
    </row>
    <row r="2484" spans="1:8" ht="13.5" x14ac:dyDescent="0.25">
      <c r="A2484" s="3">
        <v>45621</v>
      </c>
      <c r="B2484" s="2">
        <v>4.0999999999999996</v>
      </c>
      <c r="C2484" s="2">
        <v>3.8555999999999999</v>
      </c>
      <c r="D2484" s="2">
        <v>4536</v>
      </c>
      <c r="E2484" s="2">
        <f t="shared" si="152"/>
        <v>2265290</v>
      </c>
      <c r="F2484" s="17" t="str">
        <f t="shared" si="155"/>
        <v>BEARISH</v>
      </c>
      <c r="G2484" s="17" t="str">
        <f t="shared" si="154"/>
        <v>NEUTRAL</v>
      </c>
      <c r="H2484" s="17" t="str">
        <f t="shared" si="153"/>
        <v>NEUTRAL</v>
      </c>
    </row>
    <row r="2485" spans="1:8" ht="13.5" x14ac:dyDescent="0.25">
      <c r="A2485" s="3">
        <v>45622</v>
      </c>
      <c r="B2485" s="2">
        <v>4.0999999999999996</v>
      </c>
      <c r="C2485" s="2">
        <v>3.8555999999999999</v>
      </c>
      <c r="D2485" s="2">
        <v>8950</v>
      </c>
      <c r="E2485" s="2">
        <f t="shared" si="152"/>
        <v>2265290</v>
      </c>
      <c r="F2485" s="17" t="str">
        <f t="shared" si="155"/>
        <v>BEARISH</v>
      </c>
      <c r="G2485" s="17" t="str">
        <f t="shared" si="154"/>
        <v>NEUTRAL</v>
      </c>
      <c r="H2485" s="17" t="str">
        <f t="shared" si="153"/>
        <v>NEUTRAL</v>
      </c>
    </row>
    <row r="2486" spans="1:8" ht="13.5" x14ac:dyDescent="0.25">
      <c r="A2486" s="3">
        <v>45623</v>
      </c>
      <c r="B2486" s="2">
        <v>4.1500000000000004</v>
      </c>
      <c r="C2486" s="2">
        <v>3.9026999999999998</v>
      </c>
      <c r="D2486" s="2">
        <v>235</v>
      </c>
      <c r="E2486" s="2">
        <f t="shared" si="152"/>
        <v>2265525</v>
      </c>
      <c r="F2486" s="17" t="str">
        <f t="shared" si="155"/>
        <v>BEARISH</v>
      </c>
      <c r="G2486" s="17" t="str">
        <f t="shared" si="154"/>
        <v>NEUTRAL</v>
      </c>
      <c r="H2486" s="17" t="str">
        <f t="shared" si="153"/>
        <v>NEUTRAL</v>
      </c>
    </row>
    <row r="2487" spans="1:8" ht="13.5" x14ac:dyDescent="0.25">
      <c r="A2487" s="3">
        <v>45624</v>
      </c>
      <c r="B2487" s="2">
        <v>4.1500000000000004</v>
      </c>
      <c r="C2487" s="2">
        <v>3.9026999999999998</v>
      </c>
      <c r="D2487" s="2">
        <v>53864</v>
      </c>
      <c r="E2487" s="2">
        <f t="shared" si="152"/>
        <v>2265525</v>
      </c>
      <c r="F2487" s="17" t="str">
        <f t="shared" si="155"/>
        <v>BULLISH</v>
      </c>
      <c r="G2487" s="17" t="str">
        <f t="shared" si="154"/>
        <v>NEUTRAL</v>
      </c>
      <c r="H2487" s="17" t="str">
        <f t="shared" si="153"/>
        <v>CONFIRMED BULLISH</v>
      </c>
    </row>
    <row r="2488" spans="1:8" ht="13.5" x14ac:dyDescent="0.25">
      <c r="A2488" s="3">
        <v>45625</v>
      </c>
      <c r="B2488" s="2">
        <v>4.2</v>
      </c>
      <c r="C2488" s="2">
        <v>3.9497</v>
      </c>
      <c r="D2488" s="2">
        <v>137</v>
      </c>
      <c r="E2488" s="2">
        <f t="shared" si="152"/>
        <v>2265662</v>
      </c>
      <c r="F2488" s="17" t="str">
        <f t="shared" si="155"/>
        <v>BULLISH</v>
      </c>
      <c r="G2488" s="17" t="str">
        <f t="shared" si="154"/>
        <v>NEUTRAL</v>
      </c>
      <c r="H2488" s="17" t="str">
        <f t="shared" si="153"/>
        <v>CONFIRMED BULLISH</v>
      </c>
    </row>
    <row r="2489" spans="1:8" ht="13.5" x14ac:dyDescent="0.25">
      <c r="A2489" s="3">
        <v>45628</v>
      </c>
      <c r="B2489" s="2">
        <v>4.2</v>
      </c>
      <c r="C2489" s="2">
        <v>3.9497</v>
      </c>
      <c r="D2489" s="2">
        <v>5465</v>
      </c>
      <c r="E2489" s="2">
        <f t="shared" si="152"/>
        <v>2265662</v>
      </c>
      <c r="F2489" s="17" t="str">
        <f t="shared" si="155"/>
        <v>BULLISH</v>
      </c>
      <c r="G2489" s="17" t="str">
        <f t="shared" si="154"/>
        <v>NEUTRAL</v>
      </c>
      <c r="H2489" s="17" t="str">
        <f t="shared" si="153"/>
        <v>CONFIRMED BULLISH</v>
      </c>
    </row>
    <row r="2490" spans="1:8" ht="13.5" x14ac:dyDescent="0.25">
      <c r="A2490" s="3">
        <v>45629</v>
      </c>
      <c r="B2490" s="2">
        <v>4.1500000000000004</v>
      </c>
      <c r="C2490" s="2">
        <v>3.9026999999999998</v>
      </c>
      <c r="D2490" s="2">
        <v>4</v>
      </c>
      <c r="E2490" s="2">
        <f t="shared" si="152"/>
        <v>2265658</v>
      </c>
      <c r="F2490" s="17" t="str">
        <f t="shared" si="155"/>
        <v>BULLISH</v>
      </c>
      <c r="G2490" s="17" t="str">
        <f t="shared" si="154"/>
        <v>NEUTRAL</v>
      </c>
      <c r="H2490" s="17" t="str">
        <f t="shared" si="153"/>
        <v>CONFIRMED BULLISH</v>
      </c>
    </row>
    <row r="2491" spans="1:8" ht="13.5" x14ac:dyDescent="0.25">
      <c r="A2491" s="3">
        <v>45630</v>
      </c>
      <c r="B2491" s="2">
        <v>4.1500000000000004</v>
      </c>
      <c r="C2491" s="2">
        <v>3.9026999999999998</v>
      </c>
      <c r="D2491" s="2">
        <v>1500</v>
      </c>
      <c r="E2491" s="2">
        <f t="shared" si="152"/>
        <v>2265658</v>
      </c>
      <c r="F2491" s="17" t="str">
        <f t="shared" si="155"/>
        <v>BULLISH</v>
      </c>
      <c r="G2491" s="17" t="str">
        <f t="shared" si="154"/>
        <v>NEUTRAL</v>
      </c>
      <c r="H2491" s="17" t="str">
        <f t="shared" si="153"/>
        <v>NEUTRAL</v>
      </c>
    </row>
    <row r="2492" spans="1:8" ht="13.5" x14ac:dyDescent="0.25">
      <c r="A2492" s="3">
        <v>45631</v>
      </c>
      <c r="B2492" s="2">
        <v>4.1500000000000004</v>
      </c>
      <c r="C2492" s="2">
        <v>3.9026999999999998</v>
      </c>
      <c r="D2492" s="2">
        <v>4300</v>
      </c>
      <c r="E2492" s="2">
        <f t="shared" si="152"/>
        <v>2265658</v>
      </c>
      <c r="F2492" s="17" t="str">
        <f t="shared" si="155"/>
        <v>BULLISH</v>
      </c>
      <c r="G2492" s="17" t="str">
        <f t="shared" si="154"/>
        <v>NEUTRAL</v>
      </c>
      <c r="H2492" s="17" t="str">
        <f t="shared" si="153"/>
        <v>NEUTRAL</v>
      </c>
    </row>
    <row r="2493" spans="1:8" ht="13.5" x14ac:dyDescent="0.25">
      <c r="A2493" s="3">
        <v>45632</v>
      </c>
      <c r="B2493" s="2">
        <v>4.25</v>
      </c>
      <c r="C2493" s="2">
        <v>3.9967000000000001</v>
      </c>
      <c r="D2493" s="2">
        <v>8698</v>
      </c>
      <c r="E2493" s="2">
        <f t="shared" si="152"/>
        <v>2274356</v>
      </c>
      <c r="F2493" s="17" t="str">
        <f t="shared" si="155"/>
        <v>BULLISH</v>
      </c>
      <c r="G2493" s="17" t="str">
        <f t="shared" si="154"/>
        <v>NEUTRAL</v>
      </c>
      <c r="H2493" s="17" t="str">
        <f t="shared" si="153"/>
        <v>CONFIRMED BULLISH</v>
      </c>
    </row>
    <row r="2494" spans="1:8" ht="13.5" x14ac:dyDescent="0.25">
      <c r="A2494" s="3">
        <v>45635</v>
      </c>
      <c r="B2494" s="2">
        <v>4.18</v>
      </c>
      <c r="C2494" s="2">
        <v>3.9308999999999998</v>
      </c>
      <c r="D2494" s="2">
        <v>2050</v>
      </c>
      <c r="E2494" s="2">
        <f t="shared" si="152"/>
        <v>2272306</v>
      </c>
      <c r="F2494" s="17" t="str">
        <f t="shared" si="155"/>
        <v>BULLISH</v>
      </c>
      <c r="G2494" s="17" t="str">
        <f t="shared" si="154"/>
        <v>NEUTRAL</v>
      </c>
      <c r="H2494" s="17" t="str">
        <f t="shared" si="153"/>
        <v>BULLISH DIVERGENCE</v>
      </c>
    </row>
    <row r="2495" spans="1:8" ht="13.5" x14ac:dyDescent="0.25">
      <c r="A2495" s="3">
        <v>45636</v>
      </c>
      <c r="B2495" s="2">
        <v>4.18</v>
      </c>
      <c r="C2495" s="2">
        <v>3.9308999999999998</v>
      </c>
      <c r="D2495" s="2">
        <v>100</v>
      </c>
      <c r="E2495" s="2">
        <f t="shared" si="152"/>
        <v>2272306</v>
      </c>
      <c r="F2495" s="17" t="str">
        <f t="shared" si="155"/>
        <v>BULLISH</v>
      </c>
      <c r="G2495" s="17" t="str">
        <f t="shared" si="154"/>
        <v>NEUTRAL</v>
      </c>
      <c r="H2495" s="17" t="str">
        <f t="shared" si="153"/>
        <v>CONFIRMED BULLISH</v>
      </c>
    </row>
    <row r="2496" spans="1:8" ht="13.5" x14ac:dyDescent="0.25">
      <c r="A2496" s="3">
        <v>45637</v>
      </c>
      <c r="B2496" s="2">
        <v>4.1500000000000004</v>
      </c>
      <c r="C2496" s="2">
        <v>3.9026999999999998</v>
      </c>
      <c r="D2496" s="2">
        <v>1000</v>
      </c>
      <c r="E2496" s="2">
        <f t="shared" si="152"/>
        <v>2271306</v>
      </c>
      <c r="F2496" s="17" t="str">
        <f t="shared" si="155"/>
        <v>BULLISH</v>
      </c>
      <c r="G2496" s="17" t="str">
        <f t="shared" si="154"/>
        <v>NEUTRAL</v>
      </c>
      <c r="H2496" s="17" t="str">
        <f t="shared" si="153"/>
        <v>NEUTRAL</v>
      </c>
    </row>
    <row r="2497" spans="1:8" ht="13.5" x14ac:dyDescent="0.25">
      <c r="A2497" s="3">
        <v>45638</v>
      </c>
      <c r="B2497" s="2">
        <v>4.24</v>
      </c>
      <c r="C2497" s="2">
        <v>3.9872999999999998</v>
      </c>
      <c r="D2497" s="2">
        <v>2356</v>
      </c>
      <c r="E2497" s="2">
        <f t="shared" si="152"/>
        <v>2273662</v>
      </c>
      <c r="F2497" s="17" t="str">
        <f t="shared" si="155"/>
        <v>BULLISH</v>
      </c>
      <c r="G2497" s="17" t="str">
        <f t="shared" si="154"/>
        <v>NEUTRAL</v>
      </c>
      <c r="H2497" s="17" t="str">
        <f t="shared" si="153"/>
        <v>CONFIRMED BULLISH</v>
      </c>
    </row>
    <row r="2498" spans="1:8" ht="13.5" x14ac:dyDescent="0.25">
      <c r="A2498" s="3">
        <v>45639</v>
      </c>
      <c r="B2498" s="2">
        <v>4.1900000000000004</v>
      </c>
      <c r="C2498" s="2">
        <v>3.9403000000000001</v>
      </c>
      <c r="D2498" s="2">
        <v>15304</v>
      </c>
      <c r="E2498" s="2">
        <f t="shared" si="152"/>
        <v>2258358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v>45642</v>
      </c>
      <c r="B2499" s="2">
        <v>4.2</v>
      </c>
      <c r="C2499" s="2">
        <v>3.9497</v>
      </c>
      <c r="D2499" s="2">
        <v>14918</v>
      </c>
      <c r="E2499" s="2">
        <f t="shared" si="152"/>
        <v>2273276</v>
      </c>
      <c r="F2499" s="17" t="str">
        <f t="shared" si="155"/>
        <v>BULLISH</v>
      </c>
      <c r="G2499" s="17" t="str">
        <f t="shared" si="154"/>
        <v>NEUTRAL</v>
      </c>
      <c r="H2499" s="17" t="str">
        <f t="shared" si="153"/>
        <v>CONFIRMED BULLISH</v>
      </c>
    </row>
    <row r="2500" spans="1:8" ht="13.5" x14ac:dyDescent="0.25">
      <c r="A2500" s="3">
        <v>45644</v>
      </c>
      <c r="B2500" s="2">
        <v>4.2</v>
      </c>
      <c r="C2500" s="2">
        <v>3.9497</v>
      </c>
      <c r="D2500" s="2">
        <v>0</v>
      </c>
      <c r="E2500" s="2">
        <f t="shared" ref="E2500:E2563" si="156">IF(B2500&gt;B2499, E2499+D2500, IF(B2500&lt;B2499, E2499-D2500, E2499))</f>
        <v>2273276</v>
      </c>
      <c r="F2500" s="17" t="str">
        <f t="shared" si="155"/>
        <v>BULLISH</v>
      </c>
      <c r="G2500" s="17" t="str">
        <f t="shared" si="154"/>
        <v>NEUTRAL</v>
      </c>
      <c r="H2500" s="17" t="str">
        <f t="shared" si="153"/>
        <v>CONFIRMED BULLISH</v>
      </c>
    </row>
    <row r="2501" spans="1:8" ht="13.5" x14ac:dyDescent="0.25">
      <c r="A2501" s="3">
        <v>45645</v>
      </c>
      <c r="B2501" s="2">
        <v>4.2</v>
      </c>
      <c r="C2501" s="2">
        <v>3.9497</v>
      </c>
      <c r="D2501" s="2">
        <v>55542</v>
      </c>
      <c r="E2501" s="2">
        <f t="shared" si="156"/>
        <v>2273276</v>
      </c>
      <c r="F2501" s="17" t="str">
        <f t="shared" si="155"/>
        <v>BULLISH</v>
      </c>
      <c r="G2501" s="17" t="str">
        <f t="shared" si="154"/>
        <v>NEUTRAL</v>
      </c>
      <c r="H2501" s="17" t="str">
        <f t="shared" si="153"/>
        <v>CONFIRMED BULLISH</v>
      </c>
    </row>
    <row r="2502" spans="1:8" ht="13.5" x14ac:dyDescent="0.25">
      <c r="A2502" s="3">
        <v>45646</v>
      </c>
      <c r="B2502" s="2">
        <v>4.17</v>
      </c>
      <c r="C2502" s="2">
        <v>3.9215</v>
      </c>
      <c r="D2502" s="2">
        <v>6546</v>
      </c>
      <c r="E2502" s="2">
        <f t="shared" si="156"/>
        <v>2266730</v>
      </c>
      <c r="F2502" s="17" t="str">
        <f t="shared" si="155"/>
        <v>BEARISH</v>
      </c>
      <c r="G2502" s="17" t="str">
        <f t="shared" si="154"/>
        <v>NEUTRAL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v>45649</v>
      </c>
      <c r="B2503" s="2">
        <v>4.2</v>
      </c>
      <c r="C2503" s="2">
        <v>3.9497</v>
      </c>
      <c r="D2503" s="2">
        <v>8</v>
      </c>
      <c r="E2503" s="2">
        <f t="shared" si="156"/>
        <v>2266738</v>
      </c>
      <c r="F2503" s="17" t="str">
        <f t="shared" si="155"/>
        <v>BULLISH</v>
      </c>
      <c r="G2503" s="17" t="str">
        <f t="shared" ref="G2503:G2566" si="158">IF((E2503-E2498)/E2498 &gt; 0.02, "STRONG",
 IF((E2503-E2498)/E2498 &lt; -0.02, "WEAK", "NEUTRAL"))</f>
        <v>NEUTRAL</v>
      </c>
      <c r="H2503" s="17" t="str">
        <f t="shared" si="157"/>
        <v>CONFIRMED BULLISH</v>
      </c>
    </row>
    <row r="2504" spans="1:8" ht="13.5" x14ac:dyDescent="0.25">
      <c r="A2504" s="3">
        <v>45650</v>
      </c>
      <c r="B2504" s="2">
        <v>4.2</v>
      </c>
      <c r="C2504" s="2">
        <v>3.9497</v>
      </c>
      <c r="D2504" s="2">
        <v>2124</v>
      </c>
      <c r="E2504" s="2">
        <f t="shared" si="156"/>
        <v>2266738</v>
      </c>
      <c r="F2504" s="17" t="str">
        <f t="shared" ref="F2504:F2567" si="159">IF(E2504&gt;E2499,"BULLISH",IF(E2504&lt;E2499,"BEARISH","NEUTRAL"))</f>
        <v>BEARISH</v>
      </c>
      <c r="G2504" s="17" t="str">
        <f t="shared" si="158"/>
        <v>NEUTRAL</v>
      </c>
      <c r="H2504" s="17" t="str">
        <f t="shared" si="157"/>
        <v>NEUTRAL</v>
      </c>
    </row>
    <row r="2505" spans="1:8" ht="13.5" x14ac:dyDescent="0.25">
      <c r="A2505" s="3">
        <v>45651</v>
      </c>
      <c r="B2505" s="2">
        <v>4.2</v>
      </c>
      <c r="C2505" s="2">
        <v>3.9497</v>
      </c>
      <c r="D2505" s="2">
        <v>14184</v>
      </c>
      <c r="E2505" s="2">
        <f t="shared" si="156"/>
        <v>2266738</v>
      </c>
      <c r="F2505" s="17" t="str">
        <f t="shared" si="159"/>
        <v>BEARISH</v>
      </c>
      <c r="G2505" s="17" t="str">
        <f t="shared" si="158"/>
        <v>NEUTRAL</v>
      </c>
      <c r="H2505" s="17" t="str">
        <f t="shared" si="157"/>
        <v>NEUTRAL</v>
      </c>
    </row>
    <row r="2506" spans="1:8" ht="13.5" x14ac:dyDescent="0.25">
      <c r="A2506" s="3">
        <v>45652</v>
      </c>
      <c r="B2506" s="2">
        <v>4.21</v>
      </c>
      <c r="C2506" s="2">
        <v>3.9590999999999998</v>
      </c>
      <c r="D2506" s="2">
        <v>3690</v>
      </c>
      <c r="E2506" s="2">
        <f t="shared" si="156"/>
        <v>2270428</v>
      </c>
      <c r="F2506" s="17" t="str">
        <f t="shared" si="159"/>
        <v>BEARISH</v>
      </c>
      <c r="G2506" s="17" t="str">
        <f t="shared" si="158"/>
        <v>NEUTRAL</v>
      </c>
      <c r="H2506" s="17" t="str">
        <f t="shared" si="157"/>
        <v>BEARISH DIVERGENCE</v>
      </c>
    </row>
    <row r="2507" spans="1:8" ht="13.5" x14ac:dyDescent="0.25">
      <c r="A2507" s="3">
        <v>45653</v>
      </c>
      <c r="B2507" s="2">
        <v>4.22</v>
      </c>
      <c r="C2507" s="2">
        <v>3.9685000000000001</v>
      </c>
      <c r="D2507" s="2">
        <v>1519</v>
      </c>
      <c r="E2507" s="2">
        <f t="shared" si="156"/>
        <v>2271947</v>
      </c>
      <c r="F2507" s="17" t="str">
        <f t="shared" si="159"/>
        <v>BULLISH</v>
      </c>
      <c r="G2507" s="17" t="str">
        <f t="shared" si="158"/>
        <v>NEUTRAL</v>
      </c>
      <c r="H2507" s="17" t="str">
        <f t="shared" si="157"/>
        <v>CONFIRMED BULLISH</v>
      </c>
    </row>
    <row r="2508" spans="1:8" ht="13.5" x14ac:dyDescent="0.25">
      <c r="A2508" s="3">
        <v>45656</v>
      </c>
      <c r="B2508" s="2">
        <v>4.22</v>
      </c>
      <c r="C2508" s="2">
        <v>3.9685000000000001</v>
      </c>
      <c r="D2508" s="2">
        <v>0</v>
      </c>
      <c r="E2508" s="2">
        <f t="shared" si="156"/>
        <v>2271947</v>
      </c>
      <c r="F2508" s="17" t="str">
        <f t="shared" si="159"/>
        <v>BULLISH</v>
      </c>
      <c r="G2508" s="17" t="str">
        <f t="shared" si="158"/>
        <v>NEUTRAL</v>
      </c>
      <c r="H2508" s="17" t="str">
        <f t="shared" si="157"/>
        <v>CONFIRMED BULLISH</v>
      </c>
    </row>
    <row r="2509" spans="1:8" ht="13.5" x14ac:dyDescent="0.25">
      <c r="A2509" s="3">
        <v>45657</v>
      </c>
      <c r="B2509" s="2">
        <v>4.25</v>
      </c>
      <c r="C2509" s="2">
        <v>3.9967000000000001</v>
      </c>
      <c r="D2509" s="2">
        <v>3007</v>
      </c>
      <c r="E2509" s="2">
        <f t="shared" si="156"/>
        <v>2274954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CONFIRMED BULLISH</v>
      </c>
    </row>
    <row r="2510" spans="1:8" ht="13.5" x14ac:dyDescent="0.25">
      <c r="A2510" s="3">
        <v>45659</v>
      </c>
      <c r="B2510" s="2">
        <v>4.28</v>
      </c>
      <c r="C2510" s="2">
        <v>4.0248999999999997</v>
      </c>
      <c r="D2510" s="2">
        <v>30</v>
      </c>
      <c r="E2510" s="2">
        <f t="shared" si="156"/>
        <v>2274984</v>
      </c>
      <c r="F2510" s="17" t="str">
        <f t="shared" si="159"/>
        <v>BULLISH</v>
      </c>
      <c r="G2510" s="17" t="str">
        <f t="shared" si="158"/>
        <v>NEUTRAL</v>
      </c>
      <c r="H2510" s="17" t="str">
        <f t="shared" si="157"/>
        <v>CONFIRMED BULLISH</v>
      </c>
    </row>
    <row r="2511" spans="1:8" ht="13.5" x14ac:dyDescent="0.25">
      <c r="A2511" s="3">
        <v>45660</v>
      </c>
      <c r="B2511" s="2">
        <v>4.18</v>
      </c>
      <c r="C2511" s="2">
        <v>3.9308999999999998</v>
      </c>
      <c r="D2511" s="2">
        <v>5652</v>
      </c>
      <c r="E2511" s="2">
        <f t="shared" si="156"/>
        <v>2269332</v>
      </c>
      <c r="F2511" s="17" t="str">
        <f t="shared" si="159"/>
        <v>BEARISH</v>
      </c>
      <c r="G2511" s="17" t="str">
        <f t="shared" si="158"/>
        <v>NEUTRAL</v>
      </c>
      <c r="H2511" s="17" t="str">
        <f t="shared" si="157"/>
        <v>CONFIRMED BEARISH</v>
      </c>
    </row>
    <row r="2512" spans="1:8" ht="13.5" x14ac:dyDescent="0.25">
      <c r="A2512" s="3">
        <v>45663</v>
      </c>
      <c r="B2512" s="2">
        <v>4.24</v>
      </c>
      <c r="C2512" s="2">
        <v>3.9872999999999998</v>
      </c>
      <c r="D2512" s="2">
        <v>3546</v>
      </c>
      <c r="E2512" s="2">
        <f t="shared" si="156"/>
        <v>2272878</v>
      </c>
      <c r="F2512" s="17" t="str">
        <f t="shared" si="159"/>
        <v>BULLISH</v>
      </c>
      <c r="G2512" s="17" t="str">
        <f t="shared" si="158"/>
        <v>NEUTRAL</v>
      </c>
      <c r="H2512" s="17" t="str">
        <f t="shared" si="157"/>
        <v>CONFIRMED BULLISH</v>
      </c>
    </row>
    <row r="2513" spans="1:8" ht="13.5" x14ac:dyDescent="0.25">
      <c r="A2513" s="3">
        <v>45664</v>
      </c>
      <c r="B2513" s="2">
        <v>4.24</v>
      </c>
      <c r="C2513" s="2">
        <v>3.9872999999999998</v>
      </c>
      <c r="D2513" s="2">
        <v>7402</v>
      </c>
      <c r="E2513" s="2">
        <f t="shared" si="156"/>
        <v>2272878</v>
      </c>
      <c r="F2513" s="17" t="str">
        <f t="shared" si="159"/>
        <v>BULLISH</v>
      </c>
      <c r="G2513" s="17" t="str">
        <f t="shared" si="158"/>
        <v>NEUTRAL</v>
      </c>
      <c r="H2513" s="17" t="str">
        <f t="shared" si="157"/>
        <v>CONFIRMED BULLISH</v>
      </c>
    </row>
    <row r="2514" spans="1:8" ht="13.5" x14ac:dyDescent="0.25">
      <c r="A2514" s="3">
        <v>45665</v>
      </c>
      <c r="B2514" s="2">
        <v>4.2699999999999996</v>
      </c>
      <c r="C2514" s="2">
        <v>4.0155000000000003</v>
      </c>
      <c r="D2514" s="2">
        <v>8982</v>
      </c>
      <c r="E2514" s="2">
        <f t="shared" si="156"/>
        <v>2281860</v>
      </c>
      <c r="F2514" s="17" t="str">
        <f t="shared" si="159"/>
        <v>BULLISH</v>
      </c>
      <c r="G2514" s="17" t="str">
        <f t="shared" si="158"/>
        <v>NEUTRAL</v>
      </c>
      <c r="H2514" s="17" t="str">
        <f t="shared" si="157"/>
        <v>CONFIRMED BULLISH</v>
      </c>
    </row>
    <row r="2515" spans="1:8" ht="13.5" x14ac:dyDescent="0.25">
      <c r="A2515" s="3">
        <v>45666</v>
      </c>
      <c r="B2515" s="2">
        <v>4.29</v>
      </c>
      <c r="C2515" s="2">
        <v>4.0343</v>
      </c>
      <c r="D2515" s="2">
        <v>10018</v>
      </c>
      <c r="E2515" s="2">
        <f t="shared" si="156"/>
        <v>2291878</v>
      </c>
      <c r="F2515" s="17" t="str">
        <f t="shared" si="159"/>
        <v>BULLISH</v>
      </c>
      <c r="G2515" s="17" t="str">
        <f t="shared" si="158"/>
        <v>NEUTRAL</v>
      </c>
      <c r="H2515" s="17" t="str">
        <f t="shared" si="157"/>
        <v>CONFIRMED BULLISH</v>
      </c>
    </row>
    <row r="2516" spans="1:8" ht="13.5" x14ac:dyDescent="0.25">
      <c r="A2516" s="3">
        <v>45667</v>
      </c>
      <c r="B2516" s="2">
        <v>4.45</v>
      </c>
      <c r="C2516" s="2">
        <v>4.1848000000000001</v>
      </c>
      <c r="D2516" s="2">
        <v>19746</v>
      </c>
      <c r="E2516" s="2">
        <f t="shared" si="156"/>
        <v>2311624</v>
      </c>
      <c r="F2516" s="17" t="str">
        <f t="shared" si="159"/>
        <v>BULLISH</v>
      </c>
      <c r="G2516" s="17" t="str">
        <f t="shared" si="158"/>
        <v>NEUTRAL</v>
      </c>
      <c r="H2516" s="17" t="str">
        <f t="shared" si="157"/>
        <v>CONFIRMED BULLISH</v>
      </c>
    </row>
    <row r="2517" spans="1:8" ht="13.5" x14ac:dyDescent="0.25">
      <c r="A2517" s="3">
        <v>45670</v>
      </c>
      <c r="B2517" s="2">
        <v>4.4000000000000004</v>
      </c>
      <c r="C2517" s="2">
        <v>4.1378000000000004</v>
      </c>
      <c r="D2517" s="2">
        <v>6775</v>
      </c>
      <c r="E2517" s="2">
        <f t="shared" si="156"/>
        <v>2304849</v>
      </c>
      <c r="F2517" s="17" t="str">
        <f t="shared" si="159"/>
        <v>BULLISH</v>
      </c>
      <c r="G2517" s="17" t="str">
        <f t="shared" si="158"/>
        <v>NEUTRAL</v>
      </c>
      <c r="H2517" s="17" t="str">
        <f t="shared" si="157"/>
        <v>CONFIRMED BULLISH</v>
      </c>
    </row>
    <row r="2518" spans="1:8" ht="13.5" x14ac:dyDescent="0.25">
      <c r="A2518" s="3">
        <v>45671</v>
      </c>
      <c r="B2518" s="2">
        <v>4.3</v>
      </c>
      <c r="C2518" s="2">
        <v>4.0437000000000003</v>
      </c>
      <c r="D2518" s="2">
        <v>550</v>
      </c>
      <c r="E2518" s="2">
        <f t="shared" si="156"/>
        <v>2304299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CONFIRMED BULLISH</v>
      </c>
    </row>
    <row r="2519" spans="1:8" ht="13.5" x14ac:dyDescent="0.25">
      <c r="A2519" s="3">
        <v>45672</v>
      </c>
      <c r="B2519" s="2">
        <v>4.38</v>
      </c>
      <c r="C2519" s="2">
        <v>4.1189999999999998</v>
      </c>
      <c r="D2519" s="2">
        <v>2217</v>
      </c>
      <c r="E2519" s="2">
        <f t="shared" si="156"/>
        <v>2306516</v>
      </c>
      <c r="F2519" s="17" t="str">
        <f t="shared" si="159"/>
        <v>BULLISH</v>
      </c>
      <c r="G2519" s="17" t="str">
        <f t="shared" si="158"/>
        <v>NEUTRAL</v>
      </c>
      <c r="H2519" s="17" t="str">
        <f t="shared" si="157"/>
        <v>CONFIRMED BULLISH</v>
      </c>
    </row>
    <row r="2520" spans="1:8" ht="13.5" x14ac:dyDescent="0.25">
      <c r="A2520" s="3">
        <v>45673</v>
      </c>
      <c r="B2520" s="2">
        <v>4.38</v>
      </c>
      <c r="C2520" s="2">
        <v>4.1189999999999998</v>
      </c>
      <c r="D2520" s="2">
        <v>0</v>
      </c>
      <c r="E2520" s="2">
        <f t="shared" si="156"/>
        <v>2306516</v>
      </c>
      <c r="F2520" s="17" t="str">
        <f t="shared" si="159"/>
        <v>BULLISH</v>
      </c>
      <c r="G2520" s="17" t="str">
        <f t="shared" si="158"/>
        <v>NEUTRAL</v>
      </c>
      <c r="H2520" s="17" t="str">
        <f t="shared" si="157"/>
        <v>CONFIRMED BULLISH</v>
      </c>
    </row>
    <row r="2521" spans="1:8" ht="13.5" x14ac:dyDescent="0.25">
      <c r="A2521" s="3">
        <v>45674</v>
      </c>
      <c r="B2521" s="2">
        <v>4.46</v>
      </c>
      <c r="C2521" s="2">
        <v>4.1942000000000004</v>
      </c>
      <c r="D2521" s="2">
        <v>10609</v>
      </c>
      <c r="E2521" s="2">
        <f t="shared" si="156"/>
        <v>2317125</v>
      </c>
      <c r="F2521" s="17" t="str">
        <f t="shared" si="159"/>
        <v>BULLISH</v>
      </c>
      <c r="G2521" s="17" t="str">
        <f t="shared" si="158"/>
        <v>NEUTRAL</v>
      </c>
      <c r="H2521" s="17" t="str">
        <f t="shared" si="157"/>
        <v>CONFIRMED BULLISH</v>
      </c>
    </row>
    <row r="2522" spans="1:8" ht="13.5" x14ac:dyDescent="0.25">
      <c r="A2522" s="3">
        <v>45677</v>
      </c>
      <c r="B2522" s="2">
        <v>4.41</v>
      </c>
      <c r="C2522" s="2">
        <v>4.1471999999999998</v>
      </c>
      <c r="D2522" s="2">
        <v>1411</v>
      </c>
      <c r="E2522" s="2">
        <f t="shared" si="156"/>
        <v>2315714</v>
      </c>
      <c r="F2522" s="17" t="str">
        <f t="shared" si="159"/>
        <v>BULLISH</v>
      </c>
      <c r="G2522" s="17" t="str">
        <f t="shared" si="158"/>
        <v>NEUTRAL</v>
      </c>
      <c r="H2522" s="17" t="str">
        <f t="shared" si="157"/>
        <v>CONFIRMED BULLISH</v>
      </c>
    </row>
    <row r="2523" spans="1:8" ht="13.5" x14ac:dyDescent="0.25">
      <c r="A2523" s="3">
        <v>45678</v>
      </c>
      <c r="B2523" s="2">
        <v>4.4000000000000004</v>
      </c>
      <c r="C2523" s="2">
        <v>4.1378000000000004</v>
      </c>
      <c r="D2523" s="2">
        <v>1004</v>
      </c>
      <c r="E2523" s="2">
        <f t="shared" si="156"/>
        <v>2314710</v>
      </c>
      <c r="F2523" s="17" t="str">
        <f t="shared" si="159"/>
        <v>BULLISH</v>
      </c>
      <c r="G2523" s="17" t="str">
        <f t="shared" si="158"/>
        <v>NEUTRAL</v>
      </c>
      <c r="H2523" s="17" t="str">
        <f t="shared" si="157"/>
        <v>CONFIRMED BULLISH</v>
      </c>
    </row>
    <row r="2524" spans="1:8" ht="13.5" x14ac:dyDescent="0.25">
      <c r="A2524" s="3">
        <v>45679</v>
      </c>
      <c r="B2524" s="2">
        <v>4.41</v>
      </c>
      <c r="C2524" s="2">
        <v>4.1471999999999998</v>
      </c>
      <c r="D2524" s="2">
        <v>5818</v>
      </c>
      <c r="E2524" s="2">
        <f t="shared" si="156"/>
        <v>2320528</v>
      </c>
      <c r="F2524" s="17" t="str">
        <f t="shared" si="159"/>
        <v>BULLISH</v>
      </c>
      <c r="G2524" s="17" t="str">
        <f t="shared" si="158"/>
        <v>NEUTRAL</v>
      </c>
      <c r="H2524" s="17" t="str">
        <f t="shared" si="157"/>
        <v>CONFIRMED BULLISH</v>
      </c>
    </row>
    <row r="2525" spans="1:8" ht="13.5" x14ac:dyDescent="0.25">
      <c r="A2525" s="3">
        <v>45680</v>
      </c>
      <c r="B2525" s="2">
        <v>4.67</v>
      </c>
      <c r="C2525" s="2">
        <v>4.3917000000000002</v>
      </c>
      <c r="D2525" s="2">
        <v>147562</v>
      </c>
      <c r="E2525" s="2">
        <f t="shared" si="156"/>
        <v>2468090</v>
      </c>
      <c r="F2525" s="17" t="str">
        <f t="shared" si="159"/>
        <v>BULLISH</v>
      </c>
      <c r="G2525" s="17" t="str">
        <f t="shared" si="158"/>
        <v>STRONG</v>
      </c>
      <c r="H2525" s="17" t="str">
        <f t="shared" si="157"/>
        <v>CONFIRMED BULLISH</v>
      </c>
    </row>
    <row r="2526" spans="1:8" ht="13.5" x14ac:dyDescent="0.25">
      <c r="A2526" s="3">
        <v>45681</v>
      </c>
      <c r="B2526" s="2">
        <v>4.8</v>
      </c>
      <c r="C2526" s="2">
        <v>4.5138999999999996</v>
      </c>
      <c r="D2526" s="2">
        <v>13452</v>
      </c>
      <c r="E2526" s="2">
        <f t="shared" si="156"/>
        <v>2481542</v>
      </c>
      <c r="F2526" s="17" t="str">
        <f t="shared" si="159"/>
        <v>BULLISH</v>
      </c>
      <c r="G2526" s="17" t="str">
        <f t="shared" si="158"/>
        <v>STRONG</v>
      </c>
      <c r="H2526" s="17" t="str">
        <f t="shared" si="157"/>
        <v>CONFIRMED BULLISH</v>
      </c>
    </row>
    <row r="2527" spans="1:8" ht="13.5" x14ac:dyDescent="0.25">
      <c r="A2527" s="3">
        <v>45684</v>
      </c>
      <c r="B2527" s="2">
        <v>4.8</v>
      </c>
      <c r="C2527" s="2">
        <v>4.5138999999999996</v>
      </c>
      <c r="D2527" s="2">
        <v>14618</v>
      </c>
      <c r="E2527" s="2">
        <f t="shared" si="156"/>
        <v>2481542</v>
      </c>
      <c r="F2527" s="17" t="str">
        <f t="shared" si="159"/>
        <v>BULLISH</v>
      </c>
      <c r="G2527" s="17" t="str">
        <f t="shared" si="158"/>
        <v>STRONG</v>
      </c>
      <c r="H2527" s="17" t="str">
        <f t="shared" si="157"/>
        <v>CONFIRMED BULLISH</v>
      </c>
    </row>
    <row r="2528" spans="1:8" ht="13.5" x14ac:dyDescent="0.25">
      <c r="A2528" s="3">
        <v>45685</v>
      </c>
      <c r="B2528" s="2">
        <v>4.8</v>
      </c>
      <c r="C2528" s="2">
        <v>4.5138999999999996</v>
      </c>
      <c r="D2528" s="2">
        <v>2115</v>
      </c>
      <c r="E2528" s="2">
        <f t="shared" si="156"/>
        <v>2481542</v>
      </c>
      <c r="F2528" s="17" t="str">
        <f t="shared" si="159"/>
        <v>BULLISH</v>
      </c>
      <c r="G2528" s="17" t="str">
        <f t="shared" si="158"/>
        <v>STRONG</v>
      </c>
      <c r="H2528" s="17" t="str">
        <f t="shared" si="157"/>
        <v>CONFIRMED BULLISH</v>
      </c>
    </row>
    <row r="2529" spans="1:8" ht="13.5" x14ac:dyDescent="0.25">
      <c r="A2529" s="3">
        <v>45686</v>
      </c>
      <c r="B2529" s="2">
        <v>4.8</v>
      </c>
      <c r="C2529" s="2">
        <v>4.5138999999999996</v>
      </c>
      <c r="D2529" s="2">
        <v>28</v>
      </c>
      <c r="E2529" s="2">
        <f t="shared" si="156"/>
        <v>2481542</v>
      </c>
      <c r="F2529" s="17" t="str">
        <f t="shared" si="159"/>
        <v>BULLISH</v>
      </c>
      <c r="G2529" s="17" t="str">
        <f t="shared" si="158"/>
        <v>STRONG</v>
      </c>
      <c r="H2529" s="17" t="str">
        <f t="shared" si="157"/>
        <v>CONFIRMED BULLISH</v>
      </c>
    </row>
    <row r="2530" spans="1:8" ht="13.5" x14ac:dyDescent="0.25">
      <c r="A2530" s="3">
        <v>45687</v>
      </c>
      <c r="B2530" s="2">
        <v>4.78</v>
      </c>
      <c r="C2530" s="2">
        <v>4.4950999999999999</v>
      </c>
      <c r="D2530" s="2">
        <v>3553</v>
      </c>
      <c r="E2530" s="2">
        <f t="shared" si="156"/>
        <v>2477989</v>
      </c>
      <c r="F2530" s="17" t="str">
        <f t="shared" si="159"/>
        <v>BULLISH</v>
      </c>
      <c r="G2530" s="17" t="str">
        <f t="shared" si="158"/>
        <v>NEUTRAL</v>
      </c>
      <c r="H2530" s="17" t="str">
        <f t="shared" si="157"/>
        <v>CONFIRMED BULLISH</v>
      </c>
    </row>
    <row r="2531" spans="1:8" ht="13.5" x14ac:dyDescent="0.25">
      <c r="A2531" s="3">
        <v>45688</v>
      </c>
      <c r="B2531" s="2">
        <v>4.74</v>
      </c>
      <c r="C2531" s="2">
        <v>4.4574999999999996</v>
      </c>
      <c r="D2531" s="2">
        <v>23750</v>
      </c>
      <c r="E2531" s="2">
        <f t="shared" si="156"/>
        <v>2454239</v>
      </c>
      <c r="F2531" s="17" t="str">
        <f t="shared" si="159"/>
        <v>BEARISH</v>
      </c>
      <c r="G2531" s="17" t="str">
        <f t="shared" si="158"/>
        <v>NEUTRAL</v>
      </c>
      <c r="H2531" s="17" t="str">
        <f t="shared" si="157"/>
        <v>CONFIRMED BEARISH</v>
      </c>
    </row>
    <row r="2532" spans="1:8" ht="13.5" x14ac:dyDescent="0.25">
      <c r="A2532" s="3">
        <v>45691</v>
      </c>
      <c r="B2532" s="2">
        <v>4.7</v>
      </c>
      <c r="C2532" s="2">
        <v>4.4199000000000002</v>
      </c>
      <c r="D2532" s="2">
        <v>27620</v>
      </c>
      <c r="E2532" s="2">
        <f t="shared" si="156"/>
        <v>2426619</v>
      </c>
      <c r="F2532" s="17" t="str">
        <f t="shared" si="159"/>
        <v>BEARISH</v>
      </c>
      <c r="G2532" s="17" t="str">
        <f t="shared" si="158"/>
        <v>WEAK</v>
      </c>
      <c r="H2532" s="17" t="str">
        <f t="shared" si="157"/>
        <v>CONFIRMED BEARISH</v>
      </c>
    </row>
    <row r="2533" spans="1:8" ht="13.5" x14ac:dyDescent="0.25">
      <c r="A2533" s="3">
        <v>45692</v>
      </c>
      <c r="B2533" s="2">
        <v>4.7</v>
      </c>
      <c r="C2533" s="2">
        <v>4.4199000000000002</v>
      </c>
      <c r="D2533" s="2">
        <v>2505</v>
      </c>
      <c r="E2533" s="2">
        <f t="shared" si="156"/>
        <v>2426619</v>
      </c>
      <c r="F2533" s="17" t="str">
        <f t="shared" si="159"/>
        <v>BEARISH</v>
      </c>
      <c r="G2533" s="17" t="str">
        <f t="shared" si="158"/>
        <v>WEAK</v>
      </c>
      <c r="H2533" s="17" t="str">
        <f t="shared" si="157"/>
        <v>CONFIRMED BEARISH</v>
      </c>
    </row>
    <row r="2534" spans="1:8" ht="13.5" x14ac:dyDescent="0.25">
      <c r="A2534" s="3">
        <v>45693</v>
      </c>
      <c r="B2534" s="2">
        <v>4.7</v>
      </c>
      <c r="C2534" s="2">
        <v>4.4199000000000002</v>
      </c>
      <c r="D2534" s="2">
        <v>4706</v>
      </c>
      <c r="E2534" s="2">
        <f t="shared" si="156"/>
        <v>2426619</v>
      </c>
      <c r="F2534" s="17" t="str">
        <f t="shared" si="159"/>
        <v>BEARISH</v>
      </c>
      <c r="G2534" s="17" t="str">
        <f t="shared" si="158"/>
        <v>WEAK</v>
      </c>
      <c r="H2534" s="17" t="str">
        <f t="shared" si="157"/>
        <v>CONFIRMED BEARISH</v>
      </c>
    </row>
    <row r="2535" spans="1:8" ht="13.5" x14ac:dyDescent="0.25">
      <c r="A2535" s="3">
        <v>45694</v>
      </c>
      <c r="B2535" s="2">
        <v>4.7</v>
      </c>
      <c r="C2535" s="2">
        <v>4.4199000000000002</v>
      </c>
      <c r="D2535" s="2">
        <v>9351</v>
      </c>
      <c r="E2535" s="2">
        <f t="shared" si="156"/>
        <v>2426619</v>
      </c>
      <c r="F2535" s="17" t="str">
        <f t="shared" si="159"/>
        <v>BEARISH</v>
      </c>
      <c r="G2535" s="17" t="str">
        <f t="shared" si="158"/>
        <v>WEAK</v>
      </c>
      <c r="H2535" s="17" t="str">
        <f t="shared" si="157"/>
        <v>CONFIRMED BEARISH</v>
      </c>
    </row>
    <row r="2536" spans="1:8" ht="13.5" x14ac:dyDescent="0.25">
      <c r="A2536" s="3">
        <v>45695</v>
      </c>
      <c r="B2536" s="2">
        <v>4.7</v>
      </c>
      <c r="C2536" s="2">
        <v>4.4199000000000002</v>
      </c>
      <c r="D2536" s="2">
        <v>11239</v>
      </c>
      <c r="E2536" s="2">
        <f t="shared" si="156"/>
        <v>2426619</v>
      </c>
      <c r="F2536" s="17" t="str">
        <f t="shared" si="159"/>
        <v>BEARISH</v>
      </c>
      <c r="G2536" s="17" t="str">
        <f t="shared" si="158"/>
        <v>NEUTRAL</v>
      </c>
      <c r="H2536" s="17" t="str">
        <f t="shared" si="157"/>
        <v>CONFIRMED BEARISH</v>
      </c>
    </row>
    <row r="2537" spans="1:8" ht="13.5" x14ac:dyDescent="0.25">
      <c r="A2537" s="3">
        <v>45698</v>
      </c>
      <c r="B2537" s="2">
        <v>4.6900000000000004</v>
      </c>
      <c r="C2537" s="2">
        <v>4.4104999999999999</v>
      </c>
      <c r="D2537" s="2">
        <v>2599</v>
      </c>
      <c r="E2537" s="2">
        <f t="shared" si="156"/>
        <v>2424020</v>
      </c>
      <c r="F2537" s="17" t="str">
        <f t="shared" si="159"/>
        <v>BEARISH</v>
      </c>
      <c r="G2537" s="17" t="str">
        <f t="shared" si="158"/>
        <v>NEUTRAL</v>
      </c>
      <c r="H2537" s="17" t="str">
        <f t="shared" si="157"/>
        <v>CONFIRMED BEARISH</v>
      </c>
    </row>
    <row r="2538" spans="1:8" ht="13.5" x14ac:dyDescent="0.25">
      <c r="A2538" s="3">
        <v>45699</v>
      </c>
      <c r="B2538" s="2">
        <v>4.6500000000000004</v>
      </c>
      <c r="C2538" s="2">
        <v>4.3728999999999996</v>
      </c>
      <c r="D2538" s="2">
        <v>5301</v>
      </c>
      <c r="E2538" s="2">
        <f t="shared" si="156"/>
        <v>2418719</v>
      </c>
      <c r="F2538" s="17" t="str">
        <f t="shared" si="159"/>
        <v>BEARISH</v>
      </c>
      <c r="G2538" s="17" t="str">
        <f t="shared" si="158"/>
        <v>NEUTRAL</v>
      </c>
      <c r="H2538" s="17" t="str">
        <f t="shared" si="157"/>
        <v>CONFIRMED BEARISH</v>
      </c>
    </row>
    <row r="2539" spans="1:8" ht="13.5" x14ac:dyDescent="0.25">
      <c r="A2539" s="3">
        <v>45700</v>
      </c>
      <c r="B2539" s="2">
        <v>4.6900000000000004</v>
      </c>
      <c r="C2539" s="2">
        <v>4.4104999999999999</v>
      </c>
      <c r="D2539" s="2">
        <v>5728</v>
      </c>
      <c r="E2539" s="2">
        <f t="shared" si="156"/>
        <v>2424447</v>
      </c>
      <c r="F2539" s="17" t="str">
        <f t="shared" si="159"/>
        <v>BEARISH</v>
      </c>
      <c r="G2539" s="17" t="str">
        <f t="shared" si="158"/>
        <v>NEUTRAL</v>
      </c>
      <c r="H2539" s="17" t="str">
        <f t="shared" si="157"/>
        <v>CONFIRMED BEARISH</v>
      </c>
    </row>
    <row r="2540" spans="1:8" ht="13.5" x14ac:dyDescent="0.25">
      <c r="A2540" s="3">
        <v>45701</v>
      </c>
      <c r="B2540" s="2">
        <v>4.6900000000000004</v>
      </c>
      <c r="C2540" s="2">
        <v>4.4104999999999999</v>
      </c>
      <c r="D2540" s="2">
        <v>3336</v>
      </c>
      <c r="E2540" s="2">
        <f t="shared" si="156"/>
        <v>2424447</v>
      </c>
      <c r="F2540" s="17" t="str">
        <f t="shared" si="159"/>
        <v>BEARISH</v>
      </c>
      <c r="G2540" s="17" t="str">
        <f t="shared" si="158"/>
        <v>NEUTRAL</v>
      </c>
      <c r="H2540" s="17" t="str">
        <f t="shared" si="157"/>
        <v>CONFIRMED BEARISH</v>
      </c>
    </row>
    <row r="2541" spans="1:8" ht="13.5" x14ac:dyDescent="0.25">
      <c r="A2541" s="3">
        <v>45702</v>
      </c>
      <c r="B2541" s="2">
        <v>4.79</v>
      </c>
      <c r="C2541" s="2">
        <v>4.5045000000000002</v>
      </c>
      <c r="D2541" s="2">
        <v>9257</v>
      </c>
      <c r="E2541" s="2">
        <f t="shared" si="156"/>
        <v>2433704</v>
      </c>
      <c r="F2541" s="17" t="str">
        <f t="shared" si="159"/>
        <v>BULLISH</v>
      </c>
      <c r="G2541" s="17" t="str">
        <f t="shared" si="158"/>
        <v>NEUTRAL</v>
      </c>
      <c r="H2541" s="17" t="str">
        <f t="shared" si="157"/>
        <v>CONFIRMED BULLISH</v>
      </c>
    </row>
    <row r="2542" spans="1:8" ht="13.5" x14ac:dyDescent="0.25">
      <c r="A2542" s="3">
        <v>45705</v>
      </c>
      <c r="B2542" s="2">
        <v>4.79</v>
      </c>
      <c r="C2542" s="2">
        <v>4.5045000000000002</v>
      </c>
      <c r="D2542" s="2">
        <v>198</v>
      </c>
      <c r="E2542" s="2">
        <f t="shared" si="156"/>
        <v>2433704</v>
      </c>
      <c r="F2542" s="17" t="str">
        <f t="shared" si="159"/>
        <v>BULLISH</v>
      </c>
      <c r="G2542" s="17" t="str">
        <f t="shared" si="158"/>
        <v>NEUTRAL</v>
      </c>
      <c r="H2542" s="17" t="str">
        <f t="shared" si="157"/>
        <v>CONFIRMED BULLISH</v>
      </c>
    </row>
    <row r="2543" spans="1:8" ht="13.5" x14ac:dyDescent="0.25">
      <c r="A2543" s="3">
        <v>45706</v>
      </c>
      <c r="B2543" s="2">
        <v>4.8</v>
      </c>
      <c r="C2543" s="2">
        <v>4.5138999999999996</v>
      </c>
      <c r="D2543" s="2">
        <v>11301</v>
      </c>
      <c r="E2543" s="2">
        <f t="shared" si="156"/>
        <v>2445005</v>
      </c>
      <c r="F2543" s="17" t="str">
        <f t="shared" si="159"/>
        <v>BULLISH</v>
      </c>
      <c r="G2543" s="17" t="str">
        <f t="shared" si="158"/>
        <v>NEUTRAL</v>
      </c>
      <c r="H2543" s="17" t="str">
        <f t="shared" si="157"/>
        <v>CONFIRMED BULLISH</v>
      </c>
    </row>
    <row r="2544" spans="1:8" ht="13.5" x14ac:dyDescent="0.25">
      <c r="A2544" s="3">
        <v>45707</v>
      </c>
      <c r="B2544" s="2">
        <v>4.8</v>
      </c>
      <c r="C2544" s="2">
        <v>4.5138999999999996</v>
      </c>
      <c r="D2544" s="2">
        <v>685</v>
      </c>
      <c r="E2544" s="2">
        <f t="shared" si="156"/>
        <v>2445005</v>
      </c>
      <c r="F2544" s="17" t="str">
        <f t="shared" si="159"/>
        <v>BULLISH</v>
      </c>
      <c r="G2544" s="17" t="str">
        <f t="shared" si="158"/>
        <v>NEUTRAL</v>
      </c>
      <c r="H2544" s="17" t="str">
        <f t="shared" si="157"/>
        <v>CONFIRMED BULLISH</v>
      </c>
    </row>
    <row r="2545" spans="1:8" ht="13.5" x14ac:dyDescent="0.25">
      <c r="A2545" s="3">
        <v>45708</v>
      </c>
      <c r="B2545" s="2">
        <v>4.75</v>
      </c>
      <c r="C2545" s="2">
        <v>4.4668999999999999</v>
      </c>
      <c r="D2545" s="2">
        <v>779</v>
      </c>
      <c r="E2545" s="2">
        <f t="shared" si="156"/>
        <v>2444226</v>
      </c>
      <c r="F2545" s="17" t="str">
        <f t="shared" si="159"/>
        <v>BULLISH</v>
      </c>
      <c r="G2545" s="17" t="str">
        <f t="shared" si="158"/>
        <v>NEUTRAL</v>
      </c>
      <c r="H2545" s="17" t="str">
        <f t="shared" si="157"/>
        <v>CONFIRMED BULLISH</v>
      </c>
    </row>
    <row r="2546" spans="1:8" ht="13.5" x14ac:dyDescent="0.25">
      <c r="A2546" s="3">
        <v>45709</v>
      </c>
      <c r="B2546" s="2">
        <v>4.66</v>
      </c>
      <c r="C2546" s="2">
        <v>4.3822999999999999</v>
      </c>
      <c r="D2546" s="2">
        <v>18290</v>
      </c>
      <c r="E2546" s="2">
        <f t="shared" si="156"/>
        <v>2425936</v>
      </c>
      <c r="F2546" s="17" t="str">
        <f t="shared" si="159"/>
        <v>BEARISH</v>
      </c>
      <c r="G2546" s="17" t="str">
        <f t="shared" si="158"/>
        <v>NEUTRAL</v>
      </c>
      <c r="H2546" s="17" t="str">
        <f t="shared" si="157"/>
        <v>CONFIRMED BEARISH</v>
      </c>
    </row>
    <row r="2547" spans="1:8" ht="13.5" x14ac:dyDescent="0.25">
      <c r="A2547" s="3">
        <v>45712</v>
      </c>
      <c r="B2547" s="2">
        <v>4.6500000000000004</v>
      </c>
      <c r="C2547" s="2">
        <v>4.3728999999999996</v>
      </c>
      <c r="D2547" s="2">
        <v>38783</v>
      </c>
      <c r="E2547" s="2">
        <f t="shared" si="156"/>
        <v>2387153</v>
      </c>
      <c r="F2547" s="17" t="str">
        <f t="shared" si="159"/>
        <v>BEARISH</v>
      </c>
      <c r="G2547" s="17" t="str">
        <f t="shared" si="158"/>
        <v>NEUTRAL</v>
      </c>
      <c r="H2547" s="17" t="str">
        <f t="shared" si="157"/>
        <v>CONFIRMED BEARISH</v>
      </c>
    </row>
    <row r="2548" spans="1:8" ht="13.5" x14ac:dyDescent="0.25">
      <c r="A2548" s="3">
        <v>45713</v>
      </c>
      <c r="B2548" s="2">
        <v>4.74</v>
      </c>
      <c r="C2548" s="2">
        <v>4.4574999999999996</v>
      </c>
      <c r="D2548" s="2">
        <v>5004</v>
      </c>
      <c r="E2548" s="2">
        <f t="shared" si="156"/>
        <v>2392157</v>
      </c>
      <c r="F2548" s="17" t="str">
        <f t="shared" si="159"/>
        <v>BEARISH</v>
      </c>
      <c r="G2548" s="17" t="str">
        <f t="shared" si="158"/>
        <v>WEAK</v>
      </c>
      <c r="H2548" s="17" t="str">
        <f t="shared" si="157"/>
        <v>CONFIRMED BEARISH</v>
      </c>
    </row>
    <row r="2549" spans="1:8" ht="13.5" x14ac:dyDescent="0.25">
      <c r="A2549" s="3">
        <v>45714</v>
      </c>
      <c r="B2549" s="2">
        <v>4.74</v>
      </c>
      <c r="C2549" s="2">
        <v>4.4574999999999996</v>
      </c>
      <c r="D2549" s="2">
        <v>11207</v>
      </c>
      <c r="E2549" s="2">
        <f t="shared" si="156"/>
        <v>2392157</v>
      </c>
      <c r="F2549" s="17" t="str">
        <f t="shared" si="159"/>
        <v>BEARISH</v>
      </c>
      <c r="G2549" s="17" t="str">
        <f t="shared" si="158"/>
        <v>WEAK</v>
      </c>
      <c r="H2549" s="17" t="str">
        <f t="shared" si="157"/>
        <v>CONFIRMED BEARISH</v>
      </c>
    </row>
    <row r="2550" spans="1:8" ht="13.5" x14ac:dyDescent="0.25">
      <c r="A2550" s="3">
        <v>45715</v>
      </c>
      <c r="B2550" s="2">
        <v>4.57</v>
      </c>
      <c r="C2550" s="2">
        <v>4.2976000000000001</v>
      </c>
      <c r="D2550" s="2">
        <v>9841</v>
      </c>
      <c r="E2550" s="2">
        <f t="shared" si="156"/>
        <v>2382316</v>
      </c>
      <c r="F2550" s="17" t="str">
        <f t="shared" si="159"/>
        <v>BEARISH</v>
      </c>
      <c r="G2550" s="17" t="str">
        <f t="shared" si="158"/>
        <v>WEAK</v>
      </c>
      <c r="H2550" s="17" t="str">
        <f t="shared" si="157"/>
        <v>CONFIRMED BEARISH</v>
      </c>
    </row>
    <row r="2551" spans="1:8" ht="13.5" x14ac:dyDescent="0.25">
      <c r="A2551" s="3">
        <v>45716</v>
      </c>
      <c r="B2551" s="2">
        <v>4.78</v>
      </c>
      <c r="C2551" s="2">
        <v>4.4950999999999999</v>
      </c>
      <c r="D2551" s="2">
        <v>5</v>
      </c>
      <c r="E2551" s="2">
        <f t="shared" si="156"/>
        <v>2382321</v>
      </c>
      <c r="F2551" s="17" t="str">
        <f t="shared" si="159"/>
        <v>BEARISH</v>
      </c>
      <c r="G2551" s="17" t="str">
        <f t="shared" si="158"/>
        <v>NEUTRAL</v>
      </c>
      <c r="H2551" s="17" t="str">
        <f t="shared" si="157"/>
        <v>BEARISH DIVERGENCE</v>
      </c>
    </row>
    <row r="2552" spans="1:8" ht="13.5" x14ac:dyDescent="0.25">
      <c r="A2552" s="3">
        <v>45719</v>
      </c>
      <c r="B2552" s="2">
        <v>4.7</v>
      </c>
      <c r="C2552" s="2">
        <v>4.4199000000000002</v>
      </c>
      <c r="D2552" s="2">
        <v>4052</v>
      </c>
      <c r="E2552" s="2">
        <f t="shared" si="156"/>
        <v>2378269</v>
      </c>
      <c r="F2552" s="17" t="str">
        <f t="shared" si="159"/>
        <v>BEARISH</v>
      </c>
      <c r="G2552" s="17" t="str">
        <f t="shared" si="158"/>
        <v>NEUTRAL</v>
      </c>
      <c r="H2552" s="17" t="str">
        <f t="shared" si="157"/>
        <v>BEARISH DIVERGENCE</v>
      </c>
    </row>
    <row r="2553" spans="1:8" ht="13.5" x14ac:dyDescent="0.25">
      <c r="A2553" s="3">
        <v>45720</v>
      </c>
      <c r="B2553" s="2">
        <v>4.5999999999999996</v>
      </c>
      <c r="C2553" s="2">
        <v>4.3258000000000001</v>
      </c>
      <c r="D2553" s="2">
        <v>2309</v>
      </c>
      <c r="E2553" s="2">
        <f t="shared" si="156"/>
        <v>2375960</v>
      </c>
      <c r="F2553" s="17" t="str">
        <f t="shared" si="159"/>
        <v>BEARISH</v>
      </c>
      <c r="G2553" s="17" t="str">
        <f t="shared" si="158"/>
        <v>NEUTRAL</v>
      </c>
      <c r="H2553" s="17" t="str">
        <f t="shared" si="157"/>
        <v>CONFIRMED BEARISH</v>
      </c>
    </row>
    <row r="2554" spans="1:8" ht="13.5" x14ac:dyDescent="0.25">
      <c r="A2554" s="3">
        <v>45721</v>
      </c>
      <c r="B2554" s="2">
        <v>4.6500000000000004</v>
      </c>
      <c r="C2554" s="2">
        <v>4.3728999999999996</v>
      </c>
      <c r="D2554" s="2">
        <v>5216</v>
      </c>
      <c r="E2554" s="2">
        <f t="shared" si="156"/>
        <v>2381176</v>
      </c>
      <c r="F2554" s="17" t="str">
        <f t="shared" si="159"/>
        <v>BEARISH</v>
      </c>
      <c r="G2554" s="17" t="str">
        <f t="shared" si="158"/>
        <v>NEUTRAL</v>
      </c>
      <c r="H2554" s="17" t="str">
        <f t="shared" si="157"/>
        <v>CONFIRMED BEARISH</v>
      </c>
    </row>
    <row r="2555" spans="1:8" ht="13.5" x14ac:dyDescent="0.25">
      <c r="A2555" s="3">
        <v>45722</v>
      </c>
      <c r="B2555" s="2">
        <v>4.74</v>
      </c>
      <c r="C2555" s="2">
        <v>4.4574999999999996</v>
      </c>
      <c r="D2555" s="2">
        <v>7744</v>
      </c>
      <c r="E2555" s="2">
        <f t="shared" si="156"/>
        <v>2388920</v>
      </c>
      <c r="F2555" s="17" t="str">
        <f t="shared" si="159"/>
        <v>BULLISH</v>
      </c>
      <c r="G2555" s="17" t="str">
        <f t="shared" si="158"/>
        <v>NEUTRAL</v>
      </c>
      <c r="H2555" s="17" t="str">
        <f t="shared" si="157"/>
        <v>CONFIRMED BULLISH</v>
      </c>
    </row>
    <row r="2556" spans="1:8" ht="13.5" x14ac:dyDescent="0.25">
      <c r="A2556" s="3">
        <v>45723</v>
      </c>
      <c r="B2556" s="2">
        <v>4.7699999999999996</v>
      </c>
      <c r="C2556" s="2">
        <v>4.4856999999999996</v>
      </c>
      <c r="D2556" s="2">
        <v>4185</v>
      </c>
      <c r="E2556" s="2">
        <f t="shared" si="156"/>
        <v>2393105</v>
      </c>
      <c r="F2556" s="17" t="str">
        <f t="shared" si="159"/>
        <v>BULLISH</v>
      </c>
      <c r="G2556" s="17" t="str">
        <f t="shared" si="158"/>
        <v>NEUTRAL</v>
      </c>
      <c r="H2556" s="17" t="str">
        <f t="shared" si="157"/>
        <v>BULLISH DIVERGENCE</v>
      </c>
    </row>
    <row r="2557" spans="1:8" ht="13.5" x14ac:dyDescent="0.25">
      <c r="A2557" s="3">
        <v>45726</v>
      </c>
      <c r="B2557" s="2">
        <v>4.68</v>
      </c>
      <c r="C2557" s="2">
        <v>4.4010999999999996</v>
      </c>
      <c r="D2557" s="2">
        <v>5510</v>
      </c>
      <c r="E2557" s="2">
        <f t="shared" si="156"/>
        <v>2387595</v>
      </c>
      <c r="F2557" s="17" t="str">
        <f t="shared" si="159"/>
        <v>BULLISH</v>
      </c>
      <c r="G2557" s="17" t="str">
        <f t="shared" si="158"/>
        <v>NEUTRAL</v>
      </c>
      <c r="H2557" s="17" t="str">
        <f t="shared" si="157"/>
        <v>BULLISH DIVERGENCE</v>
      </c>
    </row>
    <row r="2558" spans="1:8" ht="13.5" x14ac:dyDescent="0.25">
      <c r="A2558" s="3">
        <v>45727</v>
      </c>
      <c r="B2558" s="2">
        <v>4.72</v>
      </c>
      <c r="C2558" s="2">
        <v>4.4386999999999999</v>
      </c>
      <c r="D2558" s="2">
        <v>5101</v>
      </c>
      <c r="E2558" s="2">
        <f t="shared" si="156"/>
        <v>2392696</v>
      </c>
      <c r="F2558" s="17" t="str">
        <f t="shared" si="159"/>
        <v>BULLISH</v>
      </c>
      <c r="G2558" s="17" t="str">
        <f t="shared" si="158"/>
        <v>NEUTRAL</v>
      </c>
      <c r="H2558" s="17" t="str">
        <f t="shared" si="157"/>
        <v>CONFIRMED BULLISH</v>
      </c>
    </row>
    <row r="2559" spans="1:8" ht="13.5" x14ac:dyDescent="0.25">
      <c r="A2559" s="3">
        <v>45728</v>
      </c>
      <c r="B2559" s="2">
        <v>4.5999999999999996</v>
      </c>
      <c r="C2559" s="2">
        <v>4.3258000000000001</v>
      </c>
      <c r="D2559" s="2">
        <v>14321</v>
      </c>
      <c r="E2559" s="2">
        <f t="shared" si="156"/>
        <v>2378375</v>
      </c>
      <c r="F2559" s="17" t="str">
        <f t="shared" si="159"/>
        <v>BEARISH</v>
      </c>
      <c r="G2559" s="17" t="str">
        <f t="shared" si="158"/>
        <v>NEUTRAL</v>
      </c>
      <c r="H2559" s="17" t="str">
        <f t="shared" si="157"/>
        <v>CONFIRMED BEARISH</v>
      </c>
    </row>
    <row r="2560" spans="1:8" ht="13.5" x14ac:dyDescent="0.25">
      <c r="A2560" s="3">
        <v>45729</v>
      </c>
      <c r="B2560" s="2">
        <v>4.5999999999999996</v>
      </c>
      <c r="C2560" s="2">
        <v>4.3258000000000001</v>
      </c>
      <c r="D2560" s="2">
        <v>15003</v>
      </c>
      <c r="E2560" s="2">
        <f t="shared" si="156"/>
        <v>2378375</v>
      </c>
      <c r="F2560" s="17" t="str">
        <f t="shared" si="159"/>
        <v>BEARISH</v>
      </c>
      <c r="G2560" s="17" t="str">
        <f t="shared" si="158"/>
        <v>NEUTRAL</v>
      </c>
      <c r="H2560" s="17" t="str">
        <f t="shared" si="157"/>
        <v>CONFIRMED BEARISH</v>
      </c>
    </row>
    <row r="2561" spans="1:8" ht="13.5" x14ac:dyDescent="0.25">
      <c r="A2561" s="3">
        <v>45730</v>
      </c>
      <c r="B2561" s="2">
        <v>4.72</v>
      </c>
      <c r="C2561" s="2">
        <v>4.4386999999999999</v>
      </c>
      <c r="D2561" s="2">
        <v>19055</v>
      </c>
      <c r="E2561" s="2">
        <f t="shared" si="156"/>
        <v>2397430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BULLISH DIVERGENCE</v>
      </c>
    </row>
    <row r="2562" spans="1:8" ht="13.5" x14ac:dyDescent="0.25">
      <c r="A2562" s="3">
        <v>45733</v>
      </c>
      <c r="B2562" s="2">
        <v>4.72</v>
      </c>
      <c r="C2562" s="2">
        <v>4.4386999999999999</v>
      </c>
      <c r="D2562" s="2">
        <v>6504</v>
      </c>
      <c r="E2562" s="2">
        <f t="shared" si="156"/>
        <v>2397430</v>
      </c>
      <c r="F2562" s="17" t="str">
        <f t="shared" si="159"/>
        <v>BULLISH</v>
      </c>
      <c r="G2562" s="17" t="str">
        <f t="shared" si="158"/>
        <v>NEUTRAL</v>
      </c>
      <c r="H2562" s="17" t="str">
        <f t="shared" si="157"/>
        <v>CONFIRMED BULLISH</v>
      </c>
    </row>
    <row r="2563" spans="1:8" ht="13.5" x14ac:dyDescent="0.25">
      <c r="A2563" s="3">
        <v>45734</v>
      </c>
      <c r="B2563" s="2">
        <v>4.5999999999999996</v>
      </c>
      <c r="C2563" s="2">
        <v>4.3258000000000001</v>
      </c>
      <c r="D2563" s="2">
        <v>25660</v>
      </c>
      <c r="E2563" s="2">
        <f t="shared" si="156"/>
        <v>2371770</v>
      </c>
      <c r="F2563" s="17" t="str">
        <f t="shared" si="159"/>
        <v>BEARISH</v>
      </c>
      <c r="G2563" s="17" t="str">
        <f t="shared" si="158"/>
        <v>NEUTRAL</v>
      </c>
      <c r="H2563" s="17" t="str">
        <f t="shared" si="157"/>
        <v>CONFIRMED BEARISH</v>
      </c>
    </row>
    <row r="2564" spans="1:8" ht="13.5" x14ac:dyDescent="0.25">
      <c r="A2564" s="3">
        <v>45735</v>
      </c>
      <c r="B2564" s="2">
        <v>4.5999999999999996</v>
      </c>
      <c r="C2564" s="2">
        <v>4.3258000000000001</v>
      </c>
      <c r="D2564" s="2">
        <v>11398</v>
      </c>
      <c r="E2564" s="2">
        <f t="shared" ref="E2564:E2627" si="160">IF(B2564&gt;B2563, E2563+D2564, IF(B2564&lt;B2563, E2563-D2564, E2563))</f>
        <v>2371770</v>
      </c>
      <c r="F2564" s="17" t="str">
        <f t="shared" si="159"/>
        <v>BEARISH</v>
      </c>
      <c r="G2564" s="17" t="str">
        <f t="shared" si="158"/>
        <v>NEUTRAL</v>
      </c>
      <c r="H2564" s="17" t="str">
        <f t="shared" si="157"/>
        <v>NEUTRAL</v>
      </c>
    </row>
    <row r="2565" spans="1:8" ht="13.5" x14ac:dyDescent="0.25">
      <c r="A2565" s="3">
        <v>45737</v>
      </c>
      <c r="B2565" s="2">
        <v>4.5999999999999996</v>
      </c>
      <c r="C2565" s="2">
        <v>4.3258000000000001</v>
      </c>
      <c r="D2565" s="2">
        <v>5808</v>
      </c>
      <c r="E2565" s="2">
        <f t="shared" si="160"/>
        <v>2371770</v>
      </c>
      <c r="F2565" s="17" t="str">
        <f t="shared" si="159"/>
        <v>BEARISH</v>
      </c>
      <c r="G2565" s="17" t="str">
        <f t="shared" si="158"/>
        <v>NEUTRAL</v>
      </c>
      <c r="H2565" s="17" t="str">
        <f t="shared" si="157"/>
        <v>NEUTRAL</v>
      </c>
    </row>
    <row r="2566" spans="1:8" ht="13.5" x14ac:dyDescent="0.25">
      <c r="A2566" s="3">
        <v>45740</v>
      </c>
      <c r="B2566" s="2">
        <v>4.58</v>
      </c>
      <c r="C2566" s="2">
        <v>4.3070000000000004</v>
      </c>
      <c r="D2566" s="2">
        <v>5406</v>
      </c>
      <c r="E2566" s="2">
        <f t="shared" si="160"/>
        <v>2366364</v>
      </c>
      <c r="F2566" s="17" t="str">
        <f t="shared" si="159"/>
        <v>BEARISH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v>45741</v>
      </c>
      <c r="B2567" s="2">
        <v>4.59</v>
      </c>
      <c r="C2567" s="2">
        <v>4.3163999999999998</v>
      </c>
      <c r="D2567" s="2">
        <v>13</v>
      </c>
      <c r="E2567" s="2">
        <f t="shared" si="160"/>
        <v>2366377</v>
      </c>
      <c r="F2567" s="17" t="str">
        <f t="shared" si="159"/>
        <v>BEARISH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CONFIRMED BEARISH</v>
      </c>
    </row>
    <row r="2568" spans="1:8" ht="13.5" x14ac:dyDescent="0.25">
      <c r="A2568" s="3">
        <v>45742</v>
      </c>
      <c r="B2568" s="2">
        <v>4.59</v>
      </c>
      <c r="C2568" s="2">
        <v>4.3163999999999998</v>
      </c>
      <c r="D2568" s="2">
        <v>16177</v>
      </c>
      <c r="E2568" s="2">
        <f t="shared" si="160"/>
        <v>2366377</v>
      </c>
      <c r="F2568" s="17" t="str">
        <f t="shared" ref="F2568:F2631" si="163">IF(E2568&gt;E2563,"BULLISH",IF(E2568&lt;E2563,"BEARISH","NEUTRAL"))</f>
        <v>BEARISH</v>
      </c>
      <c r="G2568" s="17" t="str">
        <f t="shared" si="162"/>
        <v>NEUTRAL</v>
      </c>
      <c r="H2568" s="17" t="str">
        <f t="shared" si="161"/>
        <v>CONFIRMED BEARISH</v>
      </c>
    </row>
    <row r="2569" spans="1:8" ht="13.5" x14ac:dyDescent="0.25">
      <c r="A2569" s="3">
        <v>45743</v>
      </c>
      <c r="B2569" s="2">
        <v>4.5999999999999996</v>
      </c>
      <c r="C2569" s="2">
        <v>4.3258000000000001</v>
      </c>
      <c r="D2569" s="2">
        <v>16958</v>
      </c>
      <c r="E2569" s="2">
        <f t="shared" si="160"/>
        <v>2383335</v>
      </c>
      <c r="F2569" s="17" t="str">
        <f t="shared" si="163"/>
        <v>BULLISH</v>
      </c>
      <c r="G2569" s="17" t="str">
        <f t="shared" si="162"/>
        <v>NEUTRAL</v>
      </c>
      <c r="H2569" s="17" t="str">
        <f t="shared" si="161"/>
        <v>NEUTRAL</v>
      </c>
    </row>
    <row r="2570" spans="1:8" ht="13.5" x14ac:dyDescent="0.25">
      <c r="A2570" s="3">
        <v>45744</v>
      </c>
      <c r="B2570" s="2">
        <v>4.5999999999999996</v>
      </c>
      <c r="C2570" s="2">
        <v>4.3258000000000001</v>
      </c>
      <c r="D2570" s="2">
        <v>18010</v>
      </c>
      <c r="E2570" s="2">
        <f t="shared" si="160"/>
        <v>2383335</v>
      </c>
      <c r="F2570" s="17" t="str">
        <f t="shared" si="163"/>
        <v>BULLISH</v>
      </c>
      <c r="G2570" s="17" t="str">
        <f t="shared" si="162"/>
        <v>NEUTRAL</v>
      </c>
      <c r="H2570" s="17" t="str">
        <f t="shared" si="161"/>
        <v>NEUTRAL</v>
      </c>
    </row>
    <row r="2571" spans="1:8" ht="13.5" x14ac:dyDescent="0.25">
      <c r="A2571" s="3">
        <v>45749</v>
      </c>
      <c r="B2571" s="2">
        <v>4.7</v>
      </c>
      <c r="C2571" s="2">
        <v>4.4199000000000002</v>
      </c>
      <c r="D2571" s="2">
        <v>2451</v>
      </c>
      <c r="E2571" s="2">
        <f t="shared" si="160"/>
        <v>2385786</v>
      </c>
      <c r="F2571" s="17" t="str">
        <f t="shared" si="163"/>
        <v>BULLISH</v>
      </c>
      <c r="G2571" s="17" t="str">
        <f t="shared" si="162"/>
        <v>NEUTRAL</v>
      </c>
      <c r="H2571" s="17" t="str">
        <f t="shared" si="161"/>
        <v>CONFIRMED BULLISH</v>
      </c>
    </row>
    <row r="2572" spans="1:8" ht="13.5" x14ac:dyDescent="0.25">
      <c r="A2572" s="3">
        <v>45750</v>
      </c>
      <c r="B2572" s="2">
        <v>4.6900000000000004</v>
      </c>
      <c r="C2572" s="2">
        <v>4.4104999999999999</v>
      </c>
      <c r="D2572" s="2">
        <v>16655</v>
      </c>
      <c r="E2572" s="2">
        <f t="shared" si="160"/>
        <v>2369131</v>
      </c>
      <c r="F2572" s="17" t="str">
        <f t="shared" si="163"/>
        <v>BULLISH</v>
      </c>
      <c r="G2572" s="17" t="str">
        <f t="shared" si="162"/>
        <v>NEUTRAL</v>
      </c>
      <c r="H2572" s="17" t="str">
        <f t="shared" si="161"/>
        <v>CONFIRMED BULLISH</v>
      </c>
    </row>
    <row r="2573" spans="1:8" ht="13.5" x14ac:dyDescent="0.25">
      <c r="A2573" s="3">
        <v>45751</v>
      </c>
      <c r="B2573" s="2">
        <v>4.7</v>
      </c>
      <c r="C2573" s="2">
        <v>4.4199000000000002</v>
      </c>
      <c r="D2573" s="2">
        <v>1655</v>
      </c>
      <c r="E2573" s="2">
        <f t="shared" si="160"/>
        <v>2370786</v>
      </c>
      <c r="F2573" s="17" t="str">
        <f t="shared" si="163"/>
        <v>BULLISH</v>
      </c>
      <c r="G2573" s="17" t="str">
        <f t="shared" si="162"/>
        <v>NEUTRAL</v>
      </c>
      <c r="H2573" s="17" t="str">
        <f t="shared" si="161"/>
        <v>CONFIRMED BULLISH</v>
      </c>
    </row>
    <row r="2574" spans="1:8" ht="13.5" x14ac:dyDescent="0.25">
      <c r="A2574" s="3">
        <v>45754</v>
      </c>
      <c r="B2574" s="2">
        <v>4.74</v>
      </c>
      <c r="C2574" s="2">
        <v>4.4574999999999996</v>
      </c>
      <c r="D2574" s="2">
        <v>3172</v>
      </c>
      <c r="E2574" s="2">
        <f t="shared" si="160"/>
        <v>2373958</v>
      </c>
      <c r="F2574" s="17" t="str">
        <f t="shared" si="163"/>
        <v>BEARISH</v>
      </c>
      <c r="G2574" s="17" t="str">
        <f t="shared" si="162"/>
        <v>NEUTRAL</v>
      </c>
      <c r="H2574" s="17" t="str">
        <f t="shared" si="161"/>
        <v>BEARISH DIVERGENCE</v>
      </c>
    </row>
    <row r="2575" spans="1:8" ht="13.5" x14ac:dyDescent="0.25">
      <c r="A2575" s="3">
        <v>45755</v>
      </c>
      <c r="B2575" s="2">
        <v>4.83</v>
      </c>
      <c r="C2575" s="2">
        <v>4.5420999999999996</v>
      </c>
      <c r="D2575" s="2">
        <v>10880</v>
      </c>
      <c r="E2575" s="2">
        <f t="shared" si="160"/>
        <v>2384838</v>
      </c>
      <c r="F2575" s="17" t="str">
        <f t="shared" si="163"/>
        <v>BULLISH</v>
      </c>
      <c r="G2575" s="17" t="str">
        <f t="shared" si="162"/>
        <v>NEUTRAL</v>
      </c>
      <c r="H2575" s="17" t="str">
        <f t="shared" si="161"/>
        <v>CONFIRMED BULLISH</v>
      </c>
    </row>
    <row r="2576" spans="1:8" ht="13.5" x14ac:dyDescent="0.25">
      <c r="A2576" s="3">
        <v>45757</v>
      </c>
      <c r="B2576" s="2">
        <v>5.09</v>
      </c>
      <c r="C2576" s="2">
        <v>4.7866</v>
      </c>
      <c r="D2576" s="2">
        <v>5513</v>
      </c>
      <c r="E2576" s="2">
        <f t="shared" si="160"/>
        <v>2390351</v>
      </c>
      <c r="F2576" s="17" t="str">
        <f t="shared" si="163"/>
        <v>BULLISH</v>
      </c>
      <c r="G2576" s="17" t="str">
        <f t="shared" si="162"/>
        <v>NEUTRAL</v>
      </c>
      <c r="H2576" s="17" t="str">
        <f t="shared" si="161"/>
        <v>CONFIRMED BULLISH</v>
      </c>
    </row>
    <row r="2577" spans="1:8" ht="13.5" x14ac:dyDescent="0.25">
      <c r="A2577" s="3">
        <v>45758</v>
      </c>
      <c r="B2577" s="2">
        <v>5</v>
      </c>
      <c r="C2577" s="2">
        <v>4.702</v>
      </c>
      <c r="D2577" s="2">
        <v>204</v>
      </c>
      <c r="E2577" s="2">
        <f t="shared" si="160"/>
        <v>2390147</v>
      </c>
      <c r="F2577" s="17" t="str">
        <f t="shared" si="163"/>
        <v>BULLISH</v>
      </c>
      <c r="G2577" s="17" t="str">
        <f t="shared" si="162"/>
        <v>NEUTRAL</v>
      </c>
      <c r="H2577" s="17" t="str">
        <f t="shared" si="161"/>
        <v>CONFIRMED BULLISH</v>
      </c>
    </row>
    <row r="2578" spans="1:8" ht="13.5" x14ac:dyDescent="0.25">
      <c r="A2578" s="3">
        <v>45761</v>
      </c>
      <c r="B2578" s="2">
        <v>4.8600000000000003</v>
      </c>
      <c r="C2578" s="2">
        <v>4.5702999999999996</v>
      </c>
      <c r="D2578" s="2">
        <v>3405</v>
      </c>
      <c r="E2578" s="2">
        <f t="shared" si="160"/>
        <v>2386742</v>
      </c>
      <c r="F2578" s="17" t="str">
        <f t="shared" si="163"/>
        <v>BULLISH</v>
      </c>
      <c r="G2578" s="17" t="str">
        <f t="shared" si="162"/>
        <v>NEUTRAL</v>
      </c>
      <c r="H2578" s="17" t="str">
        <f t="shared" si="161"/>
        <v>CONFIRMED BULLISH</v>
      </c>
    </row>
    <row r="2579" spans="1:8" ht="13.5" x14ac:dyDescent="0.25">
      <c r="A2579" s="3">
        <v>45762</v>
      </c>
      <c r="B2579" s="2">
        <v>4.95</v>
      </c>
      <c r="C2579" s="2">
        <v>4.6550000000000002</v>
      </c>
      <c r="D2579" s="2">
        <v>2019</v>
      </c>
      <c r="E2579" s="2">
        <f t="shared" si="160"/>
        <v>2388761</v>
      </c>
      <c r="F2579" s="17" t="str">
        <f t="shared" si="163"/>
        <v>BULLISH</v>
      </c>
      <c r="G2579" s="17" t="str">
        <f t="shared" si="162"/>
        <v>NEUTRAL</v>
      </c>
      <c r="H2579" s="17" t="str">
        <f t="shared" si="161"/>
        <v>CONFIRMED BULLISH</v>
      </c>
    </row>
    <row r="2580" spans="1:8" ht="13.5" x14ac:dyDescent="0.25">
      <c r="A2580" s="3">
        <v>45763</v>
      </c>
      <c r="B2580" s="2">
        <v>4.9000000000000004</v>
      </c>
      <c r="C2580" s="2">
        <v>4.6079999999999997</v>
      </c>
      <c r="D2580" s="2">
        <v>5810</v>
      </c>
      <c r="E2580" s="2">
        <f t="shared" si="160"/>
        <v>2382951</v>
      </c>
      <c r="F2580" s="17" t="str">
        <f t="shared" si="163"/>
        <v>BEARISH</v>
      </c>
      <c r="G2580" s="17" t="str">
        <f t="shared" si="162"/>
        <v>NEUTRAL</v>
      </c>
      <c r="H2580" s="17" t="str">
        <f t="shared" si="161"/>
        <v>BEARISH DIVERGENCE</v>
      </c>
    </row>
    <row r="2581" spans="1:8" ht="13.5" x14ac:dyDescent="0.25">
      <c r="A2581" s="3">
        <v>45764</v>
      </c>
      <c r="B2581" s="2">
        <v>4.9000000000000004</v>
      </c>
      <c r="C2581" s="2">
        <v>4.6079999999999997</v>
      </c>
      <c r="D2581" s="2">
        <v>7485</v>
      </c>
      <c r="E2581" s="2">
        <f t="shared" si="160"/>
        <v>2382951</v>
      </c>
      <c r="F2581" s="17" t="str">
        <f t="shared" si="163"/>
        <v>BEARISH</v>
      </c>
      <c r="G2581" s="17" t="str">
        <f t="shared" si="162"/>
        <v>NEUTRAL</v>
      </c>
      <c r="H2581" s="17" t="str">
        <f t="shared" si="161"/>
        <v>CONFIRMED BEARISH</v>
      </c>
    </row>
    <row r="2582" spans="1:8" ht="13.5" x14ac:dyDescent="0.25">
      <c r="A2582" s="3">
        <v>45765</v>
      </c>
      <c r="B2582" s="2">
        <v>4.9000000000000004</v>
      </c>
      <c r="C2582" s="2">
        <v>4.6079999999999997</v>
      </c>
      <c r="D2582" s="2">
        <v>2370</v>
      </c>
      <c r="E2582" s="2">
        <f t="shared" si="160"/>
        <v>2382951</v>
      </c>
      <c r="F2582" s="17" t="str">
        <f t="shared" si="163"/>
        <v>BEARISH</v>
      </c>
      <c r="G2582" s="17" t="str">
        <f t="shared" si="162"/>
        <v>NEUTRAL</v>
      </c>
      <c r="H2582" s="17" t="str">
        <f t="shared" si="161"/>
        <v>CONFIRMED BEARISH</v>
      </c>
    </row>
    <row r="2583" spans="1:8" ht="13.5" x14ac:dyDescent="0.25">
      <c r="A2583" s="3">
        <v>45768</v>
      </c>
      <c r="B2583" s="2">
        <v>4.9400000000000004</v>
      </c>
      <c r="C2583" s="2">
        <v>4.6456</v>
      </c>
      <c r="D2583" s="2">
        <v>826925</v>
      </c>
      <c r="E2583" s="2">
        <f t="shared" si="160"/>
        <v>3209876</v>
      </c>
      <c r="F2583" s="17" t="str">
        <f t="shared" si="163"/>
        <v>BULLISH</v>
      </c>
      <c r="G2583" s="17" t="str">
        <f t="shared" si="162"/>
        <v>STRONG</v>
      </c>
      <c r="H2583" s="17" t="str">
        <f t="shared" si="161"/>
        <v>CONFIRMED BULLISH</v>
      </c>
    </row>
    <row r="2584" spans="1:8" ht="13.5" x14ac:dyDescent="0.25">
      <c r="A2584" s="3">
        <v>45769</v>
      </c>
      <c r="B2584" s="2">
        <v>5.05</v>
      </c>
      <c r="C2584" s="2">
        <v>4.7489999999999997</v>
      </c>
      <c r="D2584" s="2">
        <v>8246</v>
      </c>
      <c r="E2584" s="2">
        <f t="shared" si="160"/>
        <v>3218122</v>
      </c>
      <c r="F2584" s="17" t="str">
        <f t="shared" si="163"/>
        <v>BULLISH</v>
      </c>
      <c r="G2584" s="17" t="str">
        <f t="shared" si="162"/>
        <v>STRONG</v>
      </c>
      <c r="H2584" s="17" t="str">
        <f t="shared" si="161"/>
        <v>CONFIRMED BULLISH</v>
      </c>
    </row>
    <row r="2585" spans="1:8" ht="13.5" x14ac:dyDescent="0.25">
      <c r="A2585" s="3">
        <v>45770</v>
      </c>
      <c r="B2585" s="2">
        <v>5.03</v>
      </c>
      <c r="C2585" s="2">
        <v>4.7302</v>
      </c>
      <c r="D2585" s="2">
        <v>13500</v>
      </c>
      <c r="E2585" s="2">
        <f t="shared" si="160"/>
        <v>3204622</v>
      </c>
      <c r="F2585" s="17" t="str">
        <f t="shared" si="163"/>
        <v>BULLISH</v>
      </c>
      <c r="G2585" s="17" t="str">
        <f t="shared" si="162"/>
        <v>STRONG</v>
      </c>
      <c r="H2585" s="17" t="str">
        <f t="shared" si="161"/>
        <v>CONFIRMED BULLISH</v>
      </c>
    </row>
    <row r="2586" spans="1:8" ht="13.5" x14ac:dyDescent="0.25">
      <c r="A2586" s="3">
        <v>45771</v>
      </c>
      <c r="B2586" s="2">
        <v>5</v>
      </c>
      <c r="C2586" s="2">
        <v>4.702</v>
      </c>
      <c r="D2586" s="2">
        <v>1626</v>
      </c>
      <c r="E2586" s="2">
        <f t="shared" si="160"/>
        <v>3202996</v>
      </c>
      <c r="F2586" s="17" t="str">
        <f t="shared" si="163"/>
        <v>BULLISH</v>
      </c>
      <c r="G2586" s="17" t="str">
        <f t="shared" si="162"/>
        <v>STRONG</v>
      </c>
      <c r="H2586" s="17" t="str">
        <f t="shared" si="161"/>
        <v>CONFIRMED BULLISH</v>
      </c>
    </row>
    <row r="2587" spans="1:8" ht="13.5" x14ac:dyDescent="0.25">
      <c r="A2587" s="3">
        <v>45772</v>
      </c>
      <c r="B2587" s="2">
        <v>4.95</v>
      </c>
      <c r="C2587" s="2">
        <v>4.6550000000000002</v>
      </c>
      <c r="D2587" s="2">
        <v>590</v>
      </c>
      <c r="E2587" s="2">
        <f t="shared" si="160"/>
        <v>3202406</v>
      </c>
      <c r="F2587" s="17" t="str">
        <f t="shared" si="163"/>
        <v>BULLISH</v>
      </c>
      <c r="G2587" s="17" t="str">
        <f t="shared" si="162"/>
        <v>STRONG</v>
      </c>
      <c r="H2587" s="17" t="str">
        <f t="shared" si="161"/>
        <v>CONFIRMED BULLISH</v>
      </c>
    </row>
    <row r="2588" spans="1:8" ht="13.5" x14ac:dyDescent="0.25">
      <c r="A2588" s="3">
        <v>45775</v>
      </c>
      <c r="B2588" s="2">
        <v>4.99</v>
      </c>
      <c r="C2588" s="2">
        <v>4.6925999999999997</v>
      </c>
      <c r="D2588" s="2">
        <v>8433</v>
      </c>
      <c r="E2588" s="2">
        <f t="shared" si="160"/>
        <v>3210839</v>
      </c>
      <c r="F2588" s="17" t="str">
        <f t="shared" si="163"/>
        <v>BULLISH</v>
      </c>
      <c r="G2588" s="17" t="str">
        <f t="shared" si="162"/>
        <v>NEUTRAL</v>
      </c>
      <c r="H2588" s="17" t="str">
        <f t="shared" si="161"/>
        <v>CONFIRMED BULLISH</v>
      </c>
    </row>
    <row r="2589" spans="1:8" ht="13.5" x14ac:dyDescent="0.25">
      <c r="A2589" s="3">
        <v>45776</v>
      </c>
      <c r="B2589" s="2">
        <v>4.99</v>
      </c>
      <c r="C2589" s="2">
        <v>4.6925999999999997</v>
      </c>
      <c r="D2589" s="2">
        <v>367</v>
      </c>
      <c r="E2589" s="2">
        <f t="shared" si="160"/>
        <v>3210839</v>
      </c>
      <c r="F2589" s="17" t="str">
        <f t="shared" si="163"/>
        <v>BEARISH</v>
      </c>
      <c r="G2589" s="17" t="str">
        <f t="shared" si="162"/>
        <v>NEUTRAL</v>
      </c>
      <c r="H2589" s="17" t="str">
        <f t="shared" si="161"/>
        <v>CONFIRMED BEARISH</v>
      </c>
    </row>
    <row r="2590" spans="1:8" ht="13.5" x14ac:dyDescent="0.25">
      <c r="A2590" s="3">
        <v>45777</v>
      </c>
      <c r="B2590" s="2">
        <v>4.9800000000000004</v>
      </c>
      <c r="C2590" s="2">
        <v>4.6832000000000003</v>
      </c>
      <c r="D2590" s="2">
        <v>3737</v>
      </c>
      <c r="E2590" s="2">
        <f t="shared" si="160"/>
        <v>3207102</v>
      </c>
      <c r="F2590" s="17" t="str">
        <f t="shared" si="163"/>
        <v>BULLISH</v>
      </c>
      <c r="G2590" s="17" t="str">
        <f t="shared" si="162"/>
        <v>NEUTRAL</v>
      </c>
      <c r="H2590" s="17" t="str">
        <f t="shared" si="161"/>
        <v>BULLISH DIVERGENCE</v>
      </c>
    </row>
    <row r="2591" spans="1:8" ht="13.5" x14ac:dyDescent="0.25">
      <c r="A2591" s="3">
        <v>45779</v>
      </c>
      <c r="B2591" s="2">
        <v>4.95</v>
      </c>
      <c r="C2591" s="2">
        <v>4.6550000000000002</v>
      </c>
      <c r="D2591" s="2">
        <v>10835</v>
      </c>
      <c r="E2591" s="2">
        <f t="shared" si="160"/>
        <v>3196267</v>
      </c>
      <c r="F2591" s="17" t="str">
        <f t="shared" si="163"/>
        <v>BEARISH</v>
      </c>
      <c r="G2591" s="17" t="str">
        <f t="shared" si="162"/>
        <v>NEUTRAL</v>
      </c>
      <c r="H2591" s="17" t="str">
        <f t="shared" si="161"/>
        <v>CONFIRMED BEARISH</v>
      </c>
    </row>
    <row r="2592" spans="1:8" ht="13.5" x14ac:dyDescent="0.25">
      <c r="A2592" s="3">
        <v>45782</v>
      </c>
      <c r="B2592" s="2">
        <v>4.95</v>
      </c>
      <c r="C2592" s="2">
        <v>4.6550000000000002</v>
      </c>
      <c r="D2592" s="2">
        <v>357</v>
      </c>
      <c r="E2592" s="2">
        <f t="shared" si="160"/>
        <v>3196267</v>
      </c>
      <c r="F2592" s="17" t="str">
        <f t="shared" si="163"/>
        <v>BEARISH</v>
      </c>
      <c r="G2592" s="17" t="str">
        <f t="shared" si="162"/>
        <v>NEUTRAL</v>
      </c>
      <c r="H2592" s="17" t="str">
        <f t="shared" si="161"/>
        <v>NEUTRAL</v>
      </c>
    </row>
    <row r="2593" spans="1:8" ht="13.5" x14ac:dyDescent="0.25">
      <c r="A2593" s="3">
        <v>45783</v>
      </c>
      <c r="B2593" s="2">
        <v>4.95</v>
      </c>
      <c r="C2593" s="2">
        <v>4.6550000000000002</v>
      </c>
      <c r="D2593" s="2">
        <v>2604</v>
      </c>
      <c r="E2593" s="2">
        <f t="shared" si="160"/>
        <v>3196267</v>
      </c>
      <c r="F2593" s="17" t="str">
        <f t="shared" si="163"/>
        <v>BEARISH</v>
      </c>
      <c r="G2593" s="17" t="str">
        <f t="shared" si="162"/>
        <v>NEUTRAL</v>
      </c>
      <c r="H2593" s="17" t="str">
        <f t="shared" si="161"/>
        <v>CONFIRMED BEARISH</v>
      </c>
    </row>
    <row r="2594" spans="1:8" ht="13.5" x14ac:dyDescent="0.25">
      <c r="A2594" s="3">
        <v>45784</v>
      </c>
      <c r="B2594" s="2">
        <v>4.93</v>
      </c>
      <c r="C2594" s="2">
        <v>4.6361999999999997</v>
      </c>
      <c r="D2594" s="2">
        <v>679</v>
      </c>
      <c r="E2594" s="2">
        <f t="shared" si="160"/>
        <v>3195588</v>
      </c>
      <c r="F2594" s="17" t="str">
        <f t="shared" si="163"/>
        <v>BEARISH</v>
      </c>
      <c r="G2594" s="17" t="str">
        <f t="shared" si="162"/>
        <v>NEUTRAL</v>
      </c>
      <c r="H2594" s="17" t="str">
        <f t="shared" si="161"/>
        <v>CONFIRMED BEARISH</v>
      </c>
    </row>
    <row r="2595" spans="1:8" ht="13.5" x14ac:dyDescent="0.25">
      <c r="A2595" s="3">
        <v>45785</v>
      </c>
      <c r="B2595" s="2">
        <v>4.9000000000000004</v>
      </c>
      <c r="C2595" s="2">
        <v>4.6079999999999997</v>
      </c>
      <c r="D2595" s="2">
        <v>2041</v>
      </c>
      <c r="E2595" s="2">
        <f t="shared" si="160"/>
        <v>3193547</v>
      </c>
      <c r="F2595" s="17" t="str">
        <f t="shared" si="163"/>
        <v>BEARISH</v>
      </c>
      <c r="G2595" s="17" t="str">
        <f t="shared" si="162"/>
        <v>NEUTRAL</v>
      </c>
      <c r="H2595" s="17" t="str">
        <f t="shared" si="161"/>
        <v>CONFIRMED BEARISH</v>
      </c>
    </row>
    <row r="2596" spans="1:8" ht="13.5" x14ac:dyDescent="0.25">
      <c r="A2596" s="3">
        <v>45786</v>
      </c>
      <c r="B2596" s="2">
        <v>4.92</v>
      </c>
      <c r="C2596" s="2">
        <v>4.6268000000000002</v>
      </c>
      <c r="D2596" s="2">
        <v>2520</v>
      </c>
      <c r="E2596" s="2">
        <f t="shared" si="160"/>
        <v>3196067</v>
      </c>
      <c r="F2596" s="17" t="str">
        <f t="shared" si="163"/>
        <v>BEARISH</v>
      </c>
      <c r="G2596" s="17" t="str">
        <f t="shared" si="162"/>
        <v>NEUTRAL</v>
      </c>
      <c r="H2596" s="17" t="str">
        <f t="shared" si="161"/>
        <v>CONFIRMED BEARISH</v>
      </c>
    </row>
    <row r="2597" spans="1:8" ht="13.5" x14ac:dyDescent="0.25">
      <c r="A2597" s="3">
        <v>45789</v>
      </c>
      <c r="B2597" s="2">
        <v>5</v>
      </c>
      <c r="C2597" s="2">
        <v>4.702</v>
      </c>
      <c r="D2597" s="2">
        <v>20798</v>
      </c>
      <c r="E2597" s="2">
        <f t="shared" si="160"/>
        <v>3216865</v>
      </c>
      <c r="F2597" s="17" t="str">
        <f t="shared" si="163"/>
        <v>BULLISH</v>
      </c>
      <c r="G2597" s="17" t="str">
        <f t="shared" si="162"/>
        <v>NEUTRAL</v>
      </c>
      <c r="H2597" s="17" t="str">
        <f t="shared" si="161"/>
        <v>CONFIRMED BULLISH</v>
      </c>
    </row>
    <row r="2598" spans="1:8" ht="13.5" x14ac:dyDescent="0.25">
      <c r="A2598" s="3">
        <v>45790</v>
      </c>
      <c r="B2598" s="2">
        <v>5</v>
      </c>
      <c r="C2598" s="2">
        <v>4.702</v>
      </c>
      <c r="D2598" s="2">
        <v>1438</v>
      </c>
      <c r="E2598" s="2">
        <f t="shared" si="160"/>
        <v>3216865</v>
      </c>
      <c r="F2598" s="17" t="str">
        <f t="shared" si="163"/>
        <v>BULLISH</v>
      </c>
      <c r="G2598" s="17" t="str">
        <f t="shared" si="162"/>
        <v>NEUTRAL</v>
      </c>
      <c r="H2598" s="17" t="str">
        <f t="shared" si="161"/>
        <v>CONFIRMED BULLISH</v>
      </c>
    </row>
    <row r="2599" spans="1:8" ht="13.5" x14ac:dyDescent="0.25">
      <c r="A2599" s="3">
        <v>45791</v>
      </c>
      <c r="B2599" s="2">
        <v>4.9400000000000004</v>
      </c>
      <c r="C2599" s="2">
        <v>4.6456</v>
      </c>
      <c r="D2599" s="2">
        <v>4134</v>
      </c>
      <c r="E2599" s="2">
        <f t="shared" si="160"/>
        <v>3212731</v>
      </c>
      <c r="F2599" s="17" t="str">
        <f t="shared" si="163"/>
        <v>BULLISH</v>
      </c>
      <c r="G2599" s="17" t="str">
        <f t="shared" si="162"/>
        <v>NEUTRAL</v>
      </c>
      <c r="H2599" s="17" t="str">
        <f t="shared" si="161"/>
        <v>CONFIRMED BULLISH</v>
      </c>
    </row>
    <row r="2600" spans="1:8" ht="13.5" x14ac:dyDescent="0.25">
      <c r="A2600" s="3">
        <v>45792</v>
      </c>
      <c r="B2600" s="2">
        <v>5.09</v>
      </c>
      <c r="C2600" s="2">
        <v>4.7866</v>
      </c>
      <c r="D2600" s="2">
        <v>8717</v>
      </c>
      <c r="E2600" s="2">
        <f t="shared" si="160"/>
        <v>3221448</v>
      </c>
      <c r="F2600" s="17" t="str">
        <f t="shared" si="163"/>
        <v>BULLISH</v>
      </c>
      <c r="G2600" s="17" t="str">
        <f t="shared" si="162"/>
        <v>NEUTRAL</v>
      </c>
      <c r="H2600" s="17" t="str">
        <f t="shared" si="161"/>
        <v>CONFIRMED BULLISH</v>
      </c>
    </row>
    <row r="2601" spans="1:8" ht="13.5" x14ac:dyDescent="0.25">
      <c r="A2601" s="3">
        <v>45793</v>
      </c>
      <c r="B2601" s="2">
        <v>5.0999999999999996</v>
      </c>
      <c r="C2601" s="2">
        <v>4.7960000000000003</v>
      </c>
      <c r="D2601" s="2">
        <v>8972</v>
      </c>
      <c r="E2601" s="2">
        <f t="shared" si="160"/>
        <v>3230420</v>
      </c>
      <c r="F2601" s="17" t="str">
        <f t="shared" si="163"/>
        <v>BULLISH</v>
      </c>
      <c r="G2601" s="17" t="str">
        <f t="shared" si="162"/>
        <v>NEUTRAL</v>
      </c>
      <c r="H2601" s="17" t="str">
        <f t="shared" si="161"/>
        <v>CONFIRMED BULLISH</v>
      </c>
    </row>
    <row r="2602" spans="1:8" ht="13.5" x14ac:dyDescent="0.25">
      <c r="A2602" s="3">
        <v>45796</v>
      </c>
      <c r="B2602" s="2">
        <v>5.22</v>
      </c>
      <c r="C2602" s="2">
        <v>4.9089</v>
      </c>
      <c r="D2602" s="2">
        <v>6106</v>
      </c>
      <c r="E2602" s="2">
        <f t="shared" si="160"/>
        <v>3236526</v>
      </c>
      <c r="F2602" s="17" t="str">
        <f t="shared" si="163"/>
        <v>BULLISH</v>
      </c>
      <c r="G2602" s="17" t="str">
        <f t="shared" si="162"/>
        <v>NEUTRAL</v>
      </c>
      <c r="H2602" s="17" t="str">
        <f t="shared" si="161"/>
        <v>CONFIRMED BULLISH</v>
      </c>
    </row>
    <row r="2603" spans="1:8" ht="13.5" x14ac:dyDescent="0.25">
      <c r="A2603" s="3">
        <v>45797</v>
      </c>
      <c r="B2603" s="2">
        <v>5.39</v>
      </c>
      <c r="C2603" s="2">
        <v>5.0688000000000004</v>
      </c>
      <c r="D2603" s="2">
        <v>3160</v>
      </c>
      <c r="E2603" s="2">
        <f t="shared" si="160"/>
        <v>3239686</v>
      </c>
      <c r="F2603" s="17" t="str">
        <f t="shared" si="163"/>
        <v>BULLISH</v>
      </c>
      <c r="G2603" s="17" t="str">
        <f t="shared" si="162"/>
        <v>NEUTRAL</v>
      </c>
      <c r="H2603" s="17" t="str">
        <f t="shared" si="161"/>
        <v>CONFIRMED BULLISH</v>
      </c>
    </row>
    <row r="2604" spans="1:8" ht="13.5" x14ac:dyDescent="0.25">
      <c r="A2604" s="3">
        <v>45798</v>
      </c>
      <c r="B2604" s="2">
        <v>5.44</v>
      </c>
      <c r="C2604" s="2">
        <v>5.1158000000000001</v>
      </c>
      <c r="D2604" s="2">
        <v>1328</v>
      </c>
      <c r="E2604" s="2">
        <f t="shared" si="160"/>
        <v>3241014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CONFIRMED BULLISH</v>
      </c>
    </row>
    <row r="2605" spans="1:8" ht="13.5" x14ac:dyDescent="0.25">
      <c r="A2605" s="3">
        <v>45799</v>
      </c>
      <c r="B2605" s="2">
        <v>5.4</v>
      </c>
      <c r="C2605" s="2">
        <v>5.0781999999999998</v>
      </c>
      <c r="D2605" s="2">
        <v>913</v>
      </c>
      <c r="E2605" s="2">
        <f t="shared" si="160"/>
        <v>3240101</v>
      </c>
      <c r="F2605" s="17" t="str">
        <f t="shared" si="163"/>
        <v>BULLISH</v>
      </c>
      <c r="G2605" s="17" t="str">
        <f t="shared" si="162"/>
        <v>NEUTRAL</v>
      </c>
      <c r="H2605" s="17" t="str">
        <f t="shared" si="161"/>
        <v>CONFIRMED BULLISH</v>
      </c>
    </row>
    <row r="2606" spans="1:8" ht="13.5" x14ac:dyDescent="0.25">
      <c r="A2606" s="3">
        <v>45800</v>
      </c>
      <c r="B2606" s="2">
        <v>5.4</v>
      </c>
      <c r="C2606" s="2">
        <v>5.0781999999999998</v>
      </c>
      <c r="D2606" s="2">
        <v>3600</v>
      </c>
      <c r="E2606" s="2">
        <f t="shared" si="160"/>
        <v>3240101</v>
      </c>
      <c r="F2606" s="17" t="str">
        <f t="shared" si="163"/>
        <v>BULLISH</v>
      </c>
      <c r="G2606" s="17" t="str">
        <f t="shared" si="162"/>
        <v>NEUTRAL</v>
      </c>
      <c r="H2606" s="17" t="str">
        <f t="shared" si="161"/>
        <v>CONFIRMED BULLISH</v>
      </c>
    </row>
    <row r="2607" spans="1:8" ht="13.5" x14ac:dyDescent="0.25">
      <c r="A2607" s="3">
        <v>45803</v>
      </c>
      <c r="B2607" s="2">
        <v>5.32</v>
      </c>
      <c r="C2607" s="2">
        <v>5.0029000000000003</v>
      </c>
      <c r="D2607" s="2">
        <v>758</v>
      </c>
      <c r="E2607" s="2">
        <f t="shared" si="160"/>
        <v>3239343</v>
      </c>
      <c r="F2607" s="17" t="str">
        <f t="shared" si="163"/>
        <v>BULLISH</v>
      </c>
      <c r="G2607" s="17" t="str">
        <f t="shared" si="162"/>
        <v>NEUTRAL</v>
      </c>
      <c r="H2607" s="17" t="str">
        <f t="shared" si="161"/>
        <v>CONFIRMED BULLISH</v>
      </c>
    </row>
    <row r="2608" spans="1:8" ht="13.5" x14ac:dyDescent="0.25">
      <c r="A2608" s="3">
        <v>45804</v>
      </c>
      <c r="B2608" s="2">
        <v>5.4</v>
      </c>
      <c r="C2608" s="2">
        <v>5.0781999999999998</v>
      </c>
      <c r="D2608" s="2">
        <v>7212</v>
      </c>
      <c r="E2608" s="2">
        <f t="shared" si="160"/>
        <v>3246555</v>
      </c>
      <c r="F2608" s="17" t="str">
        <f t="shared" si="163"/>
        <v>BULLISH</v>
      </c>
      <c r="G2608" s="17" t="str">
        <f t="shared" si="162"/>
        <v>NEUTRAL</v>
      </c>
      <c r="H2608" s="17" t="str">
        <f t="shared" si="161"/>
        <v>CONFIRMED BULLISH</v>
      </c>
    </row>
    <row r="2609" spans="1:8" ht="13.5" x14ac:dyDescent="0.25">
      <c r="A2609" s="3">
        <v>45805</v>
      </c>
      <c r="B2609" s="2">
        <v>5.39</v>
      </c>
      <c r="C2609" s="2">
        <v>5.0688000000000004</v>
      </c>
      <c r="D2609" s="2">
        <v>4630</v>
      </c>
      <c r="E2609" s="2">
        <f t="shared" si="160"/>
        <v>3241925</v>
      </c>
      <c r="F2609" s="17" t="str">
        <f t="shared" si="163"/>
        <v>BULLISH</v>
      </c>
      <c r="G2609" s="17" t="str">
        <f t="shared" si="162"/>
        <v>NEUTRAL</v>
      </c>
      <c r="H2609" s="17" t="str">
        <f t="shared" si="161"/>
        <v>BULLISH DIVERGENCE</v>
      </c>
    </row>
    <row r="2610" spans="1:8" ht="13.5" x14ac:dyDescent="0.25">
      <c r="A2610" s="3">
        <v>45806</v>
      </c>
      <c r="B2610" s="2">
        <v>5.44</v>
      </c>
      <c r="C2610" s="2">
        <v>5.1158000000000001</v>
      </c>
      <c r="D2610" s="2">
        <v>25493</v>
      </c>
      <c r="E2610" s="2">
        <f t="shared" si="160"/>
        <v>3267418</v>
      </c>
      <c r="F2610" s="17" t="str">
        <f t="shared" si="163"/>
        <v>BULLISH</v>
      </c>
      <c r="G2610" s="17" t="str">
        <f t="shared" si="162"/>
        <v>NEUTRAL</v>
      </c>
      <c r="H2610" s="17" t="str">
        <f t="shared" si="161"/>
        <v>CONFIRMED BULLISH</v>
      </c>
    </row>
    <row r="2611" spans="1:8" ht="13.5" x14ac:dyDescent="0.25">
      <c r="A2611" s="3">
        <v>45807</v>
      </c>
      <c r="B2611" s="2">
        <v>5.51</v>
      </c>
      <c r="C2611" s="2">
        <v>5.1816000000000004</v>
      </c>
      <c r="D2611" s="2">
        <v>8426</v>
      </c>
      <c r="E2611" s="2">
        <f t="shared" si="160"/>
        <v>3275844</v>
      </c>
      <c r="F2611" s="17" t="str">
        <f t="shared" si="163"/>
        <v>BULLISH</v>
      </c>
      <c r="G2611" s="17" t="str">
        <f t="shared" si="162"/>
        <v>NEUTRAL</v>
      </c>
      <c r="H2611" s="17" t="str">
        <f t="shared" si="161"/>
        <v>CONFIRMED BULLISH</v>
      </c>
    </row>
    <row r="2612" spans="1:8" ht="13.5" x14ac:dyDescent="0.25">
      <c r="A2612" s="3">
        <v>45810</v>
      </c>
      <c r="B2612" s="2">
        <v>5.68</v>
      </c>
      <c r="C2612" s="2">
        <v>5.3414999999999999</v>
      </c>
      <c r="D2612" s="2">
        <v>5809</v>
      </c>
      <c r="E2612" s="2">
        <f t="shared" si="160"/>
        <v>3281653</v>
      </c>
      <c r="F2612" s="17" t="str">
        <f t="shared" si="163"/>
        <v>BULLISH</v>
      </c>
      <c r="G2612" s="17" t="str">
        <f t="shared" si="162"/>
        <v>NEUTRAL</v>
      </c>
      <c r="H2612" s="17" t="str">
        <f t="shared" si="161"/>
        <v>CONFIRMED BULLISH</v>
      </c>
    </row>
    <row r="2613" spans="1:8" ht="13.5" x14ac:dyDescent="0.25">
      <c r="A2613" s="3">
        <v>45811</v>
      </c>
      <c r="B2613" s="2">
        <v>5.91</v>
      </c>
      <c r="C2613" s="2">
        <v>5.5578000000000003</v>
      </c>
      <c r="D2613" s="2">
        <v>198758</v>
      </c>
      <c r="E2613" s="2">
        <f t="shared" si="160"/>
        <v>3480411</v>
      </c>
      <c r="F2613" s="17" t="str">
        <f t="shared" si="163"/>
        <v>BULLISH</v>
      </c>
      <c r="G2613" s="17" t="str">
        <f t="shared" si="162"/>
        <v>STRONG</v>
      </c>
      <c r="H2613" s="17" t="str">
        <f t="shared" si="161"/>
        <v>CONFIRMED BULLISH</v>
      </c>
    </row>
    <row r="2614" spans="1:8" ht="13.5" x14ac:dyDescent="0.25">
      <c r="A2614" s="3">
        <v>45812</v>
      </c>
      <c r="B2614" s="2">
        <v>6</v>
      </c>
      <c r="C2614" s="2">
        <v>5.6424000000000003</v>
      </c>
      <c r="D2614" s="2">
        <v>33667</v>
      </c>
      <c r="E2614" s="2">
        <f t="shared" si="160"/>
        <v>3514078</v>
      </c>
      <c r="F2614" s="17" t="str">
        <f t="shared" si="163"/>
        <v>BULLISH</v>
      </c>
      <c r="G2614" s="17" t="str">
        <f t="shared" si="162"/>
        <v>STRONG</v>
      </c>
      <c r="H2614" s="17" t="str">
        <f t="shared" si="161"/>
        <v>CONFIRMED BULLISH</v>
      </c>
    </row>
    <row r="2615" spans="1:8" ht="13.5" x14ac:dyDescent="0.25">
      <c r="A2615" s="3">
        <v>45813</v>
      </c>
      <c r="B2615" s="2">
        <v>6</v>
      </c>
      <c r="C2615" s="2">
        <v>5.6424000000000003</v>
      </c>
      <c r="D2615" s="2">
        <v>8547</v>
      </c>
      <c r="E2615" s="2">
        <f t="shared" si="160"/>
        <v>3514078</v>
      </c>
      <c r="F2615" s="17" t="str">
        <f t="shared" si="163"/>
        <v>BULLISH</v>
      </c>
      <c r="G2615" s="17" t="str">
        <f t="shared" si="162"/>
        <v>STRONG</v>
      </c>
      <c r="H2615" s="17" t="str">
        <f t="shared" si="161"/>
        <v>CONFIRMED BULLISH</v>
      </c>
    </row>
    <row r="2616" spans="1:8" ht="13.5" x14ac:dyDescent="0.25">
      <c r="A2616" s="3">
        <v>45817</v>
      </c>
      <c r="B2616" s="2">
        <v>5.93</v>
      </c>
      <c r="C2616" s="2">
        <v>5.5766</v>
      </c>
      <c r="D2616" s="2">
        <v>2435</v>
      </c>
      <c r="E2616" s="2">
        <f t="shared" si="160"/>
        <v>3511643</v>
      </c>
      <c r="F2616" s="17" t="str">
        <f t="shared" si="163"/>
        <v>BULLISH</v>
      </c>
      <c r="G2616" s="17" t="str">
        <f t="shared" si="162"/>
        <v>STRONG</v>
      </c>
      <c r="H2616" s="17" t="str">
        <f t="shared" si="161"/>
        <v>CONFIRMED BULLISH</v>
      </c>
    </row>
    <row r="2617" spans="1:8" ht="13.5" x14ac:dyDescent="0.25">
      <c r="A2617" s="3">
        <v>45818</v>
      </c>
      <c r="B2617" s="2">
        <v>5.77</v>
      </c>
      <c r="C2617" s="2">
        <v>5.4260999999999999</v>
      </c>
      <c r="D2617" s="2">
        <v>7698</v>
      </c>
      <c r="E2617" s="2">
        <f t="shared" si="160"/>
        <v>3503945</v>
      </c>
      <c r="F2617" s="17" t="str">
        <f t="shared" si="163"/>
        <v>BULLISH</v>
      </c>
      <c r="G2617" s="17" t="str">
        <f t="shared" si="162"/>
        <v>STRONG</v>
      </c>
      <c r="H2617" s="17" t="str">
        <f t="shared" si="161"/>
        <v>CONFIRMED BULLISH</v>
      </c>
    </row>
    <row r="2618" spans="1:8" ht="13.5" x14ac:dyDescent="0.25">
      <c r="A2618" s="3">
        <v>45819</v>
      </c>
      <c r="B2618" s="2">
        <v>5.88</v>
      </c>
      <c r="C2618" s="2">
        <v>5.5296000000000003</v>
      </c>
      <c r="D2618" s="2">
        <v>2191</v>
      </c>
      <c r="E2618" s="2">
        <f t="shared" si="160"/>
        <v>3506136</v>
      </c>
      <c r="F2618" s="17" t="str">
        <f t="shared" si="163"/>
        <v>BULLISH</v>
      </c>
      <c r="G2618" s="17" t="str">
        <f t="shared" si="162"/>
        <v>NEUTRAL</v>
      </c>
      <c r="H2618" s="17" t="str">
        <f t="shared" si="161"/>
        <v>BULLISH DIVERGENCE</v>
      </c>
    </row>
    <row r="2619" spans="1:8" ht="13.5" x14ac:dyDescent="0.25">
      <c r="A2619" s="3">
        <v>45820</v>
      </c>
      <c r="B2619" s="2">
        <v>6</v>
      </c>
      <c r="C2619" s="2">
        <v>5.6424000000000003</v>
      </c>
      <c r="D2619" s="2">
        <v>2675</v>
      </c>
      <c r="E2619" s="2">
        <f t="shared" si="160"/>
        <v>3508811</v>
      </c>
      <c r="F2619" s="17" t="str">
        <f t="shared" si="163"/>
        <v>BEARISH</v>
      </c>
      <c r="G2619" s="17" t="str">
        <f t="shared" si="162"/>
        <v>NEUTRAL</v>
      </c>
      <c r="H2619" s="17" t="str">
        <f t="shared" si="161"/>
        <v>NEUTRAL</v>
      </c>
    </row>
    <row r="2620" spans="1:8" ht="13.5" x14ac:dyDescent="0.25">
      <c r="A2620" s="3">
        <v>45821</v>
      </c>
      <c r="B2620" s="2">
        <v>5.93</v>
      </c>
      <c r="C2620" s="2">
        <v>5.5766</v>
      </c>
      <c r="D2620" s="2">
        <v>5115</v>
      </c>
      <c r="E2620" s="2">
        <f t="shared" si="160"/>
        <v>3503696</v>
      </c>
      <c r="F2620" s="17" t="str">
        <f t="shared" si="163"/>
        <v>BEARISH</v>
      </c>
      <c r="G2620" s="17" t="str">
        <f t="shared" si="162"/>
        <v>NEUTRAL</v>
      </c>
      <c r="H2620" s="17" t="str">
        <f t="shared" si="161"/>
        <v>CONFIRMED BEARISH</v>
      </c>
    </row>
    <row r="2621" spans="1:8" ht="13.5" x14ac:dyDescent="0.25">
      <c r="A2621" s="3">
        <v>45824</v>
      </c>
      <c r="B2621" s="2">
        <v>5.93</v>
      </c>
      <c r="C2621" s="2">
        <v>5.5766</v>
      </c>
      <c r="D2621" s="2">
        <v>10791</v>
      </c>
      <c r="E2621" s="2">
        <f t="shared" si="160"/>
        <v>3503696</v>
      </c>
      <c r="F2621" s="17" t="str">
        <f t="shared" si="163"/>
        <v>BEARISH</v>
      </c>
      <c r="G2621" s="17" t="str">
        <f t="shared" si="162"/>
        <v>NEUTRAL</v>
      </c>
      <c r="H2621" s="17" t="str">
        <f t="shared" si="161"/>
        <v>NEUTRAL</v>
      </c>
    </row>
    <row r="2622" spans="1:8" ht="13.5" x14ac:dyDescent="0.25">
      <c r="A2622" s="3">
        <v>45825</v>
      </c>
      <c r="B2622" s="2">
        <v>5.93</v>
      </c>
      <c r="C2622" s="2">
        <v>5.5766</v>
      </c>
      <c r="D2622" s="2">
        <v>2785</v>
      </c>
      <c r="E2622" s="2">
        <f t="shared" si="160"/>
        <v>3503696</v>
      </c>
      <c r="F2622" s="17" t="str">
        <f t="shared" si="163"/>
        <v>BEARISH</v>
      </c>
      <c r="G2622" s="17" t="str">
        <f t="shared" si="162"/>
        <v>NEUTRAL</v>
      </c>
      <c r="H2622" s="17" t="str">
        <f t="shared" si="161"/>
        <v>BEARISH DIVERGENCE</v>
      </c>
    </row>
    <row r="2623" spans="1:8" ht="13.5" x14ac:dyDescent="0.25">
      <c r="A2623" s="3">
        <v>45826</v>
      </c>
      <c r="B2623" s="2">
        <v>5.88</v>
      </c>
      <c r="C2623" s="2">
        <v>5.5296000000000003</v>
      </c>
      <c r="D2623" s="2">
        <v>4384</v>
      </c>
      <c r="E2623" s="2">
        <f t="shared" si="160"/>
        <v>3499312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NEUTRAL</v>
      </c>
    </row>
    <row r="2624" spans="1:8" ht="13.5" x14ac:dyDescent="0.25">
      <c r="A2624" s="3">
        <v>45827</v>
      </c>
      <c r="B2624" s="2">
        <v>5.89</v>
      </c>
      <c r="C2624" s="2">
        <v>5.5389999999999997</v>
      </c>
      <c r="D2624" s="2">
        <v>8729</v>
      </c>
      <c r="E2624" s="2">
        <f t="shared" si="160"/>
        <v>3508041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v>45828</v>
      </c>
      <c r="B2625" s="2">
        <v>5.85</v>
      </c>
      <c r="C2625" s="2">
        <v>5.85</v>
      </c>
      <c r="D2625" s="2">
        <v>31152</v>
      </c>
      <c r="E2625" s="2">
        <f t="shared" si="160"/>
        <v>3476889</v>
      </c>
      <c r="F2625" s="17" t="str">
        <f t="shared" si="163"/>
        <v>BEARISH</v>
      </c>
      <c r="G2625" s="17" t="str">
        <f t="shared" si="162"/>
        <v>NEUTRAL</v>
      </c>
      <c r="H2625" s="17" t="str">
        <f t="shared" si="161"/>
        <v>CONFIRMED BEARISH</v>
      </c>
    </row>
    <row r="2626" spans="1:8" ht="13.5" x14ac:dyDescent="0.25">
      <c r="A2626" s="3">
        <v>45831</v>
      </c>
      <c r="B2626" s="2">
        <v>5.89</v>
      </c>
      <c r="C2626" s="2">
        <v>5.89</v>
      </c>
      <c r="D2626" s="2">
        <v>61842</v>
      </c>
      <c r="E2626" s="2">
        <f t="shared" si="160"/>
        <v>3538731</v>
      </c>
      <c r="F2626" s="17" t="str">
        <f t="shared" si="163"/>
        <v>BULLISH</v>
      </c>
      <c r="G2626" s="17" t="str">
        <f t="shared" si="162"/>
        <v>NEUTRAL</v>
      </c>
      <c r="H2626" s="17" t="str">
        <f t="shared" si="161"/>
        <v>BULLISH DIVERGENCE</v>
      </c>
    </row>
    <row r="2627" spans="1:8" ht="13.5" x14ac:dyDescent="0.25">
      <c r="A2627" s="3">
        <v>45832</v>
      </c>
      <c r="B2627" s="2">
        <v>5.9</v>
      </c>
      <c r="C2627" s="2">
        <v>5.9</v>
      </c>
      <c r="D2627" s="2">
        <v>11388</v>
      </c>
      <c r="E2627" s="2">
        <f t="shared" si="160"/>
        <v>3550119</v>
      </c>
      <c r="F2627" s="17" t="str">
        <f t="shared" si="163"/>
        <v>BULLISH</v>
      </c>
      <c r="G2627" s="17" t="str">
        <f t="shared" si="162"/>
        <v>NEUTRAL</v>
      </c>
      <c r="H2627" s="17" t="str">
        <f t="shared" si="161"/>
        <v>BULLISH DIVERGENCE</v>
      </c>
    </row>
    <row r="2628" spans="1:8" ht="13.5" x14ac:dyDescent="0.25">
      <c r="A2628" s="3">
        <v>45833</v>
      </c>
      <c r="B2628" s="2">
        <v>6.18</v>
      </c>
      <c r="C2628" s="2">
        <v>6.18</v>
      </c>
      <c r="D2628" s="2">
        <v>36010</v>
      </c>
      <c r="E2628" s="2">
        <f t="shared" ref="E2628:E2691" si="164">IF(B2628&gt;B2627, E2627+D2628, IF(B2628&lt;B2627, E2627-D2628, E2627))</f>
        <v>3586129</v>
      </c>
      <c r="F2628" s="17" t="str">
        <f t="shared" si="163"/>
        <v>BULLISH</v>
      </c>
      <c r="G2628" s="17" t="str">
        <f t="shared" si="162"/>
        <v>STRONG</v>
      </c>
      <c r="H2628" s="17" t="str">
        <f t="shared" si="161"/>
        <v>CONFIRMED BULLISH</v>
      </c>
    </row>
    <row r="2629" spans="1:8" ht="13.5" x14ac:dyDescent="0.25">
      <c r="A2629" s="3">
        <v>45835</v>
      </c>
      <c r="B2629" s="2">
        <v>6.14</v>
      </c>
      <c r="C2629" s="2">
        <v>6.14</v>
      </c>
      <c r="D2629" s="2">
        <v>19738</v>
      </c>
      <c r="E2629" s="2">
        <f t="shared" si="164"/>
        <v>3566391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CONFIRMED BULLISH</v>
      </c>
    </row>
    <row r="2630" spans="1:8" ht="13.5" x14ac:dyDescent="0.25">
      <c r="A2630" s="3">
        <v>45838</v>
      </c>
      <c r="B2630" s="2">
        <v>6</v>
      </c>
      <c r="C2630" s="2">
        <v>6</v>
      </c>
      <c r="D2630" s="2">
        <v>14706</v>
      </c>
      <c r="E2630" s="2">
        <f t="shared" si="164"/>
        <v>3551685</v>
      </c>
      <c r="F2630" s="17" t="str">
        <f t="shared" si="163"/>
        <v>BULLISH</v>
      </c>
      <c r="G2630" s="17" t="str">
        <f t="shared" si="162"/>
        <v>STRONG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6</v>
      </c>
      <c r="C2631" s="2">
        <v>6</v>
      </c>
      <c r="D2631" s="2">
        <v>1598</v>
      </c>
      <c r="E2631" s="2">
        <f t="shared" si="164"/>
        <v>3551685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CONFIRMED BULLISH</v>
      </c>
    </row>
    <row r="2632" spans="1:8" ht="13.5" x14ac:dyDescent="0.25">
      <c r="A2632" s="3">
        <v>45840</v>
      </c>
      <c r="B2632" s="2">
        <v>6</v>
      </c>
      <c r="C2632" s="2">
        <v>6</v>
      </c>
      <c r="D2632" s="2">
        <v>475</v>
      </c>
      <c r="E2632" s="2">
        <f t="shared" si="164"/>
        <v>3551685</v>
      </c>
      <c r="F2632" s="17" t="str">
        <f t="shared" ref="F2632:F2693" si="167">IF(E2632&gt;E2627,"BULLISH",IF(E2632&lt;E2627,"BEARISH","NEUTRAL"))</f>
        <v>BULLISH</v>
      </c>
      <c r="G2632" s="17" t="str">
        <f t="shared" si="166"/>
        <v>NEUTRAL</v>
      </c>
      <c r="H2632" s="17" t="str">
        <f t="shared" si="165"/>
        <v>CONFIRMED BULLISH</v>
      </c>
    </row>
    <row r="2633" spans="1:8" ht="13.5" x14ac:dyDescent="0.25">
      <c r="A2633" s="3">
        <v>45841</v>
      </c>
      <c r="B2633" s="2">
        <v>6</v>
      </c>
      <c r="C2633" s="2">
        <v>6</v>
      </c>
      <c r="D2633" s="2">
        <v>13150</v>
      </c>
      <c r="E2633" s="2">
        <f t="shared" si="164"/>
        <v>3551685</v>
      </c>
      <c r="F2633" s="17" t="str">
        <f t="shared" si="167"/>
        <v>BEARISH</v>
      </c>
      <c r="G2633" s="17" t="str">
        <f t="shared" si="166"/>
        <v>NEUTRAL</v>
      </c>
      <c r="H2633" s="17" t="str">
        <f t="shared" si="165"/>
        <v>CONFIRMED BEARISH</v>
      </c>
    </row>
    <row r="2634" spans="1:8" ht="13.5" x14ac:dyDescent="0.25">
      <c r="A2634" s="3">
        <v>45842</v>
      </c>
      <c r="B2634" s="2">
        <v>5.98</v>
      </c>
      <c r="C2634" s="2">
        <v>5.98</v>
      </c>
      <c r="D2634" s="2">
        <v>7330</v>
      </c>
      <c r="E2634" s="2">
        <f t="shared" si="164"/>
        <v>3544355</v>
      </c>
      <c r="F2634" s="17" t="str">
        <f t="shared" si="167"/>
        <v>BEARISH</v>
      </c>
      <c r="G2634" s="17" t="str">
        <f t="shared" si="166"/>
        <v>NEUTRAL</v>
      </c>
      <c r="H2634" s="17" t="str">
        <f t="shared" si="165"/>
        <v>CONFIRMED BEARISH</v>
      </c>
    </row>
    <row r="2635" spans="1:8" ht="13.5" x14ac:dyDescent="0.25">
      <c r="A2635" s="3">
        <v>45845</v>
      </c>
      <c r="B2635" s="2">
        <v>5.98</v>
      </c>
      <c r="C2635" s="2">
        <v>5.98</v>
      </c>
      <c r="D2635" s="2">
        <v>6780</v>
      </c>
      <c r="E2635" s="2">
        <f t="shared" si="164"/>
        <v>3544355</v>
      </c>
      <c r="F2635" s="17" t="str">
        <f t="shared" si="167"/>
        <v>BEARISH</v>
      </c>
      <c r="G2635" s="17" t="str">
        <f t="shared" si="166"/>
        <v>NEUTRAL</v>
      </c>
      <c r="H2635" s="17" t="str">
        <f t="shared" si="165"/>
        <v>CONFIRMED BEARISH</v>
      </c>
    </row>
    <row r="2636" spans="1:8" ht="13.5" x14ac:dyDescent="0.25">
      <c r="A2636" s="3">
        <v>45846</v>
      </c>
      <c r="B2636" s="2">
        <v>5.97</v>
      </c>
      <c r="C2636" s="2">
        <v>5.97</v>
      </c>
      <c r="D2636" s="2">
        <v>672</v>
      </c>
      <c r="E2636" s="2">
        <f t="shared" si="164"/>
        <v>3543683</v>
      </c>
      <c r="F2636" s="17" t="str">
        <f t="shared" si="167"/>
        <v>BEARISH</v>
      </c>
      <c r="G2636" s="17" t="str">
        <f t="shared" si="166"/>
        <v>NEUTRAL</v>
      </c>
      <c r="H2636" s="17" t="str">
        <f t="shared" si="165"/>
        <v>CONFIRMED BEARISH</v>
      </c>
    </row>
    <row r="2637" spans="1:8" ht="13.5" x14ac:dyDescent="0.25">
      <c r="A2637" s="3">
        <v>45847</v>
      </c>
      <c r="B2637" s="2">
        <v>5.97</v>
      </c>
      <c r="C2637" s="2">
        <v>5.97</v>
      </c>
      <c r="D2637" s="2">
        <v>12012</v>
      </c>
      <c r="E2637" s="2">
        <f t="shared" si="164"/>
        <v>3543683</v>
      </c>
      <c r="F2637" s="17" t="str">
        <f t="shared" si="167"/>
        <v>BEARISH</v>
      </c>
      <c r="G2637" s="17" t="str">
        <f t="shared" si="166"/>
        <v>NEUTRAL</v>
      </c>
      <c r="H2637" s="17" t="str">
        <f t="shared" si="165"/>
        <v>CONFIRMED BEARISH</v>
      </c>
    </row>
    <row r="2638" spans="1:8" ht="13.5" x14ac:dyDescent="0.25">
      <c r="A2638" s="3">
        <v>45848</v>
      </c>
      <c r="B2638" s="2">
        <v>5.96</v>
      </c>
      <c r="C2638" s="2">
        <v>5.96</v>
      </c>
      <c r="D2638" s="2">
        <v>3406</v>
      </c>
      <c r="E2638" s="2">
        <f t="shared" si="164"/>
        <v>3540277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CONFIRMED BEARISH</v>
      </c>
    </row>
    <row r="2639" spans="1:8" ht="13.5" x14ac:dyDescent="0.25">
      <c r="A2639" s="3">
        <v>45849</v>
      </c>
      <c r="B2639" s="2">
        <v>5.96</v>
      </c>
      <c r="C2639" s="2">
        <v>5.96</v>
      </c>
      <c r="D2639" s="2">
        <v>4700</v>
      </c>
      <c r="E2639" s="2">
        <f t="shared" si="164"/>
        <v>3540277</v>
      </c>
      <c r="F2639" s="17" t="str">
        <f t="shared" si="167"/>
        <v>BEARISH</v>
      </c>
      <c r="G2639" s="17" t="str">
        <f t="shared" si="166"/>
        <v>NEUTRAL</v>
      </c>
      <c r="H2639" s="17" t="str">
        <f t="shared" si="165"/>
        <v>CONFIRMED BEARISH</v>
      </c>
    </row>
    <row r="2640" spans="1:8" ht="13.5" x14ac:dyDescent="0.25">
      <c r="A2640" s="3">
        <v>45852</v>
      </c>
      <c r="B2640" s="2">
        <v>5.95</v>
      </c>
      <c r="C2640" s="2">
        <v>5.95</v>
      </c>
      <c r="D2640" s="2">
        <v>3273</v>
      </c>
      <c r="E2640" s="2">
        <f t="shared" si="164"/>
        <v>3537004</v>
      </c>
      <c r="F2640" s="17" t="str">
        <f t="shared" si="167"/>
        <v>BEARISH</v>
      </c>
      <c r="G2640" s="17" t="str">
        <f t="shared" si="166"/>
        <v>NEUTRAL</v>
      </c>
      <c r="H2640" s="17" t="str">
        <f t="shared" si="165"/>
        <v>CONFIRMED BEARISH</v>
      </c>
    </row>
    <row r="2641" spans="1:8" ht="13.5" x14ac:dyDescent="0.25">
      <c r="A2641" s="3">
        <v>45853</v>
      </c>
      <c r="B2641" s="2">
        <v>5.99</v>
      </c>
      <c r="C2641" s="2">
        <v>5.99</v>
      </c>
      <c r="D2641" s="2">
        <v>700</v>
      </c>
      <c r="E2641" s="2">
        <f t="shared" si="164"/>
        <v>3537704</v>
      </c>
      <c r="F2641" s="17" t="str">
        <f t="shared" si="167"/>
        <v>BEARISH</v>
      </c>
      <c r="G2641" s="17" t="str">
        <f t="shared" si="166"/>
        <v>NEUTRAL</v>
      </c>
      <c r="H2641" s="17" t="str">
        <f t="shared" si="165"/>
        <v>BEARISH DIVERGENCE</v>
      </c>
    </row>
    <row r="2642" spans="1:8" ht="13.5" x14ac:dyDescent="0.25">
      <c r="A2642" s="3">
        <v>45854</v>
      </c>
      <c r="B2642" s="2">
        <v>5.99</v>
      </c>
      <c r="C2642" s="2">
        <v>5.99</v>
      </c>
      <c r="D2642" s="2">
        <v>10</v>
      </c>
      <c r="E2642" s="2">
        <f t="shared" si="164"/>
        <v>3537704</v>
      </c>
      <c r="F2642" s="17" t="str">
        <f t="shared" si="167"/>
        <v>BEARISH</v>
      </c>
      <c r="G2642" s="17" t="str">
        <f t="shared" si="166"/>
        <v>NEUTRAL</v>
      </c>
      <c r="H2642" s="17" t="str">
        <f t="shared" si="165"/>
        <v>BEARISH DIVERGENCE</v>
      </c>
    </row>
    <row r="2643" spans="1:8" ht="13.5" x14ac:dyDescent="0.25">
      <c r="A2643" s="3">
        <v>45855</v>
      </c>
      <c r="B2643" s="2">
        <v>6</v>
      </c>
      <c r="C2643" s="2">
        <v>6</v>
      </c>
      <c r="D2643" s="2">
        <v>3520</v>
      </c>
      <c r="E2643" s="2">
        <f t="shared" si="164"/>
        <v>3541224</v>
      </c>
      <c r="F2643" s="17" t="str">
        <f t="shared" si="167"/>
        <v>BULLISH</v>
      </c>
      <c r="G2643" s="17" t="str">
        <f t="shared" si="166"/>
        <v>NEUTRAL</v>
      </c>
      <c r="H2643" s="17" t="str">
        <f t="shared" si="165"/>
        <v>CONFIRMED BULLISH</v>
      </c>
    </row>
    <row r="2644" spans="1:8" ht="13.5" x14ac:dyDescent="0.25">
      <c r="A2644" s="3">
        <v>45856</v>
      </c>
      <c r="B2644" s="2">
        <v>6</v>
      </c>
      <c r="C2644" s="2">
        <v>6</v>
      </c>
      <c r="D2644" s="2">
        <v>0</v>
      </c>
      <c r="E2644" s="2">
        <f t="shared" si="164"/>
        <v>3541224</v>
      </c>
      <c r="F2644" s="17" t="str">
        <f t="shared" si="167"/>
        <v>BULLISH</v>
      </c>
      <c r="G2644" s="17" t="str">
        <f t="shared" si="166"/>
        <v>NEUTRAL</v>
      </c>
      <c r="H2644" s="17" t="str">
        <f t="shared" si="165"/>
        <v>CONFIRMED BULLISH</v>
      </c>
    </row>
    <row r="2645" spans="1:8" ht="13.5" x14ac:dyDescent="0.25">
      <c r="A2645" s="3">
        <v>45859</v>
      </c>
      <c r="B2645" s="2">
        <v>6</v>
      </c>
      <c r="C2645" s="2">
        <v>6</v>
      </c>
      <c r="D2645" s="2">
        <v>10910</v>
      </c>
      <c r="E2645" s="2">
        <f t="shared" si="164"/>
        <v>3541224</v>
      </c>
      <c r="F2645" s="17" t="str">
        <f t="shared" si="167"/>
        <v>BULLISH</v>
      </c>
      <c r="G2645" s="17" t="str">
        <f t="shared" si="166"/>
        <v>NEUTRAL</v>
      </c>
      <c r="H2645" s="17" t="str">
        <f t="shared" si="165"/>
        <v>CONFIRMED BULLISH</v>
      </c>
    </row>
    <row r="2646" spans="1:8" ht="13.5" x14ac:dyDescent="0.25">
      <c r="A2646" s="3">
        <v>45860</v>
      </c>
      <c r="B2646" s="2">
        <v>5.99</v>
      </c>
      <c r="C2646" s="2">
        <v>5.99</v>
      </c>
      <c r="D2646" s="2">
        <v>1812</v>
      </c>
      <c r="E2646" s="2">
        <f t="shared" si="164"/>
        <v>3539412</v>
      </c>
      <c r="F2646" s="17" t="str">
        <f t="shared" si="167"/>
        <v>BULLISH</v>
      </c>
      <c r="G2646" s="17" t="str">
        <f t="shared" si="166"/>
        <v>NEUTRAL</v>
      </c>
      <c r="H2646" s="17" t="str">
        <f t="shared" si="165"/>
        <v>NEUTRAL</v>
      </c>
    </row>
    <row r="2647" spans="1:8" ht="13.5" x14ac:dyDescent="0.25">
      <c r="A2647" s="3">
        <v>45861</v>
      </c>
      <c r="B2647" s="2">
        <v>6</v>
      </c>
      <c r="C2647" s="2">
        <v>6</v>
      </c>
      <c r="D2647" s="2">
        <v>15054</v>
      </c>
      <c r="E2647" s="2">
        <f t="shared" si="164"/>
        <v>3554466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CONFIRMED BULLISH</v>
      </c>
    </row>
    <row r="2648" spans="1:8" ht="13.5" x14ac:dyDescent="0.25">
      <c r="A2648" s="3">
        <v>45862</v>
      </c>
      <c r="B2648" s="2">
        <v>6</v>
      </c>
      <c r="C2648" s="2">
        <v>6</v>
      </c>
      <c r="D2648" s="2">
        <v>26760</v>
      </c>
      <c r="E2648" s="2">
        <f t="shared" si="164"/>
        <v>3554466</v>
      </c>
      <c r="F2648" s="17" t="str">
        <f t="shared" si="167"/>
        <v>BULLISH</v>
      </c>
      <c r="G2648" s="17" t="str">
        <f t="shared" si="166"/>
        <v>NEUTRAL</v>
      </c>
      <c r="H2648" s="17" t="str">
        <f t="shared" si="165"/>
        <v>NEUTRAL</v>
      </c>
    </row>
    <row r="2649" spans="1:8" ht="13.5" x14ac:dyDescent="0.25">
      <c r="A2649" s="3">
        <v>45866</v>
      </c>
      <c r="B2649" s="2">
        <v>6</v>
      </c>
      <c r="C2649" s="2">
        <v>6</v>
      </c>
      <c r="D2649" s="2">
        <v>183</v>
      </c>
      <c r="E2649" s="2">
        <f t="shared" si="164"/>
        <v>3554466</v>
      </c>
      <c r="F2649" s="17" t="str">
        <f t="shared" si="167"/>
        <v>BULLISH</v>
      </c>
      <c r="G2649" s="17" t="str">
        <f t="shared" si="166"/>
        <v>NEUTRAL</v>
      </c>
      <c r="H2649" s="17" t="str">
        <f t="shared" si="165"/>
        <v>NEUTRAL</v>
      </c>
    </row>
    <row r="2650" spans="1:8" ht="13.5" x14ac:dyDescent="0.25">
      <c r="A2650" s="3">
        <v>45867</v>
      </c>
      <c r="B2650" s="2">
        <v>6</v>
      </c>
      <c r="C2650" s="2">
        <v>6</v>
      </c>
      <c r="D2650" s="2">
        <v>5110</v>
      </c>
      <c r="E2650" s="2">
        <f t="shared" si="164"/>
        <v>3554466</v>
      </c>
      <c r="F2650" s="17" t="str">
        <f t="shared" si="167"/>
        <v>BULLISH</v>
      </c>
      <c r="G2650" s="17" t="str">
        <f t="shared" si="166"/>
        <v>NEUTRAL</v>
      </c>
      <c r="H2650" s="17" t="str">
        <f t="shared" si="165"/>
        <v>NEUTRAL</v>
      </c>
    </row>
    <row r="2651" spans="1:8" ht="13.5" x14ac:dyDescent="0.25">
      <c r="A2651" s="3">
        <v>45868</v>
      </c>
      <c r="B2651" s="2">
        <v>6</v>
      </c>
      <c r="C2651" s="2">
        <v>6</v>
      </c>
      <c r="D2651" s="2">
        <v>3028</v>
      </c>
      <c r="E2651" s="2">
        <f t="shared" si="164"/>
        <v>3554466</v>
      </c>
      <c r="F2651" s="17" t="str">
        <f t="shared" si="167"/>
        <v>BULLISH</v>
      </c>
      <c r="G2651" s="17" t="str">
        <f t="shared" si="166"/>
        <v>NEUTRAL</v>
      </c>
      <c r="H2651" s="17" t="str">
        <f t="shared" si="165"/>
        <v>CONFIRMED BULLISH</v>
      </c>
    </row>
    <row r="2652" spans="1:8" ht="13.5" x14ac:dyDescent="0.25">
      <c r="A2652" s="3">
        <v>45869</v>
      </c>
      <c r="B2652" s="2">
        <v>6</v>
      </c>
      <c r="C2652" s="2">
        <v>6</v>
      </c>
      <c r="D2652" s="2">
        <v>0</v>
      </c>
      <c r="E2652" s="2">
        <f t="shared" si="164"/>
        <v>3554466</v>
      </c>
      <c r="F2652" s="17" t="str">
        <f t="shared" si="167"/>
        <v>NEUTRAL</v>
      </c>
      <c r="G2652" s="17" t="str">
        <f t="shared" si="166"/>
        <v>NEUTRAL</v>
      </c>
      <c r="H2652" s="17" t="str">
        <f t="shared" si="165"/>
        <v>NEUTRAL</v>
      </c>
    </row>
    <row r="2653" spans="1:8" ht="13.5" x14ac:dyDescent="0.25">
      <c r="A2653" s="3">
        <v>45870</v>
      </c>
      <c r="B2653" s="2">
        <v>5.99</v>
      </c>
      <c r="C2653" s="2">
        <v>5.99</v>
      </c>
      <c r="D2653" s="2">
        <v>216</v>
      </c>
      <c r="E2653" s="2">
        <f t="shared" si="164"/>
        <v>3554250</v>
      </c>
      <c r="F2653" s="17" t="str">
        <f t="shared" si="167"/>
        <v>BEARISH</v>
      </c>
      <c r="G2653" s="17" t="str">
        <f t="shared" si="166"/>
        <v>NEUTRAL</v>
      </c>
      <c r="H2653" s="17" t="str">
        <f t="shared" si="165"/>
        <v>CONFIRMED BEARISH</v>
      </c>
    </row>
    <row r="2654" spans="1:8" ht="13.5" x14ac:dyDescent="0.25">
      <c r="A2654" s="3">
        <v>45873</v>
      </c>
      <c r="B2654" s="2">
        <v>5.99</v>
      </c>
      <c r="C2654" s="2">
        <v>5.99</v>
      </c>
      <c r="D2654" s="2">
        <v>10290</v>
      </c>
      <c r="E2654" s="2">
        <f t="shared" si="164"/>
        <v>3554250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v>45874</v>
      </c>
      <c r="B2655" s="2">
        <v>5.97</v>
      </c>
      <c r="C2655" s="2">
        <v>5.97</v>
      </c>
      <c r="D2655" s="2">
        <v>2267</v>
      </c>
      <c r="E2655" s="2">
        <f t="shared" si="164"/>
        <v>3551983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CONFIRMED BEARISH</v>
      </c>
    </row>
    <row r="2656" spans="1:8" ht="13.5" x14ac:dyDescent="0.25">
      <c r="A2656" s="3">
        <v>45875</v>
      </c>
      <c r="B2656" s="2">
        <v>5.99</v>
      </c>
      <c r="C2656" s="2">
        <v>5.99</v>
      </c>
      <c r="D2656" s="2">
        <v>1801</v>
      </c>
      <c r="E2656" s="2">
        <f t="shared" si="164"/>
        <v>3553784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v>45876</v>
      </c>
      <c r="B2657" s="2">
        <v>5.99</v>
      </c>
      <c r="C2657" s="2">
        <v>5.99</v>
      </c>
      <c r="D2657" s="2">
        <v>102</v>
      </c>
      <c r="E2657" s="2">
        <f t="shared" si="164"/>
        <v>3553784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v>45877</v>
      </c>
      <c r="B2658" s="2">
        <v>5.99</v>
      </c>
      <c r="C2658" s="2">
        <v>5.99</v>
      </c>
      <c r="D2658" s="2">
        <v>647</v>
      </c>
      <c r="E2658" s="2">
        <f t="shared" si="164"/>
        <v>3553784</v>
      </c>
      <c r="F2658" s="17" t="str">
        <f t="shared" si="167"/>
        <v>BEARISH</v>
      </c>
      <c r="G2658" s="17" t="str">
        <f t="shared" si="166"/>
        <v>NEUTRAL</v>
      </c>
      <c r="H2658" s="17" t="str">
        <f t="shared" si="165"/>
        <v>NEUTRAL</v>
      </c>
    </row>
    <row r="2659" spans="1:8" ht="13.5" x14ac:dyDescent="0.25">
      <c r="A2659" s="3">
        <v>45880</v>
      </c>
      <c r="B2659" s="2">
        <v>5.91</v>
      </c>
      <c r="C2659" s="2">
        <v>5.91</v>
      </c>
      <c r="D2659" s="2">
        <v>83</v>
      </c>
      <c r="E2659" s="2">
        <f t="shared" si="164"/>
        <v>3553701</v>
      </c>
      <c r="F2659" s="17" t="str">
        <f t="shared" si="167"/>
        <v>BEARISH</v>
      </c>
      <c r="G2659" s="17" t="str">
        <f t="shared" si="166"/>
        <v>NEUTRAL</v>
      </c>
      <c r="H2659" s="17" t="str">
        <f t="shared" si="165"/>
        <v>CONFIRMED BEARISH</v>
      </c>
    </row>
    <row r="2660" spans="1:8" ht="13.5" x14ac:dyDescent="0.25">
      <c r="A2660" s="3">
        <v>45881</v>
      </c>
      <c r="B2660" s="2">
        <v>5.98</v>
      </c>
      <c r="C2660" s="2">
        <v>5.98</v>
      </c>
      <c r="D2660" s="2">
        <v>421</v>
      </c>
      <c r="E2660" s="2">
        <f t="shared" si="164"/>
        <v>3554122</v>
      </c>
      <c r="F2660" s="17" t="str">
        <f t="shared" si="167"/>
        <v>BULLISH</v>
      </c>
      <c r="G2660" s="17" t="str">
        <f t="shared" si="166"/>
        <v>NEUTRAL</v>
      </c>
      <c r="H2660" s="17" t="str">
        <f t="shared" si="165"/>
        <v>CONFIRMED BULLISH</v>
      </c>
    </row>
    <row r="2661" spans="1:8" ht="13.5" x14ac:dyDescent="0.25">
      <c r="A2661" s="3">
        <v>45883</v>
      </c>
      <c r="B2661" s="2">
        <v>5.97</v>
      </c>
      <c r="C2661" s="2">
        <v>5.97</v>
      </c>
      <c r="D2661" s="2">
        <v>2472</v>
      </c>
      <c r="E2661" s="2">
        <f t="shared" si="164"/>
        <v>3551650</v>
      </c>
      <c r="F2661" s="17" t="str">
        <f t="shared" si="167"/>
        <v>BEARISH</v>
      </c>
      <c r="G2661" s="17" t="str">
        <f t="shared" si="166"/>
        <v>NEUTRAL</v>
      </c>
      <c r="H2661" s="17" t="str">
        <f t="shared" si="165"/>
        <v>CONFIRMED BEARISH</v>
      </c>
    </row>
    <row r="2662" spans="1:8" ht="13.5" x14ac:dyDescent="0.25">
      <c r="A2662" s="3">
        <v>45884</v>
      </c>
      <c r="B2662" s="2">
        <v>5.93</v>
      </c>
      <c r="C2662" s="2">
        <v>5.93</v>
      </c>
      <c r="D2662" s="2">
        <v>573</v>
      </c>
      <c r="E2662" s="2">
        <f t="shared" si="164"/>
        <v>3551077</v>
      </c>
      <c r="F2662" s="17" t="str">
        <f t="shared" si="167"/>
        <v>BEARISH</v>
      </c>
      <c r="G2662" s="17" t="str">
        <f t="shared" si="166"/>
        <v>NEUTRAL</v>
      </c>
      <c r="H2662" s="17" t="str">
        <f t="shared" si="165"/>
        <v>CONFIRMED BEARISH</v>
      </c>
    </row>
    <row r="2663" spans="1:8" ht="13.5" x14ac:dyDescent="0.25">
      <c r="A2663" s="3">
        <v>45887</v>
      </c>
      <c r="B2663" s="2">
        <v>5.99</v>
      </c>
      <c r="C2663" s="2">
        <v>5.99</v>
      </c>
      <c r="D2663" s="2">
        <v>5888</v>
      </c>
      <c r="E2663" s="2">
        <f t="shared" si="164"/>
        <v>3556965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NEUTRAL</v>
      </c>
    </row>
    <row r="2664" spans="1:8" ht="13.5" x14ac:dyDescent="0.25">
      <c r="A2664" s="3">
        <v>45888</v>
      </c>
      <c r="B2664" s="2">
        <v>5.98</v>
      </c>
      <c r="C2664" s="2">
        <v>5.98</v>
      </c>
      <c r="D2664" s="2">
        <v>5105</v>
      </c>
      <c r="E2664" s="2">
        <f t="shared" si="164"/>
        <v>3551860</v>
      </c>
      <c r="F2664" s="17" t="str">
        <f t="shared" si="167"/>
        <v>BEARISH</v>
      </c>
      <c r="G2664" s="17" t="str">
        <f t="shared" si="166"/>
        <v>NEUTRAL</v>
      </c>
      <c r="H2664" s="17" t="str">
        <f t="shared" si="165"/>
        <v>BEARISH DIVERGENCE</v>
      </c>
    </row>
    <row r="2665" spans="1:8" ht="13.5" x14ac:dyDescent="0.25">
      <c r="A2665" s="3">
        <v>45889</v>
      </c>
      <c r="B2665" s="2">
        <v>5.95</v>
      </c>
      <c r="C2665" s="2">
        <v>5.95</v>
      </c>
      <c r="D2665" s="2">
        <v>2111</v>
      </c>
      <c r="E2665" s="2">
        <f t="shared" si="164"/>
        <v>3549749</v>
      </c>
      <c r="F2665" s="17" t="str">
        <f t="shared" si="167"/>
        <v>BEARISH</v>
      </c>
      <c r="G2665" s="17" t="str">
        <f t="shared" si="166"/>
        <v>NEUTRAL</v>
      </c>
      <c r="H2665" s="17" t="str">
        <f t="shared" si="165"/>
        <v>CONFIRMED BEARISH</v>
      </c>
    </row>
    <row r="2666" spans="1:8" ht="13.5" x14ac:dyDescent="0.25">
      <c r="A2666" s="3">
        <v>45890</v>
      </c>
      <c r="B2666" s="2">
        <v>5.95</v>
      </c>
      <c r="C2666" s="2">
        <v>5.95</v>
      </c>
      <c r="D2666" s="2">
        <v>2358</v>
      </c>
      <c r="E2666" s="2">
        <f t="shared" si="164"/>
        <v>3549749</v>
      </c>
      <c r="F2666" s="17" t="str">
        <f t="shared" si="167"/>
        <v>BEARISH</v>
      </c>
      <c r="G2666" s="17" t="str">
        <f t="shared" si="166"/>
        <v>NEUTRAL</v>
      </c>
      <c r="H2666" s="17" t="str">
        <f t="shared" si="165"/>
        <v>CONFIRMED BEARISH</v>
      </c>
    </row>
    <row r="2667" spans="1:8" ht="13.5" x14ac:dyDescent="0.25">
      <c r="A2667" s="3">
        <v>45891</v>
      </c>
      <c r="B2667" s="2">
        <v>5.98</v>
      </c>
      <c r="C2667" s="2">
        <v>5.98</v>
      </c>
      <c r="D2667" s="2">
        <v>21977</v>
      </c>
      <c r="E2667" s="2">
        <f t="shared" si="164"/>
        <v>3571726</v>
      </c>
      <c r="F2667" s="17" t="str">
        <f t="shared" si="167"/>
        <v>BULLISH</v>
      </c>
      <c r="G2667" s="17" t="str">
        <f t="shared" si="166"/>
        <v>NEUTRAL</v>
      </c>
      <c r="H2667" s="17" t="str">
        <f t="shared" si="165"/>
        <v>CONFIRMED BULLISH</v>
      </c>
    </row>
    <row r="2668" spans="1:8" ht="13.5" x14ac:dyDescent="0.25">
      <c r="A2668" s="3">
        <v>45894</v>
      </c>
      <c r="B2668" s="2">
        <v>5.97</v>
      </c>
      <c r="C2668" s="2">
        <v>5.97</v>
      </c>
      <c r="D2668" s="2">
        <v>5934</v>
      </c>
      <c r="E2668" s="2">
        <f t="shared" si="164"/>
        <v>3565792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BULLISH DIVERGENCE</v>
      </c>
    </row>
    <row r="2669" spans="1:8" ht="13.5" x14ac:dyDescent="0.25">
      <c r="A2669" s="3">
        <v>45895</v>
      </c>
      <c r="B2669" s="2">
        <v>6</v>
      </c>
      <c r="C2669" s="2">
        <v>6</v>
      </c>
      <c r="D2669" s="2">
        <v>19995</v>
      </c>
      <c r="E2669" s="2">
        <f t="shared" si="164"/>
        <v>3585787</v>
      </c>
      <c r="F2669" s="17" t="str">
        <f t="shared" si="167"/>
        <v>BULLISH</v>
      </c>
      <c r="G2669" s="17" t="str">
        <f t="shared" si="166"/>
        <v>NEUTRAL</v>
      </c>
      <c r="H2669" s="17" t="str">
        <f t="shared" si="165"/>
        <v>CONFIRMED BULLISH</v>
      </c>
    </row>
    <row r="2670" spans="1:8" ht="13.5" x14ac:dyDescent="0.25">
      <c r="A2670" s="3">
        <v>45896</v>
      </c>
      <c r="B2670" s="2">
        <v>6.08</v>
      </c>
      <c r="C2670" s="2">
        <v>6.08</v>
      </c>
      <c r="D2670" s="2">
        <v>459</v>
      </c>
      <c r="E2670" s="2">
        <f t="shared" si="164"/>
        <v>3586246</v>
      </c>
      <c r="F2670" s="17" t="str">
        <f t="shared" si="167"/>
        <v>BULLISH</v>
      </c>
      <c r="G2670" s="17" t="str">
        <f t="shared" si="166"/>
        <v>NEUTRAL</v>
      </c>
      <c r="H2670" s="17" t="str">
        <f t="shared" si="165"/>
        <v>CONFIRMED BULLISH</v>
      </c>
    </row>
    <row r="2671" spans="1:8" ht="13.5" x14ac:dyDescent="0.25">
      <c r="A2671" s="3">
        <v>45897</v>
      </c>
      <c r="B2671" s="2">
        <v>6.03</v>
      </c>
      <c r="C2671" s="2">
        <v>6.03</v>
      </c>
      <c r="D2671" s="2">
        <v>46678</v>
      </c>
      <c r="E2671" s="2">
        <f t="shared" si="164"/>
        <v>3539568</v>
      </c>
      <c r="F2671" s="17" t="str">
        <f t="shared" si="167"/>
        <v>BEARISH</v>
      </c>
      <c r="G2671" s="17" t="str">
        <f t="shared" si="166"/>
        <v>NEUTRAL</v>
      </c>
      <c r="H2671" s="17" t="str">
        <f t="shared" si="165"/>
        <v>BEARISH DIVERGENCE</v>
      </c>
    </row>
    <row r="2672" spans="1:8" ht="13.5" x14ac:dyDescent="0.25">
      <c r="A2672" s="3">
        <v>45898</v>
      </c>
      <c r="B2672" s="2">
        <v>6</v>
      </c>
      <c r="C2672" s="2">
        <v>6</v>
      </c>
      <c r="D2672" s="2">
        <v>34103</v>
      </c>
      <c r="E2672" s="2">
        <f t="shared" si="164"/>
        <v>3505465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BEARISH DIVERGENCE</v>
      </c>
    </row>
    <row r="2673" spans="1:8" ht="13.5" x14ac:dyDescent="0.25">
      <c r="A2673" s="3">
        <v>45901</v>
      </c>
      <c r="B2673" s="2">
        <v>6.17</v>
      </c>
      <c r="C2673" s="2">
        <v>6.17</v>
      </c>
      <c r="D2673" s="2">
        <v>13884</v>
      </c>
      <c r="E2673" s="2">
        <f t="shared" si="164"/>
        <v>3519349</v>
      </c>
      <c r="F2673" s="17" t="str">
        <f t="shared" si="167"/>
        <v>BEARISH</v>
      </c>
      <c r="G2673" s="17" t="str">
        <f t="shared" si="166"/>
        <v>NEUTRAL</v>
      </c>
      <c r="H2673" s="17" t="str">
        <f t="shared" si="165"/>
        <v>BEARISH DIVERGENCE</v>
      </c>
    </row>
    <row r="2674" spans="1:8" ht="13.5" x14ac:dyDescent="0.25">
      <c r="A2674" s="3">
        <v>45902</v>
      </c>
      <c r="B2674" s="2">
        <v>6.1</v>
      </c>
      <c r="C2674" s="2">
        <v>6.1</v>
      </c>
      <c r="D2674" s="2">
        <v>15565</v>
      </c>
      <c r="E2674" s="2">
        <f t="shared" si="164"/>
        <v>3503784</v>
      </c>
      <c r="F2674" s="17" t="str">
        <f t="shared" si="167"/>
        <v>BEARISH</v>
      </c>
      <c r="G2674" s="17" t="str">
        <f t="shared" si="166"/>
        <v>WEAK</v>
      </c>
      <c r="H2674" s="17" t="str">
        <f t="shared" si="165"/>
        <v>BEARISH DIVERGENCE</v>
      </c>
    </row>
    <row r="2675" spans="1:8" ht="13.5" x14ac:dyDescent="0.25">
      <c r="A2675" s="3">
        <v>45903</v>
      </c>
      <c r="B2675" s="2">
        <v>6.23</v>
      </c>
      <c r="C2675" s="2">
        <v>6.23</v>
      </c>
      <c r="D2675" s="2">
        <v>2033</v>
      </c>
      <c r="E2675" s="2">
        <f t="shared" si="164"/>
        <v>3505817</v>
      </c>
      <c r="F2675" s="17" t="str">
        <f t="shared" si="167"/>
        <v>BEARISH</v>
      </c>
      <c r="G2675" s="17" t="str">
        <f t="shared" si="166"/>
        <v>WEAK</v>
      </c>
      <c r="H2675" s="17" t="str">
        <f t="shared" si="165"/>
        <v>BEARISH DIVERGENCE</v>
      </c>
    </row>
    <row r="2676" spans="1:8" ht="13.5" x14ac:dyDescent="0.25">
      <c r="A2676" s="3">
        <v>45905</v>
      </c>
      <c r="B2676" s="2">
        <v>6.19</v>
      </c>
      <c r="C2676" s="2">
        <v>6.19</v>
      </c>
      <c r="D2676" s="2">
        <v>30</v>
      </c>
      <c r="E2676" s="2">
        <f t="shared" si="164"/>
        <v>3505787</v>
      </c>
      <c r="F2676" s="17" t="str">
        <f t="shared" si="167"/>
        <v>BEARISH</v>
      </c>
      <c r="G2676" s="17" t="str">
        <f t="shared" si="166"/>
        <v>NEUTRAL</v>
      </c>
      <c r="H2676" s="17" t="str">
        <f t="shared" si="165"/>
        <v>BEARISH DIVERGENCE</v>
      </c>
    </row>
    <row r="2677" spans="1:8" ht="13.5" x14ac:dyDescent="0.25">
      <c r="A2677" s="3">
        <v>45908</v>
      </c>
      <c r="B2677" s="2">
        <v>6.17</v>
      </c>
      <c r="C2677" s="2">
        <v>6.17</v>
      </c>
      <c r="D2677" s="2">
        <v>563</v>
      </c>
      <c r="E2677" s="2">
        <f t="shared" si="164"/>
        <v>3505224</v>
      </c>
      <c r="F2677" s="17" t="str">
        <f t="shared" si="167"/>
        <v>BEARISH</v>
      </c>
      <c r="G2677" s="17" t="str">
        <f t="shared" si="166"/>
        <v>NEUTRAL</v>
      </c>
      <c r="H2677" s="17" t="str">
        <f t="shared" si="165"/>
        <v>BEARISH DIVERGENCE</v>
      </c>
    </row>
    <row r="2678" spans="1:8" ht="13.5" x14ac:dyDescent="0.25">
      <c r="A2678" s="3">
        <v>45909</v>
      </c>
      <c r="B2678" s="2">
        <v>6.1</v>
      </c>
      <c r="C2678" s="2">
        <v>6.1</v>
      </c>
      <c r="D2678" s="2">
        <v>691</v>
      </c>
      <c r="E2678" s="2">
        <f t="shared" si="164"/>
        <v>3504533</v>
      </c>
      <c r="F2678" s="17" t="str">
        <f t="shared" si="167"/>
        <v>BEARISH</v>
      </c>
      <c r="G2678" s="17" t="str">
        <f t="shared" si="166"/>
        <v>NEUTRAL</v>
      </c>
      <c r="H2678" s="17" t="str">
        <f t="shared" si="165"/>
        <v>CONFIRMED BEARISH</v>
      </c>
    </row>
    <row r="2679" spans="1:8" ht="13.5" x14ac:dyDescent="0.25">
      <c r="A2679" s="3">
        <v>45910</v>
      </c>
      <c r="B2679" s="2">
        <v>6.14</v>
      </c>
      <c r="C2679" s="2">
        <v>6.14</v>
      </c>
      <c r="D2679" s="2">
        <v>511</v>
      </c>
      <c r="E2679" s="2">
        <f t="shared" si="164"/>
        <v>3505044</v>
      </c>
      <c r="F2679" s="17" t="str">
        <f t="shared" si="167"/>
        <v>BULLISH</v>
      </c>
      <c r="G2679" s="17" t="str">
        <f t="shared" si="166"/>
        <v>NEUTRAL</v>
      </c>
      <c r="H2679" s="17" t="str">
        <f t="shared" si="165"/>
        <v>CONFIRMED BULLISH</v>
      </c>
    </row>
    <row r="2680" spans="1:8" ht="13.5" x14ac:dyDescent="0.25">
      <c r="A2680" s="3">
        <v>45911</v>
      </c>
      <c r="B2680" s="2">
        <v>6.1</v>
      </c>
      <c r="C2680" s="2">
        <v>6.1</v>
      </c>
      <c r="D2680" s="2">
        <v>1113</v>
      </c>
      <c r="E2680" s="2">
        <f t="shared" si="164"/>
        <v>3503931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CONFIRMED BEARISH</v>
      </c>
    </row>
    <row r="2681" spans="1:8" ht="13.5" x14ac:dyDescent="0.25">
      <c r="A2681" s="3">
        <v>45912</v>
      </c>
      <c r="B2681" s="2">
        <v>6.09</v>
      </c>
      <c r="C2681" s="2">
        <v>6.09</v>
      </c>
      <c r="D2681" s="2">
        <v>35</v>
      </c>
      <c r="E2681" s="2">
        <f t="shared" si="164"/>
        <v>3503896</v>
      </c>
      <c r="F2681" s="17" t="str">
        <f t="shared" si="167"/>
        <v>BEARISH</v>
      </c>
      <c r="G2681" s="17" t="str">
        <f t="shared" si="166"/>
        <v>NEUTRAL</v>
      </c>
      <c r="H2681" s="17" t="str">
        <f t="shared" si="165"/>
        <v>CONFIRMED BEARISH</v>
      </c>
    </row>
    <row r="2682" spans="1:8" ht="13.5" x14ac:dyDescent="0.25">
      <c r="A2682" s="3">
        <v>45915</v>
      </c>
      <c r="B2682" s="2">
        <v>6.05</v>
      </c>
      <c r="C2682" s="2">
        <v>6.05</v>
      </c>
      <c r="D2682" s="2">
        <v>10380</v>
      </c>
      <c r="E2682" s="2">
        <f t="shared" si="164"/>
        <v>3493516</v>
      </c>
      <c r="F2682" s="17" t="str">
        <f t="shared" si="167"/>
        <v>BEARISH</v>
      </c>
      <c r="G2682" s="17" t="str">
        <f t="shared" si="166"/>
        <v>NEUTRAL</v>
      </c>
      <c r="H2682" s="17" t="str">
        <f t="shared" si="165"/>
        <v>CONFIRMED BEARISH</v>
      </c>
    </row>
    <row r="2683" spans="1:8" ht="13.5" x14ac:dyDescent="0.25">
      <c r="A2683" s="3">
        <v>45916</v>
      </c>
      <c r="B2683" s="2">
        <v>5.99</v>
      </c>
      <c r="C2683" s="2">
        <v>5.99</v>
      </c>
      <c r="D2683" s="2">
        <v>8929</v>
      </c>
      <c r="E2683" s="2">
        <f t="shared" si="164"/>
        <v>3484587</v>
      </c>
      <c r="F2683" s="17" t="str">
        <f t="shared" si="167"/>
        <v>BEARISH</v>
      </c>
      <c r="G2683" s="17" t="str">
        <f t="shared" si="166"/>
        <v>NEUTRAL</v>
      </c>
      <c r="H2683" s="17" t="str">
        <f t="shared" si="165"/>
        <v>CONFIRMED BEARISH</v>
      </c>
    </row>
    <row r="2684" spans="1:8" ht="13.5" x14ac:dyDescent="0.25">
      <c r="A2684" s="3">
        <v>45917</v>
      </c>
      <c r="B2684" s="2">
        <v>6.28</v>
      </c>
      <c r="C2684" s="2">
        <v>6.28</v>
      </c>
      <c r="D2684" s="2">
        <v>15020</v>
      </c>
      <c r="E2684" s="2">
        <f t="shared" si="164"/>
        <v>3499607</v>
      </c>
      <c r="F2684" s="17" t="str">
        <f t="shared" si="167"/>
        <v>BEARISH</v>
      </c>
      <c r="G2684" s="17" t="str">
        <f t="shared" si="166"/>
        <v>NEUTRAL</v>
      </c>
      <c r="H2684" s="17" t="str">
        <f t="shared" si="165"/>
        <v>BEARISH DIVERGENCE</v>
      </c>
    </row>
    <row r="2685" spans="1:8" ht="13.5" x14ac:dyDescent="0.35">
      <c r="A2685" s="3">
        <v>45918</v>
      </c>
      <c r="B2685" s="11">
        <v>6.47</v>
      </c>
      <c r="C2685" s="11">
        <v>6.47</v>
      </c>
      <c r="D2685" s="11">
        <v>34713</v>
      </c>
      <c r="E2685" s="2">
        <f t="shared" si="164"/>
        <v>3534320</v>
      </c>
      <c r="F2685" s="17" t="str">
        <f t="shared" si="167"/>
        <v>BULLISH</v>
      </c>
      <c r="G2685" s="17" t="str">
        <f t="shared" si="166"/>
        <v>NEUTRAL</v>
      </c>
      <c r="H2685" s="17" t="str">
        <f t="shared" si="165"/>
        <v>CONFIRMED BULLISH</v>
      </c>
    </row>
    <row r="2686" spans="1:8" ht="13.5" x14ac:dyDescent="0.35">
      <c r="A2686" s="3">
        <v>45919</v>
      </c>
      <c r="B2686" s="11">
        <v>6.45</v>
      </c>
      <c r="C2686" s="11">
        <v>6.45</v>
      </c>
      <c r="D2686" s="11">
        <v>1400</v>
      </c>
      <c r="E2686" s="2">
        <f t="shared" si="164"/>
        <v>3532920</v>
      </c>
      <c r="F2686" s="17" t="str">
        <f t="shared" si="167"/>
        <v>BULLISH</v>
      </c>
      <c r="G2686" s="17" t="str">
        <f t="shared" si="166"/>
        <v>NEUTRAL</v>
      </c>
      <c r="H2686" s="17" t="str">
        <f t="shared" si="165"/>
        <v>CONFIRMED BULLISH</v>
      </c>
    </row>
    <row r="2687" spans="1:8" ht="13.5" x14ac:dyDescent="0.35">
      <c r="A2687" s="3">
        <v>45922</v>
      </c>
      <c r="B2687" s="11">
        <v>6.48</v>
      </c>
      <c r="C2687" s="11">
        <v>6.48</v>
      </c>
      <c r="D2687" s="11">
        <v>11400</v>
      </c>
      <c r="E2687" s="2">
        <f t="shared" si="164"/>
        <v>3544320</v>
      </c>
      <c r="F2687" s="17" t="str">
        <f t="shared" si="167"/>
        <v>BULLISH</v>
      </c>
      <c r="G2687" s="17" t="str">
        <f t="shared" si="166"/>
        <v>NEUTRAL</v>
      </c>
      <c r="H2687" s="17" t="str">
        <f t="shared" si="165"/>
        <v>CONFIRMED BULLISH</v>
      </c>
    </row>
    <row r="2688" spans="1:8" ht="13.5" x14ac:dyDescent="0.35">
      <c r="A2688" s="3">
        <v>45923</v>
      </c>
      <c r="B2688" s="11">
        <v>6.47</v>
      </c>
      <c r="C2688" s="11">
        <v>6.47</v>
      </c>
      <c r="D2688" s="11">
        <v>3172</v>
      </c>
      <c r="E2688" s="2">
        <f t="shared" si="164"/>
        <v>3541148</v>
      </c>
      <c r="F2688" s="17" t="str">
        <f t="shared" si="167"/>
        <v>BULLISH</v>
      </c>
      <c r="G2688" s="17" t="str">
        <f t="shared" si="166"/>
        <v>NEUTRAL</v>
      </c>
      <c r="H2688" s="17" t="str">
        <f t="shared" si="165"/>
        <v>CONFIRMED BULLISH</v>
      </c>
    </row>
    <row r="2689" spans="1:8" ht="13.5" x14ac:dyDescent="0.35">
      <c r="A2689" s="3">
        <v>45924</v>
      </c>
      <c r="B2689" s="11">
        <v>6.47</v>
      </c>
      <c r="C2689" s="11">
        <v>6.47</v>
      </c>
      <c r="D2689" s="11">
        <v>67</v>
      </c>
      <c r="E2689" s="2">
        <f t="shared" si="164"/>
        <v>3541148</v>
      </c>
      <c r="F2689" s="17" t="str">
        <f t="shared" si="167"/>
        <v>BULLISH</v>
      </c>
      <c r="G2689" s="17" t="str">
        <f t="shared" si="166"/>
        <v>NEUTRAL</v>
      </c>
      <c r="H2689" s="17" t="str">
        <f t="shared" si="165"/>
        <v>CONFIRMED BULLISH</v>
      </c>
    </row>
    <row r="2690" spans="1:8" ht="13.5" x14ac:dyDescent="0.35">
      <c r="A2690" s="3">
        <v>45925</v>
      </c>
      <c r="B2690" s="11">
        <v>6.4</v>
      </c>
      <c r="C2690" s="11">
        <v>6.4</v>
      </c>
      <c r="D2690" s="11">
        <v>42835</v>
      </c>
      <c r="E2690" s="2">
        <f t="shared" si="164"/>
        <v>3498313</v>
      </c>
      <c r="F2690" s="17" t="str">
        <f t="shared" si="167"/>
        <v>BEARISH</v>
      </c>
      <c r="G2690" s="17" t="str">
        <f t="shared" si="166"/>
        <v>NEUTRAL</v>
      </c>
      <c r="H2690" s="17" t="str">
        <f t="shared" si="165"/>
        <v>CONFIRMED BEARISH</v>
      </c>
    </row>
    <row r="2691" spans="1:8" ht="13.5" x14ac:dyDescent="0.35">
      <c r="A2691" s="3">
        <v>45926</v>
      </c>
      <c r="B2691" s="11">
        <v>6.38</v>
      </c>
      <c r="C2691" s="11">
        <v>6.38</v>
      </c>
      <c r="D2691" s="11">
        <v>3563</v>
      </c>
      <c r="E2691" s="2">
        <f t="shared" si="164"/>
        <v>3494750</v>
      </c>
      <c r="F2691" s="17" t="str">
        <f t="shared" si="167"/>
        <v>BEARISH</v>
      </c>
      <c r="G2691" s="17" t="str">
        <f t="shared" si="166"/>
        <v>NEUTRAL</v>
      </c>
      <c r="H2691" s="17" t="str">
        <f t="shared" si="165"/>
        <v>CONFIRMED BEARISH</v>
      </c>
    </row>
    <row r="2692" spans="1:8" ht="13.5" x14ac:dyDescent="0.35">
      <c r="A2692" s="3">
        <v>45929</v>
      </c>
      <c r="B2692" s="11">
        <v>6.11</v>
      </c>
      <c r="C2692" s="11">
        <v>6.11</v>
      </c>
      <c r="D2692" s="11">
        <v>1869</v>
      </c>
      <c r="E2692" s="2">
        <f>IF(B2692&gt;B2691, E2691+D2692, IF(B2692&lt;B2691, E2691-D2692, E2691))</f>
        <v>3492881</v>
      </c>
      <c r="F2692" s="17" t="str">
        <f t="shared" si="167"/>
        <v>BEARISH</v>
      </c>
      <c r="G2692" s="17" t="str">
        <f t="shared" si="166"/>
        <v>NEUTRAL</v>
      </c>
      <c r="H2692" s="17" t="str">
        <f t="shared" si="165"/>
        <v>CONFIRMED BEARISH</v>
      </c>
    </row>
    <row r="2693" spans="1:8" ht="13.5" x14ac:dyDescent="0.35">
      <c r="A2693" s="3">
        <v>45930</v>
      </c>
      <c r="B2693" s="11">
        <v>6.29</v>
      </c>
      <c r="C2693" s="11">
        <v>6.29</v>
      </c>
      <c r="D2693" s="11">
        <v>26522</v>
      </c>
      <c r="E2693" s="2">
        <f>IF(B2693&gt;B2692, E2692+D2693, IF(B2693&lt;B2692, E2692-D2693, E2692))</f>
        <v>3519403</v>
      </c>
      <c r="F2693" s="17" t="str">
        <f t="shared" si="167"/>
        <v>BEARISH</v>
      </c>
      <c r="G2693" s="17" t="str">
        <f>IF((E2693-E2688)/E2688 &gt; 0.02, "STRONG",
 IF((E2693-E2688)/E2688 &lt; -0.02, "WEAK", "NEUTRAL"))</f>
        <v>NEUTRAL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85CB-9C3E-45DC-B718-49A17CADD3F9}">
  <dimension ref="A1:M2693"/>
  <sheetViews>
    <sheetView topLeftCell="C1" workbookViewId="0">
      <selection activeCell="C1" sqref="A1:IV65536"/>
    </sheetView>
  </sheetViews>
  <sheetFormatPr defaultRowHeight="12.5" x14ac:dyDescent="0.25"/>
  <cols>
    <col min="1" max="1" width="19.81640625" customWidth="1"/>
    <col min="2" max="2" width="11.08984375" customWidth="1"/>
    <col min="3" max="3" width="17" customWidth="1"/>
    <col min="4" max="5" width="13.1796875" customWidth="1"/>
    <col min="6" max="6" width="21.08984375" customWidth="1"/>
    <col min="7" max="7" width="19.54296875" customWidth="1"/>
    <col min="8" max="8" width="22.453125" customWidth="1"/>
    <col min="9" max="9" width="25.36328125" customWidth="1"/>
    <col min="10" max="10" width="23.36328125" customWidth="1"/>
    <col min="11" max="11" width="19.453125" customWidth="1"/>
    <col min="12" max="12" width="14.81640625" customWidth="1"/>
    <col min="13" max="13" width="22.6328125" customWidth="1"/>
  </cols>
  <sheetData>
    <row r="1" spans="1:13" x14ac:dyDescent="0.25">
      <c r="A1" s="1" t="s">
        <v>1</v>
      </c>
      <c r="B1" s="1" t="s">
        <v>3</v>
      </c>
      <c r="C1" s="1" t="s">
        <v>33</v>
      </c>
      <c r="D1" s="1" t="s">
        <v>36</v>
      </c>
      <c r="E1" s="1" t="s">
        <v>37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43</v>
      </c>
      <c r="L1" s="1" t="s">
        <v>44</v>
      </c>
      <c r="M1" s="1" t="s">
        <v>45</v>
      </c>
    </row>
    <row r="2" spans="1:13" ht="13.5" x14ac:dyDescent="0.25">
      <c r="A2" s="3">
        <v>42006</v>
      </c>
      <c r="B2" s="2">
        <v>1.2548999999999999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</row>
    <row r="3" spans="1:13" ht="13.5" x14ac:dyDescent="0.25">
      <c r="A3" s="3">
        <v>42009</v>
      </c>
      <c r="B3" s="2">
        <v>1.2548999999999999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</row>
    <row r="4" spans="1:13" ht="13.5" x14ac:dyDescent="0.25">
      <c r="A4" s="3">
        <v>42010</v>
      </c>
      <c r="B4" s="2">
        <v>1.2689999999999999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</row>
    <row r="5" spans="1:13" ht="13.5" x14ac:dyDescent="0.25">
      <c r="A5" s="3">
        <v>42011</v>
      </c>
      <c r="B5" s="2">
        <v>1.2502</v>
      </c>
      <c r="C5" s="2"/>
      <c r="D5" s="2"/>
      <c r="E5" s="2"/>
      <c r="F5" s="2">
        <v>1.25725</v>
      </c>
      <c r="G5" s="2"/>
      <c r="H5" s="2"/>
      <c r="I5" s="2"/>
      <c r="J5" s="2"/>
      <c r="K5" s="17"/>
      <c r="L5" s="17"/>
      <c r="M5" s="17"/>
    </row>
    <row r="6" spans="1:13" ht="13.5" x14ac:dyDescent="0.25">
      <c r="A6" s="3">
        <v>42012</v>
      </c>
      <c r="B6" s="2">
        <v>1.2455000000000001</v>
      </c>
      <c r="C6" s="2"/>
      <c r="D6" s="2"/>
      <c r="E6" s="2"/>
      <c r="F6" s="2">
        <v>1.2548999999999999</v>
      </c>
      <c r="G6" s="2"/>
      <c r="H6" s="2"/>
      <c r="I6" s="2"/>
      <c r="J6" s="2"/>
      <c r="K6" s="17"/>
      <c r="L6" s="17"/>
      <c r="M6" s="17" t="s">
        <v>46</v>
      </c>
    </row>
    <row r="7" spans="1:13" ht="13.5" x14ac:dyDescent="0.25">
      <c r="A7" s="3">
        <v>42013</v>
      </c>
      <c r="B7" s="2">
        <v>1.2455000000000001</v>
      </c>
      <c r="C7" s="2"/>
      <c r="D7" s="2"/>
      <c r="E7" s="2"/>
      <c r="F7" s="2">
        <v>1.2530199999999998</v>
      </c>
      <c r="G7" s="2"/>
      <c r="H7" s="2"/>
      <c r="I7" s="2"/>
      <c r="J7" s="2"/>
      <c r="K7" s="17" t="s">
        <v>47</v>
      </c>
      <c r="L7" s="17" t="s">
        <v>48</v>
      </c>
      <c r="M7" s="17" t="s">
        <v>46</v>
      </c>
    </row>
    <row r="8" spans="1:13" ht="13.5" x14ac:dyDescent="0.25">
      <c r="A8" s="3">
        <v>42016</v>
      </c>
      <c r="B8" s="2">
        <v>1.2455000000000001</v>
      </c>
      <c r="C8" s="2"/>
      <c r="D8" s="2"/>
      <c r="E8" s="2"/>
      <c r="F8" s="2">
        <v>1.2511399999999999</v>
      </c>
      <c r="G8" s="2"/>
      <c r="H8" s="2"/>
      <c r="I8" s="2"/>
      <c r="J8" s="2"/>
      <c r="K8" s="17" t="s">
        <v>47</v>
      </c>
      <c r="L8" s="17" t="s">
        <v>48</v>
      </c>
      <c r="M8" s="17" t="s">
        <v>46</v>
      </c>
    </row>
    <row r="9" spans="1:13" ht="13.5" x14ac:dyDescent="0.25">
      <c r="A9" s="3">
        <v>42017</v>
      </c>
      <c r="B9" s="2">
        <v>1.2455000000000001</v>
      </c>
      <c r="C9" s="2"/>
      <c r="D9" s="2"/>
      <c r="E9" s="2"/>
      <c r="F9" s="2">
        <v>1.24644</v>
      </c>
      <c r="G9" s="2"/>
      <c r="H9" s="2"/>
      <c r="I9" s="2"/>
      <c r="J9" s="2"/>
      <c r="K9" s="17" t="s">
        <v>47</v>
      </c>
      <c r="L9" s="17" t="s">
        <v>48</v>
      </c>
      <c r="M9" s="17" t="s">
        <v>46</v>
      </c>
    </row>
    <row r="10" spans="1:13" ht="13.5" x14ac:dyDescent="0.25">
      <c r="A10" s="3">
        <v>42019</v>
      </c>
      <c r="B10" s="2">
        <v>1.2455000000000001</v>
      </c>
      <c r="C10" s="2"/>
      <c r="D10" s="2"/>
      <c r="E10" s="2"/>
      <c r="F10" s="2">
        <v>1.2455000000000001</v>
      </c>
      <c r="G10" s="2"/>
      <c r="H10" s="2"/>
      <c r="I10" s="2"/>
      <c r="J10" s="2"/>
      <c r="K10" s="17" t="s">
        <v>47</v>
      </c>
      <c r="L10" s="17" t="s">
        <v>49</v>
      </c>
      <c r="M10" s="17" t="s">
        <v>46</v>
      </c>
    </row>
    <row r="11" spans="1:13" ht="13.5" x14ac:dyDescent="0.25">
      <c r="A11" s="3">
        <v>42020</v>
      </c>
      <c r="B11" s="2">
        <v>1.2548999999999999</v>
      </c>
      <c r="C11" s="2"/>
      <c r="D11" s="2"/>
      <c r="E11" s="2"/>
      <c r="F11" s="2">
        <v>1.2473800000000002</v>
      </c>
      <c r="G11" s="2">
        <v>1.2511399999999999</v>
      </c>
      <c r="H11" s="2"/>
      <c r="I11" s="2"/>
      <c r="J11" s="2"/>
      <c r="K11" s="17" t="s">
        <v>50</v>
      </c>
      <c r="L11" s="17" t="s">
        <v>48</v>
      </c>
      <c r="M11" s="17" t="s">
        <v>51</v>
      </c>
    </row>
    <row r="12" spans="1:13" ht="13.5" x14ac:dyDescent="0.25">
      <c r="A12" s="3">
        <v>42023</v>
      </c>
      <c r="B12" s="2">
        <v>1.2830999999999999</v>
      </c>
      <c r="C12" s="2"/>
      <c r="D12" s="2"/>
      <c r="E12" s="2"/>
      <c r="F12" s="2">
        <v>1.2549000000000001</v>
      </c>
      <c r="G12" s="2">
        <v>1.2539599999999997</v>
      </c>
      <c r="H12" s="2"/>
      <c r="I12" s="2"/>
      <c r="J12" s="2"/>
      <c r="K12" s="17" t="s">
        <v>50</v>
      </c>
      <c r="L12" s="17" t="s">
        <v>48</v>
      </c>
      <c r="M12" s="17" t="s">
        <v>51</v>
      </c>
    </row>
    <row r="13" spans="1:13" ht="13.5" x14ac:dyDescent="0.25">
      <c r="A13" s="3">
        <v>42024</v>
      </c>
      <c r="B13" s="2">
        <v>1.3207</v>
      </c>
      <c r="C13" s="2"/>
      <c r="D13" s="2"/>
      <c r="E13" s="2"/>
      <c r="F13" s="2">
        <v>1.2699400000000001</v>
      </c>
      <c r="G13" s="2">
        <v>1.2605399999999998</v>
      </c>
      <c r="H13" s="2"/>
      <c r="I13" s="2"/>
      <c r="J13" s="2"/>
      <c r="K13" s="17" t="s">
        <v>50</v>
      </c>
      <c r="L13" s="17" t="s">
        <v>48</v>
      </c>
      <c r="M13" s="17" t="s">
        <v>51</v>
      </c>
    </row>
    <row r="14" spans="1:13" ht="13.5" x14ac:dyDescent="0.25">
      <c r="A14" s="3">
        <v>42025</v>
      </c>
      <c r="B14" s="2">
        <v>1.3489</v>
      </c>
      <c r="C14" s="2"/>
      <c r="D14" s="2"/>
      <c r="E14" s="2"/>
      <c r="F14" s="2">
        <v>1.2906200000000001</v>
      </c>
      <c r="G14" s="2">
        <v>1.2685299999999999</v>
      </c>
      <c r="H14" s="2"/>
      <c r="I14" s="2"/>
      <c r="J14" s="2"/>
      <c r="K14" s="17" t="s">
        <v>50</v>
      </c>
      <c r="L14" s="17" t="s">
        <v>48</v>
      </c>
      <c r="M14" s="17" t="s">
        <v>51</v>
      </c>
    </row>
    <row r="15" spans="1:13" ht="13.5" x14ac:dyDescent="0.25">
      <c r="A15" s="3">
        <v>42026</v>
      </c>
      <c r="B15" s="2">
        <v>1.3489</v>
      </c>
      <c r="C15" s="2"/>
      <c r="D15" s="2"/>
      <c r="E15" s="2"/>
      <c r="F15" s="2">
        <v>1.3112999999999999</v>
      </c>
      <c r="G15" s="2">
        <v>1.2784</v>
      </c>
      <c r="H15" s="2"/>
      <c r="I15" s="2"/>
      <c r="J15" s="2"/>
      <c r="K15" s="17" t="s">
        <v>50</v>
      </c>
      <c r="L15" s="17" t="s">
        <v>48</v>
      </c>
      <c r="M15" s="17" t="s">
        <v>51</v>
      </c>
    </row>
    <row r="16" spans="1:13" ht="13.5" x14ac:dyDescent="0.25">
      <c r="A16" s="3">
        <v>42027</v>
      </c>
      <c r="B16" s="2">
        <v>1.363</v>
      </c>
      <c r="C16" s="2">
        <v>84.848484848484915</v>
      </c>
      <c r="D16" s="2"/>
      <c r="E16" s="2"/>
      <c r="F16" s="2">
        <v>1.3329200000000001</v>
      </c>
      <c r="G16" s="2">
        <v>1.2901500000000001</v>
      </c>
      <c r="H16" s="2"/>
      <c r="I16" s="2"/>
      <c r="J16" s="2"/>
      <c r="K16" s="17" t="s">
        <v>50</v>
      </c>
      <c r="L16" s="17" t="s">
        <v>49</v>
      </c>
      <c r="M16" s="17" t="s">
        <v>51</v>
      </c>
    </row>
    <row r="17" spans="1:13" ht="13.5" x14ac:dyDescent="0.25">
      <c r="A17" s="3">
        <v>42030</v>
      </c>
      <c r="B17" s="2">
        <v>1.363</v>
      </c>
      <c r="C17" s="2">
        <v>84.848484848484915</v>
      </c>
      <c r="D17" s="2"/>
      <c r="E17" s="2"/>
      <c r="F17" s="2">
        <v>1.3488999999999998</v>
      </c>
      <c r="G17" s="2">
        <v>1.3019000000000001</v>
      </c>
      <c r="H17" s="2"/>
      <c r="I17" s="2"/>
      <c r="J17" s="2"/>
      <c r="K17" s="17" t="s">
        <v>50</v>
      </c>
      <c r="L17" s="17" t="s">
        <v>49</v>
      </c>
      <c r="M17" s="17" t="s">
        <v>51</v>
      </c>
    </row>
    <row r="18" spans="1:13" ht="13.5" x14ac:dyDescent="0.25">
      <c r="A18" s="3">
        <v>42031</v>
      </c>
      <c r="B18" s="2">
        <v>1.3583000000000001</v>
      </c>
      <c r="C18" s="2">
        <v>81.96778104971429</v>
      </c>
      <c r="D18" s="2"/>
      <c r="E18" s="2"/>
      <c r="F18" s="2">
        <v>1.35642</v>
      </c>
      <c r="G18" s="2">
        <v>1.31318</v>
      </c>
      <c r="H18" s="2"/>
      <c r="I18" s="2"/>
      <c r="J18" s="2"/>
      <c r="K18" s="17" t="s">
        <v>50</v>
      </c>
      <c r="L18" s="17" t="s">
        <v>49</v>
      </c>
      <c r="M18" s="17" t="s">
        <v>51</v>
      </c>
    </row>
    <row r="19" spans="1:13" ht="13.5" x14ac:dyDescent="0.25">
      <c r="A19" s="3">
        <v>42032</v>
      </c>
      <c r="B19" s="2">
        <v>1.3394999999999999</v>
      </c>
      <c r="C19" s="2">
        <v>71.50944492879978</v>
      </c>
      <c r="D19" s="2"/>
      <c r="E19" s="2"/>
      <c r="F19" s="2">
        <v>1.3545399999999999</v>
      </c>
      <c r="G19" s="2">
        <v>1.3225799999999999</v>
      </c>
      <c r="H19" s="2"/>
      <c r="I19" s="2"/>
      <c r="J19" s="2"/>
      <c r="K19" s="17" t="s">
        <v>50</v>
      </c>
      <c r="L19" s="17" t="s">
        <v>49</v>
      </c>
      <c r="M19" s="17" t="s">
        <v>52</v>
      </c>
    </row>
    <row r="20" spans="1:13" ht="13.5" x14ac:dyDescent="0.25">
      <c r="A20" s="3">
        <v>42033</v>
      </c>
      <c r="B20" s="2">
        <v>1.3583000000000001</v>
      </c>
      <c r="C20" s="2">
        <v>74.951277094377417</v>
      </c>
      <c r="D20" s="2"/>
      <c r="E20" s="2"/>
      <c r="F20" s="2">
        <v>1.35642</v>
      </c>
      <c r="G20" s="2">
        <v>1.3338599999999998</v>
      </c>
      <c r="H20" s="2">
        <v>1.2944789473684211</v>
      </c>
      <c r="I20" s="2"/>
      <c r="J20" s="2"/>
      <c r="K20" s="17" t="s">
        <v>50</v>
      </c>
      <c r="L20" s="17" t="s">
        <v>49</v>
      </c>
      <c r="M20" s="17" t="s">
        <v>51</v>
      </c>
    </row>
    <row r="21" spans="1:13" ht="13.5" x14ac:dyDescent="0.25">
      <c r="A21" s="3">
        <v>42034</v>
      </c>
      <c r="B21" s="2">
        <v>1.3394999999999999</v>
      </c>
      <c r="C21" s="2">
        <v>66.322761953091486</v>
      </c>
      <c r="D21" s="2"/>
      <c r="E21" s="2"/>
      <c r="F21" s="2">
        <v>1.35172</v>
      </c>
      <c r="G21" s="2">
        <v>1.3423199999999997</v>
      </c>
      <c r="H21" s="2">
        <v>1.2967299999999999</v>
      </c>
      <c r="I21" s="2"/>
      <c r="J21" s="2"/>
      <c r="K21" s="17" t="s">
        <v>50</v>
      </c>
      <c r="L21" s="17" t="s">
        <v>49</v>
      </c>
      <c r="M21" s="17" t="s">
        <v>52</v>
      </c>
    </row>
    <row r="22" spans="1:13" ht="13.5" x14ac:dyDescent="0.25">
      <c r="A22" s="3">
        <v>42037</v>
      </c>
      <c r="B22" s="2">
        <v>1.3535999999999999</v>
      </c>
      <c r="C22" s="2">
        <v>69.187771569481754</v>
      </c>
      <c r="D22" s="2"/>
      <c r="E22" s="2"/>
      <c r="F22" s="2">
        <v>1.3498399999999999</v>
      </c>
      <c r="G22" s="2">
        <v>1.3493699999999997</v>
      </c>
      <c r="H22" s="2">
        <v>1.3016650000000001</v>
      </c>
      <c r="I22" s="2"/>
      <c r="J22" s="2"/>
      <c r="K22" s="17" t="s">
        <v>50</v>
      </c>
      <c r="L22" s="17" t="s">
        <v>49</v>
      </c>
      <c r="M22" s="17" t="s">
        <v>52</v>
      </c>
    </row>
    <row r="23" spans="1:13" ht="13.5" x14ac:dyDescent="0.25">
      <c r="A23" s="3">
        <v>42038</v>
      </c>
      <c r="B23" s="2">
        <v>1.3489</v>
      </c>
      <c r="C23" s="2">
        <v>67.137468748842707</v>
      </c>
      <c r="D23" s="2"/>
      <c r="E23" s="2"/>
      <c r="F23" s="2">
        <v>1.34796</v>
      </c>
      <c r="G23" s="2">
        <v>1.3521899999999998</v>
      </c>
      <c r="H23" s="2">
        <v>1.306365</v>
      </c>
      <c r="I23" s="2"/>
      <c r="J23" s="2"/>
      <c r="K23" s="17" t="s">
        <v>50</v>
      </c>
      <c r="L23" s="17" t="s">
        <v>49</v>
      </c>
      <c r="M23" s="17" t="s">
        <v>52</v>
      </c>
    </row>
    <row r="24" spans="1:13" ht="13.5" x14ac:dyDescent="0.25">
      <c r="A24" s="3">
        <v>42039</v>
      </c>
      <c r="B24" s="2">
        <v>1.3394999999999999</v>
      </c>
      <c r="C24" s="2">
        <v>63.109395446291998</v>
      </c>
      <c r="D24" s="2"/>
      <c r="E24" s="2"/>
      <c r="F24" s="2">
        <v>1.34796</v>
      </c>
      <c r="G24" s="2">
        <v>1.3512499999999998</v>
      </c>
      <c r="H24" s="2">
        <v>1.3098900000000002</v>
      </c>
      <c r="I24" s="2"/>
      <c r="J24" s="2"/>
      <c r="K24" s="17" t="s">
        <v>50</v>
      </c>
      <c r="L24" s="17" t="s">
        <v>49</v>
      </c>
      <c r="M24" s="17" t="s">
        <v>53</v>
      </c>
    </row>
    <row r="25" spans="1:13" ht="13.5" x14ac:dyDescent="0.25">
      <c r="A25" s="3">
        <v>42040</v>
      </c>
      <c r="B25" s="2">
        <v>1.3160000000000001</v>
      </c>
      <c r="C25" s="2">
        <v>54.332920039899264</v>
      </c>
      <c r="D25" s="2"/>
      <c r="E25" s="2"/>
      <c r="F25" s="2">
        <v>1.3394999999999999</v>
      </c>
      <c r="G25" s="2">
        <v>1.34796</v>
      </c>
      <c r="H25" s="2">
        <v>1.3131800000000002</v>
      </c>
      <c r="I25" s="2"/>
      <c r="J25" s="2"/>
      <c r="K25" s="17" t="s">
        <v>47</v>
      </c>
      <c r="L25" s="17" t="s">
        <v>48</v>
      </c>
      <c r="M25" s="17" t="s">
        <v>46</v>
      </c>
    </row>
    <row r="26" spans="1:13" ht="13.5" x14ac:dyDescent="0.25">
      <c r="A26" s="3">
        <v>42041</v>
      </c>
      <c r="B26" s="2">
        <v>1.3112999999999999</v>
      </c>
      <c r="C26" s="2">
        <v>52.752813302740975</v>
      </c>
      <c r="D26" s="2"/>
      <c r="E26" s="2"/>
      <c r="F26" s="2">
        <v>1.33386</v>
      </c>
      <c r="G26" s="2">
        <v>1.3427899999999999</v>
      </c>
      <c r="H26" s="2">
        <v>1.31647</v>
      </c>
      <c r="I26" s="2"/>
      <c r="J26" s="2"/>
      <c r="K26" s="17" t="s">
        <v>47</v>
      </c>
      <c r="L26" s="17" t="s">
        <v>48</v>
      </c>
      <c r="M26" s="17" t="s">
        <v>46</v>
      </c>
    </row>
    <row r="27" spans="1:13" ht="13.5" x14ac:dyDescent="0.25">
      <c r="A27" s="3">
        <v>42044</v>
      </c>
      <c r="B27" s="2">
        <v>1.3066</v>
      </c>
      <c r="C27" s="2">
        <v>51.150820121058899</v>
      </c>
      <c r="D27" s="2">
        <v>6.4895510004050472E-3</v>
      </c>
      <c r="E27" s="2"/>
      <c r="F27" s="2">
        <v>1.3244599999999997</v>
      </c>
      <c r="G27" s="2">
        <v>1.3371499999999998</v>
      </c>
      <c r="H27" s="2">
        <v>1.3195250000000001</v>
      </c>
      <c r="I27" s="2"/>
      <c r="J27" s="2"/>
      <c r="K27" s="17" t="s">
        <v>47</v>
      </c>
      <c r="L27" s="17" t="s">
        <v>48</v>
      </c>
      <c r="M27" s="17" t="s">
        <v>46</v>
      </c>
    </row>
    <row r="28" spans="1:13" ht="13.5" x14ac:dyDescent="0.25">
      <c r="A28" s="3">
        <v>42045</v>
      </c>
      <c r="B28" s="2">
        <v>1.2878000000000001</v>
      </c>
      <c r="C28" s="2">
        <v>45.233562161462231</v>
      </c>
      <c r="D28" s="2">
        <v>1.5025061672707452E-2</v>
      </c>
      <c r="E28" s="2"/>
      <c r="F28" s="2">
        <v>1.3122400000000001</v>
      </c>
      <c r="G28" s="2">
        <v>1.3301000000000001</v>
      </c>
      <c r="H28" s="2">
        <v>1.3216399999999999</v>
      </c>
      <c r="I28" s="2"/>
      <c r="J28" s="2"/>
      <c r="K28" s="17" t="s">
        <v>47</v>
      </c>
      <c r="L28" s="17" t="s">
        <v>48</v>
      </c>
      <c r="M28" s="17" t="s">
        <v>46</v>
      </c>
    </row>
    <row r="29" spans="1:13" ht="13.5" x14ac:dyDescent="0.25">
      <c r="A29" s="3">
        <v>42046</v>
      </c>
      <c r="B29" s="2">
        <v>1.3253999999999999</v>
      </c>
      <c r="C29" s="2">
        <v>56.157473233435049</v>
      </c>
      <c r="D29" s="2">
        <v>1.6667127735933596E-2</v>
      </c>
      <c r="E29" s="2"/>
      <c r="F29" s="2">
        <v>1.30942</v>
      </c>
      <c r="G29" s="2">
        <v>1.3286899999999999</v>
      </c>
      <c r="H29" s="2">
        <v>1.3256349999999997</v>
      </c>
      <c r="I29" s="2"/>
      <c r="J29" s="2"/>
      <c r="K29" s="17" t="s">
        <v>47</v>
      </c>
      <c r="L29" s="17" t="s">
        <v>48</v>
      </c>
      <c r="M29" s="17" t="s">
        <v>46</v>
      </c>
    </row>
    <row r="30" spans="1:13" ht="13.5" x14ac:dyDescent="0.25">
      <c r="A30" s="3">
        <v>42047</v>
      </c>
      <c r="B30" s="2">
        <v>1.3160000000000001</v>
      </c>
      <c r="C30" s="2">
        <v>53.295416649297238</v>
      </c>
      <c r="D30" s="2">
        <v>2.1512995703008908E-2</v>
      </c>
      <c r="E30" s="2"/>
      <c r="F30" s="2">
        <v>1.3094199999999998</v>
      </c>
      <c r="G30" s="2">
        <v>1.32446</v>
      </c>
      <c r="H30" s="2">
        <v>1.3291599999999997</v>
      </c>
      <c r="I30" s="2"/>
      <c r="J30" s="2"/>
      <c r="K30" s="17" t="s">
        <v>47</v>
      </c>
      <c r="L30" s="17" t="s">
        <v>48</v>
      </c>
      <c r="M30" s="17" t="s">
        <v>53</v>
      </c>
    </row>
    <row r="31" spans="1:13" ht="13.5" x14ac:dyDescent="0.25">
      <c r="A31" s="3">
        <v>42048</v>
      </c>
      <c r="B31" s="2">
        <v>1.2925</v>
      </c>
      <c r="C31" s="2">
        <v>46.864936760875523</v>
      </c>
      <c r="D31" s="2">
        <v>2.4394937891423885E-2</v>
      </c>
      <c r="E31" s="2"/>
      <c r="F31" s="2">
        <v>1.30566</v>
      </c>
      <c r="G31" s="2">
        <v>1.31976</v>
      </c>
      <c r="H31" s="2">
        <v>1.3310399999999998</v>
      </c>
      <c r="I31" s="2"/>
      <c r="J31" s="2"/>
      <c r="K31" s="17" t="s">
        <v>47</v>
      </c>
      <c r="L31" s="17" t="s">
        <v>48</v>
      </c>
      <c r="M31" s="17" t="s">
        <v>46</v>
      </c>
    </row>
    <row r="32" spans="1:13" ht="13.5" x14ac:dyDescent="0.25">
      <c r="A32" s="3">
        <v>42051</v>
      </c>
      <c r="B32" s="2">
        <v>1.2925</v>
      </c>
      <c r="C32" s="2">
        <v>46.864936760875523</v>
      </c>
      <c r="D32" s="2">
        <v>2.9079708120051784E-2</v>
      </c>
      <c r="E32" s="2"/>
      <c r="F32" s="2">
        <v>1.3028400000000002</v>
      </c>
      <c r="G32" s="2">
        <v>1.31365</v>
      </c>
      <c r="H32" s="2">
        <v>1.3315099999999997</v>
      </c>
      <c r="I32" s="2"/>
      <c r="J32" s="2"/>
      <c r="K32" s="17" t="s">
        <v>47</v>
      </c>
      <c r="L32" s="17" t="s">
        <v>48</v>
      </c>
      <c r="M32" s="17" t="s">
        <v>46</v>
      </c>
    </row>
    <row r="33" spans="1:13" ht="13.5" x14ac:dyDescent="0.25">
      <c r="A33" s="3">
        <v>42052</v>
      </c>
      <c r="B33" s="2">
        <v>1.2925</v>
      </c>
      <c r="C33" s="2">
        <v>46.864936760875523</v>
      </c>
      <c r="D33" s="2">
        <v>3.2391938833420841E-2</v>
      </c>
      <c r="E33" s="2"/>
      <c r="F33" s="2">
        <v>1.3037800000000002</v>
      </c>
      <c r="G33" s="2">
        <v>1.3080100000000001</v>
      </c>
      <c r="H33" s="2">
        <v>1.3300999999999998</v>
      </c>
      <c r="I33" s="2"/>
      <c r="J33" s="2"/>
      <c r="K33" s="17" t="s">
        <v>47</v>
      </c>
      <c r="L33" s="17" t="s">
        <v>48</v>
      </c>
      <c r="M33" s="17" t="s">
        <v>54</v>
      </c>
    </row>
    <row r="34" spans="1:13" ht="13.5" x14ac:dyDescent="0.25">
      <c r="A34" s="3">
        <v>42053</v>
      </c>
      <c r="B34" s="2">
        <v>1.2737000000000001</v>
      </c>
      <c r="C34" s="2">
        <v>41.822840991422332</v>
      </c>
      <c r="D34" s="2">
        <v>3.5207026271719455E-2</v>
      </c>
      <c r="E34" s="2"/>
      <c r="F34" s="2">
        <v>1.2934399999999999</v>
      </c>
      <c r="G34" s="2">
        <v>1.3014300000000001</v>
      </c>
      <c r="H34" s="2">
        <v>1.3263400000000001</v>
      </c>
      <c r="I34" s="2"/>
      <c r="J34" s="2"/>
      <c r="K34" s="17" t="s">
        <v>47</v>
      </c>
      <c r="L34" s="17" t="s">
        <v>48</v>
      </c>
      <c r="M34" s="17" t="s">
        <v>46</v>
      </c>
    </row>
    <row r="35" spans="1:13" ht="13.5" x14ac:dyDescent="0.25">
      <c r="A35" s="3">
        <v>42054</v>
      </c>
      <c r="B35" s="2">
        <v>1.2878000000000001</v>
      </c>
      <c r="C35" s="2">
        <v>46.474124201039622</v>
      </c>
      <c r="D35" s="2">
        <v>3.3101387925409176E-2</v>
      </c>
      <c r="E35" s="2">
        <v>2.3763303906008906E-2</v>
      </c>
      <c r="F35" s="2">
        <v>1.2878000000000001</v>
      </c>
      <c r="G35" s="2">
        <v>1.29861</v>
      </c>
      <c r="H35" s="2">
        <v>1.323285</v>
      </c>
      <c r="I35" s="2"/>
      <c r="J35" s="2"/>
      <c r="K35" s="17" t="s">
        <v>47</v>
      </c>
      <c r="L35" s="17" t="s">
        <v>53</v>
      </c>
      <c r="M35" s="17" t="s">
        <v>46</v>
      </c>
    </row>
    <row r="36" spans="1:13" ht="13.5" x14ac:dyDescent="0.25">
      <c r="A36" s="3">
        <v>42055</v>
      </c>
      <c r="B36" s="2">
        <v>1.2878000000000001</v>
      </c>
      <c r="C36" s="2">
        <v>46.474124201039622</v>
      </c>
      <c r="D36" s="2">
        <v>3.0672738076586104E-2</v>
      </c>
      <c r="E36" s="2">
        <v>1.898328719920889E-2</v>
      </c>
      <c r="F36" s="2">
        <v>1.2868599999999999</v>
      </c>
      <c r="G36" s="2">
        <v>1.2962600000000002</v>
      </c>
      <c r="H36" s="2">
        <v>1.3195250000000001</v>
      </c>
      <c r="I36" s="2"/>
      <c r="J36" s="2"/>
      <c r="K36" s="17" t="s">
        <v>47</v>
      </c>
      <c r="L36" s="17" t="s">
        <v>53</v>
      </c>
      <c r="M36" s="17" t="s">
        <v>46</v>
      </c>
    </row>
    <row r="37" spans="1:13" ht="13.5" x14ac:dyDescent="0.25">
      <c r="A37" s="3">
        <v>42058</v>
      </c>
      <c r="B37" s="2">
        <v>1.3066</v>
      </c>
      <c r="C37" s="2">
        <v>52.36348739456151</v>
      </c>
      <c r="D37" s="2">
        <v>2.6572539612960355E-2</v>
      </c>
      <c r="E37" s="2">
        <v>1.4897950361950499E-2</v>
      </c>
      <c r="F37" s="2">
        <v>1.2896799999999999</v>
      </c>
      <c r="G37" s="2">
        <v>1.2962600000000002</v>
      </c>
      <c r="H37" s="2">
        <v>1.3167050000000002</v>
      </c>
      <c r="I37" s="2"/>
      <c r="J37" s="2"/>
      <c r="K37" s="17" t="s">
        <v>50</v>
      </c>
      <c r="L37" s="17" t="s">
        <v>49</v>
      </c>
      <c r="M37" s="17" t="s">
        <v>51</v>
      </c>
    </row>
    <row r="38" spans="1:13" ht="13.5" x14ac:dyDescent="0.25">
      <c r="A38" s="3">
        <v>42059</v>
      </c>
      <c r="B38" s="2">
        <v>1.2689999999999999</v>
      </c>
      <c r="C38" s="2">
        <v>42.331576285801354</v>
      </c>
      <c r="D38" s="2">
        <v>2.2950189937891885E-2</v>
      </c>
      <c r="E38" s="2">
        <v>1.1423215829008789E-2</v>
      </c>
      <c r="F38" s="2">
        <v>1.2849800000000002</v>
      </c>
      <c r="G38" s="2">
        <v>1.2943800000000001</v>
      </c>
      <c r="H38" s="2">
        <v>1.3122400000000001</v>
      </c>
      <c r="I38" s="2"/>
      <c r="J38" s="2"/>
      <c r="K38" s="17" t="s">
        <v>47</v>
      </c>
      <c r="L38" s="17" t="s">
        <v>48</v>
      </c>
      <c r="M38" s="17" t="s">
        <v>46</v>
      </c>
    </row>
    <row r="39" spans="1:13" ht="13.5" x14ac:dyDescent="0.25">
      <c r="A39" s="3">
        <v>42060</v>
      </c>
      <c r="B39" s="2">
        <v>1.2830999999999999</v>
      </c>
      <c r="C39" s="2">
        <v>46.47294955796464</v>
      </c>
      <c r="D39" s="2">
        <v>2.4805042016537548E-2</v>
      </c>
      <c r="E39" s="2">
        <v>8.7636637738237582E-3</v>
      </c>
      <c r="F39" s="2">
        <v>1.2868600000000001</v>
      </c>
      <c r="G39" s="2">
        <v>1.2901499999999999</v>
      </c>
      <c r="H39" s="2">
        <v>1.30942</v>
      </c>
      <c r="I39" s="2"/>
      <c r="J39" s="2"/>
      <c r="K39" s="17" t="s">
        <v>47</v>
      </c>
      <c r="L39" s="17" t="s">
        <v>48</v>
      </c>
      <c r="M39" s="17" t="s">
        <v>54</v>
      </c>
    </row>
    <row r="40" spans="1:13" ht="13.5" x14ac:dyDescent="0.25">
      <c r="A40" s="3">
        <v>42061</v>
      </c>
      <c r="B40" s="2">
        <v>1.3066</v>
      </c>
      <c r="C40" s="2">
        <v>52.584607984882723</v>
      </c>
      <c r="D40" s="2">
        <v>2.327075185574401E-2</v>
      </c>
      <c r="E40" s="2">
        <v>6.7216187610968691E-3</v>
      </c>
      <c r="F40" s="2">
        <v>1.2906200000000001</v>
      </c>
      <c r="G40" s="2">
        <v>1.28921</v>
      </c>
      <c r="H40" s="2">
        <v>1.306835</v>
      </c>
      <c r="I40" s="2"/>
      <c r="J40" s="2"/>
      <c r="K40" s="17" t="s">
        <v>47</v>
      </c>
      <c r="L40" s="17" t="s">
        <v>48</v>
      </c>
      <c r="M40" s="17" t="s">
        <v>54</v>
      </c>
    </row>
    <row r="41" spans="1:13" ht="13.5" x14ac:dyDescent="0.25">
      <c r="A41" s="3">
        <v>42062</v>
      </c>
      <c r="B41" s="2">
        <v>1.3112999999999999</v>
      </c>
      <c r="C41" s="2">
        <v>53.722677177461527</v>
      </c>
      <c r="D41" s="2">
        <v>1.7947068660185028E-2</v>
      </c>
      <c r="E41" s="2">
        <v>3.7360064622334915E-3</v>
      </c>
      <c r="F41" s="2">
        <v>1.29532</v>
      </c>
      <c r="G41" s="2">
        <v>1.2910899999999998</v>
      </c>
      <c r="H41" s="2">
        <v>1.3054250000000001</v>
      </c>
      <c r="I41" s="2"/>
      <c r="J41" s="2"/>
      <c r="K41" s="17" t="s">
        <v>50</v>
      </c>
      <c r="L41" s="17" t="s">
        <v>53</v>
      </c>
      <c r="M41" s="17" t="s">
        <v>51</v>
      </c>
    </row>
    <row r="42" spans="1:13" ht="13.5" x14ac:dyDescent="0.25">
      <c r="A42" s="3">
        <v>42065</v>
      </c>
      <c r="B42" s="2">
        <v>1.3394999999999999</v>
      </c>
      <c r="C42" s="2">
        <v>59.936193766764966</v>
      </c>
      <c r="D42" s="2">
        <v>1.1268432895457314E-2</v>
      </c>
      <c r="E42" s="2">
        <v>1.6521370234237349E-4</v>
      </c>
      <c r="F42" s="2">
        <v>1.3019000000000001</v>
      </c>
      <c r="G42" s="2">
        <v>1.2957899999999998</v>
      </c>
      <c r="H42" s="2">
        <v>1.3047200000000001</v>
      </c>
      <c r="I42" s="2"/>
      <c r="J42" s="2"/>
      <c r="K42" s="17" t="s">
        <v>47</v>
      </c>
      <c r="L42" s="17" t="s">
        <v>48</v>
      </c>
      <c r="M42" s="17" t="s">
        <v>54</v>
      </c>
    </row>
    <row r="43" spans="1:13" ht="13.5" x14ac:dyDescent="0.25">
      <c r="A43" s="3">
        <v>42066</v>
      </c>
      <c r="B43" s="2">
        <v>1.3348</v>
      </c>
      <c r="C43" s="2">
        <v>58.525769406646184</v>
      </c>
      <c r="D43" s="2">
        <v>5.7200039299813987E-3</v>
      </c>
      <c r="E43" s="2">
        <v>-3.1057764524375277E-3</v>
      </c>
      <c r="F43" s="2">
        <v>1.3150600000000001</v>
      </c>
      <c r="G43" s="2">
        <v>1.30002</v>
      </c>
      <c r="H43" s="2">
        <v>1.3040150000000001</v>
      </c>
      <c r="I43" s="2"/>
      <c r="J43" s="2"/>
      <c r="K43" s="17" t="s">
        <v>50</v>
      </c>
      <c r="L43" s="17" t="s">
        <v>49</v>
      </c>
      <c r="M43" s="17" t="s">
        <v>51</v>
      </c>
    </row>
    <row r="44" spans="1:13" ht="13.5" x14ac:dyDescent="0.25">
      <c r="A44" s="3">
        <v>42067</v>
      </c>
      <c r="B44" s="2">
        <v>1.3112999999999999</v>
      </c>
      <c r="C44" s="2">
        <v>51.943891647098035</v>
      </c>
      <c r="D44" s="2">
        <v>-3.258592643939906E-4</v>
      </c>
      <c r="E44" s="2">
        <v>-6.1060332364642304E-3</v>
      </c>
      <c r="F44" s="2">
        <v>1.3207</v>
      </c>
      <c r="G44" s="2">
        <v>1.3037799999999997</v>
      </c>
      <c r="H44" s="2">
        <v>1.3026050000000002</v>
      </c>
      <c r="I44" s="2"/>
      <c r="J44" s="2"/>
      <c r="K44" s="17" t="s">
        <v>50</v>
      </c>
      <c r="L44" s="17" t="s">
        <v>49</v>
      </c>
      <c r="M44" s="17" t="s">
        <v>51</v>
      </c>
    </row>
    <row r="45" spans="1:13" ht="13.5" x14ac:dyDescent="0.25">
      <c r="A45" s="3">
        <v>42068</v>
      </c>
      <c r="B45" s="2">
        <v>1.3112999999999999</v>
      </c>
      <c r="C45" s="2">
        <v>51.943891647098035</v>
      </c>
      <c r="D45" s="2">
        <v>-3.318192430763478E-3</v>
      </c>
      <c r="E45" s="2">
        <v>-7.6689940290922331E-3</v>
      </c>
      <c r="F45" s="2">
        <v>1.3216399999999999</v>
      </c>
      <c r="G45" s="2">
        <v>1.30613</v>
      </c>
      <c r="H45" s="2">
        <v>1.30237</v>
      </c>
      <c r="I45" s="2"/>
      <c r="J45" s="2"/>
      <c r="K45" s="17" t="s">
        <v>47</v>
      </c>
      <c r="L45" s="17" t="s">
        <v>53</v>
      </c>
      <c r="M45" s="17" t="s">
        <v>54</v>
      </c>
    </row>
    <row r="46" spans="1:13" ht="13.5" x14ac:dyDescent="0.25">
      <c r="A46" s="3">
        <v>42069</v>
      </c>
      <c r="B46" s="2">
        <v>1.3160000000000001</v>
      </c>
      <c r="C46" s="2">
        <v>53.165598520615106</v>
      </c>
      <c r="D46" s="2">
        <v>-6.2407532599046966E-3</v>
      </c>
      <c r="E46" s="2">
        <v>-8.5149782065767794E-3</v>
      </c>
      <c r="F46" s="2">
        <v>1.3225799999999999</v>
      </c>
      <c r="G46" s="2">
        <v>1.3089499999999998</v>
      </c>
      <c r="H46" s="2">
        <v>1.302605</v>
      </c>
      <c r="I46" s="2"/>
      <c r="J46" s="2"/>
      <c r="K46" s="17" t="s">
        <v>47</v>
      </c>
      <c r="L46" s="17" t="s">
        <v>48</v>
      </c>
      <c r="M46" s="17" t="s">
        <v>54</v>
      </c>
    </row>
    <row r="47" spans="1:13" ht="13.5" x14ac:dyDescent="0.25">
      <c r="A47" s="3">
        <v>42072</v>
      </c>
      <c r="B47" s="2">
        <v>1.3442000000000001</v>
      </c>
      <c r="C47" s="2">
        <v>59.773539742434806</v>
      </c>
      <c r="D47" s="2">
        <v>-7.9773379179508552E-3</v>
      </c>
      <c r="E47" s="2">
        <v>-8.2520366098090808E-3</v>
      </c>
      <c r="F47" s="2">
        <v>1.3235199999999998</v>
      </c>
      <c r="G47" s="2">
        <v>1.31271</v>
      </c>
      <c r="H47" s="2">
        <v>1.3044850000000001</v>
      </c>
      <c r="I47" s="2"/>
      <c r="J47" s="2"/>
      <c r="K47" s="17" t="s">
        <v>50</v>
      </c>
      <c r="L47" s="17" t="s">
        <v>49</v>
      </c>
      <c r="M47" s="17" t="s">
        <v>51</v>
      </c>
    </row>
    <row r="48" spans="1:13" ht="13.5" x14ac:dyDescent="0.25">
      <c r="A48" s="3">
        <v>42073</v>
      </c>
      <c r="B48" s="2">
        <v>1.3535999999999999</v>
      </c>
      <c r="C48" s="2">
        <v>61.712724074271563</v>
      </c>
      <c r="D48" s="2">
        <v>-1.6156401819064525E-2</v>
      </c>
      <c r="E48" s="2">
        <v>-8.0471942317228186E-3</v>
      </c>
      <c r="F48" s="2">
        <v>1.32728</v>
      </c>
      <c r="G48" s="2">
        <v>1.3211700000000002</v>
      </c>
      <c r="H48" s="2">
        <v>1.3077749999999999</v>
      </c>
      <c r="I48" s="2"/>
      <c r="J48" s="2"/>
      <c r="K48" s="17" t="s">
        <v>50</v>
      </c>
      <c r="L48" s="17" t="s">
        <v>49</v>
      </c>
      <c r="M48" s="17" t="s">
        <v>51</v>
      </c>
    </row>
    <row r="49" spans="1:13" ht="13.5" x14ac:dyDescent="0.25">
      <c r="A49" s="3">
        <v>42074</v>
      </c>
      <c r="B49" s="2">
        <v>1.3535999999999999</v>
      </c>
      <c r="C49" s="2">
        <v>61.71272407427157</v>
      </c>
      <c r="D49" s="2">
        <v>-2.1175253572711217E-2</v>
      </c>
      <c r="E49" s="2">
        <v>-7.9085432282272085E-3</v>
      </c>
      <c r="F49" s="2">
        <v>1.3357399999999999</v>
      </c>
      <c r="G49" s="2">
        <v>1.3282200000000002</v>
      </c>
      <c r="H49" s="2">
        <v>1.3091849999999998</v>
      </c>
      <c r="I49" s="2"/>
      <c r="J49" s="2"/>
      <c r="K49" s="17" t="s">
        <v>50</v>
      </c>
      <c r="L49" s="17" t="s">
        <v>49</v>
      </c>
      <c r="M49" s="17" t="s">
        <v>51</v>
      </c>
    </row>
    <row r="50" spans="1:13" ht="13.5" x14ac:dyDescent="0.25">
      <c r="A50" s="3">
        <v>42075</v>
      </c>
      <c r="B50" s="2">
        <v>1.3535999999999999</v>
      </c>
      <c r="C50" s="2">
        <v>61.71272407427157</v>
      </c>
      <c r="D50" s="2">
        <v>-2.2054123139554571E-2</v>
      </c>
      <c r="E50" s="2">
        <v>-7.5119618722862694E-3</v>
      </c>
      <c r="F50" s="2">
        <v>1.3442000000000001</v>
      </c>
      <c r="G50" s="2">
        <v>1.3329200000000001</v>
      </c>
      <c r="H50" s="2">
        <v>1.3110649999999997</v>
      </c>
      <c r="I50" s="2">
        <v>1.3073673469387757</v>
      </c>
      <c r="J50" s="2"/>
      <c r="K50" s="17" t="s">
        <v>50</v>
      </c>
      <c r="L50" s="17" t="s">
        <v>49</v>
      </c>
      <c r="M50" s="17" t="s">
        <v>51</v>
      </c>
    </row>
    <row r="51" spans="1:13" ht="13.5" x14ac:dyDescent="0.25">
      <c r="A51" s="3">
        <v>42076</v>
      </c>
      <c r="B51" s="2">
        <v>1.3394999999999999</v>
      </c>
      <c r="C51" s="2">
        <v>56.600899759990519</v>
      </c>
      <c r="D51" s="2">
        <v>-2.1259458291473798E-2</v>
      </c>
      <c r="E51" s="2">
        <v>-6.2771550175234518E-3</v>
      </c>
      <c r="F51" s="2">
        <v>1.3489</v>
      </c>
      <c r="G51" s="2">
        <v>1.3357399999999999</v>
      </c>
      <c r="H51" s="2">
        <v>1.3134149999999998</v>
      </c>
      <c r="I51" s="2">
        <v>1.3080100000000001</v>
      </c>
      <c r="J51" s="2"/>
      <c r="K51" s="17" t="s">
        <v>50</v>
      </c>
      <c r="L51" s="17" t="s">
        <v>49</v>
      </c>
      <c r="M51" s="17" t="s">
        <v>51</v>
      </c>
    </row>
    <row r="52" spans="1:13" ht="13.5" x14ac:dyDescent="0.25">
      <c r="A52" s="3">
        <v>42079</v>
      </c>
      <c r="B52" s="2">
        <v>1.3301000000000001</v>
      </c>
      <c r="C52" s="2">
        <v>53.423810007543473</v>
      </c>
      <c r="D52" s="2">
        <v>-1.5681194284670186E-2</v>
      </c>
      <c r="E52" s="2">
        <v>-4.8283570299195869E-3</v>
      </c>
      <c r="F52" s="2">
        <v>1.3460799999999999</v>
      </c>
      <c r="G52" s="2">
        <v>1.3348</v>
      </c>
      <c r="H52" s="2">
        <v>1.3152949999999999</v>
      </c>
      <c r="I52" s="2">
        <v>1.3095140000000001</v>
      </c>
      <c r="J52" s="2"/>
      <c r="K52" s="17" t="s">
        <v>50</v>
      </c>
      <c r="L52" s="17" t="s">
        <v>49</v>
      </c>
      <c r="M52" s="17" t="s">
        <v>52</v>
      </c>
    </row>
    <row r="53" spans="1:13" ht="13.5" x14ac:dyDescent="0.25">
      <c r="A53" s="3">
        <v>42080</v>
      </c>
      <c r="B53" s="2">
        <v>1.3253999999999999</v>
      </c>
      <c r="C53" s="2">
        <v>51.856468013977064</v>
      </c>
      <c r="D53" s="2">
        <v>-1.1399862720539833E-2</v>
      </c>
      <c r="E53" s="2">
        <v>-2.9751064728653753E-3</v>
      </c>
      <c r="F53" s="2">
        <v>1.3404399999999999</v>
      </c>
      <c r="G53" s="2">
        <v>1.33386</v>
      </c>
      <c r="H53" s="2">
        <v>1.31694</v>
      </c>
      <c r="I53" s="2">
        <v>1.310924</v>
      </c>
      <c r="J53" s="2"/>
      <c r="K53" s="17" t="s">
        <v>47</v>
      </c>
      <c r="L53" s="17" t="s">
        <v>48</v>
      </c>
      <c r="M53" s="17" t="s">
        <v>46</v>
      </c>
    </row>
    <row r="54" spans="1:13" ht="13.5" x14ac:dyDescent="0.25">
      <c r="A54" s="3">
        <v>42081</v>
      </c>
      <c r="B54" s="2">
        <v>1.2878000000000001</v>
      </c>
      <c r="C54" s="2">
        <v>41.393868561973967</v>
      </c>
      <c r="D54" s="2">
        <v>-8.6387070766142937E-3</v>
      </c>
      <c r="E54" s="2">
        <v>-8.9672816593210211E-4</v>
      </c>
      <c r="F54" s="2">
        <v>1.32728</v>
      </c>
      <c r="G54" s="2">
        <v>1.33151</v>
      </c>
      <c r="H54" s="2">
        <v>1.317645</v>
      </c>
      <c r="I54" s="2">
        <v>1.3113000000000001</v>
      </c>
      <c r="J54" s="2"/>
      <c r="K54" s="17" t="s">
        <v>47</v>
      </c>
      <c r="L54" s="17" t="s">
        <v>48</v>
      </c>
      <c r="M54" s="17" t="s">
        <v>46</v>
      </c>
    </row>
    <row r="55" spans="1:13" ht="13.5" x14ac:dyDescent="0.25">
      <c r="A55" s="3">
        <v>42082</v>
      </c>
      <c r="B55" s="2">
        <v>1.2925</v>
      </c>
      <c r="C55" s="2">
        <v>42.943528037755463</v>
      </c>
      <c r="D55" s="2">
        <v>-6.4573035712409688E-3</v>
      </c>
      <c r="E55" s="2">
        <v>-5.4973639273509065E-4</v>
      </c>
      <c r="F55" s="2">
        <v>1.3150600000000001</v>
      </c>
      <c r="G55" s="2">
        <v>1.3296300000000001</v>
      </c>
      <c r="H55" s="2">
        <v>1.3178800000000002</v>
      </c>
      <c r="I55" s="2">
        <v>1.3121460000000003</v>
      </c>
      <c r="J55" s="2"/>
      <c r="K55" s="17" t="s">
        <v>47</v>
      </c>
      <c r="L55" s="17" t="s">
        <v>48</v>
      </c>
      <c r="M55" s="17" t="s">
        <v>46</v>
      </c>
    </row>
    <row r="56" spans="1:13" ht="13.5" x14ac:dyDescent="0.25">
      <c r="A56" s="3">
        <v>42086</v>
      </c>
      <c r="B56" s="2">
        <v>1.2784</v>
      </c>
      <c r="C56" s="2">
        <v>39.563689566140383</v>
      </c>
      <c r="D56" s="2">
        <v>-2.6928728639399324E-3</v>
      </c>
      <c r="E56" s="2">
        <v>1.7591664275640097E-4</v>
      </c>
      <c r="F56" s="2">
        <v>1.3028399999999998</v>
      </c>
      <c r="G56" s="2">
        <v>1.3258700000000001</v>
      </c>
      <c r="H56" s="2">
        <v>1.3174100000000002</v>
      </c>
      <c r="I56" s="2">
        <v>1.3128040000000001</v>
      </c>
      <c r="J56" s="2"/>
      <c r="K56" s="17" t="s">
        <v>47</v>
      </c>
      <c r="L56" s="17" t="s">
        <v>48</v>
      </c>
      <c r="M56" s="17" t="s">
        <v>46</v>
      </c>
    </row>
    <row r="57" spans="1:13" ht="13.5" x14ac:dyDescent="0.25">
      <c r="A57" s="3">
        <v>42087</v>
      </c>
      <c r="B57" s="2">
        <v>1.2784</v>
      </c>
      <c r="C57" s="2">
        <v>39.56368956614039</v>
      </c>
      <c r="D57" s="2">
        <v>5.0541070106002728E-3</v>
      </c>
      <c r="E57" s="2">
        <v>9.7761733789907207E-4</v>
      </c>
      <c r="F57" s="2">
        <v>1.2925</v>
      </c>
      <c r="G57" s="2">
        <v>1.3192900000000001</v>
      </c>
      <c r="H57" s="2">
        <v>1.3160000000000003</v>
      </c>
      <c r="I57" s="2">
        <v>1.3134620000000001</v>
      </c>
      <c r="J57" s="2"/>
      <c r="K57" s="17" t="s">
        <v>47</v>
      </c>
      <c r="L57" s="17" t="s">
        <v>48</v>
      </c>
      <c r="M57" s="17" t="s">
        <v>46</v>
      </c>
    </row>
    <row r="58" spans="1:13" ht="13.5" x14ac:dyDescent="0.25">
      <c r="A58" s="3">
        <v>42088</v>
      </c>
      <c r="B58" s="2">
        <v>1.3160000000000001</v>
      </c>
      <c r="C58" s="2">
        <v>51.394658670613254</v>
      </c>
      <c r="D58" s="2">
        <v>1.0476907687113179E-2</v>
      </c>
      <c r="E58" s="2">
        <v>1.7952641825070077E-3</v>
      </c>
      <c r="F58" s="2">
        <v>1.2906200000000001</v>
      </c>
      <c r="G58" s="2">
        <v>1.3155299999999999</v>
      </c>
      <c r="H58" s="2">
        <v>1.3183500000000001</v>
      </c>
      <c r="I58" s="2">
        <v>1.314872</v>
      </c>
      <c r="J58" s="2"/>
      <c r="K58" s="17" t="s">
        <v>47</v>
      </c>
      <c r="L58" s="17" t="s">
        <v>48</v>
      </c>
      <c r="M58" s="17" t="s">
        <v>46</v>
      </c>
    </row>
    <row r="59" spans="1:13" ht="13.5" x14ac:dyDescent="0.25">
      <c r="A59" s="3">
        <v>42089</v>
      </c>
      <c r="B59" s="2">
        <v>1.3160000000000001</v>
      </c>
      <c r="C59" s="2">
        <v>51.394658670613254</v>
      </c>
      <c r="D59" s="2">
        <v>1.5034635764869853E-2</v>
      </c>
      <c r="E59" s="2">
        <v>2.8299686897803439E-3</v>
      </c>
      <c r="F59" s="2">
        <v>1.29626</v>
      </c>
      <c r="G59" s="2">
        <v>1.3117700000000001</v>
      </c>
      <c r="H59" s="2">
        <v>1.319995</v>
      </c>
      <c r="I59" s="2">
        <v>1.316282</v>
      </c>
      <c r="J59" s="2"/>
      <c r="K59" s="17" t="s">
        <v>50</v>
      </c>
      <c r="L59" s="17" t="s">
        <v>49</v>
      </c>
      <c r="M59" s="17" t="s">
        <v>51</v>
      </c>
    </row>
    <row r="60" spans="1:13" ht="13.5" x14ac:dyDescent="0.25">
      <c r="A60" s="3">
        <v>42090</v>
      </c>
      <c r="B60" s="2">
        <v>1.3207</v>
      </c>
      <c r="C60" s="2">
        <v>52.735978748823982</v>
      </c>
      <c r="D60" s="2">
        <v>1.8514512341290201E-2</v>
      </c>
      <c r="E60" s="2">
        <v>3.318947122696812E-3</v>
      </c>
      <c r="F60" s="2">
        <v>1.3018999999999998</v>
      </c>
      <c r="G60" s="2">
        <v>1.3084800000000001</v>
      </c>
      <c r="H60" s="2">
        <v>1.3207</v>
      </c>
      <c r="I60" s="2">
        <v>1.3177860000000001</v>
      </c>
      <c r="J60" s="2"/>
      <c r="K60" s="17" t="s">
        <v>50</v>
      </c>
      <c r="L60" s="17" t="s">
        <v>53</v>
      </c>
      <c r="M60" s="17" t="s">
        <v>51</v>
      </c>
    </row>
    <row r="61" spans="1:13" ht="13.5" x14ac:dyDescent="0.25">
      <c r="A61" s="3">
        <v>42093</v>
      </c>
      <c r="B61" s="2">
        <v>1.3348</v>
      </c>
      <c r="C61" s="2">
        <v>56.604942285403965</v>
      </c>
      <c r="D61" s="2">
        <v>1.8191173336020938E-2</v>
      </c>
      <c r="E61" s="2">
        <v>3.4326774153787365E-3</v>
      </c>
      <c r="F61" s="2">
        <v>1.3131799999999998</v>
      </c>
      <c r="G61" s="2">
        <v>1.3080099999999999</v>
      </c>
      <c r="H61" s="2">
        <v>1.3218749999999999</v>
      </c>
      <c r="I61" s="2">
        <v>1.3193840000000003</v>
      </c>
      <c r="J61" s="2"/>
      <c r="K61" s="17" t="s">
        <v>50</v>
      </c>
      <c r="L61" s="17" t="s">
        <v>49</v>
      </c>
      <c r="M61" s="17" t="s">
        <v>51</v>
      </c>
    </row>
    <row r="62" spans="1:13" ht="13.5" x14ac:dyDescent="0.25">
      <c r="A62" s="3">
        <v>42094</v>
      </c>
      <c r="B62" s="2">
        <v>1.3160000000000001</v>
      </c>
      <c r="C62" s="2">
        <v>50.651358306394279</v>
      </c>
      <c r="D62" s="2">
        <v>1.7730538236895077E-2</v>
      </c>
      <c r="E62" s="2">
        <v>3.9681929782336839E-3</v>
      </c>
      <c r="F62" s="2">
        <v>1.3207</v>
      </c>
      <c r="G62" s="2">
        <v>1.3066</v>
      </c>
      <c r="H62" s="2">
        <v>1.3207</v>
      </c>
      <c r="I62" s="2">
        <v>1.3200420000000002</v>
      </c>
      <c r="J62" s="2"/>
      <c r="K62" s="17" t="s">
        <v>50</v>
      </c>
      <c r="L62" s="17" t="s">
        <v>49</v>
      </c>
      <c r="M62" s="17" t="s">
        <v>51</v>
      </c>
    </row>
    <row r="63" spans="1:13" ht="13.5" x14ac:dyDescent="0.25">
      <c r="A63" s="3">
        <v>42095</v>
      </c>
      <c r="B63" s="2">
        <v>1.3066</v>
      </c>
      <c r="C63" s="2">
        <v>47.936511988892917</v>
      </c>
      <c r="D63" s="2">
        <v>1.7301487509809199E-2</v>
      </c>
      <c r="E63" s="2">
        <v>3.7869128678662883E-3</v>
      </c>
      <c r="F63" s="2">
        <v>1.3188200000000001</v>
      </c>
      <c r="G63" s="2">
        <v>1.3047200000000001</v>
      </c>
      <c r="H63" s="2">
        <v>1.3192900000000001</v>
      </c>
      <c r="I63" s="2">
        <v>1.3197600000000003</v>
      </c>
      <c r="J63" s="2"/>
      <c r="K63" s="17" t="s">
        <v>50</v>
      </c>
      <c r="L63" s="17" t="s">
        <v>53</v>
      </c>
      <c r="M63" s="17" t="s">
        <v>52</v>
      </c>
    </row>
    <row r="64" spans="1:13" ht="13.5" x14ac:dyDescent="0.25">
      <c r="A64" s="3">
        <v>42096</v>
      </c>
      <c r="B64" s="2">
        <v>1.3394999999999999</v>
      </c>
      <c r="C64" s="2">
        <v>56.686880532509939</v>
      </c>
      <c r="D64" s="2">
        <v>8.7607612990174832E-3</v>
      </c>
      <c r="E64" s="2">
        <v>3.0275443689734166E-3</v>
      </c>
      <c r="F64" s="2">
        <v>1.32352</v>
      </c>
      <c r="G64" s="2">
        <v>1.3098899999999998</v>
      </c>
      <c r="H64" s="2">
        <v>1.3207</v>
      </c>
      <c r="I64" s="2">
        <v>1.3195720000000006</v>
      </c>
      <c r="J64" s="2"/>
      <c r="K64" s="17" t="s">
        <v>50</v>
      </c>
      <c r="L64" s="17" t="s">
        <v>49</v>
      </c>
      <c r="M64" s="17" t="s">
        <v>51</v>
      </c>
    </row>
    <row r="65" spans="1:13" ht="13.5" x14ac:dyDescent="0.25">
      <c r="A65" s="3">
        <v>42097</v>
      </c>
      <c r="B65" s="2">
        <v>1.3207</v>
      </c>
      <c r="C65" s="2">
        <v>51.373411814377448</v>
      </c>
      <c r="D65" s="2">
        <v>3.4959671304597428E-3</v>
      </c>
      <c r="E65" s="2">
        <v>2.2260416803621249E-3</v>
      </c>
      <c r="F65" s="2">
        <v>1.3235199999999998</v>
      </c>
      <c r="G65" s="2">
        <v>1.3127099999999998</v>
      </c>
      <c r="H65" s="2">
        <v>1.32117</v>
      </c>
      <c r="I65" s="2">
        <v>1.3190080000000006</v>
      </c>
      <c r="J65" s="2"/>
      <c r="K65" s="17" t="s">
        <v>50</v>
      </c>
      <c r="L65" s="17" t="s">
        <v>53</v>
      </c>
      <c r="M65" s="17" t="s">
        <v>53</v>
      </c>
    </row>
    <row r="66" spans="1:13" ht="13.5" x14ac:dyDescent="0.25">
      <c r="A66" s="3">
        <v>42100</v>
      </c>
      <c r="B66" s="2">
        <v>1.3066</v>
      </c>
      <c r="C66" s="2">
        <v>47.75776879483486</v>
      </c>
      <c r="D66" s="2">
        <v>-2.1148655330021082E-3</v>
      </c>
      <c r="E66" s="2">
        <v>8.7176775069136494E-4</v>
      </c>
      <c r="F66" s="2">
        <v>1.3178799999999999</v>
      </c>
      <c r="G66" s="2">
        <v>1.3155299999999999</v>
      </c>
      <c r="H66" s="2">
        <v>1.3207</v>
      </c>
      <c r="I66" s="2">
        <v>1.3178800000000004</v>
      </c>
      <c r="J66" s="2"/>
      <c r="K66" s="17" t="s">
        <v>47</v>
      </c>
      <c r="L66" s="17" t="s">
        <v>48</v>
      </c>
      <c r="M66" s="17" t="s">
        <v>46</v>
      </c>
    </row>
    <row r="67" spans="1:13" ht="13.5" x14ac:dyDescent="0.25">
      <c r="A67" s="3">
        <v>42101</v>
      </c>
      <c r="B67" s="2">
        <v>1.3160000000000001</v>
      </c>
      <c r="C67" s="2">
        <v>50.270547473769213</v>
      </c>
      <c r="D67" s="2">
        <v>-7.504379835908459E-3</v>
      </c>
      <c r="E67" s="2">
        <v>-1.2510202727904936E-3</v>
      </c>
      <c r="F67" s="2">
        <v>1.3178799999999999</v>
      </c>
      <c r="G67" s="2">
        <v>1.3192900000000001</v>
      </c>
      <c r="H67" s="2">
        <v>1.3192900000000001</v>
      </c>
      <c r="I67" s="2">
        <v>1.3169400000000004</v>
      </c>
      <c r="J67" s="2"/>
      <c r="K67" s="17" t="s">
        <v>50</v>
      </c>
      <c r="L67" s="17" t="s">
        <v>49</v>
      </c>
      <c r="M67" s="17" t="s">
        <v>53</v>
      </c>
    </row>
    <row r="68" spans="1:13" ht="13.5" x14ac:dyDescent="0.25">
      <c r="A68" s="3">
        <v>42102</v>
      </c>
      <c r="B68" s="2">
        <v>1.3112999999999999</v>
      </c>
      <c r="C68" s="2">
        <v>49.001446692915366</v>
      </c>
      <c r="D68" s="2">
        <v>-5.9371402745282964E-3</v>
      </c>
      <c r="E68" s="2">
        <v>-4.0886031247285987E-3</v>
      </c>
      <c r="F68" s="2">
        <v>1.3188200000000001</v>
      </c>
      <c r="G68" s="2">
        <v>1.3188200000000001</v>
      </c>
      <c r="H68" s="2">
        <v>1.3171749999999998</v>
      </c>
      <c r="I68" s="2">
        <v>1.3160000000000005</v>
      </c>
      <c r="J68" s="2"/>
      <c r="K68" s="17" t="s">
        <v>50</v>
      </c>
      <c r="L68" s="17" t="s">
        <v>49</v>
      </c>
      <c r="M68" s="17" t="s">
        <v>51</v>
      </c>
    </row>
    <row r="69" spans="1:13" ht="13.5" x14ac:dyDescent="0.25">
      <c r="A69" s="3">
        <v>42104</v>
      </c>
      <c r="B69" s="2">
        <v>1.3489</v>
      </c>
      <c r="C69" s="2">
        <v>58.112035115625027</v>
      </c>
      <c r="D69" s="2">
        <v>-7.3732102446775194E-3</v>
      </c>
      <c r="E69" s="2">
        <v>-7.5253097808973051E-3</v>
      </c>
      <c r="F69" s="2">
        <v>1.3207</v>
      </c>
      <c r="G69" s="2">
        <v>1.3221099999999999</v>
      </c>
      <c r="H69" s="2">
        <v>1.31694</v>
      </c>
      <c r="I69" s="2">
        <v>1.3161880000000006</v>
      </c>
      <c r="J69" s="2"/>
      <c r="K69" s="17" t="s">
        <v>50</v>
      </c>
      <c r="L69" s="17" t="s">
        <v>53</v>
      </c>
      <c r="M69" s="17" t="s">
        <v>51</v>
      </c>
    </row>
    <row r="70" spans="1:13" ht="13.5" x14ac:dyDescent="0.25">
      <c r="A70" s="3">
        <v>42107</v>
      </c>
      <c r="B70" s="2">
        <v>1.3489</v>
      </c>
      <c r="C70" s="2">
        <v>58.112035115625027</v>
      </c>
      <c r="D70" s="2">
        <v>-8.0661629535445645E-3</v>
      </c>
      <c r="E70" s="2">
        <v>-1.1808944034309593E-2</v>
      </c>
      <c r="F70" s="2">
        <v>1.3263400000000001</v>
      </c>
      <c r="G70" s="2">
        <v>1.3249299999999999</v>
      </c>
      <c r="H70" s="2">
        <v>1.316705</v>
      </c>
      <c r="I70" s="2">
        <v>1.3160000000000005</v>
      </c>
      <c r="J70" s="2"/>
      <c r="K70" s="17" t="s">
        <v>50</v>
      </c>
      <c r="L70" s="17" t="s">
        <v>49</v>
      </c>
      <c r="M70" s="17" t="s">
        <v>51</v>
      </c>
    </row>
    <row r="71" spans="1:13" ht="13.5" x14ac:dyDescent="0.25">
      <c r="A71" s="3">
        <v>42108</v>
      </c>
      <c r="B71" s="2">
        <v>1.3489</v>
      </c>
      <c r="C71" s="2">
        <v>58.112035115625027</v>
      </c>
      <c r="D71" s="2">
        <v>-6.6692892872317611E-3</v>
      </c>
      <c r="E71" s="2">
        <v>-1.6632002919925167E-2</v>
      </c>
      <c r="F71" s="2">
        <v>1.3348</v>
      </c>
      <c r="G71" s="2">
        <v>1.3263400000000001</v>
      </c>
      <c r="H71" s="2">
        <v>1.317175</v>
      </c>
      <c r="I71" s="2">
        <v>1.3161880000000006</v>
      </c>
      <c r="J71" s="2"/>
      <c r="K71" s="17" t="s">
        <v>50</v>
      </c>
      <c r="L71" s="17" t="s">
        <v>49</v>
      </c>
      <c r="M71" s="17" t="s">
        <v>51</v>
      </c>
    </row>
    <row r="72" spans="1:13" ht="13.5" x14ac:dyDescent="0.25">
      <c r="A72" s="3">
        <v>42109</v>
      </c>
      <c r="B72" s="2">
        <v>1.3348</v>
      </c>
      <c r="C72" s="2">
        <v>53.625174224432364</v>
      </c>
      <c r="D72" s="2">
        <v>-7.5074163089270396E-3</v>
      </c>
      <c r="E72" s="2">
        <v>-2.1199516316234356E-2</v>
      </c>
      <c r="F72" s="2">
        <v>1.33856</v>
      </c>
      <c r="G72" s="2">
        <v>1.32822</v>
      </c>
      <c r="H72" s="2">
        <v>1.31741</v>
      </c>
      <c r="I72" s="2">
        <v>1.3158120000000002</v>
      </c>
      <c r="J72" s="2"/>
      <c r="K72" s="17" t="s">
        <v>47</v>
      </c>
      <c r="L72" s="17" t="s">
        <v>48</v>
      </c>
      <c r="M72" s="17" t="s">
        <v>54</v>
      </c>
    </row>
    <row r="73" spans="1:13" ht="13.5" x14ac:dyDescent="0.25">
      <c r="A73" s="3">
        <v>42110</v>
      </c>
      <c r="B73" s="2">
        <v>1.3489</v>
      </c>
      <c r="C73" s="2">
        <v>57.185214990249641</v>
      </c>
      <c r="D73" s="2">
        <v>-1.0783357236934243E-2</v>
      </c>
      <c r="E73" s="2">
        <v>-2.4821782227664676E-2</v>
      </c>
      <c r="F73" s="2">
        <v>1.3460799999999999</v>
      </c>
      <c r="G73" s="2">
        <v>1.3324500000000001</v>
      </c>
      <c r="H73" s="2">
        <v>1.3185850000000001</v>
      </c>
      <c r="I73" s="2">
        <v>1.3158120000000002</v>
      </c>
      <c r="J73" s="2"/>
      <c r="K73" s="17" t="s">
        <v>50</v>
      </c>
      <c r="L73" s="17" t="s">
        <v>53</v>
      </c>
      <c r="M73" s="17" t="s">
        <v>51</v>
      </c>
    </row>
    <row r="74" spans="1:13" ht="13.5" x14ac:dyDescent="0.25">
      <c r="A74" s="3">
        <v>42111</v>
      </c>
      <c r="B74" s="2">
        <v>1.3348</v>
      </c>
      <c r="C74" s="2">
        <v>52.818606057048228</v>
      </c>
      <c r="D74" s="2">
        <v>-7.6031587362341835E-3</v>
      </c>
      <c r="E74" s="2">
        <v>-2.756273313845168E-2</v>
      </c>
      <c r="F74" s="2">
        <v>1.3432600000000001</v>
      </c>
      <c r="G74" s="2">
        <v>1.3319800000000002</v>
      </c>
      <c r="H74" s="2">
        <v>1.320935</v>
      </c>
      <c r="I74" s="2">
        <v>1.3157180000000006</v>
      </c>
      <c r="J74" s="2"/>
      <c r="K74" s="17" t="s">
        <v>47</v>
      </c>
      <c r="L74" s="17" t="s">
        <v>48</v>
      </c>
      <c r="M74" s="17" t="s">
        <v>46</v>
      </c>
    </row>
    <row r="75" spans="1:13" ht="13.5" x14ac:dyDescent="0.25">
      <c r="A75" s="3">
        <v>42114</v>
      </c>
      <c r="B75" s="2">
        <v>1.3348</v>
      </c>
      <c r="C75" s="2">
        <v>52.818606057048228</v>
      </c>
      <c r="D75" s="2">
        <v>-7.8636509794323128E-3</v>
      </c>
      <c r="E75" s="2">
        <v>-2.8827065862883246E-2</v>
      </c>
      <c r="F75" s="2">
        <v>1.3404399999999999</v>
      </c>
      <c r="G75" s="2">
        <v>1.3333900000000001</v>
      </c>
      <c r="H75" s="2">
        <v>1.3230500000000003</v>
      </c>
      <c r="I75" s="2">
        <v>1.3160940000000005</v>
      </c>
      <c r="J75" s="2"/>
      <c r="K75" s="17" t="s">
        <v>47</v>
      </c>
      <c r="L75" s="17" t="s">
        <v>48</v>
      </c>
      <c r="M75" s="17" t="s">
        <v>46</v>
      </c>
    </row>
    <row r="76" spans="1:13" ht="13.5" x14ac:dyDescent="0.25">
      <c r="A76" s="3">
        <v>42115</v>
      </c>
      <c r="B76" s="2">
        <v>1.3394999999999999</v>
      </c>
      <c r="C76" s="2">
        <v>54.171441127831294</v>
      </c>
      <c r="D76" s="2">
        <v>-1.0656188765648222E-2</v>
      </c>
      <c r="E76" s="2">
        <v>-2.9071052787263338E-2</v>
      </c>
      <c r="F76" s="2">
        <v>1.3385599999999998</v>
      </c>
      <c r="G76" s="2">
        <v>1.3366799999999999</v>
      </c>
      <c r="H76" s="2">
        <v>1.3261050000000003</v>
      </c>
      <c r="I76" s="2">
        <v>1.3166580000000006</v>
      </c>
      <c r="J76" s="2"/>
      <c r="K76" s="17" t="s">
        <v>50</v>
      </c>
      <c r="L76" s="17" t="s">
        <v>53</v>
      </c>
      <c r="M76" s="17" t="s">
        <v>52</v>
      </c>
    </row>
    <row r="77" spans="1:13" ht="13.5" x14ac:dyDescent="0.25">
      <c r="A77" s="3">
        <v>42116</v>
      </c>
      <c r="B77" s="2">
        <v>1.3253999999999999</v>
      </c>
      <c r="C77" s="2">
        <v>49.578669107262201</v>
      </c>
      <c r="D77" s="2">
        <v>-1.060696693130847E-2</v>
      </c>
      <c r="E77" s="2">
        <v>-2.7128993336573072E-2</v>
      </c>
      <c r="F77" s="2">
        <v>1.3366799999999999</v>
      </c>
      <c r="G77" s="2">
        <v>1.3376199999999998</v>
      </c>
      <c r="H77" s="2">
        <v>1.3284550000000002</v>
      </c>
      <c r="I77" s="2">
        <v>1.3170340000000005</v>
      </c>
      <c r="J77" s="2"/>
      <c r="K77" s="17" t="s">
        <v>50</v>
      </c>
      <c r="L77" s="17" t="s">
        <v>49</v>
      </c>
      <c r="M77" s="17" t="s">
        <v>52</v>
      </c>
    </row>
    <row r="78" spans="1:13" ht="13.5" x14ac:dyDescent="0.25">
      <c r="A78" s="3">
        <v>42117</v>
      </c>
      <c r="B78" s="2">
        <v>1.3160000000000001</v>
      </c>
      <c r="C78" s="2">
        <v>46.734005427584229</v>
      </c>
      <c r="D78" s="2">
        <v>-1.058142883396207E-2</v>
      </c>
      <c r="E78" s="2">
        <v>-2.3287049261119137E-2</v>
      </c>
      <c r="F78" s="2">
        <v>1.3301000000000001</v>
      </c>
      <c r="G78" s="2">
        <v>1.3380899999999998</v>
      </c>
      <c r="H78" s="2">
        <v>1.3284550000000002</v>
      </c>
      <c r="I78" s="2">
        <v>1.3175980000000005</v>
      </c>
      <c r="J78" s="2"/>
      <c r="K78" s="17" t="s">
        <v>47</v>
      </c>
      <c r="L78" s="17" t="s">
        <v>48</v>
      </c>
      <c r="M78" s="17" t="s">
        <v>46</v>
      </c>
    </row>
    <row r="79" spans="1:13" ht="13.5" x14ac:dyDescent="0.25">
      <c r="A79" s="3">
        <v>42118</v>
      </c>
      <c r="B79" s="2">
        <v>1.3112999999999999</v>
      </c>
      <c r="C79" s="2">
        <v>45.333421152363933</v>
      </c>
      <c r="D79" s="2">
        <v>-4.3616319903547751E-3</v>
      </c>
      <c r="E79" s="2">
        <v>-1.9115781864102392E-2</v>
      </c>
      <c r="F79" s="2">
        <v>1.3253999999999999</v>
      </c>
      <c r="G79" s="2">
        <v>1.33433</v>
      </c>
      <c r="H79" s="2">
        <v>1.3282200000000002</v>
      </c>
      <c r="I79" s="2">
        <v>1.3173160000000004</v>
      </c>
      <c r="J79" s="2"/>
      <c r="K79" s="17" t="s">
        <v>47</v>
      </c>
      <c r="L79" s="17" t="s">
        <v>48</v>
      </c>
      <c r="M79" s="17" t="s">
        <v>46</v>
      </c>
    </row>
    <row r="80" spans="1:13" ht="13.5" x14ac:dyDescent="0.25">
      <c r="A80" s="3">
        <v>42121</v>
      </c>
      <c r="B80" s="2">
        <v>1.3112999999999999</v>
      </c>
      <c r="C80" s="2">
        <v>45.333421152363933</v>
      </c>
      <c r="D80" s="2">
        <v>9.8962345110797934E-4</v>
      </c>
      <c r="E80" s="2">
        <v>-1.3848353680390519E-2</v>
      </c>
      <c r="F80" s="2">
        <v>1.3207</v>
      </c>
      <c r="G80" s="2">
        <v>1.3305699999999998</v>
      </c>
      <c r="H80" s="2">
        <v>1.32775</v>
      </c>
      <c r="I80" s="2">
        <v>1.3172220000000008</v>
      </c>
      <c r="J80" s="2"/>
      <c r="K80" s="17" t="s">
        <v>47</v>
      </c>
      <c r="L80" s="17" t="s">
        <v>48</v>
      </c>
      <c r="M80" s="17" t="s">
        <v>46</v>
      </c>
    </row>
    <row r="81" spans="1:13" ht="13.5" x14ac:dyDescent="0.25">
      <c r="A81" s="3">
        <v>42122</v>
      </c>
      <c r="B81" s="2">
        <v>1.2925</v>
      </c>
      <c r="C81" s="2">
        <v>39.800056537555633</v>
      </c>
      <c r="D81" s="2">
        <v>6.9920073616431822E-3</v>
      </c>
      <c r="E81" s="2">
        <v>-8.1623688658041399E-3</v>
      </c>
      <c r="F81" s="2">
        <v>1.3112999999999999</v>
      </c>
      <c r="G81" s="2">
        <v>1.3249299999999997</v>
      </c>
      <c r="H81" s="2">
        <v>1.3256349999999999</v>
      </c>
      <c r="I81" s="2">
        <v>1.3172220000000008</v>
      </c>
      <c r="J81" s="2"/>
      <c r="K81" s="17" t="s">
        <v>47</v>
      </c>
      <c r="L81" s="17" t="s">
        <v>48</v>
      </c>
      <c r="M81" s="17" t="s">
        <v>46</v>
      </c>
    </row>
    <row r="82" spans="1:13" ht="13.5" x14ac:dyDescent="0.25">
      <c r="A82" s="3">
        <v>42123</v>
      </c>
      <c r="B82" s="2">
        <v>1.3160000000000001</v>
      </c>
      <c r="C82" s="2">
        <v>48.295630689563829</v>
      </c>
      <c r="D82" s="2">
        <v>8.3478123358615708E-3</v>
      </c>
      <c r="E82" s="2">
        <v>-4.2757281158997025E-3</v>
      </c>
      <c r="F82" s="2">
        <v>1.3094199999999998</v>
      </c>
      <c r="G82" s="2">
        <v>1.3230499999999998</v>
      </c>
      <c r="H82" s="2">
        <v>1.3256349999999997</v>
      </c>
      <c r="I82" s="2">
        <v>1.317692000000001</v>
      </c>
      <c r="J82" s="2"/>
      <c r="K82" s="17" t="s">
        <v>47</v>
      </c>
      <c r="L82" s="17" t="s">
        <v>48</v>
      </c>
      <c r="M82" s="17" t="s">
        <v>46</v>
      </c>
    </row>
    <row r="83" spans="1:13" ht="13.5" x14ac:dyDescent="0.25">
      <c r="A83" s="3">
        <v>42124</v>
      </c>
      <c r="B83" s="2">
        <v>1.3112999999999999</v>
      </c>
      <c r="C83" s="2">
        <v>46.870957803808714</v>
      </c>
      <c r="D83" s="2">
        <v>1.2046544867390319E-2</v>
      </c>
      <c r="E83" s="2">
        <v>-1.3145269715096582E-3</v>
      </c>
      <c r="F83" s="2">
        <v>1.3084799999999999</v>
      </c>
      <c r="G83" s="2">
        <v>1.3192900000000001</v>
      </c>
      <c r="H83" s="2">
        <v>1.3258699999999997</v>
      </c>
      <c r="I83" s="2">
        <v>1.3180680000000009</v>
      </c>
      <c r="J83" s="2"/>
      <c r="K83" s="17" t="s">
        <v>47</v>
      </c>
      <c r="L83" s="17" t="s">
        <v>48</v>
      </c>
      <c r="M83" s="17" t="s">
        <v>46</v>
      </c>
    </row>
    <row r="84" spans="1:13" ht="13.5" x14ac:dyDescent="0.25">
      <c r="A84" s="3">
        <v>42128</v>
      </c>
      <c r="B84" s="2">
        <v>1.2925</v>
      </c>
      <c r="C84" s="2">
        <v>41.586457591064253</v>
      </c>
      <c r="D84" s="2">
        <v>1.4458981524657633E-2</v>
      </c>
      <c r="E84" s="2">
        <v>9.020838803084593E-4</v>
      </c>
      <c r="F84" s="2">
        <v>1.3047200000000001</v>
      </c>
      <c r="G84" s="2">
        <v>1.3150600000000001</v>
      </c>
      <c r="H84" s="2">
        <v>1.3235199999999998</v>
      </c>
      <c r="I84" s="2">
        <v>1.3184440000000008</v>
      </c>
      <c r="J84" s="2"/>
      <c r="K84" s="17" t="s">
        <v>47</v>
      </c>
      <c r="L84" s="17" t="s">
        <v>48</v>
      </c>
      <c r="M84" s="17" t="s">
        <v>46</v>
      </c>
    </row>
    <row r="85" spans="1:13" ht="13.5" x14ac:dyDescent="0.25">
      <c r="A85" s="3">
        <v>42129</v>
      </c>
      <c r="B85" s="2">
        <v>1.3160000000000001</v>
      </c>
      <c r="C85" s="2">
        <v>49.283810577509392</v>
      </c>
      <c r="D85" s="2">
        <v>1.4925603047876601E-2</v>
      </c>
      <c r="E85" s="2">
        <v>1.7830902559342581E-3</v>
      </c>
      <c r="F85" s="2">
        <v>1.30566</v>
      </c>
      <c r="G85" s="2">
        <v>1.3131800000000002</v>
      </c>
      <c r="H85" s="2">
        <v>1.3232849999999998</v>
      </c>
      <c r="I85" s="2">
        <v>1.3190080000000008</v>
      </c>
      <c r="J85" s="2"/>
      <c r="K85" s="17" t="s">
        <v>50</v>
      </c>
      <c r="L85" s="17" t="s">
        <v>49</v>
      </c>
      <c r="M85" s="17" t="s">
        <v>51</v>
      </c>
    </row>
    <row r="86" spans="1:13" ht="13.5" x14ac:dyDescent="0.25">
      <c r="A86" s="3">
        <v>42130</v>
      </c>
      <c r="B86" s="2">
        <v>1.2971999999999999</v>
      </c>
      <c r="C86" s="2">
        <v>44.259161759575065</v>
      </c>
      <c r="D86" s="2">
        <v>1.7451011898856006E-2</v>
      </c>
      <c r="E86" s="2">
        <v>1.6775724883162791E-3</v>
      </c>
      <c r="F86" s="2">
        <v>1.3066</v>
      </c>
      <c r="G86" s="2">
        <v>1.3089500000000001</v>
      </c>
      <c r="H86" s="2">
        <v>1.3228149999999999</v>
      </c>
      <c r="I86" s="2">
        <v>1.3191960000000007</v>
      </c>
      <c r="J86" s="2"/>
      <c r="K86" s="17" t="s">
        <v>50</v>
      </c>
      <c r="L86" s="17" t="s">
        <v>49</v>
      </c>
      <c r="M86" s="17" t="s">
        <v>51</v>
      </c>
    </row>
    <row r="87" spans="1:13" ht="13.5" x14ac:dyDescent="0.25">
      <c r="A87" s="3">
        <v>42131</v>
      </c>
      <c r="B87" s="2">
        <v>1.2971999999999999</v>
      </c>
      <c r="C87" s="2">
        <v>44.259161759575065</v>
      </c>
      <c r="D87" s="2">
        <v>1.7543557159322987E-2</v>
      </c>
      <c r="E87" s="2">
        <v>8.5628308941586631E-4</v>
      </c>
      <c r="F87" s="2">
        <v>1.30284</v>
      </c>
      <c r="G87" s="2">
        <v>1.30613</v>
      </c>
      <c r="H87" s="2">
        <v>1.3218749999999999</v>
      </c>
      <c r="I87" s="2">
        <v>1.3190080000000008</v>
      </c>
      <c r="J87" s="2"/>
      <c r="K87" s="17" t="s">
        <v>50</v>
      </c>
      <c r="L87" s="17" t="s">
        <v>49</v>
      </c>
      <c r="M87" s="17" t="s">
        <v>52</v>
      </c>
    </row>
    <row r="88" spans="1:13" ht="13.5" x14ac:dyDescent="0.25">
      <c r="A88" s="3">
        <v>42132</v>
      </c>
      <c r="B88" s="2">
        <v>1.3301000000000001</v>
      </c>
      <c r="C88" s="2">
        <v>53.815747637423179</v>
      </c>
      <c r="D88" s="2">
        <v>1.3854314190636652E-2</v>
      </c>
      <c r="E88" s="2">
        <v>-8.0398938758682046E-4</v>
      </c>
      <c r="F88" s="2">
        <v>1.3066</v>
      </c>
      <c r="G88" s="2">
        <v>1.3075399999999999</v>
      </c>
      <c r="H88" s="2">
        <v>1.3228149999999999</v>
      </c>
      <c r="I88" s="2">
        <v>1.3202300000000005</v>
      </c>
      <c r="J88" s="2"/>
      <c r="K88" s="17" t="s">
        <v>50</v>
      </c>
      <c r="L88" s="17" t="s">
        <v>49</v>
      </c>
      <c r="M88" s="17" t="s">
        <v>51</v>
      </c>
    </row>
    <row r="89" spans="1:13" ht="13.5" x14ac:dyDescent="0.25">
      <c r="A89" s="3">
        <v>42135</v>
      </c>
      <c r="B89" s="2">
        <v>1.3112999999999999</v>
      </c>
      <c r="C89" s="2">
        <v>48.679756097420047</v>
      </c>
      <c r="D89" s="2">
        <v>1.1314829651744018E-2</v>
      </c>
      <c r="E89" s="2">
        <v>-2.3805697622977175E-3</v>
      </c>
      <c r="F89" s="2">
        <v>1.31036</v>
      </c>
      <c r="G89" s="2">
        <v>1.3075399999999999</v>
      </c>
      <c r="H89" s="2">
        <v>1.320935</v>
      </c>
      <c r="I89" s="2">
        <v>1.3207940000000005</v>
      </c>
      <c r="J89" s="2"/>
      <c r="K89" s="17" t="s">
        <v>50</v>
      </c>
      <c r="L89" s="17" t="s">
        <v>49</v>
      </c>
      <c r="M89" s="17" t="s">
        <v>51</v>
      </c>
    </row>
    <row r="90" spans="1:13" ht="13.5" x14ac:dyDescent="0.25">
      <c r="A90" s="3">
        <v>42136</v>
      </c>
      <c r="B90" s="2">
        <v>1.3160000000000001</v>
      </c>
      <c r="C90" s="2">
        <v>49.965369266883705</v>
      </c>
      <c r="D90" s="2">
        <v>8.8481129372071088E-3</v>
      </c>
      <c r="E90" s="2">
        <v>-4.4856806292914841E-3</v>
      </c>
      <c r="F90" s="2">
        <v>1.31036</v>
      </c>
      <c r="G90" s="2">
        <v>1.3080099999999999</v>
      </c>
      <c r="H90" s="2">
        <v>1.3192900000000001</v>
      </c>
      <c r="I90" s="2">
        <v>1.3209820000000005</v>
      </c>
      <c r="J90" s="2"/>
      <c r="K90" s="17" t="s">
        <v>50</v>
      </c>
      <c r="L90" s="17" t="s">
        <v>49</v>
      </c>
      <c r="M90" s="17" t="s">
        <v>53</v>
      </c>
    </row>
    <row r="91" spans="1:13" ht="13.5" x14ac:dyDescent="0.25">
      <c r="A91" s="3">
        <v>42137</v>
      </c>
      <c r="B91" s="2">
        <v>1.3160000000000001</v>
      </c>
      <c r="C91" s="2">
        <v>49.965369266883698</v>
      </c>
      <c r="D91" s="2">
        <v>3.8687979849381104E-3</v>
      </c>
      <c r="E91" s="2">
        <v>-6.5929399972713175E-3</v>
      </c>
      <c r="F91" s="2">
        <v>1.31412</v>
      </c>
      <c r="G91" s="2">
        <v>1.3103600000000002</v>
      </c>
      <c r="H91" s="2">
        <v>1.3176449999999997</v>
      </c>
      <c r="I91" s="2">
        <v>1.3210760000000006</v>
      </c>
      <c r="J91" s="2"/>
      <c r="K91" s="17" t="s">
        <v>50</v>
      </c>
      <c r="L91" s="17" t="s">
        <v>49</v>
      </c>
      <c r="M91" s="17" t="s">
        <v>51</v>
      </c>
    </row>
    <row r="92" spans="1:13" ht="13.5" x14ac:dyDescent="0.25">
      <c r="A92" s="3">
        <v>42138</v>
      </c>
      <c r="B92" s="2">
        <v>1.2925</v>
      </c>
      <c r="C92" s="2">
        <v>43.627780040199283</v>
      </c>
      <c r="D92" s="2">
        <v>5.0118555239304641E-3</v>
      </c>
      <c r="E92" s="2">
        <v>-6.6876202935938697E-3</v>
      </c>
      <c r="F92" s="2">
        <v>1.3131799999999998</v>
      </c>
      <c r="G92" s="2">
        <v>1.3080100000000001</v>
      </c>
      <c r="H92" s="2">
        <v>1.3155299999999999</v>
      </c>
      <c r="I92" s="2">
        <v>1.3201360000000006</v>
      </c>
      <c r="J92" s="2"/>
      <c r="K92" s="17" t="s">
        <v>50</v>
      </c>
      <c r="L92" s="17" t="s">
        <v>49</v>
      </c>
      <c r="M92" s="17" t="s">
        <v>52</v>
      </c>
    </row>
    <row r="93" spans="1:13" ht="13.5" x14ac:dyDescent="0.25">
      <c r="A93" s="3">
        <v>42139</v>
      </c>
      <c r="B93" s="2">
        <v>1.2830999999999999</v>
      </c>
      <c r="C93" s="2">
        <v>41.367516355302513</v>
      </c>
      <c r="D93" s="2">
        <v>6.0913239032100996E-3</v>
      </c>
      <c r="E93" s="2">
        <v>-6.4171165174041044E-3</v>
      </c>
      <c r="F93" s="2">
        <v>1.3037799999999999</v>
      </c>
      <c r="G93" s="2">
        <v>1.3051900000000001</v>
      </c>
      <c r="H93" s="2">
        <v>1.3122400000000001</v>
      </c>
      <c r="I93" s="2">
        <v>1.3191020000000007</v>
      </c>
      <c r="J93" s="2"/>
      <c r="K93" s="17" t="s">
        <v>47</v>
      </c>
      <c r="L93" s="17" t="s">
        <v>48</v>
      </c>
      <c r="M93" s="17" t="s">
        <v>46</v>
      </c>
    </row>
    <row r="94" spans="1:13" ht="13.5" x14ac:dyDescent="0.25">
      <c r="A94" s="3">
        <v>42142</v>
      </c>
      <c r="B94" s="2">
        <v>1.2737000000000001</v>
      </c>
      <c r="C94" s="2">
        <v>39.181460299748359</v>
      </c>
      <c r="D94" s="2">
        <v>4.9930005661418253E-3</v>
      </c>
      <c r="E94" s="2">
        <v>-5.9049690953888552E-3</v>
      </c>
      <c r="F94" s="2">
        <v>1.29626</v>
      </c>
      <c r="G94" s="2">
        <v>1.30331</v>
      </c>
      <c r="H94" s="2">
        <v>1.309185</v>
      </c>
      <c r="I94" s="2">
        <v>1.3183500000000004</v>
      </c>
      <c r="J94" s="2"/>
      <c r="K94" s="17" t="s">
        <v>47</v>
      </c>
      <c r="L94" s="17" t="s">
        <v>48</v>
      </c>
      <c r="M94" s="17" t="s">
        <v>46</v>
      </c>
    </row>
    <row r="95" spans="1:13" ht="13.5" x14ac:dyDescent="0.25">
      <c r="A95" s="3">
        <v>42143</v>
      </c>
      <c r="B95" s="2">
        <v>1.3112999999999999</v>
      </c>
      <c r="C95" s="2">
        <v>50.458934968985879</v>
      </c>
      <c r="D95" s="2">
        <v>5.120034982214916E-3</v>
      </c>
      <c r="E95" s="2">
        <v>-4.3240408619980098E-3</v>
      </c>
      <c r="F95" s="2">
        <v>1.29532</v>
      </c>
      <c r="G95" s="2">
        <v>1.3028399999999998</v>
      </c>
      <c r="H95" s="2">
        <v>1.3080100000000001</v>
      </c>
      <c r="I95" s="2">
        <v>1.3183500000000004</v>
      </c>
      <c r="J95" s="2"/>
      <c r="K95" s="17" t="s">
        <v>47</v>
      </c>
      <c r="L95" s="17" t="s">
        <v>48</v>
      </c>
      <c r="M95" s="17" t="s">
        <v>46</v>
      </c>
    </row>
    <row r="96" spans="1:13" ht="13.5" x14ac:dyDescent="0.25">
      <c r="A96" s="3">
        <v>42144</v>
      </c>
      <c r="B96" s="2">
        <v>1.3160000000000001</v>
      </c>
      <c r="C96" s="2">
        <v>51.665437833637611</v>
      </c>
      <c r="D96" s="2">
        <v>1.9743208069762375E-3</v>
      </c>
      <c r="E96" s="2">
        <v>-2.6238478659352422E-3</v>
      </c>
      <c r="F96" s="2">
        <v>1.2953199999999998</v>
      </c>
      <c r="G96" s="2">
        <v>1.3047199999999999</v>
      </c>
      <c r="H96" s="2">
        <v>1.306835</v>
      </c>
      <c r="I96" s="2">
        <v>1.3183500000000001</v>
      </c>
      <c r="J96" s="2"/>
      <c r="K96" s="17" t="s">
        <v>47</v>
      </c>
      <c r="L96" s="17" t="s">
        <v>53</v>
      </c>
      <c r="M96" s="17" t="s">
        <v>53</v>
      </c>
    </row>
    <row r="97" spans="1:13" ht="13.5" x14ac:dyDescent="0.25">
      <c r="A97" s="3">
        <v>42145</v>
      </c>
      <c r="B97" s="2">
        <v>1.3160000000000001</v>
      </c>
      <c r="C97" s="2">
        <v>51.665437833637611</v>
      </c>
      <c r="D97" s="2">
        <v>-7.2701446772049927E-4</v>
      </c>
      <c r="E97" s="2">
        <v>-3.6760422898069215E-4</v>
      </c>
      <c r="F97" s="2">
        <v>1.30002</v>
      </c>
      <c r="G97" s="2">
        <v>1.3066</v>
      </c>
      <c r="H97" s="2">
        <v>1.306365</v>
      </c>
      <c r="I97" s="2">
        <v>1.3177860000000003</v>
      </c>
      <c r="J97" s="2"/>
      <c r="K97" s="17" t="s">
        <v>50</v>
      </c>
      <c r="L97" s="17" t="s">
        <v>49</v>
      </c>
      <c r="M97" s="17" t="s">
        <v>51</v>
      </c>
    </row>
    <row r="98" spans="1:13" ht="13.5" x14ac:dyDescent="0.25">
      <c r="A98" s="3">
        <v>42146</v>
      </c>
      <c r="B98" s="2">
        <v>1.3301000000000001</v>
      </c>
      <c r="C98" s="2">
        <v>55.441059710933921</v>
      </c>
      <c r="D98" s="2">
        <v>9.6768882951381308E-4</v>
      </c>
      <c r="E98" s="2">
        <v>2.2865606087129264E-3</v>
      </c>
      <c r="F98" s="2">
        <v>1.3094199999999998</v>
      </c>
      <c r="G98" s="2">
        <v>1.3066</v>
      </c>
      <c r="H98" s="2">
        <v>1.30707</v>
      </c>
      <c r="I98" s="2">
        <v>1.3173160000000002</v>
      </c>
      <c r="J98" s="2"/>
      <c r="K98" s="17" t="s">
        <v>50</v>
      </c>
      <c r="L98" s="17" t="s">
        <v>49</v>
      </c>
      <c r="M98" s="17" t="s">
        <v>51</v>
      </c>
    </row>
    <row r="99" spans="1:13" ht="13.5" x14ac:dyDescent="0.25">
      <c r="A99" s="3">
        <v>42149</v>
      </c>
      <c r="B99" s="2">
        <v>1.3301000000000001</v>
      </c>
      <c r="C99" s="2">
        <v>55.441059710933921</v>
      </c>
      <c r="D99" s="2">
        <v>-6.0788766216313128E-4</v>
      </c>
      <c r="E99" s="2">
        <v>3.8064712659566062E-3</v>
      </c>
      <c r="F99" s="2">
        <v>1.3207</v>
      </c>
      <c r="G99" s="2">
        <v>1.3084800000000001</v>
      </c>
      <c r="H99" s="2">
        <v>1.3080100000000001</v>
      </c>
      <c r="I99" s="2">
        <v>1.3168460000000004</v>
      </c>
      <c r="J99" s="2"/>
      <c r="K99" s="17" t="s">
        <v>50</v>
      </c>
      <c r="L99" s="17" t="s">
        <v>49</v>
      </c>
      <c r="M99" s="17" t="s">
        <v>51</v>
      </c>
    </row>
    <row r="100" spans="1:13" ht="13.5" x14ac:dyDescent="0.25">
      <c r="A100" s="3">
        <v>42150</v>
      </c>
      <c r="B100" s="2">
        <v>1.3253999999999999</v>
      </c>
      <c r="C100" s="2">
        <v>53.815924055674515</v>
      </c>
      <c r="D100" s="2">
        <v>-9.7840613670019394E-4</v>
      </c>
      <c r="E100" s="2">
        <v>5.8655629693397634E-3</v>
      </c>
      <c r="F100" s="2">
        <v>1.32352</v>
      </c>
      <c r="G100" s="2">
        <v>1.30942</v>
      </c>
      <c r="H100" s="2">
        <v>1.3087150000000001</v>
      </c>
      <c r="I100" s="2">
        <v>1.3162820000000004</v>
      </c>
      <c r="J100" s="2"/>
      <c r="K100" s="17" t="s">
        <v>50</v>
      </c>
      <c r="L100" s="17" t="s">
        <v>49</v>
      </c>
      <c r="M100" s="17" t="s">
        <v>51</v>
      </c>
    </row>
    <row r="101" spans="1:13" ht="13.5" x14ac:dyDescent="0.25">
      <c r="A101" s="3">
        <v>42151</v>
      </c>
      <c r="B101" s="2">
        <v>1.3348</v>
      </c>
      <c r="C101" s="2">
        <v>56.558612418029199</v>
      </c>
      <c r="D101" s="2">
        <v>-2.0609672647653454E-3</v>
      </c>
      <c r="E101" s="2">
        <v>8.2404384118481815E-3</v>
      </c>
      <c r="F101" s="2">
        <v>1.32728</v>
      </c>
      <c r="G101" s="2">
        <v>1.3112999999999999</v>
      </c>
      <c r="H101" s="2">
        <v>1.3108300000000002</v>
      </c>
      <c r="I101" s="2">
        <v>1.3161880000000006</v>
      </c>
      <c r="J101" s="2"/>
      <c r="K101" s="17" t="s">
        <v>50</v>
      </c>
      <c r="L101" s="17" t="s">
        <v>49</v>
      </c>
      <c r="M101" s="17" t="s">
        <v>51</v>
      </c>
    </row>
    <row r="102" spans="1:13" ht="13.5" x14ac:dyDescent="0.25">
      <c r="A102" s="3">
        <v>42152</v>
      </c>
      <c r="B102" s="2">
        <v>1.3253999999999999</v>
      </c>
      <c r="C102" s="2">
        <v>53.158880189350086</v>
      </c>
      <c r="D102" s="2">
        <v>-6.0189742196337104E-3</v>
      </c>
      <c r="E102" s="2">
        <v>9.6045513578777442E-3</v>
      </c>
      <c r="F102" s="2">
        <v>1.3291599999999999</v>
      </c>
      <c r="G102" s="2">
        <v>1.3145899999999999</v>
      </c>
      <c r="H102" s="2">
        <v>1.3112999999999999</v>
      </c>
      <c r="I102" s="2">
        <v>1.3160940000000005</v>
      </c>
      <c r="J102" s="2"/>
      <c r="K102" s="17" t="s">
        <v>50</v>
      </c>
      <c r="L102" s="17" t="s">
        <v>49</v>
      </c>
      <c r="M102" s="17" t="s">
        <v>51</v>
      </c>
    </row>
    <row r="103" spans="1:13" ht="13.5" x14ac:dyDescent="0.25">
      <c r="A103" s="3">
        <v>42153</v>
      </c>
      <c r="B103" s="2">
        <v>1.3207</v>
      </c>
      <c r="C103" s="2">
        <v>51.492237812614249</v>
      </c>
      <c r="D103" s="2">
        <v>-1.0524318993737403E-2</v>
      </c>
      <c r="E103" s="2">
        <v>1.0323219664253182E-2</v>
      </c>
      <c r="F103" s="2">
        <v>1.32728</v>
      </c>
      <c r="G103" s="2">
        <v>1.3183499999999999</v>
      </c>
      <c r="H103" s="2">
        <v>1.3117699999999999</v>
      </c>
      <c r="I103" s="2">
        <v>1.3160000000000005</v>
      </c>
      <c r="J103" s="2"/>
      <c r="K103" s="17" t="s">
        <v>50</v>
      </c>
      <c r="L103" s="17" t="s">
        <v>49</v>
      </c>
      <c r="M103" s="17" t="s">
        <v>52</v>
      </c>
    </row>
    <row r="104" spans="1:13" ht="13.5" x14ac:dyDescent="0.25">
      <c r="A104" s="3">
        <v>42156</v>
      </c>
      <c r="B104" s="2">
        <v>1.3301000000000001</v>
      </c>
      <c r="C104" s="2">
        <v>54.560647926002943</v>
      </c>
      <c r="D104" s="2">
        <v>-1.6505152432208847E-2</v>
      </c>
      <c r="E104" s="2">
        <v>1.0588668901418857E-2</v>
      </c>
      <c r="F104" s="2">
        <v>1.32728</v>
      </c>
      <c r="G104" s="2">
        <v>1.32399</v>
      </c>
      <c r="H104" s="2">
        <v>1.31365</v>
      </c>
      <c r="I104" s="2">
        <v>1.3168460000000004</v>
      </c>
      <c r="J104" s="2"/>
      <c r="K104" s="17" t="s">
        <v>50</v>
      </c>
      <c r="L104" s="17" t="s">
        <v>49</v>
      </c>
      <c r="M104" s="17" t="s">
        <v>53</v>
      </c>
    </row>
    <row r="105" spans="1:13" ht="13.5" x14ac:dyDescent="0.25">
      <c r="A105" s="3">
        <v>42157</v>
      </c>
      <c r="B105" s="2">
        <v>1.3348</v>
      </c>
      <c r="C105" s="2">
        <v>56.057375785438524</v>
      </c>
      <c r="D105" s="2">
        <v>-1.6209165497311107E-2</v>
      </c>
      <c r="E105" s="2">
        <v>1.0455305043681088E-2</v>
      </c>
      <c r="F105" s="2">
        <v>1.3291599999999999</v>
      </c>
      <c r="G105" s="2">
        <v>1.3263400000000001</v>
      </c>
      <c r="H105" s="2">
        <v>1.3145900000000001</v>
      </c>
      <c r="I105" s="2">
        <v>1.3176920000000003</v>
      </c>
      <c r="J105" s="2"/>
      <c r="K105" s="17" t="s">
        <v>50</v>
      </c>
      <c r="L105" s="17" t="s">
        <v>49</v>
      </c>
      <c r="M105" s="17" t="s">
        <v>51</v>
      </c>
    </row>
    <row r="106" spans="1:13" ht="13.5" x14ac:dyDescent="0.25">
      <c r="A106" s="3">
        <v>42158</v>
      </c>
      <c r="B106" s="2">
        <v>1.3348</v>
      </c>
      <c r="C106" s="2">
        <v>56.057375785438524</v>
      </c>
      <c r="D106" s="2">
        <v>-1.5337276411595324E-2</v>
      </c>
      <c r="E106" s="2">
        <v>1.1239749647677403E-2</v>
      </c>
      <c r="F106" s="2">
        <v>1.3291599999999999</v>
      </c>
      <c r="G106" s="2">
        <v>1.32822</v>
      </c>
      <c r="H106" s="2">
        <v>1.31647</v>
      </c>
      <c r="I106" s="2">
        <v>1.3188200000000003</v>
      </c>
      <c r="J106" s="2"/>
      <c r="K106" s="17" t="s">
        <v>50</v>
      </c>
      <c r="L106" s="17" t="s">
        <v>49</v>
      </c>
      <c r="M106" s="17" t="s">
        <v>53</v>
      </c>
    </row>
    <row r="107" spans="1:13" ht="13.5" x14ac:dyDescent="0.25">
      <c r="A107" s="3">
        <v>42159</v>
      </c>
      <c r="B107" s="2">
        <v>1.3253999999999999</v>
      </c>
      <c r="C107" s="2">
        <v>52.078430542961151</v>
      </c>
      <c r="D107" s="2">
        <v>-1.3997337368238716E-2</v>
      </c>
      <c r="E107" s="2">
        <v>1.1056593913069233E-2</v>
      </c>
      <c r="F107" s="2">
        <v>1.3291600000000001</v>
      </c>
      <c r="G107" s="2">
        <v>1.3291599999999999</v>
      </c>
      <c r="H107" s="2">
        <v>1.3178800000000002</v>
      </c>
      <c r="I107" s="2">
        <v>1.3197600000000003</v>
      </c>
      <c r="J107" s="2"/>
      <c r="K107" s="17" t="s">
        <v>47</v>
      </c>
      <c r="L107" s="17" t="s">
        <v>53</v>
      </c>
      <c r="M107" s="17" t="s">
        <v>53</v>
      </c>
    </row>
    <row r="108" spans="1:13" ht="13.5" x14ac:dyDescent="0.25">
      <c r="A108" s="3">
        <v>42160</v>
      </c>
      <c r="B108" s="2">
        <v>1.3160000000000001</v>
      </c>
      <c r="C108" s="2">
        <v>48.380250937606078</v>
      </c>
      <c r="D108" s="2">
        <v>-1.002960920186835E-2</v>
      </c>
      <c r="E108" s="2">
        <v>1.0035525688128688E-2</v>
      </c>
      <c r="F108" s="2">
        <v>1.32822</v>
      </c>
      <c r="G108" s="2">
        <v>1.32775</v>
      </c>
      <c r="H108" s="2">
        <v>1.317175</v>
      </c>
      <c r="I108" s="2">
        <v>1.3197600000000003</v>
      </c>
      <c r="J108" s="2"/>
      <c r="K108" s="17" t="s">
        <v>47</v>
      </c>
      <c r="L108" s="17" t="s">
        <v>48</v>
      </c>
      <c r="M108" s="17" t="s">
        <v>46</v>
      </c>
    </row>
    <row r="109" spans="1:13" ht="13.5" x14ac:dyDescent="0.25">
      <c r="A109" s="3">
        <v>42163</v>
      </c>
      <c r="B109" s="2">
        <v>1.3160000000000001</v>
      </c>
      <c r="C109" s="2">
        <v>48.380250937606071</v>
      </c>
      <c r="D109" s="2">
        <v>-6.6460089666566802E-3</v>
      </c>
      <c r="E109" s="2">
        <v>8.61941041736272E-3</v>
      </c>
      <c r="F109" s="2">
        <v>1.3253999999999999</v>
      </c>
      <c r="G109" s="2">
        <v>1.3263400000000001</v>
      </c>
      <c r="H109" s="2">
        <v>1.31741</v>
      </c>
      <c r="I109" s="2">
        <v>1.3197600000000005</v>
      </c>
      <c r="J109" s="2"/>
      <c r="K109" s="17" t="s">
        <v>47</v>
      </c>
      <c r="L109" s="17" t="s">
        <v>48</v>
      </c>
      <c r="M109" s="17" t="s">
        <v>46</v>
      </c>
    </row>
    <row r="110" spans="1:13" ht="13.5" x14ac:dyDescent="0.25">
      <c r="A110" s="3">
        <v>42164</v>
      </c>
      <c r="B110" s="2">
        <v>1.3112999999999999</v>
      </c>
      <c r="C110" s="2">
        <v>46.466821510096246</v>
      </c>
      <c r="D110" s="2">
        <v>-4.1335471417280889E-3</v>
      </c>
      <c r="E110" s="2">
        <v>6.9731260370999183E-3</v>
      </c>
      <c r="F110" s="2">
        <v>1.3207</v>
      </c>
      <c r="G110" s="2">
        <v>1.3249299999999999</v>
      </c>
      <c r="H110" s="2">
        <v>1.317175</v>
      </c>
      <c r="I110" s="2">
        <v>1.3195720000000006</v>
      </c>
      <c r="J110" s="2"/>
      <c r="K110" s="17" t="s">
        <v>47</v>
      </c>
      <c r="L110" s="17" t="s">
        <v>48</v>
      </c>
      <c r="M110" s="17" t="s">
        <v>46</v>
      </c>
    </row>
    <row r="111" spans="1:13" ht="13.5" x14ac:dyDescent="0.25">
      <c r="A111" s="3">
        <v>42165</v>
      </c>
      <c r="B111" s="2">
        <v>1.3348</v>
      </c>
      <c r="C111" s="2">
        <v>55.865686221249646</v>
      </c>
      <c r="D111" s="2">
        <v>-2.2518913285594078E-3</v>
      </c>
      <c r="E111" s="2">
        <v>5.2158329037825264E-3</v>
      </c>
      <c r="F111" s="2">
        <v>1.3207</v>
      </c>
      <c r="G111" s="2">
        <v>1.3249299999999999</v>
      </c>
      <c r="H111" s="2">
        <v>1.3181150000000001</v>
      </c>
      <c r="I111" s="2">
        <v>1.3195720000000006</v>
      </c>
      <c r="J111" s="2"/>
      <c r="K111" s="17" t="s">
        <v>47</v>
      </c>
      <c r="L111" s="17" t="s">
        <v>48</v>
      </c>
      <c r="M111" s="17" t="s">
        <v>53</v>
      </c>
    </row>
    <row r="112" spans="1:13" ht="13.5" x14ac:dyDescent="0.25">
      <c r="A112" s="3">
        <v>42166</v>
      </c>
      <c r="B112" s="2">
        <v>1.3348</v>
      </c>
      <c r="C112" s="2">
        <v>55.865686221249632</v>
      </c>
      <c r="D112" s="2">
        <v>-2.1981508330162214E-3</v>
      </c>
      <c r="E112" s="2">
        <v>4.008909005958074E-3</v>
      </c>
      <c r="F112" s="2">
        <v>1.3225799999999999</v>
      </c>
      <c r="G112" s="2">
        <v>1.3258699999999999</v>
      </c>
      <c r="H112" s="2">
        <v>1.32023</v>
      </c>
      <c r="I112" s="2">
        <v>1.3199480000000006</v>
      </c>
      <c r="J112" s="2"/>
      <c r="K112" s="17" t="s">
        <v>47</v>
      </c>
      <c r="L112" s="17" t="s">
        <v>53</v>
      </c>
      <c r="M112" s="17" t="s">
        <v>54</v>
      </c>
    </row>
    <row r="113" spans="1:13" ht="13.5" x14ac:dyDescent="0.25">
      <c r="A113" s="3">
        <v>42167</v>
      </c>
      <c r="B113" s="2">
        <v>1.3301000000000001</v>
      </c>
      <c r="C113" s="2">
        <v>53.679630399489547</v>
      </c>
      <c r="D113" s="2">
        <v>-2.6130475862742308E-3</v>
      </c>
      <c r="E113" s="2">
        <v>3.0566902486568476E-3</v>
      </c>
      <c r="F113" s="2">
        <v>1.3253999999999999</v>
      </c>
      <c r="G113" s="2">
        <v>1.3268099999999998</v>
      </c>
      <c r="H113" s="2">
        <v>1.3225799999999999</v>
      </c>
      <c r="I113" s="2">
        <v>1.3204180000000005</v>
      </c>
      <c r="J113" s="2"/>
      <c r="K113" s="17" t="s">
        <v>47</v>
      </c>
      <c r="L113" s="17" t="s">
        <v>48</v>
      </c>
      <c r="M113" s="17" t="s">
        <v>54</v>
      </c>
    </row>
    <row r="114" spans="1:13" ht="13.5" x14ac:dyDescent="0.25">
      <c r="A114" s="3">
        <v>42170</v>
      </c>
      <c r="B114" s="2">
        <v>1.3248</v>
      </c>
      <c r="C114" s="2">
        <v>51.244479431532035</v>
      </c>
      <c r="D114" s="2">
        <v>-1.1767068933994373E-3</v>
      </c>
      <c r="E114" s="2">
        <v>2.3993734966278003E-3</v>
      </c>
      <c r="F114" s="2">
        <v>1.3271599999999999</v>
      </c>
      <c r="G114" s="2">
        <v>1.3262799999999999</v>
      </c>
      <c r="H114" s="2">
        <v>1.325135</v>
      </c>
      <c r="I114" s="2">
        <v>1.3201240000000005</v>
      </c>
      <c r="J114" s="2"/>
      <c r="K114" s="17" t="s">
        <v>47</v>
      </c>
      <c r="L114" s="17" t="s">
        <v>48</v>
      </c>
      <c r="M114" s="17" t="s">
        <v>46</v>
      </c>
    </row>
    <row r="115" spans="1:13" ht="13.5" x14ac:dyDescent="0.25">
      <c r="A115" s="3">
        <v>42171</v>
      </c>
      <c r="B115" s="2">
        <v>1.3147</v>
      </c>
      <c r="C115" s="2">
        <v>46.879984250167581</v>
      </c>
      <c r="D115" s="2">
        <v>1.4936649530798984E-3</v>
      </c>
      <c r="E115" s="2">
        <v>1.4928646380458065E-3</v>
      </c>
      <c r="F115" s="2">
        <v>1.3278399999999999</v>
      </c>
      <c r="G115" s="2">
        <v>1.3242699999999998</v>
      </c>
      <c r="H115" s="2">
        <v>1.325305</v>
      </c>
      <c r="I115" s="2">
        <v>1.3200040000000006</v>
      </c>
      <c r="J115" s="2"/>
      <c r="K115" s="17" t="s">
        <v>47</v>
      </c>
      <c r="L115" s="17" t="s">
        <v>48</v>
      </c>
      <c r="M115" s="17" t="s">
        <v>46</v>
      </c>
    </row>
    <row r="116" spans="1:13" ht="13.5" x14ac:dyDescent="0.25">
      <c r="A116" s="3">
        <v>42172</v>
      </c>
      <c r="B116" s="2">
        <v>1.3147</v>
      </c>
      <c r="C116" s="2">
        <v>46.879984250167574</v>
      </c>
      <c r="D116" s="2">
        <v>3.7978746339046854E-3</v>
      </c>
      <c r="E116" s="2">
        <v>4.3713414939484626E-4</v>
      </c>
      <c r="F116" s="2">
        <v>1.32382</v>
      </c>
      <c r="G116" s="2">
        <v>1.32226</v>
      </c>
      <c r="H116" s="2">
        <v>1.32524</v>
      </c>
      <c r="I116" s="2">
        <v>1.3201660000000006</v>
      </c>
      <c r="J116" s="2"/>
      <c r="K116" s="17" t="s">
        <v>47</v>
      </c>
      <c r="L116" s="17" t="s">
        <v>48</v>
      </c>
      <c r="M116" s="17" t="s">
        <v>46</v>
      </c>
    </row>
    <row r="117" spans="1:13" ht="13.5" x14ac:dyDescent="0.25">
      <c r="A117" s="3">
        <v>42173</v>
      </c>
      <c r="B117" s="2">
        <v>1.3147</v>
      </c>
      <c r="C117" s="2">
        <v>46.879984250167567</v>
      </c>
      <c r="D117" s="2">
        <v>4.342792479178792E-3</v>
      </c>
      <c r="E117" s="2">
        <v>1.4199333326950529E-4</v>
      </c>
      <c r="F117" s="2">
        <v>1.3198000000000001</v>
      </c>
      <c r="G117" s="2">
        <v>1.3211900000000001</v>
      </c>
      <c r="H117" s="2">
        <v>1.325175</v>
      </c>
      <c r="I117" s="2">
        <v>1.3201400000000008</v>
      </c>
      <c r="J117" s="2"/>
      <c r="K117" s="17" t="s">
        <v>47</v>
      </c>
      <c r="L117" s="17" t="s">
        <v>48</v>
      </c>
      <c r="M117" s="17" t="s">
        <v>46</v>
      </c>
    </row>
    <row r="118" spans="1:13" ht="13.5" x14ac:dyDescent="0.25">
      <c r="A118" s="3">
        <v>42174</v>
      </c>
      <c r="B118" s="2">
        <v>1.3147</v>
      </c>
      <c r="C118" s="2">
        <v>46.879984250167567</v>
      </c>
      <c r="D118" s="2">
        <v>3.3960153781349423E-3</v>
      </c>
      <c r="E118" s="2">
        <v>1.0880112758499452E-3</v>
      </c>
      <c r="F118" s="2">
        <v>1.3167200000000001</v>
      </c>
      <c r="G118" s="2">
        <v>1.3210599999999999</v>
      </c>
      <c r="H118" s="2">
        <v>1.3244049999999998</v>
      </c>
      <c r="I118" s="2">
        <v>1.3202080000000007</v>
      </c>
      <c r="J118" s="2"/>
      <c r="K118" s="17" t="s">
        <v>47</v>
      </c>
      <c r="L118" s="17" t="s">
        <v>48</v>
      </c>
      <c r="M118" s="17" t="s">
        <v>46</v>
      </c>
    </row>
    <row r="119" spans="1:13" ht="13.5" x14ac:dyDescent="0.25">
      <c r="A119" s="3">
        <v>42177</v>
      </c>
      <c r="B119" s="2">
        <v>1.3197000000000001</v>
      </c>
      <c r="C119" s="2">
        <v>49.730844235697745</v>
      </c>
      <c r="D119" s="2">
        <v>2.2599818616118039E-3</v>
      </c>
      <c r="E119" s="2">
        <v>2.5608035425076659E-3</v>
      </c>
      <c r="F119" s="2">
        <v>1.3157000000000001</v>
      </c>
      <c r="G119" s="2">
        <v>1.3214300000000001</v>
      </c>
      <c r="H119" s="2">
        <v>1.3238849999999998</v>
      </c>
      <c r="I119" s="2">
        <v>1.3196240000000008</v>
      </c>
      <c r="J119" s="2"/>
      <c r="K119" s="17" t="s">
        <v>50</v>
      </c>
      <c r="L119" s="17" t="s">
        <v>53</v>
      </c>
      <c r="M119" s="17" t="s">
        <v>52</v>
      </c>
    </row>
    <row r="120" spans="1:13" ht="13.5" x14ac:dyDescent="0.25">
      <c r="A120" s="3">
        <v>42178</v>
      </c>
      <c r="B120" s="2">
        <v>1.3551</v>
      </c>
      <c r="C120" s="2">
        <v>64.327877196109114</v>
      </c>
      <c r="D120" s="2">
        <v>-2.0432920543145272E-3</v>
      </c>
      <c r="E120" s="2">
        <v>4.3921779480727303E-3</v>
      </c>
      <c r="F120" s="2">
        <v>1.32378</v>
      </c>
      <c r="G120" s="2">
        <v>1.3258099999999999</v>
      </c>
      <c r="H120" s="2">
        <v>1.3253699999999997</v>
      </c>
      <c r="I120" s="2">
        <v>1.3197480000000008</v>
      </c>
      <c r="J120" s="2"/>
      <c r="K120" s="17" t="s">
        <v>50</v>
      </c>
      <c r="L120" s="17" t="s">
        <v>49</v>
      </c>
      <c r="M120" s="17" t="s">
        <v>51</v>
      </c>
    </row>
    <row r="121" spans="1:13" ht="13.5" x14ac:dyDescent="0.25">
      <c r="A121" s="3">
        <v>42179</v>
      </c>
      <c r="B121" s="2">
        <v>1.3602000000000001</v>
      </c>
      <c r="C121" s="2">
        <v>65.86569762468676</v>
      </c>
      <c r="D121" s="2">
        <v>-2.6530560391082592E-3</v>
      </c>
      <c r="E121" s="2">
        <v>6.1307803853721601E-3</v>
      </c>
      <c r="F121" s="2">
        <v>1.3328799999999998</v>
      </c>
      <c r="G121" s="2">
        <v>1.3283500000000001</v>
      </c>
      <c r="H121" s="2">
        <v>1.3266399999999998</v>
      </c>
      <c r="I121" s="2">
        <v>1.3199740000000009</v>
      </c>
      <c r="J121" s="2"/>
      <c r="K121" s="17" t="s">
        <v>50</v>
      </c>
      <c r="L121" s="17" t="s">
        <v>49</v>
      </c>
      <c r="M121" s="17" t="s">
        <v>51</v>
      </c>
    </row>
    <row r="122" spans="1:13" ht="13.5" x14ac:dyDescent="0.25">
      <c r="A122" s="3">
        <v>42180</v>
      </c>
      <c r="B122" s="2">
        <v>1.3602000000000001</v>
      </c>
      <c r="C122" s="2">
        <v>65.86569762468676</v>
      </c>
      <c r="D122" s="2">
        <v>-3.3900157874324766E-3</v>
      </c>
      <c r="E122" s="2">
        <v>7.8307938136315709E-3</v>
      </c>
      <c r="F122" s="2">
        <v>1.34198</v>
      </c>
      <c r="G122" s="2">
        <v>1.3308900000000001</v>
      </c>
      <c r="H122" s="2">
        <v>1.3283799999999997</v>
      </c>
      <c r="I122" s="2">
        <v>1.320482000000001</v>
      </c>
      <c r="J122" s="2"/>
      <c r="K122" s="17" t="s">
        <v>50</v>
      </c>
      <c r="L122" s="17" t="s">
        <v>49</v>
      </c>
      <c r="M122" s="17" t="s">
        <v>51</v>
      </c>
    </row>
    <row r="123" spans="1:13" ht="13.5" x14ac:dyDescent="0.25">
      <c r="A123" s="3">
        <v>42181</v>
      </c>
      <c r="B123" s="2">
        <v>1.3652</v>
      </c>
      <c r="C123" s="2">
        <v>67.460674576430876</v>
      </c>
      <c r="D123" s="2">
        <v>-5.3116792280005765E-3</v>
      </c>
      <c r="E123" s="2">
        <v>9.0281449509517359E-3</v>
      </c>
      <c r="F123" s="2">
        <v>1.3520799999999999</v>
      </c>
      <c r="G123" s="2">
        <v>1.3344</v>
      </c>
      <c r="H123" s="2">
        <v>1.3306049999999998</v>
      </c>
      <c r="I123" s="2">
        <v>1.3208080000000006</v>
      </c>
      <c r="J123" s="2"/>
      <c r="K123" s="17" t="s">
        <v>50</v>
      </c>
      <c r="L123" s="17" t="s">
        <v>49</v>
      </c>
      <c r="M123" s="17" t="s">
        <v>51</v>
      </c>
    </row>
    <row r="124" spans="1:13" ht="13.5" x14ac:dyDescent="0.25">
      <c r="A124" s="3">
        <v>42184</v>
      </c>
      <c r="B124" s="2">
        <v>1.3652</v>
      </c>
      <c r="C124" s="2">
        <v>67.460674576430876</v>
      </c>
      <c r="D124" s="2">
        <v>-7.9721086560466947E-3</v>
      </c>
      <c r="E124" s="2">
        <v>9.8580901597986725E-3</v>
      </c>
      <c r="F124" s="2">
        <v>1.3611799999999998</v>
      </c>
      <c r="G124" s="2">
        <v>1.3384400000000001</v>
      </c>
      <c r="H124" s="2">
        <v>1.33236</v>
      </c>
      <c r="I124" s="2">
        <v>1.3214160000000006</v>
      </c>
      <c r="J124" s="2"/>
      <c r="K124" s="17" t="s">
        <v>50</v>
      </c>
      <c r="L124" s="17" t="s">
        <v>49</v>
      </c>
      <c r="M124" s="17" t="s">
        <v>51</v>
      </c>
    </row>
    <row r="125" spans="1:13" ht="13.5" x14ac:dyDescent="0.25">
      <c r="A125" s="3">
        <v>42185</v>
      </c>
      <c r="B125" s="2">
        <v>1.3854</v>
      </c>
      <c r="C125" s="2">
        <v>73.305106504999358</v>
      </c>
      <c r="D125" s="2">
        <v>-1.3476181756014061E-2</v>
      </c>
      <c r="E125" s="2">
        <v>1.1511890729800288E-2</v>
      </c>
      <c r="F125" s="2">
        <v>1.36724</v>
      </c>
      <c r="G125" s="2">
        <v>1.34551</v>
      </c>
      <c r="H125" s="2">
        <v>1.3348900000000001</v>
      </c>
      <c r="I125" s="2">
        <v>1.3224280000000008</v>
      </c>
      <c r="J125" s="2"/>
      <c r="K125" s="17" t="s">
        <v>50</v>
      </c>
      <c r="L125" s="17" t="s">
        <v>49</v>
      </c>
      <c r="M125" s="17" t="s">
        <v>51</v>
      </c>
    </row>
    <row r="126" spans="1:13" ht="13.5" x14ac:dyDescent="0.25">
      <c r="A126" s="3">
        <v>42186</v>
      </c>
      <c r="B126" s="2">
        <v>1.3854</v>
      </c>
      <c r="C126" s="2">
        <v>73.305106504999358</v>
      </c>
      <c r="D126" s="2">
        <v>-1.8440613025150654E-2</v>
      </c>
      <c r="E126" s="2">
        <v>1.3730046674110055E-2</v>
      </c>
      <c r="F126" s="2">
        <v>1.3722799999999999</v>
      </c>
      <c r="G126" s="2">
        <v>1.3525800000000001</v>
      </c>
      <c r="H126" s="2">
        <v>1.3374200000000003</v>
      </c>
      <c r="I126" s="2">
        <v>1.3233460000000008</v>
      </c>
      <c r="J126" s="2"/>
      <c r="K126" s="17" t="s">
        <v>50</v>
      </c>
      <c r="L126" s="17" t="s">
        <v>49</v>
      </c>
      <c r="M126" s="17" t="s">
        <v>51</v>
      </c>
    </row>
    <row r="127" spans="1:13" ht="13.5" x14ac:dyDescent="0.25">
      <c r="A127" s="3">
        <v>42187</v>
      </c>
      <c r="B127" s="2">
        <v>1.3703000000000001</v>
      </c>
      <c r="C127" s="2">
        <v>63.428393864719418</v>
      </c>
      <c r="D127" s="2">
        <v>-2.180715475424444E-2</v>
      </c>
      <c r="E127" s="2">
        <v>1.6395268360964509E-2</v>
      </c>
      <c r="F127" s="2">
        <v>1.3743000000000001</v>
      </c>
      <c r="G127" s="2">
        <v>1.3581400000000001</v>
      </c>
      <c r="H127" s="2">
        <v>1.3396650000000001</v>
      </c>
      <c r="I127" s="2">
        <v>1.3242440000000004</v>
      </c>
      <c r="J127" s="2"/>
      <c r="K127" s="17" t="s">
        <v>50</v>
      </c>
      <c r="L127" s="17" t="s">
        <v>49</v>
      </c>
      <c r="M127" s="17" t="s">
        <v>51</v>
      </c>
    </row>
    <row r="128" spans="1:13" ht="13.5" x14ac:dyDescent="0.25">
      <c r="A128" s="3">
        <v>42188</v>
      </c>
      <c r="B128" s="2">
        <v>1.3652</v>
      </c>
      <c r="C128" s="2">
        <v>60.46519005285959</v>
      </c>
      <c r="D128" s="2">
        <v>-2.4452084544796637E-2</v>
      </c>
      <c r="E128" s="2">
        <v>1.7832222724835898E-2</v>
      </c>
      <c r="F128" s="2">
        <v>1.3743000000000001</v>
      </c>
      <c r="G128" s="2">
        <v>1.3631900000000001</v>
      </c>
      <c r="H128" s="2">
        <v>1.3421250000000002</v>
      </c>
      <c r="I128" s="2">
        <v>1.3252280000000005</v>
      </c>
      <c r="J128" s="2"/>
      <c r="K128" s="17" t="s">
        <v>50</v>
      </c>
      <c r="L128" s="17" t="s">
        <v>53</v>
      </c>
      <c r="M128" s="17" t="s">
        <v>53</v>
      </c>
    </row>
    <row r="129" spans="1:13" ht="13.5" x14ac:dyDescent="0.25">
      <c r="A129" s="3">
        <v>42191</v>
      </c>
      <c r="B129" s="2">
        <v>1.3652</v>
      </c>
      <c r="C129" s="2">
        <v>60.46519005285959</v>
      </c>
      <c r="D129" s="2">
        <v>-2.6051934556827083E-2</v>
      </c>
      <c r="E129" s="2">
        <v>1.8445118543033857E-2</v>
      </c>
      <c r="F129" s="2">
        <v>1.3742999999999999</v>
      </c>
      <c r="G129" s="2">
        <v>1.36774</v>
      </c>
      <c r="H129" s="2">
        <v>1.3445850000000006</v>
      </c>
      <c r="I129" s="2">
        <v>1.3263060000000004</v>
      </c>
      <c r="J129" s="2"/>
      <c r="K129" s="17" t="s">
        <v>50</v>
      </c>
      <c r="L129" s="17" t="s">
        <v>53</v>
      </c>
      <c r="M129" s="17" t="s">
        <v>53</v>
      </c>
    </row>
    <row r="130" spans="1:13" ht="13.5" x14ac:dyDescent="0.25">
      <c r="A130" s="3">
        <v>42192</v>
      </c>
      <c r="B130" s="2">
        <v>1.3652</v>
      </c>
      <c r="C130" s="2">
        <v>60.46519005285959</v>
      </c>
      <c r="D130" s="2">
        <v>-2.2080854827713381E-2</v>
      </c>
      <c r="E130" s="2">
        <v>1.8529107643461391E-2</v>
      </c>
      <c r="F130" s="2">
        <v>1.3702599999999998</v>
      </c>
      <c r="G130" s="2">
        <v>1.3687499999999999</v>
      </c>
      <c r="H130" s="2">
        <v>1.3472800000000005</v>
      </c>
      <c r="I130" s="2">
        <v>1.3273840000000003</v>
      </c>
      <c r="J130" s="2"/>
      <c r="K130" s="17" t="s">
        <v>47</v>
      </c>
      <c r="L130" s="17" t="s">
        <v>53</v>
      </c>
      <c r="M130" s="17" t="s">
        <v>46</v>
      </c>
    </row>
    <row r="131" spans="1:13" ht="13.5" x14ac:dyDescent="0.25">
      <c r="A131" s="3">
        <v>42193</v>
      </c>
      <c r="B131" s="2">
        <v>1.3551</v>
      </c>
      <c r="C131" s="2">
        <v>54.20196407759132</v>
      </c>
      <c r="D131" s="2">
        <v>-1.7300312534787254E-2</v>
      </c>
      <c r="E131" s="2">
        <v>1.9048970922030957E-2</v>
      </c>
      <c r="F131" s="2">
        <v>1.3641999999999999</v>
      </c>
      <c r="G131" s="2">
        <v>1.3682399999999999</v>
      </c>
      <c r="H131" s="2">
        <v>1.3482950000000007</v>
      </c>
      <c r="I131" s="2">
        <v>1.3286360000000002</v>
      </c>
      <c r="J131" s="2"/>
      <c r="K131" s="17" t="s">
        <v>47</v>
      </c>
      <c r="L131" s="17" t="s">
        <v>53</v>
      </c>
      <c r="M131" s="17" t="s">
        <v>46</v>
      </c>
    </row>
    <row r="132" spans="1:13" ht="13.5" x14ac:dyDescent="0.25">
      <c r="A132" s="3">
        <v>42194</v>
      </c>
      <c r="B132" s="2">
        <v>1.3399000000000001</v>
      </c>
      <c r="C132" s="2">
        <v>46.41055021635102</v>
      </c>
      <c r="D132" s="2">
        <v>-1.2173673273551344E-2</v>
      </c>
      <c r="E132" s="2">
        <v>1.8723044052816912E-2</v>
      </c>
      <c r="F132" s="2">
        <v>1.35812</v>
      </c>
      <c r="G132" s="2">
        <v>1.3662100000000001</v>
      </c>
      <c r="H132" s="2">
        <v>1.3485500000000004</v>
      </c>
      <c r="I132" s="2">
        <v>1.3291140000000004</v>
      </c>
      <c r="J132" s="2"/>
      <c r="K132" s="17" t="s">
        <v>47</v>
      </c>
      <c r="L132" s="17" t="s">
        <v>48</v>
      </c>
      <c r="M132" s="17" t="s">
        <v>46</v>
      </c>
    </row>
    <row r="133" spans="1:13" ht="13.5" x14ac:dyDescent="0.25">
      <c r="A133" s="3">
        <v>42195</v>
      </c>
      <c r="B133" s="2">
        <v>1.3096000000000001</v>
      </c>
      <c r="C133" s="2">
        <v>35.466014154263519</v>
      </c>
      <c r="D133" s="2">
        <v>-4.7733299973857779E-3</v>
      </c>
      <c r="E133" s="2">
        <v>1.8800150763770618E-2</v>
      </c>
      <c r="F133" s="2">
        <v>1.347</v>
      </c>
      <c r="G133" s="2">
        <v>1.3606500000000001</v>
      </c>
      <c r="H133" s="2">
        <v>1.3475250000000003</v>
      </c>
      <c r="I133" s="2">
        <v>1.3290800000000005</v>
      </c>
      <c r="J133" s="2"/>
      <c r="K133" s="17" t="s">
        <v>47</v>
      </c>
      <c r="L133" s="17" t="s">
        <v>48</v>
      </c>
      <c r="M133" s="17" t="s">
        <v>46</v>
      </c>
    </row>
    <row r="134" spans="1:13" ht="13.5" x14ac:dyDescent="0.25">
      <c r="A134" s="3">
        <v>42198</v>
      </c>
      <c r="B134" s="2">
        <v>1.2995000000000001</v>
      </c>
      <c r="C134" s="2">
        <v>32.6980179164091</v>
      </c>
      <c r="D134" s="2">
        <v>2.460823053711314E-3</v>
      </c>
      <c r="E134" s="2">
        <v>1.8366626430691115E-2</v>
      </c>
      <c r="F134" s="2">
        <v>1.33386</v>
      </c>
      <c r="G134" s="2">
        <v>1.35408</v>
      </c>
      <c r="H134" s="2">
        <v>1.3462600000000002</v>
      </c>
      <c r="I134" s="2">
        <v>1.3292200000000003</v>
      </c>
      <c r="J134" s="2"/>
      <c r="K134" s="17" t="s">
        <v>47</v>
      </c>
      <c r="L134" s="17" t="s">
        <v>48</v>
      </c>
      <c r="M134" s="17" t="s">
        <v>46</v>
      </c>
    </row>
    <row r="135" spans="1:13" ht="13.5" x14ac:dyDescent="0.25">
      <c r="A135" s="3">
        <v>42199</v>
      </c>
      <c r="B135" s="2">
        <v>1.3147</v>
      </c>
      <c r="C135" s="2">
        <v>40.255203635308526</v>
      </c>
      <c r="D135" s="2">
        <v>1.083104754612374E-2</v>
      </c>
      <c r="E135" s="2">
        <v>1.6918471661420197E-2</v>
      </c>
      <c r="F135" s="2">
        <v>1.32376</v>
      </c>
      <c r="G135" s="2">
        <v>1.3470099999999998</v>
      </c>
      <c r="H135" s="2">
        <v>1.34626</v>
      </c>
      <c r="I135" s="2">
        <v>1.3291940000000002</v>
      </c>
      <c r="J135" s="2"/>
      <c r="K135" s="17" t="s">
        <v>47</v>
      </c>
      <c r="L135" s="17" t="s">
        <v>48</v>
      </c>
      <c r="M135" s="17" t="s">
        <v>46</v>
      </c>
    </row>
    <row r="136" spans="1:13" ht="13.5" x14ac:dyDescent="0.25">
      <c r="A136" s="3">
        <v>42200</v>
      </c>
      <c r="B136" s="2">
        <v>1.2843</v>
      </c>
      <c r="C136" s="2">
        <v>32.415500012946694</v>
      </c>
      <c r="D136" s="2">
        <v>2.0323034854468514E-2</v>
      </c>
      <c r="E136" s="2">
        <v>1.5237532204010595E-2</v>
      </c>
      <c r="F136" s="2">
        <v>1.3096000000000001</v>
      </c>
      <c r="G136" s="2">
        <v>1.3369</v>
      </c>
      <c r="H136" s="2">
        <v>1.3447400000000003</v>
      </c>
      <c r="I136" s="2">
        <v>1.3289360000000001</v>
      </c>
      <c r="J136" s="2"/>
      <c r="K136" s="17" t="s">
        <v>47</v>
      </c>
      <c r="L136" s="17" t="s">
        <v>48</v>
      </c>
      <c r="M136" s="17" t="s">
        <v>46</v>
      </c>
    </row>
    <row r="137" spans="1:13" ht="13.5" x14ac:dyDescent="0.25">
      <c r="A137" s="3">
        <v>42201</v>
      </c>
      <c r="B137" s="2">
        <v>1.3147</v>
      </c>
      <c r="C137" s="2">
        <v>44.13261392603517</v>
      </c>
      <c r="D137" s="2">
        <v>2.4105383488021159E-2</v>
      </c>
      <c r="E137" s="2">
        <v>1.2919802515440412E-2</v>
      </c>
      <c r="F137" s="2">
        <v>1.3045599999999999</v>
      </c>
      <c r="G137" s="2">
        <v>1.3313400000000002</v>
      </c>
      <c r="H137" s="2">
        <v>1.34474</v>
      </c>
      <c r="I137" s="2">
        <v>1.3292860000000004</v>
      </c>
      <c r="J137" s="2"/>
      <c r="K137" s="17" t="s">
        <v>47</v>
      </c>
      <c r="L137" s="17" t="s">
        <v>48</v>
      </c>
      <c r="M137" s="17" t="s">
        <v>46</v>
      </c>
    </row>
    <row r="138" spans="1:13" ht="13.5" x14ac:dyDescent="0.25">
      <c r="A138" s="3">
        <v>42205</v>
      </c>
      <c r="B138" s="2">
        <v>1.3147</v>
      </c>
      <c r="C138" s="2">
        <v>44.13261392603517</v>
      </c>
      <c r="D138" s="2">
        <v>2.6643059671140223E-2</v>
      </c>
      <c r="E138" s="2">
        <v>1.0165538733998475E-2</v>
      </c>
      <c r="F138" s="2">
        <v>1.3055800000000002</v>
      </c>
      <c r="G138" s="2">
        <v>1.32629</v>
      </c>
      <c r="H138" s="2">
        <v>1.3447399999999998</v>
      </c>
      <c r="I138" s="2">
        <v>1.3289780000000004</v>
      </c>
      <c r="J138" s="2"/>
      <c r="K138" s="17" t="s">
        <v>47</v>
      </c>
      <c r="L138" s="17" t="s">
        <v>48</v>
      </c>
      <c r="M138" s="17" t="s">
        <v>54</v>
      </c>
    </row>
    <row r="139" spans="1:13" ht="13.5" x14ac:dyDescent="0.25">
      <c r="A139" s="3">
        <v>42206</v>
      </c>
      <c r="B139" s="2">
        <v>1.3147</v>
      </c>
      <c r="C139" s="2">
        <v>44.13261392603517</v>
      </c>
      <c r="D139" s="2">
        <v>2.8903141470778992E-2</v>
      </c>
      <c r="E139" s="2">
        <v>7.1971111980253747E-3</v>
      </c>
      <c r="F139" s="2">
        <v>1.3086200000000001</v>
      </c>
      <c r="G139" s="2">
        <v>1.32124</v>
      </c>
      <c r="H139" s="2">
        <v>1.3444899999999995</v>
      </c>
      <c r="I139" s="2">
        <v>1.3290460000000004</v>
      </c>
      <c r="J139" s="2"/>
      <c r="K139" s="17" t="s">
        <v>47</v>
      </c>
      <c r="L139" s="17" t="s">
        <v>53</v>
      </c>
      <c r="M139" s="17" t="s">
        <v>54</v>
      </c>
    </row>
    <row r="140" spans="1:13" ht="13.5" x14ac:dyDescent="0.25">
      <c r="A140" s="3">
        <v>42207</v>
      </c>
      <c r="B140" s="2">
        <v>1.3652</v>
      </c>
      <c r="C140" s="2">
        <v>58.912100102698382</v>
      </c>
      <c r="D140" s="2">
        <v>2.7179238134646733E-2</v>
      </c>
      <c r="E140" s="2">
        <v>4.1718897922704739E-3</v>
      </c>
      <c r="F140" s="2">
        <v>1.3187200000000001</v>
      </c>
      <c r="G140" s="2">
        <v>1.32124</v>
      </c>
      <c r="H140" s="2">
        <v>1.3449949999999995</v>
      </c>
      <c r="I140" s="2">
        <v>1.3300300000000005</v>
      </c>
      <c r="J140" s="2"/>
      <c r="K140" s="17" t="s">
        <v>47</v>
      </c>
      <c r="L140" s="17" t="s">
        <v>53</v>
      </c>
      <c r="M140" s="17" t="s">
        <v>54</v>
      </c>
    </row>
    <row r="141" spans="1:13" ht="13.5" x14ac:dyDescent="0.25">
      <c r="A141" s="3">
        <v>42208</v>
      </c>
      <c r="B141" s="2">
        <v>1.3652</v>
      </c>
      <c r="C141" s="2">
        <v>58.912100102698382</v>
      </c>
      <c r="D141" s="2">
        <v>2.3965020556370398E-2</v>
      </c>
      <c r="E141" s="2">
        <v>1.3506339440087314E-3</v>
      </c>
      <c r="F141" s="2">
        <v>1.3348999999999998</v>
      </c>
      <c r="G141" s="2">
        <v>1.3222499999999999</v>
      </c>
      <c r="H141" s="2">
        <v>1.3452449999999998</v>
      </c>
      <c r="I141" s="2">
        <v>1.3310140000000004</v>
      </c>
      <c r="J141" s="2"/>
      <c r="K141" s="17" t="s">
        <v>50</v>
      </c>
      <c r="L141" s="17" t="s">
        <v>53</v>
      </c>
      <c r="M141" s="17" t="s">
        <v>51</v>
      </c>
    </row>
    <row r="142" spans="1:13" ht="13.5" x14ac:dyDescent="0.25">
      <c r="A142" s="3">
        <v>42209</v>
      </c>
      <c r="B142" s="2">
        <v>1.3501000000000001</v>
      </c>
      <c r="C142" s="2">
        <v>53.961687036114753</v>
      </c>
      <c r="D142" s="2">
        <v>1.9838610538560175E-2</v>
      </c>
      <c r="E142" s="2">
        <v>-1.5442885051039897E-3</v>
      </c>
      <c r="F142" s="2">
        <v>1.34198</v>
      </c>
      <c r="G142" s="2">
        <v>1.3232699999999999</v>
      </c>
      <c r="H142" s="2">
        <v>1.3447399999999998</v>
      </c>
      <c r="I142" s="2">
        <v>1.3321660000000002</v>
      </c>
      <c r="J142" s="2"/>
      <c r="K142" s="17" t="s">
        <v>47</v>
      </c>
      <c r="L142" s="17" t="s">
        <v>53</v>
      </c>
      <c r="M142" s="17" t="s">
        <v>54</v>
      </c>
    </row>
    <row r="143" spans="1:13" ht="13.5" x14ac:dyDescent="0.25">
      <c r="A143" s="3">
        <v>42212</v>
      </c>
      <c r="B143" s="2">
        <v>1.345</v>
      </c>
      <c r="C143" s="2">
        <v>52.36129913657625</v>
      </c>
      <c r="D143" s="2">
        <v>1.1979587185135365E-2</v>
      </c>
      <c r="E143" s="2">
        <v>-4.1551786132464786E-3</v>
      </c>
      <c r="F143" s="2">
        <v>1.3480399999999999</v>
      </c>
      <c r="G143" s="2">
        <v>1.32681</v>
      </c>
      <c r="H143" s="2">
        <v>1.3437300000000001</v>
      </c>
      <c r="I143" s="2">
        <v>1.3334040000000003</v>
      </c>
      <c r="J143" s="2"/>
      <c r="K143" s="17" t="s">
        <v>47</v>
      </c>
      <c r="L143" s="17" t="s">
        <v>48</v>
      </c>
      <c r="M143" s="17" t="s">
        <v>54</v>
      </c>
    </row>
    <row r="144" spans="1:13" ht="13.5" x14ac:dyDescent="0.25">
      <c r="A144" s="3">
        <v>42213</v>
      </c>
      <c r="B144" s="2">
        <v>1.345</v>
      </c>
      <c r="C144" s="2">
        <v>52.361299136576243</v>
      </c>
      <c r="D144" s="2">
        <v>3.7284482366102267E-3</v>
      </c>
      <c r="E144" s="2">
        <v>-5.4880868527455015E-3</v>
      </c>
      <c r="F144" s="2">
        <v>1.3540999999999999</v>
      </c>
      <c r="G144" s="2">
        <v>1.3313600000000001</v>
      </c>
      <c r="H144" s="2">
        <v>1.3427199999999999</v>
      </c>
      <c r="I144" s="2">
        <v>1.3348300000000004</v>
      </c>
      <c r="J144" s="2"/>
      <c r="K144" s="17" t="s">
        <v>47</v>
      </c>
      <c r="L144" s="17" t="s">
        <v>48</v>
      </c>
      <c r="M144" s="17" t="s">
        <v>54</v>
      </c>
    </row>
    <row r="145" spans="1:13" ht="13.5" x14ac:dyDescent="0.25">
      <c r="A145" s="3">
        <v>42214</v>
      </c>
      <c r="B145" s="2">
        <v>1.3652</v>
      </c>
      <c r="C145" s="2">
        <v>58.073215695415783</v>
      </c>
      <c r="D145" s="2">
        <v>-2.4549620306002495E-3</v>
      </c>
      <c r="E145" s="2">
        <v>-6.2481404136389357E-3</v>
      </c>
      <c r="F145" s="2">
        <v>1.3540999999999999</v>
      </c>
      <c r="G145" s="2">
        <v>1.3364100000000001</v>
      </c>
      <c r="H145" s="2">
        <v>1.34171</v>
      </c>
      <c r="I145" s="2">
        <v>1.3359080000000003</v>
      </c>
      <c r="J145" s="2"/>
      <c r="K145" s="17" t="s">
        <v>50</v>
      </c>
      <c r="L145" s="17" t="s">
        <v>49</v>
      </c>
      <c r="M145" s="17" t="s">
        <v>53</v>
      </c>
    </row>
    <row r="146" spans="1:13" ht="13.5" x14ac:dyDescent="0.25">
      <c r="A146" s="3">
        <v>42215</v>
      </c>
      <c r="B146" s="2">
        <v>1.3652</v>
      </c>
      <c r="C146" s="2">
        <v>58.073215695415783</v>
      </c>
      <c r="D146" s="2">
        <v>-1.252395911139903E-2</v>
      </c>
      <c r="E146" s="2">
        <v>-7.1104973160008821E-3</v>
      </c>
      <c r="F146" s="2">
        <v>1.3540999999999999</v>
      </c>
      <c r="G146" s="2">
        <v>1.3445</v>
      </c>
      <c r="H146" s="2">
        <v>1.3407000000000002</v>
      </c>
      <c r="I146" s="2">
        <v>1.3368920000000002</v>
      </c>
      <c r="J146" s="2"/>
      <c r="K146" s="17" t="s">
        <v>50</v>
      </c>
      <c r="L146" s="17" t="s">
        <v>49</v>
      </c>
      <c r="M146" s="17" t="s">
        <v>53</v>
      </c>
    </row>
    <row r="147" spans="1:13" ht="13.5" x14ac:dyDescent="0.25">
      <c r="A147" s="3">
        <v>42216</v>
      </c>
      <c r="B147" s="2">
        <v>1.3652</v>
      </c>
      <c r="C147" s="2">
        <v>58.073215695415783</v>
      </c>
      <c r="D147" s="2">
        <v>-1.6515065552350938E-2</v>
      </c>
      <c r="E147" s="2">
        <v>-7.4726575524562723E-3</v>
      </c>
      <c r="F147" s="2">
        <v>1.3571199999999999</v>
      </c>
      <c r="G147" s="2">
        <v>1.34955</v>
      </c>
      <c r="H147" s="2">
        <v>1.3404450000000003</v>
      </c>
      <c r="I147" s="2">
        <v>1.3378760000000003</v>
      </c>
      <c r="J147" s="2"/>
      <c r="K147" s="17" t="s">
        <v>50</v>
      </c>
      <c r="L147" s="17" t="s">
        <v>49</v>
      </c>
      <c r="M147" s="17" t="s">
        <v>51</v>
      </c>
    </row>
    <row r="148" spans="1:13" ht="13.5" x14ac:dyDescent="0.25">
      <c r="A148" s="3">
        <v>42219</v>
      </c>
      <c r="B148" s="2">
        <v>1.3652</v>
      </c>
      <c r="C148" s="2">
        <v>58.073215695415783</v>
      </c>
      <c r="D148" s="2">
        <v>-2.0029293498369016E-2</v>
      </c>
      <c r="E148" s="2">
        <v>-7.3191336268256611E-3</v>
      </c>
      <c r="F148" s="2">
        <v>1.3611599999999999</v>
      </c>
      <c r="G148" s="2">
        <v>1.3546</v>
      </c>
      <c r="H148" s="2">
        <v>1.3404450000000003</v>
      </c>
      <c r="I148" s="2">
        <v>1.3385780000000003</v>
      </c>
      <c r="J148" s="2"/>
      <c r="K148" s="17" t="s">
        <v>50</v>
      </c>
      <c r="L148" s="17" t="s">
        <v>49</v>
      </c>
      <c r="M148" s="17" t="s">
        <v>51</v>
      </c>
    </row>
    <row r="149" spans="1:13" ht="13.5" x14ac:dyDescent="0.25">
      <c r="A149" s="3">
        <v>42220</v>
      </c>
      <c r="B149" s="2">
        <v>1.3854</v>
      </c>
      <c r="C149" s="2">
        <v>63.895830242038642</v>
      </c>
      <c r="D149" s="2">
        <v>-2.4626146806521421E-2</v>
      </c>
      <c r="E149" s="2">
        <v>-6.5799658768965165E-3</v>
      </c>
      <c r="F149" s="2">
        <v>1.36924</v>
      </c>
      <c r="G149" s="2">
        <v>1.3616699999999999</v>
      </c>
      <c r="H149" s="2">
        <v>1.3414550000000003</v>
      </c>
      <c r="I149" s="2">
        <v>1.3396840000000003</v>
      </c>
      <c r="J149" s="2"/>
      <c r="K149" s="17" t="s">
        <v>50</v>
      </c>
      <c r="L149" s="17" t="s">
        <v>49</v>
      </c>
      <c r="M149" s="17" t="s">
        <v>51</v>
      </c>
    </row>
    <row r="150" spans="1:13" ht="13.5" x14ac:dyDescent="0.25">
      <c r="A150" s="3">
        <v>42221</v>
      </c>
      <c r="B150" s="2">
        <v>1.3804000000000001</v>
      </c>
      <c r="C150" s="2">
        <v>61.614882022541813</v>
      </c>
      <c r="D150" s="2">
        <v>-2.0613127070099324E-2</v>
      </c>
      <c r="E150" s="2">
        <v>-5.4480205558890627E-3</v>
      </c>
      <c r="F150" s="2">
        <v>1.3722799999999999</v>
      </c>
      <c r="G150" s="2">
        <v>1.3631899999999999</v>
      </c>
      <c r="H150" s="2">
        <v>1.3422150000000004</v>
      </c>
      <c r="I150" s="2">
        <v>1.3407840000000002</v>
      </c>
      <c r="J150" s="2"/>
      <c r="K150" s="17" t="s">
        <v>50</v>
      </c>
      <c r="L150" s="17" t="s">
        <v>49</v>
      </c>
      <c r="M150" s="17" t="s">
        <v>51</v>
      </c>
    </row>
    <row r="151" spans="1:13" ht="13.5" x14ac:dyDescent="0.25">
      <c r="A151" s="3">
        <v>42222</v>
      </c>
      <c r="B151" s="2">
        <v>1.4157999999999999</v>
      </c>
      <c r="C151" s="2">
        <v>69.82735915146128</v>
      </c>
      <c r="D151" s="2">
        <v>-2.0029557452445834E-2</v>
      </c>
      <c r="E151" s="2">
        <v>-5.0565262657209127E-3</v>
      </c>
      <c r="F151" s="2">
        <v>1.3824000000000001</v>
      </c>
      <c r="G151" s="2">
        <v>1.3682500000000002</v>
      </c>
      <c r="H151" s="2">
        <v>1.3452500000000005</v>
      </c>
      <c r="I151" s="2">
        <v>1.3424040000000002</v>
      </c>
      <c r="J151" s="2"/>
      <c r="K151" s="17" t="s">
        <v>50</v>
      </c>
      <c r="L151" s="17" t="s">
        <v>49</v>
      </c>
      <c r="M151" s="17" t="s">
        <v>51</v>
      </c>
    </row>
    <row r="152" spans="1:13" ht="13.5" x14ac:dyDescent="0.25">
      <c r="A152" s="3">
        <v>42223</v>
      </c>
      <c r="B152" s="2">
        <v>1.4157999999999999</v>
      </c>
      <c r="C152" s="2">
        <v>69.82735915146128</v>
      </c>
      <c r="D152" s="2">
        <v>-2.2243802823771919E-2</v>
      </c>
      <c r="E152" s="2">
        <v>-3.795452205499053E-3</v>
      </c>
      <c r="F152" s="2">
        <v>1.39252</v>
      </c>
      <c r="G152" s="2">
        <v>1.3748200000000002</v>
      </c>
      <c r="H152" s="2">
        <v>1.3490450000000005</v>
      </c>
      <c r="I152" s="2">
        <v>1.3442120000000006</v>
      </c>
      <c r="J152" s="2"/>
      <c r="K152" s="17" t="s">
        <v>50</v>
      </c>
      <c r="L152" s="17" t="s">
        <v>49</v>
      </c>
      <c r="M152" s="17" t="s">
        <v>51</v>
      </c>
    </row>
    <row r="153" spans="1:13" ht="13.5" x14ac:dyDescent="0.25">
      <c r="A153" s="3">
        <v>42226</v>
      </c>
      <c r="B153" s="2">
        <v>1.431</v>
      </c>
      <c r="C153" s="2">
        <v>72.732494649224847</v>
      </c>
      <c r="D153" s="2">
        <v>-2.6384379079668285E-2</v>
      </c>
      <c r="E153" s="2">
        <v>-2.2629817108950623E-3</v>
      </c>
      <c r="F153" s="2">
        <v>1.4056799999999998</v>
      </c>
      <c r="G153" s="2">
        <v>1.3834200000000003</v>
      </c>
      <c r="H153" s="2">
        <v>1.3551150000000005</v>
      </c>
      <c r="I153" s="2">
        <v>1.3464180000000006</v>
      </c>
      <c r="J153" s="2"/>
      <c r="K153" s="17" t="s">
        <v>50</v>
      </c>
      <c r="L153" s="17" t="s">
        <v>49</v>
      </c>
      <c r="M153" s="17" t="s">
        <v>51</v>
      </c>
    </row>
    <row r="154" spans="1:13" ht="13.5" x14ac:dyDescent="0.25">
      <c r="A154" s="3">
        <v>42227</v>
      </c>
      <c r="B154" s="2">
        <v>1.4258999999999999</v>
      </c>
      <c r="C154" s="2">
        <v>70.287148925192241</v>
      </c>
      <c r="D154" s="2">
        <v>-2.9930022823408509E-2</v>
      </c>
      <c r="E154" s="2">
        <v>-1.1242430002452954E-3</v>
      </c>
      <c r="F154" s="2">
        <v>1.4137799999999998</v>
      </c>
      <c r="G154" s="2">
        <v>1.39151</v>
      </c>
      <c r="H154" s="2">
        <v>1.3614350000000004</v>
      </c>
      <c r="I154" s="2">
        <v>1.3483340000000004</v>
      </c>
      <c r="J154" s="2"/>
      <c r="K154" s="17" t="s">
        <v>50</v>
      </c>
      <c r="L154" s="17" t="s">
        <v>49</v>
      </c>
      <c r="M154" s="17" t="s">
        <v>51</v>
      </c>
    </row>
    <row r="155" spans="1:13" ht="13.5" x14ac:dyDescent="0.25">
      <c r="A155" s="3">
        <v>42228</v>
      </c>
      <c r="B155" s="2">
        <v>1.4258999999999999</v>
      </c>
      <c r="C155" s="2">
        <v>70.287148925192241</v>
      </c>
      <c r="D155" s="2">
        <v>-3.018111096652798E-2</v>
      </c>
      <c r="E155" s="2">
        <v>-3.017276239137347E-4</v>
      </c>
      <c r="F155" s="2">
        <v>1.4228799999999999</v>
      </c>
      <c r="G155" s="2">
        <v>1.3975800000000003</v>
      </c>
      <c r="H155" s="2">
        <v>1.3669950000000002</v>
      </c>
      <c r="I155" s="2">
        <v>1.3501560000000004</v>
      </c>
      <c r="J155" s="2"/>
      <c r="K155" s="17" t="s">
        <v>50</v>
      </c>
      <c r="L155" s="17" t="s">
        <v>49</v>
      </c>
      <c r="M155" s="17" t="s">
        <v>51</v>
      </c>
    </row>
    <row r="156" spans="1:13" ht="13.5" x14ac:dyDescent="0.25">
      <c r="A156" s="3">
        <v>42230</v>
      </c>
      <c r="B156" s="2">
        <v>1.4258999999999999</v>
      </c>
      <c r="C156" s="2">
        <v>70.287148925192241</v>
      </c>
      <c r="D156" s="2">
        <v>-3.0725626053399013E-2</v>
      </c>
      <c r="E156" s="2">
        <v>-3.9984482415023607E-4</v>
      </c>
      <c r="F156" s="2">
        <v>1.4249000000000003</v>
      </c>
      <c r="G156" s="2">
        <v>1.4036500000000003</v>
      </c>
      <c r="H156" s="2">
        <v>1.3740749999999999</v>
      </c>
      <c r="I156" s="2">
        <v>1.3519780000000003</v>
      </c>
      <c r="J156" s="2"/>
      <c r="K156" s="17" t="s">
        <v>50</v>
      </c>
      <c r="L156" s="17" t="s">
        <v>49</v>
      </c>
      <c r="M156" s="17" t="s">
        <v>51</v>
      </c>
    </row>
    <row r="157" spans="1:13" ht="13.5" x14ac:dyDescent="0.25">
      <c r="A157" s="3">
        <v>42233</v>
      </c>
      <c r="B157" s="2">
        <v>1.4208000000000001</v>
      </c>
      <c r="C157" s="2">
        <v>67.454600085565858</v>
      </c>
      <c r="D157" s="2">
        <v>-3.1116050967005648E-2</v>
      </c>
      <c r="E157" s="2">
        <v>-6.1534487353447282E-5</v>
      </c>
      <c r="F157" s="2">
        <v>1.4258999999999999</v>
      </c>
      <c r="G157" s="2">
        <v>1.4092100000000001</v>
      </c>
      <c r="H157" s="2">
        <v>1.3793799999999998</v>
      </c>
      <c r="I157" s="2">
        <v>1.3538860000000001</v>
      </c>
      <c r="J157" s="2"/>
      <c r="K157" s="17" t="s">
        <v>47</v>
      </c>
      <c r="L157" s="17" t="s">
        <v>48</v>
      </c>
      <c r="M157" s="17" t="s">
        <v>54</v>
      </c>
    </row>
    <row r="158" spans="1:13" ht="13.5" x14ac:dyDescent="0.25">
      <c r="A158" s="3">
        <v>42234</v>
      </c>
      <c r="B158" s="2">
        <v>1.4157999999999999</v>
      </c>
      <c r="C158" s="2">
        <v>64.701631698287258</v>
      </c>
      <c r="D158" s="2">
        <v>-3.133058842391101E-2</v>
      </c>
      <c r="E158" s="2">
        <v>3.4070284528426074E-4</v>
      </c>
      <c r="F158" s="2">
        <v>1.4228599999999998</v>
      </c>
      <c r="G158" s="2">
        <v>1.4142700000000001</v>
      </c>
      <c r="H158" s="2">
        <v>1.3844350000000001</v>
      </c>
      <c r="I158" s="2">
        <v>1.3558820000000005</v>
      </c>
      <c r="J158" s="2"/>
      <c r="K158" s="17" t="s">
        <v>47</v>
      </c>
      <c r="L158" s="17" t="s">
        <v>48</v>
      </c>
      <c r="M158" s="17" t="s">
        <v>46</v>
      </c>
    </row>
    <row r="159" spans="1:13" ht="13.5" x14ac:dyDescent="0.25">
      <c r="A159" s="3">
        <v>42235</v>
      </c>
      <c r="B159" s="2">
        <v>1.4157999999999999</v>
      </c>
      <c r="C159" s="2">
        <v>64.701631698287258</v>
      </c>
      <c r="D159" s="2">
        <v>-2.8610575452268305E-2</v>
      </c>
      <c r="E159" s="2">
        <v>5.133966163500173E-4</v>
      </c>
      <c r="F159" s="2">
        <v>1.4208399999999999</v>
      </c>
      <c r="G159" s="2">
        <v>1.4173100000000001</v>
      </c>
      <c r="H159" s="2">
        <v>1.3894899999999999</v>
      </c>
      <c r="I159" s="2">
        <v>1.3578780000000006</v>
      </c>
      <c r="J159" s="2"/>
      <c r="K159" s="17" t="s">
        <v>47</v>
      </c>
      <c r="L159" s="17" t="s">
        <v>48</v>
      </c>
      <c r="M159" s="17" t="s">
        <v>46</v>
      </c>
    </row>
    <row r="160" spans="1:13" ht="13.5" x14ac:dyDescent="0.25">
      <c r="A160" s="3">
        <v>42236</v>
      </c>
      <c r="B160" s="2">
        <v>1.4157999999999999</v>
      </c>
      <c r="C160" s="2">
        <v>64.701631698287258</v>
      </c>
      <c r="D160" s="2">
        <v>-2.7269134230015091E-2</v>
      </c>
      <c r="E160" s="2">
        <v>8.6726455771061626E-4</v>
      </c>
      <c r="F160" s="2">
        <v>1.41882</v>
      </c>
      <c r="G160" s="2">
        <v>1.4208500000000002</v>
      </c>
      <c r="H160" s="2">
        <v>1.39202</v>
      </c>
      <c r="I160" s="2">
        <v>1.3599680000000003</v>
      </c>
      <c r="J160" s="2"/>
      <c r="K160" s="17" t="s">
        <v>47</v>
      </c>
      <c r="L160" s="17" t="s">
        <v>48</v>
      </c>
      <c r="M160" s="17" t="s">
        <v>46</v>
      </c>
    </row>
    <row r="161" spans="1:13" ht="13.5" x14ac:dyDescent="0.25">
      <c r="A161" s="3">
        <v>42237</v>
      </c>
      <c r="B161" s="2">
        <v>1.3753</v>
      </c>
      <c r="C161" s="2">
        <v>45.793994847658951</v>
      </c>
      <c r="D161" s="2">
        <v>-1.7864653110243989E-2</v>
      </c>
      <c r="E161" s="2">
        <v>2.0438485551898945E-3</v>
      </c>
      <c r="F161" s="2">
        <v>1.4087000000000001</v>
      </c>
      <c r="G161" s="2">
        <v>1.4168000000000003</v>
      </c>
      <c r="H161" s="2">
        <v>1.392525</v>
      </c>
      <c r="I161" s="2">
        <v>1.3607780000000003</v>
      </c>
      <c r="J161" s="2"/>
      <c r="K161" s="17" t="s">
        <v>47</v>
      </c>
      <c r="L161" s="17" t="s">
        <v>48</v>
      </c>
      <c r="M161" s="17" t="s">
        <v>46</v>
      </c>
    </row>
    <row r="162" spans="1:13" ht="13.5" x14ac:dyDescent="0.25">
      <c r="A162" s="3">
        <v>42240</v>
      </c>
      <c r="B162" s="2">
        <v>1.3602000000000001</v>
      </c>
      <c r="C162" s="2">
        <v>40.985007389702432</v>
      </c>
      <c r="D162" s="2">
        <v>-8.7128271262608692E-3</v>
      </c>
      <c r="E162" s="2">
        <v>2.2765958231772631E-3</v>
      </c>
      <c r="F162" s="2">
        <v>1.3965799999999999</v>
      </c>
      <c r="G162" s="2">
        <v>1.4112400000000003</v>
      </c>
      <c r="H162" s="2">
        <v>1.39303</v>
      </c>
      <c r="I162" s="2">
        <v>1.361286</v>
      </c>
      <c r="J162" s="2"/>
      <c r="K162" s="17" t="s">
        <v>47</v>
      </c>
      <c r="L162" s="17" t="s">
        <v>48</v>
      </c>
      <c r="M162" s="17" t="s">
        <v>46</v>
      </c>
    </row>
    <row r="163" spans="1:13" ht="13.5" x14ac:dyDescent="0.25">
      <c r="A163" s="3">
        <v>42241</v>
      </c>
      <c r="B163" s="2">
        <v>1.3652</v>
      </c>
      <c r="C163" s="2">
        <v>43.115201019424553</v>
      </c>
      <c r="D163" s="2">
        <v>1.1584077857060837E-3</v>
      </c>
      <c r="E163" s="2">
        <v>2.2357593108862164E-3</v>
      </c>
      <c r="F163" s="2">
        <v>1.38646</v>
      </c>
      <c r="G163" s="2">
        <v>1.4046599999999998</v>
      </c>
      <c r="H163" s="2">
        <v>1.3940400000000002</v>
      </c>
      <c r="I163" s="2">
        <v>1.361988</v>
      </c>
      <c r="J163" s="2"/>
      <c r="K163" s="17" t="s">
        <v>50</v>
      </c>
      <c r="L163" s="17" t="s">
        <v>49</v>
      </c>
      <c r="M163" s="17" t="s">
        <v>52</v>
      </c>
    </row>
    <row r="164" spans="1:13" ht="13.5" x14ac:dyDescent="0.25">
      <c r="A164" s="3">
        <v>42242</v>
      </c>
      <c r="B164" s="2">
        <v>1.3652</v>
      </c>
      <c r="C164" s="2">
        <v>43.115201019424561</v>
      </c>
      <c r="D164" s="2">
        <v>8.8443222291478829E-3</v>
      </c>
      <c r="E164" s="2">
        <v>3.1330833476441778E-3</v>
      </c>
      <c r="F164" s="2">
        <v>1.3763399999999999</v>
      </c>
      <c r="G164" s="2">
        <v>1.39859</v>
      </c>
      <c r="H164" s="2">
        <v>1.3950500000000001</v>
      </c>
      <c r="I164" s="2">
        <v>1.3627959999999999</v>
      </c>
      <c r="J164" s="2"/>
      <c r="K164" s="17" t="s">
        <v>50</v>
      </c>
      <c r="L164" s="17" t="s">
        <v>49</v>
      </c>
      <c r="M164" s="17" t="s">
        <v>52</v>
      </c>
    </row>
    <row r="165" spans="1:13" ht="13.5" x14ac:dyDescent="0.25">
      <c r="A165" s="3">
        <v>42243</v>
      </c>
      <c r="B165" s="2">
        <v>1.3703000000000001</v>
      </c>
      <c r="C165" s="2">
        <v>45.444703532058696</v>
      </c>
      <c r="D165" s="2">
        <v>1.507922018649821E-2</v>
      </c>
      <c r="E165" s="2">
        <v>4.6631654808019056E-3</v>
      </c>
      <c r="F165" s="2">
        <v>1.36724</v>
      </c>
      <c r="G165" s="2">
        <v>1.39303</v>
      </c>
      <c r="H165" s="2">
        <v>1.3953050000000005</v>
      </c>
      <c r="I165" s="2">
        <v>1.3639079999999999</v>
      </c>
      <c r="J165" s="2"/>
      <c r="K165" s="17" t="s">
        <v>50</v>
      </c>
      <c r="L165" s="17" t="s">
        <v>49</v>
      </c>
      <c r="M165" s="17" t="s">
        <v>52</v>
      </c>
    </row>
    <row r="166" spans="1:13" ht="13.5" x14ac:dyDescent="0.25">
      <c r="A166" s="3">
        <v>42244</v>
      </c>
      <c r="B166" s="2">
        <v>1.3905000000000001</v>
      </c>
      <c r="C166" s="2">
        <v>53.557147628998749</v>
      </c>
      <c r="D166" s="2">
        <v>1.8929590720758283E-2</v>
      </c>
      <c r="E166" s="2">
        <v>6.517927777985863E-3</v>
      </c>
      <c r="F166" s="2">
        <v>1.3702800000000002</v>
      </c>
      <c r="G166" s="2">
        <v>1.3894899999999999</v>
      </c>
      <c r="H166" s="2">
        <v>1.3965700000000001</v>
      </c>
      <c r="I166" s="2">
        <v>1.3654239999999995</v>
      </c>
      <c r="J166" s="2"/>
      <c r="K166" s="17" t="s">
        <v>50</v>
      </c>
      <c r="L166" s="17" t="s">
        <v>49</v>
      </c>
      <c r="M166" s="17" t="s">
        <v>51</v>
      </c>
    </row>
    <row r="167" spans="1:13" ht="13.5" x14ac:dyDescent="0.25">
      <c r="A167" s="3">
        <v>42247</v>
      </c>
      <c r="B167" s="2">
        <v>1.3956</v>
      </c>
      <c r="C167" s="2">
        <v>55.361925429305835</v>
      </c>
      <c r="D167" s="2">
        <v>2.0971566601209801E-2</v>
      </c>
      <c r="E167" s="2">
        <v>7.5553899828484268E-3</v>
      </c>
      <c r="F167" s="2">
        <v>1.3773599999999999</v>
      </c>
      <c r="G167" s="2">
        <v>1.38697</v>
      </c>
      <c r="H167" s="2">
        <v>1.3980900000000003</v>
      </c>
      <c r="I167" s="2">
        <v>1.3670419999999996</v>
      </c>
      <c r="J167" s="2"/>
      <c r="K167" s="17" t="s">
        <v>50</v>
      </c>
      <c r="L167" s="17" t="s">
        <v>49</v>
      </c>
      <c r="M167" s="17" t="s">
        <v>51</v>
      </c>
    </row>
    <row r="168" spans="1:13" ht="13.5" x14ac:dyDescent="0.25">
      <c r="A168" s="3">
        <v>42248</v>
      </c>
      <c r="B168" s="2">
        <v>1.3703000000000001</v>
      </c>
      <c r="C168" s="2">
        <v>45.84436132428344</v>
      </c>
      <c r="D168" s="2">
        <v>2.3724435834028501E-2</v>
      </c>
      <c r="E168" s="2">
        <v>8.189035558461814E-3</v>
      </c>
      <c r="F168" s="2">
        <v>1.3783800000000002</v>
      </c>
      <c r="G168" s="2">
        <v>1.38242</v>
      </c>
      <c r="H168" s="2">
        <v>1.3983450000000002</v>
      </c>
      <c r="I168" s="2">
        <v>1.3681539999999999</v>
      </c>
      <c r="J168" s="2"/>
      <c r="K168" s="17" t="s">
        <v>50</v>
      </c>
      <c r="L168" s="17" t="s">
        <v>53</v>
      </c>
      <c r="M168" s="17" t="s">
        <v>51</v>
      </c>
    </row>
    <row r="169" spans="1:13" ht="13.5" x14ac:dyDescent="0.25">
      <c r="A169" s="3">
        <v>42249</v>
      </c>
      <c r="B169" s="2">
        <v>1.3753</v>
      </c>
      <c r="C169" s="2">
        <v>47.755912542313496</v>
      </c>
      <c r="D169" s="2">
        <v>2.5759026420037356E-2</v>
      </c>
      <c r="E169" s="2">
        <v>8.1653308050926056E-3</v>
      </c>
      <c r="F169" s="2">
        <v>1.3804000000000001</v>
      </c>
      <c r="G169" s="2">
        <v>1.3783699999999999</v>
      </c>
      <c r="H169" s="2">
        <v>1.3978400000000002</v>
      </c>
      <c r="I169" s="2">
        <v>1.3692659999999994</v>
      </c>
      <c r="J169" s="2"/>
      <c r="K169" s="17" t="s">
        <v>50</v>
      </c>
      <c r="L169" s="17" t="s">
        <v>53</v>
      </c>
      <c r="M169" s="17" t="s">
        <v>51</v>
      </c>
    </row>
    <row r="170" spans="1:13" ht="13.5" x14ac:dyDescent="0.25">
      <c r="A170" s="3">
        <v>42250</v>
      </c>
      <c r="B170" s="2">
        <v>1.3753</v>
      </c>
      <c r="C170" s="2">
        <v>47.755912542313503</v>
      </c>
      <c r="D170" s="2">
        <v>2.7521067176368597E-2</v>
      </c>
      <c r="E170" s="2">
        <v>7.1768591868851131E-3</v>
      </c>
      <c r="F170" s="2">
        <v>1.3814000000000002</v>
      </c>
      <c r="G170" s="2">
        <v>1.3743199999999998</v>
      </c>
      <c r="H170" s="2">
        <v>1.3975850000000001</v>
      </c>
      <c r="I170" s="2">
        <v>1.3696699999999995</v>
      </c>
      <c r="J170" s="2"/>
      <c r="K170" s="17" t="s">
        <v>47</v>
      </c>
      <c r="L170" s="17" t="s">
        <v>53</v>
      </c>
      <c r="M170" s="17" t="s">
        <v>54</v>
      </c>
    </row>
    <row r="171" spans="1:13" ht="13.5" x14ac:dyDescent="0.25">
      <c r="A171" s="3">
        <v>42251</v>
      </c>
      <c r="B171" s="2">
        <v>1.3753</v>
      </c>
      <c r="C171" s="2">
        <v>47.755912542313503</v>
      </c>
      <c r="D171" s="2">
        <v>2.2818722274048353E-2</v>
      </c>
      <c r="E171" s="2">
        <v>5.1679820990511282E-3</v>
      </c>
      <c r="F171" s="2">
        <v>1.3783600000000003</v>
      </c>
      <c r="G171" s="2">
        <v>1.3743199999999998</v>
      </c>
      <c r="H171" s="2">
        <v>1.3955600000000001</v>
      </c>
      <c r="I171" s="2">
        <v>1.3699719999999993</v>
      </c>
      <c r="J171" s="2"/>
      <c r="K171" s="17" t="s">
        <v>47</v>
      </c>
      <c r="L171" s="17" t="s">
        <v>53</v>
      </c>
      <c r="M171" s="17" t="s">
        <v>46</v>
      </c>
    </row>
    <row r="172" spans="1:13" ht="13.5" x14ac:dyDescent="0.25">
      <c r="A172" s="3">
        <v>42254</v>
      </c>
      <c r="B172" s="2">
        <v>1.3753</v>
      </c>
      <c r="C172" s="2">
        <v>47.755912542313496</v>
      </c>
      <c r="D172" s="2">
        <v>1.6551429575375254E-2</v>
      </c>
      <c r="E172" s="2">
        <v>2.5016114198185158E-3</v>
      </c>
      <c r="F172" s="2">
        <v>1.3743000000000001</v>
      </c>
      <c r="G172" s="2">
        <v>1.3758299999999997</v>
      </c>
      <c r="H172" s="2">
        <v>1.393535</v>
      </c>
      <c r="I172" s="2">
        <v>1.3702739999999993</v>
      </c>
      <c r="J172" s="2"/>
      <c r="K172" s="17" t="s">
        <v>47</v>
      </c>
      <c r="L172" s="17" t="s">
        <v>48</v>
      </c>
      <c r="M172" s="17" t="s">
        <v>46</v>
      </c>
    </row>
    <row r="173" spans="1:13" ht="13.5" x14ac:dyDescent="0.25">
      <c r="A173" s="3">
        <v>42255</v>
      </c>
      <c r="B173" s="2">
        <v>1.4107000000000001</v>
      </c>
      <c r="C173" s="2">
        <v>60.899106791293882</v>
      </c>
      <c r="D173" s="2">
        <v>9.4274660128776944E-3</v>
      </c>
      <c r="E173" s="2">
        <v>-1.5276113618242076E-4</v>
      </c>
      <c r="F173" s="2">
        <v>1.3823799999999999</v>
      </c>
      <c r="G173" s="2">
        <v>1.3803799999999999</v>
      </c>
      <c r="H173" s="2">
        <v>1.3925199999999998</v>
      </c>
      <c r="I173" s="2">
        <v>1.3711839999999997</v>
      </c>
      <c r="J173" s="2"/>
      <c r="K173" s="17" t="s">
        <v>50</v>
      </c>
      <c r="L173" s="17" t="s">
        <v>53</v>
      </c>
      <c r="M173" s="17" t="s">
        <v>51</v>
      </c>
    </row>
    <row r="174" spans="1:13" ht="13.5" x14ac:dyDescent="0.25">
      <c r="A174" s="3">
        <v>42256</v>
      </c>
      <c r="B174" s="2">
        <v>1.3703000000000001</v>
      </c>
      <c r="C174" s="2">
        <v>46.516601488841005</v>
      </c>
      <c r="D174" s="2">
        <v>6.2126516432530199E-3</v>
      </c>
      <c r="E174" s="2">
        <v>-2.5405745723818987E-3</v>
      </c>
      <c r="F174" s="2">
        <v>1.3813800000000001</v>
      </c>
      <c r="G174" s="2">
        <v>1.38089</v>
      </c>
      <c r="H174" s="2">
        <v>1.3897399999999998</v>
      </c>
      <c r="I174" s="2">
        <v>1.371286</v>
      </c>
      <c r="J174" s="2"/>
      <c r="K174" s="17" t="s">
        <v>47</v>
      </c>
      <c r="L174" s="17" t="s">
        <v>48</v>
      </c>
      <c r="M174" s="17" t="s">
        <v>46</v>
      </c>
    </row>
    <row r="175" spans="1:13" ht="13.5" x14ac:dyDescent="0.25">
      <c r="A175" s="3">
        <v>42257</v>
      </c>
      <c r="B175" s="2">
        <v>1.3703000000000001</v>
      </c>
      <c r="C175" s="2">
        <v>46.516601488841005</v>
      </c>
      <c r="D175" s="2">
        <v>4.349618713851644E-3</v>
      </c>
      <c r="E175" s="2">
        <v>-4.7475013041930712E-3</v>
      </c>
      <c r="F175" s="2">
        <v>1.3803800000000002</v>
      </c>
      <c r="G175" s="2">
        <v>1.3808900000000002</v>
      </c>
      <c r="H175" s="2">
        <v>1.3869599999999997</v>
      </c>
      <c r="I175" s="2">
        <v>1.3709840000000002</v>
      </c>
      <c r="J175" s="2"/>
      <c r="K175" s="17" t="s">
        <v>47</v>
      </c>
      <c r="L175" s="17" t="s">
        <v>48</v>
      </c>
      <c r="M175" s="17" t="s">
        <v>46</v>
      </c>
    </row>
    <row r="176" spans="1:13" ht="13.5" x14ac:dyDescent="0.25">
      <c r="A176" s="3">
        <v>42258</v>
      </c>
      <c r="B176" s="2">
        <v>1.3703000000000001</v>
      </c>
      <c r="C176" s="2">
        <v>46.516601488841005</v>
      </c>
      <c r="D176" s="2">
        <v>5.9481015331086518E-3</v>
      </c>
      <c r="E176" s="2">
        <v>-6.8393268169896198E-3</v>
      </c>
      <c r="F176" s="2">
        <v>1.3793800000000001</v>
      </c>
      <c r="G176" s="2">
        <v>1.3788700000000003</v>
      </c>
      <c r="H176" s="2">
        <v>1.3841799999999997</v>
      </c>
      <c r="I176" s="2">
        <v>1.3706820000000002</v>
      </c>
      <c r="J176" s="2"/>
      <c r="K176" s="17" t="s">
        <v>47</v>
      </c>
      <c r="L176" s="17" t="s">
        <v>48</v>
      </c>
      <c r="M176" s="17" t="s">
        <v>46</v>
      </c>
    </row>
    <row r="177" spans="1:13" ht="13.5" x14ac:dyDescent="0.25">
      <c r="A177" s="3">
        <v>42261</v>
      </c>
      <c r="B177" s="2">
        <v>1.3703000000000001</v>
      </c>
      <c r="C177" s="2">
        <v>46.516601488841005</v>
      </c>
      <c r="D177" s="2">
        <v>8.1475042942575904E-3</v>
      </c>
      <c r="E177" s="2">
        <v>-8.4726813352783183E-3</v>
      </c>
      <c r="F177" s="2">
        <v>1.3783800000000002</v>
      </c>
      <c r="G177" s="2">
        <v>1.3763400000000001</v>
      </c>
      <c r="H177" s="2">
        <v>1.3816549999999999</v>
      </c>
      <c r="I177" s="2">
        <v>1.3706820000000002</v>
      </c>
      <c r="J177" s="2"/>
      <c r="K177" s="17" t="s">
        <v>47</v>
      </c>
      <c r="L177" s="17" t="s">
        <v>48</v>
      </c>
      <c r="M177" s="17" t="s">
        <v>46</v>
      </c>
    </row>
    <row r="178" spans="1:13" ht="13.5" x14ac:dyDescent="0.25">
      <c r="A178" s="3">
        <v>42262</v>
      </c>
      <c r="B178" s="2">
        <v>1.3753</v>
      </c>
      <c r="C178" s="2">
        <v>48.539728129584418</v>
      </c>
      <c r="D178" s="2">
        <v>5.8034750695821202E-3</v>
      </c>
      <c r="E178" s="2">
        <v>-9.1755074005856405E-3</v>
      </c>
      <c r="F178" s="2">
        <v>1.3713000000000002</v>
      </c>
      <c r="G178" s="2">
        <v>1.3768400000000001</v>
      </c>
      <c r="H178" s="2">
        <v>1.3796299999999999</v>
      </c>
      <c r="I178" s="2">
        <v>1.370884</v>
      </c>
      <c r="J178" s="2"/>
      <c r="K178" s="17" t="s">
        <v>50</v>
      </c>
      <c r="L178" s="17" t="s">
        <v>53</v>
      </c>
      <c r="M178" s="17" t="s">
        <v>52</v>
      </c>
    </row>
    <row r="179" spans="1:13" ht="13.5" x14ac:dyDescent="0.25">
      <c r="A179" s="3">
        <v>42263</v>
      </c>
      <c r="B179" s="2">
        <v>1.3804000000000001</v>
      </c>
      <c r="C179" s="2">
        <v>50.592686614326077</v>
      </c>
      <c r="D179" s="2">
        <v>4.2353214027330832E-3</v>
      </c>
      <c r="E179" s="2">
        <v>-9.5050324254997102E-3</v>
      </c>
      <c r="F179" s="2">
        <v>1.3733200000000001</v>
      </c>
      <c r="G179" s="2">
        <v>1.3773500000000001</v>
      </c>
      <c r="H179" s="2">
        <v>1.3778599999999999</v>
      </c>
      <c r="I179" s="2">
        <v>1.3711879999999999</v>
      </c>
      <c r="J179" s="2"/>
      <c r="K179" s="17" t="s">
        <v>50</v>
      </c>
      <c r="L179" s="17" t="s">
        <v>49</v>
      </c>
      <c r="M179" s="17" t="s">
        <v>51</v>
      </c>
    </row>
    <row r="180" spans="1:13" ht="13.5" x14ac:dyDescent="0.25">
      <c r="A180" s="3">
        <v>42264</v>
      </c>
      <c r="B180" s="2">
        <v>1.3804000000000001</v>
      </c>
      <c r="C180" s="2">
        <v>50.592686614326077</v>
      </c>
      <c r="D180" s="2">
        <v>2.9003255508970316E-3</v>
      </c>
      <c r="E180" s="2">
        <v>-9.9187924496008731E-3</v>
      </c>
      <c r="F180" s="2">
        <v>1.37534</v>
      </c>
      <c r="G180" s="2">
        <v>1.3778599999999999</v>
      </c>
      <c r="H180" s="2">
        <v>1.37609</v>
      </c>
      <c r="I180" s="2">
        <v>1.3714920000000002</v>
      </c>
      <c r="J180" s="2"/>
      <c r="K180" s="17" t="s">
        <v>50</v>
      </c>
      <c r="L180" s="17" t="s">
        <v>49</v>
      </c>
      <c r="M180" s="17" t="s">
        <v>51</v>
      </c>
    </row>
    <row r="181" spans="1:13" ht="13.5" x14ac:dyDescent="0.25">
      <c r="A181" s="3">
        <v>42265</v>
      </c>
      <c r="B181" s="2">
        <v>1.3956</v>
      </c>
      <c r="C181" s="2">
        <v>56.580105383464186</v>
      </c>
      <c r="D181" s="2">
        <v>6.3729090286712697E-4</v>
      </c>
      <c r="E181" s="2">
        <v>-9.556664956374401E-3</v>
      </c>
      <c r="F181" s="2">
        <v>1.3804000000000001</v>
      </c>
      <c r="G181" s="2">
        <v>1.3798900000000001</v>
      </c>
      <c r="H181" s="2">
        <v>1.3771049999999998</v>
      </c>
      <c r="I181" s="2">
        <v>1.3723020000000004</v>
      </c>
      <c r="J181" s="2"/>
      <c r="K181" s="17" t="s">
        <v>50</v>
      </c>
      <c r="L181" s="17" t="s">
        <v>49</v>
      </c>
      <c r="M181" s="17" t="s">
        <v>51</v>
      </c>
    </row>
    <row r="182" spans="1:13" ht="13.5" x14ac:dyDescent="0.25">
      <c r="A182" s="3">
        <v>42268</v>
      </c>
      <c r="B182" s="2">
        <v>1.3956</v>
      </c>
      <c r="C182" s="2">
        <v>56.580105383464186</v>
      </c>
      <c r="D182" s="2">
        <v>-1.3743435467616916E-3</v>
      </c>
      <c r="E182" s="2">
        <v>-8.693120255450491E-3</v>
      </c>
      <c r="F182" s="2">
        <v>1.3854599999999999</v>
      </c>
      <c r="G182" s="2">
        <v>1.38192</v>
      </c>
      <c r="H182" s="2">
        <v>1.3788750000000001</v>
      </c>
      <c r="I182" s="2">
        <v>1.3734160000000002</v>
      </c>
      <c r="J182" s="2"/>
      <c r="K182" s="17" t="s">
        <v>50</v>
      </c>
      <c r="L182" s="17" t="s">
        <v>49</v>
      </c>
      <c r="M182" s="17" t="s">
        <v>51</v>
      </c>
    </row>
    <row r="183" spans="1:13" ht="13.5" x14ac:dyDescent="0.25">
      <c r="A183" s="3">
        <v>42269</v>
      </c>
      <c r="B183" s="2">
        <v>1.3703000000000001</v>
      </c>
      <c r="C183" s="2">
        <v>45.853402267755222</v>
      </c>
      <c r="D183" s="2">
        <v>4.1541405003584497E-3</v>
      </c>
      <c r="E183" s="2">
        <v>-8.4422904850085956E-3</v>
      </c>
      <c r="F183" s="2">
        <v>1.38446</v>
      </c>
      <c r="G183" s="2">
        <v>1.37788</v>
      </c>
      <c r="H183" s="2">
        <v>1.3791300000000004</v>
      </c>
      <c r="I183" s="2">
        <v>1.3746300000000005</v>
      </c>
      <c r="J183" s="2"/>
      <c r="K183" s="17" t="s">
        <v>50</v>
      </c>
      <c r="L183" s="17" t="s">
        <v>53</v>
      </c>
      <c r="M183" s="17" t="s">
        <v>52</v>
      </c>
    </row>
    <row r="184" spans="1:13" ht="13.5" x14ac:dyDescent="0.25">
      <c r="A184" s="3">
        <v>42270</v>
      </c>
      <c r="B184" s="2">
        <v>1.3956</v>
      </c>
      <c r="C184" s="2">
        <v>55.034008602038938</v>
      </c>
      <c r="D184" s="2">
        <v>8.0917340906672131E-4</v>
      </c>
      <c r="E184" s="2">
        <v>-8.7126536493080126E-3</v>
      </c>
      <c r="F184" s="2">
        <v>1.3875</v>
      </c>
      <c r="G184" s="2">
        <v>1.3804099999999999</v>
      </c>
      <c r="H184" s="2">
        <v>1.3806500000000004</v>
      </c>
      <c r="I184" s="2">
        <v>1.3765520000000007</v>
      </c>
      <c r="J184" s="2"/>
      <c r="K184" s="17" t="s">
        <v>47</v>
      </c>
      <c r="L184" s="17" t="s">
        <v>53</v>
      </c>
      <c r="M184" s="17" t="s">
        <v>54</v>
      </c>
    </row>
    <row r="185" spans="1:13" ht="13.5" x14ac:dyDescent="0.25">
      <c r="A185" s="3">
        <v>42275</v>
      </c>
      <c r="B185" s="2">
        <v>1.3956</v>
      </c>
      <c r="C185" s="2">
        <v>55.034008602038938</v>
      </c>
      <c r="D185" s="2">
        <v>-2.1090677411939041E-3</v>
      </c>
      <c r="E185" s="2">
        <v>-9.1838078121843757E-3</v>
      </c>
      <c r="F185" s="2">
        <v>1.3905400000000001</v>
      </c>
      <c r="G185" s="2">
        <v>1.3829400000000001</v>
      </c>
      <c r="H185" s="2">
        <v>1.3819150000000004</v>
      </c>
      <c r="I185" s="2">
        <v>1.3781700000000006</v>
      </c>
      <c r="J185" s="2"/>
      <c r="K185" s="17" t="s">
        <v>47</v>
      </c>
      <c r="L185" s="17" t="s">
        <v>53</v>
      </c>
      <c r="M185" s="17" t="s">
        <v>54</v>
      </c>
    </row>
    <row r="186" spans="1:13" ht="13.5" x14ac:dyDescent="0.25">
      <c r="A186" s="3">
        <v>42276</v>
      </c>
      <c r="B186" s="2">
        <v>1.3753</v>
      </c>
      <c r="C186" s="2">
        <v>47.534183825056587</v>
      </c>
      <c r="D186" s="2">
        <v>-3.15601943736743E-3</v>
      </c>
      <c r="E186" s="2">
        <v>-9.3756392879960175E-3</v>
      </c>
      <c r="F186" s="2">
        <v>1.3864800000000002</v>
      </c>
      <c r="G186" s="2">
        <v>1.3834399999999998</v>
      </c>
      <c r="H186" s="2">
        <v>1.3811550000000006</v>
      </c>
      <c r="I186" s="2">
        <v>1.3799900000000005</v>
      </c>
      <c r="J186" s="2"/>
      <c r="K186" s="17" t="s">
        <v>47</v>
      </c>
      <c r="L186" s="17" t="s">
        <v>53</v>
      </c>
      <c r="M186" s="17" t="s">
        <v>46</v>
      </c>
    </row>
    <row r="187" spans="1:13" ht="13.5" x14ac:dyDescent="0.25">
      <c r="A187" s="3">
        <v>42277</v>
      </c>
      <c r="B187" s="2">
        <v>1.3854</v>
      </c>
      <c r="C187" s="2">
        <v>51.104440261867467</v>
      </c>
      <c r="D187" s="2">
        <v>-4.7454429094422323E-3</v>
      </c>
      <c r="E187" s="2">
        <v>-9.3981226107033942E-3</v>
      </c>
      <c r="F187" s="2">
        <v>1.3844400000000001</v>
      </c>
      <c r="G187" s="2">
        <v>1.3849499999999999</v>
      </c>
      <c r="H187" s="2">
        <v>1.3806450000000006</v>
      </c>
      <c r="I187" s="2">
        <v>1.3814040000000005</v>
      </c>
      <c r="J187" s="2"/>
      <c r="K187" s="17" t="s">
        <v>47</v>
      </c>
      <c r="L187" s="17" t="s">
        <v>53</v>
      </c>
      <c r="M187" s="17" t="s">
        <v>46</v>
      </c>
    </row>
    <row r="188" spans="1:13" ht="13.5" x14ac:dyDescent="0.25">
      <c r="A188" s="3">
        <v>42278</v>
      </c>
      <c r="B188" s="2">
        <v>1.3703000000000001</v>
      </c>
      <c r="C188" s="2">
        <v>46.058176213732857</v>
      </c>
      <c r="D188" s="2">
        <v>-4.2209690723560289E-3</v>
      </c>
      <c r="E188" s="2">
        <v>-9.1628601074583548E-3</v>
      </c>
      <c r="F188" s="2">
        <v>1.3844400000000001</v>
      </c>
      <c r="G188" s="2">
        <v>1.38445</v>
      </c>
      <c r="H188" s="2">
        <v>1.3806450000000001</v>
      </c>
      <c r="I188" s="2">
        <v>1.3825160000000005</v>
      </c>
      <c r="J188" s="2"/>
      <c r="K188" s="17" t="s">
        <v>47</v>
      </c>
      <c r="L188" s="17" t="s">
        <v>48</v>
      </c>
      <c r="M188" s="17" t="s">
        <v>53</v>
      </c>
    </row>
    <row r="189" spans="1:13" ht="13.5" x14ac:dyDescent="0.25">
      <c r="A189" s="3">
        <v>42279</v>
      </c>
      <c r="B189" s="2">
        <v>1.3703000000000001</v>
      </c>
      <c r="C189" s="2">
        <v>46.058176213732857</v>
      </c>
      <c r="D189" s="2">
        <v>-2.9203588686863569E-3</v>
      </c>
      <c r="E189" s="2">
        <v>-8.3040490579574626E-3</v>
      </c>
      <c r="F189" s="2">
        <v>1.3793800000000001</v>
      </c>
      <c r="G189" s="2">
        <v>1.38344</v>
      </c>
      <c r="H189" s="2">
        <v>1.3803950000000005</v>
      </c>
      <c r="I189" s="2">
        <v>1.3836280000000007</v>
      </c>
      <c r="J189" s="2"/>
      <c r="K189" s="17" t="s">
        <v>47</v>
      </c>
      <c r="L189" s="17" t="s">
        <v>48</v>
      </c>
      <c r="M189" s="17" t="s">
        <v>46</v>
      </c>
    </row>
    <row r="190" spans="1:13" ht="13.5" x14ac:dyDescent="0.25">
      <c r="A190" s="3">
        <v>42282</v>
      </c>
      <c r="B190" s="2">
        <v>1.3703000000000001</v>
      </c>
      <c r="C190" s="2">
        <v>46.058176213732857</v>
      </c>
      <c r="D190" s="2">
        <v>-1.7529821123218881E-3</v>
      </c>
      <c r="E190" s="2">
        <v>-7.5829536890496298E-3</v>
      </c>
      <c r="F190" s="2">
        <v>1.3743200000000002</v>
      </c>
      <c r="G190" s="2">
        <v>1.38243</v>
      </c>
      <c r="H190" s="2">
        <v>1.3801450000000002</v>
      </c>
      <c r="I190" s="2">
        <v>1.3837300000000008</v>
      </c>
      <c r="J190" s="2"/>
      <c r="K190" s="17" t="s">
        <v>47</v>
      </c>
      <c r="L190" s="17" t="s">
        <v>48</v>
      </c>
      <c r="M190" s="17" t="s">
        <v>46</v>
      </c>
    </row>
    <row r="191" spans="1:13" ht="13.5" x14ac:dyDescent="0.25">
      <c r="A191" s="3">
        <v>42283</v>
      </c>
      <c r="B191" s="2">
        <v>1.3652</v>
      </c>
      <c r="C191" s="2">
        <v>44.216379093785484</v>
      </c>
      <c r="D191" s="2">
        <v>2.0129453419501786E-3</v>
      </c>
      <c r="E191" s="2">
        <v>-6.8320555895639038E-3</v>
      </c>
      <c r="F191" s="2">
        <v>1.3723000000000001</v>
      </c>
      <c r="G191" s="2">
        <v>1.3793900000000001</v>
      </c>
      <c r="H191" s="2">
        <v>1.3796400000000002</v>
      </c>
      <c r="I191" s="2">
        <v>1.3837300000000006</v>
      </c>
      <c r="J191" s="2"/>
      <c r="K191" s="17" t="s">
        <v>47</v>
      </c>
      <c r="L191" s="17" t="s">
        <v>48</v>
      </c>
      <c r="M191" s="17" t="s">
        <v>46</v>
      </c>
    </row>
    <row r="192" spans="1:13" ht="13.5" x14ac:dyDescent="0.25">
      <c r="A192" s="3">
        <v>42284</v>
      </c>
      <c r="B192" s="2">
        <v>1.3652</v>
      </c>
      <c r="C192" s="2">
        <v>44.216379093785477</v>
      </c>
      <c r="D192" s="2">
        <v>5.2869575030813909E-3</v>
      </c>
      <c r="E192" s="2">
        <v>-5.6033064354677389E-3</v>
      </c>
      <c r="F192" s="2">
        <v>1.3682599999999998</v>
      </c>
      <c r="G192" s="2">
        <v>1.37635</v>
      </c>
      <c r="H192" s="2">
        <v>1.3791350000000002</v>
      </c>
      <c r="I192" s="2">
        <v>1.3840320000000006</v>
      </c>
      <c r="J192" s="2"/>
      <c r="K192" s="17" t="s">
        <v>47</v>
      </c>
      <c r="L192" s="17" t="s">
        <v>48</v>
      </c>
      <c r="M192" s="17" t="s">
        <v>46</v>
      </c>
    </row>
    <row r="193" spans="1:13" ht="13.5" x14ac:dyDescent="0.25">
      <c r="A193" s="3">
        <v>42285</v>
      </c>
      <c r="B193" s="2">
        <v>1.345</v>
      </c>
      <c r="C193" s="2">
        <v>37.354693829008816</v>
      </c>
      <c r="D193" s="2">
        <v>5.7422438686047794E-3</v>
      </c>
      <c r="E193" s="2">
        <v>-3.7247541681883528E-3</v>
      </c>
      <c r="F193" s="2">
        <v>1.3632</v>
      </c>
      <c r="G193" s="2">
        <v>1.37382</v>
      </c>
      <c r="H193" s="2">
        <v>1.3758500000000002</v>
      </c>
      <c r="I193" s="2">
        <v>1.3840320000000006</v>
      </c>
      <c r="J193" s="2"/>
      <c r="K193" s="17" t="s">
        <v>47</v>
      </c>
      <c r="L193" s="17" t="s">
        <v>48</v>
      </c>
      <c r="M193" s="17" t="s">
        <v>46</v>
      </c>
    </row>
    <row r="194" spans="1:13" ht="13.5" x14ac:dyDescent="0.25">
      <c r="A194" s="3">
        <v>42286</v>
      </c>
      <c r="B194" s="2">
        <v>1.3197000000000001</v>
      </c>
      <c r="C194" s="2">
        <v>30.889121053103608</v>
      </c>
      <c r="D194" s="2">
        <v>1.2088211888674483E-2</v>
      </c>
      <c r="E194" s="2">
        <v>-1.2482214834818738E-3</v>
      </c>
      <c r="F194" s="2">
        <v>1.3530799999999998</v>
      </c>
      <c r="G194" s="2">
        <v>1.3662300000000003</v>
      </c>
      <c r="H194" s="2">
        <v>1.3733200000000001</v>
      </c>
      <c r="I194" s="2">
        <v>1.3835260000000005</v>
      </c>
      <c r="J194" s="2"/>
      <c r="K194" s="17" t="s">
        <v>47</v>
      </c>
      <c r="L194" s="17" t="s">
        <v>48</v>
      </c>
      <c r="M194" s="17" t="s">
        <v>46</v>
      </c>
    </row>
    <row r="195" spans="1:13" ht="13.5" x14ac:dyDescent="0.25">
      <c r="A195" s="3">
        <v>42289</v>
      </c>
      <c r="B195" s="2">
        <v>1.3248</v>
      </c>
      <c r="C195" s="2">
        <v>33.391903966101182</v>
      </c>
      <c r="D195" s="2">
        <v>1.740954624184976E-2</v>
      </c>
      <c r="E195" s="2">
        <v>1.4386418782107555E-3</v>
      </c>
      <c r="F195" s="2">
        <v>1.34398</v>
      </c>
      <c r="G195" s="2">
        <v>1.3591500000000001</v>
      </c>
      <c r="H195" s="2">
        <v>1.3710450000000001</v>
      </c>
      <c r="I195" s="2">
        <v>1.3827180000000003</v>
      </c>
      <c r="J195" s="2"/>
      <c r="K195" s="17" t="s">
        <v>47</v>
      </c>
      <c r="L195" s="17" t="s">
        <v>48</v>
      </c>
      <c r="M195" s="17" t="s">
        <v>46</v>
      </c>
    </row>
    <row r="196" spans="1:13" ht="13.5" x14ac:dyDescent="0.25">
      <c r="A196" s="3">
        <v>42290</v>
      </c>
      <c r="B196" s="2">
        <v>1.3501000000000001</v>
      </c>
      <c r="C196" s="2">
        <v>44.189513153256044</v>
      </c>
      <c r="D196" s="2">
        <v>1.7189970065655702E-2</v>
      </c>
      <c r="E196" s="2">
        <v>4.2170253241747262E-3</v>
      </c>
      <c r="F196" s="2">
        <v>1.3409599999999999</v>
      </c>
      <c r="G196" s="2">
        <v>1.35663</v>
      </c>
      <c r="H196" s="2">
        <v>1.3700350000000001</v>
      </c>
      <c r="I196" s="2">
        <v>1.3824160000000005</v>
      </c>
      <c r="J196" s="2"/>
      <c r="K196" s="17" t="s">
        <v>47</v>
      </c>
      <c r="L196" s="17" t="s">
        <v>48</v>
      </c>
      <c r="M196" s="17" t="s">
        <v>46</v>
      </c>
    </row>
    <row r="197" spans="1:13" ht="13.5" x14ac:dyDescent="0.25">
      <c r="A197" s="3">
        <v>42293</v>
      </c>
      <c r="B197" s="2">
        <v>1.3501000000000001</v>
      </c>
      <c r="C197" s="2">
        <v>44.189513153256044</v>
      </c>
      <c r="D197" s="2">
        <v>1.8663065995239592E-2</v>
      </c>
      <c r="E197" s="2">
        <v>6.9841225675022923E-3</v>
      </c>
      <c r="F197" s="2">
        <v>1.3379400000000001</v>
      </c>
      <c r="G197" s="2">
        <v>1.3531</v>
      </c>
      <c r="H197" s="2">
        <v>1.3690250000000002</v>
      </c>
      <c r="I197" s="2">
        <v>1.3821140000000003</v>
      </c>
      <c r="J197" s="2"/>
      <c r="K197" s="17" t="s">
        <v>47</v>
      </c>
      <c r="L197" s="17" t="s">
        <v>48</v>
      </c>
      <c r="M197" s="17" t="s">
        <v>46</v>
      </c>
    </row>
    <row r="198" spans="1:13" ht="13.5" x14ac:dyDescent="0.25">
      <c r="A198" s="3">
        <v>42296</v>
      </c>
      <c r="B198" s="2">
        <v>1.3602000000000001</v>
      </c>
      <c r="C198" s="2">
        <v>48.085850468556323</v>
      </c>
      <c r="D198" s="2">
        <v>1.6935570601093186E-2</v>
      </c>
      <c r="E198" s="2">
        <v>9.6697814862963943E-3</v>
      </c>
      <c r="F198" s="2">
        <v>1.3409800000000001</v>
      </c>
      <c r="G198" s="2">
        <v>1.35209</v>
      </c>
      <c r="H198" s="2">
        <v>1.3682700000000003</v>
      </c>
      <c r="I198" s="2">
        <v>1.3820140000000003</v>
      </c>
      <c r="J198" s="2"/>
      <c r="K198" s="17" t="s">
        <v>47</v>
      </c>
      <c r="L198" s="17" t="s">
        <v>48</v>
      </c>
      <c r="M198" s="17" t="s">
        <v>54</v>
      </c>
    </row>
    <row r="199" spans="1:13" ht="13.5" x14ac:dyDescent="0.25">
      <c r="A199" s="3">
        <v>42297</v>
      </c>
      <c r="B199" s="2">
        <v>1.345</v>
      </c>
      <c r="C199" s="2">
        <v>43.198067102704051</v>
      </c>
      <c r="D199" s="2">
        <v>1.663014747917102E-2</v>
      </c>
      <c r="E199" s="2">
        <v>1.0889718522776549E-2</v>
      </c>
      <c r="F199" s="2">
        <v>1.3460399999999999</v>
      </c>
      <c r="G199" s="2">
        <v>1.3495599999999999</v>
      </c>
      <c r="H199" s="2">
        <v>1.3665</v>
      </c>
      <c r="I199" s="2">
        <v>1.3812060000000006</v>
      </c>
      <c r="J199" s="2"/>
      <c r="K199" s="17" t="s">
        <v>50</v>
      </c>
      <c r="L199" s="17" t="s">
        <v>49</v>
      </c>
      <c r="M199" s="17" t="s">
        <v>51</v>
      </c>
    </row>
    <row r="200" spans="1:13" ht="13.5" x14ac:dyDescent="0.25">
      <c r="A200" s="3">
        <v>42298</v>
      </c>
      <c r="B200" s="2">
        <v>1.3602000000000001</v>
      </c>
      <c r="C200" s="2">
        <v>48.802458264915003</v>
      </c>
      <c r="D200" s="2">
        <v>1.536373167163485E-2</v>
      </c>
      <c r="E200" s="2">
        <v>1.2261970572366297E-2</v>
      </c>
      <c r="F200" s="2">
        <v>1.3531200000000001</v>
      </c>
      <c r="G200" s="2">
        <v>1.3485500000000001</v>
      </c>
      <c r="H200" s="2">
        <v>1.3654899999999999</v>
      </c>
      <c r="I200" s="2">
        <v>1.3808020000000005</v>
      </c>
      <c r="J200" s="2"/>
      <c r="K200" s="17" t="s">
        <v>50</v>
      </c>
      <c r="L200" s="17" t="s">
        <v>49</v>
      </c>
      <c r="M200" s="17" t="s">
        <v>51</v>
      </c>
    </row>
    <row r="201" spans="1:13" ht="13.5" x14ac:dyDescent="0.25">
      <c r="A201" s="3">
        <v>42299</v>
      </c>
      <c r="B201" s="2">
        <v>1.3652</v>
      </c>
      <c r="C201" s="2">
        <v>50.531498808770181</v>
      </c>
      <c r="D201" s="2">
        <v>1.3156554253517916E-2</v>
      </c>
      <c r="E201" s="2">
        <v>1.3288724869003827E-2</v>
      </c>
      <c r="F201" s="2">
        <v>1.3561399999999999</v>
      </c>
      <c r="G201" s="2">
        <v>1.3485500000000001</v>
      </c>
      <c r="H201" s="2">
        <v>1.3639700000000001</v>
      </c>
      <c r="I201" s="2">
        <v>1.3797900000000005</v>
      </c>
      <c r="J201" s="2">
        <v>1.3365979999999991</v>
      </c>
      <c r="K201" s="17" t="s">
        <v>50</v>
      </c>
      <c r="L201" s="17" t="s">
        <v>49</v>
      </c>
      <c r="M201" s="17" t="s">
        <v>51</v>
      </c>
    </row>
    <row r="202" spans="1:13" ht="13.5" x14ac:dyDescent="0.25">
      <c r="A202" s="3">
        <v>42300</v>
      </c>
      <c r="B202" s="2">
        <v>1.3602000000000001</v>
      </c>
      <c r="C202" s="2">
        <v>48.758174414808714</v>
      </c>
      <c r="D202" s="2">
        <v>1.1647722324753751E-2</v>
      </c>
      <c r="E202" s="2">
        <v>1.3048890092698861E-2</v>
      </c>
      <c r="F202" s="2">
        <v>1.35816</v>
      </c>
      <c r="G202" s="2">
        <v>1.3480500000000002</v>
      </c>
      <c r="H202" s="2">
        <v>1.3622000000000001</v>
      </c>
      <c r="I202" s="2">
        <v>1.3786780000000005</v>
      </c>
      <c r="J202" s="2">
        <v>1.3371244999999989</v>
      </c>
      <c r="K202" s="17" t="s">
        <v>50</v>
      </c>
      <c r="L202" s="17" t="s">
        <v>49</v>
      </c>
      <c r="M202" s="17" t="s">
        <v>51</v>
      </c>
    </row>
    <row r="203" spans="1:13" ht="13.5" x14ac:dyDescent="0.25">
      <c r="A203" s="3">
        <v>42303</v>
      </c>
      <c r="B203" s="2">
        <v>1.3602000000000001</v>
      </c>
      <c r="C203" s="2">
        <v>48.758174414808721</v>
      </c>
      <c r="D203" s="2">
        <v>7.2821392201694035E-3</v>
      </c>
      <c r="E203" s="2">
        <v>1.2188440649050562E-2</v>
      </c>
      <c r="F203" s="2">
        <v>1.35816</v>
      </c>
      <c r="G203" s="2">
        <v>1.3495700000000004</v>
      </c>
      <c r="H203" s="2">
        <v>1.3616949999999999</v>
      </c>
      <c r="I203" s="2">
        <v>1.3772620000000004</v>
      </c>
      <c r="J203" s="2">
        <v>1.3376509999999993</v>
      </c>
      <c r="K203" s="17" t="s">
        <v>50</v>
      </c>
      <c r="L203" s="17" t="s">
        <v>49</v>
      </c>
      <c r="M203" s="17" t="s">
        <v>53</v>
      </c>
    </row>
    <row r="204" spans="1:13" ht="13.5" x14ac:dyDescent="0.25">
      <c r="A204" s="3">
        <v>42304</v>
      </c>
      <c r="B204" s="2">
        <v>1.3602000000000001</v>
      </c>
      <c r="C204" s="2">
        <v>48.758174414808721</v>
      </c>
      <c r="D204" s="2">
        <v>-2.8670383009088418E-4</v>
      </c>
      <c r="E204" s="2">
        <v>1.0579462118303566E-2</v>
      </c>
      <c r="F204" s="2">
        <v>1.3612</v>
      </c>
      <c r="G204" s="2">
        <v>1.3536200000000003</v>
      </c>
      <c r="H204" s="2">
        <v>1.3599250000000001</v>
      </c>
      <c r="I204" s="2">
        <v>1.3759480000000004</v>
      </c>
      <c r="J204" s="2">
        <v>1.3381069999999997</v>
      </c>
      <c r="K204" s="17" t="s">
        <v>50</v>
      </c>
      <c r="L204" s="17" t="s">
        <v>49</v>
      </c>
      <c r="M204" s="17" t="s">
        <v>51</v>
      </c>
    </row>
    <row r="205" spans="1:13" ht="13.5" x14ac:dyDescent="0.25">
      <c r="A205" s="3">
        <v>42305</v>
      </c>
      <c r="B205" s="2">
        <v>1.3551</v>
      </c>
      <c r="C205" s="2">
        <v>46.671604405727791</v>
      </c>
      <c r="D205" s="2">
        <v>-5.5125870879293437E-3</v>
      </c>
      <c r="E205" s="2">
        <v>8.8597862545349345E-3</v>
      </c>
      <c r="F205" s="2">
        <v>1.3601800000000002</v>
      </c>
      <c r="G205" s="2">
        <v>1.3566500000000004</v>
      </c>
      <c r="H205" s="2">
        <v>1.3578999999999997</v>
      </c>
      <c r="I205" s="2">
        <v>1.3745320000000001</v>
      </c>
      <c r="J205" s="2">
        <v>1.3386314999999995</v>
      </c>
      <c r="K205" s="17" t="s">
        <v>47</v>
      </c>
      <c r="L205" s="17" t="s">
        <v>53</v>
      </c>
      <c r="M205" s="17" t="s">
        <v>46</v>
      </c>
    </row>
    <row r="206" spans="1:13" ht="13.5" x14ac:dyDescent="0.25">
      <c r="A206" s="3">
        <v>42306</v>
      </c>
      <c r="B206" s="2">
        <v>1.3652</v>
      </c>
      <c r="C206" s="2">
        <v>51.131742062086161</v>
      </c>
      <c r="D206" s="2">
        <v>-6.7452581635811804E-3</v>
      </c>
      <c r="E206" s="2">
        <v>7.7052408569342973E-3</v>
      </c>
      <c r="F206" s="2">
        <v>1.3601800000000002</v>
      </c>
      <c r="G206" s="2">
        <v>1.3581600000000003</v>
      </c>
      <c r="H206" s="2">
        <v>1.3573949999999999</v>
      </c>
      <c r="I206" s="2">
        <v>1.3733180000000003</v>
      </c>
      <c r="J206" s="2">
        <v>1.3392299999999995</v>
      </c>
      <c r="K206" s="17" t="s">
        <v>47</v>
      </c>
      <c r="L206" s="17" t="s">
        <v>48</v>
      </c>
      <c r="M206" s="17" t="s">
        <v>53</v>
      </c>
    </row>
    <row r="207" spans="1:13" ht="13.5" x14ac:dyDescent="0.25">
      <c r="A207" s="3">
        <v>42307</v>
      </c>
      <c r="B207" s="2">
        <v>1.3551</v>
      </c>
      <c r="C207" s="2">
        <v>46.906893913111205</v>
      </c>
      <c r="D207" s="2">
        <v>-7.0580886853757185E-3</v>
      </c>
      <c r="E207" s="2">
        <v>6.9160747903514296E-3</v>
      </c>
      <c r="F207" s="2">
        <v>1.3591599999999999</v>
      </c>
      <c r="G207" s="2">
        <v>1.35866</v>
      </c>
      <c r="H207" s="2">
        <v>1.35588</v>
      </c>
      <c r="I207" s="2">
        <v>1.3720039999999998</v>
      </c>
      <c r="J207" s="2">
        <v>1.3397779999999995</v>
      </c>
      <c r="K207" s="17" t="s">
        <v>47</v>
      </c>
      <c r="L207" s="17" t="s">
        <v>48</v>
      </c>
      <c r="M207" s="17" t="s">
        <v>46</v>
      </c>
    </row>
    <row r="208" spans="1:13" ht="13.5" x14ac:dyDescent="0.25">
      <c r="A208" s="3">
        <v>42310</v>
      </c>
      <c r="B208" s="2">
        <v>1.3551</v>
      </c>
      <c r="C208" s="2">
        <v>46.906893913111205</v>
      </c>
      <c r="D208" s="2">
        <v>-5.7258836675753155E-3</v>
      </c>
      <c r="E208" s="2">
        <v>6.4186786628476315E-3</v>
      </c>
      <c r="F208" s="2">
        <v>1.3581400000000001</v>
      </c>
      <c r="G208" s="2">
        <v>1.35815</v>
      </c>
      <c r="H208" s="2">
        <v>1.3551199999999999</v>
      </c>
      <c r="I208" s="2">
        <v>1.3707899999999997</v>
      </c>
      <c r="J208" s="2">
        <v>1.3403259999999992</v>
      </c>
      <c r="K208" s="17" t="s">
        <v>47</v>
      </c>
      <c r="L208" s="17" t="s">
        <v>48</v>
      </c>
      <c r="M208" s="17" t="s">
        <v>46</v>
      </c>
    </row>
    <row r="209" spans="1:13" ht="13.5" x14ac:dyDescent="0.25">
      <c r="A209" s="3">
        <v>42311</v>
      </c>
      <c r="B209" s="2">
        <v>1.3652</v>
      </c>
      <c r="C209" s="2">
        <v>51.549756648035206</v>
      </c>
      <c r="D209" s="2">
        <v>-7.6453710904658134E-3</v>
      </c>
      <c r="E209" s="2">
        <v>6.2342356191421007E-3</v>
      </c>
      <c r="F209" s="2">
        <v>1.35914</v>
      </c>
      <c r="G209" s="2">
        <v>1.3601699999999999</v>
      </c>
      <c r="H209" s="2">
        <v>1.354865</v>
      </c>
      <c r="I209" s="2">
        <v>1.3697779999999997</v>
      </c>
      <c r="J209" s="2">
        <v>1.340924499999999</v>
      </c>
      <c r="K209" s="17" t="s">
        <v>47</v>
      </c>
      <c r="L209" s="17" t="s">
        <v>48</v>
      </c>
      <c r="M209" s="17" t="s">
        <v>54</v>
      </c>
    </row>
    <row r="210" spans="1:13" ht="13.5" x14ac:dyDescent="0.25">
      <c r="A210" s="3">
        <v>42312</v>
      </c>
      <c r="B210" s="2">
        <v>1.3652</v>
      </c>
      <c r="C210" s="2">
        <v>51.549756648035206</v>
      </c>
      <c r="D210" s="2">
        <v>-6.9538541586511293E-3</v>
      </c>
      <c r="E210" s="2">
        <v>6.0496103587542194E-3</v>
      </c>
      <c r="F210" s="2">
        <v>1.3611599999999999</v>
      </c>
      <c r="G210" s="2">
        <v>1.36067</v>
      </c>
      <c r="H210" s="2">
        <v>1.3546100000000003</v>
      </c>
      <c r="I210" s="2">
        <v>1.3687659999999999</v>
      </c>
      <c r="J210" s="2">
        <v>1.3415229999999991</v>
      </c>
      <c r="K210" s="17" t="s">
        <v>47</v>
      </c>
      <c r="L210" s="17" t="s">
        <v>53</v>
      </c>
      <c r="M210" s="17" t="s">
        <v>54</v>
      </c>
    </row>
    <row r="211" spans="1:13" ht="13.5" x14ac:dyDescent="0.25">
      <c r="A211" s="3">
        <v>42313</v>
      </c>
      <c r="B211" s="2">
        <v>1.3753</v>
      </c>
      <c r="C211" s="2">
        <v>56.011048990926412</v>
      </c>
      <c r="D211" s="2">
        <v>-6.3687186233700732E-3</v>
      </c>
      <c r="E211" s="2">
        <v>6.0394504226797168E-3</v>
      </c>
      <c r="F211" s="2">
        <v>1.3631800000000001</v>
      </c>
      <c r="G211" s="2">
        <v>1.36168</v>
      </c>
      <c r="H211" s="2">
        <v>1.3551150000000003</v>
      </c>
      <c r="I211" s="2">
        <v>1.3687659999999999</v>
      </c>
      <c r="J211" s="2">
        <v>1.3421249999999989</v>
      </c>
      <c r="K211" s="17" t="s">
        <v>47</v>
      </c>
      <c r="L211" s="17" t="s">
        <v>48</v>
      </c>
      <c r="M211" s="17" t="s">
        <v>54</v>
      </c>
    </row>
    <row r="212" spans="1:13" ht="13.5" x14ac:dyDescent="0.25">
      <c r="A212" s="3">
        <v>42314</v>
      </c>
      <c r="B212" s="2">
        <v>1.3551</v>
      </c>
      <c r="C212" s="2">
        <v>46.741082478522955</v>
      </c>
      <c r="D212" s="2">
        <v>-5.2257352994504735E-3</v>
      </c>
      <c r="E212" s="2">
        <v>6.1502527482421611E-3</v>
      </c>
      <c r="F212" s="2">
        <v>1.3631800000000001</v>
      </c>
      <c r="G212" s="2">
        <v>1.36117</v>
      </c>
      <c r="H212" s="2">
        <v>1.3546100000000005</v>
      </c>
      <c r="I212" s="2">
        <v>1.3686639999999997</v>
      </c>
      <c r="J212" s="2">
        <v>1.3424849999999986</v>
      </c>
      <c r="K212" s="17" t="s">
        <v>50</v>
      </c>
      <c r="L212" s="17" t="s">
        <v>49</v>
      </c>
      <c r="M212" s="17" t="s">
        <v>53</v>
      </c>
    </row>
    <row r="213" spans="1:13" ht="13.5" x14ac:dyDescent="0.25">
      <c r="A213" s="3">
        <v>42317</v>
      </c>
      <c r="B213" s="2">
        <v>1.3551</v>
      </c>
      <c r="C213" s="2">
        <v>46.741082478522955</v>
      </c>
      <c r="D213" s="2">
        <v>-4.212563347098186E-3</v>
      </c>
      <c r="E213" s="2">
        <v>5.172658300503178E-3</v>
      </c>
      <c r="F213" s="2">
        <v>1.3631800000000001</v>
      </c>
      <c r="G213" s="2">
        <v>1.36066</v>
      </c>
      <c r="H213" s="2">
        <v>1.3551150000000003</v>
      </c>
      <c r="I213" s="2">
        <v>1.3684619999999998</v>
      </c>
      <c r="J213" s="2">
        <v>1.3426569999999987</v>
      </c>
      <c r="K213" s="17" t="s">
        <v>50</v>
      </c>
      <c r="L213" s="17" t="s">
        <v>49</v>
      </c>
      <c r="M213" s="17" t="s">
        <v>53</v>
      </c>
    </row>
    <row r="214" spans="1:13" ht="13.5" x14ac:dyDescent="0.25">
      <c r="A214" s="3">
        <v>42318</v>
      </c>
      <c r="B214" s="2">
        <v>1.3602000000000001</v>
      </c>
      <c r="C214" s="2">
        <v>49.202768587695168</v>
      </c>
      <c r="D214" s="2">
        <v>-3.6904193576812183E-3</v>
      </c>
      <c r="E214" s="2">
        <v>4.8873781578117311E-3</v>
      </c>
      <c r="F214" s="2">
        <v>1.3621799999999999</v>
      </c>
      <c r="G214" s="2">
        <v>1.36066</v>
      </c>
      <c r="H214" s="2">
        <v>1.3571400000000002</v>
      </c>
      <c r="I214" s="2">
        <v>1.3683619999999999</v>
      </c>
      <c r="J214" s="2">
        <v>1.3427134999999988</v>
      </c>
      <c r="K214" s="17" t="s">
        <v>50</v>
      </c>
      <c r="L214" s="17" t="s">
        <v>53</v>
      </c>
      <c r="M214" s="17" t="s">
        <v>52</v>
      </c>
    </row>
    <row r="215" spans="1:13" ht="13.5" x14ac:dyDescent="0.25">
      <c r="A215" s="3">
        <v>42319</v>
      </c>
      <c r="B215" s="2">
        <v>1.3602000000000001</v>
      </c>
      <c r="C215" s="2">
        <v>49.202768587695168</v>
      </c>
      <c r="D215" s="2">
        <v>-4.0238915100447858E-3</v>
      </c>
      <c r="E215" s="2">
        <v>4.7234894658602956E-3</v>
      </c>
      <c r="F215" s="2">
        <v>1.3611799999999998</v>
      </c>
      <c r="G215" s="2">
        <v>1.36117</v>
      </c>
      <c r="H215" s="2">
        <v>1.3589100000000003</v>
      </c>
      <c r="I215" s="2">
        <v>1.3681600000000003</v>
      </c>
      <c r="J215" s="2">
        <v>1.3427699999999987</v>
      </c>
      <c r="K215" s="17" t="s">
        <v>50</v>
      </c>
      <c r="L215" s="17" t="s">
        <v>53</v>
      </c>
      <c r="M215" s="17" t="s">
        <v>52</v>
      </c>
    </row>
    <row r="216" spans="1:13" ht="13.5" x14ac:dyDescent="0.25">
      <c r="A216" s="3">
        <v>42320</v>
      </c>
      <c r="B216" s="2">
        <v>1.3703000000000001</v>
      </c>
      <c r="C216" s="2">
        <v>54.077862627810291</v>
      </c>
      <c r="D216" s="2">
        <v>-3.491724204802038E-3</v>
      </c>
      <c r="E216" s="2">
        <v>4.1565890346553476E-3</v>
      </c>
      <c r="F216" s="2">
        <v>1.3601800000000002</v>
      </c>
      <c r="G216" s="2">
        <v>1.3616800000000002</v>
      </c>
      <c r="H216" s="2">
        <v>1.3599200000000002</v>
      </c>
      <c r="I216" s="2">
        <v>1.3677560000000006</v>
      </c>
      <c r="J216" s="2">
        <v>1.3428064999999987</v>
      </c>
      <c r="K216" s="17" t="s">
        <v>50</v>
      </c>
      <c r="L216" s="17" t="s">
        <v>53</v>
      </c>
      <c r="M216" s="17" t="s">
        <v>52</v>
      </c>
    </row>
    <row r="217" spans="1:13" ht="13.5" x14ac:dyDescent="0.25">
      <c r="A217" s="3">
        <v>42321</v>
      </c>
      <c r="B217" s="2">
        <v>1.3551</v>
      </c>
      <c r="C217" s="2">
        <v>46.798667809127032</v>
      </c>
      <c r="D217" s="2">
        <v>-3.5210321655971821E-3</v>
      </c>
      <c r="E217" s="2">
        <v>3.6755094412585379E-3</v>
      </c>
      <c r="F217" s="2">
        <v>1.3601800000000002</v>
      </c>
      <c r="G217" s="2">
        <v>1.3616800000000002</v>
      </c>
      <c r="H217" s="2">
        <v>1.3601700000000001</v>
      </c>
      <c r="I217" s="2">
        <v>1.3669460000000004</v>
      </c>
      <c r="J217" s="2">
        <v>1.3427669999999987</v>
      </c>
      <c r="K217" s="17" t="s">
        <v>50</v>
      </c>
      <c r="L217" s="17" t="s">
        <v>53</v>
      </c>
      <c r="M217" s="17" t="s">
        <v>53</v>
      </c>
    </row>
    <row r="218" spans="1:13" ht="13.5" x14ac:dyDescent="0.25">
      <c r="A218" s="3">
        <v>42324</v>
      </c>
      <c r="B218" s="2">
        <v>1.3551</v>
      </c>
      <c r="C218" s="2">
        <v>46.798667809127025</v>
      </c>
      <c r="D218" s="2">
        <v>-3.5038685204582531E-3</v>
      </c>
      <c r="E218" s="2">
        <v>3.3699057489536949E-3</v>
      </c>
      <c r="F218" s="2">
        <v>1.3601800000000002</v>
      </c>
      <c r="G218" s="2">
        <v>1.3616800000000002</v>
      </c>
      <c r="H218" s="2">
        <v>1.359915</v>
      </c>
      <c r="I218" s="2">
        <v>1.3666419999999999</v>
      </c>
      <c r="J218" s="2">
        <v>1.3427509999999987</v>
      </c>
      <c r="K218" s="17" t="s">
        <v>50</v>
      </c>
      <c r="L218" s="17" t="s">
        <v>53</v>
      </c>
      <c r="M218" s="17" t="s">
        <v>53</v>
      </c>
    </row>
    <row r="219" spans="1:13" ht="13.5" x14ac:dyDescent="0.25">
      <c r="A219" s="3">
        <v>42325</v>
      </c>
      <c r="B219" s="2">
        <v>1.3602000000000001</v>
      </c>
      <c r="C219" s="2">
        <v>49.446619060279176</v>
      </c>
      <c r="D219" s="2">
        <v>-2.2744227184778865E-3</v>
      </c>
      <c r="E219" s="2">
        <v>3.0505467335134912E-3</v>
      </c>
      <c r="F219" s="2">
        <v>1.3601800000000002</v>
      </c>
      <c r="G219" s="2">
        <v>1.3611800000000003</v>
      </c>
      <c r="H219" s="2">
        <v>1.3606749999999999</v>
      </c>
      <c r="I219" s="2">
        <v>1.3663399999999999</v>
      </c>
      <c r="J219" s="2">
        <v>1.3428544999999985</v>
      </c>
      <c r="K219" s="17" t="s">
        <v>47</v>
      </c>
      <c r="L219" s="17" t="s">
        <v>53</v>
      </c>
      <c r="M219" s="17" t="s">
        <v>53</v>
      </c>
    </row>
    <row r="220" spans="1:13" ht="13.5" x14ac:dyDescent="0.25">
      <c r="A220" s="3">
        <v>42326</v>
      </c>
      <c r="B220" s="2">
        <v>1.3551</v>
      </c>
      <c r="C220" s="2">
        <v>46.931070958210128</v>
      </c>
      <c r="D220" s="2">
        <v>-8.5050452355339701E-4</v>
      </c>
      <c r="E220" s="2">
        <v>3.2585085084080568E-3</v>
      </c>
      <c r="F220" s="2">
        <v>1.3591599999999999</v>
      </c>
      <c r="G220" s="2">
        <v>1.3601700000000001</v>
      </c>
      <c r="H220" s="2">
        <v>1.36042</v>
      </c>
      <c r="I220" s="2">
        <v>1.3659359999999998</v>
      </c>
      <c r="J220" s="2">
        <v>1.3428384999999985</v>
      </c>
      <c r="K220" s="17" t="s">
        <v>47</v>
      </c>
      <c r="L220" s="17" t="s">
        <v>48</v>
      </c>
      <c r="M220" s="17" t="s">
        <v>46</v>
      </c>
    </row>
    <row r="221" spans="1:13" ht="13.5" x14ac:dyDescent="0.25">
      <c r="A221" s="3">
        <v>42327</v>
      </c>
      <c r="B221" s="2">
        <v>1.3399000000000001</v>
      </c>
      <c r="C221" s="2">
        <v>40.343468886408687</v>
      </c>
      <c r="D221" s="2">
        <v>3.0696650539350223E-3</v>
      </c>
      <c r="E221" s="2">
        <v>3.8404226206498514E-3</v>
      </c>
      <c r="F221" s="2">
        <v>1.3530800000000001</v>
      </c>
      <c r="G221" s="2">
        <v>1.3566300000000002</v>
      </c>
      <c r="H221" s="2">
        <v>1.3591549999999999</v>
      </c>
      <c r="I221" s="2">
        <v>1.3652279999999999</v>
      </c>
      <c r="J221" s="2">
        <v>1.3428404999999985</v>
      </c>
      <c r="K221" s="17" t="s">
        <v>47</v>
      </c>
      <c r="L221" s="17" t="s">
        <v>48</v>
      </c>
      <c r="M221" s="17" t="s">
        <v>46</v>
      </c>
    </row>
    <row r="222" spans="1:13" ht="13.5" x14ac:dyDescent="0.25">
      <c r="A222" s="3">
        <v>42328</v>
      </c>
      <c r="B222" s="2">
        <v>1.3652</v>
      </c>
      <c r="C222" s="2">
        <v>52.336179618283232</v>
      </c>
      <c r="D222" s="2">
        <v>1.5276934687313837E-3</v>
      </c>
      <c r="E222" s="2">
        <v>4.6792311957253125E-3</v>
      </c>
      <c r="F222" s="2">
        <v>1.3551</v>
      </c>
      <c r="G222" s="2">
        <v>1.3576400000000002</v>
      </c>
      <c r="H222" s="2">
        <v>1.359405</v>
      </c>
      <c r="I222" s="2">
        <v>1.3650260000000001</v>
      </c>
      <c r="J222" s="2">
        <v>1.3428984999999989</v>
      </c>
      <c r="K222" s="17" t="s">
        <v>47</v>
      </c>
      <c r="L222" s="17" t="s">
        <v>48</v>
      </c>
      <c r="M222" s="17" t="s">
        <v>54</v>
      </c>
    </row>
    <row r="223" spans="1:13" ht="13.5" x14ac:dyDescent="0.25">
      <c r="A223" s="3">
        <v>42331</v>
      </c>
      <c r="B223" s="2">
        <v>1.3551</v>
      </c>
      <c r="C223" s="2">
        <v>48.172793151623964</v>
      </c>
      <c r="D223" s="2">
        <v>9.352348937856636E-4</v>
      </c>
      <c r="E223" s="2">
        <v>5.6861859790214037E-3</v>
      </c>
      <c r="F223" s="2">
        <v>1.3551</v>
      </c>
      <c r="G223" s="2">
        <v>1.3576400000000002</v>
      </c>
      <c r="H223" s="2">
        <v>1.3591500000000001</v>
      </c>
      <c r="I223" s="2">
        <v>1.3639140000000001</v>
      </c>
      <c r="J223" s="2">
        <v>1.3429294999999986</v>
      </c>
      <c r="K223" s="17" t="s">
        <v>47</v>
      </c>
      <c r="L223" s="17" t="s">
        <v>48</v>
      </c>
      <c r="M223" s="17" t="s">
        <v>53</v>
      </c>
    </row>
    <row r="224" spans="1:13" ht="13.5" x14ac:dyDescent="0.25">
      <c r="A224" s="3">
        <v>42332</v>
      </c>
      <c r="B224" s="2">
        <v>1.3551</v>
      </c>
      <c r="C224" s="2">
        <v>48.172793151623971</v>
      </c>
      <c r="D224" s="2">
        <v>1.2450153847110013E-3</v>
      </c>
      <c r="E224" s="2">
        <v>5.6253209589347776E-3</v>
      </c>
      <c r="F224" s="2">
        <v>1.3540800000000002</v>
      </c>
      <c r="G224" s="2">
        <v>1.3571300000000002</v>
      </c>
      <c r="H224" s="2">
        <v>1.358895</v>
      </c>
      <c r="I224" s="2">
        <v>1.36361</v>
      </c>
      <c r="J224" s="2">
        <v>1.3430074999999986</v>
      </c>
      <c r="K224" s="17" t="s">
        <v>47</v>
      </c>
      <c r="L224" s="17" t="s">
        <v>48</v>
      </c>
      <c r="M224" s="17" t="s">
        <v>46</v>
      </c>
    </row>
    <row r="225" spans="1:13" ht="13.5" x14ac:dyDescent="0.25">
      <c r="A225" s="3">
        <v>42333</v>
      </c>
      <c r="B225" s="2">
        <v>1.3652</v>
      </c>
      <c r="C225" s="2">
        <v>52.5504911424567</v>
      </c>
      <c r="D225" s="2">
        <v>7.8350419800332638E-4</v>
      </c>
      <c r="E225" s="2">
        <v>6.02057930881463E-3</v>
      </c>
      <c r="F225" s="2">
        <v>1.3561000000000001</v>
      </c>
      <c r="G225" s="2">
        <v>1.3576299999999999</v>
      </c>
      <c r="H225" s="2">
        <v>1.3594000000000002</v>
      </c>
      <c r="I225" s="2">
        <v>1.3635079999999999</v>
      </c>
      <c r="J225" s="2">
        <v>1.3432534999999988</v>
      </c>
      <c r="K225" s="17" t="s">
        <v>50</v>
      </c>
      <c r="L225" s="17" t="s">
        <v>53</v>
      </c>
      <c r="M225" s="17" t="s">
        <v>51</v>
      </c>
    </row>
    <row r="226" spans="1:13" ht="13.5" x14ac:dyDescent="0.25">
      <c r="A226" s="3">
        <v>42334</v>
      </c>
      <c r="B226" s="2">
        <v>1.3652</v>
      </c>
      <c r="C226" s="2">
        <v>52.5504911424567</v>
      </c>
      <c r="D226" s="2">
        <v>1.9098586335117851E-3</v>
      </c>
      <c r="E226" s="2">
        <v>6.4311593803691273E-3</v>
      </c>
      <c r="F226" s="2">
        <v>1.3611599999999999</v>
      </c>
      <c r="G226" s="2">
        <v>1.3571200000000001</v>
      </c>
      <c r="H226" s="2">
        <v>1.3594000000000004</v>
      </c>
      <c r="I226" s="2">
        <v>1.3634059999999999</v>
      </c>
      <c r="J226" s="2">
        <v>1.3435229999999987</v>
      </c>
      <c r="K226" s="17" t="s">
        <v>50</v>
      </c>
      <c r="L226" s="17" t="s">
        <v>49</v>
      </c>
      <c r="M226" s="17" t="s">
        <v>51</v>
      </c>
    </row>
    <row r="227" spans="1:13" ht="13.5" x14ac:dyDescent="0.25">
      <c r="A227" s="3">
        <v>42335</v>
      </c>
      <c r="B227" s="2">
        <v>1.3652</v>
      </c>
      <c r="C227" s="2">
        <v>52.5504911424567</v>
      </c>
      <c r="D227" s="2">
        <v>4.9022340624893523E-4</v>
      </c>
      <c r="E227" s="2">
        <v>6.5169279930846844E-3</v>
      </c>
      <c r="F227" s="2">
        <v>1.3611599999999999</v>
      </c>
      <c r="G227" s="2">
        <v>1.3581299999999998</v>
      </c>
      <c r="H227" s="2">
        <v>1.3599050000000004</v>
      </c>
      <c r="I227" s="2">
        <v>1.3633040000000003</v>
      </c>
      <c r="J227" s="2">
        <v>1.3438159999999988</v>
      </c>
      <c r="K227" s="17" t="s">
        <v>50</v>
      </c>
      <c r="L227" s="17" t="s">
        <v>49</v>
      </c>
      <c r="M227" s="17" t="s">
        <v>53</v>
      </c>
    </row>
    <row r="228" spans="1:13" ht="13.5" x14ac:dyDescent="0.25">
      <c r="A228" s="3">
        <v>42338</v>
      </c>
      <c r="B228" s="2">
        <v>1.3652</v>
      </c>
      <c r="C228" s="2">
        <v>52.5504911424567</v>
      </c>
      <c r="D228" s="2">
        <v>-7.4271272230452823E-4</v>
      </c>
      <c r="E228" s="2">
        <v>6.3873968741392584E-3</v>
      </c>
      <c r="F228" s="2">
        <v>1.3631799999999998</v>
      </c>
      <c r="G228" s="2">
        <v>1.3591399999999998</v>
      </c>
      <c r="H228" s="2">
        <v>1.3604100000000003</v>
      </c>
      <c r="I228" s="2">
        <v>1.3631020000000005</v>
      </c>
      <c r="J228" s="2">
        <v>1.3442029999999989</v>
      </c>
      <c r="K228" s="17" t="s">
        <v>50</v>
      </c>
      <c r="L228" s="17" t="s">
        <v>49</v>
      </c>
      <c r="M228" s="17" t="s">
        <v>51</v>
      </c>
    </row>
    <row r="229" spans="1:13" ht="13.5" x14ac:dyDescent="0.25">
      <c r="A229" s="3">
        <v>42339</v>
      </c>
      <c r="B229" s="2">
        <v>1.3652</v>
      </c>
      <c r="C229" s="2">
        <v>52.5504911424567</v>
      </c>
      <c r="D229" s="2">
        <v>-1.0307086894354445E-3</v>
      </c>
      <c r="E229" s="2">
        <v>6.0599954250624205E-3</v>
      </c>
      <c r="F229" s="2">
        <v>1.3652</v>
      </c>
      <c r="G229" s="2">
        <v>1.35964</v>
      </c>
      <c r="H229" s="2">
        <v>1.3604100000000006</v>
      </c>
      <c r="I229" s="2">
        <v>1.3627980000000002</v>
      </c>
      <c r="J229" s="2">
        <v>1.344401999999999</v>
      </c>
      <c r="K229" s="17" t="s">
        <v>50</v>
      </c>
      <c r="L229" s="17" t="s">
        <v>49</v>
      </c>
      <c r="M229" s="17" t="s">
        <v>51</v>
      </c>
    </row>
    <row r="230" spans="1:13" ht="13.5" x14ac:dyDescent="0.25">
      <c r="A230" s="3">
        <v>42340</v>
      </c>
      <c r="B230" s="2">
        <v>1.4006000000000001</v>
      </c>
      <c r="C230" s="2">
        <v>66.791541336010496</v>
      </c>
      <c r="D230" s="2">
        <v>-4.7084182512682204E-3</v>
      </c>
      <c r="E230" s="2">
        <v>5.624459268561215E-3</v>
      </c>
      <c r="F230" s="2">
        <v>1.3722799999999999</v>
      </c>
      <c r="G230" s="2">
        <v>1.36419</v>
      </c>
      <c r="H230" s="2">
        <v>1.3621800000000006</v>
      </c>
      <c r="I230" s="2">
        <v>1.3632020000000002</v>
      </c>
      <c r="J230" s="2">
        <v>1.3448249999999988</v>
      </c>
      <c r="K230" s="17" t="s">
        <v>50</v>
      </c>
      <c r="L230" s="17" t="s">
        <v>53</v>
      </c>
      <c r="M230" s="17" t="s">
        <v>51</v>
      </c>
    </row>
    <row r="231" spans="1:13" ht="13.5" x14ac:dyDescent="0.25">
      <c r="A231" s="3">
        <v>42341</v>
      </c>
      <c r="B231" s="2">
        <v>1.4006000000000001</v>
      </c>
      <c r="C231" s="2">
        <v>66.791541336010496</v>
      </c>
      <c r="D231" s="2">
        <v>-1.0393137500552818E-2</v>
      </c>
      <c r="E231" s="2">
        <v>5.0622127480469143E-3</v>
      </c>
      <c r="F231" s="2">
        <v>1.3793599999999999</v>
      </c>
      <c r="G231" s="2">
        <v>1.37026</v>
      </c>
      <c r="H231" s="2">
        <v>1.3634450000000005</v>
      </c>
      <c r="I231" s="2">
        <v>1.3633020000000002</v>
      </c>
      <c r="J231" s="2">
        <v>1.3453654999999989</v>
      </c>
      <c r="K231" s="17" t="s">
        <v>50</v>
      </c>
      <c r="L231" s="17" t="s">
        <v>53</v>
      </c>
      <c r="M231" s="17" t="s">
        <v>51</v>
      </c>
    </row>
    <row r="232" spans="1:13" ht="13.5" x14ac:dyDescent="0.25">
      <c r="A232" s="3">
        <v>42342</v>
      </c>
      <c r="B232" s="2">
        <v>1.4107000000000001</v>
      </c>
      <c r="C232" s="2">
        <v>69.79157329603504</v>
      </c>
      <c r="D232" s="2">
        <v>-1.2276115402407806E-2</v>
      </c>
      <c r="E232" s="2">
        <v>4.5999641924788573E-3</v>
      </c>
      <c r="F232" s="2">
        <v>1.38846</v>
      </c>
      <c r="G232" s="2">
        <v>1.3748100000000001</v>
      </c>
      <c r="H232" s="2">
        <v>1.3662250000000005</v>
      </c>
      <c r="I232" s="2">
        <v>1.3636040000000003</v>
      </c>
      <c r="J232" s="2">
        <v>1.3459564999999991</v>
      </c>
      <c r="K232" s="17" t="s">
        <v>50</v>
      </c>
      <c r="L232" s="17" t="s">
        <v>53</v>
      </c>
      <c r="M232" s="17" t="s">
        <v>51</v>
      </c>
    </row>
    <row r="233" spans="1:13" ht="13.5" x14ac:dyDescent="0.25">
      <c r="A233" s="3">
        <v>42345</v>
      </c>
      <c r="B233" s="2">
        <v>1.4107000000000001</v>
      </c>
      <c r="C233" s="2">
        <v>69.79157329603504</v>
      </c>
      <c r="D233" s="2">
        <v>-1.5683848910671427E-2</v>
      </c>
      <c r="E233" s="2">
        <v>4.3189833131405397E-3</v>
      </c>
      <c r="F233" s="2">
        <v>1.3975600000000001</v>
      </c>
      <c r="G233" s="2">
        <v>1.3803700000000001</v>
      </c>
      <c r="H233" s="2">
        <v>1.3690050000000002</v>
      </c>
      <c r="I233" s="2">
        <v>1.3644120000000004</v>
      </c>
      <c r="J233" s="2">
        <v>1.3465474999999991</v>
      </c>
      <c r="K233" s="17" t="s">
        <v>50</v>
      </c>
      <c r="L233" s="17" t="s">
        <v>53</v>
      </c>
      <c r="M233" s="17" t="s">
        <v>51</v>
      </c>
    </row>
    <row r="234" spans="1:13" ht="13.5" x14ac:dyDescent="0.25">
      <c r="A234" s="3">
        <v>42346</v>
      </c>
      <c r="B234" s="2">
        <v>1.4107000000000001</v>
      </c>
      <c r="C234" s="2">
        <v>69.79157329603504</v>
      </c>
      <c r="D234" s="2">
        <v>-1.8808610503634027E-2</v>
      </c>
      <c r="E234" s="2">
        <v>4.0336541440582742E-3</v>
      </c>
      <c r="F234" s="2">
        <v>1.40666</v>
      </c>
      <c r="G234" s="2">
        <v>1.3859300000000001</v>
      </c>
      <c r="H234" s="2">
        <v>1.3715300000000001</v>
      </c>
      <c r="I234" s="2">
        <v>1.3647140000000004</v>
      </c>
      <c r="J234" s="2">
        <v>1.3472324999999992</v>
      </c>
      <c r="K234" s="17" t="s">
        <v>50</v>
      </c>
      <c r="L234" s="17" t="s">
        <v>53</v>
      </c>
      <c r="M234" s="17" t="s">
        <v>51</v>
      </c>
    </row>
    <row r="235" spans="1:13" ht="13.5" x14ac:dyDescent="0.25">
      <c r="A235" s="3">
        <v>42347</v>
      </c>
      <c r="B235" s="2">
        <v>1.4107000000000001</v>
      </c>
      <c r="C235" s="2">
        <v>69.79157329603504</v>
      </c>
      <c r="D235" s="2">
        <v>-2.0122214480984724E-2</v>
      </c>
      <c r="E235" s="2">
        <v>3.0931298457800164E-3</v>
      </c>
      <c r="F235" s="2">
        <v>1.4086800000000002</v>
      </c>
      <c r="G235" s="2">
        <v>1.3904800000000002</v>
      </c>
      <c r="H235" s="2">
        <v>1.3740549999999998</v>
      </c>
      <c r="I235" s="2">
        <v>1.3650160000000005</v>
      </c>
      <c r="J235" s="2">
        <v>1.3478469999999994</v>
      </c>
      <c r="K235" s="17" t="s">
        <v>50</v>
      </c>
      <c r="L235" s="17" t="s">
        <v>53</v>
      </c>
      <c r="M235" s="17" t="s">
        <v>51</v>
      </c>
    </row>
    <row r="236" spans="1:13" ht="13.5" x14ac:dyDescent="0.25">
      <c r="A236" s="3">
        <v>42348</v>
      </c>
      <c r="B236" s="2">
        <v>1.4107000000000001</v>
      </c>
      <c r="C236" s="2">
        <v>69.791573296035025</v>
      </c>
      <c r="D236" s="2">
        <v>-2.1440596919296784E-2</v>
      </c>
      <c r="E236" s="2">
        <v>1.9348511736799864E-3</v>
      </c>
      <c r="F236" s="2">
        <v>1.4107000000000001</v>
      </c>
      <c r="G236" s="2">
        <v>1.39503</v>
      </c>
      <c r="H236" s="2">
        <v>1.3760749999999997</v>
      </c>
      <c r="I236" s="2">
        <v>1.3657240000000004</v>
      </c>
      <c r="J236" s="2">
        <v>1.3484614999999991</v>
      </c>
      <c r="K236" s="17" t="s">
        <v>50</v>
      </c>
      <c r="L236" s="17" t="s">
        <v>53</v>
      </c>
      <c r="M236" s="17" t="s">
        <v>51</v>
      </c>
    </row>
    <row r="237" spans="1:13" ht="13.5" x14ac:dyDescent="0.25">
      <c r="A237" s="3">
        <v>42349</v>
      </c>
      <c r="B237" s="2">
        <v>1.3854</v>
      </c>
      <c r="C237" s="2">
        <v>52.562087040201234</v>
      </c>
      <c r="D237" s="2">
        <v>-2.0873624790688883E-2</v>
      </c>
      <c r="E237" s="2">
        <v>4.7314938017520682E-4</v>
      </c>
      <c r="F237" s="2">
        <v>1.40564</v>
      </c>
      <c r="G237" s="2">
        <v>1.3970500000000001</v>
      </c>
      <c r="H237" s="2">
        <v>1.3775899999999996</v>
      </c>
      <c r="I237" s="2">
        <v>1.3657240000000004</v>
      </c>
      <c r="J237" s="2">
        <v>1.3488554999999991</v>
      </c>
      <c r="K237" s="17" t="s">
        <v>47</v>
      </c>
      <c r="L237" s="17" t="s">
        <v>48</v>
      </c>
      <c r="M237" s="17" t="s">
        <v>46</v>
      </c>
    </row>
    <row r="238" spans="1:13" ht="13.5" x14ac:dyDescent="0.25">
      <c r="A238" s="3">
        <v>42352</v>
      </c>
      <c r="B238" s="2">
        <v>1.3905000000000001</v>
      </c>
      <c r="C238" s="2">
        <v>54.97508301989987</v>
      </c>
      <c r="D238" s="2">
        <v>-2.0799517000005263E-2</v>
      </c>
      <c r="E238" s="2">
        <v>-1.5251800293201803E-3</v>
      </c>
      <c r="F238" s="2">
        <v>1.4016</v>
      </c>
      <c r="G238" s="2">
        <v>1.39958</v>
      </c>
      <c r="H238" s="2">
        <v>1.3793599999999997</v>
      </c>
      <c r="I238" s="2">
        <v>1.3661280000000002</v>
      </c>
      <c r="J238" s="2">
        <v>1.3494629999999987</v>
      </c>
      <c r="K238" s="17" t="s">
        <v>47</v>
      </c>
      <c r="L238" s="17" t="s">
        <v>48</v>
      </c>
      <c r="M238" s="17" t="s">
        <v>46</v>
      </c>
    </row>
    <row r="239" spans="1:13" ht="13.5" x14ac:dyDescent="0.25">
      <c r="A239" s="3">
        <v>42353</v>
      </c>
      <c r="B239" s="2">
        <v>1.4107000000000001</v>
      </c>
      <c r="C239" s="2">
        <v>63.002400626488658</v>
      </c>
      <c r="D239" s="2">
        <v>-2.2289039192489479E-2</v>
      </c>
      <c r="E239" s="2">
        <v>-3.6969244540855663E-3</v>
      </c>
      <c r="F239" s="2">
        <v>1.4016000000000002</v>
      </c>
      <c r="G239" s="2">
        <v>1.4041300000000001</v>
      </c>
      <c r="H239" s="2">
        <v>1.3818849999999996</v>
      </c>
      <c r="I239" s="2">
        <v>1.3669360000000004</v>
      </c>
      <c r="J239" s="2">
        <v>1.3501009999999989</v>
      </c>
      <c r="K239" s="17" t="s">
        <v>47</v>
      </c>
      <c r="L239" s="17" t="s">
        <v>48</v>
      </c>
      <c r="M239" s="17" t="s">
        <v>53</v>
      </c>
    </row>
    <row r="240" spans="1:13" ht="13.5" x14ac:dyDescent="0.25">
      <c r="A240" s="3">
        <v>42354</v>
      </c>
      <c r="B240" s="2">
        <v>1.3905000000000001</v>
      </c>
      <c r="C240" s="2">
        <v>52.854343722029888</v>
      </c>
      <c r="D240" s="2">
        <v>-1.6778105990675307E-2</v>
      </c>
      <c r="E240" s="2">
        <v>-5.8742348799348826E-3</v>
      </c>
      <c r="F240" s="2">
        <v>1.3975600000000001</v>
      </c>
      <c r="G240" s="2">
        <v>1.4031199999999999</v>
      </c>
      <c r="H240" s="2">
        <v>1.3836549999999996</v>
      </c>
      <c r="I240" s="2">
        <v>1.3673400000000004</v>
      </c>
      <c r="J240" s="2">
        <v>1.3505204999999987</v>
      </c>
      <c r="K240" s="17" t="s">
        <v>47</v>
      </c>
      <c r="L240" s="17" t="s">
        <v>48</v>
      </c>
      <c r="M240" s="17" t="s">
        <v>46</v>
      </c>
    </row>
    <row r="241" spans="1:13" ht="13.5" x14ac:dyDescent="0.25">
      <c r="A241" s="3">
        <v>42355</v>
      </c>
      <c r="B241" s="2">
        <v>1.4056999999999999</v>
      </c>
      <c r="C241" s="2">
        <v>58.297655046556002</v>
      </c>
      <c r="D241" s="2">
        <v>-1.328004600645416E-2</v>
      </c>
      <c r="E241" s="2">
        <v>-7.6836325436727484E-3</v>
      </c>
      <c r="F241" s="2">
        <v>1.3965600000000002</v>
      </c>
      <c r="G241" s="2">
        <v>1.4036299999999999</v>
      </c>
      <c r="H241" s="2">
        <v>1.3869449999999997</v>
      </c>
      <c r="I241" s="2">
        <v>1.36815</v>
      </c>
      <c r="J241" s="2">
        <v>1.3509924999999989</v>
      </c>
      <c r="K241" s="17" t="s">
        <v>47</v>
      </c>
      <c r="L241" s="17" t="s">
        <v>48</v>
      </c>
      <c r="M241" s="17" t="s">
        <v>46</v>
      </c>
    </row>
    <row r="242" spans="1:13" ht="13.5" x14ac:dyDescent="0.25">
      <c r="A242" s="3">
        <v>42356</v>
      </c>
      <c r="B242" s="2">
        <v>1.4107000000000001</v>
      </c>
      <c r="C242" s="2">
        <v>59.936295572523164</v>
      </c>
      <c r="D242" s="2">
        <v>-9.262705038685759E-3</v>
      </c>
      <c r="E242" s="2">
        <v>-9.5349087523900096E-3</v>
      </c>
      <c r="F242" s="2">
        <v>1.4016200000000001</v>
      </c>
      <c r="G242" s="2">
        <v>1.4036299999999999</v>
      </c>
      <c r="H242" s="2">
        <v>1.3892199999999997</v>
      </c>
      <c r="I242" s="2">
        <v>1.3690600000000002</v>
      </c>
      <c r="J242" s="2">
        <v>1.351348499999999</v>
      </c>
      <c r="K242" s="17" t="s">
        <v>50</v>
      </c>
      <c r="L242" s="17" t="s">
        <v>49</v>
      </c>
      <c r="M242" s="17" t="s">
        <v>51</v>
      </c>
    </row>
    <row r="243" spans="1:13" ht="13.5" x14ac:dyDescent="0.25">
      <c r="A243" s="3">
        <v>42359</v>
      </c>
      <c r="B243" s="2">
        <v>1.4157999999999999</v>
      </c>
      <c r="C243" s="2">
        <v>61.594000184188182</v>
      </c>
      <c r="D243" s="2">
        <v>-6.3874355620734402E-3</v>
      </c>
      <c r="E243" s="2">
        <v>-1.2178554962968106E-2</v>
      </c>
      <c r="F243" s="2">
        <v>1.4066800000000002</v>
      </c>
      <c r="G243" s="2">
        <v>1.4041399999999999</v>
      </c>
      <c r="H243" s="2">
        <v>1.3922549999999998</v>
      </c>
      <c r="I243" s="2">
        <v>1.3704760000000002</v>
      </c>
      <c r="J243" s="2">
        <v>1.3517534999999987</v>
      </c>
      <c r="K243" s="17" t="s">
        <v>50</v>
      </c>
      <c r="L243" s="17" t="s">
        <v>49</v>
      </c>
      <c r="M243" s="17" t="s">
        <v>51</v>
      </c>
    </row>
    <row r="244" spans="1:13" ht="13.5" x14ac:dyDescent="0.25">
      <c r="A244" s="3">
        <v>42360</v>
      </c>
      <c r="B244" s="2">
        <v>1.4157999999999999</v>
      </c>
      <c r="C244" s="2">
        <v>61.594000184188189</v>
      </c>
      <c r="D244" s="2">
        <v>-4.1200599258435222E-3</v>
      </c>
      <c r="E244" s="2">
        <v>-1.5247430421877754E-2</v>
      </c>
      <c r="F244" s="2">
        <v>1.4077</v>
      </c>
      <c r="G244" s="2">
        <v>1.4046500000000002</v>
      </c>
      <c r="H244" s="2">
        <v>1.3952899999999999</v>
      </c>
      <c r="I244" s="2">
        <v>1.3723980000000002</v>
      </c>
      <c r="J244" s="2">
        <v>1.3522759999999985</v>
      </c>
      <c r="K244" s="17" t="s">
        <v>50</v>
      </c>
      <c r="L244" s="17" t="s">
        <v>49</v>
      </c>
      <c r="M244" s="17" t="s">
        <v>51</v>
      </c>
    </row>
    <row r="245" spans="1:13" ht="13.5" x14ac:dyDescent="0.25">
      <c r="A245" s="3">
        <v>42361</v>
      </c>
      <c r="B245" s="2">
        <v>1.3905000000000001</v>
      </c>
      <c r="C245" s="2">
        <v>49.750651258433308</v>
      </c>
      <c r="D245" s="2">
        <v>-4.8071935699267598E-4</v>
      </c>
      <c r="E245" s="2">
        <v>-1.8745494433070848E-2</v>
      </c>
      <c r="F245" s="2">
        <v>1.4077</v>
      </c>
      <c r="G245" s="2">
        <v>1.4026300000000003</v>
      </c>
      <c r="H245" s="2">
        <v>1.3965549999999998</v>
      </c>
      <c r="I245" s="2">
        <v>1.3737120000000005</v>
      </c>
      <c r="J245" s="2">
        <v>1.3526719999999983</v>
      </c>
      <c r="K245" s="17" t="s">
        <v>50</v>
      </c>
      <c r="L245" s="17" t="s">
        <v>49</v>
      </c>
      <c r="M245" s="17" t="s">
        <v>53</v>
      </c>
    </row>
    <row r="246" spans="1:13" ht="13.5" x14ac:dyDescent="0.25">
      <c r="A246" s="3">
        <v>42363</v>
      </c>
      <c r="B246" s="2">
        <v>1.3905000000000001</v>
      </c>
      <c r="C246" s="2">
        <v>49.750651258433315</v>
      </c>
      <c r="D246" s="2">
        <v>2.6062935599926451E-3</v>
      </c>
      <c r="E246" s="2">
        <v>-2.1426295504520236E-2</v>
      </c>
      <c r="F246" s="2">
        <v>1.4046600000000002</v>
      </c>
      <c r="G246" s="2">
        <v>1.4006099999999999</v>
      </c>
      <c r="H246" s="2">
        <v>1.3978199999999998</v>
      </c>
      <c r="I246" s="2">
        <v>1.3745200000000002</v>
      </c>
      <c r="J246" s="2">
        <v>1.353044499999998</v>
      </c>
      <c r="K246" s="17" t="s">
        <v>50</v>
      </c>
      <c r="L246" s="17" t="s">
        <v>49</v>
      </c>
      <c r="M246" s="17" t="s">
        <v>52</v>
      </c>
    </row>
    <row r="247" spans="1:13" ht="13.5" x14ac:dyDescent="0.25">
      <c r="A247" s="3">
        <v>42366</v>
      </c>
      <c r="B247" s="2">
        <v>1.431</v>
      </c>
      <c r="C247" s="2">
        <v>62.969632929943693</v>
      </c>
      <c r="D247" s="2">
        <v>-1.6669161894917739E-3</v>
      </c>
      <c r="E247" s="2">
        <v>-2.3286396795736273E-2</v>
      </c>
      <c r="F247" s="2">
        <v>1.4087200000000002</v>
      </c>
      <c r="G247" s="2">
        <v>1.40517</v>
      </c>
      <c r="H247" s="2">
        <v>1.4011099999999999</v>
      </c>
      <c r="I247" s="2">
        <v>1.3761380000000001</v>
      </c>
      <c r="J247" s="2">
        <v>1.353478499999998</v>
      </c>
      <c r="K247" s="17" t="s">
        <v>50</v>
      </c>
      <c r="L247" s="17" t="s">
        <v>49</v>
      </c>
      <c r="M247" s="17" t="s">
        <v>51</v>
      </c>
    </row>
    <row r="248" spans="1:13" ht="13.5" x14ac:dyDescent="0.25">
      <c r="A248" s="3">
        <v>42367</v>
      </c>
      <c r="B248" s="2">
        <v>1.4359999999999999</v>
      </c>
      <c r="C248" s="2">
        <v>64.221029798616726</v>
      </c>
      <c r="D248" s="2">
        <v>-5.1012894554467447E-3</v>
      </c>
      <c r="E248" s="2">
        <v>-2.4445276056051162E-2</v>
      </c>
      <c r="F248" s="2">
        <v>1.41276</v>
      </c>
      <c r="G248" s="2">
        <v>1.4097200000000001</v>
      </c>
      <c r="H248" s="2">
        <v>1.40465</v>
      </c>
      <c r="I248" s="2">
        <v>1.3776539999999999</v>
      </c>
      <c r="J248" s="2">
        <v>1.3538904999999977</v>
      </c>
      <c r="K248" s="17" t="s">
        <v>50</v>
      </c>
      <c r="L248" s="17" t="s">
        <v>49</v>
      </c>
      <c r="M248" s="17" t="s">
        <v>51</v>
      </c>
    </row>
    <row r="249" spans="1:13" ht="13.5" x14ac:dyDescent="0.25">
      <c r="A249" s="3">
        <v>42368</v>
      </c>
      <c r="B249" s="2">
        <v>1.4359999999999999</v>
      </c>
      <c r="C249" s="2">
        <v>64.22102979861674</v>
      </c>
      <c r="D249" s="2">
        <v>-5.1447295987965269E-3</v>
      </c>
      <c r="E249" s="2">
        <v>-2.4905840655303713E-2</v>
      </c>
      <c r="F249" s="2">
        <v>1.4167999999999998</v>
      </c>
      <c r="G249" s="2">
        <v>1.4122499999999998</v>
      </c>
      <c r="H249" s="2">
        <v>1.4081900000000001</v>
      </c>
      <c r="I249" s="2">
        <v>1.3794740000000001</v>
      </c>
      <c r="J249" s="2">
        <v>1.3543024999999977</v>
      </c>
      <c r="K249" s="17" t="s">
        <v>50</v>
      </c>
      <c r="L249" s="17" t="s">
        <v>49</v>
      </c>
      <c r="M249" s="17" t="s">
        <v>51</v>
      </c>
    </row>
    <row r="250" spans="1:13" ht="13.5" x14ac:dyDescent="0.25">
      <c r="A250" s="3">
        <v>42369</v>
      </c>
      <c r="B250" s="2">
        <v>1.4359999999999999</v>
      </c>
      <c r="C250" s="2">
        <v>64.22102979861674</v>
      </c>
      <c r="D250" s="2">
        <v>-8.5161458980160809E-3</v>
      </c>
      <c r="E250" s="2">
        <v>-2.5075954295626837E-2</v>
      </c>
      <c r="F250" s="2">
        <v>1.4258999999999999</v>
      </c>
      <c r="G250" s="2">
        <v>1.4167999999999998</v>
      </c>
      <c r="H250" s="2">
        <v>1.4099600000000001</v>
      </c>
      <c r="I250" s="2">
        <v>1.3809900000000004</v>
      </c>
      <c r="J250" s="2">
        <v>1.3547144999999978</v>
      </c>
      <c r="K250" s="17" t="s">
        <v>50</v>
      </c>
      <c r="L250" s="17" t="s">
        <v>49</v>
      </c>
      <c r="M250" s="17" t="s">
        <v>51</v>
      </c>
    </row>
    <row r="251" spans="1:13" ht="13.5" x14ac:dyDescent="0.25">
      <c r="A251" s="3">
        <v>42373</v>
      </c>
      <c r="B251" s="2">
        <v>1.431</v>
      </c>
      <c r="C251" s="2">
        <v>61.620186967040617</v>
      </c>
      <c r="D251" s="2">
        <v>-8.8702054384528495E-3</v>
      </c>
      <c r="E251" s="2">
        <v>-2.6050597664203787E-2</v>
      </c>
      <c r="F251" s="2">
        <v>1.4339999999999999</v>
      </c>
      <c r="G251" s="2">
        <v>1.41933</v>
      </c>
      <c r="H251" s="2">
        <v>1.4114800000000001</v>
      </c>
      <c r="I251" s="2">
        <v>1.382306</v>
      </c>
      <c r="J251" s="2">
        <v>1.3551719999999978</v>
      </c>
      <c r="K251" s="17" t="s">
        <v>50</v>
      </c>
      <c r="L251" s="17" t="s">
        <v>49</v>
      </c>
      <c r="M251" s="17" t="s">
        <v>51</v>
      </c>
    </row>
    <row r="252" spans="1:13" ht="13.5" x14ac:dyDescent="0.25">
      <c r="A252" s="3">
        <v>42374</v>
      </c>
      <c r="B252" s="2">
        <v>1.4258999999999999</v>
      </c>
      <c r="C252" s="2">
        <v>58.99571367410924</v>
      </c>
      <c r="D252" s="2">
        <v>-8.1878280933425085E-3</v>
      </c>
      <c r="E252" s="2">
        <v>-2.7617100360708573E-2</v>
      </c>
      <c r="F252" s="2">
        <v>1.4329799999999999</v>
      </c>
      <c r="G252" s="2">
        <v>1.4208500000000002</v>
      </c>
      <c r="H252" s="2">
        <v>1.4122399999999999</v>
      </c>
      <c r="I252" s="2">
        <v>1.3836199999999996</v>
      </c>
      <c r="J252" s="2">
        <v>1.3556509999999977</v>
      </c>
      <c r="K252" s="17" t="s">
        <v>50</v>
      </c>
      <c r="L252" s="17" t="s">
        <v>53</v>
      </c>
      <c r="M252" s="17" t="s">
        <v>52</v>
      </c>
    </row>
    <row r="253" spans="1:13" ht="13.5" x14ac:dyDescent="0.25">
      <c r="A253" s="3">
        <v>42375</v>
      </c>
      <c r="B253" s="2">
        <v>1.4157999999999999</v>
      </c>
      <c r="C253" s="2">
        <v>54.083058610567072</v>
      </c>
      <c r="D253" s="2">
        <v>-6.2003492264519622E-3</v>
      </c>
      <c r="E253" s="2">
        <v>-2.8430588020859734E-2</v>
      </c>
      <c r="F253" s="2">
        <v>1.4289399999999999</v>
      </c>
      <c r="G253" s="2">
        <v>1.4208500000000002</v>
      </c>
      <c r="H253" s="2">
        <v>1.4124950000000001</v>
      </c>
      <c r="I253" s="2">
        <v>1.3847319999999999</v>
      </c>
      <c r="J253" s="2">
        <v>1.3561029999999976</v>
      </c>
      <c r="K253" s="17" t="s">
        <v>47</v>
      </c>
      <c r="L253" s="17" t="s">
        <v>48</v>
      </c>
      <c r="M253" s="17" t="s">
        <v>46</v>
      </c>
    </row>
    <row r="254" spans="1:13" ht="13.5" x14ac:dyDescent="0.25">
      <c r="A254" s="3">
        <v>42376</v>
      </c>
      <c r="B254" s="2">
        <v>1.4411</v>
      </c>
      <c r="C254" s="2">
        <v>62.505645888885731</v>
      </c>
      <c r="D254" s="2">
        <v>-6.4466224877035572E-3</v>
      </c>
      <c r="E254" s="2">
        <v>-2.8366879238386166E-2</v>
      </c>
      <c r="F254" s="2">
        <v>1.4299599999999999</v>
      </c>
      <c r="G254" s="2">
        <v>1.4233800000000001</v>
      </c>
      <c r="H254" s="2">
        <v>1.414015</v>
      </c>
      <c r="I254" s="2">
        <v>1.3863500000000002</v>
      </c>
      <c r="J254" s="2">
        <v>1.3568694999999977</v>
      </c>
      <c r="K254" s="17" t="s">
        <v>50</v>
      </c>
      <c r="L254" s="17" t="s">
        <v>53</v>
      </c>
      <c r="M254" s="17" t="s">
        <v>51</v>
      </c>
    </row>
    <row r="255" spans="1:13" ht="13.5" x14ac:dyDescent="0.25">
      <c r="A255" s="3">
        <v>42377</v>
      </c>
      <c r="B255" s="2">
        <v>1.4411</v>
      </c>
      <c r="C255" s="2">
        <v>62.505645888885731</v>
      </c>
      <c r="D255" s="2">
        <v>-1.0746732621302657E-2</v>
      </c>
      <c r="E255" s="2">
        <v>-2.7055693307278316E-2</v>
      </c>
      <c r="F255" s="2">
        <v>1.4309800000000004</v>
      </c>
      <c r="G255" s="2">
        <v>1.4284400000000002</v>
      </c>
      <c r="H255" s="2">
        <v>1.415535</v>
      </c>
      <c r="I255" s="2">
        <v>1.3880700000000001</v>
      </c>
      <c r="J255" s="2">
        <v>1.3576124999999977</v>
      </c>
      <c r="K255" s="17" t="s">
        <v>50</v>
      </c>
      <c r="L255" s="17" t="s">
        <v>53</v>
      </c>
      <c r="M255" s="17" t="s">
        <v>51</v>
      </c>
    </row>
    <row r="256" spans="1:13" ht="13.5" x14ac:dyDescent="0.25">
      <c r="A256" s="3">
        <v>42380</v>
      </c>
      <c r="B256" s="2">
        <v>1.4815</v>
      </c>
      <c r="C256" s="2">
        <v>72.012991132381174</v>
      </c>
      <c r="D256" s="2">
        <v>-1.7562525659064798E-2</v>
      </c>
      <c r="E256" s="2">
        <v>-2.5631106503768753E-2</v>
      </c>
      <c r="F256" s="2">
        <v>1.4410800000000001</v>
      </c>
      <c r="G256" s="2">
        <v>1.4375400000000003</v>
      </c>
      <c r="H256" s="2">
        <v>1.4190749999999999</v>
      </c>
      <c r="I256" s="2">
        <v>1.390396</v>
      </c>
      <c r="J256" s="2">
        <v>1.3586279999999977</v>
      </c>
      <c r="K256" s="17" t="s">
        <v>50</v>
      </c>
      <c r="L256" s="17" t="s">
        <v>49</v>
      </c>
      <c r="M256" s="17" t="s">
        <v>51</v>
      </c>
    </row>
    <row r="257" spans="1:13" ht="13.5" x14ac:dyDescent="0.25">
      <c r="A257" s="3">
        <v>42381</v>
      </c>
      <c r="B257" s="2">
        <v>1.4663999999999999</v>
      </c>
      <c r="C257" s="2">
        <v>65.343732049667437</v>
      </c>
      <c r="D257" s="2">
        <v>-1.6390140994529956E-2</v>
      </c>
      <c r="E257" s="2">
        <v>-2.432594796251903E-2</v>
      </c>
      <c r="F257" s="2">
        <v>1.4491800000000001</v>
      </c>
      <c r="G257" s="2">
        <v>1.4410800000000001</v>
      </c>
      <c r="H257" s="2">
        <v>1.423125</v>
      </c>
      <c r="I257" s="2">
        <v>1.3926219999999998</v>
      </c>
      <c r="J257" s="2">
        <v>1.3595679999999979</v>
      </c>
      <c r="K257" s="17" t="s">
        <v>50</v>
      </c>
      <c r="L257" s="17" t="s">
        <v>49</v>
      </c>
      <c r="M257" s="17" t="s">
        <v>51</v>
      </c>
    </row>
    <row r="258" spans="1:13" ht="13.5" x14ac:dyDescent="0.25">
      <c r="A258" s="3">
        <v>42382</v>
      </c>
      <c r="B258" s="2">
        <v>1.4613</v>
      </c>
      <c r="C258" s="2">
        <v>63.214318035147656</v>
      </c>
      <c r="D258" s="2">
        <v>-1.4541234023802918E-2</v>
      </c>
      <c r="E258" s="2">
        <v>-2.3646169411258373E-2</v>
      </c>
      <c r="F258" s="2">
        <v>1.4582799999999998</v>
      </c>
      <c r="G258" s="2">
        <v>1.4436100000000001</v>
      </c>
      <c r="H258" s="2">
        <v>1.4266650000000001</v>
      </c>
      <c r="I258" s="2">
        <v>1.3947459999999998</v>
      </c>
      <c r="J258" s="2">
        <v>1.360294499999998</v>
      </c>
      <c r="K258" s="17" t="s">
        <v>50</v>
      </c>
      <c r="L258" s="17" t="s">
        <v>49</v>
      </c>
      <c r="M258" s="17" t="s">
        <v>51</v>
      </c>
    </row>
    <row r="259" spans="1:13" ht="13.5" x14ac:dyDescent="0.25">
      <c r="A259" s="3">
        <v>42384</v>
      </c>
      <c r="B259" s="2">
        <v>1.4613</v>
      </c>
      <c r="C259" s="2">
        <v>63.214318035147663</v>
      </c>
      <c r="D259" s="2">
        <v>-1.3215267206010406E-2</v>
      </c>
      <c r="E259" s="2">
        <v>-2.3921076294789116E-2</v>
      </c>
      <c r="F259" s="2">
        <v>1.4623200000000001</v>
      </c>
      <c r="G259" s="2">
        <v>1.44614</v>
      </c>
      <c r="H259" s="2">
        <v>1.429195</v>
      </c>
      <c r="I259" s="2">
        <v>1.3966679999999996</v>
      </c>
      <c r="J259" s="2">
        <v>1.361020999999998</v>
      </c>
      <c r="K259" s="17" t="s">
        <v>50</v>
      </c>
      <c r="L259" s="17" t="s">
        <v>49</v>
      </c>
      <c r="M259" s="17" t="s">
        <v>51</v>
      </c>
    </row>
    <row r="260" spans="1:13" ht="13.5" x14ac:dyDescent="0.25">
      <c r="A260" s="3">
        <v>42387</v>
      </c>
      <c r="B260" s="2">
        <v>1.4411</v>
      </c>
      <c r="C260" s="2">
        <v>54.983564058806458</v>
      </c>
      <c r="D260" s="2">
        <v>-1.0817825770919498E-2</v>
      </c>
      <c r="E260" s="2">
        <v>-2.4910956534334967E-2</v>
      </c>
      <c r="F260" s="2">
        <v>1.4623200000000001</v>
      </c>
      <c r="G260" s="2">
        <v>1.4466500000000002</v>
      </c>
      <c r="H260" s="2">
        <v>1.4317249999999999</v>
      </c>
      <c r="I260" s="2">
        <v>1.3981859999999997</v>
      </c>
      <c r="J260" s="2">
        <v>1.3616229999999983</v>
      </c>
      <c r="K260" s="17" t="s">
        <v>47</v>
      </c>
      <c r="L260" s="17" t="s">
        <v>48</v>
      </c>
      <c r="M260" s="17" t="s">
        <v>53</v>
      </c>
    </row>
    <row r="261" spans="1:13" ht="13.5" x14ac:dyDescent="0.25">
      <c r="A261" s="3">
        <v>42388</v>
      </c>
      <c r="B261" s="2">
        <v>1.4411</v>
      </c>
      <c r="C261" s="2">
        <v>54.983564058806458</v>
      </c>
      <c r="D261" s="2">
        <v>-9.6435588258092508E-3</v>
      </c>
      <c r="E261" s="2">
        <v>-2.5090442405471175E-2</v>
      </c>
      <c r="F261" s="2">
        <v>1.45424</v>
      </c>
      <c r="G261" s="2">
        <v>1.4476600000000002</v>
      </c>
      <c r="H261" s="2">
        <v>1.433495</v>
      </c>
      <c r="I261" s="2">
        <v>1.3995019999999996</v>
      </c>
      <c r="J261" s="2">
        <v>1.3621544999999982</v>
      </c>
      <c r="K261" s="17" t="s">
        <v>47</v>
      </c>
      <c r="L261" s="17" t="s">
        <v>48</v>
      </c>
      <c r="M261" s="17" t="s">
        <v>46</v>
      </c>
    </row>
    <row r="262" spans="1:13" ht="13.5" x14ac:dyDescent="0.25">
      <c r="A262" s="3">
        <v>42389</v>
      </c>
      <c r="B262" s="2">
        <v>1.4359999999999999</v>
      </c>
      <c r="C262" s="2">
        <v>52.964288989529464</v>
      </c>
      <c r="D262" s="2">
        <v>-9.1355883266397431E-3</v>
      </c>
      <c r="E262" s="2">
        <v>-2.4622003333577759E-2</v>
      </c>
      <c r="F262" s="2">
        <v>1.4481600000000001</v>
      </c>
      <c r="G262" s="2">
        <v>1.4486700000000001</v>
      </c>
      <c r="H262" s="2">
        <v>1.43476</v>
      </c>
      <c r="I262" s="2">
        <v>1.4011199999999997</v>
      </c>
      <c r="J262" s="2">
        <v>1.3627544999999981</v>
      </c>
      <c r="K262" s="17" t="s">
        <v>47</v>
      </c>
      <c r="L262" s="17" t="s">
        <v>48</v>
      </c>
      <c r="M262" s="17" t="s">
        <v>46</v>
      </c>
    </row>
    <row r="263" spans="1:13" ht="13.5" x14ac:dyDescent="0.25">
      <c r="A263" s="3">
        <v>42390</v>
      </c>
      <c r="B263" s="2">
        <v>1.4764999999999999</v>
      </c>
      <c r="C263" s="2">
        <v>64.206195867726535</v>
      </c>
      <c r="D263" s="2">
        <v>-1.330244234208644E-2</v>
      </c>
      <c r="E263" s="2">
        <v>-2.3602504970486247E-2</v>
      </c>
      <c r="F263" s="2">
        <v>1.4512</v>
      </c>
      <c r="G263" s="2">
        <v>1.4547399999999999</v>
      </c>
      <c r="H263" s="2">
        <v>1.4377950000000002</v>
      </c>
      <c r="I263" s="2">
        <v>1.4035479999999998</v>
      </c>
      <c r="J263" s="2">
        <v>1.3636039999999983</v>
      </c>
      <c r="K263" s="17" t="s">
        <v>50</v>
      </c>
      <c r="L263" s="17" t="s">
        <v>49</v>
      </c>
      <c r="M263" s="17" t="s">
        <v>51</v>
      </c>
    </row>
    <row r="264" spans="1:13" ht="13.5" x14ac:dyDescent="0.25">
      <c r="A264" s="3">
        <v>42391</v>
      </c>
      <c r="B264" s="2">
        <v>1.4663999999999999</v>
      </c>
      <c r="C264" s="2">
        <v>60.333429346225763</v>
      </c>
      <c r="D264" s="2">
        <v>-1.2466758823224344E-2</v>
      </c>
      <c r="E264" s="2">
        <v>-2.2374356242269116E-2</v>
      </c>
      <c r="F264" s="2">
        <v>1.4522200000000001</v>
      </c>
      <c r="G264" s="2">
        <v>1.4572700000000001</v>
      </c>
      <c r="H264" s="2">
        <v>1.4403250000000001</v>
      </c>
      <c r="I264" s="2">
        <v>1.4056719999999998</v>
      </c>
      <c r="J264" s="2">
        <v>1.3642384999999984</v>
      </c>
      <c r="K264" s="17" t="s">
        <v>50</v>
      </c>
      <c r="L264" s="17" t="s">
        <v>49</v>
      </c>
      <c r="M264" s="17" t="s">
        <v>51</v>
      </c>
    </row>
    <row r="265" spans="1:13" ht="13.5" x14ac:dyDescent="0.25">
      <c r="A265" s="3">
        <v>42394</v>
      </c>
      <c r="B265" s="2">
        <v>1.4663999999999999</v>
      </c>
      <c r="C265" s="2">
        <v>60.333429346225763</v>
      </c>
      <c r="D265" s="2">
        <v>-1.1958268786244286E-2</v>
      </c>
      <c r="E265" s="2">
        <v>-2.1792348172962883E-2</v>
      </c>
      <c r="F265" s="2">
        <v>1.4572800000000001</v>
      </c>
      <c r="G265" s="2">
        <v>1.4598</v>
      </c>
      <c r="H265" s="2">
        <v>1.4441200000000003</v>
      </c>
      <c r="I265" s="2">
        <v>1.4077959999999994</v>
      </c>
      <c r="J265" s="2">
        <v>1.3649669999999987</v>
      </c>
      <c r="K265" s="17" t="s">
        <v>50</v>
      </c>
      <c r="L265" s="17" t="s">
        <v>49</v>
      </c>
      <c r="M265" s="17" t="s">
        <v>51</v>
      </c>
    </row>
    <row r="266" spans="1:13" ht="13.5" x14ac:dyDescent="0.25">
      <c r="A266" s="3">
        <v>42395</v>
      </c>
      <c r="B266" s="2">
        <v>1.4764999999999999</v>
      </c>
      <c r="C266" s="2">
        <v>62.926851484274685</v>
      </c>
      <c r="D266" s="2">
        <v>-6.2446852098501093E-3</v>
      </c>
      <c r="E266" s="2">
        <v>-2.0717080886839812E-2</v>
      </c>
      <c r="F266" s="2">
        <v>1.4643599999999999</v>
      </c>
      <c r="G266" s="2">
        <v>1.4593</v>
      </c>
      <c r="H266" s="2">
        <v>1.4484200000000003</v>
      </c>
      <c r="I266" s="2">
        <v>1.4099199999999996</v>
      </c>
      <c r="J266" s="2">
        <v>1.3658164999999984</v>
      </c>
      <c r="K266" s="17" t="s">
        <v>50</v>
      </c>
      <c r="L266" s="17" t="s">
        <v>49</v>
      </c>
      <c r="M266" s="17" t="s">
        <v>51</v>
      </c>
    </row>
    <row r="267" spans="1:13" ht="13.5" x14ac:dyDescent="0.25">
      <c r="A267" s="3">
        <v>42396</v>
      </c>
      <c r="B267" s="2">
        <v>1.4815</v>
      </c>
      <c r="C267" s="2">
        <v>64.175560580946367</v>
      </c>
      <c r="D267" s="2">
        <v>-4.3335335735315006E-3</v>
      </c>
      <c r="E267" s="2">
        <v>-1.9131426779222364E-2</v>
      </c>
      <c r="F267" s="2">
        <v>1.47346</v>
      </c>
      <c r="G267" s="2">
        <v>1.4608099999999999</v>
      </c>
      <c r="H267" s="2">
        <v>1.4509450000000002</v>
      </c>
      <c r="I267" s="2">
        <v>1.412447999999999</v>
      </c>
      <c r="J267" s="2">
        <v>1.3666439999999986</v>
      </c>
      <c r="K267" s="17" t="s">
        <v>50</v>
      </c>
      <c r="L267" s="17" t="s">
        <v>49</v>
      </c>
      <c r="M267" s="17" t="s">
        <v>51</v>
      </c>
    </row>
    <row r="268" spans="1:13" ht="13.5" x14ac:dyDescent="0.25">
      <c r="A268" s="3">
        <v>42397</v>
      </c>
      <c r="B268" s="2">
        <v>1.5321</v>
      </c>
      <c r="C268" s="2">
        <v>73.795022691717037</v>
      </c>
      <c r="D268" s="2">
        <v>-7.4916508547802074E-3</v>
      </c>
      <c r="E268" s="2">
        <v>-1.7225846157154837E-2</v>
      </c>
      <c r="F268" s="2">
        <v>1.48458</v>
      </c>
      <c r="G268" s="2">
        <v>1.4678900000000001</v>
      </c>
      <c r="H268" s="2">
        <v>1.4557500000000001</v>
      </c>
      <c r="I268" s="2">
        <v>1.4159879999999994</v>
      </c>
      <c r="J268" s="2">
        <v>1.3677479999999986</v>
      </c>
      <c r="K268" s="17" t="s">
        <v>50</v>
      </c>
      <c r="L268" s="17" t="s">
        <v>49</v>
      </c>
      <c r="M268" s="17" t="s">
        <v>51</v>
      </c>
    </row>
    <row r="269" spans="1:13" ht="13.5" x14ac:dyDescent="0.25">
      <c r="A269" s="3">
        <v>42398</v>
      </c>
      <c r="B269" s="2">
        <v>1.5269999999999999</v>
      </c>
      <c r="C269" s="2">
        <v>71.705120798014704</v>
      </c>
      <c r="D269" s="2">
        <v>-1.0309644156558662E-2</v>
      </c>
      <c r="E269" s="2">
        <v>-1.6043508194179306E-2</v>
      </c>
      <c r="F269" s="2">
        <v>1.4967000000000001</v>
      </c>
      <c r="G269" s="2">
        <v>1.4744599999999999</v>
      </c>
      <c r="H269" s="2">
        <v>1.4603000000000002</v>
      </c>
      <c r="I269" s="2">
        <v>1.4193239999999994</v>
      </c>
      <c r="J269" s="2">
        <v>1.3686384999999988</v>
      </c>
      <c r="K269" s="17" t="s">
        <v>50</v>
      </c>
      <c r="L269" s="17" t="s">
        <v>49</v>
      </c>
      <c r="M269" s="17" t="s">
        <v>51</v>
      </c>
    </row>
    <row r="270" spans="1:13" ht="13.5" x14ac:dyDescent="0.25">
      <c r="A270" s="3">
        <v>42401</v>
      </c>
      <c r="B270" s="2">
        <v>1.5321</v>
      </c>
      <c r="C270" s="2">
        <v>72.542541790355727</v>
      </c>
      <c r="D270" s="2">
        <v>-1.6634172878390086E-2</v>
      </c>
      <c r="E270" s="2">
        <v>-1.5419556547339562E-2</v>
      </c>
      <c r="F270" s="2">
        <v>1.5098400000000001</v>
      </c>
      <c r="G270" s="2">
        <v>1.48356</v>
      </c>
      <c r="H270" s="2">
        <v>1.4651050000000003</v>
      </c>
      <c r="I270" s="2">
        <v>1.4228639999999997</v>
      </c>
      <c r="J270" s="2">
        <v>1.3695544999999987</v>
      </c>
      <c r="K270" s="17" t="s">
        <v>50</v>
      </c>
      <c r="L270" s="17" t="s">
        <v>49</v>
      </c>
      <c r="M270" s="17" t="s">
        <v>51</v>
      </c>
    </row>
    <row r="271" spans="1:13" ht="13.5" x14ac:dyDescent="0.25">
      <c r="A271" s="3">
        <v>42402</v>
      </c>
      <c r="B271" s="2">
        <v>1.5321</v>
      </c>
      <c r="C271" s="2">
        <v>72.542541790355727</v>
      </c>
      <c r="D271" s="2">
        <v>-2.2436761787193893E-2</v>
      </c>
      <c r="E271" s="2">
        <v>-1.5373240383730202E-2</v>
      </c>
      <c r="F271" s="2">
        <v>1.5209600000000001</v>
      </c>
      <c r="G271" s="2">
        <v>1.4926599999999999</v>
      </c>
      <c r="H271" s="2">
        <v>1.4701600000000004</v>
      </c>
      <c r="I271" s="2">
        <v>1.4267079999999999</v>
      </c>
      <c r="J271" s="2">
        <v>1.370470499999999</v>
      </c>
      <c r="K271" s="17" t="s">
        <v>50</v>
      </c>
      <c r="L271" s="17" t="s">
        <v>49</v>
      </c>
      <c r="M271" s="17" t="s">
        <v>51</v>
      </c>
    </row>
    <row r="272" spans="1:13" ht="13.5" x14ac:dyDescent="0.25">
      <c r="A272" s="3">
        <v>42403</v>
      </c>
      <c r="B272" s="2">
        <v>1.5321</v>
      </c>
      <c r="C272" s="2">
        <v>72.542541790355727</v>
      </c>
      <c r="D272" s="2">
        <v>-2.8548912507342816E-2</v>
      </c>
      <c r="E272" s="2">
        <v>-1.6149811489106842E-2</v>
      </c>
      <c r="F272" s="2">
        <v>1.5310799999999998</v>
      </c>
      <c r="G272" s="2">
        <v>1.5022699999999998</v>
      </c>
      <c r="H272" s="2">
        <v>1.4754700000000001</v>
      </c>
      <c r="I272" s="2">
        <v>1.4300459999999999</v>
      </c>
      <c r="J272" s="2">
        <v>1.3714569999999988</v>
      </c>
      <c r="K272" s="17" t="s">
        <v>50</v>
      </c>
      <c r="L272" s="17" t="s">
        <v>49</v>
      </c>
      <c r="M272" s="17" t="s">
        <v>51</v>
      </c>
    </row>
    <row r="273" spans="1:13" ht="13.5" x14ac:dyDescent="0.25">
      <c r="A273" s="3">
        <v>42404</v>
      </c>
      <c r="B273" s="2">
        <v>1.5119</v>
      </c>
      <c r="C273" s="2">
        <v>63.277999212765984</v>
      </c>
      <c r="D273" s="2">
        <v>-2.6380382017347381E-2</v>
      </c>
      <c r="E273" s="2">
        <v>-1.7136600376952697E-2</v>
      </c>
      <c r="F273" s="2">
        <v>1.52704</v>
      </c>
      <c r="G273" s="2">
        <v>1.5058099999999999</v>
      </c>
      <c r="H273" s="2">
        <v>1.4802750000000002</v>
      </c>
      <c r="I273" s="2">
        <v>1.4331819999999995</v>
      </c>
      <c r="J273" s="2">
        <v>1.372271999999999</v>
      </c>
      <c r="K273" s="17" t="s">
        <v>47</v>
      </c>
      <c r="L273" s="17" t="s">
        <v>48</v>
      </c>
      <c r="M273" s="17" t="s">
        <v>46</v>
      </c>
    </row>
    <row r="274" spans="1:13" ht="13.5" x14ac:dyDescent="0.25">
      <c r="A274" s="3">
        <v>42405</v>
      </c>
      <c r="B274" s="2">
        <v>1.5321</v>
      </c>
      <c r="C274" s="2">
        <v>67.717939626860499</v>
      </c>
      <c r="D274" s="2">
        <v>-2.7834321012167429E-2</v>
      </c>
      <c r="E274" s="2">
        <v>-1.8134391305554415E-2</v>
      </c>
      <c r="F274" s="2">
        <v>1.52806</v>
      </c>
      <c r="G274" s="2">
        <v>1.5123800000000001</v>
      </c>
      <c r="H274" s="2">
        <v>1.4848250000000003</v>
      </c>
      <c r="I274" s="2">
        <v>1.4367219999999994</v>
      </c>
      <c r="J274" s="2">
        <v>1.3732584999999993</v>
      </c>
      <c r="K274" s="17" t="s">
        <v>50</v>
      </c>
      <c r="L274" s="17" t="s">
        <v>53</v>
      </c>
      <c r="M274" s="17" t="s">
        <v>51</v>
      </c>
    </row>
    <row r="275" spans="1:13" ht="13.5" x14ac:dyDescent="0.25">
      <c r="A275" s="3">
        <v>42408</v>
      </c>
      <c r="B275" s="2">
        <v>1.5321</v>
      </c>
      <c r="C275" s="2">
        <v>67.717939626860499</v>
      </c>
      <c r="D275" s="2">
        <v>-2.9404964714523141E-2</v>
      </c>
      <c r="E275" s="2">
        <v>-1.8814443153915606E-2</v>
      </c>
      <c r="F275" s="2">
        <v>1.52806</v>
      </c>
      <c r="G275" s="2">
        <v>1.51895</v>
      </c>
      <c r="H275" s="2">
        <v>1.4893750000000001</v>
      </c>
      <c r="I275" s="2">
        <v>1.4400599999999997</v>
      </c>
      <c r="J275" s="2">
        <v>1.3742449999999991</v>
      </c>
      <c r="K275" s="17" t="s">
        <v>47</v>
      </c>
      <c r="L275" s="17" t="s">
        <v>48</v>
      </c>
      <c r="M275" s="17" t="s">
        <v>53</v>
      </c>
    </row>
    <row r="276" spans="1:13" ht="13.5" x14ac:dyDescent="0.25">
      <c r="A276" s="3">
        <v>42409</v>
      </c>
      <c r="B276" s="2">
        <v>1.5321</v>
      </c>
      <c r="C276" s="2">
        <v>67.717939626860499</v>
      </c>
      <c r="D276" s="2">
        <v>-2.9495298501673428E-2</v>
      </c>
      <c r="E276" s="2">
        <v>-2.0015557377815567E-2</v>
      </c>
      <c r="F276" s="2">
        <v>1.52806</v>
      </c>
      <c r="G276" s="2">
        <v>1.52451</v>
      </c>
      <c r="H276" s="2">
        <v>1.491905</v>
      </c>
      <c r="I276" s="2">
        <v>1.4433979999999997</v>
      </c>
      <c r="J276" s="2">
        <v>1.3752079999999989</v>
      </c>
      <c r="K276" s="17" t="s">
        <v>47</v>
      </c>
      <c r="L276" s="17" t="s">
        <v>48</v>
      </c>
      <c r="M276" s="17" t="s">
        <v>53</v>
      </c>
    </row>
    <row r="277" spans="1:13" ht="13.5" x14ac:dyDescent="0.25">
      <c r="A277" s="3">
        <v>42410</v>
      </c>
      <c r="B277" s="2">
        <v>1.5067999999999999</v>
      </c>
      <c r="C277" s="2">
        <v>56.947182145945192</v>
      </c>
      <c r="D277" s="2">
        <v>-2.7220257468794973E-2</v>
      </c>
      <c r="E277" s="2">
        <v>-2.1278896031905064E-2</v>
      </c>
      <c r="F277" s="2">
        <v>1.5230000000000001</v>
      </c>
      <c r="G277" s="2">
        <v>1.52704</v>
      </c>
      <c r="H277" s="2">
        <v>1.4939249999999999</v>
      </c>
      <c r="I277" s="2">
        <v>1.4462299999999997</v>
      </c>
      <c r="J277" s="2">
        <v>1.3761149999999989</v>
      </c>
      <c r="K277" s="17" t="s">
        <v>47</v>
      </c>
      <c r="L277" s="17" t="s">
        <v>48</v>
      </c>
      <c r="M277" s="17" t="s">
        <v>46</v>
      </c>
    </row>
    <row r="278" spans="1:13" ht="13.5" x14ac:dyDescent="0.25">
      <c r="A278" s="3">
        <v>42411</v>
      </c>
      <c r="B278" s="2">
        <v>1.5168999999999999</v>
      </c>
      <c r="C278" s="2">
        <v>59.702704552159275</v>
      </c>
      <c r="D278" s="2">
        <v>-1.837946740065588E-2</v>
      </c>
      <c r="E278" s="2">
        <v>-2.2473576072265043E-2</v>
      </c>
      <c r="F278" s="2">
        <v>1.524</v>
      </c>
      <c r="G278" s="2">
        <v>1.5255199999999998</v>
      </c>
      <c r="H278" s="2">
        <v>1.496705</v>
      </c>
      <c r="I278" s="2">
        <v>1.4492640000000001</v>
      </c>
      <c r="J278" s="2">
        <v>1.3771194999999989</v>
      </c>
      <c r="K278" s="17" t="s">
        <v>50</v>
      </c>
      <c r="L278" s="17" t="s">
        <v>49</v>
      </c>
      <c r="M278" s="17" t="s">
        <v>51</v>
      </c>
    </row>
    <row r="279" spans="1:13" ht="13.5" x14ac:dyDescent="0.25">
      <c r="A279" s="3">
        <v>42412</v>
      </c>
      <c r="B279" s="2">
        <v>1.5067999999999999</v>
      </c>
      <c r="C279" s="2">
        <v>55.852948975746287</v>
      </c>
      <c r="D279" s="2">
        <v>-1.110671771877314E-2</v>
      </c>
      <c r="E279" s="2">
        <v>-2.2173823438491277E-2</v>
      </c>
      <c r="F279" s="2">
        <v>1.51894</v>
      </c>
      <c r="G279" s="2">
        <v>1.5234999999999999</v>
      </c>
      <c r="H279" s="2">
        <v>1.4989799999999998</v>
      </c>
      <c r="I279" s="2">
        <v>1.4520960000000001</v>
      </c>
      <c r="J279" s="2">
        <v>1.378096999999999</v>
      </c>
      <c r="K279" s="17" t="s">
        <v>47</v>
      </c>
      <c r="L279" s="17" t="s">
        <v>48</v>
      </c>
      <c r="M279" s="17" t="s">
        <v>46</v>
      </c>
    </row>
    <row r="280" spans="1:13" ht="13.5" x14ac:dyDescent="0.25">
      <c r="A280" s="3">
        <v>42415</v>
      </c>
      <c r="B280" s="2">
        <v>1.5119</v>
      </c>
      <c r="C280" s="2">
        <v>57.34851900355541</v>
      </c>
      <c r="D280" s="2">
        <v>-4.6450851450043906E-3</v>
      </c>
      <c r="E280" s="2">
        <v>-1.9971168244607051E-2</v>
      </c>
      <c r="F280" s="2">
        <v>1.5148999999999999</v>
      </c>
      <c r="G280" s="2">
        <v>1.5214799999999999</v>
      </c>
      <c r="H280" s="2">
        <v>1.5025199999999999</v>
      </c>
      <c r="I280" s="2">
        <v>1.4543219999999999</v>
      </c>
      <c r="J280" s="2">
        <v>1.3790999999999991</v>
      </c>
      <c r="K280" s="17" t="s">
        <v>50</v>
      </c>
      <c r="L280" s="17" t="s">
        <v>49</v>
      </c>
      <c r="M280" s="17" t="s">
        <v>52</v>
      </c>
    </row>
    <row r="281" spans="1:13" ht="13.5" x14ac:dyDescent="0.25">
      <c r="A281" s="3">
        <v>42416</v>
      </c>
      <c r="B281" s="2">
        <v>1.5119</v>
      </c>
      <c r="C281" s="2">
        <v>57.34851900355541</v>
      </c>
      <c r="D281" s="2">
        <v>7.0058237170922411E-4</v>
      </c>
      <c r="E281" s="2">
        <v>-1.6610431448863771E-2</v>
      </c>
      <c r="F281" s="2">
        <v>1.5108599999999999</v>
      </c>
      <c r="G281" s="2">
        <v>1.51946</v>
      </c>
      <c r="H281" s="2">
        <v>1.50606</v>
      </c>
      <c r="I281" s="2">
        <v>1.456548</v>
      </c>
      <c r="J281" s="2">
        <v>1.3801969999999995</v>
      </c>
      <c r="K281" s="17" t="s">
        <v>50</v>
      </c>
      <c r="L281" s="17" t="s">
        <v>49</v>
      </c>
      <c r="M281" s="17" t="s">
        <v>52</v>
      </c>
    </row>
    <row r="282" spans="1:13" ht="13.5" x14ac:dyDescent="0.25">
      <c r="A282" s="3">
        <v>42417</v>
      </c>
      <c r="B282" s="2">
        <v>1.5472999999999999</v>
      </c>
      <c r="C282" s="2">
        <v>66.487773810473584</v>
      </c>
      <c r="D282" s="2">
        <v>2.4887767808527972E-3</v>
      </c>
      <c r="E282" s="2">
        <v>-1.2217476019142125E-2</v>
      </c>
      <c r="F282" s="2">
        <v>1.5189599999999999</v>
      </c>
      <c r="G282" s="2">
        <v>1.5209800000000002</v>
      </c>
      <c r="H282" s="2">
        <v>1.5116249999999998</v>
      </c>
      <c r="I282" s="2">
        <v>1.4592799999999999</v>
      </c>
      <c r="J282" s="2">
        <v>1.3813534999999997</v>
      </c>
      <c r="K282" s="17" t="s">
        <v>50</v>
      </c>
      <c r="L282" s="17" t="s">
        <v>49</v>
      </c>
      <c r="M282" s="17" t="s">
        <v>51</v>
      </c>
    </row>
    <row r="283" spans="1:13" ht="13.5" x14ac:dyDescent="0.25">
      <c r="A283" s="3">
        <v>42418</v>
      </c>
      <c r="B283" s="2">
        <v>1.5422</v>
      </c>
      <c r="C283" s="2">
        <v>64.348498471259319</v>
      </c>
      <c r="D283" s="2">
        <v>9.582877648726118E-4</v>
      </c>
      <c r="E283" s="2">
        <v>-7.3119516424584481E-3</v>
      </c>
      <c r="F283" s="2">
        <v>1.5240199999999999</v>
      </c>
      <c r="G283" s="2">
        <v>1.5240100000000001</v>
      </c>
      <c r="H283" s="2">
        <v>1.51491</v>
      </c>
      <c r="I283" s="2">
        <v>1.4619099999999994</v>
      </c>
      <c r="J283" s="2">
        <v>1.3825079999999994</v>
      </c>
      <c r="K283" s="17" t="s">
        <v>50</v>
      </c>
      <c r="L283" s="17" t="s">
        <v>49</v>
      </c>
      <c r="M283" s="17" t="s">
        <v>51</v>
      </c>
    </row>
    <row r="284" spans="1:13" ht="13.5" x14ac:dyDescent="0.25">
      <c r="A284" s="3">
        <v>42419</v>
      </c>
      <c r="B284" s="2">
        <v>1.5370999999999999</v>
      </c>
      <c r="C284" s="2">
        <v>62.193463513679511</v>
      </c>
      <c r="D284" s="2">
        <v>2.8884369658583875E-3</v>
      </c>
      <c r="E284" s="2">
        <v>-1.5028572341091364E-3</v>
      </c>
      <c r="F284" s="2">
        <v>1.5300799999999999</v>
      </c>
      <c r="G284" s="2">
        <v>1.52451</v>
      </c>
      <c r="H284" s="2">
        <v>1.518445</v>
      </c>
      <c r="I284" s="2">
        <v>1.4644379999999995</v>
      </c>
      <c r="J284" s="2">
        <v>1.3837309999999994</v>
      </c>
      <c r="K284" s="17" t="s">
        <v>50</v>
      </c>
      <c r="L284" s="17" t="s">
        <v>49</v>
      </c>
      <c r="M284" s="17" t="s">
        <v>51</v>
      </c>
    </row>
    <row r="285" spans="1:13" ht="13.5" x14ac:dyDescent="0.25">
      <c r="A285" s="3">
        <v>42422</v>
      </c>
      <c r="B285" s="2">
        <v>1.5370999999999999</v>
      </c>
      <c r="C285" s="2">
        <v>62.193463513679511</v>
      </c>
      <c r="D285" s="2">
        <v>4.3107654057663591E-3</v>
      </c>
      <c r="E285" s="2">
        <v>3.2685743697960026E-3</v>
      </c>
      <c r="F285" s="2">
        <v>1.5351199999999998</v>
      </c>
      <c r="G285" s="2">
        <v>1.52501</v>
      </c>
      <c r="H285" s="2">
        <v>1.5219799999999999</v>
      </c>
      <c r="I285" s="2">
        <v>1.4669659999999995</v>
      </c>
      <c r="J285" s="2">
        <v>1.3848364999999994</v>
      </c>
      <c r="K285" s="17" t="s">
        <v>50</v>
      </c>
      <c r="L285" s="17" t="s">
        <v>49</v>
      </c>
      <c r="M285" s="17" t="s">
        <v>51</v>
      </c>
    </row>
    <row r="286" spans="1:13" ht="13.5" x14ac:dyDescent="0.25">
      <c r="A286" s="3">
        <v>42423</v>
      </c>
      <c r="B286" s="2">
        <v>1.5168999999999999</v>
      </c>
      <c r="C286" s="2">
        <v>53.901335670053228</v>
      </c>
      <c r="D286" s="2">
        <v>6.8153160022097481E-3</v>
      </c>
      <c r="E286" s="2">
        <v>8.7269147543694702E-3</v>
      </c>
      <c r="F286" s="2">
        <v>1.5361199999999999</v>
      </c>
      <c r="G286" s="2">
        <v>1.52349</v>
      </c>
      <c r="H286" s="2">
        <v>1.5239999999999998</v>
      </c>
      <c r="I286" s="2">
        <v>1.4690899999999993</v>
      </c>
      <c r="J286" s="2">
        <v>1.3859349999999993</v>
      </c>
      <c r="K286" s="17" t="s">
        <v>50</v>
      </c>
      <c r="L286" s="17" t="s">
        <v>49</v>
      </c>
      <c r="M286" s="17" t="s">
        <v>51</v>
      </c>
    </row>
    <row r="287" spans="1:13" ht="13.5" x14ac:dyDescent="0.25">
      <c r="A287" s="3">
        <v>42424</v>
      </c>
      <c r="B287" s="2">
        <v>1.5370999999999999</v>
      </c>
      <c r="C287" s="2">
        <v>59.689304933216377</v>
      </c>
      <c r="D287" s="2">
        <v>3.4845187087995111E-3</v>
      </c>
      <c r="E287" s="2">
        <v>1.47578617966848E-2</v>
      </c>
      <c r="F287" s="2">
        <v>1.5340799999999999</v>
      </c>
      <c r="G287" s="2">
        <v>1.5265200000000001</v>
      </c>
      <c r="H287" s="2">
        <v>1.5267799999999998</v>
      </c>
      <c r="I287" s="2">
        <v>1.4721239999999998</v>
      </c>
      <c r="J287" s="2">
        <v>1.3871344999999993</v>
      </c>
      <c r="K287" s="17" t="s">
        <v>47</v>
      </c>
      <c r="L287" s="17" t="s">
        <v>48</v>
      </c>
      <c r="M287" s="17" t="s">
        <v>46</v>
      </c>
    </row>
    <row r="288" spans="1:13" ht="13.5" x14ac:dyDescent="0.25">
      <c r="A288" s="3">
        <v>42425</v>
      </c>
      <c r="B288" s="2">
        <v>1.5370999999999999</v>
      </c>
      <c r="C288" s="2">
        <v>59.689304933216384</v>
      </c>
      <c r="D288" s="2">
        <v>2.0437570833780061E-3</v>
      </c>
      <c r="E288" s="2">
        <v>2.1445098724149007E-2</v>
      </c>
      <c r="F288" s="2">
        <v>1.5330599999999999</v>
      </c>
      <c r="G288" s="2">
        <v>1.52854</v>
      </c>
      <c r="H288" s="2">
        <v>1.5270299999999997</v>
      </c>
      <c r="I288" s="2">
        <v>1.4750559999999995</v>
      </c>
      <c r="J288" s="2">
        <v>1.3881694999999994</v>
      </c>
      <c r="K288" s="17" t="s">
        <v>47</v>
      </c>
      <c r="L288" s="17" t="s">
        <v>48</v>
      </c>
      <c r="M288" s="17" t="s">
        <v>46</v>
      </c>
    </row>
    <row r="289" spans="1:13" ht="13.5" x14ac:dyDescent="0.25">
      <c r="A289" s="3">
        <v>42426</v>
      </c>
      <c r="B289" s="2">
        <v>1.5370999999999999</v>
      </c>
      <c r="C289" s="2">
        <v>59.689304933216384</v>
      </c>
      <c r="D289" s="2">
        <v>-8.9238102295952082E-4</v>
      </c>
      <c r="E289" s="2">
        <v>2.8091830056992423E-2</v>
      </c>
      <c r="F289" s="2">
        <v>1.5330599999999999</v>
      </c>
      <c r="G289" s="2">
        <v>1.5315700000000001</v>
      </c>
      <c r="H289" s="2">
        <v>1.5275349999999999</v>
      </c>
      <c r="I289" s="2">
        <v>1.4775839999999993</v>
      </c>
      <c r="J289" s="2">
        <v>1.3892984999999993</v>
      </c>
      <c r="K289" s="17" t="s">
        <v>47</v>
      </c>
      <c r="L289" s="17" t="s">
        <v>53</v>
      </c>
      <c r="M289" s="17" t="s">
        <v>53</v>
      </c>
    </row>
    <row r="290" spans="1:13" ht="13.5" x14ac:dyDescent="0.25">
      <c r="A290" s="3">
        <v>42429</v>
      </c>
      <c r="B290" s="2">
        <v>1.5168999999999999</v>
      </c>
      <c r="C290" s="2">
        <v>51.597899765263278</v>
      </c>
      <c r="D290" s="2">
        <v>-1.246992006295633E-3</v>
      </c>
      <c r="E290" s="2">
        <v>3.2192907397281784E-2</v>
      </c>
      <c r="F290" s="2">
        <v>1.5290199999999998</v>
      </c>
      <c r="G290" s="2">
        <v>1.53207</v>
      </c>
      <c r="H290" s="2">
        <v>1.5267749999999998</v>
      </c>
      <c r="I290" s="2">
        <v>1.4801119999999994</v>
      </c>
      <c r="J290" s="2">
        <v>1.3903029999999996</v>
      </c>
      <c r="K290" s="17" t="s">
        <v>47</v>
      </c>
      <c r="L290" s="17" t="s">
        <v>48</v>
      </c>
      <c r="M290" s="17" t="s">
        <v>46</v>
      </c>
    </row>
    <row r="291" spans="1:13" ht="13.5" x14ac:dyDescent="0.25">
      <c r="A291" s="3">
        <v>42430</v>
      </c>
      <c r="B291" s="2">
        <v>1.4714</v>
      </c>
      <c r="C291" s="2">
        <v>38.829556105192403</v>
      </c>
      <c r="D291" s="2">
        <v>1.802779924210629E-3</v>
      </c>
      <c r="E291" s="2">
        <v>3.4855414859106551E-2</v>
      </c>
      <c r="F291" s="2">
        <v>1.5199199999999999</v>
      </c>
      <c r="G291" s="2">
        <v>1.5280200000000002</v>
      </c>
      <c r="H291" s="2">
        <v>1.5237399999999997</v>
      </c>
      <c r="I291" s="2">
        <v>1.4814259999999999</v>
      </c>
      <c r="J291" s="2">
        <v>1.3910799999999997</v>
      </c>
      <c r="K291" s="17" t="s">
        <v>47</v>
      </c>
      <c r="L291" s="17" t="s">
        <v>48</v>
      </c>
      <c r="M291" s="17" t="s">
        <v>46</v>
      </c>
    </row>
    <row r="292" spans="1:13" ht="13.5" x14ac:dyDescent="0.25">
      <c r="A292" s="3">
        <v>42431</v>
      </c>
      <c r="B292" s="2">
        <v>1.5017</v>
      </c>
      <c r="C292" s="2">
        <v>48.049137739526792</v>
      </c>
      <c r="D292" s="2">
        <v>7.8349057395736832E-3</v>
      </c>
      <c r="E292" s="2">
        <v>3.5683278895156226E-2</v>
      </c>
      <c r="F292" s="2">
        <v>1.51284</v>
      </c>
      <c r="G292" s="2">
        <v>1.52346</v>
      </c>
      <c r="H292" s="2">
        <v>1.5222199999999997</v>
      </c>
      <c r="I292" s="2">
        <v>1.4832459999999998</v>
      </c>
      <c r="J292" s="2">
        <v>1.3921259999999995</v>
      </c>
      <c r="K292" s="17" t="s">
        <v>47</v>
      </c>
      <c r="L292" s="17" t="s">
        <v>48</v>
      </c>
      <c r="M292" s="17" t="s">
        <v>46</v>
      </c>
    </row>
    <row r="293" spans="1:13" ht="13.5" x14ac:dyDescent="0.25">
      <c r="A293" s="3">
        <v>42432</v>
      </c>
      <c r="B293" s="2">
        <v>1.5321</v>
      </c>
      <c r="C293" s="2">
        <v>55.324500278966092</v>
      </c>
      <c r="D293" s="2">
        <v>9.9548344468856076E-3</v>
      </c>
      <c r="E293" s="2">
        <v>3.5604701691747356E-2</v>
      </c>
      <c r="F293" s="2">
        <v>1.5118399999999999</v>
      </c>
      <c r="G293" s="2">
        <v>1.5224499999999999</v>
      </c>
      <c r="H293" s="2">
        <v>1.5232299999999996</v>
      </c>
      <c r="I293" s="2">
        <v>1.4855719999999999</v>
      </c>
      <c r="J293" s="2">
        <v>1.3933709999999997</v>
      </c>
      <c r="K293" s="17" t="s">
        <v>47</v>
      </c>
      <c r="L293" s="17" t="s">
        <v>53</v>
      </c>
      <c r="M293" s="17" t="s">
        <v>46</v>
      </c>
    </row>
    <row r="294" spans="1:13" ht="13.5" x14ac:dyDescent="0.25">
      <c r="A294" s="3">
        <v>42433</v>
      </c>
      <c r="B294" s="2">
        <v>1.5168999999999999</v>
      </c>
      <c r="C294" s="2">
        <v>51.445133306934231</v>
      </c>
      <c r="D294" s="2">
        <v>1.1958712101368008E-2</v>
      </c>
      <c r="E294" s="2">
        <v>3.4541808210584758E-2</v>
      </c>
      <c r="F294" s="2">
        <v>1.5078</v>
      </c>
      <c r="G294" s="2">
        <v>1.5204299999999999</v>
      </c>
      <c r="H294" s="2">
        <v>1.5224699999999998</v>
      </c>
      <c r="I294" s="2">
        <v>1.4875940000000003</v>
      </c>
      <c r="J294" s="2">
        <v>1.394587</v>
      </c>
      <c r="K294" s="17" t="s">
        <v>47</v>
      </c>
      <c r="L294" s="17" t="s">
        <v>48</v>
      </c>
      <c r="M294" s="17" t="s">
        <v>46</v>
      </c>
    </row>
    <row r="295" spans="1:13" ht="13.5" x14ac:dyDescent="0.25">
      <c r="A295" s="3">
        <v>42436</v>
      </c>
      <c r="B295" s="2">
        <v>1.5168999999999999</v>
      </c>
      <c r="C295" s="2">
        <v>51.445133306934231</v>
      </c>
      <c r="D295" s="2">
        <v>1.3622619527513757E-2</v>
      </c>
      <c r="E295" s="2">
        <v>3.2865849807425268E-2</v>
      </c>
      <c r="F295" s="2">
        <v>1.5078</v>
      </c>
      <c r="G295" s="2">
        <v>1.5184099999999998</v>
      </c>
      <c r="H295" s="2">
        <v>1.5217099999999997</v>
      </c>
      <c r="I295" s="2">
        <v>1.4901220000000006</v>
      </c>
      <c r="J295" s="2">
        <v>1.395615</v>
      </c>
      <c r="K295" s="17" t="s">
        <v>47</v>
      </c>
      <c r="L295" s="17" t="s">
        <v>53</v>
      </c>
      <c r="M295" s="17" t="s">
        <v>53</v>
      </c>
    </row>
    <row r="296" spans="1:13" ht="13.5" x14ac:dyDescent="0.25">
      <c r="A296" s="3">
        <v>42437</v>
      </c>
      <c r="B296" s="2">
        <v>1.5168999999999999</v>
      </c>
      <c r="C296" s="2">
        <v>51.445133306934238</v>
      </c>
      <c r="D296" s="2">
        <v>1.1893514296972496E-2</v>
      </c>
      <c r="E296" s="2">
        <v>3.1538810697521874E-2</v>
      </c>
      <c r="F296" s="2">
        <v>1.5168999999999999</v>
      </c>
      <c r="G296" s="2">
        <v>1.5184099999999998</v>
      </c>
      <c r="H296" s="2">
        <v>1.5209499999999996</v>
      </c>
      <c r="I296" s="2">
        <v>1.4926500000000007</v>
      </c>
      <c r="J296" s="2">
        <v>1.3966194999999999</v>
      </c>
      <c r="K296" s="17" t="s">
        <v>50</v>
      </c>
      <c r="L296" s="17" t="s">
        <v>49</v>
      </c>
      <c r="M296" s="17" t="s">
        <v>51</v>
      </c>
    </row>
    <row r="297" spans="1:13" ht="13.5" x14ac:dyDescent="0.25">
      <c r="A297" s="3">
        <v>42438</v>
      </c>
      <c r="B297" s="2">
        <v>1.5472999999999999</v>
      </c>
      <c r="C297" s="2">
        <v>58.682228703164903</v>
      </c>
      <c r="D297" s="2">
        <v>1.1259104053135793E-2</v>
      </c>
      <c r="E297" s="2">
        <v>3.0393505820041678E-2</v>
      </c>
      <c r="F297" s="2">
        <v>1.5260199999999999</v>
      </c>
      <c r="G297" s="2">
        <v>1.5194299999999998</v>
      </c>
      <c r="H297" s="2">
        <v>1.5229749999999997</v>
      </c>
      <c r="I297" s="2">
        <v>1.4949760000000003</v>
      </c>
      <c r="J297" s="2">
        <v>1.3977760000000001</v>
      </c>
      <c r="K297" s="17" t="s">
        <v>50</v>
      </c>
      <c r="L297" s="17" t="s">
        <v>49</v>
      </c>
      <c r="M297" s="17" t="s">
        <v>51</v>
      </c>
    </row>
    <row r="298" spans="1:13" ht="13.5" x14ac:dyDescent="0.25">
      <c r="A298" s="3">
        <v>42439</v>
      </c>
      <c r="B298" s="2">
        <v>1.5422</v>
      </c>
      <c r="C298" s="2">
        <v>57.143439313856369</v>
      </c>
      <c r="D298" s="2">
        <v>1.0895288573740558E-2</v>
      </c>
      <c r="E298" s="2">
        <v>2.802330161556061E-2</v>
      </c>
      <c r="F298" s="2">
        <v>1.5280400000000001</v>
      </c>
      <c r="G298" s="2">
        <v>1.5199399999999996</v>
      </c>
      <c r="H298" s="2">
        <v>1.52424</v>
      </c>
      <c r="I298" s="2">
        <v>1.4971000000000001</v>
      </c>
      <c r="J298" s="2">
        <v>1.3988365000000003</v>
      </c>
      <c r="K298" s="17" t="s">
        <v>50</v>
      </c>
      <c r="L298" s="17" t="s">
        <v>49</v>
      </c>
      <c r="M298" s="17" t="s">
        <v>51</v>
      </c>
    </row>
    <row r="299" spans="1:13" ht="13.5" x14ac:dyDescent="0.25">
      <c r="A299" s="3">
        <v>42440</v>
      </c>
      <c r="B299" s="2">
        <v>1.5422</v>
      </c>
      <c r="C299" s="2">
        <v>57.143439313856383</v>
      </c>
      <c r="D299" s="2">
        <v>1.0427965465112043E-2</v>
      </c>
      <c r="E299" s="2">
        <v>2.4892172237660232E-2</v>
      </c>
      <c r="F299" s="2">
        <v>1.5330999999999999</v>
      </c>
      <c r="G299" s="2">
        <v>1.5204499999999999</v>
      </c>
      <c r="H299" s="2">
        <v>1.5260100000000001</v>
      </c>
      <c r="I299" s="2">
        <v>1.4992240000000003</v>
      </c>
      <c r="J299" s="2">
        <v>1.3998969999999999</v>
      </c>
      <c r="K299" s="17" t="s">
        <v>50</v>
      </c>
      <c r="L299" s="17" t="s">
        <v>49</v>
      </c>
      <c r="M299" s="17" t="s">
        <v>51</v>
      </c>
    </row>
    <row r="300" spans="1:13" ht="13.5" x14ac:dyDescent="0.25">
      <c r="A300" s="3">
        <v>42443</v>
      </c>
      <c r="B300" s="2">
        <v>1.5321</v>
      </c>
      <c r="C300" s="2">
        <v>53.897349327944163</v>
      </c>
      <c r="D300" s="2">
        <v>7.5253280955014379E-3</v>
      </c>
      <c r="E300" s="2">
        <v>2.1337953129306857E-2</v>
      </c>
      <c r="F300" s="2">
        <v>1.5361400000000001</v>
      </c>
      <c r="G300" s="2">
        <v>1.5219699999999998</v>
      </c>
      <c r="H300" s="2">
        <v>1.52702</v>
      </c>
      <c r="I300" s="2">
        <v>1.5011460000000003</v>
      </c>
      <c r="J300" s="2">
        <v>1.4009304999999999</v>
      </c>
      <c r="K300" s="17" t="s">
        <v>50</v>
      </c>
      <c r="L300" s="17" t="s">
        <v>49</v>
      </c>
      <c r="M300" s="17" t="s">
        <v>51</v>
      </c>
    </row>
    <row r="301" spans="1:13" ht="13.5" x14ac:dyDescent="0.25">
      <c r="A301" s="3">
        <v>42444</v>
      </c>
      <c r="B301" s="2">
        <v>1.5472999999999999</v>
      </c>
      <c r="C301" s="2">
        <v>57.784021710158022</v>
      </c>
      <c r="D301" s="2">
        <v>-3.1337220156804069E-3</v>
      </c>
      <c r="E301" s="2">
        <v>1.7962672848277079E-2</v>
      </c>
      <c r="F301" s="2">
        <v>1.5422199999999999</v>
      </c>
      <c r="G301" s="2">
        <v>1.5295599999999996</v>
      </c>
      <c r="H301" s="2">
        <v>1.5287900000000001</v>
      </c>
      <c r="I301" s="2">
        <v>1.5034719999999999</v>
      </c>
      <c r="J301" s="2">
        <v>1.401993</v>
      </c>
      <c r="K301" s="17" t="s">
        <v>50</v>
      </c>
      <c r="L301" s="17" t="s">
        <v>49</v>
      </c>
      <c r="M301" s="17" t="s">
        <v>51</v>
      </c>
    </row>
    <row r="302" spans="1:13" ht="13.5" x14ac:dyDescent="0.25">
      <c r="A302" s="3">
        <v>42445</v>
      </c>
      <c r="B302" s="2">
        <v>1.5422</v>
      </c>
      <c r="C302" s="2">
        <v>56.075820798889566</v>
      </c>
      <c r="D302" s="2">
        <v>-7.2747587464845331E-3</v>
      </c>
      <c r="E302" s="2">
        <v>1.4816855703724626E-2</v>
      </c>
      <c r="F302" s="2">
        <v>1.5412000000000001</v>
      </c>
      <c r="G302" s="2">
        <v>1.5336099999999999</v>
      </c>
      <c r="H302" s="2">
        <v>1.5285350000000002</v>
      </c>
      <c r="I302" s="2">
        <v>1.505798</v>
      </c>
      <c r="J302" s="2">
        <v>1.4030769999999999</v>
      </c>
      <c r="K302" s="17" t="s">
        <v>47</v>
      </c>
      <c r="L302" s="17" t="s">
        <v>48</v>
      </c>
      <c r="M302" s="17" t="s">
        <v>46</v>
      </c>
    </row>
    <row r="303" spans="1:13" ht="13.5" x14ac:dyDescent="0.25">
      <c r="A303" s="3">
        <v>42446</v>
      </c>
      <c r="B303" s="2">
        <v>1.5472999999999999</v>
      </c>
      <c r="C303" s="2">
        <v>57.431038068764487</v>
      </c>
      <c r="D303" s="2">
        <v>-6.5986506723683114E-3</v>
      </c>
      <c r="E303" s="2">
        <v>1.0566626709946483E-2</v>
      </c>
      <c r="F303" s="2">
        <v>1.5422199999999999</v>
      </c>
      <c r="G303" s="2">
        <v>1.5351299999999999</v>
      </c>
      <c r="H303" s="2">
        <v>1.5287900000000001</v>
      </c>
      <c r="I303" s="2">
        <v>1.5084279999999994</v>
      </c>
      <c r="J303" s="2">
        <v>1.4042099999999997</v>
      </c>
      <c r="K303" s="17" t="s">
        <v>50</v>
      </c>
      <c r="L303" s="17" t="s">
        <v>49</v>
      </c>
      <c r="M303" s="17" t="s">
        <v>51</v>
      </c>
    </row>
    <row r="304" spans="1:13" ht="13.5" x14ac:dyDescent="0.25">
      <c r="A304" s="3">
        <v>42447</v>
      </c>
      <c r="B304" s="2">
        <v>1.5573999999999999</v>
      </c>
      <c r="C304" s="2">
        <v>60.059232891457206</v>
      </c>
      <c r="D304" s="2">
        <v>-9.2535671308544565E-3</v>
      </c>
      <c r="E304" s="2">
        <v>6.6472817768176576E-3</v>
      </c>
      <c r="F304" s="2">
        <v>1.5452600000000001</v>
      </c>
      <c r="G304" s="2">
        <v>1.5391799999999998</v>
      </c>
      <c r="H304" s="2">
        <v>1.5298050000000001</v>
      </c>
      <c r="I304" s="2">
        <v>1.5107539999999995</v>
      </c>
      <c r="J304" s="2">
        <v>1.4053464999999996</v>
      </c>
      <c r="K304" s="17" t="s">
        <v>50</v>
      </c>
      <c r="L304" s="17" t="s">
        <v>49</v>
      </c>
      <c r="M304" s="17" t="s">
        <v>51</v>
      </c>
    </row>
    <row r="305" spans="1:13" ht="13.5" x14ac:dyDescent="0.25">
      <c r="A305" s="3">
        <v>42450</v>
      </c>
      <c r="B305" s="2">
        <v>1.5573999999999999</v>
      </c>
      <c r="C305" s="2">
        <v>60.059232891457206</v>
      </c>
      <c r="D305" s="2">
        <v>-1.1689714588291045E-2</v>
      </c>
      <c r="E305" s="2">
        <v>2.9594827544893298E-3</v>
      </c>
      <c r="F305" s="2">
        <v>1.5503199999999999</v>
      </c>
      <c r="G305" s="2">
        <v>1.5432299999999999</v>
      </c>
      <c r="H305" s="2">
        <v>1.5308200000000001</v>
      </c>
      <c r="I305" s="2">
        <v>1.51308</v>
      </c>
      <c r="J305" s="2">
        <v>1.4064594999999995</v>
      </c>
      <c r="K305" s="17" t="s">
        <v>50</v>
      </c>
      <c r="L305" s="17" t="s">
        <v>49</v>
      </c>
      <c r="M305" s="17" t="s">
        <v>51</v>
      </c>
    </row>
    <row r="306" spans="1:13" ht="13.5" x14ac:dyDescent="0.25">
      <c r="A306" s="3">
        <v>42451</v>
      </c>
      <c r="B306" s="2">
        <v>1.5624</v>
      </c>
      <c r="C306" s="2">
        <v>61.426555256599215</v>
      </c>
      <c r="D306" s="2">
        <v>-1.429706983741319E-2</v>
      </c>
      <c r="E306" s="2">
        <v>-1.2367264781428479E-3</v>
      </c>
      <c r="F306" s="2">
        <v>1.5533399999999999</v>
      </c>
      <c r="G306" s="2">
        <v>1.5477799999999999</v>
      </c>
      <c r="H306" s="2">
        <v>1.5330950000000003</v>
      </c>
      <c r="I306" s="2">
        <v>1.5146979999999997</v>
      </c>
      <c r="J306" s="2">
        <v>1.4075974999999996</v>
      </c>
      <c r="K306" s="17" t="s">
        <v>50</v>
      </c>
      <c r="L306" s="17" t="s">
        <v>49</v>
      </c>
      <c r="M306" s="17" t="s">
        <v>51</v>
      </c>
    </row>
    <row r="307" spans="1:13" ht="13.5" x14ac:dyDescent="0.25">
      <c r="A307" s="3">
        <v>42452</v>
      </c>
      <c r="B307" s="2">
        <v>1.5674999999999999</v>
      </c>
      <c r="C307" s="2">
        <v>62.824519184163407</v>
      </c>
      <c r="D307" s="2">
        <v>-1.2396313182595486E-2</v>
      </c>
      <c r="E307" s="2">
        <v>-5.5955870361422654E-3</v>
      </c>
      <c r="F307" s="2">
        <v>1.5584</v>
      </c>
      <c r="G307" s="2">
        <v>1.5497999999999998</v>
      </c>
      <c r="H307" s="2">
        <v>1.5346150000000001</v>
      </c>
      <c r="I307" s="2">
        <v>1.5167199999999996</v>
      </c>
      <c r="J307" s="2">
        <v>1.4088079999999996</v>
      </c>
      <c r="K307" s="17" t="s">
        <v>50</v>
      </c>
      <c r="L307" s="17" t="s">
        <v>49</v>
      </c>
      <c r="M307" s="17" t="s">
        <v>51</v>
      </c>
    </row>
    <row r="308" spans="1:13" ht="13.5" x14ac:dyDescent="0.25">
      <c r="A308" s="3">
        <v>42453</v>
      </c>
      <c r="B308" s="2">
        <v>1.5624</v>
      </c>
      <c r="C308" s="2">
        <v>60.464619468337631</v>
      </c>
      <c r="D308" s="2">
        <v>-1.1402884884004871E-2</v>
      </c>
      <c r="E308" s="2">
        <v>-8.8788458496536354E-3</v>
      </c>
      <c r="F308" s="2">
        <v>1.56142</v>
      </c>
      <c r="G308" s="2">
        <v>1.55182</v>
      </c>
      <c r="H308" s="2">
        <v>1.5358800000000001</v>
      </c>
      <c r="I308" s="2">
        <v>1.5187419999999998</v>
      </c>
      <c r="J308" s="2">
        <v>1.4100399999999995</v>
      </c>
      <c r="K308" s="17" t="s">
        <v>50</v>
      </c>
      <c r="L308" s="17" t="s">
        <v>49</v>
      </c>
      <c r="M308" s="17" t="s">
        <v>51</v>
      </c>
    </row>
    <row r="309" spans="1:13" ht="13.5" x14ac:dyDescent="0.25">
      <c r="A309" s="3">
        <v>42454</v>
      </c>
      <c r="B309" s="2">
        <v>1.5674999999999999</v>
      </c>
      <c r="C309" s="2">
        <v>62.00175647926315</v>
      </c>
      <c r="D309" s="2">
        <v>-1.1102587671331321E-2</v>
      </c>
      <c r="E309" s="2">
        <v>-1.1449547903519076E-2</v>
      </c>
      <c r="F309" s="2">
        <v>1.5634399999999999</v>
      </c>
      <c r="G309" s="2">
        <v>1.5543499999999999</v>
      </c>
      <c r="H309" s="2">
        <v>1.5374000000000001</v>
      </c>
      <c r="I309" s="2">
        <v>1.5208659999999998</v>
      </c>
      <c r="J309" s="2">
        <v>1.4112974999999996</v>
      </c>
      <c r="K309" s="17" t="s">
        <v>50</v>
      </c>
      <c r="L309" s="17" t="s">
        <v>49</v>
      </c>
      <c r="M309" s="17" t="s">
        <v>51</v>
      </c>
    </row>
    <row r="310" spans="1:13" ht="13.5" x14ac:dyDescent="0.25">
      <c r="A310" s="3">
        <v>42457</v>
      </c>
      <c r="B310" s="2">
        <v>1.5472999999999999</v>
      </c>
      <c r="C310" s="2">
        <v>53.181989467845227</v>
      </c>
      <c r="D310" s="2">
        <v>-1.1086655807597268E-2</v>
      </c>
      <c r="E310" s="2">
        <v>-1.3405369492324567E-2</v>
      </c>
      <c r="F310" s="2">
        <v>1.56142</v>
      </c>
      <c r="G310" s="2">
        <v>1.5558699999999999</v>
      </c>
      <c r="H310" s="2">
        <v>1.5389199999999998</v>
      </c>
      <c r="I310" s="2">
        <v>1.5229900000000003</v>
      </c>
      <c r="J310" s="2">
        <v>1.4124774999999996</v>
      </c>
      <c r="K310" s="17" t="s">
        <v>50</v>
      </c>
      <c r="L310" s="17" t="s">
        <v>49</v>
      </c>
      <c r="M310" s="17" t="s">
        <v>52</v>
      </c>
    </row>
    <row r="311" spans="1:13" ht="13.5" x14ac:dyDescent="0.25">
      <c r="A311" s="3">
        <v>42458</v>
      </c>
      <c r="B311" s="2">
        <v>1.5624</v>
      </c>
      <c r="C311" s="2">
        <v>57.992490529703069</v>
      </c>
      <c r="D311" s="2">
        <v>-9.9011062755256507E-3</v>
      </c>
      <c r="E311" s="2">
        <v>-1.4215934342836476E-2</v>
      </c>
      <c r="F311" s="2">
        <v>1.56142</v>
      </c>
      <c r="G311" s="2">
        <v>1.5573799999999998</v>
      </c>
      <c r="H311" s="2">
        <v>1.5434699999999999</v>
      </c>
      <c r="I311" s="2">
        <v>1.5254159999999997</v>
      </c>
      <c r="J311" s="2">
        <v>1.4136154999999997</v>
      </c>
      <c r="K311" s="17" t="s">
        <v>50</v>
      </c>
      <c r="L311" s="17" t="s">
        <v>49</v>
      </c>
      <c r="M311" s="17" t="s">
        <v>53</v>
      </c>
    </row>
    <row r="312" spans="1:13" ht="13.5" x14ac:dyDescent="0.25">
      <c r="A312" s="3">
        <v>42459</v>
      </c>
      <c r="B312" s="2">
        <v>1.5624</v>
      </c>
      <c r="C312" s="2">
        <v>57.992490529703076</v>
      </c>
      <c r="D312" s="2">
        <v>-9.8161189637824275E-3</v>
      </c>
      <c r="E312" s="2">
        <v>-1.3746260950760689E-2</v>
      </c>
      <c r="F312" s="2">
        <v>1.5604</v>
      </c>
      <c r="G312" s="2">
        <v>1.5594000000000001</v>
      </c>
      <c r="H312" s="2">
        <v>1.546505</v>
      </c>
      <c r="I312" s="2">
        <v>1.527944</v>
      </c>
      <c r="J312" s="2">
        <v>1.4147534999999996</v>
      </c>
      <c r="K312" s="17" t="s">
        <v>50</v>
      </c>
      <c r="L312" s="17" t="s">
        <v>49</v>
      </c>
      <c r="M312" s="17" t="s">
        <v>52</v>
      </c>
    </row>
    <row r="313" spans="1:13" ht="13.5" x14ac:dyDescent="0.25">
      <c r="A313" s="3">
        <v>42460</v>
      </c>
      <c r="B313" s="2">
        <v>1.5624</v>
      </c>
      <c r="C313" s="2">
        <v>57.992490529703076</v>
      </c>
      <c r="D313" s="2">
        <v>-9.083252905137229E-3</v>
      </c>
      <c r="E313" s="2">
        <v>-1.1848760117899404E-2</v>
      </c>
      <c r="F313" s="2">
        <v>1.5604</v>
      </c>
      <c r="G313" s="2">
        <v>1.5609100000000002</v>
      </c>
      <c r="H313" s="2">
        <v>1.54802</v>
      </c>
      <c r="I313" s="2">
        <v>1.5296619999999996</v>
      </c>
      <c r="J313" s="2">
        <v>1.4159149999999996</v>
      </c>
      <c r="K313" s="17" t="s">
        <v>50</v>
      </c>
      <c r="L313" s="17" t="s">
        <v>49</v>
      </c>
      <c r="M313" s="17" t="s">
        <v>53</v>
      </c>
    </row>
    <row r="314" spans="1:13" ht="13.5" x14ac:dyDescent="0.25">
      <c r="A314" s="3">
        <v>42461</v>
      </c>
      <c r="B314" s="2">
        <v>1.5674999999999999</v>
      </c>
      <c r="C314" s="2">
        <v>59.737606249188502</v>
      </c>
      <c r="D314" s="2">
        <v>-7.401568638048861E-3</v>
      </c>
      <c r="E314" s="2">
        <v>-9.7945441005865604E-3</v>
      </c>
      <c r="F314" s="2">
        <v>1.5604</v>
      </c>
      <c r="G314" s="2">
        <v>1.56192</v>
      </c>
      <c r="H314" s="2">
        <v>1.5505499999999999</v>
      </c>
      <c r="I314" s="2">
        <v>1.5316839999999996</v>
      </c>
      <c r="J314" s="2">
        <v>1.4171284999999996</v>
      </c>
      <c r="K314" s="17" t="s">
        <v>50</v>
      </c>
      <c r="L314" s="17" t="s">
        <v>49</v>
      </c>
      <c r="M314" s="17" t="s">
        <v>53</v>
      </c>
    </row>
    <row r="315" spans="1:13" ht="13.5" x14ac:dyDescent="0.25">
      <c r="A315" s="3">
        <v>42464</v>
      </c>
      <c r="B315" s="2">
        <v>1.5674999999999999</v>
      </c>
      <c r="C315" s="2">
        <v>59.737606249188502</v>
      </c>
      <c r="D315" s="2">
        <v>-6.1147610938849795E-3</v>
      </c>
      <c r="E315" s="2">
        <v>-6.9281474532416672E-3</v>
      </c>
      <c r="F315" s="2">
        <v>1.5644399999999998</v>
      </c>
      <c r="G315" s="2">
        <v>1.5629300000000002</v>
      </c>
      <c r="H315" s="2">
        <v>1.5530799999999998</v>
      </c>
      <c r="I315" s="2">
        <v>1.5337059999999996</v>
      </c>
      <c r="J315" s="2">
        <v>1.4183924999999997</v>
      </c>
      <c r="K315" s="17" t="s">
        <v>50</v>
      </c>
      <c r="L315" s="17" t="s">
        <v>49</v>
      </c>
      <c r="M315" s="17" t="s">
        <v>51</v>
      </c>
    </row>
    <row r="316" spans="1:13" ht="13.5" x14ac:dyDescent="0.25">
      <c r="A316" s="3">
        <v>42465</v>
      </c>
      <c r="B316" s="2">
        <v>1.5624</v>
      </c>
      <c r="C316" s="2">
        <v>56.991744820570666</v>
      </c>
      <c r="D316" s="2">
        <v>-4.0049858260198246E-3</v>
      </c>
      <c r="E316" s="2">
        <v>-5.0070483607158201E-3</v>
      </c>
      <c r="F316" s="2">
        <v>1.5644399999999998</v>
      </c>
      <c r="G316" s="2">
        <v>1.5629300000000002</v>
      </c>
      <c r="H316" s="2">
        <v>1.5553549999999998</v>
      </c>
      <c r="I316" s="2">
        <v>1.5354239999999999</v>
      </c>
      <c r="J316" s="2">
        <v>1.4196309999999999</v>
      </c>
      <c r="K316" s="17" t="s">
        <v>50</v>
      </c>
      <c r="L316" s="17" t="s">
        <v>53</v>
      </c>
      <c r="M316" s="17" t="s">
        <v>53</v>
      </c>
    </row>
    <row r="317" spans="1:13" ht="13.5" x14ac:dyDescent="0.25">
      <c r="A317" s="3">
        <v>42466</v>
      </c>
      <c r="B317" s="2">
        <v>1.5674999999999999</v>
      </c>
      <c r="C317" s="2">
        <v>59.020288575750406</v>
      </c>
      <c r="D317" s="2">
        <v>-1.899549524119637E-3</v>
      </c>
      <c r="E317" s="2">
        <v>-2.9216986889139774E-3</v>
      </c>
      <c r="F317" s="2">
        <v>1.5654600000000001</v>
      </c>
      <c r="G317" s="2">
        <v>1.5629299999999997</v>
      </c>
      <c r="H317" s="2">
        <v>1.5563649999999998</v>
      </c>
      <c r="I317" s="2">
        <v>1.5371439999999996</v>
      </c>
      <c r="J317" s="2">
        <v>1.4208949999999998</v>
      </c>
      <c r="K317" s="17" t="s">
        <v>50</v>
      </c>
      <c r="L317" s="17" t="s">
        <v>49</v>
      </c>
      <c r="M317" s="17" t="s">
        <v>51</v>
      </c>
    </row>
    <row r="318" spans="1:13" ht="13.5" x14ac:dyDescent="0.25">
      <c r="A318" s="3">
        <v>42467</v>
      </c>
      <c r="B318" s="2">
        <v>1.5876999999999999</v>
      </c>
      <c r="C318" s="2">
        <v>65.883967403199449</v>
      </c>
      <c r="D318" s="2">
        <v>-2.5092555608177136E-3</v>
      </c>
      <c r="E318" s="2">
        <v>-8.9679901018706234E-4</v>
      </c>
      <c r="F318" s="2">
        <v>1.5705199999999999</v>
      </c>
      <c r="G318" s="2">
        <v>1.5654600000000001</v>
      </c>
      <c r="H318" s="2">
        <v>1.5586399999999998</v>
      </c>
      <c r="I318" s="2">
        <v>1.5382559999999992</v>
      </c>
      <c r="J318" s="2">
        <v>1.4222599999999996</v>
      </c>
      <c r="K318" s="17" t="s">
        <v>50</v>
      </c>
      <c r="L318" s="17" t="s">
        <v>49</v>
      </c>
      <c r="M318" s="17" t="s">
        <v>51</v>
      </c>
    </row>
    <row r="319" spans="1:13" ht="13.5" x14ac:dyDescent="0.25">
      <c r="A319" s="3">
        <v>42468</v>
      </c>
      <c r="B319" s="2">
        <v>1.5775999999999999</v>
      </c>
      <c r="C319" s="2">
        <v>60.433652580666347</v>
      </c>
      <c r="D319" s="2">
        <v>-1.7139055261985447E-3</v>
      </c>
      <c r="E319" s="2">
        <v>1.180865017950395E-3</v>
      </c>
      <c r="F319" s="2">
        <v>1.57254</v>
      </c>
      <c r="G319" s="2">
        <v>1.5664700000000003</v>
      </c>
      <c r="H319" s="2">
        <v>1.5604099999999996</v>
      </c>
      <c r="I319" s="2">
        <v>1.5392679999999996</v>
      </c>
      <c r="J319" s="2">
        <v>1.4235494999999998</v>
      </c>
      <c r="K319" s="17" t="s">
        <v>50</v>
      </c>
      <c r="L319" s="17" t="s">
        <v>49</v>
      </c>
      <c r="M319" s="17" t="s">
        <v>51</v>
      </c>
    </row>
    <row r="320" spans="1:13" ht="13.5" x14ac:dyDescent="0.25">
      <c r="A320" s="3">
        <v>42471</v>
      </c>
      <c r="B320" s="2">
        <v>1.5775999999999999</v>
      </c>
      <c r="C320" s="2">
        <v>60.433652580666347</v>
      </c>
      <c r="D320" s="2">
        <v>-4.2940283705716897E-3</v>
      </c>
      <c r="E320" s="2">
        <v>3.2858636521796662E-3</v>
      </c>
      <c r="F320" s="2">
        <v>1.57456</v>
      </c>
      <c r="G320" s="2">
        <v>1.5694999999999999</v>
      </c>
      <c r="H320" s="2">
        <v>1.5626849999999997</v>
      </c>
      <c r="I320" s="2">
        <v>1.5401779999999996</v>
      </c>
      <c r="J320" s="2">
        <v>1.4246620000000001</v>
      </c>
      <c r="K320" s="17" t="s">
        <v>50</v>
      </c>
      <c r="L320" s="17" t="s">
        <v>49</v>
      </c>
      <c r="M320" s="17" t="s">
        <v>51</v>
      </c>
    </row>
    <row r="321" spans="1:13" ht="13.5" x14ac:dyDescent="0.25">
      <c r="A321" s="3">
        <v>42472</v>
      </c>
      <c r="B321" s="2">
        <v>1.5674999999999999</v>
      </c>
      <c r="C321" s="2">
        <v>55.143084946725587</v>
      </c>
      <c r="D321" s="2">
        <v>-3.5406314153587637E-3</v>
      </c>
      <c r="E321" s="2">
        <v>3.9034917666044681E-3</v>
      </c>
      <c r="F321" s="2">
        <v>1.57558</v>
      </c>
      <c r="G321" s="2">
        <v>1.5700099999999999</v>
      </c>
      <c r="H321" s="2">
        <v>1.5636949999999996</v>
      </c>
      <c r="I321" s="2">
        <v>1.5408859999999995</v>
      </c>
      <c r="J321" s="2">
        <v>1.4256985</v>
      </c>
      <c r="K321" s="17" t="s">
        <v>47</v>
      </c>
      <c r="L321" s="17" t="s">
        <v>48</v>
      </c>
      <c r="M321" s="17" t="s">
        <v>54</v>
      </c>
    </row>
    <row r="322" spans="1:13" ht="13.5" x14ac:dyDescent="0.25">
      <c r="A322" s="3">
        <v>42473</v>
      </c>
      <c r="B322" s="2">
        <v>1.5725</v>
      </c>
      <c r="C322" s="2">
        <v>57.143294616919505</v>
      </c>
      <c r="D322" s="2">
        <v>-3.3385040981366298E-3</v>
      </c>
      <c r="E322" s="2">
        <v>3.7467931999019977E-3</v>
      </c>
      <c r="F322" s="2">
        <v>1.5765799999999999</v>
      </c>
      <c r="G322" s="2">
        <v>1.5710199999999999</v>
      </c>
      <c r="H322" s="2">
        <v>1.56521</v>
      </c>
      <c r="I322" s="2">
        <v>1.5416939999999997</v>
      </c>
      <c r="J322" s="2">
        <v>1.4267600000000005</v>
      </c>
      <c r="K322" s="17" t="s">
        <v>47</v>
      </c>
      <c r="L322" s="17" t="s">
        <v>48</v>
      </c>
      <c r="M322" s="17" t="s">
        <v>54</v>
      </c>
    </row>
    <row r="323" spans="1:13" ht="13.5" x14ac:dyDescent="0.25">
      <c r="A323" s="3">
        <v>42474</v>
      </c>
      <c r="B323" s="2">
        <v>1.5725</v>
      </c>
      <c r="C323" s="2">
        <v>57.143294616919505</v>
      </c>
      <c r="D323" s="2">
        <v>-3.2571963242660207E-3</v>
      </c>
      <c r="E323" s="2">
        <v>2.6703622947932175E-3</v>
      </c>
      <c r="F323" s="2">
        <v>1.5735399999999999</v>
      </c>
      <c r="G323" s="2">
        <v>1.5720299999999998</v>
      </c>
      <c r="H323" s="2">
        <v>1.5664700000000003</v>
      </c>
      <c r="I323" s="2">
        <v>1.5429059999999999</v>
      </c>
      <c r="J323" s="2">
        <v>1.4277965000000006</v>
      </c>
      <c r="K323" s="17" t="s">
        <v>47</v>
      </c>
      <c r="L323" s="17" t="s">
        <v>48</v>
      </c>
      <c r="M323" s="17" t="s">
        <v>46</v>
      </c>
    </row>
    <row r="324" spans="1:13" ht="13.5" x14ac:dyDescent="0.25">
      <c r="A324" s="3">
        <v>42475</v>
      </c>
      <c r="B324" s="2">
        <v>1.5775999999999999</v>
      </c>
      <c r="C324" s="2">
        <v>59.290677717524133</v>
      </c>
      <c r="D324" s="2">
        <v>-2.8646367142617368E-3</v>
      </c>
      <c r="E324" s="2">
        <v>2.0018200630997833E-3</v>
      </c>
      <c r="F324" s="2">
        <v>1.5735399999999999</v>
      </c>
      <c r="G324" s="2">
        <v>1.57304</v>
      </c>
      <c r="H324" s="2">
        <v>1.5674800000000002</v>
      </c>
      <c r="I324" s="2">
        <v>1.5438160000000003</v>
      </c>
      <c r="J324" s="2">
        <v>1.4288585000000007</v>
      </c>
      <c r="K324" s="17" t="s">
        <v>47</v>
      </c>
      <c r="L324" s="17" t="s">
        <v>48</v>
      </c>
      <c r="M324" s="17" t="s">
        <v>53</v>
      </c>
    </row>
    <row r="325" spans="1:13" ht="13.5" x14ac:dyDescent="0.25">
      <c r="A325" s="3">
        <v>42478</v>
      </c>
      <c r="B325" s="2">
        <v>1.5674999999999999</v>
      </c>
      <c r="C325" s="2">
        <v>53.566419114410813</v>
      </c>
      <c r="D325" s="2">
        <v>-1.8913819005628163E-3</v>
      </c>
      <c r="E325" s="2">
        <v>3.4443233044924543E-4</v>
      </c>
      <c r="F325" s="2">
        <v>1.5715199999999998</v>
      </c>
      <c r="G325" s="2">
        <v>1.57304</v>
      </c>
      <c r="H325" s="2">
        <v>1.567985</v>
      </c>
      <c r="I325" s="2">
        <v>1.5445239999999998</v>
      </c>
      <c r="J325" s="2">
        <v>1.429769000000001</v>
      </c>
      <c r="K325" s="17" t="s">
        <v>47</v>
      </c>
      <c r="L325" s="17" t="s">
        <v>48</v>
      </c>
      <c r="M325" s="17" t="s">
        <v>46</v>
      </c>
    </row>
    <row r="326" spans="1:13" ht="13.5" x14ac:dyDescent="0.25">
      <c r="A326" s="3">
        <v>42479</v>
      </c>
      <c r="B326" s="2">
        <v>1.5674999999999999</v>
      </c>
      <c r="C326" s="2">
        <v>53.566419114410827</v>
      </c>
      <c r="D326" s="2">
        <v>-1.8919214978010412E-3</v>
      </c>
      <c r="E326" s="2">
        <v>-2.0394671452045859E-3</v>
      </c>
      <c r="F326" s="2">
        <v>1.57152</v>
      </c>
      <c r="G326" s="2">
        <v>1.5735499999999998</v>
      </c>
      <c r="H326" s="2">
        <v>1.5682400000000001</v>
      </c>
      <c r="I326" s="2">
        <v>1.5452319999999999</v>
      </c>
      <c r="J326" s="2">
        <v>1.4306795000000008</v>
      </c>
      <c r="K326" s="17" t="s">
        <v>47</v>
      </c>
      <c r="L326" s="17" t="s">
        <v>48</v>
      </c>
      <c r="M326" s="17" t="s">
        <v>53</v>
      </c>
    </row>
    <row r="327" spans="1:13" ht="13.5" x14ac:dyDescent="0.25">
      <c r="A327" s="3">
        <v>42480</v>
      </c>
      <c r="B327" s="2">
        <v>1.5725</v>
      </c>
      <c r="C327" s="2">
        <v>56.005090364239308</v>
      </c>
      <c r="D327" s="2">
        <v>-1.5146585440952709E-3</v>
      </c>
      <c r="E327" s="2">
        <v>-3.5217633712644847E-3</v>
      </c>
      <c r="F327" s="2">
        <v>1.57152</v>
      </c>
      <c r="G327" s="2">
        <v>1.5740499999999999</v>
      </c>
      <c r="H327" s="2">
        <v>1.5684900000000002</v>
      </c>
      <c r="I327" s="2">
        <v>1.546546</v>
      </c>
      <c r="J327" s="2">
        <v>1.4316905000000006</v>
      </c>
      <c r="K327" s="17" t="s">
        <v>50</v>
      </c>
      <c r="L327" s="17" t="s">
        <v>49</v>
      </c>
      <c r="M327" s="17" t="s">
        <v>53</v>
      </c>
    </row>
    <row r="328" spans="1:13" ht="13.5" x14ac:dyDescent="0.25">
      <c r="A328" s="3">
        <v>42481</v>
      </c>
      <c r="B328" s="2">
        <v>1.5725</v>
      </c>
      <c r="C328" s="2">
        <v>56.005090364239315</v>
      </c>
      <c r="D328" s="2">
        <v>1.8488911608773861E-3</v>
      </c>
      <c r="E328" s="2">
        <v>-4.3584630840275721E-3</v>
      </c>
      <c r="F328" s="2">
        <v>1.57152</v>
      </c>
      <c r="G328" s="2">
        <v>1.5725299999999998</v>
      </c>
      <c r="H328" s="2">
        <v>1.5689950000000001</v>
      </c>
      <c r="I328" s="2">
        <v>1.5476580000000002</v>
      </c>
      <c r="J328" s="2">
        <v>1.4327270000000005</v>
      </c>
      <c r="K328" s="17" t="s">
        <v>50</v>
      </c>
      <c r="L328" s="17" t="s">
        <v>49</v>
      </c>
      <c r="M328" s="17" t="s">
        <v>53</v>
      </c>
    </row>
    <row r="329" spans="1:13" ht="13.5" x14ac:dyDescent="0.25">
      <c r="A329" s="3">
        <v>42482</v>
      </c>
      <c r="B329" s="2">
        <v>1.5928</v>
      </c>
      <c r="C329" s="2">
        <v>64.72776158076249</v>
      </c>
      <c r="D329" s="2">
        <v>1.5787504321707058E-3</v>
      </c>
      <c r="E329" s="2">
        <v>-4.5900537423537524E-3</v>
      </c>
      <c r="F329" s="2">
        <v>1.57456</v>
      </c>
      <c r="G329" s="2">
        <v>1.5740499999999997</v>
      </c>
      <c r="H329" s="2">
        <v>1.5702600000000002</v>
      </c>
      <c r="I329" s="2">
        <v>1.5493780000000001</v>
      </c>
      <c r="J329" s="2">
        <v>1.4338650000000004</v>
      </c>
      <c r="K329" s="17" t="s">
        <v>50</v>
      </c>
      <c r="L329" s="17" t="s">
        <v>49</v>
      </c>
      <c r="M329" s="17" t="s">
        <v>51</v>
      </c>
    </row>
    <row r="330" spans="1:13" ht="13.5" x14ac:dyDescent="0.25">
      <c r="A330" s="3">
        <v>42485</v>
      </c>
      <c r="B330" s="2">
        <v>1.6029</v>
      </c>
      <c r="C330" s="2">
        <v>68.114984114478133</v>
      </c>
      <c r="D330" s="2">
        <v>4.2774273381462891E-4</v>
      </c>
      <c r="E330" s="2">
        <v>-5.1346435371950007E-3</v>
      </c>
      <c r="F330" s="2">
        <v>1.5816399999999997</v>
      </c>
      <c r="G330" s="2">
        <v>1.5765799999999999</v>
      </c>
      <c r="H330" s="2">
        <v>1.5730400000000002</v>
      </c>
      <c r="I330" s="2">
        <v>1.5511980000000001</v>
      </c>
      <c r="J330" s="2">
        <v>1.4350535000000004</v>
      </c>
      <c r="K330" s="17" t="s">
        <v>50</v>
      </c>
      <c r="L330" s="17" t="s">
        <v>49</v>
      </c>
      <c r="M330" s="17" t="s">
        <v>51</v>
      </c>
    </row>
    <row r="331" spans="1:13" ht="13.5" x14ac:dyDescent="0.25">
      <c r="A331" s="3">
        <v>42486</v>
      </c>
      <c r="B331" s="2">
        <v>1.6029</v>
      </c>
      <c r="C331" s="2">
        <v>68.114984114478133</v>
      </c>
      <c r="D331" s="2">
        <v>-2.3210837276761431E-3</v>
      </c>
      <c r="E331" s="2">
        <v>-5.7286112322598257E-3</v>
      </c>
      <c r="F331" s="2">
        <v>1.5887199999999999</v>
      </c>
      <c r="G331" s="2">
        <v>1.58012</v>
      </c>
      <c r="H331" s="2">
        <v>1.5750649999999999</v>
      </c>
      <c r="I331" s="2">
        <v>1.5530180000000002</v>
      </c>
      <c r="J331" s="2">
        <v>1.4362925000000002</v>
      </c>
      <c r="K331" s="17" t="s">
        <v>50</v>
      </c>
      <c r="L331" s="17" t="s">
        <v>49</v>
      </c>
      <c r="M331" s="17" t="s">
        <v>51</v>
      </c>
    </row>
    <row r="332" spans="1:13" ht="13.5" x14ac:dyDescent="0.25">
      <c r="A332" s="3">
        <v>42487</v>
      </c>
      <c r="B332" s="2">
        <v>1.6029</v>
      </c>
      <c r="C332" s="2">
        <v>68.114984114478133</v>
      </c>
      <c r="D332" s="2">
        <v>-4.0824596308077776E-3</v>
      </c>
      <c r="E332" s="2">
        <v>-7.2509870283907398E-3</v>
      </c>
      <c r="F332" s="2">
        <v>1.5948</v>
      </c>
      <c r="G332" s="2">
        <v>1.5831599999999999</v>
      </c>
      <c r="H332" s="2">
        <v>1.5770899999999997</v>
      </c>
      <c r="I332" s="2">
        <v>1.55413</v>
      </c>
      <c r="J332" s="2">
        <v>1.4376074999999999</v>
      </c>
      <c r="K332" s="17" t="s">
        <v>50</v>
      </c>
      <c r="L332" s="17" t="s">
        <v>49</v>
      </c>
      <c r="M332" s="17" t="s">
        <v>51</v>
      </c>
    </row>
    <row r="333" spans="1:13" ht="13.5" x14ac:dyDescent="0.25">
      <c r="A333" s="3">
        <v>42488</v>
      </c>
      <c r="B333" s="2">
        <v>1.5928</v>
      </c>
      <c r="C333" s="2">
        <v>60.820197618038691</v>
      </c>
      <c r="D333" s="2">
        <v>-5.0142218383233406E-3</v>
      </c>
      <c r="E333" s="2">
        <v>-8.0302211662966524E-3</v>
      </c>
      <c r="F333" s="2">
        <v>1.5988600000000002</v>
      </c>
      <c r="G333" s="2">
        <v>1.5851900000000001</v>
      </c>
      <c r="H333" s="2">
        <v>1.5786099999999998</v>
      </c>
      <c r="I333" s="2">
        <v>1.5551419999999998</v>
      </c>
      <c r="J333" s="2">
        <v>1.4390235000000002</v>
      </c>
      <c r="K333" s="17" t="s">
        <v>50</v>
      </c>
      <c r="L333" s="17" t="s">
        <v>53</v>
      </c>
      <c r="M333" s="17" t="s">
        <v>51</v>
      </c>
    </row>
    <row r="334" spans="1:13" ht="13.5" x14ac:dyDescent="0.25">
      <c r="A334" s="3">
        <v>42489</v>
      </c>
      <c r="B334" s="2">
        <v>1.5775999999999999</v>
      </c>
      <c r="C334" s="2">
        <v>51.824904250674678</v>
      </c>
      <c r="D334" s="2">
        <v>-4.0078905554556954E-3</v>
      </c>
      <c r="E334" s="2">
        <v>-8.3237195495585985E-3</v>
      </c>
      <c r="F334" s="2">
        <v>1.5958200000000002</v>
      </c>
      <c r="G334" s="2">
        <v>1.5851900000000001</v>
      </c>
      <c r="H334" s="2">
        <v>1.5791149999999998</v>
      </c>
      <c r="I334" s="2">
        <v>1.555952</v>
      </c>
      <c r="J334" s="2">
        <v>1.4404140000000003</v>
      </c>
      <c r="K334" s="17" t="s">
        <v>47</v>
      </c>
      <c r="L334" s="17" t="s">
        <v>48</v>
      </c>
      <c r="M334" s="17" t="s">
        <v>46</v>
      </c>
    </row>
    <row r="335" spans="1:13" ht="13.5" x14ac:dyDescent="0.25">
      <c r="A335" s="3">
        <v>42492</v>
      </c>
      <c r="B335" s="2">
        <v>1.6029</v>
      </c>
      <c r="C335" s="2">
        <v>61.920286978201325</v>
      </c>
      <c r="D335" s="2">
        <v>-6.601700626650997E-3</v>
      </c>
      <c r="E335" s="2">
        <v>-8.3050777279393122E-3</v>
      </c>
      <c r="F335" s="2">
        <v>1.5958200000000002</v>
      </c>
      <c r="G335" s="2">
        <v>1.58873</v>
      </c>
      <c r="H335" s="2">
        <v>1.5808849999999999</v>
      </c>
      <c r="I335" s="2">
        <v>1.5572680000000003</v>
      </c>
      <c r="J335" s="2">
        <v>1.4418550000000006</v>
      </c>
      <c r="K335" s="17" t="s">
        <v>47</v>
      </c>
      <c r="L335" s="17" t="s">
        <v>53</v>
      </c>
      <c r="M335" s="17" t="s">
        <v>53</v>
      </c>
    </row>
    <row r="336" spans="1:13" ht="13.5" x14ac:dyDescent="0.25">
      <c r="A336" s="3">
        <v>42493</v>
      </c>
      <c r="B336" s="2">
        <v>1.613</v>
      </c>
      <c r="C336" s="2">
        <v>65.067428642581149</v>
      </c>
      <c r="D336" s="2">
        <v>-9.7102219003608603E-3</v>
      </c>
      <c r="E336" s="2">
        <v>-8.3536384768657414E-3</v>
      </c>
      <c r="F336" s="2">
        <v>1.5978400000000001</v>
      </c>
      <c r="G336" s="2">
        <v>1.59328</v>
      </c>
      <c r="H336" s="2">
        <v>1.5834149999999998</v>
      </c>
      <c r="I336" s="2">
        <v>1.5591900000000001</v>
      </c>
      <c r="J336" s="2">
        <v>1.4434985000000002</v>
      </c>
      <c r="K336" s="17" t="s">
        <v>47</v>
      </c>
      <c r="L336" s="17" t="s">
        <v>53</v>
      </c>
      <c r="M336" s="17" t="s">
        <v>54</v>
      </c>
    </row>
    <row r="337" spans="1:13" ht="13.5" x14ac:dyDescent="0.25">
      <c r="A337" s="3">
        <v>42494</v>
      </c>
      <c r="B337" s="2">
        <v>1.5928</v>
      </c>
      <c r="C337" s="2">
        <v>55.235175661196088</v>
      </c>
      <c r="D337" s="2">
        <v>-1.0288006694288976E-2</v>
      </c>
      <c r="E337" s="2">
        <v>-8.6811967669839594E-3</v>
      </c>
      <c r="F337" s="2">
        <v>1.5958200000000002</v>
      </c>
      <c r="G337" s="2">
        <v>1.59531</v>
      </c>
      <c r="H337" s="2">
        <v>1.5846799999999996</v>
      </c>
      <c r="I337" s="2">
        <v>1.5603040000000001</v>
      </c>
      <c r="J337" s="2">
        <v>1.4448890000000003</v>
      </c>
      <c r="K337" s="17" t="s">
        <v>47</v>
      </c>
      <c r="L337" s="17" t="s">
        <v>53</v>
      </c>
      <c r="M337" s="17" t="s">
        <v>46</v>
      </c>
    </row>
    <row r="338" spans="1:13" ht="13.5" x14ac:dyDescent="0.25">
      <c r="A338" s="3">
        <v>42495</v>
      </c>
      <c r="B338" s="2">
        <v>1.5876999999999999</v>
      </c>
      <c r="C338" s="2">
        <v>53.055348491546212</v>
      </c>
      <c r="D338" s="2">
        <v>-1.0477006100423125E-2</v>
      </c>
      <c r="E338" s="2">
        <v>-8.879887333770084E-3</v>
      </c>
      <c r="F338" s="2">
        <v>1.5948</v>
      </c>
      <c r="G338" s="2">
        <v>1.5968300000000002</v>
      </c>
      <c r="H338" s="2">
        <v>1.5846799999999999</v>
      </c>
      <c r="I338" s="2">
        <v>1.5613159999999999</v>
      </c>
      <c r="J338" s="2">
        <v>1.4462540000000002</v>
      </c>
      <c r="K338" s="17" t="s">
        <v>50</v>
      </c>
      <c r="L338" s="17" t="s">
        <v>53</v>
      </c>
      <c r="M338" s="17" t="s">
        <v>52</v>
      </c>
    </row>
    <row r="339" spans="1:13" ht="13.5" x14ac:dyDescent="0.25">
      <c r="A339" s="3">
        <v>42496</v>
      </c>
      <c r="B339" s="2">
        <v>1.5928</v>
      </c>
      <c r="C339" s="2">
        <v>54.969167996506762</v>
      </c>
      <c r="D339" s="2">
        <v>-7.9336067052240278E-3</v>
      </c>
      <c r="E339" s="2">
        <v>-8.9611114748326844E-3</v>
      </c>
      <c r="F339" s="2">
        <v>1.5978400000000001</v>
      </c>
      <c r="G339" s="2">
        <v>1.5968300000000002</v>
      </c>
      <c r="H339" s="2">
        <v>1.5854399999999997</v>
      </c>
      <c r="I339" s="2">
        <v>1.5624299999999998</v>
      </c>
      <c r="J339" s="2">
        <v>1.4476445000000004</v>
      </c>
      <c r="K339" s="17" t="s">
        <v>50</v>
      </c>
      <c r="L339" s="17" t="s">
        <v>53</v>
      </c>
      <c r="M339" s="17" t="s">
        <v>51</v>
      </c>
    </row>
    <row r="340" spans="1:13" ht="13.5" x14ac:dyDescent="0.25">
      <c r="A340" s="3">
        <v>42499</v>
      </c>
      <c r="B340" s="2">
        <v>1.5826</v>
      </c>
      <c r="C340" s="2">
        <v>50.532092497920672</v>
      </c>
      <c r="D340" s="2">
        <v>-3.5411016895527947E-3</v>
      </c>
      <c r="E340" s="2">
        <v>-8.6106945132326564E-3</v>
      </c>
      <c r="F340" s="2">
        <v>1.5937800000000002</v>
      </c>
      <c r="G340" s="2">
        <v>1.5948</v>
      </c>
      <c r="H340" s="2">
        <v>1.5856899999999998</v>
      </c>
      <c r="I340" s="2">
        <v>1.5637439999999996</v>
      </c>
      <c r="J340" s="2">
        <v>1.4487315000000007</v>
      </c>
      <c r="K340" s="17" t="s">
        <v>47</v>
      </c>
      <c r="L340" s="17" t="s">
        <v>48</v>
      </c>
      <c r="M340" s="17" t="s">
        <v>46</v>
      </c>
    </row>
    <row r="341" spans="1:13" ht="13.5" x14ac:dyDescent="0.25">
      <c r="A341" s="3">
        <v>42500</v>
      </c>
      <c r="B341" s="2">
        <v>1.5826</v>
      </c>
      <c r="C341" s="2">
        <v>50.532092497920672</v>
      </c>
      <c r="D341" s="2">
        <v>1.7201308556891171E-4</v>
      </c>
      <c r="E341" s="2">
        <v>-8.34847719236507E-3</v>
      </c>
      <c r="F341" s="2">
        <v>1.5877000000000001</v>
      </c>
      <c r="G341" s="2">
        <v>1.59277</v>
      </c>
      <c r="H341" s="2">
        <v>1.5864449999999999</v>
      </c>
      <c r="I341" s="2">
        <v>1.5659679999999994</v>
      </c>
      <c r="J341" s="2">
        <v>1.4498185000000003</v>
      </c>
      <c r="K341" s="17" t="s">
        <v>47</v>
      </c>
      <c r="L341" s="17" t="s">
        <v>48</v>
      </c>
      <c r="M341" s="17" t="s">
        <v>46</v>
      </c>
    </row>
    <row r="342" spans="1:13" ht="13.5" x14ac:dyDescent="0.25">
      <c r="A342" s="3">
        <v>42501</v>
      </c>
      <c r="B342" s="2">
        <v>1.5928</v>
      </c>
      <c r="C342" s="2">
        <v>54.766629849772571</v>
      </c>
      <c r="D342" s="2">
        <v>2.5549718058430759E-3</v>
      </c>
      <c r="E342" s="2">
        <v>-8.9421856205322246E-3</v>
      </c>
      <c r="F342" s="2">
        <v>1.5876999999999999</v>
      </c>
      <c r="G342" s="2">
        <v>1.5917600000000001</v>
      </c>
      <c r="H342" s="2">
        <v>1.5874600000000001</v>
      </c>
      <c r="I342" s="2">
        <v>1.5677899999999996</v>
      </c>
      <c r="J342" s="2">
        <v>1.4510320000000008</v>
      </c>
      <c r="K342" s="17" t="s">
        <v>50</v>
      </c>
      <c r="L342" s="17" t="s">
        <v>49</v>
      </c>
      <c r="M342" s="17" t="s">
        <v>53</v>
      </c>
    </row>
    <row r="343" spans="1:13" ht="13.5" x14ac:dyDescent="0.25">
      <c r="A343" s="3">
        <v>42502</v>
      </c>
      <c r="B343" s="2">
        <v>1.6029</v>
      </c>
      <c r="C343" s="2">
        <v>58.550271548458781</v>
      </c>
      <c r="D343" s="2">
        <v>2.205951181489807E-3</v>
      </c>
      <c r="E343" s="2">
        <v>-1.0983032741613739E-2</v>
      </c>
      <c r="F343" s="2">
        <v>1.5907399999999998</v>
      </c>
      <c r="G343" s="2">
        <v>1.59277</v>
      </c>
      <c r="H343" s="2">
        <v>1.5889800000000001</v>
      </c>
      <c r="I343" s="2">
        <v>1.5692059999999994</v>
      </c>
      <c r="J343" s="2">
        <v>1.4523215000000005</v>
      </c>
      <c r="K343" s="17" t="s">
        <v>50</v>
      </c>
      <c r="L343" s="17" t="s">
        <v>49</v>
      </c>
      <c r="M343" s="17" t="s">
        <v>51</v>
      </c>
    </row>
    <row r="344" spans="1:13" ht="13.5" x14ac:dyDescent="0.25">
      <c r="A344" s="3">
        <v>42503</v>
      </c>
      <c r="B344" s="2">
        <v>1.5978000000000001</v>
      </c>
      <c r="C344" s="2">
        <v>56.002884486534718</v>
      </c>
      <c r="D344" s="2">
        <v>-1.6842054621113434E-4</v>
      </c>
      <c r="E344" s="2">
        <v>-1.2476735985829076E-2</v>
      </c>
      <c r="F344" s="2">
        <v>1.5917400000000002</v>
      </c>
      <c r="G344" s="2">
        <v>1.5947899999999999</v>
      </c>
      <c r="H344" s="2">
        <v>1.5899899999999998</v>
      </c>
      <c r="I344" s="2">
        <v>1.5708239999999996</v>
      </c>
      <c r="J344" s="2">
        <v>1.4535855000000006</v>
      </c>
      <c r="K344" s="17" t="s">
        <v>50</v>
      </c>
      <c r="L344" s="17" t="s">
        <v>49</v>
      </c>
      <c r="M344" s="17" t="s">
        <v>51</v>
      </c>
    </row>
    <row r="345" spans="1:13" ht="13.5" x14ac:dyDescent="0.25">
      <c r="A345" s="3">
        <v>42506</v>
      </c>
      <c r="B345" s="2">
        <v>1.6079000000000001</v>
      </c>
      <c r="C345" s="2">
        <v>59.738733680227007</v>
      </c>
      <c r="D345" s="2">
        <v>8.8719614058963003E-4</v>
      </c>
      <c r="E345" s="2">
        <v>-1.3413980023797191E-2</v>
      </c>
      <c r="F345" s="2">
        <v>1.5968</v>
      </c>
      <c r="G345" s="2">
        <v>1.5952900000000001</v>
      </c>
      <c r="H345" s="2">
        <v>1.5920099999999997</v>
      </c>
      <c r="I345" s="2">
        <v>1.5726439999999995</v>
      </c>
      <c r="J345" s="2">
        <v>1.4547990000000004</v>
      </c>
      <c r="K345" s="17" t="s">
        <v>50</v>
      </c>
      <c r="L345" s="17" t="s">
        <v>49</v>
      </c>
      <c r="M345" s="17" t="s">
        <v>51</v>
      </c>
    </row>
    <row r="346" spans="1:13" ht="13.5" x14ac:dyDescent="0.25">
      <c r="A346" s="3">
        <v>42507</v>
      </c>
      <c r="B346" s="2">
        <v>1.6079000000000001</v>
      </c>
      <c r="C346" s="2">
        <v>59.738733680227</v>
      </c>
      <c r="D346" s="2">
        <v>3.2010018508683569E-3</v>
      </c>
      <c r="E346" s="2">
        <v>-1.3237498991417563E-2</v>
      </c>
      <c r="F346" s="2">
        <v>1.6018599999999998</v>
      </c>
      <c r="G346" s="2">
        <v>1.5947800000000001</v>
      </c>
      <c r="H346" s="2">
        <v>1.5940300000000001</v>
      </c>
      <c r="I346" s="2">
        <v>1.5744639999999996</v>
      </c>
      <c r="J346" s="2">
        <v>1.4560125000000002</v>
      </c>
      <c r="K346" s="17" t="s">
        <v>50</v>
      </c>
      <c r="L346" s="17" t="s">
        <v>49</v>
      </c>
      <c r="M346" s="17" t="s">
        <v>51</v>
      </c>
    </row>
    <row r="347" spans="1:13" ht="13.5" x14ac:dyDescent="0.25">
      <c r="A347" s="3">
        <v>42508</v>
      </c>
      <c r="B347" s="2">
        <v>1.6079000000000001</v>
      </c>
      <c r="C347" s="2">
        <v>59.738733680227007</v>
      </c>
      <c r="D347" s="2">
        <v>1.9277612893959795E-3</v>
      </c>
      <c r="E347" s="2">
        <v>-1.1909444558257747E-2</v>
      </c>
      <c r="F347" s="2">
        <v>1.6048800000000001</v>
      </c>
      <c r="G347" s="2">
        <v>1.5962900000000002</v>
      </c>
      <c r="H347" s="2">
        <v>1.5958000000000001</v>
      </c>
      <c r="I347" s="2">
        <v>1.5756759999999994</v>
      </c>
      <c r="J347" s="2">
        <v>1.4572259999999999</v>
      </c>
      <c r="K347" s="17" t="s">
        <v>50</v>
      </c>
      <c r="L347" s="17" t="s">
        <v>53</v>
      </c>
      <c r="M347" s="17" t="s">
        <v>51</v>
      </c>
    </row>
    <row r="348" spans="1:13" ht="13.5" x14ac:dyDescent="0.25">
      <c r="A348" s="3">
        <v>42509</v>
      </c>
      <c r="B348" s="2">
        <v>1.6180000000000001</v>
      </c>
      <c r="C348" s="2">
        <v>63.599122386992548</v>
      </c>
      <c r="D348" s="2">
        <v>-7.9660395152281183E-4</v>
      </c>
      <c r="E348" s="2">
        <v>-1.0528861628664631E-2</v>
      </c>
      <c r="F348" s="2">
        <v>1.6079000000000001</v>
      </c>
      <c r="G348" s="2">
        <v>1.5993200000000001</v>
      </c>
      <c r="H348" s="2">
        <v>1.5980749999999999</v>
      </c>
      <c r="I348" s="2">
        <v>1.5771919999999995</v>
      </c>
      <c r="J348" s="2">
        <v>1.4584900000000003</v>
      </c>
      <c r="K348" s="17" t="s">
        <v>50</v>
      </c>
      <c r="L348" s="17" t="s">
        <v>49</v>
      </c>
      <c r="M348" s="17" t="s">
        <v>51</v>
      </c>
    </row>
    <row r="349" spans="1:13" ht="13.5" x14ac:dyDescent="0.25">
      <c r="A349" s="3">
        <v>42510</v>
      </c>
      <c r="B349" s="2">
        <v>1.5928</v>
      </c>
      <c r="C349" s="2">
        <v>50.570351937029599</v>
      </c>
      <c r="D349" s="2">
        <v>-6.1601712943315512E-4</v>
      </c>
      <c r="E349" s="2">
        <v>-1.0102305386781616E-2</v>
      </c>
      <c r="F349" s="2">
        <v>1.6069000000000002</v>
      </c>
      <c r="G349" s="2">
        <v>1.5993200000000003</v>
      </c>
      <c r="H349" s="2">
        <v>1.5980750000000001</v>
      </c>
      <c r="I349" s="2">
        <v>1.5782039999999995</v>
      </c>
      <c r="J349" s="2">
        <v>1.4595270000000002</v>
      </c>
      <c r="K349" s="17" t="s">
        <v>50</v>
      </c>
      <c r="L349" s="17" t="s">
        <v>49</v>
      </c>
      <c r="M349" s="17" t="s">
        <v>52</v>
      </c>
    </row>
    <row r="350" spans="1:13" ht="13.5" x14ac:dyDescent="0.25">
      <c r="A350" s="3">
        <v>42513</v>
      </c>
      <c r="B350" s="2">
        <v>1.5928</v>
      </c>
      <c r="C350" s="2">
        <v>50.570351937029599</v>
      </c>
      <c r="D350" s="2">
        <v>-2.0367423585148092E-3</v>
      </c>
      <c r="E350" s="2">
        <v>-1.0292309435033812E-2</v>
      </c>
      <c r="F350" s="2">
        <v>1.6038800000000002</v>
      </c>
      <c r="G350" s="2">
        <v>1.6003400000000003</v>
      </c>
      <c r="H350" s="2">
        <v>1.5975700000000002</v>
      </c>
      <c r="I350" s="2">
        <v>1.5794179999999995</v>
      </c>
      <c r="J350" s="2">
        <v>1.4605890000000001</v>
      </c>
      <c r="K350" s="17" t="s">
        <v>50</v>
      </c>
      <c r="L350" s="17" t="s">
        <v>49</v>
      </c>
      <c r="M350" s="17" t="s">
        <v>52</v>
      </c>
    </row>
    <row r="351" spans="1:13" ht="13.5" x14ac:dyDescent="0.25">
      <c r="A351" s="3">
        <v>42514</v>
      </c>
      <c r="B351" s="2">
        <v>1.5472999999999999</v>
      </c>
      <c r="C351" s="2">
        <v>35.38923545481876</v>
      </c>
      <c r="D351" s="2">
        <v>1.2749562278635551E-4</v>
      </c>
      <c r="E351" s="2">
        <v>-1.0928562320305589E-2</v>
      </c>
      <c r="F351" s="2">
        <v>1.5917600000000001</v>
      </c>
      <c r="G351" s="2">
        <v>1.5968100000000001</v>
      </c>
      <c r="H351" s="2">
        <v>1.5947899999999999</v>
      </c>
      <c r="I351" s="2">
        <v>1.5794179999999995</v>
      </c>
      <c r="J351" s="2">
        <v>1.4612465000000003</v>
      </c>
      <c r="K351" s="17" t="s">
        <v>47</v>
      </c>
      <c r="L351" s="17" t="s">
        <v>53</v>
      </c>
      <c r="M351" s="17" t="s">
        <v>46</v>
      </c>
    </row>
    <row r="352" spans="1:13" ht="13.5" x14ac:dyDescent="0.25">
      <c r="A352" s="3">
        <v>42515</v>
      </c>
      <c r="B352" s="2">
        <v>1.5928</v>
      </c>
      <c r="C352" s="2">
        <v>51.17414992724477</v>
      </c>
      <c r="D352" s="2">
        <v>4.22810330383383E-4</v>
      </c>
      <c r="E352" s="2">
        <v>-9.9143446676829491E-3</v>
      </c>
      <c r="F352" s="2">
        <v>1.58874</v>
      </c>
      <c r="G352" s="2">
        <v>1.5968100000000001</v>
      </c>
      <c r="H352" s="2">
        <v>1.594285</v>
      </c>
      <c r="I352" s="2">
        <v>1.5804299999999991</v>
      </c>
      <c r="J352" s="2">
        <v>1.4621315000000004</v>
      </c>
      <c r="K352" s="17" t="s">
        <v>50</v>
      </c>
      <c r="L352" s="17" t="s">
        <v>53</v>
      </c>
      <c r="M352" s="17" t="s">
        <v>52</v>
      </c>
    </row>
    <row r="353" spans="1:13" ht="13.5" x14ac:dyDescent="0.25">
      <c r="A353" s="3">
        <v>42516</v>
      </c>
      <c r="B353" s="2">
        <v>1.5674999999999999</v>
      </c>
      <c r="C353" s="2">
        <v>44.643067185166203</v>
      </c>
      <c r="D353" s="2">
        <v>4.0772841288667649E-3</v>
      </c>
      <c r="E353" s="2">
        <v>-8.3413424302664022E-3</v>
      </c>
      <c r="F353" s="2">
        <v>1.5786399999999998</v>
      </c>
      <c r="G353" s="2">
        <v>1.59327</v>
      </c>
      <c r="H353" s="2">
        <v>1.5930200000000001</v>
      </c>
      <c r="I353" s="2">
        <v>1.580833999999999</v>
      </c>
      <c r="J353" s="2">
        <v>1.4628140000000005</v>
      </c>
      <c r="K353" s="17" t="s">
        <v>47</v>
      </c>
      <c r="L353" s="17" t="s">
        <v>48</v>
      </c>
      <c r="M353" s="17" t="s">
        <v>46</v>
      </c>
    </row>
    <row r="354" spans="1:13" ht="13.5" x14ac:dyDescent="0.25">
      <c r="A354" s="3">
        <v>42517</v>
      </c>
      <c r="B354" s="2">
        <v>1.5928</v>
      </c>
      <c r="C354" s="2">
        <v>51.332079858857611</v>
      </c>
      <c r="D354" s="2">
        <v>4.6387404196575055E-3</v>
      </c>
      <c r="E354" s="2">
        <v>-7.0096437785182233E-3</v>
      </c>
      <c r="F354" s="2">
        <v>1.57864</v>
      </c>
      <c r="G354" s="2">
        <v>1.5927700000000002</v>
      </c>
      <c r="H354" s="2">
        <v>1.59378</v>
      </c>
      <c r="I354" s="2">
        <v>1.5815419999999989</v>
      </c>
      <c r="J354" s="2">
        <v>1.4636485000000006</v>
      </c>
      <c r="K354" s="17" t="s">
        <v>47</v>
      </c>
      <c r="L354" s="17" t="s">
        <v>53</v>
      </c>
      <c r="M354" s="17" t="s">
        <v>53</v>
      </c>
    </row>
    <row r="355" spans="1:13" ht="13.5" x14ac:dyDescent="0.25">
      <c r="A355" s="3">
        <v>42520</v>
      </c>
      <c r="B355" s="2">
        <v>1.5928</v>
      </c>
      <c r="C355" s="2">
        <v>51.332079858857611</v>
      </c>
      <c r="D355" s="2">
        <v>6.6365908991126155E-3</v>
      </c>
      <c r="E355" s="2">
        <v>-6.3570970612896339E-3</v>
      </c>
      <c r="F355" s="2">
        <v>1.57864</v>
      </c>
      <c r="G355" s="2">
        <v>1.5912600000000001</v>
      </c>
      <c r="H355" s="2">
        <v>1.593275</v>
      </c>
      <c r="I355" s="2">
        <v>1.5822499999999988</v>
      </c>
      <c r="J355" s="2">
        <v>1.4644830000000004</v>
      </c>
      <c r="K355" s="17" t="s">
        <v>47</v>
      </c>
      <c r="L355" s="17" t="s">
        <v>53</v>
      </c>
      <c r="M355" s="17" t="s">
        <v>53</v>
      </c>
    </row>
    <row r="356" spans="1:13" ht="13.5" x14ac:dyDescent="0.25">
      <c r="A356" s="3">
        <v>42521</v>
      </c>
      <c r="B356" s="2">
        <v>1.6029</v>
      </c>
      <c r="C356" s="2">
        <v>53.910547965496811</v>
      </c>
      <c r="D356" s="2">
        <v>7.5501593271858347E-3</v>
      </c>
      <c r="E356" s="2">
        <v>-5.7693213057200005E-3</v>
      </c>
      <c r="F356" s="2">
        <v>1.5897600000000001</v>
      </c>
      <c r="G356" s="2">
        <v>1.59076</v>
      </c>
      <c r="H356" s="2">
        <v>1.5927700000000002</v>
      </c>
      <c r="I356" s="2">
        <v>1.583059999999999</v>
      </c>
      <c r="J356" s="2">
        <v>1.4653680000000007</v>
      </c>
      <c r="K356" s="17" t="s">
        <v>50</v>
      </c>
      <c r="L356" s="17" t="s">
        <v>49</v>
      </c>
      <c r="M356" s="17" t="s">
        <v>51</v>
      </c>
    </row>
    <row r="357" spans="1:13" ht="13.5" x14ac:dyDescent="0.25">
      <c r="A357" s="3">
        <v>42522</v>
      </c>
      <c r="B357" s="2">
        <v>1.6029</v>
      </c>
      <c r="C357" s="2">
        <v>53.910547965496797</v>
      </c>
      <c r="D357" s="2">
        <v>8.2368564223751495E-3</v>
      </c>
      <c r="E357" s="2">
        <v>-6.1649336653152994E-3</v>
      </c>
      <c r="F357" s="2">
        <v>1.59178</v>
      </c>
      <c r="G357" s="2">
        <v>1.59026</v>
      </c>
      <c r="H357" s="2">
        <v>1.5932749999999998</v>
      </c>
      <c r="I357" s="2">
        <v>1.5837679999999992</v>
      </c>
      <c r="J357" s="2">
        <v>1.4662785000000003</v>
      </c>
      <c r="K357" s="17" t="s">
        <v>50</v>
      </c>
      <c r="L357" s="17" t="s">
        <v>49</v>
      </c>
      <c r="M357" s="17" t="s">
        <v>51</v>
      </c>
    </row>
    <row r="358" spans="1:13" ht="13.5" x14ac:dyDescent="0.25">
      <c r="A358" s="3">
        <v>42523</v>
      </c>
      <c r="B358" s="2">
        <v>1.5928</v>
      </c>
      <c r="C358" s="2">
        <v>50.789758361668348</v>
      </c>
      <c r="D358" s="2">
        <v>1.1039974016356702E-2</v>
      </c>
      <c r="E358" s="2">
        <v>-5.7953442328520953E-3</v>
      </c>
      <c r="F358" s="2">
        <v>1.5968399999999998</v>
      </c>
      <c r="G358" s="2">
        <v>1.5877399999999999</v>
      </c>
      <c r="H358" s="2">
        <v>1.5935299999999999</v>
      </c>
      <c r="I358" s="2">
        <v>1.5843759999999991</v>
      </c>
      <c r="J358" s="2">
        <v>1.4671635000000003</v>
      </c>
      <c r="K358" s="17" t="s">
        <v>50</v>
      </c>
      <c r="L358" s="17" t="s">
        <v>49</v>
      </c>
      <c r="M358" s="17" t="s">
        <v>51</v>
      </c>
    </row>
    <row r="359" spans="1:13" ht="13.5" x14ac:dyDescent="0.25">
      <c r="A359" s="3">
        <v>42524</v>
      </c>
      <c r="B359" s="2">
        <v>1.6029</v>
      </c>
      <c r="C359" s="2">
        <v>53.67755685017697</v>
      </c>
      <c r="D359" s="2">
        <v>8.772445361882486E-3</v>
      </c>
      <c r="E359" s="2">
        <v>-4.9388595750845445E-3</v>
      </c>
      <c r="F359" s="2">
        <v>1.5988600000000002</v>
      </c>
      <c r="G359" s="2">
        <v>1.5887500000000001</v>
      </c>
      <c r="H359" s="2">
        <v>1.5940350000000003</v>
      </c>
      <c r="I359" s="2">
        <v>1.5850839999999993</v>
      </c>
      <c r="J359" s="2">
        <v>1.4680990000000003</v>
      </c>
      <c r="K359" s="17" t="s">
        <v>50</v>
      </c>
      <c r="L359" s="17" t="s">
        <v>53</v>
      </c>
      <c r="M359" s="17" t="s">
        <v>51</v>
      </c>
    </row>
    <row r="360" spans="1:13" ht="13.5" x14ac:dyDescent="0.25">
      <c r="A360" s="3">
        <v>42527</v>
      </c>
      <c r="B360" s="2">
        <v>1.6029</v>
      </c>
      <c r="C360" s="2">
        <v>53.67755685017697</v>
      </c>
      <c r="D360" s="2">
        <v>6.7808209703497102E-3</v>
      </c>
      <c r="E360" s="2">
        <v>-3.978931271949186E-3</v>
      </c>
      <c r="F360" s="2">
        <v>1.6008800000000001</v>
      </c>
      <c r="G360" s="2">
        <v>1.5897600000000001</v>
      </c>
      <c r="H360" s="2">
        <v>1.5950500000000001</v>
      </c>
      <c r="I360" s="2">
        <v>1.5861959999999997</v>
      </c>
      <c r="J360" s="2">
        <v>1.4690345</v>
      </c>
      <c r="K360" s="17" t="s">
        <v>50</v>
      </c>
      <c r="L360" s="17" t="s">
        <v>53</v>
      </c>
      <c r="M360" s="17" t="s">
        <v>51</v>
      </c>
    </row>
    <row r="361" spans="1:13" ht="13.5" x14ac:dyDescent="0.25">
      <c r="A361" s="3">
        <v>42528</v>
      </c>
      <c r="B361" s="2">
        <v>1.5674999999999999</v>
      </c>
      <c r="C361" s="2">
        <v>43.339353492925063</v>
      </c>
      <c r="D361" s="2">
        <v>6.5027968387409985E-4</v>
      </c>
      <c r="E361" s="2">
        <v>-2.3894928086406553E-3</v>
      </c>
      <c r="F361" s="2">
        <v>1.5938000000000001</v>
      </c>
      <c r="G361" s="2">
        <v>1.59178</v>
      </c>
      <c r="H361" s="2">
        <v>1.5942949999999998</v>
      </c>
      <c r="I361" s="2">
        <v>1.5862979999999995</v>
      </c>
      <c r="J361" s="2">
        <v>1.4699955000000002</v>
      </c>
      <c r="K361" s="17" t="s">
        <v>47</v>
      </c>
      <c r="L361" s="17" t="s">
        <v>48</v>
      </c>
      <c r="M361" s="17" t="s">
        <v>46</v>
      </c>
    </row>
    <row r="362" spans="1:13" ht="13.5" x14ac:dyDescent="0.25">
      <c r="A362" s="3">
        <v>42529</v>
      </c>
      <c r="B362" s="2">
        <v>1.5674999999999999</v>
      </c>
      <c r="C362" s="2">
        <v>43.339353492925063</v>
      </c>
      <c r="D362" s="2">
        <v>2.6095390214346814E-3</v>
      </c>
      <c r="E362" s="2">
        <v>-1.716070978494117E-3</v>
      </c>
      <c r="F362" s="2">
        <v>1.5867200000000001</v>
      </c>
      <c r="G362" s="2">
        <v>1.5892499999999998</v>
      </c>
      <c r="H362" s="2">
        <v>1.5930299999999999</v>
      </c>
      <c r="I362" s="2">
        <v>1.5863999999999994</v>
      </c>
      <c r="J362" s="2">
        <v>1.4710320000000001</v>
      </c>
      <c r="K362" s="17" t="s">
        <v>47</v>
      </c>
      <c r="L362" s="17" t="s">
        <v>48</v>
      </c>
      <c r="M362" s="17" t="s">
        <v>46</v>
      </c>
    </row>
    <row r="363" spans="1:13" ht="13.5" x14ac:dyDescent="0.25">
      <c r="A363" s="3">
        <v>42530</v>
      </c>
      <c r="B363" s="2">
        <v>1.5876999999999999</v>
      </c>
      <c r="C363" s="2">
        <v>49.744818331280236</v>
      </c>
      <c r="D363" s="2">
        <v>-9.8545197074906277E-4</v>
      </c>
      <c r="E363" s="2">
        <v>-1.068921980790703E-3</v>
      </c>
      <c r="F363" s="2">
        <v>1.5856999999999999</v>
      </c>
      <c r="G363" s="2">
        <v>1.59127</v>
      </c>
      <c r="H363" s="2">
        <v>1.5922699999999999</v>
      </c>
      <c r="I363" s="2">
        <v>1.5869059999999997</v>
      </c>
      <c r="J363" s="2">
        <v>1.4721445</v>
      </c>
      <c r="K363" s="17" t="s">
        <v>50</v>
      </c>
      <c r="L363" s="17" t="s">
        <v>53</v>
      </c>
      <c r="M363" s="17" t="s">
        <v>52</v>
      </c>
    </row>
    <row r="364" spans="1:13" ht="13.5" x14ac:dyDescent="0.25">
      <c r="A364" s="3">
        <v>42531</v>
      </c>
      <c r="B364" s="2">
        <v>1.5876999999999999</v>
      </c>
      <c r="C364" s="2">
        <v>49.744818331280236</v>
      </c>
      <c r="D364" s="2">
        <v>-1.2870187094171648E-4</v>
      </c>
      <c r="E364" s="2">
        <v>-4.8317590932829595E-4</v>
      </c>
      <c r="F364" s="2">
        <v>1.58266</v>
      </c>
      <c r="G364" s="2">
        <v>1.59076</v>
      </c>
      <c r="H364" s="2">
        <v>1.5917649999999999</v>
      </c>
      <c r="I364" s="2">
        <v>1.5873099999999996</v>
      </c>
      <c r="J364" s="2">
        <v>1.473257</v>
      </c>
      <c r="K364" s="17" t="s">
        <v>47</v>
      </c>
      <c r="L364" s="17" t="s">
        <v>53</v>
      </c>
      <c r="M364" s="17" t="s">
        <v>46</v>
      </c>
    </row>
    <row r="365" spans="1:13" ht="13.5" x14ac:dyDescent="0.25">
      <c r="A365" s="3">
        <v>42534</v>
      </c>
      <c r="B365" s="2">
        <v>1.6029</v>
      </c>
      <c r="C365" s="2">
        <v>54.257650467475926</v>
      </c>
      <c r="D365" s="2">
        <v>-5.2379849507055987E-4</v>
      </c>
      <c r="E365" s="2">
        <v>2.0257064429797219E-4</v>
      </c>
      <c r="F365" s="2">
        <v>1.58266</v>
      </c>
      <c r="G365" s="2">
        <v>1.5917699999999999</v>
      </c>
      <c r="H365" s="2">
        <v>1.5915149999999998</v>
      </c>
      <c r="I365" s="2">
        <v>1.5880179999999995</v>
      </c>
      <c r="J365" s="2">
        <v>1.4744200000000001</v>
      </c>
      <c r="K365" s="17" t="s">
        <v>50</v>
      </c>
      <c r="L365" s="17" t="s">
        <v>49</v>
      </c>
      <c r="M365" s="17" t="s">
        <v>53</v>
      </c>
    </row>
    <row r="366" spans="1:13" ht="13.5" x14ac:dyDescent="0.25">
      <c r="A366" s="3">
        <v>42535</v>
      </c>
      <c r="B366" s="2">
        <v>1.613</v>
      </c>
      <c r="C366" s="2">
        <v>57.019513447716839</v>
      </c>
      <c r="D366" s="2">
        <v>-1.3677962799119037E-4</v>
      </c>
      <c r="E366" s="2">
        <v>8.2045484172451374E-4</v>
      </c>
      <c r="F366" s="2">
        <v>1.5917600000000001</v>
      </c>
      <c r="G366" s="2">
        <v>1.5927799999999999</v>
      </c>
      <c r="H366" s="2">
        <v>1.5917699999999997</v>
      </c>
      <c r="I366" s="2">
        <v>1.5890299999999993</v>
      </c>
      <c r="J366" s="2">
        <v>1.4755324999999999</v>
      </c>
      <c r="K366" s="17" t="s">
        <v>50</v>
      </c>
      <c r="L366" s="17" t="s">
        <v>49</v>
      </c>
      <c r="M366" s="17" t="s">
        <v>51</v>
      </c>
    </row>
    <row r="367" spans="1:13" ht="13.5" x14ac:dyDescent="0.25">
      <c r="A367" s="3">
        <v>42536</v>
      </c>
      <c r="B367" s="2">
        <v>1.6332</v>
      </c>
      <c r="C367" s="2">
        <v>61.965733007581036</v>
      </c>
      <c r="D367" s="2">
        <v>-1.4433969870830676E-3</v>
      </c>
      <c r="E367" s="2">
        <v>1.3615437358177988E-3</v>
      </c>
      <c r="F367" s="2">
        <v>1.6049</v>
      </c>
      <c r="G367" s="2">
        <v>1.59581</v>
      </c>
      <c r="H367" s="2">
        <v>1.5930349999999995</v>
      </c>
      <c r="I367" s="2">
        <v>1.5903439999999995</v>
      </c>
      <c r="J367" s="2">
        <v>1.4767205000000001</v>
      </c>
      <c r="K367" s="17" t="s">
        <v>50</v>
      </c>
      <c r="L367" s="17" t="s">
        <v>49</v>
      </c>
      <c r="M367" s="17" t="s">
        <v>51</v>
      </c>
    </row>
    <row r="368" spans="1:13" ht="13.5" x14ac:dyDescent="0.25">
      <c r="A368" s="3">
        <v>42537</v>
      </c>
      <c r="B368" s="2">
        <v>1.6079000000000001</v>
      </c>
      <c r="C368" s="2">
        <v>53.639631791257969</v>
      </c>
      <c r="D368" s="2">
        <v>-2.4757223027580544E-3</v>
      </c>
      <c r="E368" s="2">
        <v>1.8230308140328195E-3</v>
      </c>
      <c r="F368" s="2">
        <v>1.60894</v>
      </c>
      <c r="G368" s="2">
        <v>1.5973200000000001</v>
      </c>
      <c r="H368" s="2">
        <v>1.5925299999999996</v>
      </c>
      <c r="I368" s="2">
        <v>1.5907479999999996</v>
      </c>
      <c r="J368" s="2">
        <v>1.4779084999999998</v>
      </c>
      <c r="K368" s="17" t="s">
        <v>50</v>
      </c>
      <c r="L368" s="17" t="s">
        <v>49</v>
      </c>
      <c r="M368" s="17" t="s">
        <v>51</v>
      </c>
    </row>
    <row r="369" spans="1:13" ht="13.5" x14ac:dyDescent="0.25">
      <c r="A369" s="3">
        <v>42538</v>
      </c>
      <c r="B369" s="2">
        <v>1.6079000000000001</v>
      </c>
      <c r="C369" s="2">
        <v>53.639631791257969</v>
      </c>
      <c r="D369" s="2">
        <v>-1.8745444469163708E-3</v>
      </c>
      <c r="E369" s="2">
        <v>2.206278045001067E-3</v>
      </c>
      <c r="F369" s="2">
        <v>1.6129799999999999</v>
      </c>
      <c r="G369" s="2">
        <v>1.59782</v>
      </c>
      <c r="H369" s="2">
        <v>1.5932849999999996</v>
      </c>
      <c r="I369" s="2">
        <v>1.5913539999999995</v>
      </c>
      <c r="J369" s="2">
        <v>1.4790714999999997</v>
      </c>
      <c r="K369" s="17" t="s">
        <v>50</v>
      </c>
      <c r="L369" s="17" t="s">
        <v>49</v>
      </c>
      <c r="M369" s="17" t="s">
        <v>51</v>
      </c>
    </row>
    <row r="370" spans="1:13" ht="13.5" x14ac:dyDescent="0.25">
      <c r="A370" s="3">
        <v>42541</v>
      </c>
      <c r="B370" s="2">
        <v>1.6080000000000001</v>
      </c>
      <c r="C370" s="2">
        <v>53.668169453891181</v>
      </c>
      <c r="D370" s="2">
        <v>-1.4465612898106883E-3</v>
      </c>
      <c r="E370" s="2">
        <v>2.5153670483906623E-3</v>
      </c>
      <c r="F370" s="2">
        <v>1.6140000000000001</v>
      </c>
      <c r="G370" s="2">
        <v>1.5983300000000003</v>
      </c>
      <c r="H370" s="2">
        <v>1.5940449999999999</v>
      </c>
      <c r="I370" s="2">
        <v>1.5919619999999994</v>
      </c>
      <c r="J370" s="2">
        <v>1.4802349999999997</v>
      </c>
      <c r="K370" s="17" t="s">
        <v>50</v>
      </c>
      <c r="L370" s="17" t="s">
        <v>49</v>
      </c>
      <c r="M370" s="17" t="s">
        <v>52</v>
      </c>
    </row>
    <row r="371" spans="1:13" ht="13.5" x14ac:dyDescent="0.25">
      <c r="A371" s="3">
        <v>42542</v>
      </c>
      <c r="B371" s="2">
        <v>1.6296999999999999</v>
      </c>
      <c r="C371" s="2">
        <v>59.49490837437709</v>
      </c>
      <c r="D371" s="2">
        <v>-8.2064427332200207E-3</v>
      </c>
      <c r="E371" s="2">
        <v>1.5835035122692285E-3</v>
      </c>
      <c r="F371" s="2">
        <v>1.61734</v>
      </c>
      <c r="G371" s="2">
        <v>1.6045500000000004</v>
      </c>
      <c r="H371" s="2">
        <v>1.5981649999999998</v>
      </c>
      <c r="I371" s="2">
        <v>1.5932059999999999</v>
      </c>
      <c r="J371" s="2">
        <v>1.4815070000000004</v>
      </c>
      <c r="K371" s="17" t="s">
        <v>50</v>
      </c>
      <c r="L371" s="17" t="s">
        <v>49</v>
      </c>
      <c r="M371" s="17" t="s">
        <v>52</v>
      </c>
    </row>
    <row r="372" spans="1:13" ht="13.5" x14ac:dyDescent="0.25">
      <c r="A372" s="3">
        <v>42543</v>
      </c>
      <c r="B372" s="2">
        <v>1.6296999999999999</v>
      </c>
      <c r="C372" s="2">
        <v>59.494908374377097</v>
      </c>
      <c r="D372" s="2">
        <v>-1.4117957337222098E-2</v>
      </c>
      <c r="E372" s="2">
        <v>1.1849446130777111E-3</v>
      </c>
      <c r="F372" s="2">
        <v>1.6166399999999999</v>
      </c>
      <c r="G372" s="2">
        <v>1.61077</v>
      </c>
      <c r="H372" s="2">
        <v>1.6000099999999997</v>
      </c>
      <c r="I372" s="2">
        <v>1.5943499999999999</v>
      </c>
      <c r="J372" s="2">
        <v>1.4827790000000005</v>
      </c>
      <c r="K372" s="17" t="s">
        <v>50</v>
      </c>
      <c r="L372" s="17" t="s">
        <v>49</v>
      </c>
      <c r="M372" s="17" t="s">
        <v>52</v>
      </c>
    </row>
    <row r="373" spans="1:13" ht="13.5" x14ac:dyDescent="0.25">
      <c r="A373" s="3">
        <v>42544</v>
      </c>
      <c r="B373" s="2">
        <v>1.6296999999999999</v>
      </c>
      <c r="C373" s="2">
        <v>59.494908374377097</v>
      </c>
      <c r="D373" s="2">
        <v>-1.6189737071557131E-2</v>
      </c>
      <c r="E373" s="2">
        <v>1.3470482443113697E-3</v>
      </c>
      <c r="F373" s="2">
        <v>1.621</v>
      </c>
      <c r="G373" s="2">
        <v>1.6149700000000002</v>
      </c>
      <c r="H373" s="2">
        <v>1.6031199999999999</v>
      </c>
      <c r="I373" s="2">
        <v>1.595494</v>
      </c>
      <c r="J373" s="2">
        <v>1.4838740000000008</v>
      </c>
      <c r="K373" s="17" t="s">
        <v>50</v>
      </c>
      <c r="L373" s="17" t="s">
        <v>49</v>
      </c>
      <c r="M373" s="17" t="s">
        <v>52</v>
      </c>
    </row>
    <row r="374" spans="1:13" ht="13.5" x14ac:dyDescent="0.25">
      <c r="A374" s="3">
        <v>42545</v>
      </c>
      <c r="B374" s="2">
        <v>1.6296999999999999</v>
      </c>
      <c r="C374" s="2">
        <v>59.494908374377097</v>
      </c>
      <c r="D374" s="2">
        <v>-1.8107060372571038E-2</v>
      </c>
      <c r="E374" s="2">
        <v>1.6283695715090946E-3</v>
      </c>
      <c r="F374" s="2">
        <v>1.6253599999999999</v>
      </c>
      <c r="G374" s="2">
        <v>1.61917</v>
      </c>
      <c r="H374" s="2">
        <v>1.604965</v>
      </c>
      <c r="I374" s="2">
        <v>1.5965359999999997</v>
      </c>
      <c r="J374" s="2">
        <v>1.4851710000000005</v>
      </c>
      <c r="K374" s="17" t="s">
        <v>50</v>
      </c>
      <c r="L374" s="17" t="s">
        <v>49</v>
      </c>
      <c r="M374" s="17" t="s">
        <v>52</v>
      </c>
    </row>
    <row r="375" spans="1:13" ht="13.5" x14ac:dyDescent="0.25">
      <c r="A375" s="3">
        <v>42548</v>
      </c>
      <c r="B375" s="2">
        <v>1.5808</v>
      </c>
      <c r="C375" s="2">
        <v>43.075314376659691</v>
      </c>
      <c r="D375" s="2">
        <v>-1.3920837199604241E-2</v>
      </c>
      <c r="E375" s="2">
        <v>1.9659555284346044E-3</v>
      </c>
      <c r="F375" s="2">
        <v>1.6199199999999998</v>
      </c>
      <c r="G375" s="2">
        <v>1.61696</v>
      </c>
      <c r="H375" s="2">
        <v>1.604365</v>
      </c>
      <c r="I375" s="2">
        <v>1.5968019999999996</v>
      </c>
      <c r="J375" s="2">
        <v>1.4862235000000006</v>
      </c>
      <c r="K375" s="17" t="s">
        <v>50</v>
      </c>
      <c r="L375" s="17" t="s">
        <v>49</v>
      </c>
      <c r="M375" s="17" t="s">
        <v>52</v>
      </c>
    </row>
    <row r="376" spans="1:13" ht="13.5" x14ac:dyDescent="0.25">
      <c r="A376" s="3">
        <v>42549</v>
      </c>
      <c r="B376" s="2">
        <v>1.6243000000000001</v>
      </c>
      <c r="C376" s="2">
        <v>54.97859645580688</v>
      </c>
      <c r="D376" s="2">
        <v>-1.1898914916514958E-2</v>
      </c>
      <c r="E376" s="2">
        <v>2.3958317204311724E-3</v>
      </c>
      <c r="F376" s="2">
        <v>1.6188400000000001</v>
      </c>
      <c r="G376" s="2">
        <v>1.61809</v>
      </c>
      <c r="H376" s="2">
        <v>1.6054349999999999</v>
      </c>
      <c r="I376" s="2">
        <v>1.5979379999999999</v>
      </c>
      <c r="J376" s="2">
        <v>1.4874935000000005</v>
      </c>
      <c r="K376" s="17" t="s">
        <v>50</v>
      </c>
      <c r="L376" s="17" t="s">
        <v>49</v>
      </c>
      <c r="M376" s="17" t="s">
        <v>52</v>
      </c>
    </row>
    <row r="377" spans="1:13" ht="13.5" x14ac:dyDescent="0.25">
      <c r="A377" s="3">
        <v>42550</v>
      </c>
      <c r="B377" s="2">
        <v>1.6243000000000001</v>
      </c>
      <c r="C377" s="2">
        <v>54.97859645580688</v>
      </c>
      <c r="D377" s="2">
        <v>-7.2002702227382809E-3</v>
      </c>
      <c r="E377" s="2">
        <v>2.8822249050389536E-3</v>
      </c>
      <c r="F377" s="2">
        <v>1.6177599999999999</v>
      </c>
      <c r="G377" s="2">
        <v>1.6172</v>
      </c>
      <c r="H377" s="2">
        <v>1.6065049999999998</v>
      </c>
      <c r="I377" s="2">
        <v>1.5989739999999997</v>
      </c>
      <c r="J377" s="2">
        <v>1.4887635000000006</v>
      </c>
      <c r="K377" s="17" t="s">
        <v>50</v>
      </c>
      <c r="L377" s="17" t="s">
        <v>49</v>
      </c>
      <c r="M377" s="17" t="s">
        <v>52</v>
      </c>
    </row>
    <row r="378" spans="1:13" ht="13.5" x14ac:dyDescent="0.25">
      <c r="A378" s="3">
        <v>42551</v>
      </c>
      <c r="B378" s="2">
        <v>1.6243000000000001</v>
      </c>
      <c r="C378" s="2">
        <v>54.97859645580688</v>
      </c>
      <c r="D378" s="2">
        <v>-7.2278247193777734E-3</v>
      </c>
      <c r="E378" s="2">
        <v>3.3986418043295422E-3</v>
      </c>
      <c r="F378" s="2">
        <v>1.6166799999999999</v>
      </c>
      <c r="G378" s="2">
        <v>1.6188400000000001</v>
      </c>
      <c r="H378" s="2">
        <v>1.60808</v>
      </c>
      <c r="I378" s="2">
        <v>1.6000099999999997</v>
      </c>
      <c r="J378" s="2">
        <v>1.4900085000000007</v>
      </c>
      <c r="K378" s="17" t="s">
        <v>50</v>
      </c>
      <c r="L378" s="17" t="s">
        <v>49</v>
      </c>
      <c r="M378" s="17" t="s">
        <v>52</v>
      </c>
    </row>
    <row r="379" spans="1:13" ht="13.5" x14ac:dyDescent="0.25">
      <c r="A379" s="3">
        <v>42552</v>
      </c>
      <c r="B379" s="2">
        <v>1.6243000000000001</v>
      </c>
      <c r="C379" s="2">
        <v>54.97859645580688</v>
      </c>
      <c r="D379" s="2">
        <v>-7.3539392142447646E-3</v>
      </c>
      <c r="E379" s="2">
        <v>3.7523927003147006E-3</v>
      </c>
      <c r="F379" s="2">
        <v>1.6155999999999999</v>
      </c>
      <c r="G379" s="2">
        <v>1.6204799999999999</v>
      </c>
      <c r="H379" s="2">
        <v>1.6091500000000003</v>
      </c>
      <c r="I379" s="2">
        <v>1.6006399999999998</v>
      </c>
      <c r="J379" s="2">
        <v>1.4912280000000009</v>
      </c>
      <c r="K379" s="17" t="s">
        <v>50</v>
      </c>
      <c r="L379" s="17" t="s">
        <v>49</v>
      </c>
      <c r="M379" s="17" t="s">
        <v>52</v>
      </c>
    </row>
    <row r="380" spans="1:13" ht="13.5" x14ac:dyDescent="0.25">
      <c r="A380" s="3">
        <v>42555</v>
      </c>
      <c r="B380" s="2">
        <v>1.6025</v>
      </c>
      <c r="C380" s="2">
        <v>48.186587826243084</v>
      </c>
      <c r="D380" s="2">
        <v>-5.9256364485225088E-3</v>
      </c>
      <c r="E380" s="2">
        <v>4.063016954209929E-3</v>
      </c>
      <c r="F380" s="2">
        <v>1.6199400000000002</v>
      </c>
      <c r="G380" s="2">
        <v>1.6199299999999996</v>
      </c>
      <c r="H380" s="2">
        <v>1.6091300000000004</v>
      </c>
      <c r="I380" s="2">
        <v>1.6006320000000003</v>
      </c>
      <c r="J380" s="2">
        <v>1.4923385000000007</v>
      </c>
      <c r="K380" s="17" t="s">
        <v>50</v>
      </c>
      <c r="L380" s="17" t="s">
        <v>49</v>
      </c>
      <c r="M380" s="17" t="s">
        <v>51</v>
      </c>
    </row>
    <row r="381" spans="1:13" ht="13.5" x14ac:dyDescent="0.25">
      <c r="A381" s="3">
        <v>42559</v>
      </c>
      <c r="B381" s="2">
        <v>1.6025</v>
      </c>
      <c r="C381" s="2">
        <v>48.186587826243084</v>
      </c>
      <c r="D381" s="2">
        <v>-1.3379275984721772E-3</v>
      </c>
      <c r="E381" s="2">
        <v>3.9824908915956749E-3</v>
      </c>
      <c r="F381" s="2">
        <v>1.61558</v>
      </c>
      <c r="G381" s="2">
        <v>1.61721</v>
      </c>
      <c r="H381" s="2">
        <v>1.6108800000000005</v>
      </c>
      <c r="I381" s="2">
        <v>1.6006240000000003</v>
      </c>
      <c r="J381" s="2">
        <v>1.4933730000000009</v>
      </c>
      <c r="K381" s="17" t="s">
        <v>47</v>
      </c>
      <c r="L381" s="17" t="s">
        <v>53</v>
      </c>
      <c r="M381" s="17" t="s">
        <v>46</v>
      </c>
    </row>
    <row r="382" spans="1:13" ht="13.5" x14ac:dyDescent="0.25">
      <c r="A382" s="3">
        <v>42562</v>
      </c>
      <c r="B382" s="2">
        <v>1.6243000000000001</v>
      </c>
      <c r="C382" s="2">
        <v>54.679880698201373</v>
      </c>
      <c r="D382" s="2">
        <v>9.6683492049587372E-4</v>
      </c>
      <c r="E382" s="2">
        <v>3.4437386671772744E-3</v>
      </c>
      <c r="F382" s="2">
        <v>1.6155800000000002</v>
      </c>
      <c r="G382" s="2">
        <v>1.6166699999999998</v>
      </c>
      <c r="H382" s="2">
        <v>1.6137200000000003</v>
      </c>
      <c r="I382" s="2">
        <v>1.6010520000000006</v>
      </c>
      <c r="J382" s="2">
        <v>1.4945165000000009</v>
      </c>
      <c r="K382" s="17" t="s">
        <v>50</v>
      </c>
      <c r="L382" s="17" t="s">
        <v>53</v>
      </c>
      <c r="M382" s="17" t="s">
        <v>53</v>
      </c>
    </row>
    <row r="383" spans="1:13" ht="13.5" x14ac:dyDescent="0.25">
      <c r="A383" s="3">
        <v>42563</v>
      </c>
      <c r="B383" s="2">
        <v>1.6025</v>
      </c>
      <c r="C383" s="2">
        <v>48.177772424495053</v>
      </c>
      <c r="D383" s="2">
        <v>4.4378957553514731E-3</v>
      </c>
      <c r="E383" s="2">
        <v>2.9447251732393274E-3</v>
      </c>
      <c r="F383" s="2">
        <v>1.6112200000000001</v>
      </c>
      <c r="G383" s="2">
        <v>1.6139499999999998</v>
      </c>
      <c r="H383" s="2">
        <v>1.6144600000000005</v>
      </c>
      <c r="I383" s="2">
        <v>1.6012460000000006</v>
      </c>
      <c r="J383" s="2">
        <v>1.4956775000000011</v>
      </c>
      <c r="K383" s="17" t="s">
        <v>47</v>
      </c>
      <c r="L383" s="17" t="s">
        <v>53</v>
      </c>
      <c r="M383" s="17" t="s">
        <v>46</v>
      </c>
    </row>
    <row r="384" spans="1:13" ht="13.5" x14ac:dyDescent="0.25">
      <c r="A384" s="3">
        <v>42564</v>
      </c>
      <c r="B384" s="2">
        <v>1.6025</v>
      </c>
      <c r="C384" s="2">
        <v>48.177772424495053</v>
      </c>
      <c r="D384" s="2">
        <v>7.4167850618009901E-3</v>
      </c>
      <c r="E384" s="2">
        <v>3.3914911347303458E-3</v>
      </c>
      <c r="F384" s="2">
        <v>1.60686</v>
      </c>
      <c r="G384" s="2">
        <v>1.6112299999999997</v>
      </c>
      <c r="H384" s="2">
        <v>1.6152000000000004</v>
      </c>
      <c r="I384" s="2">
        <v>1.6017440000000007</v>
      </c>
      <c r="J384" s="2">
        <v>1.4967120000000012</v>
      </c>
      <c r="K384" s="17" t="s">
        <v>47</v>
      </c>
      <c r="L384" s="17" t="s">
        <v>53</v>
      </c>
      <c r="M384" s="17" t="s">
        <v>46</v>
      </c>
    </row>
    <row r="385" spans="1:13" ht="13.5" x14ac:dyDescent="0.25">
      <c r="A385" s="3">
        <v>42565</v>
      </c>
      <c r="B385" s="2">
        <v>1.6243000000000001</v>
      </c>
      <c r="C385" s="2">
        <v>54.45841586542744</v>
      </c>
      <c r="D385" s="2">
        <v>8.3823070005295541E-4</v>
      </c>
      <c r="E385" s="2">
        <v>4.0739773058941922E-3</v>
      </c>
      <c r="F385" s="2">
        <v>1.6112200000000001</v>
      </c>
      <c r="G385" s="2">
        <v>1.6155800000000002</v>
      </c>
      <c r="H385" s="2">
        <v>1.6162700000000001</v>
      </c>
      <c r="I385" s="2">
        <v>1.602172000000001</v>
      </c>
      <c r="J385" s="2">
        <v>1.4978555000000011</v>
      </c>
      <c r="K385" s="17" t="s">
        <v>50</v>
      </c>
      <c r="L385" s="17" t="s">
        <v>53</v>
      </c>
      <c r="M385" s="17" t="s">
        <v>51</v>
      </c>
    </row>
    <row r="386" spans="1:13" ht="13.5" x14ac:dyDescent="0.25">
      <c r="A386" s="3">
        <v>42566</v>
      </c>
      <c r="B386" s="2">
        <v>1.6080000000000001</v>
      </c>
      <c r="C386" s="2">
        <v>49.616370565264035</v>
      </c>
      <c r="D386" s="2">
        <v>3.0785287847223675E-3</v>
      </c>
      <c r="E386" s="2">
        <v>4.7043880318553902E-3</v>
      </c>
      <c r="F386" s="2">
        <v>1.61232</v>
      </c>
      <c r="G386" s="2">
        <v>1.6139499999999998</v>
      </c>
      <c r="H386" s="2">
        <v>1.6160200000000002</v>
      </c>
      <c r="I386" s="2">
        <v>1.6020720000000008</v>
      </c>
      <c r="J386" s="2">
        <v>1.4990190000000012</v>
      </c>
      <c r="K386" s="17" t="s">
        <v>47</v>
      </c>
      <c r="L386" s="17" t="s">
        <v>48</v>
      </c>
      <c r="M386" s="17" t="s">
        <v>54</v>
      </c>
    </row>
    <row r="387" spans="1:13" ht="13.5" x14ac:dyDescent="0.25">
      <c r="A387" s="3">
        <v>42569</v>
      </c>
      <c r="B387" s="2">
        <v>1.6188</v>
      </c>
      <c r="C387" s="2">
        <v>52.622168994161555</v>
      </c>
      <c r="D387" s="2">
        <v>4.184420118469756E-3</v>
      </c>
      <c r="E387" s="2">
        <v>5.3117227870822792E-3</v>
      </c>
      <c r="F387" s="2">
        <v>1.6112200000000001</v>
      </c>
      <c r="G387" s="2">
        <v>1.6133999999999999</v>
      </c>
      <c r="H387" s="2">
        <v>1.6153000000000002</v>
      </c>
      <c r="I387" s="2">
        <v>1.6025920000000005</v>
      </c>
      <c r="J387" s="2">
        <v>1.5001860000000016</v>
      </c>
      <c r="K387" s="17" t="s">
        <v>47</v>
      </c>
      <c r="L387" s="17" t="s">
        <v>48</v>
      </c>
      <c r="M387" s="17" t="s">
        <v>46</v>
      </c>
    </row>
    <row r="388" spans="1:13" ht="13.5" x14ac:dyDescent="0.25">
      <c r="A388" s="3">
        <v>42570</v>
      </c>
      <c r="B388" s="2">
        <v>1.6188</v>
      </c>
      <c r="C388" s="2">
        <v>52.622168994161555</v>
      </c>
      <c r="D388" s="2">
        <v>5.06585156093875E-3</v>
      </c>
      <c r="E388" s="2">
        <v>5.3939833221171574E-3</v>
      </c>
      <c r="F388" s="2">
        <v>1.6144799999999999</v>
      </c>
      <c r="G388" s="2">
        <v>1.6128499999999999</v>
      </c>
      <c r="H388" s="2">
        <v>1.6158450000000002</v>
      </c>
      <c r="I388" s="2">
        <v>1.6032140000000006</v>
      </c>
      <c r="J388" s="2">
        <v>1.5014285000000018</v>
      </c>
      <c r="K388" s="17" t="s">
        <v>47</v>
      </c>
      <c r="L388" s="17" t="s">
        <v>48</v>
      </c>
      <c r="M388" s="17" t="s">
        <v>54</v>
      </c>
    </row>
    <row r="389" spans="1:13" ht="13.5" x14ac:dyDescent="0.25">
      <c r="A389" s="3">
        <v>42571</v>
      </c>
      <c r="B389" s="2">
        <v>1.6025</v>
      </c>
      <c r="C389" s="2">
        <v>47.646674872334103</v>
      </c>
      <c r="D389" s="2">
        <v>6.9687867188736874E-3</v>
      </c>
      <c r="E389" s="2">
        <v>5.3764572219823226E-3</v>
      </c>
      <c r="F389" s="2">
        <v>1.6144800000000004</v>
      </c>
      <c r="G389" s="2">
        <v>1.61067</v>
      </c>
      <c r="H389" s="2">
        <v>1.6155750000000002</v>
      </c>
      <c r="I389" s="2">
        <v>1.6034080000000006</v>
      </c>
      <c r="J389" s="2">
        <v>1.5025895000000018</v>
      </c>
      <c r="K389" s="17" t="s">
        <v>47</v>
      </c>
      <c r="L389" s="17" t="s">
        <v>48</v>
      </c>
      <c r="M389" s="17" t="s">
        <v>53</v>
      </c>
    </row>
    <row r="390" spans="1:13" ht="13.5" x14ac:dyDescent="0.25">
      <c r="A390" s="3">
        <v>42572</v>
      </c>
      <c r="B390" s="2">
        <v>1.6025</v>
      </c>
      <c r="C390" s="2">
        <v>47.646674872334103</v>
      </c>
      <c r="D390" s="2">
        <v>5.274860854362684E-3</v>
      </c>
      <c r="E390" s="2">
        <v>5.0931426737778288E-3</v>
      </c>
      <c r="F390" s="2">
        <v>1.6101199999999998</v>
      </c>
      <c r="G390" s="2">
        <v>1.61067</v>
      </c>
      <c r="H390" s="2">
        <v>1.6153</v>
      </c>
      <c r="I390" s="2">
        <v>1.6038060000000007</v>
      </c>
      <c r="J390" s="2">
        <v>1.5037505000000018</v>
      </c>
      <c r="K390" s="17" t="s">
        <v>47</v>
      </c>
      <c r="L390" s="17" t="s">
        <v>48</v>
      </c>
      <c r="M390" s="17" t="s">
        <v>46</v>
      </c>
    </row>
    <row r="391" spans="1:13" ht="13.5" x14ac:dyDescent="0.25">
      <c r="A391" s="3">
        <v>42573</v>
      </c>
      <c r="B391" s="2">
        <v>1.6025</v>
      </c>
      <c r="C391" s="2">
        <v>47.646674872334103</v>
      </c>
      <c r="D391" s="2">
        <v>3.8875985861064333E-3</v>
      </c>
      <c r="E391" s="2">
        <v>4.9798139232161542E-3</v>
      </c>
      <c r="F391" s="2">
        <v>1.6090199999999999</v>
      </c>
      <c r="G391" s="2">
        <v>1.61067</v>
      </c>
      <c r="H391" s="2">
        <v>1.6139400000000002</v>
      </c>
      <c r="I391" s="2">
        <v>1.6042040000000002</v>
      </c>
      <c r="J391" s="2">
        <v>1.5049370000000022</v>
      </c>
      <c r="K391" s="17" t="s">
        <v>47</v>
      </c>
      <c r="L391" s="17" t="s">
        <v>53</v>
      </c>
      <c r="M391" s="17" t="s">
        <v>46</v>
      </c>
    </row>
    <row r="392" spans="1:13" ht="13.5" x14ac:dyDescent="0.25">
      <c r="A392" s="3">
        <v>42577</v>
      </c>
      <c r="B392" s="2">
        <v>1.6025</v>
      </c>
      <c r="C392" s="2">
        <v>47.646674872334103</v>
      </c>
      <c r="D392" s="2">
        <v>6.1102552296534718E-3</v>
      </c>
      <c r="E392" s="2">
        <v>5.4876198545723443E-3</v>
      </c>
      <c r="F392" s="2">
        <v>1.6057600000000001</v>
      </c>
      <c r="G392" s="2">
        <v>1.6084899999999998</v>
      </c>
      <c r="H392" s="2">
        <v>1.6125799999999999</v>
      </c>
      <c r="I392" s="2">
        <v>1.6043980000000004</v>
      </c>
      <c r="J392" s="2">
        <v>1.5061235000000022</v>
      </c>
      <c r="K392" s="17" t="s">
        <v>47</v>
      </c>
      <c r="L392" s="17" t="s">
        <v>48</v>
      </c>
      <c r="M392" s="17" t="s">
        <v>46</v>
      </c>
    </row>
    <row r="393" spans="1:13" ht="13.5" x14ac:dyDescent="0.25">
      <c r="A393" s="3">
        <v>42578</v>
      </c>
      <c r="B393" s="2">
        <v>1.6243000000000001</v>
      </c>
      <c r="C393" s="2">
        <v>55.256954834206077</v>
      </c>
      <c r="D393" s="2">
        <v>3.0617924263967033E-3</v>
      </c>
      <c r="E393" s="2">
        <v>5.705613549465029E-3</v>
      </c>
      <c r="F393" s="2">
        <v>1.60686</v>
      </c>
      <c r="G393" s="2">
        <v>1.61067</v>
      </c>
      <c r="H393" s="2">
        <v>1.6123099999999997</v>
      </c>
      <c r="I393" s="2">
        <v>1.6048260000000001</v>
      </c>
      <c r="J393" s="2">
        <v>1.5075200000000022</v>
      </c>
      <c r="K393" s="17" t="s">
        <v>47</v>
      </c>
      <c r="L393" s="17" t="s">
        <v>53</v>
      </c>
      <c r="M393" s="17" t="s">
        <v>54</v>
      </c>
    </row>
    <row r="394" spans="1:13" ht="13.5" x14ac:dyDescent="0.25">
      <c r="A394" s="3">
        <v>42579</v>
      </c>
      <c r="B394" s="2">
        <v>1.6296999999999999</v>
      </c>
      <c r="C394" s="2">
        <v>56.927204420348673</v>
      </c>
      <c r="D394" s="2">
        <v>-9.9296265980708398E-6</v>
      </c>
      <c r="E394" s="2">
        <v>4.5916007861025246E-3</v>
      </c>
      <c r="F394" s="2">
        <v>1.6123000000000001</v>
      </c>
      <c r="G394" s="2">
        <v>1.6133900000000001</v>
      </c>
      <c r="H394" s="2">
        <v>1.6123100000000001</v>
      </c>
      <c r="I394" s="2">
        <v>1.6054640000000004</v>
      </c>
      <c r="J394" s="2">
        <v>1.5090700000000024</v>
      </c>
      <c r="K394" s="17" t="s">
        <v>50</v>
      </c>
      <c r="L394" s="17" t="s">
        <v>49</v>
      </c>
      <c r="M394" s="17" t="s">
        <v>51</v>
      </c>
    </row>
    <row r="395" spans="1:13" ht="13.5" x14ac:dyDescent="0.25">
      <c r="A395" s="3">
        <v>42580</v>
      </c>
      <c r="B395" s="2">
        <v>1.6514</v>
      </c>
      <c r="C395" s="2">
        <v>62.917823537247521</v>
      </c>
      <c r="D395" s="2">
        <v>-9.7996907408304246E-4</v>
      </c>
      <c r="E395" s="2">
        <v>3.4958875480985809E-3</v>
      </c>
      <c r="F395" s="2">
        <v>1.62208</v>
      </c>
      <c r="G395" s="2">
        <v>1.6160999999999999</v>
      </c>
      <c r="H395" s="2">
        <v>1.6158399999999999</v>
      </c>
      <c r="I395" s="2">
        <v>1.6063339999999999</v>
      </c>
      <c r="J395" s="2">
        <v>1.5107030000000026</v>
      </c>
      <c r="K395" s="17" t="s">
        <v>50</v>
      </c>
      <c r="L395" s="17" t="s">
        <v>49</v>
      </c>
      <c r="M395" s="17" t="s">
        <v>51</v>
      </c>
    </row>
    <row r="396" spans="1:13" ht="13.5" x14ac:dyDescent="0.25">
      <c r="A396" s="3">
        <v>42583</v>
      </c>
      <c r="B396" s="2">
        <v>1.6514</v>
      </c>
      <c r="C396" s="2">
        <v>62.917823537247514</v>
      </c>
      <c r="D396" s="2">
        <v>-4.5453279679916747E-3</v>
      </c>
      <c r="E396" s="2">
        <v>1.7144486950509612E-3</v>
      </c>
      <c r="F396" s="2">
        <v>1.6318600000000001</v>
      </c>
      <c r="G396" s="2">
        <v>1.6204399999999999</v>
      </c>
      <c r="H396" s="2">
        <v>1.6171949999999999</v>
      </c>
      <c r="I396" s="2">
        <v>1.6072039999999999</v>
      </c>
      <c r="J396" s="2">
        <v>1.5122095000000026</v>
      </c>
      <c r="K396" s="17" t="s">
        <v>50</v>
      </c>
      <c r="L396" s="17" t="s">
        <v>49</v>
      </c>
      <c r="M396" s="17" t="s">
        <v>51</v>
      </c>
    </row>
    <row r="397" spans="1:13" ht="13.5" x14ac:dyDescent="0.25">
      <c r="A397" s="3">
        <v>42584</v>
      </c>
      <c r="B397" s="2">
        <v>1.7002999999999999</v>
      </c>
      <c r="C397" s="2">
        <v>72.80339589864127</v>
      </c>
      <c r="D397" s="2">
        <v>-9.7421723667179272E-3</v>
      </c>
      <c r="E397" s="2">
        <v>-4.8731129580173471E-4</v>
      </c>
      <c r="F397" s="2">
        <v>1.6514199999999999</v>
      </c>
      <c r="G397" s="2">
        <v>1.6285900000000002</v>
      </c>
      <c r="H397" s="2">
        <v>1.620995</v>
      </c>
      <c r="I397" s="2">
        <v>1.6090519999999995</v>
      </c>
      <c r="J397" s="2">
        <v>1.5139605000000029</v>
      </c>
      <c r="K397" s="17" t="s">
        <v>50</v>
      </c>
      <c r="L397" s="17" t="s">
        <v>49</v>
      </c>
      <c r="M397" s="17" t="s">
        <v>51</v>
      </c>
    </row>
    <row r="398" spans="1:13" ht="13.5" x14ac:dyDescent="0.25">
      <c r="A398" s="3">
        <v>42585</v>
      </c>
      <c r="B398" s="2">
        <v>1.7112000000000001</v>
      </c>
      <c r="C398" s="2">
        <v>74.439136545654364</v>
      </c>
      <c r="D398" s="2">
        <v>-1.5438934532481019E-2</v>
      </c>
      <c r="E398" s="2">
        <v>-1.9233972622919597E-3</v>
      </c>
      <c r="F398" s="2">
        <v>1.6687999999999998</v>
      </c>
      <c r="G398" s="2">
        <v>1.6378300000000003</v>
      </c>
      <c r="H398" s="2">
        <v>1.6253399999999996</v>
      </c>
      <c r="I398" s="2">
        <v>1.6109159999999998</v>
      </c>
      <c r="J398" s="2">
        <v>1.5157155000000029</v>
      </c>
      <c r="K398" s="17" t="s">
        <v>50</v>
      </c>
      <c r="L398" s="17" t="s">
        <v>49</v>
      </c>
      <c r="M398" s="17" t="s">
        <v>51</v>
      </c>
    </row>
    <row r="399" spans="1:13" ht="13.5" x14ac:dyDescent="0.25">
      <c r="A399" s="3">
        <v>42586</v>
      </c>
      <c r="B399" s="2">
        <v>1.6839999999999999</v>
      </c>
      <c r="C399" s="2">
        <v>64.081523455591096</v>
      </c>
      <c r="D399" s="2">
        <v>-2.1272136405572128E-2</v>
      </c>
      <c r="E399" s="2">
        <v>-2.631816604984483E-3</v>
      </c>
      <c r="F399" s="2">
        <v>1.6796599999999997</v>
      </c>
      <c r="G399" s="2">
        <v>1.6459800000000002</v>
      </c>
      <c r="H399" s="2">
        <v>1.6283249999999998</v>
      </c>
      <c r="I399" s="2">
        <v>1.6127399999999996</v>
      </c>
      <c r="J399" s="2">
        <v>1.5174105000000029</v>
      </c>
      <c r="K399" s="17" t="s">
        <v>50</v>
      </c>
      <c r="L399" s="17" t="s">
        <v>53</v>
      </c>
      <c r="M399" s="17" t="s">
        <v>51</v>
      </c>
    </row>
    <row r="400" spans="1:13" ht="13.5" x14ac:dyDescent="0.25">
      <c r="A400" s="3">
        <v>42587</v>
      </c>
      <c r="B400" s="2">
        <v>1.7165999999999999</v>
      </c>
      <c r="C400" s="2">
        <v>69.55013535170437</v>
      </c>
      <c r="D400" s="2">
        <v>-2.8943481047958741E-2</v>
      </c>
      <c r="E400" s="2">
        <v>-2.8410136501698176E-3</v>
      </c>
      <c r="F400" s="2">
        <v>1.6926999999999999</v>
      </c>
      <c r="G400" s="2">
        <v>1.6573900000000001</v>
      </c>
      <c r="H400" s="2">
        <v>1.6340299999999999</v>
      </c>
      <c r="I400" s="2">
        <v>1.6152159999999998</v>
      </c>
      <c r="J400" s="2">
        <v>1.5191925000000033</v>
      </c>
      <c r="K400" s="17" t="s">
        <v>50</v>
      </c>
      <c r="L400" s="17" t="s">
        <v>53</v>
      </c>
      <c r="M400" s="17" t="s">
        <v>51</v>
      </c>
    </row>
    <row r="401" spans="1:13" ht="13.5" x14ac:dyDescent="0.25">
      <c r="A401" s="3">
        <v>42590</v>
      </c>
      <c r="B401" s="2">
        <v>1.7165999999999999</v>
      </c>
      <c r="C401" s="2">
        <v>69.55013535170437</v>
      </c>
      <c r="D401" s="2">
        <v>-3.5924238462387459E-2</v>
      </c>
      <c r="E401" s="2">
        <v>-2.7198661312436709E-3</v>
      </c>
      <c r="F401" s="2">
        <v>1.70574</v>
      </c>
      <c r="G401" s="2">
        <v>1.6687999999999998</v>
      </c>
      <c r="H401" s="2">
        <v>1.6397349999999999</v>
      </c>
      <c r="I401" s="2">
        <v>1.6186019999999997</v>
      </c>
      <c r="J401" s="2">
        <v>1.5209495000000033</v>
      </c>
      <c r="K401" s="17" t="s">
        <v>50</v>
      </c>
      <c r="L401" s="17" t="s">
        <v>53</v>
      </c>
      <c r="M401" s="17" t="s">
        <v>51</v>
      </c>
    </row>
    <row r="402" spans="1:13" ht="13.5" x14ac:dyDescent="0.25">
      <c r="A402" s="3">
        <v>42591</v>
      </c>
      <c r="B402" s="2">
        <v>1.6786000000000001</v>
      </c>
      <c r="C402" s="2">
        <v>57.678546083236505</v>
      </c>
      <c r="D402" s="2">
        <v>-3.9469569901471102E-2</v>
      </c>
      <c r="E402" s="2">
        <v>-3.4718166674135862E-3</v>
      </c>
      <c r="F402" s="2">
        <v>1.7014</v>
      </c>
      <c r="G402" s="2">
        <v>1.67641</v>
      </c>
      <c r="H402" s="2">
        <v>1.6424499999999997</v>
      </c>
      <c r="I402" s="2">
        <v>1.6203179999999995</v>
      </c>
      <c r="J402" s="2">
        <v>1.5225415000000033</v>
      </c>
      <c r="K402" s="17" t="s">
        <v>47</v>
      </c>
      <c r="L402" s="17" t="s">
        <v>53</v>
      </c>
      <c r="M402" s="17" t="s">
        <v>46</v>
      </c>
    </row>
    <row r="403" spans="1:13" ht="13.5" x14ac:dyDescent="0.25">
      <c r="A403" s="3">
        <v>42592</v>
      </c>
      <c r="B403" s="2">
        <v>1.6786000000000001</v>
      </c>
      <c r="C403" s="2">
        <v>57.678546083236505</v>
      </c>
      <c r="D403" s="2">
        <v>-3.9310845873385958E-2</v>
      </c>
      <c r="E403" s="2">
        <v>-4.9770100210241534E-3</v>
      </c>
      <c r="F403" s="2">
        <v>1.6948799999999999</v>
      </c>
      <c r="G403" s="2">
        <v>1.6818399999999998</v>
      </c>
      <c r="H403" s="2">
        <v>1.646255</v>
      </c>
      <c r="I403" s="2">
        <v>1.6225399999999994</v>
      </c>
      <c r="J403" s="2">
        <v>1.5241335000000031</v>
      </c>
      <c r="K403" s="17" t="s">
        <v>47</v>
      </c>
      <c r="L403" s="17" t="s">
        <v>53</v>
      </c>
      <c r="M403" s="17" t="s">
        <v>46</v>
      </c>
    </row>
    <row r="404" spans="1:13" ht="13.5" x14ac:dyDescent="0.25">
      <c r="A404" s="3">
        <v>42593</v>
      </c>
      <c r="B404" s="2">
        <v>1.6786000000000001</v>
      </c>
      <c r="C404" s="2">
        <v>57.678546083236505</v>
      </c>
      <c r="D404" s="2">
        <v>-3.8526536781599674E-2</v>
      </c>
      <c r="E404" s="2">
        <v>-5.2056115060127714E-3</v>
      </c>
      <c r="F404" s="2">
        <v>1.6938</v>
      </c>
      <c r="G404" s="2">
        <v>1.6867299999999996</v>
      </c>
      <c r="H404" s="2">
        <v>1.6500599999999999</v>
      </c>
      <c r="I404" s="2">
        <v>1.6242559999999995</v>
      </c>
      <c r="J404" s="2">
        <v>1.5257255000000034</v>
      </c>
      <c r="K404" s="17" t="s">
        <v>47</v>
      </c>
      <c r="L404" s="17" t="s">
        <v>53</v>
      </c>
      <c r="M404" s="17" t="s">
        <v>46</v>
      </c>
    </row>
    <row r="405" spans="1:13" ht="13.5" x14ac:dyDescent="0.25">
      <c r="A405" s="3">
        <v>42594</v>
      </c>
      <c r="B405" s="2">
        <v>1.6677</v>
      </c>
      <c r="C405" s="2">
        <v>54.354670913964192</v>
      </c>
      <c r="D405" s="2">
        <v>-3.3884396760609503E-2</v>
      </c>
      <c r="E405" s="2">
        <v>-5.296261516285072E-3</v>
      </c>
      <c r="F405" s="2">
        <v>1.6840200000000003</v>
      </c>
      <c r="G405" s="2">
        <v>1.6883599999999999</v>
      </c>
      <c r="H405" s="2">
        <v>1.6522299999999999</v>
      </c>
      <c r="I405" s="2">
        <v>1.6257539999999995</v>
      </c>
      <c r="J405" s="2">
        <v>1.5272885000000034</v>
      </c>
      <c r="K405" s="17" t="s">
        <v>47</v>
      </c>
      <c r="L405" s="17" t="s">
        <v>53</v>
      </c>
      <c r="M405" s="17" t="s">
        <v>46</v>
      </c>
    </row>
    <row r="406" spans="1:13" ht="13.5" x14ac:dyDescent="0.25">
      <c r="A406" s="3">
        <v>42597</v>
      </c>
      <c r="B406" s="2">
        <v>1.6677</v>
      </c>
      <c r="C406" s="2">
        <v>54.354670913964192</v>
      </c>
      <c r="D406" s="2">
        <v>-3.0047000484783704E-2</v>
      </c>
      <c r="E406" s="2">
        <v>-5.3102896067863271E-3</v>
      </c>
      <c r="F406" s="2">
        <v>1.67424</v>
      </c>
      <c r="G406" s="2">
        <v>1.6899899999999999</v>
      </c>
      <c r="H406" s="2">
        <v>1.6552149999999997</v>
      </c>
      <c r="I406" s="2">
        <v>1.6270499999999997</v>
      </c>
      <c r="J406" s="2">
        <v>1.5288010000000036</v>
      </c>
      <c r="K406" s="17" t="s">
        <v>47</v>
      </c>
      <c r="L406" s="17" t="s">
        <v>53</v>
      </c>
      <c r="M406" s="17" t="s">
        <v>46</v>
      </c>
    </row>
    <row r="407" spans="1:13" ht="13.5" x14ac:dyDescent="0.25">
      <c r="A407" s="3">
        <v>42598</v>
      </c>
      <c r="B407" s="2">
        <v>1.6677</v>
      </c>
      <c r="C407" s="2">
        <v>54.354670913964192</v>
      </c>
      <c r="D407" s="2">
        <v>-1.9360755533812002E-2</v>
      </c>
      <c r="E407" s="2">
        <v>-5.2901206291955955E-3</v>
      </c>
      <c r="F407" s="2">
        <v>1.6720600000000001</v>
      </c>
      <c r="G407" s="2">
        <v>1.6867300000000001</v>
      </c>
      <c r="H407" s="2">
        <v>1.6576599999999999</v>
      </c>
      <c r="I407" s="2">
        <v>1.6283459999999996</v>
      </c>
      <c r="J407" s="2">
        <v>1.5303640000000038</v>
      </c>
      <c r="K407" s="17" t="s">
        <v>47</v>
      </c>
      <c r="L407" s="17" t="s">
        <v>53</v>
      </c>
      <c r="M407" s="17" t="s">
        <v>46</v>
      </c>
    </row>
    <row r="408" spans="1:13" ht="13.5" x14ac:dyDescent="0.25">
      <c r="A408" s="3">
        <v>42599</v>
      </c>
      <c r="B408" s="2">
        <v>1.6569</v>
      </c>
      <c r="C408" s="2">
        <v>50.736397854405162</v>
      </c>
      <c r="D408" s="2">
        <v>-7.9192729593033917E-3</v>
      </c>
      <c r="E408" s="2">
        <v>-5.1700532405053699E-3</v>
      </c>
      <c r="F408" s="2">
        <v>1.6677199999999999</v>
      </c>
      <c r="G408" s="2">
        <v>1.6812999999999998</v>
      </c>
      <c r="H408" s="2">
        <v>1.659565</v>
      </c>
      <c r="I408" s="2">
        <v>1.6296279999999996</v>
      </c>
      <c r="J408" s="2">
        <v>1.5318730000000038</v>
      </c>
      <c r="K408" s="17" t="s">
        <v>47</v>
      </c>
      <c r="L408" s="17" t="s">
        <v>53</v>
      </c>
      <c r="M408" s="17" t="s">
        <v>46</v>
      </c>
    </row>
    <row r="409" spans="1:13" ht="13.5" x14ac:dyDescent="0.25">
      <c r="A409" s="3">
        <v>42600</v>
      </c>
      <c r="B409" s="2">
        <v>1.6569</v>
      </c>
      <c r="C409" s="2">
        <v>50.736397854405162</v>
      </c>
      <c r="D409" s="2">
        <v>-2.4307122760354183E-3</v>
      </c>
      <c r="E409" s="2">
        <v>-4.40114125613886E-3</v>
      </c>
      <c r="F409" s="2">
        <v>1.6633800000000001</v>
      </c>
      <c r="G409" s="2">
        <v>1.6785899999999998</v>
      </c>
      <c r="H409" s="2">
        <v>1.662285</v>
      </c>
      <c r="I409" s="2">
        <v>1.6307079999999996</v>
      </c>
      <c r="J409" s="2">
        <v>1.5333315000000038</v>
      </c>
      <c r="K409" s="17" t="s">
        <v>47</v>
      </c>
      <c r="L409" s="17" t="s">
        <v>53</v>
      </c>
      <c r="M409" s="17" t="s">
        <v>46</v>
      </c>
    </row>
    <row r="410" spans="1:13" ht="13.5" x14ac:dyDescent="0.25">
      <c r="A410" s="3">
        <v>42601</v>
      </c>
      <c r="B410" s="2">
        <v>1.6569</v>
      </c>
      <c r="C410" s="2">
        <v>50.736397854405162</v>
      </c>
      <c r="D410" s="2">
        <v>7.2213590544569772E-3</v>
      </c>
      <c r="E410" s="2">
        <v>-3.7964493756431207E-3</v>
      </c>
      <c r="F410" s="2">
        <v>1.6612200000000001</v>
      </c>
      <c r="G410" s="2">
        <v>1.6726200000000002</v>
      </c>
      <c r="H410" s="2">
        <v>1.6650050000000001</v>
      </c>
      <c r="I410" s="2">
        <v>1.6317879999999994</v>
      </c>
      <c r="J410" s="2">
        <v>1.5347900000000039</v>
      </c>
      <c r="K410" s="17" t="s">
        <v>47</v>
      </c>
      <c r="L410" s="17" t="s">
        <v>53</v>
      </c>
      <c r="M410" s="17" t="s">
        <v>46</v>
      </c>
    </row>
    <row r="411" spans="1:13" ht="13.5" x14ac:dyDescent="0.25">
      <c r="A411" s="3">
        <v>42604</v>
      </c>
      <c r="B411" s="2">
        <v>1.6677</v>
      </c>
      <c r="C411" s="2">
        <v>54.517857198068441</v>
      </c>
      <c r="D411" s="2">
        <v>1.4581570392541376E-2</v>
      </c>
      <c r="E411" s="2">
        <v>-3.2569928055524167E-3</v>
      </c>
      <c r="F411" s="2">
        <v>1.6612200000000001</v>
      </c>
      <c r="G411" s="2">
        <v>1.6677300000000002</v>
      </c>
      <c r="H411" s="2">
        <v>1.6682649999999999</v>
      </c>
      <c r="I411" s="2">
        <v>1.6337919999999995</v>
      </c>
      <c r="J411" s="2">
        <v>1.5362520000000037</v>
      </c>
      <c r="K411" s="17" t="s">
        <v>50</v>
      </c>
      <c r="L411" s="17" t="s">
        <v>53</v>
      </c>
      <c r="M411" s="17" t="s">
        <v>53</v>
      </c>
    </row>
    <row r="412" spans="1:13" ht="13.5" x14ac:dyDescent="0.25">
      <c r="A412" s="3">
        <v>42605</v>
      </c>
      <c r="B412" s="2">
        <v>1.7165999999999999</v>
      </c>
      <c r="C412" s="2">
        <v>66.904881688423359</v>
      </c>
      <c r="D412" s="2">
        <v>1.1270834883718051E-2</v>
      </c>
      <c r="E412" s="2">
        <v>-2.7924996968131223E-3</v>
      </c>
      <c r="F412" s="2">
        <v>1.671</v>
      </c>
      <c r="G412" s="2">
        <v>1.6715300000000002</v>
      </c>
      <c r="H412" s="2">
        <v>1.67397</v>
      </c>
      <c r="I412" s="2">
        <v>1.6367739999999993</v>
      </c>
      <c r="J412" s="2">
        <v>1.5380595000000037</v>
      </c>
      <c r="K412" s="17" t="s">
        <v>50</v>
      </c>
      <c r="L412" s="17" t="s">
        <v>53</v>
      </c>
      <c r="M412" s="17" t="s">
        <v>51</v>
      </c>
    </row>
    <row r="413" spans="1:13" ht="13.5" x14ac:dyDescent="0.25">
      <c r="A413" s="3">
        <v>42606</v>
      </c>
      <c r="B413" s="2">
        <v>1.6839999999999999</v>
      </c>
      <c r="C413" s="2">
        <v>55.962399874642692</v>
      </c>
      <c r="D413" s="2">
        <v>1.053027760605052E-2</v>
      </c>
      <c r="E413" s="2">
        <v>-2.0461964312096107E-3</v>
      </c>
      <c r="F413" s="2">
        <v>1.6764199999999998</v>
      </c>
      <c r="G413" s="2">
        <v>1.6720700000000002</v>
      </c>
      <c r="H413" s="2">
        <v>1.676955</v>
      </c>
      <c r="I413" s="2">
        <v>1.6386999999999992</v>
      </c>
      <c r="J413" s="2">
        <v>1.5397040000000037</v>
      </c>
      <c r="K413" s="17" t="s">
        <v>50</v>
      </c>
      <c r="L413" s="17" t="s">
        <v>53</v>
      </c>
      <c r="M413" s="17" t="s">
        <v>51</v>
      </c>
    </row>
    <row r="414" spans="1:13" ht="13.5" x14ac:dyDescent="0.25">
      <c r="A414" s="3">
        <v>42607</v>
      </c>
      <c r="B414" s="2">
        <v>1.6839999999999999</v>
      </c>
      <c r="C414" s="2">
        <v>55.962399874642692</v>
      </c>
      <c r="D414" s="2">
        <v>9.7685272875809304E-3</v>
      </c>
      <c r="E414" s="2">
        <v>-2.8583455543012342E-3</v>
      </c>
      <c r="F414" s="2">
        <v>1.68184</v>
      </c>
      <c r="G414" s="2">
        <v>1.6726099999999999</v>
      </c>
      <c r="H414" s="2">
        <v>1.6796699999999998</v>
      </c>
      <c r="I414" s="2">
        <v>1.6406259999999993</v>
      </c>
      <c r="J414" s="2">
        <v>1.5413230000000038</v>
      </c>
      <c r="K414" s="17" t="s">
        <v>50</v>
      </c>
      <c r="L414" s="17" t="s">
        <v>53</v>
      </c>
      <c r="M414" s="17" t="s">
        <v>51</v>
      </c>
    </row>
    <row r="415" spans="1:13" ht="13.5" x14ac:dyDescent="0.25">
      <c r="A415" s="3">
        <v>42608</v>
      </c>
      <c r="B415" s="2">
        <v>1.7112000000000001</v>
      </c>
      <c r="C415" s="2">
        <v>61.979611039657151</v>
      </c>
      <c r="D415" s="2">
        <v>5.3071157584374529E-3</v>
      </c>
      <c r="E415" s="2">
        <v>-3.1723445497706497E-3</v>
      </c>
      <c r="F415" s="2">
        <v>1.6926999999999999</v>
      </c>
      <c r="G415" s="2">
        <v>1.67696</v>
      </c>
      <c r="H415" s="2">
        <v>1.6826599999999998</v>
      </c>
      <c r="I415" s="2">
        <v>1.6427919999999994</v>
      </c>
      <c r="J415" s="2">
        <v>1.5430780000000035</v>
      </c>
      <c r="K415" s="17" t="s">
        <v>50</v>
      </c>
      <c r="L415" s="17" t="s">
        <v>53</v>
      </c>
      <c r="M415" s="17" t="s">
        <v>51</v>
      </c>
    </row>
    <row r="416" spans="1:13" ht="13.5" x14ac:dyDescent="0.25">
      <c r="A416" s="3">
        <v>42611</v>
      </c>
      <c r="B416" s="2">
        <v>1.7112000000000001</v>
      </c>
      <c r="C416" s="2">
        <v>61.979611039657144</v>
      </c>
      <c r="D416" s="2">
        <v>1.2555014178443624E-3</v>
      </c>
      <c r="E416" s="2">
        <v>-2.8911626756294192E-3</v>
      </c>
      <c r="F416" s="2">
        <v>1.7014</v>
      </c>
      <c r="G416" s="2">
        <v>1.6813099999999999</v>
      </c>
      <c r="H416" s="2">
        <v>1.6856500000000001</v>
      </c>
      <c r="I416" s="2">
        <v>1.6447559999999997</v>
      </c>
      <c r="J416" s="2">
        <v>1.5447825000000037</v>
      </c>
      <c r="K416" s="17" t="s">
        <v>47</v>
      </c>
      <c r="L416" s="17" t="s">
        <v>53</v>
      </c>
      <c r="M416" s="17" t="s">
        <v>54</v>
      </c>
    </row>
    <row r="417" spans="1:13" ht="13.5" x14ac:dyDescent="0.25">
      <c r="A417" s="3">
        <v>42612</v>
      </c>
      <c r="B417" s="2">
        <v>1.7112000000000001</v>
      </c>
      <c r="C417" s="2">
        <v>61.979611039657151</v>
      </c>
      <c r="D417" s="2">
        <v>-2.4288745061857853E-3</v>
      </c>
      <c r="E417" s="2">
        <v>-2.2051973970133943E-3</v>
      </c>
      <c r="F417" s="2">
        <v>1.7003200000000001</v>
      </c>
      <c r="G417" s="2">
        <v>1.6856599999999999</v>
      </c>
      <c r="H417" s="2">
        <v>1.6861950000000001</v>
      </c>
      <c r="I417" s="2">
        <v>1.6463159999999997</v>
      </c>
      <c r="J417" s="2">
        <v>1.5465630000000035</v>
      </c>
      <c r="K417" s="17" t="s">
        <v>47</v>
      </c>
      <c r="L417" s="17" t="s">
        <v>53</v>
      </c>
      <c r="M417" s="17" t="s">
        <v>46</v>
      </c>
    </row>
    <row r="418" spans="1:13" ht="13.5" x14ac:dyDescent="0.25">
      <c r="A418" s="3">
        <v>42613</v>
      </c>
      <c r="B418" s="2">
        <v>1.7112000000000001</v>
      </c>
      <c r="C418" s="2">
        <v>61.979611039657151</v>
      </c>
      <c r="D418" s="2">
        <v>-7.4450792955975675E-3</v>
      </c>
      <c r="E418" s="2">
        <v>-1.0750305634813556E-3</v>
      </c>
      <c r="F418" s="2">
        <v>1.7057600000000002</v>
      </c>
      <c r="G418" s="2">
        <v>1.6910899999999998</v>
      </c>
      <c r="H418" s="2">
        <v>1.6861950000000001</v>
      </c>
      <c r="I418" s="2">
        <v>1.6483819999999998</v>
      </c>
      <c r="J418" s="2">
        <v>1.5483435000000036</v>
      </c>
      <c r="K418" s="17" t="s">
        <v>50</v>
      </c>
      <c r="L418" s="17" t="s">
        <v>53</v>
      </c>
      <c r="M418" s="17" t="s">
        <v>51</v>
      </c>
    </row>
    <row r="419" spans="1:13" ht="13.5" x14ac:dyDescent="0.25">
      <c r="A419" s="3">
        <v>42614</v>
      </c>
      <c r="B419" s="2">
        <v>1.6677</v>
      </c>
      <c r="C419" s="2">
        <v>47.900612542471755</v>
      </c>
      <c r="D419" s="2">
        <v>-8.6868912611413052E-3</v>
      </c>
      <c r="E419" s="2">
        <v>-9.3144692996265869E-4</v>
      </c>
      <c r="F419" s="2">
        <v>1.7024999999999999</v>
      </c>
      <c r="G419" s="2">
        <v>1.6921700000000002</v>
      </c>
      <c r="H419" s="2">
        <v>1.6853799999999999</v>
      </c>
      <c r="I419" s="2">
        <v>1.649578</v>
      </c>
      <c r="J419" s="2">
        <v>1.5498810000000041</v>
      </c>
      <c r="K419" s="17" t="s">
        <v>50</v>
      </c>
      <c r="L419" s="17" t="s">
        <v>53</v>
      </c>
      <c r="M419" s="17" t="s">
        <v>52</v>
      </c>
    </row>
    <row r="420" spans="1:13" ht="13.5" x14ac:dyDescent="0.25">
      <c r="A420" s="3">
        <v>42615</v>
      </c>
      <c r="B420" s="2">
        <v>1.7112000000000001</v>
      </c>
      <c r="C420" s="2">
        <v>58.140622236838624</v>
      </c>
      <c r="D420" s="2">
        <v>-1.2906124097266547E-2</v>
      </c>
      <c r="E420" s="2">
        <v>-1.0280655945162423E-4</v>
      </c>
      <c r="F420" s="2">
        <v>1.7025000000000001</v>
      </c>
      <c r="G420" s="2">
        <v>1.6976</v>
      </c>
      <c r="H420" s="2">
        <v>1.6851100000000006</v>
      </c>
      <c r="I420" s="2">
        <v>1.6516419999999998</v>
      </c>
      <c r="J420" s="2">
        <v>1.5516615000000038</v>
      </c>
      <c r="K420" s="17" t="s">
        <v>47</v>
      </c>
      <c r="L420" s="17" t="s">
        <v>53</v>
      </c>
      <c r="M420" s="17" t="s">
        <v>53</v>
      </c>
    </row>
    <row r="421" spans="1:13" ht="13.5" x14ac:dyDescent="0.25">
      <c r="A421" s="3">
        <v>42618</v>
      </c>
      <c r="B421" s="2">
        <v>1.7112000000000001</v>
      </c>
      <c r="C421" s="2">
        <v>58.140622236838624</v>
      </c>
      <c r="D421" s="2">
        <v>-1.502197746919065E-2</v>
      </c>
      <c r="E421" s="2">
        <v>1.1705852200863593E-3</v>
      </c>
      <c r="F421" s="2">
        <v>1.7024999999999999</v>
      </c>
      <c r="G421" s="2">
        <v>1.7019500000000001</v>
      </c>
      <c r="H421" s="2">
        <v>1.6848400000000006</v>
      </c>
      <c r="I421" s="2">
        <v>1.6532720000000005</v>
      </c>
      <c r="J421" s="2">
        <v>1.553518000000004</v>
      </c>
      <c r="K421" s="17" t="s">
        <v>47</v>
      </c>
      <c r="L421" s="17" t="s">
        <v>53</v>
      </c>
      <c r="M421" s="17" t="s">
        <v>53</v>
      </c>
    </row>
    <row r="422" spans="1:13" ht="13.5" x14ac:dyDescent="0.25">
      <c r="A422" s="3">
        <v>42619</v>
      </c>
      <c r="B422" s="2">
        <v>1.6786000000000001</v>
      </c>
      <c r="C422" s="2">
        <v>49.65759031020589</v>
      </c>
      <c r="D422" s="2">
        <v>-7.066341478884075E-3</v>
      </c>
      <c r="E422" s="2">
        <v>2.2133172647706692E-3</v>
      </c>
      <c r="F422" s="2">
        <v>1.6959799999999998</v>
      </c>
      <c r="G422" s="2">
        <v>1.69815</v>
      </c>
      <c r="H422" s="2">
        <v>1.6848400000000008</v>
      </c>
      <c r="I422" s="2">
        <v>1.6542500000000004</v>
      </c>
      <c r="J422" s="2">
        <v>1.555085000000004</v>
      </c>
      <c r="K422" s="17" t="s">
        <v>47</v>
      </c>
      <c r="L422" s="17" t="s">
        <v>53</v>
      </c>
      <c r="M422" s="17" t="s">
        <v>46</v>
      </c>
    </row>
    <row r="423" spans="1:13" ht="13.5" x14ac:dyDescent="0.25">
      <c r="A423" s="3">
        <v>42620</v>
      </c>
      <c r="B423" s="2">
        <v>1.6786000000000001</v>
      </c>
      <c r="C423" s="2">
        <v>49.65759031020589</v>
      </c>
      <c r="D423" s="2">
        <v>-5.335101412645038E-3</v>
      </c>
      <c r="E423" s="2">
        <v>3.0517699217005529E-3</v>
      </c>
      <c r="F423" s="2">
        <v>1.68946</v>
      </c>
      <c r="G423" s="2">
        <v>1.6976099999999998</v>
      </c>
      <c r="H423" s="2">
        <v>1.6848400000000008</v>
      </c>
      <c r="I423" s="2">
        <v>1.6552280000000004</v>
      </c>
      <c r="J423" s="2">
        <v>1.5567025000000039</v>
      </c>
      <c r="K423" s="17" t="s">
        <v>47</v>
      </c>
      <c r="L423" s="17" t="s">
        <v>53</v>
      </c>
      <c r="M423" s="17" t="s">
        <v>46</v>
      </c>
    </row>
    <row r="424" spans="1:13" ht="13.5" x14ac:dyDescent="0.25">
      <c r="A424" s="3">
        <v>42621</v>
      </c>
      <c r="B424" s="2">
        <v>1.6786000000000001</v>
      </c>
      <c r="C424" s="2">
        <v>49.65759031020589</v>
      </c>
      <c r="D424" s="2">
        <v>-3.856379407327859E-3</v>
      </c>
      <c r="E424" s="2">
        <v>3.5328140027590391E-3</v>
      </c>
      <c r="F424" s="2">
        <v>1.69164</v>
      </c>
      <c r="G424" s="2">
        <v>1.6970699999999996</v>
      </c>
      <c r="H424" s="2">
        <v>1.6848400000000006</v>
      </c>
      <c r="I424" s="2">
        <v>1.6562060000000007</v>
      </c>
      <c r="J424" s="2">
        <v>1.5583200000000039</v>
      </c>
      <c r="K424" s="17" t="s">
        <v>47</v>
      </c>
      <c r="L424" s="17" t="s">
        <v>53</v>
      </c>
      <c r="M424" s="17" t="s">
        <v>54</v>
      </c>
    </row>
    <row r="425" spans="1:13" ht="13.5" x14ac:dyDescent="0.25">
      <c r="A425" s="3">
        <v>42622</v>
      </c>
      <c r="B425" s="2">
        <v>1.6731</v>
      </c>
      <c r="C425" s="2">
        <v>48.1764196959559</v>
      </c>
      <c r="D425" s="2">
        <v>1.9996720715653726E-3</v>
      </c>
      <c r="E425" s="2">
        <v>3.9218143545144421E-3</v>
      </c>
      <c r="F425" s="2">
        <v>1.6840200000000003</v>
      </c>
      <c r="G425" s="2">
        <v>1.69326</v>
      </c>
      <c r="H425" s="2">
        <v>1.6851100000000003</v>
      </c>
      <c r="I425" s="2">
        <v>1.6580520000000007</v>
      </c>
      <c r="J425" s="2">
        <v>1.5598595000000037</v>
      </c>
      <c r="K425" s="17" t="s">
        <v>47</v>
      </c>
      <c r="L425" s="17" t="s">
        <v>53</v>
      </c>
      <c r="M425" s="17" t="s">
        <v>46</v>
      </c>
    </row>
    <row r="426" spans="1:13" ht="13.5" x14ac:dyDescent="0.25">
      <c r="A426" s="3">
        <v>42627</v>
      </c>
      <c r="B426" s="2">
        <v>1.7112000000000001</v>
      </c>
      <c r="C426" s="2">
        <v>57.609169953928351</v>
      </c>
      <c r="D426" s="2">
        <v>4.1769241183158279E-3</v>
      </c>
      <c r="E426" s="2">
        <v>3.5979238846100001E-3</v>
      </c>
      <c r="F426" s="2">
        <v>1.6840199999999999</v>
      </c>
      <c r="G426" s="2">
        <v>1.6932599999999998</v>
      </c>
      <c r="H426" s="2">
        <v>1.6872849999999999</v>
      </c>
      <c r="I426" s="2">
        <v>1.6597900000000008</v>
      </c>
      <c r="J426" s="2">
        <v>1.5615895000000035</v>
      </c>
      <c r="K426" s="17" t="s">
        <v>47</v>
      </c>
      <c r="L426" s="17" t="s">
        <v>53</v>
      </c>
      <c r="M426" s="17" t="s">
        <v>53</v>
      </c>
    </row>
    <row r="427" spans="1:13" ht="13.5" x14ac:dyDescent="0.25">
      <c r="A427" s="3">
        <v>42628</v>
      </c>
      <c r="B427" s="2">
        <v>1.6731</v>
      </c>
      <c r="C427" s="2">
        <v>48.167483693868881</v>
      </c>
      <c r="D427" s="2">
        <v>8.6573703188375095E-3</v>
      </c>
      <c r="E427" s="2">
        <v>2.6093190693305965E-3</v>
      </c>
      <c r="F427" s="2">
        <v>1.68292</v>
      </c>
      <c r="G427" s="2">
        <v>1.6894499999999997</v>
      </c>
      <c r="H427" s="2">
        <v>1.6875550000000001</v>
      </c>
      <c r="I427" s="2">
        <v>1.6607660000000006</v>
      </c>
      <c r="J427" s="2">
        <v>1.5631290000000035</v>
      </c>
      <c r="K427" s="17" t="s">
        <v>47</v>
      </c>
      <c r="L427" s="17" t="s">
        <v>53</v>
      </c>
      <c r="M427" s="17" t="s">
        <v>46</v>
      </c>
    </row>
    <row r="428" spans="1:13" ht="13.5" x14ac:dyDescent="0.25">
      <c r="A428" s="3">
        <v>42629</v>
      </c>
      <c r="B428" s="2">
        <v>1.6677</v>
      </c>
      <c r="C428" s="2">
        <v>46.991950527729728</v>
      </c>
      <c r="D428" s="2">
        <v>1.29032199594874E-2</v>
      </c>
      <c r="E428" s="2">
        <v>1.1699613120659711E-3</v>
      </c>
      <c r="F428" s="2">
        <v>1.6807400000000001</v>
      </c>
      <c r="G428" s="2">
        <v>1.6850999999999998</v>
      </c>
      <c r="H428" s="2">
        <v>1.6880949999999999</v>
      </c>
      <c r="I428" s="2">
        <v>1.6616340000000005</v>
      </c>
      <c r="J428" s="2">
        <v>1.5646415000000036</v>
      </c>
      <c r="K428" s="17" t="s">
        <v>47</v>
      </c>
      <c r="L428" s="17" t="s">
        <v>48</v>
      </c>
      <c r="M428" s="17" t="s">
        <v>46</v>
      </c>
    </row>
    <row r="429" spans="1:13" ht="13.5" x14ac:dyDescent="0.25">
      <c r="A429" s="3">
        <v>42632</v>
      </c>
      <c r="B429" s="2">
        <v>1.6677</v>
      </c>
      <c r="C429" s="2">
        <v>46.991950527729735</v>
      </c>
      <c r="D429" s="2">
        <v>9.8861138949313254E-3</v>
      </c>
      <c r="E429" s="2">
        <v>-3.8579938979333697E-4</v>
      </c>
      <c r="F429" s="2">
        <v>1.6785600000000003</v>
      </c>
      <c r="G429" s="2">
        <v>1.6850999999999998</v>
      </c>
      <c r="H429" s="2">
        <v>1.6886350000000001</v>
      </c>
      <c r="I429" s="2">
        <v>1.6625020000000004</v>
      </c>
      <c r="J429" s="2">
        <v>1.5661540000000036</v>
      </c>
      <c r="K429" s="17" t="s">
        <v>47</v>
      </c>
      <c r="L429" s="17" t="s">
        <v>48</v>
      </c>
      <c r="M429" s="17" t="s">
        <v>46</v>
      </c>
    </row>
    <row r="430" spans="1:13" ht="13.5" x14ac:dyDescent="0.25">
      <c r="A430" s="3">
        <v>42633</v>
      </c>
      <c r="B430" s="2">
        <v>1.6677</v>
      </c>
      <c r="C430" s="2">
        <v>46.991950527729735</v>
      </c>
      <c r="D430" s="2">
        <v>1.4101929782872391E-2</v>
      </c>
      <c r="E430" s="2">
        <v>-2.1669561354838839E-3</v>
      </c>
      <c r="F430" s="2">
        <v>1.6774799999999999</v>
      </c>
      <c r="G430" s="2">
        <v>1.6807500000000002</v>
      </c>
      <c r="H430" s="2">
        <v>1.6891750000000001</v>
      </c>
      <c r="I430" s="2">
        <v>1.6638060000000001</v>
      </c>
      <c r="J430" s="2">
        <v>1.5674895000000038</v>
      </c>
      <c r="K430" s="17" t="s">
        <v>47</v>
      </c>
      <c r="L430" s="17" t="s">
        <v>48</v>
      </c>
      <c r="M430" s="17" t="s">
        <v>46</v>
      </c>
    </row>
    <row r="431" spans="1:13" ht="13.5" x14ac:dyDescent="0.25">
      <c r="A431" s="3">
        <v>42634</v>
      </c>
      <c r="B431" s="2">
        <v>1.6677</v>
      </c>
      <c r="C431" s="2">
        <v>46.991950527729735</v>
      </c>
      <c r="D431" s="2">
        <v>1.7739940181881853E-2</v>
      </c>
      <c r="E431" s="2">
        <v>-4.4178572703874918E-3</v>
      </c>
      <c r="F431" s="2">
        <v>1.6687799999999999</v>
      </c>
      <c r="G431" s="2">
        <v>1.6763999999999999</v>
      </c>
      <c r="H431" s="2">
        <v>1.6891750000000001</v>
      </c>
      <c r="I431" s="2">
        <v>1.6651100000000003</v>
      </c>
      <c r="J431" s="2">
        <v>1.5688250000000037</v>
      </c>
      <c r="K431" s="17" t="s">
        <v>47</v>
      </c>
      <c r="L431" s="17" t="s">
        <v>48</v>
      </c>
      <c r="M431" s="17" t="s">
        <v>46</v>
      </c>
    </row>
    <row r="432" spans="1:13" ht="13.5" x14ac:dyDescent="0.25">
      <c r="A432" s="3">
        <v>42635</v>
      </c>
      <c r="B432" s="2">
        <v>1.6786000000000001</v>
      </c>
      <c r="C432" s="2">
        <v>50.286007041132407</v>
      </c>
      <c r="D432" s="2">
        <v>1.5061003141995988E-2</v>
      </c>
      <c r="E432" s="2">
        <v>-6.1952339008134053E-3</v>
      </c>
      <c r="F432" s="2">
        <v>1.6698799999999998</v>
      </c>
      <c r="G432" s="2">
        <v>1.6763999999999999</v>
      </c>
      <c r="H432" s="2">
        <v>1.6872750000000003</v>
      </c>
      <c r="I432" s="2">
        <v>1.666196</v>
      </c>
      <c r="J432" s="2">
        <v>1.5701645000000035</v>
      </c>
      <c r="K432" s="17" t="s">
        <v>50</v>
      </c>
      <c r="L432" s="17" t="s">
        <v>53</v>
      </c>
      <c r="M432" s="17" t="s">
        <v>51</v>
      </c>
    </row>
    <row r="433" spans="1:13" ht="13.5" x14ac:dyDescent="0.25">
      <c r="A433" s="3">
        <v>42636</v>
      </c>
      <c r="B433" s="2">
        <v>1.6731</v>
      </c>
      <c r="C433" s="2">
        <v>48.643398757415426</v>
      </c>
      <c r="D433" s="2">
        <v>1.3197892889754925E-2</v>
      </c>
      <c r="E433" s="2">
        <v>-7.6353019611379875E-3</v>
      </c>
      <c r="F433" s="2">
        <v>1.6709600000000002</v>
      </c>
      <c r="G433" s="2">
        <v>1.6758500000000001</v>
      </c>
      <c r="H433" s="2">
        <v>1.6867300000000001</v>
      </c>
      <c r="I433" s="2">
        <v>1.667608</v>
      </c>
      <c r="J433" s="2">
        <v>1.5714765000000035</v>
      </c>
      <c r="K433" s="17" t="s">
        <v>50</v>
      </c>
      <c r="L433" s="17" t="s">
        <v>49</v>
      </c>
      <c r="M433" s="17" t="s">
        <v>51</v>
      </c>
    </row>
    <row r="434" spans="1:13" ht="13.5" x14ac:dyDescent="0.25">
      <c r="A434" s="3">
        <v>42639</v>
      </c>
      <c r="B434" s="2">
        <v>1.6731</v>
      </c>
      <c r="C434" s="2">
        <v>48.643398757415426</v>
      </c>
      <c r="D434" s="2">
        <v>1.1650465850081559E-2</v>
      </c>
      <c r="E434" s="2">
        <v>-8.9237649522284218E-3</v>
      </c>
      <c r="F434" s="2">
        <v>1.6720400000000002</v>
      </c>
      <c r="G434" s="2">
        <v>1.6753</v>
      </c>
      <c r="H434" s="2">
        <v>1.686185</v>
      </c>
      <c r="I434" s="2">
        <v>1.6690199999999999</v>
      </c>
      <c r="J434" s="2">
        <v>1.5727885000000033</v>
      </c>
      <c r="K434" s="17" t="s">
        <v>50</v>
      </c>
      <c r="L434" s="17" t="s">
        <v>49</v>
      </c>
      <c r="M434" s="17" t="s">
        <v>51</v>
      </c>
    </row>
    <row r="435" spans="1:13" ht="13.5" x14ac:dyDescent="0.25">
      <c r="A435" s="3">
        <v>42640</v>
      </c>
      <c r="B435" s="2">
        <v>1.6677</v>
      </c>
      <c r="C435" s="2">
        <v>46.898980219332323</v>
      </c>
      <c r="D435" s="2">
        <v>9.921849612730016E-3</v>
      </c>
      <c r="E435" s="2">
        <v>-1.089006313924662E-2</v>
      </c>
      <c r="F435" s="2">
        <v>1.6720399999999997</v>
      </c>
      <c r="G435" s="2">
        <v>1.6747599999999998</v>
      </c>
      <c r="H435" s="2">
        <v>1.68401</v>
      </c>
      <c r="I435" s="2">
        <v>1.669888</v>
      </c>
      <c r="J435" s="2">
        <v>1.5740735000000032</v>
      </c>
      <c r="K435" s="17" t="s">
        <v>47</v>
      </c>
      <c r="L435" s="17" t="s">
        <v>48</v>
      </c>
      <c r="M435" s="17" t="s">
        <v>53</v>
      </c>
    </row>
    <row r="436" spans="1:13" ht="13.5" x14ac:dyDescent="0.25">
      <c r="A436" s="3">
        <v>42641</v>
      </c>
      <c r="B436" s="2">
        <v>1.6677</v>
      </c>
      <c r="C436" s="2">
        <v>46.898980219332316</v>
      </c>
      <c r="D436" s="2">
        <v>1.4377528063662659E-2</v>
      </c>
      <c r="E436" s="2">
        <v>-1.2998560203619737E-2</v>
      </c>
      <c r="F436" s="2">
        <v>1.6720399999999997</v>
      </c>
      <c r="G436" s="2">
        <v>1.6704099999999997</v>
      </c>
      <c r="H436" s="2">
        <v>1.6818350000000002</v>
      </c>
      <c r="I436" s="2">
        <v>1.6710819999999997</v>
      </c>
      <c r="J436" s="2">
        <v>1.5753585000000032</v>
      </c>
      <c r="K436" s="17" t="s">
        <v>47</v>
      </c>
      <c r="L436" s="17" t="s">
        <v>48</v>
      </c>
      <c r="M436" s="17" t="s">
        <v>53</v>
      </c>
    </row>
    <row r="437" spans="1:13" ht="13.5" x14ac:dyDescent="0.25">
      <c r="A437" s="3">
        <v>42642</v>
      </c>
      <c r="B437" s="2">
        <v>1.6949000000000001</v>
      </c>
      <c r="C437" s="2">
        <v>56.096494844830211</v>
      </c>
      <c r="D437" s="2">
        <v>1.0323970974636554E-2</v>
      </c>
      <c r="E437" s="2">
        <v>-1.5636768261926514E-2</v>
      </c>
      <c r="F437" s="2">
        <v>1.6753</v>
      </c>
      <c r="G437" s="2">
        <v>1.67259</v>
      </c>
      <c r="H437" s="2">
        <v>1.6810199999999997</v>
      </c>
      <c r="I437" s="2">
        <v>1.6726039999999998</v>
      </c>
      <c r="J437" s="2">
        <v>1.5769060000000032</v>
      </c>
      <c r="K437" s="17" t="s">
        <v>47</v>
      </c>
      <c r="L437" s="17" t="s">
        <v>48</v>
      </c>
      <c r="M437" s="17" t="s">
        <v>54</v>
      </c>
    </row>
    <row r="438" spans="1:13" ht="13.5" x14ac:dyDescent="0.25">
      <c r="A438" s="3">
        <v>42643</v>
      </c>
      <c r="B438" s="2">
        <v>1.6949000000000001</v>
      </c>
      <c r="C438" s="2">
        <v>56.096494844830218</v>
      </c>
      <c r="D438" s="2">
        <v>5.9512527883665012E-3</v>
      </c>
      <c r="E438" s="2">
        <v>-1.8599090211353052E-2</v>
      </c>
      <c r="F438" s="2">
        <v>1.6796600000000002</v>
      </c>
      <c r="G438" s="2">
        <v>1.6753100000000001</v>
      </c>
      <c r="H438" s="2">
        <v>1.6802050000000002</v>
      </c>
      <c r="I438" s="2">
        <v>1.6741259999999998</v>
      </c>
      <c r="J438" s="2">
        <v>1.5784280000000035</v>
      </c>
      <c r="K438" s="17" t="s">
        <v>47</v>
      </c>
      <c r="L438" s="17" t="s">
        <v>48</v>
      </c>
      <c r="M438" s="17" t="s">
        <v>54</v>
      </c>
    </row>
    <row r="439" spans="1:13" ht="13.5" x14ac:dyDescent="0.25">
      <c r="A439" s="3">
        <v>42647</v>
      </c>
      <c r="B439" s="2">
        <v>1.6839999999999999</v>
      </c>
      <c r="C439" s="2">
        <v>51.917174733272006</v>
      </c>
      <c r="D439" s="2">
        <v>2.9549493342988509E-3</v>
      </c>
      <c r="E439" s="2">
        <v>-2.2166879568209258E-2</v>
      </c>
      <c r="F439" s="2">
        <v>1.68184</v>
      </c>
      <c r="G439" s="2">
        <v>1.6769400000000001</v>
      </c>
      <c r="H439" s="2">
        <v>1.6810200000000002</v>
      </c>
      <c r="I439" s="2">
        <v>1.6757559999999998</v>
      </c>
      <c r="J439" s="2">
        <v>1.5797945000000035</v>
      </c>
      <c r="K439" s="17" t="s">
        <v>47</v>
      </c>
      <c r="L439" s="17" t="s">
        <v>48</v>
      </c>
      <c r="M439" s="17" t="s">
        <v>54</v>
      </c>
    </row>
    <row r="440" spans="1:13" ht="13.5" x14ac:dyDescent="0.25">
      <c r="A440" s="3">
        <v>42648</v>
      </c>
      <c r="B440" s="2">
        <v>1.6839999999999999</v>
      </c>
      <c r="C440" s="2">
        <v>51.917174733272006</v>
      </c>
      <c r="D440" s="2">
        <v>3.8798851604870954E-4</v>
      </c>
      <c r="E440" s="2">
        <v>-2.6143278616842715E-2</v>
      </c>
      <c r="F440" s="2">
        <v>1.6850999999999998</v>
      </c>
      <c r="G440" s="2">
        <v>1.6785699999999999</v>
      </c>
      <c r="H440" s="2">
        <v>1.6796600000000002</v>
      </c>
      <c r="I440" s="2">
        <v>1.6773859999999996</v>
      </c>
      <c r="J440" s="2">
        <v>1.5812620000000035</v>
      </c>
      <c r="K440" s="17" t="s">
        <v>50</v>
      </c>
      <c r="L440" s="17" t="s">
        <v>53</v>
      </c>
      <c r="M440" s="17" t="s">
        <v>51</v>
      </c>
    </row>
    <row r="441" spans="1:13" ht="13.5" x14ac:dyDescent="0.25">
      <c r="A441" s="3">
        <v>42649</v>
      </c>
      <c r="B441" s="2">
        <v>1.6839999999999999</v>
      </c>
      <c r="C441" s="2">
        <v>51.917174733272006</v>
      </c>
      <c r="D441" s="2">
        <v>-1.813339629487043E-3</v>
      </c>
      <c r="E441" s="2">
        <v>-3.0374417741837009E-2</v>
      </c>
      <c r="F441" s="2">
        <v>1.6883600000000001</v>
      </c>
      <c r="G441" s="2">
        <v>1.6801999999999999</v>
      </c>
      <c r="H441" s="2">
        <v>1.6783000000000001</v>
      </c>
      <c r="I441" s="2">
        <v>1.6790159999999998</v>
      </c>
      <c r="J441" s="2">
        <v>1.5826535000000035</v>
      </c>
      <c r="K441" s="17" t="s">
        <v>50</v>
      </c>
      <c r="L441" s="17" t="s">
        <v>53</v>
      </c>
      <c r="M441" s="17" t="s">
        <v>51</v>
      </c>
    </row>
    <row r="442" spans="1:13" ht="13.5" x14ac:dyDescent="0.25">
      <c r="A442" s="3">
        <v>42650</v>
      </c>
      <c r="B442" s="2">
        <v>1.6677</v>
      </c>
      <c r="C442" s="2">
        <v>45.575339167187053</v>
      </c>
      <c r="D442" s="2">
        <v>-8.1878658533973692E-4</v>
      </c>
      <c r="E442" s="2">
        <v>-3.3847523598187518E-2</v>
      </c>
      <c r="F442" s="2">
        <v>1.68292</v>
      </c>
      <c r="G442" s="2">
        <v>1.6791100000000001</v>
      </c>
      <c r="H442" s="2">
        <v>1.6777550000000006</v>
      </c>
      <c r="I442" s="2">
        <v>1.6803199999999996</v>
      </c>
      <c r="J442" s="2">
        <v>1.5839385000000035</v>
      </c>
      <c r="K442" s="17" t="s">
        <v>47</v>
      </c>
      <c r="L442" s="17" t="s">
        <v>53</v>
      </c>
      <c r="M442" s="17" t="s">
        <v>46</v>
      </c>
    </row>
    <row r="443" spans="1:13" ht="13.5" x14ac:dyDescent="0.25">
      <c r="A443" s="3">
        <v>42653</v>
      </c>
      <c r="B443" s="2">
        <v>1.6677</v>
      </c>
      <c r="C443" s="2">
        <v>45.575339167187053</v>
      </c>
      <c r="D443" s="2">
        <v>-7.5218478054805971E-4</v>
      </c>
      <c r="E443" s="2">
        <v>-3.6079630919674678E-2</v>
      </c>
      <c r="F443" s="2">
        <v>1.6774799999999999</v>
      </c>
      <c r="G443" s="2">
        <v>1.6785699999999999</v>
      </c>
      <c r="H443" s="2">
        <v>1.6772100000000001</v>
      </c>
      <c r="I443" s="2">
        <v>1.6811879999999997</v>
      </c>
      <c r="J443" s="2">
        <v>1.5851980000000037</v>
      </c>
      <c r="K443" s="17" t="s">
        <v>47</v>
      </c>
      <c r="L443" s="17" t="s">
        <v>53</v>
      </c>
      <c r="M443" s="17" t="s">
        <v>46</v>
      </c>
    </row>
    <row r="444" spans="1:13" ht="13.5" x14ac:dyDescent="0.25">
      <c r="A444" s="3">
        <v>42654</v>
      </c>
      <c r="B444" s="2">
        <v>1.6623000000000001</v>
      </c>
      <c r="C444" s="2">
        <v>43.532235430942606</v>
      </c>
      <c r="D444" s="2">
        <v>-2.2989351148838821E-4</v>
      </c>
      <c r="E444" s="2">
        <v>-3.7236199331985083E-2</v>
      </c>
      <c r="F444" s="2">
        <v>1.6731400000000001</v>
      </c>
      <c r="G444" s="2">
        <v>1.6774899999999999</v>
      </c>
      <c r="H444" s="2">
        <v>1.6763950000000001</v>
      </c>
      <c r="I444" s="2">
        <v>1.6818399999999998</v>
      </c>
      <c r="J444" s="2">
        <v>1.5864305000000039</v>
      </c>
      <c r="K444" s="17" t="s">
        <v>47</v>
      </c>
      <c r="L444" s="17" t="s">
        <v>53</v>
      </c>
      <c r="M444" s="17" t="s">
        <v>46</v>
      </c>
    </row>
    <row r="445" spans="1:13" ht="13.5" x14ac:dyDescent="0.25">
      <c r="A445" s="3">
        <v>42655</v>
      </c>
      <c r="B445" s="2">
        <v>1.6839999999999999</v>
      </c>
      <c r="C445" s="2">
        <v>52.707231808029789</v>
      </c>
      <c r="D445" s="2">
        <v>-2.1331707962821689E-3</v>
      </c>
      <c r="E445" s="2">
        <v>-3.6799125640959315E-2</v>
      </c>
      <c r="F445" s="2">
        <v>1.6731400000000001</v>
      </c>
      <c r="G445" s="2">
        <v>1.6791199999999999</v>
      </c>
      <c r="H445" s="2">
        <v>1.6769400000000001</v>
      </c>
      <c r="I445" s="2">
        <v>1.6824919999999994</v>
      </c>
      <c r="J445" s="2">
        <v>1.5878980000000038</v>
      </c>
      <c r="K445" s="17" t="s">
        <v>50</v>
      </c>
      <c r="L445" s="17" t="s">
        <v>53</v>
      </c>
      <c r="M445" s="17" t="s">
        <v>53</v>
      </c>
    </row>
    <row r="446" spans="1:13" ht="13.5" x14ac:dyDescent="0.25">
      <c r="A446" s="3">
        <v>42656</v>
      </c>
      <c r="B446" s="2">
        <v>1.6839999999999999</v>
      </c>
      <c r="C446" s="2">
        <v>52.707231808029789</v>
      </c>
      <c r="D446" s="2">
        <v>-3.7857878052089955E-3</v>
      </c>
      <c r="E446" s="2">
        <v>-3.4948267313660512E-2</v>
      </c>
      <c r="F446" s="2">
        <v>1.6731400000000001</v>
      </c>
      <c r="G446" s="2">
        <v>1.6807500000000002</v>
      </c>
      <c r="H446" s="2">
        <v>1.6755800000000001</v>
      </c>
      <c r="I446" s="2">
        <v>1.6831439999999995</v>
      </c>
      <c r="J446" s="2">
        <v>1.5893655000000038</v>
      </c>
      <c r="K446" s="17" t="s">
        <v>50</v>
      </c>
      <c r="L446" s="17" t="s">
        <v>53</v>
      </c>
      <c r="M446" s="17" t="s">
        <v>53</v>
      </c>
    </row>
    <row r="447" spans="1:13" ht="13.5" x14ac:dyDescent="0.25">
      <c r="A447" s="3">
        <v>42657</v>
      </c>
      <c r="B447" s="2">
        <v>1.6839999999999999</v>
      </c>
      <c r="C447" s="2">
        <v>52.707231808029789</v>
      </c>
      <c r="D447" s="2">
        <v>-1.0385699312318586E-3</v>
      </c>
      <c r="E447" s="2">
        <v>-3.0580441919100428E-2</v>
      </c>
      <c r="F447" s="2">
        <v>1.6763999999999999</v>
      </c>
      <c r="G447" s="2">
        <v>1.6796599999999997</v>
      </c>
      <c r="H447" s="2">
        <v>1.6761250000000001</v>
      </c>
      <c r="I447" s="2">
        <v>1.6828179999999995</v>
      </c>
      <c r="J447" s="2">
        <v>1.5906305000000041</v>
      </c>
      <c r="K447" s="17" t="s">
        <v>50</v>
      </c>
      <c r="L447" s="17" t="s">
        <v>49</v>
      </c>
      <c r="M447" s="17" t="s">
        <v>51</v>
      </c>
    </row>
    <row r="448" spans="1:13" ht="13.5" x14ac:dyDescent="0.25">
      <c r="A448" s="3">
        <v>42660</v>
      </c>
      <c r="B448" s="2">
        <v>1.6351</v>
      </c>
      <c r="C448" s="2">
        <v>36.1675389793402</v>
      </c>
      <c r="D448" s="2">
        <v>4.8720830461717046E-3</v>
      </c>
      <c r="E448" s="2">
        <v>-2.4655724441711695E-2</v>
      </c>
      <c r="F448" s="2">
        <v>1.6698800000000003</v>
      </c>
      <c r="G448" s="2">
        <v>1.6736799999999998</v>
      </c>
      <c r="H448" s="2">
        <v>1.6744950000000003</v>
      </c>
      <c r="I448" s="2">
        <v>1.6812959999999992</v>
      </c>
      <c r="J448" s="2">
        <v>1.591626000000004</v>
      </c>
      <c r="K448" s="17" t="s">
        <v>50</v>
      </c>
      <c r="L448" s="17" t="s">
        <v>53</v>
      </c>
      <c r="M448" s="17" t="s">
        <v>52</v>
      </c>
    </row>
    <row r="449" spans="1:13" ht="13.5" x14ac:dyDescent="0.25">
      <c r="A449" s="3">
        <v>42661</v>
      </c>
      <c r="B449" s="2">
        <v>1.6351</v>
      </c>
      <c r="C449" s="2">
        <v>36.1675389793402</v>
      </c>
      <c r="D449" s="2">
        <v>8.4519726091385472E-3</v>
      </c>
      <c r="E449" s="2">
        <v>-1.715623193243768E-2</v>
      </c>
      <c r="F449" s="2">
        <v>1.6644399999999997</v>
      </c>
      <c r="G449" s="2">
        <v>1.66879</v>
      </c>
      <c r="H449" s="2">
        <v>1.6728650000000003</v>
      </c>
      <c r="I449" s="2">
        <v>1.6803179999999989</v>
      </c>
      <c r="J449" s="2">
        <v>1.5926215000000041</v>
      </c>
      <c r="K449" s="17" t="s">
        <v>50</v>
      </c>
      <c r="L449" s="17" t="s">
        <v>53</v>
      </c>
      <c r="M449" s="17" t="s">
        <v>52</v>
      </c>
    </row>
    <row r="450" spans="1:13" ht="13.5" x14ac:dyDescent="0.25">
      <c r="A450" s="3">
        <v>42662</v>
      </c>
      <c r="B450" s="2">
        <v>1.6351</v>
      </c>
      <c r="C450" s="2">
        <v>36.1675389793402</v>
      </c>
      <c r="D450" s="2">
        <v>1.1717675570332986E-2</v>
      </c>
      <c r="E450" s="2">
        <v>-8.757067541710465E-3</v>
      </c>
      <c r="F450" s="2">
        <v>1.6546599999999998</v>
      </c>
      <c r="G450" s="2">
        <v>1.6638999999999999</v>
      </c>
      <c r="H450" s="2">
        <v>1.671235</v>
      </c>
      <c r="I450" s="2">
        <v>1.6786879999999991</v>
      </c>
      <c r="J450" s="2">
        <v>1.5936170000000041</v>
      </c>
      <c r="K450" s="17" t="s">
        <v>47</v>
      </c>
      <c r="L450" s="17" t="s">
        <v>53</v>
      </c>
      <c r="M450" s="17" t="s">
        <v>46</v>
      </c>
    </row>
    <row r="451" spans="1:13" ht="13.5" x14ac:dyDescent="0.25">
      <c r="A451" s="3">
        <v>42663</v>
      </c>
      <c r="B451" s="2">
        <v>1.6569</v>
      </c>
      <c r="C451" s="2">
        <v>45.661855777944346</v>
      </c>
      <c r="D451" s="2">
        <v>1.308519013456988E-2</v>
      </c>
      <c r="E451" s="2">
        <v>-7.2841926732603295E-4</v>
      </c>
      <c r="F451" s="2">
        <v>1.64924</v>
      </c>
      <c r="G451" s="2">
        <v>1.6611899999999999</v>
      </c>
      <c r="H451" s="2">
        <v>1.6706950000000003</v>
      </c>
      <c r="I451" s="2">
        <v>1.6774939999999989</v>
      </c>
      <c r="J451" s="2">
        <v>1.5947465000000038</v>
      </c>
      <c r="K451" s="17" t="s">
        <v>47</v>
      </c>
      <c r="L451" s="17" t="s">
        <v>53</v>
      </c>
      <c r="M451" s="17" t="s">
        <v>46</v>
      </c>
    </row>
    <row r="452" spans="1:13" ht="13.5" x14ac:dyDescent="0.25">
      <c r="A452" s="3">
        <v>42664</v>
      </c>
      <c r="B452" s="2">
        <v>1.6188</v>
      </c>
      <c r="C452" s="2">
        <v>35.674811369687475</v>
      </c>
      <c r="D452" s="2">
        <v>1.4630847526669211E-2</v>
      </c>
      <c r="E452" s="2">
        <v>7.2160753363170269E-3</v>
      </c>
      <c r="F452" s="2">
        <v>1.6362000000000001</v>
      </c>
      <c r="G452" s="2">
        <v>1.6562999999999999</v>
      </c>
      <c r="H452" s="2">
        <v>1.6677050000000002</v>
      </c>
      <c r="I452" s="2">
        <v>1.6762979999999987</v>
      </c>
      <c r="J452" s="2">
        <v>1.5957110000000041</v>
      </c>
      <c r="K452" s="17" t="s">
        <v>47</v>
      </c>
      <c r="L452" s="17" t="s">
        <v>48</v>
      </c>
      <c r="M452" s="17" t="s">
        <v>46</v>
      </c>
    </row>
    <row r="453" spans="1:13" ht="13.5" x14ac:dyDescent="0.25">
      <c r="A453" s="3">
        <v>42667</v>
      </c>
      <c r="B453" s="2">
        <v>1.6514</v>
      </c>
      <c r="C453" s="2">
        <v>46.464369363492871</v>
      </c>
      <c r="D453" s="2">
        <v>1.3817549500232396E-2</v>
      </c>
      <c r="E453" s="2">
        <v>1.3474913619335602E-2</v>
      </c>
      <c r="F453" s="2">
        <v>1.6394600000000001</v>
      </c>
      <c r="G453" s="2">
        <v>1.6546700000000001</v>
      </c>
      <c r="H453" s="2">
        <v>1.6666200000000004</v>
      </c>
      <c r="I453" s="2">
        <v>1.6757539999999986</v>
      </c>
      <c r="J453" s="2">
        <v>1.5968890000000038</v>
      </c>
      <c r="K453" s="17" t="s">
        <v>50</v>
      </c>
      <c r="L453" s="17" t="s">
        <v>49</v>
      </c>
      <c r="M453" s="17" t="s">
        <v>51</v>
      </c>
    </row>
    <row r="454" spans="1:13" ht="13.5" x14ac:dyDescent="0.25">
      <c r="A454" s="3">
        <v>42668</v>
      </c>
      <c r="B454" s="2">
        <v>1.6406000000000001</v>
      </c>
      <c r="C454" s="2">
        <v>43.840803740748008</v>
      </c>
      <c r="D454" s="2">
        <v>1.3177870995186414E-2</v>
      </c>
      <c r="E454" s="2">
        <v>1.8712478552381506E-2</v>
      </c>
      <c r="F454" s="2">
        <v>1.64056</v>
      </c>
      <c r="G454" s="2">
        <v>1.6524999999999999</v>
      </c>
      <c r="H454" s="2">
        <v>1.6649950000000004</v>
      </c>
      <c r="I454" s="2">
        <v>1.6749939999999988</v>
      </c>
      <c r="J454" s="2">
        <v>1.5978865000000035</v>
      </c>
      <c r="K454" s="17" t="s">
        <v>50</v>
      </c>
      <c r="L454" s="17" t="s">
        <v>53</v>
      </c>
      <c r="M454" s="17" t="s">
        <v>51</v>
      </c>
    </row>
    <row r="455" spans="1:13" ht="13.5" x14ac:dyDescent="0.25">
      <c r="A455" s="3">
        <v>42669</v>
      </c>
      <c r="B455" s="2">
        <v>1.6133999999999999</v>
      </c>
      <c r="C455" s="2">
        <v>38.018478651685399</v>
      </c>
      <c r="D455" s="2">
        <v>1.812709300980675E-2</v>
      </c>
      <c r="E455" s="2">
        <v>2.4006962817040157E-2</v>
      </c>
      <c r="F455" s="2">
        <v>1.6362200000000002</v>
      </c>
      <c r="G455" s="2">
        <v>1.64544</v>
      </c>
      <c r="H455" s="2">
        <v>1.6622800000000002</v>
      </c>
      <c r="I455" s="2">
        <v>1.6739079999999984</v>
      </c>
      <c r="J455" s="2">
        <v>1.5987480000000036</v>
      </c>
      <c r="K455" s="17" t="s">
        <v>47</v>
      </c>
      <c r="L455" s="17" t="s">
        <v>53</v>
      </c>
      <c r="M455" s="17" t="s">
        <v>46</v>
      </c>
    </row>
    <row r="456" spans="1:13" ht="13.5" x14ac:dyDescent="0.25">
      <c r="A456" s="3">
        <v>42670</v>
      </c>
      <c r="B456" s="2">
        <v>1.6133999999999999</v>
      </c>
      <c r="C456" s="2">
        <v>38.018478651685399</v>
      </c>
      <c r="D456" s="2">
        <v>2.2602670451349116E-2</v>
      </c>
      <c r="E456" s="2">
        <v>2.755676950970861E-2</v>
      </c>
      <c r="F456" s="2">
        <v>1.6275200000000001</v>
      </c>
      <c r="G456" s="2">
        <v>1.6383800000000002</v>
      </c>
      <c r="H456" s="2">
        <v>1.6595650000000002</v>
      </c>
      <c r="I456" s="2">
        <v>1.6728219999999985</v>
      </c>
      <c r="J456" s="2">
        <v>1.5994075000000034</v>
      </c>
      <c r="K456" s="17" t="s">
        <v>47</v>
      </c>
      <c r="L456" s="17" t="s">
        <v>53</v>
      </c>
      <c r="M456" s="17" t="s">
        <v>46</v>
      </c>
    </row>
    <row r="457" spans="1:13" ht="13.5" x14ac:dyDescent="0.25">
      <c r="A457" s="3">
        <v>42671</v>
      </c>
      <c r="B457" s="2">
        <v>1.6080000000000001</v>
      </c>
      <c r="C457" s="2">
        <v>36.890434909010523</v>
      </c>
      <c r="D457" s="2">
        <v>2.7056155108382329E-2</v>
      </c>
      <c r="E457" s="2">
        <v>2.9817485249127192E-2</v>
      </c>
      <c r="F457" s="2">
        <v>1.6253600000000001</v>
      </c>
      <c r="G457" s="2">
        <v>1.6307800000000003</v>
      </c>
      <c r="H457" s="2">
        <v>1.6552199999999999</v>
      </c>
      <c r="I457" s="2">
        <v>1.6716279999999986</v>
      </c>
      <c r="J457" s="2">
        <v>1.6001155000000034</v>
      </c>
      <c r="K457" s="17" t="s">
        <v>50</v>
      </c>
      <c r="L457" s="17" t="s">
        <v>49</v>
      </c>
      <c r="M457" s="17" t="s">
        <v>52</v>
      </c>
    </row>
    <row r="458" spans="1:13" ht="13.5" x14ac:dyDescent="0.25">
      <c r="A458" s="3">
        <v>42674</v>
      </c>
      <c r="B458" s="2">
        <v>1.6080000000000001</v>
      </c>
      <c r="C458" s="2">
        <v>36.890434909010523</v>
      </c>
      <c r="D458" s="2">
        <v>2.3580040180321449E-2</v>
      </c>
      <c r="E458" s="2">
        <v>3.0516345810427347E-2</v>
      </c>
      <c r="F458" s="2">
        <v>1.6166800000000001</v>
      </c>
      <c r="G458" s="2">
        <v>1.6280700000000004</v>
      </c>
      <c r="H458" s="2">
        <v>1.6508749999999999</v>
      </c>
      <c r="I458" s="2">
        <v>1.6706499999999986</v>
      </c>
      <c r="J458" s="2">
        <v>1.6008490000000031</v>
      </c>
      <c r="K458" s="17" t="s">
        <v>47</v>
      </c>
      <c r="L458" s="17" t="s">
        <v>48</v>
      </c>
      <c r="M458" s="17" t="s">
        <v>46</v>
      </c>
    </row>
    <row r="459" spans="1:13" ht="13.5" x14ac:dyDescent="0.25">
      <c r="A459" s="3">
        <v>42675</v>
      </c>
      <c r="B459" s="2">
        <v>1.6080000000000001</v>
      </c>
      <c r="C459" s="2">
        <v>36.890434909010523</v>
      </c>
      <c r="D459" s="2">
        <v>2.0896701815825702E-2</v>
      </c>
      <c r="E459" s="2">
        <v>2.8676630160438876E-2</v>
      </c>
      <c r="F459" s="2">
        <v>1.61016</v>
      </c>
      <c r="G459" s="2">
        <v>1.6253600000000001</v>
      </c>
      <c r="H459" s="2">
        <v>1.6470749999999998</v>
      </c>
      <c r="I459" s="2">
        <v>1.6696719999999987</v>
      </c>
      <c r="J459" s="2">
        <v>1.6015825000000032</v>
      </c>
      <c r="K459" s="17" t="s">
        <v>47</v>
      </c>
      <c r="L459" s="17" t="s">
        <v>53</v>
      </c>
      <c r="M459" s="17" t="s">
        <v>46</v>
      </c>
    </row>
    <row r="460" spans="1:13" ht="13.5" x14ac:dyDescent="0.25">
      <c r="A460" s="3">
        <v>42676</v>
      </c>
      <c r="B460" s="2">
        <v>1.6080000000000001</v>
      </c>
      <c r="C460" s="2">
        <v>36.890434909010523</v>
      </c>
      <c r="D460" s="2">
        <v>1.886506404517152E-2</v>
      </c>
      <c r="E460" s="2">
        <v>2.559082532910547E-2</v>
      </c>
      <c r="F460" s="2">
        <v>1.6090800000000001</v>
      </c>
      <c r="G460" s="2">
        <v>1.6226500000000001</v>
      </c>
      <c r="H460" s="2">
        <v>1.6432749999999998</v>
      </c>
      <c r="I460" s="2">
        <v>1.6686939999999992</v>
      </c>
      <c r="J460" s="2">
        <v>1.6024170000000029</v>
      </c>
      <c r="K460" s="17" t="s">
        <v>47</v>
      </c>
      <c r="L460" s="17" t="s">
        <v>53</v>
      </c>
      <c r="M460" s="17" t="s">
        <v>46</v>
      </c>
    </row>
    <row r="461" spans="1:13" ht="13.5" x14ac:dyDescent="0.25">
      <c r="A461" s="3">
        <v>42677</v>
      </c>
      <c r="B461" s="2">
        <v>1.6025</v>
      </c>
      <c r="C461" s="2">
        <v>35.449485267293525</v>
      </c>
      <c r="D461" s="2">
        <v>2.1128424036309212E-2</v>
      </c>
      <c r="E461" s="2">
        <v>2.3048970722094993E-2</v>
      </c>
      <c r="F461" s="2">
        <v>1.6069000000000002</v>
      </c>
      <c r="G461" s="2">
        <v>1.6172100000000005</v>
      </c>
      <c r="H461" s="2">
        <v>1.6392</v>
      </c>
      <c r="I461" s="2">
        <v>1.6673899999999995</v>
      </c>
      <c r="J461" s="2">
        <v>1.6032240000000026</v>
      </c>
      <c r="K461" s="17" t="s">
        <v>47</v>
      </c>
      <c r="L461" s="17" t="s">
        <v>53</v>
      </c>
      <c r="M461" s="17" t="s">
        <v>46</v>
      </c>
    </row>
    <row r="462" spans="1:13" ht="13.5" x14ac:dyDescent="0.25">
      <c r="A462" s="3">
        <v>42678</v>
      </c>
      <c r="B462" s="2">
        <v>1.6025</v>
      </c>
      <c r="C462" s="2">
        <v>35.449485267293525</v>
      </c>
      <c r="D462" s="2">
        <v>1.7419336575960731E-2</v>
      </c>
      <c r="E462" s="2">
        <v>2.0014010694977366E-2</v>
      </c>
      <c r="F462" s="2">
        <v>1.6057999999999999</v>
      </c>
      <c r="G462" s="2">
        <v>1.6155800000000002</v>
      </c>
      <c r="H462" s="2">
        <v>1.6359399999999997</v>
      </c>
      <c r="I462" s="2">
        <v>1.6651079999999998</v>
      </c>
      <c r="J462" s="2">
        <v>1.6040565000000029</v>
      </c>
      <c r="K462" s="17" t="s">
        <v>47</v>
      </c>
      <c r="L462" s="17" t="s">
        <v>53</v>
      </c>
      <c r="M462" s="17" t="s">
        <v>46</v>
      </c>
    </row>
    <row r="463" spans="1:13" ht="13.5" x14ac:dyDescent="0.25">
      <c r="A463" s="3">
        <v>42681</v>
      </c>
      <c r="B463" s="2">
        <v>1.6080000000000001</v>
      </c>
      <c r="C463" s="2">
        <v>38.246938828533374</v>
      </c>
      <c r="D463" s="2">
        <v>1.9108577607585442E-2</v>
      </c>
      <c r="E463" s="2">
        <v>1.6783463384439246E-2</v>
      </c>
      <c r="F463" s="2">
        <v>1.6057999999999999</v>
      </c>
      <c r="G463" s="2">
        <v>1.61124</v>
      </c>
      <c r="H463" s="2">
        <v>1.6329549999999997</v>
      </c>
      <c r="I463" s="2">
        <v>1.6635880000000001</v>
      </c>
      <c r="J463" s="2">
        <v>1.6047140000000026</v>
      </c>
      <c r="K463" s="17" t="s">
        <v>47</v>
      </c>
      <c r="L463" s="17" t="s">
        <v>53</v>
      </c>
      <c r="M463" s="17" t="s">
        <v>53</v>
      </c>
    </row>
    <row r="464" spans="1:13" ht="13.5" x14ac:dyDescent="0.25">
      <c r="A464" s="3">
        <v>42682</v>
      </c>
      <c r="B464" s="2">
        <v>1.6406000000000001</v>
      </c>
      <c r="C464" s="2">
        <v>51.628151039159086</v>
      </c>
      <c r="D464" s="2">
        <v>1.6632529098373094E-2</v>
      </c>
      <c r="E464" s="2">
        <v>1.3019885012516044E-2</v>
      </c>
      <c r="F464" s="2">
        <v>1.6123200000000004</v>
      </c>
      <c r="G464" s="2">
        <v>1.61124</v>
      </c>
      <c r="H464" s="2">
        <v>1.6318699999999999</v>
      </c>
      <c r="I464" s="2">
        <v>1.6627200000000004</v>
      </c>
      <c r="J464" s="2">
        <v>1.6055850000000029</v>
      </c>
      <c r="K464" s="17" t="s">
        <v>50</v>
      </c>
      <c r="L464" s="17" t="s">
        <v>53</v>
      </c>
      <c r="M464" s="17" t="s">
        <v>51</v>
      </c>
    </row>
    <row r="465" spans="1:13" ht="13.5" x14ac:dyDescent="0.25">
      <c r="A465" s="3">
        <v>42683</v>
      </c>
      <c r="B465" s="2">
        <v>1.6296999999999999</v>
      </c>
      <c r="C465" s="2">
        <v>47.891448547830763</v>
      </c>
      <c r="D465" s="2">
        <v>1.1125852584336515E-2</v>
      </c>
      <c r="E465" s="2">
        <v>1.0758663052355415E-2</v>
      </c>
      <c r="F465" s="2">
        <v>1.6166600000000002</v>
      </c>
      <c r="G465" s="2">
        <v>1.6128699999999998</v>
      </c>
      <c r="H465" s="2">
        <v>1.6291550000000001</v>
      </c>
      <c r="I465" s="2">
        <v>1.6610900000000004</v>
      </c>
      <c r="J465" s="2">
        <v>1.6064015000000031</v>
      </c>
      <c r="K465" s="17" t="s">
        <v>50</v>
      </c>
      <c r="L465" s="17" t="s">
        <v>53</v>
      </c>
      <c r="M465" s="17" t="s">
        <v>51</v>
      </c>
    </row>
    <row r="466" spans="1:13" ht="13.5" x14ac:dyDescent="0.25">
      <c r="A466" s="3">
        <v>42684</v>
      </c>
      <c r="B466" s="2">
        <v>1.6025</v>
      </c>
      <c r="C466" s="2">
        <v>40.093159615165632</v>
      </c>
      <c r="D466" s="2">
        <v>8.5137743743721739E-3</v>
      </c>
      <c r="E466" s="2">
        <v>9.5391446939407168E-3</v>
      </c>
      <c r="F466" s="2">
        <v>1.6166600000000002</v>
      </c>
      <c r="G466" s="2">
        <v>1.61178</v>
      </c>
      <c r="H466" s="2">
        <v>1.6250800000000001</v>
      </c>
      <c r="I466" s="2">
        <v>1.6589160000000007</v>
      </c>
      <c r="J466" s="2">
        <v>1.6070315000000031</v>
      </c>
      <c r="K466" s="17" t="s">
        <v>50</v>
      </c>
      <c r="L466" s="17" t="s">
        <v>53</v>
      </c>
      <c r="M466" s="17" t="s">
        <v>53</v>
      </c>
    </row>
    <row r="467" spans="1:13" ht="13.5" x14ac:dyDescent="0.25">
      <c r="A467" s="3">
        <v>42685</v>
      </c>
      <c r="B467" s="2">
        <v>1.6296999999999999</v>
      </c>
      <c r="C467" s="2">
        <v>49.030992132143375</v>
      </c>
      <c r="D467" s="2">
        <v>3.6488837611596825E-3</v>
      </c>
      <c r="E467" s="2">
        <v>9.0947334991266018E-3</v>
      </c>
      <c r="F467" s="2">
        <v>1.6221000000000001</v>
      </c>
      <c r="G467" s="2">
        <v>1.6139499999999998</v>
      </c>
      <c r="H467" s="2">
        <v>1.6223650000000003</v>
      </c>
      <c r="I467" s="2">
        <v>1.6572860000000005</v>
      </c>
      <c r="J467" s="2">
        <v>1.6077725000000032</v>
      </c>
      <c r="K467" s="17" t="s">
        <v>50</v>
      </c>
      <c r="L467" s="17" t="s">
        <v>53</v>
      </c>
      <c r="M467" s="17" t="s">
        <v>51</v>
      </c>
    </row>
    <row r="468" spans="1:13" ht="13.5" x14ac:dyDescent="0.25">
      <c r="A468" s="3">
        <v>42688</v>
      </c>
      <c r="B468" s="2">
        <v>1.6351</v>
      </c>
      <c r="C468" s="2">
        <v>50.606551194056429</v>
      </c>
      <c r="D468" s="2">
        <v>-8.5151639176928029E-4</v>
      </c>
      <c r="E468" s="2">
        <v>9.8476583589489908E-3</v>
      </c>
      <c r="F468" s="2">
        <v>1.6275199999999999</v>
      </c>
      <c r="G468" s="2">
        <v>1.61666</v>
      </c>
      <c r="H468" s="2">
        <v>1.6223649999999998</v>
      </c>
      <c r="I468" s="2">
        <v>1.6557640000000005</v>
      </c>
      <c r="J468" s="2">
        <v>1.608287500000003</v>
      </c>
      <c r="K468" s="17" t="s">
        <v>50</v>
      </c>
      <c r="L468" s="17" t="s">
        <v>49</v>
      </c>
      <c r="M468" s="17" t="s">
        <v>51</v>
      </c>
    </row>
    <row r="469" spans="1:13" ht="13.5" x14ac:dyDescent="0.25">
      <c r="A469" s="3">
        <v>42689</v>
      </c>
      <c r="B469" s="2">
        <v>1.6351</v>
      </c>
      <c r="C469" s="2">
        <v>50.606551194056429</v>
      </c>
      <c r="D469" s="2">
        <v>-4.6765989458670276E-3</v>
      </c>
      <c r="E469" s="2">
        <v>1.1335289737039501E-2</v>
      </c>
      <c r="F469" s="2">
        <v>1.62642</v>
      </c>
      <c r="G469" s="2">
        <v>1.61937</v>
      </c>
      <c r="H469" s="2">
        <v>1.6223649999999998</v>
      </c>
      <c r="I469" s="2">
        <v>1.6551120000000004</v>
      </c>
      <c r="J469" s="2">
        <v>1.6088280000000028</v>
      </c>
      <c r="K469" s="17" t="s">
        <v>50</v>
      </c>
      <c r="L469" s="17" t="s">
        <v>53</v>
      </c>
      <c r="M469" s="17" t="s">
        <v>52</v>
      </c>
    </row>
    <row r="470" spans="1:13" ht="13.5" x14ac:dyDescent="0.25">
      <c r="A470" s="3">
        <v>42690</v>
      </c>
      <c r="B470" s="2">
        <v>1.6351</v>
      </c>
      <c r="C470" s="2">
        <v>50.606551194056429</v>
      </c>
      <c r="D470" s="2">
        <v>-7.9289958307491304E-3</v>
      </c>
      <c r="E470" s="2">
        <v>1.2398176912487582E-2</v>
      </c>
      <c r="F470" s="2">
        <v>1.6274999999999999</v>
      </c>
      <c r="G470" s="2">
        <v>1.62208</v>
      </c>
      <c r="H470" s="2">
        <v>1.6223649999999998</v>
      </c>
      <c r="I470" s="2">
        <v>1.6535900000000001</v>
      </c>
      <c r="J470" s="2">
        <v>1.6093430000000029</v>
      </c>
      <c r="K470" s="17" t="s">
        <v>50</v>
      </c>
      <c r="L470" s="17" t="s">
        <v>53</v>
      </c>
      <c r="M470" s="17" t="s">
        <v>51</v>
      </c>
    </row>
    <row r="471" spans="1:13" ht="13.5" x14ac:dyDescent="0.25">
      <c r="A471" s="3">
        <v>42691</v>
      </c>
      <c r="B471" s="2">
        <v>1.6133999999999999</v>
      </c>
      <c r="C471" s="2">
        <v>43.809550296309027</v>
      </c>
      <c r="D471" s="2">
        <v>-9.934389449038239E-3</v>
      </c>
      <c r="E471" s="2">
        <v>1.3884199728563664E-2</v>
      </c>
      <c r="F471" s="2">
        <v>1.62968</v>
      </c>
      <c r="G471" s="2">
        <v>1.62317</v>
      </c>
      <c r="H471" s="2">
        <v>1.6201900000000002</v>
      </c>
      <c r="I471" s="2">
        <v>1.651634</v>
      </c>
      <c r="J471" s="2">
        <v>1.6097495000000028</v>
      </c>
      <c r="K471" s="17" t="s">
        <v>47</v>
      </c>
      <c r="L471" s="17" t="s">
        <v>53</v>
      </c>
      <c r="M471" s="17" t="s">
        <v>54</v>
      </c>
    </row>
    <row r="472" spans="1:13" ht="13.5" x14ac:dyDescent="0.25">
      <c r="A472" s="3">
        <v>42692</v>
      </c>
      <c r="B472" s="2">
        <v>1.6351</v>
      </c>
      <c r="C472" s="2">
        <v>50.91003493609405</v>
      </c>
      <c r="D472" s="2">
        <v>-1.3123978301554873E-2</v>
      </c>
      <c r="E472" s="2">
        <v>1.419255776213124E-2</v>
      </c>
      <c r="F472" s="2">
        <v>1.63076</v>
      </c>
      <c r="G472" s="2">
        <v>1.6264299999999998</v>
      </c>
      <c r="H472" s="2">
        <v>1.6210050000000003</v>
      </c>
      <c r="I472" s="2">
        <v>1.6507639999999997</v>
      </c>
      <c r="J472" s="2">
        <v>1.6102645000000029</v>
      </c>
      <c r="K472" s="17" t="s">
        <v>47</v>
      </c>
      <c r="L472" s="17" t="s">
        <v>53</v>
      </c>
      <c r="M472" s="17" t="s">
        <v>54</v>
      </c>
    </row>
    <row r="473" spans="1:13" ht="13.5" x14ac:dyDescent="0.25">
      <c r="A473" s="3">
        <v>42695</v>
      </c>
      <c r="B473" s="2">
        <v>1.6296999999999999</v>
      </c>
      <c r="C473" s="2">
        <v>49.24246529027613</v>
      </c>
      <c r="D473" s="2">
        <v>-1.4598739045816433E-2</v>
      </c>
      <c r="E473" s="2">
        <v>1.3714265977524408E-2</v>
      </c>
      <c r="F473" s="2">
        <v>1.6296799999999998</v>
      </c>
      <c r="G473" s="2">
        <v>1.6285999999999998</v>
      </c>
      <c r="H473" s="2">
        <v>1.61992</v>
      </c>
      <c r="I473" s="2">
        <v>1.6497859999999998</v>
      </c>
      <c r="J473" s="2">
        <v>1.6108535000000028</v>
      </c>
      <c r="K473" s="17" t="s">
        <v>47</v>
      </c>
      <c r="L473" s="17" t="s">
        <v>48</v>
      </c>
      <c r="M473" s="17" t="s">
        <v>46</v>
      </c>
    </row>
    <row r="474" spans="1:13" ht="13.5" x14ac:dyDescent="0.25">
      <c r="A474" s="3">
        <v>42696</v>
      </c>
      <c r="B474" s="2">
        <v>1.6296999999999999</v>
      </c>
      <c r="C474" s="2">
        <v>49.242465290276122</v>
      </c>
      <c r="D474" s="2">
        <v>-1.081971981074159E-2</v>
      </c>
      <c r="E474" s="2">
        <v>1.273673258624056E-2</v>
      </c>
      <c r="F474" s="2">
        <v>1.6285999999999998</v>
      </c>
      <c r="G474" s="2">
        <v>1.6275099999999998</v>
      </c>
      <c r="H474" s="2">
        <v>1.6193750000000002</v>
      </c>
      <c r="I474" s="2">
        <v>1.6488079999999994</v>
      </c>
      <c r="J474" s="2">
        <v>1.6113415000000031</v>
      </c>
      <c r="K474" s="17" t="s">
        <v>47</v>
      </c>
      <c r="L474" s="17" t="s">
        <v>48</v>
      </c>
      <c r="M474" s="17" t="s">
        <v>46</v>
      </c>
    </row>
    <row r="475" spans="1:13" ht="13.5" x14ac:dyDescent="0.25">
      <c r="A475" s="3">
        <v>42697</v>
      </c>
      <c r="B475" s="2">
        <v>1.6296999999999999</v>
      </c>
      <c r="C475" s="2">
        <v>49.242465290276122</v>
      </c>
      <c r="D475" s="2">
        <v>-9.2883546572126718E-3</v>
      </c>
      <c r="E475" s="2">
        <v>1.1547700832739309E-2</v>
      </c>
      <c r="F475" s="2">
        <v>1.6275199999999999</v>
      </c>
      <c r="G475" s="2">
        <v>1.6275099999999998</v>
      </c>
      <c r="H475" s="2">
        <v>1.6201900000000002</v>
      </c>
      <c r="I475" s="2">
        <v>1.6479399999999993</v>
      </c>
      <c r="J475" s="2">
        <v>1.6118295000000031</v>
      </c>
      <c r="K475" s="17" t="s">
        <v>47</v>
      </c>
      <c r="L475" s="17" t="s">
        <v>48</v>
      </c>
      <c r="M475" s="17" t="s">
        <v>46</v>
      </c>
    </row>
    <row r="476" spans="1:13" ht="13.5" x14ac:dyDescent="0.25">
      <c r="A476" s="3">
        <v>42698</v>
      </c>
      <c r="B476" s="2">
        <v>1.6080000000000001</v>
      </c>
      <c r="C476" s="2">
        <v>42.290007340487627</v>
      </c>
      <c r="D476" s="2">
        <v>-1.055992492544866E-2</v>
      </c>
      <c r="E476" s="2">
        <v>1.0296989261318985E-2</v>
      </c>
      <c r="F476" s="2">
        <v>1.6264399999999999</v>
      </c>
      <c r="G476" s="2">
        <v>1.6280600000000001</v>
      </c>
      <c r="H476" s="2">
        <v>1.61992</v>
      </c>
      <c r="I476" s="2">
        <v>1.6458759999999995</v>
      </c>
      <c r="J476" s="2">
        <v>1.6122090000000031</v>
      </c>
      <c r="K476" s="17" t="s">
        <v>47</v>
      </c>
      <c r="L476" s="17" t="s">
        <v>53</v>
      </c>
      <c r="M476" s="17" t="s">
        <v>46</v>
      </c>
    </row>
    <row r="477" spans="1:13" ht="13.5" x14ac:dyDescent="0.25">
      <c r="A477" s="3">
        <v>42699</v>
      </c>
      <c r="B477" s="2">
        <v>1.6296999999999999</v>
      </c>
      <c r="C477" s="2">
        <v>49.906646378080431</v>
      </c>
      <c r="D477" s="2">
        <v>-8.9212984982778298E-3</v>
      </c>
      <c r="E477" s="2">
        <v>9.0631607142943032E-3</v>
      </c>
      <c r="F477" s="2">
        <v>1.6253599999999999</v>
      </c>
      <c r="G477" s="2">
        <v>1.6280600000000001</v>
      </c>
      <c r="H477" s="2">
        <v>1.6210050000000003</v>
      </c>
      <c r="I477" s="2">
        <v>1.6450079999999994</v>
      </c>
      <c r="J477" s="2">
        <v>1.6128235000000029</v>
      </c>
      <c r="K477" s="17" t="s">
        <v>50</v>
      </c>
      <c r="L477" s="17" t="s">
        <v>53</v>
      </c>
      <c r="M477" s="17" t="s">
        <v>52</v>
      </c>
    </row>
    <row r="478" spans="1:13" ht="13.5" x14ac:dyDescent="0.25">
      <c r="A478" s="3">
        <v>42702</v>
      </c>
      <c r="B478" s="2">
        <v>1.6296999999999999</v>
      </c>
      <c r="C478" s="2">
        <v>49.906646378080431</v>
      </c>
      <c r="D478" s="2">
        <v>-6.7050379243032143E-3</v>
      </c>
      <c r="E478" s="2">
        <v>7.8891788398077079E-3</v>
      </c>
      <c r="F478" s="2">
        <v>1.6253599999999999</v>
      </c>
      <c r="G478" s="2">
        <v>1.6275199999999999</v>
      </c>
      <c r="H478" s="2">
        <v>1.62209</v>
      </c>
      <c r="I478" s="2">
        <v>1.6442479999999995</v>
      </c>
      <c r="J478" s="2">
        <v>1.6133875000000029</v>
      </c>
      <c r="K478" s="17" t="s">
        <v>50</v>
      </c>
      <c r="L478" s="17" t="s">
        <v>53</v>
      </c>
      <c r="M478" s="17" t="s">
        <v>53</v>
      </c>
    </row>
    <row r="479" spans="1:13" ht="13.5" x14ac:dyDescent="0.25">
      <c r="A479" s="3">
        <v>42703</v>
      </c>
      <c r="B479" s="2">
        <v>1.6133999999999999</v>
      </c>
      <c r="C479" s="2">
        <v>44.760262080661619</v>
      </c>
      <c r="D479" s="2">
        <v>-3.6232948771799389E-3</v>
      </c>
      <c r="E479" s="2">
        <v>6.8311405304980165E-3</v>
      </c>
      <c r="F479" s="2">
        <v>1.6221000000000001</v>
      </c>
      <c r="G479" s="2">
        <v>1.6253499999999999</v>
      </c>
      <c r="H479" s="2">
        <v>1.62236</v>
      </c>
      <c r="I479" s="2">
        <v>1.6431619999999993</v>
      </c>
      <c r="J479" s="2">
        <v>1.6139205000000028</v>
      </c>
      <c r="K479" s="17" t="s">
        <v>50</v>
      </c>
      <c r="L479" s="17" t="s">
        <v>53</v>
      </c>
      <c r="M479" s="17" t="s">
        <v>52</v>
      </c>
    </row>
    <row r="480" spans="1:13" ht="13.5" x14ac:dyDescent="0.25">
      <c r="A480" s="3">
        <v>42704</v>
      </c>
      <c r="B480" s="2">
        <v>1.6133999999999999</v>
      </c>
      <c r="C480" s="2">
        <v>44.760262080661612</v>
      </c>
      <c r="D480" s="2">
        <v>-9.202392718592467E-4</v>
      </c>
      <c r="E480" s="2">
        <v>5.8991152605211575E-3</v>
      </c>
      <c r="F480" s="2">
        <v>1.6188400000000001</v>
      </c>
      <c r="G480" s="2">
        <v>1.6231800000000001</v>
      </c>
      <c r="H480" s="2">
        <v>1.6226299999999998</v>
      </c>
      <c r="I480" s="2">
        <v>1.6420759999999992</v>
      </c>
      <c r="J480" s="2">
        <v>1.6144280000000026</v>
      </c>
      <c r="K480" s="17" t="s">
        <v>50</v>
      </c>
      <c r="L480" s="17" t="s">
        <v>53</v>
      </c>
      <c r="M480" s="17" t="s">
        <v>52</v>
      </c>
    </row>
    <row r="481" spans="1:13" ht="13.5" x14ac:dyDescent="0.25">
      <c r="A481" s="3">
        <v>42705</v>
      </c>
      <c r="B481" s="2">
        <v>1.6351</v>
      </c>
      <c r="C481" s="2">
        <v>52.347308747501579</v>
      </c>
      <c r="D481" s="2">
        <v>-3.4905491050483128E-3</v>
      </c>
      <c r="E481" s="2">
        <v>5.0075254361636188E-3</v>
      </c>
      <c r="F481" s="2">
        <v>1.62426</v>
      </c>
      <c r="G481" s="2">
        <v>1.6253499999999999</v>
      </c>
      <c r="H481" s="2">
        <v>1.62426</v>
      </c>
      <c r="I481" s="2">
        <v>1.6414239999999996</v>
      </c>
      <c r="J481" s="2">
        <v>1.6150440000000028</v>
      </c>
      <c r="K481" s="17" t="s">
        <v>50</v>
      </c>
      <c r="L481" s="17" t="s">
        <v>49</v>
      </c>
      <c r="M481" s="17" t="s">
        <v>51</v>
      </c>
    </row>
    <row r="482" spans="1:13" ht="13.5" x14ac:dyDescent="0.25">
      <c r="A482" s="3">
        <v>42706</v>
      </c>
      <c r="B482" s="2">
        <v>1.5862000000000001</v>
      </c>
      <c r="C482" s="2">
        <v>39.261019226946765</v>
      </c>
      <c r="D482" s="2">
        <v>1.2488440353883856E-3</v>
      </c>
      <c r="E482" s="2">
        <v>4.1766052142433903E-3</v>
      </c>
      <c r="F482" s="2">
        <v>1.6155599999999999</v>
      </c>
      <c r="G482" s="2">
        <v>1.62046</v>
      </c>
      <c r="H482" s="2">
        <v>1.6234449999999998</v>
      </c>
      <c r="I482" s="2">
        <v>1.6395759999999995</v>
      </c>
      <c r="J482" s="2">
        <v>1.6152385000000027</v>
      </c>
      <c r="K482" s="17" t="s">
        <v>50</v>
      </c>
      <c r="L482" s="17" t="s">
        <v>53</v>
      </c>
      <c r="M482" s="17" t="s">
        <v>52</v>
      </c>
    </row>
    <row r="483" spans="1:13" ht="13.5" x14ac:dyDescent="0.25">
      <c r="A483" s="3">
        <v>42709</v>
      </c>
      <c r="B483" s="2">
        <v>1.5971</v>
      </c>
      <c r="C483" s="2">
        <v>42.699621742777396</v>
      </c>
      <c r="D483" s="2">
        <v>3.8669002675209008E-3</v>
      </c>
      <c r="E483" s="2">
        <v>3.4177504067053029E-3</v>
      </c>
      <c r="F483" s="2">
        <v>1.6090399999999998</v>
      </c>
      <c r="G483" s="2">
        <v>1.6172</v>
      </c>
      <c r="H483" s="2">
        <v>1.6229</v>
      </c>
      <c r="I483" s="2">
        <v>1.6380559999999997</v>
      </c>
      <c r="J483" s="2">
        <v>1.6155130000000026</v>
      </c>
      <c r="K483" s="17" t="s">
        <v>50</v>
      </c>
      <c r="L483" s="17" t="s">
        <v>53</v>
      </c>
      <c r="M483" s="17" t="s">
        <v>52</v>
      </c>
    </row>
    <row r="484" spans="1:13" ht="13.5" x14ac:dyDescent="0.25">
      <c r="A484" s="3">
        <v>42710</v>
      </c>
      <c r="B484" s="2">
        <v>1.6351</v>
      </c>
      <c r="C484" s="2">
        <v>52.743812261859048</v>
      </c>
      <c r="D484" s="2">
        <v>3.430711842353773E-3</v>
      </c>
      <c r="E484" s="2">
        <v>2.7360554832054555E-3</v>
      </c>
      <c r="F484" s="2">
        <v>1.61338</v>
      </c>
      <c r="G484" s="2">
        <v>1.61774</v>
      </c>
      <c r="H484" s="2">
        <v>1.622625</v>
      </c>
      <c r="I484" s="2">
        <v>1.6372959999999999</v>
      </c>
      <c r="J484" s="2">
        <v>1.6160030000000023</v>
      </c>
      <c r="K484" s="17" t="s">
        <v>50</v>
      </c>
      <c r="L484" s="17" t="s">
        <v>53</v>
      </c>
      <c r="M484" s="17" t="s">
        <v>51</v>
      </c>
    </row>
    <row r="485" spans="1:13" ht="13.5" x14ac:dyDescent="0.25">
      <c r="A485" s="3">
        <v>42711</v>
      </c>
      <c r="B485" s="2">
        <v>1.6351</v>
      </c>
      <c r="C485" s="2">
        <v>52.743812261859048</v>
      </c>
      <c r="D485" s="2">
        <v>2.9883338814125082E-3</v>
      </c>
      <c r="E485" s="2">
        <v>1.5906839690909165E-3</v>
      </c>
      <c r="F485" s="2">
        <v>1.6177199999999998</v>
      </c>
      <c r="G485" s="2">
        <v>1.6182799999999999</v>
      </c>
      <c r="H485" s="2">
        <v>1.6228950000000002</v>
      </c>
      <c r="I485" s="2">
        <v>1.6366439999999995</v>
      </c>
      <c r="J485" s="2">
        <v>1.6164930000000024</v>
      </c>
      <c r="K485" s="17" t="s">
        <v>50</v>
      </c>
      <c r="L485" s="17" t="s">
        <v>53</v>
      </c>
      <c r="M485" s="17" t="s">
        <v>51</v>
      </c>
    </row>
    <row r="486" spans="1:13" ht="13.5" x14ac:dyDescent="0.25">
      <c r="A486" s="3">
        <v>42712</v>
      </c>
      <c r="B486" s="2">
        <v>1.6351</v>
      </c>
      <c r="C486" s="2">
        <v>52.743812261859048</v>
      </c>
      <c r="D486" s="2">
        <v>-7.9231362509624148E-4</v>
      </c>
      <c r="E486" s="2">
        <v>-5.9641563975526362E-4</v>
      </c>
      <c r="F486" s="2">
        <v>1.6177199999999998</v>
      </c>
      <c r="G486" s="2">
        <v>1.6209899999999997</v>
      </c>
      <c r="H486" s="2">
        <v>1.6245250000000002</v>
      </c>
      <c r="I486" s="2">
        <v>1.6359919999999994</v>
      </c>
      <c r="J486" s="2">
        <v>1.6170840000000024</v>
      </c>
      <c r="K486" s="17" t="s">
        <v>47</v>
      </c>
      <c r="L486" s="17" t="s">
        <v>53</v>
      </c>
      <c r="M486" s="17" t="s">
        <v>53</v>
      </c>
    </row>
    <row r="487" spans="1:13" ht="13.5" x14ac:dyDescent="0.25">
      <c r="A487" s="3">
        <v>42713</v>
      </c>
      <c r="B487" s="2">
        <v>1.6080000000000001</v>
      </c>
      <c r="C487" s="2">
        <v>45.620851040694561</v>
      </c>
      <c r="D487" s="2">
        <v>1.2917068598337078E-3</v>
      </c>
      <c r="E487" s="2">
        <v>-3.6806674295882568E-3</v>
      </c>
      <c r="F487" s="2">
        <v>1.62208</v>
      </c>
      <c r="G487" s="2">
        <v>1.6188199999999999</v>
      </c>
      <c r="H487" s="2">
        <v>1.62344</v>
      </c>
      <c r="I487" s="2">
        <v>1.6342539999999994</v>
      </c>
      <c r="J487" s="2">
        <v>1.6174385000000024</v>
      </c>
      <c r="K487" s="17" t="s">
        <v>50</v>
      </c>
      <c r="L487" s="17" t="s">
        <v>53</v>
      </c>
      <c r="M487" s="17" t="s">
        <v>51</v>
      </c>
    </row>
    <row r="488" spans="1:13" ht="13.5" x14ac:dyDescent="0.25">
      <c r="A488" s="3">
        <v>42717</v>
      </c>
      <c r="B488" s="2">
        <v>1.6243000000000001</v>
      </c>
      <c r="C488" s="2">
        <v>49.995110428065892</v>
      </c>
      <c r="D488" s="2">
        <v>1.9496521758350926E-3</v>
      </c>
      <c r="E488" s="2">
        <v>-8.5099867776562907E-3</v>
      </c>
      <c r="F488" s="2">
        <v>1.6275200000000001</v>
      </c>
      <c r="G488" s="2">
        <v>1.6182799999999999</v>
      </c>
      <c r="H488" s="2">
        <v>1.6229000000000002</v>
      </c>
      <c r="I488" s="2">
        <v>1.6328419999999995</v>
      </c>
      <c r="J488" s="2">
        <v>1.6178745000000021</v>
      </c>
      <c r="K488" s="17" t="s">
        <v>50</v>
      </c>
      <c r="L488" s="17" t="s">
        <v>53</v>
      </c>
      <c r="M488" s="17" t="s">
        <v>51</v>
      </c>
    </row>
    <row r="489" spans="1:13" ht="13.5" x14ac:dyDescent="0.25">
      <c r="A489" s="3">
        <v>42718</v>
      </c>
      <c r="B489" s="2">
        <v>1.6080000000000001</v>
      </c>
      <c r="C489" s="2">
        <v>46.009419964356788</v>
      </c>
      <c r="D489" s="2">
        <v>1.2041717006130437E-3</v>
      </c>
      <c r="E489" s="2">
        <v>-1.4768045149613581E-2</v>
      </c>
      <c r="F489" s="2">
        <v>1.6221000000000001</v>
      </c>
      <c r="G489" s="2">
        <v>1.61774</v>
      </c>
      <c r="H489" s="2">
        <v>1.6215450000000005</v>
      </c>
      <c r="I489" s="2">
        <v>1.6313219999999995</v>
      </c>
      <c r="J489" s="2">
        <v>1.6182290000000021</v>
      </c>
      <c r="K489" s="17" t="s">
        <v>47</v>
      </c>
      <c r="L489" s="17" t="s">
        <v>53</v>
      </c>
      <c r="M489" s="17" t="s">
        <v>46</v>
      </c>
    </row>
    <row r="490" spans="1:13" ht="13.5" x14ac:dyDescent="0.25">
      <c r="A490" s="3">
        <v>42719</v>
      </c>
      <c r="B490" s="2">
        <v>1.5862000000000001</v>
      </c>
      <c r="C490" s="2">
        <v>41.270598223811845</v>
      </c>
      <c r="D490" s="2">
        <v>2.2827363231530118E-3</v>
      </c>
      <c r="E490" s="2">
        <v>-2.1986786926391201E-2</v>
      </c>
      <c r="F490" s="2">
        <v>1.61232</v>
      </c>
      <c r="G490" s="2">
        <v>1.6150200000000001</v>
      </c>
      <c r="H490" s="2">
        <v>1.6191000000000006</v>
      </c>
      <c r="I490" s="2">
        <v>1.6293659999999996</v>
      </c>
      <c r="J490" s="2">
        <v>1.6185755000000017</v>
      </c>
      <c r="K490" s="17" t="s">
        <v>47</v>
      </c>
      <c r="L490" s="17" t="s">
        <v>53</v>
      </c>
      <c r="M490" s="17" t="s">
        <v>46</v>
      </c>
    </row>
    <row r="491" spans="1:13" ht="13.5" x14ac:dyDescent="0.25">
      <c r="A491" s="3">
        <v>42720</v>
      </c>
      <c r="B491" s="2">
        <v>1.5862000000000001</v>
      </c>
      <c r="C491" s="2">
        <v>41.270598223811845</v>
      </c>
      <c r="D491" s="2">
        <v>6.7501845451070075E-3</v>
      </c>
      <c r="E491" s="2">
        <v>-2.962449186791714E-2</v>
      </c>
      <c r="F491" s="2">
        <v>1.6025400000000001</v>
      </c>
      <c r="G491" s="2">
        <v>1.6101300000000003</v>
      </c>
      <c r="H491" s="2">
        <v>1.6177400000000006</v>
      </c>
      <c r="I491" s="2">
        <v>1.6274099999999998</v>
      </c>
      <c r="J491" s="2">
        <v>1.6191495000000018</v>
      </c>
      <c r="K491" s="17" t="s">
        <v>47</v>
      </c>
      <c r="L491" s="17" t="s">
        <v>53</v>
      </c>
      <c r="M491" s="17" t="s">
        <v>46</v>
      </c>
    </row>
    <row r="492" spans="1:13" ht="13.5" x14ac:dyDescent="0.25">
      <c r="A492" s="3">
        <v>42723</v>
      </c>
      <c r="B492" s="2">
        <v>1.5862000000000001</v>
      </c>
      <c r="C492" s="2">
        <v>41.270598223811838</v>
      </c>
      <c r="D492" s="2">
        <v>3.2075848951267361E-3</v>
      </c>
      <c r="E492" s="2">
        <v>-3.738293336735253E-2</v>
      </c>
      <c r="F492" s="2">
        <v>1.5981799999999999</v>
      </c>
      <c r="G492" s="2">
        <v>1.6101300000000003</v>
      </c>
      <c r="H492" s="2">
        <v>1.6152950000000004</v>
      </c>
      <c r="I492" s="2">
        <v>1.62578</v>
      </c>
      <c r="J492" s="2">
        <v>1.6195720000000018</v>
      </c>
      <c r="K492" s="17" t="s">
        <v>47</v>
      </c>
      <c r="L492" s="17" t="s">
        <v>53</v>
      </c>
      <c r="M492" s="17" t="s">
        <v>46</v>
      </c>
    </row>
    <row r="493" spans="1:13" ht="13.5" x14ac:dyDescent="0.25">
      <c r="A493" s="3">
        <v>42724</v>
      </c>
      <c r="B493" s="2">
        <v>1.5862000000000001</v>
      </c>
      <c r="C493" s="2">
        <v>41.270598223811845</v>
      </c>
      <c r="D493" s="2">
        <v>2.0724132617220281E-3</v>
      </c>
      <c r="E493" s="2">
        <v>-4.5125136611678482E-2</v>
      </c>
      <c r="F493" s="2">
        <v>1.59056</v>
      </c>
      <c r="G493" s="2">
        <v>1.6090400000000002</v>
      </c>
      <c r="H493" s="2">
        <v>1.6131200000000008</v>
      </c>
      <c r="I493" s="2">
        <v>1.6241500000000002</v>
      </c>
      <c r="J493" s="2">
        <v>1.6198425000000016</v>
      </c>
      <c r="K493" s="17" t="s">
        <v>47</v>
      </c>
      <c r="L493" s="17" t="s">
        <v>48</v>
      </c>
      <c r="M493" s="17" t="s">
        <v>46</v>
      </c>
    </row>
    <row r="494" spans="1:13" ht="13.5" x14ac:dyDescent="0.25">
      <c r="A494" s="3">
        <v>42725</v>
      </c>
      <c r="B494" s="2">
        <v>1.5916999999999999</v>
      </c>
      <c r="C494" s="2">
        <v>43.25396954941111</v>
      </c>
      <c r="D494" s="2">
        <v>6.7223794946760229E-3</v>
      </c>
      <c r="E494" s="2">
        <v>-5.2748453630622624E-2</v>
      </c>
      <c r="F494" s="2">
        <v>1.5873000000000002</v>
      </c>
      <c r="G494" s="2">
        <v>1.6047</v>
      </c>
      <c r="H494" s="2">
        <v>1.6112200000000005</v>
      </c>
      <c r="I494" s="2">
        <v>1.6227380000000002</v>
      </c>
      <c r="J494" s="2">
        <v>1.6202165000000017</v>
      </c>
      <c r="K494" s="17" t="s">
        <v>50</v>
      </c>
      <c r="L494" s="17" t="s">
        <v>53</v>
      </c>
      <c r="M494" s="17" t="s">
        <v>52</v>
      </c>
    </row>
    <row r="495" spans="1:13" ht="13.5" x14ac:dyDescent="0.25">
      <c r="A495" s="3">
        <v>42726</v>
      </c>
      <c r="B495" s="2">
        <v>1.5916999999999999</v>
      </c>
      <c r="C495" s="2">
        <v>43.25396954941111</v>
      </c>
      <c r="D495" s="2">
        <v>1.0783494013432815E-2</v>
      </c>
      <c r="E495" s="2">
        <v>-6.017740379589992E-2</v>
      </c>
      <c r="F495" s="2">
        <v>1.5884</v>
      </c>
      <c r="G495" s="2">
        <v>1.6003599999999998</v>
      </c>
      <c r="H495" s="2">
        <v>1.6093200000000007</v>
      </c>
      <c r="I495" s="2">
        <v>1.6208920000000007</v>
      </c>
      <c r="J495" s="2">
        <v>1.6205905000000014</v>
      </c>
      <c r="K495" s="17" t="s">
        <v>50</v>
      </c>
      <c r="L495" s="17" t="s">
        <v>53</v>
      </c>
      <c r="M495" s="17" t="s">
        <v>51</v>
      </c>
    </row>
    <row r="496" spans="1:13" ht="13.5" x14ac:dyDescent="0.25">
      <c r="A496" s="3">
        <v>42727</v>
      </c>
      <c r="B496" s="2">
        <v>1.5971</v>
      </c>
      <c r="C496" s="2">
        <v>45.355312031337093</v>
      </c>
      <c r="D496" s="2">
        <v>1.3936976966721693E-2</v>
      </c>
      <c r="E496" s="2">
        <v>-6.5016395801962057E-2</v>
      </c>
      <c r="F496" s="2">
        <v>1.5905800000000001</v>
      </c>
      <c r="G496" s="2">
        <v>1.5965599999999998</v>
      </c>
      <c r="H496" s="2">
        <v>1.6087750000000003</v>
      </c>
      <c r="I496" s="2">
        <v>1.6191540000000006</v>
      </c>
      <c r="J496" s="2">
        <v>1.6209915000000013</v>
      </c>
      <c r="K496" s="17" t="s">
        <v>50</v>
      </c>
      <c r="L496" s="17" t="s">
        <v>49</v>
      </c>
      <c r="M496" s="17" t="s">
        <v>51</v>
      </c>
    </row>
    <row r="497" spans="1:13" ht="13.5" x14ac:dyDescent="0.25">
      <c r="A497" s="3">
        <v>42730</v>
      </c>
      <c r="B497" s="2">
        <v>1.6080000000000001</v>
      </c>
      <c r="C497" s="2">
        <v>49.426331964101486</v>
      </c>
      <c r="D497" s="2">
        <v>1.1705238802298679E-2</v>
      </c>
      <c r="E497" s="2">
        <v>-6.7437492182438871E-2</v>
      </c>
      <c r="F497" s="2">
        <v>1.59494</v>
      </c>
      <c r="G497" s="2">
        <v>1.5965599999999998</v>
      </c>
      <c r="H497" s="2">
        <v>1.6076900000000003</v>
      </c>
      <c r="I497" s="2">
        <v>1.6176340000000007</v>
      </c>
      <c r="J497" s="2">
        <v>1.6212950000000013</v>
      </c>
      <c r="K497" s="17" t="s">
        <v>50</v>
      </c>
      <c r="L497" s="17" t="s">
        <v>49</v>
      </c>
      <c r="M497" s="17" t="s">
        <v>51</v>
      </c>
    </row>
    <row r="498" spans="1:13" ht="13.5" x14ac:dyDescent="0.25">
      <c r="A498" s="3">
        <v>42731</v>
      </c>
      <c r="B498" s="2">
        <v>1.6296999999999999</v>
      </c>
      <c r="C498" s="2">
        <v>56.391676293627022</v>
      </c>
      <c r="D498" s="2">
        <v>1.0723617860915358E-2</v>
      </c>
      <c r="E498" s="2">
        <v>-6.6863274589196289E-2</v>
      </c>
      <c r="F498" s="2">
        <v>1.60364</v>
      </c>
      <c r="G498" s="2">
        <v>1.5970999999999997</v>
      </c>
      <c r="H498" s="2">
        <v>1.6076900000000005</v>
      </c>
      <c r="I498" s="2">
        <v>1.6175260000000007</v>
      </c>
      <c r="J498" s="2">
        <v>1.6217325000000014</v>
      </c>
      <c r="K498" s="17" t="s">
        <v>50</v>
      </c>
      <c r="L498" s="17" t="s">
        <v>49</v>
      </c>
      <c r="M498" s="17" t="s">
        <v>51</v>
      </c>
    </row>
    <row r="499" spans="1:13" ht="13.5" x14ac:dyDescent="0.25">
      <c r="A499" s="3">
        <v>42732</v>
      </c>
      <c r="B499" s="2">
        <v>1.6188</v>
      </c>
      <c r="C499" s="2">
        <v>52.481671892835514</v>
      </c>
      <c r="D499" s="2">
        <v>8.0705117916157754E-3</v>
      </c>
      <c r="E499" s="2">
        <v>-6.3107820271811402E-2</v>
      </c>
      <c r="F499" s="2">
        <v>1.6090599999999999</v>
      </c>
      <c r="G499" s="2">
        <v>1.5981799999999999</v>
      </c>
      <c r="H499" s="2">
        <v>1.6079600000000003</v>
      </c>
      <c r="I499" s="2">
        <v>1.6172000000000002</v>
      </c>
      <c r="J499" s="2">
        <v>1.6221155000000016</v>
      </c>
      <c r="K499" s="17" t="s">
        <v>50</v>
      </c>
      <c r="L499" s="17" t="s">
        <v>53</v>
      </c>
      <c r="M499" s="17" t="s">
        <v>51</v>
      </c>
    </row>
    <row r="500" spans="1:13" ht="13.5" x14ac:dyDescent="0.25">
      <c r="A500" s="3">
        <v>42733</v>
      </c>
      <c r="B500" s="2">
        <v>1.6080000000000001</v>
      </c>
      <c r="C500" s="2">
        <v>48.866294868023431</v>
      </c>
      <c r="D500" s="2">
        <v>3.222972714055139E-3</v>
      </c>
      <c r="E500" s="2">
        <v>-5.6704679412862738E-2</v>
      </c>
      <c r="F500" s="2">
        <v>1.61232</v>
      </c>
      <c r="G500" s="2">
        <v>1.6003599999999998</v>
      </c>
      <c r="H500" s="2">
        <v>1.6076900000000003</v>
      </c>
      <c r="I500" s="2">
        <v>1.6166580000000002</v>
      </c>
      <c r="J500" s="2">
        <v>1.6224950000000018</v>
      </c>
      <c r="K500" s="17" t="s">
        <v>47</v>
      </c>
      <c r="L500" s="17" t="s">
        <v>53</v>
      </c>
      <c r="M500" s="17" t="s">
        <v>54</v>
      </c>
    </row>
    <row r="501" spans="1:13" ht="13.5" x14ac:dyDescent="0.25">
      <c r="A501" s="3">
        <v>42734</v>
      </c>
      <c r="B501" s="2">
        <v>1.6351</v>
      </c>
      <c r="C501" s="2">
        <v>56.891233922239827</v>
      </c>
      <c r="D501" s="2">
        <v>-2.8675262522848133E-3</v>
      </c>
      <c r="E501" s="2">
        <v>-4.8728327753715571E-2</v>
      </c>
      <c r="F501" s="2">
        <v>1.61992</v>
      </c>
      <c r="G501" s="2">
        <v>1.6052500000000003</v>
      </c>
      <c r="H501" s="2">
        <v>1.6076900000000003</v>
      </c>
      <c r="I501" s="2">
        <v>1.6162219999999998</v>
      </c>
      <c r="J501" s="2">
        <v>1.6229340000000019</v>
      </c>
      <c r="K501" s="17" t="s">
        <v>47</v>
      </c>
      <c r="L501" s="17" t="s">
        <v>53</v>
      </c>
      <c r="M501" s="17" t="s">
        <v>54</v>
      </c>
    </row>
    <row r="502" spans="1:13" ht="13.5" x14ac:dyDescent="0.25">
      <c r="A502" s="3">
        <v>42737</v>
      </c>
      <c r="B502" s="2">
        <v>1.6351</v>
      </c>
      <c r="C502" s="2">
        <v>56.891233922239827</v>
      </c>
      <c r="D502" s="2">
        <v>-8.1638712971119354E-3</v>
      </c>
      <c r="E502" s="2">
        <v>-4.0568488437251221E-2</v>
      </c>
      <c r="F502" s="2">
        <v>1.62534</v>
      </c>
      <c r="G502" s="2">
        <v>1.6101400000000001</v>
      </c>
      <c r="H502" s="2">
        <v>1.6101350000000003</v>
      </c>
      <c r="I502" s="2">
        <v>1.6165479999999997</v>
      </c>
      <c r="J502" s="2">
        <v>1.6233985000000017</v>
      </c>
      <c r="K502" s="17" t="s">
        <v>47</v>
      </c>
      <c r="L502" s="17" t="s">
        <v>53</v>
      </c>
      <c r="M502" s="17" t="s">
        <v>54</v>
      </c>
    </row>
    <row r="503" spans="1:13" ht="13.5" x14ac:dyDescent="0.25">
      <c r="A503" s="3">
        <v>42738</v>
      </c>
      <c r="B503" s="2">
        <v>1.6080000000000001</v>
      </c>
      <c r="C503" s="2">
        <v>48.130777661792798</v>
      </c>
      <c r="D503" s="2">
        <v>-1.0770251360186167E-2</v>
      </c>
      <c r="E503" s="2">
        <v>-3.2242378374528681E-2</v>
      </c>
      <c r="F503" s="2">
        <v>1.621</v>
      </c>
      <c r="G503" s="2">
        <v>1.61232</v>
      </c>
      <c r="H503" s="2">
        <v>1.6106800000000003</v>
      </c>
      <c r="I503" s="2">
        <v>1.6156799999999996</v>
      </c>
      <c r="J503" s="2">
        <v>1.6237020000000022</v>
      </c>
      <c r="K503" s="17" t="s">
        <v>47</v>
      </c>
      <c r="L503" s="17" t="s">
        <v>48</v>
      </c>
      <c r="M503" s="17" t="s">
        <v>46</v>
      </c>
    </row>
    <row r="504" spans="1:13" ht="13.5" x14ac:dyDescent="0.25">
      <c r="A504" s="3">
        <v>42739</v>
      </c>
      <c r="B504" s="2">
        <v>1.6080000000000001</v>
      </c>
      <c r="C504" s="2">
        <v>48.130777661792798</v>
      </c>
      <c r="D504" s="2">
        <v>-1.2091828317179809E-2</v>
      </c>
      <c r="E504" s="2">
        <v>-2.4255148534819412E-2</v>
      </c>
      <c r="F504" s="2">
        <v>1.6188400000000001</v>
      </c>
      <c r="G504" s="2">
        <v>1.6139499999999998</v>
      </c>
      <c r="H504" s="2">
        <v>1.6093250000000001</v>
      </c>
      <c r="I504" s="2">
        <v>1.6150279999999995</v>
      </c>
      <c r="J504" s="2">
        <v>1.623955000000002</v>
      </c>
      <c r="K504" s="17" t="s">
        <v>47</v>
      </c>
      <c r="L504" s="17" t="s">
        <v>48</v>
      </c>
      <c r="M504" s="17" t="s">
        <v>46</v>
      </c>
    </row>
    <row r="505" spans="1:13" ht="13.5" x14ac:dyDescent="0.25">
      <c r="A505" s="3">
        <v>42740</v>
      </c>
      <c r="B505" s="2">
        <v>1.6133999999999999</v>
      </c>
      <c r="C505" s="2">
        <v>49.913151957492751</v>
      </c>
      <c r="D505" s="2">
        <v>-1.3575208231437763E-2</v>
      </c>
      <c r="E505" s="2">
        <v>-1.6516450203046686E-2</v>
      </c>
      <c r="F505" s="2">
        <v>1.61992</v>
      </c>
      <c r="G505" s="2">
        <v>1.61612</v>
      </c>
      <c r="H505" s="2">
        <v>1.6082400000000003</v>
      </c>
      <c r="I505" s="2">
        <v>1.6150279999999995</v>
      </c>
      <c r="J505" s="2">
        <v>1.6242350000000019</v>
      </c>
      <c r="K505" s="17" t="s">
        <v>47</v>
      </c>
      <c r="L505" s="17" t="s">
        <v>53</v>
      </c>
      <c r="M505" s="17" t="s">
        <v>54</v>
      </c>
    </row>
    <row r="506" spans="1:13" ht="13.5" x14ac:dyDescent="0.25">
      <c r="A506" s="3">
        <v>42741</v>
      </c>
      <c r="B506" s="2">
        <v>1.6296999999999999</v>
      </c>
      <c r="C506" s="2">
        <v>54.945866973373555</v>
      </c>
      <c r="D506" s="2">
        <v>-1.5206628868175809E-2</v>
      </c>
      <c r="E506" s="2">
        <v>-9.3682242954568583E-3</v>
      </c>
      <c r="F506" s="2">
        <v>1.6188400000000001</v>
      </c>
      <c r="G506" s="2">
        <v>1.6193800000000003</v>
      </c>
      <c r="H506" s="2">
        <v>1.6079700000000003</v>
      </c>
      <c r="I506" s="2">
        <v>1.6153539999999997</v>
      </c>
      <c r="J506" s="2">
        <v>1.6245715000000018</v>
      </c>
      <c r="K506" s="17" t="s">
        <v>50</v>
      </c>
      <c r="L506" s="17" t="s">
        <v>53</v>
      </c>
      <c r="M506" s="17" t="s">
        <v>52</v>
      </c>
    </row>
    <row r="507" spans="1:13" ht="13.5" x14ac:dyDescent="0.25">
      <c r="A507" s="3">
        <v>42744</v>
      </c>
      <c r="B507" s="2">
        <v>1.6296999999999999</v>
      </c>
      <c r="C507" s="2">
        <v>54.945866973373555</v>
      </c>
      <c r="D507" s="2">
        <v>-1.5006099408433116E-2</v>
      </c>
      <c r="E507" s="2">
        <v>-3.9219263382475021E-3</v>
      </c>
      <c r="F507" s="2">
        <v>1.6177599999999999</v>
      </c>
      <c r="G507" s="2">
        <v>1.6215500000000003</v>
      </c>
      <c r="H507" s="2">
        <v>1.6090550000000001</v>
      </c>
      <c r="I507" s="2">
        <v>1.6157879999999998</v>
      </c>
      <c r="J507" s="2">
        <v>1.624882500000002</v>
      </c>
      <c r="K507" s="17" t="s">
        <v>50</v>
      </c>
      <c r="L507" s="17" t="s">
        <v>53</v>
      </c>
      <c r="M507" s="17" t="s">
        <v>52</v>
      </c>
    </row>
    <row r="508" spans="1:13" ht="13.5" x14ac:dyDescent="0.25">
      <c r="A508" s="3">
        <v>42745</v>
      </c>
      <c r="B508" s="2">
        <v>1.6351</v>
      </c>
      <c r="C508" s="2">
        <v>56.620570721143181</v>
      </c>
      <c r="D508" s="2">
        <v>-1.1986811661814922E-2</v>
      </c>
      <c r="E508" s="2">
        <v>6.7964657501380643E-4</v>
      </c>
      <c r="F508" s="2">
        <v>1.6231800000000001</v>
      </c>
      <c r="G508" s="2">
        <v>1.62209</v>
      </c>
      <c r="H508" s="2">
        <v>1.6095949999999999</v>
      </c>
      <c r="I508" s="2">
        <v>1.6163299999999996</v>
      </c>
      <c r="J508" s="2">
        <v>1.6252460000000022</v>
      </c>
      <c r="K508" s="17" t="s">
        <v>50</v>
      </c>
      <c r="L508" s="17" t="s">
        <v>53</v>
      </c>
      <c r="M508" s="17" t="s">
        <v>51</v>
      </c>
    </row>
    <row r="509" spans="1:13" ht="13.5" x14ac:dyDescent="0.25">
      <c r="A509" s="3">
        <v>42746</v>
      </c>
      <c r="B509" s="2">
        <v>1.6296999999999999</v>
      </c>
      <c r="C509" s="2">
        <v>54.441274227381335</v>
      </c>
      <c r="D509" s="2">
        <v>-1.0823132525155987E-2</v>
      </c>
      <c r="E509" s="2">
        <v>5.1149170138233054E-3</v>
      </c>
      <c r="F509" s="2">
        <v>1.6275199999999999</v>
      </c>
      <c r="G509" s="2">
        <v>1.6231800000000001</v>
      </c>
      <c r="H509" s="2">
        <v>1.6106800000000003</v>
      </c>
      <c r="I509" s="2">
        <v>1.6167639999999994</v>
      </c>
      <c r="J509" s="2">
        <v>1.6255570000000024</v>
      </c>
      <c r="K509" s="17" t="s">
        <v>50</v>
      </c>
      <c r="L509" s="17" t="s">
        <v>53</v>
      </c>
      <c r="M509" s="17" t="s">
        <v>51</v>
      </c>
    </row>
    <row r="510" spans="1:13" ht="13.5" x14ac:dyDescent="0.25">
      <c r="A510" s="3">
        <v>42747</v>
      </c>
      <c r="B510" s="2">
        <v>1.6296999999999999</v>
      </c>
      <c r="C510" s="2">
        <v>54.441274227381335</v>
      </c>
      <c r="D510" s="2">
        <v>-1.1573832546005525E-2</v>
      </c>
      <c r="E510" s="2">
        <v>7.8550095208250337E-3</v>
      </c>
      <c r="F510" s="2">
        <v>1.6307800000000001</v>
      </c>
      <c r="G510" s="2">
        <v>1.6253499999999999</v>
      </c>
      <c r="H510" s="2">
        <v>1.6128550000000001</v>
      </c>
      <c r="I510" s="2">
        <v>1.6171979999999992</v>
      </c>
      <c r="J510" s="2">
        <v>1.6259690000000022</v>
      </c>
      <c r="K510" s="17" t="s">
        <v>50</v>
      </c>
      <c r="L510" s="17" t="s">
        <v>53</v>
      </c>
      <c r="M510" s="17" t="s">
        <v>51</v>
      </c>
    </row>
    <row r="511" spans="1:13" ht="13.5" x14ac:dyDescent="0.25">
      <c r="A511" s="3">
        <v>42748</v>
      </c>
      <c r="B511" s="2">
        <v>1.6296999999999999</v>
      </c>
      <c r="C511" s="2">
        <v>54.441274227381328</v>
      </c>
      <c r="D511" s="2">
        <v>-8.1081549834685074E-3</v>
      </c>
      <c r="E511" s="2">
        <v>8.9250141225754604E-3</v>
      </c>
      <c r="F511" s="2">
        <v>1.6307800000000001</v>
      </c>
      <c r="G511" s="2">
        <v>1.6248100000000001</v>
      </c>
      <c r="H511" s="2">
        <v>1.6150300000000002</v>
      </c>
      <c r="I511" s="2">
        <v>1.6177419999999996</v>
      </c>
      <c r="J511" s="2">
        <v>1.6263055000000022</v>
      </c>
      <c r="K511" s="17" t="s">
        <v>47</v>
      </c>
      <c r="L511" s="17" t="s">
        <v>53</v>
      </c>
      <c r="M511" s="17" t="s">
        <v>53</v>
      </c>
    </row>
    <row r="512" spans="1:13" ht="13.5" x14ac:dyDescent="0.25">
      <c r="A512" s="3">
        <v>42751</v>
      </c>
      <c r="B512" s="2">
        <v>1.6296999999999999</v>
      </c>
      <c r="C512" s="2">
        <v>54.441274227381328</v>
      </c>
      <c r="D512" s="2">
        <v>-5.2389414517548527E-3</v>
      </c>
      <c r="E512" s="2">
        <v>9.6933451199795254E-3</v>
      </c>
      <c r="F512" s="2">
        <v>1.6307800000000001</v>
      </c>
      <c r="G512" s="2">
        <v>1.6242699999999999</v>
      </c>
      <c r="H512" s="2">
        <v>1.6172050000000002</v>
      </c>
      <c r="I512" s="2">
        <v>1.6182859999999997</v>
      </c>
      <c r="J512" s="2">
        <v>1.6266420000000021</v>
      </c>
      <c r="K512" s="17" t="s">
        <v>47</v>
      </c>
      <c r="L512" s="17" t="s">
        <v>53</v>
      </c>
      <c r="M512" s="17" t="s">
        <v>53</v>
      </c>
    </row>
    <row r="513" spans="1:13" ht="13.5" x14ac:dyDescent="0.25">
      <c r="A513" s="3">
        <v>42752</v>
      </c>
      <c r="B513" s="2">
        <v>1.6351</v>
      </c>
      <c r="C513" s="2">
        <v>56.683769160599098</v>
      </c>
      <c r="D513" s="2">
        <v>-7.4389714032410126E-3</v>
      </c>
      <c r="E513" s="2">
        <v>9.4770032985676267E-3</v>
      </c>
      <c r="F513" s="2">
        <v>1.6307800000000001</v>
      </c>
      <c r="G513" s="2">
        <v>1.6269800000000001</v>
      </c>
      <c r="H513" s="2">
        <v>1.61965</v>
      </c>
      <c r="I513" s="2">
        <v>1.6188279999999995</v>
      </c>
      <c r="J513" s="2">
        <v>1.6270055000000021</v>
      </c>
      <c r="K513" s="17" t="s">
        <v>50</v>
      </c>
      <c r="L513" s="17" t="s">
        <v>53</v>
      </c>
      <c r="M513" s="17" t="s">
        <v>53</v>
      </c>
    </row>
    <row r="514" spans="1:13" ht="13.5" x14ac:dyDescent="0.25">
      <c r="A514" s="3">
        <v>42753</v>
      </c>
      <c r="B514" s="2">
        <v>1.6406000000000001</v>
      </c>
      <c r="C514" s="2">
        <v>58.902617782861356</v>
      </c>
      <c r="D514" s="2">
        <v>-9.7941063065056788E-3</v>
      </c>
      <c r="E514" s="2">
        <v>9.3592685048924599E-3</v>
      </c>
      <c r="F514" s="2">
        <v>1.63296</v>
      </c>
      <c r="G514" s="2">
        <v>1.6302399999999999</v>
      </c>
      <c r="H514" s="2">
        <v>1.6220949999999998</v>
      </c>
      <c r="I514" s="2">
        <v>1.6188279999999995</v>
      </c>
      <c r="J514" s="2">
        <v>1.6273710000000023</v>
      </c>
      <c r="K514" s="17" t="s">
        <v>50</v>
      </c>
      <c r="L514" s="17" t="s">
        <v>53</v>
      </c>
      <c r="M514" s="17" t="s">
        <v>51</v>
      </c>
    </row>
    <row r="515" spans="1:13" ht="13.5" x14ac:dyDescent="0.25">
      <c r="A515" s="3">
        <v>42754</v>
      </c>
      <c r="B515" s="2">
        <v>1.6406000000000001</v>
      </c>
      <c r="C515" s="2">
        <v>58.902617782861348</v>
      </c>
      <c r="D515" s="2">
        <v>-1.106842446368983E-2</v>
      </c>
      <c r="E515" s="2">
        <v>8.5140478180600627E-3</v>
      </c>
      <c r="F515" s="2">
        <v>1.6351399999999998</v>
      </c>
      <c r="G515" s="2">
        <v>1.63296</v>
      </c>
      <c r="H515" s="2">
        <v>1.6245400000000001</v>
      </c>
      <c r="I515" s="2">
        <v>1.6190459999999995</v>
      </c>
      <c r="J515" s="2">
        <v>1.6277365000000024</v>
      </c>
      <c r="K515" s="17" t="s">
        <v>50</v>
      </c>
      <c r="L515" s="17" t="s">
        <v>53</v>
      </c>
      <c r="M515" s="17" t="s">
        <v>51</v>
      </c>
    </row>
    <row r="516" spans="1:13" ht="13.5" x14ac:dyDescent="0.25">
      <c r="A516" s="3">
        <v>42755</v>
      </c>
      <c r="B516" s="2">
        <v>1.6459999999999999</v>
      </c>
      <c r="C516" s="2">
        <v>61.167633941741464</v>
      </c>
      <c r="D516" s="2">
        <v>-1.0142965191242581E-2</v>
      </c>
      <c r="E516" s="2">
        <v>7.8036816209389641E-3</v>
      </c>
      <c r="F516" s="2">
        <v>1.6384000000000001</v>
      </c>
      <c r="G516" s="2">
        <v>1.63459</v>
      </c>
      <c r="H516" s="2">
        <v>1.6269850000000001</v>
      </c>
      <c r="I516" s="2">
        <v>1.6199159999999997</v>
      </c>
      <c r="J516" s="2">
        <v>1.6281545000000022</v>
      </c>
      <c r="K516" s="17" t="s">
        <v>50</v>
      </c>
      <c r="L516" s="17" t="s">
        <v>49</v>
      </c>
      <c r="M516" s="17" t="s">
        <v>51</v>
      </c>
    </row>
    <row r="517" spans="1:13" ht="13.5" x14ac:dyDescent="0.25">
      <c r="A517" s="3">
        <v>42758</v>
      </c>
      <c r="B517" s="2">
        <v>1.6459999999999999</v>
      </c>
      <c r="C517" s="2">
        <v>61.167633941741464</v>
      </c>
      <c r="D517" s="2">
        <v>-9.4880559015328991E-3</v>
      </c>
      <c r="E517" s="2">
        <v>7.684585453637675E-3</v>
      </c>
      <c r="F517" s="2">
        <v>1.6416599999999999</v>
      </c>
      <c r="G517" s="2">
        <v>1.6362200000000002</v>
      </c>
      <c r="H517" s="2">
        <v>1.6288849999999999</v>
      </c>
      <c r="I517" s="2">
        <v>1.6202419999999997</v>
      </c>
      <c r="J517" s="2">
        <v>1.6285470000000024</v>
      </c>
      <c r="K517" s="17" t="s">
        <v>50</v>
      </c>
      <c r="L517" s="17" t="s">
        <v>49</v>
      </c>
      <c r="M517" s="17" t="s">
        <v>51</v>
      </c>
    </row>
    <row r="518" spans="1:13" ht="13.5" x14ac:dyDescent="0.25">
      <c r="A518" s="3">
        <v>42759</v>
      </c>
      <c r="B518" s="2">
        <v>1.6459999999999999</v>
      </c>
      <c r="C518" s="2">
        <v>61.167633941741464</v>
      </c>
      <c r="D518" s="2">
        <v>-8.2218100944781991E-3</v>
      </c>
      <c r="E518" s="2">
        <v>8.0107403053557777E-3</v>
      </c>
      <c r="F518" s="2">
        <v>1.6438400000000002</v>
      </c>
      <c r="G518" s="2">
        <v>1.63731</v>
      </c>
      <c r="H518" s="2">
        <v>1.6297000000000001</v>
      </c>
      <c r="I518" s="2">
        <v>1.62046</v>
      </c>
      <c r="J518" s="2">
        <v>1.6288385000000025</v>
      </c>
      <c r="K518" s="17" t="s">
        <v>50</v>
      </c>
      <c r="L518" s="17" t="s">
        <v>53</v>
      </c>
      <c r="M518" s="17" t="s">
        <v>51</v>
      </c>
    </row>
    <row r="519" spans="1:13" ht="13.5" x14ac:dyDescent="0.25">
      <c r="A519" s="3">
        <v>42760</v>
      </c>
      <c r="B519" s="2">
        <v>1.6025</v>
      </c>
      <c r="C519" s="2">
        <v>39.348585146548785</v>
      </c>
      <c r="D519" s="2">
        <v>-4.8688048599538902E-3</v>
      </c>
      <c r="E519" s="2">
        <v>7.682038697439636E-3</v>
      </c>
      <c r="F519" s="2">
        <v>1.6362200000000002</v>
      </c>
      <c r="G519" s="2">
        <v>1.63459</v>
      </c>
      <c r="H519" s="2">
        <v>1.6288849999999999</v>
      </c>
      <c r="I519" s="2">
        <v>1.6198080000000001</v>
      </c>
      <c r="J519" s="2">
        <v>1.6289630000000026</v>
      </c>
      <c r="K519" s="17" t="s">
        <v>50</v>
      </c>
      <c r="L519" s="17" t="s">
        <v>53</v>
      </c>
      <c r="M519" s="17" t="s">
        <v>52</v>
      </c>
    </row>
    <row r="520" spans="1:13" ht="13.5" x14ac:dyDescent="0.25">
      <c r="A520" s="3">
        <v>42761</v>
      </c>
      <c r="B520" s="2">
        <v>1.6406000000000001</v>
      </c>
      <c r="C520" s="2">
        <v>54.61788874250707</v>
      </c>
      <c r="D520" s="2">
        <v>-4.698572213418295E-3</v>
      </c>
      <c r="E520" s="2">
        <v>6.9159412419683491E-3</v>
      </c>
      <c r="F520" s="2">
        <v>1.6362200000000002</v>
      </c>
      <c r="G520" s="2">
        <v>1.63568</v>
      </c>
      <c r="H520" s="2">
        <v>1.6305150000000002</v>
      </c>
      <c r="I520" s="2">
        <v>1.6199180000000004</v>
      </c>
      <c r="J520" s="2">
        <v>1.6292780000000024</v>
      </c>
      <c r="K520" s="17" t="s">
        <v>50</v>
      </c>
      <c r="L520" s="17" t="s">
        <v>53</v>
      </c>
      <c r="M520" s="17" t="s">
        <v>53</v>
      </c>
    </row>
    <row r="521" spans="1:13" ht="13.5" x14ac:dyDescent="0.25">
      <c r="A521" s="3">
        <v>42762</v>
      </c>
      <c r="B521" s="2">
        <v>1.6296999999999999</v>
      </c>
      <c r="C521" s="2">
        <v>50.686409160871676</v>
      </c>
      <c r="D521" s="2">
        <v>-3.828463191621001E-3</v>
      </c>
      <c r="E521" s="2">
        <v>6.5985513469670569E-3</v>
      </c>
      <c r="F521" s="2">
        <v>1.63296</v>
      </c>
      <c r="G521" s="2">
        <v>1.63568</v>
      </c>
      <c r="H521" s="2">
        <v>1.6302449999999999</v>
      </c>
      <c r="I521" s="2">
        <v>1.6202440000000005</v>
      </c>
      <c r="J521" s="2">
        <v>1.6295890000000028</v>
      </c>
      <c r="K521" s="17" t="s">
        <v>47</v>
      </c>
      <c r="L521" s="17" t="s">
        <v>53</v>
      </c>
      <c r="M521" s="17" t="s">
        <v>46</v>
      </c>
    </row>
    <row r="522" spans="1:13" ht="13.5" x14ac:dyDescent="0.25">
      <c r="A522" s="3">
        <v>42765</v>
      </c>
      <c r="B522" s="2">
        <v>1.5971</v>
      </c>
      <c r="C522" s="2">
        <v>41.146757467972336</v>
      </c>
      <c r="D522" s="2">
        <v>-6.883098190830772E-4</v>
      </c>
      <c r="E522" s="2">
        <v>6.5772207006661839E-3</v>
      </c>
      <c r="F522" s="2">
        <v>1.6231800000000001</v>
      </c>
      <c r="G522" s="2">
        <v>1.6324199999999998</v>
      </c>
      <c r="H522" s="2">
        <v>1.6283449999999999</v>
      </c>
      <c r="I522" s="2">
        <v>1.6194840000000006</v>
      </c>
      <c r="J522" s="2">
        <v>1.6297120000000029</v>
      </c>
      <c r="K522" s="17" t="s">
        <v>47</v>
      </c>
      <c r="L522" s="17" t="s">
        <v>53</v>
      </c>
      <c r="M522" s="17" t="s">
        <v>46</v>
      </c>
    </row>
    <row r="523" spans="1:13" ht="13.5" x14ac:dyDescent="0.25">
      <c r="A523" s="3">
        <v>42766</v>
      </c>
      <c r="B523" s="2">
        <v>1.5862000000000001</v>
      </c>
      <c r="C523" s="2">
        <v>38.535241647382215</v>
      </c>
      <c r="D523" s="2">
        <v>3.78945490092919E-3</v>
      </c>
      <c r="E523" s="2">
        <v>7.0015417411046317E-3</v>
      </c>
      <c r="F523" s="2">
        <v>1.6112200000000001</v>
      </c>
      <c r="G523" s="2">
        <v>1.6275299999999997</v>
      </c>
      <c r="H523" s="2">
        <v>1.6272549999999999</v>
      </c>
      <c r="I523" s="2">
        <v>1.6186140000000007</v>
      </c>
      <c r="J523" s="2">
        <v>1.6297805000000032</v>
      </c>
      <c r="K523" s="17" t="s">
        <v>47</v>
      </c>
      <c r="L523" s="17" t="s">
        <v>48</v>
      </c>
      <c r="M523" s="17" t="s">
        <v>46</v>
      </c>
    </row>
    <row r="524" spans="1:13" ht="13.5" x14ac:dyDescent="0.25">
      <c r="A524" s="3">
        <v>42767</v>
      </c>
      <c r="B524" s="2">
        <v>1.5862000000000001</v>
      </c>
      <c r="C524" s="2">
        <v>38.535241647382222</v>
      </c>
      <c r="D524" s="2">
        <v>8.6579092553440429E-3</v>
      </c>
      <c r="E524" s="2">
        <v>6.7477848058898077E-3</v>
      </c>
      <c r="F524" s="2">
        <v>1.6079599999999998</v>
      </c>
      <c r="G524" s="2">
        <v>1.62209</v>
      </c>
      <c r="H524" s="2">
        <v>1.6261649999999999</v>
      </c>
      <c r="I524" s="2">
        <v>1.6177440000000007</v>
      </c>
      <c r="J524" s="2">
        <v>1.6298235000000032</v>
      </c>
      <c r="K524" s="17" t="s">
        <v>47</v>
      </c>
      <c r="L524" s="17" t="s">
        <v>53</v>
      </c>
      <c r="M524" s="17" t="s">
        <v>46</v>
      </c>
    </row>
    <row r="525" spans="1:13" ht="13.5" x14ac:dyDescent="0.25">
      <c r="A525" s="3">
        <v>42768</v>
      </c>
      <c r="B525" s="2">
        <v>1.5971</v>
      </c>
      <c r="C525" s="2">
        <v>42.74936025875526</v>
      </c>
      <c r="D525" s="2">
        <v>1.2186095324981272E-2</v>
      </c>
      <c r="E525" s="2">
        <v>6.5807906772833453E-3</v>
      </c>
      <c r="F525" s="2">
        <v>1.5992599999999999</v>
      </c>
      <c r="G525" s="2">
        <v>1.61774</v>
      </c>
      <c r="H525" s="2">
        <v>1.6253500000000003</v>
      </c>
      <c r="I525" s="2">
        <v>1.6170920000000004</v>
      </c>
      <c r="J525" s="2">
        <v>1.6299715000000032</v>
      </c>
      <c r="K525" s="17" t="s">
        <v>47</v>
      </c>
      <c r="L525" s="17" t="s">
        <v>48</v>
      </c>
      <c r="M525" s="17" t="s">
        <v>46</v>
      </c>
    </row>
    <row r="526" spans="1:13" ht="13.5" x14ac:dyDescent="0.25">
      <c r="A526" s="3">
        <v>42769</v>
      </c>
      <c r="B526" s="2">
        <v>1.6080000000000001</v>
      </c>
      <c r="C526" s="2">
        <v>46.685838398625698</v>
      </c>
      <c r="D526" s="2">
        <v>1.5330559108030606E-2</v>
      </c>
      <c r="E526" s="2">
        <v>5.9387420668488584E-3</v>
      </c>
      <c r="F526" s="2">
        <v>1.5949200000000001</v>
      </c>
      <c r="G526" s="2">
        <v>1.6139399999999999</v>
      </c>
      <c r="H526" s="2">
        <v>1.6242650000000001</v>
      </c>
      <c r="I526" s="2">
        <v>1.6170920000000004</v>
      </c>
      <c r="J526" s="2">
        <v>1.6301740000000029</v>
      </c>
      <c r="K526" s="17" t="s">
        <v>47</v>
      </c>
      <c r="L526" s="17" t="s">
        <v>53</v>
      </c>
      <c r="M526" s="17" t="s">
        <v>46</v>
      </c>
    </row>
    <row r="527" spans="1:13" ht="13.5" x14ac:dyDescent="0.25">
      <c r="A527" s="3">
        <v>42772</v>
      </c>
      <c r="B527" s="2">
        <v>1.6080000000000001</v>
      </c>
      <c r="C527" s="2">
        <v>46.685838398625698</v>
      </c>
      <c r="D527" s="2">
        <v>1.8052511540812555E-2</v>
      </c>
      <c r="E527" s="2">
        <v>6.5343878005065491E-3</v>
      </c>
      <c r="F527" s="2">
        <v>1.5971</v>
      </c>
      <c r="G527" s="2">
        <v>1.6101399999999999</v>
      </c>
      <c r="H527" s="2">
        <v>1.6231800000000003</v>
      </c>
      <c r="I527" s="2">
        <v>1.6166580000000004</v>
      </c>
      <c r="J527" s="2">
        <v>1.6303515000000031</v>
      </c>
      <c r="K527" s="17" t="s">
        <v>47</v>
      </c>
      <c r="L527" s="17" t="s">
        <v>53</v>
      </c>
      <c r="M527" s="17" t="s">
        <v>54</v>
      </c>
    </row>
    <row r="528" spans="1:13" ht="13.5" x14ac:dyDescent="0.25">
      <c r="A528" s="3">
        <v>42773</v>
      </c>
      <c r="B528" s="2">
        <v>1.6080000000000001</v>
      </c>
      <c r="C528" s="2">
        <v>46.685838398625698</v>
      </c>
      <c r="D528" s="2">
        <v>2.0412417161472796E-2</v>
      </c>
      <c r="E528" s="2">
        <v>8.1679405539949214E-3</v>
      </c>
      <c r="F528" s="2">
        <v>1.6014600000000001</v>
      </c>
      <c r="G528" s="2">
        <v>1.6063400000000001</v>
      </c>
      <c r="H528" s="2">
        <v>1.6218250000000001</v>
      </c>
      <c r="I528" s="2">
        <v>1.6162240000000005</v>
      </c>
      <c r="J528" s="2">
        <v>1.6305290000000028</v>
      </c>
      <c r="K528" s="17" t="s">
        <v>50</v>
      </c>
      <c r="L528" s="17" t="s">
        <v>53</v>
      </c>
      <c r="M528" s="17" t="s">
        <v>51</v>
      </c>
    </row>
    <row r="529" spans="1:13" ht="13.5" x14ac:dyDescent="0.25">
      <c r="A529" s="3">
        <v>42774</v>
      </c>
      <c r="B529" s="2">
        <v>1.6080000000000001</v>
      </c>
      <c r="C529" s="2">
        <v>46.685838398625698</v>
      </c>
      <c r="D529" s="2">
        <v>1.5769466668697163E-2</v>
      </c>
      <c r="E529" s="2">
        <v>9.5959885247350468E-3</v>
      </c>
      <c r="F529" s="2">
        <v>1.6058200000000002</v>
      </c>
      <c r="G529" s="2">
        <v>1.6068899999999999</v>
      </c>
      <c r="H529" s="2">
        <v>1.6207400000000003</v>
      </c>
      <c r="I529" s="2">
        <v>1.6161160000000008</v>
      </c>
      <c r="J529" s="2">
        <v>1.6306050000000025</v>
      </c>
      <c r="K529" s="17" t="s">
        <v>50</v>
      </c>
      <c r="L529" s="17" t="s">
        <v>53</v>
      </c>
      <c r="M529" s="17" t="s">
        <v>51</v>
      </c>
    </row>
    <row r="530" spans="1:13" ht="13.5" x14ac:dyDescent="0.25">
      <c r="A530" s="3">
        <v>42775</v>
      </c>
      <c r="B530" s="2">
        <v>1.6080000000000001</v>
      </c>
      <c r="C530" s="2">
        <v>46.685838398625698</v>
      </c>
      <c r="D530" s="2">
        <v>1.775097877072529E-2</v>
      </c>
      <c r="E530" s="2">
        <v>1.0872572319731566E-2</v>
      </c>
      <c r="F530" s="2">
        <v>1.6080000000000001</v>
      </c>
      <c r="G530" s="2">
        <v>1.6036300000000001</v>
      </c>
      <c r="H530" s="2">
        <v>1.6196550000000003</v>
      </c>
      <c r="I530" s="2">
        <v>1.6160080000000006</v>
      </c>
      <c r="J530" s="2">
        <v>1.6306305000000023</v>
      </c>
      <c r="K530" s="17" t="s">
        <v>50</v>
      </c>
      <c r="L530" s="17" t="s">
        <v>53</v>
      </c>
      <c r="M530" s="17" t="s">
        <v>51</v>
      </c>
    </row>
    <row r="531" spans="1:13" ht="13.5" x14ac:dyDescent="0.25">
      <c r="A531" s="3">
        <v>42776</v>
      </c>
      <c r="B531" s="2">
        <v>1.6133999999999999</v>
      </c>
      <c r="C531" s="2">
        <v>49.192776665928506</v>
      </c>
      <c r="D531" s="2">
        <v>1.7395742055553942E-2</v>
      </c>
      <c r="E531" s="2">
        <v>1.1835112472712891E-2</v>
      </c>
      <c r="F531" s="2">
        <v>1.6090800000000001</v>
      </c>
      <c r="G531" s="2">
        <v>1.6020000000000003</v>
      </c>
      <c r="H531" s="2">
        <v>1.6188400000000005</v>
      </c>
      <c r="I531" s="2">
        <v>1.6155740000000005</v>
      </c>
      <c r="J531" s="2">
        <v>1.6306830000000025</v>
      </c>
      <c r="K531" s="17" t="s">
        <v>50</v>
      </c>
      <c r="L531" s="17" t="s">
        <v>49</v>
      </c>
      <c r="M531" s="17" t="s">
        <v>51</v>
      </c>
    </row>
    <row r="532" spans="1:13" ht="13.5" x14ac:dyDescent="0.25">
      <c r="A532" s="3">
        <v>42779</v>
      </c>
      <c r="B532" s="2">
        <v>1.6133999999999999</v>
      </c>
      <c r="C532" s="2">
        <v>49.192776665928506</v>
      </c>
      <c r="D532" s="2">
        <v>1.2089550987478992E-2</v>
      </c>
      <c r="E532" s="2">
        <v>1.2537742568610523E-2</v>
      </c>
      <c r="F532" s="2">
        <v>1.61016</v>
      </c>
      <c r="G532" s="2">
        <v>1.6036300000000001</v>
      </c>
      <c r="H532" s="2">
        <v>1.618025</v>
      </c>
      <c r="I532" s="2">
        <v>1.6161180000000004</v>
      </c>
      <c r="J532" s="2">
        <v>1.6307355000000028</v>
      </c>
      <c r="K532" s="17" t="s">
        <v>50</v>
      </c>
      <c r="L532" s="17" t="s">
        <v>49</v>
      </c>
      <c r="M532" s="17" t="s">
        <v>51</v>
      </c>
    </row>
    <row r="533" spans="1:13" ht="13.5" x14ac:dyDescent="0.25">
      <c r="A533" s="3">
        <v>42780</v>
      </c>
      <c r="B533" s="2">
        <v>1.5753999999999999</v>
      </c>
      <c r="C533" s="2">
        <v>35.550065958775818</v>
      </c>
      <c r="D533" s="2">
        <v>8.7466428744573665E-3</v>
      </c>
      <c r="E533" s="2">
        <v>1.2484877506736648E-2</v>
      </c>
      <c r="F533" s="2">
        <v>1.60364</v>
      </c>
      <c r="G533" s="2">
        <v>1.6025500000000001</v>
      </c>
      <c r="H533" s="2">
        <v>1.61504</v>
      </c>
      <c r="I533" s="2">
        <v>1.6156840000000006</v>
      </c>
      <c r="J533" s="2">
        <v>1.6306485000000026</v>
      </c>
      <c r="K533" s="17" t="s">
        <v>47</v>
      </c>
      <c r="L533" s="17" t="s">
        <v>53</v>
      </c>
      <c r="M533" s="17" t="s">
        <v>46</v>
      </c>
    </row>
    <row r="534" spans="1:13" ht="13.5" x14ac:dyDescent="0.25">
      <c r="A534" s="3">
        <v>42781</v>
      </c>
      <c r="B534" s="2">
        <v>1.6025</v>
      </c>
      <c r="C534" s="2">
        <v>46.867113083342097</v>
      </c>
      <c r="D534" s="2">
        <v>4.1435479953155774E-3</v>
      </c>
      <c r="E534" s="2">
        <v>1.2060889597066009E-2</v>
      </c>
      <c r="F534" s="2">
        <v>1.6025399999999999</v>
      </c>
      <c r="G534" s="2">
        <v>1.6041800000000002</v>
      </c>
      <c r="H534" s="2">
        <v>1.6131350000000002</v>
      </c>
      <c r="I534" s="2">
        <v>1.6150320000000005</v>
      </c>
      <c r="J534" s="2">
        <v>1.6307730000000027</v>
      </c>
      <c r="K534" s="17" t="s">
        <v>47</v>
      </c>
      <c r="L534" s="17" t="s">
        <v>53</v>
      </c>
      <c r="M534" s="17" t="s">
        <v>46</v>
      </c>
    </row>
    <row r="535" spans="1:13" ht="13.5" x14ac:dyDescent="0.25">
      <c r="A535" s="3">
        <v>42782</v>
      </c>
      <c r="B535" s="2">
        <v>1.6025</v>
      </c>
      <c r="C535" s="2">
        <v>46.867113083342097</v>
      </c>
      <c r="D535" s="2">
        <v>1.9810827994604097E-3</v>
      </c>
      <c r="E535" s="2">
        <v>1.1198000374988025E-2</v>
      </c>
      <c r="F535" s="2">
        <v>1.6014400000000002</v>
      </c>
      <c r="G535" s="2">
        <v>1.6047199999999999</v>
      </c>
      <c r="H535" s="2">
        <v>1.6112299999999997</v>
      </c>
      <c r="I535" s="2">
        <v>1.6143800000000008</v>
      </c>
      <c r="J535" s="2">
        <v>1.6307710000000026</v>
      </c>
      <c r="K535" s="17" t="s">
        <v>47</v>
      </c>
      <c r="L535" s="17" t="s">
        <v>53</v>
      </c>
      <c r="M535" s="17" t="s">
        <v>46</v>
      </c>
    </row>
    <row r="536" spans="1:13" ht="13.5" x14ac:dyDescent="0.25">
      <c r="A536" s="3">
        <v>42783</v>
      </c>
      <c r="B536" s="2">
        <v>1.5862000000000001</v>
      </c>
      <c r="C536" s="2">
        <v>41.752835441026271</v>
      </c>
      <c r="D536" s="2">
        <v>3.0870592665317442E-3</v>
      </c>
      <c r="E536" s="2">
        <v>1.0316650961048567E-2</v>
      </c>
      <c r="F536" s="2">
        <v>1.5959999999999999</v>
      </c>
      <c r="G536" s="2">
        <v>1.6025400000000001</v>
      </c>
      <c r="H536" s="2">
        <v>1.6082399999999997</v>
      </c>
      <c r="I536" s="2">
        <v>1.6134020000000007</v>
      </c>
      <c r="J536" s="2">
        <v>1.6306370000000023</v>
      </c>
      <c r="K536" s="17" t="s">
        <v>47</v>
      </c>
      <c r="L536" s="17" t="s">
        <v>48</v>
      </c>
      <c r="M536" s="17" t="s">
        <v>46</v>
      </c>
    </row>
    <row r="537" spans="1:13" ht="13.5" x14ac:dyDescent="0.25">
      <c r="A537" s="3">
        <v>42786</v>
      </c>
      <c r="B537" s="2">
        <v>1.5916999999999999</v>
      </c>
      <c r="C537" s="2">
        <v>43.974416949165985</v>
      </c>
      <c r="D537" s="2">
        <v>3.7594105240199571E-3</v>
      </c>
      <c r="E537" s="2">
        <v>8.3936555819755648E-3</v>
      </c>
      <c r="F537" s="2">
        <v>1.5916599999999999</v>
      </c>
      <c r="G537" s="2">
        <v>1.6009100000000001</v>
      </c>
      <c r="H537" s="2">
        <v>1.6055249999999996</v>
      </c>
      <c r="I537" s="2">
        <v>1.6130760000000004</v>
      </c>
      <c r="J537" s="2">
        <v>1.6306315000000025</v>
      </c>
      <c r="K537" s="17" t="s">
        <v>47</v>
      </c>
      <c r="L537" s="17" t="s">
        <v>48</v>
      </c>
      <c r="M537" s="17" t="s">
        <v>46</v>
      </c>
    </row>
    <row r="538" spans="1:13" ht="13.5" x14ac:dyDescent="0.25">
      <c r="A538" s="3">
        <v>42787</v>
      </c>
      <c r="B538" s="2">
        <v>1.5916999999999999</v>
      </c>
      <c r="C538" s="2">
        <v>43.974416949165985</v>
      </c>
      <c r="D538" s="2">
        <v>4.4290941528324357E-3</v>
      </c>
      <c r="E538" s="2">
        <v>5.0056632746404151E-3</v>
      </c>
      <c r="F538" s="2">
        <v>1.5949199999999997</v>
      </c>
      <c r="G538" s="2">
        <v>1.5992799999999998</v>
      </c>
      <c r="H538" s="2">
        <v>1.6028099999999998</v>
      </c>
      <c r="I538" s="2">
        <v>1.6124240000000003</v>
      </c>
      <c r="J538" s="2">
        <v>1.6306515000000024</v>
      </c>
      <c r="K538" s="17" t="s">
        <v>50</v>
      </c>
      <c r="L538" s="17" t="s">
        <v>53</v>
      </c>
      <c r="M538" s="17" t="s">
        <v>51</v>
      </c>
    </row>
    <row r="539" spans="1:13" ht="13.5" x14ac:dyDescent="0.25">
      <c r="A539" s="3">
        <v>42788</v>
      </c>
      <c r="B539" s="2">
        <v>1.5862000000000001</v>
      </c>
      <c r="C539" s="2">
        <v>42.111647683586504</v>
      </c>
      <c r="D539" s="2">
        <v>5.4964634443199767E-3</v>
      </c>
      <c r="E539" s="2">
        <v>8.967456214863832E-4</v>
      </c>
      <c r="F539" s="2">
        <v>1.5916599999999999</v>
      </c>
      <c r="G539" s="2">
        <v>1.5970999999999997</v>
      </c>
      <c r="H539" s="2">
        <v>1.6019949999999998</v>
      </c>
      <c r="I539" s="2">
        <v>1.6119880000000004</v>
      </c>
      <c r="J539" s="2">
        <v>1.6306185000000024</v>
      </c>
      <c r="K539" s="17" t="s">
        <v>47</v>
      </c>
      <c r="L539" s="17" t="s">
        <v>53</v>
      </c>
      <c r="M539" s="17" t="s">
        <v>46</v>
      </c>
    </row>
    <row r="540" spans="1:13" ht="13.5" x14ac:dyDescent="0.25">
      <c r="A540" s="3">
        <v>42789</v>
      </c>
      <c r="B540" s="2">
        <v>1.6025</v>
      </c>
      <c r="C540" s="2">
        <v>49.005918594492655</v>
      </c>
      <c r="D540" s="2">
        <v>5.3111093172026891E-3</v>
      </c>
      <c r="E540" s="2">
        <v>-3.6234452161670737E-3</v>
      </c>
      <c r="F540" s="2">
        <v>1.5916600000000001</v>
      </c>
      <c r="G540" s="2">
        <v>1.5965499999999999</v>
      </c>
      <c r="H540" s="2">
        <v>1.6000899999999998</v>
      </c>
      <c r="I540" s="2">
        <v>1.6123140000000005</v>
      </c>
      <c r="J540" s="2">
        <v>1.6307180000000028</v>
      </c>
      <c r="K540" s="17" t="s">
        <v>50</v>
      </c>
      <c r="L540" s="17" t="s">
        <v>53</v>
      </c>
      <c r="M540" s="17" t="s">
        <v>53</v>
      </c>
    </row>
    <row r="541" spans="1:13" ht="13.5" x14ac:dyDescent="0.25">
      <c r="A541" s="3">
        <v>42790</v>
      </c>
      <c r="B541" s="2">
        <v>1.6025</v>
      </c>
      <c r="C541" s="2">
        <v>49.005918594492655</v>
      </c>
      <c r="D541" s="2">
        <v>5.9988106783817052E-3</v>
      </c>
      <c r="E541" s="2">
        <v>-6.5079945524077485E-3</v>
      </c>
      <c r="F541" s="2">
        <v>1.5949199999999999</v>
      </c>
      <c r="G541" s="2">
        <v>1.5954599999999999</v>
      </c>
      <c r="H541" s="2">
        <v>1.59873</v>
      </c>
      <c r="I541" s="2">
        <v>1.6126400000000003</v>
      </c>
      <c r="J541" s="2">
        <v>1.6308175000000029</v>
      </c>
      <c r="K541" s="17" t="s">
        <v>50</v>
      </c>
      <c r="L541" s="17" t="s">
        <v>53</v>
      </c>
      <c r="M541" s="17" t="s">
        <v>51</v>
      </c>
    </row>
    <row r="542" spans="1:13" ht="13.5" x14ac:dyDescent="0.25">
      <c r="A542" s="3">
        <v>42793</v>
      </c>
      <c r="B542" s="2">
        <v>1.6025</v>
      </c>
      <c r="C542" s="2">
        <v>49.005918594492655</v>
      </c>
      <c r="D542" s="2">
        <v>6.5934620504919383E-3</v>
      </c>
      <c r="E542" s="2">
        <v>-8.1869506301311748E-3</v>
      </c>
      <c r="F542" s="2">
        <v>1.5970800000000001</v>
      </c>
      <c r="G542" s="2">
        <v>1.5943699999999996</v>
      </c>
      <c r="H542" s="2">
        <v>1.5989999999999998</v>
      </c>
      <c r="I542" s="2">
        <v>1.6129660000000008</v>
      </c>
      <c r="J542" s="2">
        <v>1.6308660000000028</v>
      </c>
      <c r="K542" s="17" t="s">
        <v>47</v>
      </c>
      <c r="L542" s="17" t="s">
        <v>53</v>
      </c>
      <c r="M542" s="17" t="s">
        <v>54</v>
      </c>
    </row>
    <row r="543" spans="1:13" ht="13.5" x14ac:dyDescent="0.25">
      <c r="A543" s="3">
        <v>42794</v>
      </c>
      <c r="B543" s="2">
        <v>1.6025</v>
      </c>
      <c r="C543" s="2">
        <v>49.005918594492655</v>
      </c>
      <c r="D543" s="2">
        <v>1.2622805095472422E-3</v>
      </c>
      <c r="E543" s="2">
        <v>-8.9892318668061411E-3</v>
      </c>
      <c r="F543" s="2">
        <v>1.59924</v>
      </c>
      <c r="G543" s="2">
        <v>1.5970799999999996</v>
      </c>
      <c r="H543" s="2">
        <v>1.599815</v>
      </c>
      <c r="I543" s="2">
        <v>1.6132920000000004</v>
      </c>
      <c r="J543" s="2">
        <v>1.6308640000000028</v>
      </c>
      <c r="K543" s="17" t="s">
        <v>47</v>
      </c>
      <c r="L543" s="17" t="s">
        <v>53</v>
      </c>
      <c r="M543" s="17" t="s">
        <v>54</v>
      </c>
    </row>
    <row r="544" spans="1:13" ht="13.5" x14ac:dyDescent="0.25">
      <c r="A544" s="3">
        <v>42795</v>
      </c>
      <c r="B544" s="2">
        <v>1.5645</v>
      </c>
      <c r="C544" s="2">
        <v>35.680903151132782</v>
      </c>
      <c r="D544" s="2">
        <v>3.7462575870459425E-3</v>
      </c>
      <c r="E544" s="2">
        <v>-9.1651261368745247E-3</v>
      </c>
      <c r="F544" s="2">
        <v>1.5949</v>
      </c>
      <c r="G544" s="2">
        <v>1.5932799999999998</v>
      </c>
      <c r="H544" s="2">
        <v>1.59873</v>
      </c>
      <c r="I544" s="2">
        <v>1.6127480000000003</v>
      </c>
      <c r="J544" s="2">
        <v>1.630697500000003</v>
      </c>
      <c r="K544" s="17" t="s">
        <v>47</v>
      </c>
      <c r="L544" s="17" t="s">
        <v>53</v>
      </c>
      <c r="M544" s="17" t="s">
        <v>46</v>
      </c>
    </row>
    <row r="545" spans="1:13" ht="13.5" x14ac:dyDescent="0.25">
      <c r="A545" s="3">
        <v>42796</v>
      </c>
      <c r="B545" s="2">
        <v>1.5916999999999999</v>
      </c>
      <c r="C545" s="2">
        <v>46.826098908589252</v>
      </c>
      <c r="D545" s="2">
        <v>4.0679346980545539E-3</v>
      </c>
      <c r="E545" s="2">
        <v>-8.8910668795006663E-3</v>
      </c>
      <c r="F545" s="2">
        <v>1.5927399999999998</v>
      </c>
      <c r="G545" s="2">
        <v>1.5921999999999998</v>
      </c>
      <c r="H545" s="2">
        <v>1.5984599999999998</v>
      </c>
      <c r="I545" s="2">
        <v>1.6127480000000003</v>
      </c>
      <c r="J545" s="2">
        <v>1.630616500000003</v>
      </c>
      <c r="K545" s="17" t="s">
        <v>47</v>
      </c>
      <c r="L545" s="17" t="s">
        <v>53</v>
      </c>
      <c r="M545" s="17" t="s">
        <v>46</v>
      </c>
    </row>
    <row r="546" spans="1:13" ht="13.5" x14ac:dyDescent="0.25">
      <c r="A546" s="3">
        <v>42797</v>
      </c>
      <c r="B546" s="2">
        <v>1.5916999999999999</v>
      </c>
      <c r="C546" s="2">
        <v>46.826098908589252</v>
      </c>
      <c r="D546" s="2">
        <v>1.8889873098355547E-3</v>
      </c>
      <c r="E546" s="2">
        <v>-8.9252129235364505E-3</v>
      </c>
      <c r="F546" s="2">
        <v>1.5905799999999999</v>
      </c>
      <c r="G546" s="2">
        <v>1.5927500000000001</v>
      </c>
      <c r="H546" s="2">
        <v>1.5976449999999998</v>
      </c>
      <c r="I546" s="2">
        <v>1.6126400000000003</v>
      </c>
      <c r="J546" s="2">
        <v>1.6305355000000028</v>
      </c>
      <c r="K546" s="17" t="s">
        <v>47</v>
      </c>
      <c r="L546" s="17" t="s">
        <v>53</v>
      </c>
      <c r="M546" s="17" t="s">
        <v>46</v>
      </c>
    </row>
    <row r="547" spans="1:13" ht="13.5" x14ac:dyDescent="0.25">
      <c r="A547" s="3">
        <v>42800</v>
      </c>
      <c r="B547" s="2">
        <v>1.5808</v>
      </c>
      <c r="C547" s="2">
        <v>43.336105520858823</v>
      </c>
      <c r="D547" s="2">
        <v>1.7511910676712983E-3</v>
      </c>
      <c r="E547" s="2">
        <v>-7.7476116990851272E-3</v>
      </c>
      <c r="F547" s="2">
        <v>1.5862399999999997</v>
      </c>
      <c r="G547" s="2">
        <v>1.5916600000000001</v>
      </c>
      <c r="H547" s="2">
        <v>1.5962849999999997</v>
      </c>
      <c r="I547" s="2">
        <v>1.612096</v>
      </c>
      <c r="J547" s="2">
        <v>1.6304000000000027</v>
      </c>
      <c r="K547" s="17" t="s">
        <v>47</v>
      </c>
      <c r="L547" s="17" t="s">
        <v>48</v>
      </c>
      <c r="M547" s="17" t="s">
        <v>46</v>
      </c>
    </row>
    <row r="548" spans="1:13" ht="13.5" x14ac:dyDescent="0.25">
      <c r="A548" s="3">
        <v>42801</v>
      </c>
      <c r="B548" s="2">
        <v>1.5753999999999999</v>
      </c>
      <c r="C548" s="2">
        <v>41.678795593648495</v>
      </c>
      <c r="D548" s="2">
        <v>2.1474909797343233E-3</v>
      </c>
      <c r="E548" s="2">
        <v>-5.861535756979932E-3</v>
      </c>
      <c r="F548" s="2">
        <v>1.5808199999999999</v>
      </c>
      <c r="G548" s="2">
        <v>1.5900300000000001</v>
      </c>
      <c r="H548" s="2">
        <v>1.5946549999999995</v>
      </c>
      <c r="I548" s="2">
        <v>1.6110100000000001</v>
      </c>
      <c r="J548" s="2">
        <v>1.6301870000000027</v>
      </c>
      <c r="K548" s="17" t="s">
        <v>47</v>
      </c>
      <c r="L548" s="17" t="s">
        <v>48</v>
      </c>
      <c r="M548" s="17" t="s">
        <v>46</v>
      </c>
    </row>
    <row r="549" spans="1:13" ht="13.5" x14ac:dyDescent="0.25">
      <c r="A549" s="3">
        <v>42802</v>
      </c>
      <c r="B549" s="2">
        <v>1.5753999999999999</v>
      </c>
      <c r="C549" s="2">
        <v>41.678795593648495</v>
      </c>
      <c r="D549" s="2">
        <v>1.7731106717526757E-3</v>
      </c>
      <c r="E549" s="2">
        <v>-3.6253462275393673E-3</v>
      </c>
      <c r="F549" s="2">
        <v>1.583</v>
      </c>
      <c r="G549" s="2">
        <v>1.5889500000000001</v>
      </c>
      <c r="H549" s="2">
        <v>1.5930249999999995</v>
      </c>
      <c r="I549" s="2">
        <v>1.6101420000000002</v>
      </c>
      <c r="J549" s="2">
        <v>1.630100000000003</v>
      </c>
      <c r="K549" s="17" t="s">
        <v>47</v>
      </c>
      <c r="L549" s="17" t="s">
        <v>48</v>
      </c>
      <c r="M549" s="17" t="s">
        <v>54</v>
      </c>
    </row>
    <row r="550" spans="1:13" ht="13.5" x14ac:dyDescent="0.25">
      <c r="A550" s="3">
        <v>42803</v>
      </c>
      <c r="B550" s="2">
        <v>1.5753999999999999</v>
      </c>
      <c r="C550" s="2">
        <v>41.678795593648495</v>
      </c>
      <c r="D550" s="2">
        <v>4.0903556079863179E-3</v>
      </c>
      <c r="E550" s="2">
        <v>-1.2499561885430362E-3</v>
      </c>
      <c r="F550" s="2">
        <v>1.5797399999999999</v>
      </c>
      <c r="G550" s="2">
        <v>1.5862399999999999</v>
      </c>
      <c r="H550" s="2">
        <v>1.5913949999999994</v>
      </c>
      <c r="I550" s="2">
        <v>1.6094900000000001</v>
      </c>
      <c r="J550" s="2">
        <v>1.630013000000003</v>
      </c>
      <c r="K550" s="17" t="s">
        <v>47</v>
      </c>
      <c r="L550" s="17" t="s">
        <v>48</v>
      </c>
      <c r="M550" s="17" t="s">
        <v>46</v>
      </c>
    </row>
    <row r="551" spans="1:13" ht="13.5" x14ac:dyDescent="0.25">
      <c r="A551" s="3">
        <v>42804</v>
      </c>
      <c r="B551" s="2">
        <v>1.5753999999999999</v>
      </c>
      <c r="C551" s="2">
        <v>41.678795593648495</v>
      </c>
      <c r="D551" s="2">
        <v>6.1680790696170273E-3</v>
      </c>
      <c r="E551" s="2">
        <v>1.3454182861736478E-4</v>
      </c>
      <c r="F551" s="2">
        <v>1.5764800000000001</v>
      </c>
      <c r="G551" s="2">
        <v>1.5835300000000001</v>
      </c>
      <c r="H551" s="2">
        <v>1.5894949999999994</v>
      </c>
      <c r="I551" s="2">
        <v>1.6082959999999999</v>
      </c>
      <c r="J551" s="2">
        <v>1.6301535000000029</v>
      </c>
      <c r="K551" s="17" t="s">
        <v>47</v>
      </c>
      <c r="L551" s="17" t="s">
        <v>48</v>
      </c>
      <c r="M551" s="17" t="s">
        <v>46</v>
      </c>
    </row>
    <row r="552" spans="1:13" ht="13.5" x14ac:dyDescent="0.25">
      <c r="A552" s="3">
        <v>42807</v>
      </c>
      <c r="B552" s="2">
        <v>1.5753999999999999</v>
      </c>
      <c r="C552" s="2">
        <v>41.678795593648495</v>
      </c>
      <c r="D552" s="2">
        <v>8.0344654960271544E-3</v>
      </c>
      <c r="E552" s="2">
        <v>8.1072462702407922E-4</v>
      </c>
      <c r="F552" s="2">
        <v>1.5753999999999999</v>
      </c>
      <c r="G552" s="2">
        <v>1.5808199999999999</v>
      </c>
      <c r="H552" s="2">
        <v>1.5875949999999992</v>
      </c>
      <c r="I552" s="2">
        <v>1.6071019999999998</v>
      </c>
      <c r="J552" s="2">
        <v>1.6300665000000025</v>
      </c>
      <c r="K552" s="17" t="s">
        <v>47</v>
      </c>
      <c r="L552" s="17" t="s">
        <v>53</v>
      </c>
      <c r="M552" s="17" t="s">
        <v>46</v>
      </c>
    </row>
    <row r="553" spans="1:13" ht="13.5" x14ac:dyDescent="0.25">
      <c r="A553" s="3">
        <v>42808</v>
      </c>
      <c r="B553" s="2">
        <v>1.5753999999999999</v>
      </c>
      <c r="C553" s="2">
        <v>41.678795593648495</v>
      </c>
      <c r="D553" s="2">
        <v>9.7140051122057702E-3</v>
      </c>
      <c r="E553" s="2">
        <v>9.9129576925380421E-4</v>
      </c>
      <c r="F553" s="2">
        <v>1.5753999999999999</v>
      </c>
      <c r="G553" s="2">
        <v>1.5781100000000001</v>
      </c>
      <c r="H553" s="2">
        <v>1.5875949999999992</v>
      </c>
      <c r="I553" s="2">
        <v>1.6064499999999997</v>
      </c>
      <c r="J553" s="2">
        <v>1.6301060000000027</v>
      </c>
      <c r="K553" s="17" t="s">
        <v>53</v>
      </c>
      <c r="L553" s="17" t="s">
        <v>53</v>
      </c>
      <c r="M553" s="17" t="s">
        <v>53</v>
      </c>
    </row>
    <row r="554" spans="1:13" ht="13.5" x14ac:dyDescent="0.25">
      <c r="A554" s="3">
        <v>42809</v>
      </c>
      <c r="B554" s="2">
        <v>1.5753999999999999</v>
      </c>
      <c r="C554" s="2">
        <v>41.678795593648495</v>
      </c>
      <c r="D554" s="2">
        <v>5.3818608785882738E-3</v>
      </c>
      <c r="E554" s="2">
        <v>8.3514295139417566E-4</v>
      </c>
      <c r="F554" s="2">
        <v>1.5753999999999999</v>
      </c>
      <c r="G554" s="2">
        <v>1.5791999999999999</v>
      </c>
      <c r="H554" s="2">
        <v>1.5862399999999994</v>
      </c>
      <c r="I554" s="2">
        <v>1.6057979999999998</v>
      </c>
      <c r="J554" s="2">
        <v>1.6300190000000025</v>
      </c>
      <c r="K554" s="17" t="s">
        <v>53</v>
      </c>
      <c r="L554" s="17" t="s">
        <v>53</v>
      </c>
      <c r="M554" s="17" t="s">
        <v>53</v>
      </c>
    </row>
    <row r="555" spans="1:13" ht="13.5" x14ac:dyDescent="0.25">
      <c r="A555" s="3">
        <v>42810</v>
      </c>
      <c r="B555" s="2">
        <v>1.5536000000000001</v>
      </c>
      <c r="C555" s="2">
        <v>33.095119475343836</v>
      </c>
      <c r="D555" s="2">
        <v>7.6016127083340379E-3</v>
      </c>
      <c r="E555" s="2">
        <v>8.6350815708960416E-4</v>
      </c>
      <c r="F555" s="2">
        <v>1.57104</v>
      </c>
      <c r="G555" s="2">
        <v>1.5753900000000001</v>
      </c>
      <c r="H555" s="2">
        <v>1.5837949999999994</v>
      </c>
      <c r="I555" s="2">
        <v>1.6046020000000001</v>
      </c>
      <c r="J555" s="2">
        <v>1.6298230000000029</v>
      </c>
      <c r="K555" s="17" t="s">
        <v>47</v>
      </c>
      <c r="L555" s="17" t="s">
        <v>53</v>
      </c>
      <c r="M555" s="17" t="s">
        <v>46</v>
      </c>
    </row>
    <row r="556" spans="1:13" ht="13.5" x14ac:dyDescent="0.25">
      <c r="A556" s="3">
        <v>42811</v>
      </c>
      <c r="B556" s="2">
        <v>1.5753999999999999</v>
      </c>
      <c r="C556" s="2">
        <v>45.2402984183299</v>
      </c>
      <c r="D556" s="2">
        <v>8.0734796665871134E-3</v>
      </c>
      <c r="E556" s="2">
        <v>9.8971165016867877E-4</v>
      </c>
      <c r="F556" s="2">
        <v>1.57104</v>
      </c>
      <c r="G556" s="2">
        <v>1.57376</v>
      </c>
      <c r="H556" s="2">
        <v>1.5832549999999992</v>
      </c>
      <c r="I556" s="2">
        <v>1.6035160000000002</v>
      </c>
      <c r="J556" s="2">
        <v>1.6296855000000028</v>
      </c>
      <c r="K556" s="17" t="s">
        <v>47</v>
      </c>
      <c r="L556" s="17" t="s">
        <v>53</v>
      </c>
      <c r="M556" s="17" t="s">
        <v>53</v>
      </c>
    </row>
    <row r="557" spans="1:13" ht="13.5" x14ac:dyDescent="0.25">
      <c r="A557" s="3">
        <v>42815</v>
      </c>
      <c r="B557" s="2">
        <v>1.5753999999999999</v>
      </c>
      <c r="C557" s="2">
        <v>45.2402984183299</v>
      </c>
      <c r="D557" s="2">
        <v>6.8600024439469109E-3</v>
      </c>
      <c r="E557" s="2">
        <v>3.6984821912134269E-4</v>
      </c>
      <c r="F557" s="2">
        <v>1.57104</v>
      </c>
      <c r="G557" s="2">
        <v>1.5732199999999998</v>
      </c>
      <c r="H557" s="2">
        <v>1.5824399999999994</v>
      </c>
      <c r="I557" s="2">
        <v>1.6024300000000005</v>
      </c>
      <c r="J557" s="2">
        <v>1.6295480000000029</v>
      </c>
      <c r="K557" s="17" t="s">
        <v>47</v>
      </c>
      <c r="L557" s="17" t="s">
        <v>53</v>
      </c>
      <c r="M557" s="17" t="s">
        <v>53</v>
      </c>
    </row>
    <row r="558" spans="1:13" ht="13.5" x14ac:dyDescent="0.25">
      <c r="A558" s="3">
        <v>42816</v>
      </c>
      <c r="B558" s="2">
        <v>1.5645</v>
      </c>
      <c r="C558" s="2">
        <v>40.931616932645518</v>
      </c>
      <c r="D558" s="2">
        <v>5.8692723983575501E-3</v>
      </c>
      <c r="E558" s="2">
        <v>-7.3772209156088486E-4</v>
      </c>
      <c r="F558" s="2">
        <v>1.5688599999999999</v>
      </c>
      <c r="G558" s="2">
        <v>1.57213</v>
      </c>
      <c r="H558" s="2">
        <v>1.5810799999999994</v>
      </c>
      <c r="I558" s="2">
        <v>1.6010180000000003</v>
      </c>
      <c r="J558" s="2">
        <v>1.6294065000000029</v>
      </c>
      <c r="K558" s="17" t="s">
        <v>47</v>
      </c>
      <c r="L558" s="17" t="s">
        <v>53</v>
      </c>
      <c r="M558" s="17" t="s">
        <v>46</v>
      </c>
    </row>
    <row r="559" spans="1:13" ht="13.5" x14ac:dyDescent="0.25">
      <c r="A559" s="3">
        <v>42817</v>
      </c>
      <c r="B559" s="2">
        <v>1.5699000000000001</v>
      </c>
      <c r="C559" s="2">
        <v>43.787896493224807</v>
      </c>
      <c r="D559" s="2">
        <v>4.7503896287550695E-3</v>
      </c>
      <c r="E559" s="2">
        <v>-1.6590987900774996E-3</v>
      </c>
      <c r="F559" s="2">
        <v>1.5677599999999998</v>
      </c>
      <c r="G559" s="2">
        <v>1.5715800000000002</v>
      </c>
      <c r="H559" s="2">
        <v>1.5802649999999994</v>
      </c>
      <c r="I559" s="2">
        <v>1.5998220000000005</v>
      </c>
      <c r="J559" s="2">
        <v>1.6292415000000031</v>
      </c>
      <c r="K559" s="17" t="s">
        <v>47</v>
      </c>
      <c r="L559" s="17" t="s">
        <v>53</v>
      </c>
      <c r="M559" s="17" t="s">
        <v>46</v>
      </c>
    </row>
    <row r="560" spans="1:13" ht="13.5" x14ac:dyDescent="0.25">
      <c r="A560" s="3">
        <v>42818</v>
      </c>
      <c r="B560" s="2">
        <v>1.5699000000000001</v>
      </c>
      <c r="C560" s="2">
        <v>43.787896493224807</v>
      </c>
      <c r="D560" s="2">
        <v>3.8823146425563948E-3</v>
      </c>
      <c r="E560" s="2">
        <v>-2.1088994060835852E-3</v>
      </c>
      <c r="F560" s="2">
        <v>1.5710200000000001</v>
      </c>
      <c r="G560" s="2">
        <v>1.5710300000000001</v>
      </c>
      <c r="H560" s="2">
        <v>1.5786349999999996</v>
      </c>
      <c r="I560" s="2">
        <v>1.5986260000000008</v>
      </c>
      <c r="J560" s="2">
        <v>1.6290765000000029</v>
      </c>
      <c r="K560" s="17" t="s">
        <v>50</v>
      </c>
      <c r="L560" s="17" t="s">
        <v>53</v>
      </c>
      <c r="M560" s="17" t="s">
        <v>51</v>
      </c>
    </row>
    <row r="561" spans="1:13" ht="13.5" x14ac:dyDescent="0.25">
      <c r="A561" s="3">
        <v>42821</v>
      </c>
      <c r="B561" s="2">
        <v>1.5753999999999999</v>
      </c>
      <c r="C561" s="2">
        <v>46.825210581119279</v>
      </c>
      <c r="D561" s="2">
        <v>2.8132266659897098E-3</v>
      </c>
      <c r="E561" s="2">
        <v>-3.2142265491218939E-3</v>
      </c>
      <c r="F561" s="2">
        <v>1.5710200000000001</v>
      </c>
      <c r="G561" s="2">
        <v>1.5710300000000001</v>
      </c>
      <c r="H561" s="2">
        <v>1.5772799999999996</v>
      </c>
      <c r="I561" s="2">
        <v>1.5975400000000008</v>
      </c>
      <c r="J561" s="2">
        <v>1.6291160000000031</v>
      </c>
      <c r="K561" s="17" t="s">
        <v>47</v>
      </c>
      <c r="L561" s="17" t="s">
        <v>53</v>
      </c>
      <c r="M561" s="17" t="s">
        <v>53</v>
      </c>
    </row>
    <row r="562" spans="1:13" ht="13.5" x14ac:dyDescent="0.25">
      <c r="A562" s="3">
        <v>42822</v>
      </c>
      <c r="B562" s="2">
        <v>1.5645</v>
      </c>
      <c r="C562" s="2">
        <v>41.98361819970021</v>
      </c>
      <c r="D562" s="2">
        <v>2.7509699702066293E-3</v>
      </c>
      <c r="E562" s="2">
        <v>-4.8607116274191169E-3</v>
      </c>
      <c r="F562" s="2">
        <v>1.56884</v>
      </c>
      <c r="G562" s="2">
        <v>1.5699400000000003</v>
      </c>
      <c r="H562" s="2">
        <v>1.5753799999999996</v>
      </c>
      <c r="I562" s="2">
        <v>1.5962360000000007</v>
      </c>
      <c r="J562" s="2">
        <v>1.6291010000000028</v>
      </c>
      <c r="K562" s="17" t="s">
        <v>47</v>
      </c>
      <c r="L562" s="17" t="s">
        <v>53</v>
      </c>
      <c r="M562" s="17" t="s">
        <v>46</v>
      </c>
    </row>
    <row r="563" spans="1:13" ht="13.5" x14ac:dyDescent="0.25">
      <c r="A563" s="3">
        <v>42823</v>
      </c>
      <c r="B563" s="2">
        <v>1.5590999999999999</v>
      </c>
      <c r="C563" s="2">
        <v>39.788691190024664</v>
      </c>
      <c r="D563" s="2">
        <v>3.1950597957872695E-3</v>
      </c>
      <c r="E563" s="2">
        <v>-7.0509883040478314E-3</v>
      </c>
      <c r="F563" s="2">
        <v>1.56776</v>
      </c>
      <c r="G563" s="2">
        <v>1.5683099999999999</v>
      </c>
      <c r="H563" s="2">
        <v>1.5732099999999998</v>
      </c>
      <c r="I563" s="2">
        <v>1.5947160000000005</v>
      </c>
      <c r="J563" s="2">
        <v>1.6289580000000026</v>
      </c>
      <c r="K563" s="17" t="s">
        <v>47</v>
      </c>
      <c r="L563" s="17" t="s">
        <v>53</v>
      </c>
      <c r="M563" s="17" t="s">
        <v>46</v>
      </c>
    </row>
    <row r="564" spans="1:13" ht="13.5" x14ac:dyDescent="0.25">
      <c r="A564" s="3">
        <v>42824</v>
      </c>
      <c r="B564" s="2">
        <v>1.5699000000000001</v>
      </c>
      <c r="C564" s="2">
        <v>45.88254791560562</v>
      </c>
      <c r="D564" s="2">
        <v>2.8923374677292113E-3</v>
      </c>
      <c r="E564" s="2">
        <v>-9.5952600522997214E-3</v>
      </c>
      <c r="F564" s="2">
        <v>1.5677599999999998</v>
      </c>
      <c r="G564" s="2">
        <v>1.5677600000000003</v>
      </c>
      <c r="H564" s="2">
        <v>1.5734799999999998</v>
      </c>
      <c r="I564" s="2">
        <v>1.5933020000000007</v>
      </c>
      <c r="J564" s="2">
        <v>1.6288690000000028</v>
      </c>
      <c r="K564" s="17" t="s">
        <v>47</v>
      </c>
      <c r="L564" s="17" t="s">
        <v>53</v>
      </c>
      <c r="M564" s="17" t="s">
        <v>53</v>
      </c>
    </row>
    <row r="565" spans="1:13" ht="13.5" x14ac:dyDescent="0.25">
      <c r="A565" s="3">
        <v>42825</v>
      </c>
      <c r="B565" s="2">
        <v>1.5699000000000001</v>
      </c>
      <c r="C565" s="2">
        <v>45.88254791560562</v>
      </c>
      <c r="D565" s="2">
        <v>-6.6896734733301599E-4</v>
      </c>
      <c r="E565" s="2">
        <v>-1.157174863117106E-2</v>
      </c>
      <c r="F565" s="2">
        <v>1.5677600000000003</v>
      </c>
      <c r="G565" s="2">
        <v>1.5693900000000003</v>
      </c>
      <c r="H565" s="2">
        <v>1.57239</v>
      </c>
      <c r="I565" s="2">
        <v>1.5918880000000006</v>
      </c>
      <c r="J565" s="2">
        <v>1.628704000000003</v>
      </c>
      <c r="K565" s="17" t="s">
        <v>47</v>
      </c>
      <c r="L565" s="17" t="s">
        <v>53</v>
      </c>
      <c r="M565" s="17" t="s">
        <v>53</v>
      </c>
    </row>
    <row r="566" spans="1:13" ht="13.5" x14ac:dyDescent="0.25">
      <c r="A566" s="3">
        <v>42828</v>
      </c>
      <c r="B566" s="2">
        <v>1.6025</v>
      </c>
      <c r="C566" s="2">
        <v>60.040427549977082</v>
      </c>
      <c r="D566" s="2">
        <v>-2.6982635147201339E-3</v>
      </c>
      <c r="E566" s="2">
        <v>-1.3148758332492832E-2</v>
      </c>
      <c r="F566" s="2">
        <v>1.5731800000000002</v>
      </c>
      <c r="G566" s="2">
        <v>1.5721000000000001</v>
      </c>
      <c r="H566" s="2">
        <v>1.5729299999999999</v>
      </c>
      <c r="I566" s="2">
        <v>1.5910180000000009</v>
      </c>
      <c r="J566" s="2">
        <v>1.628651500000003</v>
      </c>
      <c r="K566" s="17" t="s">
        <v>47</v>
      </c>
      <c r="L566" s="17" t="s">
        <v>53</v>
      </c>
      <c r="M566" s="17" t="s">
        <v>54</v>
      </c>
    </row>
    <row r="567" spans="1:13" ht="13.5" x14ac:dyDescent="0.25">
      <c r="A567" s="3">
        <v>42829</v>
      </c>
      <c r="B567" s="2">
        <v>1.6133999999999999</v>
      </c>
      <c r="C567" s="2">
        <v>63.480584622176764</v>
      </c>
      <c r="D567" s="2">
        <v>-5.3736577938439112E-3</v>
      </c>
      <c r="E567" s="2">
        <v>-1.4839895275321155E-2</v>
      </c>
      <c r="F567" s="2">
        <v>1.5829599999999999</v>
      </c>
      <c r="G567" s="2">
        <v>1.5759000000000003</v>
      </c>
      <c r="H567" s="2">
        <v>1.5745599999999997</v>
      </c>
      <c r="I567" s="2">
        <v>1.5903660000000008</v>
      </c>
      <c r="J567" s="2">
        <v>1.628552500000003</v>
      </c>
      <c r="K567" s="17" t="s">
        <v>50</v>
      </c>
      <c r="L567" s="17" t="s">
        <v>53</v>
      </c>
      <c r="M567" s="17" t="s">
        <v>51</v>
      </c>
    </row>
    <row r="568" spans="1:13" ht="13.5" x14ac:dyDescent="0.25">
      <c r="A568" s="3">
        <v>42830</v>
      </c>
      <c r="B568" s="2">
        <v>1.6133999999999999</v>
      </c>
      <c r="C568" s="2">
        <v>63.480584622176764</v>
      </c>
      <c r="D568" s="2">
        <v>-9.5184976673017285E-3</v>
      </c>
      <c r="E568" s="2">
        <v>-1.6391314717189739E-2</v>
      </c>
      <c r="F568" s="2">
        <v>1.5938200000000002</v>
      </c>
      <c r="G568" s="2">
        <v>1.5807899999999999</v>
      </c>
      <c r="H568" s="2">
        <v>1.5764599999999998</v>
      </c>
      <c r="I568" s="2">
        <v>1.5897140000000007</v>
      </c>
      <c r="J568" s="2">
        <v>1.6285800000000028</v>
      </c>
      <c r="K568" s="17" t="s">
        <v>50</v>
      </c>
      <c r="L568" s="17" t="s">
        <v>53</v>
      </c>
      <c r="M568" s="17" t="s">
        <v>51</v>
      </c>
    </row>
    <row r="569" spans="1:13" ht="13.5" x14ac:dyDescent="0.25">
      <c r="A569" s="3">
        <v>42831</v>
      </c>
      <c r="B569" s="2">
        <v>1.6133999999999999</v>
      </c>
      <c r="C569" s="2">
        <v>63.480584622176764</v>
      </c>
      <c r="D569" s="2">
        <v>-1.2383902153147108E-2</v>
      </c>
      <c r="E569" s="2">
        <v>-1.6599266866422234E-2</v>
      </c>
      <c r="F569" s="2">
        <v>1.6025200000000002</v>
      </c>
      <c r="G569" s="2">
        <v>1.58514</v>
      </c>
      <c r="H569" s="2">
        <v>1.5783599999999998</v>
      </c>
      <c r="I569" s="2">
        <v>1.5899320000000006</v>
      </c>
      <c r="J569" s="2">
        <v>1.6286075000000031</v>
      </c>
      <c r="K569" s="17" t="s">
        <v>50</v>
      </c>
      <c r="L569" s="17" t="s">
        <v>53</v>
      </c>
      <c r="M569" s="17" t="s">
        <v>51</v>
      </c>
    </row>
    <row r="570" spans="1:13" ht="13.5" x14ac:dyDescent="0.25">
      <c r="A570" s="3">
        <v>42832</v>
      </c>
      <c r="B570" s="2">
        <v>1.6080000000000001</v>
      </c>
      <c r="C570" s="2">
        <v>60.270029326561271</v>
      </c>
      <c r="D570" s="2">
        <v>-1.4583476583332144E-2</v>
      </c>
      <c r="E570" s="2">
        <v>-1.6974887000216096E-2</v>
      </c>
      <c r="F570" s="2">
        <v>1.6101400000000001</v>
      </c>
      <c r="G570" s="2">
        <v>1.5889500000000003</v>
      </c>
      <c r="H570" s="2">
        <v>1.57999</v>
      </c>
      <c r="I570" s="2">
        <v>1.5892800000000005</v>
      </c>
      <c r="J570" s="2">
        <v>1.6286075000000031</v>
      </c>
      <c r="K570" s="17" t="s">
        <v>50</v>
      </c>
      <c r="L570" s="17" t="s">
        <v>53</v>
      </c>
      <c r="M570" s="17" t="s">
        <v>51</v>
      </c>
    </row>
    <row r="571" spans="1:13" ht="13.5" x14ac:dyDescent="0.25">
      <c r="A571" s="3">
        <v>42835</v>
      </c>
      <c r="B571" s="2">
        <v>1.5971</v>
      </c>
      <c r="C571" s="2">
        <v>54.300247406998245</v>
      </c>
      <c r="D571" s="2">
        <v>-1.4921223198624212E-2</v>
      </c>
      <c r="E571" s="2">
        <v>-1.6830266782276393E-2</v>
      </c>
      <c r="F571" s="2">
        <v>1.6090599999999999</v>
      </c>
      <c r="G571" s="2">
        <v>1.5911200000000001</v>
      </c>
      <c r="H571" s="2">
        <v>1.581075</v>
      </c>
      <c r="I571" s="2">
        <v>1.5886280000000008</v>
      </c>
      <c r="J571" s="2">
        <v>1.6284445000000034</v>
      </c>
      <c r="K571" s="17" t="s">
        <v>47</v>
      </c>
      <c r="L571" s="17" t="s">
        <v>53</v>
      </c>
      <c r="M571" s="17" t="s">
        <v>46</v>
      </c>
    </row>
    <row r="572" spans="1:13" ht="13.5" x14ac:dyDescent="0.25">
      <c r="A572" s="3">
        <v>42836</v>
      </c>
      <c r="B572" s="2">
        <v>1.5971</v>
      </c>
      <c r="C572" s="2">
        <v>54.300247406998245</v>
      </c>
      <c r="D572" s="2">
        <v>-1.6940013587259051E-2</v>
      </c>
      <c r="E572" s="2">
        <v>-1.6160814431011562E-2</v>
      </c>
      <c r="F572" s="2">
        <v>1.6057999999999999</v>
      </c>
      <c r="G572" s="2">
        <v>1.5943799999999999</v>
      </c>
      <c r="H572" s="2">
        <v>1.58216</v>
      </c>
      <c r="I572" s="2">
        <v>1.5886280000000008</v>
      </c>
      <c r="J572" s="2">
        <v>1.6282815000000033</v>
      </c>
      <c r="K572" s="17" t="s">
        <v>47</v>
      </c>
      <c r="L572" s="17" t="s">
        <v>53</v>
      </c>
      <c r="M572" s="17" t="s">
        <v>46</v>
      </c>
    </row>
    <row r="573" spans="1:13" ht="13.5" x14ac:dyDescent="0.25">
      <c r="A573" s="3">
        <v>42837</v>
      </c>
      <c r="B573" s="2">
        <v>1.6406000000000001</v>
      </c>
      <c r="C573" s="2">
        <v>68.66547032481617</v>
      </c>
      <c r="D573" s="2">
        <v>-2.2753139805280487E-2</v>
      </c>
      <c r="E573" s="2">
        <v>-1.4694000832985828E-2</v>
      </c>
      <c r="F573" s="2">
        <v>1.61124</v>
      </c>
      <c r="G573" s="2">
        <v>1.6025300000000002</v>
      </c>
      <c r="H573" s="2">
        <v>1.5854199999999998</v>
      </c>
      <c r="I573" s="2">
        <v>1.5897160000000008</v>
      </c>
      <c r="J573" s="2">
        <v>1.6283360000000033</v>
      </c>
      <c r="K573" s="17" t="s">
        <v>50</v>
      </c>
      <c r="L573" s="17" t="s">
        <v>49</v>
      </c>
      <c r="M573" s="17" t="s">
        <v>51</v>
      </c>
    </row>
    <row r="574" spans="1:13" ht="13.5" x14ac:dyDescent="0.25">
      <c r="A574" s="3">
        <v>42838</v>
      </c>
      <c r="B574" s="2">
        <v>1.6569</v>
      </c>
      <c r="C574" s="2">
        <v>72.192747816999798</v>
      </c>
      <c r="D574" s="2">
        <v>-2.7522932257516342E-2</v>
      </c>
      <c r="E574" s="2">
        <v>-1.2742100896640761E-2</v>
      </c>
      <c r="F574" s="2">
        <v>1.6199400000000002</v>
      </c>
      <c r="G574" s="2">
        <v>1.6112300000000002</v>
      </c>
      <c r="H574" s="2">
        <v>1.5894949999999999</v>
      </c>
      <c r="I574" s="2">
        <v>1.5911300000000004</v>
      </c>
      <c r="J574" s="2">
        <v>1.6284720000000033</v>
      </c>
      <c r="K574" s="17" t="s">
        <v>50</v>
      </c>
      <c r="L574" s="17" t="s">
        <v>49</v>
      </c>
      <c r="M574" s="17" t="s">
        <v>51</v>
      </c>
    </row>
    <row r="575" spans="1:13" ht="13.5" x14ac:dyDescent="0.25">
      <c r="A575" s="3">
        <v>42839</v>
      </c>
      <c r="B575" s="2">
        <v>1.6677</v>
      </c>
      <c r="C575" s="2">
        <v>74.260230737902774</v>
      </c>
      <c r="D575" s="2">
        <v>-3.2737750477843219E-2</v>
      </c>
      <c r="E575" s="2">
        <v>-1.0624053620356049E-2</v>
      </c>
      <c r="F575" s="2">
        <v>1.63188</v>
      </c>
      <c r="G575" s="2">
        <v>1.6210100000000001</v>
      </c>
      <c r="H575" s="2">
        <v>1.5952</v>
      </c>
      <c r="I575" s="2">
        <v>1.5925420000000003</v>
      </c>
      <c r="J575" s="2">
        <v>1.6289065000000034</v>
      </c>
      <c r="K575" s="17" t="s">
        <v>50</v>
      </c>
      <c r="L575" s="17" t="s">
        <v>49</v>
      </c>
      <c r="M575" s="17" t="s">
        <v>51</v>
      </c>
    </row>
    <row r="576" spans="1:13" ht="13.5" x14ac:dyDescent="0.25">
      <c r="A576" s="3">
        <v>42842</v>
      </c>
      <c r="B576" s="2">
        <v>1.6623000000000001</v>
      </c>
      <c r="C576" s="2">
        <v>71.401673240734397</v>
      </c>
      <c r="D576" s="2">
        <v>-3.2149499790317781E-2</v>
      </c>
      <c r="E576" s="2">
        <v>-8.3809932734177795E-3</v>
      </c>
      <c r="F576" s="2">
        <v>1.6449200000000002</v>
      </c>
      <c r="G576" s="2">
        <v>1.6269899999999999</v>
      </c>
      <c r="H576" s="2">
        <v>1.5995449999999998</v>
      </c>
      <c r="I576" s="2">
        <v>1.5936280000000003</v>
      </c>
      <c r="J576" s="2">
        <v>1.6290965000000035</v>
      </c>
      <c r="K576" s="17" t="s">
        <v>50</v>
      </c>
      <c r="L576" s="17" t="s">
        <v>49</v>
      </c>
      <c r="M576" s="17" t="s">
        <v>51</v>
      </c>
    </row>
    <row r="577" spans="1:13" ht="13.5" x14ac:dyDescent="0.25">
      <c r="A577" s="3">
        <v>42843</v>
      </c>
      <c r="B577" s="2">
        <v>1.6677</v>
      </c>
      <c r="C577" s="2">
        <v>72.540022421694857</v>
      </c>
      <c r="D577" s="2">
        <v>-3.0726801960600403E-2</v>
      </c>
      <c r="E577" s="2">
        <v>-6.2226754912121946E-3</v>
      </c>
      <c r="F577" s="2">
        <v>1.6590400000000003</v>
      </c>
      <c r="G577" s="2">
        <v>1.6324199999999998</v>
      </c>
      <c r="H577" s="2">
        <v>1.6041600000000003</v>
      </c>
      <c r="I577" s="2">
        <v>1.594822</v>
      </c>
      <c r="J577" s="2">
        <v>1.6293135000000034</v>
      </c>
      <c r="K577" s="17" t="s">
        <v>50</v>
      </c>
      <c r="L577" s="17" t="s">
        <v>49</v>
      </c>
      <c r="M577" s="17" t="s">
        <v>51</v>
      </c>
    </row>
    <row r="578" spans="1:13" ht="13.5" x14ac:dyDescent="0.25">
      <c r="A578" s="3">
        <v>42844</v>
      </c>
      <c r="B578" s="2">
        <v>1.6569</v>
      </c>
      <c r="C578" s="2">
        <v>66.812008290078722</v>
      </c>
      <c r="D578" s="2">
        <v>-2.9080793097310709E-2</v>
      </c>
      <c r="E578" s="2">
        <v>-3.7210479398920989E-3</v>
      </c>
      <c r="F578" s="2">
        <v>1.6623000000000001</v>
      </c>
      <c r="G578" s="2">
        <v>1.6367699999999998</v>
      </c>
      <c r="H578" s="2">
        <v>1.6087799999999999</v>
      </c>
      <c r="I578" s="2">
        <v>1.5957999999999999</v>
      </c>
      <c r="J578" s="2">
        <v>1.6294765000000035</v>
      </c>
      <c r="K578" s="17" t="s">
        <v>50</v>
      </c>
      <c r="L578" s="17" t="s">
        <v>53</v>
      </c>
      <c r="M578" s="17" t="s">
        <v>51</v>
      </c>
    </row>
    <row r="579" spans="1:13" ht="13.5" x14ac:dyDescent="0.25">
      <c r="A579" s="3">
        <v>42845</v>
      </c>
      <c r="B579" s="2">
        <v>1.6406000000000001</v>
      </c>
      <c r="C579" s="2">
        <v>59.212456077718471</v>
      </c>
      <c r="D579" s="2">
        <v>-2.6748099052313901E-2</v>
      </c>
      <c r="E579" s="2">
        <v>-1.7443348027805445E-3</v>
      </c>
      <c r="F579" s="2">
        <v>1.6590400000000003</v>
      </c>
      <c r="G579" s="2">
        <v>1.6394899999999999</v>
      </c>
      <c r="H579" s="2">
        <v>1.6123150000000002</v>
      </c>
      <c r="I579" s="2">
        <v>1.5964519999999995</v>
      </c>
      <c r="J579" s="2">
        <v>1.6295580000000032</v>
      </c>
      <c r="K579" s="17" t="s">
        <v>50</v>
      </c>
      <c r="L579" s="17" t="s">
        <v>53</v>
      </c>
      <c r="M579" s="17" t="s">
        <v>52</v>
      </c>
    </row>
    <row r="580" spans="1:13" ht="13.5" x14ac:dyDescent="0.25">
      <c r="A580" s="3">
        <v>42846</v>
      </c>
      <c r="B580" s="2">
        <v>1.6406000000000001</v>
      </c>
      <c r="C580" s="2">
        <v>59.212456077718471</v>
      </c>
      <c r="D580" s="2">
        <v>-2.5756408856919322E-2</v>
      </c>
      <c r="E580" s="2">
        <v>3.8526373317291848E-4</v>
      </c>
      <c r="F580" s="2">
        <v>1.6536200000000001</v>
      </c>
      <c r="G580" s="2">
        <v>1.6427499999999999</v>
      </c>
      <c r="H580" s="2">
        <v>1.6158500000000005</v>
      </c>
      <c r="I580" s="2">
        <v>1.5971039999999996</v>
      </c>
      <c r="J580" s="2">
        <v>1.6297485000000029</v>
      </c>
      <c r="K580" s="17" t="s">
        <v>47</v>
      </c>
      <c r="L580" s="17" t="s">
        <v>53</v>
      </c>
      <c r="M580" s="17" t="s">
        <v>46</v>
      </c>
    </row>
    <row r="581" spans="1:13" ht="13.5" x14ac:dyDescent="0.25">
      <c r="A581" s="3">
        <v>42849</v>
      </c>
      <c r="B581" s="2">
        <v>1.6839999999999999</v>
      </c>
      <c r="C581" s="2">
        <v>69.814748301493196</v>
      </c>
      <c r="D581" s="2">
        <v>-2.9949171138511588E-2</v>
      </c>
      <c r="E581" s="2">
        <v>1.959711168548481E-3</v>
      </c>
      <c r="F581" s="2">
        <v>1.6579599999999999</v>
      </c>
      <c r="G581" s="2">
        <v>1.6514400000000002</v>
      </c>
      <c r="H581" s="2">
        <v>1.6212800000000001</v>
      </c>
      <c r="I581" s="2">
        <v>1.5985159999999996</v>
      </c>
      <c r="J581" s="2">
        <v>1.6301560000000033</v>
      </c>
      <c r="K581" s="17" t="s">
        <v>47</v>
      </c>
      <c r="L581" s="17" t="s">
        <v>53</v>
      </c>
      <c r="M581" s="17" t="s">
        <v>54</v>
      </c>
    </row>
    <row r="582" spans="1:13" ht="13.5" x14ac:dyDescent="0.25">
      <c r="A582" s="3">
        <v>42850</v>
      </c>
      <c r="B582" s="2">
        <v>1.6839999999999999</v>
      </c>
      <c r="C582" s="2">
        <v>69.814748301493196</v>
      </c>
      <c r="D582" s="2">
        <v>-3.3883111146727707E-2</v>
      </c>
      <c r="E582" s="2">
        <v>3.287347082918622E-3</v>
      </c>
      <c r="F582" s="2">
        <v>1.6612200000000001</v>
      </c>
      <c r="G582" s="2">
        <v>1.6601299999999999</v>
      </c>
      <c r="H582" s="2">
        <v>1.6272549999999999</v>
      </c>
      <c r="I582" s="2">
        <v>1.5999279999999994</v>
      </c>
      <c r="J582" s="2">
        <v>1.6304545000000032</v>
      </c>
      <c r="K582" s="17" t="s">
        <v>47</v>
      </c>
      <c r="L582" s="17" t="s">
        <v>53</v>
      </c>
      <c r="M582" s="17" t="s">
        <v>54</v>
      </c>
    </row>
    <row r="583" spans="1:13" ht="13.5" x14ac:dyDescent="0.25">
      <c r="A583" s="3">
        <v>42851</v>
      </c>
      <c r="B583" s="2">
        <v>1.6949000000000001</v>
      </c>
      <c r="C583" s="2">
        <v>71.939343421415316</v>
      </c>
      <c r="D583" s="2">
        <v>-3.1684538661464368E-2</v>
      </c>
      <c r="E583" s="2">
        <v>4.9664447832947177E-3</v>
      </c>
      <c r="F583" s="2">
        <v>1.6688200000000002</v>
      </c>
      <c r="G583" s="2">
        <v>1.6655599999999999</v>
      </c>
      <c r="H583" s="2">
        <v>1.634045</v>
      </c>
      <c r="I583" s="2">
        <v>1.6023179999999995</v>
      </c>
      <c r="J583" s="2">
        <v>1.630916500000003</v>
      </c>
      <c r="K583" s="17" t="s">
        <v>50</v>
      </c>
      <c r="L583" s="17" t="s">
        <v>53</v>
      </c>
      <c r="M583" s="17" t="s">
        <v>51</v>
      </c>
    </row>
    <row r="584" spans="1:13" ht="13.5" x14ac:dyDescent="0.25">
      <c r="A584" s="3">
        <v>42852</v>
      </c>
      <c r="B584" s="2">
        <v>1.7002999999999999</v>
      </c>
      <c r="C584" s="2">
        <v>72.954940097914658</v>
      </c>
      <c r="D584" s="2">
        <v>-2.8112044108491885E-2</v>
      </c>
      <c r="E584" s="2">
        <v>6.3346964420973855E-3</v>
      </c>
      <c r="F584" s="2">
        <v>1.68076</v>
      </c>
      <c r="G584" s="2">
        <v>1.6698999999999997</v>
      </c>
      <c r="H584" s="2">
        <v>1.6405650000000001</v>
      </c>
      <c r="I584" s="2">
        <v>1.6042739999999995</v>
      </c>
      <c r="J584" s="2">
        <v>1.631405500000003</v>
      </c>
      <c r="K584" s="17" t="s">
        <v>50</v>
      </c>
      <c r="L584" s="17" t="s">
        <v>53</v>
      </c>
      <c r="M584" s="17" t="s">
        <v>51</v>
      </c>
    </row>
    <row r="585" spans="1:13" ht="13.5" x14ac:dyDescent="0.25">
      <c r="A585" s="3">
        <v>42853</v>
      </c>
      <c r="B585" s="2">
        <v>1.6731</v>
      </c>
      <c r="C585" s="2">
        <v>60.982365850160981</v>
      </c>
      <c r="D585" s="2">
        <v>-2.1810949582846906E-2</v>
      </c>
      <c r="E585" s="2">
        <v>7.659102753829394E-3</v>
      </c>
      <c r="F585" s="2">
        <v>1.6872599999999998</v>
      </c>
      <c r="G585" s="2">
        <v>1.6704399999999999</v>
      </c>
      <c r="H585" s="2">
        <v>1.6457249999999999</v>
      </c>
      <c r="I585" s="2">
        <v>1.6056859999999995</v>
      </c>
      <c r="J585" s="2">
        <v>1.6316495000000029</v>
      </c>
      <c r="K585" s="17" t="s">
        <v>50</v>
      </c>
      <c r="L585" s="17" t="s">
        <v>53</v>
      </c>
      <c r="M585" s="17" t="s">
        <v>51</v>
      </c>
    </row>
    <row r="586" spans="1:13" ht="13.5" x14ac:dyDescent="0.25">
      <c r="A586" s="3">
        <v>42857</v>
      </c>
      <c r="B586" s="2">
        <v>1.7057</v>
      </c>
      <c r="C586" s="2">
        <v>67.802441009692757</v>
      </c>
      <c r="D586" s="2">
        <v>-1.9932759289730484E-2</v>
      </c>
      <c r="E586" s="2">
        <v>8.7329611034688871E-3</v>
      </c>
      <c r="F586" s="2">
        <v>1.6916</v>
      </c>
      <c r="G586" s="2">
        <v>1.6747799999999997</v>
      </c>
      <c r="H586" s="2">
        <v>1.6508849999999999</v>
      </c>
      <c r="I586" s="2">
        <v>1.6080759999999992</v>
      </c>
      <c r="J586" s="2">
        <v>1.6321380000000028</v>
      </c>
      <c r="K586" s="17" t="s">
        <v>50</v>
      </c>
      <c r="L586" s="17" t="s">
        <v>53</v>
      </c>
      <c r="M586" s="17" t="s">
        <v>51</v>
      </c>
    </row>
    <row r="587" spans="1:13" ht="13.5" x14ac:dyDescent="0.25">
      <c r="A587" s="3">
        <v>42858</v>
      </c>
      <c r="B587" s="2">
        <v>1.722</v>
      </c>
      <c r="C587" s="2">
        <v>70.572192604797607</v>
      </c>
      <c r="D587" s="2">
        <v>-1.9105313797520118E-2</v>
      </c>
      <c r="E587" s="2">
        <v>9.9040675608676153E-3</v>
      </c>
      <c r="F587" s="2">
        <v>1.6992</v>
      </c>
      <c r="G587" s="2">
        <v>1.6802100000000002</v>
      </c>
      <c r="H587" s="2">
        <v>1.656315</v>
      </c>
      <c r="I587" s="2">
        <v>1.6106819999999993</v>
      </c>
      <c r="J587" s="2">
        <v>1.6326540000000025</v>
      </c>
      <c r="K587" s="17" t="s">
        <v>50</v>
      </c>
      <c r="L587" s="17" t="s">
        <v>49</v>
      </c>
      <c r="M587" s="17" t="s">
        <v>51</v>
      </c>
    </row>
    <row r="588" spans="1:13" ht="13.5" x14ac:dyDescent="0.25">
      <c r="A588" s="3">
        <v>42859</v>
      </c>
      <c r="B588" s="2">
        <v>1.7275</v>
      </c>
      <c r="C588" s="2">
        <v>71.464198485587147</v>
      </c>
      <c r="D588" s="2">
        <v>-2.0927055206215739E-2</v>
      </c>
      <c r="E588" s="2">
        <v>1.0555524362546208E-2</v>
      </c>
      <c r="F588" s="2">
        <v>1.7057200000000001</v>
      </c>
      <c r="G588" s="2">
        <v>1.6872700000000003</v>
      </c>
      <c r="H588" s="2">
        <v>1.6620200000000001</v>
      </c>
      <c r="I588" s="2">
        <v>1.6133979999999994</v>
      </c>
      <c r="J588" s="2">
        <v>1.6331975000000025</v>
      </c>
      <c r="K588" s="17" t="s">
        <v>50</v>
      </c>
      <c r="L588" s="17" t="s">
        <v>49</v>
      </c>
      <c r="M588" s="17" t="s">
        <v>51</v>
      </c>
    </row>
    <row r="589" spans="1:13" ht="13.5" x14ac:dyDescent="0.25">
      <c r="A589" s="3">
        <v>42860</v>
      </c>
      <c r="B589" s="2">
        <v>1.722</v>
      </c>
      <c r="C589" s="2">
        <v>69.205112935185753</v>
      </c>
      <c r="D589" s="2">
        <v>-2.5020703828912083E-2</v>
      </c>
      <c r="E589" s="2">
        <v>1.1016912363941653E-2</v>
      </c>
      <c r="F589" s="2">
        <v>1.7100599999999999</v>
      </c>
      <c r="G589" s="2">
        <v>1.6954100000000001</v>
      </c>
      <c r="H589" s="2">
        <v>1.6674500000000001</v>
      </c>
      <c r="I589" s="2">
        <v>1.6161139999999994</v>
      </c>
      <c r="J589" s="2">
        <v>1.6337950000000023</v>
      </c>
      <c r="K589" s="17" t="s">
        <v>50</v>
      </c>
      <c r="L589" s="17" t="s">
        <v>49</v>
      </c>
      <c r="M589" s="17" t="s">
        <v>51</v>
      </c>
    </row>
    <row r="590" spans="1:13" ht="13.5" x14ac:dyDescent="0.25">
      <c r="A590" s="3">
        <v>42863</v>
      </c>
      <c r="B590" s="2">
        <v>1.722</v>
      </c>
      <c r="C590" s="2">
        <v>69.205112935185753</v>
      </c>
      <c r="D590" s="2">
        <v>-2.8870477492518365E-2</v>
      </c>
      <c r="E590" s="2">
        <v>1.123089807137961E-2</v>
      </c>
      <c r="F590" s="2">
        <v>1.71984</v>
      </c>
      <c r="G590" s="2">
        <v>1.7035499999999999</v>
      </c>
      <c r="H590" s="2">
        <v>1.6731500000000001</v>
      </c>
      <c r="I590" s="2">
        <v>1.6185039999999993</v>
      </c>
      <c r="J590" s="2">
        <v>1.6343925000000024</v>
      </c>
      <c r="K590" s="17" t="s">
        <v>50</v>
      </c>
      <c r="L590" s="17" t="s">
        <v>49</v>
      </c>
      <c r="M590" s="17" t="s">
        <v>51</v>
      </c>
    </row>
    <row r="591" spans="1:13" ht="13.5" x14ac:dyDescent="0.25">
      <c r="A591" s="3">
        <v>42864</v>
      </c>
      <c r="B591" s="2">
        <v>1.722</v>
      </c>
      <c r="C591" s="2">
        <v>69.205112935185753</v>
      </c>
      <c r="D591" s="2">
        <v>-2.5808385890015995E-2</v>
      </c>
      <c r="E591" s="2">
        <v>1.1534483322565013E-2</v>
      </c>
      <c r="F591" s="2">
        <v>1.7230999999999999</v>
      </c>
      <c r="G591" s="2">
        <v>1.7073499999999999</v>
      </c>
      <c r="H591" s="2">
        <v>1.6793950000000002</v>
      </c>
      <c r="I591" s="2">
        <v>1.6208939999999989</v>
      </c>
      <c r="J591" s="2">
        <v>1.6349900000000022</v>
      </c>
      <c r="K591" s="17" t="s">
        <v>50</v>
      </c>
      <c r="L591" s="17" t="s">
        <v>49</v>
      </c>
      <c r="M591" s="17" t="s">
        <v>51</v>
      </c>
    </row>
    <row r="592" spans="1:13" ht="13.5" x14ac:dyDescent="0.25">
      <c r="A592" s="3">
        <v>42865</v>
      </c>
      <c r="B592" s="2">
        <v>1.7112000000000001</v>
      </c>
      <c r="C592" s="2">
        <v>64.225806725228807</v>
      </c>
      <c r="D592" s="2">
        <v>-2.2748247046004089E-2</v>
      </c>
      <c r="E592" s="2">
        <v>1.1597892916612462E-2</v>
      </c>
      <c r="F592" s="2">
        <v>1.7209399999999999</v>
      </c>
      <c r="G592" s="2">
        <v>1.71007</v>
      </c>
      <c r="H592" s="2">
        <v>1.6851000000000003</v>
      </c>
      <c r="I592" s="2">
        <v>1.6230679999999993</v>
      </c>
      <c r="J592" s="2">
        <v>1.6355335000000022</v>
      </c>
      <c r="K592" s="17" t="s">
        <v>47</v>
      </c>
      <c r="L592" s="17" t="s">
        <v>53</v>
      </c>
      <c r="M592" s="17" t="s">
        <v>46</v>
      </c>
    </row>
    <row r="593" spans="1:13" ht="13.5" x14ac:dyDescent="0.25">
      <c r="A593" s="3">
        <v>42866</v>
      </c>
      <c r="B593" s="2">
        <v>1.722</v>
      </c>
      <c r="C593" s="2">
        <v>66.798417699339382</v>
      </c>
      <c r="D593" s="2">
        <v>-1.952451151812018E-2</v>
      </c>
      <c r="E593" s="2">
        <v>9.8625455436111755E-3</v>
      </c>
      <c r="F593" s="2">
        <v>1.71984</v>
      </c>
      <c r="G593" s="2">
        <v>1.71278</v>
      </c>
      <c r="H593" s="2">
        <v>1.6891700000000003</v>
      </c>
      <c r="I593" s="2">
        <v>1.625457999999999</v>
      </c>
      <c r="J593" s="2">
        <v>1.6360220000000023</v>
      </c>
      <c r="K593" s="17" t="s">
        <v>47</v>
      </c>
      <c r="L593" s="17" t="s">
        <v>48</v>
      </c>
      <c r="M593" s="17" t="s">
        <v>46</v>
      </c>
    </row>
    <row r="594" spans="1:13" ht="13.5" x14ac:dyDescent="0.25">
      <c r="A594" s="3">
        <v>42867</v>
      </c>
      <c r="B594" s="2">
        <v>1.7383</v>
      </c>
      <c r="C594" s="2">
        <v>70.273009178102001</v>
      </c>
      <c r="D594" s="2">
        <v>-1.7461761329400582E-2</v>
      </c>
      <c r="E594" s="2">
        <v>8.7884911121415207E-3</v>
      </c>
      <c r="F594" s="2">
        <v>1.7231000000000001</v>
      </c>
      <c r="G594" s="2">
        <v>1.7165799999999998</v>
      </c>
      <c r="H594" s="2">
        <v>1.6932400000000005</v>
      </c>
      <c r="I594" s="2">
        <v>1.628933999999999</v>
      </c>
      <c r="J594" s="2">
        <v>1.6365650000000023</v>
      </c>
      <c r="K594" s="17" t="s">
        <v>50</v>
      </c>
      <c r="L594" s="17" t="s">
        <v>49</v>
      </c>
      <c r="M594" s="17" t="s">
        <v>51</v>
      </c>
    </row>
    <row r="595" spans="1:13" ht="13.5" x14ac:dyDescent="0.25">
      <c r="A595" s="3">
        <v>42870</v>
      </c>
      <c r="B595" s="2">
        <v>1.7275</v>
      </c>
      <c r="C595" s="2">
        <v>65.390108807231911</v>
      </c>
      <c r="D595" s="2">
        <v>-1.9464315895737938E-2</v>
      </c>
      <c r="E595" s="2">
        <v>8.2515770105473455E-3</v>
      </c>
      <c r="F595" s="2">
        <v>1.7242000000000002</v>
      </c>
      <c r="G595" s="2">
        <v>1.7220199999999999</v>
      </c>
      <c r="H595" s="2">
        <v>1.6962300000000003</v>
      </c>
      <c r="I595" s="2">
        <v>1.6316499999999992</v>
      </c>
      <c r="J595" s="2">
        <v>1.6369455000000022</v>
      </c>
      <c r="K595" s="17" t="s">
        <v>47</v>
      </c>
      <c r="L595" s="17" t="s">
        <v>53</v>
      </c>
      <c r="M595" s="17" t="s">
        <v>54</v>
      </c>
    </row>
    <row r="596" spans="1:13" ht="13.5" x14ac:dyDescent="0.25">
      <c r="A596" s="3">
        <v>42871</v>
      </c>
      <c r="B596" s="2">
        <v>1.7275</v>
      </c>
      <c r="C596" s="2">
        <v>65.390108807231911</v>
      </c>
      <c r="D596" s="2">
        <v>-1.6416011742347525E-2</v>
      </c>
      <c r="E596" s="2">
        <v>8.1470527392480258E-3</v>
      </c>
      <c r="F596" s="2">
        <v>1.7253000000000001</v>
      </c>
      <c r="G596" s="2">
        <v>1.7241999999999997</v>
      </c>
      <c r="H596" s="2">
        <v>1.6994900000000002</v>
      </c>
      <c r="I596" s="2">
        <v>1.6343659999999991</v>
      </c>
      <c r="J596" s="2">
        <v>1.6373260000000023</v>
      </c>
      <c r="K596" s="17" t="s">
        <v>47</v>
      </c>
      <c r="L596" s="17" t="s">
        <v>53</v>
      </c>
      <c r="M596" s="17" t="s">
        <v>54</v>
      </c>
    </row>
    <row r="597" spans="1:13" ht="13.5" x14ac:dyDescent="0.25">
      <c r="A597" s="3">
        <v>42872</v>
      </c>
      <c r="B597" s="2">
        <v>1.7438</v>
      </c>
      <c r="C597" s="2">
        <v>69.143079010493778</v>
      </c>
      <c r="D597" s="2">
        <v>-1.2788810348752566E-2</v>
      </c>
      <c r="E597" s="2">
        <v>8.1929882031776535E-3</v>
      </c>
      <c r="F597" s="2">
        <v>1.7318200000000001</v>
      </c>
      <c r="G597" s="2">
        <v>1.72638</v>
      </c>
      <c r="H597" s="2">
        <v>1.7032950000000002</v>
      </c>
      <c r="I597" s="2">
        <v>1.6376259999999991</v>
      </c>
      <c r="J597" s="2">
        <v>1.6375435000000023</v>
      </c>
      <c r="K597" s="17" t="s">
        <v>50</v>
      </c>
      <c r="L597" s="17" t="s">
        <v>49</v>
      </c>
      <c r="M597" s="17" t="s">
        <v>51</v>
      </c>
    </row>
    <row r="598" spans="1:13" ht="13.5" x14ac:dyDescent="0.25">
      <c r="A598" s="3">
        <v>42873</v>
      </c>
      <c r="B598" s="2">
        <v>1.7492000000000001</v>
      </c>
      <c r="C598" s="2">
        <v>70.29237949207014</v>
      </c>
      <c r="D598" s="2">
        <v>-9.6035236688847281E-3</v>
      </c>
      <c r="E598" s="2">
        <v>9.1626317544335929E-3</v>
      </c>
      <c r="F598" s="2">
        <v>1.7372599999999998</v>
      </c>
      <c r="G598" s="2">
        <v>1.7285499999999998</v>
      </c>
      <c r="H598" s="2">
        <v>1.7079100000000005</v>
      </c>
      <c r="I598" s="2">
        <v>1.6411019999999992</v>
      </c>
      <c r="J598" s="2">
        <v>1.637733500000002</v>
      </c>
      <c r="K598" s="17" t="s">
        <v>50</v>
      </c>
      <c r="L598" s="17" t="s">
        <v>49</v>
      </c>
      <c r="M598" s="17" t="s">
        <v>51</v>
      </c>
    </row>
    <row r="599" spans="1:13" ht="13.5" x14ac:dyDescent="0.25">
      <c r="A599" s="3">
        <v>42874</v>
      </c>
      <c r="B599" s="2">
        <v>1.7927</v>
      </c>
      <c r="C599" s="2">
        <v>77.547263336420713</v>
      </c>
      <c r="D599" s="2">
        <v>-1.1314156342277171E-2</v>
      </c>
      <c r="E599" s="2">
        <v>1.0769210440917868E-2</v>
      </c>
      <c r="F599" s="2">
        <v>1.74814</v>
      </c>
      <c r="G599" s="2">
        <v>1.7356200000000002</v>
      </c>
      <c r="H599" s="2">
        <v>1.7155149999999999</v>
      </c>
      <c r="I599" s="2">
        <v>1.6454479999999991</v>
      </c>
      <c r="J599" s="2">
        <v>1.638277000000002</v>
      </c>
      <c r="K599" s="17" t="s">
        <v>50</v>
      </c>
      <c r="L599" s="17" t="s">
        <v>49</v>
      </c>
      <c r="M599" s="17" t="s">
        <v>51</v>
      </c>
    </row>
    <row r="600" spans="1:13" ht="13.5" x14ac:dyDescent="0.25">
      <c r="A600" s="3">
        <v>42877</v>
      </c>
      <c r="B600" s="2">
        <v>1.7871999999999999</v>
      </c>
      <c r="C600" s="2">
        <v>75.051629652491854</v>
      </c>
      <c r="D600" s="2">
        <v>-1.2923749959980579E-2</v>
      </c>
      <c r="E600" s="2">
        <v>1.298977577573893E-2</v>
      </c>
      <c r="F600" s="2">
        <v>1.7600799999999999</v>
      </c>
      <c r="G600" s="2">
        <v>1.7421400000000002</v>
      </c>
      <c r="H600" s="2">
        <v>1.7228450000000002</v>
      </c>
      <c r="I600" s="2">
        <v>1.6496839999999995</v>
      </c>
      <c r="J600" s="2">
        <v>1.6386300000000018</v>
      </c>
      <c r="K600" s="17" t="s">
        <v>50</v>
      </c>
      <c r="L600" s="17" t="s">
        <v>49</v>
      </c>
      <c r="M600" s="17" t="s">
        <v>51</v>
      </c>
    </row>
    <row r="601" spans="1:13" ht="13.5" x14ac:dyDescent="0.25">
      <c r="A601" s="3">
        <v>42878</v>
      </c>
      <c r="B601" s="2">
        <v>1.7927</v>
      </c>
      <c r="C601" s="2">
        <v>75.887318405692412</v>
      </c>
      <c r="D601" s="2">
        <v>-1.5187975729292758E-2</v>
      </c>
      <c r="E601" s="2">
        <v>1.5008594215553585E-2</v>
      </c>
      <c r="F601" s="2">
        <v>1.77312</v>
      </c>
      <c r="G601" s="2">
        <v>1.7492100000000002</v>
      </c>
      <c r="H601" s="2">
        <v>1.7282800000000003</v>
      </c>
      <c r="I601" s="2">
        <v>1.6540299999999997</v>
      </c>
      <c r="J601" s="2">
        <v>1.6390105000000019</v>
      </c>
      <c r="K601" s="17" t="s">
        <v>50</v>
      </c>
      <c r="L601" s="17" t="s">
        <v>49</v>
      </c>
      <c r="M601" s="17" t="s">
        <v>51</v>
      </c>
    </row>
    <row r="602" spans="1:13" ht="13.5" x14ac:dyDescent="0.25">
      <c r="A602" s="3">
        <v>42879</v>
      </c>
      <c r="B602" s="2">
        <v>1.7927</v>
      </c>
      <c r="C602" s="2">
        <v>75.887318405692412</v>
      </c>
      <c r="D602" s="2">
        <v>-1.9256095910613391E-2</v>
      </c>
      <c r="E602" s="2">
        <v>1.6574485442928274E-2</v>
      </c>
      <c r="F602" s="2">
        <v>1.7829000000000002</v>
      </c>
      <c r="G602" s="2">
        <v>1.7573599999999998</v>
      </c>
      <c r="H602" s="2">
        <v>1.7337150000000001</v>
      </c>
      <c r="I602" s="2">
        <v>1.6583759999999996</v>
      </c>
      <c r="J602" s="2">
        <v>1.6395810000000017</v>
      </c>
      <c r="K602" s="17" t="s">
        <v>50</v>
      </c>
      <c r="L602" s="17" t="s">
        <v>49</v>
      </c>
      <c r="M602" s="17" t="s">
        <v>51</v>
      </c>
    </row>
    <row r="603" spans="1:13" ht="13.5" x14ac:dyDescent="0.25">
      <c r="A603" s="3">
        <v>42880</v>
      </c>
      <c r="B603" s="2">
        <v>1.7871999999999999</v>
      </c>
      <c r="C603" s="2">
        <v>73.049472397304001</v>
      </c>
      <c r="D603" s="2">
        <v>-2.1083755928336112E-2</v>
      </c>
      <c r="E603" s="2">
        <v>1.8095829736756386E-2</v>
      </c>
      <c r="F603" s="2">
        <v>1.7905000000000002</v>
      </c>
      <c r="G603" s="2">
        <v>1.7638799999999999</v>
      </c>
      <c r="H603" s="2">
        <v>1.7383299999999999</v>
      </c>
      <c r="I603" s="2">
        <v>1.6626119999999995</v>
      </c>
      <c r="J603" s="2">
        <v>1.6401240000000015</v>
      </c>
      <c r="K603" s="17" t="s">
        <v>50</v>
      </c>
      <c r="L603" s="17" t="s">
        <v>49</v>
      </c>
      <c r="M603" s="17" t="s">
        <v>51</v>
      </c>
    </row>
    <row r="604" spans="1:13" ht="13.5" x14ac:dyDescent="0.25">
      <c r="A604" s="3">
        <v>42881</v>
      </c>
      <c r="B604" s="2">
        <v>1.8089999999999999</v>
      </c>
      <c r="C604" s="2">
        <v>76.759252728222805</v>
      </c>
      <c r="D604" s="2">
        <v>-2.2125555019961274E-2</v>
      </c>
      <c r="E604" s="2">
        <v>1.8208998178231007E-2</v>
      </c>
      <c r="F604" s="2">
        <v>1.79376</v>
      </c>
      <c r="G604" s="2">
        <v>1.7709500000000002</v>
      </c>
      <c r="H604" s="2">
        <v>1.7437649999999998</v>
      </c>
      <c r="I604" s="2">
        <v>1.6672839999999995</v>
      </c>
      <c r="J604" s="2">
        <v>1.6407760000000016</v>
      </c>
      <c r="K604" s="17" t="s">
        <v>50</v>
      </c>
      <c r="L604" s="17" t="s">
        <v>53</v>
      </c>
      <c r="M604" s="17" t="s">
        <v>51</v>
      </c>
    </row>
    <row r="605" spans="1:13" ht="13.5" x14ac:dyDescent="0.25">
      <c r="A605" s="3">
        <v>42884</v>
      </c>
      <c r="B605" s="2">
        <v>1.7601</v>
      </c>
      <c r="C605" s="2">
        <v>57.604571729829516</v>
      </c>
      <c r="D605" s="2">
        <v>-2.1534650547360368E-2</v>
      </c>
      <c r="E605" s="2">
        <v>1.8235077772459224E-2</v>
      </c>
      <c r="F605" s="2">
        <v>1.7883400000000003</v>
      </c>
      <c r="G605" s="2">
        <v>1.7742100000000001</v>
      </c>
      <c r="H605" s="2">
        <v>1.7481149999999999</v>
      </c>
      <c r="I605" s="2">
        <v>1.6714139999999995</v>
      </c>
      <c r="J605" s="2">
        <v>1.6412380000000015</v>
      </c>
      <c r="K605" s="17" t="s">
        <v>50</v>
      </c>
      <c r="L605" s="17" t="s">
        <v>49</v>
      </c>
      <c r="M605" s="17" t="s">
        <v>52</v>
      </c>
    </row>
    <row r="606" spans="1:13" ht="13.5" x14ac:dyDescent="0.25">
      <c r="A606" s="3">
        <v>42885</v>
      </c>
      <c r="B606" s="2">
        <v>1.8089999999999999</v>
      </c>
      <c r="C606" s="2">
        <v>66.584564622340707</v>
      </c>
      <c r="D606" s="2">
        <v>-2.4820014273415403E-2</v>
      </c>
      <c r="E606" s="2">
        <v>1.8386663141200299E-2</v>
      </c>
      <c r="F606" s="2">
        <v>1.7915999999999996</v>
      </c>
      <c r="G606" s="2">
        <v>1.7823600000000002</v>
      </c>
      <c r="H606" s="2">
        <v>1.7532799999999997</v>
      </c>
      <c r="I606" s="2">
        <v>1.6760859999999993</v>
      </c>
      <c r="J606" s="2">
        <v>1.6419445000000019</v>
      </c>
      <c r="K606" s="17" t="s">
        <v>50</v>
      </c>
      <c r="L606" s="17" t="s">
        <v>53</v>
      </c>
      <c r="M606" s="17" t="s">
        <v>51</v>
      </c>
    </row>
    <row r="607" spans="1:13" ht="13.5" x14ac:dyDescent="0.25">
      <c r="A607" s="3">
        <v>42886</v>
      </c>
      <c r="B607" s="2">
        <v>1.8198000000000001</v>
      </c>
      <c r="C607" s="2">
        <v>68.187283320269358</v>
      </c>
      <c r="D607" s="2">
        <v>-2.6332250648263056E-2</v>
      </c>
      <c r="E607" s="2">
        <v>1.8711105401950024E-2</v>
      </c>
      <c r="F607" s="2">
        <v>1.7970199999999998</v>
      </c>
      <c r="G607" s="2">
        <v>1.78996</v>
      </c>
      <c r="H607" s="2">
        <v>1.7581699999999998</v>
      </c>
      <c r="I607" s="2">
        <v>1.6809739999999993</v>
      </c>
      <c r="J607" s="2">
        <v>1.6427050000000016</v>
      </c>
      <c r="K607" s="17" t="s">
        <v>50</v>
      </c>
      <c r="L607" s="17" t="s">
        <v>49</v>
      </c>
      <c r="M607" s="17" t="s">
        <v>51</v>
      </c>
    </row>
    <row r="608" spans="1:13" ht="13.5" x14ac:dyDescent="0.25">
      <c r="A608" s="3">
        <v>42887</v>
      </c>
      <c r="B608" s="2">
        <v>1.8198000000000001</v>
      </c>
      <c r="C608" s="2">
        <v>68.187283320269358</v>
      </c>
      <c r="D608" s="2">
        <v>-2.7252296233704953E-2</v>
      </c>
      <c r="E608" s="2">
        <v>1.9228282404359424E-2</v>
      </c>
      <c r="F608" s="2">
        <v>1.8035399999999999</v>
      </c>
      <c r="G608" s="2">
        <v>1.7970199999999998</v>
      </c>
      <c r="H608" s="2">
        <v>1.7627849999999998</v>
      </c>
      <c r="I608" s="2">
        <v>1.6860799999999991</v>
      </c>
      <c r="J608" s="2">
        <v>1.6435195000000014</v>
      </c>
      <c r="K608" s="17" t="s">
        <v>50</v>
      </c>
      <c r="L608" s="17" t="s">
        <v>49</v>
      </c>
      <c r="M608" s="17" t="s">
        <v>51</v>
      </c>
    </row>
    <row r="609" spans="1:13" ht="13.5" x14ac:dyDescent="0.25">
      <c r="A609" s="3">
        <v>42888</v>
      </c>
      <c r="B609" s="2">
        <v>1.8089999999999999</v>
      </c>
      <c r="C609" s="2">
        <v>64.594154683954258</v>
      </c>
      <c r="D609" s="2">
        <v>-2.0974812903396201E-2</v>
      </c>
      <c r="E609" s="2">
        <v>1.9939370974852325E-2</v>
      </c>
      <c r="F609" s="2">
        <v>1.8035399999999999</v>
      </c>
      <c r="G609" s="2">
        <v>1.7986499999999999</v>
      </c>
      <c r="H609" s="2">
        <v>1.7671350000000001</v>
      </c>
      <c r="I609" s="2">
        <v>1.6908619999999994</v>
      </c>
      <c r="J609" s="2">
        <v>1.6442800000000013</v>
      </c>
      <c r="K609" s="17" t="s">
        <v>47</v>
      </c>
      <c r="L609" s="17" t="s">
        <v>53</v>
      </c>
      <c r="M609" s="17" t="s">
        <v>53</v>
      </c>
    </row>
    <row r="610" spans="1:13" ht="13.5" x14ac:dyDescent="0.25">
      <c r="A610" s="3">
        <v>42891</v>
      </c>
      <c r="B610" s="2">
        <v>1.7322</v>
      </c>
      <c r="C610" s="2">
        <v>46.022160828187097</v>
      </c>
      <c r="D610" s="2">
        <v>-1.1160547469070137E-2</v>
      </c>
      <c r="E610" s="2">
        <v>2.0833322845919079E-2</v>
      </c>
      <c r="F610" s="2">
        <v>1.7979600000000002</v>
      </c>
      <c r="G610" s="2">
        <v>1.79315</v>
      </c>
      <c r="H610" s="2">
        <v>1.7676450000000004</v>
      </c>
      <c r="I610" s="2">
        <v>1.6941079999999997</v>
      </c>
      <c r="J610" s="2">
        <v>1.6446565000000013</v>
      </c>
      <c r="K610" s="17" t="s">
        <v>47</v>
      </c>
      <c r="L610" s="17" t="s">
        <v>53</v>
      </c>
      <c r="M610" s="17" t="s">
        <v>46</v>
      </c>
    </row>
    <row r="611" spans="1:13" ht="13.5" x14ac:dyDescent="0.25">
      <c r="A611" s="3">
        <v>42892</v>
      </c>
      <c r="B611" s="2">
        <v>1.7497</v>
      </c>
      <c r="C611" s="2">
        <v>49.579566548186882</v>
      </c>
      <c r="D611" s="2">
        <v>-3.167484265890641E-3</v>
      </c>
      <c r="E611" s="2">
        <v>2.2079737832147901E-2</v>
      </c>
      <c r="F611" s="2">
        <v>1.7861</v>
      </c>
      <c r="G611" s="2">
        <v>1.7888500000000001</v>
      </c>
      <c r="H611" s="2">
        <v>1.7690300000000001</v>
      </c>
      <c r="I611" s="2">
        <v>1.6975939999999996</v>
      </c>
      <c r="J611" s="2">
        <v>1.6450665000000015</v>
      </c>
      <c r="K611" s="17" t="s">
        <v>50</v>
      </c>
      <c r="L611" s="17" t="s">
        <v>53</v>
      </c>
      <c r="M611" s="17" t="s">
        <v>52</v>
      </c>
    </row>
    <row r="612" spans="1:13" ht="13.5" x14ac:dyDescent="0.25">
      <c r="A612" s="3">
        <v>42893</v>
      </c>
      <c r="B612" s="2">
        <v>1.7262999999999999</v>
      </c>
      <c r="C612" s="2">
        <v>45.282150150961826</v>
      </c>
      <c r="D612" s="2">
        <v>5.3543456997444672E-3</v>
      </c>
      <c r="E612" s="2">
        <v>2.3610096007332042E-2</v>
      </c>
      <c r="F612" s="2">
        <v>1.7673999999999999</v>
      </c>
      <c r="G612" s="2">
        <v>1.7822099999999998</v>
      </c>
      <c r="H612" s="2">
        <v>1.7697850000000002</v>
      </c>
      <c r="I612" s="2">
        <v>1.7008299999999996</v>
      </c>
      <c r="J612" s="2">
        <v>1.6451150000000014</v>
      </c>
      <c r="K612" s="17" t="s">
        <v>47</v>
      </c>
      <c r="L612" s="17" t="s">
        <v>48</v>
      </c>
      <c r="M612" s="17" t="s">
        <v>46</v>
      </c>
    </row>
    <row r="613" spans="1:13" ht="13.5" x14ac:dyDescent="0.25">
      <c r="A613" s="3">
        <v>42894</v>
      </c>
      <c r="B613" s="2">
        <v>1.7204999999999999</v>
      </c>
      <c r="C613" s="2">
        <v>44.258162061336726</v>
      </c>
      <c r="D613" s="2">
        <v>1.2310145864276256E-2</v>
      </c>
      <c r="E613" s="2">
        <v>2.5148946588045892E-2</v>
      </c>
      <c r="F613" s="2">
        <v>1.7475400000000001</v>
      </c>
      <c r="G613" s="2">
        <v>1.7755400000000001</v>
      </c>
      <c r="H613" s="2">
        <v>1.7697100000000003</v>
      </c>
      <c r="I613" s="2">
        <v>1.7040579999999996</v>
      </c>
      <c r="J613" s="2">
        <v>1.6452975000000019</v>
      </c>
      <c r="K613" s="17" t="s">
        <v>47</v>
      </c>
      <c r="L613" s="17" t="s">
        <v>48</v>
      </c>
      <c r="M613" s="17" t="s">
        <v>46</v>
      </c>
    </row>
    <row r="614" spans="1:13" ht="13.5" x14ac:dyDescent="0.25">
      <c r="A614" s="3">
        <v>42895</v>
      </c>
      <c r="B614" s="2">
        <v>1.7204999999999999</v>
      </c>
      <c r="C614" s="2">
        <v>44.258162061336726</v>
      </c>
      <c r="D614" s="2">
        <v>2.1733520399288109E-2</v>
      </c>
      <c r="E614" s="2">
        <v>2.6793991816226857E-2</v>
      </c>
      <c r="F614" s="2">
        <v>1.7298399999999998</v>
      </c>
      <c r="G614" s="2">
        <v>1.7666900000000001</v>
      </c>
      <c r="H614" s="2">
        <v>1.7688200000000003</v>
      </c>
      <c r="I614" s="2">
        <v>1.7070699999999999</v>
      </c>
      <c r="J614" s="2">
        <v>1.6454800000000021</v>
      </c>
      <c r="K614" s="17" t="s">
        <v>47</v>
      </c>
      <c r="L614" s="17" t="s">
        <v>48</v>
      </c>
      <c r="M614" s="17" t="s">
        <v>46</v>
      </c>
    </row>
    <row r="615" spans="1:13" ht="13.5" x14ac:dyDescent="0.25">
      <c r="A615" s="3">
        <v>42898</v>
      </c>
      <c r="B615" s="2">
        <v>1.7204999999999999</v>
      </c>
      <c r="C615" s="2">
        <v>44.258162061336726</v>
      </c>
      <c r="D615" s="2">
        <v>2.2354300785416559E-2</v>
      </c>
      <c r="E615" s="2">
        <v>2.6766156123585176E-2</v>
      </c>
      <c r="F615" s="2">
        <v>1.7274999999999998</v>
      </c>
      <c r="G615" s="2">
        <v>1.7627300000000001</v>
      </c>
      <c r="H615" s="2">
        <v>1.7684700000000002</v>
      </c>
      <c r="I615" s="2">
        <v>1.7100819999999999</v>
      </c>
      <c r="J615" s="2">
        <v>1.6455265000000019</v>
      </c>
      <c r="K615" s="17" t="s">
        <v>47</v>
      </c>
      <c r="L615" s="17" t="s">
        <v>53</v>
      </c>
      <c r="M615" s="17" t="s">
        <v>46</v>
      </c>
    </row>
    <row r="616" spans="1:13" ht="13.5" x14ac:dyDescent="0.25">
      <c r="A616" s="3">
        <v>42899</v>
      </c>
      <c r="B616" s="2">
        <v>1.7204999999999999</v>
      </c>
      <c r="C616" s="2">
        <v>44.258162061336726</v>
      </c>
      <c r="D616" s="2">
        <v>3.0560276292663335E-2</v>
      </c>
      <c r="E616" s="2">
        <v>2.5465344502922878E-2</v>
      </c>
      <c r="F616" s="2">
        <v>1.7216599999999995</v>
      </c>
      <c r="G616" s="2">
        <v>1.7538799999999999</v>
      </c>
      <c r="H616" s="2">
        <v>1.7681200000000004</v>
      </c>
      <c r="I616" s="2">
        <v>1.7124419999999998</v>
      </c>
      <c r="J616" s="2">
        <v>1.6455730000000022</v>
      </c>
      <c r="K616" s="17" t="s">
        <v>47</v>
      </c>
      <c r="L616" s="17" t="s">
        <v>48</v>
      </c>
      <c r="M616" s="17" t="s">
        <v>46</v>
      </c>
    </row>
    <row r="617" spans="1:13" ht="13.5" x14ac:dyDescent="0.25">
      <c r="A617" s="3">
        <v>42900</v>
      </c>
      <c r="B617" s="2">
        <v>1.7262999999999999</v>
      </c>
      <c r="C617" s="2">
        <v>45.903575939878124</v>
      </c>
      <c r="D617" s="2">
        <v>3.8881649965946119E-2</v>
      </c>
      <c r="E617" s="2">
        <v>2.3952874631700202E-2</v>
      </c>
      <c r="F617" s="2">
        <v>1.72166</v>
      </c>
      <c r="G617" s="2">
        <v>1.7445299999999997</v>
      </c>
      <c r="H617" s="2">
        <v>1.7672450000000002</v>
      </c>
      <c r="I617" s="2">
        <v>1.7146999999999997</v>
      </c>
      <c r="J617" s="2">
        <v>1.6456485000000021</v>
      </c>
      <c r="K617" s="17" t="s">
        <v>47</v>
      </c>
      <c r="L617" s="17" t="s">
        <v>53</v>
      </c>
      <c r="M617" s="17" t="s">
        <v>53</v>
      </c>
    </row>
    <row r="618" spans="1:13" ht="13.5" x14ac:dyDescent="0.25">
      <c r="A618" s="3">
        <v>42901</v>
      </c>
      <c r="B618" s="2">
        <v>1.6970000000000001</v>
      </c>
      <c r="C618" s="2">
        <v>39.551935277265379</v>
      </c>
      <c r="D618" s="2">
        <v>4.8194046434005822E-2</v>
      </c>
      <c r="E618" s="2">
        <v>2.1965254705781943E-2</v>
      </c>
      <c r="F618" s="2">
        <v>1.7169600000000003</v>
      </c>
      <c r="G618" s="2">
        <v>1.7322499999999998</v>
      </c>
      <c r="H618" s="2">
        <v>1.7646350000000002</v>
      </c>
      <c r="I618" s="2">
        <v>1.716372</v>
      </c>
      <c r="J618" s="2">
        <v>1.6455775000000017</v>
      </c>
      <c r="K618" s="17" t="s">
        <v>47</v>
      </c>
      <c r="L618" s="17" t="s">
        <v>53</v>
      </c>
      <c r="M618" s="17" t="s">
        <v>46</v>
      </c>
    </row>
    <row r="619" spans="1:13" ht="13.5" x14ac:dyDescent="0.25">
      <c r="A619" s="3">
        <v>42902</v>
      </c>
      <c r="B619" s="2">
        <v>1.6970000000000001</v>
      </c>
      <c r="C619" s="2">
        <v>39.551935277265379</v>
      </c>
      <c r="D619" s="2">
        <v>5.4678755388366085E-2</v>
      </c>
      <c r="E619" s="2">
        <v>1.976289686202681E-2</v>
      </c>
      <c r="F619" s="2">
        <v>1.7122599999999999</v>
      </c>
      <c r="G619" s="2">
        <v>1.7210499999999995</v>
      </c>
      <c r="H619" s="2">
        <v>1.7598500000000001</v>
      </c>
      <c r="I619" s="2">
        <v>1.7180439999999999</v>
      </c>
      <c r="J619" s="2">
        <v>1.6457240000000015</v>
      </c>
      <c r="K619" s="17" t="s">
        <v>47</v>
      </c>
      <c r="L619" s="17" t="s">
        <v>53</v>
      </c>
      <c r="M619" s="17" t="s">
        <v>46</v>
      </c>
    </row>
    <row r="620" spans="1:13" ht="13.5" x14ac:dyDescent="0.25">
      <c r="A620" s="3">
        <v>42905</v>
      </c>
      <c r="B620" s="2">
        <v>1.6970000000000001</v>
      </c>
      <c r="C620" s="2">
        <v>39.551935277265386</v>
      </c>
      <c r="D620" s="2">
        <v>4.8597216758439199E-2</v>
      </c>
      <c r="E620" s="2">
        <v>1.8273447066452151E-2</v>
      </c>
      <c r="F620" s="2">
        <v>1.7075600000000002</v>
      </c>
      <c r="G620" s="2">
        <v>1.7175299999999996</v>
      </c>
      <c r="H620" s="2">
        <v>1.7553400000000003</v>
      </c>
      <c r="I620" s="2">
        <v>1.7198239999999998</v>
      </c>
      <c r="J620" s="2">
        <v>1.6456530000000016</v>
      </c>
      <c r="K620" s="17" t="s">
        <v>47</v>
      </c>
      <c r="L620" s="17" t="s">
        <v>53</v>
      </c>
      <c r="M620" s="17" t="s">
        <v>46</v>
      </c>
    </row>
    <row r="621" spans="1:13" ht="13.5" x14ac:dyDescent="0.25">
      <c r="A621" s="3">
        <v>42906</v>
      </c>
      <c r="B621" s="2">
        <v>1.7087000000000001</v>
      </c>
      <c r="C621" s="2">
        <v>43.454160646236808</v>
      </c>
      <c r="D621" s="2">
        <v>4.5505444706405607E-2</v>
      </c>
      <c r="E621" s="2">
        <v>1.6272392966561605E-2</v>
      </c>
      <c r="F621" s="2">
        <v>1.7052</v>
      </c>
      <c r="G621" s="2">
        <v>1.7134299999999996</v>
      </c>
      <c r="H621" s="2">
        <v>1.7511400000000001</v>
      </c>
      <c r="I621" s="2">
        <v>1.722056</v>
      </c>
      <c r="J621" s="2">
        <v>1.6456405000000016</v>
      </c>
      <c r="K621" s="17" t="s">
        <v>47</v>
      </c>
      <c r="L621" s="17" t="s">
        <v>53</v>
      </c>
      <c r="M621" s="17" t="s">
        <v>46</v>
      </c>
    </row>
    <row r="622" spans="1:13" ht="13.5" x14ac:dyDescent="0.25">
      <c r="A622" s="3">
        <v>42907</v>
      </c>
      <c r="B622" s="2">
        <v>1.7145999999999999</v>
      </c>
      <c r="C622" s="2">
        <v>45.369373130317754</v>
      </c>
      <c r="D622" s="2">
        <v>3.8994735039354911E-2</v>
      </c>
      <c r="E622" s="2">
        <v>1.450258825161479E-2</v>
      </c>
      <c r="F622" s="2">
        <v>1.70286</v>
      </c>
      <c r="G622" s="2">
        <v>1.7122599999999999</v>
      </c>
      <c r="H622" s="2">
        <v>1.7472349999999999</v>
      </c>
      <c r="I622" s="2">
        <v>1.7244059999999999</v>
      </c>
      <c r="J622" s="2">
        <v>1.6458205000000019</v>
      </c>
      <c r="K622" s="17" t="s">
        <v>47</v>
      </c>
      <c r="L622" s="17" t="s">
        <v>53</v>
      </c>
      <c r="M622" s="17" t="s">
        <v>46</v>
      </c>
    </row>
    <row r="623" spans="1:13" ht="13.5" x14ac:dyDescent="0.25">
      <c r="A623" s="3">
        <v>42908</v>
      </c>
      <c r="B623" s="2">
        <v>1.6795</v>
      </c>
      <c r="C623" s="2">
        <v>37.27973777473084</v>
      </c>
      <c r="D623" s="2">
        <v>3.5290392878111865E-2</v>
      </c>
      <c r="E623" s="2">
        <v>1.2980752769834167E-2</v>
      </c>
      <c r="F623" s="2">
        <v>1.69936</v>
      </c>
      <c r="G623" s="2">
        <v>1.7081600000000001</v>
      </c>
      <c r="H623" s="2">
        <v>1.7418499999999999</v>
      </c>
      <c r="I623" s="2">
        <v>1.7251840000000001</v>
      </c>
      <c r="J623" s="2">
        <v>1.6458250000000019</v>
      </c>
      <c r="K623" s="17" t="s">
        <v>50</v>
      </c>
      <c r="L623" s="17" t="s">
        <v>53</v>
      </c>
      <c r="M623" s="17" t="s">
        <v>52</v>
      </c>
    </row>
    <row r="624" spans="1:13" ht="13.5" x14ac:dyDescent="0.25">
      <c r="A624" s="3">
        <v>42909</v>
      </c>
      <c r="B624" s="2">
        <v>1.7087000000000001</v>
      </c>
      <c r="C624" s="2">
        <v>45.918908112960764</v>
      </c>
      <c r="D624" s="2">
        <v>3.0290234285934359E-2</v>
      </c>
      <c r="E624" s="2">
        <v>1.1417579401858315E-2</v>
      </c>
      <c r="F624" s="2">
        <v>1.7017</v>
      </c>
      <c r="G624" s="2">
        <v>1.7069800000000002</v>
      </c>
      <c r="H624" s="2">
        <v>1.7368349999999999</v>
      </c>
      <c r="I624" s="2">
        <v>1.7262199999999999</v>
      </c>
      <c r="J624" s="2">
        <v>1.6459755000000016</v>
      </c>
      <c r="K624" s="17" t="s">
        <v>50</v>
      </c>
      <c r="L624" s="17" t="s">
        <v>53</v>
      </c>
      <c r="M624" s="17" t="s">
        <v>51</v>
      </c>
    </row>
    <row r="625" spans="1:13" ht="13.5" x14ac:dyDescent="0.25">
      <c r="A625" s="3">
        <v>42914</v>
      </c>
      <c r="B625" s="2">
        <v>1.7087000000000001</v>
      </c>
      <c r="C625" s="2">
        <v>45.918908112960764</v>
      </c>
      <c r="D625" s="2">
        <v>2.6162016194787308E-2</v>
      </c>
      <c r="E625" s="2">
        <v>9.992109713330628E-3</v>
      </c>
      <c r="F625" s="2">
        <v>1.7040400000000002</v>
      </c>
      <c r="G625" s="2">
        <v>1.7058000000000004</v>
      </c>
      <c r="H625" s="2">
        <v>1.7342649999999999</v>
      </c>
      <c r="I625" s="2">
        <v>1.7270399999999997</v>
      </c>
      <c r="J625" s="2">
        <v>1.6461535000000014</v>
      </c>
      <c r="K625" s="17" t="s">
        <v>50</v>
      </c>
      <c r="L625" s="17" t="s">
        <v>53</v>
      </c>
      <c r="M625" s="17" t="s">
        <v>51</v>
      </c>
    </row>
    <row r="626" spans="1:13" ht="13.5" x14ac:dyDescent="0.25">
      <c r="A626" s="3">
        <v>42915</v>
      </c>
      <c r="B626" s="2">
        <v>1.6618999999999999</v>
      </c>
      <c r="C626" s="2">
        <v>36.558669468233248</v>
      </c>
      <c r="D626" s="2">
        <v>2.623065425790827E-2</v>
      </c>
      <c r="E626" s="2">
        <v>8.7336194093523868E-3</v>
      </c>
      <c r="F626" s="2">
        <v>1.69468</v>
      </c>
      <c r="G626" s="2">
        <v>1.6999400000000002</v>
      </c>
      <c r="H626" s="2">
        <v>1.7269099999999997</v>
      </c>
      <c r="I626" s="2">
        <v>1.7270319999999999</v>
      </c>
      <c r="J626" s="2">
        <v>1.6459070000000013</v>
      </c>
      <c r="K626" s="17" t="s">
        <v>47</v>
      </c>
      <c r="L626" s="17" t="s">
        <v>53</v>
      </c>
      <c r="M626" s="17" t="s">
        <v>46</v>
      </c>
    </row>
    <row r="627" spans="1:13" ht="13.5" x14ac:dyDescent="0.25">
      <c r="A627" s="3">
        <v>42916</v>
      </c>
      <c r="B627" s="2">
        <v>1.6853</v>
      </c>
      <c r="C627" s="2">
        <v>42.833365369123314</v>
      </c>
      <c r="D627" s="2">
        <v>2.5812286310120891E-2</v>
      </c>
      <c r="E627" s="2">
        <v>6.4884191072732272E-3</v>
      </c>
      <c r="F627" s="2">
        <v>1.6888200000000002</v>
      </c>
      <c r="G627" s="2">
        <v>1.69584</v>
      </c>
      <c r="H627" s="2">
        <v>1.7201849999999996</v>
      </c>
      <c r="I627" s="2">
        <v>1.7273839999999998</v>
      </c>
      <c r="J627" s="2">
        <v>1.6459680000000012</v>
      </c>
      <c r="K627" s="17" t="s">
        <v>47</v>
      </c>
      <c r="L627" s="17" t="s">
        <v>53</v>
      </c>
      <c r="M627" s="17" t="s">
        <v>46</v>
      </c>
    </row>
    <row r="628" spans="1:13" ht="13.5" x14ac:dyDescent="0.25">
      <c r="A628" s="3">
        <v>42919</v>
      </c>
      <c r="B628" s="2">
        <v>1.7204999999999999</v>
      </c>
      <c r="C628" s="2">
        <v>50.728000709987988</v>
      </c>
      <c r="D628" s="2">
        <v>1.8542484797636316E-2</v>
      </c>
      <c r="E628" s="2">
        <v>5.3919502886420672E-3</v>
      </c>
      <c r="F628" s="2">
        <v>1.6970199999999998</v>
      </c>
      <c r="G628" s="2">
        <v>1.6981899999999999</v>
      </c>
      <c r="H628" s="2">
        <v>1.71522</v>
      </c>
      <c r="I628" s="2">
        <v>1.7286559999999997</v>
      </c>
      <c r="J628" s="2">
        <v>1.6462320000000015</v>
      </c>
      <c r="K628" s="17" t="s">
        <v>50</v>
      </c>
      <c r="L628" s="17" t="s">
        <v>53</v>
      </c>
      <c r="M628" s="17" t="s">
        <v>51</v>
      </c>
    </row>
    <row r="629" spans="1:13" ht="13.5" x14ac:dyDescent="0.25">
      <c r="A629" s="3">
        <v>42920</v>
      </c>
      <c r="B629" s="2">
        <v>1.7204999999999999</v>
      </c>
      <c r="C629" s="2">
        <v>50.728000709987988</v>
      </c>
      <c r="D629" s="2">
        <v>1.2367654726058719E-2</v>
      </c>
      <c r="E629" s="2">
        <v>5.9385082289580993E-3</v>
      </c>
      <c r="F629" s="2">
        <v>1.6993800000000001</v>
      </c>
      <c r="G629" s="2">
        <v>1.7005399999999997</v>
      </c>
      <c r="H629" s="2">
        <v>1.7107949999999998</v>
      </c>
      <c r="I629" s="2">
        <v>1.7302539999999995</v>
      </c>
      <c r="J629" s="2">
        <v>1.6464960000000017</v>
      </c>
      <c r="K629" s="17" t="s">
        <v>50</v>
      </c>
      <c r="L629" s="17" t="s">
        <v>53</v>
      </c>
      <c r="M629" s="17" t="s">
        <v>51</v>
      </c>
    </row>
    <row r="630" spans="1:13" ht="13.5" x14ac:dyDescent="0.25">
      <c r="A630" s="3">
        <v>42921</v>
      </c>
      <c r="B630" s="2">
        <v>1.7204999999999999</v>
      </c>
      <c r="C630" s="2">
        <v>50.728000709987988</v>
      </c>
      <c r="D630" s="2">
        <v>7.1210766958933469E-3</v>
      </c>
      <c r="E630" s="2">
        <v>6.1636371501385366E-3</v>
      </c>
      <c r="F630" s="2">
        <v>1.7017399999999998</v>
      </c>
      <c r="G630" s="2">
        <v>1.70289</v>
      </c>
      <c r="H630" s="2">
        <v>1.71021</v>
      </c>
      <c r="I630" s="2">
        <v>1.7318519999999997</v>
      </c>
      <c r="J630" s="2">
        <v>1.6467600000000016</v>
      </c>
      <c r="K630" s="17" t="s">
        <v>50</v>
      </c>
      <c r="L630" s="17" t="s">
        <v>53</v>
      </c>
      <c r="M630" s="17" t="s">
        <v>51</v>
      </c>
    </row>
    <row r="631" spans="1:13" ht="13.5" x14ac:dyDescent="0.25">
      <c r="A631" s="3">
        <v>42922</v>
      </c>
      <c r="B631" s="2">
        <v>1.7204999999999999</v>
      </c>
      <c r="C631" s="2">
        <v>50.728000709987988</v>
      </c>
      <c r="D631" s="2">
        <v>4.4615517241579639E-3</v>
      </c>
      <c r="E631" s="2">
        <v>7.9397983616903388E-3</v>
      </c>
      <c r="F631" s="2">
        <v>1.71346</v>
      </c>
      <c r="G631" s="2">
        <v>1.7040699999999998</v>
      </c>
      <c r="H631" s="2">
        <v>1.7087500000000002</v>
      </c>
      <c r="I631" s="2">
        <v>1.7325819999999998</v>
      </c>
      <c r="J631" s="2">
        <v>1.6470240000000018</v>
      </c>
      <c r="K631" s="17" t="s">
        <v>50</v>
      </c>
      <c r="L631" s="17" t="s">
        <v>53</v>
      </c>
      <c r="M631" s="17" t="s">
        <v>51</v>
      </c>
    </row>
    <row r="632" spans="1:13" ht="13.5" x14ac:dyDescent="0.25">
      <c r="A632" s="3">
        <v>42923</v>
      </c>
      <c r="B632" s="2">
        <v>1.7322</v>
      </c>
      <c r="C632" s="2">
        <v>53.593188613473863</v>
      </c>
      <c r="D632" s="2">
        <v>2.2335871255148021E-3</v>
      </c>
      <c r="E632" s="2">
        <v>1.0642437917685973E-2</v>
      </c>
      <c r="F632" s="2">
        <v>1.7228400000000001</v>
      </c>
      <c r="G632" s="2">
        <v>1.70583</v>
      </c>
      <c r="H632" s="2">
        <v>1.7090450000000001</v>
      </c>
      <c r="I632" s="2">
        <v>1.733546</v>
      </c>
      <c r="J632" s="2">
        <v>1.6472920000000015</v>
      </c>
      <c r="K632" s="17" t="s">
        <v>50</v>
      </c>
      <c r="L632" s="17" t="s">
        <v>53</v>
      </c>
      <c r="M632" s="17" t="s">
        <v>51</v>
      </c>
    </row>
    <row r="633" spans="1:13" ht="13.5" x14ac:dyDescent="0.25">
      <c r="A633" s="3">
        <v>42926</v>
      </c>
      <c r="B633" s="2">
        <v>1.7497</v>
      </c>
      <c r="C633" s="2">
        <v>57.567721938953476</v>
      </c>
      <c r="D633" s="2">
        <v>-6.4342892651660932E-3</v>
      </c>
      <c r="E633" s="2">
        <v>1.4004857295941376E-2</v>
      </c>
      <c r="F633" s="2">
        <v>1.72868</v>
      </c>
      <c r="G633" s="2">
        <v>1.71285</v>
      </c>
      <c r="H633" s="2">
        <v>1.7105050000000002</v>
      </c>
      <c r="I633" s="2">
        <v>1.734642</v>
      </c>
      <c r="J633" s="2">
        <v>1.6476750000000018</v>
      </c>
      <c r="K633" s="17" t="s">
        <v>50</v>
      </c>
      <c r="L633" s="17" t="s">
        <v>53</v>
      </c>
      <c r="M633" s="17" t="s">
        <v>51</v>
      </c>
    </row>
    <row r="634" spans="1:13" ht="13.5" x14ac:dyDescent="0.25">
      <c r="A634" s="3">
        <v>42927</v>
      </c>
      <c r="B634" s="2">
        <v>1.7439</v>
      </c>
      <c r="C634" s="2">
        <v>55.860141872650068</v>
      </c>
      <c r="D634" s="2">
        <v>-9.0300979556976468E-3</v>
      </c>
      <c r="E634" s="2">
        <v>1.8384824134312094E-2</v>
      </c>
      <c r="F634" s="2">
        <v>1.7333599999999998</v>
      </c>
      <c r="G634" s="2">
        <v>1.71637</v>
      </c>
      <c r="H634" s="2">
        <v>1.7116750000000003</v>
      </c>
      <c r="I634" s="2">
        <v>1.7355140000000002</v>
      </c>
      <c r="J634" s="2">
        <v>1.648029000000002</v>
      </c>
      <c r="K634" s="17" t="s">
        <v>50</v>
      </c>
      <c r="L634" s="17" t="s">
        <v>53</v>
      </c>
      <c r="M634" s="17" t="s">
        <v>51</v>
      </c>
    </row>
    <row r="635" spans="1:13" ht="13.5" x14ac:dyDescent="0.25">
      <c r="A635" s="3">
        <v>42928</v>
      </c>
      <c r="B635" s="2">
        <v>1.7497</v>
      </c>
      <c r="C635" s="2">
        <v>57.226490731222725</v>
      </c>
      <c r="D635" s="2">
        <v>-1.1791713334823983E-2</v>
      </c>
      <c r="E635" s="2">
        <v>2.3067358471520159E-2</v>
      </c>
      <c r="F635" s="2">
        <v>1.7391999999999999</v>
      </c>
      <c r="G635" s="2">
        <v>1.7204699999999999</v>
      </c>
      <c r="H635" s="2">
        <v>1.7131350000000001</v>
      </c>
      <c r="I635" s="2">
        <v>1.7370460000000003</v>
      </c>
      <c r="J635" s="2">
        <v>1.648439000000002</v>
      </c>
      <c r="K635" s="17" t="s">
        <v>50</v>
      </c>
      <c r="L635" s="17" t="s">
        <v>53</v>
      </c>
      <c r="M635" s="17" t="s">
        <v>51</v>
      </c>
    </row>
    <row r="636" spans="1:13" ht="13.5" x14ac:dyDescent="0.25">
      <c r="A636" s="3">
        <v>42929</v>
      </c>
      <c r="B636" s="2">
        <v>1.7029000000000001</v>
      </c>
      <c r="C636" s="2">
        <v>45.096157161321798</v>
      </c>
      <c r="D636" s="2">
        <v>-1.8021563408671559E-2</v>
      </c>
      <c r="E636" s="2">
        <v>2.7728560418877432E-2</v>
      </c>
      <c r="F636" s="2">
        <v>1.7356799999999999</v>
      </c>
      <c r="G636" s="2">
        <v>1.7245700000000004</v>
      </c>
      <c r="H636" s="2">
        <v>1.7122550000000003</v>
      </c>
      <c r="I636" s="2">
        <v>1.73699</v>
      </c>
      <c r="J636" s="2">
        <v>1.6486150000000022</v>
      </c>
      <c r="K636" s="17" t="s">
        <v>50</v>
      </c>
      <c r="L636" s="17" t="s">
        <v>53</v>
      </c>
      <c r="M636" s="17" t="s">
        <v>52</v>
      </c>
    </row>
    <row r="637" spans="1:13" ht="13.5" x14ac:dyDescent="0.25">
      <c r="A637" s="3">
        <v>42930</v>
      </c>
      <c r="B637" s="2">
        <v>1.7497</v>
      </c>
      <c r="C637" s="2">
        <v>55.300077939658721</v>
      </c>
      <c r="D637" s="2">
        <v>-2.3031029268139935E-2</v>
      </c>
      <c r="E637" s="2">
        <v>3.231385897611036E-2</v>
      </c>
      <c r="F637" s="2">
        <v>1.7391799999999999</v>
      </c>
      <c r="G637" s="2">
        <v>1.7310100000000002</v>
      </c>
      <c r="H637" s="2">
        <v>1.7134250000000002</v>
      </c>
      <c r="I637" s="2">
        <v>1.7375440000000004</v>
      </c>
      <c r="J637" s="2">
        <v>1.648889000000002</v>
      </c>
      <c r="K637" s="17" t="s">
        <v>50</v>
      </c>
      <c r="L637" s="17" t="s">
        <v>53</v>
      </c>
      <c r="M637" s="17" t="s">
        <v>51</v>
      </c>
    </row>
    <row r="638" spans="1:13" ht="13.5" x14ac:dyDescent="0.25">
      <c r="A638" s="3">
        <v>42933</v>
      </c>
      <c r="B638" s="2">
        <v>1.7497</v>
      </c>
      <c r="C638" s="2">
        <v>55.300077939658721</v>
      </c>
      <c r="D638" s="2">
        <v>-2.2011881103699116E-2</v>
      </c>
      <c r="E638" s="2">
        <v>3.5225655178752577E-2</v>
      </c>
      <c r="F638" s="2">
        <v>1.7391799999999999</v>
      </c>
      <c r="G638" s="2">
        <v>1.7339300000000002</v>
      </c>
      <c r="H638" s="2">
        <v>1.7160599999999999</v>
      </c>
      <c r="I638" s="2">
        <v>1.7379880000000005</v>
      </c>
      <c r="J638" s="2">
        <v>1.6491630000000022</v>
      </c>
      <c r="K638" s="17" t="s">
        <v>47</v>
      </c>
      <c r="L638" s="17" t="s">
        <v>53</v>
      </c>
      <c r="M638" s="17" t="s">
        <v>53</v>
      </c>
    </row>
    <row r="639" spans="1:13" ht="13.5" x14ac:dyDescent="0.25">
      <c r="A639" s="3">
        <v>42934</v>
      </c>
      <c r="B639" s="2">
        <v>1.7556</v>
      </c>
      <c r="C639" s="2">
        <v>56.48258290060754</v>
      </c>
      <c r="D639" s="2">
        <v>-2.1732356118980833E-2</v>
      </c>
      <c r="E639" s="2">
        <v>3.5431445420478658E-2</v>
      </c>
      <c r="F639" s="2">
        <v>1.74152</v>
      </c>
      <c r="G639" s="2">
        <v>1.7374400000000001</v>
      </c>
      <c r="H639" s="2">
        <v>1.7189900000000002</v>
      </c>
      <c r="I639" s="2">
        <v>1.7386600000000008</v>
      </c>
      <c r="J639" s="2">
        <v>1.6495210000000022</v>
      </c>
      <c r="K639" s="17" t="s">
        <v>50</v>
      </c>
      <c r="L639" s="17" t="s">
        <v>53</v>
      </c>
      <c r="M639" s="17" t="s">
        <v>51</v>
      </c>
    </row>
    <row r="640" spans="1:13" ht="13.5" x14ac:dyDescent="0.25">
      <c r="A640" s="3">
        <v>42935</v>
      </c>
      <c r="B640" s="2">
        <v>1.7497</v>
      </c>
      <c r="C640" s="2">
        <v>54.918010430863482</v>
      </c>
      <c r="D640" s="2">
        <v>-2.1228655847546518E-2</v>
      </c>
      <c r="E640" s="2">
        <v>3.3864207148855165E-2</v>
      </c>
      <c r="F640" s="2">
        <v>1.7415200000000002</v>
      </c>
      <c r="G640" s="2">
        <v>1.7403600000000001</v>
      </c>
      <c r="H640" s="2">
        <v>1.721625</v>
      </c>
      <c r="I640" s="2">
        <v>1.7392140000000009</v>
      </c>
      <c r="J640" s="2">
        <v>1.6498495000000022</v>
      </c>
      <c r="K640" s="17" t="s">
        <v>50</v>
      </c>
      <c r="L640" s="17" t="s">
        <v>53</v>
      </c>
      <c r="M640" s="17" t="s">
        <v>53</v>
      </c>
    </row>
    <row r="641" spans="1:13" ht="13.5" x14ac:dyDescent="0.25">
      <c r="A641" s="3">
        <v>42936</v>
      </c>
      <c r="B641" s="2">
        <v>1.7029000000000001</v>
      </c>
      <c r="C641" s="2">
        <v>44.409609878434175</v>
      </c>
      <c r="D641" s="2">
        <v>-1.745819374488411E-2</v>
      </c>
      <c r="E641" s="2">
        <v>3.1008306613818242E-2</v>
      </c>
      <c r="F641" s="2">
        <v>1.74152</v>
      </c>
      <c r="G641" s="2">
        <v>1.7386000000000004</v>
      </c>
      <c r="H641" s="2">
        <v>1.7213349999999998</v>
      </c>
      <c r="I641" s="2">
        <v>1.7388320000000008</v>
      </c>
      <c r="J641" s="2">
        <v>1.6499440000000023</v>
      </c>
      <c r="K641" s="17" t="s">
        <v>50</v>
      </c>
      <c r="L641" s="17" t="s">
        <v>53</v>
      </c>
      <c r="M641" s="17" t="s">
        <v>53</v>
      </c>
    </row>
    <row r="642" spans="1:13" ht="13.5" x14ac:dyDescent="0.25">
      <c r="A642" s="3">
        <v>42937</v>
      </c>
      <c r="B642" s="2">
        <v>1.6970000000000001</v>
      </c>
      <c r="C642" s="2">
        <v>43.285130749641098</v>
      </c>
      <c r="D642" s="2">
        <v>-1.1867567382457533E-2</v>
      </c>
      <c r="E642" s="2">
        <v>2.7891882507848763E-2</v>
      </c>
      <c r="F642" s="2">
        <v>1.7309800000000002</v>
      </c>
      <c r="G642" s="2">
        <v>1.73508</v>
      </c>
      <c r="H642" s="2">
        <v>1.7204550000000005</v>
      </c>
      <c r="I642" s="2">
        <v>1.7385480000000009</v>
      </c>
      <c r="J642" s="2">
        <v>1.6500905000000023</v>
      </c>
      <c r="K642" s="17" t="s">
        <v>47</v>
      </c>
      <c r="L642" s="17" t="s">
        <v>53</v>
      </c>
      <c r="M642" s="17" t="s">
        <v>46</v>
      </c>
    </row>
    <row r="643" spans="1:13" ht="13.5" x14ac:dyDescent="0.25">
      <c r="A643" s="3">
        <v>42940</v>
      </c>
      <c r="B643" s="2">
        <v>1.6970000000000001</v>
      </c>
      <c r="C643" s="2">
        <v>43.285130749641098</v>
      </c>
      <c r="D643" s="2">
        <v>-4.2587567864542653E-3</v>
      </c>
      <c r="E643" s="2">
        <v>2.4595838777772158E-2</v>
      </c>
      <c r="F643" s="2">
        <v>1.72044</v>
      </c>
      <c r="G643" s="2">
        <v>1.7298099999999998</v>
      </c>
      <c r="H643" s="2">
        <v>1.7213300000000005</v>
      </c>
      <c r="I643" s="2">
        <v>1.7380480000000009</v>
      </c>
      <c r="J643" s="2">
        <v>1.6502370000000024</v>
      </c>
      <c r="K643" s="17" t="s">
        <v>47</v>
      </c>
      <c r="L643" s="17" t="s">
        <v>53</v>
      </c>
      <c r="M643" s="17" t="s">
        <v>46</v>
      </c>
    </row>
    <row r="644" spans="1:13" ht="13.5" x14ac:dyDescent="0.25">
      <c r="A644" s="3">
        <v>42942</v>
      </c>
      <c r="B644" s="2">
        <v>1.738</v>
      </c>
      <c r="C644" s="2">
        <v>52.897300841858332</v>
      </c>
      <c r="D644" s="2">
        <v>-1.5776800313351824E-3</v>
      </c>
      <c r="E644" s="2">
        <v>2.0571630421791373E-2</v>
      </c>
      <c r="F644" s="2">
        <v>1.71692</v>
      </c>
      <c r="G644" s="2">
        <v>1.7292199999999998</v>
      </c>
      <c r="H644" s="2">
        <v>1.7227950000000001</v>
      </c>
      <c r="I644" s="2">
        <v>1.738042000000001</v>
      </c>
      <c r="J644" s="2">
        <v>1.650615500000002</v>
      </c>
      <c r="K644" s="17" t="s">
        <v>47</v>
      </c>
      <c r="L644" s="17" t="s">
        <v>53</v>
      </c>
      <c r="M644" s="17" t="s">
        <v>46</v>
      </c>
    </row>
    <row r="645" spans="1:13" ht="13.5" x14ac:dyDescent="0.25">
      <c r="A645" s="3">
        <v>42943</v>
      </c>
      <c r="B645" s="2">
        <v>1.6970000000000001</v>
      </c>
      <c r="C645" s="2">
        <v>44.732710328194848</v>
      </c>
      <c r="D645" s="2">
        <v>4.5374391361379107E-3</v>
      </c>
      <c r="E645" s="2">
        <v>1.6628424663285502E-2</v>
      </c>
      <c r="F645" s="2">
        <v>1.70638</v>
      </c>
      <c r="G645" s="2">
        <v>1.7239499999999999</v>
      </c>
      <c r="H645" s="2">
        <v>1.72221</v>
      </c>
      <c r="I645" s="2">
        <v>1.737432000000001</v>
      </c>
      <c r="J645" s="2">
        <v>1.6506805000000022</v>
      </c>
      <c r="K645" s="17" t="s">
        <v>47</v>
      </c>
      <c r="L645" s="17" t="s">
        <v>53</v>
      </c>
      <c r="M645" s="17" t="s">
        <v>46</v>
      </c>
    </row>
    <row r="646" spans="1:13" ht="13.5" x14ac:dyDescent="0.25">
      <c r="A646" s="3">
        <v>42944</v>
      </c>
      <c r="B646" s="2">
        <v>1.6970000000000001</v>
      </c>
      <c r="C646" s="2">
        <v>44.732710328194855</v>
      </c>
      <c r="D646" s="2">
        <v>2.6773480093875701E-3</v>
      </c>
      <c r="E646" s="2">
        <v>1.3306850863954438E-2</v>
      </c>
      <c r="F646" s="2">
        <v>1.7052</v>
      </c>
      <c r="G646" s="2">
        <v>1.7233599999999996</v>
      </c>
      <c r="H646" s="2">
        <v>1.7239650000000004</v>
      </c>
      <c r="I646" s="2">
        <v>1.7368220000000008</v>
      </c>
      <c r="J646" s="2">
        <v>1.6507455000000024</v>
      </c>
      <c r="K646" s="17" t="s">
        <v>47</v>
      </c>
      <c r="L646" s="17" t="s">
        <v>53</v>
      </c>
      <c r="M646" s="17" t="s">
        <v>46</v>
      </c>
    </row>
    <row r="647" spans="1:13" ht="13.5" x14ac:dyDescent="0.25">
      <c r="A647" s="3">
        <v>42947</v>
      </c>
      <c r="B647" s="2">
        <v>1.738</v>
      </c>
      <c r="C647" s="2">
        <v>53.123870450497371</v>
      </c>
      <c r="D647" s="2">
        <v>5.4196999982933924E-3</v>
      </c>
      <c r="E647" s="2">
        <v>1.0561774239081995E-2</v>
      </c>
      <c r="F647" s="2">
        <v>1.7134</v>
      </c>
      <c r="G647" s="2">
        <v>1.7221899999999999</v>
      </c>
      <c r="H647" s="2">
        <v>1.7266000000000001</v>
      </c>
      <c r="I647" s="2">
        <v>1.7367060000000007</v>
      </c>
      <c r="J647" s="2">
        <v>1.6510155000000024</v>
      </c>
      <c r="K647" s="17" t="s">
        <v>47</v>
      </c>
      <c r="L647" s="17" t="s">
        <v>53</v>
      </c>
      <c r="M647" s="17" t="s">
        <v>54</v>
      </c>
    </row>
    <row r="648" spans="1:13" ht="13.5" x14ac:dyDescent="0.25">
      <c r="A648" s="3">
        <v>42948</v>
      </c>
      <c r="B648" s="2">
        <v>1.7439</v>
      </c>
      <c r="C648" s="2">
        <v>54.201471980884847</v>
      </c>
      <c r="D648" s="2">
        <v>7.2027997047205972E-3</v>
      </c>
      <c r="E648" s="2">
        <v>8.9972371267089419E-3</v>
      </c>
      <c r="F648" s="2">
        <v>1.7227799999999998</v>
      </c>
      <c r="G648" s="2">
        <v>1.7216099999999996</v>
      </c>
      <c r="H648" s="2">
        <v>1.7277700000000003</v>
      </c>
      <c r="I648" s="2">
        <v>1.7366000000000006</v>
      </c>
      <c r="J648" s="2">
        <v>1.6515595000000021</v>
      </c>
      <c r="K648" s="17" t="s">
        <v>50</v>
      </c>
      <c r="L648" s="17" t="s">
        <v>53</v>
      </c>
      <c r="M648" s="17" t="s">
        <v>51</v>
      </c>
    </row>
    <row r="649" spans="1:13" ht="13.5" x14ac:dyDescent="0.25">
      <c r="A649" s="3">
        <v>42949</v>
      </c>
      <c r="B649" s="2">
        <v>1.7439</v>
      </c>
      <c r="C649" s="2">
        <v>54.201471980884847</v>
      </c>
      <c r="D649" s="2">
        <v>9.4915211305002245E-3</v>
      </c>
      <c r="E649" s="2">
        <v>8.3781939913049955E-3</v>
      </c>
      <c r="F649" s="2">
        <v>1.7239599999999999</v>
      </c>
      <c r="G649" s="2">
        <v>1.72044</v>
      </c>
      <c r="H649" s="2">
        <v>1.7289400000000001</v>
      </c>
      <c r="I649" s="2">
        <v>1.7356240000000005</v>
      </c>
      <c r="J649" s="2">
        <v>1.6521035000000019</v>
      </c>
      <c r="K649" s="17" t="s">
        <v>50</v>
      </c>
      <c r="L649" s="17" t="s">
        <v>53</v>
      </c>
      <c r="M649" s="17" t="s">
        <v>51</v>
      </c>
    </row>
    <row r="650" spans="1:13" ht="13.5" x14ac:dyDescent="0.25">
      <c r="A650" s="3">
        <v>42950</v>
      </c>
      <c r="B650" s="2">
        <v>1.7262999999999999</v>
      </c>
      <c r="C650" s="2">
        <v>50.208351287567858</v>
      </c>
      <c r="D650" s="2">
        <v>1.1705858189096752E-2</v>
      </c>
      <c r="E650" s="2">
        <v>8.5091694126862294E-3</v>
      </c>
      <c r="F650" s="2">
        <v>1.7298200000000001</v>
      </c>
      <c r="G650" s="2">
        <v>1.7180999999999997</v>
      </c>
      <c r="H650" s="2">
        <v>1.72923</v>
      </c>
      <c r="I650" s="2">
        <v>1.7344060000000001</v>
      </c>
      <c r="J650" s="2">
        <v>1.6525595000000017</v>
      </c>
      <c r="K650" s="17" t="s">
        <v>50</v>
      </c>
      <c r="L650" s="17" t="s">
        <v>53</v>
      </c>
      <c r="M650" s="17" t="s">
        <v>51</v>
      </c>
    </row>
    <row r="651" spans="1:13" ht="13.5" x14ac:dyDescent="0.25">
      <c r="A651" s="3">
        <v>42951</v>
      </c>
      <c r="B651" s="2">
        <v>1.7262999999999999</v>
      </c>
      <c r="C651" s="2">
        <v>50.208351287567844</v>
      </c>
      <c r="D651" s="2">
        <v>6.3740042243036754E-3</v>
      </c>
      <c r="E651" s="2">
        <v>9.2280274528970148E-3</v>
      </c>
      <c r="F651" s="2">
        <v>1.7356799999999999</v>
      </c>
      <c r="G651" s="2">
        <v>1.72044</v>
      </c>
      <c r="H651" s="2">
        <v>1.7295200000000002</v>
      </c>
      <c r="I651" s="2">
        <v>1.7330779999999999</v>
      </c>
      <c r="J651" s="2">
        <v>1.6529065000000016</v>
      </c>
      <c r="K651" s="17" t="s">
        <v>50</v>
      </c>
      <c r="L651" s="17" t="s">
        <v>53</v>
      </c>
      <c r="M651" s="17" t="s">
        <v>51</v>
      </c>
    </row>
    <row r="652" spans="1:13" ht="13.5" x14ac:dyDescent="0.25">
      <c r="A652" s="3">
        <v>42954</v>
      </c>
      <c r="B652" s="2">
        <v>1.6970000000000001</v>
      </c>
      <c r="C652" s="2">
        <v>43.955994086624301</v>
      </c>
      <c r="D652" s="2">
        <v>3.1199989330921163E-3</v>
      </c>
      <c r="E652" s="2">
        <v>9.4283805536214873E-3</v>
      </c>
      <c r="F652" s="2">
        <v>1.7274799999999999</v>
      </c>
      <c r="G652" s="2">
        <v>1.72044</v>
      </c>
      <c r="H652" s="2">
        <v>1.72776</v>
      </c>
      <c r="I652" s="2">
        <v>1.7311639999999997</v>
      </c>
      <c r="J652" s="2">
        <v>1.6532975000000014</v>
      </c>
      <c r="K652" s="17" t="s">
        <v>47</v>
      </c>
      <c r="L652" s="17" t="s">
        <v>53</v>
      </c>
      <c r="M652" s="17" t="s">
        <v>46</v>
      </c>
    </row>
    <row r="653" spans="1:13" ht="13.5" x14ac:dyDescent="0.25">
      <c r="A653" s="3">
        <v>42955</v>
      </c>
      <c r="B653" s="2">
        <v>1.7262999999999999</v>
      </c>
      <c r="C653" s="2">
        <v>50.583155043576561</v>
      </c>
      <c r="D653" s="2">
        <v>-1.6353613256419042E-3</v>
      </c>
      <c r="E653" s="2">
        <v>9.7345447991231404E-3</v>
      </c>
      <c r="F653" s="2">
        <v>1.7239599999999999</v>
      </c>
      <c r="G653" s="2">
        <v>1.7233699999999998</v>
      </c>
      <c r="H653" s="2">
        <v>1.7265899999999998</v>
      </c>
      <c r="I653" s="2">
        <v>1.7299459999999995</v>
      </c>
      <c r="J653" s="2">
        <v>1.6536720000000011</v>
      </c>
      <c r="K653" s="17" t="s">
        <v>47</v>
      </c>
      <c r="L653" s="17" t="s">
        <v>53</v>
      </c>
      <c r="M653" s="17" t="s">
        <v>46</v>
      </c>
    </row>
    <row r="654" spans="1:13" ht="13.5" x14ac:dyDescent="0.25">
      <c r="A654" s="3">
        <v>42956</v>
      </c>
      <c r="B654" s="2">
        <v>1.7439</v>
      </c>
      <c r="C654" s="2">
        <v>54.094644991947725</v>
      </c>
      <c r="D654" s="2">
        <v>-6.7234886367395497E-4</v>
      </c>
      <c r="E654" s="2">
        <v>1.0543094782215845E-2</v>
      </c>
      <c r="F654" s="2">
        <v>1.7239599999999999</v>
      </c>
      <c r="G654" s="2">
        <v>1.7239600000000004</v>
      </c>
      <c r="H654" s="2">
        <v>1.7265899999999994</v>
      </c>
      <c r="I654" s="2">
        <v>1.7286439999999996</v>
      </c>
      <c r="J654" s="2">
        <v>1.6541885000000014</v>
      </c>
      <c r="K654" s="17" t="s">
        <v>50</v>
      </c>
      <c r="L654" s="17" t="s">
        <v>53</v>
      </c>
      <c r="M654" s="17" t="s">
        <v>53</v>
      </c>
    </row>
    <row r="655" spans="1:13" ht="13.5" x14ac:dyDescent="0.25">
      <c r="A655" s="3">
        <v>42957</v>
      </c>
      <c r="B655" s="2">
        <v>1.7439</v>
      </c>
      <c r="C655" s="2">
        <v>54.094644991947725</v>
      </c>
      <c r="D655" s="2">
        <v>-6.2851186001529058E-3</v>
      </c>
      <c r="E655" s="2">
        <v>1.1478519599369337E-2</v>
      </c>
      <c r="F655" s="2">
        <v>1.7274799999999999</v>
      </c>
      <c r="G655" s="2">
        <v>1.7286500000000005</v>
      </c>
      <c r="H655" s="2">
        <v>1.7262999999999997</v>
      </c>
      <c r="I655" s="2">
        <v>1.7283199999999994</v>
      </c>
      <c r="J655" s="2">
        <v>1.6548410000000013</v>
      </c>
      <c r="K655" s="17" t="s">
        <v>50</v>
      </c>
      <c r="L655" s="17" t="s">
        <v>53</v>
      </c>
      <c r="M655" s="17" t="s">
        <v>51</v>
      </c>
    </row>
    <row r="656" spans="1:13" ht="13.5" x14ac:dyDescent="0.25">
      <c r="A656" s="3">
        <v>42958</v>
      </c>
      <c r="B656" s="2">
        <v>1.7497</v>
      </c>
      <c r="C656" s="2">
        <v>55.308389051508335</v>
      </c>
      <c r="D656" s="2">
        <v>-1.157506504781991E-2</v>
      </c>
      <c r="E656" s="2">
        <v>1.2908411172016476E-2</v>
      </c>
      <c r="F656" s="2">
        <v>1.7321599999999999</v>
      </c>
      <c r="G656" s="2">
        <v>1.7339199999999999</v>
      </c>
      <c r="H656" s="2">
        <v>1.7286399999999993</v>
      </c>
      <c r="I656" s="2">
        <v>1.7271339999999995</v>
      </c>
      <c r="J656" s="2">
        <v>1.6555225000000016</v>
      </c>
      <c r="K656" s="17" t="s">
        <v>50</v>
      </c>
      <c r="L656" s="17" t="s">
        <v>53</v>
      </c>
      <c r="M656" s="17" t="s">
        <v>51</v>
      </c>
    </row>
    <row r="657" spans="1:13" ht="13.5" x14ac:dyDescent="0.25">
      <c r="A657" s="3">
        <v>42961</v>
      </c>
      <c r="B657" s="2">
        <v>1.7439</v>
      </c>
      <c r="C657" s="2">
        <v>53.777138905252926</v>
      </c>
      <c r="D657" s="2">
        <v>-9.4509482755040786E-3</v>
      </c>
      <c r="E657" s="2">
        <v>1.5184986369547602E-2</v>
      </c>
      <c r="F657" s="2">
        <v>1.7415399999999999</v>
      </c>
      <c r="G657" s="2">
        <v>1.7345100000000002</v>
      </c>
      <c r="H657" s="2">
        <v>1.7283499999999996</v>
      </c>
      <c r="I657" s="2">
        <v>1.7256159999999994</v>
      </c>
      <c r="J657" s="2">
        <v>1.6562020000000013</v>
      </c>
      <c r="K657" s="17" t="s">
        <v>50</v>
      </c>
      <c r="L657" s="17" t="s">
        <v>53</v>
      </c>
      <c r="M657" s="17" t="s">
        <v>51</v>
      </c>
    </row>
    <row r="658" spans="1:13" ht="13.5" x14ac:dyDescent="0.25">
      <c r="A658" s="3">
        <v>42962</v>
      </c>
      <c r="B658" s="2">
        <v>1.7556</v>
      </c>
      <c r="C658" s="2">
        <v>56.399480989267467</v>
      </c>
      <c r="D658" s="2">
        <v>-7.7052619350799212E-3</v>
      </c>
      <c r="E658" s="2">
        <v>1.6252084144697702E-2</v>
      </c>
      <c r="F658" s="2">
        <v>1.7474000000000001</v>
      </c>
      <c r="G658" s="2">
        <v>1.7356799999999999</v>
      </c>
      <c r="H658" s="2">
        <v>1.7286449999999995</v>
      </c>
      <c r="I658" s="2">
        <v>1.7243319999999995</v>
      </c>
      <c r="J658" s="2">
        <v>1.6569400000000014</v>
      </c>
      <c r="K658" s="17" t="s">
        <v>50</v>
      </c>
      <c r="L658" s="17" t="s">
        <v>53</v>
      </c>
      <c r="M658" s="17" t="s">
        <v>51</v>
      </c>
    </row>
    <row r="659" spans="1:13" ht="13.5" x14ac:dyDescent="0.25">
      <c r="A659" s="3">
        <v>42963</v>
      </c>
      <c r="B659" s="2">
        <v>1.7439</v>
      </c>
      <c r="C659" s="2">
        <v>53.152069077459906</v>
      </c>
      <c r="D659" s="2">
        <v>-5.5164163756584728E-3</v>
      </c>
      <c r="E659" s="2">
        <v>1.6540146879100395E-2</v>
      </c>
      <c r="F659" s="2">
        <v>1.7474000000000001</v>
      </c>
      <c r="G659" s="2">
        <v>1.7356799999999999</v>
      </c>
      <c r="H659" s="2">
        <v>1.7280599999999999</v>
      </c>
      <c r="I659" s="2">
        <v>1.7230299999999994</v>
      </c>
      <c r="J659" s="2">
        <v>1.6576195000000014</v>
      </c>
      <c r="K659" s="17" t="s">
        <v>47</v>
      </c>
      <c r="L659" s="17" t="s">
        <v>53</v>
      </c>
      <c r="M659" s="17" t="s">
        <v>53</v>
      </c>
    </row>
    <row r="660" spans="1:13" ht="13.5" x14ac:dyDescent="0.25">
      <c r="A660" s="3">
        <v>42964</v>
      </c>
      <c r="B660" s="2">
        <v>1.7556</v>
      </c>
      <c r="C660" s="2">
        <v>55.887398434566492</v>
      </c>
      <c r="D660" s="2">
        <v>-7.3130027165599909E-3</v>
      </c>
      <c r="E660" s="2">
        <v>1.5891001121250314E-2</v>
      </c>
      <c r="F660" s="2">
        <v>1.7497399999999999</v>
      </c>
      <c r="G660" s="2">
        <v>1.73861</v>
      </c>
      <c r="H660" s="2">
        <v>1.7283549999999999</v>
      </c>
      <c r="I660" s="2">
        <v>1.7234979999999993</v>
      </c>
      <c r="J660" s="2">
        <v>1.6583575000000013</v>
      </c>
      <c r="K660" s="17" t="s">
        <v>47</v>
      </c>
      <c r="L660" s="17" t="s">
        <v>53</v>
      </c>
      <c r="M660" s="17" t="s">
        <v>54</v>
      </c>
    </row>
    <row r="661" spans="1:13" ht="13.5" x14ac:dyDescent="0.25">
      <c r="A661" s="3">
        <v>42965</v>
      </c>
      <c r="B661" s="2">
        <v>1.7439</v>
      </c>
      <c r="C661" s="2">
        <v>52.581160802150436</v>
      </c>
      <c r="D661" s="2">
        <v>-8.1044820125191208E-3</v>
      </c>
      <c r="E661" s="2">
        <v>1.4652241724516566E-2</v>
      </c>
      <c r="F661" s="2">
        <v>1.74858</v>
      </c>
      <c r="G661" s="2">
        <v>1.74037</v>
      </c>
      <c r="H661" s="2">
        <v>1.7304049999999997</v>
      </c>
      <c r="I661" s="2">
        <v>1.7233819999999995</v>
      </c>
      <c r="J661" s="2">
        <v>1.6590645000000015</v>
      </c>
      <c r="K661" s="17" t="s">
        <v>47</v>
      </c>
      <c r="L661" s="17" t="s">
        <v>53</v>
      </c>
      <c r="M661" s="17" t="s">
        <v>46</v>
      </c>
    </row>
    <row r="662" spans="1:13" ht="13.5" x14ac:dyDescent="0.25">
      <c r="A662" s="3">
        <v>42968</v>
      </c>
      <c r="B662" s="2">
        <v>1.7439</v>
      </c>
      <c r="C662" s="2">
        <v>52.581160802150436</v>
      </c>
      <c r="D662" s="2">
        <v>-1.3340490212914391E-2</v>
      </c>
      <c r="E662" s="2">
        <v>1.326213298010721E-2</v>
      </c>
      <c r="F662" s="2">
        <v>1.74858</v>
      </c>
      <c r="G662" s="2">
        <v>1.7450599999999998</v>
      </c>
      <c r="H662" s="2">
        <v>1.73275</v>
      </c>
      <c r="I662" s="2">
        <v>1.7237339999999992</v>
      </c>
      <c r="J662" s="2">
        <v>1.6597715000000013</v>
      </c>
      <c r="K662" s="17" t="s">
        <v>47</v>
      </c>
      <c r="L662" s="17" t="s">
        <v>53</v>
      </c>
      <c r="M662" s="17" t="s">
        <v>53</v>
      </c>
    </row>
    <row r="663" spans="1:13" ht="13.5" x14ac:dyDescent="0.25">
      <c r="A663" s="3">
        <v>42969</v>
      </c>
      <c r="B663" s="2">
        <v>1.7145999999999999</v>
      </c>
      <c r="C663" s="2">
        <v>44.871399814090935</v>
      </c>
      <c r="D663" s="2">
        <v>-1.1147157717920297E-2</v>
      </c>
      <c r="E663" s="2">
        <v>1.2223338873944077E-2</v>
      </c>
      <c r="F663" s="2">
        <v>1.74038</v>
      </c>
      <c r="G663" s="2">
        <v>1.7438899999999999</v>
      </c>
      <c r="H663" s="2">
        <v>1.7336299999999998</v>
      </c>
      <c r="I663" s="2">
        <v>1.7236159999999998</v>
      </c>
      <c r="J663" s="2">
        <v>1.6603045000000016</v>
      </c>
      <c r="K663" s="17" t="s">
        <v>47</v>
      </c>
      <c r="L663" s="17" t="s">
        <v>53</v>
      </c>
      <c r="M663" s="17" t="s">
        <v>46</v>
      </c>
    </row>
    <row r="664" spans="1:13" ht="13.5" x14ac:dyDescent="0.25">
      <c r="A664" s="3">
        <v>42970</v>
      </c>
      <c r="B664" s="2">
        <v>1.7556</v>
      </c>
      <c r="C664" s="2">
        <v>54.848114558770057</v>
      </c>
      <c r="D664" s="2">
        <v>-9.4977130826063849E-3</v>
      </c>
      <c r="E664" s="2">
        <v>1.0649001636351914E-2</v>
      </c>
      <c r="F664" s="2">
        <v>1.7427199999999998</v>
      </c>
      <c r="G664" s="2">
        <v>1.7450600000000001</v>
      </c>
      <c r="H664" s="2">
        <v>1.7345100000000002</v>
      </c>
      <c r="I664" s="2">
        <v>1.7243179999999998</v>
      </c>
      <c r="J664" s="2">
        <v>1.6608795000000018</v>
      </c>
      <c r="K664" s="17" t="s">
        <v>47</v>
      </c>
      <c r="L664" s="17" t="s">
        <v>53</v>
      </c>
      <c r="M664" s="17" t="s">
        <v>54</v>
      </c>
    </row>
    <row r="665" spans="1:13" ht="13.5" x14ac:dyDescent="0.25">
      <c r="A665" s="3">
        <v>42971</v>
      </c>
      <c r="B665" s="2">
        <v>1.7556</v>
      </c>
      <c r="C665" s="2">
        <v>54.848114558770057</v>
      </c>
      <c r="D665" s="2">
        <v>-8.2305104414621688E-3</v>
      </c>
      <c r="E665" s="2">
        <v>9.6733798259626864E-3</v>
      </c>
      <c r="F665" s="2">
        <v>1.7427199999999998</v>
      </c>
      <c r="G665" s="2">
        <v>1.7462299999999999</v>
      </c>
      <c r="H665" s="2">
        <v>1.7374400000000005</v>
      </c>
      <c r="I665" s="2">
        <v>1.7250199999999998</v>
      </c>
      <c r="J665" s="2">
        <v>1.6615090000000017</v>
      </c>
      <c r="K665" s="17" t="s">
        <v>47</v>
      </c>
      <c r="L665" s="17" t="s">
        <v>53</v>
      </c>
      <c r="M665" s="17" t="s">
        <v>53</v>
      </c>
    </row>
    <row r="666" spans="1:13" ht="13.5" x14ac:dyDescent="0.25">
      <c r="A666" s="3">
        <v>42972</v>
      </c>
      <c r="B666" s="2">
        <v>1.7847999999999999</v>
      </c>
      <c r="C666" s="2">
        <v>60.719680739323259</v>
      </c>
      <c r="D666" s="2">
        <v>-8.5478814725714614E-3</v>
      </c>
      <c r="E666" s="2">
        <v>8.4243965666704369E-3</v>
      </c>
      <c r="F666" s="2">
        <v>1.7509000000000001</v>
      </c>
      <c r="G666" s="2">
        <v>1.7497399999999999</v>
      </c>
      <c r="H666" s="2">
        <v>1.7418299999999998</v>
      </c>
      <c r="I666" s="2">
        <v>1.7263060000000003</v>
      </c>
      <c r="J666" s="2">
        <v>1.6624205000000019</v>
      </c>
      <c r="K666" s="17" t="s">
        <v>50</v>
      </c>
      <c r="L666" s="17" t="s">
        <v>53</v>
      </c>
      <c r="M666" s="17" t="s">
        <v>51</v>
      </c>
    </row>
    <row r="667" spans="1:13" ht="13.5" x14ac:dyDescent="0.25">
      <c r="A667" s="3">
        <v>42975</v>
      </c>
      <c r="B667" s="2">
        <v>1.7847999999999999</v>
      </c>
      <c r="C667" s="2">
        <v>60.719680739323252</v>
      </c>
      <c r="D667" s="2">
        <v>-9.9914299274568297E-3</v>
      </c>
      <c r="E667" s="2">
        <v>5.841117740309756E-3</v>
      </c>
      <c r="F667" s="2">
        <v>1.7590800000000002</v>
      </c>
      <c r="G667" s="2">
        <v>1.75383</v>
      </c>
      <c r="H667" s="2">
        <v>1.74417</v>
      </c>
      <c r="I667" s="2">
        <v>1.7274760000000002</v>
      </c>
      <c r="J667" s="2">
        <v>1.6631960000000015</v>
      </c>
      <c r="K667" s="17" t="s">
        <v>50</v>
      </c>
      <c r="L667" s="17" t="s">
        <v>53</v>
      </c>
      <c r="M667" s="17" t="s">
        <v>51</v>
      </c>
    </row>
    <row r="668" spans="1:13" ht="13.5" x14ac:dyDescent="0.25">
      <c r="A668" s="3">
        <v>42976</v>
      </c>
      <c r="B668" s="2">
        <v>1.7847999999999999</v>
      </c>
      <c r="C668" s="2">
        <v>60.719680739323259</v>
      </c>
      <c r="D668" s="2">
        <v>-9.6746496009145755E-3</v>
      </c>
      <c r="E668" s="2">
        <v>3.5372531916064197E-3</v>
      </c>
      <c r="F668" s="2">
        <v>1.77312</v>
      </c>
      <c r="G668" s="2">
        <v>1.7567499999999998</v>
      </c>
      <c r="H668" s="2">
        <v>1.7462150000000001</v>
      </c>
      <c r="I668" s="2">
        <v>1.7292320000000003</v>
      </c>
      <c r="J668" s="2">
        <v>1.6639445000000015</v>
      </c>
      <c r="K668" s="17" t="s">
        <v>50</v>
      </c>
      <c r="L668" s="17" t="s">
        <v>53</v>
      </c>
      <c r="M668" s="17" t="s">
        <v>51</v>
      </c>
    </row>
    <row r="669" spans="1:13" ht="13.5" x14ac:dyDescent="0.25">
      <c r="A669" s="3">
        <v>42977</v>
      </c>
      <c r="B669" s="2">
        <v>1.7556</v>
      </c>
      <c r="C669" s="2">
        <v>52.235702263027484</v>
      </c>
      <c r="D669" s="2">
        <v>-9.2860080390830824E-3</v>
      </c>
      <c r="E669" s="2">
        <v>1.4422560110725546E-3</v>
      </c>
      <c r="F669" s="2">
        <v>1.7731199999999998</v>
      </c>
      <c r="G669" s="2">
        <v>1.7579199999999999</v>
      </c>
      <c r="H669" s="2">
        <v>1.7468000000000004</v>
      </c>
      <c r="I669" s="2">
        <v>1.7304040000000007</v>
      </c>
      <c r="J669" s="2">
        <v>1.6645470000000016</v>
      </c>
      <c r="K669" s="17" t="s">
        <v>47</v>
      </c>
      <c r="L669" s="17" t="s">
        <v>53</v>
      </c>
      <c r="M669" s="17" t="s">
        <v>53</v>
      </c>
    </row>
    <row r="670" spans="1:13" ht="13.5" x14ac:dyDescent="0.25">
      <c r="A670" s="3">
        <v>42978</v>
      </c>
      <c r="B670" s="2">
        <v>1.7556</v>
      </c>
      <c r="C670" s="2">
        <v>52.235702263027484</v>
      </c>
      <c r="D670" s="2">
        <v>-7.2090266668325409E-3</v>
      </c>
      <c r="E670" s="2">
        <v>5.5701656361630198E-4</v>
      </c>
      <c r="F670" s="2">
        <v>1.77312</v>
      </c>
      <c r="G670" s="2">
        <v>1.7579199999999999</v>
      </c>
      <c r="H670" s="2">
        <v>1.7482650000000004</v>
      </c>
      <c r="I670" s="2">
        <v>1.7315760000000007</v>
      </c>
      <c r="J670" s="2">
        <v>1.6651495000000014</v>
      </c>
      <c r="K670" s="17" t="s">
        <v>47</v>
      </c>
      <c r="L670" s="17" t="s">
        <v>53</v>
      </c>
      <c r="M670" s="17" t="s">
        <v>53</v>
      </c>
    </row>
    <row r="671" spans="1:13" ht="13.5" x14ac:dyDescent="0.25">
      <c r="A671" s="3">
        <v>42982</v>
      </c>
      <c r="B671" s="2">
        <v>1.7556</v>
      </c>
      <c r="C671" s="2">
        <v>52.235702263027484</v>
      </c>
      <c r="D671" s="2">
        <v>-7.299607908894723E-3</v>
      </c>
      <c r="E671" s="2">
        <v>3.5904063142889911E-4</v>
      </c>
      <c r="F671" s="2">
        <v>1.76728</v>
      </c>
      <c r="G671" s="2">
        <v>1.75909</v>
      </c>
      <c r="H671" s="2">
        <v>1.7497300000000002</v>
      </c>
      <c r="I671" s="2">
        <v>1.7325140000000006</v>
      </c>
      <c r="J671" s="2">
        <v>1.6658605000000017</v>
      </c>
      <c r="K671" s="17" t="s">
        <v>47</v>
      </c>
      <c r="L671" s="17" t="s">
        <v>53</v>
      </c>
      <c r="M671" s="17" t="s">
        <v>46</v>
      </c>
    </row>
    <row r="672" spans="1:13" ht="13.5" x14ac:dyDescent="0.25">
      <c r="A672" s="3">
        <v>42983</v>
      </c>
      <c r="B672" s="2">
        <v>1.8082</v>
      </c>
      <c r="C672" s="2">
        <v>63.659648391495018</v>
      </c>
      <c r="D672" s="2">
        <v>-1.131701933320084E-2</v>
      </c>
      <c r="E672" s="2">
        <v>7.0106004102631574E-5</v>
      </c>
      <c r="F672" s="2">
        <v>1.77196</v>
      </c>
      <c r="G672" s="2">
        <v>1.76552</v>
      </c>
      <c r="H672" s="2">
        <v>1.75529</v>
      </c>
      <c r="I672" s="2">
        <v>1.7343860000000006</v>
      </c>
      <c r="J672" s="2">
        <v>1.6667260000000015</v>
      </c>
      <c r="K672" s="17" t="s">
        <v>47</v>
      </c>
      <c r="L672" s="17" t="s">
        <v>53</v>
      </c>
      <c r="M672" s="17" t="s">
        <v>54</v>
      </c>
    </row>
    <row r="673" spans="1:13" ht="13.5" x14ac:dyDescent="0.25">
      <c r="A673" s="3">
        <v>42984</v>
      </c>
      <c r="B673" s="2">
        <v>1.8024</v>
      </c>
      <c r="C673" s="2">
        <v>61.901557756257162</v>
      </c>
      <c r="D673" s="2">
        <v>-1.9146421225939791E-2</v>
      </c>
      <c r="E673" s="2">
        <v>-4.9219215767099271E-4</v>
      </c>
      <c r="F673" s="2">
        <v>1.7754799999999999</v>
      </c>
      <c r="G673" s="2">
        <v>1.7742999999999998</v>
      </c>
      <c r="H673" s="2">
        <v>1.7590950000000003</v>
      </c>
      <c r="I673" s="2">
        <v>1.7368440000000007</v>
      </c>
      <c r="J673" s="2">
        <v>1.6675895000000014</v>
      </c>
      <c r="K673" s="17" t="s">
        <v>47</v>
      </c>
      <c r="L673" s="17" t="s">
        <v>53</v>
      </c>
      <c r="M673" s="17" t="s">
        <v>54</v>
      </c>
    </row>
    <row r="674" spans="1:13" ht="13.5" x14ac:dyDescent="0.25">
      <c r="A674" s="3">
        <v>42985</v>
      </c>
      <c r="B674" s="2">
        <v>1.7847999999999999</v>
      </c>
      <c r="C674" s="2">
        <v>56.777406580939484</v>
      </c>
      <c r="D674" s="2">
        <v>-1.8451548962690412E-2</v>
      </c>
      <c r="E674" s="2">
        <v>-1.548507235899479E-3</v>
      </c>
      <c r="F674" s="2">
        <v>1.7813200000000002</v>
      </c>
      <c r="G674" s="2">
        <v>1.7772199999999998</v>
      </c>
      <c r="H674" s="2">
        <v>1.7611400000000004</v>
      </c>
      <c r="I674" s="2">
        <v>1.7383660000000005</v>
      </c>
      <c r="J674" s="2">
        <v>1.6683650000000014</v>
      </c>
      <c r="K674" s="17" t="s">
        <v>50</v>
      </c>
      <c r="L674" s="17" t="s">
        <v>53</v>
      </c>
      <c r="M674" s="17" t="s">
        <v>51</v>
      </c>
    </row>
    <row r="675" spans="1:13" ht="13.5" x14ac:dyDescent="0.25">
      <c r="A675" s="3">
        <v>42986</v>
      </c>
      <c r="B675" s="2">
        <v>1.7730999999999999</v>
      </c>
      <c r="C675" s="2">
        <v>53.600896163560115</v>
      </c>
      <c r="D675" s="2">
        <v>-1.7162956175669652E-2</v>
      </c>
      <c r="E675" s="2">
        <v>-3.4947616827659738E-3</v>
      </c>
      <c r="F675" s="2">
        <v>1.7848199999999999</v>
      </c>
      <c r="G675" s="2">
        <v>1.7789699999999999</v>
      </c>
      <c r="H675" s="2">
        <v>1.7626000000000002</v>
      </c>
      <c r="I675" s="2">
        <v>1.7396540000000007</v>
      </c>
      <c r="J675" s="2">
        <v>1.6690820000000013</v>
      </c>
      <c r="K675" s="17" t="s">
        <v>47</v>
      </c>
      <c r="L675" s="17" t="s">
        <v>53</v>
      </c>
      <c r="M675" s="17" t="s">
        <v>54</v>
      </c>
    </row>
    <row r="676" spans="1:13" ht="13.5" x14ac:dyDescent="0.25">
      <c r="A676" s="3">
        <v>42989</v>
      </c>
      <c r="B676" s="2">
        <v>1.7847999999999999</v>
      </c>
      <c r="C676" s="2">
        <v>56.237595397308368</v>
      </c>
      <c r="D676" s="2">
        <v>-1.2531574861899042E-2</v>
      </c>
      <c r="E676" s="2">
        <v>-5.8962291493811986E-3</v>
      </c>
      <c r="F676" s="2">
        <v>1.7906600000000001</v>
      </c>
      <c r="G676" s="2">
        <v>1.7789699999999999</v>
      </c>
      <c r="H676" s="2">
        <v>1.7643550000000001</v>
      </c>
      <c r="I676" s="2">
        <v>1.7421120000000008</v>
      </c>
      <c r="J676" s="2">
        <v>1.6699660000000014</v>
      </c>
      <c r="K676" s="17" t="s">
        <v>50</v>
      </c>
      <c r="L676" s="17" t="s">
        <v>53</v>
      </c>
      <c r="M676" s="17" t="s">
        <v>51</v>
      </c>
    </row>
    <row r="677" spans="1:13" ht="13.5" x14ac:dyDescent="0.25">
      <c r="A677" s="3">
        <v>42990</v>
      </c>
      <c r="B677" s="2">
        <v>1.7556</v>
      </c>
      <c r="C677" s="2">
        <v>48.786318236767976</v>
      </c>
      <c r="D677" s="2">
        <v>-6.5972268256184741E-3</v>
      </c>
      <c r="E677" s="2">
        <v>-7.8551976975904172E-3</v>
      </c>
      <c r="F677" s="2">
        <v>1.7801400000000001</v>
      </c>
      <c r="G677" s="2">
        <v>1.7760500000000001</v>
      </c>
      <c r="H677" s="2">
        <v>1.76494</v>
      </c>
      <c r="I677" s="2">
        <v>1.7435180000000006</v>
      </c>
      <c r="J677" s="2">
        <v>1.6705955000000015</v>
      </c>
      <c r="K677" s="17" t="s">
        <v>47</v>
      </c>
      <c r="L677" s="17" t="s">
        <v>48</v>
      </c>
      <c r="M677" s="17" t="s">
        <v>46</v>
      </c>
    </row>
    <row r="678" spans="1:13" ht="13.5" x14ac:dyDescent="0.25">
      <c r="A678" s="3">
        <v>42991</v>
      </c>
      <c r="B678" s="2">
        <v>1.8024</v>
      </c>
      <c r="C678" s="2">
        <v>58.318547955678227</v>
      </c>
      <c r="D678" s="2">
        <v>-5.0065299102921568E-3</v>
      </c>
      <c r="E678" s="2">
        <v>-9.6390125663283373E-3</v>
      </c>
      <c r="F678" s="2">
        <v>1.7801400000000001</v>
      </c>
      <c r="G678" s="2">
        <v>1.7778099999999999</v>
      </c>
      <c r="H678" s="2">
        <v>1.76728</v>
      </c>
      <c r="I678" s="2">
        <v>1.7451560000000006</v>
      </c>
      <c r="J678" s="2">
        <v>1.6714590000000014</v>
      </c>
      <c r="K678" s="17" t="s">
        <v>47</v>
      </c>
      <c r="L678" s="17" t="s">
        <v>53</v>
      </c>
      <c r="M678" s="17" t="s">
        <v>53</v>
      </c>
    </row>
    <row r="679" spans="1:13" ht="13.5" x14ac:dyDescent="0.25">
      <c r="A679" s="3">
        <v>42992</v>
      </c>
      <c r="B679" s="2">
        <v>1.8024</v>
      </c>
      <c r="C679" s="2">
        <v>58.318547955678227</v>
      </c>
      <c r="D679" s="2">
        <v>-8.396080419249552E-3</v>
      </c>
      <c r="E679" s="2">
        <v>-1.104702340907894E-2</v>
      </c>
      <c r="F679" s="2">
        <v>1.78366</v>
      </c>
      <c r="G679" s="2">
        <v>1.7824899999999999</v>
      </c>
      <c r="H679" s="2">
        <v>1.770205</v>
      </c>
      <c r="I679" s="2">
        <v>1.7467940000000006</v>
      </c>
      <c r="J679" s="2">
        <v>1.6724040000000011</v>
      </c>
      <c r="K679" s="17" t="s">
        <v>47</v>
      </c>
      <c r="L679" s="17" t="s">
        <v>53</v>
      </c>
      <c r="M679" s="17" t="s">
        <v>54</v>
      </c>
    </row>
    <row r="680" spans="1:13" ht="13.5" x14ac:dyDescent="0.25">
      <c r="A680" s="3">
        <v>42993</v>
      </c>
      <c r="B680" s="2">
        <v>1.7965</v>
      </c>
      <c r="C680" s="2">
        <v>56.773542488959791</v>
      </c>
      <c r="D680" s="2">
        <v>-1.1052325628042592E-2</v>
      </c>
      <c r="E680" s="2">
        <v>-1.1961296633735297E-2</v>
      </c>
      <c r="F680" s="2">
        <v>1.7883400000000003</v>
      </c>
      <c r="G680" s="2">
        <v>1.7865800000000001</v>
      </c>
      <c r="H680" s="2">
        <v>1.7722500000000001</v>
      </c>
      <c r="I680" s="2">
        <v>1.7483140000000006</v>
      </c>
      <c r="J680" s="2">
        <v>1.673319500000001</v>
      </c>
      <c r="K680" s="17" t="s">
        <v>47</v>
      </c>
      <c r="L680" s="17" t="s">
        <v>53</v>
      </c>
      <c r="M680" s="17" t="s">
        <v>54</v>
      </c>
    </row>
    <row r="681" spans="1:13" ht="13.5" x14ac:dyDescent="0.25">
      <c r="A681" s="3">
        <v>42996</v>
      </c>
      <c r="B681" s="2">
        <v>1.7965</v>
      </c>
      <c r="C681" s="2">
        <v>56.773542488959791</v>
      </c>
      <c r="D681" s="2">
        <v>-1.3473573861392696E-2</v>
      </c>
      <c r="E681" s="2">
        <v>-1.2100145526136964E-2</v>
      </c>
      <c r="F681" s="2">
        <v>1.79068</v>
      </c>
      <c r="G681" s="2">
        <v>1.79067</v>
      </c>
      <c r="H681" s="2">
        <v>1.77488</v>
      </c>
      <c r="I681" s="2">
        <v>1.7498340000000001</v>
      </c>
      <c r="J681" s="2">
        <v>1.674126500000001</v>
      </c>
      <c r="K681" s="17" t="s">
        <v>47</v>
      </c>
      <c r="L681" s="17" t="s">
        <v>48</v>
      </c>
      <c r="M681" s="17" t="s">
        <v>54</v>
      </c>
    </row>
    <row r="682" spans="1:13" ht="13.5" x14ac:dyDescent="0.25">
      <c r="A682" s="3">
        <v>42997</v>
      </c>
      <c r="B682" s="2">
        <v>1.7730999999999999</v>
      </c>
      <c r="C682" s="2">
        <v>50.606678568399694</v>
      </c>
      <c r="D682" s="2">
        <v>-5.8574740571923911E-3</v>
      </c>
      <c r="E682" s="2">
        <v>-1.1021477925270499E-2</v>
      </c>
      <c r="F682" s="2">
        <v>1.7941800000000001</v>
      </c>
      <c r="G682" s="2">
        <v>1.7871600000000001</v>
      </c>
      <c r="H682" s="2">
        <v>1.77634</v>
      </c>
      <c r="I682" s="2">
        <v>1.7506520000000001</v>
      </c>
      <c r="J682" s="2">
        <v>1.6750610000000006</v>
      </c>
      <c r="K682" s="17" t="s">
        <v>47</v>
      </c>
      <c r="L682" s="17" t="s">
        <v>53</v>
      </c>
      <c r="M682" s="17" t="s">
        <v>54</v>
      </c>
    </row>
    <row r="683" spans="1:13" ht="13.5" x14ac:dyDescent="0.25">
      <c r="A683" s="3">
        <v>42998</v>
      </c>
      <c r="B683" s="2">
        <v>1.7965</v>
      </c>
      <c r="C683" s="2">
        <v>55.779491652802442</v>
      </c>
      <c r="D683" s="2">
        <v>-2.0493334806002128E-3</v>
      </c>
      <c r="E683" s="2">
        <v>-9.9950515580129237E-3</v>
      </c>
      <c r="F683" s="2">
        <v>1.7929999999999999</v>
      </c>
      <c r="G683" s="2">
        <v>1.7865700000000004</v>
      </c>
      <c r="H683" s="2">
        <v>1.780435</v>
      </c>
      <c r="I683" s="2">
        <v>1.7515879999999999</v>
      </c>
      <c r="J683" s="2">
        <v>1.6760580000000005</v>
      </c>
      <c r="K683" s="17" t="s">
        <v>47</v>
      </c>
      <c r="L683" s="17" t="s">
        <v>53</v>
      </c>
      <c r="M683" s="17" t="s">
        <v>46</v>
      </c>
    </row>
    <row r="684" spans="1:13" ht="13.5" x14ac:dyDescent="0.25">
      <c r="A684" s="3">
        <v>43000</v>
      </c>
      <c r="B684" s="2">
        <v>1.7965</v>
      </c>
      <c r="C684" s="2">
        <v>55.779491652802442</v>
      </c>
      <c r="D684" s="2">
        <v>-1.6828491715255023E-3</v>
      </c>
      <c r="E684" s="2">
        <v>-8.1833923568667179E-3</v>
      </c>
      <c r="F684" s="2">
        <v>1.79182</v>
      </c>
      <c r="G684" s="2">
        <v>1.7877400000000001</v>
      </c>
      <c r="H684" s="2">
        <v>1.7824800000000001</v>
      </c>
      <c r="I684" s="2">
        <v>1.7526399999999995</v>
      </c>
      <c r="J684" s="2">
        <v>1.6768650000000003</v>
      </c>
      <c r="K684" s="17" t="s">
        <v>47</v>
      </c>
      <c r="L684" s="17" t="s">
        <v>53</v>
      </c>
      <c r="M684" s="17" t="s">
        <v>46</v>
      </c>
    </row>
    <row r="685" spans="1:13" ht="13.5" x14ac:dyDescent="0.25">
      <c r="A685" s="3">
        <v>43003</v>
      </c>
      <c r="B685" s="2">
        <v>1.8024</v>
      </c>
      <c r="C685" s="2">
        <v>57.09346782797018</v>
      </c>
      <c r="D685" s="2">
        <v>-3.7469101923752746E-3</v>
      </c>
      <c r="E685" s="2">
        <v>-5.4013530758347389E-3</v>
      </c>
      <c r="F685" s="2">
        <v>1.7929999999999999</v>
      </c>
      <c r="G685" s="2">
        <v>1.79067</v>
      </c>
      <c r="H685" s="2">
        <v>1.7848200000000003</v>
      </c>
      <c r="I685" s="2">
        <v>1.7536939999999999</v>
      </c>
      <c r="J685" s="2">
        <v>1.6777015</v>
      </c>
      <c r="K685" s="17" t="s">
        <v>50</v>
      </c>
      <c r="L685" s="17" t="s">
        <v>53</v>
      </c>
      <c r="M685" s="17" t="s">
        <v>51</v>
      </c>
    </row>
    <row r="686" spans="1:13" ht="13.5" x14ac:dyDescent="0.25">
      <c r="A686" s="3">
        <v>43004</v>
      </c>
      <c r="B686" s="2">
        <v>1.7965</v>
      </c>
      <c r="C686" s="2">
        <v>55.323133803559884</v>
      </c>
      <c r="D686" s="2">
        <v>-3.4182182834414654E-3</v>
      </c>
      <c r="E686" s="2">
        <v>-1.5237719792342676E-3</v>
      </c>
      <c r="F686" s="2">
        <v>1.7929999999999999</v>
      </c>
      <c r="G686" s="2">
        <v>1.7918399999999999</v>
      </c>
      <c r="H686" s="2">
        <v>1.7854050000000001</v>
      </c>
      <c r="I686" s="2">
        <v>1.7555659999999995</v>
      </c>
      <c r="J686" s="2">
        <v>1.6785085000000002</v>
      </c>
      <c r="K686" s="17" t="s">
        <v>47</v>
      </c>
      <c r="L686" s="17" t="s">
        <v>53</v>
      </c>
      <c r="M686" s="17" t="s">
        <v>53</v>
      </c>
    </row>
    <row r="687" spans="1:13" ht="13.5" x14ac:dyDescent="0.25">
      <c r="A687" s="3">
        <v>43005</v>
      </c>
      <c r="B687" s="2">
        <v>1.7965</v>
      </c>
      <c r="C687" s="2">
        <v>55.323133803559884</v>
      </c>
      <c r="D687" s="2">
        <v>-7.7473831036964924E-3</v>
      </c>
      <c r="E687" s="2">
        <v>3.639993518594134E-3</v>
      </c>
      <c r="F687" s="2">
        <v>1.7976800000000002</v>
      </c>
      <c r="G687" s="2">
        <v>1.7959299999999998</v>
      </c>
      <c r="H687" s="2">
        <v>1.7859900000000004</v>
      </c>
      <c r="I687" s="2">
        <v>1.7565019999999993</v>
      </c>
      <c r="J687" s="2">
        <v>1.6794509999999996</v>
      </c>
      <c r="K687" s="17" t="s">
        <v>47</v>
      </c>
      <c r="L687" s="17" t="s">
        <v>53</v>
      </c>
      <c r="M687" s="17" t="s">
        <v>54</v>
      </c>
    </row>
    <row r="688" spans="1:13" ht="13.5" x14ac:dyDescent="0.25">
      <c r="A688" s="3">
        <v>43006</v>
      </c>
      <c r="B688" s="2">
        <v>1.7965</v>
      </c>
      <c r="C688" s="2">
        <v>55.323133803559884</v>
      </c>
      <c r="D688" s="2">
        <v>-4.316986502999276E-3</v>
      </c>
      <c r="E688" s="2">
        <v>1.0519643028659698E-2</v>
      </c>
      <c r="F688" s="2">
        <v>1.7976800000000002</v>
      </c>
      <c r="G688" s="2">
        <v>1.7953400000000002</v>
      </c>
      <c r="H688" s="2">
        <v>1.7865750000000002</v>
      </c>
      <c r="I688" s="2">
        <v>1.7574379999999992</v>
      </c>
      <c r="J688" s="2">
        <v>1.6803119999999996</v>
      </c>
      <c r="K688" s="17" t="s">
        <v>47</v>
      </c>
      <c r="L688" s="17" t="s">
        <v>53</v>
      </c>
      <c r="M688" s="17" t="s">
        <v>53</v>
      </c>
    </row>
    <row r="689" spans="1:13" ht="13.5" x14ac:dyDescent="0.25">
      <c r="A689" s="3">
        <v>43007</v>
      </c>
      <c r="B689" s="2">
        <v>1.7965</v>
      </c>
      <c r="C689" s="2">
        <v>55.323133803559884</v>
      </c>
      <c r="D689" s="2">
        <v>-1.5129209440143399E-3</v>
      </c>
      <c r="E689" s="2">
        <v>1.8004116519591475E-2</v>
      </c>
      <c r="F689" s="2">
        <v>1.7976800000000002</v>
      </c>
      <c r="G689" s="2">
        <v>1.7947499999999998</v>
      </c>
      <c r="H689" s="2">
        <v>1.7886200000000005</v>
      </c>
      <c r="I689" s="2">
        <v>1.7582559999999992</v>
      </c>
      <c r="J689" s="2">
        <v>1.6812544999999994</v>
      </c>
      <c r="K689" s="17" t="s">
        <v>47</v>
      </c>
      <c r="L689" s="17" t="s">
        <v>53</v>
      </c>
      <c r="M689" s="17" t="s">
        <v>53</v>
      </c>
    </row>
    <row r="690" spans="1:13" ht="13.5" x14ac:dyDescent="0.25">
      <c r="A690" s="3">
        <v>43010</v>
      </c>
      <c r="B690" s="2">
        <v>1.7965</v>
      </c>
      <c r="C690" s="2">
        <v>55.323133803559884</v>
      </c>
      <c r="D690" s="2">
        <v>-1.39218059407753E-4</v>
      </c>
      <c r="E690" s="2">
        <v>2.5432589071325912E-2</v>
      </c>
      <c r="F690" s="2">
        <v>1.7965</v>
      </c>
      <c r="G690" s="2">
        <v>1.7947499999999998</v>
      </c>
      <c r="H690" s="2">
        <v>1.7906650000000006</v>
      </c>
      <c r="I690" s="2">
        <v>1.7591919999999988</v>
      </c>
      <c r="J690" s="2">
        <v>1.682305999999999</v>
      </c>
      <c r="K690" s="17" t="s">
        <v>47</v>
      </c>
      <c r="L690" s="17" t="s">
        <v>48</v>
      </c>
      <c r="M690" s="17" t="s">
        <v>46</v>
      </c>
    </row>
    <row r="691" spans="1:13" ht="13.5" x14ac:dyDescent="0.25">
      <c r="A691" s="3">
        <v>43011</v>
      </c>
      <c r="B691" s="2">
        <v>1.7556</v>
      </c>
      <c r="C691" s="2">
        <v>42.187586160489069</v>
      </c>
      <c r="D691" s="2">
        <v>3.9682610445934685E-3</v>
      </c>
      <c r="E691" s="2">
        <v>3.2457214976814239E-2</v>
      </c>
      <c r="F691" s="2">
        <v>1.7883199999999999</v>
      </c>
      <c r="G691" s="2">
        <v>1.7906600000000001</v>
      </c>
      <c r="H691" s="2">
        <v>1.7906650000000006</v>
      </c>
      <c r="I691" s="2">
        <v>1.7602459999999989</v>
      </c>
      <c r="J691" s="2">
        <v>1.6831529999999992</v>
      </c>
      <c r="K691" s="17" t="s">
        <v>47</v>
      </c>
      <c r="L691" s="17" t="s">
        <v>53</v>
      </c>
      <c r="M691" s="17" t="s">
        <v>46</v>
      </c>
    </row>
    <row r="692" spans="1:13" ht="13.5" x14ac:dyDescent="0.25">
      <c r="A692" s="3">
        <v>43012</v>
      </c>
      <c r="B692" s="2">
        <v>1.7965</v>
      </c>
      <c r="C692" s="2">
        <v>53.959911250395784</v>
      </c>
      <c r="D692" s="2">
        <v>9.7761634209203585E-4</v>
      </c>
      <c r="E692" s="2">
        <v>3.8521769227554473E-2</v>
      </c>
      <c r="F692" s="2">
        <v>1.7883200000000001</v>
      </c>
      <c r="G692" s="2">
        <v>1.7929999999999999</v>
      </c>
      <c r="H692" s="2">
        <v>1.7900800000000008</v>
      </c>
      <c r="I692" s="2">
        <v>1.7622359999999988</v>
      </c>
      <c r="J692" s="2">
        <v>1.684204499999999</v>
      </c>
      <c r="K692" s="17" t="s">
        <v>50</v>
      </c>
      <c r="L692" s="17" t="s">
        <v>53</v>
      </c>
      <c r="M692" s="17" t="s">
        <v>53</v>
      </c>
    </row>
    <row r="693" spans="1:13" ht="13.5" x14ac:dyDescent="0.25">
      <c r="A693" s="3">
        <v>43013</v>
      </c>
      <c r="B693" s="2">
        <v>1.8024</v>
      </c>
      <c r="C693" s="2">
        <v>55.371684741922259</v>
      </c>
      <c r="D693" s="2">
        <v>1.5196740100229533E-3</v>
      </c>
      <c r="E693" s="2">
        <v>4.3549454596128814E-2</v>
      </c>
      <c r="F693" s="2">
        <v>1.7894999999999999</v>
      </c>
      <c r="G693" s="2">
        <v>1.7935899999999996</v>
      </c>
      <c r="H693" s="2">
        <v>1.7900800000000008</v>
      </c>
      <c r="I693" s="2">
        <v>1.764343999999999</v>
      </c>
      <c r="J693" s="2">
        <v>1.6852854999999989</v>
      </c>
      <c r="K693" s="17" t="s">
        <v>50</v>
      </c>
      <c r="L693" s="17" t="s">
        <v>53</v>
      </c>
      <c r="M693" s="17" t="s">
        <v>51</v>
      </c>
    </row>
    <row r="694" spans="1:13" ht="13.5" x14ac:dyDescent="0.25">
      <c r="A694" s="3">
        <v>43014</v>
      </c>
      <c r="B694" s="2">
        <v>1.8024</v>
      </c>
      <c r="C694" s="2">
        <v>55.371684741922259</v>
      </c>
      <c r="D694" s="2">
        <v>1.8598083765213325E-3</v>
      </c>
      <c r="E694" s="2">
        <v>4.9271441592808086E-2</v>
      </c>
      <c r="F694" s="2">
        <v>1.79068</v>
      </c>
      <c r="G694" s="2">
        <v>1.7941799999999997</v>
      </c>
      <c r="H694" s="2">
        <v>1.7909600000000006</v>
      </c>
      <c r="I694" s="2">
        <v>1.7656319999999994</v>
      </c>
      <c r="J694" s="2">
        <v>1.6863389999999987</v>
      </c>
      <c r="K694" s="17" t="s">
        <v>50</v>
      </c>
      <c r="L694" s="17" t="s">
        <v>53</v>
      </c>
      <c r="M694" s="17" t="s">
        <v>51</v>
      </c>
    </row>
    <row r="695" spans="1:13" ht="13.5" x14ac:dyDescent="0.25">
      <c r="A695" s="3">
        <v>43017</v>
      </c>
      <c r="B695" s="2">
        <v>1.8024</v>
      </c>
      <c r="C695" s="2">
        <v>55.371684741922266</v>
      </c>
      <c r="D695" s="2">
        <v>2.9455568588030445E-3</v>
      </c>
      <c r="E695" s="2">
        <v>5.4570991678290631E-2</v>
      </c>
      <c r="F695" s="2">
        <v>1.7918600000000002</v>
      </c>
      <c r="G695" s="2">
        <v>1.7941799999999997</v>
      </c>
      <c r="H695" s="2">
        <v>1.7924250000000004</v>
      </c>
      <c r="I695" s="2">
        <v>1.7677399999999996</v>
      </c>
      <c r="J695" s="2">
        <v>1.6873924999999985</v>
      </c>
      <c r="K695" s="17" t="s">
        <v>50</v>
      </c>
      <c r="L695" s="17" t="s">
        <v>53</v>
      </c>
      <c r="M695" s="17" t="s">
        <v>51</v>
      </c>
    </row>
    <row r="696" spans="1:13" ht="13.5" x14ac:dyDescent="0.25">
      <c r="A696" s="3">
        <v>43018</v>
      </c>
      <c r="B696" s="2">
        <v>1.7965</v>
      </c>
      <c r="C696" s="2">
        <v>53.329249058988232</v>
      </c>
      <c r="D696" s="2">
        <v>3.2919916314306796E-3</v>
      </c>
      <c r="E696" s="2">
        <v>5.8215200922238107E-2</v>
      </c>
      <c r="F696" s="2">
        <v>1.8000399999999999</v>
      </c>
      <c r="G696" s="2">
        <v>1.7941800000000001</v>
      </c>
      <c r="H696" s="2">
        <v>1.7930100000000002</v>
      </c>
      <c r="I696" s="2">
        <v>1.7697299999999994</v>
      </c>
      <c r="J696" s="2">
        <v>1.6883894999999984</v>
      </c>
      <c r="K696" s="17" t="s">
        <v>50</v>
      </c>
      <c r="L696" s="17" t="s">
        <v>53</v>
      </c>
      <c r="M696" s="17" t="s">
        <v>51</v>
      </c>
    </row>
    <row r="697" spans="1:13" ht="13.5" x14ac:dyDescent="0.25">
      <c r="A697" s="3">
        <v>43019</v>
      </c>
      <c r="B697" s="2">
        <v>1.7965</v>
      </c>
      <c r="C697" s="2">
        <v>53.329249058988232</v>
      </c>
      <c r="D697" s="2">
        <v>3.5258993121909388E-3</v>
      </c>
      <c r="E697" s="2">
        <v>5.9218040946914539E-2</v>
      </c>
      <c r="F697" s="2">
        <v>1.8000399999999999</v>
      </c>
      <c r="G697" s="2">
        <v>1.7941800000000001</v>
      </c>
      <c r="H697" s="2">
        <v>1.7950550000000003</v>
      </c>
      <c r="I697" s="2">
        <v>1.7708999999999995</v>
      </c>
      <c r="J697" s="2">
        <v>1.6893319999999985</v>
      </c>
      <c r="K697" s="17" t="s">
        <v>50</v>
      </c>
      <c r="L697" s="17" t="s">
        <v>53</v>
      </c>
      <c r="M697" s="17" t="s">
        <v>53</v>
      </c>
    </row>
    <row r="698" spans="1:13" ht="13.5" x14ac:dyDescent="0.25">
      <c r="A698" s="3">
        <v>43020</v>
      </c>
      <c r="B698" s="2">
        <v>1.7965</v>
      </c>
      <c r="C698" s="2">
        <v>53.329249058988232</v>
      </c>
      <c r="D698" s="2">
        <v>3.6689791268929017E-3</v>
      </c>
      <c r="E698" s="2">
        <v>5.6878978072869589E-2</v>
      </c>
      <c r="F698" s="2">
        <v>1.7988599999999999</v>
      </c>
      <c r="G698" s="2">
        <v>1.7941800000000001</v>
      </c>
      <c r="H698" s="2">
        <v>1.7947600000000006</v>
      </c>
      <c r="I698" s="2">
        <v>1.7719519999999995</v>
      </c>
      <c r="J698" s="2">
        <v>1.6901659999999985</v>
      </c>
      <c r="K698" s="17" t="s">
        <v>47</v>
      </c>
      <c r="L698" s="17" t="s">
        <v>53</v>
      </c>
      <c r="M698" s="17" t="s">
        <v>46</v>
      </c>
    </row>
    <row r="699" spans="1:13" ht="13.5" x14ac:dyDescent="0.25">
      <c r="A699" s="3">
        <v>43021</v>
      </c>
      <c r="B699" s="2">
        <v>1.7965</v>
      </c>
      <c r="C699" s="2">
        <v>53.329249058988239</v>
      </c>
      <c r="D699" s="2">
        <v>3.7392669688740554E-3</v>
      </c>
      <c r="E699" s="2">
        <v>5.3647712739295916E-2</v>
      </c>
      <c r="F699" s="2">
        <v>1.7976800000000002</v>
      </c>
      <c r="G699" s="2">
        <v>1.7941800000000001</v>
      </c>
      <c r="H699" s="2">
        <v>1.7944650000000002</v>
      </c>
      <c r="I699" s="2">
        <v>1.7730039999999994</v>
      </c>
      <c r="J699" s="2">
        <v>1.6910544999999986</v>
      </c>
      <c r="K699" s="17" t="s">
        <v>47</v>
      </c>
      <c r="L699" s="17" t="s">
        <v>53</v>
      </c>
      <c r="M699" s="17" t="s">
        <v>46</v>
      </c>
    </row>
    <row r="700" spans="1:13" ht="13.5" x14ac:dyDescent="0.25">
      <c r="A700" s="3">
        <v>43024</v>
      </c>
      <c r="B700" s="2">
        <v>1.7965</v>
      </c>
      <c r="C700" s="2">
        <v>53.329249058988239</v>
      </c>
      <c r="D700" s="2">
        <v>3.7517230619490416E-3</v>
      </c>
      <c r="E700" s="2">
        <v>5.0127366410992871E-2</v>
      </c>
      <c r="F700" s="2">
        <v>1.7965</v>
      </c>
      <c r="G700" s="2">
        <v>1.7941800000000001</v>
      </c>
      <c r="H700" s="2">
        <v>1.7944650000000002</v>
      </c>
      <c r="I700" s="2">
        <v>1.7744079999999993</v>
      </c>
      <c r="J700" s="2">
        <v>1.6919969999999984</v>
      </c>
      <c r="K700" s="17" t="s">
        <v>47</v>
      </c>
      <c r="L700" s="17" t="s">
        <v>53</v>
      </c>
      <c r="M700" s="17" t="s">
        <v>46</v>
      </c>
    </row>
    <row r="701" spans="1:13" ht="13.5" x14ac:dyDescent="0.25">
      <c r="A701" s="3">
        <v>43025</v>
      </c>
      <c r="B701" s="2">
        <v>1.7907</v>
      </c>
      <c r="C701" s="2">
        <v>50.66795172667473</v>
      </c>
      <c r="D701" s="2">
        <v>-2.1439506322165069E-3</v>
      </c>
      <c r="E701" s="2">
        <v>4.722478264813576E-2</v>
      </c>
      <c r="F701" s="2">
        <v>1.7953399999999999</v>
      </c>
      <c r="G701" s="2">
        <v>1.79769</v>
      </c>
      <c r="H701" s="2">
        <v>1.7941750000000003</v>
      </c>
      <c r="I701" s="2">
        <v>1.7756959999999995</v>
      </c>
      <c r="J701" s="2">
        <v>1.6927749999999986</v>
      </c>
      <c r="K701" s="17" t="s">
        <v>47</v>
      </c>
      <c r="L701" s="17" t="s">
        <v>53</v>
      </c>
      <c r="M701" s="17" t="s">
        <v>46</v>
      </c>
    </row>
    <row r="702" spans="1:13" ht="13.5" x14ac:dyDescent="0.25">
      <c r="A702" s="3">
        <v>43026</v>
      </c>
      <c r="B702" s="2">
        <v>1.7847999999999999</v>
      </c>
      <c r="C702" s="2">
        <v>48.041593077014454</v>
      </c>
      <c r="D702" s="2">
        <v>-4.0929098368835959E-4</v>
      </c>
      <c r="E702" s="2">
        <v>4.4941274325495661E-2</v>
      </c>
      <c r="F702" s="2">
        <v>1.7929999999999999</v>
      </c>
      <c r="G702" s="2">
        <v>1.7965199999999999</v>
      </c>
      <c r="H702" s="2">
        <v>1.7947600000000001</v>
      </c>
      <c r="I702" s="2">
        <v>1.7774519999999998</v>
      </c>
      <c r="J702" s="2">
        <v>1.6935234999999984</v>
      </c>
      <c r="K702" s="17" t="s">
        <v>47</v>
      </c>
      <c r="L702" s="17" t="s">
        <v>48</v>
      </c>
      <c r="M702" s="17" t="s">
        <v>46</v>
      </c>
    </row>
    <row r="703" spans="1:13" ht="13.5" x14ac:dyDescent="0.25">
      <c r="A703" s="3">
        <v>43027</v>
      </c>
      <c r="B703" s="2">
        <v>1.7847999999999999</v>
      </c>
      <c r="C703" s="2">
        <v>48.041593077014454</v>
      </c>
      <c r="D703" s="2">
        <v>1.9954627692460036E-3</v>
      </c>
      <c r="E703" s="2">
        <v>4.2197652414604644E-2</v>
      </c>
      <c r="F703" s="2">
        <v>1.7906600000000001</v>
      </c>
      <c r="G703" s="2">
        <v>1.7947599999999997</v>
      </c>
      <c r="H703" s="2">
        <v>1.7941749999999999</v>
      </c>
      <c r="I703" s="2">
        <v>1.7786219999999999</v>
      </c>
      <c r="J703" s="2">
        <v>1.6944074999999983</v>
      </c>
      <c r="K703" s="17" t="s">
        <v>47</v>
      </c>
      <c r="L703" s="17" t="s">
        <v>48</v>
      </c>
      <c r="M703" s="17" t="s">
        <v>46</v>
      </c>
    </row>
    <row r="704" spans="1:13" ht="13.5" x14ac:dyDescent="0.25">
      <c r="A704" s="3">
        <v>43028</v>
      </c>
      <c r="B704" s="2">
        <v>1.8024</v>
      </c>
      <c r="C704" s="2">
        <v>55.942401445951475</v>
      </c>
      <c r="D704" s="2">
        <v>2.7536548802999938E-3</v>
      </c>
      <c r="E704" s="2">
        <v>3.8393459369279175E-2</v>
      </c>
      <c r="F704" s="2">
        <v>1.7918399999999999</v>
      </c>
      <c r="G704" s="2">
        <v>1.7947599999999997</v>
      </c>
      <c r="H704" s="2">
        <v>1.7944699999999998</v>
      </c>
      <c r="I704" s="2">
        <v>1.7797920000000003</v>
      </c>
      <c r="J704" s="2">
        <v>1.6953794999999983</v>
      </c>
      <c r="K704" s="17" t="s">
        <v>47</v>
      </c>
      <c r="L704" s="17" t="s">
        <v>48</v>
      </c>
      <c r="M704" s="17" t="s">
        <v>54</v>
      </c>
    </row>
    <row r="705" spans="1:13" ht="13.5" x14ac:dyDescent="0.25">
      <c r="A705" s="3">
        <v>43031</v>
      </c>
      <c r="B705" s="2">
        <v>1.8024</v>
      </c>
      <c r="C705" s="2">
        <v>55.942401445951475</v>
      </c>
      <c r="D705" s="2">
        <v>3.3162993561366427E-3</v>
      </c>
      <c r="E705" s="2">
        <v>3.3976151608748492E-2</v>
      </c>
      <c r="F705" s="2">
        <v>1.7930199999999998</v>
      </c>
      <c r="G705" s="2">
        <v>1.7947599999999997</v>
      </c>
      <c r="H705" s="2">
        <v>1.79447</v>
      </c>
      <c r="I705" s="2">
        <v>1.7809620000000004</v>
      </c>
      <c r="J705" s="2">
        <v>1.696324499999998</v>
      </c>
      <c r="K705" s="17" t="s">
        <v>47</v>
      </c>
      <c r="L705" s="17" t="s">
        <v>48</v>
      </c>
      <c r="M705" s="17" t="s">
        <v>54</v>
      </c>
    </row>
    <row r="706" spans="1:13" ht="13.5" x14ac:dyDescent="0.25">
      <c r="A706" s="3">
        <v>43032</v>
      </c>
      <c r="B706" s="2">
        <v>1.7847999999999999</v>
      </c>
      <c r="C706" s="2">
        <v>47.555758050424743</v>
      </c>
      <c r="D706" s="2">
        <v>4.1153364884174426E-3</v>
      </c>
      <c r="E706" s="2">
        <v>2.9371756395686868E-2</v>
      </c>
      <c r="F706" s="2">
        <v>1.7918400000000001</v>
      </c>
      <c r="G706" s="2">
        <v>1.79359</v>
      </c>
      <c r="H706" s="2">
        <v>1.7938850000000002</v>
      </c>
      <c r="I706" s="2">
        <v>1.7816640000000006</v>
      </c>
      <c r="J706" s="2">
        <v>1.6970999999999981</v>
      </c>
      <c r="K706" s="17" t="s">
        <v>47</v>
      </c>
      <c r="L706" s="17" t="s">
        <v>48</v>
      </c>
      <c r="M706" s="17" t="s">
        <v>46</v>
      </c>
    </row>
    <row r="707" spans="1:13" ht="13.5" x14ac:dyDescent="0.25">
      <c r="A707" s="3">
        <v>43033</v>
      </c>
      <c r="B707" s="2">
        <v>1.7847999999999999</v>
      </c>
      <c r="C707" s="2">
        <v>47.555758050424743</v>
      </c>
      <c r="D707" s="2">
        <v>4.8277976434700776E-3</v>
      </c>
      <c r="E707" s="2">
        <v>2.486760114629185E-2</v>
      </c>
      <c r="F707" s="2">
        <v>1.7918399999999999</v>
      </c>
      <c r="G707" s="2">
        <v>1.7924200000000003</v>
      </c>
      <c r="H707" s="2">
        <v>1.7932999999999999</v>
      </c>
      <c r="I707" s="2">
        <v>1.7824820000000006</v>
      </c>
      <c r="J707" s="2">
        <v>1.6978754999999981</v>
      </c>
      <c r="K707" s="17" t="s">
        <v>47</v>
      </c>
      <c r="L707" s="17" t="s">
        <v>53</v>
      </c>
      <c r="M707" s="17" t="s">
        <v>53</v>
      </c>
    </row>
    <row r="708" spans="1:13" ht="13.5" x14ac:dyDescent="0.25">
      <c r="A708" s="3">
        <v>43034</v>
      </c>
      <c r="B708" s="2">
        <v>1.7847999999999999</v>
      </c>
      <c r="C708" s="2">
        <v>47.555758050424735</v>
      </c>
      <c r="D708" s="2">
        <v>5.4643094014918958E-3</v>
      </c>
      <c r="E708" s="2">
        <v>2.082975691592381E-2</v>
      </c>
      <c r="F708" s="2">
        <v>1.7918399999999999</v>
      </c>
      <c r="G708" s="2">
        <v>1.7912500000000002</v>
      </c>
      <c r="H708" s="2">
        <v>1.7927149999999998</v>
      </c>
      <c r="I708" s="2">
        <v>1.7830660000000007</v>
      </c>
      <c r="J708" s="2">
        <v>1.6986239999999984</v>
      </c>
      <c r="K708" s="17" t="s">
        <v>47</v>
      </c>
      <c r="L708" s="17" t="s">
        <v>53</v>
      </c>
      <c r="M708" s="17" t="s">
        <v>53</v>
      </c>
    </row>
    <row r="709" spans="1:13" ht="13.5" x14ac:dyDescent="0.25">
      <c r="A709" s="3">
        <v>43035</v>
      </c>
      <c r="B709" s="2">
        <v>1.7965</v>
      </c>
      <c r="C709" s="2">
        <v>53.36103828616816</v>
      </c>
      <c r="D709" s="2">
        <v>5.1673962842553323E-3</v>
      </c>
      <c r="E709" s="2">
        <v>1.7334764402057119E-2</v>
      </c>
      <c r="F709" s="2">
        <v>1.7906599999999997</v>
      </c>
      <c r="G709" s="2">
        <v>1.7912500000000002</v>
      </c>
      <c r="H709" s="2">
        <v>1.7927150000000001</v>
      </c>
      <c r="I709" s="2">
        <v>1.7841180000000003</v>
      </c>
      <c r="J709" s="2">
        <v>1.6994579999999981</v>
      </c>
      <c r="K709" s="17" t="s">
        <v>47</v>
      </c>
      <c r="L709" s="17" t="s">
        <v>53</v>
      </c>
      <c r="M709" s="17" t="s">
        <v>46</v>
      </c>
    </row>
    <row r="710" spans="1:13" ht="13.5" x14ac:dyDescent="0.25">
      <c r="A710" s="3">
        <v>43038</v>
      </c>
      <c r="B710" s="2">
        <v>1.7907</v>
      </c>
      <c r="C710" s="2">
        <v>50.383608940883406</v>
      </c>
      <c r="D710" s="2">
        <v>5.3055139697908427E-3</v>
      </c>
      <c r="E710" s="2">
        <v>1.4216260288087274E-2</v>
      </c>
      <c r="F710" s="2">
        <v>1.7883199999999999</v>
      </c>
      <c r="G710" s="2">
        <v>1.79067</v>
      </c>
      <c r="H710" s="2">
        <v>1.7924250000000002</v>
      </c>
      <c r="I710" s="2">
        <v>1.7848200000000003</v>
      </c>
      <c r="J710" s="2">
        <v>1.7002629999999983</v>
      </c>
      <c r="K710" s="17" t="s">
        <v>47</v>
      </c>
      <c r="L710" s="17" t="s">
        <v>53</v>
      </c>
      <c r="M710" s="17" t="s">
        <v>46</v>
      </c>
    </row>
    <row r="711" spans="1:13" ht="13.5" x14ac:dyDescent="0.25">
      <c r="A711" s="3">
        <v>43039</v>
      </c>
      <c r="B711" s="2">
        <v>1.8024</v>
      </c>
      <c r="C711" s="2">
        <v>55.747693950557149</v>
      </c>
      <c r="D711" s="2">
        <v>3.6603866411386576E-3</v>
      </c>
      <c r="E711" s="2">
        <v>1.1162015192476076E-2</v>
      </c>
      <c r="F711" s="2">
        <v>1.7918399999999999</v>
      </c>
      <c r="G711" s="2">
        <v>1.7918400000000001</v>
      </c>
      <c r="H711" s="2">
        <v>1.7947649999999999</v>
      </c>
      <c r="I711" s="2">
        <v>1.7859900000000004</v>
      </c>
      <c r="J711" s="2">
        <v>1.7011264999999978</v>
      </c>
      <c r="K711" s="17" t="s">
        <v>50</v>
      </c>
      <c r="L711" s="17" t="s">
        <v>53</v>
      </c>
      <c r="M711" s="17" t="s">
        <v>51</v>
      </c>
    </row>
    <row r="712" spans="1:13" ht="13.5" x14ac:dyDescent="0.25">
      <c r="A712" s="3">
        <v>43040</v>
      </c>
      <c r="B712" s="2">
        <v>1.8024</v>
      </c>
      <c r="C712" s="2">
        <v>55.747693950557149</v>
      </c>
      <c r="D712" s="2">
        <v>1.2887297695036715E-3</v>
      </c>
      <c r="E712" s="2">
        <v>8.7652216115206138E-3</v>
      </c>
      <c r="F712" s="2">
        <v>1.7953600000000001</v>
      </c>
      <c r="G712" s="2">
        <v>1.7935999999999996</v>
      </c>
      <c r="H712" s="2">
        <v>1.7950599999999999</v>
      </c>
      <c r="I712" s="2">
        <v>1.787160000000001</v>
      </c>
      <c r="J712" s="2">
        <v>1.7019899999999977</v>
      </c>
      <c r="K712" s="17" t="s">
        <v>50</v>
      </c>
      <c r="L712" s="17" t="s">
        <v>53</v>
      </c>
      <c r="M712" s="17" t="s">
        <v>51</v>
      </c>
    </row>
    <row r="713" spans="1:13" ht="13.5" x14ac:dyDescent="0.25">
      <c r="A713" s="3">
        <v>43041</v>
      </c>
      <c r="B713" s="2">
        <v>1.7789999999999999</v>
      </c>
      <c r="C713" s="2">
        <v>44.570817664519232</v>
      </c>
      <c r="D713" s="2">
        <v>9.4867119748753836E-4</v>
      </c>
      <c r="E713" s="2">
        <v>8.2263430101225162E-3</v>
      </c>
      <c r="F713" s="2">
        <v>1.7942</v>
      </c>
      <c r="G713" s="2">
        <v>1.7930199999999998</v>
      </c>
      <c r="H713" s="2">
        <v>1.7938899999999998</v>
      </c>
      <c r="I713" s="2">
        <v>1.7884480000000007</v>
      </c>
      <c r="J713" s="2">
        <v>1.7027094999999974</v>
      </c>
      <c r="K713" s="17" t="s">
        <v>47</v>
      </c>
      <c r="L713" s="17" t="s">
        <v>53</v>
      </c>
      <c r="M713" s="17" t="s">
        <v>46</v>
      </c>
    </row>
    <row r="714" spans="1:13" ht="13.5" x14ac:dyDescent="0.25">
      <c r="A714" s="3">
        <v>43042</v>
      </c>
      <c r="B714" s="2">
        <v>1.7556</v>
      </c>
      <c r="C714" s="2">
        <v>36.656264126049841</v>
      </c>
      <c r="D714" s="2">
        <v>5.1785549806944164E-3</v>
      </c>
      <c r="E714" s="2">
        <v>8.0908706405199912E-3</v>
      </c>
      <c r="F714" s="2">
        <v>1.7860199999999999</v>
      </c>
      <c r="G714" s="2">
        <v>1.7883400000000003</v>
      </c>
      <c r="H714" s="2">
        <v>1.7915500000000002</v>
      </c>
      <c r="I714" s="2">
        <v>1.7884480000000011</v>
      </c>
      <c r="J714" s="2">
        <v>1.7032844999999972</v>
      </c>
      <c r="K714" s="17" t="s">
        <v>47</v>
      </c>
      <c r="L714" s="17" t="s">
        <v>53</v>
      </c>
      <c r="M714" s="17" t="s">
        <v>46</v>
      </c>
    </row>
    <row r="715" spans="1:13" ht="13.5" x14ac:dyDescent="0.25">
      <c r="A715" s="3">
        <v>43045</v>
      </c>
      <c r="B715" s="2">
        <v>1.7847999999999999</v>
      </c>
      <c r="C715" s="2">
        <v>48.859896126566248</v>
      </c>
      <c r="D715" s="2">
        <v>6.8039219905495774E-3</v>
      </c>
      <c r="E715" s="2">
        <v>7.6645987440892632E-3</v>
      </c>
      <c r="F715" s="2">
        <v>1.7848400000000002</v>
      </c>
      <c r="G715" s="2">
        <v>1.7865800000000001</v>
      </c>
      <c r="H715" s="2">
        <v>1.7906699999999998</v>
      </c>
      <c r="I715" s="2">
        <v>1.7890320000000011</v>
      </c>
      <c r="J715" s="2">
        <v>1.7040054999999972</v>
      </c>
      <c r="K715" s="17" t="s">
        <v>47</v>
      </c>
      <c r="L715" s="17" t="s">
        <v>53</v>
      </c>
      <c r="M715" s="17" t="s">
        <v>46</v>
      </c>
    </row>
    <row r="716" spans="1:13" ht="13.5" x14ac:dyDescent="0.25">
      <c r="A716" s="3">
        <v>43046</v>
      </c>
      <c r="B716" s="2">
        <v>1.7614000000000001</v>
      </c>
      <c r="C716" s="2">
        <v>41.894303201128224</v>
      </c>
      <c r="D716" s="2">
        <v>7.2260309357001784E-3</v>
      </c>
      <c r="E716" s="2">
        <v>7.290907554202258E-3</v>
      </c>
      <c r="F716" s="2">
        <v>1.7766399999999998</v>
      </c>
      <c r="G716" s="2">
        <v>1.7842399999999998</v>
      </c>
      <c r="H716" s="2">
        <v>1.7889149999999998</v>
      </c>
      <c r="I716" s="2">
        <v>1.7885640000000009</v>
      </c>
      <c r="J716" s="2">
        <v>1.7045824999999968</v>
      </c>
      <c r="K716" s="17" t="s">
        <v>47</v>
      </c>
      <c r="L716" s="17" t="s">
        <v>53</v>
      </c>
      <c r="M716" s="17" t="s">
        <v>46</v>
      </c>
    </row>
    <row r="717" spans="1:13" ht="13.5" x14ac:dyDescent="0.25">
      <c r="A717" s="3">
        <v>43047</v>
      </c>
      <c r="B717" s="2">
        <v>1.7614000000000001</v>
      </c>
      <c r="C717" s="2">
        <v>41.894303201128224</v>
      </c>
      <c r="D717" s="2">
        <v>7.7410618079898352E-3</v>
      </c>
      <c r="E717" s="2">
        <v>7.5866492625778874E-3</v>
      </c>
      <c r="F717" s="2">
        <v>1.76844</v>
      </c>
      <c r="G717" s="2">
        <v>1.7819000000000003</v>
      </c>
      <c r="H717" s="2">
        <v>1.7871600000000005</v>
      </c>
      <c r="I717" s="2">
        <v>1.7880960000000008</v>
      </c>
      <c r="J717" s="2">
        <v>1.7051594999999966</v>
      </c>
      <c r="K717" s="17" t="s">
        <v>47</v>
      </c>
      <c r="L717" s="17" t="s">
        <v>53</v>
      </c>
      <c r="M717" s="17" t="s">
        <v>46</v>
      </c>
    </row>
    <row r="718" spans="1:13" ht="13.5" x14ac:dyDescent="0.25">
      <c r="A718" s="3">
        <v>43048</v>
      </c>
      <c r="B718" s="2">
        <v>1.7965</v>
      </c>
      <c r="C718" s="2">
        <v>53.441256900339319</v>
      </c>
      <c r="D718" s="2">
        <v>5.7230254622566701E-3</v>
      </c>
      <c r="E718" s="2">
        <v>7.557274933271416E-3</v>
      </c>
      <c r="F718" s="2">
        <v>1.7719400000000001</v>
      </c>
      <c r="G718" s="2">
        <v>1.7830699999999999</v>
      </c>
      <c r="H718" s="2">
        <v>1.7871600000000005</v>
      </c>
      <c r="I718" s="2">
        <v>1.7883300000000006</v>
      </c>
      <c r="J718" s="2">
        <v>1.7059119999999965</v>
      </c>
      <c r="K718" s="17" t="s">
        <v>47</v>
      </c>
      <c r="L718" s="17" t="s">
        <v>53</v>
      </c>
      <c r="M718" s="17" t="s">
        <v>54</v>
      </c>
    </row>
    <row r="719" spans="1:13" ht="13.5" x14ac:dyDescent="0.25">
      <c r="A719" s="3">
        <v>43049</v>
      </c>
      <c r="B719" s="2">
        <v>1.8024</v>
      </c>
      <c r="C719" s="2">
        <v>55.057962875820778</v>
      </c>
      <c r="D719" s="2">
        <v>5.3063528214429834E-3</v>
      </c>
      <c r="E719" s="2">
        <v>7.3950491493283439E-3</v>
      </c>
      <c r="F719" s="2">
        <v>1.7812999999999999</v>
      </c>
      <c r="G719" s="2">
        <v>1.7836599999999998</v>
      </c>
      <c r="H719" s="2">
        <v>1.7874550000000002</v>
      </c>
      <c r="I719" s="2">
        <v>1.7892660000000007</v>
      </c>
      <c r="J719" s="2">
        <v>1.7069114999999961</v>
      </c>
      <c r="K719" s="17" t="s">
        <v>50</v>
      </c>
      <c r="L719" s="17" t="s">
        <v>53</v>
      </c>
      <c r="M719" s="17" t="s">
        <v>51</v>
      </c>
    </row>
    <row r="720" spans="1:13" ht="13.5" x14ac:dyDescent="0.25">
      <c r="A720" s="3">
        <v>43052</v>
      </c>
      <c r="B720" s="2">
        <v>1.8024</v>
      </c>
      <c r="C720" s="2">
        <v>55.057962875820778</v>
      </c>
      <c r="D720" s="2">
        <v>3.9598844809598521E-3</v>
      </c>
      <c r="E720" s="2">
        <v>7.2278136647729221E-3</v>
      </c>
      <c r="F720" s="2">
        <v>1.7848200000000003</v>
      </c>
      <c r="G720" s="2">
        <v>1.7848299999999999</v>
      </c>
      <c r="H720" s="2">
        <v>1.7877500000000002</v>
      </c>
      <c r="I720" s="2">
        <v>1.7902020000000005</v>
      </c>
      <c r="J720" s="2">
        <v>1.7077204999999964</v>
      </c>
      <c r="K720" s="17" t="s">
        <v>50</v>
      </c>
      <c r="L720" s="17" t="s">
        <v>53</v>
      </c>
      <c r="M720" s="17" t="s">
        <v>51</v>
      </c>
    </row>
    <row r="721" spans="1:13" ht="13.5" x14ac:dyDescent="0.25">
      <c r="A721" s="3">
        <v>43053</v>
      </c>
      <c r="B721" s="2">
        <v>1.8024</v>
      </c>
      <c r="C721" s="2">
        <v>55.057962875820778</v>
      </c>
      <c r="D721" s="2">
        <v>4.5264989209694573E-3</v>
      </c>
      <c r="E721" s="2">
        <v>7.9148025330644627E-3</v>
      </c>
      <c r="F721" s="2">
        <v>1.7930200000000003</v>
      </c>
      <c r="G721" s="2">
        <v>1.7848299999999999</v>
      </c>
      <c r="H721" s="2">
        <v>1.788335</v>
      </c>
      <c r="I721" s="2">
        <v>1.7911380000000006</v>
      </c>
      <c r="J721" s="2">
        <v>1.7085839999999961</v>
      </c>
      <c r="K721" s="17" t="s">
        <v>50</v>
      </c>
      <c r="L721" s="17" t="s">
        <v>53</v>
      </c>
      <c r="M721" s="17" t="s">
        <v>51</v>
      </c>
    </row>
    <row r="722" spans="1:13" ht="13.5" x14ac:dyDescent="0.25">
      <c r="A722" s="3">
        <v>43054</v>
      </c>
      <c r="B722" s="2">
        <v>1.7673000000000001</v>
      </c>
      <c r="C722" s="2">
        <v>43.765868442036336</v>
      </c>
      <c r="D722" s="2">
        <v>7.5188435799971032E-3</v>
      </c>
      <c r="E722" s="2">
        <v>8.0669678128184024E-3</v>
      </c>
      <c r="F722" s="2">
        <v>1.7942</v>
      </c>
      <c r="G722" s="2">
        <v>1.7813199999999998</v>
      </c>
      <c r="H722" s="2">
        <v>1.7874599999999998</v>
      </c>
      <c r="I722" s="2">
        <v>1.7903200000000004</v>
      </c>
      <c r="J722" s="2">
        <v>1.709434999999996</v>
      </c>
      <c r="K722" s="17" t="s">
        <v>47</v>
      </c>
      <c r="L722" s="17" t="s">
        <v>53</v>
      </c>
      <c r="M722" s="17" t="s">
        <v>54</v>
      </c>
    </row>
    <row r="723" spans="1:13" ht="13.5" x14ac:dyDescent="0.25">
      <c r="A723" s="3">
        <v>43055</v>
      </c>
      <c r="B723" s="2">
        <v>1.7673000000000001</v>
      </c>
      <c r="C723" s="2">
        <v>43.765868442036336</v>
      </c>
      <c r="D723" s="2">
        <v>6.5775883290357662E-3</v>
      </c>
      <c r="E723" s="2">
        <v>7.3162424803900001E-3</v>
      </c>
      <c r="F723" s="2">
        <v>1.7883600000000002</v>
      </c>
      <c r="G723" s="2">
        <v>1.7801500000000001</v>
      </c>
      <c r="H723" s="2">
        <v>1.7865849999999999</v>
      </c>
      <c r="I723" s="2">
        <v>1.7896180000000006</v>
      </c>
      <c r="J723" s="2">
        <v>1.7103404999999958</v>
      </c>
      <c r="K723" s="17" t="s">
        <v>47</v>
      </c>
      <c r="L723" s="17" t="s">
        <v>53</v>
      </c>
      <c r="M723" s="17" t="s">
        <v>46</v>
      </c>
    </row>
    <row r="724" spans="1:13" ht="13.5" x14ac:dyDescent="0.25">
      <c r="A724" s="3">
        <v>43056</v>
      </c>
      <c r="B724" s="2">
        <v>1.7965</v>
      </c>
      <c r="C724" s="2">
        <v>53.055244525222101</v>
      </c>
      <c r="D724" s="2">
        <v>1.355497326525068E-4</v>
      </c>
      <c r="E724" s="2">
        <v>6.1170966848625953E-3</v>
      </c>
      <c r="F724" s="2">
        <v>1.78718</v>
      </c>
      <c r="G724" s="2">
        <v>1.7842399999999998</v>
      </c>
      <c r="H724" s="2">
        <v>1.7862899999999999</v>
      </c>
      <c r="I724" s="2">
        <v>1.7898520000000004</v>
      </c>
      <c r="J724" s="2">
        <v>1.7113919999999956</v>
      </c>
      <c r="K724" s="17" t="s">
        <v>47</v>
      </c>
      <c r="L724" s="17" t="s">
        <v>53</v>
      </c>
      <c r="M724" s="17" t="s">
        <v>46</v>
      </c>
    </row>
    <row r="725" spans="1:13" ht="13.5" x14ac:dyDescent="0.25">
      <c r="A725" s="3">
        <v>43059</v>
      </c>
      <c r="B725" s="2">
        <v>1.7965</v>
      </c>
      <c r="C725" s="2">
        <v>53.055244525222101</v>
      </c>
      <c r="D725" s="2">
        <v>-8.8696540391719481E-4</v>
      </c>
      <c r="E725" s="2">
        <v>5.860851468845271E-3</v>
      </c>
      <c r="F725" s="2">
        <v>1.786</v>
      </c>
      <c r="G725" s="2">
        <v>1.7854100000000002</v>
      </c>
      <c r="H725" s="2">
        <v>1.7859950000000002</v>
      </c>
      <c r="I725" s="2">
        <v>1.7903200000000004</v>
      </c>
      <c r="J725" s="2">
        <v>1.7123889999999953</v>
      </c>
      <c r="K725" s="17" t="s">
        <v>47</v>
      </c>
      <c r="L725" s="17" t="s">
        <v>53</v>
      </c>
      <c r="M725" s="17" t="s">
        <v>46</v>
      </c>
    </row>
    <row r="726" spans="1:13" ht="13.5" x14ac:dyDescent="0.25">
      <c r="A726" s="3">
        <v>43060</v>
      </c>
      <c r="B726" s="2">
        <v>1.7965</v>
      </c>
      <c r="C726" s="2">
        <v>53.055244525222101</v>
      </c>
      <c r="D726" s="2">
        <v>-5.4113067171395191E-3</v>
      </c>
      <c r="E726" s="2">
        <v>6.2050175300127717E-3</v>
      </c>
      <c r="F726" s="2">
        <v>1.7848199999999999</v>
      </c>
      <c r="G726" s="2">
        <v>1.7889200000000003</v>
      </c>
      <c r="H726" s="2">
        <v>1.7865800000000001</v>
      </c>
      <c r="I726" s="2">
        <v>1.790554</v>
      </c>
      <c r="J726" s="2">
        <v>1.7133314999999951</v>
      </c>
      <c r="K726" s="17" t="s">
        <v>47</v>
      </c>
      <c r="L726" s="17" t="s">
        <v>53</v>
      </c>
      <c r="M726" s="17" t="s">
        <v>46</v>
      </c>
    </row>
    <row r="727" spans="1:13" ht="13.5" x14ac:dyDescent="0.25">
      <c r="A727" s="3">
        <v>43061</v>
      </c>
      <c r="B727" s="2">
        <v>1.7965</v>
      </c>
      <c r="C727" s="2">
        <v>53.055244525222101</v>
      </c>
      <c r="D727" s="2">
        <v>-9.2943512592125188E-3</v>
      </c>
      <c r="E727" s="2">
        <v>5.7639807747448327E-3</v>
      </c>
      <c r="F727" s="2">
        <v>1.7906600000000001</v>
      </c>
      <c r="G727" s="2">
        <v>1.7924300000000002</v>
      </c>
      <c r="H727" s="2">
        <v>1.7871650000000003</v>
      </c>
      <c r="I727" s="2">
        <v>1.7913719999999997</v>
      </c>
      <c r="J727" s="2">
        <v>1.7142739999999952</v>
      </c>
      <c r="K727" s="17" t="s">
        <v>50</v>
      </c>
      <c r="L727" s="17" t="s">
        <v>53</v>
      </c>
      <c r="M727" s="17" t="s">
        <v>51</v>
      </c>
    </row>
    <row r="728" spans="1:13" ht="13.5" x14ac:dyDescent="0.25">
      <c r="A728" s="3">
        <v>43062</v>
      </c>
      <c r="B728" s="2">
        <v>1.8024</v>
      </c>
      <c r="C728" s="2">
        <v>55.072259064475055</v>
      </c>
      <c r="D728" s="2">
        <v>-7.6677411282528585E-3</v>
      </c>
      <c r="E728" s="2">
        <v>5.0609476435832749E-3</v>
      </c>
      <c r="F728" s="2">
        <v>1.7976800000000002</v>
      </c>
      <c r="G728" s="2">
        <v>1.7930199999999998</v>
      </c>
      <c r="H728" s="2">
        <v>1.7880449999999999</v>
      </c>
      <c r="I728" s="2">
        <v>1.791372</v>
      </c>
      <c r="J728" s="2">
        <v>1.7152459999999952</v>
      </c>
      <c r="K728" s="17" t="s">
        <v>50</v>
      </c>
      <c r="L728" s="17" t="s">
        <v>53</v>
      </c>
      <c r="M728" s="17" t="s">
        <v>51</v>
      </c>
    </row>
    <row r="729" spans="1:13" ht="13.5" x14ac:dyDescent="0.25">
      <c r="A729" s="3">
        <v>43063</v>
      </c>
      <c r="B729" s="2">
        <v>1.8024</v>
      </c>
      <c r="C729" s="2">
        <v>55.072259064475062</v>
      </c>
      <c r="D729" s="2">
        <v>-5.4654939757545762E-3</v>
      </c>
      <c r="E729" s="2">
        <v>4.2625522582961E-3</v>
      </c>
      <c r="F729" s="2">
        <v>1.7988600000000001</v>
      </c>
      <c r="G729" s="2">
        <v>1.7930199999999998</v>
      </c>
      <c r="H729" s="2">
        <v>1.7883399999999998</v>
      </c>
      <c r="I729" s="2">
        <v>1.791372</v>
      </c>
      <c r="J729" s="2">
        <v>1.7162179999999951</v>
      </c>
      <c r="K729" s="17" t="s">
        <v>50</v>
      </c>
      <c r="L729" s="17" t="s">
        <v>53</v>
      </c>
      <c r="M729" s="17" t="s">
        <v>51</v>
      </c>
    </row>
    <row r="730" spans="1:13" ht="13.5" x14ac:dyDescent="0.25">
      <c r="A730" s="3">
        <v>43066</v>
      </c>
      <c r="B730" s="2">
        <v>1.8024</v>
      </c>
      <c r="C730" s="2">
        <v>55.072259064475062</v>
      </c>
      <c r="D730" s="2">
        <v>-3.6778018309111538E-3</v>
      </c>
      <c r="E730" s="2">
        <v>3.1970934467268875E-3</v>
      </c>
      <c r="F730" s="2">
        <v>1.8000400000000003</v>
      </c>
      <c r="G730" s="2">
        <v>1.7930199999999998</v>
      </c>
      <c r="H730" s="2">
        <v>1.7889249999999997</v>
      </c>
      <c r="I730" s="2">
        <v>1.79149</v>
      </c>
      <c r="J730" s="2">
        <v>1.7171899999999951</v>
      </c>
      <c r="K730" s="17" t="s">
        <v>50</v>
      </c>
      <c r="L730" s="17" t="s">
        <v>53</v>
      </c>
      <c r="M730" s="17" t="s">
        <v>51</v>
      </c>
    </row>
    <row r="731" spans="1:13" ht="13.5" x14ac:dyDescent="0.25">
      <c r="A731" s="3">
        <v>43067</v>
      </c>
      <c r="B731" s="2">
        <v>1.8024</v>
      </c>
      <c r="C731" s="2">
        <v>55.072259064475062</v>
      </c>
      <c r="D731" s="2">
        <v>-2.2352760555390816E-3</v>
      </c>
      <c r="E731" s="2">
        <v>2.3891070385578788E-3</v>
      </c>
      <c r="F731" s="2">
        <v>1.80122</v>
      </c>
      <c r="G731" s="2">
        <v>1.7930199999999998</v>
      </c>
      <c r="H731" s="2">
        <v>1.7889249999999997</v>
      </c>
      <c r="I731" s="2">
        <v>1.7916080000000003</v>
      </c>
      <c r="J731" s="2">
        <v>1.7181349999999953</v>
      </c>
      <c r="K731" s="17" t="s">
        <v>50</v>
      </c>
      <c r="L731" s="17" t="s">
        <v>53</v>
      </c>
      <c r="M731" s="17" t="s">
        <v>51</v>
      </c>
    </row>
    <row r="732" spans="1:13" ht="13.5" x14ac:dyDescent="0.25">
      <c r="A732" s="3">
        <v>43068</v>
      </c>
      <c r="B732" s="2">
        <v>1.8024</v>
      </c>
      <c r="C732" s="2">
        <v>55.072259064475062</v>
      </c>
      <c r="D732" s="2">
        <v>-6.4796188120932463E-3</v>
      </c>
      <c r="E732" s="2">
        <v>2.3228858526894037E-3</v>
      </c>
      <c r="F732" s="2">
        <v>1.8024</v>
      </c>
      <c r="G732" s="2">
        <v>1.79653</v>
      </c>
      <c r="H732" s="2">
        <v>1.7889249999999997</v>
      </c>
      <c r="I732" s="2">
        <v>1.7921940000000007</v>
      </c>
      <c r="J732" s="2">
        <v>1.7190799999999951</v>
      </c>
      <c r="K732" s="17" t="s">
        <v>50</v>
      </c>
      <c r="L732" s="17" t="s">
        <v>53</v>
      </c>
      <c r="M732" s="17" t="s">
        <v>51</v>
      </c>
    </row>
    <row r="733" spans="1:13" ht="13.5" x14ac:dyDescent="0.25">
      <c r="A733" s="3">
        <v>43069</v>
      </c>
      <c r="B733" s="2">
        <v>1.8141</v>
      </c>
      <c r="C733" s="2">
        <v>60.007999813757756</v>
      </c>
      <c r="D733" s="2">
        <v>-1.0997783435466424E-2</v>
      </c>
      <c r="E733" s="2">
        <v>1.6923014475728763E-3</v>
      </c>
      <c r="F733" s="2">
        <v>1.80474</v>
      </c>
      <c r="G733" s="2">
        <v>1.80121</v>
      </c>
      <c r="H733" s="2">
        <v>1.79068</v>
      </c>
      <c r="I733" s="2">
        <v>1.7925460000000004</v>
      </c>
      <c r="J733" s="2">
        <v>1.7202734999999949</v>
      </c>
      <c r="K733" s="17" t="s">
        <v>50</v>
      </c>
      <c r="L733" s="17" t="s">
        <v>49</v>
      </c>
      <c r="M733" s="17" t="s">
        <v>51</v>
      </c>
    </row>
    <row r="734" spans="1:13" ht="13.5" x14ac:dyDescent="0.25">
      <c r="A734" s="3">
        <v>43073</v>
      </c>
      <c r="B734" s="2">
        <v>1.7556</v>
      </c>
      <c r="C734" s="2">
        <v>37.704092932099996</v>
      </c>
      <c r="D734" s="2">
        <v>-6.1200174459672407E-3</v>
      </c>
      <c r="E734" s="2">
        <v>4.6801050018148286E-4</v>
      </c>
      <c r="F734" s="2">
        <v>1.7953799999999998</v>
      </c>
      <c r="G734" s="2">
        <v>1.7971200000000003</v>
      </c>
      <c r="H734" s="2">
        <v>1.79068</v>
      </c>
      <c r="I734" s="2">
        <v>1.7917280000000002</v>
      </c>
      <c r="J734" s="2">
        <v>1.7210389999999953</v>
      </c>
      <c r="K734" s="17" t="s">
        <v>50</v>
      </c>
      <c r="L734" s="17" t="s">
        <v>49</v>
      </c>
      <c r="M734" s="17" t="s">
        <v>52</v>
      </c>
    </row>
    <row r="735" spans="1:13" ht="13.5" x14ac:dyDescent="0.25">
      <c r="A735" s="3">
        <v>43074</v>
      </c>
      <c r="B735" s="2">
        <v>1.8082</v>
      </c>
      <c r="C735" s="2">
        <v>54.190943470230714</v>
      </c>
      <c r="D735" s="2">
        <v>-5.6588615573742729E-3</v>
      </c>
      <c r="E735" s="2">
        <v>-1.0732687499695262E-3</v>
      </c>
      <c r="F735" s="2">
        <v>1.7965399999999998</v>
      </c>
      <c r="G735" s="2">
        <v>1.7982900000000002</v>
      </c>
      <c r="H735" s="2">
        <v>1.7918500000000002</v>
      </c>
      <c r="I735" s="2">
        <v>1.7918440000000004</v>
      </c>
      <c r="J735" s="2">
        <v>1.7220674999999954</v>
      </c>
      <c r="K735" s="17" t="s">
        <v>50</v>
      </c>
      <c r="L735" s="17" t="s">
        <v>49</v>
      </c>
      <c r="M735" s="17" t="s">
        <v>51</v>
      </c>
    </row>
    <row r="736" spans="1:13" ht="13.5" x14ac:dyDescent="0.25">
      <c r="A736" s="3">
        <v>43075</v>
      </c>
      <c r="B736" s="2">
        <v>1.8082</v>
      </c>
      <c r="C736" s="2">
        <v>54.190943470230714</v>
      </c>
      <c r="D736" s="2">
        <v>-5.3664019687913456E-3</v>
      </c>
      <c r="E736" s="2">
        <v>-3.075172710674218E-3</v>
      </c>
      <c r="F736" s="2">
        <v>1.7977000000000001</v>
      </c>
      <c r="G736" s="2">
        <v>1.7994599999999998</v>
      </c>
      <c r="H736" s="2">
        <v>1.7941899999999997</v>
      </c>
      <c r="I736" s="2">
        <v>1.7920780000000003</v>
      </c>
      <c r="J736" s="2">
        <v>1.7231774999999956</v>
      </c>
      <c r="K736" s="17" t="s">
        <v>50</v>
      </c>
      <c r="L736" s="17" t="s">
        <v>49</v>
      </c>
      <c r="M736" s="17" t="s">
        <v>51</v>
      </c>
    </row>
    <row r="737" spans="1:13" ht="13.5" x14ac:dyDescent="0.25">
      <c r="A737" s="3">
        <v>43076</v>
      </c>
      <c r="B737" s="2">
        <v>1.8082</v>
      </c>
      <c r="C737" s="2">
        <v>54.190943470230721</v>
      </c>
      <c r="D737" s="2">
        <v>-5.2094447188326676E-3</v>
      </c>
      <c r="E737" s="2">
        <v>-5.1981087661831758E-3</v>
      </c>
      <c r="F737" s="2">
        <v>1.7988600000000001</v>
      </c>
      <c r="G737" s="2">
        <v>1.80063</v>
      </c>
      <c r="H737" s="2">
        <v>1.79653</v>
      </c>
      <c r="I737" s="2">
        <v>1.7923119999999999</v>
      </c>
      <c r="J737" s="2">
        <v>1.7242599999999959</v>
      </c>
      <c r="K737" s="17" t="s">
        <v>50</v>
      </c>
      <c r="L737" s="17" t="s">
        <v>49</v>
      </c>
      <c r="M737" s="17" t="s">
        <v>51</v>
      </c>
    </row>
    <row r="738" spans="1:13" ht="13.5" x14ac:dyDescent="0.25">
      <c r="A738" s="3">
        <v>43077</v>
      </c>
      <c r="B738" s="2">
        <v>1.8141</v>
      </c>
      <c r="C738" s="2">
        <v>55.828661260198317</v>
      </c>
      <c r="D738" s="2">
        <v>-4.6897836857444641E-3</v>
      </c>
      <c r="E738" s="2">
        <v>-7.3173028001041838E-3</v>
      </c>
      <c r="F738" s="2">
        <v>1.7988600000000001</v>
      </c>
      <c r="G738" s="2">
        <v>1.8017999999999996</v>
      </c>
      <c r="H738" s="2">
        <v>1.79741</v>
      </c>
      <c r="I738" s="2">
        <v>1.792664</v>
      </c>
      <c r="J738" s="2">
        <v>1.7253719999999961</v>
      </c>
      <c r="K738" s="17" t="s">
        <v>50</v>
      </c>
      <c r="L738" s="17" t="s">
        <v>53</v>
      </c>
      <c r="M738" s="17" t="s">
        <v>53</v>
      </c>
    </row>
    <row r="739" spans="1:13" ht="13.5" x14ac:dyDescent="0.25">
      <c r="A739" s="3">
        <v>43080</v>
      </c>
      <c r="B739" s="2">
        <v>1.7730999999999999</v>
      </c>
      <c r="C739" s="2">
        <v>44.044558760547197</v>
      </c>
      <c r="D739" s="2">
        <v>-1.3254933186728213E-3</v>
      </c>
      <c r="E739" s="2">
        <v>-9.1617667564936126E-3</v>
      </c>
      <c r="F739" s="2">
        <v>1.8023599999999997</v>
      </c>
      <c r="G739" s="2">
        <v>1.7988699999999997</v>
      </c>
      <c r="H739" s="2">
        <v>1.7959450000000001</v>
      </c>
      <c r="I739" s="2">
        <v>1.7921960000000001</v>
      </c>
      <c r="J739" s="2">
        <v>1.7263064999999964</v>
      </c>
      <c r="K739" s="17" t="s">
        <v>47</v>
      </c>
      <c r="L739" s="17" t="s">
        <v>53</v>
      </c>
      <c r="M739" s="17" t="s">
        <v>54</v>
      </c>
    </row>
    <row r="740" spans="1:13" ht="13.5" x14ac:dyDescent="0.25">
      <c r="A740" s="3">
        <v>43081</v>
      </c>
      <c r="B740" s="2">
        <v>1.8141</v>
      </c>
      <c r="C740" s="2">
        <v>54.408167903986644</v>
      </c>
      <c r="D740" s="2">
        <v>-1.377681853660162E-3</v>
      </c>
      <c r="E740" s="2">
        <v>-1.0143358441487888E-2</v>
      </c>
      <c r="F740" s="2">
        <v>1.8035399999999999</v>
      </c>
      <c r="G740" s="2">
        <v>1.8000399999999999</v>
      </c>
      <c r="H740" s="2">
        <v>1.79653</v>
      </c>
      <c r="I740" s="2">
        <v>1.7925480000000003</v>
      </c>
      <c r="J740" s="2">
        <v>1.7273644999999962</v>
      </c>
      <c r="K740" s="17" t="s">
        <v>50</v>
      </c>
      <c r="L740" s="17" t="s">
        <v>53</v>
      </c>
      <c r="M740" s="17" t="s">
        <v>51</v>
      </c>
    </row>
    <row r="741" spans="1:13" ht="13.5" x14ac:dyDescent="0.25">
      <c r="A741" s="3">
        <v>43082</v>
      </c>
      <c r="B741" s="2">
        <v>1.8082</v>
      </c>
      <c r="C741" s="2">
        <v>52.890083931074457</v>
      </c>
      <c r="D741" s="2">
        <v>-1.0991665251895988E-3</v>
      </c>
      <c r="E741" s="2">
        <v>-1.1262135672168756E-2</v>
      </c>
      <c r="F741" s="2">
        <v>1.8035399999999999</v>
      </c>
      <c r="G741" s="2">
        <v>1.8006199999999999</v>
      </c>
      <c r="H741" s="2">
        <v>1.7968199999999999</v>
      </c>
      <c r="I741" s="2">
        <v>1.7936000000000001</v>
      </c>
      <c r="J741" s="2">
        <v>1.7283929999999961</v>
      </c>
      <c r="K741" s="17" t="s">
        <v>47</v>
      </c>
      <c r="L741" s="17" t="s">
        <v>53</v>
      </c>
      <c r="M741" s="17" t="s">
        <v>53</v>
      </c>
    </row>
    <row r="742" spans="1:13" ht="13.5" x14ac:dyDescent="0.25">
      <c r="A742" s="3">
        <v>43083</v>
      </c>
      <c r="B742" s="2">
        <v>1.8082</v>
      </c>
      <c r="C742" s="2">
        <v>52.890083931074457</v>
      </c>
      <c r="D742" s="2">
        <v>-9.3452726185594415E-4</v>
      </c>
      <c r="E742" s="2">
        <v>-1.2513635439797744E-2</v>
      </c>
      <c r="F742" s="2">
        <v>1.8035399999999999</v>
      </c>
      <c r="G742" s="2">
        <v>1.8012000000000001</v>
      </c>
      <c r="H742" s="2">
        <v>1.7988649999999999</v>
      </c>
      <c r="I742" s="2">
        <v>1.7938340000000002</v>
      </c>
      <c r="J742" s="2">
        <v>1.7294214999999964</v>
      </c>
      <c r="K742" s="17" t="s">
        <v>47</v>
      </c>
      <c r="L742" s="17" t="s">
        <v>53</v>
      </c>
      <c r="M742" s="17" t="s">
        <v>53</v>
      </c>
    </row>
    <row r="743" spans="1:13" ht="13.5" x14ac:dyDescent="0.25">
      <c r="A743" s="3">
        <v>43084</v>
      </c>
      <c r="B743" s="2">
        <v>1.8082</v>
      </c>
      <c r="C743" s="2">
        <v>52.890083931074457</v>
      </c>
      <c r="D743" s="2">
        <v>9.3901663120443679E-4</v>
      </c>
      <c r="E743" s="2">
        <v>-1.1345193481080183E-2</v>
      </c>
      <c r="F743" s="2">
        <v>1.8023600000000002</v>
      </c>
      <c r="G743" s="2">
        <v>1.80061</v>
      </c>
      <c r="H743" s="2">
        <v>1.80091</v>
      </c>
      <c r="I743" s="2">
        <v>1.7939500000000002</v>
      </c>
      <c r="J743" s="2">
        <v>1.7304499999999963</v>
      </c>
      <c r="K743" s="17" t="s">
        <v>47</v>
      </c>
      <c r="L743" s="17" t="s">
        <v>53</v>
      </c>
      <c r="M743" s="17" t="s">
        <v>46</v>
      </c>
    </row>
    <row r="744" spans="1:13" ht="13.5" x14ac:dyDescent="0.25">
      <c r="A744" s="3">
        <v>43087</v>
      </c>
      <c r="B744" s="2">
        <v>1.8024</v>
      </c>
      <c r="C744" s="2">
        <v>51.138192849206717</v>
      </c>
      <c r="D744" s="2">
        <v>-6.1069420466677293E-3</v>
      </c>
      <c r="E744" s="2">
        <v>-8.4414694638421037E-3</v>
      </c>
      <c r="F744" s="2">
        <v>1.8082199999999999</v>
      </c>
      <c r="G744" s="2">
        <v>1.8052899999999998</v>
      </c>
      <c r="H744" s="2">
        <v>1.8012049999999999</v>
      </c>
      <c r="I744" s="2">
        <v>1.7939500000000002</v>
      </c>
      <c r="J744" s="2">
        <v>1.7316394999999962</v>
      </c>
      <c r="K744" s="17" t="s">
        <v>47</v>
      </c>
      <c r="L744" s="17" t="s">
        <v>53</v>
      </c>
      <c r="M744" s="17" t="s">
        <v>54</v>
      </c>
    </row>
    <row r="745" spans="1:13" ht="13.5" x14ac:dyDescent="0.25">
      <c r="A745" s="3">
        <v>43088</v>
      </c>
      <c r="B745" s="2">
        <v>1.8082</v>
      </c>
      <c r="C745" s="2">
        <v>52.821119396745154</v>
      </c>
      <c r="D745" s="2">
        <v>-4.4283405316483115E-3</v>
      </c>
      <c r="E745" s="2">
        <v>-5.5729400148992027E-3</v>
      </c>
      <c r="F745" s="2">
        <v>1.80704</v>
      </c>
      <c r="G745" s="2">
        <v>1.8052899999999998</v>
      </c>
      <c r="H745" s="2">
        <v>1.8017899999999998</v>
      </c>
      <c r="I745" s="2">
        <v>1.7940659999999999</v>
      </c>
      <c r="J745" s="2">
        <v>1.7327219999999965</v>
      </c>
      <c r="K745" s="17" t="s">
        <v>47</v>
      </c>
      <c r="L745" s="17" t="s">
        <v>53</v>
      </c>
      <c r="M745" s="17" t="s">
        <v>46</v>
      </c>
    </row>
    <row r="746" spans="1:13" ht="13.5" x14ac:dyDescent="0.25">
      <c r="A746" s="3">
        <v>43089</v>
      </c>
      <c r="B746" s="2">
        <v>1.7907</v>
      </c>
      <c r="C746" s="2">
        <v>47.504615001544096</v>
      </c>
      <c r="D746" s="2">
        <v>-1.7664351790644961E-3</v>
      </c>
      <c r="E746" s="2">
        <v>-3.3793547108952422E-3</v>
      </c>
      <c r="F746" s="2">
        <v>1.8035399999999999</v>
      </c>
      <c r="G746" s="2">
        <v>1.8035399999999999</v>
      </c>
      <c r="H746" s="2">
        <v>1.8014999999999997</v>
      </c>
      <c r="I746" s="2">
        <v>1.7939499999999997</v>
      </c>
      <c r="J746" s="2">
        <v>1.7337169999999968</v>
      </c>
      <c r="K746" s="17" t="s">
        <v>47</v>
      </c>
      <c r="L746" s="17" t="s">
        <v>53</v>
      </c>
      <c r="M746" s="17" t="s">
        <v>46</v>
      </c>
    </row>
    <row r="747" spans="1:13" ht="13.5" x14ac:dyDescent="0.25">
      <c r="A747" s="3">
        <v>43090</v>
      </c>
      <c r="B747" s="2">
        <v>1.7907</v>
      </c>
      <c r="C747" s="2">
        <v>47.504615001544089</v>
      </c>
      <c r="D747" s="2">
        <v>5.3866371745070474E-4</v>
      </c>
      <c r="E747" s="2">
        <v>-1.3968981753001398E-3</v>
      </c>
      <c r="F747" s="2">
        <v>1.8000399999999999</v>
      </c>
      <c r="G747" s="2">
        <v>1.80179</v>
      </c>
      <c r="H747" s="2">
        <v>1.80121</v>
      </c>
      <c r="I747" s="2">
        <v>1.7938339999999999</v>
      </c>
      <c r="J747" s="2">
        <v>1.7347664999999972</v>
      </c>
      <c r="K747" s="17" t="s">
        <v>47</v>
      </c>
      <c r="L747" s="17" t="s">
        <v>53</v>
      </c>
      <c r="M747" s="17" t="s">
        <v>46</v>
      </c>
    </row>
    <row r="748" spans="1:13" ht="13.5" x14ac:dyDescent="0.25">
      <c r="A748" s="3">
        <v>43091</v>
      </c>
      <c r="B748" s="2">
        <v>1.7907</v>
      </c>
      <c r="C748" s="2">
        <v>47.504615001544089</v>
      </c>
      <c r="D748" s="2">
        <v>3.4456367706467983E-3</v>
      </c>
      <c r="E748" s="2">
        <v>4.1037884244694844E-4</v>
      </c>
      <c r="F748" s="2">
        <v>1.7965399999999998</v>
      </c>
      <c r="G748" s="2">
        <v>1.7994500000000002</v>
      </c>
      <c r="H748" s="2">
        <v>1.8006249999999997</v>
      </c>
      <c r="I748" s="2">
        <v>1.7937180000000001</v>
      </c>
      <c r="J748" s="2">
        <v>1.7358429999999974</v>
      </c>
      <c r="K748" s="17" t="s">
        <v>47</v>
      </c>
      <c r="L748" s="17" t="s">
        <v>53</v>
      </c>
      <c r="M748" s="17" t="s">
        <v>46</v>
      </c>
    </row>
    <row r="749" spans="1:13" ht="13.5" x14ac:dyDescent="0.25">
      <c r="A749" s="3">
        <v>43094</v>
      </c>
      <c r="B749" s="2">
        <v>1.7907</v>
      </c>
      <c r="C749" s="2">
        <v>47.504615001544096</v>
      </c>
      <c r="D749" s="2">
        <v>-3.571123958878708E-4</v>
      </c>
      <c r="E749" s="2">
        <v>1.774118270088432E-3</v>
      </c>
      <c r="F749" s="2">
        <v>1.7942</v>
      </c>
      <c r="G749" s="2">
        <v>1.80121</v>
      </c>
      <c r="H749" s="2">
        <v>1.8000399999999999</v>
      </c>
      <c r="I749" s="2">
        <v>1.7936020000000001</v>
      </c>
      <c r="J749" s="2">
        <v>1.7369194999999977</v>
      </c>
      <c r="K749" s="17" t="s">
        <v>47</v>
      </c>
      <c r="L749" s="17" t="s">
        <v>53</v>
      </c>
      <c r="M749" s="17" t="s">
        <v>46</v>
      </c>
    </row>
    <row r="750" spans="1:13" ht="13.5" x14ac:dyDescent="0.25">
      <c r="A750" s="3">
        <v>43095</v>
      </c>
      <c r="B750" s="2">
        <v>1.7847999999999999</v>
      </c>
      <c r="C750" s="2">
        <v>45.431020806928288</v>
      </c>
      <c r="D750" s="2">
        <v>3.2117549225925135E-3</v>
      </c>
      <c r="E750" s="2">
        <v>2.4515603475648989E-3</v>
      </c>
      <c r="F750" s="2">
        <v>1.78952</v>
      </c>
      <c r="G750" s="2">
        <v>1.7982799999999997</v>
      </c>
      <c r="H750" s="2">
        <v>1.7991599999999999</v>
      </c>
      <c r="I750" s="2">
        <v>1.7933680000000001</v>
      </c>
      <c r="J750" s="2">
        <v>1.7379664999999977</v>
      </c>
      <c r="K750" s="17" t="s">
        <v>47</v>
      </c>
      <c r="L750" s="17" t="s">
        <v>48</v>
      </c>
      <c r="M750" s="17" t="s">
        <v>46</v>
      </c>
    </row>
    <row r="751" spans="1:13" ht="13.5" x14ac:dyDescent="0.25">
      <c r="A751" s="3">
        <v>43096</v>
      </c>
      <c r="B751" s="2">
        <v>1.7730999999999999</v>
      </c>
      <c r="C751" s="2">
        <v>41.557091889107049</v>
      </c>
      <c r="D751" s="2">
        <v>6.2641523382382935E-3</v>
      </c>
      <c r="E751" s="2">
        <v>2.8315334804831617E-3</v>
      </c>
      <c r="F751" s="2">
        <v>1.786</v>
      </c>
      <c r="G751" s="2">
        <v>1.7947699999999998</v>
      </c>
      <c r="H751" s="2">
        <v>1.7976949999999998</v>
      </c>
      <c r="I751" s="2">
        <v>1.7930160000000002</v>
      </c>
      <c r="J751" s="2">
        <v>1.738954999999998</v>
      </c>
      <c r="K751" s="17" t="s">
        <v>47</v>
      </c>
      <c r="L751" s="17" t="s">
        <v>48</v>
      </c>
      <c r="M751" s="17" t="s">
        <v>46</v>
      </c>
    </row>
    <row r="752" spans="1:13" ht="13.5" x14ac:dyDescent="0.25">
      <c r="A752" s="3">
        <v>43097</v>
      </c>
      <c r="B752" s="2">
        <v>1.8082</v>
      </c>
      <c r="C752" s="2">
        <v>54.180017195115461</v>
      </c>
      <c r="D752" s="2">
        <v>6.3842454435079077E-3</v>
      </c>
      <c r="E752" s="2">
        <v>2.8163502024815307E-3</v>
      </c>
      <c r="F752" s="2">
        <v>1.7894999999999999</v>
      </c>
      <c r="G752" s="2">
        <v>1.7947699999999998</v>
      </c>
      <c r="H752" s="2">
        <v>1.7979849999999999</v>
      </c>
      <c r="I752" s="2">
        <v>1.7934840000000001</v>
      </c>
      <c r="J752" s="2">
        <v>1.740118999999998</v>
      </c>
      <c r="K752" s="17" t="s">
        <v>47</v>
      </c>
      <c r="L752" s="17" t="s">
        <v>48</v>
      </c>
      <c r="M752" s="17" t="s">
        <v>54</v>
      </c>
    </row>
    <row r="753" spans="1:13" ht="13.5" x14ac:dyDescent="0.25">
      <c r="A753" s="3">
        <v>43098</v>
      </c>
      <c r="B753" s="2">
        <v>1.8082</v>
      </c>
      <c r="C753" s="2">
        <v>54.180017195115461</v>
      </c>
      <c r="D753" s="2">
        <v>6.4055805494200868E-3</v>
      </c>
      <c r="E753" s="2">
        <v>2.8236509180721544E-3</v>
      </c>
      <c r="F753" s="2">
        <v>1.7929999999999999</v>
      </c>
      <c r="G753" s="2">
        <v>1.7947699999999998</v>
      </c>
      <c r="H753" s="2">
        <v>1.79769</v>
      </c>
      <c r="I753" s="2">
        <v>1.7939520000000002</v>
      </c>
      <c r="J753" s="2">
        <v>1.7412829999999977</v>
      </c>
      <c r="K753" s="17" t="s">
        <v>47</v>
      </c>
      <c r="L753" s="17" t="s">
        <v>48</v>
      </c>
      <c r="M753" s="17" t="s">
        <v>54</v>
      </c>
    </row>
    <row r="754" spans="1:13" ht="13.5" x14ac:dyDescent="0.25">
      <c r="A754" s="3">
        <v>43102</v>
      </c>
      <c r="B754" s="2">
        <v>1.8082</v>
      </c>
      <c r="C754" s="2">
        <v>54.180017195115461</v>
      </c>
      <c r="D754" s="2">
        <v>5.4569903269929831E-3</v>
      </c>
      <c r="E754" s="2">
        <v>3.2636388834888599E-3</v>
      </c>
      <c r="F754" s="2">
        <v>1.7965</v>
      </c>
      <c r="G754" s="2">
        <v>1.7953499999999998</v>
      </c>
      <c r="H754" s="2">
        <v>1.8003199999999999</v>
      </c>
      <c r="I754" s="2">
        <v>1.7940680000000002</v>
      </c>
      <c r="J754" s="2">
        <v>1.7424469999999976</v>
      </c>
      <c r="K754" s="17" t="s">
        <v>47</v>
      </c>
      <c r="L754" s="17" t="s">
        <v>48</v>
      </c>
      <c r="M754" s="17" t="s">
        <v>54</v>
      </c>
    </row>
    <row r="755" spans="1:13" ht="13.5" x14ac:dyDescent="0.25">
      <c r="A755" s="3">
        <v>43103</v>
      </c>
      <c r="B755" s="2">
        <v>1.8082</v>
      </c>
      <c r="C755" s="2">
        <v>54.180017195115454</v>
      </c>
      <c r="D755" s="2">
        <v>5.4778157615360534E-3</v>
      </c>
      <c r="E755" s="2">
        <v>4.8415314223849999E-3</v>
      </c>
      <c r="F755" s="2">
        <v>1.80118</v>
      </c>
      <c r="G755" s="2">
        <v>1.7953499999999998</v>
      </c>
      <c r="H755" s="2">
        <v>1.8003199999999999</v>
      </c>
      <c r="I755" s="2">
        <v>1.7941840000000004</v>
      </c>
      <c r="J755" s="2">
        <v>1.7437199999999979</v>
      </c>
      <c r="K755" s="17" t="s">
        <v>47</v>
      </c>
      <c r="L755" s="17" t="s">
        <v>53</v>
      </c>
      <c r="M755" s="17" t="s">
        <v>54</v>
      </c>
    </row>
    <row r="756" spans="1:13" ht="13.5" x14ac:dyDescent="0.25">
      <c r="A756" s="3">
        <v>43104</v>
      </c>
      <c r="B756" s="2">
        <v>1.8141</v>
      </c>
      <c r="C756" s="2">
        <v>56.313359153021885</v>
      </c>
      <c r="D756" s="2">
        <v>2.3023620049922311E-3</v>
      </c>
      <c r="E756" s="2">
        <v>7.6321662926540209E-3</v>
      </c>
      <c r="F756" s="2">
        <v>1.8093800000000002</v>
      </c>
      <c r="G756" s="2">
        <v>1.7976899999999998</v>
      </c>
      <c r="H756" s="2">
        <v>1.8006150000000001</v>
      </c>
      <c r="I756" s="2">
        <v>1.7947700000000004</v>
      </c>
      <c r="J756" s="2">
        <v>1.7449134999999978</v>
      </c>
      <c r="K756" s="17" t="s">
        <v>50</v>
      </c>
      <c r="L756" s="17" t="s">
        <v>53</v>
      </c>
      <c r="M756" s="17" t="s">
        <v>51</v>
      </c>
    </row>
    <row r="757" spans="1:13" ht="13.5" x14ac:dyDescent="0.25">
      <c r="A757" s="3">
        <v>43105</v>
      </c>
      <c r="B757" s="2">
        <v>1.8258000000000001</v>
      </c>
      <c r="C757" s="2">
        <v>60.264336633718131</v>
      </c>
      <c r="D757" s="2">
        <v>-1.3451001917870187E-3</v>
      </c>
      <c r="E757" s="2">
        <v>1.1100265260515541E-2</v>
      </c>
      <c r="F757" s="2">
        <v>1.8128999999999997</v>
      </c>
      <c r="G757" s="2">
        <v>1.8012000000000001</v>
      </c>
      <c r="H757" s="2">
        <v>1.8014950000000003</v>
      </c>
      <c r="I757" s="2">
        <v>1.7955900000000002</v>
      </c>
      <c r="J757" s="2">
        <v>1.7461654999999983</v>
      </c>
      <c r="K757" s="17" t="s">
        <v>50</v>
      </c>
      <c r="L757" s="17" t="s">
        <v>53</v>
      </c>
      <c r="M757" s="17" t="s">
        <v>51</v>
      </c>
    </row>
    <row r="758" spans="1:13" ht="13.5" x14ac:dyDescent="0.25">
      <c r="A758" s="3">
        <v>43108</v>
      </c>
      <c r="B758" s="2">
        <v>1.8258000000000001</v>
      </c>
      <c r="C758" s="2">
        <v>60.264336633718131</v>
      </c>
      <c r="D758" s="2">
        <v>-4.5874697169925316E-3</v>
      </c>
      <c r="E758" s="2">
        <v>1.4953061858728304E-2</v>
      </c>
      <c r="F758" s="2">
        <v>1.8164200000000001</v>
      </c>
      <c r="G758" s="2">
        <v>1.80471</v>
      </c>
      <c r="H758" s="2">
        <v>1.8020800000000001</v>
      </c>
      <c r="I758" s="2">
        <v>1.7964100000000003</v>
      </c>
      <c r="J758" s="2">
        <v>1.7474719999999981</v>
      </c>
      <c r="K758" s="17" t="s">
        <v>50</v>
      </c>
      <c r="L758" s="17" t="s">
        <v>53</v>
      </c>
      <c r="M758" s="17" t="s">
        <v>51</v>
      </c>
    </row>
    <row r="759" spans="1:13" ht="13.5" x14ac:dyDescent="0.25">
      <c r="A759" s="3">
        <v>43109</v>
      </c>
      <c r="B759" s="2">
        <v>1.8141</v>
      </c>
      <c r="C759" s="2">
        <v>54.543395971365598</v>
      </c>
      <c r="D759" s="2">
        <v>-6.6088421972305689E-3</v>
      </c>
      <c r="E759" s="2">
        <v>1.8860159231252109E-2</v>
      </c>
      <c r="F759" s="2">
        <v>1.8176000000000001</v>
      </c>
      <c r="G759" s="2">
        <v>1.8070499999999998</v>
      </c>
      <c r="H759" s="2">
        <v>1.80413</v>
      </c>
      <c r="I759" s="2">
        <v>1.796762</v>
      </c>
      <c r="J759" s="2">
        <v>1.7486929999999981</v>
      </c>
      <c r="K759" s="17" t="s">
        <v>47</v>
      </c>
      <c r="L759" s="17" t="s">
        <v>53</v>
      </c>
      <c r="M759" s="17" t="s">
        <v>54</v>
      </c>
    </row>
    <row r="760" spans="1:13" ht="13.5" x14ac:dyDescent="0.25">
      <c r="A760" s="3">
        <v>43110</v>
      </c>
      <c r="B760" s="2">
        <v>1.8141</v>
      </c>
      <c r="C760" s="2">
        <v>54.543395971365598</v>
      </c>
      <c r="D760" s="2">
        <v>-9.2915831182460717E-3</v>
      </c>
      <c r="E760" s="2">
        <v>2.3848075553374135E-2</v>
      </c>
      <c r="F760" s="2">
        <v>1.8187799999999998</v>
      </c>
      <c r="G760" s="2">
        <v>1.8099800000000001</v>
      </c>
      <c r="H760" s="2">
        <v>1.80413</v>
      </c>
      <c r="I760" s="2">
        <v>1.7972299999999999</v>
      </c>
      <c r="J760" s="2">
        <v>1.749913999999998</v>
      </c>
      <c r="K760" s="17" t="s">
        <v>47</v>
      </c>
      <c r="L760" s="17" t="s">
        <v>53</v>
      </c>
      <c r="M760" s="17" t="s">
        <v>54</v>
      </c>
    </row>
    <row r="761" spans="1:13" ht="13.5" x14ac:dyDescent="0.25">
      <c r="A761" s="3">
        <v>43111</v>
      </c>
      <c r="B761" s="2">
        <v>1.8141</v>
      </c>
      <c r="C761" s="2">
        <v>54.543395971365598</v>
      </c>
      <c r="D761" s="2">
        <v>-1.3421461810001922E-2</v>
      </c>
      <c r="E761" s="2">
        <v>2.9327741300401781E-2</v>
      </c>
      <c r="F761" s="2">
        <v>1.8187799999999998</v>
      </c>
      <c r="G761" s="2">
        <v>1.8140800000000001</v>
      </c>
      <c r="H761" s="2">
        <v>1.8044250000000002</v>
      </c>
      <c r="I761" s="2">
        <v>1.7974639999999997</v>
      </c>
      <c r="J761" s="2">
        <v>1.751107499999998</v>
      </c>
      <c r="K761" s="17" t="s">
        <v>47</v>
      </c>
      <c r="L761" s="17" t="s">
        <v>53</v>
      </c>
      <c r="M761" s="17" t="s">
        <v>53</v>
      </c>
    </row>
    <row r="762" spans="1:13" ht="13.5" x14ac:dyDescent="0.25">
      <c r="A762" s="3">
        <v>43112</v>
      </c>
      <c r="B762" s="2">
        <v>1.8374999999999999</v>
      </c>
      <c r="C762" s="2">
        <v>63.256479437873431</v>
      </c>
      <c r="D762" s="2">
        <v>-1.3304740422517058E-2</v>
      </c>
      <c r="E762" s="2">
        <v>3.5282440753109254E-2</v>
      </c>
      <c r="F762" s="2">
        <v>1.8211199999999999</v>
      </c>
      <c r="G762" s="2">
        <v>1.8170099999999998</v>
      </c>
      <c r="H762" s="2">
        <v>1.8058900000000002</v>
      </c>
      <c r="I762" s="2">
        <v>1.7981659999999999</v>
      </c>
      <c r="J762" s="2">
        <v>1.7524724999999981</v>
      </c>
      <c r="K762" s="17" t="s">
        <v>50</v>
      </c>
      <c r="L762" s="17" t="s">
        <v>49</v>
      </c>
      <c r="M762" s="17" t="s">
        <v>51</v>
      </c>
    </row>
    <row r="763" spans="1:13" ht="13.5" x14ac:dyDescent="0.25">
      <c r="A763" s="3">
        <v>43115</v>
      </c>
      <c r="B763" s="2">
        <v>1.8374999999999999</v>
      </c>
      <c r="C763" s="2">
        <v>63.256479437873423</v>
      </c>
      <c r="D763" s="2">
        <v>-1.3395574202436311E-2</v>
      </c>
      <c r="E763" s="2">
        <v>4.0528635911563873E-2</v>
      </c>
      <c r="F763" s="2">
        <v>1.8234600000000001</v>
      </c>
      <c r="G763" s="2">
        <v>1.8199399999999997</v>
      </c>
      <c r="H763" s="2">
        <v>1.8073549999999998</v>
      </c>
      <c r="I763" s="2">
        <v>1.799336</v>
      </c>
      <c r="J763" s="2">
        <v>1.7538644999999979</v>
      </c>
      <c r="K763" s="17" t="s">
        <v>50</v>
      </c>
      <c r="L763" s="17" t="s">
        <v>49</v>
      </c>
      <c r="M763" s="17" t="s">
        <v>51</v>
      </c>
    </row>
    <row r="764" spans="1:13" ht="13.5" x14ac:dyDescent="0.25">
      <c r="A764" s="3">
        <v>43116</v>
      </c>
      <c r="B764" s="2">
        <v>1.8432999999999999</v>
      </c>
      <c r="C764" s="2">
        <v>65.175339405077054</v>
      </c>
      <c r="D764" s="2">
        <v>-1.4077616916590152E-2</v>
      </c>
      <c r="E764" s="2">
        <v>4.4080518123065647E-2</v>
      </c>
      <c r="F764" s="2">
        <v>1.8292999999999999</v>
      </c>
      <c r="G764" s="2">
        <v>1.82345</v>
      </c>
      <c r="H764" s="2">
        <v>1.8093999999999997</v>
      </c>
      <c r="I764" s="2">
        <v>1.8010900000000001</v>
      </c>
      <c r="J764" s="2">
        <v>1.7552314999999981</v>
      </c>
      <c r="K764" s="17" t="s">
        <v>50</v>
      </c>
      <c r="L764" s="17" t="s">
        <v>49</v>
      </c>
      <c r="M764" s="17" t="s">
        <v>51</v>
      </c>
    </row>
    <row r="765" spans="1:13" ht="13.5" x14ac:dyDescent="0.25">
      <c r="A765" s="3">
        <v>43117</v>
      </c>
      <c r="B765" s="2">
        <v>1.8959999999999999</v>
      </c>
      <c r="C765" s="2">
        <v>76.952734177078099</v>
      </c>
      <c r="D765" s="2">
        <v>-1.8755255887319411E-2</v>
      </c>
      <c r="E765" s="2">
        <v>4.5704856472687912E-2</v>
      </c>
      <c r="F765" s="2">
        <v>1.8456800000000002</v>
      </c>
      <c r="G765" s="2">
        <v>1.8322300000000002</v>
      </c>
      <c r="H765" s="2">
        <v>1.8137899999999998</v>
      </c>
      <c r="I765" s="2">
        <v>1.8033140000000001</v>
      </c>
      <c r="J765" s="2">
        <v>1.7568619999999984</v>
      </c>
      <c r="K765" s="17" t="s">
        <v>50</v>
      </c>
      <c r="L765" s="17" t="s">
        <v>49</v>
      </c>
      <c r="M765" s="17" t="s">
        <v>51</v>
      </c>
    </row>
    <row r="766" spans="1:13" ht="13.5" x14ac:dyDescent="0.25">
      <c r="A766" s="3">
        <v>43118</v>
      </c>
      <c r="B766" s="2">
        <v>1.8843000000000001</v>
      </c>
      <c r="C766" s="2">
        <v>71.195979292181249</v>
      </c>
      <c r="D766" s="2">
        <v>-2.14325484611122E-2</v>
      </c>
      <c r="E766" s="2">
        <v>4.5294917442182892E-2</v>
      </c>
      <c r="F766" s="2">
        <v>1.85972</v>
      </c>
      <c r="G766" s="2">
        <v>1.8392499999999998</v>
      </c>
      <c r="H766" s="2">
        <v>1.81847</v>
      </c>
      <c r="I766" s="2">
        <v>1.8057719999999997</v>
      </c>
      <c r="J766" s="2">
        <v>1.7582709999999984</v>
      </c>
      <c r="K766" s="17" t="s">
        <v>50</v>
      </c>
      <c r="L766" s="17" t="s">
        <v>49</v>
      </c>
      <c r="M766" s="17" t="s">
        <v>51</v>
      </c>
    </row>
    <row r="767" spans="1:13" ht="13.5" x14ac:dyDescent="0.25">
      <c r="A767" s="3">
        <v>43119</v>
      </c>
      <c r="B767" s="2">
        <v>1.9370000000000001</v>
      </c>
      <c r="C767" s="2">
        <v>78.865329909700165</v>
      </c>
      <c r="D767" s="2">
        <v>-2.618960049515362E-2</v>
      </c>
      <c r="E767" s="2">
        <v>4.3615023769454322E-2</v>
      </c>
      <c r="F767" s="2">
        <v>1.8796199999999998</v>
      </c>
      <c r="G767" s="2">
        <v>1.8503699999999998</v>
      </c>
      <c r="H767" s="2">
        <v>1.8257849999999998</v>
      </c>
      <c r="I767" s="2">
        <v>1.8092839999999999</v>
      </c>
      <c r="J767" s="2">
        <v>1.7598889999999983</v>
      </c>
      <c r="K767" s="17" t="s">
        <v>50</v>
      </c>
      <c r="L767" s="17" t="s">
        <v>49</v>
      </c>
      <c r="M767" s="17" t="s">
        <v>51</v>
      </c>
    </row>
    <row r="768" spans="1:13" ht="13.5" x14ac:dyDescent="0.25">
      <c r="A768" s="3">
        <v>43122</v>
      </c>
      <c r="B768" s="2">
        <v>1.9311</v>
      </c>
      <c r="C768" s="2">
        <v>76.412343854060623</v>
      </c>
      <c r="D768" s="2">
        <v>-3.0448378009059196E-2</v>
      </c>
      <c r="E768" s="2">
        <v>4.1784782527704248E-2</v>
      </c>
      <c r="F768" s="2">
        <v>1.8983399999999999</v>
      </c>
      <c r="G768" s="2">
        <v>1.8609000000000002</v>
      </c>
      <c r="H768" s="2">
        <v>1.8328049999999998</v>
      </c>
      <c r="I768" s="2">
        <v>1.811976</v>
      </c>
      <c r="J768" s="2">
        <v>1.7614774999999983</v>
      </c>
      <c r="K768" s="17" t="s">
        <v>50</v>
      </c>
      <c r="L768" s="17" t="s">
        <v>49</v>
      </c>
      <c r="M768" s="17" t="s">
        <v>51</v>
      </c>
    </row>
    <row r="769" spans="1:13" ht="13.5" x14ac:dyDescent="0.25">
      <c r="A769" s="3">
        <v>43123</v>
      </c>
      <c r="B769" s="2">
        <v>1.9311</v>
      </c>
      <c r="C769" s="2">
        <v>76.412343854060637</v>
      </c>
      <c r="D769" s="2">
        <v>-3.6438036995634082E-2</v>
      </c>
      <c r="E769" s="2">
        <v>4.0396399256442242E-2</v>
      </c>
      <c r="F769" s="2">
        <v>1.9158999999999999</v>
      </c>
      <c r="G769" s="2">
        <v>1.8725999999999998</v>
      </c>
      <c r="H769" s="2">
        <v>1.8398249999999998</v>
      </c>
      <c r="I769" s="2">
        <v>1.8145499999999999</v>
      </c>
      <c r="J769" s="2">
        <v>1.7630659999999982</v>
      </c>
      <c r="K769" s="17" t="s">
        <v>50</v>
      </c>
      <c r="L769" s="17" t="s">
        <v>49</v>
      </c>
      <c r="M769" s="17" t="s">
        <v>51</v>
      </c>
    </row>
    <row r="770" spans="1:13" ht="13.5" x14ac:dyDescent="0.25">
      <c r="A770" s="3">
        <v>43124</v>
      </c>
      <c r="B770" s="2">
        <v>1.9311</v>
      </c>
      <c r="C770" s="2">
        <v>76.412343854060637</v>
      </c>
      <c r="D770" s="2">
        <v>-4.2048874811376535E-2</v>
      </c>
      <c r="E770" s="2">
        <v>3.9086186601400882E-2</v>
      </c>
      <c r="F770" s="2">
        <v>1.92292</v>
      </c>
      <c r="G770" s="2">
        <v>1.8843000000000001</v>
      </c>
      <c r="H770" s="2">
        <v>1.84714</v>
      </c>
      <c r="I770" s="2">
        <v>1.8171239999999997</v>
      </c>
      <c r="J770" s="2">
        <v>1.7646814999999985</v>
      </c>
      <c r="K770" s="17" t="s">
        <v>50</v>
      </c>
      <c r="L770" s="17" t="s">
        <v>49</v>
      </c>
      <c r="M770" s="17" t="s">
        <v>51</v>
      </c>
    </row>
    <row r="771" spans="1:13" ht="13.5" x14ac:dyDescent="0.25">
      <c r="A771" s="3">
        <v>43125</v>
      </c>
      <c r="B771" s="2">
        <v>1.9311</v>
      </c>
      <c r="C771" s="2">
        <v>76.412343854060637</v>
      </c>
      <c r="D771" s="2">
        <v>-4.7298974241814173E-2</v>
      </c>
      <c r="E771" s="2">
        <v>3.7051975368411309E-2</v>
      </c>
      <c r="F771" s="2">
        <v>1.93228</v>
      </c>
      <c r="G771" s="2">
        <v>1.8960000000000001</v>
      </c>
      <c r="H771" s="2">
        <v>1.85504</v>
      </c>
      <c r="I771" s="2">
        <v>1.8196979999999998</v>
      </c>
      <c r="J771" s="2">
        <v>1.7663514999999987</v>
      </c>
      <c r="K771" s="17" t="s">
        <v>50</v>
      </c>
      <c r="L771" s="17" t="s">
        <v>49</v>
      </c>
      <c r="M771" s="17" t="s">
        <v>51</v>
      </c>
    </row>
    <row r="772" spans="1:13" ht="13.5" x14ac:dyDescent="0.25">
      <c r="A772" s="3">
        <v>43126</v>
      </c>
      <c r="B772" s="2">
        <v>1.9194</v>
      </c>
      <c r="C772" s="2">
        <v>70.558627644652873</v>
      </c>
      <c r="D772" s="2">
        <v>-4.7739947023589524E-2</v>
      </c>
      <c r="E772" s="2">
        <v>3.4282231996514805E-2</v>
      </c>
      <c r="F772" s="2">
        <v>1.92876</v>
      </c>
      <c r="G772" s="2">
        <v>1.9041900000000003</v>
      </c>
      <c r="H772" s="2">
        <v>1.8606000000000003</v>
      </c>
      <c r="I772" s="2">
        <v>1.8227399999999998</v>
      </c>
      <c r="J772" s="2">
        <v>1.7679629999999988</v>
      </c>
      <c r="K772" s="17" t="s">
        <v>47</v>
      </c>
      <c r="L772" s="17" t="s">
        <v>53</v>
      </c>
      <c r="M772" s="17" t="s">
        <v>46</v>
      </c>
    </row>
    <row r="773" spans="1:13" ht="13.5" x14ac:dyDescent="0.25">
      <c r="A773" s="3">
        <v>43129</v>
      </c>
      <c r="B773" s="2">
        <v>1.8726</v>
      </c>
      <c r="C773" s="2">
        <v>53.051633760501716</v>
      </c>
      <c r="D773" s="2">
        <v>-4.5008060205623313E-2</v>
      </c>
      <c r="E773" s="2">
        <v>3.1176421450504803E-2</v>
      </c>
      <c r="F773" s="2">
        <v>1.91706</v>
      </c>
      <c r="G773" s="2">
        <v>1.9077000000000002</v>
      </c>
      <c r="H773" s="2">
        <v>1.86382</v>
      </c>
      <c r="I773" s="2">
        <v>1.824846</v>
      </c>
      <c r="J773" s="2">
        <v>1.7691229999999991</v>
      </c>
      <c r="K773" s="17" t="s">
        <v>47</v>
      </c>
      <c r="L773" s="17" t="s">
        <v>53</v>
      </c>
      <c r="M773" s="17" t="s">
        <v>46</v>
      </c>
    </row>
    <row r="774" spans="1:13" ht="13.5" x14ac:dyDescent="0.25">
      <c r="A774" s="3">
        <v>43130</v>
      </c>
      <c r="B774" s="2">
        <v>1.8726</v>
      </c>
      <c r="C774" s="2">
        <v>53.051633760501701</v>
      </c>
      <c r="D774" s="2">
        <v>-4.1862472981226695E-2</v>
      </c>
      <c r="E774" s="2">
        <v>2.8102949931791694E-2</v>
      </c>
      <c r="F774" s="2">
        <v>1.9053599999999999</v>
      </c>
      <c r="G774" s="2">
        <v>1.9106299999999998</v>
      </c>
      <c r="H774" s="2">
        <v>1.86704</v>
      </c>
      <c r="I774" s="2">
        <v>1.8263680000000002</v>
      </c>
      <c r="J774" s="2">
        <v>1.7702014999999989</v>
      </c>
      <c r="K774" s="17" t="s">
        <v>47</v>
      </c>
      <c r="L774" s="17" t="s">
        <v>53</v>
      </c>
      <c r="M774" s="17" t="s">
        <v>46</v>
      </c>
    </row>
    <row r="775" spans="1:13" ht="13.5" x14ac:dyDescent="0.25">
      <c r="A775" s="3">
        <v>43131</v>
      </c>
      <c r="B775" s="2">
        <v>1.9253</v>
      </c>
      <c r="C775" s="2">
        <v>64.541519393050237</v>
      </c>
      <c r="D775" s="2">
        <v>-3.5050830876856232E-2</v>
      </c>
      <c r="E775" s="2">
        <v>2.5219062749272866E-2</v>
      </c>
      <c r="F775" s="2">
        <v>1.9042000000000001</v>
      </c>
      <c r="G775" s="2">
        <v>1.9135599999999999</v>
      </c>
      <c r="H775" s="2">
        <v>1.8728950000000002</v>
      </c>
      <c r="I775" s="2">
        <v>1.8289440000000001</v>
      </c>
      <c r="J775" s="2">
        <v>1.7714894999999991</v>
      </c>
      <c r="K775" s="17" t="s">
        <v>47</v>
      </c>
      <c r="L775" s="17" t="s">
        <v>53</v>
      </c>
      <c r="M775" s="17" t="s">
        <v>46</v>
      </c>
    </row>
    <row r="776" spans="1:13" ht="13.5" x14ac:dyDescent="0.25">
      <c r="A776" s="3">
        <v>43132</v>
      </c>
      <c r="B776" s="2">
        <v>1.8726</v>
      </c>
      <c r="C776" s="2">
        <v>51.079099363009718</v>
      </c>
      <c r="D776" s="2">
        <v>-2.754483400446528E-2</v>
      </c>
      <c r="E776" s="2">
        <v>2.2619952854280166E-2</v>
      </c>
      <c r="F776" s="2">
        <v>1.8925000000000001</v>
      </c>
      <c r="G776" s="2">
        <v>1.9123899999999998</v>
      </c>
      <c r="H776" s="2">
        <v>1.8758199999999998</v>
      </c>
      <c r="I776" s="2">
        <v>1.8304660000000006</v>
      </c>
      <c r="J776" s="2">
        <v>1.772540999999999</v>
      </c>
      <c r="K776" s="17" t="s">
        <v>47</v>
      </c>
      <c r="L776" s="17" t="s">
        <v>53</v>
      </c>
      <c r="M776" s="17" t="s">
        <v>46</v>
      </c>
    </row>
    <row r="777" spans="1:13" ht="13.5" x14ac:dyDescent="0.25">
      <c r="A777" s="3">
        <v>43133</v>
      </c>
      <c r="B777" s="2">
        <v>1.8726</v>
      </c>
      <c r="C777" s="2">
        <v>51.079099363009718</v>
      </c>
      <c r="D777" s="2">
        <v>-1.3109140340860082E-2</v>
      </c>
      <c r="E777" s="2">
        <v>1.9886651116097172E-2</v>
      </c>
      <c r="F777" s="2">
        <v>1.8831400000000003</v>
      </c>
      <c r="G777" s="2">
        <v>1.90595</v>
      </c>
      <c r="H777" s="2">
        <v>1.8781599999999998</v>
      </c>
      <c r="I777" s="2">
        <v>1.8319880000000006</v>
      </c>
      <c r="J777" s="2">
        <v>1.7735654999999988</v>
      </c>
      <c r="K777" s="17" t="s">
        <v>47</v>
      </c>
      <c r="L777" s="17" t="s">
        <v>53</v>
      </c>
      <c r="M777" s="17" t="s">
        <v>46</v>
      </c>
    </row>
    <row r="778" spans="1:13" ht="13.5" x14ac:dyDescent="0.25">
      <c r="A778" s="3">
        <v>43136</v>
      </c>
      <c r="B778" s="2">
        <v>1.8609</v>
      </c>
      <c r="C778" s="2">
        <v>48.475632529826662</v>
      </c>
      <c r="D778" s="2">
        <v>-9.5685453215677008E-4</v>
      </c>
      <c r="E778" s="2">
        <v>1.591603093229544E-2</v>
      </c>
      <c r="F778" s="2">
        <v>1.8808</v>
      </c>
      <c r="G778" s="2">
        <v>1.89893</v>
      </c>
      <c r="H778" s="2">
        <v>1.879915</v>
      </c>
      <c r="I778" s="2">
        <v>1.8331580000000005</v>
      </c>
      <c r="J778" s="2">
        <v>1.7745854999999988</v>
      </c>
      <c r="K778" s="17" t="s">
        <v>50</v>
      </c>
      <c r="L778" s="17" t="s">
        <v>53</v>
      </c>
      <c r="M778" s="17" t="s">
        <v>52</v>
      </c>
    </row>
    <row r="779" spans="1:13" ht="13.5" x14ac:dyDescent="0.25">
      <c r="A779" s="3">
        <v>43137</v>
      </c>
      <c r="B779" s="2">
        <v>1.8141</v>
      </c>
      <c r="C779" s="2">
        <v>39.748456071772324</v>
      </c>
      <c r="D779" s="2">
        <v>1.2841738104658385E-2</v>
      </c>
      <c r="E779" s="2">
        <v>1.0899702852767229E-2</v>
      </c>
      <c r="F779" s="2">
        <v>1.8691000000000002</v>
      </c>
      <c r="G779" s="2">
        <v>1.88723</v>
      </c>
      <c r="H779" s="2">
        <v>1.879915</v>
      </c>
      <c r="I779" s="2">
        <v>1.8333920000000004</v>
      </c>
      <c r="J779" s="2">
        <v>1.7754529999999991</v>
      </c>
      <c r="K779" s="17" t="s">
        <v>47</v>
      </c>
      <c r="L779" s="17" t="s">
        <v>53</v>
      </c>
      <c r="M779" s="17" t="s">
        <v>46</v>
      </c>
    </row>
    <row r="780" spans="1:13" ht="13.5" x14ac:dyDescent="0.25">
      <c r="A780" s="3">
        <v>43138</v>
      </c>
      <c r="B780" s="2">
        <v>1.8141</v>
      </c>
      <c r="C780" s="2">
        <v>39.748456071772324</v>
      </c>
      <c r="D780" s="2">
        <v>2.4839590021198399E-2</v>
      </c>
      <c r="E780" s="2">
        <v>5.4291438254363347E-3</v>
      </c>
      <c r="F780" s="2">
        <v>1.8468599999999999</v>
      </c>
      <c r="G780" s="2">
        <v>1.8755300000000001</v>
      </c>
      <c r="H780" s="2">
        <v>1.879915</v>
      </c>
      <c r="I780" s="2">
        <v>1.8336260000000002</v>
      </c>
      <c r="J780" s="2">
        <v>1.7763204999999993</v>
      </c>
      <c r="K780" s="17" t="s">
        <v>47</v>
      </c>
      <c r="L780" s="17" t="s">
        <v>53</v>
      </c>
      <c r="M780" s="17" t="s">
        <v>46</v>
      </c>
    </row>
    <row r="781" spans="1:13" ht="13.5" x14ac:dyDescent="0.25">
      <c r="A781" s="3">
        <v>43139</v>
      </c>
      <c r="B781" s="2">
        <v>1.8668</v>
      </c>
      <c r="C781" s="2">
        <v>51.217954119037984</v>
      </c>
      <c r="D781" s="2">
        <v>3.1386173830211694E-2</v>
      </c>
      <c r="E781" s="2">
        <v>1.3310752896323499E-3</v>
      </c>
      <c r="F781" s="2">
        <v>1.8457000000000001</v>
      </c>
      <c r="G781" s="2">
        <v>1.8691000000000002</v>
      </c>
      <c r="H781" s="2">
        <v>1.8825499999999997</v>
      </c>
      <c r="I781" s="2">
        <v>1.8349140000000006</v>
      </c>
      <c r="J781" s="2">
        <v>1.7772344999999996</v>
      </c>
      <c r="K781" s="17" t="s">
        <v>47</v>
      </c>
      <c r="L781" s="17" t="s">
        <v>53</v>
      </c>
      <c r="M781" s="17" t="s">
        <v>46</v>
      </c>
    </row>
    <row r="782" spans="1:13" ht="13.5" x14ac:dyDescent="0.25">
      <c r="A782" s="3">
        <v>43140</v>
      </c>
      <c r="B782" s="2">
        <v>1.8141</v>
      </c>
      <c r="C782" s="2">
        <v>42.504408788391196</v>
      </c>
      <c r="D782" s="2">
        <v>3.8994053750889268E-2</v>
      </c>
      <c r="E782" s="2">
        <v>-2.0133536194963811E-3</v>
      </c>
      <c r="F782" s="2">
        <v>1.8340000000000001</v>
      </c>
      <c r="G782" s="2">
        <v>1.8585700000000003</v>
      </c>
      <c r="H782" s="2">
        <v>1.8813800000000001</v>
      </c>
      <c r="I782" s="2">
        <v>1.8351480000000004</v>
      </c>
      <c r="J782" s="2">
        <v>1.7778849999999997</v>
      </c>
      <c r="K782" s="17" t="s">
        <v>47</v>
      </c>
      <c r="L782" s="17" t="s">
        <v>53</v>
      </c>
      <c r="M782" s="17" t="s">
        <v>46</v>
      </c>
    </row>
    <row r="783" spans="1:13" ht="13.5" x14ac:dyDescent="0.25">
      <c r="A783" s="3">
        <v>43143</v>
      </c>
      <c r="B783" s="2">
        <v>1.8141</v>
      </c>
      <c r="C783" s="2">
        <v>42.504408788391196</v>
      </c>
      <c r="D783" s="2">
        <v>3.8510266751409894E-2</v>
      </c>
      <c r="E783" s="2">
        <v>-4.1410620366247103E-3</v>
      </c>
      <c r="F783" s="2">
        <v>1.82464</v>
      </c>
      <c r="G783" s="2">
        <v>1.8527200000000001</v>
      </c>
      <c r="H783" s="2">
        <v>1.8802100000000004</v>
      </c>
      <c r="I783" s="2">
        <v>1.8351480000000004</v>
      </c>
      <c r="J783" s="2">
        <v>1.778481</v>
      </c>
      <c r="K783" s="17" t="s">
        <v>47</v>
      </c>
      <c r="L783" s="17" t="s">
        <v>53</v>
      </c>
      <c r="M783" s="17" t="s">
        <v>46</v>
      </c>
    </row>
    <row r="784" spans="1:13" ht="13.5" x14ac:dyDescent="0.25">
      <c r="A784" s="3">
        <v>43144</v>
      </c>
      <c r="B784" s="2">
        <v>1.7965</v>
      </c>
      <c r="C784" s="2">
        <v>39.876779100776538</v>
      </c>
      <c r="D784" s="2">
        <v>3.9662738284565124E-2</v>
      </c>
      <c r="E784" s="2">
        <v>-5.9632969701503497E-3</v>
      </c>
      <c r="F784" s="2">
        <v>1.8211199999999999</v>
      </c>
      <c r="G784" s="2">
        <v>1.8451100000000005</v>
      </c>
      <c r="H784" s="2">
        <v>1.8778700000000002</v>
      </c>
      <c r="I784" s="2">
        <v>1.835966</v>
      </c>
      <c r="J784" s="2">
        <v>1.7789619999999999</v>
      </c>
      <c r="K784" s="17" t="s">
        <v>47</v>
      </c>
      <c r="L784" s="17" t="s">
        <v>53</v>
      </c>
      <c r="M784" s="17" t="s">
        <v>46</v>
      </c>
    </row>
    <row r="785" spans="1:13" ht="13.5" x14ac:dyDescent="0.25">
      <c r="A785" s="3">
        <v>43145</v>
      </c>
      <c r="B785" s="2">
        <v>1.8492</v>
      </c>
      <c r="C785" s="2">
        <v>49.870096466719673</v>
      </c>
      <c r="D785" s="2">
        <v>4.5184899875674756E-2</v>
      </c>
      <c r="E785" s="2">
        <v>-7.954580545426455E-3</v>
      </c>
      <c r="F785" s="2">
        <v>1.8281400000000001</v>
      </c>
      <c r="G785" s="2">
        <v>1.8374999999999997</v>
      </c>
      <c r="H785" s="2">
        <v>1.8755300000000006</v>
      </c>
      <c r="I785" s="2">
        <v>1.8367859999999998</v>
      </c>
      <c r="J785" s="2">
        <v>1.7798425</v>
      </c>
      <c r="K785" s="17" t="s">
        <v>47</v>
      </c>
      <c r="L785" s="17" t="s">
        <v>53</v>
      </c>
      <c r="M785" s="17" t="s">
        <v>54</v>
      </c>
    </row>
    <row r="786" spans="1:13" ht="13.5" x14ac:dyDescent="0.25">
      <c r="A786" s="3">
        <v>43146</v>
      </c>
      <c r="B786" s="2">
        <v>1.8492</v>
      </c>
      <c r="C786" s="2">
        <v>49.870096466719673</v>
      </c>
      <c r="D786" s="2">
        <v>4.1755996280382401E-2</v>
      </c>
      <c r="E786" s="2">
        <v>-9.8134066248725879E-3</v>
      </c>
      <c r="F786" s="2">
        <v>1.8246199999999999</v>
      </c>
      <c r="G786" s="2">
        <v>1.8351600000000001</v>
      </c>
      <c r="H786" s="2">
        <v>1.8737750000000002</v>
      </c>
      <c r="I786" s="2">
        <v>1.8376059999999999</v>
      </c>
      <c r="J786" s="2">
        <v>1.7805600000000001</v>
      </c>
      <c r="K786" s="17" t="s">
        <v>47</v>
      </c>
      <c r="L786" s="17" t="s">
        <v>53</v>
      </c>
      <c r="M786" s="17" t="s">
        <v>46</v>
      </c>
    </row>
    <row r="787" spans="1:13" ht="13.5" x14ac:dyDescent="0.25">
      <c r="A787" s="3">
        <v>43147</v>
      </c>
      <c r="B787" s="2">
        <v>1.8492</v>
      </c>
      <c r="C787" s="2">
        <v>49.870096466719673</v>
      </c>
      <c r="D787" s="2">
        <v>3.8860348206801509E-2</v>
      </c>
      <c r="E787" s="2">
        <v>-1.0537321666585671E-2</v>
      </c>
      <c r="F787" s="2">
        <v>1.8316399999999997</v>
      </c>
      <c r="G787" s="2">
        <v>1.8328199999999999</v>
      </c>
      <c r="H787" s="2">
        <v>1.8693850000000005</v>
      </c>
      <c r="I787" s="2">
        <v>1.8384260000000003</v>
      </c>
      <c r="J787" s="2">
        <v>1.7811960000000004</v>
      </c>
      <c r="K787" s="17" t="s">
        <v>47</v>
      </c>
      <c r="L787" s="17" t="s">
        <v>53</v>
      </c>
      <c r="M787" s="17" t="s">
        <v>54</v>
      </c>
    </row>
    <row r="788" spans="1:13" ht="13.5" x14ac:dyDescent="0.25">
      <c r="A788" s="3">
        <v>43150</v>
      </c>
      <c r="B788" s="2">
        <v>1.8668</v>
      </c>
      <c r="C788" s="2">
        <v>53.120284672357919</v>
      </c>
      <c r="D788" s="2">
        <v>3.3311788055627956E-2</v>
      </c>
      <c r="E788" s="2">
        <v>-9.4836004621390805E-3</v>
      </c>
      <c r="F788" s="2">
        <v>1.8421799999999997</v>
      </c>
      <c r="G788" s="2">
        <v>1.8334100000000002</v>
      </c>
      <c r="H788" s="2">
        <v>1.8661699999999999</v>
      </c>
      <c r="I788" s="2">
        <v>1.8394799999999998</v>
      </c>
      <c r="J788" s="2">
        <v>1.7818925000000005</v>
      </c>
      <c r="K788" s="17" t="s">
        <v>47</v>
      </c>
      <c r="L788" s="17" t="s">
        <v>53</v>
      </c>
      <c r="M788" s="17" t="s">
        <v>54</v>
      </c>
    </row>
    <row r="789" spans="1:13" ht="13.5" x14ac:dyDescent="0.25">
      <c r="A789" s="3">
        <v>43151</v>
      </c>
      <c r="B789" s="2">
        <v>1.8668</v>
      </c>
      <c r="C789" s="2">
        <v>53.120284672357919</v>
      </c>
      <c r="D789" s="2">
        <v>2.1317767560484979E-2</v>
      </c>
      <c r="E789" s="2">
        <v>-8.4116502424131899E-3</v>
      </c>
      <c r="F789" s="2">
        <v>1.8562400000000001</v>
      </c>
      <c r="G789" s="2">
        <v>1.8386800000000001</v>
      </c>
      <c r="H789" s="2">
        <v>1.8629549999999999</v>
      </c>
      <c r="I789" s="2">
        <v>1.8413539999999997</v>
      </c>
      <c r="J789" s="2">
        <v>1.7826165000000003</v>
      </c>
      <c r="K789" s="17" t="s">
        <v>50</v>
      </c>
      <c r="L789" s="17" t="s">
        <v>53</v>
      </c>
      <c r="M789" s="17" t="s">
        <v>51</v>
      </c>
    </row>
    <row r="790" spans="1:13" ht="13.5" x14ac:dyDescent="0.25">
      <c r="A790" s="3">
        <v>43152</v>
      </c>
      <c r="B790" s="2">
        <v>1.8374999999999999</v>
      </c>
      <c r="C790" s="2">
        <v>47.21046489026434</v>
      </c>
      <c r="D790" s="2">
        <v>1.3247606003771839E-2</v>
      </c>
      <c r="E790" s="2">
        <v>-8.3406805938769576E-3</v>
      </c>
      <c r="F790" s="2">
        <v>1.8539000000000001</v>
      </c>
      <c r="G790" s="2">
        <v>1.8410199999999999</v>
      </c>
      <c r="H790" s="2">
        <v>1.8582750000000001</v>
      </c>
      <c r="I790" s="2">
        <v>1.8418219999999996</v>
      </c>
      <c r="J790" s="2">
        <v>1.7831940000000004</v>
      </c>
      <c r="K790" s="17" t="s">
        <v>47</v>
      </c>
      <c r="L790" s="17" t="s">
        <v>53</v>
      </c>
      <c r="M790" s="17" t="s">
        <v>46</v>
      </c>
    </row>
    <row r="791" spans="1:13" ht="13.5" x14ac:dyDescent="0.25">
      <c r="A791" s="3">
        <v>43153</v>
      </c>
      <c r="B791" s="2">
        <v>1.8609</v>
      </c>
      <c r="C791" s="2">
        <v>51.820546694193048</v>
      </c>
      <c r="D791" s="2">
        <v>1.2881552294053078E-2</v>
      </c>
      <c r="E791" s="2">
        <v>-9.5417594431176315E-3</v>
      </c>
      <c r="F791" s="2">
        <v>1.8562400000000003</v>
      </c>
      <c r="G791" s="2">
        <v>1.84043</v>
      </c>
      <c r="H791" s="2">
        <v>1.854765</v>
      </c>
      <c r="I791" s="2">
        <v>1.8428759999999997</v>
      </c>
      <c r="J791" s="2">
        <v>1.7838885000000004</v>
      </c>
      <c r="K791" s="17" t="s">
        <v>47</v>
      </c>
      <c r="L791" s="17" t="s">
        <v>53</v>
      </c>
      <c r="M791" s="17" t="s">
        <v>54</v>
      </c>
    </row>
    <row r="792" spans="1:13" ht="13.5" x14ac:dyDescent="0.25">
      <c r="A792" s="3">
        <v>43154</v>
      </c>
      <c r="B792" s="2">
        <v>1.8141</v>
      </c>
      <c r="C792" s="2">
        <v>43.616529213399495</v>
      </c>
      <c r="D792" s="2">
        <v>7.8741705865068568E-3</v>
      </c>
      <c r="E792" s="2">
        <v>-1.1071150004980575E-2</v>
      </c>
      <c r="F792" s="2">
        <v>1.8492200000000001</v>
      </c>
      <c r="G792" s="2">
        <v>1.84043</v>
      </c>
      <c r="H792" s="2">
        <v>1.8495000000000004</v>
      </c>
      <c r="I792" s="2">
        <v>1.8429939999999994</v>
      </c>
      <c r="J792" s="2">
        <v>1.7844030000000006</v>
      </c>
      <c r="K792" s="17" t="s">
        <v>47</v>
      </c>
      <c r="L792" s="17" t="s">
        <v>48</v>
      </c>
      <c r="M792" s="17" t="s">
        <v>46</v>
      </c>
    </row>
    <row r="793" spans="1:13" ht="13.5" x14ac:dyDescent="0.25">
      <c r="A793" s="3">
        <v>43157</v>
      </c>
      <c r="B793" s="2">
        <v>1.8141</v>
      </c>
      <c r="C793" s="2">
        <v>43.616529213399495</v>
      </c>
      <c r="D793" s="2">
        <v>3.8612741422867636E-3</v>
      </c>
      <c r="E793" s="2">
        <v>-1.3692936209107411E-2</v>
      </c>
      <c r="F793" s="2">
        <v>1.8386800000000001</v>
      </c>
      <c r="G793" s="2">
        <v>1.84043</v>
      </c>
      <c r="H793" s="2">
        <v>1.8465750000000003</v>
      </c>
      <c r="I793" s="2">
        <v>1.843111999999999</v>
      </c>
      <c r="J793" s="2">
        <v>1.7848635000000008</v>
      </c>
      <c r="K793" s="17" t="s">
        <v>47</v>
      </c>
      <c r="L793" s="17" t="s">
        <v>48</v>
      </c>
      <c r="M793" s="17" t="s">
        <v>46</v>
      </c>
    </row>
    <row r="794" spans="1:13" ht="13.5" x14ac:dyDescent="0.25">
      <c r="A794" s="3">
        <v>43158</v>
      </c>
      <c r="B794" s="2">
        <v>1.8141</v>
      </c>
      <c r="C794" s="2">
        <v>43.616529213399495</v>
      </c>
      <c r="D794" s="2">
        <v>-2.0344284751767638E-3</v>
      </c>
      <c r="E794" s="2">
        <v>-1.6385183456467375E-2</v>
      </c>
      <c r="F794" s="2">
        <v>1.8281400000000001</v>
      </c>
      <c r="G794" s="2">
        <v>1.84219</v>
      </c>
      <c r="H794" s="2">
        <v>1.8436500000000007</v>
      </c>
      <c r="I794" s="2">
        <v>1.843345999999999</v>
      </c>
      <c r="J794" s="2">
        <v>1.7852425000000007</v>
      </c>
      <c r="K794" s="17" t="s">
        <v>47</v>
      </c>
      <c r="L794" s="17" t="s">
        <v>48</v>
      </c>
      <c r="M794" s="17" t="s">
        <v>46</v>
      </c>
    </row>
    <row r="795" spans="1:13" ht="13.5" x14ac:dyDescent="0.25">
      <c r="A795" s="3">
        <v>43159</v>
      </c>
      <c r="B795" s="2">
        <v>1.8082</v>
      </c>
      <c r="C795" s="2">
        <v>42.555706999382977</v>
      </c>
      <c r="D795" s="2">
        <v>1.7137752117128979E-3</v>
      </c>
      <c r="E795" s="2">
        <v>-1.8099698320336435E-2</v>
      </c>
      <c r="F795" s="2">
        <v>1.8222799999999999</v>
      </c>
      <c r="G795" s="2">
        <v>1.83809</v>
      </c>
      <c r="H795" s="2">
        <v>1.8377950000000003</v>
      </c>
      <c r="I795" s="2">
        <v>1.8433459999999995</v>
      </c>
      <c r="J795" s="2">
        <v>1.7856460000000007</v>
      </c>
      <c r="K795" s="17" t="s">
        <v>47</v>
      </c>
      <c r="L795" s="17" t="s">
        <v>48</v>
      </c>
      <c r="M795" s="17" t="s">
        <v>46</v>
      </c>
    </row>
    <row r="796" spans="1:13" ht="13.5" x14ac:dyDescent="0.25">
      <c r="A796" s="3">
        <v>43160</v>
      </c>
      <c r="B796" s="2">
        <v>1.8141</v>
      </c>
      <c r="C796" s="2">
        <v>44.021910517410198</v>
      </c>
      <c r="D796" s="2">
        <v>4.6610712602819238E-3</v>
      </c>
      <c r="E796" s="2">
        <v>-1.9520743222611627E-2</v>
      </c>
      <c r="F796" s="2">
        <v>1.8129200000000001</v>
      </c>
      <c r="G796" s="2">
        <v>1.8345800000000001</v>
      </c>
      <c r="H796" s="2">
        <v>1.8348700000000004</v>
      </c>
      <c r="I796" s="2">
        <v>1.8438139999999992</v>
      </c>
      <c r="J796" s="2">
        <v>1.7860790000000009</v>
      </c>
      <c r="K796" s="17" t="s">
        <v>50</v>
      </c>
      <c r="L796" s="17" t="s">
        <v>53</v>
      </c>
      <c r="M796" s="17" t="s">
        <v>52</v>
      </c>
    </row>
    <row r="797" spans="1:13" ht="13.5" x14ac:dyDescent="0.25">
      <c r="A797" s="3">
        <v>43161</v>
      </c>
      <c r="B797" s="2">
        <v>1.8141</v>
      </c>
      <c r="C797" s="2">
        <v>44.021910517410191</v>
      </c>
      <c r="D797" s="2">
        <v>7.3170887198701351E-3</v>
      </c>
      <c r="E797" s="2">
        <v>-2.0622337377506184E-2</v>
      </c>
      <c r="F797" s="2">
        <v>1.8129200000000001</v>
      </c>
      <c r="G797" s="2">
        <v>1.83107</v>
      </c>
      <c r="H797" s="2">
        <v>1.8319450000000004</v>
      </c>
      <c r="I797" s="2">
        <v>1.8442819999999991</v>
      </c>
      <c r="J797" s="2">
        <v>1.7864305000000007</v>
      </c>
      <c r="K797" s="17" t="s">
        <v>50</v>
      </c>
      <c r="L797" s="17" t="s">
        <v>49</v>
      </c>
      <c r="M797" s="17" t="s">
        <v>53</v>
      </c>
    </row>
    <row r="798" spans="1:13" ht="13.5" x14ac:dyDescent="0.25">
      <c r="A798" s="3">
        <v>43164</v>
      </c>
      <c r="B798" s="2">
        <v>1.8082</v>
      </c>
      <c r="C798" s="2">
        <v>42.756252517320611</v>
      </c>
      <c r="D798" s="2">
        <v>1.2859357798238547E-2</v>
      </c>
      <c r="E798" s="2">
        <v>-2.1177360686885607E-2</v>
      </c>
      <c r="F798" s="2">
        <v>1.8117399999999999</v>
      </c>
      <c r="G798" s="2">
        <v>1.8252099999999998</v>
      </c>
      <c r="H798" s="2">
        <v>1.8293100000000002</v>
      </c>
      <c r="I798" s="2">
        <v>1.8446319999999994</v>
      </c>
      <c r="J798" s="2">
        <v>1.7867255000000009</v>
      </c>
      <c r="K798" s="17" t="s">
        <v>47</v>
      </c>
      <c r="L798" s="17" t="s">
        <v>53</v>
      </c>
      <c r="M798" s="17" t="s">
        <v>46</v>
      </c>
    </row>
    <row r="799" spans="1:13" ht="13.5" x14ac:dyDescent="0.25">
      <c r="A799" s="3">
        <v>43165</v>
      </c>
      <c r="B799" s="2">
        <v>1.8141</v>
      </c>
      <c r="C799" s="2">
        <v>44.475417156240198</v>
      </c>
      <c r="D799" s="2">
        <v>1.7285815249401537E-2</v>
      </c>
      <c r="E799" s="2">
        <v>-2.1470276009212585E-2</v>
      </c>
      <c r="F799" s="2">
        <v>1.8117399999999999</v>
      </c>
      <c r="G799" s="2">
        <v>1.8199400000000001</v>
      </c>
      <c r="H799" s="2">
        <v>1.8293100000000002</v>
      </c>
      <c r="I799" s="2">
        <v>1.8450999999999993</v>
      </c>
      <c r="J799" s="2">
        <v>1.7868325000000007</v>
      </c>
      <c r="K799" s="17" t="s">
        <v>50</v>
      </c>
      <c r="L799" s="17" t="s">
        <v>49</v>
      </c>
      <c r="M799" s="17" t="s">
        <v>53</v>
      </c>
    </row>
    <row r="800" spans="1:13" ht="13.5" x14ac:dyDescent="0.25">
      <c r="A800" s="3">
        <v>43166</v>
      </c>
      <c r="B800" s="2">
        <v>1.8141</v>
      </c>
      <c r="C800" s="2">
        <v>44.475417156240198</v>
      </c>
      <c r="D800" s="2">
        <v>1.6649725614279909E-2</v>
      </c>
      <c r="E800" s="2">
        <v>-2.1505329166611589E-2</v>
      </c>
      <c r="F800" s="2">
        <v>1.8129200000000001</v>
      </c>
      <c r="G800" s="2">
        <v>1.8175999999999999</v>
      </c>
      <c r="H800" s="2">
        <v>1.8293100000000002</v>
      </c>
      <c r="I800" s="2">
        <v>1.8456859999999995</v>
      </c>
      <c r="J800" s="2">
        <v>1.7869670000000009</v>
      </c>
      <c r="K800" s="17" t="s">
        <v>50</v>
      </c>
      <c r="L800" s="17" t="s">
        <v>49</v>
      </c>
      <c r="M800" s="17" t="s">
        <v>51</v>
      </c>
    </row>
    <row r="801" spans="1:13" ht="13.5" x14ac:dyDescent="0.25">
      <c r="A801" s="3">
        <v>43167</v>
      </c>
      <c r="B801" s="2">
        <v>1.8141</v>
      </c>
      <c r="C801" s="2">
        <v>44.475417156240198</v>
      </c>
      <c r="D801" s="2">
        <v>1.9828290992867981E-2</v>
      </c>
      <c r="E801" s="2">
        <v>-2.1492807059869324E-2</v>
      </c>
      <c r="F801" s="2">
        <v>1.8129200000000001</v>
      </c>
      <c r="G801" s="2">
        <v>1.8129200000000001</v>
      </c>
      <c r="H801" s="2">
        <v>1.8266750000000003</v>
      </c>
      <c r="I801" s="2">
        <v>1.8465059999999998</v>
      </c>
      <c r="J801" s="2">
        <v>1.7870740000000007</v>
      </c>
      <c r="K801" s="17" t="s">
        <v>50</v>
      </c>
      <c r="L801" s="17" t="s">
        <v>53</v>
      </c>
      <c r="M801" s="17" t="s">
        <v>53</v>
      </c>
    </row>
    <row r="802" spans="1:13" ht="13.5" x14ac:dyDescent="0.25">
      <c r="A802" s="3">
        <v>43168</v>
      </c>
      <c r="B802" s="2">
        <v>1.8141</v>
      </c>
      <c r="C802" s="2">
        <v>44.475417156240198</v>
      </c>
      <c r="D802" s="2">
        <v>1.5425989896401537E-2</v>
      </c>
      <c r="E802" s="2">
        <v>-2.0368973280776796E-2</v>
      </c>
      <c r="F802" s="2">
        <v>1.8129200000000001</v>
      </c>
      <c r="G802" s="2">
        <v>1.8129200000000001</v>
      </c>
      <c r="H802" s="2">
        <v>1.8266750000000003</v>
      </c>
      <c r="I802" s="2">
        <v>1.8466239999999996</v>
      </c>
      <c r="J802" s="2">
        <v>1.7871810000000006</v>
      </c>
      <c r="K802" s="17" t="s">
        <v>50</v>
      </c>
      <c r="L802" s="17" t="s">
        <v>53</v>
      </c>
      <c r="M802" s="17" t="s">
        <v>53</v>
      </c>
    </row>
    <row r="803" spans="1:13" ht="13.5" x14ac:dyDescent="0.25">
      <c r="A803" s="3">
        <v>43171</v>
      </c>
      <c r="B803" s="2">
        <v>1.8141</v>
      </c>
      <c r="C803" s="2">
        <v>44.475417156240198</v>
      </c>
      <c r="D803" s="2">
        <v>1.1801098839097079E-2</v>
      </c>
      <c r="E803" s="2">
        <v>-1.9516862564344213E-2</v>
      </c>
      <c r="F803" s="2">
        <v>1.8141000000000003</v>
      </c>
      <c r="G803" s="2">
        <v>1.8129200000000001</v>
      </c>
      <c r="H803" s="2">
        <v>1.8266750000000003</v>
      </c>
      <c r="I803" s="2">
        <v>1.8467419999999999</v>
      </c>
      <c r="J803" s="2">
        <v>1.7873155000000005</v>
      </c>
      <c r="K803" s="17" t="s">
        <v>50</v>
      </c>
      <c r="L803" s="17" t="s">
        <v>49</v>
      </c>
      <c r="M803" s="17" t="s">
        <v>51</v>
      </c>
    </row>
    <row r="804" spans="1:13" ht="13.5" x14ac:dyDescent="0.25">
      <c r="A804" s="3">
        <v>43172</v>
      </c>
      <c r="B804" s="2">
        <v>1.8141</v>
      </c>
      <c r="C804" s="2">
        <v>44.475417156240198</v>
      </c>
      <c r="D804" s="2">
        <v>8.8265990211051637E-3</v>
      </c>
      <c r="E804" s="2">
        <v>-1.7564365582715263E-2</v>
      </c>
      <c r="F804" s="2">
        <v>1.8141000000000003</v>
      </c>
      <c r="G804" s="2">
        <v>1.8129200000000001</v>
      </c>
      <c r="H804" s="2">
        <v>1.8275550000000003</v>
      </c>
      <c r="I804" s="2">
        <v>1.8468599999999997</v>
      </c>
      <c r="J804" s="2">
        <v>1.7873410000000005</v>
      </c>
      <c r="K804" s="17" t="s">
        <v>53</v>
      </c>
      <c r="L804" s="17" t="s">
        <v>53</v>
      </c>
      <c r="M804" s="17" t="s">
        <v>53</v>
      </c>
    </row>
    <row r="805" spans="1:13" ht="13.5" x14ac:dyDescent="0.25">
      <c r="A805" s="3">
        <v>43173</v>
      </c>
      <c r="B805" s="2">
        <v>1.7965</v>
      </c>
      <c r="C805" s="2">
        <v>39.022011311245826</v>
      </c>
      <c r="D805" s="2">
        <v>6.7915738187342978E-3</v>
      </c>
      <c r="E805" s="2">
        <v>-1.4798619238273169E-2</v>
      </c>
      <c r="F805" s="2">
        <v>1.8105800000000003</v>
      </c>
      <c r="G805" s="2">
        <v>1.81175</v>
      </c>
      <c r="H805" s="2">
        <v>1.8249200000000001</v>
      </c>
      <c r="I805" s="2">
        <v>1.8466259999999994</v>
      </c>
      <c r="J805" s="2">
        <v>1.787523</v>
      </c>
      <c r="K805" s="17" t="s">
        <v>47</v>
      </c>
      <c r="L805" s="17" t="s">
        <v>48</v>
      </c>
      <c r="M805" s="17" t="s">
        <v>46</v>
      </c>
    </row>
    <row r="806" spans="1:13" ht="13.5" x14ac:dyDescent="0.25">
      <c r="A806" s="3">
        <v>43174</v>
      </c>
      <c r="B806" s="2">
        <v>1.8082</v>
      </c>
      <c r="C806" s="2">
        <v>43.94282449932998</v>
      </c>
      <c r="D806" s="2">
        <v>5.2941429756376834E-3</v>
      </c>
      <c r="E806" s="2">
        <v>-1.1537533798469895E-2</v>
      </c>
      <c r="F806" s="2">
        <v>1.8094000000000001</v>
      </c>
      <c r="G806" s="2">
        <v>1.8111599999999999</v>
      </c>
      <c r="H806" s="2">
        <v>1.82287</v>
      </c>
      <c r="I806" s="2">
        <v>1.8465079999999992</v>
      </c>
      <c r="J806" s="2">
        <v>1.7875190000000001</v>
      </c>
      <c r="K806" s="17" t="s">
        <v>47</v>
      </c>
      <c r="L806" s="17" t="s">
        <v>48</v>
      </c>
      <c r="M806" s="17" t="s">
        <v>46</v>
      </c>
    </row>
    <row r="807" spans="1:13" ht="13.5" x14ac:dyDescent="0.25">
      <c r="A807" s="3">
        <v>43175</v>
      </c>
      <c r="B807" s="2">
        <v>1.8082</v>
      </c>
      <c r="C807" s="2">
        <v>43.94282449932998</v>
      </c>
      <c r="D807" s="2">
        <v>4.1278465261955777E-3</v>
      </c>
      <c r="E807" s="2">
        <v>-8.4426003360858412E-3</v>
      </c>
      <c r="F807" s="2">
        <v>1.8082199999999999</v>
      </c>
      <c r="G807" s="2">
        <v>1.8105699999999998</v>
      </c>
      <c r="H807" s="2">
        <v>1.8208199999999999</v>
      </c>
      <c r="I807" s="2">
        <v>1.8461559999999995</v>
      </c>
      <c r="J807" s="2">
        <v>1.7874609999999997</v>
      </c>
      <c r="K807" s="17" t="s">
        <v>47</v>
      </c>
      <c r="L807" s="17" t="s">
        <v>48</v>
      </c>
      <c r="M807" s="17" t="s">
        <v>46</v>
      </c>
    </row>
    <row r="808" spans="1:13" ht="13.5" x14ac:dyDescent="0.25">
      <c r="A808" s="3">
        <v>43178</v>
      </c>
      <c r="B808" s="2">
        <v>1.7965</v>
      </c>
      <c r="C808" s="2">
        <v>40.182145449979565</v>
      </c>
      <c r="D808" s="2">
        <v>3.1932513418613251E-3</v>
      </c>
      <c r="E808" s="2">
        <v>-5.9884250801725382E-3</v>
      </c>
      <c r="F808" s="2">
        <v>1.8047</v>
      </c>
      <c r="G808" s="2">
        <v>1.8094000000000001</v>
      </c>
      <c r="H808" s="2">
        <v>1.8173049999999999</v>
      </c>
      <c r="I808" s="2">
        <v>1.8455699999999995</v>
      </c>
      <c r="J808" s="2">
        <v>1.7873444999999999</v>
      </c>
      <c r="K808" s="17" t="s">
        <v>47</v>
      </c>
      <c r="L808" s="17" t="s">
        <v>48</v>
      </c>
      <c r="M808" s="17" t="s">
        <v>46</v>
      </c>
    </row>
    <row r="809" spans="1:13" ht="13.5" x14ac:dyDescent="0.25">
      <c r="A809" s="3">
        <v>43180</v>
      </c>
      <c r="B809" s="2">
        <v>1.8082</v>
      </c>
      <c r="C809" s="2">
        <v>45.229988228671573</v>
      </c>
      <c r="D809" s="2">
        <v>2.5989872932592473E-3</v>
      </c>
      <c r="E809" s="2">
        <v>-2.6151982290119817E-3</v>
      </c>
      <c r="F809" s="2">
        <v>1.80352</v>
      </c>
      <c r="G809" s="2">
        <v>1.8088099999999998</v>
      </c>
      <c r="H809" s="2">
        <v>1.8143750000000001</v>
      </c>
      <c r="I809" s="2">
        <v>1.8454519999999996</v>
      </c>
      <c r="J809" s="2">
        <v>1.7873404999999998</v>
      </c>
      <c r="K809" s="17" t="s">
        <v>47</v>
      </c>
      <c r="L809" s="17" t="s">
        <v>48</v>
      </c>
      <c r="M809" s="17" t="s">
        <v>46</v>
      </c>
    </row>
    <row r="810" spans="1:13" ht="13.5" x14ac:dyDescent="0.25">
      <c r="A810" s="3">
        <v>43181</v>
      </c>
      <c r="B810" s="2">
        <v>1.8082</v>
      </c>
      <c r="C810" s="2">
        <v>45.229988228671573</v>
      </c>
      <c r="D810" s="2">
        <v>2.1710141806137173E-3</v>
      </c>
      <c r="E810" s="2">
        <v>1.1061087802005714E-3</v>
      </c>
      <c r="F810" s="2">
        <v>1.8058600000000002</v>
      </c>
      <c r="G810" s="2">
        <v>1.8082199999999999</v>
      </c>
      <c r="H810" s="2">
        <v>1.8129099999999998</v>
      </c>
      <c r="I810" s="2">
        <v>1.8453339999999998</v>
      </c>
      <c r="J810" s="2">
        <v>1.7877204999999998</v>
      </c>
      <c r="K810" s="17" t="s">
        <v>50</v>
      </c>
      <c r="L810" s="17" t="s">
        <v>49</v>
      </c>
      <c r="M810" s="17" t="s">
        <v>51</v>
      </c>
    </row>
    <row r="811" spans="1:13" ht="13.5" x14ac:dyDescent="0.25">
      <c r="A811" s="3">
        <v>43182</v>
      </c>
      <c r="B811" s="2">
        <v>1.8141</v>
      </c>
      <c r="C811" s="2">
        <v>47.805905277068931</v>
      </c>
      <c r="D811" s="2">
        <v>1.4411661387334629E-3</v>
      </c>
      <c r="E811" s="2">
        <v>5.2116343044494914E-3</v>
      </c>
      <c r="F811" s="2">
        <v>1.8070400000000002</v>
      </c>
      <c r="G811" s="2">
        <v>1.8082199999999999</v>
      </c>
      <c r="H811" s="2">
        <v>1.8105700000000002</v>
      </c>
      <c r="I811" s="2">
        <v>1.8453339999999994</v>
      </c>
      <c r="J811" s="2">
        <v>1.7880424999999998</v>
      </c>
      <c r="K811" s="17" t="s">
        <v>50</v>
      </c>
      <c r="L811" s="17" t="s">
        <v>49</v>
      </c>
      <c r="M811" s="17" t="s">
        <v>51</v>
      </c>
    </row>
    <row r="812" spans="1:13" ht="13.5" x14ac:dyDescent="0.25">
      <c r="A812" s="3">
        <v>43185</v>
      </c>
      <c r="B812" s="2">
        <v>1.8141</v>
      </c>
      <c r="C812" s="2">
        <v>47.805905277068931</v>
      </c>
      <c r="D812" s="2">
        <v>8.5292432656247641E-4</v>
      </c>
      <c r="E812" s="2">
        <v>8.4030205016849147E-3</v>
      </c>
      <c r="F812" s="2">
        <v>1.8082199999999999</v>
      </c>
      <c r="G812" s="2">
        <v>1.8082199999999999</v>
      </c>
      <c r="H812" s="2">
        <v>1.8105700000000002</v>
      </c>
      <c r="I812" s="2">
        <v>1.8448659999999995</v>
      </c>
      <c r="J812" s="2">
        <v>1.7884814999999994</v>
      </c>
      <c r="K812" s="17" t="s">
        <v>50</v>
      </c>
      <c r="L812" s="17" t="s">
        <v>49</v>
      </c>
      <c r="M812" s="17" t="s">
        <v>51</v>
      </c>
    </row>
    <row r="813" spans="1:13" ht="13.5" x14ac:dyDescent="0.25">
      <c r="A813" s="3">
        <v>43186</v>
      </c>
      <c r="B813" s="2">
        <v>1.8141</v>
      </c>
      <c r="C813" s="2">
        <v>47.805905277068931</v>
      </c>
      <c r="D813" s="2">
        <v>3.8233117655295246E-4</v>
      </c>
      <c r="E813" s="2">
        <v>1.1891630133753776E-2</v>
      </c>
      <c r="F813" s="2">
        <v>1.8117399999999999</v>
      </c>
      <c r="G813" s="2">
        <v>1.8082199999999999</v>
      </c>
      <c r="H813" s="2">
        <v>1.8105700000000007</v>
      </c>
      <c r="I813" s="2">
        <v>1.8443979999999995</v>
      </c>
      <c r="J813" s="2">
        <v>1.7889494999999993</v>
      </c>
      <c r="K813" s="17" t="s">
        <v>50</v>
      </c>
      <c r="L813" s="17" t="s">
        <v>49</v>
      </c>
      <c r="M813" s="17" t="s">
        <v>51</v>
      </c>
    </row>
    <row r="814" spans="1:13" ht="13.5" x14ac:dyDescent="0.25">
      <c r="A814" s="3">
        <v>43187</v>
      </c>
      <c r="B814" s="2">
        <v>1.8141</v>
      </c>
      <c r="C814" s="2">
        <v>47.805905277068931</v>
      </c>
      <c r="D814" s="2">
        <v>9.2757892060646441E-6</v>
      </c>
      <c r="E814" s="2">
        <v>1.4323503111481631E-2</v>
      </c>
      <c r="F814" s="2">
        <v>1.8129200000000001</v>
      </c>
      <c r="G814" s="2">
        <v>1.8082199999999999</v>
      </c>
      <c r="H814" s="2">
        <v>1.8105700000000002</v>
      </c>
      <c r="I814" s="2">
        <v>1.8438139999999996</v>
      </c>
      <c r="J814" s="2">
        <v>1.7894174999999992</v>
      </c>
      <c r="K814" s="17" t="s">
        <v>50</v>
      </c>
      <c r="L814" s="17" t="s">
        <v>49</v>
      </c>
      <c r="M814" s="17" t="s">
        <v>51</v>
      </c>
    </row>
    <row r="815" spans="1:13" ht="13.5" x14ac:dyDescent="0.25">
      <c r="A815" s="3">
        <v>43188</v>
      </c>
      <c r="B815" s="2">
        <v>1.8141</v>
      </c>
      <c r="C815" s="2">
        <v>47.805905277068931</v>
      </c>
      <c r="D815" s="2">
        <v>-2.9908020873672392E-3</v>
      </c>
      <c r="E815" s="2">
        <v>1.5464870877715432E-2</v>
      </c>
      <c r="F815" s="2">
        <v>1.8141000000000003</v>
      </c>
      <c r="G815" s="2">
        <v>1.8099800000000001</v>
      </c>
      <c r="H815" s="2">
        <v>1.8108650000000004</v>
      </c>
      <c r="I815" s="2">
        <v>1.8421759999999998</v>
      </c>
      <c r="J815" s="2">
        <v>1.7898854999999991</v>
      </c>
      <c r="K815" s="17" t="s">
        <v>50</v>
      </c>
      <c r="L815" s="17" t="s">
        <v>49</v>
      </c>
      <c r="M815" s="17" t="s">
        <v>51</v>
      </c>
    </row>
    <row r="816" spans="1:13" ht="13.5" x14ac:dyDescent="0.25">
      <c r="A816" s="3">
        <v>43189</v>
      </c>
      <c r="B816" s="2">
        <v>1.8902000000000001</v>
      </c>
      <c r="C816" s="2">
        <v>72.218106566727627</v>
      </c>
      <c r="D816" s="2">
        <v>-9.3448140751399844E-3</v>
      </c>
      <c r="E816" s="2">
        <v>1.6016369099420578E-2</v>
      </c>
      <c r="F816" s="2">
        <v>1.8293199999999998</v>
      </c>
      <c r="G816" s="2">
        <v>1.8181800000000004</v>
      </c>
      <c r="H816" s="2">
        <v>1.81467</v>
      </c>
      <c r="I816" s="2">
        <v>1.8422939999999994</v>
      </c>
      <c r="J816" s="2">
        <v>1.7907339999999992</v>
      </c>
      <c r="K816" s="17" t="s">
        <v>50</v>
      </c>
      <c r="L816" s="17" t="s">
        <v>49</v>
      </c>
      <c r="M816" s="17" t="s">
        <v>51</v>
      </c>
    </row>
    <row r="817" spans="1:13" ht="13.5" x14ac:dyDescent="0.25">
      <c r="A817" s="3">
        <v>43192</v>
      </c>
      <c r="B817" s="2">
        <v>1.9018999999999999</v>
      </c>
      <c r="C817" s="2">
        <v>74.214930475190343</v>
      </c>
      <c r="D817" s="2">
        <v>-1.6017674588920228E-2</v>
      </c>
      <c r="E817" s="2">
        <v>1.6617975690484083E-2</v>
      </c>
      <c r="F817" s="2">
        <v>1.8468800000000001</v>
      </c>
      <c r="G817" s="2">
        <v>1.82755</v>
      </c>
      <c r="H817" s="2">
        <v>1.8190599999999999</v>
      </c>
      <c r="I817" s="2">
        <v>1.8415919999999997</v>
      </c>
      <c r="J817" s="2">
        <v>1.7916119999999993</v>
      </c>
      <c r="K817" s="17" t="s">
        <v>50</v>
      </c>
      <c r="L817" s="17" t="s">
        <v>49</v>
      </c>
      <c r="M817" s="17" t="s">
        <v>51</v>
      </c>
    </row>
    <row r="818" spans="1:13" ht="13.5" x14ac:dyDescent="0.25">
      <c r="A818" s="3">
        <v>43193</v>
      </c>
      <c r="B818" s="2">
        <v>1.9544999999999999</v>
      </c>
      <c r="C818" s="2">
        <v>80.871419673997593</v>
      </c>
      <c r="D818" s="2">
        <v>-2.7827264169928423E-2</v>
      </c>
      <c r="E818" s="2">
        <v>1.6825336980780852E-2</v>
      </c>
      <c r="F818" s="2">
        <v>1.8749599999999997</v>
      </c>
      <c r="G818" s="2">
        <v>1.8433499999999998</v>
      </c>
      <c r="H818" s="2">
        <v>1.8263749999999999</v>
      </c>
      <c r="I818" s="2">
        <v>1.8420599999999998</v>
      </c>
      <c r="J818" s="2">
        <v>1.7928994999999992</v>
      </c>
      <c r="K818" s="17" t="s">
        <v>50</v>
      </c>
      <c r="L818" s="17" t="s">
        <v>49</v>
      </c>
      <c r="M818" s="17" t="s">
        <v>51</v>
      </c>
    </row>
    <row r="819" spans="1:13" ht="13.5" x14ac:dyDescent="0.25">
      <c r="A819" s="3">
        <v>43194</v>
      </c>
      <c r="B819" s="2">
        <v>1.9955000000000001</v>
      </c>
      <c r="C819" s="2">
        <v>84.278315134639826</v>
      </c>
      <c r="D819" s="2">
        <v>-3.9800278637442732E-2</v>
      </c>
      <c r="E819" s="2">
        <v>1.6132385782488556E-2</v>
      </c>
      <c r="F819" s="2">
        <v>1.9112399999999998</v>
      </c>
      <c r="G819" s="2">
        <v>1.86208</v>
      </c>
      <c r="H819" s="2">
        <v>1.835445</v>
      </c>
      <c r="I819" s="2">
        <v>1.8433479999999998</v>
      </c>
      <c r="J819" s="2">
        <v>1.7943919999999993</v>
      </c>
      <c r="K819" s="17" t="s">
        <v>50</v>
      </c>
      <c r="L819" s="17" t="s">
        <v>49</v>
      </c>
      <c r="M819" s="17" t="s">
        <v>51</v>
      </c>
    </row>
    <row r="820" spans="1:13" ht="13.5" x14ac:dyDescent="0.25">
      <c r="A820" s="3">
        <v>43195</v>
      </c>
      <c r="B820" s="2">
        <v>1.9955000000000001</v>
      </c>
      <c r="C820" s="2">
        <v>84.278315134639826</v>
      </c>
      <c r="D820" s="2">
        <v>-5.0861754033501683E-2</v>
      </c>
      <c r="E820" s="2">
        <v>1.5085063205087988E-2</v>
      </c>
      <c r="F820" s="2">
        <v>1.9475200000000001</v>
      </c>
      <c r="G820" s="2">
        <v>1.8808099999999999</v>
      </c>
      <c r="H820" s="2">
        <v>1.8445150000000001</v>
      </c>
      <c r="I820" s="2">
        <v>1.8446360000000002</v>
      </c>
      <c r="J820" s="2">
        <v>1.795884499999999</v>
      </c>
      <c r="K820" s="17" t="s">
        <v>50</v>
      </c>
      <c r="L820" s="17" t="s">
        <v>49</v>
      </c>
      <c r="M820" s="17" t="s">
        <v>51</v>
      </c>
    </row>
    <row r="821" spans="1:13" ht="13.5" x14ac:dyDescent="0.25">
      <c r="A821" s="3">
        <v>43196</v>
      </c>
      <c r="B821" s="2">
        <v>1.9955000000000001</v>
      </c>
      <c r="C821" s="2">
        <v>84.278315134639826</v>
      </c>
      <c r="D821" s="2">
        <v>-6.01753116340209E-2</v>
      </c>
      <c r="E821" s="2">
        <v>1.3658142284258039E-2</v>
      </c>
      <c r="F821" s="2">
        <v>1.96858</v>
      </c>
      <c r="G821" s="2">
        <v>1.8989499999999999</v>
      </c>
      <c r="H821" s="2">
        <v>1.853585</v>
      </c>
      <c r="I821" s="2">
        <v>1.8459240000000006</v>
      </c>
      <c r="J821" s="2">
        <v>1.7973184999999992</v>
      </c>
      <c r="K821" s="17" t="s">
        <v>50</v>
      </c>
      <c r="L821" s="17" t="s">
        <v>49</v>
      </c>
      <c r="M821" s="17" t="s">
        <v>51</v>
      </c>
    </row>
    <row r="822" spans="1:13" ht="13.5" x14ac:dyDescent="0.25">
      <c r="A822" s="3">
        <v>43200</v>
      </c>
      <c r="B822" s="2">
        <v>1.9896</v>
      </c>
      <c r="C822" s="2">
        <v>81.664169238388524</v>
      </c>
      <c r="D822" s="2">
        <v>-6.8416699365094091E-2</v>
      </c>
      <c r="E822" s="2">
        <v>1.2036968359329499E-2</v>
      </c>
      <c r="F822" s="2">
        <v>1.9861200000000001</v>
      </c>
      <c r="G822" s="2">
        <v>1.9164999999999999</v>
      </c>
      <c r="H822" s="2">
        <v>1.8623600000000002</v>
      </c>
      <c r="I822" s="2">
        <v>1.8473280000000005</v>
      </c>
      <c r="J822" s="2">
        <v>1.7986934999999991</v>
      </c>
      <c r="K822" s="17" t="s">
        <v>50</v>
      </c>
      <c r="L822" s="17" t="s">
        <v>49</v>
      </c>
      <c r="M822" s="17" t="s">
        <v>51</v>
      </c>
    </row>
    <row r="823" spans="1:13" ht="13.5" x14ac:dyDescent="0.25">
      <c r="A823" s="3">
        <v>43201</v>
      </c>
      <c r="B823" s="2">
        <v>1.9896</v>
      </c>
      <c r="C823" s="2">
        <v>81.664169238388524</v>
      </c>
      <c r="D823" s="2">
        <v>-7.6093949588982301E-2</v>
      </c>
      <c r="E823" s="2">
        <v>1.0133128806564879E-2</v>
      </c>
      <c r="F823" s="2">
        <v>1.9931399999999999</v>
      </c>
      <c r="G823" s="2">
        <v>1.9340499999999998</v>
      </c>
      <c r="H823" s="2">
        <v>1.8711350000000002</v>
      </c>
      <c r="I823" s="2">
        <v>1.8496680000000003</v>
      </c>
      <c r="J823" s="2">
        <v>1.8002439999999991</v>
      </c>
      <c r="K823" s="17" t="s">
        <v>50</v>
      </c>
      <c r="L823" s="17" t="s">
        <v>49</v>
      </c>
      <c r="M823" s="17" t="s">
        <v>51</v>
      </c>
    </row>
    <row r="824" spans="1:13" ht="13.5" x14ac:dyDescent="0.25">
      <c r="A824" s="3">
        <v>43202</v>
      </c>
      <c r="B824" s="2">
        <v>1.9896</v>
      </c>
      <c r="C824" s="2">
        <v>81.664169238388524</v>
      </c>
      <c r="D824" s="2">
        <v>-8.3241721706399208E-2</v>
      </c>
      <c r="E824" s="2">
        <v>8.3311060817252841E-3</v>
      </c>
      <c r="F824" s="2">
        <v>1.99196</v>
      </c>
      <c r="G824" s="2">
        <v>1.9515999999999998</v>
      </c>
      <c r="H824" s="2">
        <v>1.8799100000000002</v>
      </c>
      <c r="I824" s="2">
        <v>1.8520080000000008</v>
      </c>
      <c r="J824" s="2">
        <v>1.8016484999999989</v>
      </c>
      <c r="K824" s="17" t="s">
        <v>47</v>
      </c>
      <c r="L824" s="17" t="s">
        <v>48</v>
      </c>
      <c r="M824" s="17" t="s">
        <v>46</v>
      </c>
    </row>
    <row r="825" spans="1:13" ht="13.5" x14ac:dyDescent="0.25">
      <c r="A825" s="3">
        <v>43203</v>
      </c>
      <c r="B825" s="2">
        <v>1.9896</v>
      </c>
      <c r="C825" s="2">
        <v>81.664169238388524</v>
      </c>
      <c r="D825" s="2">
        <v>-8.9893204457009102E-2</v>
      </c>
      <c r="E825" s="2">
        <v>7.5310549677551136E-3</v>
      </c>
      <c r="F825" s="2">
        <v>1.9907800000000002</v>
      </c>
      <c r="G825" s="2">
        <v>1.9691499999999997</v>
      </c>
      <c r="H825" s="2">
        <v>1.8895650000000004</v>
      </c>
      <c r="I825" s="2">
        <v>1.8532940000000002</v>
      </c>
      <c r="J825" s="2">
        <v>1.8030529999999987</v>
      </c>
      <c r="K825" s="17" t="s">
        <v>47</v>
      </c>
      <c r="L825" s="17" t="s">
        <v>48</v>
      </c>
      <c r="M825" s="17" t="s">
        <v>46</v>
      </c>
    </row>
    <row r="826" spans="1:13" ht="13.5" x14ac:dyDescent="0.25">
      <c r="A826" s="3">
        <v>43206</v>
      </c>
      <c r="B826" s="2">
        <v>1.9896</v>
      </c>
      <c r="C826" s="2">
        <v>81.66416923838851</v>
      </c>
      <c r="D826" s="2">
        <v>-8.4372363826210606E-2</v>
      </c>
      <c r="E826" s="2">
        <v>6.8121715202069492E-3</v>
      </c>
      <c r="F826" s="2">
        <v>1.9896</v>
      </c>
      <c r="G826" s="2">
        <v>1.9790899999999998</v>
      </c>
      <c r="H826" s="2">
        <v>1.8986350000000005</v>
      </c>
      <c r="I826" s="2">
        <v>1.8556340000000007</v>
      </c>
      <c r="J826" s="2">
        <v>1.8046914999999983</v>
      </c>
      <c r="K826" s="17" t="s">
        <v>47</v>
      </c>
      <c r="L826" s="17" t="s">
        <v>48</v>
      </c>
      <c r="M826" s="17" t="s">
        <v>46</v>
      </c>
    </row>
    <row r="827" spans="1:13" ht="13.5" x14ac:dyDescent="0.25">
      <c r="A827" s="3">
        <v>43207</v>
      </c>
      <c r="B827" s="2">
        <v>1.9721</v>
      </c>
      <c r="C827" s="2">
        <v>72.060821792937006</v>
      </c>
      <c r="D827" s="2">
        <v>-7.7121877704346087E-2</v>
      </c>
      <c r="E827" s="2">
        <v>6.1986858072216357E-3</v>
      </c>
      <c r="F827" s="2">
        <v>1.9861</v>
      </c>
      <c r="G827" s="2">
        <v>1.98611</v>
      </c>
      <c r="H827" s="2">
        <v>1.90683</v>
      </c>
      <c r="I827" s="2">
        <v>1.8576240000000004</v>
      </c>
      <c r="J827" s="2">
        <v>1.8061254999999983</v>
      </c>
      <c r="K827" s="17" t="s">
        <v>47</v>
      </c>
      <c r="L827" s="17" t="s">
        <v>53</v>
      </c>
      <c r="M827" s="17" t="s">
        <v>46</v>
      </c>
    </row>
    <row r="828" spans="1:13" ht="13.5" x14ac:dyDescent="0.25">
      <c r="A828" s="3">
        <v>43208</v>
      </c>
      <c r="B828" s="2">
        <v>1.9896</v>
      </c>
      <c r="C828" s="2">
        <v>75.201357172423741</v>
      </c>
      <c r="D828" s="2">
        <v>-6.4566404216225948E-2</v>
      </c>
      <c r="E828" s="2">
        <v>5.7016579007234808E-3</v>
      </c>
      <c r="F828" s="2">
        <v>1.9861</v>
      </c>
      <c r="G828" s="2">
        <v>1.9896199999999997</v>
      </c>
      <c r="H828" s="2">
        <v>1.9164850000000002</v>
      </c>
      <c r="I828" s="2">
        <v>1.8601980000000007</v>
      </c>
      <c r="J828" s="2">
        <v>1.8074709999999983</v>
      </c>
      <c r="K828" s="17" t="s">
        <v>47</v>
      </c>
      <c r="L828" s="17" t="s">
        <v>53</v>
      </c>
      <c r="M828" s="17" t="s">
        <v>53</v>
      </c>
    </row>
    <row r="829" spans="1:13" ht="13.5" x14ac:dyDescent="0.25">
      <c r="A829" s="3">
        <v>43209</v>
      </c>
      <c r="B829" s="2">
        <v>1.9896</v>
      </c>
      <c r="C829" s="2">
        <v>75.201357172423727</v>
      </c>
      <c r="D829" s="2">
        <v>-4.8086003002271838E-2</v>
      </c>
      <c r="E829" s="2">
        <v>5.0074924004536508E-3</v>
      </c>
      <c r="F829" s="2">
        <v>1.9861</v>
      </c>
      <c r="G829" s="2">
        <v>1.9890299999999996</v>
      </c>
      <c r="H829" s="2">
        <v>1.9255549999999999</v>
      </c>
      <c r="I829" s="2">
        <v>1.8637080000000006</v>
      </c>
      <c r="J829" s="2">
        <v>1.8088164999999981</v>
      </c>
      <c r="K829" s="17" t="s">
        <v>47</v>
      </c>
      <c r="L829" s="17" t="s">
        <v>53</v>
      </c>
      <c r="M829" s="17" t="s">
        <v>53</v>
      </c>
    </row>
    <row r="830" spans="1:13" ht="13.5" x14ac:dyDescent="0.25">
      <c r="A830" s="3">
        <v>43210</v>
      </c>
      <c r="B830" s="2">
        <v>1.9428000000000001</v>
      </c>
      <c r="C830" s="2">
        <v>55.76121416806351</v>
      </c>
      <c r="D830" s="2">
        <v>-3.1092115977068069E-2</v>
      </c>
      <c r="E830" s="2">
        <v>3.7616356769782306E-3</v>
      </c>
      <c r="F830" s="2">
        <v>1.9767400000000002</v>
      </c>
      <c r="G830" s="2">
        <v>1.9837600000000002</v>
      </c>
      <c r="H830" s="2">
        <v>1.9322849999999998</v>
      </c>
      <c r="I830" s="2">
        <v>1.8662820000000004</v>
      </c>
      <c r="J830" s="2">
        <v>1.8099279999999982</v>
      </c>
      <c r="K830" s="17" t="s">
        <v>47</v>
      </c>
      <c r="L830" s="17" t="s">
        <v>53</v>
      </c>
      <c r="M830" s="17" t="s">
        <v>46</v>
      </c>
    </row>
    <row r="831" spans="1:13" ht="13.5" x14ac:dyDescent="0.25">
      <c r="A831" s="3">
        <v>43213</v>
      </c>
      <c r="B831" s="2">
        <v>1.9428000000000001</v>
      </c>
      <c r="C831" s="2">
        <v>55.76121416806351</v>
      </c>
      <c r="D831" s="2">
        <v>-1.682292111712691E-2</v>
      </c>
      <c r="E831" s="2">
        <v>2.6151019907254057E-3</v>
      </c>
      <c r="F831" s="2">
        <v>1.9673799999999999</v>
      </c>
      <c r="G831" s="2">
        <v>1.9784900000000001</v>
      </c>
      <c r="H831" s="2">
        <v>1.93872</v>
      </c>
      <c r="I831" s="2">
        <v>1.8678020000000006</v>
      </c>
      <c r="J831" s="2">
        <v>1.8110394999999984</v>
      </c>
      <c r="K831" s="17" t="s">
        <v>47</v>
      </c>
      <c r="L831" s="17" t="s">
        <v>53</v>
      </c>
      <c r="M831" s="17" t="s">
        <v>46</v>
      </c>
    </row>
    <row r="832" spans="1:13" ht="13.5" x14ac:dyDescent="0.25">
      <c r="A832" s="3">
        <v>43214</v>
      </c>
      <c r="B832" s="2">
        <v>1.9721</v>
      </c>
      <c r="C832" s="2">
        <v>62.752567519752461</v>
      </c>
      <c r="D832" s="2">
        <v>-7.9291311713938217E-3</v>
      </c>
      <c r="E832" s="2">
        <v>1.9895233085279571E-3</v>
      </c>
      <c r="F832" s="2">
        <v>1.9673799999999999</v>
      </c>
      <c r="G832" s="2">
        <v>1.9767399999999999</v>
      </c>
      <c r="H832" s="2">
        <v>1.9466199999999998</v>
      </c>
      <c r="I832" s="2">
        <v>1.8709620000000005</v>
      </c>
      <c r="J832" s="2">
        <v>1.8122389999999982</v>
      </c>
      <c r="K832" s="17" t="s">
        <v>50</v>
      </c>
      <c r="L832" s="17" t="s">
        <v>53</v>
      </c>
      <c r="M832" s="17" t="s">
        <v>53</v>
      </c>
    </row>
    <row r="833" spans="1:13" ht="13.5" x14ac:dyDescent="0.25">
      <c r="A833" s="3">
        <v>43215</v>
      </c>
      <c r="B833" s="2">
        <v>1.9487000000000001</v>
      </c>
      <c r="C833" s="2">
        <v>55.243710805421287</v>
      </c>
      <c r="D833" s="2">
        <v>1.0620618763614864E-3</v>
      </c>
      <c r="E833" s="2">
        <v>1.556905110654747E-3</v>
      </c>
      <c r="F833" s="2">
        <v>1.9592000000000003</v>
      </c>
      <c r="G833" s="2">
        <v>1.9726499999999998</v>
      </c>
      <c r="H833" s="2">
        <v>1.9533499999999997</v>
      </c>
      <c r="I833" s="2">
        <v>1.8736540000000006</v>
      </c>
      <c r="J833" s="2">
        <v>1.8132339999999982</v>
      </c>
      <c r="K833" s="17" t="s">
        <v>50</v>
      </c>
      <c r="L833" s="17" t="s">
        <v>53</v>
      </c>
      <c r="M833" s="17" t="s">
        <v>52</v>
      </c>
    </row>
    <row r="834" spans="1:13" ht="13.5" x14ac:dyDescent="0.25">
      <c r="A834" s="3">
        <v>43216</v>
      </c>
      <c r="B834" s="2">
        <v>1.9603999999999999</v>
      </c>
      <c r="C834" s="2">
        <v>57.952863185082272</v>
      </c>
      <c r="D834" s="2">
        <v>7.6937708240176761E-3</v>
      </c>
      <c r="E834" s="2">
        <v>1.1753580162108151E-3</v>
      </c>
      <c r="F834" s="2">
        <v>1.95336</v>
      </c>
      <c r="G834" s="2">
        <v>1.9697299999999998</v>
      </c>
      <c r="H834" s="2">
        <v>1.9606649999999999</v>
      </c>
      <c r="I834" s="2">
        <v>1.8769320000000005</v>
      </c>
      <c r="J834" s="2">
        <v>1.8143164999999981</v>
      </c>
      <c r="K834" s="17" t="s">
        <v>50</v>
      </c>
      <c r="L834" s="17" t="s">
        <v>53</v>
      </c>
      <c r="M834" s="17" t="s">
        <v>52</v>
      </c>
    </row>
    <row r="835" spans="1:13" ht="13.5" x14ac:dyDescent="0.25">
      <c r="A835" s="3">
        <v>43217</v>
      </c>
      <c r="B835" s="2">
        <v>1.9428000000000001</v>
      </c>
      <c r="C835" s="2">
        <v>52.777512659763126</v>
      </c>
      <c r="D835" s="2">
        <v>1.4438343124044239E-2</v>
      </c>
      <c r="E835" s="2">
        <v>4.062206735596345E-4</v>
      </c>
      <c r="F835" s="2">
        <v>1.95336</v>
      </c>
      <c r="G835" s="2">
        <v>1.9650500000000002</v>
      </c>
      <c r="H835" s="2">
        <v>1.9670999999999996</v>
      </c>
      <c r="I835" s="2">
        <v>1.8788040000000001</v>
      </c>
      <c r="J835" s="2">
        <v>1.8152819999999983</v>
      </c>
      <c r="K835" s="17" t="s">
        <v>50</v>
      </c>
      <c r="L835" s="17" t="s">
        <v>53</v>
      </c>
      <c r="M835" s="17" t="s">
        <v>53</v>
      </c>
    </row>
    <row r="836" spans="1:13" ht="13.5" x14ac:dyDescent="0.25">
      <c r="A836" s="3">
        <v>43220</v>
      </c>
      <c r="B836" s="2">
        <v>1.9544999999999999</v>
      </c>
      <c r="C836" s="2">
        <v>55.615153782584656</v>
      </c>
      <c r="D836" s="2">
        <v>1.9224679334902461E-2</v>
      </c>
      <c r="E836" s="2">
        <v>-1.0180810680650045E-3</v>
      </c>
      <c r="F836" s="2">
        <v>1.9556999999999998</v>
      </c>
      <c r="G836" s="2">
        <v>1.9615399999999998</v>
      </c>
      <c r="H836" s="2">
        <v>1.9703149999999998</v>
      </c>
      <c r="I836" s="2">
        <v>1.8809100000000001</v>
      </c>
      <c r="J836" s="2">
        <v>1.8165399999999983</v>
      </c>
      <c r="K836" s="17" t="s">
        <v>50</v>
      </c>
      <c r="L836" s="17" t="s">
        <v>53</v>
      </c>
      <c r="M836" s="17" t="s">
        <v>51</v>
      </c>
    </row>
    <row r="837" spans="1:13" ht="13.5" x14ac:dyDescent="0.25">
      <c r="A837" s="3">
        <v>43222</v>
      </c>
      <c r="B837" s="2">
        <v>1.9896</v>
      </c>
      <c r="C837" s="2">
        <v>62.831113488099831</v>
      </c>
      <c r="D837" s="2">
        <v>1.7863265490589919E-2</v>
      </c>
      <c r="E837" s="2">
        <v>-2.4536493363956267E-3</v>
      </c>
      <c r="F837" s="2">
        <v>1.9591999999999998</v>
      </c>
      <c r="G837" s="2">
        <v>1.96329</v>
      </c>
      <c r="H837" s="2">
        <v>1.9746999999999999</v>
      </c>
      <c r="I837" s="2">
        <v>1.883718</v>
      </c>
      <c r="J837" s="2">
        <v>1.8177394999999981</v>
      </c>
      <c r="K837" s="17" t="s">
        <v>47</v>
      </c>
      <c r="L837" s="17" t="s">
        <v>53</v>
      </c>
      <c r="M837" s="17" t="s">
        <v>54</v>
      </c>
    </row>
    <row r="838" spans="1:13" ht="13.5" x14ac:dyDescent="0.25">
      <c r="A838" s="3">
        <v>43223</v>
      </c>
      <c r="B838" s="2">
        <v>1.9896</v>
      </c>
      <c r="C838" s="2">
        <v>62.831113488099831</v>
      </c>
      <c r="D838" s="2">
        <v>1.9085938228059041E-2</v>
      </c>
      <c r="E838" s="2">
        <v>-3.6374263234410995E-3</v>
      </c>
      <c r="F838" s="2">
        <v>1.9673799999999999</v>
      </c>
      <c r="G838" s="2">
        <v>1.96329</v>
      </c>
      <c r="H838" s="2">
        <v>1.9764550000000001</v>
      </c>
      <c r="I838" s="2">
        <v>1.8861739999999998</v>
      </c>
      <c r="J838" s="2">
        <v>1.8189389999999981</v>
      </c>
      <c r="K838" s="17" t="s">
        <v>50</v>
      </c>
      <c r="L838" s="17" t="s">
        <v>53</v>
      </c>
      <c r="M838" s="17" t="s">
        <v>51</v>
      </c>
    </row>
    <row r="839" spans="1:13" ht="13.5" x14ac:dyDescent="0.25">
      <c r="A839" s="3">
        <v>43224</v>
      </c>
      <c r="B839" s="2">
        <v>1.9487000000000001</v>
      </c>
      <c r="C839" s="2">
        <v>51.513262018545745</v>
      </c>
      <c r="D839" s="2">
        <v>2.2855998769061303E-2</v>
      </c>
      <c r="E839" s="2">
        <v>-3.7272844515033603E-3</v>
      </c>
      <c r="F839" s="2">
        <v>1.9650400000000001</v>
      </c>
      <c r="G839" s="2">
        <v>1.9591999999999998</v>
      </c>
      <c r="H839" s="2">
        <v>1.9741150000000001</v>
      </c>
      <c r="I839" s="2">
        <v>1.887812</v>
      </c>
      <c r="J839" s="2">
        <v>1.819904499999998</v>
      </c>
      <c r="K839" s="17" t="s">
        <v>47</v>
      </c>
      <c r="L839" s="17" t="s">
        <v>53</v>
      </c>
      <c r="M839" s="17" t="s">
        <v>46</v>
      </c>
    </row>
    <row r="840" spans="1:13" ht="13.5" x14ac:dyDescent="0.25">
      <c r="A840" s="3">
        <v>43227</v>
      </c>
      <c r="B840" s="2">
        <v>1.9487000000000001</v>
      </c>
      <c r="C840" s="2">
        <v>51.513262018545745</v>
      </c>
      <c r="D840" s="2">
        <v>1.8815379548831945E-2</v>
      </c>
      <c r="E840" s="2">
        <v>-3.4581187445403621E-3</v>
      </c>
      <c r="F840" s="2">
        <v>1.9662200000000003</v>
      </c>
      <c r="G840" s="2">
        <v>1.9597899999999995</v>
      </c>
      <c r="H840" s="2">
        <v>1.9717750000000003</v>
      </c>
      <c r="I840" s="2">
        <v>1.890036</v>
      </c>
      <c r="J840" s="2">
        <v>1.8208994999999979</v>
      </c>
      <c r="K840" s="17" t="s">
        <v>47</v>
      </c>
      <c r="L840" s="17" t="s">
        <v>53</v>
      </c>
      <c r="M840" s="17" t="s">
        <v>54</v>
      </c>
    </row>
    <row r="841" spans="1:13" ht="13.5" x14ac:dyDescent="0.25">
      <c r="A841" s="3">
        <v>43228</v>
      </c>
      <c r="B841" s="2">
        <v>1.9779</v>
      </c>
      <c r="C841" s="2">
        <v>57.806368114473479</v>
      </c>
      <c r="D841" s="2">
        <v>1.3205032529577165E-2</v>
      </c>
      <c r="E841" s="2">
        <v>-2.9539698760586756E-3</v>
      </c>
      <c r="F841" s="2">
        <v>1.9708999999999999</v>
      </c>
      <c r="G841" s="2">
        <v>1.9632999999999996</v>
      </c>
      <c r="H841" s="2">
        <v>1.9708950000000001</v>
      </c>
      <c r="I841" s="2">
        <v>1.8923760000000005</v>
      </c>
      <c r="J841" s="2">
        <v>1.8222744999999978</v>
      </c>
      <c r="K841" s="17" t="s">
        <v>50</v>
      </c>
      <c r="L841" s="17" t="s">
        <v>49</v>
      </c>
      <c r="M841" s="17" t="s">
        <v>51</v>
      </c>
    </row>
    <row r="842" spans="1:13" ht="13.5" x14ac:dyDescent="0.25">
      <c r="A842" s="3">
        <v>43229</v>
      </c>
      <c r="B842" s="2">
        <v>1.9779</v>
      </c>
      <c r="C842" s="2">
        <v>57.806368114473479</v>
      </c>
      <c r="D842" s="2">
        <v>1.2766669109595785E-2</v>
      </c>
      <c r="E842" s="2">
        <v>-3.0747123686741635E-3</v>
      </c>
      <c r="F842" s="2">
        <v>1.9685600000000001</v>
      </c>
      <c r="G842" s="2">
        <v>1.9638799999999996</v>
      </c>
      <c r="H842" s="2">
        <v>1.9703099999999996</v>
      </c>
      <c r="I842" s="2">
        <v>1.8956520000000006</v>
      </c>
      <c r="J842" s="2">
        <v>1.8236789999999978</v>
      </c>
      <c r="K842" s="17" t="s">
        <v>50</v>
      </c>
      <c r="L842" s="17" t="s">
        <v>49</v>
      </c>
      <c r="M842" s="17" t="s">
        <v>52</v>
      </c>
    </row>
    <row r="843" spans="1:13" ht="13.5" x14ac:dyDescent="0.25">
      <c r="A843" s="3">
        <v>43230</v>
      </c>
      <c r="B843" s="2">
        <v>1.9779</v>
      </c>
      <c r="C843" s="2">
        <v>57.806368114473479</v>
      </c>
      <c r="D843" s="2">
        <v>8.611636012920032E-3</v>
      </c>
      <c r="E843" s="2">
        <v>-3.1692288432905026E-3</v>
      </c>
      <c r="F843" s="2">
        <v>1.9662199999999999</v>
      </c>
      <c r="G843" s="2">
        <v>1.9667999999999999</v>
      </c>
      <c r="H843" s="2">
        <v>1.9697249999999997</v>
      </c>
      <c r="I843" s="2">
        <v>1.8989280000000008</v>
      </c>
      <c r="J843" s="2">
        <v>1.8250834999999979</v>
      </c>
      <c r="K843" s="17" t="s">
        <v>50</v>
      </c>
      <c r="L843" s="17" t="s">
        <v>49</v>
      </c>
      <c r="M843" s="17" t="s">
        <v>52</v>
      </c>
    </row>
    <row r="844" spans="1:13" ht="13.5" x14ac:dyDescent="0.25">
      <c r="A844" s="3">
        <v>43231</v>
      </c>
      <c r="B844" s="2">
        <v>1.9487000000000001</v>
      </c>
      <c r="C844" s="2">
        <v>49.742814292434126</v>
      </c>
      <c r="D844" s="2">
        <v>8.8883293301917909E-3</v>
      </c>
      <c r="E844" s="2">
        <v>-3.0166677960624774E-3</v>
      </c>
      <c r="F844" s="2">
        <v>1.9662200000000003</v>
      </c>
      <c r="G844" s="2">
        <v>1.9656299999999998</v>
      </c>
      <c r="H844" s="2">
        <v>1.9676799999999997</v>
      </c>
      <c r="I844" s="2">
        <v>1.901620000000001</v>
      </c>
      <c r="J844" s="2">
        <v>1.8261369999999977</v>
      </c>
      <c r="K844" s="17" t="s">
        <v>50</v>
      </c>
      <c r="L844" s="17" t="s">
        <v>49</v>
      </c>
      <c r="M844" s="17" t="s">
        <v>53</v>
      </c>
    </row>
    <row r="845" spans="1:13" ht="13.5" x14ac:dyDescent="0.25">
      <c r="A845" s="3">
        <v>43234</v>
      </c>
      <c r="B845" s="2">
        <v>1.9661999999999999</v>
      </c>
      <c r="C845" s="2">
        <v>53.893789278824542</v>
      </c>
      <c r="D845" s="2">
        <v>5.1331650707304721E-3</v>
      </c>
      <c r="E845" s="2">
        <v>-2.5889977295363662E-3</v>
      </c>
      <c r="F845" s="2">
        <v>1.9697200000000001</v>
      </c>
      <c r="G845" s="2">
        <v>1.96797</v>
      </c>
      <c r="H845" s="2">
        <v>1.96651</v>
      </c>
      <c r="I845" s="2">
        <v>1.904780000000001</v>
      </c>
      <c r="J845" s="2">
        <v>1.8274829999999977</v>
      </c>
      <c r="K845" s="17" t="s">
        <v>50</v>
      </c>
      <c r="L845" s="17" t="s">
        <v>49</v>
      </c>
      <c r="M845" s="17" t="s">
        <v>51</v>
      </c>
    </row>
    <row r="846" spans="1:13" ht="13.5" x14ac:dyDescent="0.25">
      <c r="A846" s="3">
        <v>43235</v>
      </c>
      <c r="B846" s="2">
        <v>1.9487000000000001</v>
      </c>
      <c r="C846" s="2">
        <v>49.491605428949498</v>
      </c>
      <c r="D846" s="2">
        <v>4.962216832454569E-3</v>
      </c>
      <c r="E846" s="2">
        <v>-1.1022790783802596E-3</v>
      </c>
      <c r="F846" s="2">
        <v>1.9638800000000001</v>
      </c>
      <c r="G846" s="2">
        <v>1.96739</v>
      </c>
      <c r="H846" s="2">
        <v>1.9644649999999999</v>
      </c>
      <c r="I846" s="2">
        <v>1.9074720000000005</v>
      </c>
      <c r="J846" s="2">
        <v>1.8287414999999974</v>
      </c>
      <c r="K846" s="17" t="s">
        <v>47</v>
      </c>
      <c r="L846" s="17" t="s">
        <v>48</v>
      </c>
      <c r="M846" s="17" t="s">
        <v>46</v>
      </c>
    </row>
    <row r="847" spans="1:13" ht="13.5" x14ac:dyDescent="0.25">
      <c r="A847" s="3">
        <v>43236</v>
      </c>
      <c r="B847" s="2">
        <v>1.9896</v>
      </c>
      <c r="C847" s="2">
        <v>58.10479027645453</v>
      </c>
      <c r="D847" s="2">
        <v>7.2082007844325169E-3</v>
      </c>
      <c r="E847" s="2">
        <v>1.9890364314629669E-4</v>
      </c>
      <c r="F847" s="2">
        <v>1.9662199999999999</v>
      </c>
      <c r="G847" s="2">
        <v>1.96739</v>
      </c>
      <c r="H847" s="2">
        <v>1.9653400000000001</v>
      </c>
      <c r="I847" s="2">
        <v>1.9109820000000004</v>
      </c>
      <c r="J847" s="2">
        <v>1.8299994999999976</v>
      </c>
      <c r="K847" s="17" t="s">
        <v>50</v>
      </c>
      <c r="L847" s="17" t="s">
        <v>49</v>
      </c>
      <c r="M847" s="17" t="s">
        <v>51</v>
      </c>
    </row>
    <row r="848" spans="1:13" ht="13.5" x14ac:dyDescent="0.25">
      <c r="A848" s="3">
        <v>43237</v>
      </c>
      <c r="B848" s="2">
        <v>1.9838</v>
      </c>
      <c r="C848" s="2">
        <v>56.629980578311859</v>
      </c>
      <c r="D848" s="2">
        <v>9.3153597122281884E-3</v>
      </c>
      <c r="E848" s="2">
        <v>9.1057414384919366E-4</v>
      </c>
      <c r="F848" s="2">
        <v>1.9674</v>
      </c>
      <c r="G848" s="2">
        <v>1.9668099999999999</v>
      </c>
      <c r="H848" s="2">
        <v>1.9650499999999997</v>
      </c>
      <c r="I848" s="2">
        <v>1.9144940000000006</v>
      </c>
      <c r="J848" s="2">
        <v>1.8311989999999974</v>
      </c>
      <c r="K848" s="17" t="s">
        <v>50</v>
      </c>
      <c r="L848" s="17" t="s">
        <v>49</v>
      </c>
      <c r="M848" s="17" t="s">
        <v>51</v>
      </c>
    </row>
    <row r="849" spans="1:13" ht="13.5" x14ac:dyDescent="0.25">
      <c r="A849" s="3">
        <v>43238</v>
      </c>
      <c r="B849" s="2">
        <v>1.9603999999999999</v>
      </c>
      <c r="C849" s="2">
        <v>51.005136267010066</v>
      </c>
      <c r="D849" s="2">
        <v>6.3672322657750691E-3</v>
      </c>
      <c r="E849" s="2">
        <v>3.5718514281638517E-4</v>
      </c>
      <c r="F849" s="2">
        <v>1.9697400000000003</v>
      </c>
      <c r="G849" s="2">
        <v>1.9679800000000001</v>
      </c>
      <c r="H849" s="2">
        <v>1.9635899999999999</v>
      </c>
      <c r="I849" s="2">
        <v>1.9174200000000008</v>
      </c>
      <c r="J849" s="2">
        <v>1.8322814999999975</v>
      </c>
      <c r="K849" s="17" t="s">
        <v>50</v>
      </c>
      <c r="L849" s="17" t="s">
        <v>49</v>
      </c>
      <c r="M849" s="17" t="s">
        <v>51</v>
      </c>
    </row>
    <row r="850" spans="1:13" ht="13.5" x14ac:dyDescent="0.25">
      <c r="A850" s="3">
        <v>43241</v>
      </c>
      <c r="B850" s="2">
        <v>1.9603999999999999</v>
      </c>
      <c r="C850" s="2">
        <v>51.005136267010066</v>
      </c>
      <c r="D850" s="2">
        <v>3.8515514200831991E-3</v>
      </c>
      <c r="E850" s="2">
        <v>-8.023941627086198E-5</v>
      </c>
      <c r="F850" s="2">
        <v>1.96858</v>
      </c>
      <c r="G850" s="2">
        <v>1.9691500000000002</v>
      </c>
      <c r="H850" s="2">
        <v>1.9644699999999997</v>
      </c>
      <c r="I850" s="2">
        <v>1.9203460000000008</v>
      </c>
      <c r="J850" s="2">
        <v>1.8334519999999974</v>
      </c>
      <c r="K850" s="17" t="s">
        <v>50</v>
      </c>
      <c r="L850" s="17" t="s">
        <v>49</v>
      </c>
      <c r="M850" s="17" t="s">
        <v>52</v>
      </c>
    </row>
    <row r="851" spans="1:13" ht="13.5" x14ac:dyDescent="0.25">
      <c r="A851" s="3">
        <v>43242</v>
      </c>
      <c r="B851" s="2">
        <v>1.9721</v>
      </c>
      <c r="C851" s="2">
        <v>53.673429853827834</v>
      </c>
      <c r="D851" s="2">
        <v>5.328991766961888E-3</v>
      </c>
      <c r="E851" s="2">
        <v>-4.3804864587591126E-4</v>
      </c>
      <c r="F851" s="2">
        <v>1.9732599999999998</v>
      </c>
      <c r="G851" s="2">
        <v>1.9685700000000002</v>
      </c>
      <c r="H851" s="2">
        <v>1.9659349999999993</v>
      </c>
      <c r="I851" s="2">
        <v>1.9235060000000002</v>
      </c>
      <c r="J851" s="2">
        <v>1.8346809999999973</v>
      </c>
      <c r="K851" s="17" t="s">
        <v>50</v>
      </c>
      <c r="L851" s="17" t="s">
        <v>49</v>
      </c>
      <c r="M851" s="17" t="s">
        <v>51</v>
      </c>
    </row>
    <row r="852" spans="1:13" ht="13.5" x14ac:dyDescent="0.25">
      <c r="A852" s="3">
        <v>43243</v>
      </c>
      <c r="B852" s="2">
        <v>1.9721</v>
      </c>
      <c r="C852" s="2">
        <v>53.673429853827834</v>
      </c>
      <c r="D852" s="2">
        <v>6.4918981154626909E-3</v>
      </c>
      <c r="E852" s="2">
        <v>-5.4010431073019918E-4</v>
      </c>
      <c r="F852" s="2">
        <v>1.9697600000000002</v>
      </c>
      <c r="G852" s="2">
        <v>1.9679899999999999</v>
      </c>
      <c r="H852" s="2">
        <v>1.9659349999999993</v>
      </c>
      <c r="I852" s="2">
        <v>1.9266660000000002</v>
      </c>
      <c r="J852" s="2">
        <v>1.8360564999999978</v>
      </c>
      <c r="K852" s="17" t="s">
        <v>50</v>
      </c>
      <c r="L852" s="17" t="s">
        <v>49</v>
      </c>
      <c r="M852" s="17" t="s">
        <v>52</v>
      </c>
    </row>
    <row r="853" spans="1:13" ht="13.5" x14ac:dyDescent="0.25">
      <c r="A853" s="3">
        <v>43244</v>
      </c>
      <c r="B853" s="2">
        <v>1.9544999999999999</v>
      </c>
      <c r="C853" s="2">
        <v>49.016286201384098</v>
      </c>
      <c r="D853" s="2">
        <v>8.6988259028584203E-3</v>
      </c>
      <c r="E853" s="2">
        <v>-6.5328336040763695E-4</v>
      </c>
      <c r="F853" s="2">
        <v>1.9639</v>
      </c>
      <c r="G853" s="2">
        <v>1.9656499999999997</v>
      </c>
      <c r="H853" s="2">
        <v>1.9662249999999997</v>
      </c>
      <c r="I853" s="2">
        <v>1.9294740000000001</v>
      </c>
      <c r="J853" s="2">
        <v>1.8371974999999976</v>
      </c>
      <c r="K853" s="17" t="s">
        <v>50</v>
      </c>
      <c r="L853" s="17" t="s">
        <v>49</v>
      </c>
      <c r="M853" s="17" t="s">
        <v>52</v>
      </c>
    </row>
    <row r="854" spans="1:13" ht="13.5" x14ac:dyDescent="0.25">
      <c r="A854" s="3">
        <v>43245</v>
      </c>
      <c r="B854" s="2">
        <v>1.9595</v>
      </c>
      <c r="C854" s="2">
        <v>50.334710731761916</v>
      </c>
      <c r="D854" s="2">
        <v>5.7327570650305137E-3</v>
      </c>
      <c r="E854" s="2">
        <v>-8.7119751965401967E-4</v>
      </c>
      <c r="F854" s="2">
        <v>1.9637199999999999</v>
      </c>
      <c r="G854" s="2">
        <v>1.9667299999999996</v>
      </c>
      <c r="H854" s="2">
        <v>1.9661799999999996</v>
      </c>
      <c r="I854" s="2">
        <v>1.9323820000000003</v>
      </c>
      <c r="J854" s="2">
        <v>1.8382754999999975</v>
      </c>
      <c r="K854" s="17" t="s">
        <v>50</v>
      </c>
      <c r="L854" s="17" t="s">
        <v>49</v>
      </c>
      <c r="M854" s="17" t="s">
        <v>52</v>
      </c>
    </row>
    <row r="855" spans="1:13" ht="13.5" x14ac:dyDescent="0.25">
      <c r="A855" s="3">
        <v>43248</v>
      </c>
      <c r="B855" s="2">
        <v>1.9595</v>
      </c>
      <c r="C855" s="2">
        <v>50.334710731761916</v>
      </c>
      <c r="D855" s="2">
        <v>5.9128141628574937E-3</v>
      </c>
      <c r="E855" s="2">
        <v>-1.690066509553735E-3</v>
      </c>
      <c r="F855" s="2">
        <v>1.9635400000000001</v>
      </c>
      <c r="G855" s="2">
        <v>1.9660599999999995</v>
      </c>
      <c r="H855" s="2">
        <v>1.967015</v>
      </c>
      <c r="I855" s="2">
        <v>1.9356420000000008</v>
      </c>
      <c r="J855" s="2">
        <v>1.8393534999999974</v>
      </c>
      <c r="K855" s="17" t="s">
        <v>50</v>
      </c>
      <c r="L855" s="17" t="s">
        <v>49</v>
      </c>
      <c r="M855" s="17" t="s">
        <v>52</v>
      </c>
    </row>
    <row r="856" spans="1:13" ht="13.5" x14ac:dyDescent="0.25">
      <c r="A856" s="3">
        <v>43249</v>
      </c>
      <c r="B856" s="2">
        <v>1.9595</v>
      </c>
      <c r="C856" s="2">
        <v>50.334710731761916</v>
      </c>
      <c r="D856" s="2">
        <v>3.370547625110909E-3</v>
      </c>
      <c r="E856" s="2">
        <v>-2.605433562478875E-3</v>
      </c>
      <c r="F856" s="2">
        <v>1.96102</v>
      </c>
      <c r="G856" s="2">
        <v>1.9671399999999994</v>
      </c>
      <c r="H856" s="2">
        <v>1.9672649999999998</v>
      </c>
      <c r="I856" s="2">
        <v>1.9386680000000009</v>
      </c>
      <c r="J856" s="2">
        <v>1.8404024999999973</v>
      </c>
      <c r="K856" s="17" t="s">
        <v>47</v>
      </c>
      <c r="L856" s="17" t="s">
        <v>48</v>
      </c>
      <c r="M856" s="17" t="s">
        <v>46</v>
      </c>
    </row>
    <row r="857" spans="1:13" ht="13.5" x14ac:dyDescent="0.25">
      <c r="A857" s="3">
        <v>43250</v>
      </c>
      <c r="B857" s="2">
        <v>1.9404999999999999</v>
      </c>
      <c r="C857" s="2">
        <v>44.832306000513675</v>
      </c>
      <c r="D857" s="2">
        <v>8.9169707351373084E-3</v>
      </c>
      <c r="E857" s="2">
        <v>-3.5597250405943097E-3</v>
      </c>
      <c r="F857" s="2">
        <v>1.9547000000000001</v>
      </c>
      <c r="G857" s="2">
        <v>1.9622299999999999</v>
      </c>
      <c r="H857" s="2">
        <v>1.9648099999999999</v>
      </c>
      <c r="I857" s="2">
        <v>1.9413140000000004</v>
      </c>
      <c r="J857" s="2">
        <v>1.8413854999999972</v>
      </c>
      <c r="K857" s="17" t="s">
        <v>47</v>
      </c>
      <c r="L857" s="17" t="s">
        <v>48</v>
      </c>
      <c r="M857" s="17" t="s">
        <v>46</v>
      </c>
    </row>
    <row r="858" spans="1:13" ht="13.5" x14ac:dyDescent="0.25">
      <c r="A858" s="3">
        <v>43251</v>
      </c>
      <c r="B858" s="2">
        <v>1.9152</v>
      </c>
      <c r="C858" s="2">
        <v>38.756775618227003</v>
      </c>
      <c r="D858" s="2">
        <v>1.4702151567948407E-2</v>
      </c>
      <c r="E858" s="2">
        <v>-4.3022690267213205E-3</v>
      </c>
      <c r="F858" s="2">
        <v>1.9468399999999999</v>
      </c>
      <c r="G858" s="2">
        <v>1.9553699999999998</v>
      </c>
      <c r="H858" s="2">
        <v>1.9610899999999998</v>
      </c>
      <c r="I858" s="2">
        <v>1.9436880000000003</v>
      </c>
      <c r="J858" s="2">
        <v>1.8421834999999973</v>
      </c>
      <c r="K858" s="17" t="s">
        <v>47</v>
      </c>
      <c r="L858" s="17" t="s">
        <v>48</v>
      </c>
      <c r="M858" s="17" t="s">
        <v>46</v>
      </c>
    </row>
    <row r="859" spans="1:13" ht="13.5" x14ac:dyDescent="0.25">
      <c r="A859" s="3">
        <v>43252</v>
      </c>
      <c r="B859" s="2">
        <v>1.9278999999999999</v>
      </c>
      <c r="C859" s="2">
        <v>42.937143572509108</v>
      </c>
      <c r="D859" s="2">
        <v>1.5308180407695549E-2</v>
      </c>
      <c r="E859" s="2">
        <v>-3.7822230618410418E-3</v>
      </c>
      <c r="F859" s="2">
        <v>1.9405199999999998</v>
      </c>
      <c r="G859" s="2">
        <v>1.9521200000000001</v>
      </c>
      <c r="H859" s="2">
        <v>1.9600500000000001</v>
      </c>
      <c r="I859" s="2">
        <v>1.9460820000000001</v>
      </c>
      <c r="J859" s="2">
        <v>1.8431034999999973</v>
      </c>
      <c r="K859" s="17" t="s">
        <v>50</v>
      </c>
      <c r="L859" s="17" t="s">
        <v>53</v>
      </c>
      <c r="M859" s="17" t="s">
        <v>52</v>
      </c>
    </row>
    <row r="860" spans="1:13" ht="13.5" x14ac:dyDescent="0.25">
      <c r="A860" s="3">
        <v>43255</v>
      </c>
      <c r="B860" s="2">
        <v>1.9278999999999999</v>
      </c>
      <c r="C860" s="2">
        <v>42.937143572509108</v>
      </c>
      <c r="D860" s="2">
        <v>1.5978907499717643E-2</v>
      </c>
      <c r="E860" s="2">
        <v>-2.6079699120112056E-3</v>
      </c>
      <c r="F860" s="2">
        <v>1.9341999999999999</v>
      </c>
      <c r="G860" s="2">
        <v>1.9488700000000001</v>
      </c>
      <c r="H860" s="2">
        <v>1.9590099999999999</v>
      </c>
      <c r="I860" s="2">
        <v>1.9484760000000001</v>
      </c>
      <c r="J860" s="2">
        <v>1.8439649999999974</v>
      </c>
      <c r="K860" s="17" t="s">
        <v>50</v>
      </c>
      <c r="L860" s="17" t="s">
        <v>53</v>
      </c>
      <c r="M860" s="17" t="s">
        <v>52</v>
      </c>
    </row>
    <row r="861" spans="1:13" ht="13.5" x14ac:dyDescent="0.25">
      <c r="A861" s="3">
        <v>43256</v>
      </c>
      <c r="B861" s="2">
        <v>1.9658</v>
      </c>
      <c r="C861" s="2">
        <v>53.841763353289508</v>
      </c>
      <c r="D861" s="2">
        <v>1.5685273084638185E-2</v>
      </c>
      <c r="E861" s="2">
        <v>-1.4191136320912412E-3</v>
      </c>
      <c r="F861" s="2">
        <v>1.9354600000000002</v>
      </c>
      <c r="G861" s="2">
        <v>1.9482400000000002</v>
      </c>
      <c r="H861" s="2">
        <v>1.9584050000000002</v>
      </c>
      <c r="I861" s="2">
        <v>1.9515100000000001</v>
      </c>
      <c r="J861" s="2">
        <v>1.8450744999999975</v>
      </c>
      <c r="K861" s="17" t="s">
        <v>50</v>
      </c>
      <c r="L861" s="17" t="s">
        <v>53</v>
      </c>
      <c r="M861" s="17" t="s">
        <v>51</v>
      </c>
    </row>
    <row r="862" spans="1:13" ht="13.5" x14ac:dyDescent="0.25">
      <c r="A862" s="3">
        <v>43257</v>
      </c>
      <c r="B862" s="2">
        <v>1.9658</v>
      </c>
      <c r="C862" s="2">
        <v>53.841763353289508</v>
      </c>
      <c r="D862" s="2">
        <v>1.5348262952201042E-2</v>
      </c>
      <c r="E862" s="2">
        <v>-9.2748520409440352E-4</v>
      </c>
      <c r="F862" s="2">
        <v>1.94052</v>
      </c>
      <c r="G862" s="2">
        <v>1.9476100000000003</v>
      </c>
      <c r="H862" s="2">
        <v>1.9578</v>
      </c>
      <c r="I862" s="2">
        <v>1.9545439999999996</v>
      </c>
      <c r="J862" s="2">
        <v>1.8461839999999976</v>
      </c>
      <c r="K862" s="17" t="s">
        <v>50</v>
      </c>
      <c r="L862" s="17" t="s">
        <v>53</v>
      </c>
      <c r="M862" s="17" t="s">
        <v>51</v>
      </c>
    </row>
    <row r="863" spans="1:13" ht="13.5" x14ac:dyDescent="0.25">
      <c r="A863" s="3">
        <v>43258</v>
      </c>
      <c r="B863" s="2">
        <v>1.9658</v>
      </c>
      <c r="C863" s="2">
        <v>53.841763353289508</v>
      </c>
      <c r="D863" s="2">
        <v>1.2273417259241137E-2</v>
      </c>
      <c r="E863" s="2">
        <v>-6.8615336394643202E-4</v>
      </c>
      <c r="F863" s="2">
        <v>1.9506399999999999</v>
      </c>
      <c r="G863" s="2">
        <v>1.9487400000000001</v>
      </c>
      <c r="H863" s="2">
        <v>1.9571949999999998</v>
      </c>
      <c r="I863" s="2">
        <v>1.9575779999999998</v>
      </c>
      <c r="J863" s="2">
        <v>1.8474399999999978</v>
      </c>
      <c r="K863" s="17" t="s">
        <v>50</v>
      </c>
      <c r="L863" s="17" t="s">
        <v>53</v>
      </c>
      <c r="M863" s="17" t="s">
        <v>51</v>
      </c>
    </row>
    <row r="864" spans="1:13" ht="13.5" x14ac:dyDescent="0.25">
      <c r="A864" s="3">
        <v>43259</v>
      </c>
      <c r="B864" s="2">
        <v>1.9658</v>
      </c>
      <c r="C864" s="2">
        <v>53.841763353289508</v>
      </c>
      <c r="D864" s="2">
        <v>1.0364937958383447E-2</v>
      </c>
      <c r="E864" s="2">
        <v>-2.0014013489342967E-4</v>
      </c>
      <c r="F864" s="2">
        <v>1.9582200000000001</v>
      </c>
      <c r="G864" s="2">
        <v>1.94937</v>
      </c>
      <c r="H864" s="2">
        <v>1.9580500000000001</v>
      </c>
      <c r="I864" s="2">
        <v>1.9606119999999998</v>
      </c>
      <c r="J864" s="2">
        <v>1.8484909999999979</v>
      </c>
      <c r="K864" s="17" t="s">
        <v>50</v>
      </c>
      <c r="L864" s="17" t="s">
        <v>53</v>
      </c>
      <c r="M864" s="17" t="s">
        <v>51</v>
      </c>
    </row>
    <row r="865" spans="1:13" ht="13.5" x14ac:dyDescent="0.25">
      <c r="A865" s="3">
        <v>43262</v>
      </c>
      <c r="B865" s="2">
        <v>1.9783999999999999</v>
      </c>
      <c r="C865" s="2">
        <v>57.475599095000021</v>
      </c>
      <c r="D865" s="2">
        <v>7.7464434866760801E-3</v>
      </c>
      <c r="E865" s="2">
        <v>1.098885556417274E-3</v>
      </c>
      <c r="F865" s="2">
        <v>1.9683199999999998</v>
      </c>
      <c r="G865" s="2">
        <v>1.95126</v>
      </c>
      <c r="H865" s="2">
        <v>1.9586600000000001</v>
      </c>
      <c r="I865" s="2">
        <v>1.9638979999999997</v>
      </c>
      <c r="J865" s="2">
        <v>1.8496049999999979</v>
      </c>
      <c r="K865" s="17" t="s">
        <v>50</v>
      </c>
      <c r="L865" s="17" t="s">
        <v>53</v>
      </c>
      <c r="M865" s="17" t="s">
        <v>51</v>
      </c>
    </row>
    <row r="866" spans="1:13" ht="13.5" x14ac:dyDescent="0.25">
      <c r="A866" s="3">
        <v>43263</v>
      </c>
      <c r="B866" s="2">
        <v>1.9595</v>
      </c>
      <c r="C866" s="2">
        <v>50.990967902369668</v>
      </c>
      <c r="D866" s="2">
        <v>6.7912533052907342E-3</v>
      </c>
      <c r="E866" s="2">
        <v>2.4756364914073456E-3</v>
      </c>
      <c r="F866" s="2">
        <v>1.96706</v>
      </c>
      <c r="G866" s="2">
        <v>1.95126</v>
      </c>
      <c r="H866" s="2">
        <v>1.9591999999999998</v>
      </c>
      <c r="I866" s="2">
        <v>1.965284</v>
      </c>
      <c r="J866" s="2">
        <v>1.8504784999999979</v>
      </c>
      <c r="K866" s="17" t="s">
        <v>47</v>
      </c>
      <c r="L866" s="17" t="s">
        <v>53</v>
      </c>
      <c r="M866" s="17" t="s">
        <v>46</v>
      </c>
    </row>
    <row r="867" spans="1:13" ht="13.5" x14ac:dyDescent="0.25">
      <c r="A867" s="3">
        <v>43264</v>
      </c>
      <c r="B867" s="2">
        <v>1.9911000000000001</v>
      </c>
      <c r="C867" s="2">
        <v>59.265985874695119</v>
      </c>
      <c r="D867" s="2">
        <v>7.0167406568355517E-4</v>
      </c>
      <c r="E867" s="2">
        <v>3.6776490423874849E-3</v>
      </c>
      <c r="F867" s="2">
        <v>1.9721199999999999</v>
      </c>
      <c r="G867" s="2">
        <v>1.9563199999999998</v>
      </c>
      <c r="H867" s="2">
        <v>1.9592750000000003</v>
      </c>
      <c r="I867" s="2">
        <v>1.9670680000000005</v>
      </c>
      <c r="J867" s="2">
        <v>1.8515099999999982</v>
      </c>
      <c r="K867" s="17" t="s">
        <v>50</v>
      </c>
      <c r="L867" s="17" t="s">
        <v>53</v>
      </c>
      <c r="M867" s="17" t="s">
        <v>51</v>
      </c>
    </row>
    <row r="868" spans="1:13" ht="13.5" x14ac:dyDescent="0.25">
      <c r="A868" s="3">
        <v>43265</v>
      </c>
      <c r="B868" s="2">
        <v>1.9911000000000001</v>
      </c>
      <c r="C868" s="2">
        <v>59.265985874695126</v>
      </c>
      <c r="D868" s="2">
        <v>-8.5463059547001841E-3</v>
      </c>
      <c r="E868" s="2">
        <v>4.1890017795382026E-3</v>
      </c>
      <c r="F868" s="2">
        <v>1.9771799999999999</v>
      </c>
      <c r="G868" s="2">
        <v>1.9639099999999998</v>
      </c>
      <c r="H868" s="2">
        <v>1.9596400000000007</v>
      </c>
      <c r="I868" s="2">
        <v>1.9678000000000002</v>
      </c>
      <c r="J868" s="2">
        <v>1.8525414999999981</v>
      </c>
      <c r="K868" s="17" t="s">
        <v>50</v>
      </c>
      <c r="L868" s="17" t="s">
        <v>53</v>
      </c>
      <c r="M868" s="17" t="s">
        <v>51</v>
      </c>
    </row>
    <row r="869" spans="1:13" ht="13.5" x14ac:dyDescent="0.25">
      <c r="A869" s="3">
        <v>43269</v>
      </c>
      <c r="B869" s="2">
        <v>2.0036999999999998</v>
      </c>
      <c r="C869" s="2">
        <v>62.21618579173272</v>
      </c>
      <c r="D869" s="2">
        <v>-1.5538924991129743E-2</v>
      </c>
      <c r="E869" s="2">
        <v>3.9883737450943707E-3</v>
      </c>
      <c r="F869" s="2">
        <v>1.9847600000000001</v>
      </c>
      <c r="G869" s="2">
        <v>1.97149</v>
      </c>
      <c r="H869" s="2">
        <v>1.9618050000000007</v>
      </c>
      <c r="I869" s="2">
        <v>1.9679640000000003</v>
      </c>
      <c r="J869" s="2">
        <v>1.8537819999999983</v>
      </c>
      <c r="K869" s="17" t="s">
        <v>50</v>
      </c>
      <c r="L869" s="17" t="s">
        <v>53</v>
      </c>
      <c r="M869" s="17" t="s">
        <v>51</v>
      </c>
    </row>
    <row r="870" spans="1:13" ht="13.5" x14ac:dyDescent="0.25">
      <c r="A870" s="3">
        <v>43270</v>
      </c>
      <c r="B870" s="2">
        <v>2.0036999999999998</v>
      </c>
      <c r="C870" s="2">
        <v>62.21618579173272</v>
      </c>
      <c r="D870" s="2">
        <v>-2.1704208566780903E-2</v>
      </c>
      <c r="E870" s="2">
        <v>3.3267345627499495E-3</v>
      </c>
      <c r="F870" s="2">
        <v>1.9898199999999999</v>
      </c>
      <c r="G870" s="2">
        <v>1.9790699999999997</v>
      </c>
      <c r="H870" s="2">
        <v>1.9639700000000009</v>
      </c>
      <c r="I870" s="2">
        <v>1.9681280000000001</v>
      </c>
      <c r="J870" s="2">
        <v>1.855022499999998</v>
      </c>
      <c r="K870" s="17" t="s">
        <v>50</v>
      </c>
      <c r="L870" s="17" t="s">
        <v>53</v>
      </c>
      <c r="M870" s="17" t="s">
        <v>51</v>
      </c>
    </row>
    <row r="871" spans="1:13" ht="13.5" x14ac:dyDescent="0.25">
      <c r="A871" s="3">
        <v>43271</v>
      </c>
      <c r="B871" s="2">
        <v>1.9595</v>
      </c>
      <c r="C871" s="2">
        <v>48.056151228980902</v>
      </c>
      <c r="D871" s="2">
        <v>-1.8046191897370445E-2</v>
      </c>
      <c r="E871" s="2">
        <v>3.469797148971927E-3</v>
      </c>
      <c r="F871" s="2">
        <v>1.9898199999999999</v>
      </c>
      <c r="G871" s="2">
        <v>1.9784399999999998</v>
      </c>
      <c r="H871" s="2">
        <v>1.9633400000000005</v>
      </c>
      <c r="I871" s="2">
        <v>1.9674080000000003</v>
      </c>
      <c r="J871" s="2">
        <v>1.856041999999998</v>
      </c>
      <c r="K871" s="17" t="s">
        <v>47</v>
      </c>
      <c r="L871" s="17" t="s">
        <v>53</v>
      </c>
      <c r="M871" s="17" t="s">
        <v>53</v>
      </c>
    </row>
    <row r="872" spans="1:13" ht="13.5" x14ac:dyDescent="0.25">
      <c r="A872" s="3">
        <v>43272</v>
      </c>
      <c r="B872" s="2">
        <v>1.9595</v>
      </c>
      <c r="C872" s="2">
        <v>48.056151228980902</v>
      </c>
      <c r="D872" s="2">
        <v>-1.4902774941024877E-2</v>
      </c>
      <c r="E872" s="2">
        <v>3.7455839510883372E-3</v>
      </c>
      <c r="F872" s="2">
        <v>1.9835</v>
      </c>
      <c r="G872" s="2">
        <v>1.9778099999999998</v>
      </c>
      <c r="H872" s="2">
        <v>1.9627100000000002</v>
      </c>
      <c r="I872" s="2">
        <v>1.9668060000000001</v>
      </c>
      <c r="J872" s="2">
        <v>1.8567984999999976</v>
      </c>
      <c r="K872" s="17" t="s">
        <v>47</v>
      </c>
      <c r="L872" s="17" t="s">
        <v>53</v>
      </c>
      <c r="M872" s="17" t="s">
        <v>46</v>
      </c>
    </row>
    <row r="873" spans="1:13" ht="13.5" x14ac:dyDescent="0.25">
      <c r="A873" s="3">
        <v>43273</v>
      </c>
      <c r="B873" s="2">
        <v>1.9595</v>
      </c>
      <c r="C873" s="2">
        <v>48.056151228980895</v>
      </c>
      <c r="D873" s="2">
        <v>-1.2198356813506006E-2</v>
      </c>
      <c r="E873" s="2">
        <v>4.5668077423129012E-3</v>
      </c>
      <c r="F873" s="2">
        <v>1.9771799999999999</v>
      </c>
      <c r="G873" s="2">
        <v>1.9771799999999999</v>
      </c>
      <c r="H873" s="2">
        <v>1.9629599999999996</v>
      </c>
      <c r="I873" s="2">
        <v>1.9662040000000003</v>
      </c>
      <c r="J873" s="2">
        <v>1.8575839999999977</v>
      </c>
      <c r="K873" s="17" t="s">
        <v>47</v>
      </c>
      <c r="L873" s="17" t="s">
        <v>53</v>
      </c>
      <c r="M873" s="17" t="s">
        <v>46</v>
      </c>
    </row>
    <row r="874" spans="1:13" ht="13.5" x14ac:dyDescent="0.25">
      <c r="A874" s="3">
        <v>43276</v>
      </c>
      <c r="B874" s="2">
        <v>1.9595</v>
      </c>
      <c r="C874" s="2">
        <v>48.056151228980895</v>
      </c>
      <c r="D874" s="2">
        <v>-9.868703217148056E-3</v>
      </c>
      <c r="E874" s="2">
        <v>5.3202029684417925E-3</v>
      </c>
      <c r="F874" s="2">
        <v>1.96834</v>
      </c>
      <c r="G874" s="2">
        <v>1.97655</v>
      </c>
      <c r="H874" s="2">
        <v>1.9629599999999996</v>
      </c>
      <c r="I874" s="2">
        <v>1.9656020000000001</v>
      </c>
      <c r="J874" s="2">
        <v>1.8584574999999979</v>
      </c>
      <c r="K874" s="17" t="s">
        <v>47</v>
      </c>
      <c r="L874" s="17" t="s">
        <v>53</v>
      </c>
      <c r="M874" s="17" t="s">
        <v>46</v>
      </c>
    </row>
    <row r="875" spans="1:13" ht="13.5" x14ac:dyDescent="0.25">
      <c r="A875" s="3">
        <v>43277</v>
      </c>
      <c r="B875" s="2">
        <v>1.9847999999999999</v>
      </c>
      <c r="C875" s="2">
        <v>55.800960812143614</v>
      </c>
      <c r="D875" s="2">
        <v>-7.794829850005236E-3</v>
      </c>
      <c r="E875" s="2">
        <v>6.1329687961188852E-3</v>
      </c>
      <c r="F875" s="2">
        <v>1.9645600000000001</v>
      </c>
      <c r="G875" s="2">
        <v>1.9771899999999998</v>
      </c>
      <c r="H875" s="2">
        <v>1.9642249999999994</v>
      </c>
      <c r="I875" s="2">
        <v>1.9655060000000004</v>
      </c>
      <c r="J875" s="2">
        <v>1.8595159999999975</v>
      </c>
      <c r="K875" s="17" t="s">
        <v>50</v>
      </c>
      <c r="L875" s="17" t="s">
        <v>53</v>
      </c>
      <c r="M875" s="17" t="s">
        <v>52</v>
      </c>
    </row>
    <row r="876" spans="1:13" ht="13.5" x14ac:dyDescent="0.25">
      <c r="A876" s="3">
        <v>43278</v>
      </c>
      <c r="B876" s="2">
        <v>1.9847999999999999</v>
      </c>
      <c r="C876" s="2">
        <v>55.800960812143614</v>
      </c>
      <c r="D876" s="2">
        <v>-9.0617970996795805E-3</v>
      </c>
      <c r="E876" s="2">
        <v>6.4487553248627795E-3</v>
      </c>
      <c r="F876" s="2">
        <v>1.9696199999999997</v>
      </c>
      <c r="G876" s="2">
        <v>1.9797199999999999</v>
      </c>
      <c r="H876" s="2">
        <v>1.9654899999999995</v>
      </c>
      <c r="I876" s="2">
        <v>1.9654100000000005</v>
      </c>
      <c r="J876" s="2">
        <v>1.8605159999999978</v>
      </c>
      <c r="K876" s="17" t="s">
        <v>50</v>
      </c>
      <c r="L876" s="17" t="s">
        <v>49</v>
      </c>
      <c r="M876" s="17" t="s">
        <v>51</v>
      </c>
    </row>
    <row r="877" spans="1:13" ht="13.5" x14ac:dyDescent="0.25">
      <c r="A877" s="3">
        <v>43279</v>
      </c>
      <c r="B877" s="2">
        <v>1.9532</v>
      </c>
      <c r="C877" s="2">
        <v>45.889721374311442</v>
      </c>
      <c r="D877" s="2">
        <v>-3.0372068012798348E-3</v>
      </c>
      <c r="E877" s="2">
        <v>6.8746702805181168E-3</v>
      </c>
      <c r="F877" s="2">
        <v>1.9683600000000001</v>
      </c>
      <c r="G877" s="2">
        <v>1.97593</v>
      </c>
      <c r="H877" s="2">
        <v>1.9661249999999995</v>
      </c>
      <c r="I877" s="2">
        <v>1.9650320000000001</v>
      </c>
      <c r="J877" s="2">
        <v>1.8615039999999978</v>
      </c>
      <c r="K877" s="17" t="s">
        <v>50</v>
      </c>
      <c r="L877" s="17" t="s">
        <v>53</v>
      </c>
      <c r="M877" s="17" t="s">
        <v>52</v>
      </c>
    </row>
    <row r="878" spans="1:13" ht="13.5" x14ac:dyDescent="0.25">
      <c r="A878" s="3">
        <v>43280</v>
      </c>
      <c r="B878" s="2">
        <v>1.9595</v>
      </c>
      <c r="C878" s="2">
        <v>47.877419155566699</v>
      </c>
      <c r="D878" s="2">
        <v>1.6827680114408494E-3</v>
      </c>
      <c r="E878" s="2">
        <v>7.5983962974613597E-3</v>
      </c>
      <c r="F878" s="2">
        <v>1.9683599999999999</v>
      </c>
      <c r="G878" s="2">
        <v>1.9727699999999999</v>
      </c>
      <c r="H878" s="2">
        <v>1.9683399999999995</v>
      </c>
      <c r="I878" s="2">
        <v>1.9644300000000003</v>
      </c>
      <c r="J878" s="2">
        <v>1.8622894999999979</v>
      </c>
      <c r="K878" s="17" t="s">
        <v>50</v>
      </c>
      <c r="L878" s="17" t="s">
        <v>53</v>
      </c>
      <c r="M878" s="17" t="s">
        <v>53</v>
      </c>
    </row>
    <row r="879" spans="1:13" ht="13.5" x14ac:dyDescent="0.25">
      <c r="A879" s="3">
        <v>43283</v>
      </c>
      <c r="B879" s="2">
        <v>1.9911000000000001</v>
      </c>
      <c r="C879" s="2">
        <v>56.507521676900467</v>
      </c>
      <c r="D879" s="2">
        <v>5.3194118902228915E-3</v>
      </c>
      <c r="E879" s="2">
        <v>8.0811056697709972E-3</v>
      </c>
      <c r="F879" s="2">
        <v>1.97468</v>
      </c>
      <c r="G879" s="2">
        <v>1.9715099999999999</v>
      </c>
      <c r="H879" s="2">
        <v>1.9714999999999996</v>
      </c>
      <c r="I879" s="2">
        <v>1.9644600000000005</v>
      </c>
      <c r="J879" s="2">
        <v>1.8632329999999979</v>
      </c>
      <c r="K879" s="17" t="s">
        <v>50</v>
      </c>
      <c r="L879" s="17" t="s">
        <v>49</v>
      </c>
      <c r="M879" s="17" t="s">
        <v>51</v>
      </c>
    </row>
    <row r="880" spans="1:13" ht="13.5" x14ac:dyDescent="0.25">
      <c r="A880" s="3">
        <v>43284</v>
      </c>
      <c r="B880" s="2">
        <v>1.9911000000000001</v>
      </c>
      <c r="C880" s="2">
        <v>56.507521676900467</v>
      </c>
      <c r="D880" s="2">
        <v>8.2516039674422892E-3</v>
      </c>
      <c r="E880" s="2">
        <v>8.6115347036028328E-3</v>
      </c>
      <c r="F880" s="2">
        <v>1.97594</v>
      </c>
      <c r="G880" s="2">
        <v>1.9702500000000001</v>
      </c>
      <c r="H880" s="2">
        <v>1.9746599999999996</v>
      </c>
      <c r="I880" s="2">
        <v>1.9654260000000006</v>
      </c>
      <c r="J880" s="2">
        <v>1.864205999999998</v>
      </c>
      <c r="K880" s="17" t="s">
        <v>50</v>
      </c>
      <c r="L880" s="17" t="s">
        <v>53</v>
      </c>
      <c r="M880" s="17" t="s">
        <v>51</v>
      </c>
    </row>
    <row r="881" spans="1:13" ht="13.5" x14ac:dyDescent="0.25">
      <c r="A881" s="3">
        <v>43285</v>
      </c>
      <c r="B881" s="2">
        <v>1.9658</v>
      </c>
      <c r="C881" s="2">
        <v>48.977601656547591</v>
      </c>
      <c r="D881" s="2">
        <v>5.6725338972589689E-3</v>
      </c>
      <c r="E881" s="2">
        <v>8.8602805566640012E-3</v>
      </c>
      <c r="F881" s="2">
        <v>1.9721400000000002</v>
      </c>
      <c r="G881" s="2">
        <v>1.97088</v>
      </c>
      <c r="H881" s="2">
        <v>1.9746600000000001</v>
      </c>
      <c r="I881" s="2">
        <v>1.9658860000000005</v>
      </c>
      <c r="J881" s="2">
        <v>1.8650524999999982</v>
      </c>
      <c r="K881" s="17" t="s">
        <v>47</v>
      </c>
      <c r="L881" s="17" t="s">
        <v>53</v>
      </c>
      <c r="M881" s="17" t="s">
        <v>46</v>
      </c>
    </row>
    <row r="882" spans="1:13" ht="13.5" x14ac:dyDescent="0.25">
      <c r="A882" s="3">
        <v>43286</v>
      </c>
      <c r="B882" s="2">
        <v>1.9658</v>
      </c>
      <c r="C882" s="2">
        <v>48.977601656547591</v>
      </c>
      <c r="D882" s="2">
        <v>3.5154558206509368E-3</v>
      </c>
      <c r="E882" s="2">
        <v>9.3670450766448615E-3</v>
      </c>
      <c r="F882" s="2">
        <v>1.9746600000000001</v>
      </c>
      <c r="G882" s="2">
        <v>1.9715100000000003</v>
      </c>
      <c r="H882" s="2">
        <v>1.9746600000000001</v>
      </c>
      <c r="I882" s="2">
        <v>1.9657600000000008</v>
      </c>
      <c r="J882" s="2">
        <v>1.8660159999999981</v>
      </c>
      <c r="K882" s="17" t="s">
        <v>47</v>
      </c>
      <c r="L882" s="17" t="s">
        <v>53</v>
      </c>
      <c r="M882" s="17" t="s">
        <v>54</v>
      </c>
    </row>
    <row r="883" spans="1:13" ht="13.5" x14ac:dyDescent="0.25">
      <c r="A883" s="3">
        <v>43287</v>
      </c>
      <c r="B883" s="2">
        <v>1.9658</v>
      </c>
      <c r="C883" s="2">
        <v>48.977601656547591</v>
      </c>
      <c r="D883" s="2">
        <v>1.7135803381727044E-3</v>
      </c>
      <c r="E883" s="2">
        <v>1.0311034677803421E-2</v>
      </c>
      <c r="F883" s="2">
        <v>1.9759199999999999</v>
      </c>
      <c r="G883" s="2">
        <v>1.97214</v>
      </c>
      <c r="H883" s="2">
        <v>1.9746600000000001</v>
      </c>
      <c r="I883" s="2">
        <v>1.9661020000000007</v>
      </c>
      <c r="J883" s="2">
        <v>1.8668624999999981</v>
      </c>
      <c r="K883" s="17" t="s">
        <v>47</v>
      </c>
      <c r="L883" s="17" t="s">
        <v>53</v>
      </c>
      <c r="M883" s="17" t="s">
        <v>54</v>
      </c>
    </row>
    <row r="884" spans="1:13" ht="13.5" x14ac:dyDescent="0.25">
      <c r="A884" s="3">
        <v>43290</v>
      </c>
      <c r="B884" s="2">
        <v>1.9658</v>
      </c>
      <c r="C884" s="2">
        <v>48.977601656547591</v>
      </c>
      <c r="D884" s="2">
        <v>2.1053167995566113E-4</v>
      </c>
      <c r="E884" s="2">
        <v>1.1811865536670043E-2</v>
      </c>
      <c r="F884" s="2">
        <v>1.9708600000000001</v>
      </c>
      <c r="G884" s="2">
        <v>1.9727700000000001</v>
      </c>
      <c r="H884" s="2">
        <v>1.9746600000000001</v>
      </c>
      <c r="I884" s="2">
        <v>1.9662100000000005</v>
      </c>
      <c r="J884" s="2">
        <v>1.8677089999999981</v>
      </c>
      <c r="K884" s="17" t="s">
        <v>47</v>
      </c>
      <c r="L884" s="17" t="s">
        <v>53</v>
      </c>
      <c r="M884" s="17" t="s">
        <v>46</v>
      </c>
    </row>
    <row r="885" spans="1:13" ht="13.5" x14ac:dyDescent="0.25">
      <c r="A885" s="3">
        <v>43291</v>
      </c>
      <c r="B885" s="2">
        <v>1.9911000000000001</v>
      </c>
      <c r="C885" s="2">
        <v>56.732629160539183</v>
      </c>
      <c r="D885" s="2">
        <v>9.769689798713177E-4</v>
      </c>
      <c r="E885" s="2">
        <v>1.3094691542155722E-2</v>
      </c>
      <c r="F885" s="2">
        <v>1.9708600000000001</v>
      </c>
      <c r="G885" s="2">
        <v>1.9733999999999998</v>
      </c>
      <c r="H885" s="2">
        <v>1.9752950000000002</v>
      </c>
      <c r="I885" s="2">
        <v>1.9671760000000009</v>
      </c>
      <c r="J885" s="2">
        <v>1.8686524999999983</v>
      </c>
      <c r="K885" s="17" t="s">
        <v>47</v>
      </c>
      <c r="L885" s="17" t="s">
        <v>53</v>
      </c>
      <c r="M885" s="17" t="s">
        <v>53</v>
      </c>
    </row>
    <row r="886" spans="1:13" ht="13.5" x14ac:dyDescent="0.25">
      <c r="A886" s="3">
        <v>43292</v>
      </c>
      <c r="B886" s="2">
        <v>1.9911000000000001</v>
      </c>
      <c r="C886" s="2">
        <v>56.732629160539183</v>
      </c>
      <c r="D886" s="2">
        <v>1.4945256224849768E-3</v>
      </c>
      <c r="E886" s="2">
        <v>1.4879851395281092E-2</v>
      </c>
      <c r="F886" s="2">
        <v>1.9759199999999999</v>
      </c>
      <c r="G886" s="2">
        <v>1.9740300000000002</v>
      </c>
      <c r="H886" s="2">
        <v>1.9768750000000004</v>
      </c>
      <c r="I886" s="2">
        <v>1.9679080000000011</v>
      </c>
      <c r="J886" s="2">
        <v>1.8696254999999982</v>
      </c>
      <c r="K886" s="17" t="s">
        <v>50</v>
      </c>
      <c r="L886" s="17" t="s">
        <v>53</v>
      </c>
      <c r="M886" s="17" t="s">
        <v>51</v>
      </c>
    </row>
    <row r="887" spans="1:13" ht="13.5" x14ac:dyDescent="0.25">
      <c r="A887" s="3">
        <v>43293</v>
      </c>
      <c r="B887" s="2">
        <v>1.9783999999999999</v>
      </c>
      <c r="C887" s="2">
        <v>52.120674128746678</v>
      </c>
      <c r="D887" s="2">
        <v>-2.1096055050680018E-3</v>
      </c>
      <c r="E887" s="2">
        <v>1.7239035818397905E-2</v>
      </c>
      <c r="F887" s="2">
        <v>1.9784400000000002</v>
      </c>
      <c r="G887" s="2">
        <v>1.97655</v>
      </c>
      <c r="H887" s="2">
        <v>1.9762400000000002</v>
      </c>
      <c r="I887" s="2">
        <v>1.9676840000000011</v>
      </c>
      <c r="J887" s="2">
        <v>1.8705349999999985</v>
      </c>
      <c r="K887" s="17" t="s">
        <v>47</v>
      </c>
      <c r="L887" s="17" t="s">
        <v>53</v>
      </c>
      <c r="M887" s="17" t="s">
        <v>54</v>
      </c>
    </row>
    <row r="888" spans="1:13" ht="13.5" x14ac:dyDescent="0.25">
      <c r="A888" s="3">
        <v>43294</v>
      </c>
      <c r="B888" s="2">
        <v>1.9911000000000001</v>
      </c>
      <c r="C888" s="2">
        <v>55.974900210537484</v>
      </c>
      <c r="D888" s="2">
        <v>-5.1680033342897946E-3</v>
      </c>
      <c r="E888" s="2">
        <v>1.9901254951936519E-2</v>
      </c>
      <c r="F888" s="2">
        <v>1.9835</v>
      </c>
      <c r="G888" s="2">
        <v>1.9797099999999996</v>
      </c>
      <c r="H888" s="2">
        <v>1.9762400000000007</v>
      </c>
      <c r="I888" s="2">
        <v>1.9677140000000011</v>
      </c>
      <c r="J888" s="2">
        <v>1.8715079999999986</v>
      </c>
      <c r="K888" s="17" t="s">
        <v>50</v>
      </c>
      <c r="L888" s="17" t="s">
        <v>53</v>
      </c>
      <c r="M888" s="17" t="s">
        <v>51</v>
      </c>
    </row>
    <row r="889" spans="1:13" ht="13.5" x14ac:dyDescent="0.25">
      <c r="A889" s="3">
        <v>43297</v>
      </c>
      <c r="B889" s="2">
        <v>2.0226999999999999</v>
      </c>
      <c r="C889" s="2">
        <v>63.786318313649211</v>
      </c>
      <c r="D889" s="2">
        <v>-5.3446055841439577E-3</v>
      </c>
      <c r="E889" s="2">
        <v>2.286615727713933E-2</v>
      </c>
      <c r="F889" s="2">
        <v>1.9948800000000002</v>
      </c>
      <c r="G889" s="2">
        <v>1.9828700000000001</v>
      </c>
      <c r="H889" s="2">
        <v>1.9771900000000007</v>
      </c>
      <c r="I889" s="2">
        <v>1.969194000000001</v>
      </c>
      <c r="J889" s="2">
        <v>1.8726389999999986</v>
      </c>
      <c r="K889" s="17" t="s">
        <v>50</v>
      </c>
      <c r="L889" s="17" t="s">
        <v>53</v>
      </c>
      <c r="M889" s="17" t="s">
        <v>51</v>
      </c>
    </row>
    <row r="890" spans="1:13" ht="13.5" x14ac:dyDescent="0.25">
      <c r="A890" s="3">
        <v>43298</v>
      </c>
      <c r="B890" s="2">
        <v>1.9974000000000001</v>
      </c>
      <c r="C890" s="2">
        <v>55.322785278041025</v>
      </c>
      <c r="D890" s="2">
        <v>-3.9081018701079273E-3</v>
      </c>
      <c r="E890" s="2">
        <v>2.5796595709352593E-2</v>
      </c>
      <c r="F890" s="2">
        <v>1.99614</v>
      </c>
      <c r="G890" s="2">
        <v>1.9834999999999998</v>
      </c>
      <c r="H890" s="2">
        <v>1.9768750000000004</v>
      </c>
      <c r="I890" s="2">
        <v>1.970168000000001</v>
      </c>
      <c r="J890" s="2">
        <v>1.8736434999999987</v>
      </c>
      <c r="K890" s="17" t="s">
        <v>47</v>
      </c>
      <c r="L890" s="17" t="s">
        <v>48</v>
      </c>
      <c r="M890" s="17" t="s">
        <v>54</v>
      </c>
    </row>
    <row r="891" spans="1:13" ht="13.5" x14ac:dyDescent="0.25">
      <c r="A891" s="3">
        <v>43299</v>
      </c>
      <c r="B891" s="2">
        <v>2.0099999999999998</v>
      </c>
      <c r="C891" s="2">
        <v>58.290957429042756</v>
      </c>
      <c r="D891" s="2">
        <v>-7.6355351212751277E-3</v>
      </c>
      <c r="E891" s="2">
        <v>2.8903731007155896E-2</v>
      </c>
      <c r="F891" s="2">
        <v>1.9999200000000001</v>
      </c>
      <c r="G891" s="2">
        <v>1.9879199999999997</v>
      </c>
      <c r="H891" s="2">
        <v>1.9794</v>
      </c>
      <c r="I891" s="2">
        <v>1.9708100000000011</v>
      </c>
      <c r="J891" s="2">
        <v>1.8749154999999988</v>
      </c>
      <c r="K891" s="17" t="s">
        <v>47</v>
      </c>
      <c r="L891" s="17" t="s">
        <v>53</v>
      </c>
      <c r="M891" s="17" t="s">
        <v>54</v>
      </c>
    </row>
    <row r="892" spans="1:13" ht="13.5" x14ac:dyDescent="0.25">
      <c r="A892" s="3">
        <v>43300</v>
      </c>
      <c r="B892" s="2">
        <v>2.0164</v>
      </c>
      <c r="C892" s="2">
        <v>59.753554300764741</v>
      </c>
      <c r="D892" s="2">
        <v>-1.144665194060801E-2</v>
      </c>
      <c r="E892" s="2">
        <v>3.1071433359501972E-2</v>
      </c>
      <c r="F892" s="2">
        <v>2.0075200000000004</v>
      </c>
      <c r="G892" s="2">
        <v>1.9929800000000004</v>
      </c>
      <c r="H892" s="2">
        <v>1.982245</v>
      </c>
      <c r="I892" s="2">
        <v>1.9715800000000003</v>
      </c>
      <c r="J892" s="2">
        <v>1.8760149999999987</v>
      </c>
      <c r="K892" s="17" t="s">
        <v>50</v>
      </c>
      <c r="L892" s="17" t="s">
        <v>53</v>
      </c>
      <c r="M892" s="17" t="s">
        <v>51</v>
      </c>
    </row>
    <row r="893" spans="1:13" ht="13.5" x14ac:dyDescent="0.25">
      <c r="A893" s="3">
        <v>43301</v>
      </c>
      <c r="B893" s="2">
        <v>2.0289999999999999</v>
      </c>
      <c r="C893" s="2">
        <v>62.538727452714234</v>
      </c>
      <c r="D893" s="2">
        <v>-1.5812095010562688E-2</v>
      </c>
      <c r="E893" s="2">
        <v>3.2295722270334178E-2</v>
      </c>
      <c r="F893" s="2">
        <v>2.0150999999999999</v>
      </c>
      <c r="G893" s="2">
        <v>1.9993000000000003</v>
      </c>
      <c r="H893" s="2">
        <v>1.9857199999999999</v>
      </c>
      <c r="I893" s="2">
        <v>1.9726020000000002</v>
      </c>
      <c r="J893" s="2">
        <v>1.8771479999999989</v>
      </c>
      <c r="K893" s="17" t="s">
        <v>50</v>
      </c>
      <c r="L893" s="17" t="s">
        <v>53</v>
      </c>
      <c r="M893" s="17" t="s">
        <v>51</v>
      </c>
    </row>
    <row r="894" spans="1:13" ht="13.5" x14ac:dyDescent="0.25">
      <c r="A894" s="3">
        <v>43304</v>
      </c>
      <c r="B894" s="2">
        <v>2.0289999999999999</v>
      </c>
      <c r="C894" s="2">
        <v>62.538727452714241</v>
      </c>
      <c r="D894" s="2">
        <v>-1.9772347045307281E-2</v>
      </c>
      <c r="E894" s="2">
        <v>3.2078659469175992E-2</v>
      </c>
      <c r="F894" s="2">
        <v>2.0163599999999997</v>
      </c>
      <c r="G894" s="2">
        <v>2.00562</v>
      </c>
      <c r="H894" s="2">
        <v>1.9891949999999994</v>
      </c>
      <c r="I894" s="2">
        <v>1.9742080000000004</v>
      </c>
      <c r="J894" s="2">
        <v>1.878280999999999</v>
      </c>
      <c r="K894" s="17" t="s">
        <v>50</v>
      </c>
      <c r="L894" s="17" t="s">
        <v>53</v>
      </c>
      <c r="M894" s="17" t="s">
        <v>51</v>
      </c>
    </row>
    <row r="895" spans="1:13" ht="13.5" x14ac:dyDescent="0.25">
      <c r="A895" s="3">
        <v>43305</v>
      </c>
      <c r="B895" s="2">
        <v>2.0289999999999999</v>
      </c>
      <c r="C895" s="2">
        <v>62.538727452714241</v>
      </c>
      <c r="D895" s="2">
        <v>-1.9477702946656406E-2</v>
      </c>
      <c r="E895" s="2">
        <v>3.1923800802855687E-2</v>
      </c>
      <c r="F895" s="2">
        <v>2.0226799999999998</v>
      </c>
      <c r="G895" s="2">
        <v>2.0094099999999999</v>
      </c>
      <c r="H895" s="2">
        <v>1.9914049999999996</v>
      </c>
      <c r="I895" s="2">
        <v>1.9754640000000003</v>
      </c>
      <c r="J895" s="2">
        <v>1.8794139999999988</v>
      </c>
      <c r="K895" s="17" t="s">
        <v>50</v>
      </c>
      <c r="L895" s="17" t="s">
        <v>49</v>
      </c>
      <c r="M895" s="17" t="s">
        <v>51</v>
      </c>
    </row>
    <row r="896" spans="1:13" ht="13.5" x14ac:dyDescent="0.25">
      <c r="A896" s="3">
        <v>43307</v>
      </c>
      <c r="B896" s="2">
        <v>2.0289999999999999</v>
      </c>
      <c r="C896" s="2">
        <v>62.538727452714241</v>
      </c>
      <c r="D896" s="2">
        <v>-1.9456797137779924E-2</v>
      </c>
      <c r="E896" s="2">
        <v>3.0998672246171713E-2</v>
      </c>
      <c r="F896" s="2">
        <v>2.0264800000000003</v>
      </c>
      <c r="G896" s="2">
        <v>2.0132000000000003</v>
      </c>
      <c r="H896" s="2">
        <v>1.9936149999999997</v>
      </c>
      <c r="I896" s="2">
        <v>1.9770700000000003</v>
      </c>
      <c r="J896" s="2">
        <v>1.8805764999999988</v>
      </c>
      <c r="K896" s="17" t="s">
        <v>50</v>
      </c>
      <c r="L896" s="17" t="s">
        <v>49</v>
      </c>
      <c r="M896" s="17" t="s">
        <v>51</v>
      </c>
    </row>
    <row r="897" spans="1:13" ht="13.5" x14ac:dyDescent="0.25">
      <c r="A897" s="3">
        <v>43308</v>
      </c>
      <c r="B897" s="2">
        <v>2.0289999999999999</v>
      </c>
      <c r="C897" s="2">
        <v>62.538727452714241</v>
      </c>
      <c r="D897" s="2">
        <v>-2.1604443046634447E-2</v>
      </c>
      <c r="E897" s="2">
        <v>2.9094068053493471E-2</v>
      </c>
      <c r="F897" s="2">
        <v>2.0289999999999999</v>
      </c>
      <c r="G897" s="2">
        <v>2.0182600000000002</v>
      </c>
      <c r="H897" s="2">
        <v>1.9974049999999992</v>
      </c>
      <c r="I897" s="2">
        <v>1.9778580000000003</v>
      </c>
      <c r="J897" s="2">
        <v>1.8817389999999989</v>
      </c>
      <c r="K897" s="17" t="s">
        <v>50</v>
      </c>
      <c r="L897" s="17" t="s">
        <v>53</v>
      </c>
      <c r="M897" s="17" t="s">
        <v>51</v>
      </c>
    </row>
    <row r="898" spans="1:13" ht="13.5" x14ac:dyDescent="0.25">
      <c r="A898" s="3">
        <v>43311</v>
      </c>
      <c r="B898" s="2">
        <v>2.0415999999999999</v>
      </c>
      <c r="C898" s="2">
        <v>65.951776587863264</v>
      </c>
      <c r="D898" s="2">
        <v>-2.2596992484664069E-2</v>
      </c>
      <c r="E898" s="2">
        <v>2.7051016062478318E-2</v>
      </c>
      <c r="F898" s="2">
        <v>2.0315199999999995</v>
      </c>
      <c r="G898" s="2">
        <v>2.0233099999999999</v>
      </c>
      <c r="H898" s="2">
        <v>2.0015099999999997</v>
      </c>
      <c r="I898" s="2">
        <v>1.9790140000000003</v>
      </c>
      <c r="J898" s="2">
        <v>1.882964499999999</v>
      </c>
      <c r="K898" s="17" t="s">
        <v>50</v>
      </c>
      <c r="L898" s="17" t="s">
        <v>53</v>
      </c>
      <c r="M898" s="17" t="s">
        <v>51</v>
      </c>
    </row>
    <row r="899" spans="1:13" ht="13.5" x14ac:dyDescent="0.25">
      <c r="A899" s="3">
        <v>43312</v>
      </c>
      <c r="B899" s="2">
        <v>2.0226999999999999</v>
      </c>
      <c r="C899" s="2">
        <v>57.490565371685094</v>
      </c>
      <c r="D899" s="2">
        <v>-1.7431075463352208E-2</v>
      </c>
      <c r="E899" s="2">
        <v>2.4080935091835162E-2</v>
      </c>
      <c r="F899" s="2">
        <v>2.0302599999999997</v>
      </c>
      <c r="G899" s="2">
        <v>2.0233099999999995</v>
      </c>
      <c r="H899" s="2">
        <v>2.0030900000000003</v>
      </c>
      <c r="I899" s="2">
        <v>1.9802600000000004</v>
      </c>
      <c r="J899" s="2">
        <v>1.884095499999999</v>
      </c>
      <c r="K899" s="17" t="s">
        <v>47</v>
      </c>
      <c r="L899" s="17" t="s">
        <v>48</v>
      </c>
      <c r="M899" s="17" t="s">
        <v>46</v>
      </c>
    </row>
    <row r="900" spans="1:13" ht="13.5" x14ac:dyDescent="0.25">
      <c r="A900" s="3">
        <v>43313</v>
      </c>
      <c r="B900" s="2">
        <v>2.0415999999999999</v>
      </c>
      <c r="C900" s="2">
        <v>62.650826891829503</v>
      </c>
      <c r="D900" s="2">
        <v>-1.8477367535391531E-2</v>
      </c>
      <c r="E900" s="2">
        <v>1.9289197045033103E-2</v>
      </c>
      <c r="F900" s="2">
        <v>2.0327799999999998</v>
      </c>
      <c r="G900" s="2">
        <v>2.0277299999999996</v>
      </c>
      <c r="H900" s="2">
        <v>2.0056150000000001</v>
      </c>
      <c r="I900" s="2">
        <v>1.9818840000000002</v>
      </c>
      <c r="J900" s="2">
        <v>1.8853209999999994</v>
      </c>
      <c r="K900" s="17" t="s">
        <v>47</v>
      </c>
      <c r="L900" s="17" t="s">
        <v>53</v>
      </c>
      <c r="M900" s="17" t="s">
        <v>54</v>
      </c>
    </row>
    <row r="901" spans="1:13" ht="13.5" x14ac:dyDescent="0.25">
      <c r="A901" s="3">
        <v>43314</v>
      </c>
      <c r="B901" s="2">
        <v>2.0226999999999999</v>
      </c>
      <c r="C901" s="2">
        <v>55.407477339973823</v>
      </c>
      <c r="D901" s="2">
        <v>-1.6251785910517569E-2</v>
      </c>
      <c r="E901" s="2">
        <v>1.1522336678203023E-2</v>
      </c>
      <c r="F901" s="2">
        <v>2.0315199999999995</v>
      </c>
      <c r="G901" s="2">
        <v>2.0289999999999999</v>
      </c>
      <c r="H901" s="2">
        <v>2.0084600000000004</v>
      </c>
      <c r="I901" s="2">
        <v>1.9828960000000004</v>
      </c>
      <c r="J901" s="2">
        <v>1.8864809999999994</v>
      </c>
      <c r="K901" s="17" t="s">
        <v>47</v>
      </c>
      <c r="L901" s="17" t="s">
        <v>48</v>
      </c>
      <c r="M901" s="17" t="s">
        <v>46</v>
      </c>
    </row>
    <row r="902" spans="1:13" ht="13.5" x14ac:dyDescent="0.25">
      <c r="A902" s="3">
        <v>43315</v>
      </c>
      <c r="B902" s="2">
        <v>2.0226999999999999</v>
      </c>
      <c r="C902" s="2">
        <v>55.407477339973823</v>
      </c>
      <c r="D902" s="2">
        <v>-1.3483005025952233E-2</v>
      </c>
      <c r="E902" s="2">
        <v>1.5348650606633865E-3</v>
      </c>
      <c r="F902" s="2">
        <v>2.0302599999999997</v>
      </c>
      <c r="G902" s="2">
        <v>2.02963</v>
      </c>
      <c r="H902" s="2">
        <v>2.0113050000000006</v>
      </c>
      <c r="I902" s="2">
        <v>1.9839080000000002</v>
      </c>
      <c r="J902" s="2">
        <v>1.8876704999999994</v>
      </c>
      <c r="K902" s="17" t="s">
        <v>47</v>
      </c>
      <c r="L902" s="17" t="s">
        <v>48</v>
      </c>
      <c r="M902" s="17" t="s">
        <v>46</v>
      </c>
    </row>
    <row r="903" spans="1:13" ht="13.5" x14ac:dyDescent="0.25">
      <c r="A903" s="3">
        <v>43318</v>
      </c>
      <c r="B903" s="2">
        <v>2.0164</v>
      </c>
      <c r="C903" s="2">
        <v>53.036979670165564</v>
      </c>
      <c r="D903" s="2">
        <v>-8.8267464408828822E-3</v>
      </c>
      <c r="E903" s="2">
        <v>-1.1004723051012744E-2</v>
      </c>
      <c r="F903" s="2">
        <v>2.02522</v>
      </c>
      <c r="G903" s="2">
        <v>2.0283699999999998</v>
      </c>
      <c r="H903" s="2">
        <v>2.0138349999999998</v>
      </c>
      <c r="I903" s="2">
        <v>1.9851460000000001</v>
      </c>
      <c r="J903" s="2">
        <v>1.8888284999999994</v>
      </c>
      <c r="K903" s="17" t="s">
        <v>47</v>
      </c>
      <c r="L903" s="17" t="s">
        <v>48</v>
      </c>
      <c r="M903" s="17" t="s">
        <v>46</v>
      </c>
    </row>
    <row r="904" spans="1:13" ht="13.5" x14ac:dyDescent="0.25">
      <c r="A904" s="3">
        <v>43319</v>
      </c>
      <c r="B904" s="2">
        <v>2.0164</v>
      </c>
      <c r="C904" s="2">
        <v>53.036979670165564</v>
      </c>
      <c r="D904" s="2">
        <v>-4.9345011512604842E-3</v>
      </c>
      <c r="E904" s="2">
        <v>-2.3845204122843768E-2</v>
      </c>
      <c r="F904" s="2">
        <v>2.0239600000000002</v>
      </c>
      <c r="G904" s="2">
        <v>2.02711</v>
      </c>
      <c r="H904" s="2">
        <v>2.0163649999999995</v>
      </c>
      <c r="I904" s="2">
        <v>1.9862840000000004</v>
      </c>
      <c r="J904" s="2">
        <v>1.8898984999999997</v>
      </c>
      <c r="K904" s="17" t="s">
        <v>47</v>
      </c>
      <c r="L904" s="17" t="s">
        <v>48</v>
      </c>
      <c r="M904" s="17" t="s">
        <v>46</v>
      </c>
    </row>
    <row r="905" spans="1:13" ht="13.5" x14ac:dyDescent="0.25">
      <c r="A905" s="3">
        <v>43320</v>
      </c>
      <c r="B905" s="2">
        <v>2.0226999999999999</v>
      </c>
      <c r="C905" s="2">
        <v>55.257042226755772</v>
      </c>
      <c r="D905" s="2">
        <v>-2.1518645152172056E-3</v>
      </c>
      <c r="E905" s="2">
        <v>-3.7440031166794813E-2</v>
      </c>
      <c r="F905" s="2">
        <v>2.0201799999999999</v>
      </c>
      <c r="G905" s="2">
        <v>2.0264800000000003</v>
      </c>
      <c r="H905" s="2">
        <v>2.0179449999999997</v>
      </c>
      <c r="I905" s="2">
        <v>1.9875480000000001</v>
      </c>
      <c r="J905" s="2">
        <v>1.8909999999999996</v>
      </c>
      <c r="K905" s="17" t="s">
        <v>47</v>
      </c>
      <c r="L905" s="17" t="s">
        <v>48</v>
      </c>
      <c r="M905" s="17" t="s">
        <v>46</v>
      </c>
    </row>
    <row r="906" spans="1:13" ht="13.5" x14ac:dyDescent="0.25">
      <c r="A906" s="3">
        <v>43321</v>
      </c>
      <c r="B906" s="2">
        <v>2.0164</v>
      </c>
      <c r="C906" s="2">
        <v>52.58023909220038</v>
      </c>
      <c r="D906" s="2">
        <v>5.9124811433530766E-4</v>
      </c>
      <c r="E906" s="2">
        <v>-5.0829670949561367E-2</v>
      </c>
      <c r="F906" s="2">
        <v>2.01892</v>
      </c>
      <c r="G906" s="2">
        <v>2.02522</v>
      </c>
      <c r="H906" s="2">
        <v>2.0192099999999997</v>
      </c>
      <c r="I906" s="2">
        <v>1.9886860000000004</v>
      </c>
      <c r="J906" s="2">
        <v>1.8921579999999993</v>
      </c>
      <c r="K906" s="17" t="s">
        <v>47</v>
      </c>
      <c r="L906" s="17" t="s">
        <v>53</v>
      </c>
      <c r="M906" s="17" t="s">
        <v>46</v>
      </c>
    </row>
    <row r="907" spans="1:13" ht="13.5" x14ac:dyDescent="0.25">
      <c r="A907" s="3">
        <v>43322</v>
      </c>
      <c r="B907" s="2">
        <v>2.0226999999999999</v>
      </c>
      <c r="C907" s="2">
        <v>54.93142673685761</v>
      </c>
      <c r="D907" s="2">
        <v>2.4105956376101467E-3</v>
      </c>
      <c r="E907" s="2">
        <v>-6.3515794190381725E-2</v>
      </c>
      <c r="F907" s="2">
        <v>2.01892</v>
      </c>
      <c r="G907" s="2">
        <v>2.0245900000000003</v>
      </c>
      <c r="H907" s="2">
        <v>2.0214249999999998</v>
      </c>
      <c r="I907" s="2">
        <v>1.9903300000000004</v>
      </c>
      <c r="J907" s="2">
        <v>1.8933474999999995</v>
      </c>
      <c r="K907" s="17" t="s">
        <v>50</v>
      </c>
      <c r="L907" s="17" t="s">
        <v>53</v>
      </c>
      <c r="M907" s="17" t="s">
        <v>53</v>
      </c>
    </row>
    <row r="908" spans="1:13" ht="13.5" x14ac:dyDescent="0.25">
      <c r="A908" s="3">
        <v>43326</v>
      </c>
      <c r="B908" s="2">
        <v>2.0164</v>
      </c>
      <c r="C908" s="2">
        <v>52.146962582657707</v>
      </c>
      <c r="D908" s="2">
        <v>6.2854622653882863E-3</v>
      </c>
      <c r="E908" s="2">
        <v>-7.5500233835157721E-2</v>
      </c>
      <c r="F908" s="2">
        <v>2.01892</v>
      </c>
      <c r="G908" s="2">
        <v>2.0220700000000003</v>
      </c>
      <c r="H908" s="2">
        <v>2.0226899999999999</v>
      </c>
      <c r="I908" s="2">
        <v>1.9923540000000006</v>
      </c>
      <c r="J908" s="2">
        <v>1.8945054999999997</v>
      </c>
      <c r="K908" s="17" t="s">
        <v>47</v>
      </c>
      <c r="L908" s="17" t="s">
        <v>53</v>
      </c>
      <c r="M908" s="17" t="s">
        <v>53</v>
      </c>
    </row>
    <row r="909" spans="1:13" ht="13.5" x14ac:dyDescent="0.25">
      <c r="A909" s="3">
        <v>43327</v>
      </c>
      <c r="B909" s="2">
        <v>2.0226999999999999</v>
      </c>
      <c r="C909" s="2">
        <v>54.623995012629777</v>
      </c>
      <c r="D909" s="2">
        <v>6.1625177456656743E-3</v>
      </c>
      <c r="E909" s="2">
        <v>-8.5639647076338962E-2</v>
      </c>
      <c r="F909" s="2">
        <v>2.0201799999999999</v>
      </c>
      <c r="G909" s="2">
        <v>2.0220700000000003</v>
      </c>
      <c r="H909" s="2">
        <v>2.0226899999999999</v>
      </c>
      <c r="I909" s="2">
        <v>1.9942500000000003</v>
      </c>
      <c r="J909" s="2">
        <v>1.8956364999999993</v>
      </c>
      <c r="K909" s="17" t="s">
        <v>50</v>
      </c>
      <c r="L909" s="17" t="s">
        <v>53</v>
      </c>
      <c r="M909" s="17" t="s">
        <v>51</v>
      </c>
    </row>
    <row r="910" spans="1:13" ht="13.5" x14ac:dyDescent="0.25">
      <c r="A910" s="3">
        <v>43328</v>
      </c>
      <c r="B910" s="2">
        <v>2.0226999999999999</v>
      </c>
      <c r="C910" s="2">
        <v>54.623995012629777</v>
      </c>
      <c r="D910" s="2">
        <v>8.9036578769867702E-3</v>
      </c>
      <c r="E910" s="2">
        <v>-9.3127941428375868E-2</v>
      </c>
      <c r="F910" s="2">
        <v>2.0201799999999999</v>
      </c>
      <c r="G910" s="2">
        <v>2.0201800000000003</v>
      </c>
      <c r="H910" s="2">
        <v>2.0239549999999999</v>
      </c>
      <c r="I910" s="2">
        <v>1.9961460000000002</v>
      </c>
      <c r="J910" s="2">
        <v>1.8967964999999993</v>
      </c>
      <c r="K910" s="17" t="s">
        <v>47</v>
      </c>
      <c r="L910" s="17" t="s">
        <v>53</v>
      </c>
      <c r="M910" s="17" t="s">
        <v>53</v>
      </c>
    </row>
    <row r="911" spans="1:13" ht="13.5" x14ac:dyDescent="0.25">
      <c r="A911" s="3">
        <v>43329</v>
      </c>
      <c r="B911" s="2">
        <v>2.0226999999999999</v>
      </c>
      <c r="C911" s="2">
        <v>54.623995012629777</v>
      </c>
      <c r="D911" s="2">
        <v>8.2575009100507302E-3</v>
      </c>
      <c r="E911" s="2">
        <v>-9.6898591550122357E-2</v>
      </c>
      <c r="F911" s="2">
        <v>2.0214400000000001</v>
      </c>
      <c r="G911" s="2">
        <v>2.0201800000000003</v>
      </c>
      <c r="H911" s="2">
        <v>2.0245899999999999</v>
      </c>
      <c r="I911" s="2">
        <v>1.9972840000000005</v>
      </c>
      <c r="J911" s="2">
        <v>1.8978979999999992</v>
      </c>
      <c r="K911" s="17" t="s">
        <v>50</v>
      </c>
      <c r="L911" s="17" t="s">
        <v>53</v>
      </c>
      <c r="M911" s="17" t="s">
        <v>51</v>
      </c>
    </row>
    <row r="912" spans="1:13" ht="13.5" x14ac:dyDescent="0.25">
      <c r="A912" s="3">
        <v>43332</v>
      </c>
      <c r="B912" s="2">
        <v>2.0099999999999998</v>
      </c>
      <c r="C912" s="2">
        <v>48.325769806738109</v>
      </c>
      <c r="D912" s="2">
        <v>8.5978907403991833E-3</v>
      </c>
      <c r="E912" s="2">
        <v>-9.7823143192825757E-2</v>
      </c>
      <c r="F912" s="2">
        <v>2.0188999999999999</v>
      </c>
      <c r="G912" s="2">
        <v>2.0189100000000004</v>
      </c>
      <c r="H912" s="2">
        <v>2.02427</v>
      </c>
      <c r="I912" s="2">
        <v>1.9981680000000006</v>
      </c>
      <c r="J912" s="2">
        <v>1.8989359999999993</v>
      </c>
      <c r="K912" s="17" t="s">
        <v>47</v>
      </c>
      <c r="L912" s="17" t="s">
        <v>53</v>
      </c>
      <c r="M912" s="17" t="s">
        <v>46</v>
      </c>
    </row>
    <row r="913" spans="1:13" ht="13.5" x14ac:dyDescent="0.25">
      <c r="A913" s="3">
        <v>43335</v>
      </c>
      <c r="B913" s="2">
        <v>1.9595</v>
      </c>
      <c r="C913" s="2">
        <v>32.35198082650713</v>
      </c>
      <c r="D913" s="2">
        <v>1.1682835584799101E-2</v>
      </c>
      <c r="E913" s="2">
        <v>-9.5277347456128911E-2</v>
      </c>
      <c r="F913" s="2">
        <v>2.00752</v>
      </c>
      <c r="G913" s="2">
        <v>2.0132199999999996</v>
      </c>
      <c r="H913" s="2">
        <v>2.0207950000000001</v>
      </c>
      <c r="I913" s="2">
        <v>1.9980420000000008</v>
      </c>
      <c r="J913" s="2">
        <v>1.8998384999999991</v>
      </c>
      <c r="K913" s="17" t="s">
        <v>50</v>
      </c>
      <c r="L913" s="17" t="s">
        <v>53</v>
      </c>
      <c r="M913" s="17" t="s">
        <v>52</v>
      </c>
    </row>
    <row r="914" spans="1:13" ht="13.5" x14ac:dyDescent="0.25">
      <c r="A914" s="3">
        <v>43336</v>
      </c>
      <c r="B914" s="2">
        <v>1.9974000000000001</v>
      </c>
      <c r="C914" s="2">
        <v>46.614208455836071</v>
      </c>
      <c r="D914" s="2">
        <v>1.1807703077308052E-2</v>
      </c>
      <c r="E914" s="2">
        <v>-9.157241878530753E-2</v>
      </c>
      <c r="F914" s="2">
        <v>2.0024600000000001</v>
      </c>
      <c r="G914" s="2">
        <v>2.01132</v>
      </c>
      <c r="H914" s="2">
        <v>2.019215</v>
      </c>
      <c r="I914" s="2">
        <v>1.9986740000000005</v>
      </c>
      <c r="J914" s="2">
        <v>1.9010474999999993</v>
      </c>
      <c r="K914" s="17" t="s">
        <v>50</v>
      </c>
      <c r="L914" s="17" t="s">
        <v>53</v>
      </c>
      <c r="M914" s="17" t="s">
        <v>52</v>
      </c>
    </row>
    <row r="915" spans="1:13" ht="13.5" x14ac:dyDescent="0.25">
      <c r="A915" s="3">
        <v>43339</v>
      </c>
      <c r="B915" s="2">
        <v>1.9974000000000001</v>
      </c>
      <c r="C915" s="2">
        <v>46.614208455836064</v>
      </c>
      <c r="D915" s="2">
        <v>1.2956728000757423E-2</v>
      </c>
      <c r="E915" s="2">
        <v>-8.590550580396604E-2</v>
      </c>
      <c r="F915" s="2">
        <v>1.9974000000000001</v>
      </c>
      <c r="G915" s="2">
        <v>2.0087899999999999</v>
      </c>
      <c r="H915" s="2">
        <v>2.0176349999999998</v>
      </c>
      <c r="I915" s="2">
        <v>1.9990540000000003</v>
      </c>
      <c r="J915" s="2">
        <v>1.9021104999999994</v>
      </c>
      <c r="K915" s="17" t="s">
        <v>50</v>
      </c>
      <c r="L915" s="17" t="s">
        <v>53</v>
      </c>
      <c r="M915" s="17" t="s">
        <v>52</v>
      </c>
    </row>
    <row r="916" spans="1:13" ht="13.5" x14ac:dyDescent="0.25">
      <c r="A916" s="3">
        <v>43340</v>
      </c>
      <c r="B916" s="2">
        <v>1.9974000000000001</v>
      </c>
      <c r="C916" s="2">
        <v>46.614208455836071</v>
      </c>
      <c r="D916" s="2">
        <v>1.3028394502026863E-2</v>
      </c>
      <c r="E916" s="2">
        <v>-7.9823180417778694E-2</v>
      </c>
      <c r="F916" s="2">
        <v>1.99234</v>
      </c>
      <c r="G916" s="2">
        <v>2.0068899999999998</v>
      </c>
      <c r="H916" s="2">
        <v>2.0160550000000002</v>
      </c>
      <c r="I916" s="2">
        <v>1.9998120000000006</v>
      </c>
      <c r="J916" s="2">
        <v>1.9032904999999998</v>
      </c>
      <c r="K916" s="17" t="s">
        <v>50</v>
      </c>
      <c r="L916" s="17" t="s">
        <v>53</v>
      </c>
      <c r="M916" s="17" t="s">
        <v>52</v>
      </c>
    </row>
    <row r="917" spans="1:13" ht="13.5" x14ac:dyDescent="0.25">
      <c r="A917" s="3">
        <v>43341</v>
      </c>
      <c r="B917" s="2">
        <v>1.9911000000000001</v>
      </c>
      <c r="C917" s="2">
        <v>44.659415766343173</v>
      </c>
      <c r="D917" s="2">
        <v>1.4588493390462531E-2</v>
      </c>
      <c r="E917" s="2">
        <v>-7.3453748233031621E-2</v>
      </c>
      <c r="F917" s="2">
        <v>1.9885600000000001</v>
      </c>
      <c r="G917" s="2">
        <v>2.00373</v>
      </c>
      <c r="H917" s="2">
        <v>2.01416</v>
      </c>
      <c r="I917" s="2">
        <v>1.9998120000000006</v>
      </c>
      <c r="J917" s="2">
        <v>1.9044389999999995</v>
      </c>
      <c r="K917" s="17" t="s">
        <v>50</v>
      </c>
      <c r="L917" s="17" t="s">
        <v>53</v>
      </c>
      <c r="M917" s="17" t="s">
        <v>52</v>
      </c>
    </row>
    <row r="918" spans="1:13" ht="13.5" x14ac:dyDescent="0.25">
      <c r="A918" s="3">
        <v>43342</v>
      </c>
      <c r="B918" s="2">
        <v>2.0164</v>
      </c>
      <c r="C918" s="2">
        <v>53.155282170892917</v>
      </c>
      <c r="D918" s="2">
        <v>1.3161351569260571E-2</v>
      </c>
      <c r="E918" s="2">
        <v>-6.7500928748939204E-2</v>
      </c>
      <c r="F918" s="2">
        <v>1.9999400000000001</v>
      </c>
      <c r="G918" s="2">
        <v>2.00373</v>
      </c>
      <c r="H918" s="2">
        <v>2.0129000000000001</v>
      </c>
      <c r="I918" s="2">
        <v>2.0003180000000005</v>
      </c>
      <c r="J918" s="2">
        <v>1.9055384999999996</v>
      </c>
      <c r="K918" s="17" t="s">
        <v>50</v>
      </c>
      <c r="L918" s="17" t="s">
        <v>53</v>
      </c>
      <c r="M918" s="17" t="s">
        <v>51</v>
      </c>
    </row>
    <row r="919" spans="1:13" ht="13.5" x14ac:dyDescent="0.25">
      <c r="A919" s="3">
        <v>43343</v>
      </c>
      <c r="B919" s="2">
        <v>2.0164</v>
      </c>
      <c r="C919" s="2">
        <v>53.155282170892917</v>
      </c>
      <c r="D919" s="2">
        <v>1.286246436952343E-2</v>
      </c>
      <c r="E919" s="2">
        <v>-6.0318325588642183E-2</v>
      </c>
      <c r="F919" s="2">
        <v>2.0037399999999996</v>
      </c>
      <c r="G919" s="2">
        <v>2.0031000000000003</v>
      </c>
      <c r="H919" s="2">
        <v>2.0125850000000001</v>
      </c>
      <c r="I919" s="2">
        <v>2.0005720000000009</v>
      </c>
      <c r="J919" s="2">
        <v>1.9066084999999993</v>
      </c>
      <c r="K919" s="17" t="s">
        <v>50</v>
      </c>
      <c r="L919" s="17" t="s">
        <v>53</v>
      </c>
      <c r="M919" s="17" t="s">
        <v>51</v>
      </c>
    </row>
    <row r="920" spans="1:13" ht="13.5" x14ac:dyDescent="0.25">
      <c r="A920" s="3">
        <v>43346</v>
      </c>
      <c r="B920" s="2">
        <v>2.0226999999999999</v>
      </c>
      <c r="C920" s="2">
        <v>55.144003094638137</v>
      </c>
      <c r="D920" s="2">
        <v>1.2086840901131435E-2</v>
      </c>
      <c r="E920" s="2">
        <v>-5.1280317382514741E-2</v>
      </c>
      <c r="F920" s="2">
        <v>2.0087999999999999</v>
      </c>
      <c r="G920" s="2">
        <v>2.0031000000000003</v>
      </c>
      <c r="H920" s="2">
        <v>2.0116399999999999</v>
      </c>
      <c r="I920" s="2">
        <v>2.0009520000000007</v>
      </c>
      <c r="J920" s="2">
        <v>1.9077099999999989</v>
      </c>
      <c r="K920" s="17" t="s">
        <v>50</v>
      </c>
      <c r="L920" s="17" t="s">
        <v>53</v>
      </c>
      <c r="M920" s="17" t="s">
        <v>51</v>
      </c>
    </row>
    <row r="921" spans="1:13" ht="13.5" x14ac:dyDescent="0.25">
      <c r="A921" s="3">
        <v>43347</v>
      </c>
      <c r="B921" s="2">
        <v>2.0036999999999998</v>
      </c>
      <c r="C921" s="2">
        <v>48.46192412421717</v>
      </c>
      <c r="D921" s="2">
        <v>1.2748824327306618E-2</v>
      </c>
      <c r="E921" s="2">
        <v>-4.0991727942780574E-2</v>
      </c>
      <c r="F921" s="2">
        <v>2.0100600000000002</v>
      </c>
      <c r="G921" s="2">
        <v>2.0011999999999999</v>
      </c>
      <c r="H921" s="2">
        <v>2.0106899999999999</v>
      </c>
      <c r="I921" s="2">
        <v>2.0018359999999999</v>
      </c>
      <c r="J921" s="2">
        <v>1.908716499999999</v>
      </c>
      <c r="K921" s="17" t="s">
        <v>47</v>
      </c>
      <c r="L921" s="17" t="s">
        <v>53</v>
      </c>
      <c r="M921" s="17" t="s">
        <v>54</v>
      </c>
    </row>
    <row r="922" spans="1:13" ht="13.5" x14ac:dyDescent="0.25">
      <c r="A922" s="3">
        <v>43348</v>
      </c>
      <c r="B922" s="2">
        <v>1.9974000000000001</v>
      </c>
      <c r="C922" s="2">
        <v>46.451956967637408</v>
      </c>
      <c r="D922" s="2">
        <v>1.1851531292802253E-2</v>
      </c>
      <c r="E922" s="2">
        <v>-2.7201568109722733E-2</v>
      </c>
      <c r="F922" s="2">
        <v>2.0113200000000004</v>
      </c>
      <c r="G922" s="2">
        <v>1.9999399999999998</v>
      </c>
      <c r="H922" s="2">
        <v>2.0094249999999998</v>
      </c>
      <c r="I922" s="2">
        <v>2.0025940000000002</v>
      </c>
      <c r="J922" s="2">
        <v>1.9098669999999991</v>
      </c>
      <c r="K922" s="17" t="s">
        <v>47</v>
      </c>
      <c r="L922" s="17" t="s">
        <v>48</v>
      </c>
      <c r="M922" s="17" t="s">
        <v>54</v>
      </c>
    </row>
    <row r="923" spans="1:13" ht="13.5" x14ac:dyDescent="0.25">
      <c r="A923" s="3">
        <v>43349</v>
      </c>
      <c r="B923" s="2">
        <v>2.0036999999999998</v>
      </c>
      <c r="C923" s="2">
        <v>48.741449907148031</v>
      </c>
      <c r="D923" s="2">
        <v>2.9211560516060331E-3</v>
      </c>
      <c r="E923" s="2">
        <v>-1.0943237906036079E-2</v>
      </c>
      <c r="F923" s="2">
        <v>2.0087800000000002</v>
      </c>
      <c r="G923" s="2">
        <v>2.0043599999999997</v>
      </c>
      <c r="H923" s="2">
        <v>2.0087899999999999</v>
      </c>
      <c r="I923" s="2">
        <v>2.0034779999999999</v>
      </c>
      <c r="J923" s="2">
        <v>1.9110489999999987</v>
      </c>
      <c r="K923" s="17" t="s">
        <v>47</v>
      </c>
      <c r="L923" s="17" t="s">
        <v>48</v>
      </c>
      <c r="M923" s="17" t="s">
        <v>46</v>
      </c>
    </row>
    <row r="924" spans="1:13" ht="13.5" x14ac:dyDescent="0.25">
      <c r="A924" s="3">
        <v>43350</v>
      </c>
      <c r="B924" s="2">
        <v>1.9595</v>
      </c>
      <c r="C924" s="2">
        <v>36.840375794577746</v>
      </c>
      <c r="D924" s="2">
        <v>4.4922733862629016E-3</v>
      </c>
      <c r="E924" s="2">
        <v>6.5673965600874205E-3</v>
      </c>
      <c r="F924" s="2">
        <v>1.9974000000000001</v>
      </c>
      <c r="G924" s="2">
        <v>2.0005699999999997</v>
      </c>
      <c r="H924" s="2">
        <v>2.0059449999999996</v>
      </c>
      <c r="I924" s="2">
        <v>2.0034779999999999</v>
      </c>
      <c r="J924" s="2">
        <v>1.9118639999999987</v>
      </c>
      <c r="K924" s="17" t="s">
        <v>47</v>
      </c>
      <c r="L924" s="17" t="s">
        <v>48</v>
      </c>
      <c r="M924" s="17" t="s">
        <v>46</v>
      </c>
    </row>
    <row r="925" spans="1:13" ht="13.5" x14ac:dyDescent="0.25">
      <c r="A925" s="3">
        <v>43353</v>
      </c>
      <c r="B925" s="2">
        <v>1.9595</v>
      </c>
      <c r="C925" s="2">
        <v>36.840375794577746</v>
      </c>
      <c r="D925" s="2">
        <v>6.1039206041706429E-3</v>
      </c>
      <c r="E925" s="2">
        <v>2.4012667340488302E-2</v>
      </c>
      <c r="F925" s="2">
        <v>1.9847600000000001</v>
      </c>
      <c r="G925" s="2">
        <v>1.9967799999999998</v>
      </c>
      <c r="H925" s="2">
        <v>2.0027849999999998</v>
      </c>
      <c r="I925" s="2">
        <v>2.0029720000000002</v>
      </c>
      <c r="J925" s="2">
        <v>1.9126789999999985</v>
      </c>
      <c r="K925" s="17" t="s">
        <v>47</v>
      </c>
      <c r="L925" s="17" t="s">
        <v>48</v>
      </c>
      <c r="M925" s="17" t="s">
        <v>46</v>
      </c>
    </row>
    <row r="926" spans="1:13" ht="13.5" x14ac:dyDescent="0.25">
      <c r="A926" s="3">
        <v>43355</v>
      </c>
      <c r="B926" s="2">
        <v>1.9595</v>
      </c>
      <c r="C926" s="2">
        <v>36.840375794577753</v>
      </c>
      <c r="D926" s="2">
        <v>7.7289556540507398E-3</v>
      </c>
      <c r="E926" s="2">
        <v>4.0310635764505345E-2</v>
      </c>
      <c r="F926" s="2">
        <v>1.9759199999999999</v>
      </c>
      <c r="G926" s="2">
        <v>1.9929899999999996</v>
      </c>
      <c r="H926" s="2">
        <v>1.9999399999999998</v>
      </c>
      <c r="I926" s="2">
        <v>2.0024660000000001</v>
      </c>
      <c r="J926" s="2">
        <v>1.9134939999999987</v>
      </c>
      <c r="K926" s="17" t="s">
        <v>47</v>
      </c>
      <c r="L926" s="17" t="s">
        <v>53</v>
      </c>
      <c r="M926" s="17" t="s">
        <v>46</v>
      </c>
    </row>
    <row r="927" spans="1:13" ht="13.5" x14ac:dyDescent="0.25">
      <c r="A927" s="3">
        <v>43356</v>
      </c>
      <c r="B927" s="2">
        <v>1.9595</v>
      </c>
      <c r="C927" s="2">
        <v>36.840375794577753</v>
      </c>
      <c r="D927" s="2">
        <v>8.3767300588961646E-3</v>
      </c>
      <c r="E927" s="2">
        <v>5.4475904342317319E-2</v>
      </c>
      <c r="F927" s="2">
        <v>1.96834</v>
      </c>
      <c r="G927" s="2">
        <v>1.98983</v>
      </c>
      <c r="H927" s="2">
        <v>1.9967799999999998</v>
      </c>
      <c r="I927" s="2">
        <v>2.0025920000000004</v>
      </c>
      <c r="J927" s="2">
        <v>1.9143089999999987</v>
      </c>
      <c r="K927" s="17" t="s">
        <v>50</v>
      </c>
      <c r="L927" s="17" t="s">
        <v>53</v>
      </c>
      <c r="M927" s="17" t="s">
        <v>52</v>
      </c>
    </row>
    <row r="928" spans="1:13" ht="13.5" x14ac:dyDescent="0.25">
      <c r="A928" s="3">
        <v>43357</v>
      </c>
      <c r="B928" s="2">
        <v>1.9595</v>
      </c>
      <c r="C928" s="2">
        <v>36.840375794577753</v>
      </c>
      <c r="D928" s="2">
        <v>1.3041205959457347E-2</v>
      </c>
      <c r="E928" s="2">
        <v>6.5276228101124434E-2</v>
      </c>
      <c r="F928" s="2">
        <v>1.9594999999999998</v>
      </c>
      <c r="G928" s="2">
        <v>1.98414</v>
      </c>
      <c r="H928" s="2">
        <v>1.9939349999999998</v>
      </c>
      <c r="I928" s="2">
        <v>2.0025920000000004</v>
      </c>
      <c r="J928" s="2">
        <v>1.9150944999999984</v>
      </c>
      <c r="K928" s="17" t="s">
        <v>47</v>
      </c>
      <c r="L928" s="17" t="s">
        <v>53</v>
      </c>
      <c r="M928" s="17" t="s">
        <v>46</v>
      </c>
    </row>
    <row r="929" spans="1:13" ht="13.5" x14ac:dyDescent="0.25">
      <c r="A929" s="3">
        <v>43360</v>
      </c>
      <c r="B929" s="2">
        <v>1.9595</v>
      </c>
      <c r="C929" s="2">
        <v>36.840375794577753</v>
      </c>
      <c r="D929" s="2">
        <v>1.7195525186854965E-2</v>
      </c>
      <c r="E929" s="2">
        <v>7.19024356211167E-2</v>
      </c>
      <c r="F929" s="2">
        <v>1.9594999999999998</v>
      </c>
      <c r="G929" s="2">
        <v>1.9784499999999998</v>
      </c>
      <c r="H929" s="2">
        <v>1.9907749999999997</v>
      </c>
      <c r="I929" s="2">
        <v>2.0019600000000008</v>
      </c>
      <c r="J929" s="2">
        <v>1.9158799999999985</v>
      </c>
      <c r="K929" s="17" t="s">
        <v>53</v>
      </c>
      <c r="L929" s="17" t="s">
        <v>53</v>
      </c>
      <c r="M929" s="17" t="s">
        <v>53</v>
      </c>
    </row>
    <row r="930" spans="1:13" ht="13.5" x14ac:dyDescent="0.25">
      <c r="A930" s="3">
        <v>43361</v>
      </c>
      <c r="B930" s="2">
        <v>1.9595</v>
      </c>
      <c r="C930" s="2">
        <v>36.840375794577753</v>
      </c>
      <c r="D930" s="2">
        <v>2.1872037115023168E-2</v>
      </c>
      <c r="E930" s="2">
        <v>7.5360239325143047E-2</v>
      </c>
      <c r="F930" s="2">
        <v>1.9594999999999998</v>
      </c>
      <c r="G930" s="2">
        <v>1.9721299999999999</v>
      </c>
      <c r="H930" s="2">
        <v>1.9876149999999995</v>
      </c>
      <c r="I930" s="2">
        <v>2.0013280000000009</v>
      </c>
      <c r="J930" s="2">
        <v>1.9166654999999984</v>
      </c>
      <c r="K930" s="17" t="s">
        <v>53</v>
      </c>
      <c r="L930" s="17" t="s">
        <v>53</v>
      </c>
      <c r="M930" s="17" t="s">
        <v>53</v>
      </c>
    </row>
    <row r="931" spans="1:13" ht="13.5" x14ac:dyDescent="0.25">
      <c r="A931" s="3">
        <v>43362</v>
      </c>
      <c r="B931" s="2">
        <v>1.9595</v>
      </c>
      <c r="C931" s="2">
        <v>36.840375794577753</v>
      </c>
      <c r="D931" s="2">
        <v>2.3083867974812211E-2</v>
      </c>
      <c r="E931" s="2">
        <v>7.6956046963281399E-2</v>
      </c>
      <c r="F931" s="2">
        <v>1.9594999999999998</v>
      </c>
      <c r="G931" s="2">
        <v>1.9677099999999998</v>
      </c>
      <c r="H931" s="2">
        <v>1.9844549999999994</v>
      </c>
      <c r="I931" s="2">
        <v>2.0012020000000006</v>
      </c>
      <c r="J931" s="2">
        <v>1.917450999999998</v>
      </c>
      <c r="K931" s="17" t="s">
        <v>53</v>
      </c>
      <c r="L931" s="17" t="s">
        <v>53</v>
      </c>
      <c r="M931" s="17" t="s">
        <v>53</v>
      </c>
    </row>
    <row r="932" spans="1:13" ht="13.5" x14ac:dyDescent="0.25">
      <c r="A932" s="3">
        <v>43363</v>
      </c>
      <c r="B932" s="2">
        <v>1.9658</v>
      </c>
      <c r="C932" s="2">
        <v>40.58152447258788</v>
      </c>
      <c r="D932" s="2">
        <v>2.2838050352427031E-2</v>
      </c>
      <c r="E932" s="2">
        <v>7.5930866474332198E-2</v>
      </c>
      <c r="F932" s="2">
        <v>1.9607600000000001</v>
      </c>
      <c r="G932" s="2">
        <v>1.9645500000000002</v>
      </c>
      <c r="H932" s="2">
        <v>1.9822449999999994</v>
      </c>
      <c r="I932" s="2">
        <v>2.001202000000001</v>
      </c>
      <c r="J932" s="2">
        <v>1.9182679999999983</v>
      </c>
      <c r="K932" s="17" t="s">
        <v>50</v>
      </c>
      <c r="L932" s="17" t="s">
        <v>53</v>
      </c>
      <c r="M932" s="17" t="s">
        <v>51</v>
      </c>
    </row>
    <row r="933" spans="1:13" ht="13.5" x14ac:dyDescent="0.25">
      <c r="A933" s="3">
        <v>43364</v>
      </c>
      <c r="B933" s="2">
        <v>1.9595</v>
      </c>
      <c r="C933" s="2">
        <v>38.148072847368674</v>
      </c>
      <c r="D933" s="2">
        <v>2.418120691206882E-2</v>
      </c>
      <c r="E933" s="2">
        <v>7.3645005757058013E-2</v>
      </c>
      <c r="F933" s="2">
        <v>1.9607599999999998</v>
      </c>
      <c r="G933" s="2">
        <v>1.9601299999999999</v>
      </c>
      <c r="H933" s="2">
        <v>1.9822449999999994</v>
      </c>
      <c r="I933" s="2">
        <v>2.0010760000000007</v>
      </c>
      <c r="J933" s="2">
        <v>1.9189949999999982</v>
      </c>
      <c r="K933" s="17" t="s">
        <v>47</v>
      </c>
      <c r="L933" s="17" t="s">
        <v>53</v>
      </c>
      <c r="M933" s="17" t="s">
        <v>53</v>
      </c>
    </row>
    <row r="934" spans="1:13" ht="13.5" x14ac:dyDescent="0.25">
      <c r="A934" s="3">
        <v>43367</v>
      </c>
      <c r="B934" s="2">
        <v>1.9595</v>
      </c>
      <c r="C934" s="2">
        <v>38.148072847368674</v>
      </c>
      <c r="D934" s="2">
        <v>1.8661671944129488E-2</v>
      </c>
      <c r="E934" s="2">
        <v>7.0666364932549366E-2</v>
      </c>
      <c r="F934" s="2">
        <v>1.9607600000000001</v>
      </c>
      <c r="G934" s="2">
        <v>1.9601299999999999</v>
      </c>
      <c r="H934" s="2">
        <v>1.9803499999999992</v>
      </c>
      <c r="I934" s="2">
        <v>2.0009500000000009</v>
      </c>
      <c r="J934" s="2">
        <v>1.920014499999998</v>
      </c>
      <c r="K934" s="17" t="s">
        <v>47</v>
      </c>
      <c r="L934" s="17" t="s">
        <v>53</v>
      </c>
      <c r="M934" s="17" t="s">
        <v>53</v>
      </c>
    </row>
    <row r="935" spans="1:13" ht="13.5" x14ac:dyDescent="0.25">
      <c r="A935" s="3">
        <v>43368</v>
      </c>
      <c r="B935" s="2">
        <v>1.9026000000000001</v>
      </c>
      <c r="C935" s="2">
        <v>23.430899512904944</v>
      </c>
      <c r="D935" s="2">
        <v>1.8339396149372078E-2</v>
      </c>
      <c r="E935" s="2">
        <v>6.6099411503007507E-2</v>
      </c>
      <c r="F935" s="2">
        <v>1.9493800000000001</v>
      </c>
      <c r="G935" s="2">
        <v>1.95444</v>
      </c>
      <c r="H935" s="2">
        <v>1.9756099999999992</v>
      </c>
      <c r="I935" s="2">
        <v>1.9991800000000008</v>
      </c>
      <c r="J935" s="2">
        <v>1.9204864999999984</v>
      </c>
      <c r="K935" s="17" t="s">
        <v>47</v>
      </c>
      <c r="L935" s="17" t="s">
        <v>53</v>
      </c>
      <c r="M935" s="17" t="s">
        <v>46</v>
      </c>
    </row>
    <row r="936" spans="1:13" ht="13.5" x14ac:dyDescent="0.25">
      <c r="A936" s="3">
        <v>43369</v>
      </c>
      <c r="B936" s="2">
        <v>1.8963000000000001</v>
      </c>
      <c r="C936" s="2">
        <v>22.400461811996649</v>
      </c>
      <c r="D936" s="2">
        <v>1.8993004616164599E-2</v>
      </c>
      <c r="E936" s="2">
        <v>5.966716930079858E-2</v>
      </c>
      <c r="F936" s="2">
        <v>1.9367399999999999</v>
      </c>
      <c r="G936" s="2">
        <v>1.9481200000000001</v>
      </c>
      <c r="H936" s="2">
        <v>1.9705549999999996</v>
      </c>
      <c r="I936" s="2">
        <v>1.9972840000000007</v>
      </c>
      <c r="J936" s="2">
        <v>1.9209269999999983</v>
      </c>
      <c r="K936" s="17" t="s">
        <v>47</v>
      </c>
      <c r="L936" s="17" t="s">
        <v>53</v>
      </c>
      <c r="M936" s="17" t="s">
        <v>46</v>
      </c>
    </row>
    <row r="937" spans="1:13" ht="13.5" x14ac:dyDescent="0.25">
      <c r="A937" s="3">
        <v>43370</v>
      </c>
      <c r="B937" s="2">
        <v>1.8963000000000001</v>
      </c>
      <c r="C937" s="2">
        <v>22.400461811996649</v>
      </c>
      <c r="D937" s="2">
        <v>2.0008874444948921E-2</v>
      </c>
      <c r="E937" s="2">
        <v>5.1984032486319713E-2</v>
      </c>
      <c r="F937" s="2">
        <v>1.9228400000000001</v>
      </c>
      <c r="G937" s="2">
        <v>1.9418000000000002</v>
      </c>
      <c r="H937" s="2">
        <v>1.9658149999999992</v>
      </c>
      <c r="I937" s="2">
        <v>1.9956420000000006</v>
      </c>
      <c r="J937" s="2">
        <v>1.9213674999999983</v>
      </c>
      <c r="K937" s="17" t="s">
        <v>47</v>
      </c>
      <c r="L937" s="17" t="s">
        <v>48</v>
      </c>
      <c r="M937" s="17" t="s">
        <v>46</v>
      </c>
    </row>
    <row r="938" spans="1:13" ht="13.5" x14ac:dyDescent="0.25">
      <c r="A938" s="3">
        <v>43371</v>
      </c>
      <c r="B938" s="2">
        <v>1.8963000000000001</v>
      </c>
      <c r="C938" s="2">
        <v>22.400461811996649</v>
      </c>
      <c r="D938" s="2">
        <v>2.1296990413997019E-2</v>
      </c>
      <c r="E938" s="2">
        <v>4.4388946032803786E-2</v>
      </c>
      <c r="F938" s="2">
        <v>1.9102000000000001</v>
      </c>
      <c r="G938" s="2">
        <v>1.9354800000000001</v>
      </c>
      <c r="H938" s="2">
        <v>1.9598099999999996</v>
      </c>
      <c r="I938" s="2">
        <v>1.9937460000000005</v>
      </c>
      <c r="J938" s="2">
        <v>1.9217784999999981</v>
      </c>
      <c r="K938" s="17" t="s">
        <v>47</v>
      </c>
      <c r="L938" s="17" t="s">
        <v>53</v>
      </c>
      <c r="M938" s="17" t="s">
        <v>46</v>
      </c>
    </row>
    <row r="939" spans="1:13" ht="13.5" x14ac:dyDescent="0.25">
      <c r="A939" s="3">
        <v>43374</v>
      </c>
      <c r="B939" s="2">
        <v>1.8963000000000001</v>
      </c>
      <c r="C939" s="2">
        <v>22.400461811996649</v>
      </c>
      <c r="D939" s="2">
        <v>2.2783725256823928E-2</v>
      </c>
      <c r="E939" s="2">
        <v>3.6551835400741639E-2</v>
      </c>
      <c r="F939" s="2">
        <v>1.8975599999999999</v>
      </c>
      <c r="G939" s="2">
        <v>1.92916</v>
      </c>
      <c r="H939" s="2">
        <v>1.9538049999999991</v>
      </c>
      <c r="I939" s="2">
        <v>1.9912180000000006</v>
      </c>
      <c r="J939" s="2">
        <v>1.922394499999998</v>
      </c>
      <c r="K939" s="17" t="s">
        <v>47</v>
      </c>
      <c r="L939" s="17" t="s">
        <v>53</v>
      </c>
      <c r="M939" s="17" t="s">
        <v>46</v>
      </c>
    </row>
    <row r="940" spans="1:13" ht="13.5" x14ac:dyDescent="0.25">
      <c r="A940" s="3">
        <v>43375</v>
      </c>
      <c r="B940" s="2">
        <v>1.8963000000000001</v>
      </c>
      <c r="C940" s="2">
        <v>22.400461811996649</v>
      </c>
      <c r="D940" s="2">
        <v>2.4409130330186102E-2</v>
      </c>
      <c r="E940" s="2">
        <v>2.9496365931155833E-2</v>
      </c>
      <c r="F940" s="2">
        <v>1.8963000000000001</v>
      </c>
      <c r="G940" s="2">
        <v>1.9228400000000001</v>
      </c>
      <c r="H940" s="2">
        <v>1.9474849999999997</v>
      </c>
      <c r="I940" s="2">
        <v>1.9891960000000006</v>
      </c>
      <c r="J940" s="2">
        <v>1.9228054999999982</v>
      </c>
      <c r="K940" s="17" t="s">
        <v>47</v>
      </c>
      <c r="L940" s="17" t="s">
        <v>53</v>
      </c>
      <c r="M940" s="17" t="s">
        <v>46</v>
      </c>
    </row>
    <row r="941" spans="1:13" ht="13.5" x14ac:dyDescent="0.25">
      <c r="A941" s="3">
        <v>43376</v>
      </c>
      <c r="B941" s="2">
        <v>1.8835999999999999</v>
      </c>
      <c r="C941" s="2">
        <v>19.851243219848044</v>
      </c>
      <c r="D941" s="2">
        <v>2.7065397777063183E-2</v>
      </c>
      <c r="E941" s="2">
        <v>2.2770995040602041E-2</v>
      </c>
      <c r="F941" s="2">
        <v>1.8937599999999999</v>
      </c>
      <c r="G941" s="2">
        <v>1.9152500000000003</v>
      </c>
      <c r="H941" s="2">
        <v>1.9414799999999999</v>
      </c>
      <c r="I941" s="2">
        <v>1.9866680000000008</v>
      </c>
      <c r="J941" s="2">
        <v>1.923182499999998</v>
      </c>
      <c r="K941" s="17" t="s">
        <v>47</v>
      </c>
      <c r="L941" s="17" t="s">
        <v>48</v>
      </c>
      <c r="M941" s="17" t="s">
        <v>46</v>
      </c>
    </row>
    <row r="942" spans="1:13" ht="13.5" x14ac:dyDescent="0.25">
      <c r="A942" s="3">
        <v>43377</v>
      </c>
      <c r="B942" s="2">
        <v>1.8963000000000001</v>
      </c>
      <c r="C942" s="2">
        <v>28.601555259582796</v>
      </c>
      <c r="D942" s="2">
        <v>2.9731528708068611E-2</v>
      </c>
      <c r="E942" s="2">
        <v>1.759693957950912E-2</v>
      </c>
      <c r="F942" s="2">
        <v>1.8937599999999999</v>
      </c>
      <c r="G942" s="2">
        <v>1.9083000000000001</v>
      </c>
      <c r="H942" s="2">
        <v>1.9364249999999998</v>
      </c>
      <c r="I942" s="2">
        <v>1.9842660000000008</v>
      </c>
      <c r="J942" s="2">
        <v>1.9236229999999981</v>
      </c>
      <c r="K942" s="17" t="s">
        <v>47</v>
      </c>
      <c r="L942" s="17" t="s">
        <v>48</v>
      </c>
      <c r="M942" s="17" t="s">
        <v>53</v>
      </c>
    </row>
    <row r="943" spans="1:13" ht="13.5" x14ac:dyDescent="0.25">
      <c r="A943" s="3">
        <v>43378</v>
      </c>
      <c r="B943" s="2">
        <v>1.8963000000000001</v>
      </c>
      <c r="C943" s="2">
        <v>28.601555259582796</v>
      </c>
      <c r="D943" s="2">
        <v>3.1304348910901281E-2</v>
      </c>
      <c r="E943" s="2">
        <v>1.2728224469703592E-2</v>
      </c>
      <c r="F943" s="2">
        <v>1.8937599999999999</v>
      </c>
      <c r="G943" s="2">
        <v>1.90198</v>
      </c>
      <c r="H943" s="2">
        <v>1.931055</v>
      </c>
      <c r="I943" s="2">
        <v>1.9816120000000006</v>
      </c>
      <c r="J943" s="2">
        <v>1.9240634999999982</v>
      </c>
      <c r="K943" s="17" t="s">
        <v>47</v>
      </c>
      <c r="L943" s="17" t="s">
        <v>48</v>
      </c>
      <c r="M943" s="17" t="s">
        <v>53</v>
      </c>
    </row>
    <row r="944" spans="1:13" ht="13.5" x14ac:dyDescent="0.25">
      <c r="A944" s="3">
        <v>43381</v>
      </c>
      <c r="B944" s="2">
        <v>1.8898999999999999</v>
      </c>
      <c r="C944" s="2">
        <v>26.88602282673601</v>
      </c>
      <c r="D944" s="2">
        <v>3.3374172728950713E-2</v>
      </c>
      <c r="E944" s="2">
        <v>8.277106669664103E-3</v>
      </c>
      <c r="F944" s="2">
        <v>1.8924799999999997</v>
      </c>
      <c r="G944" s="2">
        <v>1.8950199999999999</v>
      </c>
      <c r="H944" s="2">
        <v>1.9275749999999996</v>
      </c>
      <c r="I944" s="2">
        <v>1.9788300000000003</v>
      </c>
      <c r="J944" s="2">
        <v>1.924500999999998</v>
      </c>
      <c r="K944" s="17" t="s">
        <v>47</v>
      </c>
      <c r="L944" s="17" t="s">
        <v>48</v>
      </c>
      <c r="M944" s="17" t="s">
        <v>46</v>
      </c>
    </row>
    <row r="945" spans="1:13" ht="13.5" x14ac:dyDescent="0.25">
      <c r="A945" s="3">
        <v>43382</v>
      </c>
      <c r="B945" s="2">
        <v>1.8898999999999999</v>
      </c>
      <c r="C945" s="2">
        <v>26.88602282673601</v>
      </c>
      <c r="D945" s="2">
        <v>2.6654813353018447E-2</v>
      </c>
      <c r="E945" s="2">
        <v>4.7553059361019126E-3</v>
      </c>
      <c r="F945" s="2">
        <v>1.8912</v>
      </c>
      <c r="G945" s="2">
        <v>1.89375</v>
      </c>
      <c r="H945" s="2">
        <v>1.9240949999999999</v>
      </c>
      <c r="I945" s="2">
        <v>1.976048</v>
      </c>
      <c r="J945" s="2">
        <v>1.9249094999999981</v>
      </c>
      <c r="K945" s="17" t="s">
        <v>47</v>
      </c>
      <c r="L945" s="17" t="s">
        <v>48</v>
      </c>
      <c r="M945" s="17" t="s">
        <v>46</v>
      </c>
    </row>
    <row r="946" spans="1:13" ht="13.5" x14ac:dyDescent="0.25">
      <c r="A946" s="3">
        <v>43383</v>
      </c>
      <c r="B946" s="2">
        <v>1.8898999999999999</v>
      </c>
      <c r="C946" s="2">
        <v>26.88602282673601</v>
      </c>
      <c r="D946" s="2">
        <v>2.0262098020273678E-2</v>
      </c>
      <c r="E946" s="2">
        <v>1.7858888018949027E-3</v>
      </c>
      <c r="F946" s="2">
        <v>1.8924599999999998</v>
      </c>
      <c r="G946" s="2">
        <v>1.8931100000000001</v>
      </c>
      <c r="H946" s="2">
        <v>1.9206149999999997</v>
      </c>
      <c r="I946" s="2">
        <v>1.9732660000000002</v>
      </c>
      <c r="J946" s="2">
        <v>1.9254054999999979</v>
      </c>
      <c r="K946" s="17" t="s">
        <v>50</v>
      </c>
      <c r="L946" s="17" t="s">
        <v>53</v>
      </c>
      <c r="M946" s="17" t="s">
        <v>51</v>
      </c>
    </row>
    <row r="947" spans="1:13" ht="13.5" x14ac:dyDescent="0.25">
      <c r="A947" s="3">
        <v>43384</v>
      </c>
      <c r="B947" s="2">
        <v>1.8520000000000001</v>
      </c>
      <c r="C947" s="2">
        <v>18.623879523517203</v>
      </c>
      <c r="D947" s="2">
        <v>1.7902995146809486E-2</v>
      </c>
      <c r="E947" s="2">
        <v>-1.5742606511553302E-3</v>
      </c>
      <c r="F947" s="2">
        <v>1.8835999999999999</v>
      </c>
      <c r="G947" s="2">
        <v>1.8886800000000001</v>
      </c>
      <c r="H947" s="2">
        <v>1.9152399999999996</v>
      </c>
      <c r="I947" s="2">
        <v>1.9697260000000001</v>
      </c>
      <c r="J947" s="2">
        <v>1.9257119999999979</v>
      </c>
      <c r="K947" s="17" t="s">
        <v>47</v>
      </c>
      <c r="L947" s="17" t="s">
        <v>53</v>
      </c>
      <c r="M947" s="17" t="s">
        <v>46</v>
      </c>
    </row>
    <row r="948" spans="1:13" ht="13.5" x14ac:dyDescent="0.25">
      <c r="A948" s="3">
        <v>43385</v>
      </c>
      <c r="B948" s="2">
        <v>1.8835999999999999</v>
      </c>
      <c r="C948" s="2">
        <v>36.222105627408155</v>
      </c>
      <c r="D948" s="2">
        <v>1.4014775002108903E-2</v>
      </c>
      <c r="E948" s="2">
        <v>-4.617586604742506E-3</v>
      </c>
      <c r="F948" s="2">
        <v>1.8810600000000002</v>
      </c>
      <c r="G948" s="2">
        <v>1.8874100000000003</v>
      </c>
      <c r="H948" s="2">
        <v>1.9114449999999998</v>
      </c>
      <c r="I948" s="2">
        <v>1.966566</v>
      </c>
      <c r="J948" s="2">
        <v>1.926176499999998</v>
      </c>
      <c r="K948" s="17" t="s">
        <v>47</v>
      </c>
      <c r="L948" s="17" t="s">
        <v>53</v>
      </c>
      <c r="M948" s="17" t="s">
        <v>46</v>
      </c>
    </row>
    <row r="949" spans="1:13" ht="13.5" x14ac:dyDescent="0.25">
      <c r="A949" s="3">
        <v>43389</v>
      </c>
      <c r="B949" s="2">
        <v>1.8835999999999999</v>
      </c>
      <c r="C949" s="2">
        <v>36.222105627408155</v>
      </c>
      <c r="D949" s="2">
        <v>1.0953465487006264E-2</v>
      </c>
      <c r="E949" s="2">
        <v>-6.8013329665585331E-3</v>
      </c>
      <c r="F949" s="2">
        <v>1.8797999999999999</v>
      </c>
      <c r="G949" s="2">
        <v>1.8861400000000004</v>
      </c>
      <c r="H949" s="2">
        <v>1.9076499999999998</v>
      </c>
      <c r="I949" s="2">
        <v>1.9637839999999998</v>
      </c>
      <c r="J949" s="2">
        <v>1.9266409999999978</v>
      </c>
      <c r="K949" s="17" t="s">
        <v>47</v>
      </c>
      <c r="L949" s="17" t="s">
        <v>53</v>
      </c>
      <c r="M949" s="17" t="s">
        <v>46</v>
      </c>
    </row>
    <row r="950" spans="1:13" ht="13.5" x14ac:dyDescent="0.25">
      <c r="A950" s="3">
        <v>43390</v>
      </c>
      <c r="B950" s="2">
        <v>1.8331</v>
      </c>
      <c r="C950" s="2">
        <v>25.857852217777676</v>
      </c>
      <c r="D950" s="2">
        <v>1.2315647884153513E-2</v>
      </c>
      <c r="E950" s="2">
        <v>-9.4310921214790684E-3</v>
      </c>
      <c r="F950" s="2">
        <v>1.8684400000000001</v>
      </c>
      <c r="G950" s="2">
        <v>1.87982</v>
      </c>
      <c r="H950" s="2">
        <v>1.9013300000000004</v>
      </c>
      <c r="I950" s="2">
        <v>1.9596139999999997</v>
      </c>
      <c r="J950" s="2">
        <v>1.9268824999999978</v>
      </c>
      <c r="K950" s="17" t="s">
        <v>47</v>
      </c>
      <c r="L950" s="17" t="s">
        <v>53</v>
      </c>
      <c r="M950" s="17" t="s">
        <v>46</v>
      </c>
    </row>
    <row r="951" spans="1:13" ht="13.5" x14ac:dyDescent="0.25">
      <c r="A951" s="3">
        <v>43391</v>
      </c>
      <c r="B951" s="2">
        <v>1.8835999999999999</v>
      </c>
      <c r="C951" s="2">
        <v>43.322495940611638</v>
      </c>
      <c r="D951" s="2">
        <v>8.2681765669994078E-3</v>
      </c>
      <c r="E951" s="2">
        <v>-1.2444755471087003E-2</v>
      </c>
      <c r="F951" s="2">
        <v>1.8671799999999998</v>
      </c>
      <c r="G951" s="2">
        <v>1.87982</v>
      </c>
      <c r="H951" s="2">
        <v>1.8975350000000006</v>
      </c>
      <c r="I951" s="2">
        <v>1.9568319999999995</v>
      </c>
      <c r="J951" s="2">
        <v>1.9274349999999982</v>
      </c>
      <c r="K951" s="17" t="s">
        <v>47</v>
      </c>
      <c r="L951" s="17" t="s">
        <v>53</v>
      </c>
      <c r="M951" s="17" t="s">
        <v>46</v>
      </c>
    </row>
    <row r="952" spans="1:13" ht="13.5" x14ac:dyDescent="0.25">
      <c r="A952" s="3">
        <v>43392</v>
      </c>
      <c r="B952" s="2">
        <v>1.8773</v>
      </c>
      <c r="C952" s="2">
        <v>41.993539032208488</v>
      </c>
      <c r="D952" s="2">
        <v>7.4233693918275279E-3</v>
      </c>
      <c r="E952" s="2">
        <v>-1.6831101763206503E-2</v>
      </c>
      <c r="F952" s="2">
        <v>1.8722400000000001</v>
      </c>
      <c r="G952" s="2">
        <v>1.8779199999999996</v>
      </c>
      <c r="H952" s="2">
        <v>1.8931100000000005</v>
      </c>
      <c r="I952" s="2">
        <v>1.9539239999999996</v>
      </c>
      <c r="J952" s="2">
        <v>1.9277804999999979</v>
      </c>
      <c r="K952" s="17" t="s">
        <v>47</v>
      </c>
      <c r="L952" s="17" t="s">
        <v>53</v>
      </c>
      <c r="M952" s="17" t="s">
        <v>54</v>
      </c>
    </row>
    <row r="953" spans="1:13" ht="13.5" x14ac:dyDescent="0.25">
      <c r="A953" s="3">
        <v>43395</v>
      </c>
      <c r="B953" s="2">
        <v>1.8773</v>
      </c>
      <c r="C953" s="2">
        <v>41.993539032208488</v>
      </c>
      <c r="D953" s="2">
        <v>6.8934108427116669E-3</v>
      </c>
      <c r="E953" s="2">
        <v>-2.1938520973180692E-2</v>
      </c>
      <c r="F953" s="2">
        <v>1.8709800000000001</v>
      </c>
      <c r="G953" s="2">
        <v>1.8760199999999998</v>
      </c>
      <c r="H953" s="2">
        <v>1.889</v>
      </c>
      <c r="I953" s="2">
        <v>1.9511419999999995</v>
      </c>
      <c r="J953" s="2">
        <v>1.9281259999999978</v>
      </c>
      <c r="K953" s="17" t="s">
        <v>47</v>
      </c>
      <c r="L953" s="17" t="s">
        <v>53</v>
      </c>
      <c r="M953" s="17" t="s">
        <v>46</v>
      </c>
    </row>
    <row r="954" spans="1:13" ht="13.5" x14ac:dyDescent="0.25">
      <c r="A954" s="3">
        <v>43396</v>
      </c>
      <c r="B954" s="2">
        <v>1.8835999999999999</v>
      </c>
      <c r="C954" s="2">
        <v>43.986325916885924</v>
      </c>
      <c r="D954" s="2">
        <v>5.1648859299548988E-3</v>
      </c>
      <c r="E954" s="2">
        <v>-2.7422432239240215E-2</v>
      </c>
      <c r="F954" s="2">
        <v>1.8709799999999999</v>
      </c>
      <c r="G954" s="2">
        <v>1.8753900000000001</v>
      </c>
      <c r="H954" s="2">
        <v>1.8852050000000002</v>
      </c>
      <c r="I954" s="2">
        <v>1.9484859999999995</v>
      </c>
      <c r="J954" s="2">
        <v>1.9285029999999979</v>
      </c>
      <c r="K954" s="17" t="s">
        <v>47</v>
      </c>
      <c r="L954" s="17" t="s">
        <v>53</v>
      </c>
      <c r="M954" s="17" t="s">
        <v>53</v>
      </c>
    </row>
    <row r="955" spans="1:13" ht="13.5" x14ac:dyDescent="0.25">
      <c r="A955" s="3">
        <v>43397</v>
      </c>
      <c r="B955" s="2">
        <v>1.8773</v>
      </c>
      <c r="C955" s="2">
        <v>42.417014034887494</v>
      </c>
      <c r="D955" s="2">
        <v>4.2902309592198762E-3</v>
      </c>
      <c r="E955" s="2">
        <v>-3.216077752026239E-2</v>
      </c>
      <c r="F955" s="2">
        <v>1.8798199999999998</v>
      </c>
      <c r="G955" s="2">
        <v>1.8741300000000003</v>
      </c>
      <c r="H955" s="2">
        <v>1.8839400000000002</v>
      </c>
      <c r="I955" s="2">
        <v>1.9455779999999996</v>
      </c>
      <c r="J955" s="2">
        <v>1.9288484999999977</v>
      </c>
      <c r="K955" s="17" t="s">
        <v>47</v>
      </c>
      <c r="L955" s="17" t="s">
        <v>53</v>
      </c>
      <c r="M955" s="17" t="s">
        <v>54</v>
      </c>
    </row>
    <row r="956" spans="1:13" ht="13.5" x14ac:dyDescent="0.25">
      <c r="A956" s="3">
        <v>43398</v>
      </c>
      <c r="B956" s="2">
        <v>1.8773</v>
      </c>
      <c r="C956" s="2">
        <v>42.417014034887494</v>
      </c>
      <c r="D956" s="2">
        <v>3.6996581934394257E-3</v>
      </c>
      <c r="E956" s="2">
        <v>-3.5941348750300972E-2</v>
      </c>
      <c r="F956" s="2">
        <v>1.8785599999999998</v>
      </c>
      <c r="G956" s="2">
        <v>1.8728699999999996</v>
      </c>
      <c r="H956" s="2">
        <v>1.8829899999999999</v>
      </c>
      <c r="I956" s="2">
        <v>1.942796</v>
      </c>
      <c r="J956" s="2">
        <v>1.9291644999999975</v>
      </c>
      <c r="K956" s="17" t="s">
        <v>47</v>
      </c>
      <c r="L956" s="17" t="s">
        <v>53</v>
      </c>
      <c r="M956" s="17" t="s">
        <v>46</v>
      </c>
    </row>
    <row r="957" spans="1:13" ht="13.5" x14ac:dyDescent="0.25">
      <c r="A957" s="3">
        <v>43399</v>
      </c>
      <c r="B957" s="2">
        <v>1.8773</v>
      </c>
      <c r="C957" s="2">
        <v>42.417014034887494</v>
      </c>
      <c r="D957" s="2">
        <v>-2.4923821010434111E-3</v>
      </c>
      <c r="E957" s="2">
        <v>-3.7185435989315785E-2</v>
      </c>
      <c r="F957" s="2">
        <v>1.8785599999999998</v>
      </c>
      <c r="G957" s="2">
        <v>1.8753999999999997</v>
      </c>
      <c r="H957" s="2">
        <v>1.8820399999999999</v>
      </c>
      <c r="I957" s="2">
        <v>1.9398880000000001</v>
      </c>
      <c r="J957" s="2">
        <v>1.9294219999999973</v>
      </c>
      <c r="K957" s="17" t="s">
        <v>50</v>
      </c>
      <c r="L957" s="17" t="s">
        <v>53</v>
      </c>
      <c r="M957" s="17" t="s">
        <v>53</v>
      </c>
    </row>
    <row r="958" spans="1:13" ht="13.5" x14ac:dyDescent="0.25">
      <c r="A958" s="3">
        <v>43402</v>
      </c>
      <c r="B958" s="2">
        <v>1.8267</v>
      </c>
      <c r="C958" s="2">
        <v>31.237330591162305</v>
      </c>
      <c r="D958" s="2">
        <v>1.0060750141174246E-3</v>
      </c>
      <c r="E958" s="2">
        <v>-3.6506486100084029E-2</v>
      </c>
      <c r="F958" s="2">
        <v>1.8684400000000001</v>
      </c>
      <c r="G958" s="2">
        <v>1.86971</v>
      </c>
      <c r="H958" s="2">
        <v>1.8785599999999998</v>
      </c>
      <c r="I958" s="2">
        <v>1.936094</v>
      </c>
      <c r="J958" s="2">
        <v>1.9294264999999975</v>
      </c>
      <c r="K958" s="17" t="s">
        <v>47</v>
      </c>
      <c r="L958" s="17" t="s">
        <v>53</v>
      </c>
      <c r="M958" s="17" t="s">
        <v>46</v>
      </c>
    </row>
    <row r="959" spans="1:13" ht="13.5" x14ac:dyDescent="0.25">
      <c r="A959" s="3">
        <v>43403</v>
      </c>
      <c r="B959" s="2">
        <v>1.7762</v>
      </c>
      <c r="C959" s="2">
        <v>24.341800512373396</v>
      </c>
      <c r="D959" s="2">
        <v>8.1247399902222295E-3</v>
      </c>
      <c r="E959" s="2">
        <v>-3.4639329147796862E-2</v>
      </c>
      <c r="F959" s="2">
        <v>1.8469599999999999</v>
      </c>
      <c r="G959" s="2">
        <v>1.8589699999999998</v>
      </c>
      <c r="H959" s="2">
        <v>1.8725550000000002</v>
      </c>
      <c r="I959" s="2">
        <v>1.9311639999999999</v>
      </c>
      <c r="J959" s="2">
        <v>1.9292369999999976</v>
      </c>
      <c r="K959" s="17" t="s">
        <v>47</v>
      </c>
      <c r="L959" s="17" t="s">
        <v>48</v>
      </c>
      <c r="M959" s="17" t="s">
        <v>46</v>
      </c>
    </row>
    <row r="960" spans="1:13" ht="13.5" x14ac:dyDescent="0.25">
      <c r="A960" s="3">
        <v>43404</v>
      </c>
      <c r="B960" s="2">
        <v>1.7762</v>
      </c>
      <c r="C960" s="2">
        <v>24.341800512373396</v>
      </c>
      <c r="D960" s="2">
        <v>7.0641528348602822E-3</v>
      </c>
      <c r="E960" s="2">
        <v>-3.3200316556568576E-2</v>
      </c>
      <c r="F960" s="2">
        <v>1.8267399999999998</v>
      </c>
      <c r="G960" s="2">
        <v>1.8532799999999998</v>
      </c>
      <c r="H960" s="2">
        <v>1.8665500000000002</v>
      </c>
      <c r="I960" s="2">
        <v>1.926234</v>
      </c>
      <c r="J960" s="2">
        <v>1.9290474999999978</v>
      </c>
      <c r="K960" s="17" t="s">
        <v>47</v>
      </c>
      <c r="L960" s="17" t="s">
        <v>48</v>
      </c>
      <c r="M960" s="17" t="s">
        <v>46</v>
      </c>
    </row>
    <row r="961" spans="1:13" ht="13.5" x14ac:dyDescent="0.25">
      <c r="A961" s="3">
        <v>43405</v>
      </c>
      <c r="B961" s="2">
        <v>1.7698</v>
      </c>
      <c r="C961" s="2">
        <v>23.57684292584382</v>
      </c>
      <c r="D961" s="2">
        <v>1.5044443207897551E-2</v>
      </c>
      <c r="E961" s="2">
        <v>-3.2830219457836846E-2</v>
      </c>
      <c r="F961" s="2">
        <v>1.80524</v>
      </c>
      <c r="G961" s="2">
        <v>1.8419000000000001</v>
      </c>
      <c r="H961" s="2">
        <v>1.8608599999999995</v>
      </c>
      <c r="I961" s="2">
        <v>1.921176</v>
      </c>
      <c r="J961" s="2">
        <v>1.9288259999999977</v>
      </c>
      <c r="K961" s="17" t="s">
        <v>47</v>
      </c>
      <c r="L961" s="17" t="s">
        <v>48</v>
      </c>
      <c r="M961" s="17" t="s">
        <v>46</v>
      </c>
    </row>
    <row r="962" spans="1:13" ht="13.5" x14ac:dyDescent="0.25">
      <c r="A962" s="3">
        <v>43406</v>
      </c>
      <c r="B962" s="2">
        <v>1.7698</v>
      </c>
      <c r="C962" s="2">
        <v>23.57684292584382</v>
      </c>
      <c r="D962" s="2">
        <v>2.1452996141668512E-2</v>
      </c>
      <c r="E962" s="2">
        <v>-3.2613247770500099E-2</v>
      </c>
      <c r="F962" s="2">
        <v>1.7837400000000003</v>
      </c>
      <c r="G962" s="2">
        <v>1.8311499999999998</v>
      </c>
      <c r="H962" s="2">
        <v>1.8545349999999998</v>
      </c>
      <c r="I962" s="2">
        <v>1.916372</v>
      </c>
      <c r="J962" s="2">
        <v>1.9284874999999975</v>
      </c>
      <c r="K962" s="17" t="s">
        <v>47</v>
      </c>
      <c r="L962" s="17" t="s">
        <v>48</v>
      </c>
      <c r="M962" s="17" t="s">
        <v>46</v>
      </c>
    </row>
    <row r="963" spans="1:13" ht="13.5" x14ac:dyDescent="0.25">
      <c r="A963" s="3">
        <v>43409</v>
      </c>
      <c r="B963" s="2">
        <v>1.7698</v>
      </c>
      <c r="C963" s="2">
        <v>23.57684292584382</v>
      </c>
      <c r="D963" s="2">
        <v>2.7454534808962983E-2</v>
      </c>
      <c r="E963" s="2">
        <v>-3.1830319591247346E-2</v>
      </c>
      <c r="F963" s="2">
        <v>1.7723600000000002</v>
      </c>
      <c r="G963" s="2">
        <v>1.8203999999999998</v>
      </c>
      <c r="H963" s="2">
        <v>1.8482099999999995</v>
      </c>
      <c r="I963" s="2">
        <v>1.9125780000000003</v>
      </c>
      <c r="J963" s="2">
        <v>1.9281489999999974</v>
      </c>
      <c r="K963" s="17" t="s">
        <v>47</v>
      </c>
      <c r="L963" s="17" t="s">
        <v>48</v>
      </c>
      <c r="M963" s="17" t="s">
        <v>46</v>
      </c>
    </row>
    <row r="964" spans="1:13" ht="13.5" x14ac:dyDescent="0.25">
      <c r="A964" s="3">
        <v>43410</v>
      </c>
      <c r="B964" s="2">
        <v>1.7445999999999999</v>
      </c>
      <c r="C964" s="2">
        <v>20.42086845266374</v>
      </c>
      <c r="D964" s="2">
        <v>3.590469148779496E-2</v>
      </c>
      <c r="E964" s="2">
        <v>-3.0709474587503768E-2</v>
      </c>
      <c r="F964" s="2">
        <v>1.7660399999999998</v>
      </c>
      <c r="G964" s="2">
        <v>1.8064999999999998</v>
      </c>
      <c r="H964" s="2">
        <v>1.8409449999999996</v>
      </c>
      <c r="I964" s="2">
        <v>1.9075220000000004</v>
      </c>
      <c r="J964" s="2">
        <v>1.9276554999999973</v>
      </c>
      <c r="K964" s="17" t="s">
        <v>47</v>
      </c>
      <c r="L964" s="17" t="s">
        <v>53</v>
      </c>
      <c r="M964" s="17" t="s">
        <v>46</v>
      </c>
    </row>
    <row r="965" spans="1:13" ht="13.5" x14ac:dyDescent="0.25">
      <c r="A965" s="3">
        <v>43411</v>
      </c>
      <c r="B965" s="2">
        <v>1.7572000000000001</v>
      </c>
      <c r="C965" s="2">
        <v>25.771134086458403</v>
      </c>
      <c r="D965" s="2">
        <v>4.1797495820352415E-2</v>
      </c>
      <c r="E965" s="2">
        <v>-2.8994653136497819E-2</v>
      </c>
      <c r="F965" s="2">
        <v>1.7622399999999998</v>
      </c>
      <c r="G965" s="2">
        <v>1.7944900000000001</v>
      </c>
      <c r="H965" s="2">
        <v>1.8343099999999997</v>
      </c>
      <c r="I965" s="2">
        <v>1.9027180000000001</v>
      </c>
      <c r="J965" s="2">
        <v>1.9269614999999973</v>
      </c>
      <c r="K965" s="17" t="s">
        <v>47</v>
      </c>
      <c r="L965" s="17" t="s">
        <v>53</v>
      </c>
      <c r="M965" s="17" t="s">
        <v>46</v>
      </c>
    </row>
    <row r="966" spans="1:13" ht="13.5" x14ac:dyDescent="0.25">
      <c r="A966" s="3">
        <v>43412</v>
      </c>
      <c r="B966" s="2">
        <v>1.7698</v>
      </c>
      <c r="C966" s="2">
        <v>30.782721957319524</v>
      </c>
      <c r="D966" s="2">
        <v>4.6373368208306509E-2</v>
      </c>
      <c r="E966" s="2">
        <v>-2.5301490300282722E-2</v>
      </c>
      <c r="F966" s="2">
        <v>1.7622399999999998</v>
      </c>
      <c r="G966" s="2">
        <v>1.7837399999999999</v>
      </c>
      <c r="H966" s="2">
        <v>1.8283049999999996</v>
      </c>
      <c r="I966" s="2">
        <v>1.8981660000000002</v>
      </c>
      <c r="J966" s="2">
        <v>1.9263889999999972</v>
      </c>
      <c r="K966" s="17" t="s">
        <v>50</v>
      </c>
      <c r="L966" s="17" t="s">
        <v>53</v>
      </c>
      <c r="M966" s="17" t="s">
        <v>53</v>
      </c>
    </row>
    <row r="967" spans="1:13" ht="13.5" x14ac:dyDescent="0.25">
      <c r="A967" s="3">
        <v>43413</v>
      </c>
      <c r="B967" s="2">
        <v>1.7698</v>
      </c>
      <c r="C967" s="2">
        <v>30.782721957319509</v>
      </c>
      <c r="D967" s="2">
        <v>5.0655053205042044E-2</v>
      </c>
      <c r="E967" s="2">
        <v>-2.1280002390563664E-2</v>
      </c>
      <c r="F967" s="2">
        <v>1.7622399999999998</v>
      </c>
      <c r="G967" s="2">
        <v>1.7729900000000001</v>
      </c>
      <c r="H967" s="2">
        <v>1.8241949999999996</v>
      </c>
      <c r="I967" s="2">
        <v>1.8937400000000002</v>
      </c>
      <c r="J967" s="2">
        <v>1.925552999999997</v>
      </c>
      <c r="K967" s="17" t="s">
        <v>50</v>
      </c>
      <c r="L967" s="17" t="s">
        <v>53</v>
      </c>
      <c r="M967" s="17" t="s">
        <v>53</v>
      </c>
    </row>
    <row r="968" spans="1:13" ht="13.5" x14ac:dyDescent="0.25">
      <c r="A968" s="3">
        <v>43416</v>
      </c>
      <c r="B968" s="2">
        <v>1.7698</v>
      </c>
      <c r="C968" s="2">
        <v>30.782721957319509</v>
      </c>
      <c r="D968" s="2">
        <v>4.6872839989321458E-2</v>
      </c>
      <c r="E968" s="2">
        <v>-1.6292873054791997E-2</v>
      </c>
      <c r="F968" s="2">
        <v>1.7622399999999998</v>
      </c>
      <c r="G968" s="2">
        <v>1.7673000000000001</v>
      </c>
      <c r="H968" s="2">
        <v>1.8185050000000005</v>
      </c>
      <c r="I968" s="2">
        <v>1.8888080000000005</v>
      </c>
      <c r="J968" s="2">
        <v>1.9247464999999968</v>
      </c>
      <c r="K968" s="17" t="s">
        <v>50</v>
      </c>
      <c r="L968" s="17" t="s">
        <v>53</v>
      </c>
      <c r="M968" s="17" t="s">
        <v>53</v>
      </c>
    </row>
    <row r="969" spans="1:13" ht="13.5" x14ac:dyDescent="0.25">
      <c r="A969" s="3">
        <v>43417</v>
      </c>
      <c r="B969" s="2">
        <v>1.7698</v>
      </c>
      <c r="C969" s="2">
        <v>30.782721957319509</v>
      </c>
      <c r="D969" s="2">
        <v>3.6254606387382982E-2</v>
      </c>
      <c r="E969" s="2">
        <v>-1.0076933940110873E-2</v>
      </c>
      <c r="F969" s="2">
        <v>1.7672800000000002</v>
      </c>
      <c r="G969" s="2">
        <v>1.7666599999999999</v>
      </c>
      <c r="H969" s="2">
        <v>1.8128149999999998</v>
      </c>
      <c r="I969" s="2">
        <v>1.8838760000000006</v>
      </c>
      <c r="J969" s="2">
        <v>1.9239399999999967</v>
      </c>
      <c r="K969" s="17" t="s">
        <v>50</v>
      </c>
      <c r="L969" s="17" t="s">
        <v>53</v>
      </c>
      <c r="M969" s="17" t="s">
        <v>51</v>
      </c>
    </row>
    <row r="970" spans="1:13" ht="13.5" x14ac:dyDescent="0.25">
      <c r="A970" s="3">
        <v>43418</v>
      </c>
      <c r="B970" s="2">
        <v>1.7698</v>
      </c>
      <c r="C970" s="2">
        <v>30.782721957319509</v>
      </c>
      <c r="D970" s="2">
        <v>2.7595254062361185E-2</v>
      </c>
      <c r="E970" s="2">
        <v>-3.1675862248541223E-3</v>
      </c>
      <c r="F970" s="2">
        <v>1.7698</v>
      </c>
      <c r="G970" s="2">
        <v>1.7660199999999999</v>
      </c>
      <c r="H970" s="2">
        <v>1.80965</v>
      </c>
      <c r="I970" s="2">
        <v>1.8788180000000005</v>
      </c>
      <c r="J970" s="2">
        <v>1.9231334999999967</v>
      </c>
      <c r="K970" s="17" t="s">
        <v>50</v>
      </c>
      <c r="L970" s="17" t="s">
        <v>53</v>
      </c>
      <c r="M970" s="17" t="s">
        <v>51</v>
      </c>
    </row>
    <row r="971" spans="1:13" ht="13.5" x14ac:dyDescent="0.25">
      <c r="A971" s="3">
        <v>43419</v>
      </c>
      <c r="B971" s="2">
        <v>1.7698</v>
      </c>
      <c r="C971" s="2">
        <v>30.782721957319509</v>
      </c>
      <c r="D971" s="2">
        <v>1.9584704473670556E-2</v>
      </c>
      <c r="E971" s="2">
        <v>4.468234319877828E-3</v>
      </c>
      <c r="F971" s="2">
        <v>1.7698</v>
      </c>
      <c r="G971" s="2">
        <v>1.7660199999999999</v>
      </c>
      <c r="H971" s="2">
        <v>1.80396</v>
      </c>
      <c r="I971" s="2">
        <v>1.8741400000000008</v>
      </c>
      <c r="J971" s="2">
        <v>1.9223269999999968</v>
      </c>
      <c r="K971" s="17" t="s">
        <v>53</v>
      </c>
      <c r="L971" s="17" t="s">
        <v>53</v>
      </c>
      <c r="M971" s="17" t="s">
        <v>53</v>
      </c>
    </row>
    <row r="972" spans="1:13" ht="13.5" x14ac:dyDescent="0.25">
      <c r="A972" s="3">
        <v>43420</v>
      </c>
      <c r="B972" s="2">
        <v>1.7382</v>
      </c>
      <c r="C972" s="2">
        <v>24.350804341984542</v>
      </c>
      <c r="D972" s="2">
        <v>1.5426186083970839E-2</v>
      </c>
      <c r="E972" s="2">
        <v>1.2859013089696853E-2</v>
      </c>
      <c r="F972" s="2">
        <v>1.7634799999999999</v>
      </c>
      <c r="G972" s="2">
        <v>1.7628599999999999</v>
      </c>
      <c r="H972" s="2">
        <v>1.7970049999999997</v>
      </c>
      <c r="I972" s="2">
        <v>1.8689560000000009</v>
      </c>
      <c r="J972" s="2">
        <v>1.9214209999999969</v>
      </c>
      <c r="K972" s="17" t="s">
        <v>47</v>
      </c>
      <c r="L972" s="17" t="s">
        <v>53</v>
      </c>
      <c r="M972" s="17" t="s">
        <v>46</v>
      </c>
    </row>
    <row r="973" spans="1:13" ht="13.5" x14ac:dyDescent="0.25">
      <c r="A973" s="3">
        <v>43423</v>
      </c>
      <c r="B973" s="2">
        <v>1.7508999999999999</v>
      </c>
      <c r="C973" s="2">
        <v>30.624731234526351</v>
      </c>
      <c r="D973" s="2">
        <v>1.1411663857465726E-2</v>
      </c>
      <c r="E973" s="2">
        <v>2.072720858225871E-2</v>
      </c>
      <c r="F973" s="2">
        <v>1.7597</v>
      </c>
      <c r="G973" s="2">
        <v>1.7609699999999999</v>
      </c>
      <c r="H973" s="2">
        <v>1.7906849999999999</v>
      </c>
      <c r="I973" s="2">
        <v>1.8639000000000008</v>
      </c>
      <c r="J973" s="2">
        <v>1.9208124999999969</v>
      </c>
      <c r="K973" s="17" t="s">
        <v>47</v>
      </c>
      <c r="L973" s="17" t="s">
        <v>53</v>
      </c>
      <c r="M973" s="17" t="s">
        <v>46</v>
      </c>
    </row>
    <row r="974" spans="1:13" ht="13.5" x14ac:dyDescent="0.25">
      <c r="A974" s="3">
        <v>43425</v>
      </c>
      <c r="B974" s="2">
        <v>1.7508999999999999</v>
      </c>
      <c r="C974" s="2">
        <v>30.624731234526351</v>
      </c>
      <c r="D974" s="2">
        <v>4.4747969978682356E-3</v>
      </c>
      <c r="E974" s="2">
        <v>2.8534193576457256E-2</v>
      </c>
      <c r="F974" s="2">
        <v>1.7559200000000001</v>
      </c>
      <c r="G974" s="2">
        <v>1.7616000000000001</v>
      </c>
      <c r="H974" s="2">
        <v>1.7840500000000001</v>
      </c>
      <c r="I974" s="2">
        <v>1.8597280000000007</v>
      </c>
      <c r="J974" s="2">
        <v>1.9202039999999971</v>
      </c>
      <c r="K974" s="17" t="s">
        <v>47</v>
      </c>
      <c r="L974" s="17" t="s">
        <v>53</v>
      </c>
      <c r="M974" s="17" t="s">
        <v>46</v>
      </c>
    </row>
    <row r="975" spans="1:13" ht="13.5" x14ac:dyDescent="0.25">
      <c r="A975" s="3">
        <v>43426</v>
      </c>
      <c r="B975" s="2">
        <v>1.7508999999999999</v>
      </c>
      <c r="C975" s="2">
        <v>30.624731234526351</v>
      </c>
      <c r="D975" s="2">
        <v>8.55601629262015E-4</v>
      </c>
      <c r="E975" s="2">
        <v>3.5118665213406966E-2</v>
      </c>
      <c r="F975" s="2">
        <v>1.75214</v>
      </c>
      <c r="G975" s="2">
        <v>1.7609699999999999</v>
      </c>
      <c r="H975" s="2">
        <v>1.77773</v>
      </c>
      <c r="I975" s="2">
        <v>1.8555560000000009</v>
      </c>
      <c r="J975" s="2">
        <v>1.9193319999999972</v>
      </c>
      <c r="K975" s="17" t="s">
        <v>47</v>
      </c>
      <c r="L975" s="17" t="s">
        <v>53</v>
      </c>
      <c r="M975" s="17" t="s">
        <v>46</v>
      </c>
    </row>
    <row r="976" spans="1:13" ht="13.5" x14ac:dyDescent="0.25">
      <c r="A976" s="3">
        <v>43427</v>
      </c>
      <c r="B976" s="2">
        <v>1.7508999999999999</v>
      </c>
      <c r="C976" s="2">
        <v>30.624731234526351</v>
      </c>
      <c r="D976" s="2">
        <v>2.0555666630173164E-5</v>
      </c>
      <c r="E976" s="2">
        <v>3.9277603662649131E-2</v>
      </c>
      <c r="F976" s="2">
        <v>1.7483599999999999</v>
      </c>
      <c r="G976" s="2">
        <v>1.7590799999999998</v>
      </c>
      <c r="H976" s="2">
        <v>1.7714100000000002</v>
      </c>
      <c r="I976" s="2">
        <v>1.8513840000000008</v>
      </c>
      <c r="J976" s="2">
        <v>1.9187234999999974</v>
      </c>
      <c r="K976" s="17" t="s">
        <v>47</v>
      </c>
      <c r="L976" s="17" t="s">
        <v>53</v>
      </c>
      <c r="M976" s="17" t="s">
        <v>46</v>
      </c>
    </row>
    <row r="977" spans="1:13" ht="13.5" x14ac:dyDescent="0.25">
      <c r="A977" s="3">
        <v>43430</v>
      </c>
      <c r="B977" s="2">
        <v>1.7508999999999999</v>
      </c>
      <c r="C977" s="2">
        <v>30.624731234526351</v>
      </c>
      <c r="D977" s="2">
        <v>-4.1853226040777791E-4</v>
      </c>
      <c r="E977" s="2">
        <v>4.3683368745247926E-2</v>
      </c>
      <c r="F977" s="2">
        <v>1.7509000000000001</v>
      </c>
      <c r="G977" s="2">
        <v>1.75719</v>
      </c>
      <c r="H977" s="2">
        <v>1.7650900000000003</v>
      </c>
      <c r="I977" s="2">
        <v>1.847212000000001</v>
      </c>
      <c r="J977" s="2">
        <v>1.9181149999999973</v>
      </c>
      <c r="K977" s="17" t="s">
        <v>50</v>
      </c>
      <c r="L977" s="17" t="s">
        <v>53</v>
      </c>
      <c r="M977" s="17" t="s">
        <v>51</v>
      </c>
    </row>
    <row r="978" spans="1:13" ht="13.5" x14ac:dyDescent="0.25">
      <c r="A978" s="3">
        <v>43431</v>
      </c>
      <c r="B978" s="2">
        <v>1.7065999999999999</v>
      </c>
      <c r="C978" s="2">
        <v>21.581257115971255</v>
      </c>
      <c r="D978" s="2">
        <v>2.7390886772167278E-3</v>
      </c>
      <c r="E978" s="2">
        <v>4.8220099887169937E-2</v>
      </c>
      <c r="F978" s="2">
        <v>1.74204</v>
      </c>
      <c r="G978" s="2">
        <v>1.7508699999999997</v>
      </c>
      <c r="H978" s="2">
        <v>1.7590850000000002</v>
      </c>
      <c r="I978" s="2">
        <v>1.8421540000000007</v>
      </c>
      <c r="J978" s="2">
        <v>1.9173434999999972</v>
      </c>
      <c r="K978" s="17" t="s">
        <v>47</v>
      </c>
      <c r="L978" s="17" t="s">
        <v>53</v>
      </c>
      <c r="M978" s="17" t="s">
        <v>46</v>
      </c>
    </row>
    <row r="979" spans="1:13" ht="13.5" x14ac:dyDescent="0.25">
      <c r="A979" s="3">
        <v>43432</v>
      </c>
      <c r="B979" s="2">
        <v>1.7065999999999999</v>
      </c>
      <c r="C979" s="2">
        <v>21.581257115971255</v>
      </c>
      <c r="D979" s="2">
        <v>5.9020214496892098E-3</v>
      </c>
      <c r="E979" s="2">
        <v>5.0957744419775679E-2</v>
      </c>
      <c r="F979" s="2">
        <v>1.7331800000000002</v>
      </c>
      <c r="G979" s="2">
        <v>1.7445499999999998</v>
      </c>
      <c r="H979" s="2">
        <v>1.7556050000000003</v>
      </c>
      <c r="I979" s="2">
        <v>1.8370960000000007</v>
      </c>
      <c r="J979" s="2">
        <v>1.9168059999999973</v>
      </c>
      <c r="K979" s="17" t="s">
        <v>47</v>
      </c>
      <c r="L979" s="17" t="s">
        <v>53</v>
      </c>
      <c r="M979" s="17" t="s">
        <v>46</v>
      </c>
    </row>
    <row r="980" spans="1:13" ht="13.5" x14ac:dyDescent="0.25">
      <c r="A980" s="3">
        <v>43433</v>
      </c>
      <c r="B980" s="2">
        <v>1.7065999999999999</v>
      </c>
      <c r="C980" s="2">
        <v>21.581257115971255</v>
      </c>
      <c r="D980" s="2">
        <v>9.0330710982111651E-3</v>
      </c>
      <c r="E980" s="2">
        <v>5.245351456780778E-2</v>
      </c>
      <c r="F980" s="2">
        <v>1.7243199999999999</v>
      </c>
      <c r="G980" s="2">
        <v>1.7382300000000002</v>
      </c>
      <c r="H980" s="2">
        <v>1.7521250000000006</v>
      </c>
      <c r="I980" s="2">
        <v>1.8320380000000009</v>
      </c>
      <c r="J980" s="2">
        <v>1.916268499999997</v>
      </c>
      <c r="K980" s="17" t="s">
        <v>47</v>
      </c>
      <c r="L980" s="17" t="s">
        <v>53</v>
      </c>
      <c r="M980" s="17" t="s">
        <v>46</v>
      </c>
    </row>
    <row r="981" spans="1:13" ht="13.5" x14ac:dyDescent="0.25">
      <c r="A981" s="3">
        <v>43434</v>
      </c>
      <c r="B981" s="2">
        <v>1.7065999999999999</v>
      </c>
      <c r="C981" s="2">
        <v>21.581257115971255</v>
      </c>
      <c r="D981" s="2">
        <v>1.2103459613740153E-2</v>
      </c>
      <c r="E981" s="2">
        <v>5.2244505949503056E-2</v>
      </c>
      <c r="F981" s="2">
        <v>1.7154599999999998</v>
      </c>
      <c r="G981" s="2">
        <v>1.7319099999999998</v>
      </c>
      <c r="H981" s="2">
        <v>1.7489650000000005</v>
      </c>
      <c r="I981" s="2">
        <v>1.8269800000000003</v>
      </c>
      <c r="J981" s="2">
        <v>1.9154674999999972</v>
      </c>
      <c r="K981" s="17" t="s">
        <v>47</v>
      </c>
      <c r="L981" s="17" t="s">
        <v>53</v>
      </c>
      <c r="M981" s="17" t="s">
        <v>46</v>
      </c>
    </row>
    <row r="982" spans="1:13" ht="13.5" x14ac:dyDescent="0.25">
      <c r="A982" s="3">
        <v>43437</v>
      </c>
      <c r="B982" s="2">
        <v>1.7065999999999999</v>
      </c>
      <c r="C982" s="2">
        <v>21.581257115971255</v>
      </c>
      <c r="D982" s="2">
        <v>1.0229792956519379E-2</v>
      </c>
      <c r="E982" s="2">
        <v>4.9753214781976432E-2</v>
      </c>
      <c r="F982" s="2">
        <v>1.7065999999999999</v>
      </c>
      <c r="G982" s="2">
        <v>1.7287500000000002</v>
      </c>
      <c r="H982" s="2">
        <v>1.7458050000000007</v>
      </c>
      <c r="I982" s="2">
        <v>1.8217960000000002</v>
      </c>
      <c r="J982" s="2">
        <v>1.9149299999999969</v>
      </c>
      <c r="K982" s="17" t="s">
        <v>47</v>
      </c>
      <c r="L982" s="17" t="s">
        <v>53</v>
      </c>
      <c r="M982" s="17" t="s">
        <v>46</v>
      </c>
    </row>
    <row r="983" spans="1:13" ht="13.5" x14ac:dyDescent="0.25">
      <c r="A983" s="3">
        <v>43438</v>
      </c>
      <c r="B983" s="2">
        <v>1.7065999999999999</v>
      </c>
      <c r="C983" s="2">
        <v>21.581257115971255</v>
      </c>
      <c r="D983" s="2">
        <v>1.0959201781129746E-2</v>
      </c>
      <c r="E983" s="2">
        <v>4.506527126353263E-2</v>
      </c>
      <c r="F983" s="2">
        <v>1.7065999999999999</v>
      </c>
      <c r="G983" s="2">
        <v>1.7243200000000001</v>
      </c>
      <c r="H983" s="2">
        <v>1.7426450000000007</v>
      </c>
      <c r="I983" s="2">
        <v>1.816738</v>
      </c>
      <c r="J983" s="2">
        <v>1.9143924999999968</v>
      </c>
      <c r="K983" s="17" t="s">
        <v>53</v>
      </c>
      <c r="L983" s="17" t="s">
        <v>53</v>
      </c>
      <c r="M983" s="17" t="s">
        <v>53</v>
      </c>
    </row>
    <row r="984" spans="1:13" ht="13.5" x14ac:dyDescent="0.25">
      <c r="A984" s="3">
        <v>43439</v>
      </c>
      <c r="B984" s="2">
        <v>1.6814</v>
      </c>
      <c r="C984" s="2">
        <v>17.100292881274171</v>
      </c>
      <c r="D984" s="2">
        <v>1.3777294714586663E-2</v>
      </c>
      <c r="E984" s="2">
        <v>3.7844172265108104E-2</v>
      </c>
      <c r="F984" s="2">
        <v>1.70156</v>
      </c>
      <c r="G984" s="2">
        <v>1.7173700000000001</v>
      </c>
      <c r="H984" s="2">
        <v>1.7394850000000006</v>
      </c>
      <c r="I984" s="2">
        <v>1.8111760000000001</v>
      </c>
      <c r="J984" s="2">
        <v>1.9138169999999963</v>
      </c>
      <c r="K984" s="17" t="s">
        <v>47</v>
      </c>
      <c r="L984" s="17" t="s">
        <v>53</v>
      </c>
      <c r="M984" s="17" t="s">
        <v>46</v>
      </c>
    </row>
    <row r="985" spans="1:13" ht="13.5" x14ac:dyDescent="0.25">
      <c r="A985" s="3">
        <v>43440</v>
      </c>
      <c r="B985" s="2">
        <v>1.7002999999999999</v>
      </c>
      <c r="C985" s="2">
        <v>29.006167554760665</v>
      </c>
      <c r="D985" s="2">
        <v>1.5220218867983304E-2</v>
      </c>
      <c r="E985" s="2">
        <v>2.9959194856892021E-2</v>
      </c>
      <c r="F985" s="2">
        <v>1.7002999999999999</v>
      </c>
      <c r="G985" s="2">
        <v>1.7123099999999998</v>
      </c>
      <c r="H985" s="2">
        <v>1.7366400000000006</v>
      </c>
      <c r="I985" s="2">
        <v>1.8071299999999999</v>
      </c>
      <c r="J985" s="2">
        <v>1.9130724999999962</v>
      </c>
      <c r="K985" s="17" t="s">
        <v>50</v>
      </c>
      <c r="L985" s="17" t="s">
        <v>53</v>
      </c>
      <c r="M985" s="17" t="s">
        <v>52</v>
      </c>
    </row>
    <row r="986" spans="1:13" ht="13.5" x14ac:dyDescent="0.25">
      <c r="A986" s="3">
        <v>43441</v>
      </c>
      <c r="B986" s="2">
        <v>1.675</v>
      </c>
      <c r="C986" s="2">
        <v>24.030849637788947</v>
      </c>
      <c r="D986" s="2">
        <v>1.8627977462605028E-2</v>
      </c>
      <c r="E986" s="2">
        <v>2.284864188819595E-2</v>
      </c>
      <c r="F986" s="2">
        <v>1.6939800000000003</v>
      </c>
      <c r="G986" s="2">
        <v>1.70472</v>
      </c>
      <c r="H986" s="2">
        <v>1.7319000000000002</v>
      </c>
      <c r="I986" s="2">
        <v>1.8027039999999999</v>
      </c>
      <c r="J986" s="2">
        <v>1.9122014999999961</v>
      </c>
      <c r="K986" s="17" t="s">
        <v>47</v>
      </c>
      <c r="L986" s="17" t="s">
        <v>53</v>
      </c>
      <c r="M986" s="17" t="s">
        <v>46</v>
      </c>
    </row>
    <row r="987" spans="1:13" ht="13.5" x14ac:dyDescent="0.25">
      <c r="A987" s="3">
        <v>43444</v>
      </c>
      <c r="B987" s="2">
        <v>1.6434</v>
      </c>
      <c r="C987" s="2">
        <v>19.525875971395294</v>
      </c>
      <c r="D987" s="2">
        <v>2.4291287159672104E-2</v>
      </c>
      <c r="E987" s="2">
        <v>1.5624837175362706E-2</v>
      </c>
      <c r="F987" s="2">
        <v>1.6813400000000001</v>
      </c>
      <c r="G987" s="2">
        <v>1.6939700000000002</v>
      </c>
      <c r="H987" s="2">
        <v>1.7255800000000003</v>
      </c>
      <c r="I987" s="2">
        <v>1.7976460000000001</v>
      </c>
      <c r="J987" s="2">
        <v>1.9111724999999964</v>
      </c>
      <c r="K987" s="17" t="s">
        <v>47</v>
      </c>
      <c r="L987" s="17" t="s">
        <v>53</v>
      </c>
      <c r="M987" s="17" t="s">
        <v>46</v>
      </c>
    </row>
    <row r="988" spans="1:13" ht="13.5" x14ac:dyDescent="0.25">
      <c r="A988" s="3">
        <v>43445</v>
      </c>
      <c r="B988" s="2">
        <v>1.675</v>
      </c>
      <c r="C988" s="2">
        <v>33.043505043600518</v>
      </c>
      <c r="D988" s="2">
        <v>2.0520475245298098E-2</v>
      </c>
      <c r="E988" s="2">
        <v>8.5600716456225197E-3</v>
      </c>
      <c r="F988" s="2">
        <v>1.67502</v>
      </c>
      <c r="G988" s="2">
        <v>1.6908100000000001</v>
      </c>
      <c r="H988" s="2">
        <v>1.7208400000000001</v>
      </c>
      <c r="I988" s="2">
        <v>1.7932199999999994</v>
      </c>
      <c r="J988" s="2">
        <v>1.9102134999999967</v>
      </c>
      <c r="K988" s="17" t="s">
        <v>47</v>
      </c>
      <c r="L988" s="17" t="s">
        <v>53</v>
      </c>
      <c r="M988" s="17" t="s">
        <v>46</v>
      </c>
    </row>
    <row r="989" spans="1:13" ht="13.5" x14ac:dyDescent="0.25">
      <c r="A989" s="3">
        <v>43446</v>
      </c>
      <c r="B989" s="2">
        <v>1.675</v>
      </c>
      <c r="C989" s="2">
        <v>33.043505043600518</v>
      </c>
      <c r="D989" s="2">
        <v>1.769239781671117E-2</v>
      </c>
      <c r="E989" s="2">
        <v>2.4850846022389881E-3</v>
      </c>
      <c r="F989" s="2">
        <v>1.67374</v>
      </c>
      <c r="G989" s="2">
        <v>1.6876500000000001</v>
      </c>
      <c r="H989" s="2">
        <v>1.7160999999999997</v>
      </c>
      <c r="I989" s="2">
        <v>1.7887939999999996</v>
      </c>
      <c r="J989" s="2">
        <v>1.909254499999997</v>
      </c>
      <c r="K989" s="17" t="s">
        <v>47</v>
      </c>
      <c r="L989" s="17" t="s">
        <v>53</v>
      </c>
      <c r="M989" s="17" t="s">
        <v>46</v>
      </c>
    </row>
    <row r="990" spans="1:13" ht="13.5" x14ac:dyDescent="0.25">
      <c r="A990" s="3">
        <v>43447</v>
      </c>
      <c r="B990" s="2">
        <v>1.7065999999999999</v>
      </c>
      <c r="C990" s="2">
        <v>43.960600479074174</v>
      </c>
      <c r="D990" s="2">
        <v>1.3294418089849991E-2</v>
      </c>
      <c r="E990" s="2">
        <v>-2.7214609570564252E-3</v>
      </c>
      <c r="F990" s="2">
        <v>1.675</v>
      </c>
      <c r="G990" s="2">
        <v>1.6876500000000001</v>
      </c>
      <c r="H990" s="2">
        <v>1.7129400000000004</v>
      </c>
      <c r="I990" s="2">
        <v>1.7849999999999995</v>
      </c>
      <c r="J990" s="2">
        <v>1.9085999999999967</v>
      </c>
      <c r="K990" s="17" t="s">
        <v>47</v>
      </c>
      <c r="L990" s="17" t="s">
        <v>53</v>
      </c>
      <c r="M990" s="17" t="s">
        <v>54</v>
      </c>
    </row>
    <row r="991" spans="1:13" ht="13.5" x14ac:dyDescent="0.25">
      <c r="A991" s="3">
        <v>43448</v>
      </c>
      <c r="B991" s="2">
        <v>1.7065999999999999</v>
      </c>
      <c r="C991" s="2">
        <v>43.960600479074174</v>
      </c>
      <c r="D991" s="2">
        <v>9.6972041375815721E-3</v>
      </c>
      <c r="E991" s="2">
        <v>-7.1692750817191923E-3</v>
      </c>
      <c r="F991" s="2">
        <v>1.6813200000000001</v>
      </c>
      <c r="G991" s="2">
        <v>1.6876500000000001</v>
      </c>
      <c r="H991" s="2">
        <v>1.7097800000000003</v>
      </c>
      <c r="I991" s="2">
        <v>1.7814599999999989</v>
      </c>
      <c r="J991" s="2">
        <v>1.9078284999999968</v>
      </c>
      <c r="K991" s="17" t="s">
        <v>47</v>
      </c>
      <c r="L991" s="17" t="s">
        <v>53</v>
      </c>
      <c r="M991" s="17" t="s">
        <v>54</v>
      </c>
    </row>
    <row r="992" spans="1:13" ht="13.5" x14ac:dyDescent="0.25">
      <c r="A992" s="3">
        <v>43451</v>
      </c>
      <c r="B992" s="2">
        <v>1.694</v>
      </c>
      <c r="C992" s="2">
        <v>40.878398479810073</v>
      </c>
      <c r="D992" s="2">
        <v>7.7016980024697812E-3</v>
      </c>
      <c r="E992" s="2">
        <v>-1.0196188592198554E-2</v>
      </c>
      <c r="F992" s="2">
        <v>1.6914400000000001</v>
      </c>
      <c r="G992" s="2">
        <v>1.6863900000000001</v>
      </c>
      <c r="H992" s="2">
        <v>1.7075700000000005</v>
      </c>
      <c r="I992" s="2">
        <v>1.7774139999999994</v>
      </c>
      <c r="J992" s="2">
        <v>1.907227999999997</v>
      </c>
      <c r="K992" s="17" t="s">
        <v>50</v>
      </c>
      <c r="L992" s="17" t="s">
        <v>53</v>
      </c>
      <c r="M992" s="17" t="s">
        <v>51</v>
      </c>
    </row>
    <row r="993" spans="1:13" ht="13.5" x14ac:dyDescent="0.25">
      <c r="A993" s="3">
        <v>43452</v>
      </c>
      <c r="B993" s="2">
        <v>1.6687000000000001</v>
      </c>
      <c r="C993" s="2">
        <v>35.496691828069061</v>
      </c>
      <c r="D993" s="2">
        <v>8.0681624492915383E-3</v>
      </c>
      <c r="E993" s="2">
        <v>-1.14982864485841E-2</v>
      </c>
      <c r="F993" s="2">
        <v>1.6901799999999998</v>
      </c>
      <c r="G993" s="2">
        <v>1.6826000000000001</v>
      </c>
      <c r="H993" s="2">
        <v>1.7034600000000004</v>
      </c>
      <c r="I993" s="2">
        <v>1.7728619999999993</v>
      </c>
      <c r="J993" s="2">
        <v>1.9065009999999969</v>
      </c>
      <c r="K993" s="17" t="s">
        <v>47</v>
      </c>
      <c r="L993" s="17" t="s">
        <v>53</v>
      </c>
      <c r="M993" s="17" t="s">
        <v>46</v>
      </c>
    </row>
    <row r="994" spans="1:13" ht="13.5" x14ac:dyDescent="0.25">
      <c r="A994" s="3">
        <v>43453</v>
      </c>
      <c r="B994" s="2">
        <v>1.675</v>
      </c>
      <c r="C994" s="2">
        <v>37.696296939401542</v>
      </c>
      <c r="D994" s="2">
        <v>4.3516526859832538E-3</v>
      </c>
      <c r="E994" s="2">
        <v>-1.0921134522585044E-2</v>
      </c>
      <c r="F994" s="2">
        <v>1.6901800000000002</v>
      </c>
      <c r="G994" s="2">
        <v>1.6819599999999997</v>
      </c>
      <c r="H994" s="2">
        <v>1.699665</v>
      </c>
      <c r="I994" s="2">
        <v>1.7685639999999996</v>
      </c>
      <c r="J994" s="2">
        <v>1.9058054999999969</v>
      </c>
      <c r="K994" s="17" t="s">
        <v>47</v>
      </c>
      <c r="L994" s="17" t="s">
        <v>53</v>
      </c>
      <c r="M994" s="17" t="s">
        <v>53</v>
      </c>
    </row>
    <row r="995" spans="1:13" ht="13.5" x14ac:dyDescent="0.25">
      <c r="A995" s="3">
        <v>43454</v>
      </c>
      <c r="B995" s="2">
        <v>1.6560999999999999</v>
      </c>
      <c r="C995" s="2">
        <v>33.955386214692666</v>
      </c>
      <c r="D995" s="2">
        <v>5.7708925844057735E-3</v>
      </c>
      <c r="E995" s="2">
        <v>-9.9484490800494929E-3</v>
      </c>
      <c r="F995" s="2">
        <v>1.6800799999999998</v>
      </c>
      <c r="G995" s="2">
        <v>1.67754</v>
      </c>
      <c r="H995" s="2">
        <v>1.6949250000000002</v>
      </c>
      <c r="I995" s="2">
        <v>1.7638879999999995</v>
      </c>
      <c r="J995" s="2">
        <v>1.905044999999997</v>
      </c>
      <c r="K995" s="17" t="s">
        <v>47</v>
      </c>
      <c r="L995" s="17" t="s">
        <v>53</v>
      </c>
      <c r="M995" s="17" t="s">
        <v>46</v>
      </c>
    </row>
    <row r="996" spans="1:13" ht="13.5" x14ac:dyDescent="0.25">
      <c r="A996" s="3">
        <v>43455</v>
      </c>
      <c r="B996" s="2">
        <v>1.6560999999999999</v>
      </c>
      <c r="C996" s="2">
        <v>33.955386214692666</v>
      </c>
      <c r="D996" s="2">
        <v>3.4284635295014354E-3</v>
      </c>
      <c r="E996" s="2">
        <v>-9.0445991909059668E-3</v>
      </c>
      <c r="F996" s="2">
        <v>1.66998</v>
      </c>
      <c r="G996" s="2">
        <v>1.6756499999999999</v>
      </c>
      <c r="H996" s="2">
        <v>1.6901850000000003</v>
      </c>
      <c r="I996" s="2">
        <v>1.7592119999999998</v>
      </c>
      <c r="J996" s="2">
        <v>1.9042549999999969</v>
      </c>
      <c r="K996" s="17" t="s">
        <v>47</v>
      </c>
      <c r="L996" s="17" t="s">
        <v>53</v>
      </c>
      <c r="M996" s="17" t="s">
        <v>46</v>
      </c>
    </row>
    <row r="997" spans="1:13" ht="13.5" x14ac:dyDescent="0.25">
      <c r="A997" s="3">
        <v>43458</v>
      </c>
      <c r="B997" s="2">
        <v>1.675</v>
      </c>
      <c r="C997" s="2">
        <v>40.772090089072584</v>
      </c>
      <c r="D997" s="2">
        <v>-4.4919975651329658E-3</v>
      </c>
      <c r="E997" s="2">
        <v>-8.2106609267019251E-3</v>
      </c>
      <c r="F997" s="2">
        <v>1.6661800000000002</v>
      </c>
      <c r="G997" s="2">
        <v>1.6788099999999999</v>
      </c>
      <c r="H997" s="2">
        <v>1.6863900000000001</v>
      </c>
      <c r="I997" s="2">
        <v>1.7556719999999997</v>
      </c>
      <c r="J997" s="2">
        <v>1.903559499999997</v>
      </c>
      <c r="K997" s="17" t="s">
        <v>47</v>
      </c>
      <c r="L997" s="17" t="s">
        <v>53</v>
      </c>
      <c r="M997" s="17" t="s">
        <v>46</v>
      </c>
    </row>
    <row r="998" spans="1:13" ht="13.5" x14ac:dyDescent="0.25">
      <c r="A998" s="3">
        <v>43459</v>
      </c>
      <c r="B998" s="2">
        <v>1.6687000000000001</v>
      </c>
      <c r="C998" s="2">
        <v>39.315412985351486</v>
      </c>
      <c r="D998" s="2">
        <v>-5.6782050032069264E-3</v>
      </c>
      <c r="E998" s="2">
        <v>-7.1299890237704723E-3</v>
      </c>
      <c r="F998" s="2">
        <v>1.66618</v>
      </c>
      <c r="G998" s="2">
        <v>1.67818</v>
      </c>
      <c r="H998" s="2">
        <v>1.6844950000000001</v>
      </c>
      <c r="I998" s="2">
        <v>1.7513740000000002</v>
      </c>
      <c r="J998" s="2">
        <v>1.9028619999999969</v>
      </c>
      <c r="K998" s="17" t="s">
        <v>47</v>
      </c>
      <c r="L998" s="17" t="s">
        <v>53</v>
      </c>
      <c r="M998" s="17" t="s">
        <v>53</v>
      </c>
    </row>
    <row r="999" spans="1:13" ht="13.5" x14ac:dyDescent="0.25">
      <c r="A999" s="3">
        <v>43460</v>
      </c>
      <c r="B999" s="2">
        <v>1.675</v>
      </c>
      <c r="C999" s="2">
        <v>41.563779563358253</v>
      </c>
      <c r="D999" s="2">
        <v>-6.937732711062905E-3</v>
      </c>
      <c r="E999" s="2">
        <v>-5.8865221672061855E-3</v>
      </c>
      <c r="F999" s="2">
        <v>1.66618</v>
      </c>
      <c r="G999" s="2">
        <v>1.67818</v>
      </c>
      <c r="H999" s="2">
        <v>1.6829150000000002</v>
      </c>
      <c r="I999" s="2">
        <v>1.7472019999999997</v>
      </c>
      <c r="J999" s="2">
        <v>1.902166499999997</v>
      </c>
      <c r="K999" s="17" t="s">
        <v>47</v>
      </c>
      <c r="L999" s="17" t="s">
        <v>53</v>
      </c>
      <c r="M999" s="17" t="s">
        <v>53</v>
      </c>
    </row>
    <row r="1000" spans="1:13" ht="13.5" x14ac:dyDescent="0.25">
      <c r="A1000" s="3">
        <v>43461</v>
      </c>
      <c r="B1000" s="2">
        <v>1.675</v>
      </c>
      <c r="C1000" s="2">
        <v>41.563779563358246</v>
      </c>
      <c r="D1000" s="2">
        <v>-2.9839412262087084E-3</v>
      </c>
      <c r="E1000" s="2">
        <v>-4.7546099620031767E-3</v>
      </c>
      <c r="F1000" s="2">
        <v>1.6699600000000001</v>
      </c>
      <c r="G1000" s="2">
        <v>1.67502</v>
      </c>
      <c r="H1000" s="2">
        <v>1.681335</v>
      </c>
      <c r="I1000" s="2">
        <v>1.7440399999999996</v>
      </c>
      <c r="J1000" s="2">
        <v>1.901470999999997</v>
      </c>
      <c r="K1000" s="17" t="s">
        <v>50</v>
      </c>
      <c r="L1000" s="17" t="s">
        <v>53</v>
      </c>
      <c r="M1000" s="17" t="s">
        <v>51</v>
      </c>
    </row>
    <row r="1001" spans="1:13" ht="13.5" x14ac:dyDescent="0.25">
      <c r="A1001" s="3">
        <v>43462</v>
      </c>
      <c r="B1001" s="2">
        <v>1.6877</v>
      </c>
      <c r="C1001" s="2">
        <v>46.222057930941872</v>
      </c>
      <c r="D1001" s="2">
        <v>-4.328630973207126E-4</v>
      </c>
      <c r="E1001" s="2">
        <v>-3.3041949645084764E-3</v>
      </c>
      <c r="F1001" s="2">
        <v>1.6762799999999998</v>
      </c>
      <c r="G1001" s="2">
        <v>1.67313</v>
      </c>
      <c r="H1001" s="2">
        <v>1.6803900000000003</v>
      </c>
      <c r="I1001" s="2">
        <v>1.7401219999999997</v>
      </c>
      <c r="J1001" s="2">
        <v>1.9008389999999968</v>
      </c>
      <c r="K1001" s="17" t="s">
        <v>50</v>
      </c>
      <c r="L1001" s="17" t="s">
        <v>53</v>
      </c>
      <c r="M1001" s="17" t="s">
        <v>51</v>
      </c>
    </row>
    <row r="1002" spans="1:13" ht="13.5" x14ac:dyDescent="0.25">
      <c r="A1002" s="3">
        <v>43465</v>
      </c>
      <c r="B1002" s="2">
        <v>1.7002999999999999</v>
      </c>
      <c r="C1002" s="2">
        <v>50.442914401174264</v>
      </c>
      <c r="D1002" s="2">
        <v>-1.0856325052024385E-3</v>
      </c>
      <c r="E1002" s="2">
        <v>-1.8602006669514448E-3</v>
      </c>
      <c r="F1002" s="2">
        <v>1.6813400000000001</v>
      </c>
      <c r="G1002" s="2">
        <v>1.6737600000000001</v>
      </c>
      <c r="H1002" s="2">
        <v>1.680075</v>
      </c>
      <c r="I1002" s="2">
        <v>1.7365819999999996</v>
      </c>
      <c r="J1002" s="2">
        <v>1.9002699999999972</v>
      </c>
      <c r="K1002" s="17" t="s">
        <v>50</v>
      </c>
      <c r="L1002" s="17" t="s">
        <v>53</v>
      </c>
      <c r="M1002" s="17" t="s">
        <v>51</v>
      </c>
    </row>
    <row r="1003" spans="1:13" ht="13.5" x14ac:dyDescent="0.25">
      <c r="A1003" s="3">
        <v>43467</v>
      </c>
      <c r="B1003" s="2">
        <v>1.6624000000000001</v>
      </c>
      <c r="C1003" s="2">
        <v>40.217802104618421</v>
      </c>
      <c r="D1003" s="2">
        <v>-2.7413848047654898E-3</v>
      </c>
      <c r="E1003" s="2">
        <v>-7.6989293026352712E-6</v>
      </c>
      <c r="F1003" s="2">
        <v>1.6800799999999998</v>
      </c>
      <c r="G1003" s="2">
        <v>1.67313</v>
      </c>
      <c r="H1003" s="2">
        <v>1.6778649999999999</v>
      </c>
      <c r="I1003" s="2">
        <v>1.7322839999999997</v>
      </c>
      <c r="J1003" s="2">
        <v>1.8995114999999974</v>
      </c>
      <c r="K1003" s="17" t="s">
        <v>50</v>
      </c>
      <c r="L1003" s="17" t="s">
        <v>53</v>
      </c>
      <c r="M1003" s="17" t="s">
        <v>52</v>
      </c>
    </row>
    <row r="1004" spans="1:13" ht="13.5" x14ac:dyDescent="0.25">
      <c r="A1004" s="3">
        <v>43468</v>
      </c>
      <c r="B1004" s="2">
        <v>1.7002999999999999</v>
      </c>
      <c r="C1004" s="2">
        <v>50.929798958671199</v>
      </c>
      <c r="D1004" s="2">
        <v>-5.7737675488134244E-3</v>
      </c>
      <c r="E1004" s="2">
        <v>1.8189103980638334E-3</v>
      </c>
      <c r="F1004" s="2">
        <v>1.6851400000000001</v>
      </c>
      <c r="G1004" s="2">
        <v>1.6756599999999999</v>
      </c>
      <c r="H1004" s="2">
        <v>1.6788099999999999</v>
      </c>
      <c r="I1004" s="2">
        <v>1.7286180000000002</v>
      </c>
      <c r="J1004" s="2">
        <v>1.8989424999999971</v>
      </c>
      <c r="K1004" s="17" t="s">
        <v>50</v>
      </c>
      <c r="L1004" s="17" t="s">
        <v>53</v>
      </c>
      <c r="M1004" s="17" t="s">
        <v>51</v>
      </c>
    </row>
    <row r="1005" spans="1:13" ht="13.5" x14ac:dyDescent="0.25">
      <c r="A1005" s="3">
        <v>43469</v>
      </c>
      <c r="B1005" s="2">
        <v>1.7002999999999999</v>
      </c>
      <c r="C1005" s="2">
        <v>50.929798958671199</v>
      </c>
      <c r="D1005" s="2">
        <v>-1.1279779470231954E-2</v>
      </c>
      <c r="E1005" s="2">
        <v>3.1895622604613382E-3</v>
      </c>
      <c r="F1005" s="2">
        <v>1.6902000000000001</v>
      </c>
      <c r="G1005" s="2">
        <v>1.6800799999999998</v>
      </c>
      <c r="H1005" s="2">
        <v>1.6788099999999999</v>
      </c>
      <c r="I1005" s="2">
        <v>1.7250780000000001</v>
      </c>
      <c r="J1005" s="2">
        <v>1.8984614999999976</v>
      </c>
      <c r="K1005" s="17" t="s">
        <v>50</v>
      </c>
      <c r="L1005" s="17" t="s">
        <v>53</v>
      </c>
      <c r="M1005" s="17" t="s">
        <v>51</v>
      </c>
    </row>
    <row r="1006" spans="1:13" ht="13.5" x14ac:dyDescent="0.25">
      <c r="A1006" s="3">
        <v>43472</v>
      </c>
      <c r="B1006" s="2">
        <v>1.694</v>
      </c>
      <c r="C1006" s="2">
        <v>49.229237341331824</v>
      </c>
      <c r="D1006" s="2">
        <v>-1.5502099015842097E-2</v>
      </c>
      <c r="E1006" s="2">
        <v>4.5351363839139722E-3</v>
      </c>
      <c r="F1006" s="2">
        <v>1.69146</v>
      </c>
      <c r="G1006" s="2">
        <v>1.68387</v>
      </c>
      <c r="H1006" s="2">
        <v>1.6797599999999999</v>
      </c>
      <c r="I1006" s="2">
        <v>1.7214119999999999</v>
      </c>
      <c r="J1006" s="2">
        <v>1.8978904999999977</v>
      </c>
      <c r="K1006" s="17" t="s">
        <v>47</v>
      </c>
      <c r="L1006" s="17" t="s">
        <v>53</v>
      </c>
      <c r="M1006" s="17" t="s">
        <v>54</v>
      </c>
    </row>
    <row r="1007" spans="1:13" ht="13.5" x14ac:dyDescent="0.25">
      <c r="A1007" s="3">
        <v>43473</v>
      </c>
      <c r="B1007" s="2">
        <v>1.6877</v>
      </c>
      <c r="C1007" s="2">
        <v>47.520459037125214</v>
      </c>
      <c r="D1007" s="2">
        <v>-1.5691071890427288E-2</v>
      </c>
      <c r="E1007" s="2">
        <v>5.8326655627895796E-3</v>
      </c>
      <c r="F1007" s="2">
        <v>1.6889400000000001</v>
      </c>
      <c r="G1007" s="2">
        <v>1.6851400000000001</v>
      </c>
      <c r="H1007" s="2">
        <v>1.681975</v>
      </c>
      <c r="I1007" s="2">
        <v>1.7176200000000004</v>
      </c>
      <c r="J1007" s="2">
        <v>1.8972879999999979</v>
      </c>
      <c r="K1007" s="17" t="s">
        <v>47</v>
      </c>
      <c r="L1007" s="17" t="s">
        <v>53</v>
      </c>
      <c r="M1007" s="17" t="s">
        <v>46</v>
      </c>
    </row>
    <row r="1008" spans="1:13" ht="13.5" x14ac:dyDescent="0.25">
      <c r="A1008" s="3">
        <v>43474</v>
      </c>
      <c r="B1008" s="2">
        <v>1.6877</v>
      </c>
      <c r="C1008" s="2">
        <v>47.520459037125207</v>
      </c>
      <c r="D1008" s="2">
        <v>-1.6774272041280014E-2</v>
      </c>
      <c r="E1008" s="2">
        <v>6.4119310460854836E-3</v>
      </c>
      <c r="F1008" s="2">
        <v>1.6939999999999997</v>
      </c>
      <c r="G1008" s="2">
        <v>1.6870400000000001</v>
      </c>
      <c r="H1008" s="2">
        <v>1.6826099999999999</v>
      </c>
      <c r="I1008" s="2">
        <v>1.7148400000000006</v>
      </c>
      <c r="J1008" s="2">
        <v>1.8967439999999975</v>
      </c>
      <c r="K1008" s="17" t="s">
        <v>47</v>
      </c>
      <c r="L1008" s="17" t="s">
        <v>53</v>
      </c>
      <c r="M1008" s="17" t="s">
        <v>54</v>
      </c>
    </row>
    <row r="1009" spans="1:13" ht="13.5" x14ac:dyDescent="0.25">
      <c r="A1009" s="3">
        <v>43475</v>
      </c>
      <c r="B1009" s="2">
        <v>1.6877</v>
      </c>
      <c r="C1009" s="2">
        <v>47.520459037125207</v>
      </c>
      <c r="D1009" s="2">
        <v>-1.6679066780081353E-2</v>
      </c>
      <c r="E1009" s="2">
        <v>6.9152818776518727E-3</v>
      </c>
      <c r="F1009" s="2">
        <v>1.6914799999999999</v>
      </c>
      <c r="G1009" s="2">
        <v>1.68831</v>
      </c>
      <c r="H1009" s="2">
        <v>1.6832449999999999</v>
      </c>
      <c r="I1009" s="2">
        <v>1.7130700000000008</v>
      </c>
      <c r="J1009" s="2">
        <v>1.8961414999999977</v>
      </c>
      <c r="K1009" s="17" t="s">
        <v>47</v>
      </c>
      <c r="L1009" s="17" t="s">
        <v>53</v>
      </c>
      <c r="M1009" s="17" t="s">
        <v>46</v>
      </c>
    </row>
    <row r="1010" spans="1:13" ht="13.5" x14ac:dyDescent="0.25">
      <c r="A1010" s="3">
        <v>43476</v>
      </c>
      <c r="B1010" s="2">
        <v>1.675</v>
      </c>
      <c r="C1010" s="2">
        <v>43.701247854725466</v>
      </c>
      <c r="D1010" s="2">
        <v>-1.5618389532360721E-2</v>
      </c>
      <c r="E1010" s="2">
        <v>7.8303275690945057E-3</v>
      </c>
      <c r="F1010" s="2">
        <v>1.68642</v>
      </c>
      <c r="G1010" s="2">
        <v>1.68831</v>
      </c>
      <c r="H1010" s="2">
        <v>1.6816649999999995</v>
      </c>
      <c r="I1010" s="2">
        <v>1.7110460000000005</v>
      </c>
      <c r="J1010" s="2">
        <v>1.8954754999999976</v>
      </c>
      <c r="K1010" s="17" t="s">
        <v>47</v>
      </c>
      <c r="L1010" s="17" t="s">
        <v>53</v>
      </c>
      <c r="M1010" s="17" t="s">
        <v>46</v>
      </c>
    </row>
    <row r="1011" spans="1:13" ht="13.5" x14ac:dyDescent="0.25">
      <c r="A1011" s="3">
        <v>43480</v>
      </c>
      <c r="B1011" s="2">
        <v>1.675</v>
      </c>
      <c r="C1011" s="2">
        <v>43.701247854725466</v>
      </c>
      <c r="D1011" s="2">
        <v>-1.2655541095743628E-2</v>
      </c>
      <c r="E1011" s="2">
        <v>7.7413611989843537E-3</v>
      </c>
      <c r="F1011" s="2">
        <v>1.68262</v>
      </c>
      <c r="G1011" s="2">
        <v>1.6870400000000001</v>
      </c>
      <c r="H1011" s="2">
        <v>1.6800849999999996</v>
      </c>
      <c r="I1011" s="2">
        <v>1.7091500000000004</v>
      </c>
      <c r="J1011" s="2">
        <v>1.8947799999999979</v>
      </c>
      <c r="K1011" s="17" t="s">
        <v>47</v>
      </c>
      <c r="L1011" s="17" t="s">
        <v>53</v>
      </c>
      <c r="M1011" s="17" t="s">
        <v>46</v>
      </c>
    </row>
    <row r="1012" spans="1:13" ht="13.5" x14ac:dyDescent="0.25">
      <c r="A1012" s="3">
        <v>43481</v>
      </c>
      <c r="B1012" s="2">
        <v>1.6560999999999999</v>
      </c>
      <c r="C1012" s="2">
        <v>38.377718544769166</v>
      </c>
      <c r="D1012" s="2">
        <v>-6.7068075218046364E-3</v>
      </c>
      <c r="E1012" s="2">
        <v>6.9777544833164304E-3</v>
      </c>
      <c r="F1012" s="2">
        <v>1.6762999999999999</v>
      </c>
      <c r="G1012" s="2">
        <v>1.68262</v>
      </c>
      <c r="H1012" s="2">
        <v>1.6781900000000001</v>
      </c>
      <c r="I1012" s="2">
        <v>1.7068760000000005</v>
      </c>
      <c r="J1012" s="2">
        <v>1.8939899999999978</v>
      </c>
      <c r="K1012" s="17" t="s">
        <v>47</v>
      </c>
      <c r="L1012" s="17" t="s">
        <v>53</v>
      </c>
      <c r="M1012" s="17" t="s">
        <v>46</v>
      </c>
    </row>
    <row r="1013" spans="1:13" ht="13.5" x14ac:dyDescent="0.25">
      <c r="A1013" s="3">
        <v>43482</v>
      </c>
      <c r="B1013" s="2">
        <v>1.6371</v>
      </c>
      <c r="C1013" s="2">
        <v>33.906142012042167</v>
      </c>
      <c r="D1013" s="2">
        <v>-5.8893460889826166E-3</v>
      </c>
      <c r="E1013" s="2">
        <v>4.9122881777879154E-3</v>
      </c>
      <c r="F1013" s="2">
        <v>1.66618</v>
      </c>
      <c r="G1013" s="2">
        <v>1.6800899999999999</v>
      </c>
      <c r="H1013" s="2">
        <v>1.6766099999999997</v>
      </c>
      <c r="I1013" s="2">
        <v>1.7042220000000006</v>
      </c>
      <c r="J1013" s="2">
        <v>1.8931049999999976</v>
      </c>
      <c r="K1013" s="17" t="s">
        <v>47</v>
      </c>
      <c r="L1013" s="17" t="s">
        <v>48</v>
      </c>
      <c r="M1013" s="17" t="s">
        <v>46</v>
      </c>
    </row>
    <row r="1014" spans="1:13" ht="13.5" x14ac:dyDescent="0.25">
      <c r="A1014" s="3">
        <v>43483</v>
      </c>
      <c r="B1014" s="2">
        <v>1.6624000000000001</v>
      </c>
      <c r="C1014" s="2">
        <v>43.368347080738708</v>
      </c>
      <c r="D1014" s="2">
        <v>-9.3675555228189822E-4</v>
      </c>
      <c r="E1014" s="2">
        <v>2.6833621563339171E-3</v>
      </c>
      <c r="F1014" s="2">
        <v>1.6611199999999999</v>
      </c>
      <c r="G1014" s="2">
        <v>1.6763000000000001</v>
      </c>
      <c r="H1014" s="2">
        <v>1.6759799999999998</v>
      </c>
      <c r="I1014" s="2">
        <v>1.7025780000000006</v>
      </c>
      <c r="J1014" s="2">
        <v>1.8923464999999977</v>
      </c>
      <c r="K1014" s="17" t="s">
        <v>47</v>
      </c>
      <c r="L1014" s="17" t="s">
        <v>48</v>
      </c>
      <c r="M1014" s="17" t="s">
        <v>46</v>
      </c>
    </row>
    <row r="1015" spans="1:13" ht="13.5" x14ac:dyDescent="0.25">
      <c r="A1015" s="3">
        <v>43486</v>
      </c>
      <c r="B1015" s="2">
        <v>1.6308</v>
      </c>
      <c r="C1015" s="2">
        <v>36.36553490863519</v>
      </c>
      <c r="D1015" s="2">
        <v>5.726804048293177E-3</v>
      </c>
      <c r="E1015" s="2">
        <v>1.2880099570055348E-3</v>
      </c>
      <c r="F1015" s="2">
        <v>1.65228</v>
      </c>
      <c r="G1015" s="2">
        <v>1.6693500000000001</v>
      </c>
      <c r="H1015" s="2">
        <v>1.6747149999999997</v>
      </c>
      <c r="I1015" s="2">
        <v>1.7000500000000003</v>
      </c>
      <c r="J1015" s="2">
        <v>1.8914299999999977</v>
      </c>
      <c r="K1015" s="17" t="s">
        <v>47</v>
      </c>
      <c r="L1015" s="17" t="s">
        <v>48</v>
      </c>
      <c r="M1015" s="17" t="s">
        <v>46</v>
      </c>
    </row>
    <row r="1016" spans="1:13" ht="13.5" x14ac:dyDescent="0.25">
      <c r="A1016" s="3">
        <v>43487</v>
      </c>
      <c r="B1016" s="2">
        <v>1.5865</v>
      </c>
      <c r="C1016" s="2">
        <v>29.237878028017832</v>
      </c>
      <c r="D1016" s="2">
        <v>1.3986552407167618E-2</v>
      </c>
      <c r="E1016" s="2">
        <v>3.882426960522638E-4</v>
      </c>
      <c r="F1016" s="2">
        <v>1.6345799999999997</v>
      </c>
      <c r="G1016" s="2">
        <v>1.6586000000000003</v>
      </c>
      <c r="H1016" s="2">
        <v>1.671235</v>
      </c>
      <c r="I1016" s="2">
        <v>1.6963840000000001</v>
      </c>
      <c r="J1016" s="2">
        <v>1.8899114999999977</v>
      </c>
      <c r="K1016" s="17" t="s">
        <v>47</v>
      </c>
      <c r="L1016" s="17" t="s">
        <v>48</v>
      </c>
      <c r="M1016" s="17" t="s">
        <v>46</v>
      </c>
    </row>
    <row r="1017" spans="1:13" ht="13.5" x14ac:dyDescent="0.25">
      <c r="A1017" s="3">
        <v>43488</v>
      </c>
      <c r="B1017" s="2">
        <v>1.536</v>
      </c>
      <c r="C1017" s="2">
        <v>23.567177496827028</v>
      </c>
      <c r="D1017" s="2">
        <v>2.4295055509907737E-2</v>
      </c>
      <c r="E1017" s="2">
        <v>-4.5399234300006847E-4</v>
      </c>
      <c r="F1017" s="2">
        <v>1.61056</v>
      </c>
      <c r="G1017" s="2">
        <v>1.6434299999999999</v>
      </c>
      <c r="H1017" s="2">
        <v>1.6642850000000002</v>
      </c>
      <c r="I1017" s="2">
        <v>1.6917080000000004</v>
      </c>
      <c r="J1017" s="2">
        <v>1.888081999999998</v>
      </c>
      <c r="K1017" s="17" t="s">
        <v>47</v>
      </c>
      <c r="L1017" s="17" t="s">
        <v>48</v>
      </c>
      <c r="M1017" s="17" t="s">
        <v>46</v>
      </c>
    </row>
    <row r="1018" spans="1:13" ht="13.5" x14ac:dyDescent="0.25">
      <c r="A1018" s="3">
        <v>43489</v>
      </c>
      <c r="B1018" s="2">
        <v>1.4791000000000001</v>
      </c>
      <c r="C1018" s="2">
        <v>19.07747697915319</v>
      </c>
      <c r="D1018" s="2">
        <v>3.8038241068921952E-2</v>
      </c>
      <c r="E1018" s="2">
        <v>-1.2473458794564816E-3</v>
      </c>
      <c r="F1018" s="2">
        <v>1.5789599999999999</v>
      </c>
      <c r="G1018" s="2">
        <v>1.6225700000000001</v>
      </c>
      <c r="H1018" s="2">
        <v>1.6548050000000003</v>
      </c>
      <c r="I1018" s="2">
        <v>1.6858940000000002</v>
      </c>
      <c r="J1018" s="2">
        <v>1.8857049999999982</v>
      </c>
      <c r="K1018" s="17" t="s">
        <v>47</v>
      </c>
      <c r="L1018" s="17" t="s">
        <v>48</v>
      </c>
      <c r="M1018" s="17" t="s">
        <v>46</v>
      </c>
    </row>
    <row r="1019" spans="1:13" ht="13.5" x14ac:dyDescent="0.25">
      <c r="A1019" s="3">
        <v>43490</v>
      </c>
      <c r="B1019" s="2">
        <v>1.5169999999999999</v>
      </c>
      <c r="C1019" s="2">
        <v>28.806352975031132</v>
      </c>
      <c r="D1019" s="2">
        <v>4.7942010483318587E-2</v>
      </c>
      <c r="E1019" s="2">
        <v>-2.8687634833047299E-3</v>
      </c>
      <c r="F1019" s="2">
        <v>1.5498799999999999</v>
      </c>
      <c r="G1019" s="2">
        <v>1.6054999999999999</v>
      </c>
      <c r="H1019" s="2">
        <v>1.6469050000000003</v>
      </c>
      <c r="I1019" s="2">
        <v>1.6808380000000001</v>
      </c>
      <c r="J1019" s="2">
        <v>1.8833124999999982</v>
      </c>
      <c r="K1019" s="17" t="s">
        <v>47</v>
      </c>
      <c r="L1019" s="17" t="s">
        <v>48</v>
      </c>
      <c r="M1019" s="17" t="s">
        <v>46</v>
      </c>
    </row>
    <row r="1020" spans="1:13" ht="13.5" x14ac:dyDescent="0.25">
      <c r="A1020" s="3">
        <v>43493</v>
      </c>
      <c r="B1020" s="2">
        <v>1.5169999999999999</v>
      </c>
      <c r="C1020" s="2">
        <v>28.806352975031132</v>
      </c>
      <c r="D1020" s="2">
        <v>5.514647927826366E-2</v>
      </c>
      <c r="E1020" s="2">
        <v>-5.0145258168645271E-3</v>
      </c>
      <c r="F1020" s="2">
        <v>1.52712</v>
      </c>
      <c r="G1020" s="2">
        <v>1.5896999999999999</v>
      </c>
      <c r="H1020" s="2">
        <v>1.6390050000000003</v>
      </c>
      <c r="I1020" s="2">
        <v>1.6757820000000001</v>
      </c>
      <c r="J1020" s="2">
        <v>1.8809199999999981</v>
      </c>
      <c r="K1020" s="17" t="s">
        <v>47</v>
      </c>
      <c r="L1020" s="17" t="s">
        <v>48</v>
      </c>
      <c r="M1020" s="17" t="s">
        <v>46</v>
      </c>
    </row>
    <row r="1021" spans="1:13" ht="13.5" x14ac:dyDescent="0.25">
      <c r="A1021" s="3">
        <v>43494</v>
      </c>
      <c r="B1021" s="2">
        <v>1.536</v>
      </c>
      <c r="C1021" s="2">
        <v>33.457660723877368</v>
      </c>
      <c r="D1021" s="2">
        <v>6.0555718598767516E-2</v>
      </c>
      <c r="E1021" s="2">
        <v>-6.5911206089586238E-3</v>
      </c>
      <c r="F1021" s="2">
        <v>1.5170199999999998</v>
      </c>
      <c r="G1021" s="2">
        <v>1.5757999999999996</v>
      </c>
      <c r="H1021" s="2">
        <v>1.6314199999999999</v>
      </c>
      <c r="I1021" s="2">
        <v>1.6711059999999998</v>
      </c>
      <c r="J1021" s="2">
        <v>1.8786224999999981</v>
      </c>
      <c r="K1021" s="17" t="s">
        <v>47</v>
      </c>
      <c r="L1021" s="17" t="s">
        <v>48</v>
      </c>
      <c r="M1021" s="17" t="s">
        <v>46</v>
      </c>
    </row>
    <row r="1022" spans="1:13" ht="13.5" x14ac:dyDescent="0.25">
      <c r="A1022" s="3">
        <v>43495</v>
      </c>
      <c r="B1022" s="2">
        <v>1.536</v>
      </c>
      <c r="C1022" s="2">
        <v>33.457660723877368</v>
      </c>
      <c r="D1022" s="2">
        <v>6.2779986230515394E-2</v>
      </c>
      <c r="E1022" s="2">
        <v>-7.6404814985338125E-3</v>
      </c>
      <c r="F1022" s="2">
        <v>1.5170199999999998</v>
      </c>
      <c r="G1022" s="2">
        <v>1.5637899999999998</v>
      </c>
      <c r="H1022" s="2">
        <v>1.623205</v>
      </c>
      <c r="I1022" s="2">
        <v>1.667062</v>
      </c>
      <c r="J1022" s="2">
        <v>1.8763544999999981</v>
      </c>
      <c r="K1022" s="17" t="s">
        <v>47</v>
      </c>
      <c r="L1022" s="17" t="s">
        <v>53</v>
      </c>
      <c r="M1022" s="17" t="s">
        <v>53</v>
      </c>
    </row>
    <row r="1023" spans="1:13" ht="13.5" x14ac:dyDescent="0.25">
      <c r="A1023" s="3">
        <v>43496</v>
      </c>
      <c r="B1023" s="2">
        <v>1.5169999999999999</v>
      </c>
      <c r="C1023" s="2">
        <v>31.101098409571918</v>
      </c>
      <c r="D1023" s="2">
        <v>6.3660196070426167E-2</v>
      </c>
      <c r="E1023" s="2">
        <v>-8.303141293746704E-3</v>
      </c>
      <c r="F1023" s="2">
        <v>1.5246</v>
      </c>
      <c r="G1023" s="2">
        <v>1.5517799999999997</v>
      </c>
      <c r="H1023" s="2">
        <v>1.6159350000000003</v>
      </c>
      <c r="I1023" s="2">
        <v>1.6623839999999999</v>
      </c>
      <c r="J1023" s="2">
        <v>1.8739914999999983</v>
      </c>
      <c r="K1023" s="17" t="s">
        <v>50</v>
      </c>
      <c r="L1023" s="17" t="s">
        <v>53</v>
      </c>
      <c r="M1023" s="17" t="s">
        <v>51</v>
      </c>
    </row>
    <row r="1024" spans="1:13" ht="13.5" x14ac:dyDescent="0.25">
      <c r="A1024" s="3">
        <v>43497</v>
      </c>
      <c r="B1024" s="2">
        <v>1.4728000000000001</v>
      </c>
      <c r="C1024" s="2">
        <v>26.436258929354338</v>
      </c>
      <c r="D1024" s="2">
        <v>7.2159389579525168E-2</v>
      </c>
      <c r="E1024" s="2">
        <v>-8.6859444108210657E-3</v>
      </c>
      <c r="F1024" s="2">
        <v>1.51576</v>
      </c>
      <c r="G1024" s="2">
        <v>1.5328199999999996</v>
      </c>
      <c r="H1024" s="2">
        <v>1.6045600000000004</v>
      </c>
      <c r="I1024" s="2">
        <v>1.6568219999999996</v>
      </c>
      <c r="J1024" s="2">
        <v>1.8714074999999983</v>
      </c>
      <c r="K1024" s="17" t="s">
        <v>47</v>
      </c>
      <c r="L1024" s="17" t="s">
        <v>53</v>
      </c>
      <c r="M1024" s="17" t="s">
        <v>46</v>
      </c>
    </row>
    <row r="1025" spans="1:13" ht="13.5" x14ac:dyDescent="0.25">
      <c r="A1025" s="3">
        <v>43500</v>
      </c>
      <c r="B1025" s="2">
        <v>1.4663999999999999</v>
      </c>
      <c r="C1025" s="2">
        <v>25.832083852033833</v>
      </c>
      <c r="D1025" s="2">
        <v>7.576919202022081E-2</v>
      </c>
      <c r="E1025" s="2">
        <v>-8.8696569236979602E-3</v>
      </c>
      <c r="F1025" s="2">
        <v>1.5056400000000001</v>
      </c>
      <c r="G1025" s="2">
        <v>1.5163799999999998</v>
      </c>
      <c r="H1025" s="2">
        <v>1.5928650000000002</v>
      </c>
      <c r="I1025" s="2">
        <v>1.6511319999999998</v>
      </c>
      <c r="J1025" s="2">
        <v>1.8687914999999984</v>
      </c>
      <c r="K1025" s="17" t="s">
        <v>47</v>
      </c>
      <c r="L1025" s="17" t="s">
        <v>48</v>
      </c>
      <c r="M1025" s="17" t="s">
        <v>46</v>
      </c>
    </row>
    <row r="1026" spans="1:13" ht="13.5" x14ac:dyDescent="0.25">
      <c r="A1026" s="3">
        <v>43501</v>
      </c>
      <c r="B1026" s="2">
        <v>1.4663999999999999</v>
      </c>
      <c r="C1026" s="2">
        <v>25.832083852033833</v>
      </c>
      <c r="D1026" s="2">
        <v>7.2792037898028017E-2</v>
      </c>
      <c r="E1026" s="2">
        <v>-8.7126401810211848E-3</v>
      </c>
      <c r="F1026" s="2">
        <v>1.4917200000000002</v>
      </c>
      <c r="G1026" s="2">
        <v>1.5043699999999998</v>
      </c>
      <c r="H1026" s="2">
        <v>1.5814850000000003</v>
      </c>
      <c r="I1026" s="2">
        <v>1.6454419999999994</v>
      </c>
      <c r="J1026" s="2">
        <v>1.8661754999999984</v>
      </c>
      <c r="K1026" s="17" t="s">
        <v>47</v>
      </c>
      <c r="L1026" s="17" t="s">
        <v>48</v>
      </c>
      <c r="M1026" s="17" t="s">
        <v>46</v>
      </c>
    </row>
    <row r="1027" spans="1:13" ht="13.5" x14ac:dyDescent="0.25">
      <c r="A1027" s="3">
        <v>43502</v>
      </c>
      <c r="B1027" s="2">
        <v>1.4663999999999999</v>
      </c>
      <c r="C1027" s="2">
        <v>25.832083852033833</v>
      </c>
      <c r="D1027" s="2">
        <v>6.3229401045620248E-2</v>
      </c>
      <c r="E1027" s="2">
        <v>-7.6426848619872648E-3</v>
      </c>
      <c r="F1027" s="2">
        <v>1.4778</v>
      </c>
      <c r="G1027" s="2">
        <v>1.4974099999999999</v>
      </c>
      <c r="H1027" s="2">
        <v>1.5704199999999999</v>
      </c>
      <c r="I1027" s="2">
        <v>1.6397519999999992</v>
      </c>
      <c r="J1027" s="2">
        <v>1.8636469999999985</v>
      </c>
      <c r="K1027" s="17" t="s">
        <v>47</v>
      </c>
      <c r="L1027" s="17" t="s">
        <v>48</v>
      </c>
      <c r="M1027" s="17" t="s">
        <v>46</v>
      </c>
    </row>
    <row r="1028" spans="1:13" ht="13.5" x14ac:dyDescent="0.25">
      <c r="A1028" s="3">
        <v>43503</v>
      </c>
      <c r="B1028" s="2">
        <v>1.4601</v>
      </c>
      <c r="C1028" s="2">
        <v>25.126087743751086</v>
      </c>
      <c r="D1028" s="2">
        <v>4.7522726576689767E-2</v>
      </c>
      <c r="E1028" s="2">
        <v>-5.5390159907654684E-3</v>
      </c>
      <c r="F1028" s="2">
        <v>1.4664199999999998</v>
      </c>
      <c r="G1028" s="2">
        <v>1.4955099999999999</v>
      </c>
      <c r="H1028" s="2">
        <v>1.55904</v>
      </c>
      <c r="I1028" s="2">
        <v>1.6348219999999991</v>
      </c>
      <c r="J1028" s="2">
        <v>1.8609994999999986</v>
      </c>
      <c r="K1028" s="17" t="s">
        <v>47</v>
      </c>
      <c r="L1028" s="17" t="s">
        <v>48</v>
      </c>
      <c r="M1028" s="17" t="s">
        <v>46</v>
      </c>
    </row>
    <row r="1029" spans="1:13" ht="13.5" x14ac:dyDescent="0.25">
      <c r="A1029" s="3">
        <v>43504</v>
      </c>
      <c r="B1029" s="2">
        <v>1.4601</v>
      </c>
      <c r="C1029" s="2">
        <v>25.126087743751086</v>
      </c>
      <c r="D1029" s="2">
        <v>4.0722651405001198E-2</v>
      </c>
      <c r="E1029" s="2">
        <v>-2.6344904613001905E-3</v>
      </c>
      <c r="F1029" s="2">
        <v>1.4638799999999998</v>
      </c>
      <c r="G1029" s="2">
        <v>1.4898200000000001</v>
      </c>
      <c r="H1029" s="2">
        <v>1.54766</v>
      </c>
      <c r="I1029" s="2">
        <v>1.6298919999999992</v>
      </c>
      <c r="J1029" s="2">
        <v>1.8583519999999984</v>
      </c>
      <c r="K1029" s="17" t="s">
        <v>47</v>
      </c>
      <c r="L1029" s="17" t="s">
        <v>53</v>
      </c>
      <c r="M1029" s="17" t="s">
        <v>46</v>
      </c>
    </row>
    <row r="1030" spans="1:13" ht="13.5" x14ac:dyDescent="0.25">
      <c r="A1030" s="3">
        <v>43507</v>
      </c>
      <c r="B1030" s="2">
        <v>1.4538</v>
      </c>
      <c r="C1030" s="2">
        <v>24.354144947848297</v>
      </c>
      <c r="D1030" s="2">
        <v>3.6045981097780677E-2</v>
      </c>
      <c r="E1030" s="2">
        <v>9.9622534577320943E-4</v>
      </c>
      <c r="F1030" s="2">
        <v>1.46136</v>
      </c>
      <c r="G1030" s="2">
        <v>1.4835</v>
      </c>
      <c r="H1030" s="2">
        <v>1.5366000000000002</v>
      </c>
      <c r="I1030" s="2">
        <v>1.6248359999999993</v>
      </c>
      <c r="J1030" s="2">
        <v>1.8559069999999986</v>
      </c>
      <c r="K1030" s="17" t="s">
        <v>47</v>
      </c>
      <c r="L1030" s="17" t="s">
        <v>53</v>
      </c>
      <c r="M1030" s="17" t="s">
        <v>46</v>
      </c>
    </row>
    <row r="1031" spans="1:13" ht="13.5" x14ac:dyDescent="0.25">
      <c r="A1031" s="3">
        <v>43508</v>
      </c>
      <c r="B1031" s="2">
        <v>1.4538</v>
      </c>
      <c r="C1031" s="2">
        <v>24.354144947848297</v>
      </c>
      <c r="D1031" s="2">
        <v>3.5614447596707288E-2</v>
      </c>
      <c r="E1031" s="2">
        <v>5.0832366227810989E-3</v>
      </c>
      <c r="F1031" s="2">
        <v>1.4588399999999999</v>
      </c>
      <c r="G1031" s="2">
        <v>1.4752800000000001</v>
      </c>
      <c r="H1031" s="2">
        <v>1.5255399999999999</v>
      </c>
      <c r="I1031" s="2">
        <v>1.6197799999999996</v>
      </c>
      <c r="J1031" s="2">
        <v>1.8534619999999986</v>
      </c>
      <c r="K1031" s="17" t="s">
        <v>47</v>
      </c>
      <c r="L1031" s="17" t="s">
        <v>53</v>
      </c>
      <c r="M1031" s="17" t="s">
        <v>46</v>
      </c>
    </row>
    <row r="1032" spans="1:13" ht="13.5" x14ac:dyDescent="0.25">
      <c r="A1032" s="3">
        <v>43509</v>
      </c>
      <c r="B1032" s="2">
        <v>1.4538</v>
      </c>
      <c r="C1032" s="2">
        <v>24.354144947848312</v>
      </c>
      <c r="D1032" s="2">
        <v>3.5807241034935267E-2</v>
      </c>
      <c r="E1032" s="2">
        <v>8.9967932177104117E-3</v>
      </c>
      <c r="F1032" s="2">
        <v>1.4563200000000001</v>
      </c>
      <c r="G1032" s="2">
        <v>1.4670599999999998</v>
      </c>
      <c r="H1032" s="2">
        <v>1.515425</v>
      </c>
      <c r="I1032" s="2">
        <v>1.6147239999999996</v>
      </c>
      <c r="J1032" s="2">
        <v>1.850870499999999</v>
      </c>
      <c r="K1032" s="17" t="s">
        <v>47</v>
      </c>
      <c r="L1032" s="17" t="s">
        <v>53</v>
      </c>
      <c r="M1032" s="17" t="s">
        <v>46</v>
      </c>
    </row>
    <row r="1033" spans="1:13" ht="13.5" x14ac:dyDescent="0.25">
      <c r="A1033" s="3">
        <v>43510</v>
      </c>
      <c r="B1033" s="2">
        <v>1.4854000000000001</v>
      </c>
      <c r="C1033" s="2">
        <v>36.563672572763863</v>
      </c>
      <c r="D1033" s="2">
        <v>3.122316477104059E-2</v>
      </c>
      <c r="E1033" s="2">
        <v>1.2721384268542439E-2</v>
      </c>
      <c r="F1033" s="2">
        <v>1.4613800000000001</v>
      </c>
      <c r="G1033" s="2">
        <v>1.4638999999999998</v>
      </c>
      <c r="H1033" s="2">
        <v>1.5078400000000001</v>
      </c>
      <c r="I1033" s="2">
        <v>1.6102999999999994</v>
      </c>
      <c r="J1033" s="2">
        <v>1.8485539999999991</v>
      </c>
      <c r="K1033" s="17" t="s">
        <v>47</v>
      </c>
      <c r="L1033" s="17" t="s">
        <v>53</v>
      </c>
      <c r="M1033" s="17" t="s">
        <v>54</v>
      </c>
    </row>
    <row r="1034" spans="1:13" ht="13.5" x14ac:dyDescent="0.25">
      <c r="A1034" s="3">
        <v>43511</v>
      </c>
      <c r="B1034" s="2">
        <v>1.4538</v>
      </c>
      <c r="C1034" s="2">
        <v>31.14931525823809</v>
      </c>
      <c r="D1034" s="2">
        <v>2.3176687187977274E-2</v>
      </c>
      <c r="E1034" s="2">
        <v>1.5827963916378595E-2</v>
      </c>
      <c r="F1034" s="2">
        <v>1.4601200000000001</v>
      </c>
      <c r="G1034" s="2">
        <v>1.4619999999999997</v>
      </c>
      <c r="H1034" s="2">
        <v>1.4974099999999999</v>
      </c>
      <c r="I1034" s="2">
        <v>1.6057479999999997</v>
      </c>
      <c r="J1034" s="2">
        <v>1.846020999999999</v>
      </c>
      <c r="K1034" s="17" t="s">
        <v>47</v>
      </c>
      <c r="L1034" s="17" t="s">
        <v>53</v>
      </c>
      <c r="M1034" s="17" t="s">
        <v>46</v>
      </c>
    </row>
    <row r="1035" spans="1:13" ht="13.5" x14ac:dyDescent="0.25">
      <c r="A1035" s="3">
        <v>43514</v>
      </c>
      <c r="B1035" s="2">
        <v>1.4475</v>
      </c>
      <c r="C1035" s="2">
        <v>30.18949245427342</v>
      </c>
      <c r="D1035" s="2">
        <v>1.6306920566625749E-2</v>
      </c>
      <c r="E1035" s="2">
        <v>1.8428942580418814E-2</v>
      </c>
      <c r="F1035" s="2">
        <v>1.45886</v>
      </c>
      <c r="G1035" s="2">
        <v>1.4601099999999998</v>
      </c>
      <c r="H1035" s="2">
        <v>1.4882450000000003</v>
      </c>
      <c r="I1035" s="2">
        <v>1.600692</v>
      </c>
      <c r="J1035" s="2">
        <v>1.8435444999999993</v>
      </c>
      <c r="K1035" s="17" t="s">
        <v>47</v>
      </c>
      <c r="L1035" s="17" t="s">
        <v>53</v>
      </c>
      <c r="M1035" s="17" t="s">
        <v>46</v>
      </c>
    </row>
    <row r="1036" spans="1:13" ht="13.5" x14ac:dyDescent="0.25">
      <c r="A1036" s="3">
        <v>43515</v>
      </c>
      <c r="B1036" s="2">
        <v>1.4475</v>
      </c>
      <c r="C1036" s="2">
        <v>30.18949245427342</v>
      </c>
      <c r="D1036" s="2">
        <v>1.0954175543440359E-2</v>
      </c>
      <c r="E1036" s="2">
        <v>2.0057062617912659E-2</v>
      </c>
      <c r="F1036" s="2">
        <v>1.4575999999999998</v>
      </c>
      <c r="G1036" s="2">
        <v>1.4582199999999998</v>
      </c>
      <c r="H1036" s="2">
        <v>1.4812950000000003</v>
      </c>
      <c r="I1036" s="2">
        <v>1.5961420000000002</v>
      </c>
      <c r="J1036" s="2">
        <v>1.8410094999999995</v>
      </c>
      <c r="K1036" s="17" t="s">
        <v>47</v>
      </c>
      <c r="L1036" s="17" t="s">
        <v>53</v>
      </c>
      <c r="M1036" s="17" t="s">
        <v>46</v>
      </c>
    </row>
    <row r="1037" spans="1:13" ht="13.5" x14ac:dyDescent="0.25">
      <c r="A1037" s="3">
        <v>43516</v>
      </c>
      <c r="B1037" s="2">
        <v>1.4475</v>
      </c>
      <c r="C1037" s="2">
        <v>30.18949245427342</v>
      </c>
      <c r="D1037" s="2">
        <v>6.8509801487117716E-3</v>
      </c>
      <c r="E1037" s="2">
        <v>2.1008852294653154E-2</v>
      </c>
      <c r="F1037" s="2">
        <v>1.45634</v>
      </c>
      <c r="G1037" s="2">
        <v>1.4563299999999999</v>
      </c>
      <c r="H1037" s="2">
        <v>1.4768700000000003</v>
      </c>
      <c r="I1037" s="2">
        <v>1.5922240000000003</v>
      </c>
      <c r="J1037" s="2">
        <v>1.8382989999999999</v>
      </c>
      <c r="K1037" s="17" t="s">
        <v>47</v>
      </c>
      <c r="L1037" s="17" t="s">
        <v>53</v>
      </c>
      <c r="M1037" s="17" t="s">
        <v>46</v>
      </c>
    </row>
    <row r="1038" spans="1:13" ht="13.5" x14ac:dyDescent="0.25">
      <c r="A1038" s="3">
        <v>43517</v>
      </c>
      <c r="B1038" s="2">
        <v>1.4221999999999999</v>
      </c>
      <c r="C1038" s="2">
        <v>26.148215316000048</v>
      </c>
      <c r="D1038" s="2">
        <v>4.6783799944516424E-3</v>
      </c>
      <c r="E1038" s="2">
        <v>2.0843055956426458E-2</v>
      </c>
      <c r="F1038" s="2">
        <v>1.4437</v>
      </c>
      <c r="G1038" s="2">
        <v>1.4525399999999999</v>
      </c>
      <c r="H1038" s="2">
        <v>1.4740250000000004</v>
      </c>
      <c r="I1038" s="2">
        <v>1.5871680000000006</v>
      </c>
      <c r="J1038" s="2">
        <v>1.8354619999999997</v>
      </c>
      <c r="K1038" s="17" t="s">
        <v>47</v>
      </c>
      <c r="L1038" s="17" t="s">
        <v>53</v>
      </c>
      <c r="M1038" s="17" t="s">
        <v>46</v>
      </c>
    </row>
    <row r="1039" spans="1:13" ht="13.5" x14ac:dyDescent="0.25">
      <c r="A1039" s="3">
        <v>43518</v>
      </c>
      <c r="B1039" s="2">
        <v>1.4221999999999999</v>
      </c>
      <c r="C1039" s="2">
        <v>26.148215316000048</v>
      </c>
      <c r="D1039" s="2">
        <v>3.3547943465903618E-3</v>
      </c>
      <c r="E1039" s="2">
        <v>2.0065941340608455E-2</v>
      </c>
      <c r="F1039" s="2">
        <v>1.4373800000000001</v>
      </c>
      <c r="G1039" s="2">
        <v>1.44875</v>
      </c>
      <c r="H1039" s="2">
        <v>1.4692850000000004</v>
      </c>
      <c r="I1039" s="2">
        <v>1.5821120000000004</v>
      </c>
      <c r="J1039" s="2">
        <v>1.8328294999999997</v>
      </c>
      <c r="K1039" s="17" t="s">
        <v>47</v>
      </c>
      <c r="L1039" s="17" t="s">
        <v>53</v>
      </c>
      <c r="M1039" s="17" t="s">
        <v>46</v>
      </c>
    </row>
    <row r="1040" spans="1:13" ht="13.5" x14ac:dyDescent="0.25">
      <c r="A1040" s="3">
        <v>43521</v>
      </c>
      <c r="B1040" s="2">
        <v>1.4221999999999999</v>
      </c>
      <c r="C1040" s="2">
        <v>26.148215316000048</v>
      </c>
      <c r="D1040" s="2">
        <v>1.7422438322078904E-3</v>
      </c>
      <c r="E1040" s="2">
        <v>1.8950582094558174E-2</v>
      </c>
      <c r="F1040" s="2">
        <v>1.43232</v>
      </c>
      <c r="G1040" s="2">
        <v>1.4455899999999999</v>
      </c>
      <c r="H1040" s="2">
        <v>1.4645450000000004</v>
      </c>
      <c r="I1040" s="2">
        <v>1.5764240000000003</v>
      </c>
      <c r="J1040" s="2">
        <v>1.8301969999999996</v>
      </c>
      <c r="K1040" s="17" t="s">
        <v>47</v>
      </c>
      <c r="L1040" s="17" t="s">
        <v>53</v>
      </c>
      <c r="M1040" s="17" t="s">
        <v>46</v>
      </c>
    </row>
    <row r="1041" spans="1:13" ht="13.5" x14ac:dyDescent="0.25">
      <c r="A1041" s="3">
        <v>43522</v>
      </c>
      <c r="B1041" s="2">
        <v>1.4475</v>
      </c>
      <c r="C1041" s="2">
        <v>36.726990004644748</v>
      </c>
      <c r="D1041" s="2">
        <v>-1.0549651899687262E-3</v>
      </c>
      <c r="E1041" s="2">
        <v>1.7210916084406981E-2</v>
      </c>
      <c r="F1041" s="2">
        <v>1.43232</v>
      </c>
      <c r="G1041" s="2">
        <v>1.44496</v>
      </c>
      <c r="H1041" s="2">
        <v>1.4601200000000003</v>
      </c>
      <c r="I1041" s="2">
        <v>1.5712420000000007</v>
      </c>
      <c r="J1041" s="2">
        <v>1.8275449999999995</v>
      </c>
      <c r="K1041" s="17" t="s">
        <v>50</v>
      </c>
      <c r="L1041" s="17" t="s">
        <v>53</v>
      </c>
      <c r="M1041" s="17" t="s">
        <v>53</v>
      </c>
    </row>
    <row r="1042" spans="1:13" ht="13.5" x14ac:dyDescent="0.25">
      <c r="A1042" s="3">
        <v>43523</v>
      </c>
      <c r="B1042" s="2">
        <v>1.4158999999999999</v>
      </c>
      <c r="C1042" s="2">
        <v>30.79379260271196</v>
      </c>
      <c r="D1042" s="2">
        <v>-8.2195271230123268E-4</v>
      </c>
      <c r="E1042" s="2">
        <v>1.5476759001939682E-2</v>
      </c>
      <c r="F1042" s="2">
        <v>1.4259999999999997</v>
      </c>
      <c r="G1042" s="2">
        <v>1.4411700000000001</v>
      </c>
      <c r="H1042" s="2">
        <v>1.4541150000000003</v>
      </c>
      <c r="I1042" s="2">
        <v>1.5656800000000006</v>
      </c>
      <c r="J1042" s="2">
        <v>1.8247349999999998</v>
      </c>
      <c r="K1042" s="17" t="s">
        <v>47</v>
      </c>
      <c r="L1042" s="17" t="s">
        <v>53</v>
      </c>
      <c r="M1042" s="17" t="s">
        <v>46</v>
      </c>
    </row>
    <row r="1043" spans="1:13" ht="13.5" x14ac:dyDescent="0.25">
      <c r="A1043" s="3">
        <v>43524</v>
      </c>
      <c r="B1043" s="2">
        <v>1.3969</v>
      </c>
      <c r="C1043" s="2">
        <v>27.877637438635006</v>
      </c>
      <c r="D1043" s="2">
        <v>6.0708286045301207E-3</v>
      </c>
      <c r="E1043" s="2">
        <v>1.3833824276185519E-2</v>
      </c>
      <c r="F1043" s="2">
        <v>1.4209399999999999</v>
      </c>
      <c r="G1043" s="2">
        <v>1.43232</v>
      </c>
      <c r="H1043" s="2">
        <v>1.4481100000000002</v>
      </c>
      <c r="I1043" s="2">
        <v>1.5602440000000006</v>
      </c>
      <c r="J1043" s="2">
        <v>1.8218299999999996</v>
      </c>
      <c r="K1043" s="17" t="s">
        <v>47</v>
      </c>
      <c r="L1043" s="17" t="s">
        <v>48</v>
      </c>
      <c r="M1043" s="17" t="s">
        <v>46</v>
      </c>
    </row>
    <row r="1044" spans="1:13" ht="13.5" x14ac:dyDescent="0.25">
      <c r="A1044" s="3">
        <v>43525</v>
      </c>
      <c r="B1044" s="2">
        <v>1.3969</v>
      </c>
      <c r="C1044" s="2">
        <v>27.877637438635006</v>
      </c>
      <c r="D1044" s="2">
        <v>7.5489811621098912E-3</v>
      </c>
      <c r="E1044" s="2">
        <v>1.3838273761285529E-2</v>
      </c>
      <c r="F1044" s="2">
        <v>1.41588</v>
      </c>
      <c r="G1044" s="2">
        <v>1.4266300000000001</v>
      </c>
      <c r="H1044" s="2">
        <v>1.444315</v>
      </c>
      <c r="I1044" s="2">
        <v>1.5546820000000008</v>
      </c>
      <c r="J1044" s="2">
        <v>1.8190709999999999</v>
      </c>
      <c r="K1044" s="17" t="s">
        <v>47</v>
      </c>
      <c r="L1044" s="17" t="s">
        <v>48</v>
      </c>
      <c r="M1044" s="17" t="s">
        <v>46</v>
      </c>
    </row>
    <row r="1045" spans="1:13" ht="13.5" x14ac:dyDescent="0.25">
      <c r="A1045" s="3">
        <v>43528</v>
      </c>
      <c r="B1045" s="2">
        <v>1.4285000000000001</v>
      </c>
      <c r="C1045" s="2">
        <v>39.016972719128745</v>
      </c>
      <c r="D1045" s="2">
        <v>5.9595111583663485E-3</v>
      </c>
      <c r="E1045" s="2">
        <v>1.4933526770183413E-2</v>
      </c>
      <c r="F1045" s="2">
        <v>1.4171399999999998</v>
      </c>
      <c r="G1045" s="2">
        <v>1.4247300000000001</v>
      </c>
      <c r="H1045" s="2">
        <v>1.44242</v>
      </c>
      <c r="I1045" s="2">
        <v>1.5501300000000007</v>
      </c>
      <c r="J1045" s="2">
        <v>1.8163825</v>
      </c>
      <c r="K1045" s="17" t="s">
        <v>47</v>
      </c>
      <c r="L1045" s="17" t="s">
        <v>53</v>
      </c>
      <c r="M1045" s="17" t="s">
        <v>54</v>
      </c>
    </row>
    <row r="1046" spans="1:13" ht="13.5" x14ac:dyDescent="0.25">
      <c r="A1046" s="3">
        <v>43529</v>
      </c>
      <c r="B1046" s="2">
        <v>1.4158999999999999</v>
      </c>
      <c r="C1046" s="2">
        <v>36.590235863376854</v>
      </c>
      <c r="D1046" s="2">
        <v>5.7961427946542354E-3</v>
      </c>
      <c r="E1046" s="2">
        <v>1.6562675216276919E-2</v>
      </c>
      <c r="F1046" s="2">
        <v>1.4108199999999997</v>
      </c>
      <c r="G1046" s="2">
        <v>1.4215700000000002</v>
      </c>
      <c r="H1046" s="2">
        <v>1.4398949999999999</v>
      </c>
      <c r="I1046" s="2">
        <v>1.5453260000000002</v>
      </c>
      <c r="J1046" s="2">
        <v>1.8137185000000002</v>
      </c>
      <c r="K1046" s="17" t="s">
        <v>47</v>
      </c>
      <c r="L1046" s="17" t="s">
        <v>48</v>
      </c>
      <c r="M1046" s="17" t="s">
        <v>46</v>
      </c>
    </row>
    <row r="1047" spans="1:13" ht="13.5" x14ac:dyDescent="0.25">
      <c r="A1047" s="3">
        <v>43530</v>
      </c>
      <c r="B1047" s="2">
        <v>1.3779999999999999</v>
      </c>
      <c r="C1047" s="2">
        <v>30.45441436543075</v>
      </c>
      <c r="D1047" s="2">
        <v>8.7696160960804015E-3</v>
      </c>
      <c r="E1047" s="2">
        <v>1.8702224017361595E-2</v>
      </c>
      <c r="F1047" s="2">
        <v>1.40324</v>
      </c>
      <c r="G1047" s="2">
        <v>1.41462</v>
      </c>
      <c r="H1047" s="2">
        <v>1.4354749999999998</v>
      </c>
      <c r="I1047" s="2">
        <v>1.5393860000000004</v>
      </c>
      <c r="J1047" s="2">
        <v>1.8106605000000005</v>
      </c>
      <c r="K1047" s="17" t="s">
        <v>47</v>
      </c>
      <c r="L1047" s="17" t="s">
        <v>53</v>
      </c>
      <c r="M1047" s="17" t="s">
        <v>46</v>
      </c>
    </row>
    <row r="1048" spans="1:13" ht="13.5" x14ac:dyDescent="0.25">
      <c r="A1048" s="3">
        <v>43531</v>
      </c>
      <c r="B1048" s="2">
        <v>1.3842000000000001</v>
      </c>
      <c r="C1048" s="2">
        <v>32.449998460321112</v>
      </c>
      <c r="D1048" s="2">
        <v>7.4397776160455287E-3</v>
      </c>
      <c r="E1048" s="2">
        <v>2.0464332935096457E-2</v>
      </c>
      <c r="F1048" s="2">
        <v>1.4007000000000001</v>
      </c>
      <c r="G1048" s="2">
        <v>1.41082</v>
      </c>
      <c r="H1048" s="2">
        <v>1.4316799999999998</v>
      </c>
      <c r="I1048" s="2">
        <v>1.5336960000000002</v>
      </c>
      <c r="J1048" s="2">
        <v>1.8076625000000006</v>
      </c>
      <c r="K1048" s="17" t="s">
        <v>47</v>
      </c>
      <c r="L1048" s="17" t="s">
        <v>53</v>
      </c>
      <c r="M1048" s="17" t="s">
        <v>46</v>
      </c>
    </row>
    <row r="1049" spans="1:13" ht="13.5" x14ac:dyDescent="0.25">
      <c r="A1049" s="3">
        <v>43532</v>
      </c>
      <c r="B1049" s="2">
        <v>1.3842000000000001</v>
      </c>
      <c r="C1049" s="2">
        <v>32.449998460321112</v>
      </c>
      <c r="D1049" s="2">
        <v>6.7461460135560536E-3</v>
      </c>
      <c r="E1049" s="2">
        <v>2.1537920357756223E-2</v>
      </c>
      <c r="F1049" s="2">
        <v>1.3981600000000001</v>
      </c>
      <c r="G1049" s="2">
        <v>1.4070199999999999</v>
      </c>
      <c r="H1049" s="2">
        <v>1.4278850000000001</v>
      </c>
      <c r="I1049" s="2">
        <v>1.5278800000000001</v>
      </c>
      <c r="J1049" s="2">
        <v>1.8047815000000011</v>
      </c>
      <c r="K1049" s="17" t="s">
        <v>47</v>
      </c>
      <c r="L1049" s="17" t="s">
        <v>53</v>
      </c>
      <c r="M1049" s="17" t="s">
        <v>46</v>
      </c>
    </row>
    <row r="1050" spans="1:13" ht="13.5" x14ac:dyDescent="0.25">
      <c r="A1050" s="3">
        <v>43535</v>
      </c>
      <c r="B1050" s="2">
        <v>1.3842000000000001</v>
      </c>
      <c r="C1050" s="2">
        <v>32.449998460321112</v>
      </c>
      <c r="D1050" s="2">
        <v>6.5588717265512297E-3</v>
      </c>
      <c r="E1050" s="2">
        <v>2.0897607285317196E-2</v>
      </c>
      <c r="F1050" s="2">
        <v>1.3893</v>
      </c>
      <c r="G1050" s="2">
        <v>1.4032199999999999</v>
      </c>
      <c r="H1050" s="2">
        <v>1.4244049999999997</v>
      </c>
      <c r="I1050" s="2">
        <v>1.5220640000000001</v>
      </c>
      <c r="J1050" s="2">
        <v>1.8019005000000015</v>
      </c>
      <c r="K1050" s="17" t="s">
        <v>47</v>
      </c>
      <c r="L1050" s="17" t="s">
        <v>53</v>
      </c>
      <c r="M1050" s="17" t="s">
        <v>46</v>
      </c>
    </row>
    <row r="1051" spans="1:13" ht="13.5" x14ac:dyDescent="0.25">
      <c r="A1051" s="3">
        <v>43536</v>
      </c>
      <c r="B1051" s="2">
        <v>1.3842000000000001</v>
      </c>
      <c r="C1051" s="2">
        <v>32.449998460321098</v>
      </c>
      <c r="D1051" s="2">
        <v>1.0662758006230622E-2</v>
      </c>
      <c r="E1051" s="2">
        <v>2.0451156223655606E-2</v>
      </c>
      <c r="F1051" s="2">
        <v>1.38296</v>
      </c>
      <c r="G1051" s="2">
        <v>1.3968899999999997</v>
      </c>
      <c r="H1051" s="2">
        <v>1.420925</v>
      </c>
      <c r="I1051" s="2">
        <v>1.5159940000000001</v>
      </c>
      <c r="J1051" s="2">
        <v>1.7989610000000016</v>
      </c>
      <c r="K1051" s="17" t="s">
        <v>47</v>
      </c>
      <c r="L1051" s="17" t="s">
        <v>53</v>
      </c>
      <c r="M1051" s="17" t="s">
        <v>46</v>
      </c>
    </row>
    <row r="1052" spans="1:13" ht="13.5" x14ac:dyDescent="0.25">
      <c r="A1052" s="3">
        <v>43537</v>
      </c>
      <c r="B1052" s="2">
        <v>1.3969</v>
      </c>
      <c r="C1052" s="2">
        <v>37.399157482813358</v>
      </c>
      <c r="D1052" s="2">
        <v>8.6756289318341562E-3</v>
      </c>
      <c r="E1052" s="2">
        <v>2.0418333130446109E-2</v>
      </c>
      <c r="F1052" s="2">
        <v>1.3867400000000001</v>
      </c>
      <c r="G1052" s="2">
        <v>1.3949900000000002</v>
      </c>
      <c r="H1052" s="2">
        <v>1.41808</v>
      </c>
      <c r="I1052" s="2">
        <v>1.5099260000000001</v>
      </c>
      <c r="J1052" s="2">
        <v>1.7960850000000013</v>
      </c>
      <c r="K1052" s="17" t="s">
        <v>50</v>
      </c>
      <c r="L1052" s="17" t="s">
        <v>53</v>
      </c>
      <c r="M1052" s="17" t="s">
        <v>51</v>
      </c>
    </row>
    <row r="1053" spans="1:13" ht="13.5" x14ac:dyDescent="0.25">
      <c r="A1053" s="3">
        <v>43538</v>
      </c>
      <c r="B1053" s="2">
        <v>1.3969</v>
      </c>
      <c r="C1053" s="2">
        <v>37.399157482813358</v>
      </c>
      <c r="D1053" s="2">
        <v>4.3133411506763863E-3</v>
      </c>
      <c r="E1053" s="2">
        <v>2.0712995596980699E-2</v>
      </c>
      <c r="F1053" s="2">
        <v>1.3892800000000001</v>
      </c>
      <c r="G1053" s="2">
        <v>1.3949900000000002</v>
      </c>
      <c r="H1053" s="2">
        <v>1.4136549999999999</v>
      </c>
      <c r="I1053" s="2">
        <v>1.5046160000000004</v>
      </c>
      <c r="J1053" s="2">
        <v>1.7932970000000015</v>
      </c>
      <c r="K1053" s="17" t="s">
        <v>50</v>
      </c>
      <c r="L1053" s="17" t="s">
        <v>53</v>
      </c>
      <c r="M1053" s="17" t="s">
        <v>51</v>
      </c>
    </row>
    <row r="1054" spans="1:13" ht="13.5" x14ac:dyDescent="0.25">
      <c r="A1054" s="3">
        <v>43539</v>
      </c>
      <c r="B1054" s="2">
        <v>1.3905000000000001</v>
      </c>
      <c r="C1054" s="2">
        <v>35.863466173973947</v>
      </c>
      <c r="D1054" s="2">
        <v>1.3205135027529735E-3</v>
      </c>
      <c r="E1054" s="2">
        <v>2.0480064437537717E-2</v>
      </c>
      <c r="F1054" s="2">
        <v>1.3905400000000001</v>
      </c>
      <c r="G1054" s="2">
        <v>1.39435</v>
      </c>
      <c r="H1054" s="2">
        <v>1.4104899999999998</v>
      </c>
      <c r="I1054" s="2">
        <v>1.4984200000000003</v>
      </c>
      <c r="J1054" s="2">
        <v>1.7904520000000013</v>
      </c>
      <c r="K1054" s="17" t="s">
        <v>50</v>
      </c>
      <c r="L1054" s="17" t="s">
        <v>53</v>
      </c>
      <c r="M1054" s="17" t="s">
        <v>51</v>
      </c>
    </row>
    <row r="1055" spans="1:13" ht="13.5" x14ac:dyDescent="0.25">
      <c r="A1055" s="3">
        <v>43542</v>
      </c>
      <c r="B1055" s="2">
        <v>1.3777999999999999</v>
      </c>
      <c r="C1055" s="2">
        <v>32.970299643952146</v>
      </c>
      <c r="D1055" s="2">
        <v>4.8358706047759714E-3</v>
      </c>
      <c r="E1055" s="2">
        <v>2.0614971694244776E-2</v>
      </c>
      <c r="F1055" s="2">
        <v>1.3892600000000002</v>
      </c>
      <c r="G1055" s="2">
        <v>1.3892800000000001</v>
      </c>
      <c r="H1055" s="2">
        <v>1.4070049999999998</v>
      </c>
      <c r="I1055" s="2">
        <v>1.4919700000000002</v>
      </c>
      <c r="J1055" s="2">
        <v>1.7875435000000013</v>
      </c>
      <c r="K1055" s="17" t="s">
        <v>47</v>
      </c>
      <c r="L1055" s="17" t="s">
        <v>53</v>
      </c>
      <c r="M1055" s="17" t="s">
        <v>46</v>
      </c>
    </row>
    <row r="1056" spans="1:13" ht="13.5" x14ac:dyDescent="0.25">
      <c r="A1056" s="3">
        <v>43543</v>
      </c>
      <c r="B1056" s="2">
        <v>1.3588</v>
      </c>
      <c r="C1056" s="2">
        <v>29.177933472730686</v>
      </c>
      <c r="D1056" s="2">
        <v>7.5816817746827692E-3</v>
      </c>
      <c r="E1056" s="2">
        <v>2.0233155818969468E-2</v>
      </c>
      <c r="F1056" s="2">
        <v>1.38418</v>
      </c>
      <c r="G1056" s="2">
        <v>1.3835700000000002</v>
      </c>
      <c r="H1056" s="2">
        <v>1.4025699999999999</v>
      </c>
      <c r="I1056" s="2">
        <v>1.485266</v>
      </c>
      <c r="J1056" s="2">
        <v>1.7845400000000016</v>
      </c>
      <c r="K1056" s="17" t="s">
        <v>47</v>
      </c>
      <c r="L1056" s="17" t="s">
        <v>53</v>
      </c>
      <c r="M1056" s="17" t="s">
        <v>46</v>
      </c>
    </row>
    <row r="1057" spans="1:13" ht="13.5" x14ac:dyDescent="0.25">
      <c r="A1057" s="3">
        <v>43545</v>
      </c>
      <c r="B1057" s="2">
        <v>1.3651</v>
      </c>
      <c r="C1057" s="2">
        <v>31.972061564204083</v>
      </c>
      <c r="D1057" s="2">
        <v>3.9998337536730766E-3</v>
      </c>
      <c r="E1057" s="2">
        <v>2.0025584383619423E-2</v>
      </c>
      <c r="F1057" s="2">
        <v>1.3778199999999998</v>
      </c>
      <c r="G1057" s="2">
        <v>1.3822800000000002</v>
      </c>
      <c r="H1057" s="2">
        <v>1.3984499999999997</v>
      </c>
      <c r="I1057" s="2">
        <v>1.4788139999999999</v>
      </c>
      <c r="J1057" s="2">
        <v>1.7816630000000016</v>
      </c>
      <c r="K1057" s="17" t="s">
        <v>47</v>
      </c>
      <c r="L1057" s="17" t="s">
        <v>53</v>
      </c>
      <c r="M1057" s="17" t="s">
        <v>46</v>
      </c>
    </row>
    <row r="1058" spans="1:13" ht="13.5" x14ac:dyDescent="0.25">
      <c r="A1058" s="3">
        <v>43546</v>
      </c>
      <c r="B1058" s="2">
        <v>1.3651</v>
      </c>
      <c r="C1058" s="2">
        <v>31.972061564204083</v>
      </c>
      <c r="D1058" s="2">
        <v>2.248815118937042E-3</v>
      </c>
      <c r="E1058" s="2">
        <v>2.0951952047093034E-2</v>
      </c>
      <c r="F1058" s="2">
        <v>1.3714600000000001</v>
      </c>
      <c r="G1058" s="2">
        <v>1.3803700000000001</v>
      </c>
      <c r="H1058" s="2">
        <v>1.3955949999999997</v>
      </c>
      <c r="I1058" s="2">
        <v>1.4723619999999997</v>
      </c>
      <c r="J1058" s="2">
        <v>1.7789125000000012</v>
      </c>
      <c r="K1058" s="17" t="s">
        <v>47</v>
      </c>
      <c r="L1058" s="17" t="s">
        <v>53</v>
      </c>
      <c r="M1058" s="17" t="s">
        <v>46</v>
      </c>
    </row>
    <row r="1059" spans="1:13" ht="13.5" x14ac:dyDescent="0.25">
      <c r="A1059" s="3">
        <v>43549</v>
      </c>
      <c r="B1059" s="2">
        <v>1.3651</v>
      </c>
      <c r="C1059" s="2">
        <v>31.972061564204068</v>
      </c>
      <c r="D1059" s="2">
        <v>1.0689707171473994E-3</v>
      </c>
      <c r="E1059" s="2">
        <v>2.2014900551294948E-2</v>
      </c>
      <c r="F1059" s="2">
        <v>1.3663799999999999</v>
      </c>
      <c r="G1059" s="2">
        <v>1.37846</v>
      </c>
      <c r="H1059" s="2">
        <v>1.3927399999999994</v>
      </c>
      <c r="I1059" s="2">
        <v>1.4659099999999998</v>
      </c>
      <c r="J1059" s="2">
        <v>1.7760985000000011</v>
      </c>
      <c r="K1059" s="17" t="s">
        <v>47</v>
      </c>
      <c r="L1059" s="17" t="s">
        <v>53</v>
      </c>
      <c r="M1059" s="17" t="s">
        <v>46</v>
      </c>
    </row>
    <row r="1060" spans="1:13" ht="13.5" x14ac:dyDescent="0.25">
      <c r="A1060" s="3">
        <v>43550</v>
      </c>
      <c r="B1060" s="2">
        <v>1.3842000000000001</v>
      </c>
      <c r="C1060" s="2">
        <v>40.813930701244288</v>
      </c>
      <c r="D1060" s="2">
        <v>-1.064741799549962E-3</v>
      </c>
      <c r="E1060" s="2">
        <v>2.4122058776413883E-2</v>
      </c>
      <c r="F1060" s="2">
        <v>1.3676600000000001</v>
      </c>
      <c r="G1060" s="2">
        <v>1.37846</v>
      </c>
      <c r="H1060" s="2">
        <v>1.3908399999999996</v>
      </c>
      <c r="I1060" s="2">
        <v>1.4600939999999998</v>
      </c>
      <c r="J1060" s="2">
        <v>1.7733800000000013</v>
      </c>
      <c r="K1060" s="17" t="s">
        <v>50</v>
      </c>
      <c r="L1060" s="17" t="s">
        <v>53</v>
      </c>
      <c r="M1060" s="17" t="s">
        <v>51</v>
      </c>
    </row>
    <row r="1061" spans="1:13" ht="13.5" x14ac:dyDescent="0.25">
      <c r="A1061" s="3">
        <v>43551</v>
      </c>
      <c r="B1061" s="2">
        <v>1.3588</v>
      </c>
      <c r="C1061" s="2">
        <v>34.409007190510081</v>
      </c>
      <c r="D1061" s="2">
        <v>-8.4283859411815598E-4</v>
      </c>
      <c r="E1061" s="2">
        <v>2.6542655121870224E-2</v>
      </c>
      <c r="F1061" s="2">
        <v>1.3676600000000001</v>
      </c>
      <c r="G1061" s="2">
        <v>1.37592</v>
      </c>
      <c r="H1061" s="2">
        <v>1.3864049999999997</v>
      </c>
      <c r="I1061" s="2">
        <v>1.45377</v>
      </c>
      <c r="J1061" s="2">
        <v>1.7703450000000016</v>
      </c>
      <c r="K1061" s="17" t="s">
        <v>50</v>
      </c>
      <c r="L1061" s="17" t="s">
        <v>53</v>
      </c>
      <c r="M1061" s="17" t="s">
        <v>53</v>
      </c>
    </row>
    <row r="1062" spans="1:13" ht="13.5" x14ac:dyDescent="0.25">
      <c r="A1062" s="3">
        <v>43552</v>
      </c>
      <c r="B1062" s="2">
        <v>1.3524</v>
      </c>
      <c r="C1062" s="2">
        <v>33.003613628149552</v>
      </c>
      <c r="D1062" s="2">
        <v>2.0580011092155015E-3</v>
      </c>
      <c r="E1062" s="2">
        <v>2.9198417534620928E-2</v>
      </c>
      <c r="F1062" s="2">
        <v>1.3651200000000001</v>
      </c>
      <c r="G1062" s="2">
        <v>1.37147</v>
      </c>
      <c r="H1062" s="2">
        <v>1.3832299999999997</v>
      </c>
      <c r="I1062" s="2">
        <v>1.4476959999999999</v>
      </c>
      <c r="J1062" s="2">
        <v>1.7672780000000015</v>
      </c>
      <c r="K1062" s="17" t="s">
        <v>50</v>
      </c>
      <c r="L1062" s="17" t="s">
        <v>53</v>
      </c>
      <c r="M1062" s="17" t="s">
        <v>52</v>
      </c>
    </row>
    <row r="1063" spans="1:13" ht="13.5" x14ac:dyDescent="0.25">
      <c r="A1063" s="3">
        <v>43553</v>
      </c>
      <c r="B1063" s="2">
        <v>1.4286000000000001</v>
      </c>
      <c r="C1063" s="2">
        <v>56.030562904139678</v>
      </c>
      <c r="D1063" s="2">
        <v>-8.3003617289323373E-4</v>
      </c>
      <c r="E1063" s="2">
        <v>3.2021905794615071E-2</v>
      </c>
      <c r="F1063" s="2">
        <v>1.3778200000000003</v>
      </c>
      <c r="G1063" s="2">
        <v>1.3746399999999999</v>
      </c>
      <c r="H1063" s="2">
        <v>1.3848149999999995</v>
      </c>
      <c r="I1063" s="2">
        <v>1.4435260000000003</v>
      </c>
      <c r="J1063" s="2">
        <v>1.7645920000000017</v>
      </c>
      <c r="K1063" s="17" t="s">
        <v>50</v>
      </c>
      <c r="L1063" s="17" t="s">
        <v>53</v>
      </c>
      <c r="M1063" s="17" t="s">
        <v>51</v>
      </c>
    </row>
    <row r="1064" spans="1:13" ht="13.5" x14ac:dyDescent="0.25">
      <c r="A1064" s="3">
        <v>43556</v>
      </c>
      <c r="B1064" s="2">
        <v>1.4286000000000001</v>
      </c>
      <c r="C1064" s="2">
        <v>56.030562904139671</v>
      </c>
      <c r="D1064" s="2">
        <v>-4.4291532893840913E-3</v>
      </c>
      <c r="E1064" s="2">
        <v>3.3656020771914E-2</v>
      </c>
      <c r="F1064" s="2">
        <v>1.3905200000000002</v>
      </c>
      <c r="G1064" s="2">
        <v>1.37845</v>
      </c>
      <c r="H1064" s="2">
        <v>1.3863999999999996</v>
      </c>
      <c r="I1064" s="2">
        <v>1.4388500000000004</v>
      </c>
      <c r="J1064" s="2">
        <v>1.761906000000002</v>
      </c>
      <c r="K1064" s="17" t="s">
        <v>50</v>
      </c>
      <c r="L1064" s="17" t="s">
        <v>53</v>
      </c>
      <c r="M1064" s="17" t="s">
        <v>51</v>
      </c>
    </row>
    <row r="1065" spans="1:13" ht="13.5" x14ac:dyDescent="0.25">
      <c r="A1065" s="3">
        <v>43557</v>
      </c>
      <c r="B1065" s="2">
        <v>1.3969</v>
      </c>
      <c r="C1065" s="2">
        <v>48.06073266927357</v>
      </c>
      <c r="D1065" s="2">
        <v>-7.2383857505735616E-3</v>
      </c>
      <c r="E1065" s="2">
        <v>3.3621490010202149E-2</v>
      </c>
      <c r="F1065" s="2">
        <v>1.3930600000000002</v>
      </c>
      <c r="G1065" s="2">
        <v>1.38036</v>
      </c>
      <c r="H1065" s="2">
        <v>1.3848199999999997</v>
      </c>
      <c r="I1065" s="2">
        <v>1.4341720000000004</v>
      </c>
      <c r="J1065" s="2">
        <v>1.7589985000000019</v>
      </c>
      <c r="K1065" s="17" t="s">
        <v>47</v>
      </c>
      <c r="L1065" s="17" t="s">
        <v>53</v>
      </c>
      <c r="M1065" s="17" t="s">
        <v>54</v>
      </c>
    </row>
    <row r="1066" spans="1:13" ht="13.5" x14ac:dyDescent="0.25">
      <c r="A1066" s="3">
        <v>43558</v>
      </c>
      <c r="B1066" s="2">
        <v>1.3777999999999999</v>
      </c>
      <c r="C1066" s="2">
        <v>43.999733338961192</v>
      </c>
      <c r="D1066" s="2">
        <v>-1.1082788553492984E-2</v>
      </c>
      <c r="E1066" s="2">
        <v>3.2830139053119822E-2</v>
      </c>
      <c r="F1066" s="2">
        <v>1.39686</v>
      </c>
      <c r="G1066" s="2">
        <v>1.38226</v>
      </c>
      <c r="H1066" s="2">
        <v>1.3829149999999997</v>
      </c>
      <c r="I1066" s="2">
        <v>1.4299980000000003</v>
      </c>
      <c r="J1066" s="2">
        <v>1.7560900000000021</v>
      </c>
      <c r="K1066" s="17" t="s">
        <v>47</v>
      </c>
      <c r="L1066" s="17" t="s">
        <v>53</v>
      </c>
      <c r="M1066" s="17" t="s">
        <v>54</v>
      </c>
    </row>
    <row r="1067" spans="1:13" ht="13.5" x14ac:dyDescent="0.25">
      <c r="A1067" s="3">
        <v>43559</v>
      </c>
      <c r="B1067" s="2">
        <v>1.3842000000000001</v>
      </c>
      <c r="C1067" s="2">
        <v>45.656722429157483</v>
      </c>
      <c r="D1067" s="2">
        <v>-1.3689852988219009E-2</v>
      </c>
      <c r="E1067" s="2">
        <v>3.0634333119930138E-2</v>
      </c>
      <c r="F1067" s="2">
        <v>1.4032199999999999</v>
      </c>
      <c r="G1067" s="2">
        <v>1.3841700000000001</v>
      </c>
      <c r="H1067" s="2">
        <v>1.3832249999999999</v>
      </c>
      <c r="I1067" s="2">
        <v>1.4269620000000003</v>
      </c>
      <c r="J1067" s="2">
        <v>1.7530555000000021</v>
      </c>
      <c r="K1067" s="17" t="s">
        <v>50</v>
      </c>
      <c r="L1067" s="17" t="s">
        <v>53</v>
      </c>
      <c r="M1067" s="17" t="s">
        <v>51</v>
      </c>
    </row>
    <row r="1068" spans="1:13" ht="13.5" x14ac:dyDescent="0.25">
      <c r="A1068" s="3">
        <v>43560</v>
      </c>
      <c r="B1068" s="2">
        <v>1.3842000000000001</v>
      </c>
      <c r="C1068" s="2">
        <v>45.656722429157483</v>
      </c>
      <c r="D1068" s="2">
        <v>-1.5794078935788214E-2</v>
      </c>
      <c r="E1068" s="2">
        <v>2.7530479517028562E-2</v>
      </c>
      <c r="F1068" s="2">
        <v>1.3943399999999999</v>
      </c>
      <c r="G1068" s="2">
        <v>1.3860800000000002</v>
      </c>
      <c r="H1068" s="2">
        <v>1.3832249999999999</v>
      </c>
      <c r="I1068" s="2">
        <v>1.4250640000000008</v>
      </c>
      <c r="J1068" s="2">
        <v>1.7500210000000018</v>
      </c>
      <c r="K1068" s="17" t="s">
        <v>47</v>
      </c>
      <c r="L1068" s="17" t="s">
        <v>53</v>
      </c>
      <c r="M1068" s="17" t="s">
        <v>46</v>
      </c>
    </row>
    <row r="1069" spans="1:13" ht="13.5" x14ac:dyDescent="0.25">
      <c r="A1069" s="3">
        <v>43563</v>
      </c>
      <c r="B1069" s="2">
        <v>1.3714999999999999</v>
      </c>
      <c r="C1069" s="2">
        <v>42.745891086735327</v>
      </c>
      <c r="D1069" s="2">
        <v>-1.6539622582051328E-2</v>
      </c>
      <c r="E1069" s="2">
        <v>2.4361771313965049E-2</v>
      </c>
      <c r="F1069" s="2">
        <v>1.3829199999999999</v>
      </c>
      <c r="G1069" s="2">
        <v>1.38672</v>
      </c>
      <c r="H1069" s="2">
        <v>1.38259</v>
      </c>
      <c r="I1069" s="2">
        <v>1.4221540000000008</v>
      </c>
      <c r="J1069" s="2">
        <v>1.7468600000000021</v>
      </c>
      <c r="K1069" s="17" t="s">
        <v>47</v>
      </c>
      <c r="L1069" s="17" t="s">
        <v>53</v>
      </c>
      <c r="M1069" s="17" t="s">
        <v>46</v>
      </c>
    </row>
    <row r="1070" spans="1:13" ht="13.5" x14ac:dyDescent="0.25">
      <c r="A1070" s="3">
        <v>43565</v>
      </c>
      <c r="B1070" s="2">
        <v>1.3714999999999999</v>
      </c>
      <c r="C1070" s="2">
        <v>42.745891086735327</v>
      </c>
      <c r="D1070" s="2">
        <v>-1.4069725181464987E-2</v>
      </c>
      <c r="E1070" s="2">
        <v>2.1013424369732192E-2</v>
      </c>
      <c r="F1070" s="2">
        <v>1.3778400000000002</v>
      </c>
      <c r="G1070" s="2">
        <v>1.3854500000000001</v>
      </c>
      <c r="H1070" s="2">
        <v>1.381955</v>
      </c>
      <c r="I1070" s="2">
        <v>1.4192440000000004</v>
      </c>
      <c r="J1070" s="2">
        <v>1.7436990000000021</v>
      </c>
      <c r="K1070" s="17" t="s">
        <v>50</v>
      </c>
      <c r="L1070" s="17" t="s">
        <v>53</v>
      </c>
      <c r="M1070" s="17" t="s">
        <v>52</v>
      </c>
    </row>
    <row r="1071" spans="1:13" ht="13.5" x14ac:dyDescent="0.25">
      <c r="A1071" s="3">
        <v>43566</v>
      </c>
      <c r="B1071" s="2">
        <v>1.3714999999999999</v>
      </c>
      <c r="C1071" s="2">
        <v>42.745891086735327</v>
      </c>
      <c r="D1071" s="2">
        <v>-1.573724459489223E-2</v>
      </c>
      <c r="E1071" s="2">
        <v>1.8010371787951885E-2</v>
      </c>
      <c r="F1071" s="2">
        <v>1.3765800000000001</v>
      </c>
      <c r="G1071" s="2">
        <v>1.38672</v>
      </c>
      <c r="H1071" s="2">
        <v>1.3813200000000001</v>
      </c>
      <c r="I1071" s="2">
        <v>1.4159540000000006</v>
      </c>
      <c r="J1071" s="2">
        <v>1.7407590000000022</v>
      </c>
      <c r="K1071" s="17" t="s">
        <v>50</v>
      </c>
      <c r="L1071" s="17" t="s">
        <v>53</v>
      </c>
      <c r="M1071" s="17" t="s">
        <v>52</v>
      </c>
    </row>
    <row r="1072" spans="1:13" ht="13.5" x14ac:dyDescent="0.25">
      <c r="A1072" s="3">
        <v>43567</v>
      </c>
      <c r="B1072" s="2">
        <v>1.3651</v>
      </c>
      <c r="C1072" s="2">
        <v>41.096778180636356</v>
      </c>
      <c r="D1072" s="2">
        <v>-1.7519634510313686E-2</v>
      </c>
      <c r="E1072" s="2">
        <v>1.572017570136805E-2</v>
      </c>
      <c r="F1072" s="2">
        <v>1.37276</v>
      </c>
      <c r="G1072" s="2">
        <v>1.3879899999999998</v>
      </c>
      <c r="H1072" s="2">
        <v>1.3797299999999999</v>
      </c>
      <c r="I1072" s="2">
        <v>1.4125360000000002</v>
      </c>
      <c r="J1072" s="2">
        <v>1.7377870000000022</v>
      </c>
      <c r="K1072" s="17" t="s">
        <v>47</v>
      </c>
      <c r="L1072" s="17" t="s">
        <v>53</v>
      </c>
      <c r="M1072" s="17" t="s">
        <v>46</v>
      </c>
    </row>
    <row r="1073" spans="1:13" ht="13.5" x14ac:dyDescent="0.25">
      <c r="A1073" s="3">
        <v>43570</v>
      </c>
      <c r="B1073" s="2">
        <v>1.3588</v>
      </c>
      <c r="C1073" s="2">
        <v>39.482044485240728</v>
      </c>
      <c r="D1073" s="2">
        <v>-6.6714256462099275E-3</v>
      </c>
      <c r="E1073" s="2">
        <v>1.3968873906451653E-2</v>
      </c>
      <c r="F1073" s="2">
        <v>1.36768</v>
      </c>
      <c r="G1073" s="2">
        <v>1.3810099999999998</v>
      </c>
      <c r="H1073" s="2">
        <v>1.3778250000000001</v>
      </c>
      <c r="I1073" s="2">
        <v>1.4093720000000003</v>
      </c>
      <c r="J1073" s="2">
        <v>1.7347835000000018</v>
      </c>
      <c r="K1073" s="17" t="s">
        <v>47</v>
      </c>
      <c r="L1073" s="17" t="s">
        <v>53</v>
      </c>
      <c r="M1073" s="17" t="s">
        <v>46</v>
      </c>
    </row>
    <row r="1074" spans="1:13" ht="13.5" x14ac:dyDescent="0.25">
      <c r="A1074" s="3">
        <v>43571</v>
      </c>
      <c r="B1074" s="2">
        <v>1.3524</v>
      </c>
      <c r="C1074" s="2">
        <v>37.85485249479558</v>
      </c>
      <c r="D1074" s="2">
        <v>3.1734266051102189E-3</v>
      </c>
      <c r="E1074" s="2">
        <v>1.3043912846772109E-2</v>
      </c>
      <c r="F1074" s="2">
        <v>1.3638600000000003</v>
      </c>
      <c r="G1074" s="2">
        <v>1.3733899999999999</v>
      </c>
      <c r="H1074" s="2">
        <v>1.37592</v>
      </c>
      <c r="I1074" s="2">
        <v>1.4069640000000003</v>
      </c>
      <c r="J1074" s="2">
        <v>1.7317480000000021</v>
      </c>
      <c r="K1074" s="17" t="s">
        <v>47</v>
      </c>
      <c r="L1074" s="17" t="s">
        <v>53</v>
      </c>
      <c r="M1074" s="17" t="s">
        <v>46</v>
      </c>
    </row>
    <row r="1075" spans="1:13" ht="13.5" x14ac:dyDescent="0.25">
      <c r="A1075" s="3">
        <v>43572</v>
      </c>
      <c r="B1075" s="2">
        <v>1.3651</v>
      </c>
      <c r="C1075" s="2">
        <v>42.885181553234219</v>
      </c>
      <c r="D1075" s="2">
        <v>5.901177780872402E-3</v>
      </c>
      <c r="E1075" s="2">
        <v>1.2873878040576331E-2</v>
      </c>
      <c r="F1075" s="2">
        <v>1.3625799999999999</v>
      </c>
      <c r="G1075" s="2">
        <v>1.3702099999999999</v>
      </c>
      <c r="H1075" s="2">
        <v>1.3752849999999999</v>
      </c>
      <c r="I1075" s="2">
        <v>1.4049380000000005</v>
      </c>
      <c r="J1075" s="2">
        <v>1.7286495000000019</v>
      </c>
      <c r="K1075" s="17" t="s">
        <v>47</v>
      </c>
      <c r="L1075" s="17" t="s">
        <v>53</v>
      </c>
      <c r="M1075" s="17" t="s">
        <v>46</v>
      </c>
    </row>
    <row r="1076" spans="1:13" ht="13.5" x14ac:dyDescent="0.25">
      <c r="A1076" s="3">
        <v>43573</v>
      </c>
      <c r="B1076" s="2">
        <v>1.3651</v>
      </c>
      <c r="C1076" s="2">
        <v>42.885181553234219</v>
      </c>
      <c r="D1076" s="2">
        <v>5.3949865051206025E-3</v>
      </c>
      <c r="E1076" s="2">
        <v>1.2735619057081298E-2</v>
      </c>
      <c r="F1076" s="2">
        <v>1.3613</v>
      </c>
      <c r="G1076" s="2">
        <v>1.36894</v>
      </c>
      <c r="H1076" s="2">
        <v>1.3755999999999999</v>
      </c>
      <c r="I1076" s="2">
        <v>1.4029120000000004</v>
      </c>
      <c r="J1076" s="2">
        <v>1.7255510000000021</v>
      </c>
      <c r="K1076" s="17" t="s">
        <v>47</v>
      </c>
      <c r="L1076" s="17" t="s">
        <v>53</v>
      </c>
      <c r="M1076" s="17" t="s">
        <v>46</v>
      </c>
    </row>
    <row r="1077" spans="1:13" ht="13.5" x14ac:dyDescent="0.25">
      <c r="A1077" s="3">
        <v>43574</v>
      </c>
      <c r="B1077" s="2">
        <v>1.3588</v>
      </c>
      <c r="C1077" s="2">
        <v>40.976933523814516</v>
      </c>
      <c r="D1077" s="2">
        <v>6.5329279670802709E-3</v>
      </c>
      <c r="E1077" s="2">
        <v>1.2040055660608515E-2</v>
      </c>
      <c r="F1077" s="2">
        <v>1.3600400000000001</v>
      </c>
      <c r="G1077" s="2">
        <v>1.3664000000000001</v>
      </c>
      <c r="H1077" s="2">
        <v>1.3752849999999996</v>
      </c>
      <c r="I1077" s="2">
        <v>1.4007600000000002</v>
      </c>
      <c r="J1077" s="2">
        <v>1.7225790000000019</v>
      </c>
      <c r="K1077" s="17" t="s">
        <v>47</v>
      </c>
      <c r="L1077" s="17" t="s">
        <v>53</v>
      </c>
      <c r="M1077" s="17" t="s">
        <v>46</v>
      </c>
    </row>
    <row r="1078" spans="1:13" ht="13.5" x14ac:dyDescent="0.25">
      <c r="A1078" s="3">
        <v>43577</v>
      </c>
      <c r="B1078" s="2">
        <v>1.3588</v>
      </c>
      <c r="C1078" s="2">
        <v>40.976933523814523</v>
      </c>
      <c r="D1078" s="2">
        <v>7.6394869134353005E-3</v>
      </c>
      <c r="E1078" s="2">
        <v>1.0711441982402111E-2</v>
      </c>
      <c r="F1078" s="2">
        <v>1.3600400000000001</v>
      </c>
      <c r="G1078" s="2">
        <v>1.3638600000000001</v>
      </c>
      <c r="H1078" s="2">
        <v>1.3749699999999998</v>
      </c>
      <c r="I1078" s="2">
        <v>1.3987340000000004</v>
      </c>
      <c r="J1078" s="2">
        <v>1.7195755000000015</v>
      </c>
      <c r="K1078" s="17" t="s">
        <v>47</v>
      </c>
      <c r="L1078" s="17" t="s">
        <v>53</v>
      </c>
      <c r="M1078" s="17" t="s">
        <v>53</v>
      </c>
    </row>
    <row r="1079" spans="1:13" ht="13.5" x14ac:dyDescent="0.25">
      <c r="A1079" s="3">
        <v>43578</v>
      </c>
      <c r="B1079" s="2">
        <v>1.3524</v>
      </c>
      <c r="C1079" s="2">
        <v>38.935737265670078</v>
      </c>
      <c r="D1079" s="2">
        <v>7.2290759806543647E-3</v>
      </c>
      <c r="E1079" s="2">
        <v>9.420908862918435E-3</v>
      </c>
      <c r="F1079" s="2">
        <v>1.3600400000000001</v>
      </c>
      <c r="G1079" s="2">
        <v>1.36195</v>
      </c>
      <c r="H1079" s="2">
        <v>1.3743349999999994</v>
      </c>
      <c r="I1079" s="2">
        <v>1.3965800000000004</v>
      </c>
      <c r="J1079" s="2">
        <v>1.7163820000000016</v>
      </c>
      <c r="K1079" s="17" t="s">
        <v>47</v>
      </c>
      <c r="L1079" s="17" t="s">
        <v>53</v>
      </c>
      <c r="M1079" s="17" t="s">
        <v>53</v>
      </c>
    </row>
    <row r="1080" spans="1:13" ht="13.5" x14ac:dyDescent="0.25">
      <c r="A1080" s="3">
        <v>43579</v>
      </c>
      <c r="B1080" s="2">
        <v>1.3777999999999999</v>
      </c>
      <c r="C1080" s="2">
        <v>49.654494607763425</v>
      </c>
      <c r="D1080" s="2">
        <v>5.1613286574707651E-3</v>
      </c>
      <c r="E1080" s="2">
        <v>9.0064635076147585E-3</v>
      </c>
      <c r="F1080" s="2">
        <v>1.3625799999999999</v>
      </c>
      <c r="G1080" s="2">
        <v>1.3625800000000001</v>
      </c>
      <c r="H1080" s="2">
        <v>1.3740149999999995</v>
      </c>
      <c r="I1080" s="2">
        <v>1.39506</v>
      </c>
      <c r="J1080" s="2">
        <v>1.7133155000000013</v>
      </c>
      <c r="K1080" s="17" t="s">
        <v>47</v>
      </c>
      <c r="L1080" s="17" t="s">
        <v>53</v>
      </c>
      <c r="M1080" s="17" t="s">
        <v>54</v>
      </c>
    </row>
    <row r="1081" spans="1:13" ht="13.5" x14ac:dyDescent="0.25">
      <c r="A1081" s="3">
        <v>43580</v>
      </c>
      <c r="B1081" s="2">
        <v>1.3651</v>
      </c>
      <c r="C1081" s="2">
        <v>45.366562663919005</v>
      </c>
      <c r="D1081" s="2">
        <v>4.3514260121562121E-3</v>
      </c>
      <c r="E1081" s="2">
        <v>8.2875165336532136E-3</v>
      </c>
      <c r="F1081" s="2">
        <v>1.3625799999999999</v>
      </c>
      <c r="G1081" s="2">
        <v>1.3619400000000002</v>
      </c>
      <c r="H1081" s="2">
        <v>1.3743299999999998</v>
      </c>
      <c r="I1081" s="2">
        <v>1.393286</v>
      </c>
      <c r="J1081" s="2">
        <v>1.7103120000000009</v>
      </c>
      <c r="K1081" s="17" t="s">
        <v>47</v>
      </c>
      <c r="L1081" s="17" t="s">
        <v>53</v>
      </c>
      <c r="M1081" s="17" t="s">
        <v>53</v>
      </c>
    </row>
    <row r="1082" spans="1:13" ht="13.5" x14ac:dyDescent="0.25">
      <c r="A1082" s="3">
        <v>43581</v>
      </c>
      <c r="B1082" s="2">
        <v>1.3651</v>
      </c>
      <c r="C1082" s="2">
        <v>45.366562663919012</v>
      </c>
      <c r="D1082" s="2">
        <v>2.7556170904750044E-3</v>
      </c>
      <c r="E1082" s="2">
        <v>6.7573110268974845E-3</v>
      </c>
      <c r="F1082" s="2">
        <v>1.3638399999999999</v>
      </c>
      <c r="G1082" s="2">
        <v>1.3619400000000002</v>
      </c>
      <c r="H1082" s="2">
        <v>1.3749649999999995</v>
      </c>
      <c r="I1082" s="2">
        <v>1.3915119999999999</v>
      </c>
      <c r="J1082" s="2">
        <v>1.7073085000000008</v>
      </c>
      <c r="K1082" s="17" t="s">
        <v>50</v>
      </c>
      <c r="L1082" s="17" t="s">
        <v>53</v>
      </c>
      <c r="M1082" s="17" t="s">
        <v>51</v>
      </c>
    </row>
    <row r="1083" spans="1:13" ht="13.5" x14ac:dyDescent="0.25">
      <c r="A1083" s="3">
        <v>43584</v>
      </c>
      <c r="B1083" s="2">
        <v>1.3333999999999999</v>
      </c>
      <c r="C1083" s="2">
        <v>36.293681048073637</v>
      </c>
      <c r="D1083" s="2">
        <v>2.8528537804346499E-3</v>
      </c>
      <c r="E1083" s="2">
        <v>4.5502766178285511E-3</v>
      </c>
      <c r="F1083" s="2">
        <v>1.35876</v>
      </c>
      <c r="G1083" s="2">
        <v>1.3593999999999999</v>
      </c>
      <c r="H1083" s="2">
        <v>1.3702049999999999</v>
      </c>
      <c r="I1083" s="2">
        <v>1.3884719999999999</v>
      </c>
      <c r="J1083" s="2">
        <v>1.7041465000000009</v>
      </c>
      <c r="K1083" s="17" t="s">
        <v>47</v>
      </c>
      <c r="L1083" s="17" t="s">
        <v>53</v>
      </c>
      <c r="M1083" s="17" t="s">
        <v>46</v>
      </c>
    </row>
    <row r="1084" spans="1:13" ht="13.5" x14ac:dyDescent="0.25">
      <c r="A1084" s="3">
        <v>43585</v>
      </c>
      <c r="B1084" s="2">
        <v>1.2952999999999999</v>
      </c>
      <c r="C1084" s="2">
        <v>28.830664311201105</v>
      </c>
      <c r="D1084" s="2">
        <v>5.0235907451556816E-3</v>
      </c>
      <c r="E1084" s="2">
        <v>1.8465665772032292E-3</v>
      </c>
      <c r="F1084" s="2">
        <v>1.34734</v>
      </c>
      <c r="G1084" s="2">
        <v>1.3536899999999998</v>
      </c>
      <c r="H1084" s="2">
        <v>1.3635399999999998</v>
      </c>
      <c r="I1084" s="2">
        <v>1.385302</v>
      </c>
      <c r="J1084" s="2">
        <v>1.7007940000000006</v>
      </c>
      <c r="K1084" s="17" t="s">
        <v>47</v>
      </c>
      <c r="L1084" s="17" t="s">
        <v>53</v>
      </c>
      <c r="M1084" s="17" t="s">
        <v>46</v>
      </c>
    </row>
    <row r="1085" spans="1:13" ht="13.5" x14ac:dyDescent="0.25">
      <c r="A1085" s="3">
        <v>43587</v>
      </c>
      <c r="B1085" s="2">
        <v>1.2699</v>
      </c>
      <c r="C1085" s="2">
        <v>25.121899486707392</v>
      </c>
      <c r="D1085" s="2">
        <v>1.115310157796956E-2</v>
      </c>
      <c r="E1085" s="2">
        <v>-1.5713247382274265E-3</v>
      </c>
      <c r="F1085" s="2">
        <v>1.32576</v>
      </c>
      <c r="G1085" s="2">
        <v>1.3441699999999999</v>
      </c>
      <c r="H1085" s="2">
        <v>1.3571899999999999</v>
      </c>
      <c r="I1085" s="2">
        <v>1.38175</v>
      </c>
      <c r="J1085" s="2">
        <v>1.6971880000000004</v>
      </c>
      <c r="K1085" s="17" t="s">
        <v>47</v>
      </c>
      <c r="L1085" s="17" t="s">
        <v>48</v>
      </c>
      <c r="M1085" s="17" t="s">
        <v>46</v>
      </c>
    </row>
    <row r="1086" spans="1:13" ht="13.5" x14ac:dyDescent="0.25">
      <c r="A1086" s="3">
        <v>43588</v>
      </c>
      <c r="B1086" s="2">
        <v>1.2444999999999999</v>
      </c>
      <c r="C1086" s="2">
        <v>22.06511064881758</v>
      </c>
      <c r="D1086" s="2">
        <v>1.8794705773730103E-2</v>
      </c>
      <c r="E1086" s="2">
        <v>-5.9494827786229646E-3</v>
      </c>
      <c r="F1086" s="2">
        <v>1.3016400000000001</v>
      </c>
      <c r="G1086" s="2">
        <v>1.3321099999999999</v>
      </c>
      <c r="H1086" s="2">
        <v>1.3505249999999998</v>
      </c>
      <c r="I1086" s="2">
        <v>1.3776900000000003</v>
      </c>
      <c r="J1086" s="2">
        <v>1.6934550000000004</v>
      </c>
      <c r="K1086" s="17" t="s">
        <v>47</v>
      </c>
      <c r="L1086" s="17" t="s">
        <v>48</v>
      </c>
      <c r="M1086" s="17" t="s">
        <v>46</v>
      </c>
    </row>
    <row r="1087" spans="1:13" ht="13.5" x14ac:dyDescent="0.25">
      <c r="A1087" s="3">
        <v>43591</v>
      </c>
      <c r="B1087" s="2">
        <v>1.2444999999999999</v>
      </c>
      <c r="C1087" s="2">
        <v>22.06511064881758</v>
      </c>
      <c r="D1087" s="2">
        <v>2.4972661131961615E-2</v>
      </c>
      <c r="E1087" s="2">
        <v>-1.1752543911115633E-2</v>
      </c>
      <c r="F1087" s="2">
        <v>1.2775200000000002</v>
      </c>
      <c r="G1087" s="2">
        <v>1.3206799999999999</v>
      </c>
      <c r="H1087" s="2">
        <v>1.3435399999999997</v>
      </c>
      <c r="I1087" s="2">
        <v>1.3736300000000004</v>
      </c>
      <c r="J1087" s="2">
        <v>1.6897855000000004</v>
      </c>
      <c r="K1087" s="17" t="s">
        <v>47</v>
      </c>
      <c r="L1087" s="17" t="s">
        <v>48</v>
      </c>
      <c r="M1087" s="17" t="s">
        <v>46</v>
      </c>
    </row>
    <row r="1088" spans="1:13" ht="13.5" x14ac:dyDescent="0.25">
      <c r="A1088" s="3">
        <v>43592</v>
      </c>
      <c r="B1088" s="2">
        <v>1.2507999999999999</v>
      </c>
      <c r="C1088" s="2">
        <v>24.700713834817961</v>
      </c>
      <c r="D1088" s="2">
        <v>3.0364248251579351E-2</v>
      </c>
      <c r="E1088" s="2">
        <v>-1.9963868064390679E-2</v>
      </c>
      <c r="F1088" s="2">
        <v>1.2609999999999999</v>
      </c>
      <c r="G1088" s="2">
        <v>1.3098800000000002</v>
      </c>
      <c r="H1088" s="2">
        <v>1.3368699999999998</v>
      </c>
      <c r="I1088" s="2">
        <v>1.3702020000000001</v>
      </c>
      <c r="J1088" s="2">
        <v>1.6860840000000004</v>
      </c>
      <c r="K1088" s="17" t="s">
        <v>47</v>
      </c>
      <c r="L1088" s="17" t="s">
        <v>48</v>
      </c>
      <c r="M1088" s="17" t="s">
        <v>46</v>
      </c>
    </row>
    <row r="1089" spans="1:13" ht="13.5" x14ac:dyDescent="0.25">
      <c r="A1089" s="3">
        <v>43593</v>
      </c>
      <c r="B1089" s="2">
        <v>1.2507999999999999</v>
      </c>
      <c r="C1089" s="2">
        <v>24.700713834817961</v>
      </c>
      <c r="D1089" s="2">
        <v>3.4488548721347323E-2</v>
      </c>
      <c r="E1089" s="2">
        <v>-2.9718663458977265E-2</v>
      </c>
      <c r="F1089" s="2">
        <v>1.2521</v>
      </c>
      <c r="G1089" s="2">
        <v>1.2997200000000002</v>
      </c>
      <c r="H1089" s="2">
        <v>1.3308349999999998</v>
      </c>
      <c r="I1089" s="2">
        <v>1.3667739999999997</v>
      </c>
      <c r="J1089" s="2">
        <v>1.6822245000000009</v>
      </c>
      <c r="K1089" s="17" t="s">
        <v>47</v>
      </c>
      <c r="L1089" s="17" t="s">
        <v>48</v>
      </c>
      <c r="M1089" s="17" t="s">
        <v>46</v>
      </c>
    </row>
    <row r="1090" spans="1:13" ht="13.5" x14ac:dyDescent="0.25">
      <c r="A1090" s="3">
        <v>43594</v>
      </c>
      <c r="B1090" s="2">
        <v>1.2318</v>
      </c>
      <c r="C1090" s="2">
        <v>22.088026534273766</v>
      </c>
      <c r="D1090" s="2">
        <v>4.3799740841862222E-2</v>
      </c>
      <c r="E1090" s="2">
        <v>-4.0031807876529546E-2</v>
      </c>
      <c r="F1090" s="2">
        <v>1.2444799999999998</v>
      </c>
      <c r="G1090" s="2">
        <v>1.28512</v>
      </c>
      <c r="H1090" s="2">
        <v>1.3238499999999997</v>
      </c>
      <c r="I1090" s="2">
        <v>1.3629659999999999</v>
      </c>
      <c r="J1090" s="2">
        <v>1.678396500000001</v>
      </c>
      <c r="K1090" s="17" t="s">
        <v>47</v>
      </c>
      <c r="L1090" s="17" t="s">
        <v>53</v>
      </c>
      <c r="M1090" s="17" t="s">
        <v>46</v>
      </c>
    </row>
    <row r="1091" spans="1:13" ht="13.5" x14ac:dyDescent="0.25">
      <c r="A1091" s="3">
        <v>43595</v>
      </c>
      <c r="B1091" s="2">
        <v>1.2191000000000001</v>
      </c>
      <c r="C1091" s="2">
        <v>20.525235596404485</v>
      </c>
      <c r="D1091" s="2">
        <v>5.1246404288512348E-2</v>
      </c>
      <c r="E1091" s="2">
        <v>-4.9278540560373195E-2</v>
      </c>
      <c r="F1091" s="2">
        <v>1.2394000000000001</v>
      </c>
      <c r="G1091" s="2">
        <v>1.2705200000000001</v>
      </c>
      <c r="H1091" s="2">
        <v>1.31623</v>
      </c>
      <c r="I1091" s="2">
        <v>1.358398</v>
      </c>
      <c r="J1091" s="2">
        <v>1.6744420000000011</v>
      </c>
      <c r="K1091" s="17" t="s">
        <v>47</v>
      </c>
      <c r="L1091" s="17" t="s">
        <v>53</v>
      </c>
      <c r="M1091" s="17" t="s">
        <v>46</v>
      </c>
    </row>
    <row r="1092" spans="1:13" ht="13.5" x14ac:dyDescent="0.25">
      <c r="A1092" s="3">
        <v>43598</v>
      </c>
      <c r="B1092" s="2">
        <v>1.2063999999999999</v>
      </c>
      <c r="C1092" s="2">
        <v>19.072034627286797</v>
      </c>
      <c r="D1092" s="2">
        <v>5.9101238563939118E-2</v>
      </c>
      <c r="E1092" s="2">
        <v>-5.7195662716447826E-2</v>
      </c>
      <c r="F1092" s="2">
        <v>1.2317799999999999</v>
      </c>
      <c r="G1092" s="2">
        <v>1.25465</v>
      </c>
      <c r="H1092" s="2">
        <v>1.3082949999999998</v>
      </c>
      <c r="I1092" s="2">
        <v>1.3542079999999999</v>
      </c>
      <c r="J1092" s="2">
        <v>1.670392000000001</v>
      </c>
      <c r="K1092" s="17" t="s">
        <v>47</v>
      </c>
      <c r="L1092" s="17" t="s">
        <v>53</v>
      </c>
      <c r="M1092" s="17" t="s">
        <v>46</v>
      </c>
    </row>
    <row r="1093" spans="1:13" ht="13.5" x14ac:dyDescent="0.25">
      <c r="A1093" s="3">
        <v>43599</v>
      </c>
      <c r="B1093" s="2">
        <v>1.2063999999999999</v>
      </c>
      <c r="C1093" s="2">
        <v>19.072034627286797</v>
      </c>
      <c r="D1093" s="2">
        <v>6.1513416545382338E-2</v>
      </c>
      <c r="E1093" s="2">
        <v>-6.294348033134263E-2</v>
      </c>
      <c r="F1093" s="2">
        <v>1.2228999999999999</v>
      </c>
      <c r="G1093" s="2">
        <v>1.2419499999999999</v>
      </c>
      <c r="H1093" s="2">
        <v>1.3006749999999996</v>
      </c>
      <c r="I1093" s="2">
        <v>1.3503979999999998</v>
      </c>
      <c r="J1093" s="2">
        <v>1.6662790000000012</v>
      </c>
      <c r="K1093" s="17" t="s">
        <v>47</v>
      </c>
      <c r="L1093" s="17" t="s">
        <v>53</v>
      </c>
      <c r="M1093" s="17" t="s">
        <v>46</v>
      </c>
    </row>
    <row r="1094" spans="1:13" ht="13.5" x14ac:dyDescent="0.25">
      <c r="A1094" s="3">
        <v>43600</v>
      </c>
      <c r="B1094" s="2">
        <v>1.2063999999999999</v>
      </c>
      <c r="C1094" s="2">
        <v>19.072034627286797</v>
      </c>
      <c r="D1094" s="2">
        <v>5.8288046969072749E-2</v>
      </c>
      <c r="E1094" s="2">
        <v>-6.6949640888007533E-2</v>
      </c>
      <c r="F1094" s="2">
        <v>1.2140200000000001</v>
      </c>
      <c r="G1094" s="2">
        <v>1.2330600000000003</v>
      </c>
      <c r="H1094" s="2">
        <v>1.2933749999999997</v>
      </c>
      <c r="I1094" s="2">
        <v>1.3465879999999999</v>
      </c>
      <c r="J1094" s="2">
        <v>1.6621660000000011</v>
      </c>
      <c r="K1094" s="17" t="s">
        <v>47</v>
      </c>
      <c r="L1094" s="17" t="s">
        <v>53</v>
      </c>
      <c r="M1094" s="17" t="s">
        <v>46</v>
      </c>
    </row>
    <row r="1095" spans="1:13" ht="13.5" x14ac:dyDescent="0.25">
      <c r="A1095" s="3">
        <v>43601</v>
      </c>
      <c r="B1095" s="2">
        <v>1.2063999999999999</v>
      </c>
      <c r="C1095" s="2">
        <v>19.072034627286797</v>
      </c>
      <c r="D1095" s="2">
        <v>5.2202209871176963E-2</v>
      </c>
      <c r="E1095" s="2">
        <v>-6.9714326744491184E-2</v>
      </c>
      <c r="F1095" s="2">
        <v>1.2089400000000001</v>
      </c>
      <c r="G1095" s="2">
        <v>1.2267100000000002</v>
      </c>
      <c r="H1095" s="2">
        <v>1.2854399999999997</v>
      </c>
      <c r="I1095" s="2">
        <v>1.3421459999999998</v>
      </c>
      <c r="J1095" s="2">
        <v>1.6580530000000011</v>
      </c>
      <c r="K1095" s="17" t="s">
        <v>47</v>
      </c>
      <c r="L1095" s="17" t="s">
        <v>53</v>
      </c>
      <c r="M1095" s="17" t="s">
        <v>46</v>
      </c>
    </row>
    <row r="1096" spans="1:13" ht="13.5" x14ac:dyDescent="0.25">
      <c r="A1096" s="3">
        <v>43602</v>
      </c>
      <c r="B1096" s="2">
        <v>1.2063999999999999</v>
      </c>
      <c r="C1096" s="2">
        <v>19.072034627286797</v>
      </c>
      <c r="D1096" s="2">
        <v>4.3655161320162783E-2</v>
      </c>
      <c r="E1096" s="2">
        <v>-7.1838653298425675E-2</v>
      </c>
      <c r="F1096" s="2">
        <v>1.2063999999999999</v>
      </c>
      <c r="G1096" s="2">
        <v>1.2229000000000001</v>
      </c>
      <c r="H1096" s="2">
        <v>1.2775049999999997</v>
      </c>
      <c r="I1096" s="2">
        <v>1.3379559999999997</v>
      </c>
      <c r="J1096" s="2">
        <v>1.6539400000000013</v>
      </c>
      <c r="K1096" s="17" t="s">
        <v>47</v>
      </c>
      <c r="L1096" s="17" t="s">
        <v>53</v>
      </c>
      <c r="M1096" s="17" t="s">
        <v>46</v>
      </c>
    </row>
    <row r="1097" spans="1:13" ht="13.5" x14ac:dyDescent="0.25">
      <c r="A1097" s="3">
        <v>43605</v>
      </c>
      <c r="B1097" s="2">
        <v>1.2063999999999999</v>
      </c>
      <c r="C1097" s="2">
        <v>19.072034627286797</v>
      </c>
      <c r="D1097" s="2">
        <v>3.6895449078540032E-2</v>
      </c>
      <c r="E1097" s="2">
        <v>-7.2511932622183625E-2</v>
      </c>
      <c r="F1097" s="2">
        <v>1.2063999999999999</v>
      </c>
      <c r="G1097" s="2">
        <v>1.21909</v>
      </c>
      <c r="H1097" s="2">
        <v>1.2698849999999997</v>
      </c>
      <c r="I1097" s="2">
        <v>1.334524</v>
      </c>
      <c r="J1097" s="2">
        <v>1.6498270000000008</v>
      </c>
      <c r="K1097" s="17" t="s">
        <v>53</v>
      </c>
      <c r="L1097" s="17" t="s">
        <v>53</v>
      </c>
      <c r="M1097" s="17" t="s">
        <v>53</v>
      </c>
    </row>
    <row r="1098" spans="1:13" ht="13.5" x14ac:dyDescent="0.25">
      <c r="A1098" s="3">
        <v>43606</v>
      </c>
      <c r="B1098" s="2">
        <v>1.181</v>
      </c>
      <c r="C1098" s="2">
        <v>15.621422121688397</v>
      </c>
      <c r="D1098" s="2">
        <v>3.4463817560703935E-2</v>
      </c>
      <c r="E1098" s="2">
        <v>-7.1584105745674573E-2</v>
      </c>
      <c r="F1098" s="2">
        <v>1.2013199999999999</v>
      </c>
      <c r="G1098" s="2">
        <v>1.2121100000000002</v>
      </c>
      <c r="H1098" s="2">
        <v>1.2609949999999996</v>
      </c>
      <c r="I1098" s="2">
        <v>1.3304600000000002</v>
      </c>
      <c r="J1098" s="2">
        <v>1.6455240000000007</v>
      </c>
      <c r="K1098" s="17" t="s">
        <v>47</v>
      </c>
      <c r="L1098" s="17" t="s">
        <v>53</v>
      </c>
      <c r="M1098" s="17" t="s">
        <v>46</v>
      </c>
    </row>
    <row r="1099" spans="1:13" ht="13.5" x14ac:dyDescent="0.25">
      <c r="A1099" s="3">
        <v>43607</v>
      </c>
      <c r="B1099" s="2">
        <v>1.1556</v>
      </c>
      <c r="C1099" s="2">
        <v>13.074042152006868</v>
      </c>
      <c r="D1099" s="2">
        <v>3.4842866171394204E-2</v>
      </c>
      <c r="E1099" s="2">
        <v>-6.9288305552562879E-2</v>
      </c>
      <c r="F1099" s="2">
        <v>1.19116</v>
      </c>
      <c r="G1099" s="2">
        <v>1.20259</v>
      </c>
      <c r="H1099" s="2">
        <v>1.2511549999999996</v>
      </c>
      <c r="I1099" s="2">
        <v>1.3258880000000004</v>
      </c>
      <c r="J1099" s="2">
        <v>1.6411885000000004</v>
      </c>
      <c r="K1099" s="17" t="s">
        <v>47</v>
      </c>
      <c r="L1099" s="17" t="s">
        <v>48</v>
      </c>
      <c r="M1099" s="17" t="s">
        <v>46</v>
      </c>
    </row>
    <row r="1100" spans="1:13" ht="13.5" x14ac:dyDescent="0.25">
      <c r="A1100" s="3">
        <v>43608</v>
      </c>
      <c r="B1100" s="2">
        <v>1.1429</v>
      </c>
      <c r="C1100" s="2">
        <v>12.018717738523122</v>
      </c>
      <c r="D1100" s="2">
        <v>3.3845335981235403E-2</v>
      </c>
      <c r="E1100" s="2">
        <v>-6.7639166184119678E-2</v>
      </c>
      <c r="F1100" s="2">
        <v>1.1784599999999998</v>
      </c>
      <c r="G1100" s="2">
        <v>1.1937000000000002</v>
      </c>
      <c r="H1100" s="2">
        <v>1.2394099999999999</v>
      </c>
      <c r="I1100" s="2">
        <v>1.321062</v>
      </c>
      <c r="J1100" s="2">
        <v>1.6366950000000002</v>
      </c>
      <c r="K1100" s="17" t="s">
        <v>47</v>
      </c>
      <c r="L1100" s="17" t="s">
        <v>48</v>
      </c>
      <c r="M1100" s="17" t="s">
        <v>46</v>
      </c>
    </row>
    <row r="1101" spans="1:13" ht="13.5" x14ac:dyDescent="0.25">
      <c r="A1101" s="3">
        <v>43609</v>
      </c>
      <c r="B1101" s="2">
        <v>1.181</v>
      </c>
      <c r="C1101" s="2">
        <v>30.217042592524464</v>
      </c>
      <c r="D1101" s="2">
        <v>2.8915130436452996E-2</v>
      </c>
      <c r="E1101" s="2">
        <v>-6.7215149929235246E-2</v>
      </c>
      <c r="F1101" s="2">
        <v>1.1733800000000001</v>
      </c>
      <c r="G1101" s="2">
        <v>1.1898900000000001</v>
      </c>
      <c r="H1101" s="2">
        <v>1.230205</v>
      </c>
      <c r="I1101" s="2">
        <v>1.3169980000000001</v>
      </c>
      <c r="J1101" s="2">
        <v>1.6324865</v>
      </c>
      <c r="K1101" s="17" t="s">
        <v>47</v>
      </c>
      <c r="L1101" s="17" t="s">
        <v>48</v>
      </c>
      <c r="M1101" s="17" t="s">
        <v>46</v>
      </c>
    </row>
    <row r="1102" spans="1:13" ht="13.5" x14ac:dyDescent="0.25">
      <c r="A1102" s="3">
        <v>43612</v>
      </c>
      <c r="B1102" s="2">
        <v>1.181</v>
      </c>
      <c r="C1102" s="2">
        <v>30.217042592524464</v>
      </c>
      <c r="D1102" s="2">
        <v>2.3203258508928792E-2</v>
      </c>
      <c r="E1102" s="2">
        <v>-6.8896651805773604E-2</v>
      </c>
      <c r="F1102" s="2">
        <v>1.1682999999999999</v>
      </c>
      <c r="G1102" s="2">
        <v>1.1873500000000003</v>
      </c>
      <c r="H1102" s="2">
        <v>1.2210000000000001</v>
      </c>
      <c r="I1102" s="2">
        <v>1.3126800000000001</v>
      </c>
      <c r="J1102" s="2">
        <v>1.6282779999999997</v>
      </c>
      <c r="K1102" s="17" t="s">
        <v>47</v>
      </c>
      <c r="L1102" s="17" t="s">
        <v>48</v>
      </c>
      <c r="M1102" s="17" t="s">
        <v>46</v>
      </c>
    </row>
    <row r="1103" spans="1:13" ht="13.5" x14ac:dyDescent="0.25">
      <c r="A1103" s="3">
        <v>43613</v>
      </c>
      <c r="B1103" s="2">
        <v>1.181</v>
      </c>
      <c r="C1103" s="2">
        <v>30.217042592524479</v>
      </c>
      <c r="D1103" s="2">
        <v>1.8753179266464803E-2</v>
      </c>
      <c r="E1103" s="2">
        <v>-7.2363558334562955E-2</v>
      </c>
      <c r="F1103" s="2">
        <v>1.1682999999999999</v>
      </c>
      <c r="G1103" s="2">
        <v>1.1848100000000001</v>
      </c>
      <c r="H1103" s="2">
        <v>1.2133800000000001</v>
      </c>
      <c r="I1103" s="2">
        <v>1.3083619999999998</v>
      </c>
      <c r="J1103" s="2">
        <v>1.6241009999999994</v>
      </c>
      <c r="K1103" s="17" t="s">
        <v>47</v>
      </c>
      <c r="L1103" s="17" t="s">
        <v>53</v>
      </c>
      <c r="M1103" s="17" t="s">
        <v>53</v>
      </c>
    </row>
    <row r="1104" spans="1:13" ht="13.5" x14ac:dyDescent="0.25">
      <c r="A1104" s="3">
        <v>43614</v>
      </c>
      <c r="B1104" s="2">
        <v>1.1747000000000001</v>
      </c>
      <c r="C1104" s="2">
        <v>28.979113291201486</v>
      </c>
      <c r="D1104" s="2">
        <v>1.5809063856939254E-2</v>
      </c>
      <c r="E1104" s="2">
        <v>-7.5997949469329085E-2</v>
      </c>
      <c r="F1104" s="2">
        <v>1.1721200000000001</v>
      </c>
      <c r="G1104" s="2">
        <v>1.18164</v>
      </c>
      <c r="H1104" s="2">
        <v>1.2073500000000004</v>
      </c>
      <c r="I1104" s="2">
        <v>1.3040459999999998</v>
      </c>
      <c r="J1104" s="2">
        <v>1.6198924999999988</v>
      </c>
      <c r="K1104" s="17" t="s">
        <v>47</v>
      </c>
      <c r="L1104" s="17" t="s">
        <v>53</v>
      </c>
      <c r="M1104" s="17" t="s">
        <v>54</v>
      </c>
    </row>
    <row r="1105" spans="1:13" ht="13.5" x14ac:dyDescent="0.25">
      <c r="A1105" s="3">
        <v>43615</v>
      </c>
      <c r="B1105" s="2">
        <v>1.1747000000000001</v>
      </c>
      <c r="C1105" s="2">
        <v>28.979113291201486</v>
      </c>
      <c r="D1105" s="2">
        <v>1.368351401919754E-2</v>
      </c>
      <c r="E1105" s="2">
        <v>-7.890338179172976E-2</v>
      </c>
      <c r="F1105" s="2">
        <v>1.17848</v>
      </c>
      <c r="G1105" s="2">
        <v>1.1784700000000001</v>
      </c>
      <c r="H1105" s="2">
        <v>1.2025900000000003</v>
      </c>
      <c r="I1105" s="2">
        <v>1.2999839999999998</v>
      </c>
      <c r="J1105" s="2">
        <v>1.6156524999999988</v>
      </c>
      <c r="K1105" s="17" t="s">
        <v>50</v>
      </c>
      <c r="L1105" s="17" t="s">
        <v>49</v>
      </c>
      <c r="M1105" s="17" t="s">
        <v>51</v>
      </c>
    </row>
    <row r="1106" spans="1:13" ht="13.5" x14ac:dyDescent="0.25">
      <c r="A1106" s="3">
        <v>43616</v>
      </c>
      <c r="B1106" s="2">
        <v>1.1747000000000001</v>
      </c>
      <c r="C1106" s="2">
        <v>28.979113291201486</v>
      </c>
      <c r="D1106" s="2">
        <v>1.2223513274309372E-2</v>
      </c>
      <c r="E1106" s="2">
        <v>-7.9827521809612043E-2</v>
      </c>
      <c r="F1106" s="2">
        <v>1.1772200000000002</v>
      </c>
      <c r="G1106" s="2">
        <v>1.1752999999999998</v>
      </c>
      <c r="H1106" s="2">
        <v>1.1991000000000005</v>
      </c>
      <c r="I1106" s="2">
        <v>1.2963019999999998</v>
      </c>
      <c r="J1106" s="2">
        <v>1.6114439999999988</v>
      </c>
      <c r="K1106" s="17" t="s">
        <v>47</v>
      </c>
      <c r="L1106" s="17" t="s">
        <v>53</v>
      </c>
      <c r="M1106" s="17" t="s">
        <v>46</v>
      </c>
    </row>
    <row r="1107" spans="1:13" ht="13.5" x14ac:dyDescent="0.25">
      <c r="A1107" s="3">
        <v>43619</v>
      </c>
      <c r="B1107" s="2">
        <v>1.2063999999999999</v>
      </c>
      <c r="C1107" s="2">
        <v>43.520544415837968</v>
      </c>
      <c r="D1107" s="2">
        <v>8.9534441633651873E-3</v>
      </c>
      <c r="E1107" s="2">
        <v>-7.7791688890825481E-2</v>
      </c>
      <c r="F1107" s="2">
        <v>1.1823000000000001</v>
      </c>
      <c r="G1107" s="2">
        <v>1.1753</v>
      </c>
      <c r="H1107" s="2">
        <v>1.1971950000000002</v>
      </c>
      <c r="I1107" s="2">
        <v>1.2931279999999998</v>
      </c>
      <c r="J1107" s="2">
        <v>1.6073624999999989</v>
      </c>
      <c r="K1107" s="17" t="s">
        <v>50</v>
      </c>
      <c r="L1107" s="17" t="s">
        <v>53</v>
      </c>
      <c r="M1107" s="17" t="s">
        <v>51</v>
      </c>
    </row>
    <row r="1108" spans="1:13" ht="13.5" x14ac:dyDescent="0.25">
      <c r="A1108" s="3">
        <v>43623</v>
      </c>
      <c r="B1108" s="2">
        <v>1.2381</v>
      </c>
      <c r="C1108" s="2">
        <v>53.724274849046985</v>
      </c>
      <c r="D1108" s="2">
        <v>3.3550197088505485E-5</v>
      </c>
      <c r="E1108" s="2">
        <v>-7.1845519586072715E-2</v>
      </c>
      <c r="F1108" s="2">
        <v>1.1937200000000001</v>
      </c>
      <c r="G1108" s="2">
        <v>1.1810099999999999</v>
      </c>
      <c r="H1108" s="2">
        <v>1.1965600000000003</v>
      </c>
      <c r="I1108" s="2">
        <v>1.2905879999999998</v>
      </c>
      <c r="J1108" s="2">
        <v>1.603470999999999</v>
      </c>
      <c r="K1108" s="17" t="s">
        <v>50</v>
      </c>
      <c r="L1108" s="17" t="s">
        <v>53</v>
      </c>
      <c r="M1108" s="17" t="s">
        <v>51</v>
      </c>
    </row>
    <row r="1109" spans="1:13" ht="13.5" x14ac:dyDescent="0.25">
      <c r="A1109" s="3">
        <v>43626</v>
      </c>
      <c r="B1109" s="2">
        <v>1.2063999999999999</v>
      </c>
      <c r="C1109" s="2">
        <v>44.974118415952702</v>
      </c>
      <c r="D1109" s="2">
        <v>-9.1656094653456144E-3</v>
      </c>
      <c r="E1109" s="2">
        <v>-6.2094732317291526E-2</v>
      </c>
      <c r="F1109" s="2">
        <v>1.2000599999999999</v>
      </c>
      <c r="G1109" s="2">
        <v>1.1860899999999999</v>
      </c>
      <c r="H1109" s="2">
        <v>1.1943400000000002</v>
      </c>
      <c r="I1109" s="2">
        <v>1.2874139999999996</v>
      </c>
      <c r="J1109" s="2">
        <v>1.5993894999999989</v>
      </c>
      <c r="K1109" s="17" t="s">
        <v>50</v>
      </c>
      <c r="L1109" s="17" t="s">
        <v>53</v>
      </c>
      <c r="M1109" s="17" t="s">
        <v>51</v>
      </c>
    </row>
    <row r="1110" spans="1:13" ht="13.5" x14ac:dyDescent="0.25">
      <c r="A1110" s="3">
        <v>43627</v>
      </c>
      <c r="B1110" s="2">
        <v>1.1747000000000001</v>
      </c>
      <c r="C1110" s="2">
        <v>38.262815226081422</v>
      </c>
      <c r="D1110" s="2">
        <v>-1.645309228388725E-2</v>
      </c>
      <c r="E1110" s="2">
        <v>-5.0369821822884936E-2</v>
      </c>
      <c r="F1110" s="2">
        <v>1.2000599999999999</v>
      </c>
      <c r="G1110" s="2">
        <v>1.18927</v>
      </c>
      <c r="H1110" s="2">
        <v>1.1914850000000003</v>
      </c>
      <c r="I1110" s="2">
        <v>1.2832239999999999</v>
      </c>
      <c r="J1110" s="2">
        <v>1.5951494999999989</v>
      </c>
      <c r="K1110" s="17" t="s">
        <v>47</v>
      </c>
      <c r="L1110" s="17" t="s">
        <v>53</v>
      </c>
      <c r="M1110" s="17" t="s">
        <v>53</v>
      </c>
    </row>
    <row r="1111" spans="1:13" ht="13.5" x14ac:dyDescent="0.25">
      <c r="A1111" s="3">
        <v>43628</v>
      </c>
      <c r="B1111" s="2">
        <v>1.1556</v>
      </c>
      <c r="C1111" s="2">
        <v>34.884958682811984</v>
      </c>
      <c r="D1111" s="2">
        <v>-1.5061198853583591E-2</v>
      </c>
      <c r="E1111" s="2">
        <v>-4.0539542057826485E-2</v>
      </c>
      <c r="F1111" s="2">
        <v>1.19624</v>
      </c>
      <c r="G1111" s="2">
        <v>1.1867300000000001</v>
      </c>
      <c r="H1111" s="2">
        <v>1.18831</v>
      </c>
      <c r="I1111" s="2">
        <v>1.2791600000000001</v>
      </c>
      <c r="J1111" s="2">
        <v>1.5908139999999986</v>
      </c>
      <c r="K1111" s="17" t="s">
        <v>47</v>
      </c>
      <c r="L1111" s="17" t="s">
        <v>53</v>
      </c>
      <c r="M1111" s="17" t="s">
        <v>46</v>
      </c>
    </row>
    <row r="1112" spans="1:13" ht="13.5" x14ac:dyDescent="0.25">
      <c r="A1112" s="3">
        <v>43629</v>
      </c>
      <c r="B1112" s="2">
        <v>1.181</v>
      </c>
      <c r="C1112" s="2">
        <v>42.193429514636513</v>
      </c>
      <c r="D1112" s="2">
        <v>-1.5391069256011303E-2</v>
      </c>
      <c r="E1112" s="2">
        <v>-3.2641639143159505E-2</v>
      </c>
      <c r="F1112" s="2">
        <v>1.19116</v>
      </c>
      <c r="G1112" s="2">
        <v>1.1867300000000001</v>
      </c>
      <c r="H1112" s="2">
        <v>1.1870400000000001</v>
      </c>
      <c r="I1112" s="2">
        <v>1.2757320000000001</v>
      </c>
      <c r="J1112" s="2">
        <v>1.5866689999999983</v>
      </c>
      <c r="K1112" s="17" t="s">
        <v>50</v>
      </c>
      <c r="L1112" s="17" t="s">
        <v>49</v>
      </c>
      <c r="M1112" s="17" t="s">
        <v>52</v>
      </c>
    </row>
    <row r="1113" spans="1:13" ht="13.5" x14ac:dyDescent="0.25">
      <c r="A1113" s="3">
        <v>43630</v>
      </c>
      <c r="B1113" s="2">
        <v>1.1429</v>
      </c>
      <c r="C1113" s="2">
        <v>35.717498987189344</v>
      </c>
      <c r="D1113" s="2">
        <v>-1.2651895705138028E-2</v>
      </c>
      <c r="E1113" s="2">
        <v>-2.6925192095733158E-2</v>
      </c>
      <c r="F1113" s="2">
        <v>1.1721200000000001</v>
      </c>
      <c r="G1113" s="2">
        <v>1.18292</v>
      </c>
      <c r="H1113" s="2">
        <v>1.1838650000000002</v>
      </c>
      <c r="I1113" s="2">
        <v>1.2700179999999999</v>
      </c>
      <c r="J1113" s="2">
        <v>1.5825859999999983</v>
      </c>
      <c r="K1113" s="17" t="s">
        <v>47</v>
      </c>
      <c r="L1113" s="17" t="s">
        <v>48</v>
      </c>
      <c r="M1113" s="17" t="s">
        <v>46</v>
      </c>
    </row>
    <row r="1114" spans="1:13" ht="13.5" x14ac:dyDescent="0.25">
      <c r="A1114" s="3">
        <v>43633</v>
      </c>
      <c r="B1114" s="2">
        <v>1.1747000000000001</v>
      </c>
      <c r="C1114" s="2">
        <v>43.510613222877701</v>
      </c>
      <c r="D1114" s="2">
        <v>-1.3252236704252907E-2</v>
      </c>
      <c r="E1114" s="2">
        <v>-2.3250804201551858E-2</v>
      </c>
      <c r="F1114" s="2">
        <v>1.1657800000000003</v>
      </c>
      <c r="G1114" s="2">
        <v>1.1829199999999997</v>
      </c>
      <c r="H1114" s="2">
        <v>1.18228</v>
      </c>
      <c r="I1114" s="2">
        <v>1.26494</v>
      </c>
      <c r="J1114" s="2">
        <v>1.5784724999999979</v>
      </c>
      <c r="K1114" s="17" t="s">
        <v>50</v>
      </c>
      <c r="L1114" s="17" t="s">
        <v>53</v>
      </c>
      <c r="M1114" s="17" t="s">
        <v>52</v>
      </c>
    </row>
    <row r="1115" spans="1:13" ht="13.5" x14ac:dyDescent="0.25">
      <c r="A1115" s="3">
        <v>43634</v>
      </c>
      <c r="B1115" s="2">
        <v>1.2063999999999999</v>
      </c>
      <c r="C1115" s="2">
        <v>50.015907061430511</v>
      </c>
      <c r="D1115" s="2">
        <v>-1.5919714846530875E-2</v>
      </c>
      <c r="E1115" s="2">
        <v>-2.1464795531318137E-2</v>
      </c>
      <c r="F1115" s="2">
        <v>1.1721200000000001</v>
      </c>
      <c r="G1115" s="2">
        <v>1.1860900000000001</v>
      </c>
      <c r="H1115" s="2">
        <v>1.18228</v>
      </c>
      <c r="I1115" s="2">
        <v>1.2611300000000001</v>
      </c>
      <c r="J1115" s="2">
        <v>1.5745174999999976</v>
      </c>
      <c r="K1115" s="17" t="s">
        <v>50</v>
      </c>
      <c r="L1115" s="17" t="s">
        <v>49</v>
      </c>
      <c r="M1115" s="17" t="s">
        <v>51</v>
      </c>
    </row>
    <row r="1116" spans="1:13" ht="13.5" x14ac:dyDescent="0.25">
      <c r="A1116" s="3">
        <v>43635</v>
      </c>
      <c r="B1116" s="2">
        <v>1.1937</v>
      </c>
      <c r="C1116" s="2">
        <v>47.648471465677559</v>
      </c>
      <c r="D1116" s="2">
        <v>-1.7248710942657119E-2</v>
      </c>
      <c r="E1116" s="2">
        <v>-2.0655807238223203E-2</v>
      </c>
      <c r="F1116" s="2">
        <v>1.17974</v>
      </c>
      <c r="G1116" s="2">
        <v>1.1879899999999999</v>
      </c>
      <c r="H1116" s="2">
        <v>1.1816450000000001</v>
      </c>
      <c r="I1116" s="2">
        <v>1.2574479999999999</v>
      </c>
      <c r="J1116" s="2">
        <v>1.5704989999999972</v>
      </c>
      <c r="K1116" s="17" t="s">
        <v>50</v>
      </c>
      <c r="L1116" s="17" t="s">
        <v>49</v>
      </c>
      <c r="M1116" s="17" t="s">
        <v>51</v>
      </c>
    </row>
    <row r="1117" spans="1:13" ht="13.5" x14ac:dyDescent="0.25">
      <c r="A1117" s="3">
        <v>43636</v>
      </c>
      <c r="B1117" s="2">
        <v>1.1937</v>
      </c>
      <c r="C1117" s="2">
        <v>47.648471465677559</v>
      </c>
      <c r="D1117" s="2">
        <v>-1.3432981833437996E-2</v>
      </c>
      <c r="E1117" s="2">
        <v>-2.1567574562714818E-2</v>
      </c>
      <c r="F1117" s="2">
        <v>1.18228</v>
      </c>
      <c r="G1117" s="2">
        <v>1.18672</v>
      </c>
      <c r="H1117" s="2">
        <v>1.1810100000000001</v>
      </c>
      <c r="I1117" s="2">
        <v>1.253638</v>
      </c>
      <c r="J1117" s="2">
        <v>1.5665119999999968</v>
      </c>
      <c r="K1117" s="17" t="s">
        <v>50</v>
      </c>
      <c r="L1117" s="17" t="s">
        <v>53</v>
      </c>
      <c r="M1117" s="17" t="s">
        <v>51</v>
      </c>
    </row>
    <row r="1118" spans="1:13" ht="13.5" x14ac:dyDescent="0.25">
      <c r="A1118" s="3">
        <v>43637</v>
      </c>
      <c r="B1118" s="2">
        <v>1.1937</v>
      </c>
      <c r="C1118" s="2">
        <v>47.648471465677559</v>
      </c>
      <c r="D1118" s="2">
        <v>-5.2687156443527172E-3</v>
      </c>
      <c r="E1118" s="2">
        <v>-2.3565426381360915E-2</v>
      </c>
      <c r="F1118" s="2">
        <v>1.1924399999999999</v>
      </c>
      <c r="G1118" s="2">
        <v>1.18228</v>
      </c>
      <c r="H1118" s="2">
        <v>1.1816450000000001</v>
      </c>
      <c r="I1118" s="2">
        <v>1.2498279999999999</v>
      </c>
      <c r="J1118" s="2">
        <v>1.5623984999999967</v>
      </c>
      <c r="K1118" s="17" t="s">
        <v>50</v>
      </c>
      <c r="L1118" s="17" t="s">
        <v>49</v>
      </c>
      <c r="M1118" s="17" t="s">
        <v>51</v>
      </c>
    </row>
    <row r="1119" spans="1:13" ht="13.5" x14ac:dyDescent="0.25">
      <c r="A1119" s="3">
        <v>43640</v>
      </c>
      <c r="B1119" s="2">
        <v>1.2063999999999999</v>
      </c>
      <c r="C1119" s="2">
        <v>50.570664149756091</v>
      </c>
      <c r="D1119" s="2">
        <v>-4.1238493635096241E-3</v>
      </c>
      <c r="E1119" s="2">
        <v>-2.6125345932616176E-2</v>
      </c>
      <c r="F1119" s="2">
        <v>1.19878</v>
      </c>
      <c r="G1119" s="2">
        <v>1.18228</v>
      </c>
      <c r="H1119" s="2">
        <v>1.1841849999999998</v>
      </c>
      <c r="I1119" s="2">
        <v>1.246526</v>
      </c>
      <c r="J1119" s="2">
        <v>1.5583484999999968</v>
      </c>
      <c r="K1119" s="17" t="s">
        <v>50</v>
      </c>
      <c r="L1119" s="17" t="s">
        <v>53</v>
      </c>
      <c r="M1119" s="17" t="s">
        <v>51</v>
      </c>
    </row>
    <row r="1120" spans="1:13" ht="13.5" x14ac:dyDescent="0.25">
      <c r="A1120" s="3">
        <v>43641</v>
      </c>
      <c r="B1120" s="2">
        <v>1.2063999999999999</v>
      </c>
      <c r="C1120" s="2">
        <v>50.570664149756091</v>
      </c>
      <c r="D1120" s="2">
        <v>-8.0568019997320217E-3</v>
      </c>
      <c r="E1120" s="2">
        <v>-2.8982166067019137E-2</v>
      </c>
      <c r="F1120" s="2">
        <v>1.19878</v>
      </c>
      <c r="G1120" s="2">
        <v>1.1854499999999999</v>
      </c>
      <c r="H1120" s="2">
        <v>1.1873599999999997</v>
      </c>
      <c r="I1120" s="2">
        <v>1.2432240000000001</v>
      </c>
      <c r="J1120" s="2">
        <v>1.5542669999999967</v>
      </c>
      <c r="K1120" s="17" t="s">
        <v>47</v>
      </c>
      <c r="L1120" s="17" t="s">
        <v>53</v>
      </c>
      <c r="M1120" s="17" t="s">
        <v>53</v>
      </c>
    </row>
    <row r="1121" spans="1:13" ht="13.5" x14ac:dyDescent="0.25">
      <c r="A1121" s="3">
        <v>43642</v>
      </c>
      <c r="B1121" s="2">
        <v>1.2063999999999999</v>
      </c>
      <c r="C1121" s="2">
        <v>50.570664149756091</v>
      </c>
      <c r="D1121" s="2">
        <v>-1.4346074840080325E-2</v>
      </c>
      <c r="E1121" s="2">
        <v>-2.9960601315284927E-2</v>
      </c>
      <c r="F1121" s="2">
        <v>1.2013200000000002</v>
      </c>
      <c r="G1121" s="2">
        <v>1.1905300000000001</v>
      </c>
      <c r="H1121" s="2">
        <v>1.1886299999999999</v>
      </c>
      <c r="I1121" s="2">
        <v>1.239922</v>
      </c>
      <c r="J1121" s="2">
        <v>1.5502804999999966</v>
      </c>
      <c r="K1121" s="17" t="s">
        <v>50</v>
      </c>
      <c r="L1121" s="17" t="s">
        <v>53</v>
      </c>
      <c r="M1121" s="17" t="s">
        <v>51</v>
      </c>
    </row>
    <row r="1122" spans="1:13" ht="13.5" x14ac:dyDescent="0.25">
      <c r="A1122" s="3">
        <v>43643</v>
      </c>
      <c r="B1122" s="2">
        <v>1.2254</v>
      </c>
      <c r="C1122" s="2">
        <v>55.239205398182008</v>
      </c>
      <c r="D1122" s="2">
        <v>-1.7188712252432348E-2</v>
      </c>
      <c r="E1122" s="2">
        <v>-2.8415115296968087E-2</v>
      </c>
      <c r="F1122" s="2">
        <v>1.20766</v>
      </c>
      <c r="G1122" s="2">
        <v>1.1949700000000001</v>
      </c>
      <c r="H1122" s="2">
        <v>1.1908499999999997</v>
      </c>
      <c r="I1122" s="2">
        <v>1.2371279999999998</v>
      </c>
      <c r="J1122" s="2">
        <v>1.5464204999999971</v>
      </c>
      <c r="K1122" s="17" t="s">
        <v>50</v>
      </c>
      <c r="L1122" s="17" t="s">
        <v>53</v>
      </c>
      <c r="M1122" s="17" t="s">
        <v>51</v>
      </c>
    </row>
    <row r="1123" spans="1:13" ht="13.5" x14ac:dyDescent="0.25">
      <c r="A1123" s="3">
        <v>43644</v>
      </c>
      <c r="B1123" s="2">
        <v>1.2063999999999999</v>
      </c>
      <c r="C1123" s="2">
        <v>50.139329260159492</v>
      </c>
      <c r="D1123" s="2">
        <v>-2.4180081025614752E-2</v>
      </c>
      <c r="E1123" s="2">
        <v>-2.549812549475175E-2</v>
      </c>
      <c r="F1123" s="2">
        <v>1.2101999999999999</v>
      </c>
      <c r="G1123" s="2">
        <v>1.2013200000000002</v>
      </c>
      <c r="H1123" s="2">
        <v>1.1921199999999996</v>
      </c>
      <c r="I1123" s="2">
        <v>1.2340799999999998</v>
      </c>
      <c r="J1123" s="2">
        <v>1.5424339999999968</v>
      </c>
      <c r="K1123" s="17" t="s">
        <v>47</v>
      </c>
      <c r="L1123" s="17" t="s">
        <v>53</v>
      </c>
      <c r="M1123" s="17" t="s">
        <v>54</v>
      </c>
    </row>
    <row r="1124" spans="1:13" ht="13.5" x14ac:dyDescent="0.25">
      <c r="A1124" s="3">
        <v>43647</v>
      </c>
      <c r="B1124" s="2">
        <v>1.2325999999999999</v>
      </c>
      <c r="C1124" s="2">
        <v>56.151110617243447</v>
      </c>
      <c r="D1124" s="2">
        <v>-2.7154172445907232E-2</v>
      </c>
      <c r="E1124" s="2">
        <v>-2.1605931360646816E-2</v>
      </c>
      <c r="F1124" s="2">
        <v>1.2154399999999999</v>
      </c>
      <c r="G1124" s="2">
        <v>1.2071100000000001</v>
      </c>
      <c r="H1124" s="2">
        <v>1.1950149999999997</v>
      </c>
      <c r="I1124" s="2">
        <v>1.231684</v>
      </c>
      <c r="J1124" s="2">
        <v>1.538799499999997</v>
      </c>
      <c r="K1124" s="17" t="s">
        <v>47</v>
      </c>
      <c r="L1124" s="17" t="s">
        <v>53</v>
      </c>
      <c r="M1124" s="17" t="s">
        <v>46</v>
      </c>
    </row>
    <row r="1125" spans="1:13" ht="13.5" x14ac:dyDescent="0.25">
      <c r="A1125" s="3">
        <v>43648</v>
      </c>
      <c r="B1125" s="2">
        <v>1.2325999999999999</v>
      </c>
      <c r="C1125" s="2">
        <v>56.15111061724344</v>
      </c>
      <c r="D1125" s="2">
        <v>-2.4957757775812661E-2</v>
      </c>
      <c r="E1125" s="2">
        <v>-1.6415807522734176E-2</v>
      </c>
      <c r="F1125" s="2">
        <v>1.22068</v>
      </c>
      <c r="G1125" s="2">
        <v>1.20973</v>
      </c>
      <c r="H1125" s="2">
        <v>1.1979099999999998</v>
      </c>
      <c r="I1125" s="2">
        <v>1.229034</v>
      </c>
      <c r="J1125" s="2">
        <v>1.535164999999997</v>
      </c>
      <c r="K1125" s="17" t="s">
        <v>47</v>
      </c>
      <c r="L1125" s="17" t="s">
        <v>53</v>
      </c>
      <c r="M1125" s="17" t="s">
        <v>46</v>
      </c>
    </row>
    <row r="1126" spans="1:13" ht="13.5" x14ac:dyDescent="0.25">
      <c r="A1126" s="3">
        <v>43649</v>
      </c>
      <c r="B1126" s="2">
        <v>1.2325999999999999</v>
      </c>
      <c r="C1126" s="2">
        <v>56.15111061724344</v>
      </c>
      <c r="D1126" s="2">
        <v>-2.5204922831712384E-2</v>
      </c>
      <c r="E1126" s="2">
        <v>-1.120511701177803E-2</v>
      </c>
      <c r="F1126" s="2">
        <v>1.2259199999999999</v>
      </c>
      <c r="G1126" s="2">
        <v>1.2136200000000001</v>
      </c>
      <c r="H1126" s="2">
        <v>1.2008050000000001</v>
      </c>
      <c r="I1126" s="2">
        <v>1.2263840000000001</v>
      </c>
      <c r="J1126" s="2">
        <v>1.5315304999999966</v>
      </c>
      <c r="K1126" s="17" t="s">
        <v>47</v>
      </c>
      <c r="L1126" s="17" t="s">
        <v>53</v>
      </c>
      <c r="M1126" s="17" t="s">
        <v>46</v>
      </c>
    </row>
    <row r="1127" spans="1:13" ht="13.5" x14ac:dyDescent="0.25">
      <c r="A1127" s="3">
        <v>43650</v>
      </c>
      <c r="B1127" s="2">
        <v>1.2255</v>
      </c>
      <c r="C1127" s="2">
        <v>53.94948499131457</v>
      </c>
      <c r="D1127" s="2">
        <v>-2.5028713997084395E-2</v>
      </c>
      <c r="E1127" s="2">
        <v>-5.3891499872110674E-3</v>
      </c>
      <c r="F1127" s="2">
        <v>1.22594</v>
      </c>
      <c r="G1127" s="2">
        <v>1.2167999999999999</v>
      </c>
      <c r="H1127" s="2">
        <v>1.2017600000000002</v>
      </c>
      <c r="I1127" s="2">
        <v>1.2237180000000001</v>
      </c>
      <c r="J1127" s="2">
        <v>1.5278604999999967</v>
      </c>
      <c r="K1127" s="17" t="s">
        <v>47</v>
      </c>
      <c r="L1127" s="17" t="s">
        <v>53</v>
      </c>
      <c r="M1127" s="17" t="s">
        <v>46</v>
      </c>
    </row>
    <row r="1128" spans="1:13" ht="13.5" x14ac:dyDescent="0.25">
      <c r="A1128" s="3">
        <v>43651</v>
      </c>
      <c r="B1128" s="2">
        <v>1.2042999999999999</v>
      </c>
      <c r="C1128" s="2">
        <v>47.909091240471682</v>
      </c>
      <c r="D1128" s="2">
        <v>-2.3397453924403289E-2</v>
      </c>
      <c r="E1128" s="2">
        <v>-2.3102239360674529E-4</v>
      </c>
      <c r="F1128" s="2">
        <v>1.2255199999999999</v>
      </c>
      <c r="G1128" s="2">
        <v>1.2178599999999999</v>
      </c>
      <c r="H1128" s="2">
        <v>1.2000700000000002</v>
      </c>
      <c r="I1128" s="2">
        <v>1.220628</v>
      </c>
      <c r="J1128" s="2">
        <v>1.5240844999999965</v>
      </c>
      <c r="K1128" s="17" t="s">
        <v>47</v>
      </c>
      <c r="L1128" s="17" t="s">
        <v>48</v>
      </c>
      <c r="M1128" s="17" t="s">
        <v>46</v>
      </c>
    </row>
    <row r="1129" spans="1:13" ht="13.5" x14ac:dyDescent="0.25">
      <c r="A1129" s="3">
        <v>43654</v>
      </c>
      <c r="B1129" s="2">
        <v>1.2397</v>
      </c>
      <c r="C1129" s="2">
        <v>56.639328223928935</v>
      </c>
      <c r="D1129" s="2">
        <v>-2.2641937298520487E-2</v>
      </c>
      <c r="E1129" s="2">
        <v>4.8338590329913035E-3</v>
      </c>
      <c r="F1129" s="2">
        <v>1.2269399999999999</v>
      </c>
      <c r="G1129" s="2">
        <v>1.22119</v>
      </c>
      <c r="H1129" s="2">
        <v>1.2017350000000002</v>
      </c>
      <c r="I1129" s="2">
        <v>1.2183740000000001</v>
      </c>
      <c r="J1129" s="2">
        <v>1.5204854999999964</v>
      </c>
      <c r="K1129" s="17" t="s">
        <v>47</v>
      </c>
      <c r="L1129" s="17" t="s">
        <v>53</v>
      </c>
      <c r="M1129" s="17" t="s">
        <v>54</v>
      </c>
    </row>
    <row r="1130" spans="1:13" ht="13.5" x14ac:dyDescent="0.25">
      <c r="A1130" s="3">
        <v>43655</v>
      </c>
      <c r="B1130" s="2">
        <v>1.2325999999999999</v>
      </c>
      <c r="C1130" s="2">
        <v>54.660634670294165</v>
      </c>
      <c r="D1130" s="2">
        <v>-2.164554179620759E-2</v>
      </c>
      <c r="E1130" s="2">
        <v>9.7039397125318321E-3</v>
      </c>
      <c r="F1130" s="2">
        <v>1.2269399999999999</v>
      </c>
      <c r="G1130" s="2">
        <v>1.2238099999999998</v>
      </c>
      <c r="H1130" s="2">
        <v>1.2046300000000003</v>
      </c>
      <c r="I1130" s="2">
        <v>1.2154700000000001</v>
      </c>
      <c r="J1130" s="2">
        <v>1.5168509999999962</v>
      </c>
      <c r="K1130" s="17" t="s">
        <v>47</v>
      </c>
      <c r="L1130" s="17" t="s">
        <v>53</v>
      </c>
      <c r="M1130" s="17" t="s">
        <v>53</v>
      </c>
    </row>
    <row r="1131" spans="1:13" ht="13.5" x14ac:dyDescent="0.25">
      <c r="A1131" s="3">
        <v>43656</v>
      </c>
      <c r="B1131" s="2">
        <v>1.2397</v>
      </c>
      <c r="C1131" s="2">
        <v>56.304556929495064</v>
      </c>
      <c r="D1131" s="2">
        <v>-2.1442718632900259E-2</v>
      </c>
      <c r="E1131" s="2">
        <v>1.4865562270630118E-2</v>
      </c>
      <c r="F1131" s="2">
        <v>1.2283599999999999</v>
      </c>
      <c r="G1131" s="2">
        <v>1.2271399999999999</v>
      </c>
      <c r="H1131" s="2">
        <v>1.2088350000000001</v>
      </c>
      <c r="I1131" s="2">
        <v>1.2129620000000001</v>
      </c>
      <c r="J1131" s="2">
        <v>1.5132519999999963</v>
      </c>
      <c r="K1131" s="17" t="s">
        <v>47</v>
      </c>
      <c r="L1131" s="17" t="s">
        <v>53</v>
      </c>
      <c r="M1131" s="17" t="s">
        <v>54</v>
      </c>
    </row>
    <row r="1132" spans="1:13" ht="13.5" x14ac:dyDescent="0.25">
      <c r="A1132" s="3">
        <v>43657</v>
      </c>
      <c r="B1132" s="2">
        <v>1.2042999999999999</v>
      </c>
      <c r="C1132" s="2">
        <v>47.129155147124578</v>
      </c>
      <c r="D1132" s="2">
        <v>-1.5873638164406678E-2</v>
      </c>
      <c r="E1132" s="2">
        <v>1.9817250094817308E-2</v>
      </c>
      <c r="F1132" s="2">
        <v>1.2241199999999999</v>
      </c>
      <c r="G1132" s="2">
        <v>1.2250299999999998</v>
      </c>
      <c r="H1132" s="2">
        <v>1.21</v>
      </c>
      <c r="I1132" s="2">
        <v>1.2097459999999998</v>
      </c>
      <c r="J1132" s="2">
        <v>1.5094444999999965</v>
      </c>
      <c r="K1132" s="17" t="s">
        <v>47</v>
      </c>
      <c r="L1132" s="17" t="s">
        <v>48</v>
      </c>
      <c r="M1132" s="17" t="s">
        <v>46</v>
      </c>
    </row>
    <row r="1133" spans="1:13" ht="13.5" x14ac:dyDescent="0.25">
      <c r="A1133" s="3">
        <v>43658</v>
      </c>
      <c r="B1133" s="2">
        <v>1.2325999999999999</v>
      </c>
      <c r="C1133" s="2">
        <v>53.634158812584452</v>
      </c>
      <c r="D1133" s="2">
        <v>-1.6108419698613874E-2</v>
      </c>
      <c r="E1133" s="2">
        <v>2.4841899464584691E-2</v>
      </c>
      <c r="F1133" s="2">
        <v>1.2297799999999999</v>
      </c>
      <c r="G1133" s="2">
        <v>1.2276500000000001</v>
      </c>
      <c r="H1133" s="2">
        <v>1.214485</v>
      </c>
      <c r="I1133" s="2">
        <v>1.2077299999999997</v>
      </c>
      <c r="J1133" s="2">
        <v>1.5058099999999968</v>
      </c>
      <c r="K1133" s="17" t="s">
        <v>47</v>
      </c>
      <c r="L1133" s="17" t="s">
        <v>48</v>
      </c>
      <c r="M1133" s="17" t="s">
        <v>54</v>
      </c>
    </row>
    <row r="1134" spans="1:13" ht="13.5" x14ac:dyDescent="0.25">
      <c r="A1134" s="3">
        <v>43661</v>
      </c>
      <c r="B1134" s="2">
        <v>1.1972</v>
      </c>
      <c r="C1134" s="2">
        <v>46.008597762924012</v>
      </c>
      <c r="D1134" s="2">
        <v>-9.7543776561994644E-3</v>
      </c>
      <c r="E1134" s="2">
        <v>2.980365559233572E-2</v>
      </c>
      <c r="F1134" s="2">
        <v>1.2212799999999997</v>
      </c>
      <c r="G1134" s="2">
        <v>1.22411</v>
      </c>
      <c r="H1134" s="2">
        <v>1.2156100000000001</v>
      </c>
      <c r="I1134" s="2">
        <v>1.205768</v>
      </c>
      <c r="J1134" s="2">
        <v>1.5019984999999969</v>
      </c>
      <c r="K1134" s="17" t="s">
        <v>47</v>
      </c>
      <c r="L1134" s="17" t="s">
        <v>48</v>
      </c>
      <c r="M1134" s="17" t="s">
        <v>46</v>
      </c>
    </row>
    <row r="1135" spans="1:13" ht="13.5" x14ac:dyDescent="0.25">
      <c r="A1135" s="3">
        <v>43662</v>
      </c>
      <c r="B1135" s="2">
        <v>1.1900999999999999</v>
      </c>
      <c r="C1135" s="2">
        <v>44.637801550201566</v>
      </c>
      <c r="D1135" s="2">
        <v>-3.7356338605047945E-3</v>
      </c>
      <c r="E1135" s="2">
        <v>3.3685708727300194E-2</v>
      </c>
      <c r="F1135" s="2">
        <v>1.21278</v>
      </c>
      <c r="G1135" s="2">
        <v>1.2198599999999999</v>
      </c>
      <c r="H1135" s="2">
        <v>1.2147950000000001</v>
      </c>
      <c r="I1135" s="2">
        <v>1.204172</v>
      </c>
      <c r="J1135" s="2">
        <v>1.498435999999997</v>
      </c>
      <c r="K1135" s="17" t="s">
        <v>47</v>
      </c>
      <c r="L1135" s="17" t="s">
        <v>48</v>
      </c>
      <c r="M1135" s="17" t="s">
        <v>46</v>
      </c>
    </row>
    <row r="1136" spans="1:13" ht="13.5" x14ac:dyDescent="0.25">
      <c r="A1136" s="3">
        <v>43663</v>
      </c>
      <c r="B1136" s="2">
        <v>1.1900999999999999</v>
      </c>
      <c r="C1136" s="2">
        <v>44.637801550201559</v>
      </c>
      <c r="D1136" s="2">
        <v>1.5068079607432061E-3</v>
      </c>
      <c r="E1136" s="2">
        <v>3.8000716269449203E-2</v>
      </c>
      <c r="F1136" s="2">
        <v>1.2028599999999998</v>
      </c>
      <c r="G1136" s="2">
        <v>1.2156099999999999</v>
      </c>
      <c r="H1136" s="2">
        <v>1.2146150000000002</v>
      </c>
      <c r="I1136" s="2">
        <v>1.203084</v>
      </c>
      <c r="J1136" s="2">
        <v>1.4949049999999968</v>
      </c>
      <c r="K1136" s="17" t="s">
        <v>47</v>
      </c>
      <c r="L1136" s="17" t="s">
        <v>48</v>
      </c>
      <c r="M1136" s="17" t="s">
        <v>46</v>
      </c>
    </row>
    <row r="1137" spans="1:13" ht="13.5" x14ac:dyDescent="0.25">
      <c r="A1137" s="3">
        <v>43664</v>
      </c>
      <c r="B1137" s="2">
        <v>1.2042999999999999</v>
      </c>
      <c r="C1137" s="2">
        <v>48.216496582510565</v>
      </c>
      <c r="D1137" s="2">
        <v>3.9371335134503749E-3</v>
      </c>
      <c r="E1137" s="2">
        <v>4.0755761583078233E-2</v>
      </c>
      <c r="F1137" s="2">
        <v>1.20286</v>
      </c>
      <c r="G1137" s="2">
        <v>1.2134899999999997</v>
      </c>
      <c r="H1137" s="2">
        <v>1.2151450000000001</v>
      </c>
      <c r="I1137" s="2">
        <v>1.20228</v>
      </c>
      <c r="J1137" s="2">
        <v>1.491444999999997</v>
      </c>
      <c r="K1137" s="17" t="s">
        <v>47</v>
      </c>
      <c r="L1137" s="17" t="s">
        <v>53</v>
      </c>
      <c r="M1137" s="17" t="s">
        <v>53</v>
      </c>
    </row>
    <row r="1138" spans="1:13" ht="13.5" x14ac:dyDescent="0.25">
      <c r="A1138" s="3">
        <v>43665</v>
      </c>
      <c r="B1138" s="2">
        <v>1.1900999999999999</v>
      </c>
      <c r="C1138" s="2">
        <v>45.078411936447637</v>
      </c>
      <c r="D1138" s="2">
        <v>3.8282759434806746E-3</v>
      </c>
      <c r="E1138" s="2">
        <v>4.2182233867329388E-2</v>
      </c>
      <c r="F1138" s="2">
        <v>1.1943600000000001</v>
      </c>
      <c r="G1138" s="2">
        <v>1.2120699999999998</v>
      </c>
      <c r="H1138" s="2">
        <v>1.2149650000000001</v>
      </c>
      <c r="I1138" s="2">
        <v>1.2010660000000002</v>
      </c>
      <c r="J1138" s="2">
        <v>1.4879139999999971</v>
      </c>
      <c r="K1138" s="17" t="s">
        <v>47</v>
      </c>
      <c r="L1138" s="17" t="s">
        <v>53</v>
      </c>
      <c r="M1138" s="17" t="s">
        <v>46</v>
      </c>
    </row>
    <row r="1139" spans="1:13" ht="13.5" x14ac:dyDescent="0.25">
      <c r="A1139" s="3">
        <v>43668</v>
      </c>
      <c r="B1139" s="2">
        <v>1.1689000000000001</v>
      </c>
      <c r="C1139" s="2">
        <v>40.808207019264742</v>
      </c>
      <c r="D1139" s="2">
        <v>1.0877709175630246E-2</v>
      </c>
      <c r="E1139" s="2">
        <v>4.1476629389223835E-2</v>
      </c>
      <c r="F1139" s="2">
        <v>1.1886999999999999</v>
      </c>
      <c r="G1139" s="2">
        <v>1.20499</v>
      </c>
      <c r="H1139" s="2">
        <v>1.2130900000000002</v>
      </c>
      <c r="I1139" s="2">
        <v>1.1994280000000002</v>
      </c>
      <c r="J1139" s="2">
        <v>1.4842769999999974</v>
      </c>
      <c r="K1139" s="17" t="s">
        <v>47</v>
      </c>
      <c r="L1139" s="17" t="s">
        <v>53</v>
      </c>
      <c r="M1139" s="17" t="s">
        <v>46</v>
      </c>
    </row>
    <row r="1140" spans="1:13" ht="13.5" x14ac:dyDescent="0.25">
      <c r="A1140" s="3">
        <v>43669</v>
      </c>
      <c r="B1140" s="2">
        <v>1.1689000000000001</v>
      </c>
      <c r="C1140" s="2">
        <v>40.808207019264742</v>
      </c>
      <c r="D1140" s="2">
        <v>1.5991336817050783E-2</v>
      </c>
      <c r="E1140" s="2">
        <v>3.9222150071139009E-2</v>
      </c>
      <c r="F1140" s="2">
        <v>1.1844600000000001</v>
      </c>
      <c r="G1140" s="2">
        <v>1.19862</v>
      </c>
      <c r="H1140" s="2">
        <v>1.2112150000000002</v>
      </c>
      <c r="I1140" s="2">
        <v>1.1981700000000002</v>
      </c>
      <c r="J1140" s="2">
        <v>1.4806399999999973</v>
      </c>
      <c r="K1140" s="17" t="s">
        <v>47</v>
      </c>
      <c r="L1140" s="17" t="s">
        <v>53</v>
      </c>
      <c r="M1140" s="17" t="s">
        <v>46</v>
      </c>
    </row>
    <row r="1141" spans="1:13" ht="13.5" x14ac:dyDescent="0.25">
      <c r="A1141" s="3">
        <v>43670</v>
      </c>
      <c r="B1141" s="2">
        <v>1.1689000000000001</v>
      </c>
      <c r="C1141" s="2">
        <v>40.808207019264742</v>
      </c>
      <c r="D1141" s="2">
        <v>2.1633736401445169E-2</v>
      </c>
      <c r="E1141" s="2">
        <v>3.5357164298924298E-2</v>
      </c>
      <c r="F1141" s="2">
        <v>1.1802199999999998</v>
      </c>
      <c r="G1141" s="2">
        <v>1.1915400000000003</v>
      </c>
      <c r="H1141" s="2">
        <v>1.2093400000000003</v>
      </c>
      <c r="I1141" s="2">
        <v>1.1971660000000002</v>
      </c>
      <c r="J1141" s="2">
        <v>1.4770664999999976</v>
      </c>
      <c r="K1141" s="17" t="s">
        <v>47</v>
      </c>
      <c r="L1141" s="17" t="s">
        <v>53</v>
      </c>
      <c r="M1141" s="17" t="s">
        <v>46</v>
      </c>
    </row>
    <row r="1142" spans="1:13" ht="13.5" x14ac:dyDescent="0.25">
      <c r="A1142" s="3">
        <v>43672</v>
      </c>
      <c r="B1142" s="2">
        <v>1.1689000000000001</v>
      </c>
      <c r="C1142" s="2">
        <v>40.808207019264742</v>
      </c>
      <c r="D1142" s="2">
        <v>2.1168565290626606E-2</v>
      </c>
      <c r="E1142" s="2">
        <v>3.1192573361071511E-2</v>
      </c>
      <c r="F1142" s="2">
        <v>1.1731399999999998</v>
      </c>
      <c r="G1142" s="2">
        <v>1.1880000000000002</v>
      </c>
      <c r="H1142" s="2">
        <v>1.206515</v>
      </c>
      <c r="I1142" s="2">
        <v>1.1964160000000001</v>
      </c>
      <c r="J1142" s="2">
        <v>1.4734294999999979</v>
      </c>
      <c r="K1142" s="17" t="s">
        <v>47</v>
      </c>
      <c r="L1142" s="17" t="s">
        <v>53</v>
      </c>
      <c r="M1142" s="17" t="s">
        <v>46</v>
      </c>
    </row>
    <row r="1143" spans="1:13" ht="13.5" x14ac:dyDescent="0.25">
      <c r="A1143" s="3">
        <v>43675</v>
      </c>
      <c r="B1143" s="2">
        <v>1.1617999999999999</v>
      </c>
      <c r="C1143" s="2">
        <v>39.138111924233456</v>
      </c>
      <c r="D1143" s="2">
        <v>2.5846068662029209E-2</v>
      </c>
      <c r="E1143" s="2">
        <v>2.7714139910760775E-2</v>
      </c>
      <c r="F1143" s="2">
        <v>1.1674800000000001</v>
      </c>
      <c r="G1143" s="2">
        <v>1.18092</v>
      </c>
      <c r="H1143" s="2">
        <v>1.204285</v>
      </c>
      <c r="I1143" s="2">
        <v>1.195524</v>
      </c>
      <c r="J1143" s="2">
        <v>1.4697569999999982</v>
      </c>
      <c r="K1143" s="17" t="s">
        <v>47</v>
      </c>
      <c r="L1143" s="17" t="s">
        <v>48</v>
      </c>
      <c r="M1143" s="17" t="s">
        <v>46</v>
      </c>
    </row>
    <row r="1144" spans="1:13" ht="13.5" x14ac:dyDescent="0.25">
      <c r="A1144" s="3">
        <v>43676</v>
      </c>
      <c r="B1144" s="2">
        <v>1.1689000000000001</v>
      </c>
      <c r="C1144" s="2">
        <v>41.707280984551488</v>
      </c>
      <c r="D1144" s="2">
        <v>2.4050995022393051E-2</v>
      </c>
      <c r="E1144" s="2">
        <v>2.6157149511208913E-2</v>
      </c>
      <c r="F1144" s="2">
        <v>1.1674799999999999</v>
      </c>
      <c r="G1144" s="2">
        <v>1.1780900000000001</v>
      </c>
      <c r="H1144" s="2">
        <v>1.2011000000000001</v>
      </c>
      <c r="I1144" s="2">
        <v>1.1947739999999998</v>
      </c>
      <c r="J1144" s="2">
        <v>1.4661519999999983</v>
      </c>
      <c r="K1144" s="17" t="s">
        <v>47</v>
      </c>
      <c r="L1144" s="17" t="s">
        <v>53</v>
      </c>
      <c r="M1144" s="17" t="s">
        <v>53</v>
      </c>
    </row>
    <row r="1145" spans="1:13" ht="13.5" x14ac:dyDescent="0.25">
      <c r="A1145" s="3">
        <v>43677</v>
      </c>
      <c r="B1145" s="2">
        <v>1.1900999999999999</v>
      </c>
      <c r="C1145" s="2">
        <v>48.674262472142409</v>
      </c>
      <c r="D1145" s="2">
        <v>2.0030341942650631E-2</v>
      </c>
      <c r="E1145" s="2">
        <v>2.5615658755274554E-2</v>
      </c>
      <c r="F1145" s="2">
        <v>1.1717200000000001</v>
      </c>
      <c r="G1145" s="2">
        <v>1.1780899999999999</v>
      </c>
      <c r="H1145" s="2">
        <v>1.1989750000000001</v>
      </c>
      <c r="I1145" s="2">
        <v>1.1944479999999997</v>
      </c>
      <c r="J1145" s="2">
        <v>1.4626529999999986</v>
      </c>
      <c r="K1145" s="17" t="s">
        <v>47</v>
      </c>
      <c r="L1145" s="17" t="s">
        <v>53</v>
      </c>
      <c r="M1145" s="17" t="s">
        <v>54</v>
      </c>
    </row>
    <row r="1146" spans="1:13" ht="13.5" x14ac:dyDescent="0.25">
      <c r="A1146" s="3">
        <v>43678</v>
      </c>
      <c r="B1146" s="2">
        <v>1.1689000000000001</v>
      </c>
      <c r="C1146" s="2">
        <v>43.123767396688699</v>
      </c>
      <c r="D1146" s="2">
        <v>1.8222361986241165E-2</v>
      </c>
      <c r="E1146" s="2">
        <v>2.4955082029257052E-2</v>
      </c>
      <c r="F1146" s="2">
        <v>1.1717200000000001</v>
      </c>
      <c r="G1146" s="2">
        <v>1.17597</v>
      </c>
      <c r="H1146" s="2">
        <v>1.1957900000000001</v>
      </c>
      <c r="I1146" s="2">
        <v>1.1936979999999997</v>
      </c>
      <c r="J1146" s="2">
        <v>1.4590479999999988</v>
      </c>
      <c r="K1146" s="17" t="s">
        <v>47</v>
      </c>
      <c r="L1146" s="17" t="s">
        <v>48</v>
      </c>
      <c r="M1146" s="17" t="s">
        <v>53</v>
      </c>
    </row>
    <row r="1147" spans="1:13" ht="13.5" x14ac:dyDescent="0.25">
      <c r="A1147" s="3">
        <v>43679</v>
      </c>
      <c r="B1147" s="2">
        <v>1.1689000000000001</v>
      </c>
      <c r="C1147" s="2">
        <v>43.123767396688699</v>
      </c>
      <c r="D1147" s="2">
        <v>1.9024402054738099E-2</v>
      </c>
      <c r="E1147" s="2">
        <v>2.4802743573088645E-2</v>
      </c>
      <c r="F1147" s="2">
        <v>1.1717200000000001</v>
      </c>
      <c r="G1147" s="2">
        <v>1.1724300000000001</v>
      </c>
      <c r="H1147" s="2">
        <v>1.19296</v>
      </c>
      <c r="I1147" s="2">
        <v>1.1929479999999999</v>
      </c>
      <c r="J1147" s="2">
        <v>1.455632499999999</v>
      </c>
      <c r="K1147" s="17" t="s">
        <v>47</v>
      </c>
      <c r="L1147" s="17" t="s">
        <v>48</v>
      </c>
      <c r="M1147" s="17" t="s">
        <v>53</v>
      </c>
    </row>
    <row r="1148" spans="1:13" ht="13.5" x14ac:dyDescent="0.25">
      <c r="A1148" s="3">
        <v>43682</v>
      </c>
      <c r="B1148" s="2">
        <v>1.1689000000000001</v>
      </c>
      <c r="C1148" s="2">
        <v>43.123767396688692</v>
      </c>
      <c r="D1148" s="2">
        <v>1.7654782141967917E-2</v>
      </c>
      <c r="E1148" s="2">
        <v>2.5309816091569279E-2</v>
      </c>
      <c r="F1148" s="2">
        <v>1.1731399999999998</v>
      </c>
      <c r="G1148" s="2">
        <v>1.1703100000000002</v>
      </c>
      <c r="H1148" s="2">
        <v>1.1911900000000002</v>
      </c>
      <c r="I1148" s="2">
        <v>1.192706</v>
      </c>
      <c r="J1148" s="2">
        <v>1.4520589999999995</v>
      </c>
      <c r="K1148" s="17" t="s">
        <v>47</v>
      </c>
      <c r="L1148" s="17" t="s">
        <v>53</v>
      </c>
      <c r="M1148" s="17" t="s">
        <v>54</v>
      </c>
    </row>
    <row r="1149" spans="1:13" ht="13.5" x14ac:dyDescent="0.25">
      <c r="A1149" s="3">
        <v>43683</v>
      </c>
      <c r="B1149" s="2">
        <v>1.1689000000000001</v>
      </c>
      <c r="C1149" s="2">
        <v>43.123767396688692</v>
      </c>
      <c r="D1149" s="2">
        <v>1.3360580989319359E-2</v>
      </c>
      <c r="E1149" s="2">
        <v>2.6207351365632535E-2</v>
      </c>
      <c r="F1149" s="2">
        <v>1.1731399999999998</v>
      </c>
      <c r="G1149" s="2">
        <v>1.1703100000000002</v>
      </c>
      <c r="H1149" s="2">
        <v>1.1876500000000003</v>
      </c>
      <c r="I1149" s="2">
        <v>1.1929719999999999</v>
      </c>
      <c r="J1149" s="2">
        <v>1.4484854999999996</v>
      </c>
      <c r="K1149" s="17" t="s">
        <v>47</v>
      </c>
      <c r="L1149" s="17" t="s">
        <v>53</v>
      </c>
      <c r="M1149" s="17" t="s">
        <v>53</v>
      </c>
    </row>
    <row r="1150" spans="1:13" ht="13.5" x14ac:dyDescent="0.25">
      <c r="A1150" s="3">
        <v>43684</v>
      </c>
      <c r="B1150" s="2">
        <v>1.1547000000000001</v>
      </c>
      <c r="C1150" s="2">
        <v>39.106149624204932</v>
      </c>
      <c r="D1150" s="2">
        <v>1.0895772895485711E-2</v>
      </c>
      <c r="E1150" s="2">
        <v>2.6405460075857885E-2</v>
      </c>
      <c r="F1150" s="2">
        <v>1.1660600000000001</v>
      </c>
      <c r="G1150" s="2">
        <v>1.1688900000000002</v>
      </c>
      <c r="H1150" s="2">
        <v>1.1837550000000003</v>
      </c>
      <c r="I1150" s="2">
        <v>1.1932079999999998</v>
      </c>
      <c r="J1150" s="2">
        <v>1.4450934999999998</v>
      </c>
      <c r="K1150" s="17" t="s">
        <v>47</v>
      </c>
      <c r="L1150" s="17" t="s">
        <v>53</v>
      </c>
      <c r="M1150" s="17" t="s">
        <v>46</v>
      </c>
    </row>
    <row r="1151" spans="1:13" ht="13.5" x14ac:dyDescent="0.25">
      <c r="A1151" s="3">
        <v>43685</v>
      </c>
      <c r="B1151" s="2">
        <v>1.1689000000000001</v>
      </c>
      <c r="C1151" s="2">
        <v>44.658623944632254</v>
      </c>
      <c r="D1151" s="2">
        <v>7.9504586009382372E-3</v>
      </c>
      <c r="E1151" s="2">
        <v>2.6861792682456025E-2</v>
      </c>
      <c r="F1151" s="2">
        <v>1.1660600000000001</v>
      </c>
      <c r="G1151" s="2">
        <v>1.1688900000000002</v>
      </c>
      <c r="H1151" s="2">
        <v>1.1802150000000005</v>
      </c>
      <c r="I1151" s="2">
        <v>1.1929660000000002</v>
      </c>
      <c r="J1151" s="2">
        <v>1.4415200000000001</v>
      </c>
      <c r="K1151" s="17" t="s">
        <v>47</v>
      </c>
      <c r="L1151" s="17" t="s">
        <v>53</v>
      </c>
      <c r="M1151" s="17" t="s">
        <v>53</v>
      </c>
    </row>
    <row r="1152" spans="1:13" ht="13.5" x14ac:dyDescent="0.25">
      <c r="A1152" s="3">
        <v>43686</v>
      </c>
      <c r="B1152" s="2">
        <v>1.1689000000000001</v>
      </c>
      <c r="C1152" s="2">
        <v>44.658623944632254</v>
      </c>
      <c r="D1152" s="2">
        <v>5.5522726596153316E-3</v>
      </c>
      <c r="E1152" s="2">
        <v>2.7643946665392157E-2</v>
      </c>
      <c r="F1152" s="2">
        <v>1.1660600000000001</v>
      </c>
      <c r="G1152" s="2">
        <v>1.1688900000000002</v>
      </c>
      <c r="H1152" s="2">
        <v>1.1784450000000004</v>
      </c>
      <c r="I1152" s="2">
        <v>1.1927240000000003</v>
      </c>
      <c r="J1152" s="2">
        <v>1.437978</v>
      </c>
      <c r="K1152" s="17" t="s">
        <v>47</v>
      </c>
      <c r="L1152" s="17" t="s">
        <v>53</v>
      </c>
      <c r="M1152" s="17" t="s">
        <v>53</v>
      </c>
    </row>
    <row r="1153" spans="1:13" ht="13.5" x14ac:dyDescent="0.25">
      <c r="A1153" s="3">
        <v>43691</v>
      </c>
      <c r="B1153" s="2">
        <v>1.1689000000000001</v>
      </c>
      <c r="C1153" s="2">
        <v>44.658623944632254</v>
      </c>
      <c r="D1153" s="2">
        <v>2.5177705955063967E-3</v>
      </c>
      <c r="E1153" s="2">
        <v>2.7598447976465091E-2</v>
      </c>
      <c r="F1153" s="2">
        <v>1.1660599999999999</v>
      </c>
      <c r="G1153" s="2">
        <v>1.1696000000000002</v>
      </c>
      <c r="H1153" s="2">
        <v>1.1752600000000002</v>
      </c>
      <c r="I1153" s="2">
        <v>1.192482</v>
      </c>
      <c r="J1153" s="2">
        <v>1.4344359999999998</v>
      </c>
      <c r="K1153" s="17" t="s">
        <v>47</v>
      </c>
      <c r="L1153" s="17" t="s">
        <v>53</v>
      </c>
      <c r="M1153" s="17" t="s">
        <v>53</v>
      </c>
    </row>
    <row r="1154" spans="1:13" ht="13.5" x14ac:dyDescent="0.25">
      <c r="A1154" s="3">
        <v>43692</v>
      </c>
      <c r="B1154" s="2">
        <v>1.1689000000000001</v>
      </c>
      <c r="C1154" s="2">
        <v>44.658623944632247</v>
      </c>
      <c r="D1154" s="2">
        <v>1.1230151823669043E-3</v>
      </c>
      <c r="E1154" s="2">
        <v>2.660125364561549E-2</v>
      </c>
      <c r="F1154" s="2">
        <v>1.1660599999999999</v>
      </c>
      <c r="G1154" s="2">
        <v>1.1696000000000002</v>
      </c>
      <c r="H1154" s="2">
        <v>1.1738450000000005</v>
      </c>
      <c r="I1154" s="2">
        <v>1.1923660000000005</v>
      </c>
      <c r="J1154" s="2">
        <v>1.4308625000000001</v>
      </c>
      <c r="K1154" s="17" t="s">
        <v>47</v>
      </c>
      <c r="L1154" s="17" t="s">
        <v>53</v>
      </c>
      <c r="M1154" s="17" t="s">
        <v>53</v>
      </c>
    </row>
    <row r="1155" spans="1:13" ht="13.5" x14ac:dyDescent="0.25">
      <c r="A1155" s="3">
        <v>43693</v>
      </c>
      <c r="B1155" s="2">
        <v>1.1547000000000001</v>
      </c>
      <c r="C1155" s="2">
        <v>39.77980695396964</v>
      </c>
      <c r="D1155" s="2">
        <v>4.3308505118744289E-3</v>
      </c>
      <c r="E1155" s="2">
        <v>2.5953729775017059E-2</v>
      </c>
      <c r="F1155" s="2">
        <v>1.1660600000000001</v>
      </c>
      <c r="G1155" s="2">
        <v>1.1660600000000003</v>
      </c>
      <c r="H1155" s="2">
        <v>1.1720750000000002</v>
      </c>
      <c r="I1155" s="2">
        <v>1.1919660000000003</v>
      </c>
      <c r="J1155" s="2">
        <v>1.4272494999999998</v>
      </c>
      <c r="K1155" s="17" t="s">
        <v>47</v>
      </c>
      <c r="L1155" s="17" t="s">
        <v>53</v>
      </c>
      <c r="M1155" s="17" t="s">
        <v>53</v>
      </c>
    </row>
    <row r="1156" spans="1:13" ht="13.5" x14ac:dyDescent="0.25">
      <c r="A1156" s="3">
        <v>43696</v>
      </c>
      <c r="B1156" s="2">
        <v>1.1547000000000001</v>
      </c>
      <c r="C1156" s="2">
        <v>39.77980695396964</v>
      </c>
      <c r="D1156" s="2">
        <v>3.9366377300142918E-3</v>
      </c>
      <c r="E1156" s="2">
        <v>2.5855946521667252E-2</v>
      </c>
      <c r="F1156" s="2">
        <v>1.1632200000000001</v>
      </c>
      <c r="G1156" s="2">
        <v>1.1646400000000001</v>
      </c>
      <c r="H1156" s="2">
        <v>1.1703050000000002</v>
      </c>
      <c r="I1156" s="2">
        <v>1.1915660000000003</v>
      </c>
      <c r="J1156" s="2">
        <v>1.4236364999999997</v>
      </c>
      <c r="K1156" s="17" t="s">
        <v>47</v>
      </c>
      <c r="L1156" s="17" t="s">
        <v>53</v>
      </c>
      <c r="M1156" s="17" t="s">
        <v>46</v>
      </c>
    </row>
    <row r="1157" spans="1:13" ht="13.5" x14ac:dyDescent="0.25">
      <c r="A1157" s="3">
        <v>43697</v>
      </c>
      <c r="B1157" s="2">
        <v>1.1547000000000001</v>
      </c>
      <c r="C1157" s="2">
        <v>39.77980695396964</v>
      </c>
      <c r="D1157" s="2">
        <v>3.7447429552803779E-3</v>
      </c>
      <c r="E1157" s="2">
        <v>2.492710170261658E-2</v>
      </c>
      <c r="F1157" s="2">
        <v>1.16038</v>
      </c>
      <c r="G1157" s="2">
        <v>1.1632200000000001</v>
      </c>
      <c r="H1157" s="2">
        <v>1.1678250000000001</v>
      </c>
      <c r="I1157" s="2">
        <v>1.1905320000000001</v>
      </c>
      <c r="J1157" s="2">
        <v>1.4200234999999994</v>
      </c>
      <c r="K1157" s="17" t="s">
        <v>47</v>
      </c>
      <c r="L1157" s="17" t="s">
        <v>53</v>
      </c>
      <c r="M1157" s="17" t="s">
        <v>46</v>
      </c>
    </row>
    <row r="1158" spans="1:13" ht="13.5" x14ac:dyDescent="0.25">
      <c r="A1158" s="3">
        <v>43698</v>
      </c>
      <c r="B1158" s="2">
        <v>1.1547000000000001</v>
      </c>
      <c r="C1158" s="2">
        <v>39.77980695396964</v>
      </c>
      <c r="D1158" s="2">
        <v>3.7135462747308612E-3</v>
      </c>
      <c r="E1158" s="2">
        <v>2.4178187136711892E-2</v>
      </c>
      <c r="F1158" s="2">
        <v>1.15754</v>
      </c>
      <c r="G1158" s="2">
        <v>1.1617999999999999</v>
      </c>
      <c r="H1158" s="2">
        <v>1.1660550000000001</v>
      </c>
      <c r="I1158" s="2">
        <v>1.1888640000000001</v>
      </c>
      <c r="J1158" s="2">
        <v>1.4166634999999999</v>
      </c>
      <c r="K1158" s="17" t="s">
        <v>47</v>
      </c>
      <c r="L1158" s="17" t="s">
        <v>53</v>
      </c>
      <c r="M1158" s="17" t="s">
        <v>46</v>
      </c>
    </row>
    <row r="1159" spans="1:13" ht="13.5" x14ac:dyDescent="0.25">
      <c r="A1159" s="3">
        <v>43699</v>
      </c>
      <c r="B1159" s="2">
        <v>1.1759999999999999</v>
      </c>
      <c r="C1159" s="2">
        <v>50.655930797014292</v>
      </c>
      <c r="D1159" s="2">
        <v>2.2308303993743284E-3</v>
      </c>
      <c r="E1159" s="2">
        <v>2.4519706000993544E-2</v>
      </c>
      <c r="F1159" s="2">
        <v>1.15896</v>
      </c>
      <c r="G1159" s="2">
        <v>1.1625099999999999</v>
      </c>
      <c r="H1159" s="2">
        <v>1.1664099999999999</v>
      </c>
      <c r="I1159" s="2">
        <v>1.188256</v>
      </c>
      <c r="J1159" s="2">
        <v>1.4136625</v>
      </c>
      <c r="K1159" s="17" t="s">
        <v>47</v>
      </c>
      <c r="L1159" s="17" t="s">
        <v>53</v>
      </c>
      <c r="M1159" s="17" t="s">
        <v>54</v>
      </c>
    </row>
    <row r="1160" spans="1:13" ht="13.5" x14ac:dyDescent="0.25">
      <c r="A1160" s="3">
        <v>43700</v>
      </c>
      <c r="B1160" s="2">
        <v>1.1759999999999999</v>
      </c>
      <c r="C1160" s="2">
        <v>50.655930797014292</v>
      </c>
      <c r="D1160" s="2">
        <v>-1.2217912169234513E-3</v>
      </c>
      <c r="E1160" s="2">
        <v>2.5493121283330505E-2</v>
      </c>
      <c r="F1160" s="2">
        <v>1.1632200000000001</v>
      </c>
      <c r="G1160" s="2">
        <v>1.1646400000000001</v>
      </c>
      <c r="H1160" s="2">
        <v>1.1667649999999998</v>
      </c>
      <c r="I1160" s="2">
        <v>1.1882820000000003</v>
      </c>
      <c r="J1160" s="2">
        <v>1.4106615</v>
      </c>
      <c r="K1160" s="17" t="s">
        <v>50</v>
      </c>
      <c r="L1160" s="17" t="s">
        <v>53</v>
      </c>
      <c r="M1160" s="17" t="s">
        <v>51</v>
      </c>
    </row>
    <row r="1161" spans="1:13" ht="13.5" x14ac:dyDescent="0.25">
      <c r="A1161" s="3">
        <v>43703</v>
      </c>
      <c r="B1161" s="2">
        <v>1.1759999999999999</v>
      </c>
      <c r="C1161" s="2">
        <v>50.655930797014292</v>
      </c>
      <c r="D1161" s="2">
        <v>-1.9710327542858952E-3</v>
      </c>
      <c r="E1161" s="2">
        <v>2.4412610280056347E-2</v>
      </c>
      <c r="F1161" s="2">
        <v>1.1674800000000001</v>
      </c>
      <c r="G1161" s="2">
        <v>1.1653500000000001</v>
      </c>
      <c r="H1161" s="2">
        <v>1.1671199999999997</v>
      </c>
      <c r="I1161" s="2">
        <v>1.1886900000000002</v>
      </c>
      <c r="J1161" s="2">
        <v>1.4076925</v>
      </c>
      <c r="K1161" s="17" t="s">
        <v>50</v>
      </c>
      <c r="L1161" s="17" t="s">
        <v>53</v>
      </c>
      <c r="M1161" s="17" t="s">
        <v>51</v>
      </c>
    </row>
    <row r="1162" spans="1:13" ht="13.5" x14ac:dyDescent="0.25">
      <c r="A1162" s="3">
        <v>43704</v>
      </c>
      <c r="B1162" s="2">
        <v>1.1476</v>
      </c>
      <c r="C1162" s="2">
        <v>38.943236059121965</v>
      </c>
      <c r="D1162" s="2">
        <v>-5.1279142026183777E-4</v>
      </c>
      <c r="E1162" s="2">
        <v>2.1176679138325643E-2</v>
      </c>
      <c r="F1162" s="2">
        <v>1.1660600000000001</v>
      </c>
      <c r="G1162" s="2">
        <v>1.1632200000000001</v>
      </c>
      <c r="H1162" s="2">
        <v>1.1660549999999996</v>
      </c>
      <c r="I1162" s="2">
        <v>1.1880220000000001</v>
      </c>
      <c r="J1162" s="2">
        <v>1.4045815000000001</v>
      </c>
      <c r="K1162" s="17" t="s">
        <v>47</v>
      </c>
      <c r="L1162" s="17" t="s">
        <v>53</v>
      </c>
      <c r="M1162" s="17" t="s">
        <v>46</v>
      </c>
    </row>
    <row r="1163" spans="1:13" ht="13.5" x14ac:dyDescent="0.25">
      <c r="A1163" s="3">
        <v>43705</v>
      </c>
      <c r="B1163" s="2">
        <v>1.1617999999999999</v>
      </c>
      <c r="C1163" s="2">
        <v>45.703353208011372</v>
      </c>
      <c r="D1163" s="2">
        <v>-1.7356768083809371E-4</v>
      </c>
      <c r="E1163" s="2">
        <v>1.7009714832027255E-2</v>
      </c>
      <c r="F1163" s="2">
        <v>1.1674799999999999</v>
      </c>
      <c r="G1163" s="2">
        <v>1.1625099999999999</v>
      </c>
      <c r="H1163" s="2">
        <v>1.1660549999999996</v>
      </c>
      <c r="I1163" s="2">
        <v>1.1884000000000001</v>
      </c>
      <c r="J1163" s="2">
        <v>1.4015415000000004</v>
      </c>
      <c r="K1163" s="17" t="s">
        <v>47</v>
      </c>
      <c r="L1163" s="17" t="s">
        <v>53</v>
      </c>
      <c r="M1163" s="17" t="s">
        <v>54</v>
      </c>
    </row>
    <row r="1164" spans="1:13" ht="13.5" x14ac:dyDescent="0.25">
      <c r="A1164" s="3">
        <v>43706</v>
      </c>
      <c r="B1164" s="2">
        <v>1.1689000000000001</v>
      </c>
      <c r="C1164" s="2">
        <v>48.758266848525984</v>
      </c>
      <c r="D1164" s="2">
        <v>-3.5083036156491332E-4</v>
      </c>
      <c r="E1164" s="2">
        <v>1.2259836209960734E-2</v>
      </c>
      <c r="F1164" s="2">
        <v>1.1660600000000001</v>
      </c>
      <c r="G1164" s="2">
        <v>1.1625100000000002</v>
      </c>
      <c r="H1164" s="2">
        <v>1.1660549999999998</v>
      </c>
      <c r="I1164" s="2">
        <v>1.1882840000000001</v>
      </c>
      <c r="J1164" s="2">
        <v>1.3986630000000002</v>
      </c>
      <c r="K1164" s="17" t="s">
        <v>50</v>
      </c>
      <c r="L1164" s="17" t="s">
        <v>53</v>
      </c>
      <c r="M1164" s="17" t="s">
        <v>52</v>
      </c>
    </row>
    <row r="1165" spans="1:13" ht="13.5" x14ac:dyDescent="0.25">
      <c r="A1165" s="3">
        <v>43707</v>
      </c>
      <c r="B1165" s="2">
        <v>1.1689000000000001</v>
      </c>
      <c r="C1165" s="2">
        <v>48.758266848525984</v>
      </c>
      <c r="D1165" s="2">
        <v>-2.6703286970450879E-3</v>
      </c>
      <c r="E1165" s="2">
        <v>6.9694127109969769E-3</v>
      </c>
      <c r="F1165" s="2">
        <v>1.1646399999999999</v>
      </c>
      <c r="G1165" s="2">
        <v>1.1639300000000001</v>
      </c>
      <c r="H1165" s="2">
        <v>1.164995</v>
      </c>
      <c r="I1165" s="2">
        <v>1.1875340000000001</v>
      </c>
      <c r="J1165" s="2">
        <v>1.3957215000000005</v>
      </c>
      <c r="K1165" s="17" t="s">
        <v>50</v>
      </c>
      <c r="L1165" s="17" t="s">
        <v>53</v>
      </c>
      <c r="M1165" s="17" t="s">
        <v>52</v>
      </c>
    </row>
    <row r="1166" spans="1:13" ht="13.5" x14ac:dyDescent="0.25">
      <c r="A1166" s="3">
        <v>43710</v>
      </c>
      <c r="B1166" s="2">
        <v>1.1972</v>
      </c>
      <c r="C1166" s="2">
        <v>59.334857191498237</v>
      </c>
      <c r="D1166" s="2">
        <v>-6.7152880345635602E-3</v>
      </c>
      <c r="E1166" s="2">
        <v>1.0354803496250729E-3</v>
      </c>
      <c r="F1166" s="2">
        <v>1.1688800000000001</v>
      </c>
      <c r="G1166" s="2">
        <v>1.1681800000000002</v>
      </c>
      <c r="H1166" s="2">
        <v>1.1664099999999999</v>
      </c>
      <c r="I1166" s="2">
        <v>1.1876040000000003</v>
      </c>
      <c r="J1166" s="2">
        <v>1.3928585000000004</v>
      </c>
      <c r="K1166" s="17" t="s">
        <v>50</v>
      </c>
      <c r="L1166" s="17" t="s">
        <v>53</v>
      </c>
      <c r="M1166" s="17" t="s">
        <v>51</v>
      </c>
    </row>
    <row r="1167" spans="1:13" ht="13.5" x14ac:dyDescent="0.25">
      <c r="A1167" s="3">
        <v>43711</v>
      </c>
      <c r="B1167" s="2">
        <v>1.1689000000000001</v>
      </c>
      <c r="C1167" s="2">
        <v>48.544281127711237</v>
      </c>
      <c r="D1167" s="2">
        <v>-8.1959224097181149E-3</v>
      </c>
      <c r="E1167" s="2">
        <v>-4.0881271643401374E-3</v>
      </c>
      <c r="F1167" s="2">
        <v>1.1731399999999998</v>
      </c>
      <c r="G1167" s="2">
        <v>1.1696000000000004</v>
      </c>
      <c r="H1167" s="2">
        <v>1.1664100000000002</v>
      </c>
      <c r="I1167" s="2">
        <v>1.1871080000000003</v>
      </c>
      <c r="J1167" s="2">
        <v>1.3898540000000006</v>
      </c>
      <c r="K1167" s="17" t="s">
        <v>50</v>
      </c>
      <c r="L1167" s="17" t="s">
        <v>53</v>
      </c>
      <c r="M1167" s="17" t="s">
        <v>51</v>
      </c>
    </row>
    <row r="1168" spans="1:13" ht="13.5" x14ac:dyDescent="0.25">
      <c r="A1168" s="3">
        <v>43712</v>
      </c>
      <c r="B1168" s="2">
        <v>1.1547000000000001</v>
      </c>
      <c r="C1168" s="2">
        <v>44.200676951021059</v>
      </c>
      <c r="D1168" s="2">
        <v>-8.3725342716229889E-3</v>
      </c>
      <c r="E1168" s="2">
        <v>-9.1055912412173166E-3</v>
      </c>
      <c r="F1168" s="2">
        <v>1.1717200000000001</v>
      </c>
      <c r="G1168" s="2">
        <v>1.1696</v>
      </c>
      <c r="H1168" s="2">
        <v>1.1657</v>
      </c>
      <c r="I1168" s="2">
        <v>1.1863280000000003</v>
      </c>
      <c r="J1168" s="2">
        <v>1.3867785000000006</v>
      </c>
      <c r="K1168" s="17" t="s">
        <v>47</v>
      </c>
      <c r="L1168" s="17" t="s">
        <v>53</v>
      </c>
      <c r="M1168" s="17" t="s">
        <v>46</v>
      </c>
    </row>
    <row r="1169" spans="1:13" ht="13.5" x14ac:dyDescent="0.25">
      <c r="A1169" s="3">
        <v>43713</v>
      </c>
      <c r="B1169" s="2">
        <v>1.1405000000000001</v>
      </c>
      <c r="C1169" s="2">
        <v>40.315841890431216</v>
      </c>
      <c r="D1169" s="2">
        <v>-4.0867169637524015E-3</v>
      </c>
      <c r="E1169" s="2">
        <v>-1.4512578485710234E-2</v>
      </c>
      <c r="F1169" s="2">
        <v>1.1660400000000002</v>
      </c>
      <c r="G1169" s="2">
        <v>1.16605</v>
      </c>
      <c r="H1169" s="2">
        <v>1.16428</v>
      </c>
      <c r="I1169" s="2">
        <v>1.1850100000000001</v>
      </c>
      <c r="J1169" s="2">
        <v>1.3836320000000004</v>
      </c>
      <c r="K1169" s="17" t="s">
        <v>47</v>
      </c>
      <c r="L1169" s="17" t="s">
        <v>53</v>
      </c>
      <c r="M1169" s="17" t="s">
        <v>46</v>
      </c>
    </row>
    <row r="1170" spans="1:13" ht="13.5" x14ac:dyDescent="0.25">
      <c r="A1170" s="3">
        <v>43714</v>
      </c>
      <c r="B1170" s="2">
        <v>1.1689000000000001</v>
      </c>
      <c r="C1170" s="2">
        <v>49.815867278837892</v>
      </c>
      <c r="D1170" s="2">
        <v>-2.3814559166883686E-3</v>
      </c>
      <c r="E1170" s="2">
        <v>-1.8158757948972981E-2</v>
      </c>
      <c r="F1170" s="2">
        <v>1.1660400000000002</v>
      </c>
      <c r="G1170" s="2">
        <v>1.16534</v>
      </c>
      <c r="H1170" s="2">
        <v>1.16499</v>
      </c>
      <c r="I1170" s="2">
        <v>1.1842600000000001</v>
      </c>
      <c r="J1170" s="2">
        <v>1.3806275000000006</v>
      </c>
      <c r="K1170" s="17" t="s">
        <v>47</v>
      </c>
      <c r="L1170" s="17" t="s">
        <v>53</v>
      </c>
      <c r="M1170" s="17" t="s">
        <v>53</v>
      </c>
    </row>
    <row r="1171" spans="1:13" ht="13.5" x14ac:dyDescent="0.25">
      <c r="A1171" s="3">
        <v>43717</v>
      </c>
      <c r="B1171" s="2">
        <v>1.1689000000000001</v>
      </c>
      <c r="C1171" s="2">
        <v>49.815867278837892</v>
      </c>
      <c r="D1171" s="2">
        <v>-9.3737440213192968E-4</v>
      </c>
      <c r="E1171" s="2">
        <v>-1.8315836499546691E-2</v>
      </c>
      <c r="F1171" s="2">
        <v>1.16038</v>
      </c>
      <c r="G1171" s="2">
        <v>1.1646300000000001</v>
      </c>
      <c r="H1171" s="2">
        <v>1.16499</v>
      </c>
      <c r="I1171" s="2">
        <v>1.1835100000000003</v>
      </c>
      <c r="J1171" s="2">
        <v>1.3776230000000007</v>
      </c>
      <c r="K1171" s="17" t="s">
        <v>47</v>
      </c>
      <c r="L1171" s="17" t="s">
        <v>48</v>
      </c>
      <c r="M1171" s="17" t="s">
        <v>46</v>
      </c>
    </row>
    <row r="1172" spans="1:13" ht="13.5" x14ac:dyDescent="0.25">
      <c r="A1172" s="3">
        <v>43718</v>
      </c>
      <c r="B1172" s="2">
        <v>1.1617999999999999</v>
      </c>
      <c r="C1172" s="2">
        <v>47.618267225167585</v>
      </c>
      <c r="D1172" s="2">
        <v>-3.5576823391361145E-3</v>
      </c>
      <c r="E1172" s="2">
        <v>-1.4985436089089694E-2</v>
      </c>
      <c r="F1172" s="2">
        <v>1.15896</v>
      </c>
      <c r="G1172" s="2">
        <v>1.16605</v>
      </c>
      <c r="H1172" s="2">
        <v>1.1646350000000001</v>
      </c>
      <c r="I1172" s="2">
        <v>1.1822380000000001</v>
      </c>
      <c r="J1172" s="2">
        <v>1.3747410000000011</v>
      </c>
      <c r="K1172" s="17" t="s">
        <v>47</v>
      </c>
      <c r="L1172" s="17" t="s">
        <v>53</v>
      </c>
      <c r="M1172" s="17" t="s">
        <v>46</v>
      </c>
    </row>
    <row r="1173" spans="1:13" ht="13.5" x14ac:dyDescent="0.25">
      <c r="A1173" s="3">
        <v>43719</v>
      </c>
      <c r="B1173" s="2">
        <v>1.1617999999999999</v>
      </c>
      <c r="C1173" s="2">
        <v>47.618267225167592</v>
      </c>
      <c r="D1173" s="2">
        <v>-3.5472947417558576E-3</v>
      </c>
      <c r="E1173" s="2">
        <v>-1.0561946354571103E-2</v>
      </c>
      <c r="F1173" s="2">
        <v>1.16038</v>
      </c>
      <c r="G1173" s="2">
        <v>1.16605</v>
      </c>
      <c r="H1173" s="2">
        <v>1.16428</v>
      </c>
      <c r="I1173" s="2">
        <v>1.1813460000000002</v>
      </c>
      <c r="J1173" s="2">
        <v>1.3717955000000013</v>
      </c>
      <c r="K1173" s="17" t="s">
        <v>47</v>
      </c>
      <c r="L1173" s="17" t="s">
        <v>53</v>
      </c>
      <c r="M1173" s="17" t="s">
        <v>54</v>
      </c>
    </row>
    <row r="1174" spans="1:13" ht="13.5" x14ac:dyDescent="0.25">
      <c r="A1174" s="3">
        <v>43720</v>
      </c>
      <c r="B1174" s="2">
        <v>1.1617999999999999</v>
      </c>
      <c r="C1174" s="2">
        <v>47.618267225167592</v>
      </c>
      <c r="D1174" s="2">
        <v>-2.4064236071503764E-3</v>
      </c>
      <c r="E1174" s="2">
        <v>-6.9450178814141209E-3</v>
      </c>
      <c r="F1174" s="2">
        <v>1.1646399999999999</v>
      </c>
      <c r="G1174" s="2">
        <v>1.16534</v>
      </c>
      <c r="H1174" s="2">
        <v>1.1639250000000003</v>
      </c>
      <c r="I1174" s="2">
        <v>1.1799300000000001</v>
      </c>
      <c r="J1174" s="2">
        <v>1.368850000000001</v>
      </c>
      <c r="K1174" s="17" t="s">
        <v>47</v>
      </c>
      <c r="L1174" s="17" t="s">
        <v>53</v>
      </c>
      <c r="M1174" s="17" t="s">
        <v>54</v>
      </c>
    </row>
    <row r="1175" spans="1:13" ht="13.5" x14ac:dyDescent="0.25">
      <c r="A1175" s="3">
        <v>43721</v>
      </c>
      <c r="B1175" s="2">
        <v>1.1547000000000001</v>
      </c>
      <c r="C1175" s="2">
        <v>45.131610465297541</v>
      </c>
      <c r="D1175" s="2">
        <v>-8.783174634319213E-4</v>
      </c>
      <c r="E1175" s="2">
        <v>-3.4978869783440676E-3</v>
      </c>
      <c r="F1175" s="2">
        <v>1.1617999999999999</v>
      </c>
      <c r="G1175" s="2">
        <v>1.1639199999999998</v>
      </c>
      <c r="H1175" s="2">
        <v>1.1639250000000001</v>
      </c>
      <c r="I1175" s="2">
        <v>1.1783720000000002</v>
      </c>
      <c r="J1175" s="2">
        <v>1.3658690000000013</v>
      </c>
      <c r="K1175" s="17" t="s">
        <v>47</v>
      </c>
      <c r="L1175" s="17" t="s">
        <v>53</v>
      </c>
      <c r="M1175" s="17" t="s">
        <v>46</v>
      </c>
    </row>
    <row r="1176" spans="1:13" ht="13.5" x14ac:dyDescent="0.25">
      <c r="A1176" s="3">
        <v>43724</v>
      </c>
      <c r="B1176" s="2">
        <v>1.1547000000000001</v>
      </c>
      <c r="C1176" s="2">
        <v>45.131610465297555</v>
      </c>
      <c r="D1176" s="2">
        <v>4.8445955262441665E-3</v>
      </c>
      <c r="E1176" s="2">
        <v>-3.5441523325959986E-4</v>
      </c>
      <c r="F1176" s="2">
        <v>1.15896</v>
      </c>
      <c r="G1176" s="2">
        <v>1.1596699999999998</v>
      </c>
      <c r="H1176" s="2">
        <v>1.1639250000000001</v>
      </c>
      <c r="I1176" s="2">
        <v>1.176814</v>
      </c>
      <c r="J1176" s="2">
        <v>1.3628880000000008</v>
      </c>
      <c r="K1176" s="17" t="s">
        <v>47</v>
      </c>
      <c r="L1176" s="17" t="s">
        <v>53</v>
      </c>
      <c r="M1176" s="17" t="s">
        <v>46</v>
      </c>
    </row>
    <row r="1177" spans="1:13" ht="13.5" x14ac:dyDescent="0.25">
      <c r="A1177" s="3">
        <v>43725</v>
      </c>
      <c r="B1177" s="2">
        <v>1.1547000000000001</v>
      </c>
      <c r="C1177" s="2">
        <v>45.131610465297555</v>
      </c>
      <c r="D1177" s="2">
        <v>5.4036345292525212E-3</v>
      </c>
      <c r="E1177" s="2">
        <v>1.6123004927941745E-3</v>
      </c>
      <c r="F1177" s="2">
        <v>1.15754</v>
      </c>
      <c r="G1177" s="2">
        <v>1.15825</v>
      </c>
      <c r="H1177" s="2">
        <v>1.1639250000000001</v>
      </c>
      <c r="I1177" s="2">
        <v>1.1753979999999999</v>
      </c>
      <c r="J1177" s="2">
        <v>1.3599070000000006</v>
      </c>
      <c r="K1177" s="17" t="s">
        <v>47</v>
      </c>
      <c r="L1177" s="17" t="s">
        <v>53</v>
      </c>
      <c r="M1177" s="17" t="s">
        <v>46</v>
      </c>
    </row>
    <row r="1178" spans="1:13" ht="13.5" x14ac:dyDescent="0.25">
      <c r="A1178" s="3">
        <v>43726</v>
      </c>
      <c r="B1178" s="2">
        <v>1.1547000000000001</v>
      </c>
      <c r="C1178" s="2">
        <v>45.131610465297555</v>
      </c>
      <c r="D1178" s="2">
        <v>3.7572561466607812E-3</v>
      </c>
      <c r="E1178" s="2">
        <v>3.098777660613259E-3</v>
      </c>
      <c r="F1178" s="2">
        <v>1.15612</v>
      </c>
      <c r="G1178" s="2">
        <v>1.15825</v>
      </c>
      <c r="H1178" s="2">
        <v>1.1639249999999997</v>
      </c>
      <c r="I1178" s="2">
        <v>1.1744060000000001</v>
      </c>
      <c r="J1178" s="2">
        <v>1.3571475000000006</v>
      </c>
      <c r="K1178" s="17" t="s">
        <v>47</v>
      </c>
      <c r="L1178" s="17" t="s">
        <v>53</v>
      </c>
      <c r="M1178" s="17" t="s">
        <v>46</v>
      </c>
    </row>
    <row r="1179" spans="1:13" ht="13.5" x14ac:dyDescent="0.25">
      <c r="A1179" s="3">
        <v>43727</v>
      </c>
      <c r="B1179" s="2">
        <v>1.1830000000000001</v>
      </c>
      <c r="C1179" s="2">
        <v>57.133013684267183</v>
      </c>
      <c r="D1179" s="2">
        <v>-1.8563708613148489E-3</v>
      </c>
      <c r="E1179" s="2">
        <v>4.5764722505748064E-3</v>
      </c>
      <c r="F1179" s="2">
        <v>1.1603600000000001</v>
      </c>
      <c r="G1179" s="2">
        <v>1.1625000000000001</v>
      </c>
      <c r="H1179" s="2">
        <v>1.1642749999999999</v>
      </c>
      <c r="I1179" s="2">
        <v>1.1732720000000001</v>
      </c>
      <c r="J1179" s="2">
        <v>1.3545295000000008</v>
      </c>
      <c r="K1179" s="17" t="s">
        <v>50</v>
      </c>
      <c r="L1179" s="17" t="s">
        <v>53</v>
      </c>
      <c r="M1179" s="17" t="s">
        <v>51</v>
      </c>
    </row>
    <row r="1180" spans="1:13" ht="13.5" x14ac:dyDescent="0.25">
      <c r="A1180" s="3">
        <v>43728</v>
      </c>
      <c r="B1180" s="2">
        <v>1.1759999999999999</v>
      </c>
      <c r="C1180" s="2">
        <v>53.987447026076822</v>
      </c>
      <c r="D1180" s="2">
        <v>-1.8299376526198508E-3</v>
      </c>
      <c r="E1180" s="2">
        <v>5.4927340046833292E-3</v>
      </c>
      <c r="F1180" s="2">
        <v>1.16462</v>
      </c>
      <c r="G1180" s="2">
        <v>1.1632100000000001</v>
      </c>
      <c r="H1180" s="2">
        <v>1.1642749999999997</v>
      </c>
      <c r="I1180" s="2">
        <v>1.1721400000000002</v>
      </c>
      <c r="J1180" s="2">
        <v>1.3518765000000008</v>
      </c>
      <c r="K1180" s="17" t="s">
        <v>47</v>
      </c>
      <c r="L1180" s="17" t="s">
        <v>53</v>
      </c>
      <c r="M1180" s="17" t="s">
        <v>54</v>
      </c>
    </row>
    <row r="1181" spans="1:13" ht="13.5" x14ac:dyDescent="0.25">
      <c r="A1181" s="3">
        <v>43731</v>
      </c>
      <c r="B1181" s="2">
        <v>1.1759999999999999</v>
      </c>
      <c r="C1181" s="2">
        <v>53.987447026076822</v>
      </c>
      <c r="D1181" s="2">
        <v>-1.8692855642961081E-3</v>
      </c>
      <c r="E1181" s="2">
        <v>5.5627033731308452E-3</v>
      </c>
      <c r="F1181" s="2">
        <v>1.1688800000000001</v>
      </c>
      <c r="G1181" s="2">
        <v>1.1639200000000001</v>
      </c>
      <c r="H1181" s="2">
        <v>1.1642749999999995</v>
      </c>
      <c r="I1181" s="2">
        <v>1.1708660000000002</v>
      </c>
      <c r="J1181" s="2">
        <v>1.3492235000000008</v>
      </c>
      <c r="K1181" s="17" t="s">
        <v>47</v>
      </c>
      <c r="L1181" s="17" t="s">
        <v>53</v>
      </c>
      <c r="M1181" s="17" t="s">
        <v>54</v>
      </c>
    </row>
    <row r="1182" spans="1:13" ht="13.5" x14ac:dyDescent="0.25">
      <c r="A1182" s="3">
        <v>43732</v>
      </c>
      <c r="B1182" s="2">
        <v>1.1476</v>
      </c>
      <c r="C1182" s="2">
        <v>42.879147758846464</v>
      </c>
      <c r="D1182" s="2">
        <v>-9.4832697014735068E-4</v>
      </c>
      <c r="E1182" s="2">
        <v>5.262638770286752E-3</v>
      </c>
      <c r="F1182" s="2">
        <v>1.1674599999999999</v>
      </c>
      <c r="G1182" s="2">
        <v>1.1625000000000001</v>
      </c>
      <c r="H1182" s="2">
        <v>1.1642749999999997</v>
      </c>
      <c r="I1182" s="2">
        <v>1.169732</v>
      </c>
      <c r="J1182" s="2">
        <v>1.3464285000000009</v>
      </c>
      <c r="K1182" s="17" t="s">
        <v>47</v>
      </c>
      <c r="L1182" s="17" t="s">
        <v>53</v>
      </c>
      <c r="M1182" s="17" t="s">
        <v>46</v>
      </c>
    </row>
    <row r="1183" spans="1:13" ht="13.5" x14ac:dyDescent="0.25">
      <c r="A1183" s="3">
        <v>43733</v>
      </c>
      <c r="B1183" s="2">
        <v>1.1617999999999999</v>
      </c>
      <c r="C1183" s="2">
        <v>48.576476733522483</v>
      </c>
      <c r="D1183" s="2">
        <v>-1.1059995591173877E-3</v>
      </c>
      <c r="E1183" s="2">
        <v>5.3735815862231539E-3</v>
      </c>
      <c r="F1183" s="2">
        <v>1.1688800000000001</v>
      </c>
      <c r="G1183" s="2">
        <v>1.1625000000000001</v>
      </c>
      <c r="H1183" s="2">
        <v>1.1642749999999997</v>
      </c>
      <c r="I1183" s="2">
        <v>1.1683159999999999</v>
      </c>
      <c r="J1183" s="2">
        <v>1.343704500000001</v>
      </c>
      <c r="K1183" s="17" t="s">
        <v>47</v>
      </c>
      <c r="L1183" s="17" t="s">
        <v>53</v>
      </c>
      <c r="M1183" s="17" t="s">
        <v>54</v>
      </c>
    </row>
    <row r="1184" spans="1:13" ht="13.5" x14ac:dyDescent="0.25">
      <c r="A1184" s="3">
        <v>43734</v>
      </c>
      <c r="B1184" s="2">
        <v>1.1689000000000001</v>
      </c>
      <c r="C1184" s="2">
        <v>51.197514321101877</v>
      </c>
      <c r="D1184" s="2">
        <v>-1.7428541566395506E-3</v>
      </c>
      <c r="E1184" s="2">
        <v>5.1495996701068514E-3</v>
      </c>
      <c r="F1184" s="2">
        <v>1.1660600000000001</v>
      </c>
      <c r="G1184" s="2">
        <v>1.1632100000000001</v>
      </c>
      <c r="H1184" s="2">
        <v>1.1642749999999997</v>
      </c>
      <c r="I1184" s="2">
        <v>1.1677499999999998</v>
      </c>
      <c r="J1184" s="2">
        <v>1.3411420000000009</v>
      </c>
      <c r="K1184" s="17" t="s">
        <v>47</v>
      </c>
      <c r="L1184" s="17" t="s">
        <v>53</v>
      </c>
      <c r="M1184" s="17" t="s">
        <v>46</v>
      </c>
    </row>
    <row r="1185" spans="1:13" ht="13.5" x14ac:dyDescent="0.25">
      <c r="A1185" s="3">
        <v>43735</v>
      </c>
      <c r="B1185" s="2">
        <v>1.1900999999999999</v>
      </c>
      <c r="C1185" s="2">
        <v>58.069791095113693</v>
      </c>
      <c r="D1185" s="2">
        <v>-4.9655424691525951E-3</v>
      </c>
      <c r="E1185" s="2">
        <v>5.6042449519074899E-3</v>
      </c>
      <c r="F1185" s="2">
        <v>1.1688800000000001</v>
      </c>
      <c r="G1185" s="2">
        <v>1.16675</v>
      </c>
      <c r="H1185" s="2">
        <v>1.165335</v>
      </c>
      <c r="I1185" s="2">
        <v>1.1677499999999998</v>
      </c>
      <c r="J1185" s="2">
        <v>1.338591000000001</v>
      </c>
      <c r="K1185" s="17" t="s">
        <v>50</v>
      </c>
      <c r="L1185" s="17" t="s">
        <v>53</v>
      </c>
      <c r="M1185" s="17" t="s">
        <v>51</v>
      </c>
    </row>
    <row r="1186" spans="1:13" ht="13.5" x14ac:dyDescent="0.25">
      <c r="A1186" s="3">
        <v>43738</v>
      </c>
      <c r="B1186" s="2">
        <v>1.1689000000000001</v>
      </c>
      <c r="C1186" s="2">
        <v>50.423109496457812</v>
      </c>
      <c r="D1186" s="2">
        <v>-6.2669017741794342E-3</v>
      </c>
      <c r="E1186" s="2">
        <v>6.5849560866855332E-3</v>
      </c>
      <c r="F1186" s="2">
        <v>1.1674599999999999</v>
      </c>
      <c r="G1186" s="2">
        <v>1.1681700000000002</v>
      </c>
      <c r="H1186" s="2">
        <v>1.1639199999999998</v>
      </c>
      <c r="I1186" s="2">
        <v>1.1673259999999999</v>
      </c>
      <c r="J1186" s="2">
        <v>1.336060500000001</v>
      </c>
      <c r="K1186" s="17" t="s">
        <v>47</v>
      </c>
      <c r="L1186" s="17" t="s">
        <v>53</v>
      </c>
      <c r="M1186" s="17" t="s">
        <v>46</v>
      </c>
    </row>
    <row r="1187" spans="1:13" ht="13.5" x14ac:dyDescent="0.25">
      <c r="A1187" s="3">
        <v>43739</v>
      </c>
      <c r="B1187" s="2">
        <v>1.1689000000000001</v>
      </c>
      <c r="C1187" s="2">
        <v>50.423109496457826</v>
      </c>
      <c r="D1187" s="2">
        <v>-7.3768909530560478E-3</v>
      </c>
      <c r="E1187" s="2">
        <v>7.3837339961238951E-3</v>
      </c>
      <c r="F1187" s="2">
        <v>1.1717200000000001</v>
      </c>
      <c r="G1187" s="2">
        <v>1.1695900000000001</v>
      </c>
      <c r="H1187" s="2">
        <v>1.1639200000000001</v>
      </c>
      <c r="I1187" s="2">
        <v>1.1666179999999999</v>
      </c>
      <c r="J1187" s="2">
        <v>1.3336880000000011</v>
      </c>
      <c r="K1187" s="17" t="s">
        <v>47</v>
      </c>
      <c r="L1187" s="17" t="s">
        <v>53</v>
      </c>
      <c r="M1187" s="17" t="s">
        <v>54</v>
      </c>
    </row>
    <row r="1188" spans="1:13" ht="13.5" x14ac:dyDescent="0.25">
      <c r="A1188" s="3">
        <v>43740</v>
      </c>
      <c r="B1188" s="2">
        <v>1.1547000000000001</v>
      </c>
      <c r="C1188" s="2">
        <v>45.743848270575718</v>
      </c>
      <c r="D1188" s="2">
        <v>-7.2724449712293637E-3</v>
      </c>
      <c r="E1188" s="2">
        <v>8.6391791126696829E-3</v>
      </c>
      <c r="F1188" s="2">
        <v>1.1702999999999999</v>
      </c>
      <c r="G1188" s="2">
        <v>1.1695900000000001</v>
      </c>
      <c r="H1188" s="2">
        <v>1.1639200000000003</v>
      </c>
      <c r="I1188" s="2">
        <v>1.16591</v>
      </c>
      <c r="J1188" s="2">
        <v>1.3310865000000009</v>
      </c>
      <c r="K1188" s="17" t="s">
        <v>47</v>
      </c>
      <c r="L1188" s="17" t="s">
        <v>53</v>
      </c>
      <c r="M1188" s="17" t="s">
        <v>46</v>
      </c>
    </row>
    <row r="1189" spans="1:13" ht="13.5" x14ac:dyDescent="0.25">
      <c r="A1189" s="3">
        <v>43741</v>
      </c>
      <c r="B1189" s="2">
        <v>1.1405000000000001</v>
      </c>
      <c r="C1189" s="2">
        <v>41.587645884430884</v>
      </c>
      <c r="D1189" s="2">
        <v>-1.7020392023199271E-3</v>
      </c>
      <c r="E1189" s="2">
        <v>1.0266291614198526E-2</v>
      </c>
      <c r="F1189" s="2">
        <v>1.16462</v>
      </c>
      <c r="G1189" s="2">
        <v>1.16534</v>
      </c>
      <c r="H1189" s="2">
        <v>1.1639200000000001</v>
      </c>
      <c r="I1189" s="2">
        <v>1.1653419999999999</v>
      </c>
      <c r="J1189" s="2">
        <v>1.3284140000000009</v>
      </c>
      <c r="K1189" s="17" t="s">
        <v>47</v>
      </c>
      <c r="L1189" s="17" t="s">
        <v>53</v>
      </c>
      <c r="M1189" s="17" t="s">
        <v>46</v>
      </c>
    </row>
    <row r="1190" spans="1:13" ht="13.5" x14ac:dyDescent="0.25">
      <c r="A1190" s="3">
        <v>43742</v>
      </c>
      <c r="B1190" s="2">
        <v>1.1405000000000001</v>
      </c>
      <c r="C1190" s="2">
        <v>41.587645884430884</v>
      </c>
      <c r="D1190" s="2">
        <v>2.0890426873081402E-3</v>
      </c>
      <c r="E1190" s="2">
        <v>1.2605013578339333E-2</v>
      </c>
      <c r="F1190" s="2">
        <v>1.1547000000000001</v>
      </c>
      <c r="G1190" s="2">
        <v>1.1617899999999999</v>
      </c>
      <c r="H1190" s="2">
        <v>1.1625000000000001</v>
      </c>
      <c r="I1190" s="2">
        <v>1.164774</v>
      </c>
      <c r="J1190" s="2">
        <v>1.3255835000000005</v>
      </c>
      <c r="K1190" s="17" t="s">
        <v>47</v>
      </c>
      <c r="L1190" s="17" t="s">
        <v>53</v>
      </c>
      <c r="M1190" s="17" t="s">
        <v>46</v>
      </c>
    </row>
    <row r="1191" spans="1:13" ht="13.5" x14ac:dyDescent="0.25">
      <c r="A1191" s="3">
        <v>43745</v>
      </c>
      <c r="B1191" s="2">
        <v>1.1689000000000001</v>
      </c>
      <c r="C1191" s="2">
        <v>51.755149146543957</v>
      </c>
      <c r="D1191" s="2">
        <v>3.3363114875886168E-3</v>
      </c>
      <c r="E1191" s="2">
        <v>1.5399797043254372E-2</v>
      </c>
      <c r="F1191" s="2">
        <v>1.1547000000000001</v>
      </c>
      <c r="G1191" s="2">
        <v>1.1610799999999999</v>
      </c>
      <c r="H1191" s="2">
        <v>1.1625000000000001</v>
      </c>
      <c r="I1191" s="2">
        <v>1.164774</v>
      </c>
      <c r="J1191" s="2">
        <v>1.3228950000000004</v>
      </c>
      <c r="K1191" s="17" t="s">
        <v>47</v>
      </c>
      <c r="L1191" s="17" t="s">
        <v>53</v>
      </c>
      <c r="M1191" s="17" t="s">
        <v>53</v>
      </c>
    </row>
    <row r="1192" spans="1:13" ht="13.5" x14ac:dyDescent="0.25">
      <c r="A1192" s="3">
        <v>43746</v>
      </c>
      <c r="B1192" s="2">
        <v>1.1547000000000001</v>
      </c>
      <c r="C1192" s="2">
        <v>47.319992477121772</v>
      </c>
      <c r="D1192" s="2">
        <v>1.0390285078929473E-3</v>
      </c>
      <c r="E1192" s="2">
        <v>1.8445605228344004E-2</v>
      </c>
      <c r="F1192" s="2">
        <v>1.1518600000000001</v>
      </c>
      <c r="G1192" s="2">
        <v>1.1617900000000001</v>
      </c>
      <c r="H1192" s="2">
        <v>1.162145</v>
      </c>
      <c r="I1192" s="2">
        <v>1.1644899999999998</v>
      </c>
      <c r="J1192" s="2">
        <v>1.3201985000000005</v>
      </c>
      <c r="K1192" s="17" t="s">
        <v>47</v>
      </c>
      <c r="L1192" s="17" t="s">
        <v>53</v>
      </c>
      <c r="M1192" s="17" t="s">
        <v>46</v>
      </c>
    </row>
    <row r="1193" spans="1:13" ht="13.5" x14ac:dyDescent="0.25">
      <c r="A1193" s="3">
        <v>43747</v>
      </c>
      <c r="B1193" s="2">
        <v>1.1689000000000001</v>
      </c>
      <c r="C1193" s="2">
        <v>51.770906298004093</v>
      </c>
      <c r="D1193" s="2">
        <v>2.7917399664545428E-4</v>
      </c>
      <c r="E1193" s="2">
        <v>2.0977299691639056E-2</v>
      </c>
      <c r="F1193" s="2">
        <v>1.1547000000000001</v>
      </c>
      <c r="G1193" s="2">
        <v>1.1625000000000001</v>
      </c>
      <c r="H1193" s="2">
        <v>1.1625000000000001</v>
      </c>
      <c r="I1193" s="2">
        <v>1.1646319999999999</v>
      </c>
      <c r="J1193" s="2">
        <v>1.3176995000000005</v>
      </c>
      <c r="K1193" s="17" t="s">
        <v>47</v>
      </c>
      <c r="L1193" s="17" t="s">
        <v>53</v>
      </c>
      <c r="M1193" s="17" t="s">
        <v>54</v>
      </c>
    </row>
    <row r="1194" spans="1:13" ht="13.5" x14ac:dyDescent="0.25">
      <c r="A1194" s="3">
        <v>43748</v>
      </c>
      <c r="B1194" s="2">
        <v>1.1547000000000001</v>
      </c>
      <c r="C1194" s="2">
        <v>47.45319591948892</v>
      </c>
      <c r="D1194" s="2">
        <v>1.7439127813185795E-3</v>
      </c>
      <c r="E1194" s="2">
        <v>2.3483153594612883E-2</v>
      </c>
      <c r="F1194" s="2">
        <v>1.15754</v>
      </c>
      <c r="G1194" s="2">
        <v>1.1610800000000001</v>
      </c>
      <c r="H1194" s="2">
        <v>1.162145</v>
      </c>
      <c r="I1194" s="2">
        <v>1.1643479999999999</v>
      </c>
      <c r="J1194" s="2">
        <v>1.3150980000000008</v>
      </c>
      <c r="K1194" s="17" t="s">
        <v>47</v>
      </c>
      <c r="L1194" s="17" t="s">
        <v>53</v>
      </c>
      <c r="M1194" s="17" t="s">
        <v>54</v>
      </c>
    </row>
    <row r="1195" spans="1:13" ht="13.5" x14ac:dyDescent="0.25">
      <c r="A1195" s="3">
        <v>43749</v>
      </c>
      <c r="B1195" s="2">
        <v>1.1547000000000001</v>
      </c>
      <c r="C1195" s="2">
        <v>47.45319591948892</v>
      </c>
      <c r="D1195" s="2">
        <v>6.2949883216600888E-3</v>
      </c>
      <c r="E1195" s="2">
        <v>2.5021887389435487E-2</v>
      </c>
      <c r="F1195" s="2">
        <v>1.16038</v>
      </c>
      <c r="G1195" s="2">
        <v>1.1575400000000002</v>
      </c>
      <c r="H1195" s="2">
        <v>1.162145</v>
      </c>
      <c r="I1195" s="2">
        <v>1.16364</v>
      </c>
      <c r="J1195" s="2">
        <v>1.3125910000000005</v>
      </c>
      <c r="K1195" s="17" t="s">
        <v>47</v>
      </c>
      <c r="L1195" s="17" t="s">
        <v>53</v>
      </c>
      <c r="M1195" s="17" t="s">
        <v>54</v>
      </c>
    </row>
    <row r="1196" spans="1:13" ht="13.5" x14ac:dyDescent="0.25">
      <c r="A1196" s="3">
        <v>43752</v>
      </c>
      <c r="B1196" s="2">
        <v>1.1405000000000001</v>
      </c>
      <c r="C1196" s="2">
        <v>43.268104260474566</v>
      </c>
      <c r="D1196" s="2">
        <v>7.9826402313676326E-3</v>
      </c>
      <c r="E1196" s="2">
        <v>2.5962169231182431E-2</v>
      </c>
      <c r="F1196" s="2">
        <v>1.1547000000000001</v>
      </c>
      <c r="G1196" s="2">
        <v>1.1547000000000001</v>
      </c>
      <c r="H1196" s="2">
        <v>1.161435</v>
      </c>
      <c r="I1196" s="2">
        <v>1.1630720000000001</v>
      </c>
      <c r="J1196" s="2">
        <v>1.3100130000000005</v>
      </c>
      <c r="K1196" s="17" t="s">
        <v>47</v>
      </c>
      <c r="L1196" s="17" t="s">
        <v>53</v>
      </c>
      <c r="M1196" s="17" t="s">
        <v>46</v>
      </c>
    </row>
    <row r="1197" spans="1:13" ht="13.5" x14ac:dyDescent="0.25">
      <c r="A1197" s="3">
        <v>43754</v>
      </c>
      <c r="B1197" s="2">
        <v>1.1547000000000001</v>
      </c>
      <c r="C1197" s="2">
        <v>48.189020711230611</v>
      </c>
      <c r="D1197" s="2">
        <v>8.4856992463080427E-3</v>
      </c>
      <c r="E1197" s="2">
        <v>2.5756666597289073E-2</v>
      </c>
      <c r="F1197" s="2">
        <v>1.1547000000000001</v>
      </c>
      <c r="G1197" s="2">
        <v>1.1532800000000001</v>
      </c>
      <c r="H1197" s="2">
        <v>1.1614349999999998</v>
      </c>
      <c r="I1197" s="2">
        <v>1.1627879999999999</v>
      </c>
      <c r="J1197" s="2">
        <v>1.3074115000000004</v>
      </c>
      <c r="K1197" s="17" t="s">
        <v>47</v>
      </c>
      <c r="L1197" s="17" t="s">
        <v>53</v>
      </c>
      <c r="M1197" s="17" t="s">
        <v>53</v>
      </c>
    </row>
    <row r="1198" spans="1:13" ht="13.5" x14ac:dyDescent="0.25">
      <c r="A1198" s="3">
        <v>43755</v>
      </c>
      <c r="B1198" s="2">
        <v>1.1617999999999999</v>
      </c>
      <c r="C1198" s="2">
        <v>50.500928131427358</v>
      </c>
      <c r="D1198" s="2">
        <v>6.2344127281410699E-3</v>
      </c>
      <c r="E1198" s="2">
        <v>2.4479207640161947E-2</v>
      </c>
      <c r="F1198" s="2">
        <v>1.1532800000000001</v>
      </c>
      <c r="G1198" s="2">
        <v>1.1539899999999998</v>
      </c>
      <c r="H1198" s="2">
        <v>1.1617899999999999</v>
      </c>
      <c r="I1198" s="2">
        <v>1.1626460000000001</v>
      </c>
      <c r="J1198" s="2">
        <v>1.3048770000000005</v>
      </c>
      <c r="K1198" s="17" t="s">
        <v>47</v>
      </c>
      <c r="L1198" s="17" t="s">
        <v>53</v>
      </c>
      <c r="M1198" s="17" t="s">
        <v>46</v>
      </c>
    </row>
    <row r="1199" spans="1:13" ht="13.5" x14ac:dyDescent="0.25">
      <c r="A1199" s="3">
        <v>43756</v>
      </c>
      <c r="B1199" s="2">
        <v>1.1476</v>
      </c>
      <c r="C1199" s="2">
        <v>46.072914001343165</v>
      </c>
      <c r="D1199" s="2">
        <v>3.1858616073190404E-3</v>
      </c>
      <c r="E1199" s="2">
        <v>2.3112436681859826E-2</v>
      </c>
      <c r="F1199" s="2">
        <v>1.1518600000000001</v>
      </c>
      <c r="G1199" s="2">
        <v>1.1547000000000001</v>
      </c>
      <c r="H1199" s="2">
        <v>1.1600199999999998</v>
      </c>
      <c r="I1199" s="2">
        <v>1.16222</v>
      </c>
      <c r="J1199" s="2">
        <v>1.3022400000000005</v>
      </c>
      <c r="K1199" s="17" t="s">
        <v>47</v>
      </c>
      <c r="L1199" s="17" t="s">
        <v>53</v>
      </c>
      <c r="M1199" s="17" t="s">
        <v>46</v>
      </c>
    </row>
    <row r="1200" spans="1:13" ht="13.5" x14ac:dyDescent="0.25">
      <c r="A1200" s="3">
        <v>43759</v>
      </c>
      <c r="B1200" s="2">
        <v>1.1476</v>
      </c>
      <c r="C1200" s="2">
        <v>46.072914001343172</v>
      </c>
      <c r="D1200" s="2">
        <v>6.8017783337226412E-4</v>
      </c>
      <c r="E1200" s="2">
        <v>2.2226264002841951E-2</v>
      </c>
      <c r="F1200" s="2">
        <v>1.1504400000000001</v>
      </c>
      <c r="G1200" s="2">
        <v>1.1554100000000003</v>
      </c>
      <c r="H1200" s="2">
        <v>1.1586000000000003</v>
      </c>
      <c r="I1200" s="2">
        <v>1.1620779999999999</v>
      </c>
      <c r="J1200" s="2">
        <v>1.2996030000000007</v>
      </c>
      <c r="K1200" s="17" t="s">
        <v>47</v>
      </c>
      <c r="L1200" s="17" t="s">
        <v>53</v>
      </c>
      <c r="M1200" s="17" t="s">
        <v>46</v>
      </c>
    </row>
    <row r="1201" spans="1:13" ht="13.5" x14ac:dyDescent="0.25">
      <c r="A1201" s="3">
        <v>43760</v>
      </c>
      <c r="B1201" s="2">
        <v>1.1335</v>
      </c>
      <c r="C1201" s="2">
        <v>41.847411414591107</v>
      </c>
      <c r="D1201" s="2">
        <v>4.042047493859835E-3</v>
      </c>
      <c r="E1201" s="2">
        <v>2.1750165932183582E-2</v>
      </c>
      <c r="F1201" s="2">
        <v>1.1490399999999998</v>
      </c>
      <c r="G1201" s="2">
        <v>1.1518700000000002</v>
      </c>
      <c r="H1201" s="2">
        <v>1.1564750000000001</v>
      </c>
      <c r="I1201" s="2">
        <v>1.1613699999999998</v>
      </c>
      <c r="J1201" s="2">
        <v>1.2968320000000007</v>
      </c>
      <c r="K1201" s="17" t="s">
        <v>47</v>
      </c>
      <c r="L1201" s="17" t="s">
        <v>53</v>
      </c>
      <c r="M1201" s="17" t="s">
        <v>46</v>
      </c>
    </row>
    <row r="1202" spans="1:13" ht="13.5" x14ac:dyDescent="0.25">
      <c r="A1202" s="3">
        <v>43761</v>
      </c>
      <c r="B1202" s="2">
        <v>1.1335</v>
      </c>
      <c r="C1202" s="2">
        <v>41.847411414591107</v>
      </c>
      <c r="D1202" s="2">
        <v>4.8487311595539762E-3</v>
      </c>
      <c r="E1202" s="2">
        <v>2.032949944441257E-2</v>
      </c>
      <c r="F1202" s="2">
        <v>1.1447999999999998</v>
      </c>
      <c r="G1202" s="2">
        <v>1.14975</v>
      </c>
      <c r="H1202" s="2">
        <v>1.1557700000000004</v>
      </c>
      <c r="I1202" s="2">
        <v>1.1606619999999999</v>
      </c>
      <c r="J1202" s="2">
        <v>1.2939980000000009</v>
      </c>
      <c r="K1202" s="17" t="s">
        <v>47</v>
      </c>
      <c r="L1202" s="17" t="s">
        <v>53</v>
      </c>
      <c r="M1202" s="17" t="s">
        <v>46</v>
      </c>
    </row>
    <row r="1203" spans="1:13" ht="13.5" x14ac:dyDescent="0.25">
      <c r="A1203" s="3">
        <v>43762</v>
      </c>
      <c r="B1203" s="2">
        <v>1.1335</v>
      </c>
      <c r="C1203" s="2">
        <v>41.847411414591107</v>
      </c>
      <c r="D1203" s="2">
        <v>7.8517029072111555E-3</v>
      </c>
      <c r="E1203" s="2">
        <v>1.7892056922609294E-2</v>
      </c>
      <c r="F1203" s="2">
        <v>1.1391399999999998</v>
      </c>
      <c r="G1203" s="2">
        <v>1.14621</v>
      </c>
      <c r="H1203" s="2">
        <v>1.1543550000000002</v>
      </c>
      <c r="I1203" s="2">
        <v>1.1599539999999997</v>
      </c>
      <c r="J1203" s="2">
        <v>1.2913535000000009</v>
      </c>
      <c r="K1203" s="17" t="s">
        <v>47</v>
      </c>
      <c r="L1203" s="17" t="s">
        <v>53</v>
      </c>
      <c r="M1203" s="17" t="s">
        <v>46</v>
      </c>
    </row>
    <row r="1204" spans="1:13" ht="13.5" x14ac:dyDescent="0.25">
      <c r="A1204" s="3">
        <v>43763</v>
      </c>
      <c r="B1204" s="2">
        <v>1.1335</v>
      </c>
      <c r="C1204" s="2">
        <v>41.847411414591107</v>
      </c>
      <c r="D1204" s="2">
        <v>8.3337838729573566E-3</v>
      </c>
      <c r="E1204" s="2">
        <v>1.4514684399028241E-2</v>
      </c>
      <c r="F1204" s="2">
        <v>1.13632</v>
      </c>
      <c r="G1204" s="2">
        <v>1.1440899999999998</v>
      </c>
      <c r="H1204" s="2">
        <v>1.1525850000000004</v>
      </c>
      <c r="I1204" s="2">
        <v>1.1592459999999998</v>
      </c>
      <c r="J1204" s="2">
        <v>1.2885195000000007</v>
      </c>
      <c r="K1204" s="17" t="s">
        <v>47</v>
      </c>
      <c r="L1204" s="17" t="s">
        <v>53</v>
      </c>
      <c r="M1204" s="17" t="s">
        <v>46</v>
      </c>
    </row>
    <row r="1205" spans="1:13" ht="13.5" x14ac:dyDescent="0.25">
      <c r="A1205" s="3">
        <v>43766</v>
      </c>
      <c r="B1205" s="2">
        <v>1.1264000000000001</v>
      </c>
      <c r="C1205" s="2">
        <v>39.400000526099809</v>
      </c>
      <c r="D1205" s="2">
        <v>9.3840321068272559E-3</v>
      </c>
      <c r="E1205" s="2">
        <v>1.0967247221668143E-2</v>
      </c>
      <c r="F1205" s="2">
        <v>1.13208</v>
      </c>
      <c r="G1205" s="2">
        <v>1.1412599999999999</v>
      </c>
      <c r="H1205" s="2">
        <v>1.1494000000000004</v>
      </c>
      <c r="I1205" s="2">
        <v>1.1586799999999997</v>
      </c>
      <c r="J1205" s="2">
        <v>1.2856500000000006</v>
      </c>
      <c r="K1205" s="17" t="s">
        <v>47</v>
      </c>
      <c r="L1205" s="17" t="s">
        <v>53</v>
      </c>
      <c r="M1205" s="17" t="s">
        <v>46</v>
      </c>
    </row>
    <row r="1206" spans="1:13" ht="13.5" x14ac:dyDescent="0.25">
      <c r="A1206" s="3">
        <v>43767</v>
      </c>
      <c r="B1206" s="2">
        <v>1.1335</v>
      </c>
      <c r="C1206" s="2">
        <v>42.990619288175182</v>
      </c>
      <c r="D1206" s="2">
        <v>7.7119014398383534E-3</v>
      </c>
      <c r="E1206" s="2">
        <v>8.1214762051476271E-3</v>
      </c>
      <c r="F1206" s="2">
        <v>1.13208</v>
      </c>
      <c r="G1206" s="2">
        <v>1.14056</v>
      </c>
      <c r="H1206" s="2">
        <v>1.1476300000000004</v>
      </c>
      <c r="I1206" s="2">
        <v>1.1582559999999995</v>
      </c>
      <c r="J1206" s="2">
        <v>1.2828475000000006</v>
      </c>
      <c r="K1206" s="17" t="s">
        <v>50</v>
      </c>
      <c r="L1206" s="17" t="s">
        <v>53</v>
      </c>
      <c r="M1206" s="17" t="s">
        <v>53</v>
      </c>
    </row>
    <row r="1207" spans="1:13" ht="13.5" x14ac:dyDescent="0.25">
      <c r="A1207" s="3">
        <v>43768</v>
      </c>
      <c r="B1207" s="2">
        <v>1.1335</v>
      </c>
      <c r="C1207" s="2">
        <v>42.990619288175182</v>
      </c>
      <c r="D1207" s="2">
        <v>8.5783301031394643E-3</v>
      </c>
      <c r="E1207" s="2">
        <v>5.8688435394093665E-3</v>
      </c>
      <c r="F1207" s="2">
        <v>1.1320799999999998</v>
      </c>
      <c r="G1207" s="2">
        <v>1.1384399999999997</v>
      </c>
      <c r="H1207" s="2">
        <v>1.1458600000000003</v>
      </c>
      <c r="I1207" s="2">
        <v>1.1578319999999995</v>
      </c>
      <c r="J1207" s="2">
        <v>1.2800765000000005</v>
      </c>
      <c r="K1207" s="17" t="s">
        <v>50</v>
      </c>
      <c r="L1207" s="17" t="s">
        <v>53</v>
      </c>
      <c r="M1207" s="17" t="s">
        <v>53</v>
      </c>
    </row>
    <row r="1208" spans="1:13" ht="13.5" x14ac:dyDescent="0.25">
      <c r="A1208" s="3">
        <v>43769</v>
      </c>
      <c r="B1208" s="2">
        <v>1.1335</v>
      </c>
      <c r="C1208" s="2">
        <v>42.990619288175182</v>
      </c>
      <c r="D1208" s="2">
        <v>1.0493300365234326E-2</v>
      </c>
      <c r="E1208" s="2">
        <v>3.2300108833296839E-3</v>
      </c>
      <c r="F1208" s="2">
        <v>1.1320799999999998</v>
      </c>
      <c r="G1208" s="2">
        <v>1.13561</v>
      </c>
      <c r="H1208" s="2">
        <v>1.1448000000000005</v>
      </c>
      <c r="I1208" s="2">
        <v>1.1574079999999993</v>
      </c>
      <c r="J1208" s="2">
        <v>1.2773055000000004</v>
      </c>
      <c r="K1208" s="17" t="s">
        <v>50</v>
      </c>
      <c r="L1208" s="17" t="s">
        <v>53</v>
      </c>
      <c r="M1208" s="17" t="s">
        <v>53</v>
      </c>
    </row>
    <row r="1209" spans="1:13" ht="13.5" x14ac:dyDescent="0.25">
      <c r="A1209" s="3">
        <v>43770</v>
      </c>
      <c r="B1209" s="2">
        <v>1.1335</v>
      </c>
      <c r="C1209" s="2">
        <v>42.990619288175182</v>
      </c>
      <c r="D1209" s="2">
        <v>1.0011943159009551E-2</v>
      </c>
      <c r="E1209" s="2">
        <v>3.9131074659496789E-4</v>
      </c>
      <c r="F1209" s="2">
        <v>1.1320799999999998</v>
      </c>
      <c r="G1209" s="2">
        <v>1.1341999999999999</v>
      </c>
      <c r="H1209" s="2">
        <v>1.1444500000000004</v>
      </c>
      <c r="I1209" s="2">
        <v>1.1565579999999995</v>
      </c>
      <c r="J1209" s="2">
        <v>1.2745345000000003</v>
      </c>
      <c r="K1209" s="17" t="s">
        <v>50</v>
      </c>
      <c r="L1209" s="17" t="s">
        <v>53</v>
      </c>
      <c r="M1209" s="17" t="s">
        <v>53</v>
      </c>
    </row>
    <row r="1210" spans="1:13" ht="13.5" x14ac:dyDescent="0.25">
      <c r="A1210" s="3">
        <v>43773</v>
      </c>
      <c r="B1210" s="2">
        <v>1.1193</v>
      </c>
      <c r="C1210" s="2">
        <v>37.080326988563407</v>
      </c>
      <c r="D1210" s="2">
        <v>1.0733250838930175E-2</v>
      </c>
      <c r="E1210" s="2">
        <v>-2.6996167742579106E-3</v>
      </c>
      <c r="F1210" s="2">
        <v>1.13066</v>
      </c>
      <c r="G1210" s="2">
        <v>1.13137</v>
      </c>
      <c r="H1210" s="2">
        <v>1.1433900000000004</v>
      </c>
      <c r="I1210" s="2">
        <v>1.1554239999999996</v>
      </c>
      <c r="J1210" s="2">
        <v>1.2717560000000001</v>
      </c>
      <c r="K1210" s="17" t="s">
        <v>50</v>
      </c>
      <c r="L1210" s="17" t="s">
        <v>53</v>
      </c>
      <c r="M1210" s="17" t="s">
        <v>52</v>
      </c>
    </row>
    <row r="1211" spans="1:13" ht="13.5" x14ac:dyDescent="0.25">
      <c r="A1211" s="3">
        <v>43774</v>
      </c>
      <c r="B1211" s="2">
        <v>1.1122000000000001</v>
      </c>
      <c r="C1211" s="2">
        <v>34.524577300991183</v>
      </c>
      <c r="D1211" s="2">
        <v>9.8552639689086785E-3</v>
      </c>
      <c r="E1211" s="2">
        <v>-5.2476874993925404E-3</v>
      </c>
      <c r="F1211" s="2">
        <v>1.1263999999999998</v>
      </c>
      <c r="G1211" s="2">
        <v>1.1292399999999998</v>
      </c>
      <c r="H1211" s="2">
        <v>1.1405550000000004</v>
      </c>
      <c r="I1211" s="2">
        <v>1.1541479999999995</v>
      </c>
      <c r="J1211" s="2">
        <v>1.2689420000000002</v>
      </c>
      <c r="K1211" s="17" t="s">
        <v>47</v>
      </c>
      <c r="L1211" s="17" t="s">
        <v>53</v>
      </c>
      <c r="M1211" s="17" t="s">
        <v>46</v>
      </c>
    </row>
    <row r="1212" spans="1:13" ht="13.5" x14ac:dyDescent="0.25">
      <c r="A1212" s="3">
        <v>43775</v>
      </c>
      <c r="B1212" s="2">
        <v>1.0839000000000001</v>
      </c>
      <c r="C1212" s="2">
        <v>26.642194449040971</v>
      </c>
      <c r="D1212" s="2">
        <v>1.1394103156568303E-2</v>
      </c>
      <c r="E1212" s="2">
        <v>-6.0199429926183091E-3</v>
      </c>
      <c r="F1212" s="2">
        <v>1.1164799999999999</v>
      </c>
      <c r="G1212" s="2">
        <v>1.1242799999999997</v>
      </c>
      <c r="H1212" s="2">
        <v>1.1370150000000003</v>
      </c>
      <c r="I1212" s="2">
        <v>1.1528739999999995</v>
      </c>
      <c r="J1212" s="2">
        <v>1.2660810000000002</v>
      </c>
      <c r="K1212" s="17" t="s">
        <v>47</v>
      </c>
      <c r="L1212" s="17" t="s">
        <v>48</v>
      </c>
      <c r="M1212" s="17" t="s">
        <v>46</v>
      </c>
    </row>
    <row r="1213" spans="1:13" ht="13.5" x14ac:dyDescent="0.25">
      <c r="A1213" s="3">
        <v>43776</v>
      </c>
      <c r="B1213" s="2">
        <v>1.0697000000000001</v>
      </c>
      <c r="C1213" s="2">
        <v>23.716275846005274</v>
      </c>
      <c r="D1213" s="2">
        <v>1.408699308243766E-2</v>
      </c>
      <c r="E1213" s="2">
        <v>-5.4959454759027429E-3</v>
      </c>
      <c r="F1213" s="2">
        <v>1.10372</v>
      </c>
      <c r="G1213" s="2">
        <v>1.1178999999999999</v>
      </c>
      <c r="H1213" s="2">
        <v>1.132055</v>
      </c>
      <c r="I1213" s="2">
        <v>1.1510319999999994</v>
      </c>
      <c r="J1213" s="2">
        <v>1.2632440000000003</v>
      </c>
      <c r="K1213" s="17" t="s">
        <v>47</v>
      </c>
      <c r="L1213" s="17" t="s">
        <v>48</v>
      </c>
      <c r="M1213" s="17" t="s">
        <v>46</v>
      </c>
    </row>
    <row r="1214" spans="1:13" ht="13.5" x14ac:dyDescent="0.25">
      <c r="A1214" s="3">
        <v>43777</v>
      </c>
      <c r="B1214" s="2">
        <v>1.0555000000000001</v>
      </c>
      <c r="C1214" s="2">
        <v>21.207993035086872</v>
      </c>
      <c r="D1214" s="2">
        <v>1.781518897213652E-2</v>
      </c>
      <c r="E1214" s="2">
        <v>-4.6977289726907673E-3</v>
      </c>
      <c r="F1214" s="2">
        <v>1.0881200000000002</v>
      </c>
      <c r="G1214" s="2">
        <v>1.1101000000000001</v>
      </c>
      <c r="H1214" s="2">
        <v>1.127095</v>
      </c>
      <c r="I1214" s="2">
        <v>1.1487639999999995</v>
      </c>
      <c r="J1214" s="2">
        <v>1.2602095000000002</v>
      </c>
      <c r="K1214" s="17" t="s">
        <v>47</v>
      </c>
      <c r="L1214" s="17" t="s">
        <v>48</v>
      </c>
      <c r="M1214" s="17" t="s">
        <v>46</v>
      </c>
    </row>
    <row r="1215" spans="1:13" ht="13.5" x14ac:dyDescent="0.25">
      <c r="A1215" s="3">
        <v>43780</v>
      </c>
      <c r="B1215" s="2">
        <v>1.0839000000000001</v>
      </c>
      <c r="C1215" s="2">
        <v>35.82642858888174</v>
      </c>
      <c r="D1215" s="2">
        <v>1.8225995564098429E-2</v>
      </c>
      <c r="E1215" s="2">
        <v>-3.8965518525321883E-3</v>
      </c>
      <c r="F1215" s="2">
        <v>1.0810400000000002</v>
      </c>
      <c r="G1215" s="2">
        <v>1.10585</v>
      </c>
      <c r="H1215" s="2">
        <v>1.1235550000000001</v>
      </c>
      <c r="I1215" s="2">
        <v>1.1470639999999994</v>
      </c>
      <c r="J1215" s="2">
        <v>1.2574750000000003</v>
      </c>
      <c r="K1215" s="17" t="s">
        <v>47</v>
      </c>
      <c r="L1215" s="17" t="s">
        <v>48</v>
      </c>
      <c r="M1215" s="17" t="s">
        <v>46</v>
      </c>
    </row>
    <row r="1216" spans="1:13" ht="13.5" x14ac:dyDescent="0.25">
      <c r="A1216" s="3">
        <v>43781</v>
      </c>
      <c r="B1216" s="2">
        <v>1.0555000000000001</v>
      </c>
      <c r="C1216" s="2">
        <v>29.86024303525322</v>
      </c>
      <c r="D1216" s="2">
        <v>2.2020490807782567E-2</v>
      </c>
      <c r="E1216" s="2">
        <v>-2.6252125722614535E-3</v>
      </c>
      <c r="F1216" s="2">
        <v>1.0697000000000001</v>
      </c>
      <c r="G1216" s="2">
        <v>1.09805</v>
      </c>
      <c r="H1216" s="2">
        <v>1.119305</v>
      </c>
      <c r="I1216" s="2">
        <v>1.1442299999999994</v>
      </c>
      <c r="J1216" s="2">
        <v>1.2548200000000003</v>
      </c>
      <c r="K1216" s="17" t="s">
        <v>47</v>
      </c>
      <c r="L1216" s="17" t="s">
        <v>48</v>
      </c>
      <c r="M1216" s="17" t="s">
        <v>46</v>
      </c>
    </row>
    <row r="1217" spans="1:13" ht="13.5" x14ac:dyDescent="0.25">
      <c r="A1217" s="3">
        <v>43782</v>
      </c>
      <c r="B1217" s="2">
        <v>1.0414000000000001</v>
      </c>
      <c r="C1217" s="2">
        <v>27.418900433768883</v>
      </c>
      <c r="D1217" s="2">
        <v>2.6675773510865142E-2</v>
      </c>
      <c r="E1217" s="2">
        <v>-5.8913482325709124E-4</v>
      </c>
      <c r="F1217" s="2">
        <v>1.0612000000000001</v>
      </c>
      <c r="G1217" s="2">
        <v>1.08884</v>
      </c>
      <c r="H1217" s="2">
        <v>1.1136399999999997</v>
      </c>
      <c r="I1217" s="2">
        <v>1.1416799999999996</v>
      </c>
      <c r="J1217" s="2">
        <v>1.2523470000000003</v>
      </c>
      <c r="K1217" s="17" t="s">
        <v>47</v>
      </c>
      <c r="L1217" s="17" t="s">
        <v>48</v>
      </c>
      <c r="M1217" s="17" t="s">
        <v>46</v>
      </c>
    </row>
    <row r="1218" spans="1:13" ht="13.5" x14ac:dyDescent="0.25">
      <c r="A1218" s="3">
        <v>43783</v>
      </c>
      <c r="B1218" s="2">
        <v>1.0484</v>
      </c>
      <c r="C1218" s="2">
        <v>30.458678933085849</v>
      </c>
      <c r="D1218" s="2">
        <v>3.0550131486090981E-2</v>
      </c>
      <c r="E1218" s="2">
        <v>1.9675410465402232E-3</v>
      </c>
      <c r="F1218" s="2">
        <v>1.0569400000000002</v>
      </c>
      <c r="G1218" s="2">
        <v>1.08033</v>
      </c>
      <c r="H1218" s="2">
        <v>1.1079699999999997</v>
      </c>
      <c r="I1218" s="2">
        <v>1.1395539999999997</v>
      </c>
      <c r="J1218" s="2">
        <v>1.2501935000000004</v>
      </c>
      <c r="K1218" s="17" t="s">
        <v>47</v>
      </c>
      <c r="L1218" s="17" t="s">
        <v>48</v>
      </c>
      <c r="M1218" s="17" t="s">
        <v>46</v>
      </c>
    </row>
    <row r="1219" spans="1:13" ht="13.5" x14ac:dyDescent="0.25">
      <c r="A1219" s="3">
        <v>43784</v>
      </c>
      <c r="B1219" s="2">
        <v>1.0414000000000001</v>
      </c>
      <c r="C1219" s="2">
        <v>29.144195402752828</v>
      </c>
      <c r="D1219" s="2">
        <v>3.4725766577950568E-2</v>
      </c>
      <c r="E1219" s="2">
        <v>3.5319511548929242E-3</v>
      </c>
      <c r="F1219" s="2">
        <v>1.0541200000000002</v>
      </c>
      <c r="G1219" s="2">
        <v>1.0711200000000001</v>
      </c>
      <c r="H1219" s="2">
        <v>1.1026599999999998</v>
      </c>
      <c r="I1219" s="2">
        <v>1.1375719999999996</v>
      </c>
      <c r="J1219" s="2">
        <v>1.2478155000000004</v>
      </c>
      <c r="K1219" s="17" t="s">
        <v>47</v>
      </c>
      <c r="L1219" s="17" t="s">
        <v>48</v>
      </c>
      <c r="M1219" s="17" t="s">
        <v>46</v>
      </c>
    </row>
    <row r="1220" spans="1:13" ht="13.5" x14ac:dyDescent="0.25">
      <c r="A1220" s="3">
        <v>43787</v>
      </c>
      <c r="B1220" s="2">
        <v>1.0271999999999999</v>
      </c>
      <c r="C1220" s="2">
        <v>26.633218457871394</v>
      </c>
      <c r="D1220" s="2">
        <v>3.7518349438205645E-2</v>
      </c>
      <c r="E1220" s="2">
        <v>4.4424889714068114E-3</v>
      </c>
      <c r="F1220" s="2">
        <v>1.04278</v>
      </c>
      <c r="G1220" s="2">
        <v>1.0619100000000001</v>
      </c>
      <c r="H1220" s="2">
        <v>1.0966400000000001</v>
      </c>
      <c r="I1220" s="2">
        <v>1.1347379999999996</v>
      </c>
      <c r="J1220" s="2">
        <v>1.2453665000000003</v>
      </c>
      <c r="K1220" s="17" t="s">
        <v>47</v>
      </c>
      <c r="L1220" s="17" t="s">
        <v>48</v>
      </c>
      <c r="M1220" s="17" t="s">
        <v>46</v>
      </c>
    </row>
    <row r="1221" spans="1:13" ht="13.5" x14ac:dyDescent="0.25">
      <c r="A1221" s="3">
        <v>43788</v>
      </c>
      <c r="B1221" s="2">
        <v>0.99890000000000001</v>
      </c>
      <c r="C1221" s="2">
        <v>22.476891704050828</v>
      </c>
      <c r="D1221" s="2">
        <v>4.1332272198369102E-2</v>
      </c>
      <c r="E1221" s="2">
        <v>3.4969590067084342E-3</v>
      </c>
      <c r="F1221" s="2">
        <v>1.03146</v>
      </c>
      <c r="G1221" s="2">
        <v>1.0505800000000003</v>
      </c>
      <c r="H1221" s="2">
        <v>1.0899099999999999</v>
      </c>
      <c r="I1221" s="2">
        <v>1.1313379999999997</v>
      </c>
      <c r="J1221" s="2">
        <v>1.2426810000000004</v>
      </c>
      <c r="K1221" s="17" t="s">
        <v>47</v>
      </c>
      <c r="L1221" s="17" t="s">
        <v>48</v>
      </c>
      <c r="M1221" s="17" t="s">
        <v>46</v>
      </c>
    </row>
    <row r="1222" spans="1:13" ht="13.5" x14ac:dyDescent="0.25">
      <c r="A1222" s="3">
        <v>43789</v>
      </c>
      <c r="B1222" s="2">
        <v>1.0129999999999999</v>
      </c>
      <c r="C1222" s="2">
        <v>28.466683829636281</v>
      </c>
      <c r="D1222" s="2">
        <v>3.9742242768886271E-2</v>
      </c>
      <c r="E1222" s="2">
        <v>4.8654377784589434E-4</v>
      </c>
      <c r="F1222" s="2">
        <v>1.0257799999999999</v>
      </c>
      <c r="G1222" s="2">
        <v>1.0434900000000003</v>
      </c>
      <c r="H1222" s="2">
        <v>1.0838849999999998</v>
      </c>
      <c r="I1222" s="2">
        <v>1.1283619999999999</v>
      </c>
      <c r="J1222" s="2">
        <v>1.2400660000000001</v>
      </c>
      <c r="K1222" s="17" t="s">
        <v>47</v>
      </c>
      <c r="L1222" s="17" t="s">
        <v>53</v>
      </c>
      <c r="M1222" s="17" t="s">
        <v>46</v>
      </c>
    </row>
    <row r="1223" spans="1:13" ht="13.5" x14ac:dyDescent="0.25">
      <c r="A1223" s="3">
        <v>43790</v>
      </c>
      <c r="B1223" s="2">
        <v>1.0059</v>
      </c>
      <c r="C1223" s="2">
        <v>27.321920483106013</v>
      </c>
      <c r="D1223" s="2">
        <v>3.7192877913662992E-2</v>
      </c>
      <c r="E1223" s="2">
        <v>-3.7835647641999066E-3</v>
      </c>
      <c r="F1223" s="2">
        <v>1.01728</v>
      </c>
      <c r="G1223" s="2">
        <v>1.0371100000000002</v>
      </c>
      <c r="H1223" s="2">
        <v>1.0775049999999999</v>
      </c>
      <c r="I1223" s="2">
        <v>1.1252439999999997</v>
      </c>
      <c r="J1223" s="2">
        <v>1.2375105000000002</v>
      </c>
      <c r="K1223" s="17" t="s">
        <v>47</v>
      </c>
      <c r="L1223" s="17" t="s">
        <v>48</v>
      </c>
      <c r="M1223" s="17" t="s">
        <v>46</v>
      </c>
    </row>
    <row r="1224" spans="1:13" ht="13.5" x14ac:dyDescent="0.25">
      <c r="A1224" s="3">
        <v>43791</v>
      </c>
      <c r="B1224" s="2">
        <v>1.0343</v>
      </c>
      <c r="C1224" s="2">
        <v>38.053007970740126</v>
      </c>
      <c r="D1224" s="2">
        <v>3.1210408264543243E-2</v>
      </c>
      <c r="E1224" s="2">
        <v>-8.8206695453207189E-3</v>
      </c>
      <c r="F1224" s="2">
        <v>1.01586</v>
      </c>
      <c r="G1224" s="2">
        <v>1.0349900000000001</v>
      </c>
      <c r="H1224" s="2">
        <v>1.0725449999999999</v>
      </c>
      <c r="I1224" s="2">
        <v>1.1226939999999999</v>
      </c>
      <c r="J1224" s="2">
        <v>1.2353180000000001</v>
      </c>
      <c r="K1224" s="17" t="s">
        <v>47</v>
      </c>
      <c r="L1224" s="17" t="s">
        <v>53</v>
      </c>
      <c r="M1224" s="17" t="s">
        <v>46</v>
      </c>
    </row>
    <row r="1225" spans="1:13" ht="13.5" x14ac:dyDescent="0.25">
      <c r="A1225" s="3">
        <v>43794</v>
      </c>
      <c r="B1225" s="2">
        <v>1.0271999999999999</v>
      </c>
      <c r="C1225" s="2">
        <v>36.598138659416691</v>
      </c>
      <c r="D1225" s="2">
        <v>3.130436613757448E-2</v>
      </c>
      <c r="E1225" s="2">
        <v>-1.4053899423272339E-2</v>
      </c>
      <c r="F1225" s="2">
        <v>1.0158599999999998</v>
      </c>
      <c r="G1225" s="2">
        <v>1.02932</v>
      </c>
      <c r="H1225" s="2">
        <v>1.067585</v>
      </c>
      <c r="I1225" s="2">
        <v>1.120144</v>
      </c>
      <c r="J1225" s="2">
        <v>1.2331220000000003</v>
      </c>
      <c r="K1225" s="17" t="s">
        <v>47</v>
      </c>
      <c r="L1225" s="17" t="s">
        <v>53</v>
      </c>
      <c r="M1225" s="17" t="s">
        <v>53</v>
      </c>
    </row>
    <row r="1226" spans="1:13" ht="13.5" x14ac:dyDescent="0.25">
      <c r="A1226" s="3">
        <v>43795</v>
      </c>
      <c r="B1226" s="2">
        <v>1.0271999999999999</v>
      </c>
      <c r="C1226" s="2">
        <v>36.598138659416691</v>
      </c>
      <c r="D1226" s="2">
        <v>2.7298158019435803E-2</v>
      </c>
      <c r="E1226" s="2">
        <v>-1.9386425517776251E-2</v>
      </c>
      <c r="F1226" s="2">
        <v>1.02152</v>
      </c>
      <c r="G1226" s="2">
        <v>1.0264900000000001</v>
      </c>
      <c r="H1226" s="2">
        <v>1.0622699999999998</v>
      </c>
      <c r="I1226" s="2">
        <v>1.1175940000000002</v>
      </c>
      <c r="J1226" s="2">
        <v>1.2309260000000002</v>
      </c>
      <c r="K1226" s="17" t="s">
        <v>50</v>
      </c>
      <c r="L1226" s="17" t="s">
        <v>53</v>
      </c>
      <c r="M1226" s="17" t="s">
        <v>51</v>
      </c>
    </row>
    <row r="1227" spans="1:13" ht="13.5" x14ac:dyDescent="0.25">
      <c r="A1227" s="3">
        <v>43796</v>
      </c>
      <c r="B1227" s="2">
        <v>1.0343</v>
      </c>
      <c r="C1227" s="2">
        <v>39.29007065950308</v>
      </c>
      <c r="D1227" s="2">
        <v>2.1475651282780506E-2</v>
      </c>
      <c r="E1227" s="2">
        <v>-2.4651195336178766E-2</v>
      </c>
      <c r="F1227" s="2">
        <v>1.0257799999999999</v>
      </c>
      <c r="G1227" s="2">
        <v>1.0257800000000001</v>
      </c>
      <c r="H1227" s="2">
        <v>1.0573100000000004</v>
      </c>
      <c r="I1227" s="2">
        <v>1.115186</v>
      </c>
      <c r="J1227" s="2">
        <v>1.2287655000000002</v>
      </c>
      <c r="K1227" s="17" t="s">
        <v>50</v>
      </c>
      <c r="L1227" s="17" t="s">
        <v>53</v>
      </c>
      <c r="M1227" s="17" t="s">
        <v>51</v>
      </c>
    </row>
    <row r="1228" spans="1:13" ht="13.5" x14ac:dyDescent="0.25">
      <c r="A1228" s="3">
        <v>43797</v>
      </c>
      <c r="B1228" s="2">
        <v>1.0201</v>
      </c>
      <c r="C1228" s="2">
        <v>35.998097364912127</v>
      </c>
      <c r="D1228" s="2">
        <v>1.8878808098417688E-2</v>
      </c>
      <c r="E1228" s="2">
        <v>-2.8864286802245509E-2</v>
      </c>
      <c r="F1228" s="2">
        <v>1.0286199999999999</v>
      </c>
      <c r="G1228" s="2">
        <v>1.0229499999999998</v>
      </c>
      <c r="H1228" s="2">
        <v>1.0516400000000001</v>
      </c>
      <c r="I1228" s="2">
        <v>1.1124940000000003</v>
      </c>
      <c r="J1228" s="2">
        <v>1.2265655000000004</v>
      </c>
      <c r="K1228" s="17" t="s">
        <v>50</v>
      </c>
      <c r="L1228" s="17" t="s">
        <v>53</v>
      </c>
      <c r="M1228" s="17" t="s">
        <v>51</v>
      </c>
    </row>
    <row r="1229" spans="1:13" ht="13.5" x14ac:dyDescent="0.25">
      <c r="A1229" s="3">
        <v>43798</v>
      </c>
      <c r="B1229" s="2">
        <v>1.0697000000000001</v>
      </c>
      <c r="C1229" s="2">
        <v>51.335821050110667</v>
      </c>
      <c r="D1229" s="2">
        <v>1.2200611209262524E-2</v>
      </c>
      <c r="E1229" s="2">
        <v>-3.1250992086171797E-2</v>
      </c>
      <c r="F1229" s="2">
        <v>1.0356999999999998</v>
      </c>
      <c r="G1229" s="2">
        <v>1.0257799999999999</v>
      </c>
      <c r="H1229" s="2">
        <v>1.0484500000000003</v>
      </c>
      <c r="I1229" s="2">
        <v>1.1102280000000002</v>
      </c>
      <c r="J1229" s="2">
        <v>1.2246135000000005</v>
      </c>
      <c r="K1229" s="17" t="s">
        <v>50</v>
      </c>
      <c r="L1229" s="17" t="s">
        <v>49</v>
      </c>
      <c r="M1229" s="17" t="s">
        <v>51</v>
      </c>
    </row>
    <row r="1230" spans="1:13" ht="13.5" x14ac:dyDescent="0.25">
      <c r="A1230" s="3">
        <v>43801</v>
      </c>
      <c r="B1230" s="2">
        <v>1.1264000000000001</v>
      </c>
      <c r="C1230" s="2">
        <v>62.422115668613543</v>
      </c>
      <c r="D1230" s="2">
        <v>1.2224485782486028E-4</v>
      </c>
      <c r="E1230" s="2">
        <v>-3.2701055971340036E-2</v>
      </c>
      <c r="F1230" s="2">
        <v>1.0555400000000001</v>
      </c>
      <c r="G1230" s="2">
        <v>1.0356999999999998</v>
      </c>
      <c r="H1230" s="2">
        <v>1.0488050000000002</v>
      </c>
      <c r="I1230" s="2">
        <v>1.1092360000000003</v>
      </c>
      <c r="J1230" s="2">
        <v>1.2229765000000004</v>
      </c>
      <c r="K1230" s="17" t="s">
        <v>50</v>
      </c>
      <c r="L1230" s="17" t="s">
        <v>49</v>
      </c>
      <c r="M1230" s="17" t="s">
        <v>51</v>
      </c>
    </row>
    <row r="1231" spans="1:13" ht="13.5" x14ac:dyDescent="0.25">
      <c r="A1231" s="3">
        <v>43802</v>
      </c>
      <c r="B1231" s="2">
        <v>1.1900999999999999</v>
      </c>
      <c r="C1231" s="2">
        <v>70.541582104933269</v>
      </c>
      <c r="D1231" s="2">
        <v>-1.9545104789117307E-2</v>
      </c>
      <c r="E1231" s="2">
        <v>-3.3623418637160847E-2</v>
      </c>
      <c r="F1231" s="2">
        <v>1.0881200000000002</v>
      </c>
      <c r="G1231" s="2">
        <v>1.0548199999999999</v>
      </c>
      <c r="H1231" s="2">
        <v>1.0527000000000002</v>
      </c>
      <c r="I1231" s="2">
        <v>1.1095180000000004</v>
      </c>
      <c r="J1231" s="2">
        <v>1.2216580000000004</v>
      </c>
      <c r="K1231" s="17" t="s">
        <v>50</v>
      </c>
      <c r="L1231" s="17" t="s">
        <v>49</v>
      </c>
      <c r="M1231" s="17" t="s">
        <v>51</v>
      </c>
    </row>
    <row r="1232" spans="1:13" ht="13.5" x14ac:dyDescent="0.25">
      <c r="A1232" s="3">
        <v>43803</v>
      </c>
      <c r="B1232" s="2">
        <v>1.2397</v>
      </c>
      <c r="C1232" s="2">
        <v>75.060283167760105</v>
      </c>
      <c r="D1232" s="2">
        <v>-3.8415021409495154E-2</v>
      </c>
      <c r="E1232" s="2">
        <v>-3.4099158863616238E-2</v>
      </c>
      <c r="F1232" s="2">
        <v>1.1292000000000002</v>
      </c>
      <c r="G1232" s="2">
        <v>1.0774899999999998</v>
      </c>
      <c r="H1232" s="2">
        <v>1.0604900000000002</v>
      </c>
      <c r="I1232" s="2">
        <v>1.1113600000000003</v>
      </c>
      <c r="J1232" s="2">
        <v>1.2205875000000004</v>
      </c>
      <c r="K1232" s="17" t="s">
        <v>50</v>
      </c>
      <c r="L1232" s="17" t="s">
        <v>49</v>
      </c>
      <c r="M1232" s="17" t="s">
        <v>51</v>
      </c>
    </row>
    <row r="1233" spans="1:13" ht="13.5" x14ac:dyDescent="0.25">
      <c r="A1233" s="3">
        <v>43804</v>
      </c>
      <c r="B1233" s="2">
        <v>1.3035000000000001</v>
      </c>
      <c r="C1233" s="2">
        <v>79.430903600060716</v>
      </c>
      <c r="D1233" s="2">
        <v>-6.1163075497717267E-2</v>
      </c>
      <c r="E1233" s="2">
        <v>-3.4464101699991673E-2</v>
      </c>
      <c r="F1233" s="2">
        <v>1.1858800000000003</v>
      </c>
      <c r="G1233" s="2">
        <v>1.1072499999999998</v>
      </c>
      <c r="H1233" s="2">
        <v>1.0721800000000001</v>
      </c>
      <c r="I1233" s="2">
        <v>1.1141940000000004</v>
      </c>
      <c r="J1233" s="2">
        <v>1.2196780000000005</v>
      </c>
      <c r="K1233" s="17" t="s">
        <v>50</v>
      </c>
      <c r="L1233" s="17" t="s">
        <v>49</v>
      </c>
      <c r="M1233" s="17" t="s">
        <v>51</v>
      </c>
    </row>
    <row r="1234" spans="1:13" ht="13.5" x14ac:dyDescent="0.25">
      <c r="A1234" s="3">
        <v>43805</v>
      </c>
      <c r="B1234" s="2">
        <v>1.2750999999999999</v>
      </c>
      <c r="C1234" s="2">
        <v>73.275027000580891</v>
      </c>
      <c r="D1234" s="2">
        <v>-7.5207128410167856E-2</v>
      </c>
      <c r="E1234" s="2">
        <v>-3.5768470019652311E-2</v>
      </c>
      <c r="F1234" s="2">
        <v>1.2269600000000001</v>
      </c>
      <c r="G1234" s="2">
        <v>1.1313299999999999</v>
      </c>
      <c r="H1234" s="2">
        <v>1.0831599999999999</v>
      </c>
      <c r="I1234" s="2">
        <v>1.1163180000000004</v>
      </c>
      <c r="J1234" s="2">
        <v>1.2187845000000008</v>
      </c>
      <c r="K1234" s="17" t="s">
        <v>50</v>
      </c>
      <c r="L1234" s="17" t="s">
        <v>49</v>
      </c>
      <c r="M1234" s="17" t="s">
        <v>51</v>
      </c>
    </row>
    <row r="1235" spans="1:13" ht="13.5" x14ac:dyDescent="0.25">
      <c r="A1235" s="3">
        <v>43808</v>
      </c>
      <c r="B1235" s="2">
        <v>1.3106</v>
      </c>
      <c r="C1235" s="2">
        <v>75.799756395038415</v>
      </c>
      <c r="D1235" s="2">
        <v>-9.1819339342599005E-2</v>
      </c>
      <c r="E1235" s="2">
        <v>-3.8359158718872147E-2</v>
      </c>
      <c r="F1235" s="2">
        <v>1.2638</v>
      </c>
      <c r="G1235" s="2">
        <v>1.1596700000000002</v>
      </c>
      <c r="H1235" s="2">
        <v>1.094495</v>
      </c>
      <c r="I1235" s="2">
        <v>1.1187280000000004</v>
      </c>
      <c r="J1235" s="2">
        <v>1.2181000000000006</v>
      </c>
      <c r="K1235" s="17" t="s">
        <v>50</v>
      </c>
      <c r="L1235" s="17" t="s">
        <v>49</v>
      </c>
      <c r="M1235" s="17" t="s">
        <v>51</v>
      </c>
    </row>
    <row r="1236" spans="1:13" ht="13.5" x14ac:dyDescent="0.25">
      <c r="A1236" s="3">
        <v>43809</v>
      </c>
      <c r="B1236" s="2">
        <v>1.2750999999999999</v>
      </c>
      <c r="C1236" s="2">
        <v>68.80017910411803</v>
      </c>
      <c r="D1236" s="2">
        <v>-0.10438823008062759</v>
      </c>
      <c r="E1236" s="2">
        <v>-4.1669489823967447E-2</v>
      </c>
      <c r="F1236" s="2">
        <v>1.2807999999999999</v>
      </c>
      <c r="G1236" s="2">
        <v>1.1844600000000001</v>
      </c>
      <c r="H1236" s="2">
        <v>1.1054749999999998</v>
      </c>
      <c r="I1236" s="2">
        <v>1.1208520000000004</v>
      </c>
      <c r="J1236" s="2">
        <v>1.2172380000000007</v>
      </c>
      <c r="K1236" s="17" t="s">
        <v>50</v>
      </c>
      <c r="L1236" s="17" t="s">
        <v>49</v>
      </c>
      <c r="M1236" s="17" t="s">
        <v>51</v>
      </c>
    </row>
    <row r="1237" spans="1:13" ht="13.5" x14ac:dyDescent="0.25">
      <c r="A1237" s="3">
        <v>43810</v>
      </c>
      <c r="B1237" s="2">
        <v>1.2681</v>
      </c>
      <c r="C1237" s="2">
        <v>67.477013428948055</v>
      </c>
      <c r="D1237" s="2">
        <v>-0.1142602871536631</v>
      </c>
      <c r="E1237" s="2">
        <v>-4.5187215929346713E-2</v>
      </c>
      <c r="F1237" s="2">
        <v>1.2864799999999998</v>
      </c>
      <c r="G1237" s="2">
        <v>1.20784</v>
      </c>
      <c r="H1237" s="2">
        <v>1.1168099999999999</v>
      </c>
      <c r="I1237" s="2">
        <v>1.1228360000000002</v>
      </c>
      <c r="J1237" s="2">
        <v>1.2163410000000008</v>
      </c>
      <c r="K1237" s="17" t="s">
        <v>50</v>
      </c>
      <c r="L1237" s="17" t="s">
        <v>53</v>
      </c>
      <c r="M1237" s="17" t="s">
        <v>51</v>
      </c>
    </row>
    <row r="1238" spans="1:13" ht="13.5" x14ac:dyDescent="0.25">
      <c r="A1238" s="3">
        <v>43811</v>
      </c>
      <c r="B1238" s="2">
        <v>1.2397</v>
      </c>
      <c r="C1238" s="2">
        <v>62.246497153760934</v>
      </c>
      <c r="D1238" s="2">
        <v>-0.12343799241426168</v>
      </c>
      <c r="E1238" s="2">
        <v>-4.8838135672845652E-2</v>
      </c>
      <c r="F1238" s="2">
        <v>1.27372</v>
      </c>
      <c r="G1238" s="2">
        <v>1.2298000000000002</v>
      </c>
      <c r="H1238" s="2">
        <v>1.1263749999999999</v>
      </c>
      <c r="I1238" s="2">
        <v>1.124536</v>
      </c>
      <c r="J1238" s="2">
        <v>1.2154285000000007</v>
      </c>
      <c r="K1238" s="17" t="s">
        <v>47</v>
      </c>
      <c r="L1238" s="17" t="s">
        <v>48</v>
      </c>
      <c r="M1238" s="17" t="s">
        <v>46</v>
      </c>
    </row>
    <row r="1239" spans="1:13" ht="13.5" x14ac:dyDescent="0.25">
      <c r="A1239" s="3">
        <v>43812</v>
      </c>
      <c r="B1239" s="2">
        <v>1.2681</v>
      </c>
      <c r="C1239" s="2">
        <v>65.155274235854449</v>
      </c>
      <c r="D1239" s="2">
        <v>-0.12619730004106389</v>
      </c>
      <c r="E1239" s="2">
        <v>-5.0929098631637158E-2</v>
      </c>
      <c r="F1239" s="2">
        <v>1.2723200000000001</v>
      </c>
      <c r="G1239" s="2">
        <v>1.2496400000000001</v>
      </c>
      <c r="H1239" s="2">
        <v>1.1377099999999998</v>
      </c>
      <c r="I1239" s="2">
        <v>1.1270879999999999</v>
      </c>
      <c r="J1239" s="2">
        <v>1.2146580000000007</v>
      </c>
      <c r="K1239" s="17" t="s">
        <v>50</v>
      </c>
      <c r="L1239" s="17" t="s">
        <v>49</v>
      </c>
      <c r="M1239" s="17" t="s">
        <v>52</v>
      </c>
    </row>
    <row r="1240" spans="1:13" ht="13.5" x14ac:dyDescent="0.25">
      <c r="A1240" s="3">
        <v>43815</v>
      </c>
      <c r="B1240" s="2">
        <v>1.3035000000000001</v>
      </c>
      <c r="C1240" s="2">
        <v>68.421282509511727</v>
      </c>
      <c r="D1240" s="2">
        <v>-0.12308111883652351</v>
      </c>
      <c r="E1240" s="2">
        <v>-5.0017988969395265E-2</v>
      </c>
      <c r="F1240" s="2">
        <v>1.2708999999999999</v>
      </c>
      <c r="G1240" s="2">
        <v>1.26735</v>
      </c>
      <c r="H1240" s="2">
        <v>1.1515249999999999</v>
      </c>
      <c r="I1240" s="2">
        <v>1.1303479999999999</v>
      </c>
      <c r="J1240" s="2">
        <v>1.2140645000000005</v>
      </c>
      <c r="K1240" s="17" t="s">
        <v>50</v>
      </c>
      <c r="L1240" s="17" t="s">
        <v>49</v>
      </c>
      <c r="M1240" s="17" t="s">
        <v>52</v>
      </c>
    </row>
    <row r="1241" spans="1:13" ht="13.5" x14ac:dyDescent="0.25">
      <c r="A1241" s="3">
        <v>43816</v>
      </c>
      <c r="B1241" s="2">
        <v>1.3106</v>
      </c>
      <c r="C1241" s="2">
        <v>69.047910757460542</v>
      </c>
      <c r="D1241" s="2">
        <v>-0.11198119203710832</v>
      </c>
      <c r="E1241" s="2">
        <v>-4.7175181443855352E-2</v>
      </c>
      <c r="F1241" s="2">
        <v>1.278</v>
      </c>
      <c r="G1241" s="2">
        <v>1.2794000000000001</v>
      </c>
      <c r="H1241" s="2">
        <v>1.1671099999999999</v>
      </c>
      <c r="I1241" s="2">
        <v>1.1331819999999999</v>
      </c>
      <c r="J1241" s="2">
        <v>1.2133800000000006</v>
      </c>
      <c r="K1241" s="17" t="s">
        <v>50</v>
      </c>
      <c r="L1241" s="17" t="s">
        <v>49</v>
      </c>
      <c r="M1241" s="17" t="s">
        <v>51</v>
      </c>
    </row>
    <row r="1242" spans="1:13" ht="13.5" x14ac:dyDescent="0.25">
      <c r="A1242" s="3">
        <v>43817</v>
      </c>
      <c r="B1242" s="2">
        <v>1.3885000000000001</v>
      </c>
      <c r="C1242" s="2">
        <v>74.926731571780593</v>
      </c>
      <c r="D1242" s="2">
        <v>-0.10152134976363936</v>
      </c>
      <c r="E1242" s="2">
        <v>-4.3525633130250665E-2</v>
      </c>
      <c r="F1242" s="2">
        <v>1.3020800000000001</v>
      </c>
      <c r="G1242" s="2">
        <v>1.2942799999999999</v>
      </c>
      <c r="H1242" s="2">
        <v>1.1858849999999999</v>
      </c>
      <c r="I1242" s="2">
        <v>1.137858</v>
      </c>
      <c r="J1242" s="2">
        <v>1.2132430000000003</v>
      </c>
      <c r="K1242" s="17" t="s">
        <v>50</v>
      </c>
      <c r="L1242" s="17" t="s">
        <v>49</v>
      </c>
      <c r="M1242" s="17" t="s">
        <v>51</v>
      </c>
    </row>
    <row r="1243" spans="1:13" ht="13.5" x14ac:dyDescent="0.25">
      <c r="A1243" s="3">
        <v>43818</v>
      </c>
      <c r="B1243" s="2">
        <v>1.4026000000000001</v>
      </c>
      <c r="C1243" s="2">
        <v>75.821868209632697</v>
      </c>
      <c r="D1243" s="2">
        <v>-8.5094164509341486E-2</v>
      </c>
      <c r="E1243" s="2">
        <v>-3.9995082563346579E-2</v>
      </c>
      <c r="F1243" s="2">
        <v>1.33466</v>
      </c>
      <c r="G1243" s="2">
        <v>1.3041899999999997</v>
      </c>
      <c r="H1243" s="2">
        <v>1.2057199999999999</v>
      </c>
      <c r="I1243" s="2">
        <v>1.1425319999999999</v>
      </c>
      <c r="J1243" s="2">
        <v>1.2132715000000003</v>
      </c>
      <c r="K1243" s="17" t="s">
        <v>50</v>
      </c>
      <c r="L1243" s="17" t="s">
        <v>49</v>
      </c>
      <c r="M1243" s="17" t="s">
        <v>51</v>
      </c>
    </row>
    <row r="1244" spans="1:13" ht="13.5" x14ac:dyDescent="0.25">
      <c r="A1244" s="3">
        <v>43819</v>
      </c>
      <c r="B1244" s="2">
        <v>1.4026000000000001</v>
      </c>
      <c r="C1244" s="2">
        <v>75.821868209632697</v>
      </c>
      <c r="D1244" s="2">
        <v>-7.6752704102021951E-2</v>
      </c>
      <c r="E1244" s="2">
        <v>-3.4001129058136195E-2</v>
      </c>
      <c r="F1244" s="2">
        <v>1.3615600000000001</v>
      </c>
      <c r="G1244" s="2">
        <v>1.31694</v>
      </c>
      <c r="H1244" s="2">
        <v>1.224135</v>
      </c>
      <c r="I1244" s="2">
        <v>1.1474899999999999</v>
      </c>
      <c r="J1244" s="2">
        <v>1.2133000000000003</v>
      </c>
      <c r="K1244" s="17" t="s">
        <v>50</v>
      </c>
      <c r="L1244" s="17" t="s">
        <v>49</v>
      </c>
      <c r="M1244" s="17" t="s">
        <v>51</v>
      </c>
    </row>
    <row r="1245" spans="1:13" ht="13.5" x14ac:dyDescent="0.25">
      <c r="A1245" s="3">
        <v>43822</v>
      </c>
      <c r="B1245" s="2">
        <v>1.3743000000000001</v>
      </c>
      <c r="C1245" s="2">
        <v>70.004320952238999</v>
      </c>
      <c r="D1245" s="2">
        <v>-6.3237853878600037E-2</v>
      </c>
      <c r="E1245" s="2">
        <v>-2.6604837076635114E-2</v>
      </c>
      <c r="F1245" s="2">
        <v>1.3757200000000001</v>
      </c>
      <c r="G1245" s="2">
        <v>1.3233099999999998</v>
      </c>
      <c r="H1245" s="2">
        <v>1.2414900000000002</v>
      </c>
      <c r="I1245" s="2">
        <v>1.1518819999999999</v>
      </c>
      <c r="J1245" s="2">
        <v>1.2130290000000001</v>
      </c>
      <c r="K1245" s="17" t="s">
        <v>50</v>
      </c>
      <c r="L1245" s="17" t="s">
        <v>49</v>
      </c>
      <c r="M1245" s="17" t="s">
        <v>51</v>
      </c>
    </row>
    <row r="1246" spans="1:13" ht="13.5" x14ac:dyDescent="0.25">
      <c r="A1246" s="3">
        <v>43823</v>
      </c>
      <c r="B1246" s="2">
        <v>1.3389</v>
      </c>
      <c r="C1246" s="2">
        <v>63.446567562392424</v>
      </c>
      <c r="D1246" s="2">
        <v>-5.5493878873029256E-2</v>
      </c>
      <c r="E1246" s="2">
        <v>-1.8390121841613667E-2</v>
      </c>
      <c r="F1246" s="2">
        <v>1.3813799999999998</v>
      </c>
      <c r="G1246" s="2">
        <v>1.3296899999999998</v>
      </c>
      <c r="H1246" s="2">
        <v>1.2570750000000002</v>
      </c>
      <c r="I1246" s="2">
        <v>1.1558499999999998</v>
      </c>
      <c r="J1246" s="2">
        <v>1.2126440000000001</v>
      </c>
      <c r="K1246" s="17" t="s">
        <v>50</v>
      </c>
      <c r="L1246" s="17" t="s">
        <v>49</v>
      </c>
      <c r="M1246" s="17" t="s">
        <v>51</v>
      </c>
    </row>
    <row r="1247" spans="1:13" ht="13.5" x14ac:dyDescent="0.25">
      <c r="A1247" s="3">
        <v>43824</v>
      </c>
      <c r="B1247" s="2">
        <v>1.3035000000000001</v>
      </c>
      <c r="C1247" s="2">
        <v>57.632472012608403</v>
      </c>
      <c r="D1247" s="2">
        <v>-4.7976019494043287E-2</v>
      </c>
      <c r="E1247" s="2">
        <v>-1.0525906740713669E-2</v>
      </c>
      <c r="F1247" s="2">
        <v>1.3643799999999999</v>
      </c>
      <c r="G1247" s="2">
        <v>1.3332299999999999</v>
      </c>
      <c r="H1247" s="2">
        <v>1.2705350000000002</v>
      </c>
      <c r="I1247" s="2">
        <v>1.1588259999999999</v>
      </c>
      <c r="J1247" s="2">
        <v>1.2122715000000002</v>
      </c>
      <c r="K1247" s="17" t="s">
        <v>47</v>
      </c>
      <c r="L1247" s="17" t="s">
        <v>53</v>
      </c>
      <c r="M1247" s="17" t="s">
        <v>46</v>
      </c>
    </row>
    <row r="1248" spans="1:13" ht="13.5" x14ac:dyDescent="0.25">
      <c r="A1248" s="3">
        <v>43825</v>
      </c>
      <c r="B1248" s="2">
        <v>1.2681</v>
      </c>
      <c r="C1248" s="2">
        <v>52.45578284157304</v>
      </c>
      <c r="D1248" s="2">
        <v>-4.368965081256948E-2</v>
      </c>
      <c r="E1248" s="2">
        <v>-3.5255972294737734E-3</v>
      </c>
      <c r="F1248" s="2">
        <v>1.33748</v>
      </c>
      <c r="G1248" s="2">
        <v>1.3360699999999999</v>
      </c>
      <c r="H1248" s="2">
        <v>1.2829350000000002</v>
      </c>
      <c r="I1248" s="2">
        <v>1.1609519999999995</v>
      </c>
      <c r="J1248" s="2">
        <v>1.2116910000000003</v>
      </c>
      <c r="K1248" s="17" t="s">
        <v>47</v>
      </c>
      <c r="L1248" s="17" t="s">
        <v>48</v>
      </c>
      <c r="M1248" s="17" t="s">
        <v>46</v>
      </c>
    </row>
    <row r="1249" spans="1:13" ht="13.5" x14ac:dyDescent="0.25">
      <c r="A1249" s="3">
        <v>43826</v>
      </c>
      <c r="B1249" s="2">
        <v>1.2114</v>
      </c>
      <c r="C1249" s="2">
        <v>45.418821258265517</v>
      </c>
      <c r="D1249" s="2">
        <v>-3.1587912947454111E-2</v>
      </c>
      <c r="E1249" s="2">
        <v>2.2050699827676754E-3</v>
      </c>
      <c r="F1249" s="2">
        <v>1.2992400000000002</v>
      </c>
      <c r="G1249" s="2">
        <v>1.3304</v>
      </c>
      <c r="H1249" s="2">
        <v>1.2900200000000002</v>
      </c>
      <c r="I1249" s="2">
        <v>1.1622279999999996</v>
      </c>
      <c r="J1249" s="2">
        <v>1.2108270000000003</v>
      </c>
      <c r="K1249" s="17" t="s">
        <v>47</v>
      </c>
      <c r="L1249" s="17" t="s">
        <v>48</v>
      </c>
      <c r="M1249" s="17" t="s">
        <v>46</v>
      </c>
    </row>
    <row r="1250" spans="1:13" ht="13.5" x14ac:dyDescent="0.25">
      <c r="A1250" s="3">
        <v>43829</v>
      </c>
      <c r="B1250" s="2">
        <v>1.2042999999999999</v>
      </c>
      <c r="C1250" s="2">
        <v>44.611769788117257</v>
      </c>
      <c r="D1250" s="2">
        <v>-1.5128284558004967E-2</v>
      </c>
      <c r="E1250" s="2">
        <v>6.7447125839802825E-3</v>
      </c>
      <c r="F1250" s="2">
        <v>1.2652399999999999</v>
      </c>
      <c r="G1250" s="2">
        <v>1.3204800000000001</v>
      </c>
      <c r="H1250" s="2">
        <v>1.2939150000000001</v>
      </c>
      <c r="I1250" s="2">
        <v>1.163362</v>
      </c>
      <c r="J1250" s="2">
        <v>1.2099275</v>
      </c>
      <c r="K1250" s="17" t="s">
        <v>47</v>
      </c>
      <c r="L1250" s="17" t="s">
        <v>48</v>
      </c>
      <c r="M1250" s="17" t="s">
        <v>46</v>
      </c>
    </row>
    <row r="1251" spans="1:13" ht="13.5" x14ac:dyDescent="0.25">
      <c r="A1251" s="3">
        <v>43830</v>
      </c>
      <c r="B1251" s="2">
        <v>1.2042999999999999</v>
      </c>
      <c r="C1251" s="2">
        <v>44.611769788117257</v>
      </c>
      <c r="D1251" s="2">
        <v>1.6262981615611238E-4</v>
      </c>
      <c r="E1251" s="2">
        <v>1.0287458865090783E-2</v>
      </c>
      <c r="F1251" s="2">
        <v>1.2383200000000001</v>
      </c>
      <c r="G1251" s="2">
        <v>1.30985</v>
      </c>
      <c r="H1251" s="2">
        <v>1.2946250000000001</v>
      </c>
      <c r="I1251" s="2">
        <v>1.1647780000000001</v>
      </c>
      <c r="J1251" s="2">
        <v>1.2090279999999998</v>
      </c>
      <c r="K1251" s="17" t="s">
        <v>47</v>
      </c>
      <c r="L1251" s="17" t="s">
        <v>48</v>
      </c>
      <c r="M1251" s="17" t="s">
        <v>46</v>
      </c>
    </row>
    <row r="1252" spans="1:13" ht="13.5" x14ac:dyDescent="0.25">
      <c r="A1252" s="3">
        <v>43832</v>
      </c>
      <c r="B1252" s="2">
        <v>1.1689000000000001</v>
      </c>
      <c r="C1252" s="2">
        <v>40.455035701050093</v>
      </c>
      <c r="D1252" s="2">
        <v>2.7959071222508625E-2</v>
      </c>
      <c r="E1252" s="2">
        <v>1.2349938225725571E-2</v>
      </c>
      <c r="F1252" s="2">
        <v>1.2113999999999998</v>
      </c>
      <c r="G1252" s="2">
        <v>1.28789</v>
      </c>
      <c r="H1252" s="2">
        <v>1.291085</v>
      </c>
      <c r="I1252" s="2">
        <v>1.1654859999999998</v>
      </c>
      <c r="J1252" s="2">
        <v>1.2078879999999999</v>
      </c>
      <c r="K1252" s="17" t="s">
        <v>47</v>
      </c>
      <c r="L1252" s="17" t="s">
        <v>48</v>
      </c>
      <c r="M1252" s="17" t="s">
        <v>46</v>
      </c>
    </row>
    <row r="1253" spans="1:13" ht="13.5" x14ac:dyDescent="0.25">
      <c r="A1253" s="3">
        <v>43833</v>
      </c>
      <c r="B1253" s="2">
        <v>1.1689000000000001</v>
      </c>
      <c r="C1253" s="2">
        <v>40.455035701050093</v>
      </c>
      <c r="D1253" s="2">
        <v>5.4090082908710535E-2</v>
      </c>
      <c r="E1253" s="2">
        <v>1.3990627576899076E-2</v>
      </c>
      <c r="F1253" s="2">
        <v>1.19156</v>
      </c>
      <c r="G1253" s="2">
        <v>1.2645200000000003</v>
      </c>
      <c r="H1253" s="2">
        <v>1.2843550000000001</v>
      </c>
      <c r="I1253" s="2">
        <v>1.166194</v>
      </c>
      <c r="J1253" s="2">
        <v>1.2067480000000002</v>
      </c>
      <c r="K1253" s="17" t="s">
        <v>47</v>
      </c>
      <c r="L1253" s="17" t="s">
        <v>48</v>
      </c>
      <c r="M1253" s="17" t="s">
        <v>46</v>
      </c>
    </row>
    <row r="1254" spans="1:13" ht="13.5" x14ac:dyDescent="0.25">
      <c r="A1254" s="3">
        <v>43836</v>
      </c>
      <c r="B1254" s="2">
        <v>1.1689000000000001</v>
      </c>
      <c r="C1254" s="2">
        <v>40.455035701050093</v>
      </c>
      <c r="D1254" s="2">
        <v>7.6609934424581416E-2</v>
      </c>
      <c r="E1254" s="2">
        <v>1.3985006420367187E-2</v>
      </c>
      <c r="F1254" s="2">
        <v>1.1830599999999998</v>
      </c>
      <c r="G1254" s="2">
        <v>1.2411500000000004</v>
      </c>
      <c r="H1254" s="2">
        <v>1.2790450000000002</v>
      </c>
      <c r="I1254" s="2">
        <v>1.1669019999999999</v>
      </c>
      <c r="J1254" s="2">
        <v>1.20564</v>
      </c>
      <c r="K1254" s="17" t="s">
        <v>47</v>
      </c>
      <c r="L1254" s="17" t="s">
        <v>53</v>
      </c>
      <c r="M1254" s="17" t="s">
        <v>46</v>
      </c>
    </row>
    <row r="1255" spans="1:13" ht="13.5" x14ac:dyDescent="0.25">
      <c r="A1255" s="3">
        <v>43837</v>
      </c>
      <c r="B1255" s="2">
        <v>1.1405000000000001</v>
      </c>
      <c r="C1255" s="2">
        <v>37.000574015055726</v>
      </c>
      <c r="D1255" s="2">
        <v>9.3793750462091818E-2</v>
      </c>
      <c r="E1255" s="2">
        <v>1.396766763548401E-2</v>
      </c>
      <c r="F1255" s="2">
        <v>1.1702999999999999</v>
      </c>
      <c r="G1255" s="2">
        <v>1.2177700000000002</v>
      </c>
      <c r="H1255" s="2">
        <v>1.27054</v>
      </c>
      <c r="I1255" s="2">
        <v>1.1671839999999998</v>
      </c>
      <c r="J1255" s="2">
        <v>1.2044535000000003</v>
      </c>
      <c r="K1255" s="17" t="s">
        <v>47</v>
      </c>
      <c r="L1255" s="17" t="s">
        <v>53</v>
      </c>
      <c r="M1255" s="17" t="s">
        <v>46</v>
      </c>
    </row>
    <row r="1256" spans="1:13" ht="13.5" x14ac:dyDescent="0.25">
      <c r="A1256" s="3">
        <v>43838</v>
      </c>
      <c r="B1256" s="2">
        <v>1.1122000000000001</v>
      </c>
      <c r="C1256" s="2">
        <v>33.894644121660633</v>
      </c>
      <c r="D1256" s="2">
        <v>0.10550250946057349</v>
      </c>
      <c r="E1256" s="2">
        <v>1.387866794261274E-2</v>
      </c>
      <c r="F1256" s="2">
        <v>1.1518800000000002</v>
      </c>
      <c r="G1256" s="2">
        <v>1.1951000000000001</v>
      </c>
      <c r="H1256" s="2">
        <v>1.2623950000000002</v>
      </c>
      <c r="I1256" s="2">
        <v>1.166758</v>
      </c>
      <c r="J1256" s="2">
        <v>1.2032205000000002</v>
      </c>
      <c r="K1256" s="17" t="s">
        <v>47</v>
      </c>
      <c r="L1256" s="17" t="s">
        <v>48</v>
      </c>
      <c r="M1256" s="17" t="s">
        <v>46</v>
      </c>
    </row>
    <row r="1257" spans="1:13" ht="13.5" x14ac:dyDescent="0.25">
      <c r="A1257" s="3">
        <v>43839</v>
      </c>
      <c r="B1257" s="2">
        <v>1.1051</v>
      </c>
      <c r="C1257" s="2">
        <v>33.142967277671076</v>
      </c>
      <c r="D1257" s="2">
        <v>0.1111369786535652</v>
      </c>
      <c r="E1257" s="2">
        <v>1.37939111564006E-2</v>
      </c>
      <c r="F1257" s="2">
        <v>1.1391200000000001</v>
      </c>
      <c r="G1257" s="2">
        <v>1.17526</v>
      </c>
      <c r="H1257" s="2">
        <v>1.2542450000000003</v>
      </c>
      <c r="I1257" s="2">
        <v>1.1661900000000001</v>
      </c>
      <c r="J1257" s="2">
        <v>1.2019205000000004</v>
      </c>
      <c r="K1257" s="17" t="s">
        <v>47</v>
      </c>
      <c r="L1257" s="17" t="s">
        <v>48</v>
      </c>
      <c r="M1257" s="17" t="s">
        <v>46</v>
      </c>
    </row>
    <row r="1258" spans="1:13" ht="13.5" x14ac:dyDescent="0.25">
      <c r="A1258" s="3">
        <v>43840</v>
      </c>
      <c r="B1258" s="2">
        <v>1.1405000000000001</v>
      </c>
      <c r="C1258" s="2">
        <v>40.257012565587075</v>
      </c>
      <c r="D1258" s="2">
        <v>0.10847752313635284</v>
      </c>
      <c r="E1258" s="2">
        <v>1.4560943075049421E-2</v>
      </c>
      <c r="F1258" s="2">
        <v>1.13344</v>
      </c>
      <c r="G1258" s="2">
        <v>1.1624999999999999</v>
      </c>
      <c r="H1258" s="2">
        <v>1.249285</v>
      </c>
      <c r="I1258" s="2">
        <v>1.1663300000000001</v>
      </c>
      <c r="J1258" s="2">
        <v>1.2007975000000004</v>
      </c>
      <c r="K1258" s="17" t="s">
        <v>47</v>
      </c>
      <c r="L1258" s="17" t="s">
        <v>48</v>
      </c>
      <c r="M1258" s="17" t="s">
        <v>46</v>
      </c>
    </row>
    <row r="1259" spans="1:13" ht="13.5" x14ac:dyDescent="0.25">
      <c r="A1259" s="3">
        <v>43843</v>
      </c>
      <c r="B1259" s="2">
        <v>1.1335</v>
      </c>
      <c r="C1259" s="2">
        <v>39.365023552806321</v>
      </c>
      <c r="D1259" s="2">
        <v>9.8407265701085711E-2</v>
      </c>
      <c r="E1259" s="2">
        <v>1.6712679760952448E-2</v>
      </c>
      <c r="F1259" s="2">
        <v>1.12636</v>
      </c>
      <c r="G1259" s="2">
        <v>1.1547099999999999</v>
      </c>
      <c r="H1259" s="2">
        <v>1.2425550000000001</v>
      </c>
      <c r="I1259" s="2">
        <v>1.1663300000000001</v>
      </c>
      <c r="J1259" s="2">
        <v>1.1996395000000002</v>
      </c>
      <c r="K1259" s="17" t="s">
        <v>47</v>
      </c>
      <c r="L1259" s="17" t="s">
        <v>48</v>
      </c>
      <c r="M1259" s="17" t="s">
        <v>46</v>
      </c>
    </row>
    <row r="1260" spans="1:13" ht="13.5" x14ac:dyDescent="0.25">
      <c r="A1260" s="3">
        <v>43845</v>
      </c>
      <c r="B1260" s="2">
        <v>1.1335</v>
      </c>
      <c r="C1260" s="2">
        <v>39.365023552806321</v>
      </c>
      <c r="D1260" s="2">
        <v>8.9191454141248405E-2</v>
      </c>
      <c r="E1260" s="2">
        <v>1.9478185535079295E-2</v>
      </c>
      <c r="F1260" s="2">
        <v>1.12496</v>
      </c>
      <c r="G1260" s="2">
        <v>1.1476299999999999</v>
      </c>
      <c r="H1260" s="2">
        <v>1.2340550000000001</v>
      </c>
      <c r="I1260" s="2">
        <v>1.166614</v>
      </c>
      <c r="J1260" s="2">
        <v>1.1983860000000002</v>
      </c>
      <c r="K1260" s="17" t="s">
        <v>47</v>
      </c>
      <c r="L1260" s="17" t="s">
        <v>48</v>
      </c>
      <c r="M1260" s="17" t="s">
        <v>46</v>
      </c>
    </row>
    <row r="1261" spans="1:13" ht="13.5" x14ac:dyDescent="0.25">
      <c r="A1261" s="3">
        <v>43846</v>
      </c>
      <c r="B1261" s="2">
        <v>1.1122000000000001</v>
      </c>
      <c r="C1261" s="2">
        <v>36.510176632312294</v>
      </c>
      <c r="D1261" s="2">
        <v>8.3339277515834809E-2</v>
      </c>
      <c r="E1261" s="2">
        <v>2.2591273487944721E-2</v>
      </c>
      <c r="F1261" s="2">
        <v>1.1249600000000002</v>
      </c>
      <c r="G1261" s="2">
        <v>1.13842</v>
      </c>
      <c r="H1261" s="2">
        <v>1.2241350000000002</v>
      </c>
      <c r="I1261" s="2">
        <v>1.166614</v>
      </c>
      <c r="J1261" s="2">
        <v>1.1971530000000004</v>
      </c>
      <c r="K1261" s="17" t="s">
        <v>47</v>
      </c>
      <c r="L1261" s="17" t="s">
        <v>48</v>
      </c>
      <c r="M1261" s="17" t="s">
        <v>53</v>
      </c>
    </row>
    <row r="1262" spans="1:13" ht="13.5" x14ac:dyDescent="0.25">
      <c r="A1262" s="3">
        <v>43847</v>
      </c>
      <c r="B1262" s="2">
        <v>1.1335</v>
      </c>
      <c r="C1262" s="2">
        <v>41.10958143896859</v>
      </c>
      <c r="D1262" s="2">
        <v>7.1830144518535421E-2</v>
      </c>
      <c r="E1262" s="2">
        <v>2.4945940478415286E-2</v>
      </c>
      <c r="F1262" s="2">
        <v>1.1306400000000001</v>
      </c>
      <c r="G1262" s="2">
        <v>1.1348800000000001</v>
      </c>
      <c r="H1262" s="2">
        <v>1.2113850000000004</v>
      </c>
      <c r="I1262" s="2">
        <v>1.1676060000000001</v>
      </c>
      <c r="J1262" s="2">
        <v>1.1960585000000001</v>
      </c>
      <c r="K1262" s="17" t="s">
        <v>47</v>
      </c>
      <c r="L1262" s="17" t="s">
        <v>48</v>
      </c>
      <c r="M1262" s="17" t="s">
        <v>54</v>
      </c>
    </row>
    <row r="1263" spans="1:13" ht="13.5" x14ac:dyDescent="0.25">
      <c r="A1263" s="3">
        <v>43850</v>
      </c>
      <c r="B1263" s="2">
        <v>1.1051</v>
      </c>
      <c r="C1263" s="2">
        <v>37.23623212743037</v>
      </c>
      <c r="D1263" s="2">
        <v>6.4501562887961272E-2</v>
      </c>
      <c r="E1263" s="2">
        <v>2.6729509928332389E-2</v>
      </c>
      <c r="F1263" s="2">
        <v>1.1235599999999999</v>
      </c>
      <c r="G1263" s="2">
        <v>1.1285000000000001</v>
      </c>
      <c r="H1263" s="2">
        <v>1.1965100000000004</v>
      </c>
      <c r="I1263" s="2">
        <v>1.1683140000000001</v>
      </c>
      <c r="J1263" s="2">
        <v>1.1944409999999999</v>
      </c>
      <c r="K1263" s="17" t="s">
        <v>47</v>
      </c>
      <c r="L1263" s="17" t="s">
        <v>48</v>
      </c>
      <c r="M1263" s="17" t="s">
        <v>46</v>
      </c>
    </row>
    <row r="1264" spans="1:13" ht="13.5" x14ac:dyDescent="0.25">
      <c r="A1264" s="3">
        <v>43851</v>
      </c>
      <c r="B1264" s="2">
        <v>1.1051</v>
      </c>
      <c r="C1264" s="2">
        <v>37.23623212743037</v>
      </c>
      <c r="D1264" s="2">
        <v>5.8751801634514766E-2</v>
      </c>
      <c r="E1264" s="2">
        <v>2.7737914863312427E-2</v>
      </c>
      <c r="F1264" s="2">
        <v>1.11788</v>
      </c>
      <c r="G1264" s="2">
        <v>1.12212</v>
      </c>
      <c r="H1264" s="2">
        <v>1.1816350000000004</v>
      </c>
      <c r="I1264" s="2">
        <v>1.169306</v>
      </c>
      <c r="J1264" s="2">
        <v>1.1928235</v>
      </c>
      <c r="K1264" s="17" t="s">
        <v>47</v>
      </c>
      <c r="L1264" s="17" t="s">
        <v>53</v>
      </c>
      <c r="M1264" s="17" t="s">
        <v>46</v>
      </c>
    </row>
    <row r="1265" spans="1:13" ht="13.5" x14ac:dyDescent="0.25">
      <c r="A1265" s="3">
        <v>43852</v>
      </c>
      <c r="B1265" s="2">
        <v>1.1335</v>
      </c>
      <c r="C1265" s="2">
        <v>43.419008392074034</v>
      </c>
      <c r="D1265" s="2">
        <v>4.783159778484003E-2</v>
      </c>
      <c r="E1265" s="2">
        <v>2.7407854909459298E-2</v>
      </c>
      <c r="F1265" s="2">
        <v>1.11788</v>
      </c>
      <c r="G1265" s="2">
        <v>1.1214200000000001</v>
      </c>
      <c r="H1265" s="2">
        <v>1.1695950000000004</v>
      </c>
      <c r="I1265" s="2">
        <v>1.1702979999999998</v>
      </c>
      <c r="J1265" s="2">
        <v>1.1915065</v>
      </c>
      <c r="K1265" s="17" t="s">
        <v>47</v>
      </c>
      <c r="L1265" s="17" t="s">
        <v>53</v>
      </c>
      <c r="M1265" s="17" t="s">
        <v>53</v>
      </c>
    </row>
    <row r="1266" spans="1:13" ht="13.5" x14ac:dyDescent="0.25">
      <c r="A1266" s="3">
        <v>43853</v>
      </c>
      <c r="B1266" s="2">
        <v>1.1405000000000001</v>
      </c>
      <c r="C1266" s="2">
        <v>44.860789887415592</v>
      </c>
      <c r="D1266" s="2">
        <v>3.3938200491962833E-2</v>
      </c>
      <c r="E1266" s="2">
        <v>2.5542879125634781E-2</v>
      </c>
      <c r="F1266" s="2">
        <v>1.12354</v>
      </c>
      <c r="G1266" s="2">
        <v>1.12425</v>
      </c>
      <c r="H1266" s="2">
        <v>1.1596750000000002</v>
      </c>
      <c r="I1266" s="2">
        <v>1.1719980000000001</v>
      </c>
      <c r="J1266" s="2">
        <v>1.1903199999999998</v>
      </c>
      <c r="K1266" s="17" t="s">
        <v>50</v>
      </c>
      <c r="L1266" s="17" t="s">
        <v>53</v>
      </c>
      <c r="M1266" s="17" t="s">
        <v>51</v>
      </c>
    </row>
    <row r="1267" spans="1:13" ht="13.5" x14ac:dyDescent="0.25">
      <c r="A1267" s="3">
        <v>43854</v>
      </c>
      <c r="B1267" s="2">
        <v>1.1405000000000001</v>
      </c>
      <c r="C1267" s="2">
        <v>44.860789887415578</v>
      </c>
      <c r="D1267" s="2">
        <v>2.1251485228404254E-2</v>
      </c>
      <c r="E1267" s="2">
        <v>2.2466962511406174E-2</v>
      </c>
      <c r="F1267" s="2">
        <v>1.1249400000000001</v>
      </c>
      <c r="G1267" s="2">
        <v>1.1277899999999998</v>
      </c>
      <c r="H1267" s="2">
        <v>1.1515249999999999</v>
      </c>
      <c r="I1267" s="2">
        <v>1.1739800000000002</v>
      </c>
      <c r="J1267" s="2">
        <v>1.1891014999999998</v>
      </c>
      <c r="K1267" s="17" t="s">
        <v>50</v>
      </c>
      <c r="L1267" s="17" t="s">
        <v>53</v>
      </c>
      <c r="M1267" s="17" t="s">
        <v>51</v>
      </c>
    </row>
    <row r="1268" spans="1:13" ht="13.5" x14ac:dyDescent="0.25">
      <c r="A1268" s="3">
        <v>43857</v>
      </c>
      <c r="B1268" s="2">
        <v>1.1689000000000001</v>
      </c>
      <c r="C1268" s="2">
        <v>50.764158775220771</v>
      </c>
      <c r="D1268" s="2">
        <v>1.4008600218740064E-2</v>
      </c>
      <c r="E1268" s="2">
        <v>1.8200437102316561E-2</v>
      </c>
      <c r="F1268" s="2">
        <v>1.1377000000000002</v>
      </c>
      <c r="G1268" s="2">
        <v>1.13063</v>
      </c>
      <c r="H1268" s="2">
        <v>1.1465650000000001</v>
      </c>
      <c r="I1268" s="2">
        <v>1.1763900000000003</v>
      </c>
      <c r="J1268" s="2">
        <v>1.1880249999999999</v>
      </c>
      <c r="K1268" s="17" t="s">
        <v>50</v>
      </c>
      <c r="L1268" s="17" t="s">
        <v>53</v>
      </c>
      <c r="M1268" s="17" t="s">
        <v>51</v>
      </c>
    </row>
    <row r="1269" spans="1:13" ht="13.5" x14ac:dyDescent="0.25">
      <c r="A1269" s="3">
        <v>43858</v>
      </c>
      <c r="B1269" s="2">
        <v>1.1900999999999999</v>
      </c>
      <c r="C1269" s="2">
        <v>54.665967186431097</v>
      </c>
      <c r="D1269" s="2">
        <v>5.2033928724930512E-3</v>
      </c>
      <c r="E1269" s="2">
        <v>1.2295079166092918E-2</v>
      </c>
      <c r="F1269" s="2">
        <v>1.1547000000000001</v>
      </c>
      <c r="G1269" s="2">
        <v>1.13629</v>
      </c>
      <c r="H1269" s="2">
        <v>1.1455</v>
      </c>
      <c r="I1269" s="2">
        <v>1.1793640000000001</v>
      </c>
      <c r="J1269" s="2">
        <v>1.1871179999999999</v>
      </c>
      <c r="K1269" s="17" t="s">
        <v>50</v>
      </c>
      <c r="L1269" s="17" t="s">
        <v>53</v>
      </c>
      <c r="M1269" s="17" t="s">
        <v>51</v>
      </c>
    </row>
    <row r="1270" spans="1:13" ht="13.5" x14ac:dyDescent="0.25">
      <c r="A1270" s="3">
        <v>43859</v>
      </c>
      <c r="B1270" s="2">
        <v>1.1405000000000001</v>
      </c>
      <c r="C1270" s="2">
        <v>45.567464267865375</v>
      </c>
      <c r="D1270" s="2">
        <v>1.2744880528126057E-3</v>
      </c>
      <c r="E1270" s="2">
        <v>6.6444202803654599E-3</v>
      </c>
      <c r="F1270" s="2">
        <v>1.1561000000000001</v>
      </c>
      <c r="G1270" s="2">
        <v>1.1369899999999999</v>
      </c>
      <c r="H1270" s="2">
        <v>1.1423099999999999</v>
      </c>
      <c r="I1270" s="2">
        <v>1.1816300000000002</v>
      </c>
      <c r="J1270" s="2">
        <v>1.1859630000000001</v>
      </c>
      <c r="K1270" s="17" t="s">
        <v>50</v>
      </c>
      <c r="L1270" s="17" t="s">
        <v>53</v>
      </c>
      <c r="M1270" s="17" t="s">
        <v>51</v>
      </c>
    </row>
    <row r="1271" spans="1:13" ht="13.5" x14ac:dyDescent="0.25">
      <c r="A1271" s="3">
        <v>43860</v>
      </c>
      <c r="B1271" s="2">
        <v>1.1264000000000001</v>
      </c>
      <c r="C1271" s="2">
        <v>43.358206787063359</v>
      </c>
      <c r="D1271" s="2">
        <v>-4.1304885216131293E-3</v>
      </c>
      <c r="E1271" s="2">
        <v>1.3918536407412771E-3</v>
      </c>
      <c r="F1271" s="2">
        <v>1.1532800000000001</v>
      </c>
      <c r="G1271" s="2">
        <v>1.1384099999999999</v>
      </c>
      <c r="H1271" s="2">
        <v>1.138415</v>
      </c>
      <c r="I1271" s="2">
        <v>1.18418</v>
      </c>
      <c r="J1271" s="2">
        <v>1.1847375</v>
      </c>
      <c r="K1271" s="17" t="s">
        <v>50</v>
      </c>
      <c r="L1271" s="17" t="s">
        <v>53</v>
      </c>
      <c r="M1271" s="17" t="s">
        <v>52</v>
      </c>
    </row>
    <row r="1272" spans="1:13" ht="13.5" x14ac:dyDescent="0.25">
      <c r="A1272" s="3">
        <v>43861</v>
      </c>
      <c r="B1272" s="2">
        <v>1.0980000000000001</v>
      </c>
      <c r="C1272" s="2">
        <v>39.2323022294296</v>
      </c>
      <c r="D1272" s="2">
        <v>-3.0992822648625573E-3</v>
      </c>
      <c r="E1272" s="2">
        <v>-3.4744052000247666E-3</v>
      </c>
      <c r="F1272" s="2">
        <v>1.1447800000000001</v>
      </c>
      <c r="G1272" s="2">
        <v>1.1348600000000002</v>
      </c>
      <c r="H1272" s="2">
        <v>1.13487</v>
      </c>
      <c r="I1272" s="2">
        <v>1.1858800000000003</v>
      </c>
      <c r="J1272" s="2">
        <v>1.1834020000000001</v>
      </c>
      <c r="K1272" s="17" t="s">
        <v>47</v>
      </c>
      <c r="L1272" s="17" t="s">
        <v>53</v>
      </c>
      <c r="M1272" s="17" t="s">
        <v>46</v>
      </c>
    </row>
    <row r="1273" spans="1:13" ht="13.5" x14ac:dyDescent="0.25">
      <c r="A1273" s="3">
        <v>43864</v>
      </c>
      <c r="B1273" s="2">
        <v>1.1051</v>
      </c>
      <c r="C1273" s="2">
        <v>40.750257670341647</v>
      </c>
      <c r="D1273" s="2">
        <v>-6.7466359695185218E-3</v>
      </c>
      <c r="E1273" s="2">
        <v>-7.970902210081638E-3</v>
      </c>
      <c r="F1273" s="2">
        <v>1.13202</v>
      </c>
      <c r="G1273" s="2">
        <v>1.1348600000000002</v>
      </c>
      <c r="H1273" s="2">
        <v>1.1316799999999998</v>
      </c>
      <c r="I1273" s="2">
        <v>1.1878640000000003</v>
      </c>
      <c r="J1273" s="2">
        <v>1.1821334999999999</v>
      </c>
      <c r="K1273" s="17" t="s">
        <v>50</v>
      </c>
      <c r="L1273" s="17" t="s">
        <v>49</v>
      </c>
      <c r="M1273" s="17" t="s">
        <v>52</v>
      </c>
    </row>
    <row r="1274" spans="1:13" ht="13.5" x14ac:dyDescent="0.25">
      <c r="A1274" s="3">
        <v>43865</v>
      </c>
      <c r="B1274" s="2">
        <v>1.1051</v>
      </c>
      <c r="C1274" s="2">
        <v>40.750257670341647</v>
      </c>
      <c r="D1274" s="2">
        <v>-9.5273645304938537E-3</v>
      </c>
      <c r="E1274" s="2">
        <v>-1.2347912412420184E-2</v>
      </c>
      <c r="F1274" s="2">
        <v>1.1150200000000001</v>
      </c>
      <c r="G1274" s="2">
        <v>1.1348600000000002</v>
      </c>
      <c r="H1274" s="2">
        <v>1.1284899999999998</v>
      </c>
      <c r="I1274" s="2">
        <v>1.1892800000000003</v>
      </c>
      <c r="J1274" s="2">
        <v>1.1808970000000001</v>
      </c>
      <c r="K1274" s="17" t="s">
        <v>50</v>
      </c>
      <c r="L1274" s="17" t="s">
        <v>49</v>
      </c>
      <c r="M1274" s="17" t="s">
        <v>52</v>
      </c>
    </row>
    <row r="1275" spans="1:13" ht="13.5" x14ac:dyDescent="0.25">
      <c r="A1275" s="3">
        <v>43866</v>
      </c>
      <c r="B1275" s="2">
        <v>1.1335</v>
      </c>
      <c r="C1275" s="2">
        <v>46.903213987970069</v>
      </c>
      <c r="D1275" s="2">
        <v>-9.3318969981468491E-3</v>
      </c>
      <c r="E1275" s="2">
        <v>-1.6662978411479533E-2</v>
      </c>
      <c r="F1275" s="2">
        <v>1.1136200000000001</v>
      </c>
      <c r="G1275" s="2">
        <v>1.1348600000000002</v>
      </c>
      <c r="H1275" s="2">
        <v>1.1281399999999999</v>
      </c>
      <c r="I1275" s="2">
        <v>1.1914060000000004</v>
      </c>
      <c r="J1275" s="2">
        <v>1.1797390000000001</v>
      </c>
      <c r="K1275" s="17" t="s">
        <v>50</v>
      </c>
      <c r="L1275" s="17" t="s">
        <v>49</v>
      </c>
      <c r="M1275" s="17" t="s">
        <v>52</v>
      </c>
    </row>
    <row r="1276" spans="1:13" ht="13.5" x14ac:dyDescent="0.25">
      <c r="A1276" s="3">
        <v>43867</v>
      </c>
      <c r="B1276" s="2">
        <v>1.1617999999999999</v>
      </c>
      <c r="C1276" s="2">
        <v>52.227133108562533</v>
      </c>
      <c r="D1276" s="2">
        <v>-1.0091779734933137E-2</v>
      </c>
      <c r="E1276" s="2">
        <v>-1.9913670274261736E-2</v>
      </c>
      <c r="F1276" s="2">
        <v>1.1207</v>
      </c>
      <c r="G1276" s="2">
        <v>1.1369899999999999</v>
      </c>
      <c r="H1276" s="2">
        <v>1.13062</v>
      </c>
      <c r="I1276" s="2">
        <v>1.1940980000000001</v>
      </c>
      <c r="J1276" s="2">
        <v>1.1787225000000001</v>
      </c>
      <c r="K1276" s="17" t="s">
        <v>50</v>
      </c>
      <c r="L1276" s="17" t="s">
        <v>49</v>
      </c>
      <c r="M1276" s="17" t="s">
        <v>51</v>
      </c>
    </row>
    <row r="1277" spans="1:13" ht="13.5" x14ac:dyDescent="0.25">
      <c r="A1277" s="3">
        <v>43868</v>
      </c>
      <c r="B1277" s="2">
        <v>1.2184999999999999</v>
      </c>
      <c r="C1277" s="2">
        <v>60.724208443130195</v>
      </c>
      <c r="D1277" s="2">
        <v>-1.5014858463356262E-2</v>
      </c>
      <c r="E1277" s="2">
        <v>-2.1907763913466754E-2</v>
      </c>
      <c r="F1277" s="2">
        <v>1.1447999999999998</v>
      </c>
      <c r="G1277" s="2">
        <v>1.14479</v>
      </c>
      <c r="H1277" s="2">
        <v>1.13629</v>
      </c>
      <c r="I1277" s="2">
        <v>1.1977820000000001</v>
      </c>
      <c r="J1277" s="2">
        <v>1.1780210000000002</v>
      </c>
      <c r="K1277" s="17" t="s">
        <v>50</v>
      </c>
      <c r="L1277" s="17" t="s">
        <v>49</v>
      </c>
      <c r="M1277" s="17" t="s">
        <v>51</v>
      </c>
    </row>
    <row r="1278" spans="1:13" ht="13.5" x14ac:dyDescent="0.25">
      <c r="A1278" s="3">
        <v>43871</v>
      </c>
      <c r="B1278" s="2">
        <v>1.2397</v>
      </c>
      <c r="C1278" s="2">
        <v>63.349093950198792</v>
      </c>
      <c r="D1278" s="2">
        <v>-1.6790890419091209E-2</v>
      </c>
      <c r="E1278" s="2">
        <v>-2.2096760278372315E-2</v>
      </c>
      <c r="F1278" s="2">
        <v>1.1717200000000001</v>
      </c>
      <c r="G1278" s="2">
        <v>1.1518699999999999</v>
      </c>
      <c r="H1278" s="2">
        <v>1.1412499999999999</v>
      </c>
      <c r="I1278" s="2">
        <v>1.2021740000000001</v>
      </c>
      <c r="J1278" s="2">
        <v>1.1774255</v>
      </c>
      <c r="K1278" s="17" t="s">
        <v>50</v>
      </c>
      <c r="L1278" s="17" t="s">
        <v>49</v>
      </c>
      <c r="M1278" s="17" t="s">
        <v>51</v>
      </c>
    </row>
    <row r="1279" spans="1:13" ht="13.5" x14ac:dyDescent="0.25">
      <c r="A1279" s="3">
        <v>43872</v>
      </c>
      <c r="B1279" s="2">
        <v>1.2397</v>
      </c>
      <c r="C1279" s="2">
        <v>63.349093950198792</v>
      </c>
      <c r="D1279" s="2">
        <v>-1.5536318413822636E-2</v>
      </c>
      <c r="E1279" s="2">
        <v>-2.0621835441902235E-2</v>
      </c>
      <c r="F1279" s="2">
        <v>1.1986399999999999</v>
      </c>
      <c r="G1279" s="2">
        <v>1.15683</v>
      </c>
      <c r="H1279" s="2">
        <v>1.1465599999999998</v>
      </c>
      <c r="I1279" s="2">
        <v>1.2055740000000001</v>
      </c>
      <c r="J1279" s="2">
        <v>1.1768619999999999</v>
      </c>
      <c r="K1279" s="17" t="s">
        <v>50</v>
      </c>
      <c r="L1279" s="17" t="s">
        <v>49</v>
      </c>
      <c r="M1279" s="17" t="s">
        <v>51</v>
      </c>
    </row>
    <row r="1280" spans="1:13" ht="13.5" x14ac:dyDescent="0.25">
      <c r="A1280" s="3">
        <v>43873</v>
      </c>
      <c r="B1280" s="2">
        <v>1.2042999999999999</v>
      </c>
      <c r="C1280" s="2">
        <v>56.089626913104787</v>
      </c>
      <c r="D1280" s="2">
        <v>-1.9950128741161199E-2</v>
      </c>
      <c r="E1280" s="2">
        <v>-1.8311407711799371E-2</v>
      </c>
      <c r="F1280" s="2">
        <v>1.2128000000000001</v>
      </c>
      <c r="G1280" s="2">
        <v>1.1632100000000001</v>
      </c>
      <c r="H1280" s="2">
        <v>1.1500999999999999</v>
      </c>
      <c r="I1280" s="2">
        <v>1.2071320000000001</v>
      </c>
      <c r="J1280" s="2">
        <v>1.1759944999999998</v>
      </c>
      <c r="K1280" s="17" t="s">
        <v>50</v>
      </c>
      <c r="L1280" s="17" t="s">
        <v>49</v>
      </c>
      <c r="M1280" s="17" t="s">
        <v>51</v>
      </c>
    </row>
    <row r="1281" spans="1:13" ht="13.5" x14ac:dyDescent="0.25">
      <c r="A1281" s="3">
        <v>43874</v>
      </c>
      <c r="B1281" s="2">
        <v>1.1830000000000001</v>
      </c>
      <c r="C1281" s="2">
        <v>52.212584552215844</v>
      </c>
      <c r="D1281" s="2">
        <v>-2.4499408869518735E-2</v>
      </c>
      <c r="E1281" s="2">
        <v>-1.5750644105529087E-2</v>
      </c>
      <c r="F1281" s="2">
        <v>1.2170399999999999</v>
      </c>
      <c r="G1281" s="2">
        <v>1.1688700000000001</v>
      </c>
      <c r="H1281" s="2">
        <v>1.1536399999999998</v>
      </c>
      <c r="I1281" s="2">
        <v>1.20699</v>
      </c>
      <c r="J1281" s="2">
        <v>1.1750839999999998</v>
      </c>
      <c r="K1281" s="17" t="s">
        <v>50</v>
      </c>
      <c r="L1281" s="17" t="s">
        <v>49</v>
      </c>
      <c r="M1281" s="17" t="s">
        <v>51</v>
      </c>
    </row>
    <row r="1282" spans="1:13" ht="13.5" x14ac:dyDescent="0.25">
      <c r="A1282" s="3">
        <v>43875</v>
      </c>
      <c r="B1282" s="2">
        <v>1.2042999999999999</v>
      </c>
      <c r="C1282" s="2">
        <v>55.5233949320927</v>
      </c>
      <c r="D1282" s="2">
        <v>-3.4376486931684491E-2</v>
      </c>
      <c r="E1282" s="2">
        <v>-1.3003338169669403E-2</v>
      </c>
      <c r="F1282" s="2">
        <v>1.2141999999999999</v>
      </c>
      <c r="G1282" s="2">
        <v>1.1794999999999998</v>
      </c>
      <c r="H1282" s="2">
        <v>1.1571799999999999</v>
      </c>
      <c r="I1282" s="2">
        <v>1.2062819999999999</v>
      </c>
      <c r="J1282" s="2">
        <v>1.1742799999999998</v>
      </c>
      <c r="K1282" s="17" t="s">
        <v>50</v>
      </c>
      <c r="L1282" s="17" t="s">
        <v>49</v>
      </c>
      <c r="M1282" s="17" t="s">
        <v>52</v>
      </c>
    </row>
    <row r="1283" spans="1:13" ht="13.5" x14ac:dyDescent="0.25">
      <c r="A1283" s="3">
        <v>43878</v>
      </c>
      <c r="B1283" s="2">
        <v>1.2114</v>
      </c>
      <c r="C1283" s="2">
        <v>56.602706518566364</v>
      </c>
      <c r="D1283" s="2">
        <v>-4.2368197813077435E-2</v>
      </c>
      <c r="E1283" s="2">
        <v>-1.0219532080460456E-2</v>
      </c>
      <c r="F1283" s="2">
        <v>1.2085399999999999</v>
      </c>
      <c r="G1283" s="2">
        <v>1.1901299999999999</v>
      </c>
      <c r="H1283" s="2">
        <v>1.1624950000000001</v>
      </c>
      <c r="I1283" s="2">
        <v>1.20444</v>
      </c>
      <c r="J1283" s="2">
        <v>1.1736699999999998</v>
      </c>
      <c r="K1283" s="17" t="s">
        <v>50</v>
      </c>
      <c r="L1283" s="17" t="s">
        <v>53</v>
      </c>
      <c r="M1283" s="17" t="s">
        <v>52</v>
      </c>
    </row>
    <row r="1284" spans="1:13" ht="13.5" x14ac:dyDescent="0.25">
      <c r="A1284" s="3">
        <v>43879</v>
      </c>
      <c r="B1284" s="2">
        <v>1.2114</v>
      </c>
      <c r="C1284" s="2">
        <v>56.602706518566364</v>
      </c>
      <c r="D1284" s="2">
        <v>-4.9358077303478298E-2</v>
      </c>
      <c r="E1284" s="2">
        <v>-7.3918979930755651E-3</v>
      </c>
      <c r="F1284" s="2">
        <v>1.2028799999999999</v>
      </c>
      <c r="G1284" s="2">
        <v>1.2007599999999998</v>
      </c>
      <c r="H1284" s="2">
        <v>1.16781</v>
      </c>
      <c r="I1284" s="2">
        <v>1.203166</v>
      </c>
      <c r="J1284" s="2">
        <v>1.1732504999999998</v>
      </c>
      <c r="K1284" s="17" t="s">
        <v>50</v>
      </c>
      <c r="L1284" s="17" t="s">
        <v>53</v>
      </c>
      <c r="M1284" s="17" t="s">
        <v>52</v>
      </c>
    </row>
    <row r="1285" spans="1:13" ht="13.5" x14ac:dyDescent="0.25">
      <c r="A1285" s="3">
        <v>43880</v>
      </c>
      <c r="B1285" s="2">
        <v>1.2114</v>
      </c>
      <c r="C1285" s="2">
        <v>56.602706518566364</v>
      </c>
      <c r="D1285" s="2">
        <v>-5.1114158644351093E-2</v>
      </c>
      <c r="E1285" s="2">
        <v>-4.8450410829405637E-3</v>
      </c>
      <c r="F1285" s="2">
        <v>1.2043000000000001</v>
      </c>
      <c r="G1285" s="2">
        <v>1.2085499999999998</v>
      </c>
      <c r="H1285" s="2">
        <v>1.1717050000000002</v>
      </c>
      <c r="I1285" s="2">
        <v>1.2011819999999997</v>
      </c>
      <c r="J1285" s="2">
        <v>1.1729579999999997</v>
      </c>
      <c r="K1285" s="17" t="s">
        <v>50</v>
      </c>
      <c r="L1285" s="17" t="s">
        <v>53</v>
      </c>
      <c r="M1285" s="17" t="s">
        <v>51</v>
      </c>
    </row>
    <row r="1286" spans="1:13" ht="13.5" x14ac:dyDescent="0.25">
      <c r="A1286" s="3">
        <v>43881</v>
      </c>
      <c r="B1286" s="2">
        <v>1.2467999999999999</v>
      </c>
      <c r="C1286" s="2">
        <v>62.299851069083928</v>
      </c>
      <c r="D1286" s="2">
        <v>-5.10636336704553E-2</v>
      </c>
      <c r="E1286" s="2">
        <v>-2.5626773730195165E-3</v>
      </c>
      <c r="F1286" s="2">
        <v>1.21706</v>
      </c>
      <c r="G1286" s="2">
        <v>1.21705</v>
      </c>
      <c r="H1286" s="2">
        <v>1.1770200000000002</v>
      </c>
      <c r="I1286" s="2">
        <v>1.2006159999999999</v>
      </c>
      <c r="J1286" s="2">
        <v>1.1729695</v>
      </c>
      <c r="K1286" s="17" t="s">
        <v>50</v>
      </c>
      <c r="L1286" s="17" t="s">
        <v>49</v>
      </c>
      <c r="M1286" s="17" t="s">
        <v>51</v>
      </c>
    </row>
    <row r="1287" spans="1:13" ht="13.5" x14ac:dyDescent="0.25">
      <c r="A1287" s="3">
        <v>43882</v>
      </c>
      <c r="B1287" s="2">
        <v>1.2397</v>
      </c>
      <c r="C1287" s="2">
        <v>60.582028998786647</v>
      </c>
      <c r="D1287" s="2">
        <v>-4.2161784945375036E-2</v>
      </c>
      <c r="E1287" s="2">
        <v>-7.4667792068030463E-4</v>
      </c>
      <c r="F1287" s="2">
        <v>1.22414</v>
      </c>
      <c r="G1287" s="2">
        <v>1.2191700000000001</v>
      </c>
      <c r="H1287" s="2">
        <v>1.18198</v>
      </c>
      <c r="I1287" s="2">
        <v>1.200048</v>
      </c>
      <c r="J1287" s="2">
        <v>1.1729455</v>
      </c>
      <c r="K1287" s="17" t="s">
        <v>50</v>
      </c>
      <c r="L1287" s="17" t="s">
        <v>53</v>
      </c>
      <c r="M1287" s="17" t="s">
        <v>51</v>
      </c>
    </row>
    <row r="1288" spans="1:13" ht="13.5" x14ac:dyDescent="0.25">
      <c r="A1288" s="3">
        <v>43885</v>
      </c>
      <c r="B1288" s="2">
        <v>1.2681</v>
      </c>
      <c r="C1288" s="2">
        <v>64.766939839497823</v>
      </c>
      <c r="D1288" s="2">
        <v>-3.3790686543156978E-2</v>
      </c>
      <c r="E1288" s="2">
        <v>9.0425832865468855E-4</v>
      </c>
      <c r="F1288" s="2">
        <v>1.2354800000000001</v>
      </c>
      <c r="G1288" s="2">
        <v>1.2220100000000003</v>
      </c>
      <c r="H1288" s="2">
        <v>1.1869400000000001</v>
      </c>
      <c r="I1288" s="2">
        <v>1.2006159999999999</v>
      </c>
      <c r="J1288" s="2">
        <v>1.1730320000000001</v>
      </c>
      <c r="K1288" s="17" t="s">
        <v>50</v>
      </c>
      <c r="L1288" s="17" t="s">
        <v>53</v>
      </c>
      <c r="M1288" s="17" t="s">
        <v>51</v>
      </c>
    </row>
    <row r="1289" spans="1:13" ht="13.5" x14ac:dyDescent="0.25">
      <c r="A1289" s="3">
        <v>43886</v>
      </c>
      <c r="B1289" s="2">
        <v>1.2681</v>
      </c>
      <c r="C1289" s="2">
        <v>64.766939839497823</v>
      </c>
      <c r="D1289" s="2">
        <v>-2.7170701338648184E-2</v>
      </c>
      <c r="E1289" s="2">
        <v>2.2874608506061244E-3</v>
      </c>
      <c r="F1289" s="2">
        <v>1.24682</v>
      </c>
      <c r="G1289" s="2">
        <v>1.22485</v>
      </c>
      <c r="H1289" s="2">
        <v>1.1908400000000001</v>
      </c>
      <c r="I1289" s="2">
        <v>1.2006159999999999</v>
      </c>
      <c r="J1289" s="2">
        <v>1.1731185000000002</v>
      </c>
      <c r="K1289" s="17" t="s">
        <v>50</v>
      </c>
      <c r="L1289" s="17" t="s">
        <v>53</v>
      </c>
      <c r="M1289" s="17" t="s">
        <v>51</v>
      </c>
    </row>
    <row r="1290" spans="1:13" ht="13.5" x14ac:dyDescent="0.25">
      <c r="A1290" s="3">
        <v>43887</v>
      </c>
      <c r="B1290" s="2">
        <v>1.2681</v>
      </c>
      <c r="C1290" s="2">
        <v>64.766939839497823</v>
      </c>
      <c r="D1290" s="2">
        <v>-2.7444266191655409E-2</v>
      </c>
      <c r="E1290" s="2">
        <v>4.1014829876323041E-3</v>
      </c>
      <c r="F1290" s="2">
        <v>1.2581600000000002</v>
      </c>
      <c r="G1290" s="2">
        <v>1.23123</v>
      </c>
      <c r="H1290" s="2">
        <v>1.1972200000000002</v>
      </c>
      <c r="I1290" s="2">
        <v>1.1999079999999998</v>
      </c>
      <c r="J1290" s="2">
        <v>1.1733000000000002</v>
      </c>
      <c r="K1290" s="17" t="s">
        <v>50</v>
      </c>
      <c r="L1290" s="17" t="s">
        <v>53</v>
      </c>
      <c r="M1290" s="17" t="s">
        <v>51</v>
      </c>
    </row>
    <row r="1291" spans="1:13" ht="13.5" x14ac:dyDescent="0.25">
      <c r="A1291" s="3">
        <v>43888</v>
      </c>
      <c r="B1291" s="2">
        <v>1.2681</v>
      </c>
      <c r="C1291" s="2">
        <v>64.766939839497823</v>
      </c>
      <c r="D1291" s="2">
        <v>-3.1349831062909894E-2</v>
      </c>
      <c r="E1291" s="2">
        <v>6.3107219953281437E-3</v>
      </c>
      <c r="F1291" s="2">
        <v>1.2624200000000001</v>
      </c>
      <c r="G1291" s="2">
        <v>1.2397400000000001</v>
      </c>
      <c r="H1291" s="2">
        <v>1.2043050000000002</v>
      </c>
      <c r="I1291" s="2">
        <v>1.1990579999999995</v>
      </c>
      <c r="J1291" s="2">
        <v>1.1735450000000001</v>
      </c>
      <c r="K1291" s="17" t="s">
        <v>50</v>
      </c>
      <c r="L1291" s="17" t="s">
        <v>53</v>
      </c>
      <c r="M1291" s="17" t="s">
        <v>51</v>
      </c>
    </row>
    <row r="1292" spans="1:13" ht="13.5" x14ac:dyDescent="0.25">
      <c r="A1292" s="3">
        <v>43889</v>
      </c>
      <c r="B1292" s="2">
        <v>1.2681</v>
      </c>
      <c r="C1292" s="2">
        <v>64.766939839497823</v>
      </c>
      <c r="D1292" s="2">
        <v>-3.1745361021153107E-2</v>
      </c>
      <c r="E1292" s="2">
        <v>7.8815824737062494E-3</v>
      </c>
      <c r="F1292" s="2">
        <v>1.2681</v>
      </c>
      <c r="G1292" s="2">
        <v>1.2461200000000001</v>
      </c>
      <c r="H1292" s="2">
        <v>1.2128099999999997</v>
      </c>
      <c r="I1292" s="2">
        <v>1.1966499999999995</v>
      </c>
      <c r="J1292" s="2">
        <v>1.1738535000000001</v>
      </c>
      <c r="K1292" s="17" t="s">
        <v>50</v>
      </c>
      <c r="L1292" s="17" t="s">
        <v>53</v>
      </c>
      <c r="M1292" s="17" t="s">
        <v>51</v>
      </c>
    </row>
    <row r="1293" spans="1:13" ht="13.5" x14ac:dyDescent="0.25">
      <c r="A1293" s="3">
        <v>43892</v>
      </c>
      <c r="B1293" s="2">
        <v>1.2325999999999999</v>
      </c>
      <c r="C1293" s="2">
        <v>54.324114185159154</v>
      </c>
      <c r="D1293" s="2">
        <v>-2.869860687423631E-2</v>
      </c>
      <c r="E1293" s="2">
        <v>8.9688749314831371E-3</v>
      </c>
      <c r="F1293" s="2">
        <v>1.2609999999999999</v>
      </c>
      <c r="G1293" s="2">
        <v>1.2482400000000002</v>
      </c>
      <c r="H1293" s="2">
        <v>1.219185</v>
      </c>
      <c r="I1293" s="2">
        <v>1.1932499999999995</v>
      </c>
      <c r="J1293" s="2">
        <v>1.1739845000000002</v>
      </c>
      <c r="K1293" s="17" t="s">
        <v>47</v>
      </c>
      <c r="L1293" s="17" t="s">
        <v>53</v>
      </c>
      <c r="M1293" s="17" t="s">
        <v>46</v>
      </c>
    </row>
    <row r="1294" spans="1:13" ht="13.5" x14ac:dyDescent="0.25">
      <c r="A1294" s="3">
        <v>43893</v>
      </c>
      <c r="B1294" s="2">
        <v>1.2325999999999999</v>
      </c>
      <c r="C1294" s="2">
        <v>54.324114185159168</v>
      </c>
      <c r="D1294" s="2">
        <v>-2.6226094572529446E-2</v>
      </c>
      <c r="E1294" s="2">
        <v>9.4648105639023213E-3</v>
      </c>
      <c r="F1294" s="2">
        <v>1.2539</v>
      </c>
      <c r="G1294" s="2">
        <v>1.2503600000000001</v>
      </c>
      <c r="H1294" s="2">
        <v>1.2255600000000002</v>
      </c>
      <c r="I1294" s="2">
        <v>1.1898499999999996</v>
      </c>
      <c r="J1294" s="2">
        <v>1.1741155000000001</v>
      </c>
      <c r="K1294" s="17" t="s">
        <v>47</v>
      </c>
      <c r="L1294" s="17" t="s">
        <v>53</v>
      </c>
      <c r="M1294" s="17" t="s">
        <v>46</v>
      </c>
    </row>
    <row r="1295" spans="1:13" ht="13.5" x14ac:dyDescent="0.25">
      <c r="A1295" s="3">
        <v>43894</v>
      </c>
      <c r="B1295" s="2">
        <v>1.2042999999999999</v>
      </c>
      <c r="C1295" s="2">
        <v>47.276566444702162</v>
      </c>
      <c r="D1295" s="2">
        <v>-2.213536733247401E-2</v>
      </c>
      <c r="E1295" s="2">
        <v>8.7721548411467658E-3</v>
      </c>
      <c r="F1295" s="2">
        <v>1.2411399999999999</v>
      </c>
      <c r="G1295" s="2">
        <v>1.2496500000000001</v>
      </c>
      <c r="H1295" s="2">
        <v>1.2291000000000003</v>
      </c>
      <c r="I1295" s="2">
        <v>1.1864499999999996</v>
      </c>
      <c r="J1295" s="2">
        <v>1.174105</v>
      </c>
      <c r="K1295" s="17" t="s">
        <v>47</v>
      </c>
      <c r="L1295" s="17" t="s">
        <v>53</v>
      </c>
      <c r="M1295" s="17" t="s">
        <v>46</v>
      </c>
    </row>
    <row r="1296" spans="1:13" ht="13.5" x14ac:dyDescent="0.25">
      <c r="A1296" s="3">
        <v>43895</v>
      </c>
      <c r="B1296" s="2">
        <v>1.1689000000000001</v>
      </c>
      <c r="C1296" s="2">
        <v>40.24352885119513</v>
      </c>
      <c r="D1296" s="2">
        <v>-1.0528838955422337E-2</v>
      </c>
      <c r="E1296" s="2">
        <v>7.2323112075289176E-3</v>
      </c>
      <c r="F1296" s="2">
        <v>1.2212999999999998</v>
      </c>
      <c r="G1296" s="2">
        <v>1.2418600000000002</v>
      </c>
      <c r="H1296" s="2">
        <v>1.2294550000000002</v>
      </c>
      <c r="I1296" s="2">
        <v>1.1830499999999993</v>
      </c>
      <c r="J1296" s="2">
        <v>1.1739174999999999</v>
      </c>
      <c r="K1296" s="17" t="s">
        <v>47</v>
      </c>
      <c r="L1296" s="17" t="s">
        <v>53</v>
      </c>
      <c r="M1296" s="17" t="s">
        <v>46</v>
      </c>
    </row>
    <row r="1297" spans="1:13" ht="13.5" x14ac:dyDescent="0.25">
      <c r="A1297" s="3">
        <v>43896</v>
      </c>
      <c r="B1297" s="2">
        <v>1.2184999999999999</v>
      </c>
      <c r="C1297" s="2">
        <v>51.198130064233048</v>
      </c>
      <c r="D1297" s="2">
        <v>-5.1940507516874401E-3</v>
      </c>
      <c r="E1297" s="2">
        <v>5.5656468716399751E-3</v>
      </c>
      <c r="F1297" s="2">
        <v>1.2113799999999999</v>
      </c>
      <c r="G1297" s="2">
        <v>1.2397400000000001</v>
      </c>
      <c r="H1297" s="2">
        <v>1.2294550000000002</v>
      </c>
      <c r="I1297" s="2">
        <v>1.1813499999999992</v>
      </c>
      <c r="J1297" s="2">
        <v>1.1739780000000002</v>
      </c>
      <c r="K1297" s="17" t="s">
        <v>47</v>
      </c>
      <c r="L1297" s="17" t="s">
        <v>53</v>
      </c>
      <c r="M1297" s="17" t="s">
        <v>46</v>
      </c>
    </row>
    <row r="1298" spans="1:13" ht="13.5" x14ac:dyDescent="0.25">
      <c r="A1298" s="3">
        <v>43899</v>
      </c>
      <c r="B1298" s="2">
        <v>1.2184999999999999</v>
      </c>
      <c r="C1298" s="2">
        <v>51.198130064233048</v>
      </c>
      <c r="D1298" s="2">
        <v>3.6556442882946794E-3</v>
      </c>
      <c r="E1298" s="2">
        <v>3.3511578969573127E-3</v>
      </c>
      <c r="F1298" s="2">
        <v>1.2085599999999999</v>
      </c>
      <c r="G1298" s="2">
        <v>1.2347800000000002</v>
      </c>
      <c r="H1298" s="2">
        <v>1.2283950000000003</v>
      </c>
      <c r="I1298" s="2">
        <v>1.1803579999999996</v>
      </c>
      <c r="J1298" s="2">
        <v>1.1741655000000002</v>
      </c>
      <c r="K1298" s="17" t="s">
        <v>47</v>
      </c>
      <c r="L1298" s="17" t="s">
        <v>53</v>
      </c>
      <c r="M1298" s="17" t="s">
        <v>46</v>
      </c>
    </row>
    <row r="1299" spans="1:13" ht="13.5" x14ac:dyDescent="0.25">
      <c r="A1299" s="3">
        <v>43900</v>
      </c>
      <c r="B1299" s="2">
        <v>1.1689000000000001</v>
      </c>
      <c r="C1299" s="2">
        <v>42.221477384165517</v>
      </c>
      <c r="D1299" s="2">
        <v>1.4786822518613629E-2</v>
      </c>
      <c r="E1299" s="2">
        <v>1.0109260455850855E-3</v>
      </c>
      <c r="F1299" s="2">
        <v>1.1958199999999999</v>
      </c>
      <c r="G1299" s="2">
        <v>1.2248600000000001</v>
      </c>
      <c r="H1299" s="2">
        <v>1.2248550000000002</v>
      </c>
      <c r="I1299" s="2">
        <v>1.1795079999999993</v>
      </c>
      <c r="J1299" s="2">
        <v>1.1742320000000002</v>
      </c>
      <c r="K1299" s="17" t="s">
        <v>47</v>
      </c>
      <c r="L1299" s="17" t="s">
        <v>53</v>
      </c>
      <c r="M1299" s="17" t="s">
        <v>46</v>
      </c>
    </row>
    <row r="1300" spans="1:13" ht="13.5" x14ac:dyDescent="0.25">
      <c r="A1300" s="3">
        <v>43901</v>
      </c>
      <c r="B1300" s="2">
        <v>1.1689000000000001</v>
      </c>
      <c r="C1300" s="2">
        <v>42.22147738416551</v>
      </c>
      <c r="D1300" s="2">
        <v>2.4469804636172876E-2</v>
      </c>
      <c r="E1300" s="2">
        <v>-2.7586274799835009E-3</v>
      </c>
      <c r="F1300" s="2">
        <v>1.1887399999999999</v>
      </c>
      <c r="G1300" s="2">
        <v>1.2149400000000001</v>
      </c>
      <c r="H1300" s="2">
        <v>1.2230850000000002</v>
      </c>
      <c r="I1300" s="2">
        <v>1.1787999999999996</v>
      </c>
      <c r="J1300" s="2">
        <v>1.1743620000000004</v>
      </c>
      <c r="K1300" s="17" t="s">
        <v>47</v>
      </c>
      <c r="L1300" s="17" t="s">
        <v>53</v>
      </c>
      <c r="M1300" s="17" t="s">
        <v>46</v>
      </c>
    </row>
    <row r="1301" spans="1:13" ht="13.5" x14ac:dyDescent="0.25">
      <c r="A1301" s="3">
        <v>43902</v>
      </c>
      <c r="B1301" s="2">
        <v>1.1405000000000001</v>
      </c>
      <c r="C1301" s="2">
        <v>37.818280256483057</v>
      </c>
      <c r="D1301" s="2">
        <v>3.5011516498805628E-2</v>
      </c>
      <c r="E1301" s="2">
        <v>-7.2140045994801318E-3</v>
      </c>
      <c r="F1301" s="2">
        <v>1.18306</v>
      </c>
      <c r="G1301" s="2">
        <v>1.20218</v>
      </c>
      <c r="H1301" s="2">
        <v>1.22096</v>
      </c>
      <c r="I1301" s="2">
        <v>1.1775239999999996</v>
      </c>
      <c r="J1301" s="2">
        <v>1.1741595000000005</v>
      </c>
      <c r="K1301" s="17" t="s">
        <v>47</v>
      </c>
      <c r="L1301" s="17" t="s">
        <v>53</v>
      </c>
      <c r="M1301" s="17" t="s">
        <v>46</v>
      </c>
    </row>
    <row r="1302" spans="1:13" ht="13.5" x14ac:dyDescent="0.25">
      <c r="A1302" s="3">
        <v>43903</v>
      </c>
      <c r="B1302" s="2">
        <v>1.1122000000000001</v>
      </c>
      <c r="C1302" s="2">
        <v>34.011851101532599</v>
      </c>
      <c r="D1302" s="2">
        <v>4.6422128168972954E-2</v>
      </c>
      <c r="E1302" s="2">
        <v>-1.0629413194719909E-2</v>
      </c>
      <c r="F1302" s="2">
        <v>1.1618000000000002</v>
      </c>
      <c r="G1302" s="2">
        <v>1.18659</v>
      </c>
      <c r="H1302" s="2">
        <v>1.2163550000000001</v>
      </c>
      <c r="I1302" s="2">
        <v>1.1763899999999996</v>
      </c>
      <c r="J1302" s="2">
        <v>1.1738155000000003</v>
      </c>
      <c r="K1302" s="17" t="s">
        <v>47</v>
      </c>
      <c r="L1302" s="17" t="s">
        <v>53</v>
      </c>
      <c r="M1302" s="17" t="s">
        <v>46</v>
      </c>
    </row>
    <row r="1303" spans="1:13" ht="13.5" x14ac:dyDescent="0.25">
      <c r="A1303" s="3">
        <v>43906</v>
      </c>
      <c r="B1303" s="2">
        <v>1.0980000000000001</v>
      </c>
      <c r="C1303" s="2">
        <v>32.25743579013529</v>
      </c>
      <c r="D1303" s="2">
        <v>5.2199990552506126E-2</v>
      </c>
      <c r="E1303" s="2">
        <v>-1.3019807191541742E-2</v>
      </c>
      <c r="F1303" s="2">
        <v>1.1377000000000002</v>
      </c>
      <c r="G1303" s="2">
        <v>1.17313</v>
      </c>
      <c r="H1303" s="2">
        <v>1.210685</v>
      </c>
      <c r="I1303" s="2">
        <v>1.1749719999999995</v>
      </c>
      <c r="J1303" s="2">
        <v>1.1734005000000003</v>
      </c>
      <c r="K1303" s="17" t="s">
        <v>47</v>
      </c>
      <c r="L1303" s="17" t="s">
        <v>53</v>
      </c>
      <c r="M1303" s="17" t="s">
        <v>46</v>
      </c>
    </row>
    <row r="1304" spans="1:13" ht="13.5" x14ac:dyDescent="0.25">
      <c r="A1304" s="3">
        <v>43907</v>
      </c>
      <c r="B1304" s="2">
        <v>1.0697000000000001</v>
      </c>
      <c r="C1304" s="2">
        <v>29.042189344249977</v>
      </c>
      <c r="D1304" s="2">
        <v>5.976213355325144E-2</v>
      </c>
      <c r="E1304" s="2">
        <v>-1.4850365556036776E-2</v>
      </c>
      <c r="F1304" s="2">
        <v>1.1178600000000001</v>
      </c>
      <c r="G1304" s="2">
        <v>1.1568400000000001</v>
      </c>
      <c r="H1304" s="2">
        <v>1.2036000000000002</v>
      </c>
      <c r="I1304" s="2">
        <v>1.1729879999999993</v>
      </c>
      <c r="J1304" s="2">
        <v>1.1728755000000004</v>
      </c>
      <c r="K1304" s="17" t="s">
        <v>47</v>
      </c>
      <c r="L1304" s="17" t="s">
        <v>53</v>
      </c>
      <c r="M1304" s="17" t="s">
        <v>46</v>
      </c>
    </row>
    <row r="1305" spans="1:13" ht="13.5" x14ac:dyDescent="0.25">
      <c r="A1305" s="3">
        <v>43908</v>
      </c>
      <c r="B1305" s="2">
        <v>1.0839000000000001</v>
      </c>
      <c r="C1305" s="2">
        <v>32.668692547196258</v>
      </c>
      <c r="D1305" s="2">
        <v>6.1456551761205791E-2</v>
      </c>
      <c r="E1305" s="2">
        <v>-1.4760677751120334E-2</v>
      </c>
      <c r="F1305" s="2">
        <v>1.1008599999999999</v>
      </c>
      <c r="G1305" s="2">
        <v>1.1448</v>
      </c>
      <c r="H1305" s="2">
        <v>1.1972250000000002</v>
      </c>
      <c r="I1305" s="2">
        <v>1.1718559999999996</v>
      </c>
      <c r="J1305" s="2">
        <v>1.1724215000000004</v>
      </c>
      <c r="K1305" s="17" t="s">
        <v>47</v>
      </c>
      <c r="L1305" s="17" t="s">
        <v>53</v>
      </c>
      <c r="M1305" s="17" t="s">
        <v>46</v>
      </c>
    </row>
    <row r="1306" spans="1:13" ht="13.5" x14ac:dyDescent="0.25">
      <c r="A1306" s="3">
        <v>43909</v>
      </c>
      <c r="B1306" s="2">
        <v>1.1122000000000001</v>
      </c>
      <c r="C1306" s="2">
        <v>39.32426863203613</v>
      </c>
      <c r="D1306" s="2">
        <v>5.5913357459617785E-2</v>
      </c>
      <c r="E1306" s="2">
        <v>-1.3387649650303726E-2</v>
      </c>
      <c r="F1306" s="2">
        <v>1.0952000000000002</v>
      </c>
      <c r="G1306" s="2">
        <v>1.13913</v>
      </c>
      <c r="H1306" s="2">
        <v>1.1904950000000003</v>
      </c>
      <c r="I1306" s="2">
        <v>1.1718559999999996</v>
      </c>
      <c r="J1306" s="2">
        <v>1.1721090000000003</v>
      </c>
      <c r="K1306" s="17" t="s">
        <v>47</v>
      </c>
      <c r="L1306" s="17" t="s">
        <v>53</v>
      </c>
      <c r="M1306" s="17" t="s">
        <v>46</v>
      </c>
    </row>
    <row r="1307" spans="1:13" ht="13.5" x14ac:dyDescent="0.25">
      <c r="A1307" s="3">
        <v>43913</v>
      </c>
      <c r="B1307" s="2">
        <v>1.0839000000000001</v>
      </c>
      <c r="C1307" s="2">
        <v>35.54087598144713</v>
      </c>
      <c r="D1307" s="2">
        <v>6.1306429075643099E-2</v>
      </c>
      <c r="E1307" s="2">
        <v>-1.1200885743893815E-2</v>
      </c>
      <c r="F1307" s="2">
        <v>1.08954</v>
      </c>
      <c r="G1307" s="2">
        <v>1.1256699999999999</v>
      </c>
      <c r="H1307" s="2">
        <v>1.1827050000000003</v>
      </c>
      <c r="I1307" s="2">
        <v>1.1714319999999996</v>
      </c>
      <c r="J1307" s="2">
        <v>1.1714965000000002</v>
      </c>
      <c r="K1307" s="17" t="s">
        <v>47</v>
      </c>
      <c r="L1307" s="17" t="s">
        <v>53</v>
      </c>
      <c r="M1307" s="17" t="s">
        <v>46</v>
      </c>
    </row>
    <row r="1308" spans="1:13" ht="13.5" x14ac:dyDescent="0.25">
      <c r="A1308" s="3">
        <v>43914</v>
      </c>
      <c r="B1308" s="2">
        <v>1.0839000000000001</v>
      </c>
      <c r="C1308" s="2">
        <v>35.54087598144713</v>
      </c>
      <c r="D1308" s="2">
        <v>6.6367024454857981E-2</v>
      </c>
      <c r="E1308" s="2">
        <v>-8.5423664815075344E-3</v>
      </c>
      <c r="F1308" s="2">
        <v>1.0867200000000001</v>
      </c>
      <c r="G1308" s="2">
        <v>1.1122099999999999</v>
      </c>
      <c r="H1308" s="2">
        <v>1.1734950000000002</v>
      </c>
      <c r="I1308" s="2">
        <v>1.1702999999999997</v>
      </c>
      <c r="J1308" s="2">
        <v>1.1707255000000003</v>
      </c>
      <c r="K1308" s="17" t="s">
        <v>50</v>
      </c>
      <c r="L1308" s="17" t="s">
        <v>53</v>
      </c>
      <c r="M1308" s="17" t="s">
        <v>52</v>
      </c>
    </row>
    <row r="1309" spans="1:13" ht="13.5" x14ac:dyDescent="0.25">
      <c r="A1309" s="3">
        <v>43915</v>
      </c>
      <c r="B1309" s="2">
        <v>1.1051</v>
      </c>
      <c r="C1309" s="2">
        <v>40.513207816192171</v>
      </c>
      <c r="D1309" s="2">
        <v>6.1908322550198625E-2</v>
      </c>
      <c r="E1309" s="2">
        <v>-5.6572280821637214E-3</v>
      </c>
      <c r="F1309" s="2">
        <v>1.0938000000000001</v>
      </c>
      <c r="G1309" s="2">
        <v>1.1058300000000001</v>
      </c>
      <c r="H1309" s="2">
        <v>1.1653450000000001</v>
      </c>
      <c r="I1309" s="2">
        <v>1.1697319999999995</v>
      </c>
      <c r="J1309" s="2">
        <v>1.1702190000000001</v>
      </c>
      <c r="K1309" s="17" t="s">
        <v>50</v>
      </c>
      <c r="L1309" s="17" t="s">
        <v>53</v>
      </c>
      <c r="M1309" s="17" t="s">
        <v>51</v>
      </c>
    </row>
    <row r="1310" spans="1:13" ht="13.5" x14ac:dyDescent="0.25">
      <c r="A1310" s="3">
        <v>43916</v>
      </c>
      <c r="B1310" s="2">
        <v>1.1051</v>
      </c>
      <c r="C1310" s="2">
        <v>40.513207816192164</v>
      </c>
      <c r="D1310" s="2">
        <v>5.8436595159936155E-2</v>
      </c>
      <c r="E1310" s="2">
        <v>-2.1679431128812324E-3</v>
      </c>
      <c r="F1310" s="2">
        <v>1.0980400000000001</v>
      </c>
      <c r="G1310" s="2">
        <v>1.09945</v>
      </c>
      <c r="H1310" s="2">
        <v>1.1571950000000002</v>
      </c>
      <c r="I1310" s="2">
        <v>1.1691639999999996</v>
      </c>
      <c r="J1310" s="2">
        <v>1.1698710000000003</v>
      </c>
      <c r="K1310" s="17" t="s">
        <v>50</v>
      </c>
      <c r="L1310" s="17" t="s">
        <v>53</v>
      </c>
      <c r="M1310" s="17" t="s">
        <v>51</v>
      </c>
    </row>
    <row r="1311" spans="1:13" ht="13.5" x14ac:dyDescent="0.25">
      <c r="A1311" s="3">
        <v>43917</v>
      </c>
      <c r="B1311" s="2">
        <v>1.1051</v>
      </c>
      <c r="C1311" s="2">
        <v>40.513207816192164</v>
      </c>
      <c r="D1311" s="2">
        <v>5.1408471476284134E-2</v>
      </c>
      <c r="E1311" s="2">
        <v>7.4357478073745916E-4</v>
      </c>
      <c r="F1311" s="2">
        <v>1.0966200000000002</v>
      </c>
      <c r="G1311" s="2">
        <v>1.0959100000000002</v>
      </c>
      <c r="H1311" s="2">
        <v>1.1490450000000001</v>
      </c>
      <c r="I1311" s="2">
        <v>1.1690219999999996</v>
      </c>
      <c r="J1311" s="2">
        <v>1.1696185000000003</v>
      </c>
      <c r="K1311" s="17" t="s">
        <v>50</v>
      </c>
      <c r="L1311" s="17" t="s">
        <v>53</v>
      </c>
      <c r="M1311" s="17" t="s">
        <v>52</v>
      </c>
    </row>
    <row r="1312" spans="1:13" ht="13.5" x14ac:dyDescent="0.25">
      <c r="A1312" s="3">
        <v>43920</v>
      </c>
      <c r="B1312" s="2">
        <v>1.1264000000000001</v>
      </c>
      <c r="C1312" s="2">
        <v>45.763298078894145</v>
      </c>
      <c r="D1312" s="2">
        <v>3.9788050111869921E-2</v>
      </c>
      <c r="E1312" s="2">
        <v>2.7663304358569573E-3</v>
      </c>
      <c r="F1312" s="2">
        <v>1.1051200000000001</v>
      </c>
      <c r="G1312" s="2">
        <v>1.0973299999999999</v>
      </c>
      <c r="H1312" s="2">
        <v>1.1419600000000001</v>
      </c>
      <c r="I1312" s="2">
        <v>1.1688799999999999</v>
      </c>
      <c r="J1312" s="2">
        <v>1.1693455000000004</v>
      </c>
      <c r="K1312" s="17" t="s">
        <v>50</v>
      </c>
      <c r="L1312" s="17" t="s">
        <v>53</v>
      </c>
      <c r="M1312" s="17" t="s">
        <v>51</v>
      </c>
    </row>
    <row r="1313" spans="1:13" ht="13.5" x14ac:dyDescent="0.25">
      <c r="A1313" s="3">
        <v>43921</v>
      </c>
      <c r="B1313" s="2">
        <v>1.1476</v>
      </c>
      <c r="C1313" s="2">
        <v>50.450625953733116</v>
      </c>
      <c r="D1313" s="2">
        <v>2.6313497189757395E-2</v>
      </c>
      <c r="E1313" s="2">
        <v>3.5515947494587962E-3</v>
      </c>
      <c r="F1313" s="2">
        <v>1.1178599999999999</v>
      </c>
      <c r="G1313" s="2">
        <v>1.1022900000000002</v>
      </c>
      <c r="H1313" s="2">
        <v>1.13771</v>
      </c>
      <c r="I1313" s="2">
        <v>1.1697299999999997</v>
      </c>
      <c r="J1313" s="2">
        <v>1.1693690000000003</v>
      </c>
      <c r="K1313" s="17" t="s">
        <v>50</v>
      </c>
      <c r="L1313" s="17" t="s">
        <v>53</v>
      </c>
      <c r="M1313" s="17" t="s">
        <v>51</v>
      </c>
    </row>
    <row r="1314" spans="1:13" ht="13.5" x14ac:dyDescent="0.25">
      <c r="A1314" s="3">
        <v>43922</v>
      </c>
      <c r="B1314" s="2">
        <v>1.1689000000000001</v>
      </c>
      <c r="C1314" s="2">
        <v>54.687794035373855</v>
      </c>
      <c r="D1314" s="2">
        <v>8.9597762714099805E-3</v>
      </c>
      <c r="E1314" s="2">
        <v>4.359599136269425E-3</v>
      </c>
      <c r="F1314" s="2">
        <v>1.13062</v>
      </c>
      <c r="G1314" s="2">
        <v>1.1122100000000001</v>
      </c>
      <c r="H1314" s="2">
        <v>1.134525</v>
      </c>
      <c r="I1314" s="2">
        <v>1.1710059999999998</v>
      </c>
      <c r="J1314" s="2">
        <v>1.1693400000000005</v>
      </c>
      <c r="K1314" s="17" t="s">
        <v>50</v>
      </c>
      <c r="L1314" s="17" t="s">
        <v>53</v>
      </c>
      <c r="M1314" s="17" t="s">
        <v>51</v>
      </c>
    </row>
    <row r="1315" spans="1:13" ht="13.5" x14ac:dyDescent="0.25">
      <c r="A1315" s="3">
        <v>43923</v>
      </c>
      <c r="B1315" s="2">
        <v>1.1405000000000001</v>
      </c>
      <c r="C1315" s="2">
        <v>48.707080041777914</v>
      </c>
      <c r="D1315" s="2">
        <v>-1.580714775972325E-3</v>
      </c>
      <c r="E1315" s="2">
        <v>5.0777113751586389E-3</v>
      </c>
      <c r="F1315" s="2">
        <v>1.1377000000000002</v>
      </c>
      <c r="G1315" s="2">
        <v>1.1178700000000001</v>
      </c>
      <c r="H1315" s="2">
        <v>1.131335</v>
      </c>
      <c r="I1315" s="2">
        <v>1.171146</v>
      </c>
      <c r="J1315" s="2">
        <v>1.1690105000000004</v>
      </c>
      <c r="K1315" s="17" t="s">
        <v>47</v>
      </c>
      <c r="L1315" s="17" t="s">
        <v>53</v>
      </c>
      <c r="M1315" s="17" t="s">
        <v>54</v>
      </c>
    </row>
    <row r="1316" spans="1:13" ht="13.5" x14ac:dyDescent="0.25">
      <c r="A1316" s="3">
        <v>43924</v>
      </c>
      <c r="B1316" s="2">
        <v>1.1335</v>
      </c>
      <c r="C1316" s="2">
        <v>47.333064530290123</v>
      </c>
      <c r="D1316" s="2">
        <v>-5.5935699865883315E-3</v>
      </c>
      <c r="E1316" s="2">
        <v>5.7071292925709336E-3</v>
      </c>
      <c r="F1316" s="2">
        <v>1.1433800000000001</v>
      </c>
      <c r="G1316" s="2">
        <v>1.1199999999999999</v>
      </c>
      <c r="H1316" s="2">
        <v>1.1295649999999999</v>
      </c>
      <c r="I1316" s="2">
        <v>1.1710059999999998</v>
      </c>
      <c r="J1316" s="2">
        <v>1.1687095000000003</v>
      </c>
      <c r="K1316" s="17" t="s">
        <v>47</v>
      </c>
      <c r="L1316" s="17" t="s">
        <v>48</v>
      </c>
      <c r="M1316" s="17" t="s">
        <v>54</v>
      </c>
    </row>
    <row r="1317" spans="1:13" ht="13.5" x14ac:dyDescent="0.25">
      <c r="A1317" s="3">
        <v>43927</v>
      </c>
      <c r="B1317" s="2">
        <v>1.1335</v>
      </c>
      <c r="C1317" s="2">
        <v>47.333064530290123</v>
      </c>
      <c r="D1317" s="2">
        <v>-1.3270381675970278E-2</v>
      </c>
      <c r="E1317" s="2">
        <v>6.1421889654266785E-3</v>
      </c>
      <c r="F1317" s="2">
        <v>1.1447999999999998</v>
      </c>
      <c r="G1317" s="2">
        <v>1.12496</v>
      </c>
      <c r="H1317" s="2">
        <v>1.1253150000000001</v>
      </c>
      <c r="I1317" s="2">
        <v>1.170866</v>
      </c>
      <c r="J1317" s="2">
        <v>1.1684085000000004</v>
      </c>
      <c r="K1317" s="17" t="s">
        <v>47</v>
      </c>
      <c r="L1317" s="17" t="s">
        <v>48</v>
      </c>
      <c r="M1317" s="17" t="s">
        <v>54</v>
      </c>
    </row>
    <row r="1318" spans="1:13" ht="13.5" x14ac:dyDescent="0.25">
      <c r="A1318" s="3">
        <v>43928</v>
      </c>
      <c r="B1318" s="2">
        <v>1.1335</v>
      </c>
      <c r="C1318" s="2">
        <v>47.333064530290123</v>
      </c>
      <c r="D1318" s="2">
        <v>-1.9698990473338229E-2</v>
      </c>
      <c r="E1318" s="2">
        <v>6.4186228178968489E-3</v>
      </c>
      <c r="F1318" s="2">
        <v>1.1419799999999998</v>
      </c>
      <c r="G1318" s="2">
        <v>1.1299199999999998</v>
      </c>
      <c r="H1318" s="2">
        <v>1.1210650000000002</v>
      </c>
      <c r="I1318" s="2">
        <v>1.170158</v>
      </c>
      <c r="J1318" s="2">
        <v>1.1681075000000003</v>
      </c>
      <c r="K1318" s="17" t="s">
        <v>47</v>
      </c>
      <c r="L1318" s="17" t="s">
        <v>48</v>
      </c>
      <c r="M1318" s="17" t="s">
        <v>46</v>
      </c>
    </row>
    <row r="1319" spans="1:13" ht="13.5" x14ac:dyDescent="0.25">
      <c r="A1319" s="3">
        <v>43929</v>
      </c>
      <c r="B1319" s="2">
        <v>1.1335</v>
      </c>
      <c r="C1319" s="2">
        <v>47.333064530290123</v>
      </c>
      <c r="D1319" s="2">
        <v>-2.181486357129514E-2</v>
      </c>
      <c r="E1319" s="2">
        <v>6.6761422497840801E-3</v>
      </c>
      <c r="F1319" s="2">
        <v>1.1348999999999998</v>
      </c>
      <c r="G1319" s="2">
        <v>1.1327599999999998</v>
      </c>
      <c r="H1319" s="2">
        <v>1.1192950000000004</v>
      </c>
      <c r="I1319" s="2">
        <v>1.1690259999999999</v>
      </c>
      <c r="J1319" s="2">
        <v>1.1677430000000002</v>
      </c>
      <c r="K1319" s="17" t="s">
        <v>47</v>
      </c>
      <c r="L1319" s="17" t="s">
        <v>48</v>
      </c>
      <c r="M1319" s="17" t="s">
        <v>46</v>
      </c>
    </row>
    <row r="1320" spans="1:13" ht="13.5" x14ac:dyDescent="0.25">
      <c r="A1320" s="3">
        <v>43934</v>
      </c>
      <c r="B1320" s="2">
        <v>1.1335</v>
      </c>
      <c r="C1320" s="2">
        <v>47.333064530290116</v>
      </c>
      <c r="D1320" s="2">
        <v>-2.3547643194238077E-2</v>
      </c>
      <c r="E1320" s="2">
        <v>5.7684182518285901E-3</v>
      </c>
      <c r="F1320" s="2">
        <v>1.1335</v>
      </c>
      <c r="G1320" s="2">
        <v>1.1355999999999999</v>
      </c>
      <c r="H1320" s="2">
        <v>1.1175250000000005</v>
      </c>
      <c r="I1320" s="2">
        <v>1.1688859999999999</v>
      </c>
      <c r="J1320" s="2">
        <v>1.1673785000000003</v>
      </c>
      <c r="K1320" s="17" t="s">
        <v>47</v>
      </c>
      <c r="L1320" s="17" t="s">
        <v>53</v>
      </c>
      <c r="M1320" s="17" t="s">
        <v>46</v>
      </c>
    </row>
    <row r="1321" spans="1:13" ht="13.5" x14ac:dyDescent="0.25">
      <c r="A1321" s="3">
        <v>43935</v>
      </c>
      <c r="B1321" s="2">
        <v>1.1335</v>
      </c>
      <c r="C1321" s="2">
        <v>47.333064530290116</v>
      </c>
      <c r="D1321" s="2">
        <v>-2.496053158037026E-2</v>
      </c>
      <c r="E1321" s="2">
        <v>3.8778276795014056E-3</v>
      </c>
      <c r="F1321" s="2">
        <v>1.1335</v>
      </c>
      <c r="G1321" s="2">
        <v>1.1384399999999999</v>
      </c>
      <c r="H1321" s="2">
        <v>1.1171750000000005</v>
      </c>
      <c r="I1321" s="2">
        <v>1.169028</v>
      </c>
      <c r="J1321" s="2">
        <v>1.1670140000000002</v>
      </c>
      <c r="K1321" s="17" t="s">
        <v>53</v>
      </c>
      <c r="L1321" s="17" t="s">
        <v>53</v>
      </c>
      <c r="M1321" s="17" t="s">
        <v>53</v>
      </c>
    </row>
    <row r="1322" spans="1:13" ht="13.5" x14ac:dyDescent="0.25">
      <c r="A1322" s="3">
        <v>43936</v>
      </c>
      <c r="B1322" s="2">
        <v>1.1264000000000001</v>
      </c>
      <c r="C1322" s="2">
        <v>45.310658624367676</v>
      </c>
      <c r="D1322" s="2">
        <v>-2.2303842634116E-2</v>
      </c>
      <c r="E1322" s="2">
        <v>2.3835161898678116E-3</v>
      </c>
      <c r="F1322" s="2">
        <v>1.13208</v>
      </c>
      <c r="G1322" s="2">
        <v>1.1384399999999999</v>
      </c>
      <c r="H1322" s="2">
        <v>1.1178850000000005</v>
      </c>
      <c r="I1322" s="2">
        <v>1.1695959999999996</v>
      </c>
      <c r="J1322" s="2">
        <v>1.1665190000000001</v>
      </c>
      <c r="K1322" s="17" t="s">
        <v>47</v>
      </c>
      <c r="L1322" s="17" t="s">
        <v>53</v>
      </c>
      <c r="M1322" s="17" t="s">
        <v>46</v>
      </c>
    </row>
    <row r="1323" spans="1:13" ht="13.5" x14ac:dyDescent="0.25">
      <c r="A1323" s="3">
        <v>43937</v>
      </c>
      <c r="B1323" s="2">
        <v>1.1264000000000001</v>
      </c>
      <c r="C1323" s="2">
        <v>45.310658624367676</v>
      </c>
      <c r="D1323" s="2">
        <v>-1.6706677874126274E-2</v>
      </c>
      <c r="E1323" s="2">
        <v>1.4213127248779715E-3</v>
      </c>
      <c r="F1323" s="2">
        <v>1.1306600000000002</v>
      </c>
      <c r="G1323" s="2">
        <v>1.13632</v>
      </c>
      <c r="H1323" s="2">
        <v>1.1193050000000002</v>
      </c>
      <c r="I1323" s="2">
        <v>1.1700219999999997</v>
      </c>
      <c r="J1323" s="2">
        <v>1.1661189999999999</v>
      </c>
      <c r="K1323" s="17" t="s">
        <v>47</v>
      </c>
      <c r="L1323" s="17" t="s">
        <v>53</v>
      </c>
      <c r="M1323" s="17" t="s">
        <v>46</v>
      </c>
    </row>
    <row r="1324" spans="1:13" ht="13.5" x14ac:dyDescent="0.25">
      <c r="A1324" s="3">
        <v>43938</v>
      </c>
      <c r="B1324" s="2">
        <v>1.1264000000000001</v>
      </c>
      <c r="C1324" s="2">
        <v>45.310658624367676</v>
      </c>
      <c r="D1324" s="2">
        <v>-8.6125268185888171E-3</v>
      </c>
      <c r="E1324" s="2">
        <v>2.5634931401212783E-4</v>
      </c>
      <c r="F1324" s="2">
        <v>1.12924</v>
      </c>
      <c r="G1324" s="2">
        <v>1.1320699999999999</v>
      </c>
      <c r="H1324" s="2">
        <v>1.1221400000000004</v>
      </c>
      <c r="I1324" s="2">
        <v>1.1704479999999995</v>
      </c>
      <c r="J1324" s="2">
        <v>1.1655879999999998</v>
      </c>
      <c r="K1324" s="17" t="s">
        <v>47</v>
      </c>
      <c r="L1324" s="17" t="s">
        <v>53</v>
      </c>
      <c r="M1324" s="17" t="s">
        <v>46</v>
      </c>
    </row>
    <row r="1325" spans="1:13" ht="13.5" x14ac:dyDescent="0.25">
      <c r="A1325" s="3">
        <v>43941</v>
      </c>
      <c r="B1325" s="2">
        <v>1.1264000000000001</v>
      </c>
      <c r="C1325" s="2">
        <v>45.310658624367683</v>
      </c>
      <c r="D1325" s="2">
        <v>-6.0577073099072898E-3</v>
      </c>
      <c r="E1325" s="2">
        <v>1.3407268153947904E-4</v>
      </c>
      <c r="F1325" s="2">
        <v>1.1278200000000003</v>
      </c>
      <c r="G1325" s="2">
        <v>1.13066</v>
      </c>
      <c r="H1325" s="2">
        <v>1.1242650000000001</v>
      </c>
      <c r="I1325" s="2">
        <v>1.1703059999999994</v>
      </c>
      <c r="J1325" s="2">
        <v>1.1650569999999996</v>
      </c>
      <c r="K1325" s="17" t="s">
        <v>47</v>
      </c>
      <c r="L1325" s="17" t="s">
        <v>53</v>
      </c>
      <c r="M1325" s="17" t="s">
        <v>46</v>
      </c>
    </row>
    <row r="1326" spans="1:13" ht="13.5" x14ac:dyDescent="0.25">
      <c r="A1326" s="3">
        <v>43942</v>
      </c>
      <c r="B1326" s="2">
        <v>1.1335</v>
      </c>
      <c r="C1326" s="2">
        <v>48.282851613806493</v>
      </c>
      <c r="D1326" s="2">
        <v>-5.4291996343318605E-3</v>
      </c>
      <c r="E1326" s="2">
        <v>3.3308870758182093E-4</v>
      </c>
      <c r="F1326" s="2">
        <v>1.12782</v>
      </c>
      <c r="G1326" s="2">
        <v>1.13066</v>
      </c>
      <c r="H1326" s="2">
        <v>1.1253300000000002</v>
      </c>
      <c r="I1326" s="2">
        <v>1.1697399999999996</v>
      </c>
      <c r="J1326" s="2">
        <v>1.1645614999999996</v>
      </c>
      <c r="K1326" s="17" t="s">
        <v>47</v>
      </c>
      <c r="L1326" s="17" t="s">
        <v>53</v>
      </c>
      <c r="M1326" s="17" t="s">
        <v>53</v>
      </c>
    </row>
    <row r="1327" spans="1:13" ht="13.5" x14ac:dyDescent="0.25">
      <c r="A1327" s="3">
        <v>43943</v>
      </c>
      <c r="B1327" s="2">
        <v>1.1335</v>
      </c>
      <c r="C1327" s="2">
        <v>48.282851613806493</v>
      </c>
      <c r="D1327" s="2">
        <v>-4.8749078698857584E-3</v>
      </c>
      <c r="E1327" s="2">
        <v>9.839452436756096E-4</v>
      </c>
      <c r="F1327" s="2">
        <v>1.1292399999999998</v>
      </c>
      <c r="G1327" s="2">
        <v>1.13066</v>
      </c>
      <c r="H1327" s="2">
        <v>1.12781</v>
      </c>
      <c r="I1327" s="2">
        <v>1.1680399999999995</v>
      </c>
      <c r="J1327" s="2">
        <v>1.1641014999999997</v>
      </c>
      <c r="K1327" s="17" t="s">
        <v>50</v>
      </c>
      <c r="L1327" s="17" t="s">
        <v>53</v>
      </c>
      <c r="M1327" s="17" t="s">
        <v>51</v>
      </c>
    </row>
    <row r="1328" spans="1:13" ht="13.5" x14ac:dyDescent="0.25">
      <c r="A1328" s="3">
        <v>43944</v>
      </c>
      <c r="B1328" s="2">
        <v>1.1122000000000001</v>
      </c>
      <c r="C1328" s="2">
        <v>40.604929614780772</v>
      </c>
      <c r="D1328" s="2">
        <v>-2.8073014120446604E-3</v>
      </c>
      <c r="E1328" s="2">
        <v>1.8213601722259294E-3</v>
      </c>
      <c r="F1328" s="2">
        <v>1.1263999999999998</v>
      </c>
      <c r="G1328" s="2">
        <v>1.12853</v>
      </c>
      <c r="H1328" s="2">
        <v>1.1292250000000001</v>
      </c>
      <c r="I1328" s="2">
        <v>1.1654899999999997</v>
      </c>
      <c r="J1328" s="2">
        <v>1.1636409999999997</v>
      </c>
      <c r="K1328" s="17" t="s">
        <v>50</v>
      </c>
      <c r="L1328" s="17" t="s">
        <v>53</v>
      </c>
      <c r="M1328" s="17" t="s">
        <v>52</v>
      </c>
    </row>
    <row r="1329" spans="1:13" ht="13.5" x14ac:dyDescent="0.25">
      <c r="A1329" s="3">
        <v>43945</v>
      </c>
      <c r="B1329" s="2">
        <v>1.1122000000000001</v>
      </c>
      <c r="C1329" s="2">
        <v>40.604929614780772</v>
      </c>
      <c r="D1329" s="2">
        <v>-9.1265474094903709E-4</v>
      </c>
      <c r="E1329" s="2">
        <v>2.5336962503982822E-3</v>
      </c>
      <c r="F1329" s="2">
        <v>1.1235599999999999</v>
      </c>
      <c r="G1329" s="2">
        <v>1.1263999999999998</v>
      </c>
      <c r="H1329" s="2">
        <v>1.1295800000000003</v>
      </c>
      <c r="I1329" s="2">
        <v>1.1629399999999996</v>
      </c>
      <c r="J1329" s="2">
        <v>1.1630034999999996</v>
      </c>
      <c r="K1329" s="17" t="s">
        <v>50</v>
      </c>
      <c r="L1329" s="17" t="s">
        <v>53</v>
      </c>
      <c r="M1329" s="17" t="s">
        <v>52</v>
      </c>
    </row>
    <row r="1330" spans="1:13" ht="13.5" x14ac:dyDescent="0.25">
      <c r="A1330" s="3">
        <v>43948</v>
      </c>
      <c r="B1330" s="2">
        <v>1.1264000000000001</v>
      </c>
      <c r="C1330" s="2">
        <v>47.108005683953714</v>
      </c>
      <c r="D1330" s="2">
        <v>-2.2696114119113986E-4</v>
      </c>
      <c r="E1330" s="2">
        <v>3.1413847846337678E-3</v>
      </c>
      <c r="F1330" s="2">
        <v>1.1235600000000001</v>
      </c>
      <c r="G1330" s="2">
        <v>1.1256900000000001</v>
      </c>
      <c r="H1330" s="2">
        <v>1.1306450000000003</v>
      </c>
      <c r="I1330" s="2">
        <v>1.1613819999999995</v>
      </c>
      <c r="J1330" s="2">
        <v>1.1624724999999996</v>
      </c>
      <c r="K1330" s="17" t="s">
        <v>50</v>
      </c>
      <c r="L1330" s="17" t="s">
        <v>53</v>
      </c>
      <c r="M1330" s="17" t="s">
        <v>53</v>
      </c>
    </row>
    <row r="1331" spans="1:13" ht="13.5" x14ac:dyDescent="0.25">
      <c r="A1331" s="3">
        <v>43949</v>
      </c>
      <c r="B1331" s="2">
        <v>1.0980000000000001</v>
      </c>
      <c r="C1331" s="2">
        <v>38.118783008291174</v>
      </c>
      <c r="D1331" s="2">
        <v>2.4974650254703246E-3</v>
      </c>
      <c r="E1331" s="2">
        <v>4.2278282005679705E-3</v>
      </c>
      <c r="F1331" s="2">
        <v>1.11646</v>
      </c>
      <c r="G1331" s="2">
        <v>1.1221400000000001</v>
      </c>
      <c r="H1331" s="2">
        <v>1.1302900000000002</v>
      </c>
      <c r="I1331" s="2">
        <v>1.1596819999999994</v>
      </c>
      <c r="J1331" s="2">
        <v>1.1617639999999998</v>
      </c>
      <c r="K1331" s="17" t="s">
        <v>47</v>
      </c>
      <c r="L1331" s="17" t="s">
        <v>53</v>
      </c>
      <c r="M1331" s="17" t="s">
        <v>46</v>
      </c>
    </row>
    <row r="1332" spans="1:13" ht="13.5" x14ac:dyDescent="0.25">
      <c r="A1332" s="3">
        <v>43950</v>
      </c>
      <c r="B1332" s="2">
        <v>1.0980000000000001</v>
      </c>
      <c r="C1332" s="2">
        <v>38.118783008291174</v>
      </c>
      <c r="D1332" s="2">
        <v>3.9157765232766817E-3</v>
      </c>
      <c r="E1332" s="2">
        <v>5.2766455554197362E-3</v>
      </c>
      <c r="F1332" s="2">
        <v>1.1093600000000001</v>
      </c>
      <c r="G1332" s="2">
        <v>1.1193000000000002</v>
      </c>
      <c r="H1332" s="2">
        <v>1.12887</v>
      </c>
      <c r="I1332" s="2">
        <v>1.1575559999999994</v>
      </c>
      <c r="J1332" s="2">
        <v>1.1612324999999997</v>
      </c>
      <c r="K1332" s="17" t="s">
        <v>47</v>
      </c>
      <c r="L1332" s="17" t="s">
        <v>53</v>
      </c>
      <c r="M1332" s="17" t="s">
        <v>46</v>
      </c>
    </row>
    <row r="1333" spans="1:13" ht="13.5" x14ac:dyDescent="0.25">
      <c r="A1333" s="3">
        <v>43951</v>
      </c>
      <c r="B1333" s="2">
        <v>1.0697000000000001</v>
      </c>
      <c r="C1333" s="2">
        <v>31.23137271518398</v>
      </c>
      <c r="D1333" s="2">
        <v>7.4023080212926029E-3</v>
      </c>
      <c r="E1333" s="2">
        <v>6.2686045364488859E-3</v>
      </c>
      <c r="F1333" s="2">
        <v>1.1008599999999999</v>
      </c>
      <c r="G1333" s="2">
        <v>1.1136300000000001</v>
      </c>
      <c r="H1333" s="2">
        <v>1.1249750000000001</v>
      </c>
      <c r="I1333" s="2">
        <v>1.1547219999999994</v>
      </c>
      <c r="J1333" s="2">
        <v>1.1604179999999997</v>
      </c>
      <c r="K1333" s="17" t="s">
        <v>47</v>
      </c>
      <c r="L1333" s="17" t="s">
        <v>53</v>
      </c>
      <c r="M1333" s="17" t="s">
        <v>46</v>
      </c>
    </row>
    <row r="1334" spans="1:13" ht="13.5" x14ac:dyDescent="0.25">
      <c r="A1334" s="3">
        <v>43955</v>
      </c>
      <c r="B1334" s="2">
        <v>1.0909</v>
      </c>
      <c r="C1334" s="2">
        <v>39.98012507007487</v>
      </c>
      <c r="D1334" s="2">
        <v>9.1253477075297074E-3</v>
      </c>
      <c r="E1334" s="2">
        <v>6.3965869615774914E-3</v>
      </c>
      <c r="F1334" s="2">
        <v>1.0966</v>
      </c>
      <c r="G1334" s="2">
        <v>1.1100799999999997</v>
      </c>
      <c r="H1334" s="2">
        <v>1.1210749999999998</v>
      </c>
      <c r="I1334" s="2">
        <v>1.1523119999999993</v>
      </c>
      <c r="J1334" s="2">
        <v>1.1598864999999998</v>
      </c>
      <c r="K1334" s="17" t="s">
        <v>47</v>
      </c>
      <c r="L1334" s="17" t="s">
        <v>53</v>
      </c>
      <c r="M1334" s="17" t="s">
        <v>46</v>
      </c>
    </row>
    <row r="1335" spans="1:13" ht="13.5" x14ac:dyDescent="0.25">
      <c r="A1335" s="3">
        <v>43956</v>
      </c>
      <c r="B1335" s="2">
        <v>1.1193</v>
      </c>
      <c r="C1335" s="2">
        <v>49.287694519933545</v>
      </c>
      <c r="D1335" s="2">
        <v>8.6721697100513584E-3</v>
      </c>
      <c r="E1335" s="2">
        <v>5.2346919266214025E-3</v>
      </c>
      <c r="F1335" s="2">
        <v>1.09518</v>
      </c>
      <c r="G1335" s="2">
        <v>1.1093700000000002</v>
      </c>
      <c r="H1335" s="2">
        <v>1.120015</v>
      </c>
      <c r="I1335" s="2">
        <v>1.1504699999999994</v>
      </c>
      <c r="J1335" s="2">
        <v>1.1595324999999999</v>
      </c>
      <c r="K1335" s="17" t="s">
        <v>50</v>
      </c>
      <c r="L1335" s="17" t="s">
        <v>53</v>
      </c>
      <c r="M1335" s="17" t="s">
        <v>52</v>
      </c>
    </row>
    <row r="1336" spans="1:13" ht="13.5" x14ac:dyDescent="0.25">
      <c r="A1336" s="3">
        <v>43957</v>
      </c>
      <c r="B1336" s="2">
        <v>1.1122000000000001</v>
      </c>
      <c r="C1336" s="2">
        <v>47.312360655639687</v>
      </c>
      <c r="D1336" s="2">
        <v>9.917432877724508E-3</v>
      </c>
      <c r="E1336" s="2">
        <v>4.3787173300791505E-3</v>
      </c>
      <c r="F1336" s="2">
        <v>1.09802</v>
      </c>
      <c r="G1336" s="2">
        <v>1.10724</v>
      </c>
      <c r="H1336" s="2">
        <v>1.1189500000000001</v>
      </c>
      <c r="I1336" s="2">
        <v>1.1477779999999995</v>
      </c>
      <c r="J1336" s="2">
        <v>1.1591429999999998</v>
      </c>
      <c r="K1336" s="17" t="s">
        <v>47</v>
      </c>
      <c r="L1336" s="17" t="s">
        <v>53</v>
      </c>
      <c r="M1336" s="17" t="s">
        <v>54</v>
      </c>
    </row>
    <row r="1337" spans="1:13" ht="13.5" x14ac:dyDescent="0.25">
      <c r="A1337" s="3">
        <v>43958</v>
      </c>
      <c r="B1337" s="2">
        <v>1.1122000000000001</v>
      </c>
      <c r="C1337" s="2">
        <v>47.312360655639687</v>
      </c>
      <c r="D1337" s="2">
        <v>1.1022782278292009E-2</v>
      </c>
      <c r="E1337" s="2">
        <v>3.7831115516661642E-3</v>
      </c>
      <c r="F1337" s="2">
        <v>1.1008600000000002</v>
      </c>
      <c r="G1337" s="2">
        <v>1.1051099999999998</v>
      </c>
      <c r="H1337" s="2">
        <v>1.1178850000000002</v>
      </c>
      <c r="I1337" s="2">
        <v>1.1452279999999997</v>
      </c>
      <c r="J1337" s="2">
        <v>1.1586824999999998</v>
      </c>
      <c r="K1337" s="17" t="s">
        <v>47</v>
      </c>
      <c r="L1337" s="17" t="s">
        <v>53</v>
      </c>
      <c r="M1337" s="17" t="s">
        <v>54</v>
      </c>
    </row>
    <row r="1338" spans="1:13" ht="13.5" x14ac:dyDescent="0.25">
      <c r="A1338" s="3">
        <v>43959</v>
      </c>
      <c r="B1338" s="2">
        <v>1.1122000000000001</v>
      </c>
      <c r="C1338" s="2">
        <v>47.312360655639687</v>
      </c>
      <c r="D1338" s="2">
        <v>8.7289929792691012E-3</v>
      </c>
      <c r="E1338" s="2">
        <v>3.8585422321417715E-3</v>
      </c>
      <c r="F1338" s="2">
        <v>1.1093599999999999</v>
      </c>
      <c r="G1338" s="2">
        <v>1.10511</v>
      </c>
      <c r="H1338" s="2">
        <v>1.1168200000000004</v>
      </c>
      <c r="I1338" s="2">
        <v>1.1421099999999995</v>
      </c>
      <c r="J1338" s="2">
        <v>1.1582929999999998</v>
      </c>
      <c r="K1338" s="17" t="s">
        <v>47</v>
      </c>
      <c r="L1338" s="17" t="s">
        <v>53</v>
      </c>
      <c r="M1338" s="17" t="s">
        <v>54</v>
      </c>
    </row>
    <row r="1339" spans="1:13" ht="13.5" x14ac:dyDescent="0.25">
      <c r="A1339" s="3">
        <v>43962</v>
      </c>
      <c r="B1339" s="2">
        <v>1.0839000000000001</v>
      </c>
      <c r="C1339" s="2">
        <v>39.44277896688584</v>
      </c>
      <c r="D1339" s="2">
        <v>8.9286852039174303E-3</v>
      </c>
      <c r="E1339" s="2">
        <v>3.9866032905348636E-3</v>
      </c>
      <c r="F1339" s="2">
        <v>1.1079599999999998</v>
      </c>
      <c r="G1339" s="2">
        <v>1.1022799999999999</v>
      </c>
      <c r="H1339" s="2">
        <v>1.1143400000000003</v>
      </c>
      <c r="I1339" s="2">
        <v>1.1384259999999997</v>
      </c>
      <c r="J1339" s="2">
        <v>1.1578679999999999</v>
      </c>
      <c r="K1339" s="17" t="s">
        <v>47</v>
      </c>
      <c r="L1339" s="17" t="s">
        <v>53</v>
      </c>
      <c r="M1339" s="17" t="s">
        <v>46</v>
      </c>
    </row>
    <row r="1340" spans="1:13" ht="13.5" x14ac:dyDescent="0.25">
      <c r="A1340" s="3">
        <v>43963</v>
      </c>
      <c r="B1340" s="2">
        <v>1.0839000000000001</v>
      </c>
      <c r="C1340" s="2">
        <v>39.44277896688584</v>
      </c>
      <c r="D1340" s="2">
        <v>1.1490510334865034E-2</v>
      </c>
      <c r="E1340" s="2">
        <v>4.4793169900532274E-3</v>
      </c>
      <c r="F1340" s="2">
        <v>1.1008800000000001</v>
      </c>
      <c r="G1340" s="2">
        <v>1.0980300000000001</v>
      </c>
      <c r="H1340" s="2">
        <v>1.1118600000000003</v>
      </c>
      <c r="I1340" s="2">
        <v>1.1347419999999997</v>
      </c>
      <c r="J1340" s="2">
        <v>1.1574429999999998</v>
      </c>
      <c r="K1340" s="17" t="s">
        <v>47</v>
      </c>
      <c r="L1340" s="17" t="s">
        <v>53</v>
      </c>
      <c r="M1340" s="17" t="s">
        <v>46</v>
      </c>
    </row>
    <row r="1341" spans="1:13" ht="13.5" x14ac:dyDescent="0.25">
      <c r="A1341" s="3">
        <v>43964</v>
      </c>
      <c r="B1341" s="2">
        <v>1.1122000000000001</v>
      </c>
      <c r="C1341" s="2">
        <v>49.235559106826116</v>
      </c>
      <c r="D1341" s="2">
        <v>7.3854957185437442E-3</v>
      </c>
      <c r="E1341" s="2">
        <v>5.0017007618917558E-3</v>
      </c>
      <c r="F1341" s="2">
        <v>1.1008800000000001</v>
      </c>
      <c r="G1341" s="2">
        <v>1.0994499999999998</v>
      </c>
      <c r="H1341" s="2">
        <v>1.1107950000000004</v>
      </c>
      <c r="I1341" s="2">
        <v>1.1316239999999997</v>
      </c>
      <c r="J1341" s="2">
        <v>1.1571594999999997</v>
      </c>
      <c r="K1341" s="17" t="s">
        <v>47</v>
      </c>
      <c r="L1341" s="17" t="s">
        <v>53</v>
      </c>
      <c r="M1341" s="17" t="s">
        <v>53</v>
      </c>
    </row>
    <row r="1342" spans="1:13" ht="13.5" x14ac:dyDescent="0.25">
      <c r="A1342" s="3">
        <v>43965</v>
      </c>
      <c r="B1342" s="2">
        <v>1.1122000000000001</v>
      </c>
      <c r="C1342" s="2">
        <v>49.235559106826109</v>
      </c>
      <c r="D1342" s="2">
        <v>3.9233276206447343E-3</v>
      </c>
      <c r="E1342" s="2">
        <v>5.785492493556788E-3</v>
      </c>
      <c r="F1342" s="2">
        <v>1.1008800000000001</v>
      </c>
      <c r="G1342" s="2">
        <v>1.10087</v>
      </c>
      <c r="H1342" s="2">
        <v>1.1100850000000002</v>
      </c>
      <c r="I1342" s="2">
        <v>1.1285059999999998</v>
      </c>
      <c r="J1342" s="2">
        <v>1.1568759999999998</v>
      </c>
      <c r="K1342" s="17" t="s">
        <v>47</v>
      </c>
      <c r="L1342" s="17" t="s">
        <v>53</v>
      </c>
      <c r="M1342" s="17" t="s">
        <v>53</v>
      </c>
    </row>
    <row r="1343" spans="1:13" ht="13.5" x14ac:dyDescent="0.25">
      <c r="A1343" s="3">
        <v>43966</v>
      </c>
      <c r="B1343" s="2">
        <v>1.1122000000000001</v>
      </c>
      <c r="C1343" s="2">
        <v>49.235559106826109</v>
      </c>
      <c r="D1343" s="2">
        <v>-3.3495770443261463E-3</v>
      </c>
      <c r="E1343" s="2">
        <v>6.5260351919008749E-3</v>
      </c>
      <c r="F1343" s="2">
        <v>1.1008800000000001</v>
      </c>
      <c r="G1343" s="2">
        <v>1.1051199999999999</v>
      </c>
      <c r="H1343" s="2">
        <v>1.1093750000000004</v>
      </c>
      <c r="I1343" s="2">
        <v>1.1260979999999998</v>
      </c>
      <c r="J1343" s="2">
        <v>1.1566279999999998</v>
      </c>
      <c r="K1343" s="17" t="s">
        <v>47</v>
      </c>
      <c r="L1343" s="17" t="s">
        <v>53</v>
      </c>
      <c r="M1343" s="17" t="s">
        <v>53</v>
      </c>
    </row>
    <row r="1344" spans="1:13" ht="13.5" x14ac:dyDescent="0.25">
      <c r="A1344" s="3">
        <v>43969</v>
      </c>
      <c r="B1344" s="2">
        <v>1.1122000000000001</v>
      </c>
      <c r="C1344" s="2">
        <v>49.235559106826102</v>
      </c>
      <c r="D1344" s="2">
        <v>-6.232341929482077E-3</v>
      </c>
      <c r="E1344" s="2">
        <v>7.3377983998356867E-3</v>
      </c>
      <c r="F1344" s="2">
        <v>1.1065400000000001</v>
      </c>
      <c r="G1344" s="2">
        <v>1.1072499999999998</v>
      </c>
      <c r="H1344" s="2">
        <v>1.1086650000000002</v>
      </c>
      <c r="I1344" s="2">
        <v>1.1236900000000001</v>
      </c>
      <c r="J1344" s="2">
        <v>1.1563444999999997</v>
      </c>
      <c r="K1344" s="17" t="s">
        <v>50</v>
      </c>
      <c r="L1344" s="17" t="s">
        <v>53</v>
      </c>
      <c r="M1344" s="17" t="s">
        <v>51</v>
      </c>
    </row>
    <row r="1345" spans="1:13" ht="13.5" x14ac:dyDescent="0.25">
      <c r="A1345" s="3">
        <v>43970</v>
      </c>
      <c r="B1345" s="2">
        <v>1.1122000000000001</v>
      </c>
      <c r="C1345" s="2">
        <v>49.235559106826102</v>
      </c>
      <c r="D1345" s="2">
        <v>-4.2933988403079937E-3</v>
      </c>
      <c r="E1345" s="2">
        <v>7.4896807825969658E-3</v>
      </c>
      <c r="F1345" s="2">
        <v>1.1122000000000001</v>
      </c>
      <c r="G1345" s="2">
        <v>1.1065399999999999</v>
      </c>
      <c r="H1345" s="2">
        <v>1.1079550000000005</v>
      </c>
      <c r="I1345" s="2">
        <v>1.1218480000000002</v>
      </c>
      <c r="J1345" s="2">
        <v>1.1559549999999996</v>
      </c>
      <c r="K1345" s="17" t="s">
        <v>50</v>
      </c>
      <c r="L1345" s="17" t="s">
        <v>53</v>
      </c>
      <c r="M1345" s="17" t="s">
        <v>51</v>
      </c>
    </row>
    <row r="1346" spans="1:13" ht="13.5" x14ac:dyDescent="0.25">
      <c r="A1346" s="3">
        <v>43971</v>
      </c>
      <c r="B1346" s="2">
        <v>1.1051</v>
      </c>
      <c r="C1346" s="2">
        <v>46.502721846818567</v>
      </c>
      <c r="D1346" s="2">
        <v>-3.2108263477608201E-3</v>
      </c>
      <c r="E1346" s="2">
        <v>6.49432623656317E-3</v>
      </c>
      <c r="F1346" s="2">
        <v>1.1107800000000001</v>
      </c>
      <c r="G1346" s="2">
        <v>1.1058299999999999</v>
      </c>
      <c r="H1346" s="2">
        <v>1.1065350000000003</v>
      </c>
      <c r="I1346" s="2">
        <v>1.1205720000000001</v>
      </c>
      <c r="J1346" s="2">
        <v>1.1556359999999997</v>
      </c>
      <c r="K1346" s="17" t="s">
        <v>47</v>
      </c>
      <c r="L1346" s="17" t="s">
        <v>53</v>
      </c>
      <c r="M1346" s="17" t="s">
        <v>46</v>
      </c>
    </row>
    <row r="1347" spans="1:13" ht="13.5" x14ac:dyDescent="0.25">
      <c r="A1347" s="3">
        <v>43972</v>
      </c>
      <c r="B1347" s="2">
        <v>1.1264000000000001</v>
      </c>
      <c r="C1347" s="2">
        <v>54.637374557936951</v>
      </c>
      <c r="D1347" s="2">
        <v>-3.8229324992093972E-3</v>
      </c>
      <c r="E1347" s="2">
        <v>3.5054871843266753E-3</v>
      </c>
      <c r="F1347" s="2">
        <v>1.1136200000000001</v>
      </c>
      <c r="G1347" s="2">
        <v>1.1072500000000001</v>
      </c>
      <c r="H1347" s="2">
        <v>1.1061800000000002</v>
      </c>
      <c r="I1347" s="2">
        <v>1.1187300000000002</v>
      </c>
      <c r="J1347" s="2">
        <v>1.1554234999999995</v>
      </c>
      <c r="K1347" s="17" t="s">
        <v>50</v>
      </c>
      <c r="L1347" s="17" t="s">
        <v>53</v>
      </c>
      <c r="M1347" s="17" t="s">
        <v>51</v>
      </c>
    </row>
    <row r="1348" spans="1:13" ht="13.5" x14ac:dyDescent="0.25">
      <c r="A1348" s="3">
        <v>43973</v>
      </c>
      <c r="B1348" s="2">
        <v>1.1264000000000001</v>
      </c>
      <c r="C1348" s="2">
        <v>54.637374557936951</v>
      </c>
      <c r="D1348" s="2">
        <v>-4.4207600252821333E-3</v>
      </c>
      <c r="E1348" s="2">
        <v>-2.5420878865733678E-3</v>
      </c>
      <c r="F1348" s="2">
        <v>1.1164600000000002</v>
      </c>
      <c r="G1348" s="2">
        <v>1.10867</v>
      </c>
      <c r="H1348" s="2">
        <v>1.1068900000000002</v>
      </c>
      <c r="I1348" s="2">
        <v>1.1168880000000003</v>
      </c>
      <c r="J1348" s="2">
        <v>1.1552109999999995</v>
      </c>
      <c r="K1348" s="17" t="s">
        <v>50</v>
      </c>
      <c r="L1348" s="17" t="s">
        <v>53</v>
      </c>
      <c r="M1348" s="17" t="s">
        <v>51</v>
      </c>
    </row>
    <row r="1349" spans="1:13" ht="13.5" x14ac:dyDescent="0.25">
      <c r="A1349" s="3">
        <v>43977</v>
      </c>
      <c r="B1349" s="2">
        <v>1.1264000000000001</v>
      </c>
      <c r="C1349" s="2">
        <v>54.637374557936951</v>
      </c>
      <c r="D1349" s="2">
        <v>-9.3544338986977227E-3</v>
      </c>
      <c r="E1349" s="2">
        <v>-1.0437448918989544E-2</v>
      </c>
      <c r="F1349" s="2">
        <v>1.1193000000000002</v>
      </c>
      <c r="G1349" s="2">
        <v>1.1129200000000001</v>
      </c>
      <c r="H1349" s="2">
        <v>1.1076000000000001</v>
      </c>
      <c r="I1349" s="2">
        <v>1.1160380000000003</v>
      </c>
      <c r="J1349" s="2">
        <v>1.1549984999999996</v>
      </c>
      <c r="K1349" s="17" t="s">
        <v>50</v>
      </c>
      <c r="L1349" s="17" t="s">
        <v>53</v>
      </c>
      <c r="M1349" s="17" t="s">
        <v>51</v>
      </c>
    </row>
    <row r="1350" spans="1:13" ht="13.5" x14ac:dyDescent="0.25">
      <c r="A1350" s="3">
        <v>43978</v>
      </c>
      <c r="B1350" s="2">
        <v>1.1264000000000001</v>
      </c>
      <c r="C1350" s="2">
        <v>54.637374557936951</v>
      </c>
      <c r="D1350" s="2">
        <v>-1.3597575151103714E-2</v>
      </c>
      <c r="E1350" s="2">
        <v>-2.0281209693291464E-2</v>
      </c>
      <c r="F1350" s="2">
        <v>1.1221400000000001</v>
      </c>
      <c r="G1350" s="2">
        <v>1.1171700000000002</v>
      </c>
      <c r="H1350" s="2">
        <v>1.1076000000000001</v>
      </c>
      <c r="I1350" s="2">
        <v>1.1151880000000001</v>
      </c>
      <c r="J1350" s="2">
        <v>1.1548569999999994</v>
      </c>
      <c r="K1350" s="17" t="s">
        <v>50</v>
      </c>
      <c r="L1350" s="17" t="s">
        <v>53</v>
      </c>
      <c r="M1350" s="17" t="s">
        <v>51</v>
      </c>
    </row>
    <row r="1351" spans="1:13" ht="13.5" x14ac:dyDescent="0.25">
      <c r="A1351" s="3">
        <v>43979</v>
      </c>
      <c r="B1351" s="2">
        <v>1.1264000000000001</v>
      </c>
      <c r="C1351" s="2">
        <v>54.637374557936951</v>
      </c>
      <c r="D1351" s="2">
        <v>-1.2897499777335009E-2</v>
      </c>
      <c r="E1351" s="2">
        <v>-3.1266901456804434E-2</v>
      </c>
      <c r="F1351" s="2">
        <v>1.1264000000000001</v>
      </c>
      <c r="G1351" s="2">
        <v>1.1185900000000002</v>
      </c>
      <c r="H1351" s="2">
        <v>1.1090199999999999</v>
      </c>
      <c r="I1351" s="2">
        <v>1.1149060000000002</v>
      </c>
      <c r="J1351" s="2">
        <v>1.1546444999999994</v>
      </c>
      <c r="K1351" s="17" t="s">
        <v>50</v>
      </c>
      <c r="L1351" s="17" t="s">
        <v>53</v>
      </c>
      <c r="M1351" s="17" t="s">
        <v>51</v>
      </c>
    </row>
    <row r="1352" spans="1:13" ht="13.5" x14ac:dyDescent="0.25">
      <c r="A1352" s="3">
        <v>43980</v>
      </c>
      <c r="B1352" s="2">
        <v>1.1193</v>
      </c>
      <c r="C1352" s="2">
        <v>50.900315457499865</v>
      </c>
      <c r="D1352" s="2">
        <v>-1.1837925056834564E-2</v>
      </c>
      <c r="E1352" s="2">
        <v>-4.2016908228899599E-2</v>
      </c>
      <c r="F1352" s="2">
        <v>1.1249800000000001</v>
      </c>
      <c r="G1352" s="2">
        <v>1.1193000000000002</v>
      </c>
      <c r="H1352" s="2">
        <v>1.110085</v>
      </c>
      <c r="I1352" s="2">
        <v>1.1150480000000003</v>
      </c>
      <c r="J1352" s="2">
        <v>1.1543964999999994</v>
      </c>
      <c r="K1352" s="17" t="s">
        <v>47</v>
      </c>
      <c r="L1352" s="17" t="s">
        <v>53</v>
      </c>
      <c r="M1352" s="17" t="s">
        <v>46</v>
      </c>
    </row>
    <row r="1353" spans="1:13" ht="13.5" x14ac:dyDescent="0.25">
      <c r="A1353" s="3">
        <v>43983</v>
      </c>
      <c r="B1353" s="2">
        <v>1.1193</v>
      </c>
      <c r="C1353" s="2">
        <v>50.900315457499865</v>
      </c>
      <c r="D1353" s="2">
        <v>-1.0953780474598274E-2</v>
      </c>
      <c r="E1353" s="2">
        <v>-5.1941774404693955E-2</v>
      </c>
      <c r="F1353" s="2">
        <v>1.1235599999999999</v>
      </c>
      <c r="G1353" s="2">
        <v>1.12001</v>
      </c>
      <c r="H1353" s="2">
        <v>1.1125649999999998</v>
      </c>
      <c r="I1353" s="2">
        <v>1.1154740000000003</v>
      </c>
      <c r="J1353" s="2">
        <v>1.1541484999999994</v>
      </c>
      <c r="K1353" s="17" t="s">
        <v>47</v>
      </c>
      <c r="L1353" s="17" t="s">
        <v>53</v>
      </c>
      <c r="M1353" s="17" t="s">
        <v>46</v>
      </c>
    </row>
    <row r="1354" spans="1:13" ht="13.5" x14ac:dyDescent="0.25">
      <c r="A1354" s="3">
        <v>43984</v>
      </c>
      <c r="B1354" s="2">
        <v>1.1193</v>
      </c>
      <c r="C1354" s="2">
        <v>50.900315457499865</v>
      </c>
      <c r="D1354" s="2">
        <v>-1.0217156879118505E-2</v>
      </c>
      <c r="E1354" s="2">
        <v>-6.0668743462697586E-2</v>
      </c>
      <c r="F1354" s="2">
        <v>1.1221400000000001</v>
      </c>
      <c r="G1354" s="2">
        <v>1.1207199999999999</v>
      </c>
      <c r="H1354" s="2">
        <v>1.1139849999999998</v>
      </c>
      <c r="I1354" s="2">
        <v>1.1164660000000002</v>
      </c>
      <c r="J1354" s="2">
        <v>1.1539004999999996</v>
      </c>
      <c r="K1354" s="17" t="s">
        <v>47</v>
      </c>
      <c r="L1354" s="17" t="s">
        <v>53</v>
      </c>
      <c r="M1354" s="17" t="s">
        <v>46</v>
      </c>
    </row>
    <row r="1355" spans="1:13" ht="13.5" x14ac:dyDescent="0.25">
      <c r="A1355" s="3">
        <v>43985</v>
      </c>
      <c r="B1355" s="2">
        <v>1.1193</v>
      </c>
      <c r="C1355" s="2">
        <v>50.900315457499865</v>
      </c>
      <c r="D1355" s="2">
        <v>-9.6045069752055401E-3</v>
      </c>
      <c r="E1355" s="2">
        <v>-6.9046970095198709E-2</v>
      </c>
      <c r="F1355" s="2">
        <v>1.1207199999999999</v>
      </c>
      <c r="G1355" s="2">
        <v>1.1214299999999997</v>
      </c>
      <c r="H1355" s="2">
        <v>1.1139849999999998</v>
      </c>
      <c r="I1355" s="2">
        <v>1.1171740000000003</v>
      </c>
      <c r="J1355" s="2">
        <v>1.1537234999999995</v>
      </c>
      <c r="K1355" s="17" t="s">
        <v>47</v>
      </c>
      <c r="L1355" s="17" t="s">
        <v>53</v>
      </c>
      <c r="M1355" s="17" t="s">
        <v>46</v>
      </c>
    </row>
    <row r="1356" spans="1:13" ht="13.5" x14ac:dyDescent="0.25">
      <c r="A1356" s="3">
        <v>43986</v>
      </c>
      <c r="B1356" s="2">
        <v>1.0909</v>
      </c>
      <c r="C1356" s="2">
        <v>37.208039208051751</v>
      </c>
      <c r="D1356" s="2">
        <v>-8.0845732103140833E-3</v>
      </c>
      <c r="E1356" s="2">
        <v>-7.6315224420791722E-2</v>
      </c>
      <c r="F1356" s="2">
        <v>1.1136199999999998</v>
      </c>
      <c r="G1356" s="2">
        <v>1.1200100000000002</v>
      </c>
      <c r="H1356" s="2">
        <v>1.1129199999999999</v>
      </c>
      <c r="I1356" s="2">
        <v>1.1167480000000003</v>
      </c>
      <c r="J1356" s="2">
        <v>1.1534044999999997</v>
      </c>
      <c r="K1356" s="17" t="s">
        <v>47</v>
      </c>
      <c r="L1356" s="17" t="s">
        <v>53</v>
      </c>
      <c r="M1356" s="17" t="s">
        <v>46</v>
      </c>
    </row>
    <row r="1357" spans="1:13" ht="13.5" x14ac:dyDescent="0.25">
      <c r="A1357" s="3">
        <v>43987</v>
      </c>
      <c r="B1357" s="2">
        <v>1.0909</v>
      </c>
      <c r="C1357" s="2">
        <v>37.208039208051758</v>
      </c>
      <c r="D1357" s="2">
        <v>-3.3628635858515832E-3</v>
      </c>
      <c r="E1357" s="2">
        <v>-8.0115723855651605E-2</v>
      </c>
      <c r="F1357" s="2">
        <v>1.1079399999999999</v>
      </c>
      <c r="G1357" s="2">
        <v>1.11646</v>
      </c>
      <c r="H1357" s="2">
        <v>1.111855</v>
      </c>
      <c r="I1357" s="2">
        <v>1.1168880000000001</v>
      </c>
      <c r="J1357" s="2">
        <v>1.1530854999999995</v>
      </c>
      <c r="K1357" s="17" t="s">
        <v>47</v>
      </c>
      <c r="L1357" s="17" t="s">
        <v>53</v>
      </c>
      <c r="M1357" s="17" t="s">
        <v>46</v>
      </c>
    </row>
    <row r="1358" spans="1:13" ht="13.5" x14ac:dyDescent="0.25">
      <c r="A1358" s="3">
        <v>43990</v>
      </c>
      <c r="B1358" s="2">
        <v>1.0626</v>
      </c>
      <c r="C1358" s="2">
        <v>28.384018444365452</v>
      </c>
      <c r="D1358" s="2">
        <v>2.8756594941217184E-3</v>
      </c>
      <c r="E1358" s="2">
        <v>-7.8826514331402586E-2</v>
      </c>
      <c r="F1358" s="2">
        <v>1.0966</v>
      </c>
      <c r="G1358" s="2">
        <v>1.11008</v>
      </c>
      <c r="H1358" s="2">
        <v>1.109375</v>
      </c>
      <c r="I1358" s="2">
        <v>1.1164620000000001</v>
      </c>
      <c r="J1358" s="2">
        <v>1.1526249999999996</v>
      </c>
      <c r="K1358" s="17" t="s">
        <v>47</v>
      </c>
      <c r="L1358" s="17" t="s">
        <v>53</v>
      </c>
      <c r="M1358" s="17" t="s">
        <v>46</v>
      </c>
    </row>
    <row r="1359" spans="1:13" ht="13.5" x14ac:dyDescent="0.25">
      <c r="A1359" s="3">
        <v>43991</v>
      </c>
      <c r="B1359" s="2">
        <v>1.0555000000000001</v>
      </c>
      <c r="C1359" s="2">
        <v>26.674837226329927</v>
      </c>
      <c r="D1359" s="2">
        <v>8.9836116565609192E-3</v>
      </c>
      <c r="E1359" s="2">
        <v>-7.2629510712501455E-2</v>
      </c>
      <c r="F1359" s="2">
        <v>1.0838399999999999</v>
      </c>
      <c r="G1359" s="2">
        <v>1.1029899999999999</v>
      </c>
      <c r="H1359" s="2">
        <v>1.107955</v>
      </c>
      <c r="I1359" s="2">
        <v>1.1154700000000002</v>
      </c>
      <c r="J1359" s="2">
        <v>1.1520224999999995</v>
      </c>
      <c r="K1359" s="17" t="s">
        <v>47</v>
      </c>
      <c r="L1359" s="17" t="s">
        <v>53</v>
      </c>
      <c r="M1359" s="17" t="s">
        <v>46</v>
      </c>
    </row>
    <row r="1360" spans="1:13" ht="13.5" x14ac:dyDescent="0.25">
      <c r="A1360" s="3">
        <v>43992</v>
      </c>
      <c r="B1360" s="2">
        <v>1.0414000000000001</v>
      </c>
      <c r="C1360" s="2">
        <v>23.631494477754259</v>
      </c>
      <c r="D1360" s="2">
        <v>1.5519088574066808E-2</v>
      </c>
      <c r="E1360" s="2">
        <v>-6.3252354834894622E-2</v>
      </c>
      <c r="F1360" s="2">
        <v>1.06826</v>
      </c>
      <c r="G1360" s="2">
        <v>1.09449</v>
      </c>
      <c r="H1360" s="2">
        <v>1.1058299999999999</v>
      </c>
      <c r="I1360" s="2">
        <v>1.1141960000000004</v>
      </c>
      <c r="J1360" s="2">
        <v>1.1513494999999998</v>
      </c>
      <c r="K1360" s="17" t="s">
        <v>47</v>
      </c>
      <c r="L1360" s="17" t="s">
        <v>53</v>
      </c>
      <c r="M1360" s="17" t="s">
        <v>46</v>
      </c>
    </row>
    <row r="1361" spans="1:13" ht="13.5" x14ac:dyDescent="0.25">
      <c r="A1361" s="3">
        <v>43993</v>
      </c>
      <c r="B1361" s="2">
        <v>1.0414000000000001</v>
      </c>
      <c r="C1361" s="2">
        <v>23.631494477754259</v>
      </c>
      <c r="D1361" s="2">
        <v>2.1431281730812657E-2</v>
      </c>
      <c r="E1361" s="2">
        <v>-5.2287689804480939E-2</v>
      </c>
      <c r="F1361" s="2">
        <v>1.0583600000000002</v>
      </c>
      <c r="G1361" s="2">
        <v>1.0859899999999998</v>
      </c>
      <c r="H1361" s="2">
        <v>1.10229</v>
      </c>
      <c r="I1361" s="2">
        <v>1.1129220000000004</v>
      </c>
      <c r="J1361" s="2">
        <v>1.1506764999999997</v>
      </c>
      <c r="K1361" s="17" t="s">
        <v>47</v>
      </c>
      <c r="L1361" s="17" t="s">
        <v>53</v>
      </c>
      <c r="M1361" s="17" t="s">
        <v>46</v>
      </c>
    </row>
    <row r="1362" spans="1:13" ht="13.5" x14ac:dyDescent="0.25">
      <c r="A1362" s="3">
        <v>43994</v>
      </c>
      <c r="B1362" s="2">
        <v>1.0555000000000001</v>
      </c>
      <c r="C1362" s="2">
        <v>32.555593715501885</v>
      </c>
      <c r="D1362" s="2">
        <v>2.4651019597427659E-2</v>
      </c>
      <c r="E1362" s="2">
        <v>-4.3009941215943384E-2</v>
      </c>
      <c r="F1362" s="2">
        <v>1.0512800000000002</v>
      </c>
      <c r="G1362" s="2">
        <v>1.07961</v>
      </c>
      <c r="H1362" s="2">
        <v>1.0994549999999996</v>
      </c>
      <c r="I1362" s="2">
        <v>1.1115040000000003</v>
      </c>
      <c r="J1362" s="2">
        <v>1.1502159999999997</v>
      </c>
      <c r="K1362" s="17" t="s">
        <v>47</v>
      </c>
      <c r="L1362" s="17" t="s">
        <v>53</v>
      </c>
      <c r="M1362" s="17" t="s">
        <v>46</v>
      </c>
    </row>
    <row r="1363" spans="1:13" ht="13.5" x14ac:dyDescent="0.25">
      <c r="A1363" s="3">
        <v>43997</v>
      </c>
      <c r="B1363" s="2">
        <v>1.0555000000000001</v>
      </c>
      <c r="C1363" s="2">
        <v>32.555593715501885</v>
      </c>
      <c r="D1363" s="2">
        <v>2.7619748471870542E-2</v>
      </c>
      <c r="E1363" s="2">
        <v>-3.5795167665209529E-2</v>
      </c>
      <c r="F1363" s="2">
        <v>1.0498600000000002</v>
      </c>
      <c r="G1363" s="2">
        <v>1.0732300000000001</v>
      </c>
      <c r="H1363" s="2">
        <v>1.0966199999999995</v>
      </c>
      <c r="I1363" s="2">
        <v>1.1096620000000004</v>
      </c>
      <c r="J1363" s="2">
        <v>1.1496844999999998</v>
      </c>
      <c r="K1363" s="17" t="s">
        <v>47</v>
      </c>
      <c r="L1363" s="17" t="s">
        <v>53</v>
      </c>
      <c r="M1363" s="17" t="s">
        <v>46</v>
      </c>
    </row>
    <row r="1364" spans="1:13" ht="13.5" x14ac:dyDescent="0.25">
      <c r="A1364" s="3">
        <v>43998</v>
      </c>
      <c r="B1364" s="2">
        <v>1.0839000000000001</v>
      </c>
      <c r="C1364" s="2">
        <v>47.018169620072548</v>
      </c>
      <c r="D1364" s="2">
        <v>2.8254282507723216E-2</v>
      </c>
      <c r="E1364" s="2">
        <v>-3.0890394705695424E-2</v>
      </c>
      <c r="F1364" s="2">
        <v>1.0555400000000001</v>
      </c>
      <c r="G1364" s="2">
        <v>1.06969</v>
      </c>
      <c r="H1364" s="2">
        <v>1.0952049999999995</v>
      </c>
      <c r="I1364" s="2">
        <v>1.1079620000000003</v>
      </c>
      <c r="J1364" s="2">
        <v>1.1492594999999997</v>
      </c>
      <c r="K1364" s="17" t="s">
        <v>50</v>
      </c>
      <c r="L1364" s="17" t="s">
        <v>53</v>
      </c>
      <c r="M1364" s="17" t="s">
        <v>51</v>
      </c>
    </row>
    <row r="1365" spans="1:13" ht="13.5" x14ac:dyDescent="0.25">
      <c r="A1365" s="3">
        <v>43999</v>
      </c>
      <c r="B1365" s="2">
        <v>1.0839000000000001</v>
      </c>
      <c r="C1365" s="2">
        <v>47.018169620072555</v>
      </c>
      <c r="D1365" s="2">
        <v>2.883285723657969E-2</v>
      </c>
      <c r="E1365" s="2">
        <v>-2.5537119286804792E-2</v>
      </c>
      <c r="F1365" s="2">
        <v>1.0640399999999999</v>
      </c>
      <c r="G1365" s="2">
        <v>1.0661499999999999</v>
      </c>
      <c r="H1365" s="2">
        <v>1.0937899999999998</v>
      </c>
      <c r="I1365" s="2">
        <v>1.1068300000000002</v>
      </c>
      <c r="J1365" s="2">
        <v>1.1488344999999998</v>
      </c>
      <c r="K1365" s="17" t="s">
        <v>50</v>
      </c>
      <c r="L1365" s="17" t="s">
        <v>53</v>
      </c>
      <c r="M1365" s="17" t="s">
        <v>51</v>
      </c>
    </row>
    <row r="1366" spans="1:13" ht="13.5" x14ac:dyDescent="0.25">
      <c r="A1366" s="3">
        <v>44000</v>
      </c>
      <c r="B1366" s="2">
        <v>1.0626</v>
      </c>
      <c r="C1366" s="2">
        <v>39.626879924410545</v>
      </c>
      <c r="D1366" s="2">
        <v>2.6569542767888032E-2</v>
      </c>
      <c r="E1366" s="2">
        <v>-2.0625781278784047E-2</v>
      </c>
      <c r="F1366" s="2">
        <v>1.0682800000000001</v>
      </c>
      <c r="G1366" s="2">
        <v>1.0633200000000003</v>
      </c>
      <c r="H1366" s="2">
        <v>1.0916649999999999</v>
      </c>
      <c r="I1366" s="2">
        <v>1.1054120000000003</v>
      </c>
      <c r="J1366" s="2">
        <v>1.1481614999999996</v>
      </c>
      <c r="K1366" s="17" t="s">
        <v>50</v>
      </c>
      <c r="L1366" s="17" t="s">
        <v>53</v>
      </c>
      <c r="M1366" s="17" t="s">
        <v>51</v>
      </c>
    </row>
    <row r="1367" spans="1:13" ht="13.5" x14ac:dyDescent="0.25">
      <c r="A1367" s="3">
        <v>44001</v>
      </c>
      <c r="B1367" s="2">
        <v>1.0626</v>
      </c>
      <c r="C1367" s="2">
        <v>39.626879924410545</v>
      </c>
      <c r="D1367" s="2">
        <v>2.4816011001615124E-2</v>
      </c>
      <c r="E1367" s="2">
        <v>-1.6480409722945434E-2</v>
      </c>
      <c r="F1367" s="2">
        <v>1.0696999999999999</v>
      </c>
      <c r="G1367" s="2">
        <v>1.0604900000000002</v>
      </c>
      <c r="H1367" s="2">
        <v>1.0884749999999999</v>
      </c>
      <c r="I1367" s="2">
        <v>1.1039940000000004</v>
      </c>
      <c r="J1367" s="2">
        <v>1.1476299999999997</v>
      </c>
      <c r="K1367" s="17" t="s">
        <v>50</v>
      </c>
      <c r="L1367" s="17" t="s">
        <v>53</v>
      </c>
      <c r="M1367" s="17" t="s">
        <v>51</v>
      </c>
    </row>
    <row r="1368" spans="1:13" ht="13.5" x14ac:dyDescent="0.25">
      <c r="A1368" s="3">
        <v>44004</v>
      </c>
      <c r="B1368" s="2">
        <v>1.0484</v>
      </c>
      <c r="C1368" s="2">
        <v>35.332442537733286</v>
      </c>
      <c r="D1368" s="2">
        <v>2.0179870603519667E-2</v>
      </c>
      <c r="E1368" s="2">
        <v>-1.2860289244967609E-2</v>
      </c>
      <c r="F1368" s="2">
        <v>1.0682800000000001</v>
      </c>
      <c r="G1368" s="2">
        <v>1.0590700000000002</v>
      </c>
      <c r="H1368" s="2">
        <v>1.0845749999999998</v>
      </c>
      <c r="I1368" s="2">
        <v>1.1022920000000007</v>
      </c>
      <c r="J1368" s="2">
        <v>1.1470984999999998</v>
      </c>
      <c r="K1368" s="17" t="s">
        <v>47</v>
      </c>
      <c r="L1368" s="17" t="s">
        <v>53</v>
      </c>
      <c r="M1368" s="17" t="s">
        <v>46</v>
      </c>
    </row>
    <row r="1369" spans="1:13" ht="13.5" x14ac:dyDescent="0.25">
      <c r="A1369" s="3">
        <v>44005</v>
      </c>
      <c r="B1369" s="2">
        <v>1.0271999999999999</v>
      </c>
      <c r="C1369" s="2">
        <v>30.089618545672337</v>
      </c>
      <c r="D1369" s="2">
        <v>1.6957482877336449E-2</v>
      </c>
      <c r="E1369" s="2">
        <v>-1.0515602449406268E-2</v>
      </c>
      <c r="F1369" s="2">
        <v>1.05694</v>
      </c>
      <c r="G1369" s="2">
        <v>1.0562400000000001</v>
      </c>
      <c r="H1369" s="2">
        <v>1.079615</v>
      </c>
      <c r="I1369" s="2">
        <v>1.1001660000000006</v>
      </c>
      <c r="J1369" s="2">
        <v>1.1465319999999997</v>
      </c>
      <c r="K1369" s="17" t="s">
        <v>47</v>
      </c>
      <c r="L1369" s="17" t="s">
        <v>53</v>
      </c>
      <c r="M1369" s="17" t="s">
        <v>46</v>
      </c>
    </row>
    <row r="1370" spans="1:13" ht="13.5" x14ac:dyDescent="0.25">
      <c r="A1370" s="3">
        <v>44006</v>
      </c>
      <c r="B1370" s="2">
        <v>0.99890000000000001</v>
      </c>
      <c r="C1370" s="2">
        <v>24.79945587260616</v>
      </c>
      <c r="D1370" s="2">
        <v>1.4489145110357038E-2</v>
      </c>
      <c r="E1370" s="2">
        <v>-8.7238648424786628E-3</v>
      </c>
      <c r="F1370" s="2">
        <v>1.0399400000000001</v>
      </c>
      <c r="G1370" s="2">
        <v>1.0519900000000002</v>
      </c>
      <c r="H1370" s="2">
        <v>1.07324</v>
      </c>
      <c r="I1370" s="2">
        <v>1.0974740000000007</v>
      </c>
      <c r="J1370" s="2">
        <v>1.1456819999999999</v>
      </c>
      <c r="K1370" s="17" t="s">
        <v>47</v>
      </c>
      <c r="L1370" s="17" t="s">
        <v>53</v>
      </c>
      <c r="M1370" s="17" t="s">
        <v>46</v>
      </c>
    </row>
    <row r="1371" spans="1:13" ht="13.5" x14ac:dyDescent="0.25">
      <c r="A1371" s="3">
        <v>44007</v>
      </c>
      <c r="B1371" s="2">
        <v>1.0343</v>
      </c>
      <c r="C1371" s="2">
        <v>39.199424466314198</v>
      </c>
      <c r="D1371" s="2">
        <v>1.0252252043802201E-2</v>
      </c>
      <c r="E1371" s="2">
        <v>-7.6831178383798679E-3</v>
      </c>
      <c r="F1371" s="2">
        <v>1.0342799999999999</v>
      </c>
      <c r="G1371" s="2">
        <v>1.05128</v>
      </c>
      <c r="H1371" s="2">
        <v>1.068635</v>
      </c>
      <c r="I1371" s="2">
        <v>1.0954900000000007</v>
      </c>
      <c r="J1371" s="2">
        <v>1.1450089999999999</v>
      </c>
      <c r="K1371" s="17" t="s">
        <v>47</v>
      </c>
      <c r="L1371" s="17" t="s">
        <v>53</v>
      </c>
      <c r="M1371" s="17" t="s">
        <v>46</v>
      </c>
    </row>
    <row r="1372" spans="1:13" ht="13.5" x14ac:dyDescent="0.25">
      <c r="A1372" s="3">
        <v>44008</v>
      </c>
      <c r="B1372" s="2">
        <v>1.0414000000000001</v>
      </c>
      <c r="C1372" s="2">
        <v>41.614257667454396</v>
      </c>
      <c r="D1372" s="2">
        <v>8.5401306720704895E-3</v>
      </c>
      <c r="E1372" s="2">
        <v>-6.3867046896288193E-3</v>
      </c>
      <c r="F1372" s="2">
        <v>1.0300400000000001</v>
      </c>
      <c r="G1372" s="2">
        <v>1.0498699999999999</v>
      </c>
      <c r="H1372" s="2">
        <v>1.06474</v>
      </c>
      <c r="I1372" s="2">
        <v>1.0937900000000009</v>
      </c>
      <c r="J1372" s="2">
        <v>1.144407</v>
      </c>
      <c r="K1372" s="17" t="s">
        <v>47</v>
      </c>
      <c r="L1372" s="17" t="s">
        <v>53</v>
      </c>
      <c r="M1372" s="17" t="s">
        <v>46</v>
      </c>
    </row>
    <row r="1373" spans="1:13" ht="13.5" x14ac:dyDescent="0.25">
      <c r="A1373" s="3">
        <v>44011</v>
      </c>
      <c r="B1373" s="2">
        <v>1.0414000000000001</v>
      </c>
      <c r="C1373" s="2">
        <v>41.614257667454396</v>
      </c>
      <c r="D1373" s="2">
        <v>7.2620853731688584E-3</v>
      </c>
      <c r="E1373" s="2">
        <v>-3.6395168581478737E-3</v>
      </c>
      <c r="F1373" s="2">
        <v>1.02864</v>
      </c>
      <c r="G1373" s="2">
        <v>1.0484599999999999</v>
      </c>
      <c r="H1373" s="2">
        <v>1.0608449999999998</v>
      </c>
      <c r="I1373" s="2">
        <v>1.0920900000000009</v>
      </c>
      <c r="J1373" s="2">
        <v>1.143805</v>
      </c>
      <c r="K1373" s="17" t="s">
        <v>50</v>
      </c>
      <c r="L1373" s="17" t="s">
        <v>53</v>
      </c>
      <c r="M1373" s="17" t="s">
        <v>52</v>
      </c>
    </row>
    <row r="1374" spans="1:13" ht="13.5" x14ac:dyDescent="0.25">
      <c r="A1374" s="3">
        <v>44012</v>
      </c>
      <c r="B1374" s="2">
        <v>0.99890000000000001</v>
      </c>
      <c r="C1374" s="2">
        <v>32.620032018471179</v>
      </c>
      <c r="D1374" s="2">
        <v>1.3856071701685568E-2</v>
      </c>
      <c r="E1374" s="2">
        <v>2.1038831688821678E-4</v>
      </c>
      <c r="F1374" s="2">
        <v>1.02298</v>
      </c>
      <c r="G1374" s="2">
        <v>1.03996</v>
      </c>
      <c r="H1374" s="2">
        <v>1.0548249999999999</v>
      </c>
      <c r="I1374" s="2">
        <v>1.0895400000000008</v>
      </c>
      <c r="J1374" s="2">
        <v>1.1429905</v>
      </c>
      <c r="K1374" s="17" t="s">
        <v>47</v>
      </c>
      <c r="L1374" s="17" t="s">
        <v>53</v>
      </c>
      <c r="M1374" s="17" t="s">
        <v>46</v>
      </c>
    </row>
    <row r="1375" spans="1:13" ht="13.5" x14ac:dyDescent="0.25">
      <c r="A1375" s="3">
        <v>44013</v>
      </c>
      <c r="B1375" s="2">
        <v>1.0059</v>
      </c>
      <c r="C1375" s="2">
        <v>35.107789211885233</v>
      </c>
      <c r="D1375" s="2">
        <v>1.9314538805774939E-2</v>
      </c>
      <c r="E1375" s="2">
        <v>4.5578184198672E-3</v>
      </c>
      <c r="F1375" s="2">
        <v>1.0243800000000001</v>
      </c>
      <c r="G1375" s="2">
        <v>1.0321600000000002</v>
      </c>
      <c r="H1375" s="2">
        <v>1.0491550000000001</v>
      </c>
      <c r="I1375" s="2">
        <v>1.0871300000000006</v>
      </c>
      <c r="J1375" s="2">
        <v>1.1422464999999999</v>
      </c>
      <c r="K1375" s="17" t="s">
        <v>50</v>
      </c>
      <c r="L1375" s="17" t="s">
        <v>53</v>
      </c>
      <c r="M1375" s="17" t="s">
        <v>51</v>
      </c>
    </row>
    <row r="1376" spans="1:13" ht="13.5" x14ac:dyDescent="0.25">
      <c r="A1376" s="3">
        <v>44014</v>
      </c>
      <c r="B1376" s="2">
        <v>0.97760000000000002</v>
      </c>
      <c r="C1376" s="2">
        <v>30.245786936214444</v>
      </c>
      <c r="D1376" s="2">
        <v>2.3079269000650937E-2</v>
      </c>
      <c r="E1376" s="2">
        <v>9.1759508462556302E-3</v>
      </c>
      <c r="F1376" s="2">
        <v>1.0130399999999999</v>
      </c>
      <c r="G1376" s="2">
        <v>1.02366</v>
      </c>
      <c r="H1376" s="2">
        <v>1.04349</v>
      </c>
      <c r="I1376" s="2">
        <v>1.0840120000000006</v>
      </c>
      <c r="J1376" s="2">
        <v>1.1413610000000001</v>
      </c>
      <c r="K1376" s="17" t="s">
        <v>50</v>
      </c>
      <c r="L1376" s="17" t="s">
        <v>53</v>
      </c>
      <c r="M1376" s="17" t="s">
        <v>52</v>
      </c>
    </row>
    <row r="1377" spans="1:13" ht="13.5" x14ac:dyDescent="0.25">
      <c r="A1377" s="3">
        <v>44015</v>
      </c>
      <c r="B1377" s="2">
        <v>0.97050000000000003</v>
      </c>
      <c r="C1377" s="2">
        <v>29.154899788441753</v>
      </c>
      <c r="D1377" s="2">
        <v>2.7260419221700305E-2</v>
      </c>
      <c r="E1377" s="2">
        <v>1.3632488155343587E-2</v>
      </c>
      <c r="F1377" s="2">
        <v>0.99886000000000019</v>
      </c>
      <c r="G1377" s="2">
        <v>1.0144500000000001</v>
      </c>
      <c r="H1377" s="2">
        <v>1.0374700000000001</v>
      </c>
      <c r="I1377" s="2">
        <v>1.0807520000000006</v>
      </c>
      <c r="J1377" s="2">
        <v>1.1404399999999999</v>
      </c>
      <c r="K1377" s="17" t="s">
        <v>47</v>
      </c>
      <c r="L1377" s="17" t="s">
        <v>53</v>
      </c>
      <c r="M1377" s="17" t="s">
        <v>46</v>
      </c>
    </row>
    <row r="1378" spans="1:13" ht="13.5" x14ac:dyDescent="0.25">
      <c r="A1378" s="3">
        <v>44018</v>
      </c>
      <c r="B1378" s="2">
        <v>0.99180000000000001</v>
      </c>
      <c r="C1378" s="2">
        <v>36.548603753347102</v>
      </c>
      <c r="D1378" s="2">
        <v>2.7512768606035909E-2</v>
      </c>
      <c r="E1378" s="2">
        <v>1.6138890983469715E-2</v>
      </c>
      <c r="F1378" s="2">
        <v>0.98894000000000004</v>
      </c>
      <c r="G1378" s="2">
        <v>1.0087899999999999</v>
      </c>
      <c r="H1378" s="2">
        <v>1.0339300000000002</v>
      </c>
      <c r="I1378" s="2">
        <v>1.0783440000000006</v>
      </c>
      <c r="J1378" s="2">
        <v>1.1396255</v>
      </c>
      <c r="K1378" s="17" t="s">
        <v>47</v>
      </c>
      <c r="L1378" s="17" t="s">
        <v>53</v>
      </c>
      <c r="M1378" s="17" t="s">
        <v>46</v>
      </c>
    </row>
    <row r="1379" spans="1:13" ht="13.5" x14ac:dyDescent="0.25">
      <c r="A1379" s="3">
        <v>44019</v>
      </c>
      <c r="B1379" s="2">
        <v>0.97760000000000002</v>
      </c>
      <c r="C1379" s="2">
        <v>34.00097013002808</v>
      </c>
      <c r="D1379" s="2">
        <v>2.5832270048395278E-2</v>
      </c>
      <c r="E1379" s="2">
        <v>1.8016637086137436E-2</v>
      </c>
      <c r="F1379" s="2">
        <v>0.98468</v>
      </c>
      <c r="G1379" s="2">
        <v>1.0038300000000002</v>
      </c>
      <c r="H1379" s="2">
        <v>1.030035</v>
      </c>
      <c r="I1379" s="2">
        <v>1.0756520000000007</v>
      </c>
      <c r="J1379" s="2">
        <v>1.1385984999999998</v>
      </c>
      <c r="K1379" s="17" t="s">
        <v>50</v>
      </c>
      <c r="L1379" s="17" t="s">
        <v>53</v>
      </c>
      <c r="M1379" s="17" t="s">
        <v>52</v>
      </c>
    </row>
    <row r="1380" spans="1:13" ht="13.5" x14ac:dyDescent="0.25">
      <c r="A1380" s="3">
        <v>44020</v>
      </c>
      <c r="B1380" s="2">
        <v>1.0059</v>
      </c>
      <c r="C1380" s="2">
        <v>42.589869081120433</v>
      </c>
      <c r="D1380" s="2">
        <v>1.8336354995561077E-2</v>
      </c>
      <c r="E1380" s="2">
        <v>1.8243020460717265E-2</v>
      </c>
      <c r="F1380" s="2">
        <v>0.98468000000000022</v>
      </c>
      <c r="G1380" s="2">
        <v>1.0045300000000001</v>
      </c>
      <c r="H1380" s="2">
        <v>1.0282600000000002</v>
      </c>
      <c r="I1380" s="2">
        <v>1.0732420000000005</v>
      </c>
      <c r="J1380" s="2">
        <v>1.137748</v>
      </c>
      <c r="K1380" s="17" t="s">
        <v>47</v>
      </c>
      <c r="L1380" s="17" t="s">
        <v>53</v>
      </c>
      <c r="M1380" s="17" t="s">
        <v>53</v>
      </c>
    </row>
    <row r="1381" spans="1:13" ht="13.5" x14ac:dyDescent="0.25">
      <c r="A1381" s="3">
        <v>44021</v>
      </c>
      <c r="B1381" s="2">
        <v>0.99180000000000001</v>
      </c>
      <c r="C1381" s="2">
        <v>39.810088929143078</v>
      </c>
      <c r="D1381" s="2">
        <v>1.8665351977009248E-2</v>
      </c>
      <c r="E1381" s="2">
        <v>1.7812367736607125E-2</v>
      </c>
      <c r="F1381" s="2">
        <v>0.98751999999999995</v>
      </c>
      <c r="G1381" s="2">
        <v>1.0002800000000001</v>
      </c>
      <c r="H1381" s="2">
        <v>1.0257800000000001</v>
      </c>
      <c r="I1381" s="2">
        <v>1.0711180000000002</v>
      </c>
      <c r="J1381" s="2">
        <v>1.136827</v>
      </c>
      <c r="K1381" s="17" t="s">
        <v>47</v>
      </c>
      <c r="L1381" s="17" t="s">
        <v>53</v>
      </c>
      <c r="M1381" s="17" t="s">
        <v>54</v>
      </c>
    </row>
    <row r="1382" spans="1:13" ht="13.5" x14ac:dyDescent="0.25">
      <c r="A1382" s="3">
        <v>44022</v>
      </c>
      <c r="B1382" s="2">
        <v>0.99180000000000001</v>
      </c>
      <c r="C1382" s="2">
        <v>39.810088929143078</v>
      </c>
      <c r="D1382" s="2">
        <v>2.0287040757608121E-2</v>
      </c>
      <c r="E1382" s="2">
        <v>1.6961675622817626E-2</v>
      </c>
      <c r="F1382" s="2">
        <v>0.99177999999999999</v>
      </c>
      <c r="G1382" s="2">
        <v>0.99531999999999987</v>
      </c>
      <c r="H1382" s="2">
        <v>1.0225950000000001</v>
      </c>
      <c r="I1382" s="2">
        <v>1.0689940000000002</v>
      </c>
      <c r="J1382" s="2">
        <v>1.1360480000000002</v>
      </c>
      <c r="K1382" s="17" t="s">
        <v>50</v>
      </c>
      <c r="L1382" s="17" t="s">
        <v>53</v>
      </c>
      <c r="M1382" s="17" t="s">
        <v>51</v>
      </c>
    </row>
    <row r="1383" spans="1:13" ht="13.5" x14ac:dyDescent="0.25">
      <c r="A1383" s="3">
        <v>44025</v>
      </c>
      <c r="B1383" s="2">
        <v>0.99180000000000001</v>
      </c>
      <c r="C1383" s="2">
        <v>39.810088929143078</v>
      </c>
      <c r="D1383" s="2">
        <v>2.1891645463119058E-2</v>
      </c>
      <c r="E1383" s="2">
        <v>1.554982888984301E-2</v>
      </c>
      <c r="F1383" s="2">
        <v>0.99177999999999999</v>
      </c>
      <c r="G1383" s="2">
        <v>0.99035999999999991</v>
      </c>
      <c r="H1383" s="2">
        <v>1.0194100000000001</v>
      </c>
      <c r="I1383" s="2">
        <v>1.0674360000000001</v>
      </c>
      <c r="J1383" s="2">
        <v>1.1351980000000002</v>
      </c>
      <c r="K1383" s="17" t="s">
        <v>50</v>
      </c>
      <c r="L1383" s="17" t="s">
        <v>53</v>
      </c>
      <c r="M1383" s="17" t="s">
        <v>53</v>
      </c>
    </row>
    <row r="1384" spans="1:13" ht="13.5" x14ac:dyDescent="0.25">
      <c r="A1384" s="3">
        <v>44026</v>
      </c>
      <c r="B1384" s="2">
        <v>0.95640000000000003</v>
      </c>
      <c r="C1384" s="2">
        <v>33.046621404058257</v>
      </c>
      <c r="D1384" s="2">
        <v>1.9548339799765779E-2</v>
      </c>
      <c r="E1384" s="2">
        <v>1.3537879879244787E-2</v>
      </c>
      <c r="F1384" s="2">
        <v>0.98754000000000008</v>
      </c>
      <c r="G1384" s="2">
        <v>0.98610999999999982</v>
      </c>
      <c r="H1384" s="2">
        <v>1.0130350000000001</v>
      </c>
      <c r="I1384" s="2">
        <v>1.064746</v>
      </c>
      <c r="J1384" s="2">
        <v>1.1341355000000002</v>
      </c>
      <c r="K1384" s="17" t="s">
        <v>47</v>
      </c>
      <c r="L1384" s="17" t="s">
        <v>53</v>
      </c>
      <c r="M1384" s="17" t="s">
        <v>46</v>
      </c>
    </row>
    <row r="1385" spans="1:13" ht="13.5" x14ac:dyDescent="0.25">
      <c r="A1385" s="3">
        <v>44027</v>
      </c>
      <c r="B1385" s="2">
        <v>0.92800000000000005</v>
      </c>
      <c r="C1385" s="2">
        <v>28.816802169269522</v>
      </c>
      <c r="D1385" s="2">
        <v>2.1154600721073002E-2</v>
      </c>
      <c r="E1385" s="2">
        <v>1.1241050688630702E-2</v>
      </c>
      <c r="F1385" s="2">
        <v>0.97195999999999994</v>
      </c>
      <c r="G1385" s="2">
        <v>0.97832000000000008</v>
      </c>
      <c r="H1385" s="2">
        <v>1.0052400000000001</v>
      </c>
      <c r="I1385" s="2">
        <v>1.0609200000000001</v>
      </c>
      <c r="J1385" s="2">
        <v>1.1328250000000004</v>
      </c>
      <c r="K1385" s="17" t="s">
        <v>47</v>
      </c>
      <c r="L1385" s="17" t="s">
        <v>53</v>
      </c>
      <c r="M1385" s="17" t="s">
        <v>46</v>
      </c>
    </row>
    <row r="1386" spans="1:13" ht="13.5" x14ac:dyDescent="0.25">
      <c r="A1386" s="3">
        <v>44028</v>
      </c>
      <c r="B1386" s="2">
        <v>0.92800000000000005</v>
      </c>
      <c r="C1386" s="2">
        <v>28.816802169269522</v>
      </c>
      <c r="D1386" s="2">
        <v>1.8705892317868233E-2</v>
      </c>
      <c r="E1386" s="2">
        <v>7.7240368169707516E-3</v>
      </c>
      <c r="F1386" s="2">
        <v>0.95920000000000005</v>
      </c>
      <c r="G1386" s="2">
        <v>0.97336000000000011</v>
      </c>
      <c r="H1386" s="2">
        <v>0.99851000000000012</v>
      </c>
      <c r="I1386" s="2">
        <v>1.0572359999999998</v>
      </c>
      <c r="J1386" s="2">
        <v>1.1316205000000004</v>
      </c>
      <c r="K1386" s="17" t="s">
        <v>47</v>
      </c>
      <c r="L1386" s="17" t="s">
        <v>53</v>
      </c>
      <c r="M1386" s="17" t="s">
        <v>46</v>
      </c>
    </row>
    <row r="1387" spans="1:13" ht="13.5" x14ac:dyDescent="0.25">
      <c r="A1387" s="3">
        <v>44029</v>
      </c>
      <c r="B1387" s="2">
        <v>0.88549999999999995</v>
      </c>
      <c r="C1387" s="2">
        <v>23.578891538136361</v>
      </c>
      <c r="D1387" s="2">
        <v>1.919529864221925E-2</v>
      </c>
      <c r="E1387" s="2">
        <v>3.7884850420483781E-3</v>
      </c>
      <c r="F1387" s="2">
        <v>0.93794</v>
      </c>
      <c r="G1387" s="2">
        <v>0.96486000000000005</v>
      </c>
      <c r="H1387" s="2">
        <v>0.98965500000000017</v>
      </c>
      <c r="I1387" s="2">
        <v>1.0527019999999998</v>
      </c>
      <c r="J1387" s="2">
        <v>1.1302035000000004</v>
      </c>
      <c r="K1387" s="17" t="s">
        <v>47</v>
      </c>
      <c r="L1387" s="17" t="s">
        <v>48</v>
      </c>
      <c r="M1387" s="17" t="s">
        <v>46</v>
      </c>
    </row>
    <row r="1388" spans="1:13" ht="13.5" x14ac:dyDescent="0.25">
      <c r="A1388" s="3">
        <v>44032</v>
      </c>
      <c r="B1388" s="2">
        <v>0.87129999999999996</v>
      </c>
      <c r="C1388" s="2">
        <v>22.131433626498804</v>
      </c>
      <c r="D1388" s="2">
        <v>2.4657422700987475E-2</v>
      </c>
      <c r="E1388" s="2">
        <v>5.4143761443992524E-4</v>
      </c>
      <c r="F1388" s="2">
        <v>0.9138400000000001</v>
      </c>
      <c r="G1388" s="2">
        <v>0.95281000000000005</v>
      </c>
      <c r="H1388" s="2">
        <v>0.98080000000000012</v>
      </c>
      <c r="I1388" s="2">
        <v>1.0478839999999996</v>
      </c>
      <c r="J1388" s="2">
        <v>1.1287865000000001</v>
      </c>
      <c r="K1388" s="17" t="s">
        <v>47</v>
      </c>
      <c r="L1388" s="17" t="s">
        <v>48</v>
      </c>
      <c r="M1388" s="17" t="s">
        <v>46</v>
      </c>
    </row>
    <row r="1389" spans="1:13" ht="13.5" x14ac:dyDescent="0.25">
      <c r="A1389" s="3">
        <v>44033</v>
      </c>
      <c r="B1389" s="2">
        <v>0.89259999999999995</v>
      </c>
      <c r="C1389" s="2">
        <v>29.156618902605246</v>
      </c>
      <c r="D1389" s="2">
        <v>2.62666945681026E-2</v>
      </c>
      <c r="E1389" s="2">
        <v>-2.510101326030331E-3</v>
      </c>
      <c r="F1389" s="2">
        <v>0.90107999999999999</v>
      </c>
      <c r="G1389" s="2">
        <v>0.94430999999999998</v>
      </c>
      <c r="H1389" s="2">
        <v>0.97407000000000021</v>
      </c>
      <c r="I1389" s="2">
        <v>1.0440579999999997</v>
      </c>
      <c r="J1389" s="2">
        <v>1.1275470000000001</v>
      </c>
      <c r="K1389" s="17" t="s">
        <v>47</v>
      </c>
      <c r="L1389" s="17" t="s">
        <v>48</v>
      </c>
      <c r="M1389" s="17" t="s">
        <v>46</v>
      </c>
    </row>
    <row r="1390" spans="1:13" ht="13.5" x14ac:dyDescent="0.25">
      <c r="A1390" s="3">
        <v>44034</v>
      </c>
      <c r="B1390" s="2">
        <v>0.89259999999999995</v>
      </c>
      <c r="C1390" s="2">
        <v>29.156618902605231</v>
      </c>
      <c r="D1390" s="2">
        <v>3.255069167688962E-2</v>
      </c>
      <c r="E1390" s="2">
        <v>-5.3932976319254226E-3</v>
      </c>
      <c r="F1390" s="2">
        <v>0.89399999999999991</v>
      </c>
      <c r="G1390" s="2">
        <v>0.93297999999999992</v>
      </c>
      <c r="H1390" s="2">
        <v>0.96875500000000037</v>
      </c>
      <c r="I1390" s="2">
        <v>1.0402319999999998</v>
      </c>
      <c r="J1390" s="2">
        <v>1.1263075</v>
      </c>
      <c r="K1390" s="17" t="s">
        <v>47</v>
      </c>
      <c r="L1390" s="17" t="s">
        <v>53</v>
      </c>
      <c r="M1390" s="17" t="s">
        <v>46</v>
      </c>
    </row>
    <row r="1391" spans="1:13" ht="13.5" x14ac:dyDescent="0.25">
      <c r="A1391" s="3">
        <v>44035</v>
      </c>
      <c r="B1391" s="2">
        <v>0.89259999999999995</v>
      </c>
      <c r="C1391" s="2">
        <v>29.156618902605231</v>
      </c>
      <c r="D1391" s="2">
        <v>3.6225040503695571E-2</v>
      </c>
      <c r="E1391" s="2">
        <v>-7.7264061038018663E-3</v>
      </c>
      <c r="F1391" s="2">
        <v>0.88691999999999993</v>
      </c>
      <c r="G1391" s="2">
        <v>0.92305999999999988</v>
      </c>
      <c r="H1391" s="2">
        <v>0.96167000000000036</v>
      </c>
      <c r="I1391" s="2">
        <v>1.0358399999999999</v>
      </c>
      <c r="J1391" s="2">
        <v>1.1249259999999999</v>
      </c>
      <c r="K1391" s="17" t="s">
        <v>47</v>
      </c>
      <c r="L1391" s="17" t="s">
        <v>53</v>
      </c>
      <c r="M1391" s="17" t="s">
        <v>46</v>
      </c>
    </row>
    <row r="1392" spans="1:13" ht="13.5" x14ac:dyDescent="0.25">
      <c r="A1392" s="3">
        <v>44036</v>
      </c>
      <c r="B1392" s="2">
        <v>0.89259999999999995</v>
      </c>
      <c r="C1392" s="2">
        <v>29.156618902605231</v>
      </c>
      <c r="D1392" s="2">
        <v>3.9821467185623738E-2</v>
      </c>
      <c r="E1392" s="2">
        <v>-8.2561822558786455E-3</v>
      </c>
      <c r="F1392" s="2">
        <v>0.88834000000000002</v>
      </c>
      <c r="G1392" s="2">
        <v>0.91313999999999995</v>
      </c>
      <c r="H1392" s="2">
        <v>0.95423000000000024</v>
      </c>
      <c r="I1392" s="2">
        <v>1.0314479999999997</v>
      </c>
      <c r="J1392" s="2">
        <v>1.1236154999999999</v>
      </c>
      <c r="K1392" s="17" t="s">
        <v>50</v>
      </c>
      <c r="L1392" s="17" t="s">
        <v>53</v>
      </c>
      <c r="M1392" s="17" t="s">
        <v>51</v>
      </c>
    </row>
    <row r="1393" spans="1:13" ht="13.5" x14ac:dyDescent="0.25">
      <c r="A1393" s="3">
        <v>44039</v>
      </c>
      <c r="B1393" s="2">
        <v>0.89259999999999995</v>
      </c>
      <c r="C1393" s="2">
        <v>29.156618902605231</v>
      </c>
      <c r="D1393" s="2">
        <v>4.3315858834591658E-2</v>
      </c>
      <c r="E1393" s="2">
        <v>-8.0136338000954717E-3</v>
      </c>
      <c r="F1393" s="2">
        <v>0.89260000000000006</v>
      </c>
      <c r="G1393" s="2">
        <v>0.90321999999999991</v>
      </c>
      <c r="H1393" s="2">
        <v>0.94679000000000035</v>
      </c>
      <c r="I1393" s="2">
        <v>1.0270559999999995</v>
      </c>
      <c r="J1393" s="2">
        <v>1.1222339999999997</v>
      </c>
      <c r="K1393" s="17" t="s">
        <v>50</v>
      </c>
      <c r="L1393" s="17" t="s">
        <v>53</v>
      </c>
      <c r="M1393" s="17" t="s">
        <v>51</v>
      </c>
    </row>
    <row r="1394" spans="1:13" ht="13.5" x14ac:dyDescent="0.25">
      <c r="A1394" s="3">
        <v>44040</v>
      </c>
      <c r="B1394" s="2">
        <v>0.90680000000000005</v>
      </c>
      <c r="C1394" s="2">
        <v>34.834009353161449</v>
      </c>
      <c r="D1394" s="2">
        <v>4.0192480681109699E-2</v>
      </c>
      <c r="E1394" s="2">
        <v>-6.8089787084637228E-3</v>
      </c>
      <c r="F1394" s="2">
        <v>0.89544000000000001</v>
      </c>
      <c r="G1394" s="2">
        <v>0.89825999999999995</v>
      </c>
      <c r="H1394" s="2">
        <v>0.94218500000000027</v>
      </c>
      <c r="I1394" s="2">
        <v>1.0229479999999997</v>
      </c>
      <c r="J1394" s="2">
        <v>1.1209944999999997</v>
      </c>
      <c r="K1394" s="17" t="s">
        <v>50</v>
      </c>
      <c r="L1394" s="17" t="s">
        <v>53</v>
      </c>
      <c r="M1394" s="17" t="s">
        <v>51</v>
      </c>
    </row>
    <row r="1395" spans="1:13" ht="13.5" x14ac:dyDescent="0.25">
      <c r="A1395" s="3">
        <v>44041</v>
      </c>
      <c r="B1395" s="2">
        <v>0.90680000000000005</v>
      </c>
      <c r="C1395" s="2">
        <v>34.834009353161463</v>
      </c>
      <c r="D1395" s="2">
        <v>3.3483366963354744E-2</v>
      </c>
      <c r="E1395" s="2">
        <v>-4.7704062687765813E-3</v>
      </c>
      <c r="F1395" s="2">
        <v>0.89828000000000008</v>
      </c>
      <c r="G1395" s="2">
        <v>0.89613999999999994</v>
      </c>
      <c r="H1395" s="2">
        <v>0.93723000000000023</v>
      </c>
      <c r="I1395" s="2">
        <v>1.0188399999999995</v>
      </c>
      <c r="J1395" s="2">
        <v>1.1197549999999996</v>
      </c>
      <c r="K1395" s="17" t="s">
        <v>50</v>
      </c>
      <c r="L1395" s="17" t="s">
        <v>53</v>
      </c>
      <c r="M1395" s="17" t="s">
        <v>51</v>
      </c>
    </row>
    <row r="1396" spans="1:13" ht="13.5" x14ac:dyDescent="0.25">
      <c r="A1396" s="3">
        <v>44042</v>
      </c>
      <c r="B1396" s="2">
        <v>0.88549999999999995</v>
      </c>
      <c r="C1396" s="2">
        <v>30.571831520795172</v>
      </c>
      <c r="D1396" s="2">
        <v>2.9664735224790517E-2</v>
      </c>
      <c r="E1396" s="2">
        <v>-2.4651432060211744E-3</v>
      </c>
      <c r="F1396" s="2">
        <v>0.89685999999999999</v>
      </c>
      <c r="G1396" s="2">
        <v>0.89189000000000007</v>
      </c>
      <c r="H1396" s="2">
        <v>0.93262500000000004</v>
      </c>
      <c r="I1396" s="2">
        <v>1.0144479999999998</v>
      </c>
      <c r="J1396" s="2">
        <v>1.1184799999999995</v>
      </c>
      <c r="K1396" s="17" t="s">
        <v>47</v>
      </c>
      <c r="L1396" s="17" t="s">
        <v>53</v>
      </c>
      <c r="M1396" s="17" t="s">
        <v>46</v>
      </c>
    </row>
    <row r="1397" spans="1:13" ht="13.5" x14ac:dyDescent="0.25">
      <c r="A1397" s="3">
        <v>44046</v>
      </c>
      <c r="B1397" s="2">
        <v>0.86429999999999996</v>
      </c>
      <c r="C1397" s="2">
        <v>27.02720719392444</v>
      </c>
      <c r="D1397" s="2">
        <v>2.1851109387171386E-2</v>
      </c>
      <c r="E1397" s="2">
        <v>1.705677521335108E-4</v>
      </c>
      <c r="F1397" s="2">
        <v>0.89119999999999988</v>
      </c>
      <c r="G1397" s="2">
        <v>0.88977000000000006</v>
      </c>
      <c r="H1397" s="2">
        <v>0.92731499999999989</v>
      </c>
      <c r="I1397" s="2">
        <v>1.0092059999999996</v>
      </c>
      <c r="J1397" s="2">
        <v>1.1170279999999997</v>
      </c>
      <c r="K1397" s="17" t="s">
        <v>47</v>
      </c>
      <c r="L1397" s="17" t="s">
        <v>53</v>
      </c>
      <c r="M1397" s="17" t="s">
        <v>46</v>
      </c>
    </row>
    <row r="1398" spans="1:13" ht="13.5" x14ac:dyDescent="0.25">
      <c r="A1398" s="3">
        <v>44047</v>
      </c>
      <c r="B1398" s="2">
        <v>0.84299999999999997</v>
      </c>
      <c r="C1398" s="2">
        <v>24.014538176198968</v>
      </c>
      <c r="D1398" s="2">
        <v>1.5115065105422265E-2</v>
      </c>
      <c r="E1398" s="2">
        <v>2.487147659450822E-3</v>
      </c>
      <c r="F1398" s="2">
        <v>0.88127999999999995</v>
      </c>
      <c r="G1398" s="2">
        <v>0.88694000000000006</v>
      </c>
      <c r="H1398" s="2">
        <v>0.919875</v>
      </c>
      <c r="I1398" s="2">
        <v>1.0035379999999998</v>
      </c>
      <c r="J1398" s="2">
        <v>1.1154339999999996</v>
      </c>
      <c r="K1398" s="17" t="s">
        <v>47</v>
      </c>
      <c r="L1398" s="17" t="s">
        <v>53</v>
      </c>
      <c r="M1398" s="17" t="s">
        <v>46</v>
      </c>
    </row>
    <row r="1399" spans="1:13" ht="13.5" x14ac:dyDescent="0.25">
      <c r="A1399" s="3">
        <v>44048</v>
      </c>
      <c r="B1399" s="2">
        <v>0.86429999999999996</v>
      </c>
      <c r="C1399" s="2">
        <v>32.158410364477049</v>
      </c>
      <c r="D1399" s="2">
        <v>1.1686938501710986E-2</v>
      </c>
      <c r="E1399" s="2">
        <v>4.7382471690289966E-3</v>
      </c>
      <c r="F1399" s="2">
        <v>0.87278</v>
      </c>
      <c r="G1399" s="2">
        <v>0.88411000000000006</v>
      </c>
      <c r="H1399" s="2">
        <v>0.91420999999999997</v>
      </c>
      <c r="I1399" s="2">
        <v>0.99829599999999974</v>
      </c>
      <c r="J1399" s="2">
        <v>1.1140174999999994</v>
      </c>
      <c r="K1399" s="17" t="s">
        <v>50</v>
      </c>
      <c r="L1399" s="17" t="s">
        <v>53</v>
      </c>
      <c r="M1399" s="17" t="s">
        <v>52</v>
      </c>
    </row>
    <row r="1400" spans="1:13" ht="13.5" x14ac:dyDescent="0.25">
      <c r="A1400" s="3">
        <v>44049</v>
      </c>
      <c r="B1400" s="2">
        <v>0.88549999999999995</v>
      </c>
      <c r="C1400" s="2">
        <v>39.148932049139589</v>
      </c>
      <c r="D1400" s="2">
        <v>7.6200365928007496E-3</v>
      </c>
      <c r="E1400" s="2">
        <v>5.9564791110457626E-3</v>
      </c>
      <c r="F1400" s="2">
        <v>0.86851999999999996</v>
      </c>
      <c r="G1400" s="2">
        <v>0.88340000000000019</v>
      </c>
      <c r="H1400" s="2">
        <v>0.90819000000000005</v>
      </c>
      <c r="I1400" s="2">
        <v>0.99347799999999997</v>
      </c>
      <c r="J1400" s="2">
        <v>1.1127069999999997</v>
      </c>
      <c r="K1400" s="17" t="s">
        <v>50</v>
      </c>
      <c r="L1400" s="17" t="s">
        <v>53</v>
      </c>
      <c r="M1400" s="17" t="s">
        <v>52</v>
      </c>
    </row>
    <row r="1401" spans="1:13" ht="13.5" x14ac:dyDescent="0.25">
      <c r="A1401" s="3">
        <v>44050</v>
      </c>
      <c r="B1401" s="2">
        <v>0.86429999999999996</v>
      </c>
      <c r="C1401" s="2">
        <v>35.238573550626029</v>
      </c>
      <c r="D1401" s="2">
        <v>5.9981614608306533E-3</v>
      </c>
      <c r="E1401" s="2">
        <v>6.6607181303119205E-3</v>
      </c>
      <c r="F1401" s="2">
        <v>0.86427999999999994</v>
      </c>
      <c r="G1401" s="2">
        <v>0.88056999999999996</v>
      </c>
      <c r="H1401" s="2">
        <v>0.90181500000000003</v>
      </c>
      <c r="I1401" s="2">
        <v>0.98823599999999989</v>
      </c>
      <c r="J1401" s="2">
        <v>1.1113609999999996</v>
      </c>
      <c r="K1401" s="17" t="s">
        <v>50</v>
      </c>
      <c r="L1401" s="17" t="s">
        <v>53</v>
      </c>
      <c r="M1401" s="17" t="s">
        <v>52</v>
      </c>
    </row>
    <row r="1402" spans="1:13" ht="13.5" x14ac:dyDescent="0.25">
      <c r="A1402" s="3">
        <v>44053</v>
      </c>
      <c r="B1402" s="2">
        <v>0.84299999999999997</v>
      </c>
      <c r="C1402" s="2">
        <v>31.801615268060715</v>
      </c>
      <c r="D1402" s="2">
        <v>6.5593913550326954E-3</v>
      </c>
      <c r="E1402" s="2">
        <v>7.2099571055213784E-3</v>
      </c>
      <c r="F1402" s="2">
        <v>0.86002000000000012</v>
      </c>
      <c r="G1402" s="2">
        <v>0.87561</v>
      </c>
      <c r="H1402" s="2">
        <v>0.89437499999999992</v>
      </c>
      <c r="I1402" s="2">
        <v>0.98270999999999986</v>
      </c>
      <c r="J1402" s="2">
        <v>1.1099084999999995</v>
      </c>
      <c r="K1402" s="17" t="s">
        <v>50</v>
      </c>
      <c r="L1402" s="17" t="s">
        <v>53</v>
      </c>
      <c r="M1402" s="17" t="s">
        <v>52</v>
      </c>
    </row>
    <row r="1403" spans="1:13" ht="13.5" x14ac:dyDescent="0.25">
      <c r="A1403" s="3">
        <v>44054</v>
      </c>
      <c r="B1403" s="2">
        <v>0.85009999999999997</v>
      </c>
      <c r="C1403" s="2">
        <v>34.108617369397649</v>
      </c>
      <c r="D1403" s="2">
        <v>6.9636667267860552E-3</v>
      </c>
      <c r="E1403" s="2">
        <v>7.5409226547458342E-3</v>
      </c>
      <c r="F1403" s="2">
        <v>0.86143999999999998</v>
      </c>
      <c r="G1403" s="2">
        <v>0.87135999999999991</v>
      </c>
      <c r="H1403" s="2">
        <v>0.88729000000000013</v>
      </c>
      <c r="I1403" s="2">
        <v>0.97732599999999992</v>
      </c>
      <c r="J1403" s="2">
        <v>1.1084914999999995</v>
      </c>
      <c r="K1403" s="17" t="s">
        <v>50</v>
      </c>
      <c r="L1403" s="17" t="s">
        <v>53</v>
      </c>
      <c r="M1403" s="17" t="s">
        <v>51</v>
      </c>
    </row>
    <row r="1404" spans="1:13" ht="13.5" x14ac:dyDescent="0.25">
      <c r="A1404" s="3">
        <v>44055</v>
      </c>
      <c r="B1404" s="2">
        <v>0.85719999999999996</v>
      </c>
      <c r="C1404" s="2">
        <v>36.424663742305796</v>
      </c>
      <c r="D1404" s="2">
        <v>9.3440686080539237E-3</v>
      </c>
      <c r="E1404" s="2">
        <v>7.7174076970010349E-3</v>
      </c>
      <c r="F1404" s="2">
        <v>0.8600199999999999</v>
      </c>
      <c r="G1404" s="2">
        <v>0.86639999999999995</v>
      </c>
      <c r="H1404" s="2">
        <v>0.88232999999999995</v>
      </c>
      <c r="I1404" s="2">
        <v>0.97208399999999995</v>
      </c>
      <c r="J1404" s="2">
        <v>1.1071099999999994</v>
      </c>
      <c r="K1404" s="17" t="s">
        <v>50</v>
      </c>
      <c r="L1404" s="17" t="s">
        <v>53</v>
      </c>
      <c r="M1404" s="17" t="s">
        <v>52</v>
      </c>
    </row>
    <row r="1405" spans="1:13" ht="13.5" x14ac:dyDescent="0.25">
      <c r="A1405" s="3">
        <v>44057</v>
      </c>
      <c r="B1405" s="2">
        <v>0.85009999999999997</v>
      </c>
      <c r="C1405" s="2">
        <v>35.096159608939075</v>
      </c>
      <c r="D1405" s="2">
        <v>1.219373881579322E-2</v>
      </c>
      <c r="E1405" s="2">
        <v>7.8967219060130586E-3</v>
      </c>
      <c r="F1405" s="2">
        <v>0.85294000000000003</v>
      </c>
      <c r="G1405" s="2">
        <v>0.86073</v>
      </c>
      <c r="H1405" s="2">
        <v>0.87843499999999997</v>
      </c>
      <c r="I1405" s="2">
        <v>0.9667</v>
      </c>
      <c r="J1405" s="2">
        <v>1.1057284999999992</v>
      </c>
      <c r="K1405" s="17" t="s">
        <v>50</v>
      </c>
      <c r="L1405" s="17" t="s">
        <v>53</v>
      </c>
      <c r="M1405" s="17" t="s">
        <v>52</v>
      </c>
    </row>
    <row r="1406" spans="1:13" ht="13.5" x14ac:dyDescent="0.25">
      <c r="A1406" s="3">
        <v>44060</v>
      </c>
      <c r="B1406" s="2">
        <v>0.84299999999999997</v>
      </c>
      <c r="C1406" s="2">
        <v>33.769743451722135</v>
      </c>
      <c r="D1406" s="2">
        <v>1.2182583123101165E-2</v>
      </c>
      <c r="E1406" s="2">
        <v>8.0841434019648783E-3</v>
      </c>
      <c r="F1406" s="2">
        <v>0.84867999999999988</v>
      </c>
      <c r="G1406" s="2">
        <v>0.85648000000000002</v>
      </c>
      <c r="H1406" s="2">
        <v>0.8741850000000001</v>
      </c>
      <c r="I1406" s="2">
        <v>0.96174199999999987</v>
      </c>
      <c r="J1406" s="2">
        <v>1.1042759999999994</v>
      </c>
      <c r="K1406" s="17" t="s">
        <v>50</v>
      </c>
      <c r="L1406" s="17" t="s">
        <v>53</v>
      </c>
      <c r="M1406" s="17" t="s">
        <v>52</v>
      </c>
    </row>
    <row r="1407" spans="1:13" ht="13.5" x14ac:dyDescent="0.25">
      <c r="A1407" s="3">
        <v>44061</v>
      </c>
      <c r="B1407" s="2">
        <v>0.84299999999999997</v>
      </c>
      <c r="C1407" s="2">
        <v>33.769743451722135</v>
      </c>
      <c r="D1407" s="2">
        <v>9.2578020747173806E-3</v>
      </c>
      <c r="E1407" s="2">
        <v>8.3917578690838254E-3</v>
      </c>
      <c r="F1407" s="2">
        <v>0.84867999999999988</v>
      </c>
      <c r="G1407" s="2">
        <v>0.85435000000000016</v>
      </c>
      <c r="H1407" s="2">
        <v>0.87205999999999995</v>
      </c>
      <c r="I1407" s="2">
        <v>0.95678400000000008</v>
      </c>
      <c r="J1407" s="2">
        <v>1.1028234999999993</v>
      </c>
      <c r="K1407" s="17" t="s">
        <v>50</v>
      </c>
      <c r="L1407" s="17" t="s">
        <v>53</v>
      </c>
      <c r="M1407" s="17" t="s">
        <v>53</v>
      </c>
    </row>
    <row r="1408" spans="1:13" ht="13.5" x14ac:dyDescent="0.25">
      <c r="A1408" s="3">
        <v>44062</v>
      </c>
      <c r="B1408" s="2">
        <v>0.82179999999999997</v>
      </c>
      <c r="C1408" s="2">
        <v>29.861523105670287</v>
      </c>
      <c r="D1408" s="2">
        <v>5.396987269576492E-3</v>
      </c>
      <c r="E1408" s="2">
        <v>8.7900530802669415E-3</v>
      </c>
      <c r="F1408" s="2">
        <v>0.84301999999999988</v>
      </c>
      <c r="G1408" s="2">
        <v>0.85222999999999993</v>
      </c>
      <c r="H1408" s="2">
        <v>0.86958500000000005</v>
      </c>
      <c r="I1408" s="2">
        <v>0.95196800000000015</v>
      </c>
      <c r="J1408" s="2">
        <v>1.1012649999999993</v>
      </c>
      <c r="K1408" s="17" t="s">
        <v>50</v>
      </c>
      <c r="L1408" s="17" t="s">
        <v>53</v>
      </c>
      <c r="M1408" s="17" t="s">
        <v>52</v>
      </c>
    </row>
    <row r="1409" spans="1:13" ht="13.5" x14ac:dyDescent="0.25">
      <c r="A1409" s="3">
        <v>44064</v>
      </c>
      <c r="B1409" s="2">
        <v>0.84299999999999997</v>
      </c>
      <c r="C1409" s="2">
        <v>37.634388522986676</v>
      </c>
      <c r="D1409" s="2">
        <v>4.2587763849837312E-3</v>
      </c>
      <c r="E1409" s="2">
        <v>9.3659810246242408E-3</v>
      </c>
      <c r="F1409" s="2">
        <v>0.84017999999999993</v>
      </c>
      <c r="G1409" s="2">
        <v>0.85009999999999997</v>
      </c>
      <c r="H1409" s="2">
        <v>0.86710500000000013</v>
      </c>
      <c r="I1409" s="2">
        <v>0.94771799999999984</v>
      </c>
      <c r="J1409" s="2">
        <v>1.0998124999999994</v>
      </c>
      <c r="K1409" s="17" t="s">
        <v>50</v>
      </c>
      <c r="L1409" s="17" t="s">
        <v>53</v>
      </c>
      <c r="M1409" s="17" t="s">
        <v>52</v>
      </c>
    </row>
    <row r="1410" spans="1:13" ht="13.5" x14ac:dyDescent="0.25">
      <c r="A1410" s="3">
        <v>44067</v>
      </c>
      <c r="B1410" s="2">
        <v>0.83589999999999998</v>
      </c>
      <c r="C1410" s="2">
        <v>36.187962840613828</v>
      </c>
      <c r="D1410" s="2">
        <v>7.3486820864000491E-3</v>
      </c>
      <c r="E1410" s="2">
        <v>9.9582888615810765E-3</v>
      </c>
      <c r="F1410" s="2">
        <v>0.83733999999999997</v>
      </c>
      <c r="G1410" s="2">
        <v>0.84514</v>
      </c>
      <c r="H1410" s="2">
        <v>0.86426999999999998</v>
      </c>
      <c r="I1410" s="2">
        <v>0.943608</v>
      </c>
      <c r="J1410" s="2">
        <v>1.0983954999999994</v>
      </c>
      <c r="K1410" s="17" t="s">
        <v>47</v>
      </c>
      <c r="L1410" s="17" t="s">
        <v>53</v>
      </c>
      <c r="M1410" s="17" t="s">
        <v>46</v>
      </c>
    </row>
    <row r="1411" spans="1:13" ht="13.5" x14ac:dyDescent="0.25">
      <c r="A1411" s="3">
        <v>44068</v>
      </c>
      <c r="B1411" s="2">
        <v>0.85719999999999996</v>
      </c>
      <c r="C1411" s="2">
        <v>43.236317671022036</v>
      </c>
      <c r="D1411" s="2">
        <v>5.4117286378070339E-3</v>
      </c>
      <c r="E1411" s="2">
        <v>1.0999196359741966E-2</v>
      </c>
      <c r="F1411" s="2">
        <v>0.84017999999999993</v>
      </c>
      <c r="G1411" s="2">
        <v>0.84442999999999979</v>
      </c>
      <c r="H1411" s="2">
        <v>0.86249999999999982</v>
      </c>
      <c r="I1411" s="2">
        <v>0.93992399999999998</v>
      </c>
      <c r="J1411" s="2">
        <v>1.0971204999999995</v>
      </c>
      <c r="K1411" s="17" t="s">
        <v>47</v>
      </c>
      <c r="L1411" s="17" t="s">
        <v>53</v>
      </c>
      <c r="M1411" s="17" t="s">
        <v>54</v>
      </c>
    </row>
    <row r="1412" spans="1:13" ht="13.5" x14ac:dyDescent="0.25">
      <c r="A1412" s="3">
        <v>44069</v>
      </c>
      <c r="B1412" s="2">
        <v>0.85719999999999996</v>
      </c>
      <c r="C1412" s="2">
        <v>43.236317671022036</v>
      </c>
      <c r="D1412" s="2">
        <v>6.3648899987456264E-4</v>
      </c>
      <c r="E1412" s="2">
        <v>1.1463294371894167E-2</v>
      </c>
      <c r="F1412" s="2">
        <v>0.84301999999999988</v>
      </c>
      <c r="G1412" s="2">
        <v>0.84584999999999988</v>
      </c>
      <c r="H1412" s="2">
        <v>0.86072999999999988</v>
      </c>
      <c r="I1412" s="2">
        <v>0.93595800000000007</v>
      </c>
      <c r="J1412" s="2">
        <v>1.0959869999999996</v>
      </c>
      <c r="K1412" s="17" t="s">
        <v>47</v>
      </c>
      <c r="L1412" s="17" t="s">
        <v>53</v>
      </c>
      <c r="M1412" s="17" t="s">
        <v>54</v>
      </c>
    </row>
    <row r="1413" spans="1:13" ht="13.5" x14ac:dyDescent="0.25">
      <c r="A1413" s="3">
        <v>44070</v>
      </c>
      <c r="B1413" s="2">
        <v>0.88549999999999995</v>
      </c>
      <c r="C1413" s="2">
        <v>51.492353235500161</v>
      </c>
      <c r="D1413" s="2">
        <v>-4.2778610184471821E-3</v>
      </c>
      <c r="E1413" s="2">
        <v>1.1759961826089006E-2</v>
      </c>
      <c r="F1413" s="2">
        <v>0.85576000000000008</v>
      </c>
      <c r="G1413" s="2">
        <v>0.84938999999999987</v>
      </c>
      <c r="H1413" s="2">
        <v>0.860375</v>
      </c>
      <c r="I1413" s="2">
        <v>0.93255800000000022</v>
      </c>
      <c r="J1413" s="2">
        <v>1.0950659999999997</v>
      </c>
      <c r="K1413" s="17" t="s">
        <v>47</v>
      </c>
      <c r="L1413" s="17" t="s">
        <v>53</v>
      </c>
      <c r="M1413" s="17" t="s">
        <v>54</v>
      </c>
    </row>
    <row r="1414" spans="1:13" ht="13.5" x14ac:dyDescent="0.25">
      <c r="A1414" s="3">
        <v>44071</v>
      </c>
      <c r="B1414" s="2">
        <v>0.90680000000000005</v>
      </c>
      <c r="C1414" s="2">
        <v>56.607873183930579</v>
      </c>
      <c r="D1414" s="2">
        <v>-8.9682735852980588E-3</v>
      </c>
      <c r="E1414" s="2">
        <v>1.2384545595472788E-2</v>
      </c>
      <c r="F1414" s="2">
        <v>0.86851999999999996</v>
      </c>
      <c r="G1414" s="2">
        <v>0.85434999999999994</v>
      </c>
      <c r="H1414" s="2">
        <v>0.860375</v>
      </c>
      <c r="I1414" s="2">
        <v>0.92901600000000017</v>
      </c>
      <c r="J1414" s="2">
        <v>1.0943224999999996</v>
      </c>
      <c r="K1414" s="17" t="s">
        <v>47</v>
      </c>
      <c r="L1414" s="17" t="s">
        <v>53</v>
      </c>
      <c r="M1414" s="17" t="s">
        <v>54</v>
      </c>
    </row>
    <row r="1415" spans="1:13" ht="13.5" x14ac:dyDescent="0.25">
      <c r="A1415" s="3">
        <v>44074</v>
      </c>
      <c r="B1415" s="2">
        <v>0.92090000000000005</v>
      </c>
      <c r="C1415" s="2">
        <v>59.641997894460467</v>
      </c>
      <c r="D1415" s="2">
        <v>-1.5242889999950049E-2</v>
      </c>
      <c r="E1415" s="2">
        <v>1.3027652474567461E-2</v>
      </c>
      <c r="F1415" s="2">
        <v>0.88551999999999997</v>
      </c>
      <c r="G1415" s="2">
        <v>0.86143000000000003</v>
      </c>
      <c r="H1415" s="2">
        <v>0.86108000000000007</v>
      </c>
      <c r="I1415" s="2">
        <v>0.92575600000000025</v>
      </c>
      <c r="J1415" s="2">
        <v>1.0935074999999996</v>
      </c>
      <c r="K1415" s="17" t="s">
        <v>50</v>
      </c>
      <c r="L1415" s="17" t="s">
        <v>49</v>
      </c>
      <c r="M1415" s="17" t="s">
        <v>51</v>
      </c>
    </row>
    <row r="1416" spans="1:13" ht="13.5" x14ac:dyDescent="0.25">
      <c r="A1416" s="3">
        <v>44075</v>
      </c>
      <c r="B1416" s="2">
        <v>0.94220000000000004</v>
      </c>
      <c r="C1416" s="2">
        <v>63.763997496446407</v>
      </c>
      <c r="D1416" s="2">
        <v>-2.3462114940205114E-2</v>
      </c>
      <c r="E1416" s="2">
        <v>1.3373379853894078E-2</v>
      </c>
      <c r="F1416" s="2">
        <v>0.90251999999999999</v>
      </c>
      <c r="G1416" s="2">
        <v>0.87134999999999996</v>
      </c>
      <c r="H1416" s="2">
        <v>0.8639150000000001</v>
      </c>
      <c r="I1416" s="2">
        <v>0.92334800000000017</v>
      </c>
      <c r="J1416" s="2">
        <v>1.0929409999999999</v>
      </c>
      <c r="K1416" s="17" t="s">
        <v>50</v>
      </c>
      <c r="L1416" s="17" t="s">
        <v>49</v>
      </c>
      <c r="M1416" s="17" t="s">
        <v>51</v>
      </c>
    </row>
    <row r="1417" spans="1:13" ht="13.5" x14ac:dyDescent="0.25">
      <c r="A1417" s="3">
        <v>44076</v>
      </c>
      <c r="B1417" s="2">
        <v>0.99890000000000001</v>
      </c>
      <c r="C1417" s="2">
        <v>71.970845983374488</v>
      </c>
      <c r="D1417" s="2">
        <v>-3.4964788441086303E-2</v>
      </c>
      <c r="E1417" s="2">
        <v>1.3290379091876843E-2</v>
      </c>
      <c r="F1417" s="2">
        <v>0.93086000000000002</v>
      </c>
      <c r="G1417" s="2">
        <v>0.88694000000000006</v>
      </c>
      <c r="H1417" s="2">
        <v>0.87064500000000022</v>
      </c>
      <c r="I1417" s="2">
        <v>0.92207400000000006</v>
      </c>
      <c r="J1417" s="2">
        <v>1.0927284999999998</v>
      </c>
      <c r="K1417" s="17" t="s">
        <v>50</v>
      </c>
      <c r="L1417" s="17" t="s">
        <v>49</v>
      </c>
      <c r="M1417" s="17" t="s">
        <v>51</v>
      </c>
    </row>
    <row r="1418" spans="1:13" ht="13.5" x14ac:dyDescent="0.25">
      <c r="A1418" s="3">
        <v>44077</v>
      </c>
      <c r="B1418" s="2">
        <v>1.0555000000000001</v>
      </c>
      <c r="C1418" s="2">
        <v>77.459010961894776</v>
      </c>
      <c r="D1418" s="2">
        <v>-5.2809164677490861E-2</v>
      </c>
      <c r="E1418" s="2">
        <v>1.2929813428583157E-2</v>
      </c>
      <c r="F1418" s="2">
        <v>0.96486000000000005</v>
      </c>
      <c r="G1418" s="2">
        <v>0.91031000000000017</v>
      </c>
      <c r="H1418" s="2">
        <v>0.88127</v>
      </c>
      <c r="I1418" s="2">
        <v>0.92221600000000037</v>
      </c>
      <c r="J1418" s="2">
        <v>1.0927639999999996</v>
      </c>
      <c r="K1418" s="17" t="s">
        <v>50</v>
      </c>
      <c r="L1418" s="17" t="s">
        <v>49</v>
      </c>
      <c r="M1418" s="17" t="s">
        <v>51</v>
      </c>
    </row>
    <row r="1419" spans="1:13" ht="13.5" x14ac:dyDescent="0.25">
      <c r="A1419" s="3">
        <v>44078</v>
      </c>
      <c r="B1419" s="2">
        <v>1.0980000000000001</v>
      </c>
      <c r="C1419" s="2">
        <v>80.54016557043613</v>
      </c>
      <c r="D1419" s="2">
        <v>-6.8737845037323608E-2</v>
      </c>
      <c r="E1419" s="2">
        <v>1.2280661666089836E-2</v>
      </c>
      <c r="F1419" s="2">
        <v>1.0031000000000001</v>
      </c>
      <c r="G1419" s="2">
        <v>0.93581000000000003</v>
      </c>
      <c r="H1419" s="2">
        <v>0.89295500000000005</v>
      </c>
      <c r="I1419" s="2">
        <v>0.92363200000000023</v>
      </c>
      <c r="J1419" s="2">
        <v>1.0930469999999999</v>
      </c>
      <c r="K1419" s="17" t="s">
        <v>50</v>
      </c>
      <c r="L1419" s="17" t="s">
        <v>49</v>
      </c>
      <c r="M1419" s="17" t="s">
        <v>51</v>
      </c>
    </row>
    <row r="1420" spans="1:13" ht="13.5" x14ac:dyDescent="0.25">
      <c r="A1420" s="3">
        <v>44081</v>
      </c>
      <c r="B1420" s="2">
        <v>1.0555000000000001</v>
      </c>
      <c r="C1420" s="2">
        <v>70.205501740745149</v>
      </c>
      <c r="D1420" s="2">
        <v>-8.1284385546738669E-2</v>
      </c>
      <c r="E1420" s="2">
        <v>1.1594674921468519E-2</v>
      </c>
      <c r="F1420" s="2">
        <v>1.0300199999999999</v>
      </c>
      <c r="G1420" s="2">
        <v>0.95777000000000001</v>
      </c>
      <c r="H1420" s="2">
        <v>0.90145500000000001</v>
      </c>
      <c r="I1420" s="2">
        <v>0.92476400000000036</v>
      </c>
      <c r="J1420" s="2">
        <v>1.0931884999999999</v>
      </c>
      <c r="K1420" s="17" t="s">
        <v>50</v>
      </c>
      <c r="L1420" s="17" t="s">
        <v>49</v>
      </c>
      <c r="M1420" s="17" t="s">
        <v>51</v>
      </c>
    </row>
    <row r="1421" spans="1:13" ht="13.5" x14ac:dyDescent="0.25">
      <c r="A1421" s="3">
        <v>44082</v>
      </c>
      <c r="B1421" s="2">
        <v>1.0129999999999999</v>
      </c>
      <c r="C1421" s="2">
        <v>61.681846319590477</v>
      </c>
      <c r="D1421" s="2">
        <v>-8.6265471295747798E-2</v>
      </c>
      <c r="E1421" s="2">
        <v>1.0104935242646934E-2</v>
      </c>
      <c r="F1421" s="2">
        <v>1.0441800000000001</v>
      </c>
      <c r="G1421" s="2">
        <v>0.97334999999999994</v>
      </c>
      <c r="H1421" s="2">
        <v>0.90888999999999986</v>
      </c>
      <c r="I1421" s="2">
        <v>0.92433800000000033</v>
      </c>
      <c r="J1421" s="2">
        <v>1.093259</v>
      </c>
      <c r="K1421" s="17" t="s">
        <v>50</v>
      </c>
      <c r="L1421" s="17" t="s">
        <v>53</v>
      </c>
      <c r="M1421" s="17" t="s">
        <v>51</v>
      </c>
    </row>
    <row r="1422" spans="1:13" ht="13.5" x14ac:dyDescent="0.25">
      <c r="A1422" s="3">
        <v>44083</v>
      </c>
      <c r="B1422" s="2">
        <v>0.98470000000000002</v>
      </c>
      <c r="C1422" s="2">
        <v>56.741705683081697</v>
      </c>
      <c r="D1422" s="2">
        <v>-8.8864151340746322E-2</v>
      </c>
      <c r="E1422" s="2">
        <v>9.0494451831191602E-3</v>
      </c>
      <c r="F1422" s="2">
        <v>1.0413400000000002</v>
      </c>
      <c r="G1422" s="2">
        <v>0.98610000000000009</v>
      </c>
      <c r="H1422" s="2">
        <v>0.91597500000000009</v>
      </c>
      <c r="I1422" s="2">
        <v>0.92320400000000002</v>
      </c>
      <c r="J1422" s="2">
        <v>1.0931175</v>
      </c>
      <c r="K1422" s="17" t="s">
        <v>47</v>
      </c>
      <c r="L1422" s="17" t="s">
        <v>48</v>
      </c>
      <c r="M1422" s="17" t="s">
        <v>46</v>
      </c>
    </row>
    <row r="1423" spans="1:13" ht="13.5" x14ac:dyDescent="0.25">
      <c r="A1423" s="3">
        <v>44084</v>
      </c>
      <c r="B1423" s="2">
        <v>0.97050000000000003</v>
      </c>
      <c r="C1423" s="2">
        <v>54.387898840452337</v>
      </c>
      <c r="D1423" s="2">
        <v>-8.5934750790921832E-2</v>
      </c>
      <c r="E1423" s="2">
        <v>8.3347995030599413E-3</v>
      </c>
      <c r="F1423" s="2">
        <v>1.02434</v>
      </c>
      <c r="G1423" s="2">
        <v>0.99459999999999993</v>
      </c>
      <c r="H1423" s="2">
        <v>0.92199500000000012</v>
      </c>
      <c r="I1423" s="2">
        <v>0.92178600000000022</v>
      </c>
      <c r="J1423" s="2">
        <v>1.0929404999999996</v>
      </c>
      <c r="K1423" s="17" t="s">
        <v>47</v>
      </c>
      <c r="L1423" s="17" t="s">
        <v>48</v>
      </c>
      <c r="M1423" s="17" t="s">
        <v>46</v>
      </c>
    </row>
    <row r="1424" spans="1:13" ht="13.5" x14ac:dyDescent="0.25">
      <c r="A1424" s="3">
        <v>44085</v>
      </c>
      <c r="B1424" s="2">
        <v>1.0059</v>
      </c>
      <c r="C1424" s="2">
        <v>58.958669839912133</v>
      </c>
      <c r="D1424" s="2">
        <v>-8.2974283114667147E-2</v>
      </c>
      <c r="E1424" s="2">
        <v>7.0789213568859567E-3</v>
      </c>
      <c r="F1424" s="2">
        <v>1.0059200000000001</v>
      </c>
      <c r="G1424" s="2">
        <v>1.00451</v>
      </c>
      <c r="H1424" s="2">
        <v>0.9294300000000002</v>
      </c>
      <c r="I1424" s="2">
        <v>0.92192600000000002</v>
      </c>
      <c r="J1424" s="2">
        <v>1.0927984999999998</v>
      </c>
      <c r="K1424" s="17" t="s">
        <v>47</v>
      </c>
      <c r="L1424" s="17" t="s">
        <v>48</v>
      </c>
      <c r="M1424" s="17" t="s">
        <v>46</v>
      </c>
    </row>
    <row r="1425" spans="1:13" ht="13.5" x14ac:dyDescent="0.25">
      <c r="A1425" s="3">
        <v>44088</v>
      </c>
      <c r="B1425" s="2">
        <v>1.0343</v>
      </c>
      <c r="C1425" s="2">
        <v>62.228833882292989</v>
      </c>
      <c r="D1425" s="2">
        <v>-8.0773070170425787E-2</v>
      </c>
      <c r="E1425" s="2">
        <v>5.406786453614679E-3</v>
      </c>
      <c r="F1425" s="2">
        <v>1.0016799999999999</v>
      </c>
      <c r="G1425" s="2">
        <v>1.0158499999999999</v>
      </c>
      <c r="H1425" s="2">
        <v>0.93864000000000014</v>
      </c>
      <c r="I1425" s="2">
        <v>0.92249400000000004</v>
      </c>
      <c r="J1425" s="2">
        <v>1.0928339999999996</v>
      </c>
      <c r="K1425" s="17" t="s">
        <v>47</v>
      </c>
      <c r="L1425" s="17" t="s">
        <v>53</v>
      </c>
      <c r="M1425" s="17" t="s">
        <v>46</v>
      </c>
    </row>
    <row r="1426" spans="1:13" ht="13.5" x14ac:dyDescent="0.25">
      <c r="A1426" s="3">
        <v>44089</v>
      </c>
      <c r="B1426" s="2">
        <v>1.0909</v>
      </c>
      <c r="C1426" s="2">
        <v>67.744897993090532</v>
      </c>
      <c r="D1426" s="2">
        <v>-8.0335959514163613E-2</v>
      </c>
      <c r="E1426" s="2">
        <v>4.2012765261152229E-3</v>
      </c>
      <c r="F1426" s="2">
        <v>1.0172599999999998</v>
      </c>
      <c r="G1426" s="2">
        <v>1.0307200000000001</v>
      </c>
      <c r="H1426" s="2">
        <v>0.95103500000000007</v>
      </c>
      <c r="I1426" s="2">
        <v>0.9247599999999998</v>
      </c>
      <c r="J1426" s="2">
        <v>1.0931524999999995</v>
      </c>
      <c r="K1426" s="17" t="s">
        <v>50</v>
      </c>
      <c r="L1426" s="17" t="s">
        <v>53</v>
      </c>
      <c r="M1426" s="17" t="s">
        <v>51</v>
      </c>
    </row>
    <row r="1427" spans="1:13" ht="13.5" x14ac:dyDescent="0.25">
      <c r="A1427" s="3">
        <v>44090</v>
      </c>
      <c r="B1427" s="2">
        <v>1.1335</v>
      </c>
      <c r="C1427" s="2">
        <v>71.158863531050102</v>
      </c>
      <c r="D1427" s="2">
        <v>-7.5205049917215439E-2</v>
      </c>
      <c r="E1427" s="2">
        <v>3.0283530832735705E-3</v>
      </c>
      <c r="F1427" s="2">
        <v>1.0470199999999998</v>
      </c>
      <c r="G1427" s="2">
        <v>1.0441800000000001</v>
      </c>
      <c r="H1427" s="2">
        <v>0.96556000000000031</v>
      </c>
      <c r="I1427" s="2">
        <v>0.92801999999999973</v>
      </c>
      <c r="J1427" s="2">
        <v>1.0936484999999996</v>
      </c>
      <c r="K1427" s="17" t="s">
        <v>50</v>
      </c>
      <c r="L1427" s="17" t="s">
        <v>49</v>
      </c>
      <c r="M1427" s="17" t="s">
        <v>51</v>
      </c>
    </row>
    <row r="1428" spans="1:13" ht="13.5" x14ac:dyDescent="0.25">
      <c r="A1428" s="3">
        <v>44091</v>
      </c>
      <c r="B1428" s="2">
        <v>1.1972</v>
      </c>
      <c r="C1428" s="2">
        <v>75.358753420114965</v>
      </c>
      <c r="D1428" s="2">
        <v>-6.7872798239638321E-2</v>
      </c>
      <c r="E1428" s="2">
        <v>1.8964784595384013E-3</v>
      </c>
      <c r="F1428" s="2">
        <v>1.09236</v>
      </c>
      <c r="G1428" s="2">
        <v>1.0583500000000001</v>
      </c>
      <c r="H1428" s="2">
        <v>0.98433000000000015</v>
      </c>
      <c r="I1428" s="2">
        <v>0.93212799999999985</v>
      </c>
      <c r="J1428" s="2">
        <v>1.0945339999999995</v>
      </c>
      <c r="K1428" s="17" t="s">
        <v>50</v>
      </c>
      <c r="L1428" s="17" t="s">
        <v>49</v>
      </c>
      <c r="M1428" s="17" t="s">
        <v>51</v>
      </c>
    </row>
    <row r="1429" spans="1:13" ht="13.5" x14ac:dyDescent="0.25">
      <c r="A1429" s="3">
        <v>44092</v>
      </c>
      <c r="B1429" s="2">
        <v>1.2467999999999999</v>
      </c>
      <c r="C1429" s="2">
        <v>78.040264342907321</v>
      </c>
      <c r="D1429" s="2">
        <v>-6.0105104780116103E-2</v>
      </c>
      <c r="E1429" s="2">
        <v>5.8369229880189731E-4</v>
      </c>
      <c r="F1429" s="2">
        <v>1.1405400000000001</v>
      </c>
      <c r="G1429" s="2">
        <v>1.0732300000000001</v>
      </c>
      <c r="H1429" s="2">
        <v>1.0045200000000001</v>
      </c>
      <c r="I1429" s="2">
        <v>0.93751199999999979</v>
      </c>
      <c r="J1429" s="2">
        <v>1.0954194999999995</v>
      </c>
      <c r="K1429" s="17" t="s">
        <v>50</v>
      </c>
      <c r="L1429" s="17" t="s">
        <v>49</v>
      </c>
      <c r="M1429" s="17" t="s">
        <v>51</v>
      </c>
    </row>
    <row r="1430" spans="1:13" ht="13.5" x14ac:dyDescent="0.25">
      <c r="A1430" s="3">
        <v>44095</v>
      </c>
      <c r="B1430" s="2">
        <v>1.2397</v>
      </c>
      <c r="C1430" s="2">
        <v>76.752691333508764</v>
      </c>
      <c r="D1430" s="2">
        <v>-6.1042608710346835E-2</v>
      </c>
      <c r="E1430" s="2">
        <v>-8.1739080387697115E-4</v>
      </c>
      <c r="F1430" s="2">
        <v>1.1816200000000001</v>
      </c>
      <c r="G1430" s="2">
        <v>1.09165</v>
      </c>
      <c r="H1430" s="2">
        <v>1.02471</v>
      </c>
      <c r="I1430" s="2">
        <v>0.94218799999999991</v>
      </c>
      <c r="J1430" s="2">
        <v>1.0959859999999997</v>
      </c>
      <c r="K1430" s="17" t="s">
        <v>50</v>
      </c>
      <c r="L1430" s="17" t="s">
        <v>49</v>
      </c>
      <c r="M1430" s="17" t="s">
        <v>51</v>
      </c>
    </row>
    <row r="1431" spans="1:13" ht="13.5" x14ac:dyDescent="0.25">
      <c r="A1431" s="3">
        <v>44096</v>
      </c>
      <c r="B1431" s="2">
        <v>1.1830000000000001</v>
      </c>
      <c r="C1431" s="2">
        <v>67.215279525773582</v>
      </c>
      <c r="D1431" s="2">
        <v>-6.5519084909697489E-2</v>
      </c>
      <c r="E1431" s="2">
        <v>-2.8242616145186788E-3</v>
      </c>
      <c r="F1431" s="2">
        <v>1.20004</v>
      </c>
      <c r="G1431" s="2">
        <v>1.1086500000000001</v>
      </c>
      <c r="H1431" s="2">
        <v>1.0409999999999999</v>
      </c>
      <c r="I1431" s="2">
        <v>0.94601199999999974</v>
      </c>
      <c r="J1431" s="2">
        <v>1.0959504999999996</v>
      </c>
      <c r="K1431" s="17" t="s">
        <v>50</v>
      </c>
      <c r="L1431" s="17" t="s">
        <v>49</v>
      </c>
      <c r="M1431" s="17" t="s">
        <v>51</v>
      </c>
    </row>
    <row r="1432" spans="1:13" ht="13.5" x14ac:dyDescent="0.25">
      <c r="A1432" s="3">
        <v>44097</v>
      </c>
      <c r="B1432" s="2">
        <v>1.1972</v>
      </c>
      <c r="C1432" s="2">
        <v>68.278398799938117</v>
      </c>
      <c r="D1432" s="2">
        <v>-7.5622659311927021E-2</v>
      </c>
      <c r="E1432" s="2">
        <v>-5.2345724922384417E-3</v>
      </c>
      <c r="F1432" s="2">
        <v>1.21278</v>
      </c>
      <c r="G1432" s="2">
        <v>1.1299000000000001</v>
      </c>
      <c r="H1432" s="2">
        <v>1.0579999999999998</v>
      </c>
      <c r="I1432" s="2">
        <v>0.95011999999999985</v>
      </c>
      <c r="J1432" s="2">
        <v>1.0957379999999994</v>
      </c>
      <c r="K1432" s="17" t="s">
        <v>50</v>
      </c>
      <c r="L1432" s="17" t="s">
        <v>49</v>
      </c>
      <c r="M1432" s="17" t="s">
        <v>51</v>
      </c>
    </row>
    <row r="1433" spans="1:13" ht="13.5" x14ac:dyDescent="0.25">
      <c r="A1433" s="3">
        <v>44098</v>
      </c>
      <c r="B1433" s="2">
        <v>1.1830000000000001</v>
      </c>
      <c r="C1433" s="2">
        <v>65.974459509604046</v>
      </c>
      <c r="D1433" s="2">
        <v>-8.6231184449720333E-2</v>
      </c>
      <c r="E1433" s="2">
        <v>-8.3348532748394981E-3</v>
      </c>
      <c r="F1433" s="2">
        <v>1.20994</v>
      </c>
      <c r="G1433" s="2">
        <v>1.1511500000000001</v>
      </c>
      <c r="H1433" s="2">
        <v>1.0728749999999998</v>
      </c>
      <c r="I1433" s="2">
        <v>0.9539439999999999</v>
      </c>
      <c r="J1433" s="2">
        <v>1.0951354999999996</v>
      </c>
      <c r="K1433" s="17" t="s">
        <v>50</v>
      </c>
      <c r="L1433" s="17" t="s">
        <v>49</v>
      </c>
      <c r="M1433" s="17" t="s">
        <v>52</v>
      </c>
    </row>
    <row r="1434" spans="1:13" ht="13.5" x14ac:dyDescent="0.25">
      <c r="A1434" s="3">
        <v>44099</v>
      </c>
      <c r="B1434" s="2">
        <v>1.1830000000000001</v>
      </c>
      <c r="C1434" s="2">
        <v>65.97445950960406</v>
      </c>
      <c r="D1434" s="2">
        <v>-9.0535514008393547E-2</v>
      </c>
      <c r="E1434" s="2">
        <v>-1.2556844399475183E-2</v>
      </c>
      <c r="F1434" s="2">
        <v>1.1971799999999999</v>
      </c>
      <c r="G1434" s="2">
        <v>1.16886</v>
      </c>
      <c r="H1434" s="2">
        <v>1.0866849999999999</v>
      </c>
      <c r="I1434" s="2">
        <v>0.95847599999999966</v>
      </c>
      <c r="J1434" s="2">
        <v>1.0946749999999994</v>
      </c>
      <c r="K1434" s="17" t="s">
        <v>47</v>
      </c>
      <c r="L1434" s="17" t="s">
        <v>48</v>
      </c>
      <c r="M1434" s="17" t="s">
        <v>46</v>
      </c>
    </row>
    <row r="1435" spans="1:13" ht="13.5" x14ac:dyDescent="0.25">
      <c r="A1435" s="3">
        <v>44102</v>
      </c>
      <c r="B1435" s="2">
        <v>1.1830000000000001</v>
      </c>
      <c r="C1435" s="2">
        <v>65.97445950960406</v>
      </c>
      <c r="D1435" s="2">
        <v>-9.0525111081332432E-2</v>
      </c>
      <c r="E1435" s="2">
        <v>-1.729190151566282E-2</v>
      </c>
      <c r="F1435" s="2">
        <v>1.18584</v>
      </c>
      <c r="G1435" s="2">
        <v>1.1837299999999999</v>
      </c>
      <c r="H1435" s="2">
        <v>1.09979</v>
      </c>
      <c r="I1435" s="2">
        <v>0.96357599999999977</v>
      </c>
      <c r="J1435" s="2">
        <v>1.0940369999999995</v>
      </c>
      <c r="K1435" s="17" t="s">
        <v>47</v>
      </c>
      <c r="L1435" s="17" t="s">
        <v>53</v>
      </c>
      <c r="M1435" s="17" t="s">
        <v>46</v>
      </c>
    </row>
    <row r="1436" spans="1:13" ht="13.5" x14ac:dyDescent="0.25">
      <c r="A1436" s="3">
        <v>44103</v>
      </c>
      <c r="B1436" s="2">
        <v>1.1972</v>
      </c>
      <c r="C1436" s="2">
        <v>67.350460703766032</v>
      </c>
      <c r="D1436" s="2">
        <v>-8.3524081881141132E-2</v>
      </c>
      <c r="E1436" s="2">
        <v>-2.2552417167437503E-2</v>
      </c>
      <c r="F1436" s="2">
        <v>1.1886800000000002</v>
      </c>
      <c r="G1436" s="2">
        <v>1.1943600000000001</v>
      </c>
      <c r="H1436" s="2">
        <v>1.1125399999999999</v>
      </c>
      <c r="I1436" s="2">
        <v>0.96895999999999982</v>
      </c>
      <c r="J1436" s="2">
        <v>1.0936474999999994</v>
      </c>
      <c r="K1436" s="17" t="s">
        <v>50</v>
      </c>
      <c r="L1436" s="17" t="s">
        <v>53</v>
      </c>
      <c r="M1436" s="17" t="s">
        <v>51</v>
      </c>
    </row>
    <row r="1437" spans="1:13" ht="13.5" x14ac:dyDescent="0.25">
      <c r="A1437" s="3">
        <v>44104</v>
      </c>
      <c r="B1437" s="2">
        <v>1.1689000000000001</v>
      </c>
      <c r="C1437" s="2">
        <v>61.971611804103595</v>
      </c>
      <c r="D1437" s="2">
        <v>-6.9648357215679191E-2</v>
      </c>
      <c r="E1437" s="2">
        <v>-2.7764059474775012E-2</v>
      </c>
      <c r="F1437" s="2">
        <v>1.18302</v>
      </c>
      <c r="G1437" s="2">
        <v>1.1979000000000002</v>
      </c>
      <c r="H1437" s="2">
        <v>1.12104</v>
      </c>
      <c r="I1437" s="2">
        <v>0.97462799999999972</v>
      </c>
      <c r="J1437" s="2">
        <v>1.0931514999999996</v>
      </c>
      <c r="K1437" s="17" t="s">
        <v>47</v>
      </c>
      <c r="L1437" s="17" t="s">
        <v>53</v>
      </c>
      <c r="M1437" s="17" t="s">
        <v>46</v>
      </c>
    </row>
    <row r="1438" spans="1:13" ht="13.5" x14ac:dyDescent="0.25">
      <c r="A1438" s="3">
        <v>44105</v>
      </c>
      <c r="B1438" s="2">
        <v>1.1617999999999999</v>
      </c>
      <c r="C1438" s="2">
        <v>60.662650665311538</v>
      </c>
      <c r="D1438" s="2">
        <v>-4.8060842367061651E-2</v>
      </c>
      <c r="E1438" s="2">
        <v>-3.3243685822536992E-2</v>
      </c>
      <c r="F1438" s="2">
        <v>1.1787800000000002</v>
      </c>
      <c r="G1438" s="2">
        <v>1.1943600000000001</v>
      </c>
      <c r="H1438" s="2">
        <v>1.126355</v>
      </c>
      <c r="I1438" s="2">
        <v>0.98043799999999992</v>
      </c>
      <c r="J1438" s="2">
        <v>1.0927619999999996</v>
      </c>
      <c r="K1438" s="17" t="s">
        <v>47</v>
      </c>
      <c r="L1438" s="17" t="s">
        <v>48</v>
      </c>
      <c r="M1438" s="17" t="s">
        <v>46</v>
      </c>
    </row>
    <row r="1439" spans="1:13" ht="13.5" x14ac:dyDescent="0.25">
      <c r="A1439" s="3">
        <v>44106</v>
      </c>
      <c r="B1439" s="2">
        <v>1.1689000000000001</v>
      </c>
      <c r="C1439" s="2">
        <v>61.537545081969796</v>
      </c>
      <c r="D1439" s="2">
        <v>-2.3091583242166758E-2</v>
      </c>
      <c r="E1439" s="2">
        <v>-3.8772703667269141E-2</v>
      </c>
      <c r="F1439" s="2">
        <v>1.1759600000000001</v>
      </c>
      <c r="G1439" s="2">
        <v>1.1865700000000001</v>
      </c>
      <c r="H1439" s="2">
        <v>1.1299000000000001</v>
      </c>
      <c r="I1439" s="2">
        <v>0.98596400000000006</v>
      </c>
      <c r="J1439" s="2">
        <v>1.0922659999999995</v>
      </c>
      <c r="K1439" s="17" t="s">
        <v>47</v>
      </c>
      <c r="L1439" s="17" t="s">
        <v>48</v>
      </c>
      <c r="M1439" s="17" t="s">
        <v>46</v>
      </c>
    </row>
    <row r="1440" spans="1:13" ht="13.5" x14ac:dyDescent="0.25">
      <c r="A1440" s="3">
        <v>44109</v>
      </c>
      <c r="B1440" s="2">
        <v>1.1689000000000001</v>
      </c>
      <c r="C1440" s="2">
        <v>61.537545081969796</v>
      </c>
      <c r="D1440" s="2">
        <v>-3.4701798452585475E-3</v>
      </c>
      <c r="E1440" s="2">
        <v>-4.3618285722988669E-2</v>
      </c>
      <c r="F1440" s="2">
        <v>1.1731400000000001</v>
      </c>
      <c r="G1440" s="2">
        <v>1.1794900000000001</v>
      </c>
      <c r="H1440" s="2">
        <v>1.13557</v>
      </c>
      <c r="I1440" s="2">
        <v>0.99148999999999998</v>
      </c>
      <c r="J1440" s="2">
        <v>1.0915929999999998</v>
      </c>
      <c r="K1440" s="17" t="s">
        <v>47</v>
      </c>
      <c r="L1440" s="17" t="s">
        <v>48</v>
      </c>
      <c r="M1440" s="17" t="s">
        <v>46</v>
      </c>
    </row>
    <row r="1441" spans="1:13" ht="13.5" x14ac:dyDescent="0.25">
      <c r="A1441" s="3">
        <v>44110</v>
      </c>
      <c r="B1441" s="2">
        <v>1.2397</v>
      </c>
      <c r="C1441" s="2">
        <v>69.40659995568258</v>
      </c>
      <c r="D1441" s="2">
        <v>-1.2184229975926719E-3</v>
      </c>
      <c r="E1441" s="2">
        <v>-4.7597288827179951E-2</v>
      </c>
      <c r="F1441" s="2">
        <v>1.18164</v>
      </c>
      <c r="G1441" s="2">
        <v>1.1851600000000002</v>
      </c>
      <c r="H1441" s="2">
        <v>1.1469050000000001</v>
      </c>
      <c r="I1441" s="2">
        <v>0.99843199999999999</v>
      </c>
      <c r="J1441" s="2">
        <v>1.0912384999999998</v>
      </c>
      <c r="K1441" s="17" t="s">
        <v>47</v>
      </c>
      <c r="L1441" s="17" t="s">
        <v>48</v>
      </c>
      <c r="M1441" s="17" t="s">
        <v>54</v>
      </c>
    </row>
    <row r="1442" spans="1:13" ht="13.5" x14ac:dyDescent="0.25">
      <c r="A1442" s="3">
        <v>44111</v>
      </c>
      <c r="B1442" s="2">
        <v>1.2822</v>
      </c>
      <c r="C1442" s="2">
        <v>72.980215367083858</v>
      </c>
      <c r="D1442" s="2">
        <v>-1.0500274844915669E-3</v>
      </c>
      <c r="E1442" s="2">
        <v>-5.0987064417083255E-2</v>
      </c>
      <c r="F1442" s="2">
        <v>1.2042999999999999</v>
      </c>
      <c r="G1442" s="2">
        <v>1.1936600000000002</v>
      </c>
      <c r="H1442" s="2">
        <v>1.16178</v>
      </c>
      <c r="I1442" s="2">
        <v>1.0062240000000002</v>
      </c>
      <c r="J1442" s="2">
        <v>1.0907069999999996</v>
      </c>
      <c r="K1442" s="17" t="s">
        <v>50</v>
      </c>
      <c r="L1442" s="17" t="s">
        <v>53</v>
      </c>
      <c r="M1442" s="17" t="s">
        <v>51</v>
      </c>
    </row>
    <row r="1443" spans="1:13" ht="13.5" x14ac:dyDescent="0.25">
      <c r="A1443" s="3">
        <v>44112</v>
      </c>
      <c r="B1443" s="2">
        <v>1.2822</v>
      </c>
      <c r="C1443" s="2">
        <v>72.980215367083858</v>
      </c>
      <c r="D1443" s="2">
        <v>-4.0594039060277698E-3</v>
      </c>
      <c r="E1443" s="2">
        <v>-5.3180396771854821E-2</v>
      </c>
      <c r="F1443" s="2">
        <v>1.22838</v>
      </c>
      <c r="G1443" s="2">
        <v>1.2035799999999999</v>
      </c>
      <c r="H1443" s="2">
        <v>1.177365</v>
      </c>
      <c r="I1443" s="2">
        <v>1.0140160000000003</v>
      </c>
      <c r="J1443" s="2">
        <v>1.0901049999999994</v>
      </c>
      <c r="K1443" s="17" t="s">
        <v>50</v>
      </c>
      <c r="L1443" s="17" t="s">
        <v>49</v>
      </c>
      <c r="M1443" s="17" t="s">
        <v>51</v>
      </c>
    </row>
    <row r="1444" spans="1:13" ht="13.5" x14ac:dyDescent="0.25">
      <c r="A1444" s="3">
        <v>44113</v>
      </c>
      <c r="B1444" s="2">
        <v>1.2964</v>
      </c>
      <c r="C1444" s="2">
        <v>74.15026669696006</v>
      </c>
      <c r="D1444" s="2">
        <v>-8.5532526248266461E-3</v>
      </c>
      <c r="E1444" s="2">
        <v>-5.3803589113879148E-2</v>
      </c>
      <c r="F1444" s="2">
        <v>1.2538800000000001</v>
      </c>
      <c r="G1444" s="2">
        <v>1.2149199999999998</v>
      </c>
      <c r="H1444" s="2">
        <v>1.1918900000000001</v>
      </c>
      <c r="I1444" s="2">
        <v>1.021808</v>
      </c>
      <c r="J1444" s="2">
        <v>1.0895739999999996</v>
      </c>
      <c r="K1444" s="17" t="s">
        <v>50</v>
      </c>
      <c r="L1444" s="17" t="s">
        <v>49</v>
      </c>
      <c r="M1444" s="17" t="s">
        <v>51</v>
      </c>
    </row>
    <row r="1445" spans="1:13" ht="13.5" x14ac:dyDescent="0.25">
      <c r="A1445" s="3">
        <v>44116</v>
      </c>
      <c r="B1445" s="2">
        <v>1.3106</v>
      </c>
      <c r="C1445" s="2">
        <v>75.302044535664209</v>
      </c>
      <c r="D1445" s="2">
        <v>-1.4320760850383252E-2</v>
      </c>
      <c r="E1445" s="2">
        <v>-5.4117435549382871E-2</v>
      </c>
      <c r="F1445" s="2">
        <v>1.2822200000000001</v>
      </c>
      <c r="G1445" s="2">
        <v>1.2276800000000001</v>
      </c>
      <c r="H1445" s="2">
        <v>1.2057049999999998</v>
      </c>
      <c r="I1445" s="2">
        <v>1.029884</v>
      </c>
      <c r="J1445" s="2">
        <v>1.0892554999999993</v>
      </c>
      <c r="K1445" s="17" t="s">
        <v>50</v>
      </c>
      <c r="L1445" s="17" t="s">
        <v>49</v>
      </c>
      <c r="M1445" s="17" t="s">
        <v>51</v>
      </c>
    </row>
    <row r="1446" spans="1:13" ht="13.5" x14ac:dyDescent="0.25">
      <c r="A1446" s="3">
        <v>44117</v>
      </c>
      <c r="B1446" s="2">
        <v>1.3035000000000001</v>
      </c>
      <c r="C1446" s="2">
        <v>73.537723864346376</v>
      </c>
      <c r="D1446" s="2">
        <v>-1.7419854065843454E-2</v>
      </c>
      <c r="E1446" s="2">
        <v>-5.357975827466635E-2</v>
      </c>
      <c r="F1446" s="2">
        <v>1.29498</v>
      </c>
      <c r="G1446" s="2">
        <v>1.2383099999999998</v>
      </c>
      <c r="H1446" s="2">
        <v>1.2163349999999999</v>
      </c>
      <c r="I1446" s="2">
        <v>1.0382440000000002</v>
      </c>
      <c r="J1446" s="2">
        <v>1.0890784999999994</v>
      </c>
      <c r="K1446" s="17" t="s">
        <v>50</v>
      </c>
      <c r="L1446" s="17" t="s">
        <v>49</v>
      </c>
      <c r="M1446" s="17" t="s">
        <v>51</v>
      </c>
    </row>
    <row r="1447" spans="1:13" ht="13.5" x14ac:dyDescent="0.25">
      <c r="A1447" s="3">
        <v>44118</v>
      </c>
      <c r="B1447" s="2">
        <v>1.3035000000000001</v>
      </c>
      <c r="C1447" s="2">
        <v>73.537723864346376</v>
      </c>
      <c r="D1447" s="2">
        <v>-2.5214643860681285E-2</v>
      </c>
      <c r="E1447" s="2">
        <v>-5.2024115868857537E-2</v>
      </c>
      <c r="F1447" s="2">
        <v>1.29924</v>
      </c>
      <c r="G1447" s="2">
        <v>1.2517699999999998</v>
      </c>
      <c r="H1447" s="2">
        <v>1.2248350000000001</v>
      </c>
      <c r="I1447" s="2">
        <v>1.0470280000000003</v>
      </c>
      <c r="J1447" s="2">
        <v>1.0890784999999996</v>
      </c>
      <c r="K1447" s="17" t="s">
        <v>50</v>
      </c>
      <c r="L1447" s="17" t="s">
        <v>49</v>
      </c>
      <c r="M1447" s="17" t="s">
        <v>51</v>
      </c>
    </row>
    <row r="1448" spans="1:13" ht="13.5" x14ac:dyDescent="0.25">
      <c r="A1448" s="3">
        <v>44120</v>
      </c>
      <c r="B1448" s="2">
        <v>1.2750999999999999</v>
      </c>
      <c r="C1448" s="2">
        <v>66.328323668373287</v>
      </c>
      <c r="D1448" s="2">
        <v>-3.1556833655945304E-2</v>
      </c>
      <c r="E1448" s="2">
        <v>-4.9810616479377734E-2</v>
      </c>
      <c r="F1448" s="2">
        <v>1.2978200000000002</v>
      </c>
      <c r="G1448" s="2">
        <v>1.2630999999999999</v>
      </c>
      <c r="H1448" s="2">
        <v>1.2287299999999999</v>
      </c>
      <c r="I1448" s="2">
        <v>1.0556700000000001</v>
      </c>
      <c r="J1448" s="2">
        <v>1.0891134999999996</v>
      </c>
      <c r="K1448" s="17" t="s">
        <v>50</v>
      </c>
      <c r="L1448" s="17" t="s">
        <v>49</v>
      </c>
      <c r="M1448" s="17" t="s">
        <v>52</v>
      </c>
    </row>
    <row r="1449" spans="1:13" ht="13.5" x14ac:dyDescent="0.25">
      <c r="A1449" s="3">
        <v>44123</v>
      </c>
      <c r="B1449" s="2">
        <v>1.2750999999999999</v>
      </c>
      <c r="C1449" s="2">
        <v>66.328323668373287</v>
      </c>
      <c r="D1449" s="2">
        <v>-3.6365024137637203E-2</v>
      </c>
      <c r="E1449" s="2">
        <v>-4.7604271959343254E-2</v>
      </c>
      <c r="F1449" s="2">
        <v>1.29356</v>
      </c>
      <c r="G1449" s="2">
        <v>1.27372</v>
      </c>
      <c r="H1449" s="2">
        <v>1.2301449999999998</v>
      </c>
      <c r="I1449" s="2">
        <v>1.0638860000000003</v>
      </c>
      <c r="J1449" s="2">
        <v>1.0894319999999995</v>
      </c>
      <c r="K1449" s="17" t="s">
        <v>47</v>
      </c>
      <c r="L1449" s="17" t="s">
        <v>53</v>
      </c>
      <c r="M1449" s="17" t="s">
        <v>46</v>
      </c>
    </row>
    <row r="1450" spans="1:13" ht="13.5" x14ac:dyDescent="0.25">
      <c r="A1450" s="3">
        <v>44124</v>
      </c>
      <c r="B1450" s="2">
        <v>1.2681</v>
      </c>
      <c r="C1450" s="2">
        <v>64.520177356916946</v>
      </c>
      <c r="D1450" s="2">
        <v>-4.0409446604630972E-2</v>
      </c>
      <c r="E1450" s="2">
        <v>-4.5847521151215091E-2</v>
      </c>
      <c r="F1450" s="2">
        <v>1.2850600000000001</v>
      </c>
      <c r="G1450" s="2">
        <v>1.2836400000000001</v>
      </c>
      <c r="H1450" s="2">
        <v>1.2315649999999998</v>
      </c>
      <c r="I1450" s="2">
        <v>1.0715380000000001</v>
      </c>
      <c r="J1450" s="2">
        <v>1.0897509999999995</v>
      </c>
      <c r="K1450" s="17" t="s">
        <v>47</v>
      </c>
      <c r="L1450" s="17" t="s">
        <v>53</v>
      </c>
      <c r="M1450" s="17" t="s">
        <v>46</v>
      </c>
    </row>
    <row r="1451" spans="1:13" ht="13.5" x14ac:dyDescent="0.25">
      <c r="A1451" s="3">
        <v>44125</v>
      </c>
      <c r="B1451" s="2">
        <v>1.2750999999999999</v>
      </c>
      <c r="C1451" s="2">
        <v>65.532069990060336</v>
      </c>
      <c r="D1451" s="2">
        <v>-3.3874342308348071E-2</v>
      </c>
      <c r="E1451" s="2">
        <v>-4.3546715683736449E-2</v>
      </c>
      <c r="F1451" s="2">
        <v>1.2793800000000002</v>
      </c>
      <c r="G1451" s="2">
        <v>1.28718</v>
      </c>
      <c r="H1451" s="2">
        <v>1.2361699999999998</v>
      </c>
      <c r="I1451" s="2">
        <v>1.0797540000000003</v>
      </c>
      <c r="J1451" s="2">
        <v>1.0901049999999994</v>
      </c>
      <c r="K1451" s="17" t="s">
        <v>47</v>
      </c>
      <c r="L1451" s="17" t="s">
        <v>53</v>
      </c>
      <c r="M1451" s="17" t="s">
        <v>46</v>
      </c>
    </row>
    <row r="1452" spans="1:13" ht="13.5" x14ac:dyDescent="0.25">
      <c r="A1452" s="3">
        <v>44126</v>
      </c>
      <c r="B1452" s="2">
        <v>1.2750999999999999</v>
      </c>
      <c r="C1452" s="2">
        <v>65.532069990060336</v>
      </c>
      <c r="D1452" s="2">
        <v>-2.2233171223700721E-2</v>
      </c>
      <c r="E1452" s="2">
        <v>-4.1358062418529934E-2</v>
      </c>
      <c r="F1452" s="2">
        <v>1.2737000000000001</v>
      </c>
      <c r="G1452" s="2">
        <v>1.28647</v>
      </c>
      <c r="H1452" s="2">
        <v>1.2400649999999998</v>
      </c>
      <c r="I1452" s="2">
        <v>1.0883960000000004</v>
      </c>
      <c r="J1452" s="2">
        <v>1.0906359999999997</v>
      </c>
      <c r="K1452" s="17" t="s">
        <v>47</v>
      </c>
      <c r="L1452" s="17" t="s">
        <v>53</v>
      </c>
      <c r="M1452" s="17" t="s">
        <v>46</v>
      </c>
    </row>
    <row r="1453" spans="1:13" ht="13.5" x14ac:dyDescent="0.25">
      <c r="A1453" s="3">
        <v>44127</v>
      </c>
      <c r="B1453" s="2">
        <v>1.2892999999999999</v>
      </c>
      <c r="C1453" s="2">
        <v>67.699391629692968</v>
      </c>
      <c r="D1453" s="2">
        <v>-1.3830166285886403E-2</v>
      </c>
      <c r="E1453" s="2">
        <v>-4.0506213297610734E-2</v>
      </c>
      <c r="F1453" s="2">
        <v>1.27654</v>
      </c>
      <c r="G1453" s="2">
        <v>1.28718</v>
      </c>
      <c r="H1453" s="2">
        <v>1.2453799999999995</v>
      </c>
      <c r="I1453" s="2">
        <v>1.0971800000000003</v>
      </c>
      <c r="J1453" s="2">
        <v>1.0912379999999997</v>
      </c>
      <c r="K1453" s="17" t="s">
        <v>50</v>
      </c>
      <c r="L1453" s="17" t="s">
        <v>53</v>
      </c>
      <c r="M1453" s="17" t="s">
        <v>51</v>
      </c>
    </row>
    <row r="1454" spans="1:13" ht="13.5" x14ac:dyDescent="0.25">
      <c r="A1454" s="3">
        <v>44130</v>
      </c>
      <c r="B1454" s="2">
        <v>1.3035000000000001</v>
      </c>
      <c r="C1454" s="2">
        <v>69.747946972649942</v>
      </c>
      <c r="D1454" s="2">
        <v>-6.0371548242270645E-3</v>
      </c>
      <c r="E1454" s="2">
        <v>-4.0004466640879692E-2</v>
      </c>
      <c r="F1454" s="2">
        <v>1.2822199999999999</v>
      </c>
      <c r="G1454" s="2">
        <v>1.2878900000000002</v>
      </c>
      <c r="H1454" s="2">
        <v>1.2514049999999997</v>
      </c>
      <c r="I1454" s="2">
        <v>1.1061060000000003</v>
      </c>
      <c r="J1454" s="2">
        <v>1.0919109999999996</v>
      </c>
      <c r="K1454" s="17" t="s">
        <v>50</v>
      </c>
      <c r="L1454" s="17" t="s">
        <v>49</v>
      </c>
      <c r="M1454" s="17" t="s">
        <v>51</v>
      </c>
    </row>
    <row r="1455" spans="1:13" ht="13.5" x14ac:dyDescent="0.25">
      <c r="A1455" s="3">
        <v>44131</v>
      </c>
      <c r="B1455" s="2">
        <v>1.2750999999999999</v>
      </c>
      <c r="C1455" s="2">
        <v>61.365412706973927</v>
      </c>
      <c r="D1455" s="2">
        <v>4.3446878289163937E-3</v>
      </c>
      <c r="E1455" s="2">
        <v>-3.8631640517745633E-2</v>
      </c>
      <c r="F1455" s="2">
        <v>1.28362</v>
      </c>
      <c r="G1455" s="2">
        <v>1.28434</v>
      </c>
      <c r="H1455" s="2">
        <v>1.2560099999999996</v>
      </c>
      <c r="I1455" s="2">
        <v>1.1146060000000002</v>
      </c>
      <c r="J1455" s="2">
        <v>1.0925839999999998</v>
      </c>
      <c r="K1455" s="17" t="s">
        <v>50</v>
      </c>
      <c r="L1455" s="17" t="s">
        <v>49</v>
      </c>
      <c r="M1455" s="17" t="s">
        <v>51</v>
      </c>
    </row>
    <row r="1456" spans="1:13" ht="13.5" x14ac:dyDescent="0.25">
      <c r="A1456" s="3">
        <v>44132</v>
      </c>
      <c r="B1456" s="2">
        <v>1.3035000000000001</v>
      </c>
      <c r="C1456" s="2">
        <v>65.792787405287328</v>
      </c>
      <c r="D1456" s="2">
        <v>9.6376450320465601E-3</v>
      </c>
      <c r="E1456" s="2">
        <v>-3.764627082094435E-2</v>
      </c>
      <c r="F1456" s="2">
        <v>1.2893000000000001</v>
      </c>
      <c r="G1456" s="2">
        <v>1.28434</v>
      </c>
      <c r="H1456" s="2">
        <v>1.2613249999999998</v>
      </c>
      <c r="I1456" s="2">
        <v>1.1238160000000001</v>
      </c>
      <c r="J1456" s="2">
        <v>1.0935405</v>
      </c>
      <c r="K1456" s="17" t="s">
        <v>50</v>
      </c>
      <c r="L1456" s="17" t="s">
        <v>49</v>
      </c>
      <c r="M1456" s="17" t="s">
        <v>51</v>
      </c>
    </row>
    <row r="1457" spans="1:13" ht="13.5" x14ac:dyDescent="0.25">
      <c r="A1457" s="3">
        <v>44134</v>
      </c>
      <c r="B1457" s="2">
        <v>1.2467999999999999</v>
      </c>
      <c r="C1457" s="2">
        <v>52.786766123087297</v>
      </c>
      <c r="D1457" s="2">
        <v>1.7874718111056787E-2</v>
      </c>
      <c r="E1457" s="2">
        <v>-3.7632451550233051E-2</v>
      </c>
      <c r="F1457" s="2">
        <v>1.2836400000000001</v>
      </c>
      <c r="G1457" s="2">
        <v>1.27867</v>
      </c>
      <c r="H1457" s="2">
        <v>1.2652199999999998</v>
      </c>
      <c r="I1457" s="2">
        <v>1.1318920000000003</v>
      </c>
      <c r="J1457" s="2">
        <v>1.094249</v>
      </c>
      <c r="K1457" s="17" t="s">
        <v>50</v>
      </c>
      <c r="L1457" s="17" t="s">
        <v>49</v>
      </c>
      <c r="M1457" s="17" t="s">
        <v>52</v>
      </c>
    </row>
    <row r="1458" spans="1:13" ht="13.5" x14ac:dyDescent="0.25">
      <c r="A1458" s="3">
        <v>44137</v>
      </c>
      <c r="B1458" s="2">
        <v>1.2467999999999999</v>
      </c>
      <c r="C1458" s="2">
        <v>52.786766123087297</v>
      </c>
      <c r="D1458" s="2">
        <v>2.040148798081054E-2</v>
      </c>
      <c r="E1458" s="2">
        <v>-3.6768630590292971E-2</v>
      </c>
      <c r="F1458" s="2">
        <v>1.2751399999999999</v>
      </c>
      <c r="G1458" s="2">
        <v>1.2758400000000001</v>
      </c>
      <c r="H1458" s="2">
        <v>1.2694699999999997</v>
      </c>
      <c r="I1458" s="2">
        <v>1.1403920000000001</v>
      </c>
      <c r="J1458" s="2">
        <v>1.0947805000000002</v>
      </c>
      <c r="K1458" s="17" t="s">
        <v>50</v>
      </c>
      <c r="L1458" s="17" t="s">
        <v>49</v>
      </c>
      <c r="M1458" s="17" t="s">
        <v>52</v>
      </c>
    </row>
    <row r="1459" spans="1:13" ht="13.5" x14ac:dyDescent="0.25">
      <c r="A1459" s="3">
        <v>44138</v>
      </c>
      <c r="B1459" s="2">
        <v>1.2114</v>
      </c>
      <c r="C1459" s="2">
        <v>46.177061702141899</v>
      </c>
      <c r="D1459" s="2">
        <v>2.5093384739383495E-2</v>
      </c>
      <c r="E1459" s="2">
        <v>-3.6036886637647321E-2</v>
      </c>
      <c r="F1459" s="2">
        <v>1.2567200000000001</v>
      </c>
      <c r="G1459" s="2">
        <v>1.2694699999999999</v>
      </c>
      <c r="H1459" s="2">
        <v>1.271595</v>
      </c>
      <c r="I1459" s="2">
        <v>1.1477600000000001</v>
      </c>
      <c r="J1459" s="2">
        <v>1.09517</v>
      </c>
      <c r="K1459" s="17" t="s">
        <v>47</v>
      </c>
      <c r="L1459" s="17" t="s">
        <v>53</v>
      </c>
      <c r="M1459" s="17" t="s">
        <v>46</v>
      </c>
    </row>
    <row r="1460" spans="1:13" ht="13.5" x14ac:dyDescent="0.25">
      <c r="A1460" s="3">
        <v>44139</v>
      </c>
      <c r="B1460" s="2">
        <v>1.1972</v>
      </c>
      <c r="C1460" s="2">
        <v>43.807462754920572</v>
      </c>
      <c r="D1460" s="2">
        <v>2.9184262430693941E-2</v>
      </c>
      <c r="E1460" s="2">
        <v>-3.6039648442902958E-2</v>
      </c>
      <c r="F1460" s="2">
        <v>1.2411400000000001</v>
      </c>
      <c r="G1460" s="2">
        <v>1.2623800000000001</v>
      </c>
      <c r="H1460" s="2">
        <v>1.27301</v>
      </c>
      <c r="I1460" s="2">
        <v>1.1549860000000001</v>
      </c>
      <c r="J1460" s="2">
        <v>1.0954885000000001</v>
      </c>
      <c r="K1460" s="17" t="s">
        <v>47</v>
      </c>
      <c r="L1460" s="17" t="s">
        <v>53</v>
      </c>
      <c r="M1460" s="17" t="s">
        <v>46</v>
      </c>
    </row>
    <row r="1461" spans="1:13" ht="13.5" x14ac:dyDescent="0.25">
      <c r="A1461" s="3">
        <v>44140</v>
      </c>
      <c r="B1461" s="2">
        <v>1.1759999999999999</v>
      </c>
      <c r="C1461" s="2">
        <v>40.468597400085848</v>
      </c>
      <c r="D1461" s="2">
        <v>3.551205250302325E-2</v>
      </c>
      <c r="E1461" s="2">
        <v>-3.8476908056612247E-2</v>
      </c>
      <c r="F1461" s="2">
        <v>1.2156400000000001</v>
      </c>
      <c r="G1461" s="2">
        <v>1.2524700000000002</v>
      </c>
      <c r="H1461" s="2">
        <v>1.2698249999999998</v>
      </c>
      <c r="I1461" s="2">
        <v>1.1613620000000002</v>
      </c>
      <c r="J1461" s="2">
        <v>1.0958075</v>
      </c>
      <c r="K1461" s="17" t="s">
        <v>47</v>
      </c>
      <c r="L1461" s="17" t="s">
        <v>48</v>
      </c>
      <c r="M1461" s="17" t="s">
        <v>46</v>
      </c>
    </row>
    <row r="1462" spans="1:13" ht="13.5" x14ac:dyDescent="0.25">
      <c r="A1462" s="3">
        <v>44141</v>
      </c>
      <c r="B1462" s="2">
        <v>1.1972</v>
      </c>
      <c r="C1462" s="2">
        <v>44.984269250467378</v>
      </c>
      <c r="D1462" s="2">
        <v>3.9624001391566077E-2</v>
      </c>
      <c r="E1462" s="2">
        <v>-4.1919758594886419E-2</v>
      </c>
      <c r="F1462" s="2">
        <v>1.2057199999999999</v>
      </c>
      <c r="G1462" s="2">
        <v>1.2446800000000002</v>
      </c>
      <c r="H1462" s="2">
        <v>1.2655749999999997</v>
      </c>
      <c r="I1462" s="2">
        <v>1.1681620000000001</v>
      </c>
      <c r="J1462" s="2">
        <v>1.0961260000000002</v>
      </c>
      <c r="K1462" s="17" t="s">
        <v>47</v>
      </c>
      <c r="L1462" s="17" t="s">
        <v>53</v>
      </c>
      <c r="M1462" s="17" t="s">
        <v>46</v>
      </c>
    </row>
    <row r="1463" spans="1:13" ht="13.5" x14ac:dyDescent="0.25">
      <c r="A1463" s="3">
        <v>44144</v>
      </c>
      <c r="B1463" s="2">
        <v>1.2042999999999999</v>
      </c>
      <c r="C1463" s="2">
        <v>46.449306051019974</v>
      </c>
      <c r="D1463" s="2">
        <v>4.4940496943654207E-2</v>
      </c>
      <c r="E1463" s="2">
        <v>-4.3176243738927304E-2</v>
      </c>
      <c r="F1463" s="2">
        <v>1.1972200000000002</v>
      </c>
      <c r="G1463" s="2">
        <v>1.2361800000000001</v>
      </c>
      <c r="H1463" s="2">
        <v>1.2616799999999999</v>
      </c>
      <c r="I1463" s="2">
        <v>1.1745380000000001</v>
      </c>
      <c r="J1463" s="2">
        <v>1.0966220000000002</v>
      </c>
      <c r="K1463" s="17" t="s">
        <v>47</v>
      </c>
      <c r="L1463" s="17" t="s">
        <v>53</v>
      </c>
      <c r="M1463" s="17" t="s">
        <v>46</v>
      </c>
    </row>
    <row r="1464" spans="1:13" ht="13.5" x14ac:dyDescent="0.25">
      <c r="A1464" s="3">
        <v>44145</v>
      </c>
      <c r="B1464" s="2">
        <v>1.2325999999999999</v>
      </c>
      <c r="C1464" s="2">
        <v>51.942621002254079</v>
      </c>
      <c r="D1464" s="2">
        <v>4.9650680103339839E-2</v>
      </c>
      <c r="E1464" s="2">
        <v>-4.4117798089883253E-2</v>
      </c>
      <c r="F1464" s="2">
        <v>1.2014599999999998</v>
      </c>
      <c r="G1464" s="2">
        <v>1.22909</v>
      </c>
      <c r="H1464" s="2">
        <v>1.2584899999999999</v>
      </c>
      <c r="I1464" s="2">
        <v>1.1810540000000003</v>
      </c>
      <c r="J1464" s="2">
        <v>1.0972595000000001</v>
      </c>
      <c r="K1464" s="17" t="s">
        <v>47</v>
      </c>
      <c r="L1464" s="17" t="s">
        <v>53</v>
      </c>
      <c r="M1464" s="17" t="s">
        <v>54</v>
      </c>
    </row>
    <row r="1465" spans="1:13" ht="13.5" x14ac:dyDescent="0.25">
      <c r="A1465" s="3">
        <v>44146</v>
      </c>
      <c r="B1465" s="2">
        <v>1.2325999999999999</v>
      </c>
      <c r="C1465" s="2">
        <v>51.942621002254079</v>
      </c>
      <c r="D1465" s="2">
        <v>4.9213921267158067E-2</v>
      </c>
      <c r="E1465" s="2">
        <v>-4.4959000267026684E-2</v>
      </c>
      <c r="F1465" s="2">
        <v>1.2085399999999997</v>
      </c>
      <c r="G1465" s="2">
        <v>1.2248399999999999</v>
      </c>
      <c r="H1465" s="2">
        <v>1.2545899999999999</v>
      </c>
      <c r="I1465" s="2">
        <v>1.1872880000000001</v>
      </c>
      <c r="J1465" s="2">
        <v>1.097755</v>
      </c>
      <c r="K1465" s="17" t="s">
        <v>50</v>
      </c>
      <c r="L1465" s="17" t="s">
        <v>53</v>
      </c>
      <c r="M1465" s="17" t="s">
        <v>51</v>
      </c>
    </row>
    <row r="1466" spans="1:13" ht="13.5" x14ac:dyDescent="0.25">
      <c r="A1466" s="3">
        <v>44147</v>
      </c>
      <c r="B1466" s="2">
        <v>1.2042999999999999</v>
      </c>
      <c r="C1466" s="2">
        <v>46.420015239898191</v>
      </c>
      <c r="D1466" s="2">
        <v>5.5260746438045238E-2</v>
      </c>
      <c r="E1466" s="2">
        <v>-4.5521334072341609E-2</v>
      </c>
      <c r="F1466" s="2">
        <v>1.2141999999999999</v>
      </c>
      <c r="G1466" s="2">
        <v>1.21492</v>
      </c>
      <c r="H1466" s="2">
        <v>1.24963</v>
      </c>
      <c r="I1466" s="2">
        <v>1.1925300000000001</v>
      </c>
      <c r="J1466" s="2">
        <v>1.098074</v>
      </c>
      <c r="K1466" s="17" t="s">
        <v>50</v>
      </c>
      <c r="L1466" s="17" t="s">
        <v>53</v>
      </c>
      <c r="M1466" s="17" t="s">
        <v>51</v>
      </c>
    </row>
    <row r="1467" spans="1:13" ht="13.5" x14ac:dyDescent="0.25">
      <c r="A1467" s="3">
        <v>44148</v>
      </c>
      <c r="B1467" s="2">
        <v>1.2042999999999999</v>
      </c>
      <c r="C1467" s="2">
        <v>46.420015239898191</v>
      </c>
      <c r="D1467" s="2">
        <v>5.1775942837594346E-2</v>
      </c>
      <c r="E1467" s="2">
        <v>-4.408231445578209E-2</v>
      </c>
      <c r="F1467" s="2">
        <v>1.2156199999999999</v>
      </c>
      <c r="G1467" s="2">
        <v>1.2106699999999999</v>
      </c>
      <c r="H1467" s="2">
        <v>1.2446699999999999</v>
      </c>
      <c r="I1467" s="2">
        <v>1.1966380000000001</v>
      </c>
      <c r="J1467" s="2">
        <v>1.0983929999999997</v>
      </c>
      <c r="K1467" s="17" t="s">
        <v>50</v>
      </c>
      <c r="L1467" s="17" t="s">
        <v>53</v>
      </c>
      <c r="M1467" s="17" t="s">
        <v>51</v>
      </c>
    </row>
    <row r="1468" spans="1:13" ht="13.5" x14ac:dyDescent="0.25">
      <c r="A1468" s="3">
        <v>44151</v>
      </c>
      <c r="B1468" s="2">
        <v>1.2184999999999999</v>
      </c>
      <c r="C1468" s="2">
        <v>49.541937115169226</v>
      </c>
      <c r="D1468" s="2">
        <v>4.7888123004333982E-2</v>
      </c>
      <c r="E1468" s="2">
        <v>-4.290652662431569E-2</v>
      </c>
      <c r="F1468" s="2">
        <v>1.2184599999999999</v>
      </c>
      <c r="G1468" s="2">
        <v>1.20784</v>
      </c>
      <c r="H1468" s="2">
        <v>1.2418400000000001</v>
      </c>
      <c r="I1468" s="2">
        <v>1.1998980000000001</v>
      </c>
      <c r="J1468" s="2">
        <v>1.0986409999999998</v>
      </c>
      <c r="K1468" s="17" t="s">
        <v>47</v>
      </c>
      <c r="L1468" s="17" t="s">
        <v>53</v>
      </c>
      <c r="M1468" s="17" t="s">
        <v>54</v>
      </c>
    </row>
    <row r="1469" spans="1:13" ht="13.5" x14ac:dyDescent="0.25">
      <c r="A1469" s="3">
        <v>44152</v>
      </c>
      <c r="B1469" s="2">
        <v>1.2255</v>
      </c>
      <c r="C1469" s="2">
        <v>51.05589642447945</v>
      </c>
      <c r="D1469" s="2">
        <v>3.8654211476801592E-2</v>
      </c>
      <c r="E1469" s="2">
        <v>-4.0918260922535934E-2</v>
      </c>
      <c r="F1469" s="2">
        <v>1.2170399999999999</v>
      </c>
      <c r="G1469" s="2">
        <v>1.2092499999999999</v>
      </c>
      <c r="H1469" s="2">
        <v>1.23936</v>
      </c>
      <c r="I1469" s="2">
        <v>1.2024480000000002</v>
      </c>
      <c r="J1469" s="2">
        <v>1.0988179999999996</v>
      </c>
      <c r="K1469" s="17" t="s">
        <v>50</v>
      </c>
      <c r="L1469" s="17" t="s">
        <v>53</v>
      </c>
      <c r="M1469" s="17" t="s">
        <v>52</v>
      </c>
    </row>
    <row r="1470" spans="1:13" ht="13.5" x14ac:dyDescent="0.25">
      <c r="A1470" s="3">
        <v>44153</v>
      </c>
      <c r="B1470" s="2">
        <v>1.2042999999999999</v>
      </c>
      <c r="C1470" s="2">
        <v>46.504915711595061</v>
      </c>
      <c r="D1470" s="2">
        <v>3.0204232798799691E-2</v>
      </c>
      <c r="E1470" s="2">
        <v>-3.8550235530459276E-2</v>
      </c>
      <c r="F1470" s="2">
        <v>1.2113799999999999</v>
      </c>
      <c r="G1470" s="2">
        <v>1.2099600000000001</v>
      </c>
      <c r="H1470" s="2">
        <v>1.2361700000000002</v>
      </c>
      <c r="I1470" s="2">
        <v>1.2054239999999998</v>
      </c>
      <c r="J1470" s="2">
        <v>1.0991369999999996</v>
      </c>
      <c r="K1470" s="17" t="s">
        <v>47</v>
      </c>
      <c r="L1470" s="17" t="s">
        <v>53</v>
      </c>
      <c r="M1470" s="17" t="s">
        <v>46</v>
      </c>
    </row>
    <row r="1471" spans="1:13" ht="13.5" x14ac:dyDescent="0.25">
      <c r="A1471" s="3">
        <v>44154</v>
      </c>
      <c r="B1471" s="2">
        <v>1.2042999999999999</v>
      </c>
      <c r="C1471" s="2">
        <v>46.504915711595054</v>
      </c>
      <c r="D1471" s="2">
        <v>1.989722121006543E-2</v>
      </c>
      <c r="E1471" s="2">
        <v>-3.3704786625347039E-2</v>
      </c>
      <c r="F1471" s="2">
        <v>1.2113799999999999</v>
      </c>
      <c r="G1471" s="2">
        <v>1.21279</v>
      </c>
      <c r="H1471" s="2">
        <v>1.2326300000000001</v>
      </c>
      <c r="I1471" s="2">
        <v>1.2092500000000002</v>
      </c>
      <c r="J1471" s="2">
        <v>1.0995264999999996</v>
      </c>
      <c r="K1471" s="17" t="s">
        <v>50</v>
      </c>
      <c r="L1471" s="17" t="s">
        <v>53</v>
      </c>
      <c r="M1471" s="17" t="s">
        <v>53</v>
      </c>
    </row>
    <row r="1472" spans="1:13" ht="13.5" x14ac:dyDescent="0.25">
      <c r="A1472" s="3">
        <v>44155</v>
      </c>
      <c r="B1472" s="2">
        <v>1.2042999999999999</v>
      </c>
      <c r="C1472" s="2">
        <v>46.504915711595054</v>
      </c>
      <c r="D1472" s="2">
        <v>1.4534209609660342E-2</v>
      </c>
      <c r="E1472" s="2">
        <v>-2.8965204551248958E-2</v>
      </c>
      <c r="F1472" s="2">
        <v>1.2113799999999999</v>
      </c>
      <c r="G1472" s="2">
        <v>1.2134999999999998</v>
      </c>
      <c r="H1472" s="2">
        <v>1.22909</v>
      </c>
      <c r="I1472" s="2">
        <v>1.2136420000000001</v>
      </c>
      <c r="J1472" s="2">
        <v>1.1000579999999995</v>
      </c>
      <c r="K1472" s="17" t="s">
        <v>50</v>
      </c>
      <c r="L1472" s="17" t="s">
        <v>53</v>
      </c>
      <c r="M1472" s="17" t="s">
        <v>53</v>
      </c>
    </row>
    <row r="1473" spans="1:13" ht="13.5" x14ac:dyDescent="0.25">
      <c r="A1473" s="3">
        <v>44158</v>
      </c>
      <c r="B1473" s="2">
        <v>1.1689000000000001</v>
      </c>
      <c r="C1473" s="2">
        <v>39.214854876276334</v>
      </c>
      <c r="D1473" s="2">
        <v>1.3800406109517827E-2</v>
      </c>
      <c r="E1473" s="2">
        <v>-2.5082280167594017E-2</v>
      </c>
      <c r="F1473" s="2">
        <v>1.20146</v>
      </c>
      <c r="G1473" s="2">
        <v>1.2099599999999999</v>
      </c>
      <c r="H1473" s="2">
        <v>1.2230700000000001</v>
      </c>
      <c r="I1473" s="2">
        <v>1.2176100000000001</v>
      </c>
      <c r="J1473" s="2">
        <v>1.1003769999999995</v>
      </c>
      <c r="K1473" s="17" t="s">
        <v>47</v>
      </c>
      <c r="L1473" s="17" t="s">
        <v>53</v>
      </c>
      <c r="M1473" s="17" t="s">
        <v>46</v>
      </c>
    </row>
    <row r="1474" spans="1:13" ht="13.5" x14ac:dyDescent="0.25">
      <c r="A1474" s="3">
        <v>44159</v>
      </c>
      <c r="B1474" s="2">
        <v>1.1405000000000001</v>
      </c>
      <c r="C1474" s="2">
        <v>34.537285353383396</v>
      </c>
      <c r="D1474" s="2">
        <v>1.9929187913001467E-2</v>
      </c>
      <c r="E1474" s="2">
        <v>-2.2299654007365409E-2</v>
      </c>
      <c r="F1474" s="2">
        <v>1.1844600000000001</v>
      </c>
      <c r="G1474" s="2">
        <v>1.20075</v>
      </c>
      <c r="H1474" s="2">
        <v>1.21492</v>
      </c>
      <c r="I1474" s="2">
        <v>1.2203020000000002</v>
      </c>
      <c r="J1474" s="2">
        <v>1.1005539999999996</v>
      </c>
      <c r="K1474" s="17" t="s">
        <v>47</v>
      </c>
      <c r="L1474" s="17" t="s">
        <v>53</v>
      </c>
      <c r="M1474" s="17" t="s">
        <v>46</v>
      </c>
    </row>
    <row r="1475" spans="1:13" ht="13.5" x14ac:dyDescent="0.25">
      <c r="A1475" s="3">
        <v>44160</v>
      </c>
      <c r="B1475" s="2">
        <v>1.1689000000000001</v>
      </c>
      <c r="C1475" s="2">
        <v>41.989128613212081</v>
      </c>
      <c r="D1475" s="2">
        <v>2.3449695731537101E-2</v>
      </c>
      <c r="E1475" s="2">
        <v>-2.0156190830886329E-2</v>
      </c>
      <c r="F1475" s="2">
        <v>1.1773799999999999</v>
      </c>
      <c r="G1475" s="2">
        <v>1.19438</v>
      </c>
      <c r="H1475" s="2">
        <v>1.2096100000000001</v>
      </c>
      <c r="I1475" s="2">
        <v>1.2229939999999999</v>
      </c>
      <c r="J1475" s="2">
        <v>1.1007309999999997</v>
      </c>
      <c r="K1475" s="17" t="s">
        <v>47</v>
      </c>
      <c r="L1475" s="17" t="s">
        <v>53</v>
      </c>
      <c r="M1475" s="17" t="s">
        <v>46</v>
      </c>
    </row>
    <row r="1476" spans="1:13" ht="13.5" x14ac:dyDescent="0.25">
      <c r="A1476" s="3">
        <v>44161</v>
      </c>
      <c r="B1476" s="2">
        <v>1.1689000000000001</v>
      </c>
      <c r="C1476" s="2">
        <v>41.989128613212081</v>
      </c>
      <c r="D1476" s="2">
        <v>2.2312775125187034E-2</v>
      </c>
      <c r="E1476" s="2">
        <v>-1.9773669609414141E-2</v>
      </c>
      <c r="F1476" s="2">
        <v>1.1702999999999999</v>
      </c>
      <c r="G1476" s="2">
        <v>1.1908400000000001</v>
      </c>
      <c r="H1476" s="2">
        <v>1.2028800000000002</v>
      </c>
      <c r="I1476" s="2">
        <v>1.2245540000000001</v>
      </c>
      <c r="J1476" s="2">
        <v>1.1007664999999998</v>
      </c>
      <c r="K1476" s="17" t="s">
        <v>47</v>
      </c>
      <c r="L1476" s="17" t="s">
        <v>53</v>
      </c>
      <c r="M1476" s="17" t="s">
        <v>46</v>
      </c>
    </row>
    <row r="1477" spans="1:13" ht="13.5" x14ac:dyDescent="0.25">
      <c r="A1477" s="3">
        <v>44162</v>
      </c>
      <c r="B1477" s="2">
        <v>1.1335</v>
      </c>
      <c r="C1477" s="2">
        <v>36.055791515372718</v>
      </c>
      <c r="D1477" s="2">
        <v>2.4193389748415006E-2</v>
      </c>
      <c r="E1477" s="2">
        <v>-2.1164101906144431E-2</v>
      </c>
      <c r="F1477" s="2">
        <v>1.1561399999999999</v>
      </c>
      <c r="G1477" s="2">
        <v>1.1837599999999999</v>
      </c>
      <c r="H1477" s="2">
        <v>1.1972150000000001</v>
      </c>
      <c r="I1477" s="2">
        <v>1.2245540000000001</v>
      </c>
      <c r="J1477" s="2">
        <v>1.1003414999999999</v>
      </c>
      <c r="K1477" s="17" t="s">
        <v>47</v>
      </c>
      <c r="L1477" s="17" t="s">
        <v>48</v>
      </c>
      <c r="M1477" s="17" t="s">
        <v>46</v>
      </c>
    </row>
    <row r="1478" spans="1:13" ht="13.5" x14ac:dyDescent="0.25">
      <c r="A1478" s="3">
        <v>44165</v>
      </c>
      <c r="B1478" s="2">
        <v>1.1476</v>
      </c>
      <c r="C1478" s="2">
        <v>39.710116282985958</v>
      </c>
      <c r="D1478" s="2">
        <v>2.7338106165491816E-2</v>
      </c>
      <c r="E1478" s="2">
        <v>-2.2647339155067895E-2</v>
      </c>
      <c r="F1478" s="2">
        <v>1.1518799999999998</v>
      </c>
      <c r="G1478" s="2">
        <v>1.1766700000000001</v>
      </c>
      <c r="H1478" s="2">
        <v>1.1922550000000003</v>
      </c>
      <c r="I1478" s="2">
        <v>1.2235620000000003</v>
      </c>
      <c r="J1478" s="2">
        <v>1.0998810000000001</v>
      </c>
      <c r="K1478" s="17" t="s">
        <v>47</v>
      </c>
      <c r="L1478" s="17" t="s">
        <v>53</v>
      </c>
      <c r="M1478" s="17" t="s">
        <v>46</v>
      </c>
    </row>
    <row r="1479" spans="1:13" ht="13.5" x14ac:dyDescent="0.25">
      <c r="A1479" s="3">
        <v>44166</v>
      </c>
      <c r="B1479" s="2">
        <v>1.1689000000000001</v>
      </c>
      <c r="C1479" s="2">
        <v>44.838571895109048</v>
      </c>
      <c r="D1479" s="2">
        <v>2.9797492461885566E-2</v>
      </c>
      <c r="E1479" s="2">
        <v>-2.4041709317889473E-2</v>
      </c>
      <c r="F1479" s="2">
        <v>1.1575599999999999</v>
      </c>
      <c r="G1479" s="2">
        <v>1.1710100000000001</v>
      </c>
      <c r="H1479" s="2">
        <v>1.1901300000000001</v>
      </c>
      <c r="I1479" s="2">
        <v>1.2220040000000001</v>
      </c>
      <c r="J1479" s="2">
        <v>1.0995269999999999</v>
      </c>
      <c r="K1479" s="17" t="s">
        <v>47</v>
      </c>
      <c r="L1479" s="17" t="s">
        <v>53</v>
      </c>
      <c r="M1479" s="17" t="s">
        <v>54</v>
      </c>
    </row>
    <row r="1480" spans="1:13" ht="13.5" x14ac:dyDescent="0.25">
      <c r="A1480" s="3">
        <v>44167</v>
      </c>
      <c r="B1480" s="2">
        <v>1.1900999999999999</v>
      </c>
      <c r="C1480" s="2">
        <v>49.447750929099435</v>
      </c>
      <c r="D1480" s="2">
        <v>2.719789491675928E-2</v>
      </c>
      <c r="E1480" s="2">
        <v>-2.5092716126316063E-2</v>
      </c>
      <c r="F1480" s="2">
        <v>1.1617999999999999</v>
      </c>
      <c r="G1480" s="2">
        <v>1.1695899999999999</v>
      </c>
      <c r="H1480" s="2">
        <v>1.1897750000000005</v>
      </c>
      <c r="I1480" s="2">
        <v>1.221012</v>
      </c>
      <c r="J1480" s="2">
        <v>1.0994560000000002</v>
      </c>
      <c r="K1480" s="17" t="s">
        <v>47</v>
      </c>
      <c r="L1480" s="17" t="s">
        <v>53</v>
      </c>
      <c r="M1480" s="17" t="s">
        <v>54</v>
      </c>
    </row>
    <row r="1481" spans="1:13" ht="13.5" x14ac:dyDescent="0.25">
      <c r="A1481" s="3">
        <v>44168</v>
      </c>
      <c r="B1481" s="2">
        <v>1.1405000000000001</v>
      </c>
      <c r="C1481" s="2">
        <v>40.847942753461105</v>
      </c>
      <c r="D1481" s="2">
        <v>2.8687123108848578E-2</v>
      </c>
      <c r="E1481" s="2">
        <v>-2.5835139925788238E-2</v>
      </c>
      <c r="F1481" s="2">
        <v>1.15612</v>
      </c>
      <c r="G1481" s="2">
        <v>1.1632099999999999</v>
      </c>
      <c r="H1481" s="2">
        <v>1.1880000000000002</v>
      </c>
      <c r="I1481" s="2">
        <v>1.220162</v>
      </c>
      <c r="J1481" s="2">
        <v>1.0992435000000003</v>
      </c>
      <c r="K1481" s="17" t="s">
        <v>47</v>
      </c>
      <c r="L1481" s="17" t="s">
        <v>48</v>
      </c>
      <c r="M1481" s="17" t="s">
        <v>46</v>
      </c>
    </row>
    <row r="1482" spans="1:13" ht="13.5" x14ac:dyDescent="0.25">
      <c r="A1482" s="3">
        <v>44169</v>
      </c>
      <c r="B1482" s="2">
        <v>1.1335</v>
      </c>
      <c r="C1482" s="2">
        <v>39.796022219835706</v>
      </c>
      <c r="D1482" s="2">
        <v>3.0772562597136677E-2</v>
      </c>
      <c r="E1482" s="2">
        <v>-2.3186518221497206E-2</v>
      </c>
      <c r="F1482" s="2">
        <v>1.15612</v>
      </c>
      <c r="G1482" s="2">
        <v>1.1561299999999997</v>
      </c>
      <c r="H1482" s="2">
        <v>1.1848150000000002</v>
      </c>
      <c r="I1482" s="2">
        <v>1.218888</v>
      </c>
      <c r="J1482" s="2">
        <v>1.0988895000000001</v>
      </c>
      <c r="K1482" s="17" t="s">
        <v>47</v>
      </c>
      <c r="L1482" s="17" t="s">
        <v>48</v>
      </c>
      <c r="M1482" s="17" t="s">
        <v>53</v>
      </c>
    </row>
    <row r="1483" spans="1:13" ht="13.5" x14ac:dyDescent="0.25">
      <c r="A1483" s="3">
        <v>44172</v>
      </c>
      <c r="B1483" s="2">
        <v>1.1335</v>
      </c>
      <c r="C1483" s="2">
        <v>39.796022219835706</v>
      </c>
      <c r="D1483" s="2">
        <v>2.7416453220756809E-2</v>
      </c>
      <c r="E1483" s="2">
        <v>-1.8861872055536206E-2</v>
      </c>
      <c r="F1483" s="2">
        <v>1.1533</v>
      </c>
      <c r="G1483" s="2">
        <v>1.1525899999999998</v>
      </c>
      <c r="H1483" s="2">
        <v>1.1812750000000003</v>
      </c>
      <c r="I1483" s="2">
        <v>1.2178979999999999</v>
      </c>
      <c r="J1483" s="2">
        <v>1.0985000000000003</v>
      </c>
      <c r="K1483" s="17" t="s">
        <v>47</v>
      </c>
      <c r="L1483" s="17" t="s">
        <v>48</v>
      </c>
      <c r="M1483" s="17" t="s">
        <v>46</v>
      </c>
    </row>
    <row r="1484" spans="1:13" ht="13.5" x14ac:dyDescent="0.25">
      <c r="A1484" s="3">
        <v>44173</v>
      </c>
      <c r="B1484" s="2">
        <v>1.1051</v>
      </c>
      <c r="C1484" s="2">
        <v>35.495018505867563</v>
      </c>
      <c r="D1484" s="2">
        <v>2.2612476322217079E-2</v>
      </c>
      <c r="E1484" s="2">
        <v>-1.4339159252087633E-2</v>
      </c>
      <c r="F1484" s="2">
        <v>1.1405400000000001</v>
      </c>
      <c r="G1484" s="2">
        <v>1.1490499999999999</v>
      </c>
      <c r="H1484" s="2">
        <v>1.1749000000000003</v>
      </c>
      <c r="I1484" s="2">
        <v>1.21634</v>
      </c>
      <c r="J1484" s="2">
        <v>1.0979685000000001</v>
      </c>
      <c r="K1484" s="17" t="s">
        <v>47</v>
      </c>
      <c r="L1484" s="17" t="s">
        <v>48</v>
      </c>
      <c r="M1484" s="17" t="s">
        <v>46</v>
      </c>
    </row>
    <row r="1485" spans="1:13" ht="13.5" x14ac:dyDescent="0.25">
      <c r="A1485" s="3">
        <v>44174</v>
      </c>
      <c r="B1485" s="2">
        <v>1.1051</v>
      </c>
      <c r="C1485" s="2">
        <v>35.495018505867563</v>
      </c>
      <c r="D1485" s="2">
        <v>2.3363634292623336E-2</v>
      </c>
      <c r="E1485" s="2">
        <v>-9.9066228815009386E-3</v>
      </c>
      <c r="F1485" s="2">
        <v>1.12354</v>
      </c>
      <c r="G1485" s="2">
        <v>1.1426700000000001</v>
      </c>
      <c r="H1485" s="2">
        <v>1.1685250000000003</v>
      </c>
      <c r="I1485" s="2">
        <v>1.2147819999999998</v>
      </c>
      <c r="J1485" s="2">
        <v>1.0974370000000002</v>
      </c>
      <c r="K1485" s="17" t="s">
        <v>47</v>
      </c>
      <c r="L1485" s="17" t="s">
        <v>48</v>
      </c>
      <c r="M1485" s="17" t="s">
        <v>46</v>
      </c>
    </row>
    <row r="1486" spans="1:13" ht="13.5" x14ac:dyDescent="0.25">
      <c r="A1486" s="3">
        <v>44175</v>
      </c>
      <c r="B1486" s="2">
        <v>1.0909</v>
      </c>
      <c r="C1486" s="2">
        <v>33.401687380458426</v>
      </c>
      <c r="D1486" s="2">
        <v>2.5464813508268014E-2</v>
      </c>
      <c r="E1486" s="2">
        <v>-3.7259161010659014E-3</v>
      </c>
      <c r="F1486" s="2">
        <v>1.1136199999999998</v>
      </c>
      <c r="G1486" s="2">
        <v>1.13487</v>
      </c>
      <c r="H1486" s="2">
        <v>1.1628550000000002</v>
      </c>
      <c r="I1486" s="2">
        <v>1.212656</v>
      </c>
      <c r="J1486" s="2">
        <v>1.0966575000000003</v>
      </c>
      <c r="K1486" s="17" t="s">
        <v>47</v>
      </c>
      <c r="L1486" s="17" t="s">
        <v>48</v>
      </c>
      <c r="M1486" s="17" t="s">
        <v>46</v>
      </c>
    </row>
    <row r="1487" spans="1:13" ht="13.5" x14ac:dyDescent="0.25">
      <c r="A1487" s="3">
        <v>44176</v>
      </c>
      <c r="B1487" s="2">
        <v>1.1051</v>
      </c>
      <c r="C1487" s="2">
        <v>37.378874948952266</v>
      </c>
      <c r="D1487" s="2">
        <v>2.1211722426413893E-2</v>
      </c>
      <c r="E1487" s="2">
        <v>2.6842300477095682E-3</v>
      </c>
      <c r="F1487" s="2">
        <v>1.1079399999999999</v>
      </c>
      <c r="G1487" s="2">
        <v>1.1320299999999999</v>
      </c>
      <c r="H1487" s="2">
        <v>1.1578950000000003</v>
      </c>
      <c r="I1487" s="2">
        <v>1.2113799999999997</v>
      </c>
      <c r="J1487" s="2">
        <v>1.0959845000000004</v>
      </c>
      <c r="K1487" s="17" t="s">
        <v>47</v>
      </c>
      <c r="L1487" s="17" t="s">
        <v>53</v>
      </c>
      <c r="M1487" s="17" t="s">
        <v>46</v>
      </c>
    </row>
    <row r="1488" spans="1:13" ht="13.5" x14ac:dyDescent="0.25">
      <c r="A1488" s="3">
        <v>44179</v>
      </c>
      <c r="B1488" s="2">
        <v>1.0909</v>
      </c>
      <c r="C1488" s="2">
        <v>35.120196206915168</v>
      </c>
      <c r="D1488" s="2">
        <v>2.1182528873093132E-2</v>
      </c>
      <c r="E1488" s="2">
        <v>7.7294263043461882E-3</v>
      </c>
      <c r="F1488" s="2">
        <v>1.0994199999999998</v>
      </c>
      <c r="G1488" s="2">
        <v>1.12636</v>
      </c>
      <c r="H1488" s="2">
        <v>1.1515150000000003</v>
      </c>
      <c r="I1488" s="2">
        <v>1.2099619999999998</v>
      </c>
      <c r="J1488" s="2">
        <v>1.0950985000000004</v>
      </c>
      <c r="K1488" s="17" t="s">
        <v>47</v>
      </c>
      <c r="L1488" s="17" t="s">
        <v>53</v>
      </c>
      <c r="M1488" s="17" t="s">
        <v>46</v>
      </c>
    </row>
    <row r="1489" spans="1:13" ht="13.5" x14ac:dyDescent="0.25">
      <c r="A1489" s="3">
        <v>44180</v>
      </c>
      <c r="B1489" s="2">
        <v>1.0768</v>
      </c>
      <c r="C1489" s="2">
        <v>32.988587844108878</v>
      </c>
      <c r="D1489" s="2">
        <v>2.588578145812015E-2</v>
      </c>
      <c r="E1489" s="2">
        <v>1.1271305955751647E-2</v>
      </c>
      <c r="F1489" s="2">
        <v>1.0937600000000001</v>
      </c>
      <c r="G1489" s="2">
        <v>1.1171500000000001</v>
      </c>
      <c r="H1489" s="2">
        <v>1.1440800000000002</v>
      </c>
      <c r="I1489" s="2">
        <v>1.2081199999999999</v>
      </c>
      <c r="J1489" s="2">
        <v>1.0941420000000004</v>
      </c>
      <c r="K1489" s="17" t="s">
        <v>47</v>
      </c>
      <c r="L1489" s="17" t="s">
        <v>48</v>
      </c>
      <c r="M1489" s="17" t="s">
        <v>46</v>
      </c>
    </row>
    <row r="1490" spans="1:13" ht="13.5" x14ac:dyDescent="0.25">
      <c r="A1490" s="3">
        <v>44181</v>
      </c>
      <c r="B1490" s="2">
        <v>1.1335</v>
      </c>
      <c r="C1490" s="2">
        <v>46.936138877902309</v>
      </c>
      <c r="D1490" s="2">
        <v>2.9386782412678336E-2</v>
      </c>
      <c r="E1490" s="2">
        <v>1.2942538075814265E-2</v>
      </c>
      <c r="F1490" s="2">
        <v>1.09944</v>
      </c>
      <c r="G1490" s="2">
        <v>1.1114900000000001</v>
      </c>
      <c r="H1490" s="2">
        <v>1.1405400000000001</v>
      </c>
      <c r="I1490" s="2">
        <v>1.2074119999999999</v>
      </c>
      <c r="J1490" s="2">
        <v>1.0934690000000002</v>
      </c>
      <c r="K1490" s="17" t="s">
        <v>50</v>
      </c>
      <c r="L1490" s="17" t="s">
        <v>49</v>
      </c>
      <c r="M1490" s="17" t="s">
        <v>51</v>
      </c>
    </row>
    <row r="1491" spans="1:13" ht="13.5" x14ac:dyDescent="0.25">
      <c r="A1491" s="3">
        <v>44182</v>
      </c>
      <c r="B1491" s="2">
        <v>1.1972</v>
      </c>
      <c r="C1491" s="2">
        <v>57.610630541398223</v>
      </c>
      <c r="D1491" s="2">
        <v>2.0090566266959708E-2</v>
      </c>
      <c r="E1491" s="2">
        <v>1.2993464901389123E-2</v>
      </c>
      <c r="F1491" s="2">
        <v>1.1207</v>
      </c>
      <c r="G1491" s="2">
        <v>1.1171599999999999</v>
      </c>
      <c r="H1491" s="2">
        <v>1.140185</v>
      </c>
      <c r="I1491" s="2">
        <v>1.2065619999999999</v>
      </c>
      <c r="J1491" s="2">
        <v>1.0931145000000002</v>
      </c>
      <c r="K1491" s="17" t="s">
        <v>50</v>
      </c>
      <c r="L1491" s="17" t="s">
        <v>49</v>
      </c>
      <c r="M1491" s="17" t="s">
        <v>51</v>
      </c>
    </row>
    <row r="1492" spans="1:13" ht="13.5" x14ac:dyDescent="0.25">
      <c r="A1492" s="3">
        <v>44183</v>
      </c>
      <c r="B1492" s="2">
        <v>1.2325999999999999</v>
      </c>
      <c r="C1492" s="2">
        <v>62.165583613305571</v>
      </c>
      <c r="D1492" s="2">
        <v>8.2329545714028285E-3</v>
      </c>
      <c r="E1492" s="2">
        <v>1.0684622523832919E-2</v>
      </c>
      <c r="F1492" s="2">
        <v>1.1461999999999999</v>
      </c>
      <c r="G1492" s="2">
        <v>1.12707</v>
      </c>
      <c r="H1492" s="2">
        <v>1.1415999999999999</v>
      </c>
      <c r="I1492" s="2">
        <v>1.2055699999999998</v>
      </c>
      <c r="J1492" s="2">
        <v>1.0929370000000003</v>
      </c>
      <c r="K1492" s="17" t="s">
        <v>50</v>
      </c>
      <c r="L1492" s="17" t="s">
        <v>49</v>
      </c>
      <c r="M1492" s="17" t="s">
        <v>51</v>
      </c>
    </row>
    <row r="1493" spans="1:13" ht="13.5" x14ac:dyDescent="0.25">
      <c r="A1493" s="3">
        <v>44186</v>
      </c>
      <c r="B1493" s="2">
        <v>1.1972</v>
      </c>
      <c r="C1493" s="2">
        <v>55.717864673491668</v>
      </c>
      <c r="D1493" s="2">
        <v>3.4185760683369537E-4</v>
      </c>
      <c r="E1493" s="2">
        <v>8.2791014483825261E-3</v>
      </c>
      <c r="F1493" s="2">
        <v>1.1674600000000002</v>
      </c>
      <c r="G1493" s="2">
        <v>1.13344</v>
      </c>
      <c r="H1493" s="2">
        <v>1.1430149999999999</v>
      </c>
      <c r="I1493" s="2">
        <v>1.2038700000000002</v>
      </c>
      <c r="J1493" s="2">
        <v>1.0927600000000002</v>
      </c>
      <c r="K1493" s="17" t="s">
        <v>50</v>
      </c>
      <c r="L1493" s="17" t="s">
        <v>49</v>
      </c>
      <c r="M1493" s="17" t="s">
        <v>51</v>
      </c>
    </row>
    <row r="1494" spans="1:13" ht="13.5" x14ac:dyDescent="0.25">
      <c r="A1494" s="3">
        <v>44187</v>
      </c>
      <c r="B1494" s="2">
        <v>1.1405000000000001</v>
      </c>
      <c r="C1494" s="2">
        <v>47.262418907073673</v>
      </c>
      <c r="D1494" s="2">
        <v>-6.7396782783053499E-3</v>
      </c>
      <c r="E1494" s="2">
        <v>7.4693894700628297E-3</v>
      </c>
      <c r="F1494" s="2">
        <v>1.1802000000000001</v>
      </c>
      <c r="G1494" s="2">
        <v>1.1369799999999999</v>
      </c>
      <c r="H1494" s="2">
        <v>1.1430149999999999</v>
      </c>
      <c r="I1494" s="2">
        <v>1.200752</v>
      </c>
      <c r="J1494" s="2">
        <v>1.0922995000000002</v>
      </c>
      <c r="K1494" s="17" t="s">
        <v>50</v>
      </c>
      <c r="L1494" s="17" t="s">
        <v>49</v>
      </c>
      <c r="M1494" s="17" t="s">
        <v>51</v>
      </c>
    </row>
    <row r="1495" spans="1:13" ht="13.5" x14ac:dyDescent="0.25">
      <c r="A1495" s="3">
        <v>44188</v>
      </c>
      <c r="B1495" s="2">
        <v>1.1617999999999999</v>
      </c>
      <c r="C1495" s="2">
        <v>50.312890630920677</v>
      </c>
      <c r="D1495" s="2">
        <v>-1.4192281284858055E-2</v>
      </c>
      <c r="E1495" s="2">
        <v>7.9922164951441339E-3</v>
      </c>
      <c r="F1495" s="2">
        <v>1.1858599999999999</v>
      </c>
      <c r="G1495" s="2">
        <v>1.1426499999999999</v>
      </c>
      <c r="H1495" s="2">
        <v>1.1426599999999998</v>
      </c>
      <c r="I1495" s="2">
        <v>1.197776</v>
      </c>
      <c r="J1495" s="2">
        <v>1.0920870000000003</v>
      </c>
      <c r="K1495" s="17" t="s">
        <v>50</v>
      </c>
      <c r="L1495" s="17" t="s">
        <v>49</v>
      </c>
      <c r="M1495" s="17" t="s">
        <v>51</v>
      </c>
    </row>
    <row r="1496" spans="1:13" ht="13.5" x14ac:dyDescent="0.25">
      <c r="A1496" s="3">
        <v>44189</v>
      </c>
      <c r="B1496" s="2">
        <v>1.1617999999999999</v>
      </c>
      <c r="C1496" s="2">
        <v>50.312890630920677</v>
      </c>
      <c r="D1496" s="2">
        <v>-2.2700249095862546E-2</v>
      </c>
      <c r="E1496" s="2">
        <v>9.02371813643809E-3</v>
      </c>
      <c r="F1496" s="2">
        <v>1.1787800000000002</v>
      </c>
      <c r="G1496" s="2">
        <v>1.14974</v>
      </c>
      <c r="H1496" s="2">
        <v>1.1423049999999999</v>
      </c>
      <c r="I1496" s="2">
        <v>1.1949419999999999</v>
      </c>
      <c r="J1496" s="2">
        <v>1.0920515000000004</v>
      </c>
      <c r="K1496" s="17" t="s">
        <v>50</v>
      </c>
      <c r="L1496" s="17" t="s">
        <v>53</v>
      </c>
      <c r="M1496" s="17" t="s">
        <v>52</v>
      </c>
    </row>
    <row r="1497" spans="1:13" ht="13.5" x14ac:dyDescent="0.25">
      <c r="A1497" s="3">
        <v>44190</v>
      </c>
      <c r="B1497" s="2">
        <v>1.1193</v>
      </c>
      <c r="C1497" s="2">
        <v>44.373412110484594</v>
      </c>
      <c r="D1497" s="2">
        <v>-2.4582557220200973E-2</v>
      </c>
      <c r="E1497" s="2">
        <v>1.0459863113509278E-2</v>
      </c>
      <c r="F1497" s="2">
        <v>1.15612</v>
      </c>
      <c r="G1497" s="2">
        <v>1.1511599999999997</v>
      </c>
      <c r="H1497" s="2">
        <v>1.1415949999999999</v>
      </c>
      <c r="I1497" s="2">
        <v>1.1912579999999999</v>
      </c>
      <c r="J1497" s="2">
        <v>1.0915555000000006</v>
      </c>
      <c r="K1497" s="17" t="s">
        <v>47</v>
      </c>
      <c r="L1497" s="17" t="s">
        <v>53</v>
      </c>
      <c r="M1497" s="17" t="s">
        <v>46</v>
      </c>
    </row>
    <row r="1498" spans="1:13" ht="13.5" x14ac:dyDescent="0.25">
      <c r="A1498" s="3">
        <v>44193</v>
      </c>
      <c r="B1498" s="2">
        <v>1.1335</v>
      </c>
      <c r="C1498" s="2">
        <v>46.639981982770664</v>
      </c>
      <c r="D1498" s="2">
        <v>-2.917544754872603E-2</v>
      </c>
      <c r="E1498" s="2">
        <v>1.1905890072922583E-2</v>
      </c>
      <c r="F1498" s="2">
        <v>1.1433799999999998</v>
      </c>
      <c r="G1498" s="2">
        <v>1.1554199999999999</v>
      </c>
      <c r="H1498" s="2">
        <v>1.14089</v>
      </c>
      <c r="I1498" s="2">
        <v>1.188426</v>
      </c>
      <c r="J1498" s="2">
        <v>1.0911305000000007</v>
      </c>
      <c r="K1498" s="17" t="s">
        <v>50</v>
      </c>
      <c r="L1498" s="17" t="s">
        <v>53</v>
      </c>
      <c r="M1498" s="17" t="s">
        <v>52</v>
      </c>
    </row>
    <row r="1499" spans="1:13" ht="13.5" x14ac:dyDescent="0.25">
      <c r="A1499" s="3">
        <v>44194</v>
      </c>
      <c r="B1499" s="2">
        <v>1.1476</v>
      </c>
      <c r="C1499" s="2">
        <v>48.867883119296707</v>
      </c>
      <c r="D1499" s="2">
        <v>-3.6140527463681904E-2</v>
      </c>
      <c r="E1499" s="2">
        <v>1.2934715972517406E-2</v>
      </c>
      <c r="F1499" s="2">
        <v>1.1447999999999998</v>
      </c>
      <c r="G1499" s="2">
        <v>1.1625000000000001</v>
      </c>
      <c r="H1499" s="2">
        <v>1.1398250000000001</v>
      </c>
      <c r="I1499" s="2">
        <v>1.1858759999999997</v>
      </c>
      <c r="J1499" s="2">
        <v>1.0910240000000007</v>
      </c>
      <c r="K1499" s="17" t="s">
        <v>50</v>
      </c>
      <c r="L1499" s="17" t="s">
        <v>49</v>
      </c>
      <c r="M1499" s="17" t="s">
        <v>51</v>
      </c>
    </row>
    <row r="1500" spans="1:13" ht="13.5" x14ac:dyDescent="0.25">
      <c r="A1500" s="3">
        <v>44195</v>
      </c>
      <c r="B1500" s="2">
        <v>1.1405000000000001</v>
      </c>
      <c r="C1500" s="2">
        <v>47.785941044936692</v>
      </c>
      <c r="D1500" s="2">
        <v>-3.2743475802023969E-2</v>
      </c>
      <c r="E1500" s="2">
        <v>1.3711398275272896E-2</v>
      </c>
      <c r="F1500" s="2">
        <v>1.1405400000000001</v>
      </c>
      <c r="G1500" s="2">
        <v>1.1632</v>
      </c>
      <c r="H1500" s="2">
        <v>1.1373450000000001</v>
      </c>
      <c r="I1500" s="2">
        <v>1.183324</v>
      </c>
      <c r="J1500" s="2">
        <v>1.0908820000000006</v>
      </c>
      <c r="K1500" s="17" t="s">
        <v>50</v>
      </c>
      <c r="L1500" s="17" t="s">
        <v>53</v>
      </c>
      <c r="M1500" s="17" t="s">
        <v>52</v>
      </c>
    </row>
    <row r="1501" spans="1:13" ht="13.5" x14ac:dyDescent="0.25">
      <c r="A1501" s="3">
        <v>44196</v>
      </c>
      <c r="B1501" s="2">
        <v>1.1264000000000001</v>
      </c>
      <c r="C1501" s="2">
        <v>45.625542044102112</v>
      </c>
      <c r="D1501" s="2">
        <v>-1.8944150701841522E-2</v>
      </c>
      <c r="E1501" s="2">
        <v>1.3784229682599354E-2</v>
      </c>
      <c r="F1501" s="2">
        <v>1.1334599999999999</v>
      </c>
      <c r="G1501" s="2">
        <v>1.15612</v>
      </c>
      <c r="H1501" s="2">
        <v>1.1366400000000001</v>
      </c>
      <c r="I1501" s="2">
        <v>1.18035</v>
      </c>
      <c r="J1501" s="2">
        <v>1.0908115000000005</v>
      </c>
      <c r="K1501" s="17" t="s">
        <v>50</v>
      </c>
      <c r="L1501" s="17" t="s">
        <v>53</v>
      </c>
      <c r="M1501" s="17" t="s">
        <v>52</v>
      </c>
    </row>
    <row r="1502" spans="1:13" ht="13.5" x14ac:dyDescent="0.25">
      <c r="A1502" s="3">
        <v>44200</v>
      </c>
      <c r="B1502" s="2">
        <v>1.1264000000000001</v>
      </c>
      <c r="C1502" s="2">
        <v>45.625542044102112</v>
      </c>
      <c r="D1502" s="2">
        <v>-1.6638344472617028E-3</v>
      </c>
      <c r="E1502" s="2">
        <v>1.4066819840252716E-2</v>
      </c>
      <c r="F1502" s="2">
        <v>1.1348800000000001</v>
      </c>
      <c r="G1502" s="2">
        <v>1.1455</v>
      </c>
      <c r="H1502" s="2">
        <v>1.136285</v>
      </c>
      <c r="I1502" s="2">
        <v>1.1773759999999998</v>
      </c>
      <c r="J1502" s="2">
        <v>1.0908825000000006</v>
      </c>
      <c r="K1502" s="17" t="s">
        <v>50</v>
      </c>
      <c r="L1502" s="17" t="s">
        <v>53</v>
      </c>
      <c r="M1502" s="17" t="s">
        <v>51</v>
      </c>
    </row>
    <row r="1503" spans="1:13" ht="13.5" x14ac:dyDescent="0.25">
      <c r="A1503" s="3">
        <v>44201</v>
      </c>
      <c r="B1503" s="2">
        <v>1.1335</v>
      </c>
      <c r="C1503" s="2">
        <v>47.024226455251934</v>
      </c>
      <c r="D1503" s="2">
        <v>7.1320125835032666E-3</v>
      </c>
      <c r="E1503" s="2">
        <v>1.3795717149754746E-2</v>
      </c>
      <c r="F1503" s="2">
        <v>1.1348800000000001</v>
      </c>
      <c r="G1503" s="2">
        <v>1.13913</v>
      </c>
      <c r="H1503" s="2">
        <v>1.1362850000000002</v>
      </c>
      <c r="I1503" s="2">
        <v>1.1742599999999999</v>
      </c>
      <c r="J1503" s="2">
        <v>1.0910600000000006</v>
      </c>
      <c r="K1503" s="17" t="s">
        <v>50</v>
      </c>
      <c r="L1503" s="17" t="s">
        <v>53</v>
      </c>
      <c r="M1503" s="17" t="s">
        <v>53</v>
      </c>
    </row>
    <row r="1504" spans="1:13" ht="13.5" x14ac:dyDescent="0.25">
      <c r="A1504" s="3">
        <v>44202</v>
      </c>
      <c r="B1504" s="2">
        <v>1.1122000000000001</v>
      </c>
      <c r="C1504" s="2">
        <v>43.416101604056252</v>
      </c>
      <c r="D1504" s="2">
        <v>7.522696011213803E-3</v>
      </c>
      <c r="E1504" s="2">
        <v>1.3159883089433631E-2</v>
      </c>
      <c r="F1504" s="2">
        <v>1.1277999999999999</v>
      </c>
      <c r="G1504" s="2">
        <v>1.1362999999999999</v>
      </c>
      <c r="H1504" s="2">
        <v>1.1366400000000001</v>
      </c>
      <c r="I1504" s="2">
        <v>1.170434</v>
      </c>
      <c r="J1504" s="2">
        <v>1.0912725000000005</v>
      </c>
      <c r="K1504" s="17" t="s">
        <v>47</v>
      </c>
      <c r="L1504" s="17" t="s">
        <v>53</v>
      </c>
      <c r="M1504" s="17" t="s">
        <v>46</v>
      </c>
    </row>
    <row r="1505" spans="1:13" ht="13.5" x14ac:dyDescent="0.25">
      <c r="A1505" s="3">
        <v>44203</v>
      </c>
      <c r="B1505" s="2">
        <v>1.1264000000000001</v>
      </c>
      <c r="C1505" s="2">
        <v>46.370422695853549</v>
      </c>
      <c r="D1505" s="2">
        <v>1.0290636633936145E-2</v>
      </c>
      <c r="E1505" s="2">
        <v>1.2873708684033475E-2</v>
      </c>
      <c r="F1505" s="2">
        <v>1.1249800000000001</v>
      </c>
      <c r="G1505" s="2">
        <v>1.13276</v>
      </c>
      <c r="H1505" s="2">
        <v>1.1377050000000002</v>
      </c>
      <c r="I1505" s="2">
        <v>1.1674599999999997</v>
      </c>
      <c r="J1505" s="2">
        <v>1.0914850000000005</v>
      </c>
      <c r="K1505" s="17" t="s">
        <v>50</v>
      </c>
      <c r="L1505" s="17" t="s">
        <v>53</v>
      </c>
      <c r="M1505" s="17" t="s">
        <v>52</v>
      </c>
    </row>
    <row r="1506" spans="1:13" ht="13.5" x14ac:dyDescent="0.25">
      <c r="A1506" s="3">
        <v>44204</v>
      </c>
      <c r="B1506" s="2">
        <v>1.1335</v>
      </c>
      <c r="C1506" s="2">
        <v>47.836924845188271</v>
      </c>
      <c r="D1506" s="2">
        <v>1.221947174707827E-2</v>
      </c>
      <c r="E1506" s="2">
        <v>1.2736399709387622E-2</v>
      </c>
      <c r="F1506" s="2">
        <v>1.1263999999999998</v>
      </c>
      <c r="G1506" s="2">
        <v>1.1299300000000001</v>
      </c>
      <c r="H1506" s="2">
        <v>1.1398350000000002</v>
      </c>
      <c r="I1506" s="2">
        <v>1.1640599999999999</v>
      </c>
      <c r="J1506" s="2">
        <v>1.0915915000000005</v>
      </c>
      <c r="K1506" s="17" t="s">
        <v>50</v>
      </c>
      <c r="L1506" s="17" t="s">
        <v>53</v>
      </c>
      <c r="M1506" s="17" t="s">
        <v>51</v>
      </c>
    </row>
    <row r="1507" spans="1:13" ht="13.5" x14ac:dyDescent="0.25">
      <c r="A1507" s="3">
        <v>44207</v>
      </c>
      <c r="B1507" s="2">
        <v>1.1051</v>
      </c>
      <c r="C1507" s="2">
        <v>42.795834260346339</v>
      </c>
      <c r="D1507" s="2">
        <v>9.4791633970092715E-3</v>
      </c>
      <c r="E1507" s="2">
        <v>1.2136206860473706E-2</v>
      </c>
      <c r="F1507" s="2">
        <v>1.1221400000000001</v>
      </c>
      <c r="G1507" s="2">
        <v>1.1285099999999999</v>
      </c>
      <c r="H1507" s="2">
        <v>1.1398350000000002</v>
      </c>
      <c r="I1507" s="2">
        <v>1.1612259999999999</v>
      </c>
      <c r="J1507" s="2">
        <v>1.0916975000000004</v>
      </c>
      <c r="K1507" s="17" t="s">
        <v>50</v>
      </c>
      <c r="L1507" s="17" t="s">
        <v>53</v>
      </c>
      <c r="M1507" s="17" t="s">
        <v>52</v>
      </c>
    </row>
    <row r="1508" spans="1:13" ht="13.5" x14ac:dyDescent="0.25">
      <c r="A1508" s="3">
        <v>44208</v>
      </c>
      <c r="B1508" s="2">
        <v>1.1122000000000001</v>
      </c>
      <c r="C1508" s="2">
        <v>44.374039436527745</v>
      </c>
      <c r="D1508" s="2">
        <v>9.0446863318895954E-3</v>
      </c>
      <c r="E1508" s="2">
        <v>1.2384618372222649E-2</v>
      </c>
      <c r="F1508" s="2">
        <v>1.11788</v>
      </c>
      <c r="G1508" s="2">
        <v>1.1263799999999999</v>
      </c>
      <c r="H1508" s="2">
        <v>1.1409000000000002</v>
      </c>
      <c r="I1508" s="2">
        <v>1.158534</v>
      </c>
      <c r="J1508" s="2">
        <v>1.0918390000000004</v>
      </c>
      <c r="K1508" s="17" t="s">
        <v>47</v>
      </c>
      <c r="L1508" s="17" t="s">
        <v>53</v>
      </c>
      <c r="M1508" s="17" t="s">
        <v>46</v>
      </c>
    </row>
    <row r="1509" spans="1:13" ht="13.5" x14ac:dyDescent="0.25">
      <c r="A1509" s="3">
        <v>44209</v>
      </c>
      <c r="B1509" s="2">
        <v>1.1193</v>
      </c>
      <c r="C1509" s="2">
        <v>45.979067273340085</v>
      </c>
      <c r="D1509" s="2">
        <v>1.0487250610420995E-2</v>
      </c>
      <c r="E1509" s="2">
        <v>1.4035578296598001E-2</v>
      </c>
      <c r="F1509" s="2">
        <v>1.1193</v>
      </c>
      <c r="G1509" s="2">
        <v>1.1235499999999998</v>
      </c>
      <c r="H1509" s="2">
        <v>1.1430250000000002</v>
      </c>
      <c r="I1509" s="2">
        <v>1.1566919999999998</v>
      </c>
      <c r="J1509" s="2">
        <v>1.0919100000000004</v>
      </c>
      <c r="K1509" s="17" t="s">
        <v>50</v>
      </c>
      <c r="L1509" s="17" t="s">
        <v>49</v>
      </c>
      <c r="M1509" s="17" t="s">
        <v>51</v>
      </c>
    </row>
    <row r="1510" spans="1:13" ht="13.5" x14ac:dyDescent="0.25">
      <c r="A1510" s="3">
        <v>44211</v>
      </c>
      <c r="B1510" s="2">
        <v>1.1405000000000001</v>
      </c>
      <c r="C1510" s="2">
        <v>50.565716084860433</v>
      </c>
      <c r="D1510" s="2">
        <v>9.1577810211174171E-3</v>
      </c>
      <c r="E1510" s="2">
        <v>1.6175525473201301E-2</v>
      </c>
      <c r="F1510" s="2">
        <v>1.1221200000000002</v>
      </c>
      <c r="G1510" s="2">
        <v>1.1235499999999998</v>
      </c>
      <c r="H1510" s="2">
        <v>1.1433750000000003</v>
      </c>
      <c r="I1510" s="2">
        <v>1.1555580000000001</v>
      </c>
      <c r="J1510" s="2">
        <v>1.0920870000000005</v>
      </c>
      <c r="K1510" s="17" t="s">
        <v>50</v>
      </c>
      <c r="L1510" s="17" t="s">
        <v>53</v>
      </c>
      <c r="M1510" s="17" t="s">
        <v>51</v>
      </c>
    </row>
    <row r="1511" spans="1:13" ht="13.5" x14ac:dyDescent="0.25">
      <c r="A1511" s="3">
        <v>44214</v>
      </c>
      <c r="B1511" s="2">
        <v>1.1405000000000001</v>
      </c>
      <c r="C1511" s="2">
        <v>50.565716084860433</v>
      </c>
      <c r="D1511" s="2">
        <v>5.8425808469209084E-3</v>
      </c>
      <c r="E1511" s="2">
        <v>1.7938668510380413E-2</v>
      </c>
      <c r="F1511" s="2">
        <v>1.1235200000000001</v>
      </c>
      <c r="G1511" s="2">
        <v>1.1249599999999997</v>
      </c>
      <c r="H1511" s="2">
        <v>1.1405400000000001</v>
      </c>
      <c r="I1511" s="2">
        <v>1.1548480000000003</v>
      </c>
      <c r="J1511" s="2">
        <v>1.0922640000000008</v>
      </c>
      <c r="K1511" s="17" t="s">
        <v>50</v>
      </c>
      <c r="L1511" s="17" t="s">
        <v>53</v>
      </c>
      <c r="M1511" s="17" t="s">
        <v>51</v>
      </c>
    </row>
    <row r="1512" spans="1:13" ht="13.5" x14ac:dyDescent="0.25">
      <c r="A1512" s="3">
        <v>44215</v>
      </c>
      <c r="B1512" s="2">
        <v>1.1264000000000001</v>
      </c>
      <c r="C1512" s="2">
        <v>47.457636477323859</v>
      </c>
      <c r="D1512" s="2">
        <v>4.062380358910378E-3</v>
      </c>
      <c r="E1512" s="2">
        <v>1.9682410757343775E-2</v>
      </c>
      <c r="F1512" s="2">
        <v>1.12778</v>
      </c>
      <c r="G1512" s="2">
        <v>1.1249600000000002</v>
      </c>
      <c r="H1512" s="2">
        <v>1.13523</v>
      </c>
      <c r="I1512" s="2">
        <v>1.153432</v>
      </c>
      <c r="J1512" s="2">
        <v>1.0922640000000006</v>
      </c>
      <c r="K1512" s="17" t="s">
        <v>50</v>
      </c>
      <c r="L1512" s="17" t="s">
        <v>53</v>
      </c>
      <c r="M1512" s="17" t="s">
        <v>51</v>
      </c>
    </row>
    <row r="1513" spans="1:13" ht="13.5" x14ac:dyDescent="0.25">
      <c r="A1513" s="3">
        <v>44216</v>
      </c>
      <c r="B1513" s="2">
        <v>1.0980000000000001</v>
      </c>
      <c r="C1513" s="2">
        <v>41.874598990849719</v>
      </c>
      <c r="D1513" s="2">
        <v>5.8173528499687599E-3</v>
      </c>
      <c r="E1513" s="2">
        <v>2.1430885312576458E-2</v>
      </c>
      <c r="F1513" s="2">
        <v>1.1249400000000001</v>
      </c>
      <c r="G1513" s="2">
        <v>1.12141</v>
      </c>
      <c r="H1513" s="2">
        <v>1.1302699999999999</v>
      </c>
      <c r="I1513" s="2">
        <v>1.1513060000000002</v>
      </c>
      <c r="J1513" s="2">
        <v>1.0920160000000005</v>
      </c>
      <c r="K1513" s="17" t="s">
        <v>50</v>
      </c>
      <c r="L1513" s="17" t="s">
        <v>53</v>
      </c>
      <c r="M1513" s="17" t="s">
        <v>52</v>
      </c>
    </row>
    <row r="1514" spans="1:13" ht="13.5" x14ac:dyDescent="0.25">
      <c r="A1514" s="3">
        <v>44217</v>
      </c>
      <c r="B1514" s="2">
        <v>1.0980000000000001</v>
      </c>
      <c r="C1514" s="2">
        <v>41.874598990849712</v>
      </c>
      <c r="D1514" s="2">
        <v>4.2536720056416399E-3</v>
      </c>
      <c r="E1514" s="2">
        <v>2.2949287126364425E-2</v>
      </c>
      <c r="F1514" s="2">
        <v>1.1206799999999999</v>
      </c>
      <c r="G1514" s="2">
        <v>1.11999</v>
      </c>
      <c r="H1514" s="2">
        <v>1.1281449999999997</v>
      </c>
      <c r="I1514" s="2">
        <v>1.148614</v>
      </c>
      <c r="J1514" s="2">
        <v>1.0916615000000007</v>
      </c>
      <c r="K1514" s="17" t="s">
        <v>47</v>
      </c>
      <c r="L1514" s="17" t="s">
        <v>53</v>
      </c>
      <c r="M1514" s="17" t="s">
        <v>46</v>
      </c>
    </row>
    <row r="1515" spans="1:13" ht="13.5" x14ac:dyDescent="0.25">
      <c r="A1515" s="3">
        <v>44218</v>
      </c>
      <c r="B1515" s="2">
        <v>1.0697000000000001</v>
      </c>
      <c r="C1515" s="2">
        <v>36.862834780059302</v>
      </c>
      <c r="D1515" s="2">
        <v>7.4228260791100453E-3</v>
      </c>
      <c r="E1515" s="2">
        <v>2.4052891144731765E-2</v>
      </c>
      <c r="F1515" s="2">
        <v>1.1065200000000002</v>
      </c>
      <c r="G1515" s="2">
        <v>1.1143200000000004</v>
      </c>
      <c r="H1515" s="2">
        <v>1.1235399999999998</v>
      </c>
      <c r="I1515" s="2">
        <v>1.145356</v>
      </c>
      <c r="J1515" s="2">
        <v>1.0913075000000005</v>
      </c>
      <c r="K1515" s="17" t="s">
        <v>47</v>
      </c>
      <c r="L1515" s="17" t="s">
        <v>53</v>
      </c>
      <c r="M1515" s="17" t="s">
        <v>46</v>
      </c>
    </row>
    <row r="1516" spans="1:13" ht="13.5" x14ac:dyDescent="0.25">
      <c r="A1516" s="3">
        <v>44221</v>
      </c>
      <c r="B1516" s="2">
        <v>1.0839000000000001</v>
      </c>
      <c r="C1516" s="2">
        <v>40.698098073264021</v>
      </c>
      <c r="D1516" s="2">
        <v>1.0507800625797703E-2</v>
      </c>
      <c r="E1516" s="2">
        <v>2.4746682793166757E-2</v>
      </c>
      <c r="F1516" s="2">
        <v>1.0952</v>
      </c>
      <c r="G1516" s="2">
        <v>1.1093600000000001</v>
      </c>
      <c r="H1516" s="2">
        <v>1.1196449999999998</v>
      </c>
      <c r="I1516" s="2">
        <v>1.1429479999999999</v>
      </c>
      <c r="J1516" s="2">
        <v>1.0910595000000007</v>
      </c>
      <c r="K1516" s="17" t="s">
        <v>47</v>
      </c>
      <c r="L1516" s="17" t="s">
        <v>53</v>
      </c>
      <c r="M1516" s="17" t="s">
        <v>46</v>
      </c>
    </row>
    <row r="1517" spans="1:13" ht="13.5" x14ac:dyDescent="0.25">
      <c r="A1517" s="3">
        <v>44222</v>
      </c>
      <c r="B1517" s="2">
        <v>1.0626</v>
      </c>
      <c r="C1517" s="2">
        <v>37.061395257061143</v>
      </c>
      <c r="D1517" s="2">
        <v>1.0578845633877343E-2</v>
      </c>
      <c r="E1517" s="2">
        <v>2.605061166681296E-2</v>
      </c>
      <c r="F1517" s="2">
        <v>1.0824400000000001</v>
      </c>
      <c r="G1517" s="2">
        <v>1.10511</v>
      </c>
      <c r="H1517" s="2">
        <v>1.1168099999999999</v>
      </c>
      <c r="I1517" s="2">
        <v>1.1401139999999998</v>
      </c>
      <c r="J1517" s="2">
        <v>1.0907050000000007</v>
      </c>
      <c r="K1517" s="17" t="s">
        <v>47</v>
      </c>
      <c r="L1517" s="17" t="s">
        <v>53</v>
      </c>
      <c r="M1517" s="17" t="s">
        <v>46</v>
      </c>
    </row>
    <row r="1518" spans="1:13" ht="13.5" x14ac:dyDescent="0.25">
      <c r="A1518" s="3">
        <v>44223</v>
      </c>
      <c r="B1518" s="2">
        <v>1.0414000000000001</v>
      </c>
      <c r="C1518" s="2">
        <v>33.821932045268056</v>
      </c>
      <c r="D1518" s="2">
        <v>1.3660959578852827E-2</v>
      </c>
      <c r="E1518" s="2">
        <v>2.7036698400681188E-2</v>
      </c>
      <c r="F1518" s="2">
        <v>1.0711200000000001</v>
      </c>
      <c r="G1518" s="2">
        <v>1.0980300000000001</v>
      </c>
      <c r="H1518" s="2">
        <v>1.1122049999999999</v>
      </c>
      <c r="I1518" s="2">
        <v>1.1365720000000001</v>
      </c>
      <c r="J1518" s="2">
        <v>1.0902445000000007</v>
      </c>
      <c r="K1518" s="17" t="s">
        <v>47</v>
      </c>
      <c r="L1518" s="17" t="s">
        <v>48</v>
      </c>
      <c r="M1518" s="17" t="s">
        <v>46</v>
      </c>
    </row>
    <row r="1519" spans="1:13" ht="13.5" x14ac:dyDescent="0.25">
      <c r="A1519" s="3">
        <v>44224</v>
      </c>
      <c r="B1519" s="2">
        <v>1.0555000000000001</v>
      </c>
      <c r="C1519" s="2">
        <v>37.721000409238577</v>
      </c>
      <c r="D1519" s="2">
        <v>1.6774741620313893E-2</v>
      </c>
      <c r="E1519" s="2">
        <v>2.6799256287327562E-2</v>
      </c>
      <c r="F1519" s="2">
        <v>1.0626200000000001</v>
      </c>
      <c r="G1519" s="2">
        <v>1.09165</v>
      </c>
      <c r="H1519" s="2">
        <v>1.1075999999999999</v>
      </c>
      <c r="I1519" s="2">
        <v>1.1331720000000001</v>
      </c>
      <c r="J1519" s="2">
        <v>1.0898545000000008</v>
      </c>
      <c r="K1519" s="17" t="s">
        <v>47</v>
      </c>
      <c r="L1519" s="17" t="s">
        <v>48</v>
      </c>
      <c r="M1519" s="17" t="s">
        <v>46</v>
      </c>
    </row>
    <row r="1520" spans="1:13" ht="13.5" x14ac:dyDescent="0.25">
      <c r="A1520" s="3">
        <v>44225</v>
      </c>
      <c r="B1520" s="2">
        <v>1.0697000000000001</v>
      </c>
      <c r="C1520" s="2">
        <v>41.46160248526531</v>
      </c>
      <c r="D1520" s="2">
        <v>2.1959901434902562E-2</v>
      </c>
      <c r="E1520" s="2">
        <v>2.6398603870461217E-2</v>
      </c>
      <c r="F1520" s="2">
        <v>1.0626200000000001</v>
      </c>
      <c r="G1520" s="2">
        <v>1.08457</v>
      </c>
      <c r="H1520" s="2">
        <v>1.10406</v>
      </c>
      <c r="I1520" s="2">
        <v>1.1304799999999999</v>
      </c>
      <c r="J1520" s="2">
        <v>1.0895355000000009</v>
      </c>
      <c r="K1520" s="17" t="s">
        <v>47</v>
      </c>
      <c r="L1520" s="17" t="s">
        <v>48</v>
      </c>
      <c r="M1520" s="17" t="s">
        <v>53</v>
      </c>
    </row>
    <row r="1521" spans="1:13" ht="13.5" x14ac:dyDescent="0.25">
      <c r="A1521" s="3">
        <v>44228</v>
      </c>
      <c r="B1521" s="2">
        <v>1.0697000000000001</v>
      </c>
      <c r="C1521" s="2">
        <v>41.46160248526531</v>
      </c>
      <c r="D1521" s="2">
        <v>2.6578930902914522E-2</v>
      </c>
      <c r="E1521" s="2">
        <v>2.5453184657586808E-2</v>
      </c>
      <c r="F1521" s="2">
        <v>1.0597800000000002</v>
      </c>
      <c r="G1521" s="2">
        <v>1.0774900000000003</v>
      </c>
      <c r="H1521" s="2">
        <v>1.1012249999999999</v>
      </c>
      <c r="I1521" s="2">
        <v>1.1277879999999998</v>
      </c>
      <c r="J1521" s="2">
        <v>1.0892165000000009</v>
      </c>
      <c r="K1521" s="17" t="s">
        <v>47</v>
      </c>
      <c r="L1521" s="17" t="s">
        <v>48</v>
      </c>
      <c r="M1521" s="17" t="s">
        <v>46</v>
      </c>
    </row>
    <row r="1522" spans="1:13" ht="13.5" x14ac:dyDescent="0.25">
      <c r="A1522" s="3">
        <v>44229</v>
      </c>
      <c r="B1522" s="2">
        <v>1.0414000000000001</v>
      </c>
      <c r="C1522" s="2">
        <v>36.407355352055959</v>
      </c>
      <c r="D1522" s="2">
        <v>3.0628837968702527E-2</v>
      </c>
      <c r="E1522" s="2">
        <v>2.359478672866986E-2</v>
      </c>
      <c r="F1522" s="2">
        <v>1.0555400000000001</v>
      </c>
      <c r="G1522" s="2">
        <v>1.0689900000000001</v>
      </c>
      <c r="H1522" s="2">
        <v>1.096975</v>
      </c>
      <c r="I1522" s="2">
        <v>1.1245299999999998</v>
      </c>
      <c r="J1522" s="2">
        <v>1.088791500000001</v>
      </c>
      <c r="K1522" s="17" t="s">
        <v>47</v>
      </c>
      <c r="L1522" s="17" t="s">
        <v>48</v>
      </c>
      <c r="M1522" s="17" t="s">
        <v>46</v>
      </c>
    </row>
    <row r="1523" spans="1:13" ht="13.5" x14ac:dyDescent="0.25">
      <c r="A1523" s="3">
        <v>44230</v>
      </c>
      <c r="B1523" s="2">
        <v>1.0271999999999999</v>
      </c>
      <c r="C1523" s="2">
        <v>34.157361661518792</v>
      </c>
      <c r="D1523" s="2">
        <v>3.1104077544819253E-2</v>
      </c>
      <c r="E1523" s="2">
        <v>2.1207794426475895E-2</v>
      </c>
      <c r="F1523" s="2">
        <v>1.0527000000000002</v>
      </c>
      <c r="G1523" s="2">
        <v>1.0619099999999999</v>
      </c>
      <c r="H1523" s="2">
        <v>1.0916600000000001</v>
      </c>
      <c r="I1523" s="2">
        <v>1.121696</v>
      </c>
      <c r="J1523" s="2">
        <v>1.088295500000001</v>
      </c>
      <c r="K1523" s="17" t="s">
        <v>50</v>
      </c>
      <c r="L1523" s="17" t="s">
        <v>53</v>
      </c>
      <c r="M1523" s="17" t="s">
        <v>52</v>
      </c>
    </row>
    <row r="1524" spans="1:13" ht="13.5" x14ac:dyDescent="0.25">
      <c r="A1524" s="3">
        <v>44231</v>
      </c>
      <c r="B1524" s="2">
        <v>1.0059</v>
      </c>
      <c r="C1524" s="2">
        <v>31.056900985623628</v>
      </c>
      <c r="D1524" s="2">
        <v>3.3506569206508185E-2</v>
      </c>
      <c r="E1524" s="2">
        <v>1.9184744177553215E-2</v>
      </c>
      <c r="F1524" s="2">
        <v>1.04278</v>
      </c>
      <c r="G1524" s="2">
        <v>1.0527000000000002</v>
      </c>
      <c r="H1524" s="2">
        <v>1.0863450000000001</v>
      </c>
      <c r="I1524" s="2">
        <v>1.1190040000000001</v>
      </c>
      <c r="J1524" s="2">
        <v>1.0876930000000009</v>
      </c>
      <c r="K1524" s="17" t="s">
        <v>47</v>
      </c>
      <c r="L1524" s="17" t="s">
        <v>53</v>
      </c>
      <c r="M1524" s="17" t="s">
        <v>46</v>
      </c>
    </row>
    <row r="1525" spans="1:13" ht="13.5" x14ac:dyDescent="0.25">
      <c r="A1525" s="3">
        <v>44232</v>
      </c>
      <c r="B1525" s="2">
        <v>1.0129999999999999</v>
      </c>
      <c r="C1525" s="2">
        <v>33.232459246855072</v>
      </c>
      <c r="D1525" s="2">
        <v>3.1176822568725893E-2</v>
      </c>
      <c r="E1525" s="2">
        <v>1.7747516096601537E-2</v>
      </c>
      <c r="F1525" s="2">
        <v>1.0314399999999999</v>
      </c>
      <c r="G1525" s="2">
        <v>1.0470300000000001</v>
      </c>
      <c r="H1525" s="2">
        <v>1.0806750000000001</v>
      </c>
      <c r="I1525" s="2">
        <v>1.1158859999999999</v>
      </c>
      <c r="J1525" s="2">
        <v>1.0871260000000007</v>
      </c>
      <c r="K1525" s="17" t="s">
        <v>50</v>
      </c>
      <c r="L1525" s="17" t="s">
        <v>49</v>
      </c>
      <c r="M1525" s="17" t="s">
        <v>52</v>
      </c>
    </row>
    <row r="1526" spans="1:13" ht="13.5" x14ac:dyDescent="0.25">
      <c r="A1526" s="3">
        <v>44235</v>
      </c>
      <c r="B1526" s="2">
        <v>1.0414000000000001</v>
      </c>
      <c r="C1526" s="2">
        <v>41.222284713982994</v>
      </c>
      <c r="D1526" s="2">
        <v>2.972329659817019E-2</v>
      </c>
      <c r="E1526" s="2">
        <v>1.6555438616122332E-2</v>
      </c>
      <c r="F1526" s="2">
        <v>1.0257800000000001</v>
      </c>
      <c r="G1526" s="2">
        <v>1.04278</v>
      </c>
      <c r="H1526" s="2">
        <v>1.0760700000000001</v>
      </c>
      <c r="I1526" s="2">
        <v>1.1133360000000001</v>
      </c>
      <c r="J1526" s="2">
        <v>1.0866655000000007</v>
      </c>
      <c r="K1526" s="17" t="s">
        <v>50</v>
      </c>
      <c r="L1526" s="17" t="s">
        <v>49</v>
      </c>
      <c r="M1526" s="17" t="s">
        <v>52</v>
      </c>
    </row>
    <row r="1527" spans="1:13" ht="13.5" x14ac:dyDescent="0.25">
      <c r="A1527" s="3">
        <v>44236</v>
      </c>
      <c r="B1527" s="2">
        <v>1.0484</v>
      </c>
      <c r="C1527" s="2">
        <v>43.031826398283116</v>
      </c>
      <c r="D1527" s="2">
        <v>2.4934656061715632E-2</v>
      </c>
      <c r="E1527" s="2">
        <v>1.5366389645192619E-2</v>
      </c>
      <c r="F1527" s="2">
        <v>1.02718</v>
      </c>
      <c r="G1527" s="2">
        <v>1.0413599999999998</v>
      </c>
      <c r="H1527" s="2">
        <v>1.0732350000000002</v>
      </c>
      <c r="I1527" s="2">
        <v>1.1116340000000002</v>
      </c>
      <c r="J1527" s="2">
        <v>1.0862400000000008</v>
      </c>
      <c r="K1527" s="17" t="s">
        <v>50</v>
      </c>
      <c r="L1527" s="17" t="s">
        <v>49</v>
      </c>
      <c r="M1527" s="17" t="s">
        <v>51</v>
      </c>
    </row>
    <row r="1528" spans="1:13" ht="13.5" x14ac:dyDescent="0.25">
      <c r="A1528" s="3">
        <v>44237</v>
      </c>
      <c r="B1528" s="2">
        <v>1.0271999999999999</v>
      </c>
      <c r="C1528" s="2">
        <v>39.10525484607988</v>
      </c>
      <c r="D1528" s="2">
        <v>1.9369371811653435E-2</v>
      </c>
      <c r="E1528" s="2">
        <v>1.4520393840786665E-2</v>
      </c>
      <c r="F1528" s="2">
        <v>1.02718</v>
      </c>
      <c r="G1528" s="2">
        <v>1.0399400000000001</v>
      </c>
      <c r="H1528" s="2">
        <v>1.0689850000000001</v>
      </c>
      <c r="I1528" s="2">
        <v>1.1092260000000003</v>
      </c>
      <c r="J1528" s="2">
        <v>1.0858150000000006</v>
      </c>
      <c r="K1528" s="17" t="s">
        <v>50</v>
      </c>
      <c r="L1528" s="17" t="s">
        <v>49</v>
      </c>
      <c r="M1528" s="17" t="s">
        <v>53</v>
      </c>
    </row>
    <row r="1529" spans="1:13" ht="13.5" x14ac:dyDescent="0.25">
      <c r="A1529" s="3">
        <v>44238</v>
      </c>
      <c r="B1529" s="2">
        <v>1.0201</v>
      </c>
      <c r="C1529" s="2">
        <v>37.859296711495318</v>
      </c>
      <c r="D1529" s="2">
        <v>1.7645352848651319E-2</v>
      </c>
      <c r="E1529" s="2">
        <v>1.3577593775308504E-2</v>
      </c>
      <c r="F1529" s="2">
        <v>1.0300199999999999</v>
      </c>
      <c r="G1529" s="2">
        <v>1.0364</v>
      </c>
      <c r="H1529" s="2">
        <v>1.064025</v>
      </c>
      <c r="I1529" s="2">
        <v>1.1062500000000002</v>
      </c>
      <c r="J1529" s="2">
        <v>1.0853545000000004</v>
      </c>
      <c r="K1529" s="17" t="s">
        <v>50</v>
      </c>
      <c r="L1529" s="17" t="s">
        <v>49</v>
      </c>
      <c r="M1529" s="17" t="s">
        <v>51</v>
      </c>
    </row>
    <row r="1530" spans="1:13" ht="13.5" x14ac:dyDescent="0.25">
      <c r="A1530" s="3">
        <v>44239</v>
      </c>
      <c r="B1530" s="2">
        <v>1.0201</v>
      </c>
      <c r="C1530" s="2">
        <v>37.859296711495318</v>
      </c>
      <c r="D1530" s="2">
        <v>1.8681573286770448E-2</v>
      </c>
      <c r="E1530" s="2">
        <v>1.2500288036749713E-2</v>
      </c>
      <c r="F1530" s="2">
        <v>1.0314400000000001</v>
      </c>
      <c r="G1530" s="2">
        <v>1.0314399999999999</v>
      </c>
      <c r="H1530" s="2">
        <v>1.0580050000000001</v>
      </c>
      <c r="I1530" s="2">
        <v>1.1028500000000003</v>
      </c>
      <c r="J1530" s="2">
        <v>1.0848230000000008</v>
      </c>
      <c r="K1530" s="17" t="s">
        <v>50</v>
      </c>
      <c r="L1530" s="17" t="s">
        <v>49</v>
      </c>
      <c r="M1530" s="17" t="s">
        <v>51</v>
      </c>
    </row>
    <row r="1531" spans="1:13" ht="13.5" x14ac:dyDescent="0.25">
      <c r="A1531" s="3">
        <v>44242</v>
      </c>
      <c r="B1531" s="2">
        <v>1.0201</v>
      </c>
      <c r="C1531" s="2">
        <v>37.859296711495318</v>
      </c>
      <c r="D1531" s="2">
        <v>1.9845773649550091E-2</v>
      </c>
      <c r="E1531" s="2">
        <v>1.2002101805547994E-2</v>
      </c>
      <c r="F1531" s="2">
        <v>1.02718</v>
      </c>
      <c r="G1531" s="2">
        <v>1.0264799999999998</v>
      </c>
      <c r="H1531" s="2">
        <v>1.0519849999999999</v>
      </c>
      <c r="I1531" s="2">
        <v>1.1004420000000001</v>
      </c>
      <c r="J1531" s="2">
        <v>1.0844335000000007</v>
      </c>
      <c r="K1531" s="17" t="s">
        <v>47</v>
      </c>
      <c r="L1531" s="17" t="s">
        <v>53</v>
      </c>
      <c r="M1531" s="17" t="s">
        <v>46</v>
      </c>
    </row>
    <row r="1532" spans="1:13" ht="13.5" x14ac:dyDescent="0.25">
      <c r="A1532" s="3">
        <v>44243</v>
      </c>
      <c r="B1532" s="2">
        <v>1.0484</v>
      </c>
      <c r="C1532" s="2">
        <v>46.366496523544619</v>
      </c>
      <c r="D1532" s="2">
        <v>1.4646833493328515E-2</v>
      </c>
      <c r="E1532" s="2">
        <v>1.2243890608044953E-2</v>
      </c>
      <c r="F1532" s="2">
        <v>1.02718</v>
      </c>
      <c r="G1532" s="2">
        <v>1.02718</v>
      </c>
      <c r="H1532" s="2">
        <v>1.0480849999999999</v>
      </c>
      <c r="I1532" s="2">
        <v>1.09874</v>
      </c>
      <c r="J1532" s="2">
        <v>1.0841855000000005</v>
      </c>
      <c r="K1532" s="17" t="s">
        <v>47</v>
      </c>
      <c r="L1532" s="17" t="s">
        <v>53</v>
      </c>
      <c r="M1532" s="17" t="s">
        <v>53</v>
      </c>
    </row>
    <row r="1533" spans="1:13" ht="13.5" x14ac:dyDescent="0.25">
      <c r="A1533" s="3">
        <v>44244</v>
      </c>
      <c r="B1533" s="2">
        <v>1.0484</v>
      </c>
      <c r="C1533" s="2">
        <v>46.366496523544619</v>
      </c>
      <c r="D1533" s="2">
        <v>8.1422868353961952E-3</v>
      </c>
      <c r="E1533" s="2">
        <v>1.3056364541485819E-2</v>
      </c>
      <c r="F1533" s="2">
        <v>1.03142</v>
      </c>
      <c r="G1533" s="2">
        <v>1.0292999999999999</v>
      </c>
      <c r="H1533" s="2">
        <v>1.0456049999999999</v>
      </c>
      <c r="I1533" s="2">
        <v>1.0970380000000002</v>
      </c>
      <c r="J1533" s="2">
        <v>1.0840790000000002</v>
      </c>
      <c r="K1533" s="17" t="s">
        <v>47</v>
      </c>
      <c r="L1533" s="17" t="s">
        <v>53</v>
      </c>
      <c r="M1533" s="17" t="s">
        <v>54</v>
      </c>
    </row>
    <row r="1534" spans="1:13" ht="13.5" x14ac:dyDescent="0.25">
      <c r="A1534" s="3">
        <v>44245</v>
      </c>
      <c r="B1534" s="2">
        <v>1.0271999999999999</v>
      </c>
      <c r="C1534" s="2">
        <v>41.437862138832614</v>
      </c>
      <c r="D1534" s="2">
        <v>1.0051943047040268E-3</v>
      </c>
      <c r="E1534" s="2">
        <v>1.4052417155266176E-2</v>
      </c>
      <c r="F1534" s="2">
        <v>1.03284</v>
      </c>
      <c r="G1534" s="2">
        <v>1.0314300000000003</v>
      </c>
      <c r="H1534" s="2">
        <v>1.042065</v>
      </c>
      <c r="I1534" s="2">
        <v>1.0954800000000002</v>
      </c>
      <c r="J1534" s="2">
        <v>1.0837605000000001</v>
      </c>
      <c r="K1534" s="17" t="s">
        <v>50</v>
      </c>
      <c r="L1534" s="17" t="s">
        <v>53</v>
      </c>
      <c r="M1534" s="17" t="s">
        <v>51</v>
      </c>
    </row>
    <row r="1535" spans="1:13" ht="13.5" x14ac:dyDescent="0.25">
      <c r="A1535" s="3">
        <v>44246</v>
      </c>
      <c r="B1535" s="2">
        <v>1.0201</v>
      </c>
      <c r="C1535" s="2">
        <v>39.907873930451537</v>
      </c>
      <c r="D1535" s="2">
        <v>-3.2225014877722558E-3</v>
      </c>
      <c r="E1535" s="2">
        <v>1.4229831614792725E-2</v>
      </c>
      <c r="F1535" s="2">
        <v>1.03284</v>
      </c>
      <c r="G1535" s="2">
        <v>1.0321400000000001</v>
      </c>
      <c r="H1535" s="2">
        <v>1.0395850000000002</v>
      </c>
      <c r="I1535" s="2">
        <v>1.0937800000000002</v>
      </c>
      <c r="J1535" s="2">
        <v>1.0832645000000003</v>
      </c>
      <c r="K1535" s="17" t="s">
        <v>50</v>
      </c>
      <c r="L1535" s="17" t="s">
        <v>53</v>
      </c>
      <c r="M1535" s="17" t="s">
        <v>53</v>
      </c>
    </row>
    <row r="1536" spans="1:13" ht="13.5" x14ac:dyDescent="0.25">
      <c r="A1536" s="3">
        <v>44249</v>
      </c>
      <c r="B1536" s="2">
        <v>1.0343</v>
      </c>
      <c r="C1536" s="2">
        <v>44.334676552059079</v>
      </c>
      <c r="D1536" s="2">
        <v>-3.2616078609344346E-3</v>
      </c>
      <c r="E1536" s="2">
        <v>1.3870640133342192E-2</v>
      </c>
      <c r="F1536" s="2">
        <v>1.0356799999999999</v>
      </c>
      <c r="G1536" s="2">
        <v>1.0314299999999998</v>
      </c>
      <c r="H1536" s="2">
        <v>1.0371049999999999</v>
      </c>
      <c r="I1536" s="2">
        <v>1.0926480000000003</v>
      </c>
      <c r="J1536" s="2">
        <v>1.082875</v>
      </c>
      <c r="K1536" s="17" t="s">
        <v>50</v>
      </c>
      <c r="L1536" s="17" t="s">
        <v>53</v>
      </c>
      <c r="M1536" s="17" t="s">
        <v>51</v>
      </c>
    </row>
    <row r="1537" spans="1:13" ht="13.5" x14ac:dyDescent="0.25">
      <c r="A1537" s="3">
        <v>44250</v>
      </c>
      <c r="B1537" s="2">
        <v>1.0484</v>
      </c>
      <c r="C1537" s="2">
        <v>48.399502283253156</v>
      </c>
      <c r="D1537" s="2">
        <v>-3.1416871235436794E-3</v>
      </c>
      <c r="E1537" s="2">
        <v>1.3180563478492929E-2</v>
      </c>
      <c r="F1537" s="2">
        <v>1.0356799999999999</v>
      </c>
      <c r="G1537" s="2">
        <v>1.0314299999999998</v>
      </c>
      <c r="H1537" s="2">
        <v>1.036395</v>
      </c>
      <c r="I1537" s="2">
        <v>1.0915140000000003</v>
      </c>
      <c r="J1537" s="2">
        <v>1.0825560000000001</v>
      </c>
      <c r="K1537" s="17" t="s">
        <v>47</v>
      </c>
      <c r="L1537" s="17" t="s">
        <v>53</v>
      </c>
      <c r="M1537" s="17" t="s">
        <v>53</v>
      </c>
    </row>
    <row r="1538" spans="1:13" ht="13.5" x14ac:dyDescent="0.25">
      <c r="A1538" s="3">
        <v>44251</v>
      </c>
      <c r="B1538" s="2">
        <v>1.0626</v>
      </c>
      <c r="C1538" s="2">
        <v>52.186230152890822</v>
      </c>
      <c r="D1538" s="2">
        <v>-7.3253197409890447E-3</v>
      </c>
      <c r="E1538" s="2">
        <v>1.2805923352187052E-2</v>
      </c>
      <c r="F1538" s="2">
        <v>1.0385199999999999</v>
      </c>
      <c r="G1538" s="2">
        <v>1.0349699999999999</v>
      </c>
      <c r="H1538" s="2">
        <v>1.037455</v>
      </c>
      <c r="I1538" s="2">
        <v>1.0909480000000003</v>
      </c>
      <c r="J1538" s="2">
        <v>1.082308</v>
      </c>
      <c r="K1538" s="17" t="s">
        <v>47</v>
      </c>
      <c r="L1538" s="17" t="s">
        <v>53</v>
      </c>
      <c r="M1538" s="17" t="s">
        <v>54</v>
      </c>
    </row>
    <row r="1539" spans="1:13" ht="13.5" x14ac:dyDescent="0.25">
      <c r="A1539" s="3">
        <v>44252</v>
      </c>
      <c r="B1539" s="2">
        <v>1.0484</v>
      </c>
      <c r="C1539" s="2">
        <v>48.363997822640798</v>
      </c>
      <c r="D1539" s="2">
        <v>-1.0963489800343895E-2</v>
      </c>
      <c r="E1539" s="2">
        <v>1.2425370621669839E-2</v>
      </c>
      <c r="F1539" s="2">
        <v>1.0427599999999999</v>
      </c>
      <c r="G1539" s="2">
        <v>1.0378000000000001</v>
      </c>
      <c r="H1539" s="2">
        <v>1.0371000000000001</v>
      </c>
      <c r="I1539" s="2">
        <v>1.0903800000000003</v>
      </c>
      <c r="J1539" s="2">
        <v>1.0821304999999999</v>
      </c>
      <c r="K1539" s="17" t="s">
        <v>47</v>
      </c>
      <c r="L1539" s="17" t="s">
        <v>53</v>
      </c>
      <c r="M1539" s="17" t="s">
        <v>54</v>
      </c>
    </row>
    <row r="1540" spans="1:13" ht="13.5" x14ac:dyDescent="0.25">
      <c r="A1540" s="3">
        <v>44253</v>
      </c>
      <c r="B1540" s="2">
        <v>1.0626</v>
      </c>
      <c r="C1540" s="2">
        <v>52.139083805426644</v>
      </c>
      <c r="D1540" s="2">
        <v>-1.5063326857669423E-2</v>
      </c>
      <c r="E1540" s="2">
        <v>1.1820205642769971E-2</v>
      </c>
      <c r="F1540" s="2">
        <v>1.0512599999999999</v>
      </c>
      <c r="G1540" s="2">
        <v>1.0420500000000001</v>
      </c>
      <c r="H1540" s="2">
        <v>1.0367450000000002</v>
      </c>
      <c r="I1540" s="2">
        <v>1.0889620000000002</v>
      </c>
      <c r="J1540" s="2">
        <v>1.0820239999999999</v>
      </c>
      <c r="K1540" s="17" t="s">
        <v>50</v>
      </c>
      <c r="L1540" s="17" t="s">
        <v>53</v>
      </c>
      <c r="M1540" s="17" t="s">
        <v>51</v>
      </c>
    </row>
    <row r="1541" spans="1:13" ht="13.5" x14ac:dyDescent="0.25">
      <c r="A1541" s="3">
        <v>44256</v>
      </c>
      <c r="B1541" s="2">
        <v>1.0201</v>
      </c>
      <c r="C1541" s="2">
        <v>42.1958204539565</v>
      </c>
      <c r="D1541" s="2">
        <v>-1.5439970399931058E-2</v>
      </c>
      <c r="E1541" s="2">
        <v>9.8541978617429273E-3</v>
      </c>
      <c r="F1541" s="2">
        <v>1.0484199999999999</v>
      </c>
      <c r="G1541" s="2">
        <v>1.0420499999999999</v>
      </c>
      <c r="H1541" s="2">
        <v>1.034265</v>
      </c>
      <c r="I1541" s="2">
        <v>1.0854200000000001</v>
      </c>
      <c r="J1541" s="2">
        <v>1.0815634999999999</v>
      </c>
      <c r="K1541" s="17" t="s">
        <v>47</v>
      </c>
      <c r="L1541" s="17" t="s">
        <v>48</v>
      </c>
      <c r="M1541" s="17" t="s">
        <v>46</v>
      </c>
    </row>
    <row r="1542" spans="1:13" ht="13.5" x14ac:dyDescent="0.25">
      <c r="A1542" s="3">
        <v>44257</v>
      </c>
      <c r="B1542" s="2">
        <v>0.99180000000000001</v>
      </c>
      <c r="C1542" s="2">
        <v>37.119491537433106</v>
      </c>
      <c r="D1542" s="2">
        <v>-9.1089649655213822E-3</v>
      </c>
      <c r="E1542" s="2">
        <v>7.0419956887316434E-3</v>
      </c>
      <c r="F1542" s="2">
        <v>1.0370999999999999</v>
      </c>
      <c r="G1542" s="2">
        <v>1.0363899999999999</v>
      </c>
      <c r="H1542" s="2">
        <v>1.031785</v>
      </c>
      <c r="I1542" s="2">
        <v>1.0806040000000001</v>
      </c>
      <c r="J1542" s="2">
        <v>1.0809614999999999</v>
      </c>
      <c r="K1542" s="17" t="s">
        <v>47</v>
      </c>
      <c r="L1542" s="17" t="s">
        <v>48</v>
      </c>
      <c r="M1542" s="17" t="s">
        <v>46</v>
      </c>
    </row>
    <row r="1543" spans="1:13" ht="13.5" x14ac:dyDescent="0.25">
      <c r="A1543" s="3">
        <v>44258</v>
      </c>
      <c r="B1543" s="2">
        <v>0.99180000000000001</v>
      </c>
      <c r="C1543" s="2">
        <v>37.119491537433106</v>
      </c>
      <c r="D1543" s="2">
        <v>-3.3999554090404782E-3</v>
      </c>
      <c r="E1543" s="2">
        <v>3.756939262717157E-3</v>
      </c>
      <c r="F1543" s="2">
        <v>1.0229399999999997</v>
      </c>
      <c r="G1543" s="2">
        <v>1.0307299999999997</v>
      </c>
      <c r="H1543" s="2">
        <v>1.0300150000000001</v>
      </c>
      <c r="I1543" s="2">
        <v>1.0764960000000001</v>
      </c>
      <c r="J1543" s="2">
        <v>1.0803594999999999</v>
      </c>
      <c r="K1543" s="17" t="s">
        <v>47</v>
      </c>
      <c r="L1543" s="17" t="s">
        <v>48</v>
      </c>
      <c r="M1543" s="17" t="s">
        <v>46</v>
      </c>
    </row>
    <row r="1544" spans="1:13" ht="13.5" x14ac:dyDescent="0.25">
      <c r="A1544" s="3">
        <v>44259</v>
      </c>
      <c r="B1544" s="2">
        <v>0.99180000000000001</v>
      </c>
      <c r="C1544" s="2">
        <v>37.119491537433106</v>
      </c>
      <c r="D1544" s="2">
        <v>-1.5048629598428676E-3</v>
      </c>
      <c r="E1544" s="2">
        <v>7.4530605940289693E-4</v>
      </c>
      <c r="F1544" s="2">
        <v>1.01162</v>
      </c>
      <c r="G1544" s="2">
        <v>1.0271899999999998</v>
      </c>
      <c r="H1544" s="2">
        <v>1.0293100000000002</v>
      </c>
      <c r="I1544" s="2">
        <v>1.0735219999999999</v>
      </c>
      <c r="J1544" s="2">
        <v>1.0797575000000001</v>
      </c>
      <c r="K1544" s="17" t="s">
        <v>47</v>
      </c>
      <c r="L1544" s="17" t="s">
        <v>48</v>
      </c>
      <c r="M1544" s="17" t="s">
        <v>46</v>
      </c>
    </row>
    <row r="1545" spans="1:13" ht="13.5" x14ac:dyDescent="0.25">
      <c r="A1545" s="3">
        <v>44260</v>
      </c>
      <c r="B1545" s="2">
        <v>0.99180000000000001</v>
      </c>
      <c r="C1545" s="2">
        <v>37.119491537433106</v>
      </c>
      <c r="D1545" s="2">
        <v>-6.9184337189787115E-4</v>
      </c>
      <c r="E1545" s="2">
        <v>-1.3018516023514588E-3</v>
      </c>
      <c r="F1545" s="2">
        <v>0.9974599999999999</v>
      </c>
      <c r="G1545" s="2">
        <v>1.0243599999999999</v>
      </c>
      <c r="H1545" s="2">
        <v>1.0282500000000003</v>
      </c>
      <c r="I1545" s="2">
        <v>1.070122</v>
      </c>
      <c r="J1545" s="2">
        <v>1.0791555000000002</v>
      </c>
      <c r="K1545" s="17" t="s">
        <v>47</v>
      </c>
      <c r="L1545" s="17" t="s">
        <v>48</v>
      </c>
      <c r="M1545" s="17" t="s">
        <v>46</v>
      </c>
    </row>
    <row r="1546" spans="1:13" ht="13.5" x14ac:dyDescent="0.25">
      <c r="A1546" s="3">
        <v>44263</v>
      </c>
      <c r="B1546" s="2">
        <v>0.99180000000000001</v>
      </c>
      <c r="C1546" s="2">
        <v>37.119491537433113</v>
      </c>
      <c r="D1546" s="2">
        <v>2.4601445488214857E-3</v>
      </c>
      <c r="E1546" s="2">
        <v>-2.6157505706547223E-3</v>
      </c>
      <c r="F1546" s="2">
        <v>0.9917999999999999</v>
      </c>
      <c r="G1546" s="2">
        <v>1.0201099999999999</v>
      </c>
      <c r="H1546" s="2">
        <v>1.0257700000000003</v>
      </c>
      <c r="I1546" s="2">
        <v>1.0667219999999999</v>
      </c>
      <c r="J1546" s="2">
        <v>1.0785890000000005</v>
      </c>
      <c r="K1546" s="17" t="s">
        <v>47</v>
      </c>
      <c r="L1546" s="17" t="s">
        <v>53</v>
      </c>
      <c r="M1546" s="17" t="s">
        <v>46</v>
      </c>
    </row>
    <row r="1547" spans="1:13" ht="13.5" x14ac:dyDescent="0.25">
      <c r="A1547" s="3">
        <v>44264</v>
      </c>
      <c r="B1547" s="2">
        <v>0.99180000000000001</v>
      </c>
      <c r="C1547" s="2">
        <v>37.119491537433113</v>
      </c>
      <c r="D1547" s="2">
        <v>7.5551761727603584E-3</v>
      </c>
      <c r="E1547" s="2">
        <v>-3.2567570773267586E-3</v>
      </c>
      <c r="F1547" s="2">
        <v>0.9917999999999999</v>
      </c>
      <c r="G1547" s="2">
        <v>1.0144499999999996</v>
      </c>
      <c r="H1547" s="2">
        <v>1.0229400000000002</v>
      </c>
      <c r="I1547" s="2">
        <v>1.0641719999999999</v>
      </c>
      <c r="J1547" s="2">
        <v>1.0779160000000005</v>
      </c>
      <c r="K1547" s="17" t="s">
        <v>53</v>
      </c>
      <c r="L1547" s="17" t="s">
        <v>53</v>
      </c>
      <c r="M1547" s="17" t="s">
        <v>53</v>
      </c>
    </row>
    <row r="1548" spans="1:13" ht="13.5" x14ac:dyDescent="0.25">
      <c r="A1548" s="3">
        <v>44265</v>
      </c>
      <c r="B1548" s="2">
        <v>1.0201</v>
      </c>
      <c r="C1548" s="2">
        <v>47.055448318941053</v>
      </c>
      <c r="D1548" s="2">
        <v>1.2194244525729481E-2</v>
      </c>
      <c r="E1548" s="2">
        <v>-3.3980591197723372E-3</v>
      </c>
      <c r="F1548" s="2">
        <v>0.99746000000000001</v>
      </c>
      <c r="G1548" s="2">
        <v>1.0101999999999998</v>
      </c>
      <c r="H1548" s="2">
        <v>1.0225850000000001</v>
      </c>
      <c r="I1548" s="2">
        <v>1.0619039999999997</v>
      </c>
      <c r="J1548" s="2">
        <v>1.0773845000000006</v>
      </c>
      <c r="K1548" s="17" t="s">
        <v>50</v>
      </c>
      <c r="L1548" s="17" t="s">
        <v>49</v>
      </c>
      <c r="M1548" s="17" t="s">
        <v>51</v>
      </c>
    </row>
    <row r="1549" spans="1:13" ht="13.5" x14ac:dyDescent="0.25">
      <c r="A1549" s="3">
        <v>44266</v>
      </c>
      <c r="B1549" s="2">
        <v>1.0768</v>
      </c>
      <c r="C1549" s="2">
        <v>60.516768309108905</v>
      </c>
      <c r="D1549" s="2">
        <v>9.7895915883037254E-3</v>
      </c>
      <c r="E1549" s="2">
        <v>-3.1740808573556857E-3</v>
      </c>
      <c r="F1549" s="2">
        <v>1.0144600000000001</v>
      </c>
      <c r="G1549" s="2">
        <v>1.0130399999999997</v>
      </c>
      <c r="H1549" s="2">
        <v>1.02542</v>
      </c>
      <c r="I1549" s="2">
        <v>1.0604880000000001</v>
      </c>
      <c r="J1549" s="2">
        <v>1.0771365000000006</v>
      </c>
      <c r="K1549" s="17" t="s">
        <v>50</v>
      </c>
      <c r="L1549" s="17" t="s">
        <v>49</v>
      </c>
      <c r="M1549" s="17" t="s">
        <v>51</v>
      </c>
    </row>
    <row r="1550" spans="1:13" ht="13.5" x14ac:dyDescent="0.25">
      <c r="A1550" s="3">
        <v>44267</v>
      </c>
      <c r="B1550" s="2">
        <v>1.0980000000000001</v>
      </c>
      <c r="C1550" s="2">
        <v>64.183560278493587</v>
      </c>
      <c r="D1550" s="2">
        <v>8.0846402374623594E-3</v>
      </c>
      <c r="E1550" s="2">
        <v>-2.6887358378817421E-3</v>
      </c>
      <c r="F1550" s="2">
        <v>1.0357000000000001</v>
      </c>
      <c r="G1550" s="2">
        <v>1.0165799999999998</v>
      </c>
      <c r="H1550" s="2">
        <v>1.029315</v>
      </c>
      <c r="I1550" s="2">
        <v>1.0596379999999999</v>
      </c>
      <c r="J1550" s="2">
        <v>1.0769945000000007</v>
      </c>
      <c r="K1550" s="17" t="s">
        <v>50</v>
      </c>
      <c r="L1550" s="17" t="s">
        <v>49</v>
      </c>
      <c r="M1550" s="17" t="s">
        <v>51</v>
      </c>
    </row>
    <row r="1551" spans="1:13" ht="13.5" x14ac:dyDescent="0.25">
      <c r="A1551" s="3">
        <v>44270</v>
      </c>
      <c r="B1551" s="2">
        <v>1.0980000000000001</v>
      </c>
      <c r="C1551" s="2">
        <v>64.183560278493587</v>
      </c>
      <c r="D1551" s="2">
        <v>-2.8516085208507569E-4</v>
      </c>
      <c r="E1551" s="2">
        <v>-2.2619625367423187E-3</v>
      </c>
      <c r="F1551" s="2">
        <v>1.05694</v>
      </c>
      <c r="G1551" s="2">
        <v>1.02437</v>
      </c>
      <c r="H1551" s="2">
        <v>1.0332099999999997</v>
      </c>
      <c r="I1551" s="2">
        <v>1.05907</v>
      </c>
      <c r="J1551" s="2">
        <v>1.0768525000000007</v>
      </c>
      <c r="K1551" s="17" t="s">
        <v>50</v>
      </c>
      <c r="L1551" s="17" t="s">
        <v>49</v>
      </c>
      <c r="M1551" s="17" t="s">
        <v>51</v>
      </c>
    </row>
    <row r="1552" spans="1:13" ht="13.5" x14ac:dyDescent="0.25">
      <c r="A1552" s="3">
        <v>44271</v>
      </c>
      <c r="B1552" s="2">
        <v>1.0909</v>
      </c>
      <c r="C1552" s="2">
        <v>61.948961961579315</v>
      </c>
      <c r="D1552" s="2">
        <v>-1.1555117137604265E-2</v>
      </c>
      <c r="E1552" s="2">
        <v>-1.8891175454181805E-3</v>
      </c>
      <c r="F1552" s="2">
        <v>1.0767599999999997</v>
      </c>
      <c r="G1552" s="2">
        <v>1.0342800000000001</v>
      </c>
      <c r="H1552" s="2">
        <v>1.0353349999999997</v>
      </c>
      <c r="I1552" s="2">
        <v>1.0583599999999997</v>
      </c>
      <c r="J1552" s="2">
        <v>1.076710500000001</v>
      </c>
      <c r="K1552" s="17" t="s">
        <v>50</v>
      </c>
      <c r="L1552" s="17" t="s">
        <v>49</v>
      </c>
      <c r="M1552" s="17" t="s">
        <v>51</v>
      </c>
    </row>
    <row r="1553" spans="1:13" ht="13.5" x14ac:dyDescent="0.25">
      <c r="A1553" s="3">
        <v>44272</v>
      </c>
      <c r="B1553" s="2">
        <v>1.0839000000000001</v>
      </c>
      <c r="C1553" s="2">
        <v>59.740603136893633</v>
      </c>
      <c r="D1553" s="2">
        <v>-2.086399893238311E-2</v>
      </c>
      <c r="E1553" s="2">
        <v>-1.8038317619669692E-3</v>
      </c>
      <c r="F1553" s="2">
        <v>1.0895199999999998</v>
      </c>
      <c r="G1553" s="2">
        <v>1.0434899999999998</v>
      </c>
      <c r="H1553" s="2">
        <v>1.0371099999999998</v>
      </c>
      <c r="I1553" s="2">
        <v>1.0573679999999996</v>
      </c>
      <c r="J1553" s="2">
        <v>1.0765335000000009</v>
      </c>
      <c r="K1553" s="17" t="s">
        <v>50</v>
      </c>
      <c r="L1553" s="17" t="s">
        <v>53</v>
      </c>
      <c r="M1553" s="17" t="s">
        <v>51</v>
      </c>
    </row>
    <row r="1554" spans="1:13" ht="13.5" x14ac:dyDescent="0.25">
      <c r="A1554" s="3">
        <v>44273</v>
      </c>
      <c r="B1554" s="2">
        <v>1.0839000000000001</v>
      </c>
      <c r="C1554" s="2">
        <v>59.740603136893633</v>
      </c>
      <c r="D1554" s="2">
        <v>-2.8969088669803966E-2</v>
      </c>
      <c r="E1554" s="2">
        <v>-2.932760276914516E-3</v>
      </c>
      <c r="F1554" s="2">
        <v>1.09094</v>
      </c>
      <c r="G1554" s="2">
        <v>1.0527</v>
      </c>
      <c r="H1554" s="2">
        <v>1.0399449999999999</v>
      </c>
      <c r="I1554" s="2">
        <v>1.0568019999999998</v>
      </c>
      <c r="J1554" s="2">
        <v>1.0763565000000008</v>
      </c>
      <c r="K1554" s="17" t="s">
        <v>50</v>
      </c>
      <c r="L1554" s="17" t="s">
        <v>53</v>
      </c>
      <c r="M1554" s="17" t="s">
        <v>51</v>
      </c>
    </row>
    <row r="1555" spans="1:13" ht="13.5" x14ac:dyDescent="0.25">
      <c r="A1555" s="3">
        <v>44274</v>
      </c>
      <c r="B1555" s="2">
        <v>1.0697000000000001</v>
      </c>
      <c r="C1555" s="2">
        <v>55.117979187162206</v>
      </c>
      <c r="D1555" s="2">
        <v>-3.4986818935078823E-2</v>
      </c>
      <c r="E1555" s="2">
        <v>-4.1197191415805285E-3</v>
      </c>
      <c r="F1555" s="2">
        <v>1.08528</v>
      </c>
      <c r="G1555" s="2">
        <v>1.0604900000000002</v>
      </c>
      <c r="H1555" s="2">
        <v>1.0424250000000002</v>
      </c>
      <c r="I1555" s="2">
        <v>1.0556679999999998</v>
      </c>
      <c r="J1555" s="2">
        <v>1.0761085000000008</v>
      </c>
      <c r="K1555" s="17" t="s">
        <v>47</v>
      </c>
      <c r="L1555" s="17" t="s">
        <v>48</v>
      </c>
      <c r="M1555" s="17" t="s">
        <v>46</v>
      </c>
    </row>
    <row r="1556" spans="1:13" ht="13.5" x14ac:dyDescent="0.25">
      <c r="A1556" s="3">
        <v>44277</v>
      </c>
      <c r="B1556" s="2">
        <v>1.0768</v>
      </c>
      <c r="C1556" s="2">
        <v>56.913200063763931</v>
      </c>
      <c r="D1556" s="2">
        <v>-4.0716529895791886E-2</v>
      </c>
      <c r="E1556" s="2">
        <v>-5.2065949820725294E-3</v>
      </c>
      <c r="F1556" s="2">
        <v>1.0810400000000002</v>
      </c>
      <c r="G1556" s="2">
        <v>1.0689899999999999</v>
      </c>
      <c r="H1556" s="2">
        <v>1.0445499999999999</v>
      </c>
      <c r="I1556" s="2">
        <v>1.0545339999999996</v>
      </c>
      <c r="J1556" s="2">
        <v>1.0760380000000007</v>
      </c>
      <c r="K1556" s="17" t="s">
        <v>47</v>
      </c>
      <c r="L1556" s="17" t="s">
        <v>53</v>
      </c>
      <c r="M1556" s="17" t="s">
        <v>46</v>
      </c>
    </row>
    <row r="1557" spans="1:13" ht="13.5" x14ac:dyDescent="0.25">
      <c r="A1557" s="3">
        <v>44278</v>
      </c>
      <c r="B1557" s="2">
        <v>1.0768</v>
      </c>
      <c r="C1557" s="2">
        <v>56.913200063763931</v>
      </c>
      <c r="D1557" s="2">
        <v>-4.5710274609788826E-2</v>
      </c>
      <c r="E1557" s="2">
        <v>-5.849305418664341E-3</v>
      </c>
      <c r="F1557" s="2">
        <v>1.07822</v>
      </c>
      <c r="G1557" s="2">
        <v>1.0774899999999998</v>
      </c>
      <c r="H1557" s="2">
        <v>1.0459699999999998</v>
      </c>
      <c r="I1557" s="2">
        <v>1.0539679999999998</v>
      </c>
      <c r="J1557" s="2">
        <v>1.0759675000000006</v>
      </c>
      <c r="K1557" s="17" t="s">
        <v>47</v>
      </c>
      <c r="L1557" s="17" t="s">
        <v>53</v>
      </c>
      <c r="M1557" s="17" t="s">
        <v>46</v>
      </c>
    </row>
    <row r="1558" spans="1:13" ht="13.5" x14ac:dyDescent="0.25">
      <c r="A1558" s="3">
        <v>44279</v>
      </c>
      <c r="B1558" s="2">
        <v>1.0768</v>
      </c>
      <c r="C1558" s="2">
        <v>56.913200063763931</v>
      </c>
      <c r="D1558" s="2">
        <v>-4.5716652666512481E-2</v>
      </c>
      <c r="E1558" s="2">
        <v>-6.1296748147254294E-3</v>
      </c>
      <c r="F1558" s="2">
        <v>1.0768</v>
      </c>
      <c r="G1558" s="2">
        <v>1.0831599999999999</v>
      </c>
      <c r="H1558" s="2">
        <v>1.0466799999999998</v>
      </c>
      <c r="I1558" s="2">
        <v>1.0532599999999994</v>
      </c>
      <c r="J1558" s="2">
        <v>1.0760385000000006</v>
      </c>
      <c r="K1558" s="17" t="s">
        <v>47</v>
      </c>
      <c r="L1558" s="17" t="s">
        <v>53</v>
      </c>
      <c r="M1558" s="17" t="s">
        <v>46</v>
      </c>
    </row>
    <row r="1559" spans="1:13" ht="13.5" x14ac:dyDescent="0.25">
      <c r="A1559" s="3">
        <v>44280</v>
      </c>
      <c r="B1559" s="2">
        <v>1.1264000000000001</v>
      </c>
      <c r="C1559" s="2">
        <v>68.060144039198008</v>
      </c>
      <c r="D1559" s="2">
        <v>-4.0797813221876922E-2</v>
      </c>
      <c r="E1559" s="2">
        <v>-6.5973445935327852E-3</v>
      </c>
      <c r="F1559" s="2">
        <v>1.0853000000000002</v>
      </c>
      <c r="G1559" s="2">
        <v>1.0881200000000002</v>
      </c>
      <c r="H1559" s="2">
        <v>1.0505799999999996</v>
      </c>
      <c r="I1559" s="2">
        <v>1.0534019999999993</v>
      </c>
      <c r="J1559" s="2">
        <v>1.0763930000000004</v>
      </c>
      <c r="K1559" s="17" t="s">
        <v>50</v>
      </c>
      <c r="L1559" s="17" t="s">
        <v>49</v>
      </c>
      <c r="M1559" s="17" t="s">
        <v>51</v>
      </c>
    </row>
    <row r="1560" spans="1:13" ht="13.5" x14ac:dyDescent="0.25">
      <c r="A1560" s="3">
        <v>44281</v>
      </c>
      <c r="B1560" s="2">
        <v>1.1900999999999999</v>
      </c>
      <c r="C1560" s="2">
        <v>76.476954766745564</v>
      </c>
      <c r="D1560" s="2">
        <v>-3.850131151201297E-2</v>
      </c>
      <c r="E1560" s="2">
        <v>-7.0597809951301847E-3</v>
      </c>
      <c r="F1560" s="2">
        <v>1.10938</v>
      </c>
      <c r="G1560" s="2">
        <v>1.0973299999999999</v>
      </c>
      <c r="H1560" s="2">
        <v>1.0569549999999999</v>
      </c>
      <c r="I1560" s="2">
        <v>1.0543939999999994</v>
      </c>
      <c r="J1560" s="2">
        <v>1.0771365000000004</v>
      </c>
      <c r="K1560" s="17" t="s">
        <v>50</v>
      </c>
      <c r="L1560" s="17" t="s">
        <v>49</v>
      </c>
      <c r="M1560" s="17" t="s">
        <v>51</v>
      </c>
    </row>
    <row r="1561" spans="1:13" ht="13.5" x14ac:dyDescent="0.25">
      <c r="A1561" s="3">
        <v>44284</v>
      </c>
      <c r="B1561" s="2">
        <v>1.1900999999999999</v>
      </c>
      <c r="C1561" s="2">
        <v>76.476954766745564</v>
      </c>
      <c r="D1561" s="2">
        <v>-3.7312869300444085E-2</v>
      </c>
      <c r="E1561" s="2">
        <v>-6.1600863495147457E-3</v>
      </c>
      <c r="F1561" s="2">
        <v>1.1320400000000002</v>
      </c>
      <c r="G1561" s="2">
        <v>1.1065400000000001</v>
      </c>
      <c r="H1561" s="2">
        <v>1.065455</v>
      </c>
      <c r="I1561" s="2">
        <v>1.0553859999999995</v>
      </c>
      <c r="J1561" s="2">
        <v>1.0778800000000004</v>
      </c>
      <c r="K1561" s="17" t="s">
        <v>50</v>
      </c>
      <c r="L1561" s="17" t="s">
        <v>49</v>
      </c>
      <c r="M1561" s="17" t="s">
        <v>51</v>
      </c>
    </row>
    <row r="1562" spans="1:13" ht="13.5" x14ac:dyDescent="0.25">
      <c r="A1562" s="3">
        <v>44285</v>
      </c>
      <c r="B1562" s="2">
        <v>1.1617999999999999</v>
      </c>
      <c r="C1562" s="2">
        <v>67.334392552875357</v>
      </c>
      <c r="D1562" s="2">
        <v>-3.600211976943779E-2</v>
      </c>
      <c r="E1562" s="2">
        <v>-5.130811880574215E-3</v>
      </c>
      <c r="F1562" s="2">
        <v>1.1490400000000001</v>
      </c>
      <c r="G1562" s="2">
        <v>1.1136299999999999</v>
      </c>
      <c r="H1562" s="2">
        <v>1.0739550000000002</v>
      </c>
      <c r="I1562" s="2">
        <v>1.0560939999999996</v>
      </c>
      <c r="J1562" s="2">
        <v>1.0784115000000005</v>
      </c>
      <c r="K1562" s="17" t="s">
        <v>50</v>
      </c>
      <c r="L1562" s="17" t="s">
        <v>49</v>
      </c>
      <c r="M1562" s="17" t="s">
        <v>51</v>
      </c>
    </row>
    <row r="1563" spans="1:13" ht="13.5" x14ac:dyDescent="0.25">
      <c r="A1563" s="3">
        <v>44286</v>
      </c>
      <c r="B1563" s="2">
        <v>1.1547000000000001</v>
      </c>
      <c r="C1563" s="2">
        <v>65.227583274287738</v>
      </c>
      <c r="D1563" s="2">
        <v>-3.5923873045493382E-2</v>
      </c>
      <c r="E1563" s="2">
        <v>-3.188735245230649E-3</v>
      </c>
      <c r="F1563" s="2">
        <v>1.16462</v>
      </c>
      <c r="G1563" s="2">
        <v>1.1207100000000001</v>
      </c>
      <c r="H1563" s="2">
        <v>1.0821000000000001</v>
      </c>
      <c r="I1563" s="2">
        <v>1.0572279999999994</v>
      </c>
      <c r="J1563" s="2">
        <v>1.0789075000000006</v>
      </c>
      <c r="K1563" s="17" t="s">
        <v>50</v>
      </c>
      <c r="L1563" s="17" t="s">
        <v>49</v>
      </c>
      <c r="M1563" s="17" t="s">
        <v>51</v>
      </c>
    </row>
    <row r="1564" spans="1:13" ht="13.5" x14ac:dyDescent="0.25">
      <c r="A1564" s="3">
        <v>44287</v>
      </c>
      <c r="B1564" s="2">
        <v>1.2184999999999999</v>
      </c>
      <c r="C1564" s="2">
        <v>73.309180434726557</v>
      </c>
      <c r="D1564" s="2">
        <v>-4.0985943298294858E-2</v>
      </c>
      <c r="E1564" s="2">
        <v>-1.2570481975949419E-3</v>
      </c>
      <c r="F1564" s="2">
        <v>1.1830399999999999</v>
      </c>
      <c r="G1564" s="2">
        <v>1.1341700000000001</v>
      </c>
      <c r="H1564" s="2">
        <v>1.0934349999999999</v>
      </c>
      <c r="I1564" s="2">
        <v>1.0596379999999996</v>
      </c>
      <c r="J1564" s="2">
        <v>1.0795805000000005</v>
      </c>
      <c r="K1564" s="17" t="s">
        <v>50</v>
      </c>
      <c r="L1564" s="17" t="s">
        <v>49</v>
      </c>
      <c r="M1564" s="17" t="s">
        <v>51</v>
      </c>
    </row>
    <row r="1565" spans="1:13" ht="13.5" x14ac:dyDescent="0.25">
      <c r="A1565" s="3">
        <v>44288</v>
      </c>
      <c r="B1565" s="2">
        <v>1.2255</v>
      </c>
      <c r="C1565" s="2">
        <v>74.022560084857901</v>
      </c>
      <c r="D1565" s="2">
        <v>-4.8721913515751503E-2</v>
      </c>
      <c r="E1565" s="2">
        <v>4.6819123632520676E-4</v>
      </c>
      <c r="F1565" s="2">
        <v>1.1901199999999998</v>
      </c>
      <c r="G1565" s="2">
        <v>1.14975</v>
      </c>
      <c r="H1565" s="2">
        <v>1.1051199999999999</v>
      </c>
      <c r="I1565" s="2">
        <v>1.0627539999999995</v>
      </c>
      <c r="J1565" s="2">
        <v>1.0802885000000007</v>
      </c>
      <c r="K1565" s="17" t="s">
        <v>50</v>
      </c>
      <c r="L1565" s="17" t="s">
        <v>53</v>
      </c>
      <c r="M1565" s="17" t="s">
        <v>51</v>
      </c>
    </row>
    <row r="1566" spans="1:13" ht="13.5" x14ac:dyDescent="0.25">
      <c r="A1566" s="3">
        <v>44291</v>
      </c>
      <c r="B1566" s="2">
        <v>1.2255</v>
      </c>
      <c r="C1566" s="2">
        <v>74.022560084857901</v>
      </c>
      <c r="D1566" s="2">
        <v>-5.4910814244348627E-2</v>
      </c>
      <c r="E1566" s="2">
        <v>4.0477701329206059E-4</v>
      </c>
      <c r="F1566" s="2">
        <v>1.1972</v>
      </c>
      <c r="G1566" s="2">
        <v>1.1646200000000002</v>
      </c>
      <c r="H1566" s="2">
        <v>1.116805</v>
      </c>
      <c r="I1566" s="2">
        <v>1.0655859999999997</v>
      </c>
      <c r="J1566" s="2">
        <v>1.0811030000000006</v>
      </c>
      <c r="K1566" s="17" t="s">
        <v>50</v>
      </c>
      <c r="L1566" s="17" t="s">
        <v>53</v>
      </c>
      <c r="M1566" s="17" t="s">
        <v>51</v>
      </c>
    </row>
    <row r="1567" spans="1:13" ht="13.5" x14ac:dyDescent="0.25">
      <c r="A1567" s="3">
        <v>44292</v>
      </c>
      <c r="B1567" s="2">
        <v>1.2042999999999999</v>
      </c>
      <c r="C1567" s="2">
        <v>67.669820949417584</v>
      </c>
      <c r="D1567" s="2">
        <v>-5.9258120350863752E-2</v>
      </c>
      <c r="E1567" s="2">
        <v>-1.5231979061415019E-3</v>
      </c>
      <c r="F1567" s="2">
        <v>1.2057</v>
      </c>
      <c r="G1567" s="2">
        <v>1.1773700000000002</v>
      </c>
      <c r="H1567" s="2">
        <v>1.1274299999999999</v>
      </c>
      <c r="I1567" s="2">
        <v>1.0684199999999995</v>
      </c>
      <c r="J1567" s="2">
        <v>1.0818115000000006</v>
      </c>
      <c r="K1567" s="17" t="s">
        <v>50</v>
      </c>
      <c r="L1567" s="17" t="s">
        <v>49</v>
      </c>
      <c r="M1567" s="17" t="s">
        <v>51</v>
      </c>
    </row>
    <row r="1568" spans="1:13" ht="13.5" x14ac:dyDescent="0.25">
      <c r="A1568" s="3">
        <v>44293</v>
      </c>
      <c r="B1568" s="2">
        <v>1.2042999999999999</v>
      </c>
      <c r="C1568" s="2">
        <v>67.669820949417584</v>
      </c>
      <c r="D1568" s="2">
        <v>-6.3441814646841399E-2</v>
      </c>
      <c r="E1568" s="2">
        <v>-3.9981530431409309E-3</v>
      </c>
      <c r="F1568" s="2">
        <v>1.2156199999999999</v>
      </c>
      <c r="G1568" s="2">
        <v>1.1901199999999998</v>
      </c>
      <c r="H1568" s="2">
        <v>1.1366399999999999</v>
      </c>
      <c r="I1568" s="2">
        <v>1.0716779999999997</v>
      </c>
      <c r="J1568" s="2">
        <v>1.0825910000000005</v>
      </c>
      <c r="K1568" s="17" t="s">
        <v>50</v>
      </c>
      <c r="L1568" s="17" t="s">
        <v>49</v>
      </c>
      <c r="M1568" s="17" t="s">
        <v>51</v>
      </c>
    </row>
    <row r="1569" spans="1:13" ht="13.5" x14ac:dyDescent="0.25">
      <c r="A1569" s="3">
        <v>44294</v>
      </c>
      <c r="B1569" s="2">
        <v>1.1972</v>
      </c>
      <c r="C1569" s="2">
        <v>65.486874710321445</v>
      </c>
      <c r="D1569" s="2">
        <v>-5.9292950466803163E-2</v>
      </c>
      <c r="E1569" s="2">
        <v>-6.0122476414200699E-3</v>
      </c>
      <c r="F1569" s="2">
        <v>1.2113600000000002</v>
      </c>
      <c r="G1569" s="2">
        <v>1.1972</v>
      </c>
      <c r="H1569" s="2">
        <v>1.1426599999999998</v>
      </c>
      <c r="I1569" s="2">
        <v>1.0745119999999999</v>
      </c>
      <c r="J1569" s="2">
        <v>1.0834410000000003</v>
      </c>
      <c r="K1569" s="17" t="s">
        <v>50</v>
      </c>
      <c r="L1569" s="17" t="s">
        <v>49</v>
      </c>
      <c r="M1569" s="17" t="s">
        <v>52</v>
      </c>
    </row>
    <row r="1570" spans="1:13" ht="13.5" x14ac:dyDescent="0.25">
      <c r="A1570" s="3">
        <v>44298</v>
      </c>
      <c r="B1570" s="2">
        <v>1.1972</v>
      </c>
      <c r="C1570" s="2">
        <v>65.486874710321445</v>
      </c>
      <c r="D1570" s="2">
        <v>-4.637355032042767E-2</v>
      </c>
      <c r="E1570" s="2">
        <v>-7.8025859512663633E-3</v>
      </c>
      <c r="F1570" s="2">
        <v>1.2057000000000002</v>
      </c>
      <c r="G1570" s="2">
        <v>1.19791</v>
      </c>
      <c r="H1570" s="2">
        <v>1.1476199999999999</v>
      </c>
      <c r="I1570" s="2">
        <v>1.077062</v>
      </c>
      <c r="J1570" s="2">
        <v>1.0844325000000006</v>
      </c>
      <c r="K1570" s="17" t="s">
        <v>47</v>
      </c>
      <c r="L1570" s="17" t="s">
        <v>53</v>
      </c>
      <c r="M1570" s="17" t="s">
        <v>46</v>
      </c>
    </row>
    <row r="1571" spans="1:13" ht="13.5" x14ac:dyDescent="0.25">
      <c r="A1571" s="3">
        <v>44299</v>
      </c>
      <c r="B1571" s="2">
        <v>1.1972</v>
      </c>
      <c r="C1571" s="2">
        <v>65.486874710321459</v>
      </c>
      <c r="D1571" s="2">
        <v>-3.5803951341695672E-2</v>
      </c>
      <c r="E1571" s="2">
        <v>-1.0659218628299477E-2</v>
      </c>
      <c r="F1571" s="2">
        <v>1.20004</v>
      </c>
      <c r="G1571" s="2">
        <v>1.1986200000000002</v>
      </c>
      <c r="H1571" s="2">
        <v>1.1525799999999999</v>
      </c>
      <c r="I1571" s="2">
        <v>1.0796119999999998</v>
      </c>
      <c r="J1571" s="2">
        <v>1.0852470000000007</v>
      </c>
      <c r="K1571" s="17" t="s">
        <v>47</v>
      </c>
      <c r="L1571" s="17" t="s">
        <v>53</v>
      </c>
      <c r="M1571" s="17" t="s">
        <v>46</v>
      </c>
    </row>
    <row r="1572" spans="1:13" ht="13.5" x14ac:dyDescent="0.25">
      <c r="A1572" s="3">
        <v>44300</v>
      </c>
      <c r="B1572" s="2">
        <v>1.1617999999999999</v>
      </c>
      <c r="C1572" s="2">
        <v>54.53218930895985</v>
      </c>
      <c r="D1572" s="2">
        <v>-2.8927439875831906E-2</v>
      </c>
      <c r="E1572" s="2">
        <v>-1.2379142885449555E-2</v>
      </c>
      <c r="F1572" s="2">
        <v>1.1915399999999998</v>
      </c>
      <c r="G1572" s="2">
        <v>1.19862</v>
      </c>
      <c r="H1572" s="2">
        <v>1.1561249999999998</v>
      </c>
      <c r="I1572" s="2">
        <v>1.0820199999999998</v>
      </c>
      <c r="J1572" s="2">
        <v>1.0858490000000005</v>
      </c>
      <c r="K1572" s="17" t="s">
        <v>47</v>
      </c>
      <c r="L1572" s="17" t="s">
        <v>53</v>
      </c>
      <c r="M1572" s="17" t="s">
        <v>46</v>
      </c>
    </row>
    <row r="1573" spans="1:13" ht="13.5" x14ac:dyDescent="0.25">
      <c r="A1573" s="3">
        <v>44301</v>
      </c>
      <c r="B1573" s="2">
        <v>1.1830000000000001</v>
      </c>
      <c r="C1573" s="2">
        <v>58.959827317816803</v>
      </c>
      <c r="D1573" s="2">
        <v>-2.5872880295730205E-2</v>
      </c>
      <c r="E1573" s="2">
        <v>-1.5434492290707346E-2</v>
      </c>
      <c r="F1573" s="2">
        <v>1.1872799999999999</v>
      </c>
      <c r="G1573" s="2">
        <v>1.2014499999999999</v>
      </c>
      <c r="H1573" s="2">
        <v>1.1610799999999997</v>
      </c>
      <c r="I1573" s="2">
        <v>1.0851359999999999</v>
      </c>
      <c r="J1573" s="2">
        <v>1.0865570000000007</v>
      </c>
      <c r="K1573" s="17" t="s">
        <v>47</v>
      </c>
      <c r="L1573" s="17" t="s">
        <v>53</v>
      </c>
      <c r="M1573" s="17" t="s">
        <v>46</v>
      </c>
    </row>
    <row r="1574" spans="1:13" ht="13.5" x14ac:dyDescent="0.25">
      <c r="A1574" s="3">
        <v>44302</v>
      </c>
      <c r="B1574" s="2">
        <v>1.1335</v>
      </c>
      <c r="C1574" s="2">
        <v>47.362525980514732</v>
      </c>
      <c r="D1574" s="2">
        <v>-1.0025315037294646E-2</v>
      </c>
      <c r="E1574" s="2">
        <v>-1.9344962806205616E-2</v>
      </c>
      <c r="F1574" s="2">
        <v>1.1745399999999999</v>
      </c>
      <c r="G1574" s="2">
        <v>1.1929500000000002</v>
      </c>
      <c r="H1574" s="2">
        <v>1.1635599999999999</v>
      </c>
      <c r="I1574" s="2">
        <v>1.087688</v>
      </c>
      <c r="J1574" s="2">
        <v>1.0872300000000008</v>
      </c>
      <c r="K1574" s="17" t="s">
        <v>47</v>
      </c>
      <c r="L1574" s="17" t="s">
        <v>53</v>
      </c>
      <c r="M1574" s="17" t="s">
        <v>46</v>
      </c>
    </row>
    <row r="1575" spans="1:13" ht="13.5" x14ac:dyDescent="0.25">
      <c r="A1575" s="3">
        <v>44305</v>
      </c>
      <c r="B1575" s="2">
        <v>1.1547000000000001</v>
      </c>
      <c r="C1575" s="2">
        <v>51.740737737036042</v>
      </c>
      <c r="D1575" s="2">
        <v>2.9803308493692171E-3</v>
      </c>
      <c r="E1575" s="2">
        <v>-2.4241923397267266E-2</v>
      </c>
      <c r="F1575" s="2">
        <v>1.16604</v>
      </c>
      <c r="G1575" s="2">
        <v>1.18587</v>
      </c>
      <c r="H1575" s="2">
        <v>1.16781</v>
      </c>
      <c r="I1575" s="2">
        <v>1.0905219999999998</v>
      </c>
      <c r="J1575" s="2">
        <v>1.0879740000000004</v>
      </c>
      <c r="K1575" s="17" t="s">
        <v>47</v>
      </c>
      <c r="L1575" s="17" t="s">
        <v>53</v>
      </c>
      <c r="M1575" s="17" t="s">
        <v>46</v>
      </c>
    </row>
    <row r="1576" spans="1:13" ht="13.5" x14ac:dyDescent="0.25">
      <c r="A1576" s="3">
        <v>44306</v>
      </c>
      <c r="B1576" s="2">
        <v>1.1476</v>
      </c>
      <c r="C1576" s="2">
        <v>50.233767600731163</v>
      </c>
      <c r="D1576" s="2">
        <v>1.4468739098472128E-2</v>
      </c>
      <c r="E1576" s="2">
        <v>-2.6052189410068566E-2</v>
      </c>
      <c r="F1576" s="2">
        <v>1.15612</v>
      </c>
      <c r="G1576" s="2">
        <v>1.17808</v>
      </c>
      <c r="H1576" s="2">
        <v>1.1713500000000001</v>
      </c>
      <c r="I1576" s="2">
        <v>1.0926459999999998</v>
      </c>
      <c r="J1576" s="2">
        <v>1.0888240000000007</v>
      </c>
      <c r="K1576" s="17" t="s">
        <v>47</v>
      </c>
      <c r="L1576" s="17" t="s">
        <v>53</v>
      </c>
      <c r="M1576" s="17" t="s">
        <v>46</v>
      </c>
    </row>
    <row r="1577" spans="1:13" ht="13.5" x14ac:dyDescent="0.25">
      <c r="A1577" s="3">
        <v>44307</v>
      </c>
      <c r="B1577" s="2">
        <v>1.1476</v>
      </c>
      <c r="C1577" s="2">
        <v>50.233767600731163</v>
      </c>
      <c r="D1577" s="2">
        <v>2.0930953662886331E-2</v>
      </c>
      <c r="E1577" s="2">
        <v>-2.8279482621214914E-2</v>
      </c>
      <c r="F1577" s="2">
        <v>1.1532800000000001</v>
      </c>
      <c r="G1577" s="2">
        <v>1.17241</v>
      </c>
      <c r="H1577" s="2">
        <v>1.1748900000000002</v>
      </c>
      <c r="I1577" s="2">
        <v>1.0946299999999998</v>
      </c>
      <c r="J1577" s="2">
        <v>1.0897095000000008</v>
      </c>
      <c r="K1577" s="17" t="s">
        <v>47</v>
      </c>
      <c r="L1577" s="17" t="s">
        <v>53</v>
      </c>
      <c r="M1577" s="17" t="s">
        <v>46</v>
      </c>
    </row>
    <row r="1578" spans="1:13" ht="13.5" x14ac:dyDescent="0.25">
      <c r="A1578" s="3">
        <v>44308</v>
      </c>
      <c r="B1578" s="2">
        <v>1.1736</v>
      </c>
      <c r="C1578" s="2">
        <v>55.712022581068332</v>
      </c>
      <c r="D1578" s="2">
        <v>2.4475640815485811E-2</v>
      </c>
      <c r="E1578" s="2">
        <v>-3.143697583935226E-2</v>
      </c>
      <c r="F1578" s="2">
        <v>1.1514</v>
      </c>
      <c r="G1578" s="2">
        <v>1.16934</v>
      </c>
      <c r="H1578" s="2">
        <v>1.1797300000000004</v>
      </c>
      <c r="I1578" s="2">
        <v>1.0975579999999996</v>
      </c>
      <c r="J1578" s="2">
        <v>1.0906185000000006</v>
      </c>
      <c r="K1578" s="17" t="s">
        <v>47</v>
      </c>
      <c r="L1578" s="17" t="s">
        <v>53</v>
      </c>
      <c r="M1578" s="17" t="s">
        <v>46</v>
      </c>
    </row>
    <row r="1579" spans="1:13" ht="13.5" x14ac:dyDescent="0.25">
      <c r="A1579" s="3">
        <v>44309</v>
      </c>
      <c r="B1579" s="2">
        <v>1.1884999999999999</v>
      </c>
      <c r="C1579" s="2">
        <v>58.529402260396516</v>
      </c>
      <c r="D1579" s="2">
        <v>2.512773883173347E-2</v>
      </c>
      <c r="E1579" s="2">
        <v>-3.4718333859919272E-2</v>
      </c>
      <c r="F1579" s="2">
        <v>1.1623999999999999</v>
      </c>
      <c r="G1579" s="2">
        <v>1.1684700000000001</v>
      </c>
      <c r="H1579" s="2">
        <v>1.1828350000000003</v>
      </c>
      <c r="I1579" s="2">
        <v>1.1009259999999996</v>
      </c>
      <c r="J1579" s="2">
        <v>1.0916730000000006</v>
      </c>
      <c r="K1579" s="17" t="s">
        <v>47</v>
      </c>
      <c r="L1579" s="17" t="s">
        <v>53</v>
      </c>
      <c r="M1579" s="17" t="s">
        <v>53</v>
      </c>
    </row>
    <row r="1580" spans="1:13" ht="13.5" x14ac:dyDescent="0.25">
      <c r="A1580" s="3">
        <v>44312</v>
      </c>
      <c r="B1580" s="2">
        <v>1.1959</v>
      </c>
      <c r="C1580" s="2">
        <v>59.893982884516035</v>
      </c>
      <c r="D1580" s="2">
        <v>2.4903282988830711E-2</v>
      </c>
      <c r="E1580" s="2">
        <v>-3.8314958552475339E-2</v>
      </c>
      <c r="F1580" s="2">
        <v>1.1706399999999999</v>
      </c>
      <c r="G1580" s="2">
        <v>1.1683399999999999</v>
      </c>
      <c r="H1580" s="2">
        <v>1.183125</v>
      </c>
      <c r="I1580" s="2">
        <v>1.1044419999999997</v>
      </c>
      <c r="J1580" s="2">
        <v>1.0926230000000006</v>
      </c>
      <c r="K1580" s="17" t="s">
        <v>50</v>
      </c>
      <c r="L1580" s="17" t="s">
        <v>53</v>
      </c>
      <c r="M1580" s="17" t="s">
        <v>52</v>
      </c>
    </row>
    <row r="1581" spans="1:13" ht="13.5" x14ac:dyDescent="0.25">
      <c r="A1581" s="3">
        <v>44313</v>
      </c>
      <c r="B1581" s="2">
        <v>1.1959</v>
      </c>
      <c r="C1581" s="2">
        <v>59.893982884516035</v>
      </c>
      <c r="D1581" s="2">
        <v>2.4458443989532785E-2</v>
      </c>
      <c r="E1581" s="2">
        <v>-4.3085169588770927E-2</v>
      </c>
      <c r="F1581" s="2">
        <v>1.1803000000000001</v>
      </c>
      <c r="G1581" s="2">
        <v>1.1682099999999997</v>
      </c>
      <c r="H1581" s="2">
        <v>1.1834150000000001</v>
      </c>
      <c r="I1581" s="2">
        <v>1.1079579999999998</v>
      </c>
      <c r="J1581" s="2">
        <v>1.0936435000000004</v>
      </c>
      <c r="K1581" s="17" t="s">
        <v>50</v>
      </c>
      <c r="L1581" s="17" t="s">
        <v>53</v>
      </c>
      <c r="M1581" s="17" t="s">
        <v>52</v>
      </c>
    </row>
    <row r="1582" spans="1:13" ht="13.5" x14ac:dyDescent="0.25">
      <c r="A1582" s="3">
        <v>44314</v>
      </c>
      <c r="B1582" s="2">
        <v>1.1661999999999999</v>
      </c>
      <c r="C1582" s="2">
        <v>51.938883477119504</v>
      </c>
      <c r="D1582" s="2">
        <v>2.0599855668264722E-2</v>
      </c>
      <c r="E1582" s="2">
        <v>-4.9054323579151612E-2</v>
      </c>
      <c r="F1582" s="2">
        <v>1.1840199999999999</v>
      </c>
      <c r="G1582" s="2">
        <v>1.16865</v>
      </c>
      <c r="H1582" s="2">
        <v>1.1836350000000002</v>
      </c>
      <c r="I1582" s="2">
        <v>1.1103139999999996</v>
      </c>
      <c r="J1582" s="2">
        <v>1.0945155000000004</v>
      </c>
      <c r="K1582" s="17" t="s">
        <v>50</v>
      </c>
      <c r="L1582" s="17" t="s">
        <v>53</v>
      </c>
      <c r="M1582" s="17" t="s">
        <v>52</v>
      </c>
    </row>
    <row r="1583" spans="1:13" ht="13.5" x14ac:dyDescent="0.25">
      <c r="A1583" s="3">
        <v>44315</v>
      </c>
      <c r="B1583" s="2">
        <v>1.1661999999999999</v>
      </c>
      <c r="C1583" s="2">
        <v>51.938883477119504</v>
      </c>
      <c r="D1583" s="2">
        <v>2.0553384981593092E-2</v>
      </c>
      <c r="E1583" s="2">
        <v>-5.2891088844781234E-2</v>
      </c>
      <c r="F1583" s="2">
        <v>1.1825399999999999</v>
      </c>
      <c r="G1583" s="2">
        <v>1.1669699999999998</v>
      </c>
      <c r="H1583" s="2">
        <v>1.1842100000000002</v>
      </c>
      <c r="I1583" s="2">
        <v>1.1126699999999996</v>
      </c>
      <c r="J1583" s="2">
        <v>1.0953875000000004</v>
      </c>
      <c r="K1583" s="17" t="s">
        <v>50</v>
      </c>
      <c r="L1583" s="17" t="s">
        <v>53</v>
      </c>
      <c r="M1583" s="17" t="s">
        <v>52</v>
      </c>
    </row>
    <row r="1584" spans="1:13" ht="13.5" x14ac:dyDescent="0.25">
      <c r="A1584" s="3">
        <v>44316</v>
      </c>
      <c r="B1584" s="2">
        <v>1.1513</v>
      </c>
      <c r="C1584" s="2">
        <v>48.213027954273961</v>
      </c>
      <c r="D1584" s="2">
        <v>1.3962521794239624E-2</v>
      </c>
      <c r="E1584" s="2">
        <v>-5.278325333716688E-2</v>
      </c>
      <c r="F1584" s="2">
        <v>1.1751</v>
      </c>
      <c r="G1584" s="2">
        <v>1.16875</v>
      </c>
      <c r="H1584" s="2">
        <v>1.1808500000000002</v>
      </c>
      <c r="I1584" s="2">
        <v>1.1151519999999997</v>
      </c>
      <c r="J1584" s="2">
        <v>1.0963620000000005</v>
      </c>
      <c r="K1584" s="17" t="s">
        <v>47</v>
      </c>
      <c r="L1584" s="17" t="s">
        <v>53</v>
      </c>
      <c r="M1584" s="17" t="s">
        <v>46</v>
      </c>
    </row>
    <row r="1585" spans="1:13" ht="13.5" x14ac:dyDescent="0.25">
      <c r="A1585" s="3">
        <v>44319</v>
      </c>
      <c r="B1585" s="2">
        <v>1.1215999999999999</v>
      </c>
      <c r="C1585" s="2">
        <v>41.779470333523513</v>
      </c>
      <c r="D1585" s="2">
        <v>1.3898312495951304E-2</v>
      </c>
      <c r="E1585" s="2">
        <v>-4.8863752304073006E-2</v>
      </c>
      <c r="F1585" s="2">
        <v>1.1602399999999999</v>
      </c>
      <c r="G1585" s="2">
        <v>1.1654399999999998</v>
      </c>
      <c r="H1585" s="2">
        <v>1.1756550000000001</v>
      </c>
      <c r="I1585" s="2">
        <v>1.1171819999999999</v>
      </c>
      <c r="J1585" s="2">
        <v>1.0973300000000006</v>
      </c>
      <c r="K1585" s="17" t="s">
        <v>47</v>
      </c>
      <c r="L1585" s="17" t="s">
        <v>53</v>
      </c>
      <c r="M1585" s="17" t="s">
        <v>46</v>
      </c>
    </row>
    <row r="1586" spans="1:13" ht="13.5" x14ac:dyDescent="0.25">
      <c r="A1586" s="3">
        <v>44320</v>
      </c>
      <c r="B1586" s="2">
        <v>1.1142000000000001</v>
      </c>
      <c r="C1586" s="2">
        <v>40.33525629584534</v>
      </c>
      <c r="D1586" s="2">
        <v>1.3522669171127655E-2</v>
      </c>
      <c r="E1586" s="2">
        <v>-4.4815651275424112E-2</v>
      </c>
      <c r="F1586" s="2">
        <v>1.1438999999999999</v>
      </c>
      <c r="G1586" s="2">
        <v>1.1621000000000001</v>
      </c>
      <c r="H1586" s="2">
        <v>1.1700899999999999</v>
      </c>
      <c r="I1586" s="2">
        <v>1.1187800000000001</v>
      </c>
      <c r="J1586" s="2">
        <v>1.0982610000000006</v>
      </c>
      <c r="K1586" s="17" t="s">
        <v>47</v>
      </c>
      <c r="L1586" s="17" t="s">
        <v>53</v>
      </c>
      <c r="M1586" s="17" t="s">
        <v>46</v>
      </c>
    </row>
    <row r="1587" spans="1:13" ht="13.5" x14ac:dyDescent="0.25">
      <c r="A1587" s="3">
        <v>44321</v>
      </c>
      <c r="B1587" s="2">
        <v>1.1142000000000001</v>
      </c>
      <c r="C1587" s="2">
        <v>40.33525629584534</v>
      </c>
      <c r="D1587" s="2">
        <v>1.3454884011552037E-2</v>
      </c>
      <c r="E1587" s="2">
        <v>-3.9377067451574876E-2</v>
      </c>
      <c r="F1587" s="2">
        <v>1.1335000000000002</v>
      </c>
      <c r="G1587" s="2">
        <v>1.1587600000000002</v>
      </c>
      <c r="H1587" s="2">
        <v>1.1655850000000001</v>
      </c>
      <c r="I1587" s="2">
        <v>1.120096</v>
      </c>
      <c r="J1587" s="2">
        <v>1.0994045000000008</v>
      </c>
      <c r="K1587" s="17" t="s">
        <v>47</v>
      </c>
      <c r="L1587" s="17" t="s">
        <v>53</v>
      </c>
      <c r="M1587" s="17" t="s">
        <v>46</v>
      </c>
    </row>
    <row r="1588" spans="1:13" ht="13.5" x14ac:dyDescent="0.25">
      <c r="A1588" s="3">
        <v>44322</v>
      </c>
      <c r="B1588" s="2">
        <v>1.1142000000000001</v>
      </c>
      <c r="C1588" s="2">
        <v>40.335256295845333</v>
      </c>
      <c r="D1588" s="2">
        <v>1.7629070749644704E-2</v>
      </c>
      <c r="E1588" s="2">
        <v>-3.6948575005086061E-2</v>
      </c>
      <c r="F1588" s="2">
        <v>1.1231000000000002</v>
      </c>
      <c r="G1588" s="2">
        <v>1.15282</v>
      </c>
      <c r="H1588" s="2">
        <v>1.1610800000000001</v>
      </c>
      <c r="I1588" s="2">
        <v>1.1211279999999997</v>
      </c>
      <c r="J1588" s="2">
        <v>1.1006190000000009</v>
      </c>
      <c r="K1588" s="17" t="s">
        <v>47</v>
      </c>
      <c r="L1588" s="17" t="s">
        <v>53</v>
      </c>
      <c r="M1588" s="17" t="s">
        <v>46</v>
      </c>
    </row>
    <row r="1589" spans="1:13" ht="13.5" x14ac:dyDescent="0.25">
      <c r="A1589" s="3">
        <v>44323</v>
      </c>
      <c r="B1589" s="2">
        <v>1.0919000000000001</v>
      </c>
      <c r="C1589" s="2">
        <v>35.691583204396935</v>
      </c>
      <c r="D1589" s="2">
        <v>2.5319626504564541E-2</v>
      </c>
      <c r="E1589" s="2">
        <v>-3.7353773453271337E-2</v>
      </c>
      <c r="F1589" s="2">
        <v>1.1112200000000001</v>
      </c>
      <c r="G1589" s="2">
        <v>1.1431600000000002</v>
      </c>
      <c r="H1589" s="2">
        <v>1.155815</v>
      </c>
      <c r="I1589" s="2">
        <v>1.1219979999999998</v>
      </c>
      <c r="J1589" s="2">
        <v>1.101615500000001</v>
      </c>
      <c r="K1589" s="17" t="s">
        <v>47</v>
      </c>
      <c r="L1589" s="17" t="s">
        <v>53</v>
      </c>
      <c r="M1589" s="17" t="s">
        <v>46</v>
      </c>
    </row>
    <row r="1590" spans="1:13" ht="13.5" x14ac:dyDescent="0.25">
      <c r="A1590" s="3">
        <v>44326</v>
      </c>
      <c r="B1590" s="2">
        <v>1.1291</v>
      </c>
      <c r="C1590" s="2">
        <v>46.712651394969946</v>
      </c>
      <c r="D1590" s="2">
        <v>3.0540208631586685E-2</v>
      </c>
      <c r="E1590" s="2">
        <v>-4.0524992775015221E-2</v>
      </c>
      <c r="F1590" s="2">
        <v>1.1127199999999999</v>
      </c>
      <c r="G1590" s="2">
        <v>1.1364800000000002</v>
      </c>
      <c r="H1590" s="2">
        <v>1.1524100000000002</v>
      </c>
      <c r="I1590" s="2">
        <v>1.1233279999999999</v>
      </c>
      <c r="J1590" s="2">
        <v>1.1027980000000008</v>
      </c>
      <c r="K1590" s="17" t="s">
        <v>47</v>
      </c>
      <c r="L1590" s="17" t="s">
        <v>53</v>
      </c>
      <c r="M1590" s="17" t="s">
        <v>54</v>
      </c>
    </row>
    <row r="1591" spans="1:13" ht="13.5" x14ac:dyDescent="0.25">
      <c r="A1591" s="3">
        <v>44327</v>
      </c>
      <c r="B1591" s="2">
        <v>1.1291</v>
      </c>
      <c r="C1591" s="2">
        <v>46.712651394969946</v>
      </c>
      <c r="D1591" s="2">
        <v>3.5043625299406411E-2</v>
      </c>
      <c r="E1591" s="2">
        <v>-4.5761152730499272E-2</v>
      </c>
      <c r="F1591" s="2">
        <v>1.1157000000000001</v>
      </c>
      <c r="G1591" s="2">
        <v>1.1297999999999999</v>
      </c>
      <c r="H1591" s="2">
        <v>1.1490050000000001</v>
      </c>
      <c r="I1591" s="2">
        <v>1.1255079999999997</v>
      </c>
      <c r="J1591" s="2">
        <v>1.1039805000000009</v>
      </c>
      <c r="K1591" s="17" t="s">
        <v>47</v>
      </c>
      <c r="L1591" s="17" t="s">
        <v>53</v>
      </c>
      <c r="M1591" s="17" t="s">
        <v>54</v>
      </c>
    </row>
    <row r="1592" spans="1:13" ht="13.5" x14ac:dyDescent="0.25">
      <c r="A1592" s="3">
        <v>44333</v>
      </c>
      <c r="B1592" s="2">
        <v>1.1291</v>
      </c>
      <c r="C1592" s="2">
        <v>46.712651394969946</v>
      </c>
      <c r="D1592" s="2">
        <v>3.4364608440297539E-2</v>
      </c>
      <c r="E1592" s="2">
        <v>-5.1025724862785435E-2</v>
      </c>
      <c r="F1592" s="2">
        <v>1.1186800000000001</v>
      </c>
      <c r="G1592" s="2">
        <v>1.12609</v>
      </c>
      <c r="H1592" s="2">
        <v>1.14737</v>
      </c>
      <c r="I1592" s="2">
        <v>1.1282539999999999</v>
      </c>
      <c r="J1592" s="2">
        <v>1.1051630000000008</v>
      </c>
      <c r="K1592" s="17" t="s">
        <v>47</v>
      </c>
      <c r="L1592" s="17" t="s">
        <v>53</v>
      </c>
      <c r="M1592" s="17" t="s">
        <v>54</v>
      </c>
    </row>
    <row r="1593" spans="1:13" ht="13.5" x14ac:dyDescent="0.25">
      <c r="A1593" s="3">
        <v>44334</v>
      </c>
      <c r="B1593" s="2">
        <v>1.1291</v>
      </c>
      <c r="C1593" s="2">
        <v>46.712651394969946</v>
      </c>
      <c r="D1593" s="2">
        <v>3.3863787728000805E-2</v>
      </c>
      <c r="E1593" s="2">
        <v>-5.6708764151117599E-2</v>
      </c>
      <c r="F1593" s="2">
        <v>1.1216600000000001</v>
      </c>
      <c r="G1593" s="2">
        <v>1.1223799999999999</v>
      </c>
      <c r="H1593" s="2">
        <v>1.1446750000000001</v>
      </c>
      <c r="I1593" s="2">
        <v>1.131</v>
      </c>
      <c r="J1593" s="2">
        <v>1.1063455000000009</v>
      </c>
      <c r="K1593" s="17" t="s">
        <v>47</v>
      </c>
      <c r="L1593" s="17" t="s">
        <v>53</v>
      </c>
      <c r="M1593" s="17" t="s">
        <v>54</v>
      </c>
    </row>
    <row r="1594" spans="1:13" ht="13.5" x14ac:dyDescent="0.25">
      <c r="A1594" s="3">
        <v>44335</v>
      </c>
      <c r="B1594" s="2">
        <v>1.1215999999999999</v>
      </c>
      <c r="C1594" s="2">
        <v>44.63812542098421</v>
      </c>
      <c r="D1594" s="2">
        <v>3.1771534603232565E-2</v>
      </c>
      <c r="E1594" s="2">
        <v>-6.2742936887039275E-2</v>
      </c>
      <c r="F1594" s="2">
        <v>1.1275999999999999</v>
      </c>
      <c r="G1594" s="2">
        <v>1.1194099999999998</v>
      </c>
      <c r="H1594" s="2">
        <v>1.1440800000000002</v>
      </c>
      <c r="I1594" s="2">
        <v>1.1335959999999998</v>
      </c>
      <c r="J1594" s="2">
        <v>1.1074195000000009</v>
      </c>
      <c r="K1594" s="17" t="s">
        <v>50</v>
      </c>
      <c r="L1594" s="17" t="s">
        <v>53</v>
      </c>
      <c r="M1594" s="17" t="s">
        <v>51</v>
      </c>
    </row>
    <row r="1595" spans="1:13" ht="13.5" x14ac:dyDescent="0.25">
      <c r="A1595" s="3">
        <v>44336</v>
      </c>
      <c r="B1595" s="2">
        <v>1.1142000000000001</v>
      </c>
      <c r="C1595" s="2">
        <v>42.626623590702771</v>
      </c>
      <c r="D1595" s="2">
        <v>2.6087615094046779E-2</v>
      </c>
      <c r="E1595" s="2">
        <v>-6.8693879510764708E-2</v>
      </c>
      <c r="F1595" s="2">
        <v>1.12462</v>
      </c>
      <c r="G1595" s="2">
        <v>1.1186700000000003</v>
      </c>
      <c r="H1595" s="2">
        <v>1.1420550000000003</v>
      </c>
      <c r="I1595" s="2">
        <v>1.1360439999999996</v>
      </c>
      <c r="J1595" s="2">
        <v>1.1084565000000008</v>
      </c>
      <c r="K1595" s="17" t="s">
        <v>47</v>
      </c>
      <c r="L1595" s="17" t="s">
        <v>53</v>
      </c>
      <c r="M1595" s="17" t="s">
        <v>46</v>
      </c>
    </row>
    <row r="1596" spans="1:13" ht="13.5" x14ac:dyDescent="0.25">
      <c r="A1596" s="3">
        <v>44337</v>
      </c>
      <c r="B1596" s="2">
        <v>1.1438999999999999</v>
      </c>
      <c r="C1596" s="2">
        <v>51.979596959244418</v>
      </c>
      <c r="D1596" s="2">
        <v>1.8082975990336703E-2</v>
      </c>
      <c r="E1596" s="2">
        <v>-7.458475640067723E-2</v>
      </c>
      <c r="F1596" s="2">
        <v>1.12758</v>
      </c>
      <c r="G1596" s="2">
        <v>1.1216400000000002</v>
      </c>
      <c r="H1596" s="2">
        <v>1.1418700000000004</v>
      </c>
      <c r="I1596" s="2">
        <v>1.1390859999999998</v>
      </c>
      <c r="J1596" s="2">
        <v>1.1097485000000009</v>
      </c>
      <c r="K1596" s="17" t="s">
        <v>47</v>
      </c>
      <c r="L1596" s="17" t="s">
        <v>53</v>
      </c>
      <c r="M1596" s="17" t="s">
        <v>54</v>
      </c>
    </row>
    <row r="1597" spans="1:13" ht="13.5" x14ac:dyDescent="0.25">
      <c r="A1597" s="3">
        <v>44340</v>
      </c>
      <c r="B1597" s="2">
        <v>1.1588000000000001</v>
      </c>
      <c r="C1597" s="2">
        <v>55.866651801542474</v>
      </c>
      <c r="D1597" s="2">
        <v>1.0163296054491733E-2</v>
      </c>
      <c r="E1597" s="2">
        <v>-7.9185962631519127E-2</v>
      </c>
      <c r="F1597" s="2">
        <v>1.1335200000000003</v>
      </c>
      <c r="G1597" s="2">
        <v>1.1261000000000001</v>
      </c>
      <c r="H1597" s="2">
        <v>1.1424300000000003</v>
      </c>
      <c r="I1597" s="2">
        <v>1.1424259999999997</v>
      </c>
      <c r="J1597" s="2">
        <v>1.1112210000000011</v>
      </c>
      <c r="K1597" s="17" t="s">
        <v>50</v>
      </c>
      <c r="L1597" s="17" t="s">
        <v>53</v>
      </c>
      <c r="M1597" s="17" t="s">
        <v>51</v>
      </c>
    </row>
    <row r="1598" spans="1:13" ht="13.5" x14ac:dyDescent="0.25">
      <c r="A1598" s="3">
        <v>44341</v>
      </c>
      <c r="B1598" s="2">
        <v>1.1884999999999999</v>
      </c>
      <c r="C1598" s="2">
        <v>62.400022707531775</v>
      </c>
      <c r="D1598" s="2">
        <v>1.1343354659580918E-3</v>
      </c>
      <c r="E1598" s="2">
        <v>-7.9904153165072614E-2</v>
      </c>
      <c r="F1598" s="2">
        <v>1.1454</v>
      </c>
      <c r="G1598" s="2">
        <v>1.1335299999999999</v>
      </c>
      <c r="H1598" s="2">
        <v>1.1431750000000001</v>
      </c>
      <c r="I1598" s="2">
        <v>1.1457939999999998</v>
      </c>
      <c r="J1598" s="2">
        <v>1.112948500000001</v>
      </c>
      <c r="K1598" s="17" t="s">
        <v>50</v>
      </c>
      <c r="L1598" s="17" t="s">
        <v>53</v>
      </c>
      <c r="M1598" s="17" t="s">
        <v>51</v>
      </c>
    </row>
    <row r="1599" spans="1:13" ht="13.5" x14ac:dyDescent="0.25">
      <c r="A1599" s="3">
        <v>44342</v>
      </c>
      <c r="B1599" s="2">
        <v>1.2033</v>
      </c>
      <c r="C1599" s="2">
        <v>65.167269582327862</v>
      </c>
      <c r="D1599" s="2">
        <v>-1.1326352578801657E-2</v>
      </c>
      <c r="E1599" s="2">
        <v>-7.6539262554030985E-2</v>
      </c>
      <c r="F1599" s="2">
        <v>1.16174</v>
      </c>
      <c r="G1599" s="2">
        <v>1.1446700000000001</v>
      </c>
      <c r="H1599" s="2">
        <v>1.1439149999999998</v>
      </c>
      <c r="I1599" s="2">
        <v>1.1483239999999999</v>
      </c>
      <c r="J1599" s="2">
        <v>1.1146435000000012</v>
      </c>
      <c r="K1599" s="17" t="s">
        <v>50</v>
      </c>
      <c r="L1599" s="17" t="s">
        <v>49</v>
      </c>
      <c r="M1599" s="17" t="s">
        <v>51</v>
      </c>
    </row>
    <row r="1600" spans="1:13" ht="13.5" x14ac:dyDescent="0.25">
      <c r="A1600" s="3">
        <v>44343</v>
      </c>
      <c r="B1600" s="2">
        <v>1.1959</v>
      </c>
      <c r="C1600" s="2">
        <v>62.683186723812746</v>
      </c>
      <c r="D1600" s="2">
        <v>-1.5958215262544373E-2</v>
      </c>
      <c r="E1600" s="2">
        <v>-6.9852562043812766E-2</v>
      </c>
      <c r="F1600" s="2">
        <v>1.17808</v>
      </c>
      <c r="G1600" s="2">
        <v>1.1513500000000001</v>
      </c>
      <c r="H1600" s="2">
        <v>1.1439149999999998</v>
      </c>
      <c r="I1600" s="2">
        <v>1.150282</v>
      </c>
      <c r="J1600" s="2">
        <v>1.1161955000000012</v>
      </c>
      <c r="K1600" s="17" t="s">
        <v>50</v>
      </c>
      <c r="L1600" s="17" t="s">
        <v>49</v>
      </c>
      <c r="M1600" s="17" t="s">
        <v>51</v>
      </c>
    </row>
    <row r="1601" spans="1:13" ht="13.5" x14ac:dyDescent="0.25">
      <c r="A1601" s="3">
        <v>44344</v>
      </c>
      <c r="B1601" s="2">
        <v>1.1884999999999999</v>
      </c>
      <c r="C1601" s="2">
        <v>60.211460321184028</v>
      </c>
      <c r="D1601" s="2">
        <v>-1.9618412917755457E-2</v>
      </c>
      <c r="E1601" s="2">
        <v>-6.1975192194375486E-2</v>
      </c>
      <c r="F1601" s="2">
        <v>1.1869999999999998</v>
      </c>
      <c r="G1601" s="2">
        <v>1.1572900000000002</v>
      </c>
      <c r="H1601" s="2">
        <v>1.1435449999999998</v>
      </c>
      <c r="I1601" s="2">
        <v>1.1520919999999999</v>
      </c>
      <c r="J1601" s="2">
        <v>1.1178165000000011</v>
      </c>
      <c r="K1601" s="17" t="s">
        <v>50</v>
      </c>
      <c r="L1601" s="17" t="s">
        <v>49</v>
      </c>
      <c r="M1601" s="17" t="s">
        <v>51</v>
      </c>
    </row>
    <row r="1602" spans="1:13" ht="13.5" x14ac:dyDescent="0.25">
      <c r="A1602" s="3">
        <v>44347</v>
      </c>
      <c r="B1602" s="2">
        <v>1.1884999999999999</v>
      </c>
      <c r="C1602" s="2">
        <v>60.211460321184028</v>
      </c>
      <c r="D1602" s="2">
        <v>-2.2939440563088942E-2</v>
      </c>
      <c r="E1602" s="2">
        <v>-5.4712227464157395E-2</v>
      </c>
      <c r="F1602" s="2">
        <v>1.1929399999999997</v>
      </c>
      <c r="G1602" s="2">
        <v>1.16323</v>
      </c>
      <c r="H1602" s="2">
        <v>1.14466</v>
      </c>
      <c r="I1602" s="2">
        <v>1.1540439999999998</v>
      </c>
      <c r="J1602" s="2">
        <v>1.119544000000001</v>
      </c>
      <c r="K1602" s="17" t="s">
        <v>50</v>
      </c>
      <c r="L1602" s="17" t="s">
        <v>49</v>
      </c>
      <c r="M1602" s="17" t="s">
        <v>51</v>
      </c>
    </row>
    <row r="1603" spans="1:13" ht="13.5" x14ac:dyDescent="0.25">
      <c r="A1603" s="3">
        <v>44348</v>
      </c>
      <c r="B1603" s="2">
        <v>1.1884999999999999</v>
      </c>
      <c r="C1603" s="2">
        <v>60.211460321184028</v>
      </c>
      <c r="D1603" s="2">
        <v>-2.5956890250309117E-2</v>
      </c>
      <c r="E1603" s="2">
        <v>-4.6770168418534486E-2</v>
      </c>
      <c r="F1603" s="2">
        <v>1.1929399999999997</v>
      </c>
      <c r="G1603" s="2">
        <v>1.1691699999999998</v>
      </c>
      <c r="H1603" s="2">
        <v>1.145775</v>
      </c>
      <c r="I1603" s="2">
        <v>1.1561359999999998</v>
      </c>
      <c r="J1603" s="2">
        <v>1.121236000000001</v>
      </c>
      <c r="K1603" s="17" t="s">
        <v>50</v>
      </c>
      <c r="L1603" s="17" t="s">
        <v>49</v>
      </c>
      <c r="M1603" s="17" t="s">
        <v>53</v>
      </c>
    </row>
    <row r="1604" spans="1:13" ht="13.5" x14ac:dyDescent="0.25">
      <c r="A1604" s="3">
        <v>44349</v>
      </c>
      <c r="B1604" s="2">
        <v>1.1884999999999999</v>
      </c>
      <c r="C1604" s="2">
        <v>60.211460321184028</v>
      </c>
      <c r="D1604" s="2">
        <v>-2.9855953221774367E-2</v>
      </c>
      <c r="E1604" s="2">
        <v>-3.8748898553297863E-2</v>
      </c>
      <c r="F1604" s="2">
        <v>1.1899799999999998</v>
      </c>
      <c r="G1604" s="2">
        <v>1.1758599999999997</v>
      </c>
      <c r="H1604" s="2">
        <v>1.147635</v>
      </c>
      <c r="I1604" s="2">
        <v>1.1582279999999998</v>
      </c>
      <c r="J1604" s="2">
        <v>1.1228925000000012</v>
      </c>
      <c r="K1604" s="17" t="s">
        <v>47</v>
      </c>
      <c r="L1604" s="17" t="s">
        <v>53</v>
      </c>
      <c r="M1604" s="17" t="s">
        <v>46</v>
      </c>
    </row>
    <row r="1605" spans="1:13" ht="13.5" x14ac:dyDescent="0.25">
      <c r="A1605" s="3">
        <v>44350</v>
      </c>
      <c r="B1605" s="2">
        <v>1.1811</v>
      </c>
      <c r="C1605" s="2">
        <v>57.178804439680583</v>
      </c>
      <c r="D1605" s="2">
        <v>-3.3923242407716936E-2</v>
      </c>
      <c r="E1605" s="2">
        <v>-3.1794539988239806E-2</v>
      </c>
      <c r="F1605" s="2">
        <v>1.18702</v>
      </c>
      <c r="G1605" s="2">
        <v>1.1825499999999998</v>
      </c>
      <c r="H1605" s="2">
        <v>1.1506100000000004</v>
      </c>
      <c r="I1605" s="2">
        <v>1.1604559999999997</v>
      </c>
      <c r="J1605" s="2">
        <v>1.1245475000000011</v>
      </c>
      <c r="K1605" s="17" t="s">
        <v>47</v>
      </c>
      <c r="L1605" s="17" t="s">
        <v>53</v>
      </c>
      <c r="M1605" s="17" t="s">
        <v>46</v>
      </c>
    </row>
    <row r="1606" spans="1:13" ht="13.5" x14ac:dyDescent="0.25">
      <c r="A1606" s="3">
        <v>44351</v>
      </c>
      <c r="B1606" s="2">
        <v>1.1811</v>
      </c>
      <c r="C1606" s="2">
        <v>57.178804439680576</v>
      </c>
      <c r="D1606" s="2">
        <v>-3.2916437725390546E-2</v>
      </c>
      <c r="E1606" s="2">
        <v>-2.5893073308212444E-2</v>
      </c>
      <c r="F1606" s="2">
        <v>1.18554</v>
      </c>
      <c r="G1606" s="2">
        <v>1.1862699999999999</v>
      </c>
      <c r="H1606" s="2">
        <v>1.1539550000000003</v>
      </c>
      <c r="I1606" s="2">
        <v>1.1625419999999997</v>
      </c>
      <c r="J1606" s="2">
        <v>1.126238000000001</v>
      </c>
      <c r="K1606" s="17" t="s">
        <v>47</v>
      </c>
      <c r="L1606" s="17" t="s">
        <v>53</v>
      </c>
      <c r="M1606" s="17" t="s">
        <v>46</v>
      </c>
    </row>
    <row r="1607" spans="1:13" ht="13.5" x14ac:dyDescent="0.25">
      <c r="A1607" s="3">
        <v>44354</v>
      </c>
      <c r="B1607" s="2">
        <v>1.1811</v>
      </c>
      <c r="C1607" s="2">
        <v>57.178804439680576</v>
      </c>
      <c r="D1607" s="2">
        <v>-2.9884138470286814E-2</v>
      </c>
      <c r="E1607" s="2">
        <v>-2.1852429257736894E-2</v>
      </c>
      <c r="F1607" s="2">
        <v>1.1840599999999999</v>
      </c>
      <c r="G1607" s="2">
        <v>1.1884999999999999</v>
      </c>
      <c r="H1607" s="2">
        <v>1.1573000000000004</v>
      </c>
      <c r="I1607" s="2">
        <v>1.1646279999999998</v>
      </c>
      <c r="J1607" s="2">
        <v>1.1279285000000008</v>
      </c>
      <c r="K1607" s="17" t="s">
        <v>47</v>
      </c>
      <c r="L1607" s="17" t="s">
        <v>53</v>
      </c>
      <c r="M1607" s="17" t="s">
        <v>46</v>
      </c>
    </row>
    <row r="1608" spans="1:13" ht="13.5" x14ac:dyDescent="0.25">
      <c r="A1608" s="3">
        <v>44355</v>
      </c>
      <c r="B1608" s="2">
        <v>1.1811</v>
      </c>
      <c r="C1608" s="2">
        <v>57.178804439680562</v>
      </c>
      <c r="D1608" s="2">
        <v>-2.2852745737994562E-2</v>
      </c>
      <c r="E1608" s="2">
        <v>-1.9166106818725659E-2</v>
      </c>
      <c r="F1608" s="2">
        <v>1.18258</v>
      </c>
      <c r="G1608" s="2">
        <v>1.1877600000000001</v>
      </c>
      <c r="H1608" s="2">
        <v>1.1606450000000001</v>
      </c>
      <c r="I1608" s="2">
        <v>1.1667139999999998</v>
      </c>
      <c r="J1608" s="2">
        <v>1.1297250000000008</v>
      </c>
      <c r="K1608" s="17" t="s">
        <v>47</v>
      </c>
      <c r="L1608" s="17" t="s">
        <v>53</v>
      </c>
      <c r="M1608" s="17" t="s">
        <v>46</v>
      </c>
    </row>
    <row r="1609" spans="1:13" ht="13.5" x14ac:dyDescent="0.25">
      <c r="A1609" s="3">
        <v>44356</v>
      </c>
      <c r="B1609" s="2">
        <v>1.1811</v>
      </c>
      <c r="C1609" s="2">
        <v>57.178804439680562</v>
      </c>
      <c r="D1609" s="2">
        <v>-1.4722136096021909E-2</v>
      </c>
      <c r="E1609" s="2">
        <v>-1.8668406037677346E-2</v>
      </c>
      <c r="F1609" s="2">
        <v>1.1811</v>
      </c>
      <c r="G1609" s="2">
        <v>1.18554</v>
      </c>
      <c r="H1609" s="2">
        <v>1.1651050000000001</v>
      </c>
      <c r="I1609" s="2">
        <v>1.167808</v>
      </c>
      <c r="J1609" s="2">
        <v>1.1314155000000006</v>
      </c>
      <c r="K1609" s="17" t="s">
        <v>47</v>
      </c>
      <c r="L1609" s="17" t="s">
        <v>53</v>
      </c>
      <c r="M1609" s="17" t="s">
        <v>46</v>
      </c>
    </row>
    <row r="1610" spans="1:13" ht="13.5" x14ac:dyDescent="0.25">
      <c r="A1610" s="3">
        <v>44357</v>
      </c>
      <c r="B1610" s="2">
        <v>1.1811</v>
      </c>
      <c r="C1610" s="2">
        <v>57.178804439680562</v>
      </c>
      <c r="D1610" s="2">
        <v>-9.0696967913879156E-3</v>
      </c>
      <c r="E1610" s="2">
        <v>-1.9306886835811242E-2</v>
      </c>
      <c r="F1610" s="2">
        <v>1.1811</v>
      </c>
      <c r="G1610" s="2">
        <v>1.1840600000000001</v>
      </c>
      <c r="H1610" s="2">
        <v>1.1677050000000002</v>
      </c>
      <c r="I1610" s="2">
        <v>1.1676279999999999</v>
      </c>
      <c r="J1610" s="2">
        <v>1.1331415000000005</v>
      </c>
      <c r="K1610" s="17" t="s">
        <v>53</v>
      </c>
      <c r="L1610" s="17" t="s">
        <v>53</v>
      </c>
      <c r="M1610" s="17" t="s">
        <v>53</v>
      </c>
    </row>
    <row r="1611" spans="1:13" ht="13.5" x14ac:dyDescent="0.25">
      <c r="A1611" s="3">
        <v>44358</v>
      </c>
      <c r="B1611" s="2">
        <v>1.1811</v>
      </c>
      <c r="C1611" s="2">
        <v>57.178804439680576</v>
      </c>
      <c r="D1611" s="2">
        <v>-5.5075896804479552E-3</v>
      </c>
      <c r="E1611" s="2">
        <v>-1.9382650799944542E-2</v>
      </c>
      <c r="F1611" s="2">
        <v>1.1811</v>
      </c>
      <c r="G1611" s="2">
        <v>1.1833200000000001</v>
      </c>
      <c r="H1611" s="2">
        <v>1.1703050000000002</v>
      </c>
      <c r="I1611" s="2">
        <v>1.167448</v>
      </c>
      <c r="J1611" s="2">
        <v>1.1347610000000004</v>
      </c>
      <c r="K1611" s="17" t="s">
        <v>53</v>
      </c>
      <c r="L1611" s="17" t="s">
        <v>53</v>
      </c>
      <c r="M1611" s="17" t="s">
        <v>53</v>
      </c>
    </row>
    <row r="1612" spans="1:13" ht="13.5" x14ac:dyDescent="0.25">
      <c r="A1612" s="3">
        <v>44361</v>
      </c>
      <c r="B1612" s="2">
        <v>1.1736</v>
      </c>
      <c r="C1612" s="2">
        <v>52.662647853049378</v>
      </c>
      <c r="D1612" s="2">
        <v>-2.0141144262306732E-3</v>
      </c>
      <c r="E1612" s="2">
        <v>-1.9241953564476277E-2</v>
      </c>
      <c r="F1612" s="2">
        <v>1.1796</v>
      </c>
      <c r="G1612" s="2">
        <v>1.1818300000000002</v>
      </c>
      <c r="H1612" s="2">
        <v>1.1725300000000003</v>
      </c>
      <c r="I1612" s="2">
        <v>1.1676839999999999</v>
      </c>
      <c r="J1612" s="2">
        <v>1.1363430000000003</v>
      </c>
      <c r="K1612" s="17" t="s">
        <v>47</v>
      </c>
      <c r="L1612" s="17" t="s">
        <v>53</v>
      </c>
      <c r="M1612" s="17" t="s">
        <v>46</v>
      </c>
    </row>
    <row r="1613" spans="1:13" ht="13.5" x14ac:dyDescent="0.25">
      <c r="A1613" s="3">
        <v>44362</v>
      </c>
      <c r="B1613" s="2">
        <v>1.1736</v>
      </c>
      <c r="C1613" s="2">
        <v>52.662647853049378</v>
      </c>
      <c r="D1613" s="2">
        <v>9.1569227637533501E-4</v>
      </c>
      <c r="E1613" s="2">
        <v>-1.9251950922651105E-2</v>
      </c>
      <c r="F1613" s="2">
        <v>1.1781000000000001</v>
      </c>
      <c r="G1613" s="2">
        <v>1.1803400000000002</v>
      </c>
      <c r="H1613" s="2">
        <v>1.1747550000000002</v>
      </c>
      <c r="I1613" s="2">
        <v>1.1680619999999999</v>
      </c>
      <c r="J1613" s="2">
        <v>1.1377835000000003</v>
      </c>
      <c r="K1613" s="17" t="s">
        <v>47</v>
      </c>
      <c r="L1613" s="17" t="s">
        <v>53</v>
      </c>
      <c r="M1613" s="17" t="s">
        <v>46</v>
      </c>
    </row>
    <row r="1614" spans="1:13" ht="13.5" x14ac:dyDescent="0.25">
      <c r="A1614" s="3">
        <v>44363</v>
      </c>
      <c r="B1614" s="2">
        <v>1.1661999999999999</v>
      </c>
      <c r="C1614" s="2">
        <v>48.297505189079907</v>
      </c>
      <c r="D1614" s="2">
        <v>3.9186383564639993E-3</v>
      </c>
      <c r="E1614" s="2">
        <v>-1.9957923490150548E-2</v>
      </c>
      <c r="F1614" s="2">
        <v>1.1751200000000002</v>
      </c>
      <c r="G1614" s="2">
        <v>1.17811</v>
      </c>
      <c r="H1614" s="2">
        <v>1.1769850000000002</v>
      </c>
      <c r="I1614" s="2">
        <v>1.1670160000000001</v>
      </c>
      <c r="J1614" s="2">
        <v>1.1390805000000002</v>
      </c>
      <c r="K1614" s="17" t="s">
        <v>47</v>
      </c>
      <c r="L1614" s="17" t="s">
        <v>53</v>
      </c>
      <c r="M1614" s="17" t="s">
        <v>46</v>
      </c>
    </row>
    <row r="1615" spans="1:13" ht="13.5" x14ac:dyDescent="0.25">
      <c r="A1615" s="3">
        <v>44364</v>
      </c>
      <c r="B1615" s="2">
        <v>1.1661999999999999</v>
      </c>
      <c r="C1615" s="2">
        <v>48.297505189079907</v>
      </c>
      <c r="D1615" s="2">
        <v>5.3423865575994434E-3</v>
      </c>
      <c r="E1615" s="2">
        <v>-2.1377395522086642E-2</v>
      </c>
      <c r="F1615" s="2">
        <v>1.17214</v>
      </c>
      <c r="G1615" s="2">
        <v>1.17662</v>
      </c>
      <c r="H1615" s="2">
        <v>1.1795850000000001</v>
      </c>
      <c r="I1615" s="2">
        <v>1.1658299999999999</v>
      </c>
      <c r="J1615" s="2">
        <v>1.1403070000000002</v>
      </c>
      <c r="K1615" s="17" t="s">
        <v>47</v>
      </c>
      <c r="L1615" s="17" t="s">
        <v>53</v>
      </c>
      <c r="M1615" s="17" t="s">
        <v>46</v>
      </c>
    </row>
    <row r="1616" spans="1:13" ht="13.5" x14ac:dyDescent="0.25">
      <c r="A1616" s="3">
        <v>44365</v>
      </c>
      <c r="B1616" s="2">
        <v>1.1661999999999999</v>
      </c>
      <c r="C1616" s="2">
        <v>48.297505189079914</v>
      </c>
      <c r="D1616" s="2">
        <v>6.566777466664675E-3</v>
      </c>
      <c r="E1616" s="2">
        <v>-2.3379174335705976E-2</v>
      </c>
      <c r="F1616" s="2">
        <v>1.16916</v>
      </c>
      <c r="G1616" s="2">
        <v>1.17513</v>
      </c>
      <c r="H1616" s="2">
        <v>1.1807000000000001</v>
      </c>
      <c r="I1616" s="2">
        <v>1.164644</v>
      </c>
      <c r="J1616" s="2">
        <v>1.1414270000000002</v>
      </c>
      <c r="K1616" s="17" t="s">
        <v>47</v>
      </c>
      <c r="L1616" s="17" t="s">
        <v>53</v>
      </c>
      <c r="M1616" s="17" t="s">
        <v>46</v>
      </c>
    </row>
    <row r="1617" spans="1:13" ht="13.5" x14ac:dyDescent="0.25">
      <c r="A1617" s="3">
        <v>44368</v>
      </c>
      <c r="B1617" s="2">
        <v>1.1811</v>
      </c>
      <c r="C1617" s="2">
        <v>57.215900948233546</v>
      </c>
      <c r="D1617" s="2">
        <v>6.5173198886765427E-3</v>
      </c>
      <c r="E1617" s="2">
        <v>-2.5098250648844155E-2</v>
      </c>
      <c r="F1617" s="2">
        <v>1.17066</v>
      </c>
      <c r="G1617" s="2">
        <v>1.17513</v>
      </c>
      <c r="H1617" s="2">
        <v>1.1818150000000001</v>
      </c>
      <c r="I1617" s="2">
        <v>1.16418</v>
      </c>
      <c r="J1617" s="2">
        <v>1.1423380000000001</v>
      </c>
      <c r="K1617" s="17" t="s">
        <v>50</v>
      </c>
      <c r="L1617" s="17" t="s">
        <v>53</v>
      </c>
      <c r="M1617" s="17" t="s">
        <v>51</v>
      </c>
    </row>
    <row r="1618" spans="1:13" ht="13.5" x14ac:dyDescent="0.25">
      <c r="A1618" s="3">
        <v>44369</v>
      </c>
      <c r="B1618" s="2">
        <v>1.1661999999999999</v>
      </c>
      <c r="C1618" s="2">
        <v>48.252379551841365</v>
      </c>
      <c r="D1618" s="2">
        <v>7.508003325994661E-3</v>
      </c>
      <c r="E1618" s="2">
        <v>-2.4714124241792375E-2</v>
      </c>
      <c r="F1618" s="2">
        <v>1.1691799999999999</v>
      </c>
      <c r="G1618" s="2">
        <v>1.1736400000000002</v>
      </c>
      <c r="H1618" s="2">
        <v>1.1807000000000003</v>
      </c>
      <c r="I1618" s="2">
        <v>1.1634180000000003</v>
      </c>
      <c r="J1618" s="2">
        <v>1.1428915000000002</v>
      </c>
      <c r="K1618" s="17" t="s">
        <v>50</v>
      </c>
      <c r="L1618" s="17" t="s">
        <v>53</v>
      </c>
      <c r="M1618" s="17" t="s">
        <v>52</v>
      </c>
    </row>
    <row r="1619" spans="1:13" ht="13.5" x14ac:dyDescent="0.25">
      <c r="A1619" s="3">
        <v>44370</v>
      </c>
      <c r="B1619" s="2">
        <v>1.1736</v>
      </c>
      <c r="C1619" s="2">
        <v>52.253091732093992</v>
      </c>
      <c r="D1619" s="2">
        <v>7.8202709384118663E-3</v>
      </c>
      <c r="E1619" s="2">
        <v>-2.3510943783613899E-2</v>
      </c>
      <c r="F1619" s="2">
        <v>1.1706599999999998</v>
      </c>
      <c r="G1619" s="2">
        <v>1.1728900000000002</v>
      </c>
      <c r="H1619" s="2">
        <v>1.1792150000000001</v>
      </c>
      <c r="I1619" s="2">
        <v>1.1629460000000003</v>
      </c>
      <c r="J1619" s="2">
        <v>1.1432694999999999</v>
      </c>
      <c r="K1619" s="17" t="s">
        <v>50</v>
      </c>
      <c r="L1619" s="17" t="s">
        <v>53</v>
      </c>
      <c r="M1619" s="17" t="s">
        <v>51</v>
      </c>
    </row>
    <row r="1620" spans="1:13" ht="13.5" x14ac:dyDescent="0.25">
      <c r="A1620" s="3">
        <v>44371</v>
      </c>
      <c r="B1620" s="2">
        <v>1.1291</v>
      </c>
      <c r="C1620" s="2">
        <v>34.819618815780373</v>
      </c>
      <c r="D1620" s="2">
        <v>1.1357571535737021E-2</v>
      </c>
      <c r="E1620" s="2">
        <v>-2.0760805701947448E-2</v>
      </c>
      <c r="F1620" s="2">
        <v>1.1632399999999998</v>
      </c>
      <c r="G1620" s="2">
        <v>1.1676899999999999</v>
      </c>
      <c r="H1620" s="2">
        <v>1.1758750000000002</v>
      </c>
      <c r="I1620" s="2">
        <v>1.1615840000000004</v>
      </c>
      <c r="J1620" s="2">
        <v>1.1436374999999999</v>
      </c>
      <c r="K1620" s="17" t="s">
        <v>50</v>
      </c>
      <c r="L1620" s="17" t="s">
        <v>53</v>
      </c>
      <c r="M1620" s="17" t="s">
        <v>52</v>
      </c>
    </row>
    <row r="1621" spans="1:13" ht="13.5" x14ac:dyDescent="0.25">
      <c r="A1621" s="3">
        <v>44372</v>
      </c>
      <c r="B1621" s="2">
        <v>1.1215999999999999</v>
      </c>
      <c r="C1621" s="2">
        <v>32.831473044898019</v>
      </c>
      <c r="D1621" s="2">
        <v>1.51476780261115E-2</v>
      </c>
      <c r="E1621" s="2">
        <v>-1.652093320140283E-2</v>
      </c>
      <c r="F1621" s="2">
        <v>1.1543199999999998</v>
      </c>
      <c r="G1621" s="2">
        <v>1.16174</v>
      </c>
      <c r="H1621" s="2">
        <v>1.1725300000000003</v>
      </c>
      <c r="I1621" s="2">
        <v>1.1600720000000004</v>
      </c>
      <c r="J1621" s="2">
        <v>1.1441805</v>
      </c>
      <c r="K1621" s="17" t="s">
        <v>47</v>
      </c>
      <c r="L1621" s="17" t="s">
        <v>53</v>
      </c>
      <c r="M1621" s="17" t="s">
        <v>46</v>
      </c>
    </row>
    <row r="1622" spans="1:13" ht="13.5" x14ac:dyDescent="0.25">
      <c r="A1622" s="3">
        <v>44375</v>
      </c>
      <c r="B1622" s="2">
        <v>1.1661999999999999</v>
      </c>
      <c r="C1622" s="2">
        <v>50.816221865395335</v>
      </c>
      <c r="D1622" s="2">
        <v>1.4165024387218672E-2</v>
      </c>
      <c r="E1622" s="2">
        <v>-1.1899907809962709E-2</v>
      </c>
      <c r="F1622" s="2">
        <v>1.1513399999999998</v>
      </c>
      <c r="G1622" s="2">
        <v>1.161</v>
      </c>
      <c r="H1622" s="2">
        <v>1.1714150000000001</v>
      </c>
      <c r="I1622" s="2">
        <v>1.1601600000000003</v>
      </c>
      <c r="J1622" s="2">
        <v>1.1450880000000001</v>
      </c>
      <c r="K1622" s="17" t="s">
        <v>47</v>
      </c>
      <c r="L1622" s="17" t="s">
        <v>53</v>
      </c>
      <c r="M1622" s="17" t="s">
        <v>46</v>
      </c>
    </row>
    <row r="1623" spans="1:13" ht="13.5" x14ac:dyDescent="0.25">
      <c r="A1623" s="3">
        <v>44376</v>
      </c>
      <c r="B1623" s="2">
        <v>1.1661999999999999</v>
      </c>
      <c r="C1623" s="2">
        <v>50.816221865395335</v>
      </c>
      <c r="D1623" s="2">
        <v>1.3318044762590686E-2</v>
      </c>
      <c r="E1623" s="2">
        <v>-7.9658718913360738E-3</v>
      </c>
      <c r="F1623" s="2">
        <v>1.1513399999999998</v>
      </c>
      <c r="G1623" s="2">
        <v>1.1602599999999998</v>
      </c>
      <c r="H1623" s="2">
        <v>1.1703000000000001</v>
      </c>
      <c r="I1623" s="2">
        <v>1.1598240000000004</v>
      </c>
      <c r="J1623" s="2">
        <v>1.1460665000000001</v>
      </c>
      <c r="K1623" s="17" t="s">
        <v>47</v>
      </c>
      <c r="L1623" s="17" t="s">
        <v>53</v>
      </c>
      <c r="M1623" s="17" t="s">
        <v>53</v>
      </c>
    </row>
    <row r="1624" spans="1:13" ht="13.5" x14ac:dyDescent="0.25">
      <c r="A1624" s="3">
        <v>44377</v>
      </c>
      <c r="B1624" s="2">
        <v>1.1661999999999999</v>
      </c>
      <c r="C1624" s="2">
        <v>50.81622186539532</v>
      </c>
      <c r="D1624" s="2">
        <v>1.1448553093579061E-2</v>
      </c>
      <c r="E1624" s="2">
        <v>-3.7920389567795976E-3</v>
      </c>
      <c r="F1624" s="2">
        <v>1.1498599999999999</v>
      </c>
      <c r="G1624" s="2">
        <v>1.1602599999999998</v>
      </c>
      <c r="H1624" s="2">
        <v>1.1691850000000001</v>
      </c>
      <c r="I1624" s="2">
        <v>1.1604780000000006</v>
      </c>
      <c r="J1624" s="2">
        <v>1.1468680000000002</v>
      </c>
      <c r="K1624" s="17" t="s">
        <v>47</v>
      </c>
      <c r="L1624" s="17" t="s">
        <v>53</v>
      </c>
      <c r="M1624" s="17" t="s">
        <v>46</v>
      </c>
    </row>
    <row r="1625" spans="1:13" ht="13.5" x14ac:dyDescent="0.25">
      <c r="A1625" s="3">
        <v>44378</v>
      </c>
      <c r="B1625" s="2">
        <v>1.2181999999999999</v>
      </c>
      <c r="C1625" s="2">
        <v>64.613620645258337</v>
      </c>
      <c r="D1625" s="2">
        <v>6.001531950124539E-3</v>
      </c>
      <c r="E1625" s="2">
        <v>8.4809155234708521E-4</v>
      </c>
      <c r="F1625" s="2">
        <v>1.1676800000000001</v>
      </c>
      <c r="G1625" s="2">
        <v>1.1654599999999999</v>
      </c>
      <c r="H1625" s="2">
        <v>1.1710400000000001</v>
      </c>
      <c r="I1625" s="2">
        <v>1.1617480000000007</v>
      </c>
      <c r="J1625" s="2">
        <v>1.1477875</v>
      </c>
      <c r="K1625" s="17" t="s">
        <v>47</v>
      </c>
      <c r="L1625" s="17" t="s">
        <v>53</v>
      </c>
      <c r="M1625" s="17" t="s">
        <v>54</v>
      </c>
    </row>
    <row r="1626" spans="1:13" ht="13.5" x14ac:dyDescent="0.25">
      <c r="A1626" s="3">
        <v>44379</v>
      </c>
      <c r="B1626" s="2">
        <v>1.2181999999999999</v>
      </c>
      <c r="C1626" s="2">
        <v>64.613620645258337</v>
      </c>
      <c r="D1626" s="2">
        <v>1.0729366730575229E-3</v>
      </c>
      <c r="E1626" s="2">
        <v>5.9861382774157694E-3</v>
      </c>
      <c r="F1626" s="2">
        <v>1.1869999999999998</v>
      </c>
      <c r="G1626" s="2">
        <v>1.1706599999999998</v>
      </c>
      <c r="H1626" s="2">
        <v>1.172895</v>
      </c>
      <c r="I1626" s="2">
        <v>1.1631600000000009</v>
      </c>
      <c r="J1626" s="2">
        <v>1.1484240000000001</v>
      </c>
      <c r="K1626" s="17" t="s">
        <v>50</v>
      </c>
      <c r="L1626" s="17" t="s">
        <v>53</v>
      </c>
      <c r="M1626" s="17" t="s">
        <v>51</v>
      </c>
    </row>
    <row r="1627" spans="1:13" ht="13.5" x14ac:dyDescent="0.25">
      <c r="A1627" s="3">
        <v>44382</v>
      </c>
      <c r="B1627" s="2">
        <v>1.2181999999999999</v>
      </c>
      <c r="C1627" s="2">
        <v>64.613620645258337</v>
      </c>
      <c r="D1627" s="2">
        <v>-1.1010104719157976E-3</v>
      </c>
      <c r="E1627" s="2">
        <v>1.0702226589789442E-2</v>
      </c>
      <c r="F1627" s="2">
        <v>1.1974</v>
      </c>
      <c r="G1627" s="2">
        <v>1.1743699999999997</v>
      </c>
      <c r="H1627" s="2">
        <v>1.17475</v>
      </c>
      <c r="I1627" s="2">
        <v>1.1645720000000011</v>
      </c>
      <c r="J1627" s="2">
        <v>1.1488475</v>
      </c>
      <c r="K1627" s="17" t="s">
        <v>50</v>
      </c>
      <c r="L1627" s="17" t="s">
        <v>53</v>
      </c>
      <c r="M1627" s="17" t="s">
        <v>51</v>
      </c>
    </row>
    <row r="1628" spans="1:13" ht="13.5" x14ac:dyDescent="0.25">
      <c r="A1628" s="3">
        <v>44383</v>
      </c>
      <c r="B1628" s="2">
        <v>1.2181999999999999</v>
      </c>
      <c r="C1628" s="2">
        <v>64.613620645258337</v>
      </c>
      <c r="D1628" s="2">
        <v>-5.5067980017733387E-3</v>
      </c>
      <c r="E1628" s="2">
        <v>1.4439144939164867E-2</v>
      </c>
      <c r="F1628" s="2">
        <v>1.2078</v>
      </c>
      <c r="G1628" s="2">
        <v>1.1795699999999998</v>
      </c>
      <c r="H1628" s="2">
        <v>1.1766049999999999</v>
      </c>
      <c r="I1628" s="2">
        <v>1.1654640000000009</v>
      </c>
      <c r="J1628" s="2">
        <v>1.1489525000000003</v>
      </c>
      <c r="K1628" s="17" t="s">
        <v>50</v>
      </c>
      <c r="L1628" s="17" t="s">
        <v>53</v>
      </c>
      <c r="M1628" s="17" t="s">
        <v>51</v>
      </c>
    </row>
    <row r="1629" spans="1:13" ht="13.5" x14ac:dyDescent="0.25">
      <c r="A1629" s="3">
        <v>44384</v>
      </c>
      <c r="B1629" s="2">
        <v>1.2181999999999999</v>
      </c>
      <c r="C1629" s="2">
        <v>64.613620645258337</v>
      </c>
      <c r="D1629" s="2">
        <v>-8.3500013599038247E-3</v>
      </c>
      <c r="E1629" s="2">
        <v>1.6633476378456354E-2</v>
      </c>
      <c r="F1629" s="2">
        <v>1.2181999999999999</v>
      </c>
      <c r="G1629" s="2">
        <v>1.1840299999999997</v>
      </c>
      <c r="H1629" s="2">
        <v>1.1784599999999998</v>
      </c>
      <c r="I1629" s="2">
        <v>1.1660580000000009</v>
      </c>
      <c r="J1629" s="2">
        <v>1.1488095</v>
      </c>
      <c r="K1629" s="17" t="s">
        <v>50</v>
      </c>
      <c r="L1629" s="17" t="s">
        <v>53</v>
      </c>
      <c r="M1629" s="17" t="s">
        <v>51</v>
      </c>
    </row>
    <row r="1630" spans="1:13" ht="13.5" x14ac:dyDescent="0.25">
      <c r="A1630" s="3">
        <v>44385</v>
      </c>
      <c r="B1630" s="2">
        <v>1.2181999999999999</v>
      </c>
      <c r="C1630" s="2">
        <v>64.613620645258337</v>
      </c>
      <c r="D1630" s="2">
        <v>-1.7836841582257845E-2</v>
      </c>
      <c r="E1630" s="2">
        <v>1.7606692148789981E-2</v>
      </c>
      <c r="F1630" s="2">
        <v>1.2181999999999999</v>
      </c>
      <c r="G1630" s="2">
        <v>1.1929399999999997</v>
      </c>
      <c r="H1630" s="2">
        <v>1.1803149999999998</v>
      </c>
      <c r="I1630" s="2">
        <v>1.1665040000000011</v>
      </c>
      <c r="J1630" s="2">
        <v>1.1487019999999999</v>
      </c>
      <c r="K1630" s="17" t="s">
        <v>53</v>
      </c>
      <c r="L1630" s="17" t="s">
        <v>53</v>
      </c>
      <c r="M1630" s="17" t="s">
        <v>53</v>
      </c>
    </row>
    <row r="1631" spans="1:13" ht="13.5" x14ac:dyDescent="0.25">
      <c r="A1631" s="3">
        <v>44386</v>
      </c>
      <c r="B1631" s="2">
        <v>1.1884999999999999</v>
      </c>
      <c r="C1631" s="2">
        <v>51.693359462723798</v>
      </c>
      <c r="D1631" s="2">
        <v>-2.5035513077466653E-2</v>
      </c>
      <c r="E1631" s="2">
        <v>1.6166694326348912E-2</v>
      </c>
      <c r="F1631" s="2">
        <v>1.2122599999999999</v>
      </c>
      <c r="G1631" s="2">
        <v>1.1996299999999995</v>
      </c>
      <c r="H1631" s="2">
        <v>1.180685</v>
      </c>
      <c r="I1631" s="2">
        <v>1.1663560000000008</v>
      </c>
      <c r="J1631" s="2">
        <v>1.1487295</v>
      </c>
      <c r="K1631" s="17" t="s">
        <v>53</v>
      </c>
      <c r="L1631" s="17" t="s">
        <v>53</v>
      </c>
      <c r="M1631" s="17" t="s">
        <v>53</v>
      </c>
    </row>
    <row r="1632" spans="1:13" ht="13.5" x14ac:dyDescent="0.25">
      <c r="A1632" s="3">
        <v>44389</v>
      </c>
      <c r="B1632" s="2">
        <v>1.1884999999999999</v>
      </c>
      <c r="C1632" s="2">
        <v>51.693359462723798</v>
      </c>
      <c r="D1632" s="2">
        <v>-2.4291047575679015E-2</v>
      </c>
      <c r="E1632" s="2">
        <v>1.4044005945678282E-2</v>
      </c>
      <c r="F1632" s="2">
        <v>1.2063199999999998</v>
      </c>
      <c r="G1632" s="2">
        <v>1.2018599999999997</v>
      </c>
      <c r="H1632" s="2">
        <v>1.18143</v>
      </c>
      <c r="I1632" s="2">
        <v>1.166802000000001</v>
      </c>
      <c r="J1632" s="2">
        <v>1.1486860000000001</v>
      </c>
      <c r="K1632" s="17" t="s">
        <v>53</v>
      </c>
      <c r="L1632" s="17" t="s">
        <v>53</v>
      </c>
      <c r="M1632" s="17" t="s">
        <v>53</v>
      </c>
    </row>
    <row r="1633" spans="1:13" ht="13.5" x14ac:dyDescent="0.25">
      <c r="A1633" s="3">
        <v>44390</v>
      </c>
      <c r="B1633" s="2">
        <v>1.1736</v>
      </c>
      <c r="C1633" s="2">
        <v>46.30591427427202</v>
      </c>
      <c r="D1633" s="2">
        <v>-2.2581383178829073E-2</v>
      </c>
      <c r="E1633" s="2">
        <v>1.1083683202150894E-2</v>
      </c>
      <c r="F1633" s="2">
        <v>1.1974</v>
      </c>
      <c r="G1633" s="2">
        <v>1.2025999999999999</v>
      </c>
      <c r="H1633" s="2">
        <v>1.18143</v>
      </c>
      <c r="I1633" s="2">
        <v>1.1669500000000008</v>
      </c>
      <c r="J1633" s="2">
        <v>1.148639</v>
      </c>
      <c r="K1633" s="17" t="s">
        <v>47</v>
      </c>
      <c r="L1633" s="17" t="s">
        <v>53</v>
      </c>
      <c r="M1633" s="17" t="s">
        <v>46</v>
      </c>
    </row>
    <row r="1634" spans="1:13" ht="13.5" x14ac:dyDescent="0.25">
      <c r="A1634" s="3">
        <v>44391</v>
      </c>
      <c r="B1634" s="2">
        <v>1.1884999999999999</v>
      </c>
      <c r="C1634" s="2">
        <v>51.724204118078298</v>
      </c>
      <c r="D1634" s="2">
        <v>-2.2172599014016914E-2</v>
      </c>
      <c r="E1634" s="2">
        <v>7.9131138264032317E-3</v>
      </c>
      <c r="F1634" s="2">
        <v>1.19146</v>
      </c>
      <c r="G1634" s="2">
        <v>1.2048299999999998</v>
      </c>
      <c r="H1634" s="2">
        <v>1.182545</v>
      </c>
      <c r="I1634" s="2">
        <v>1.1676940000000007</v>
      </c>
      <c r="J1634" s="2">
        <v>1.1486664999999998</v>
      </c>
      <c r="K1634" s="17" t="s">
        <v>47</v>
      </c>
      <c r="L1634" s="17" t="s">
        <v>53</v>
      </c>
      <c r="M1634" s="17" t="s">
        <v>46</v>
      </c>
    </row>
    <row r="1635" spans="1:13" ht="13.5" x14ac:dyDescent="0.25">
      <c r="A1635" s="3">
        <v>44392</v>
      </c>
      <c r="B1635" s="2">
        <v>1.1959</v>
      </c>
      <c r="C1635" s="2">
        <v>54.196306299961492</v>
      </c>
      <c r="D1635" s="2">
        <v>-1.4401926531454556E-2</v>
      </c>
      <c r="E1635" s="2">
        <v>3.3944923890149989E-3</v>
      </c>
      <c r="F1635" s="2">
        <v>1.1869999999999998</v>
      </c>
      <c r="G1635" s="2">
        <v>1.2025999999999999</v>
      </c>
      <c r="H1635" s="2">
        <v>1.1840299999999999</v>
      </c>
      <c r="I1635" s="2">
        <v>1.169180000000001</v>
      </c>
      <c r="J1635" s="2">
        <v>1.1487309999999997</v>
      </c>
      <c r="K1635" s="17" t="s">
        <v>47</v>
      </c>
      <c r="L1635" s="17" t="s">
        <v>53</v>
      </c>
      <c r="M1635" s="17" t="s">
        <v>46</v>
      </c>
    </row>
    <row r="1636" spans="1:13" ht="13.5" x14ac:dyDescent="0.25">
      <c r="A1636" s="3">
        <v>44393</v>
      </c>
      <c r="B1636" s="2">
        <v>1.1959</v>
      </c>
      <c r="C1636" s="2">
        <v>54.196306299961492</v>
      </c>
      <c r="D1636" s="2">
        <v>-7.8955372470372875E-3</v>
      </c>
      <c r="E1636" s="2">
        <v>-3.377987774937819E-3</v>
      </c>
      <c r="F1636" s="2">
        <v>1.1884799999999998</v>
      </c>
      <c r="G1636" s="2">
        <v>1.2003699999999999</v>
      </c>
      <c r="H1636" s="2">
        <v>1.1855150000000001</v>
      </c>
      <c r="I1636" s="2">
        <v>1.1708140000000009</v>
      </c>
      <c r="J1636" s="2">
        <v>1.1487244999999995</v>
      </c>
      <c r="K1636" s="17" t="s">
        <v>47</v>
      </c>
      <c r="L1636" s="17" t="s">
        <v>53</v>
      </c>
      <c r="M1636" s="17" t="s">
        <v>54</v>
      </c>
    </row>
    <row r="1637" spans="1:13" ht="13.5" x14ac:dyDescent="0.25">
      <c r="A1637" s="3">
        <v>44396</v>
      </c>
      <c r="B1637" s="2">
        <v>1.1959</v>
      </c>
      <c r="C1637" s="2">
        <v>54.196306299961492</v>
      </c>
      <c r="D1637" s="2">
        <v>-2.4538301182541744E-3</v>
      </c>
      <c r="E1637" s="2">
        <v>-1.0279507524667074E-2</v>
      </c>
      <c r="F1637" s="2">
        <v>1.1899599999999999</v>
      </c>
      <c r="G1637" s="2">
        <v>1.19814</v>
      </c>
      <c r="H1637" s="2">
        <v>1.1862550000000003</v>
      </c>
      <c r="I1637" s="2">
        <v>1.172448000000001</v>
      </c>
      <c r="J1637" s="2">
        <v>1.1488594999999995</v>
      </c>
      <c r="K1637" s="17" t="s">
        <v>47</v>
      </c>
      <c r="L1637" s="17" t="s">
        <v>53</v>
      </c>
      <c r="M1637" s="17" t="s">
        <v>54</v>
      </c>
    </row>
    <row r="1638" spans="1:13" ht="13.5" x14ac:dyDescent="0.25">
      <c r="A1638" s="3">
        <v>44399</v>
      </c>
      <c r="B1638" s="2">
        <v>1.1959</v>
      </c>
      <c r="C1638" s="2">
        <v>54.196306299961492</v>
      </c>
      <c r="D1638" s="2">
        <v>2.0917105680375858E-3</v>
      </c>
      <c r="E1638" s="2">
        <v>-1.7208312571991929E-2</v>
      </c>
      <c r="F1638" s="2">
        <v>1.1944199999999998</v>
      </c>
      <c r="G1638" s="2">
        <v>1.19591</v>
      </c>
      <c r="H1638" s="2">
        <v>1.1877400000000002</v>
      </c>
      <c r="I1638" s="2">
        <v>1.1740820000000007</v>
      </c>
      <c r="J1638" s="2">
        <v>1.1490299999999993</v>
      </c>
      <c r="K1638" s="17" t="s">
        <v>50</v>
      </c>
      <c r="L1638" s="17" t="s">
        <v>53</v>
      </c>
      <c r="M1638" s="17" t="s">
        <v>51</v>
      </c>
    </row>
    <row r="1639" spans="1:13" ht="13.5" x14ac:dyDescent="0.25">
      <c r="A1639" s="3">
        <v>44400</v>
      </c>
      <c r="B1639" s="2">
        <v>1.1959</v>
      </c>
      <c r="C1639" s="2">
        <v>54.196306299961492</v>
      </c>
      <c r="D1639" s="2">
        <v>5.8833255152115349E-3</v>
      </c>
      <c r="E1639" s="2">
        <v>-2.2472576600919836E-2</v>
      </c>
      <c r="F1639" s="2">
        <v>1.1959</v>
      </c>
      <c r="G1639" s="2">
        <v>1.1936800000000001</v>
      </c>
      <c r="H1639" s="2">
        <v>1.1888550000000002</v>
      </c>
      <c r="I1639" s="2">
        <v>1.1761620000000006</v>
      </c>
      <c r="J1639" s="2">
        <v>1.1491649999999993</v>
      </c>
      <c r="K1639" s="17" t="s">
        <v>50</v>
      </c>
      <c r="L1639" s="17" t="s">
        <v>53</v>
      </c>
      <c r="M1639" s="17" t="s">
        <v>51</v>
      </c>
    </row>
    <row r="1640" spans="1:13" ht="13.5" x14ac:dyDescent="0.25">
      <c r="A1640" s="3">
        <v>44403</v>
      </c>
      <c r="B1640" s="2">
        <v>1.1588000000000001</v>
      </c>
      <c r="C1640" s="2">
        <v>39.50514215381493</v>
      </c>
      <c r="D1640" s="2">
        <v>1.1789196764248722E-2</v>
      </c>
      <c r="E1640" s="2">
        <v>-2.694766814135665E-2</v>
      </c>
      <c r="F1640" s="2">
        <v>1.18848</v>
      </c>
      <c r="G1640" s="2">
        <v>1.1877399999999998</v>
      </c>
      <c r="H1640" s="2">
        <v>1.1903400000000002</v>
      </c>
      <c r="I1640" s="2">
        <v>1.1767560000000008</v>
      </c>
      <c r="J1640" s="2">
        <v>1.1491144999999994</v>
      </c>
      <c r="K1640" s="17" t="s">
        <v>47</v>
      </c>
      <c r="L1640" s="17" t="s">
        <v>53</v>
      </c>
      <c r="M1640" s="17" t="s">
        <v>46</v>
      </c>
    </row>
    <row r="1641" spans="1:13" ht="13.5" x14ac:dyDescent="0.25">
      <c r="A1641" s="3">
        <v>44404</v>
      </c>
      <c r="B1641" s="2">
        <v>1.1588000000000001</v>
      </c>
      <c r="C1641" s="2">
        <v>39.50514215381493</v>
      </c>
      <c r="D1641" s="2">
        <v>1.2389646355212225E-2</v>
      </c>
      <c r="E1641" s="2">
        <v>-3.0474959777733283E-2</v>
      </c>
      <c r="F1641" s="2">
        <v>1.18106</v>
      </c>
      <c r="G1641" s="2">
        <v>1.1847699999999999</v>
      </c>
      <c r="H1641" s="2">
        <v>1.1922000000000001</v>
      </c>
      <c r="I1641" s="2">
        <v>1.1773500000000006</v>
      </c>
      <c r="J1641" s="2">
        <v>1.1487099999999997</v>
      </c>
      <c r="K1641" s="17" t="s">
        <v>47</v>
      </c>
      <c r="L1641" s="17" t="s">
        <v>53</v>
      </c>
      <c r="M1641" s="17" t="s">
        <v>46</v>
      </c>
    </row>
    <row r="1642" spans="1:13" ht="13.5" x14ac:dyDescent="0.25">
      <c r="A1642" s="3">
        <v>44405</v>
      </c>
      <c r="B1642" s="2">
        <v>1.1884999999999999</v>
      </c>
      <c r="C1642" s="2">
        <v>51.668840545370138</v>
      </c>
      <c r="D1642" s="2">
        <v>1.0857353056334951E-2</v>
      </c>
      <c r="E1642" s="2">
        <v>-3.3236672745093537E-2</v>
      </c>
      <c r="F1642" s="2">
        <v>1.1795800000000001</v>
      </c>
      <c r="G1642" s="2">
        <v>1.1847699999999999</v>
      </c>
      <c r="H1642" s="2">
        <v>1.1933149999999999</v>
      </c>
      <c r="I1642" s="2">
        <v>1.1785380000000005</v>
      </c>
      <c r="J1642" s="2">
        <v>1.1482414999999997</v>
      </c>
      <c r="K1642" s="17" t="s">
        <v>47</v>
      </c>
      <c r="L1642" s="17" t="s">
        <v>53</v>
      </c>
      <c r="M1642" s="17" t="s">
        <v>46</v>
      </c>
    </row>
    <row r="1643" spans="1:13" ht="13.5" x14ac:dyDescent="0.25">
      <c r="A1643" s="3">
        <v>44406</v>
      </c>
      <c r="B1643" s="2">
        <v>1.1959</v>
      </c>
      <c r="C1643" s="2">
        <v>54.142919407959972</v>
      </c>
      <c r="D1643" s="2">
        <v>6.6926520038661508E-3</v>
      </c>
      <c r="E1643" s="2">
        <v>-3.4854704333595853E-2</v>
      </c>
      <c r="F1643" s="2">
        <v>1.1795800000000001</v>
      </c>
      <c r="G1643" s="2">
        <v>1.1869999999999998</v>
      </c>
      <c r="H1643" s="2">
        <v>1.1948000000000001</v>
      </c>
      <c r="I1643" s="2">
        <v>1.1798740000000005</v>
      </c>
      <c r="J1643" s="2">
        <v>1.1478099999999996</v>
      </c>
      <c r="K1643" s="17" t="s">
        <v>47</v>
      </c>
      <c r="L1643" s="17" t="s">
        <v>53</v>
      </c>
      <c r="M1643" s="17" t="s">
        <v>53</v>
      </c>
    </row>
    <row r="1644" spans="1:13" ht="13.5" x14ac:dyDescent="0.25">
      <c r="A1644" s="3">
        <v>44407</v>
      </c>
      <c r="B1644" s="2">
        <v>1.1661999999999999</v>
      </c>
      <c r="C1644" s="2">
        <v>44.333787527705326</v>
      </c>
      <c r="D1644" s="2">
        <v>7.591616683511937E-3</v>
      </c>
      <c r="E1644" s="2">
        <v>-3.5988332936217678E-2</v>
      </c>
      <c r="F1644" s="2">
        <v>1.17364</v>
      </c>
      <c r="G1644" s="2">
        <v>1.1847699999999999</v>
      </c>
      <c r="H1644" s="2">
        <v>1.1947999999999999</v>
      </c>
      <c r="I1644" s="2">
        <v>1.1807660000000004</v>
      </c>
      <c r="J1644" s="2">
        <v>1.1471589999999998</v>
      </c>
      <c r="K1644" s="17" t="s">
        <v>47</v>
      </c>
      <c r="L1644" s="17" t="s">
        <v>53</v>
      </c>
      <c r="M1644" s="17" t="s">
        <v>46</v>
      </c>
    </row>
    <row r="1645" spans="1:13" ht="13.5" x14ac:dyDescent="0.25">
      <c r="A1645" s="3">
        <v>44410</v>
      </c>
      <c r="B1645" s="2">
        <v>1.1884999999999999</v>
      </c>
      <c r="C1645" s="2">
        <v>51.446604137679472</v>
      </c>
      <c r="D1645" s="2">
        <v>7.9501603307154944E-3</v>
      </c>
      <c r="E1645" s="2">
        <v>-3.4990513990318349E-2</v>
      </c>
      <c r="F1645" s="2">
        <v>1.1795800000000001</v>
      </c>
      <c r="G1645" s="2">
        <v>1.1840299999999999</v>
      </c>
      <c r="H1645" s="2">
        <v>1.1933149999999997</v>
      </c>
      <c r="I1645" s="2">
        <v>1.1822520000000005</v>
      </c>
      <c r="J1645" s="2">
        <v>1.1465484999999997</v>
      </c>
      <c r="K1645" s="17" t="s">
        <v>47</v>
      </c>
      <c r="L1645" s="17" t="s">
        <v>53</v>
      </c>
      <c r="M1645" s="17" t="s">
        <v>54</v>
      </c>
    </row>
    <row r="1646" spans="1:13" ht="13.5" x14ac:dyDescent="0.25">
      <c r="A1646" s="3">
        <v>44411</v>
      </c>
      <c r="B1646" s="2">
        <v>1.1884999999999999</v>
      </c>
      <c r="C1646" s="2">
        <v>51.446604137679472</v>
      </c>
      <c r="D1646" s="2">
        <v>8.2248009622201135E-3</v>
      </c>
      <c r="E1646" s="2">
        <v>-3.186474346817298E-2</v>
      </c>
      <c r="F1646" s="2">
        <v>1.1855199999999999</v>
      </c>
      <c r="G1646" s="2">
        <v>1.18329</v>
      </c>
      <c r="H1646" s="2">
        <v>1.1918299999999999</v>
      </c>
      <c r="I1646" s="2">
        <v>1.1831440000000004</v>
      </c>
      <c r="J1646" s="2">
        <v>1.1459734999999998</v>
      </c>
      <c r="K1646" s="17" t="s">
        <v>47</v>
      </c>
      <c r="L1646" s="17" t="s">
        <v>53</v>
      </c>
      <c r="M1646" s="17" t="s">
        <v>54</v>
      </c>
    </row>
    <row r="1647" spans="1:13" ht="13.5" x14ac:dyDescent="0.25">
      <c r="A1647" s="3">
        <v>44412</v>
      </c>
      <c r="B1647" s="2">
        <v>1.1959</v>
      </c>
      <c r="C1647" s="2">
        <v>53.722318521405803</v>
      </c>
      <c r="D1647" s="2">
        <v>7.8824276568496554E-3</v>
      </c>
      <c r="E1647" s="2">
        <v>-2.7488696695482914E-2</v>
      </c>
      <c r="F1647" s="2">
        <v>1.1869999999999998</v>
      </c>
      <c r="G1647" s="2">
        <v>1.18329</v>
      </c>
      <c r="H1647" s="2">
        <v>1.1907150000000002</v>
      </c>
      <c r="I1647" s="2">
        <v>1.1838860000000004</v>
      </c>
      <c r="J1647" s="2">
        <v>1.1454354999999998</v>
      </c>
      <c r="K1647" s="17" t="s">
        <v>47</v>
      </c>
      <c r="L1647" s="17" t="s">
        <v>53</v>
      </c>
      <c r="M1647" s="17" t="s">
        <v>54</v>
      </c>
    </row>
    <row r="1648" spans="1:13" ht="13.5" x14ac:dyDescent="0.25">
      <c r="A1648" s="3">
        <v>44413</v>
      </c>
      <c r="B1648" s="2">
        <v>1.1959</v>
      </c>
      <c r="C1648" s="2">
        <v>53.722318521405803</v>
      </c>
      <c r="D1648" s="2">
        <v>7.5243582277775278E-3</v>
      </c>
      <c r="E1648" s="2">
        <v>-2.2579053136870531E-2</v>
      </c>
      <c r="F1648" s="2">
        <v>1.1869999999999998</v>
      </c>
      <c r="G1648" s="2">
        <v>1.18329</v>
      </c>
      <c r="H1648" s="2">
        <v>1.1896</v>
      </c>
      <c r="I1648" s="2">
        <v>1.1840340000000003</v>
      </c>
      <c r="J1648" s="2">
        <v>1.1450394999999998</v>
      </c>
      <c r="K1648" s="17" t="s">
        <v>47</v>
      </c>
      <c r="L1648" s="17" t="s">
        <v>53</v>
      </c>
      <c r="M1648" s="17" t="s">
        <v>53</v>
      </c>
    </row>
    <row r="1649" spans="1:13" ht="13.5" x14ac:dyDescent="0.25">
      <c r="A1649" s="3">
        <v>44414</v>
      </c>
      <c r="B1649" s="2">
        <v>1.1884999999999999</v>
      </c>
      <c r="C1649" s="2">
        <v>50.952610731340478</v>
      </c>
      <c r="D1649" s="2">
        <v>7.7062199773330065E-3</v>
      </c>
      <c r="E1649" s="2">
        <v>-1.7648791077021865E-2</v>
      </c>
      <c r="F1649" s="2">
        <v>1.19146</v>
      </c>
      <c r="G1649" s="2">
        <v>1.1825499999999998</v>
      </c>
      <c r="H1649" s="2">
        <v>1.188115</v>
      </c>
      <c r="I1649" s="2">
        <v>1.1837380000000004</v>
      </c>
      <c r="J1649" s="2">
        <v>1.1446064999999996</v>
      </c>
      <c r="K1649" s="17" t="s">
        <v>50</v>
      </c>
      <c r="L1649" s="17" t="s">
        <v>53</v>
      </c>
      <c r="M1649" s="17" t="s">
        <v>51</v>
      </c>
    </row>
    <row r="1650" spans="1:13" ht="13.5" x14ac:dyDescent="0.25">
      <c r="A1650" s="3">
        <v>44417</v>
      </c>
      <c r="B1650" s="2">
        <v>1.1884999999999999</v>
      </c>
      <c r="C1650" s="2">
        <v>50.952610731340478</v>
      </c>
      <c r="D1650" s="2">
        <v>2.1375222600066301E-3</v>
      </c>
      <c r="E1650" s="2">
        <v>-1.2914602290015405E-2</v>
      </c>
      <c r="F1650" s="2">
        <v>1.19146</v>
      </c>
      <c r="G1650" s="2">
        <v>1.1855199999999999</v>
      </c>
      <c r="H1650" s="2">
        <v>1.1866300000000003</v>
      </c>
      <c r="I1650" s="2">
        <v>1.1835900000000001</v>
      </c>
      <c r="J1650" s="2">
        <v>1.1442085</v>
      </c>
      <c r="K1650" s="17" t="s">
        <v>50</v>
      </c>
      <c r="L1650" s="17" t="s">
        <v>53</v>
      </c>
      <c r="M1650" s="17" t="s">
        <v>53</v>
      </c>
    </row>
    <row r="1651" spans="1:13" ht="13.5" x14ac:dyDescent="0.25">
      <c r="A1651" s="3">
        <v>44419</v>
      </c>
      <c r="B1651" s="2">
        <v>1.2033</v>
      </c>
      <c r="C1651" s="2">
        <v>56.191475558634082</v>
      </c>
      <c r="D1651" s="2">
        <v>-3.6845346098073328E-3</v>
      </c>
      <c r="E1651" s="2">
        <v>-8.5958935938186317E-3</v>
      </c>
      <c r="F1651" s="2">
        <v>1.1944199999999998</v>
      </c>
      <c r="G1651" s="2">
        <v>1.18997</v>
      </c>
      <c r="H1651" s="2">
        <v>1.18737</v>
      </c>
      <c r="I1651" s="2">
        <v>1.183886</v>
      </c>
      <c r="J1651" s="2">
        <v>1.1438494999999997</v>
      </c>
      <c r="K1651" s="17" t="s">
        <v>50</v>
      </c>
      <c r="L1651" s="17" t="s">
        <v>53</v>
      </c>
      <c r="M1651" s="17" t="s">
        <v>51</v>
      </c>
    </row>
    <row r="1652" spans="1:13" ht="13.5" x14ac:dyDescent="0.25">
      <c r="A1652" s="3">
        <v>44420</v>
      </c>
      <c r="B1652" s="2">
        <v>1.1959</v>
      </c>
      <c r="C1652" s="2">
        <v>53.135427601338776</v>
      </c>
      <c r="D1652" s="2">
        <v>-3.5937297686665648E-3</v>
      </c>
      <c r="E1652" s="2">
        <v>-4.9936326044967717E-3</v>
      </c>
      <c r="F1652" s="2">
        <v>1.1944199999999998</v>
      </c>
      <c r="G1652" s="2">
        <v>1.1907099999999999</v>
      </c>
      <c r="H1652" s="2">
        <v>1.1877400000000002</v>
      </c>
      <c r="I1652" s="2">
        <v>1.1840339999999998</v>
      </c>
      <c r="J1652" s="2">
        <v>1.1434534999999999</v>
      </c>
      <c r="K1652" s="17" t="s">
        <v>47</v>
      </c>
      <c r="L1652" s="17" t="s">
        <v>53</v>
      </c>
      <c r="M1652" s="17" t="s">
        <v>53</v>
      </c>
    </row>
    <row r="1653" spans="1:13" ht="13.5" x14ac:dyDescent="0.25">
      <c r="A1653" s="3">
        <v>44424</v>
      </c>
      <c r="B1653" s="2">
        <v>1.1959</v>
      </c>
      <c r="C1653" s="2">
        <v>53.135427601338776</v>
      </c>
      <c r="D1653" s="2">
        <v>-2.4275011350813891E-3</v>
      </c>
      <c r="E1653" s="2">
        <v>-1.6671129018769231E-3</v>
      </c>
      <c r="F1653" s="2">
        <v>1.1944199999999998</v>
      </c>
      <c r="G1653" s="2">
        <v>1.1907099999999999</v>
      </c>
      <c r="H1653" s="2">
        <v>1.1888550000000002</v>
      </c>
      <c r="I1653" s="2">
        <v>1.1841819999999998</v>
      </c>
      <c r="J1653" s="2">
        <v>1.1429864999999999</v>
      </c>
      <c r="K1653" s="17" t="s">
        <v>47</v>
      </c>
      <c r="L1653" s="17" t="s">
        <v>53</v>
      </c>
      <c r="M1653" s="17" t="s">
        <v>53</v>
      </c>
    </row>
    <row r="1654" spans="1:13" ht="13.5" x14ac:dyDescent="0.25">
      <c r="A1654" s="3">
        <v>44425</v>
      </c>
      <c r="B1654" s="2">
        <v>1.1736</v>
      </c>
      <c r="C1654" s="2">
        <v>44.64868695904746</v>
      </c>
      <c r="D1654" s="2">
        <v>-4.4035043294512466E-3</v>
      </c>
      <c r="E1654" s="2">
        <v>1.5744570705972093E-3</v>
      </c>
      <c r="F1654" s="2">
        <v>1.1914400000000001</v>
      </c>
      <c r="G1654" s="2">
        <v>1.1914500000000001</v>
      </c>
      <c r="H1654" s="2">
        <v>1.18811</v>
      </c>
      <c r="I1654" s="2">
        <v>1.1838839999999999</v>
      </c>
      <c r="J1654" s="2">
        <v>1.1423369999999999</v>
      </c>
      <c r="K1654" s="17" t="s">
        <v>47</v>
      </c>
      <c r="L1654" s="17" t="s">
        <v>53</v>
      </c>
      <c r="M1654" s="17" t="s">
        <v>46</v>
      </c>
    </row>
    <row r="1655" spans="1:13" ht="13.5" x14ac:dyDescent="0.25">
      <c r="A1655" s="3">
        <v>44426</v>
      </c>
      <c r="B1655" s="2">
        <v>1.1438999999999999</v>
      </c>
      <c r="C1655" s="2">
        <v>36.326825714393529</v>
      </c>
      <c r="D1655" s="2">
        <v>-3.5503384835111618E-4</v>
      </c>
      <c r="E1655" s="2">
        <v>3.8969575451167299E-3</v>
      </c>
      <c r="F1655" s="2">
        <v>1.1825199999999998</v>
      </c>
      <c r="G1655" s="2">
        <v>1.1869900000000002</v>
      </c>
      <c r="H1655" s="2">
        <v>1.1855099999999998</v>
      </c>
      <c r="I1655" s="2">
        <v>1.1831400000000001</v>
      </c>
      <c r="J1655" s="2">
        <v>1.1416809999999997</v>
      </c>
      <c r="K1655" s="17" t="s">
        <v>47</v>
      </c>
      <c r="L1655" s="17" t="s">
        <v>53</v>
      </c>
      <c r="M1655" s="17" t="s">
        <v>46</v>
      </c>
    </row>
    <row r="1656" spans="1:13" ht="13.5" x14ac:dyDescent="0.25">
      <c r="A1656" s="3">
        <v>44427</v>
      </c>
      <c r="B1656" s="2">
        <v>1.1736</v>
      </c>
      <c r="C1656" s="2">
        <v>46.970957594847484</v>
      </c>
      <c r="D1656" s="2">
        <v>1.1291528117511884E-3</v>
      </c>
      <c r="E1656" s="2">
        <v>6.6266179503563453E-3</v>
      </c>
      <c r="F1656" s="2">
        <v>1.17658</v>
      </c>
      <c r="G1656" s="2">
        <v>1.1855</v>
      </c>
      <c r="H1656" s="2">
        <v>1.1843949999999999</v>
      </c>
      <c r="I1656" s="2">
        <v>1.18299</v>
      </c>
      <c r="J1656" s="2">
        <v>1.1410314999999998</v>
      </c>
      <c r="K1656" s="17" t="s">
        <v>47</v>
      </c>
      <c r="L1656" s="17" t="s">
        <v>53</v>
      </c>
      <c r="M1656" s="17" t="s">
        <v>46</v>
      </c>
    </row>
    <row r="1657" spans="1:13" ht="13.5" x14ac:dyDescent="0.25">
      <c r="A1657" s="3">
        <v>44428</v>
      </c>
      <c r="B1657" s="2">
        <v>1.1736</v>
      </c>
      <c r="C1657" s="2">
        <v>46.970957594847484</v>
      </c>
      <c r="D1657" s="2">
        <v>3.5873713880507641E-3</v>
      </c>
      <c r="E1657" s="2">
        <v>9.5284952756577966E-3</v>
      </c>
      <c r="F1657" s="2">
        <v>1.1721200000000001</v>
      </c>
      <c r="G1657" s="2">
        <v>1.18327</v>
      </c>
      <c r="H1657" s="2">
        <v>1.1832800000000001</v>
      </c>
      <c r="I1657" s="2">
        <v>1.1828400000000001</v>
      </c>
      <c r="J1657" s="2">
        <v>1.1406654999999997</v>
      </c>
      <c r="K1657" s="17" t="s">
        <v>47</v>
      </c>
      <c r="L1657" s="17" t="s">
        <v>53</v>
      </c>
      <c r="M1657" s="17" t="s">
        <v>46</v>
      </c>
    </row>
    <row r="1658" spans="1:13" ht="13.5" x14ac:dyDescent="0.25">
      <c r="A1658" s="3">
        <v>44431</v>
      </c>
      <c r="B1658" s="2">
        <v>1.1811</v>
      </c>
      <c r="C1658" s="2">
        <v>49.446004381115728</v>
      </c>
      <c r="D1658" s="2">
        <v>5.1710198864272083E-3</v>
      </c>
      <c r="E1658" s="2">
        <v>1.2742709875624578E-2</v>
      </c>
      <c r="F1658" s="2">
        <v>1.16916</v>
      </c>
      <c r="G1658" s="2">
        <v>1.1817900000000001</v>
      </c>
      <c r="H1658" s="2">
        <v>1.1825399999999999</v>
      </c>
      <c r="I1658" s="2">
        <v>1.1828400000000001</v>
      </c>
      <c r="J1658" s="2">
        <v>1.1403369999999995</v>
      </c>
      <c r="K1658" s="17" t="s">
        <v>50</v>
      </c>
      <c r="L1658" s="17" t="s">
        <v>49</v>
      </c>
      <c r="M1658" s="17" t="s">
        <v>52</v>
      </c>
    </row>
    <row r="1659" spans="1:13" ht="13.5" x14ac:dyDescent="0.25">
      <c r="A1659" s="3">
        <v>44432</v>
      </c>
      <c r="B1659" s="2">
        <v>1.1811</v>
      </c>
      <c r="C1659" s="2">
        <v>49.446004381115728</v>
      </c>
      <c r="D1659" s="2">
        <v>5.3830405630876932E-3</v>
      </c>
      <c r="E1659" s="2">
        <v>1.585338739264687E-2</v>
      </c>
      <c r="F1659" s="2">
        <v>1.17066</v>
      </c>
      <c r="G1659" s="2">
        <v>1.1810500000000004</v>
      </c>
      <c r="H1659" s="2">
        <v>1.1818</v>
      </c>
      <c r="I1659" s="2">
        <v>1.1828400000000001</v>
      </c>
      <c r="J1659" s="2">
        <v>1.1401854999999996</v>
      </c>
      <c r="K1659" s="17" t="s">
        <v>50</v>
      </c>
      <c r="L1659" s="17" t="s">
        <v>49</v>
      </c>
      <c r="M1659" s="17" t="s">
        <v>51</v>
      </c>
    </row>
    <row r="1660" spans="1:13" ht="13.5" x14ac:dyDescent="0.25">
      <c r="A1660" s="3">
        <v>44433</v>
      </c>
      <c r="B1660" s="2">
        <v>1.1811</v>
      </c>
      <c r="C1660" s="2">
        <v>49.446004381115728</v>
      </c>
      <c r="D1660" s="2">
        <v>5.5721389215757089E-3</v>
      </c>
      <c r="E1660" s="2">
        <v>1.8330511250195969E-2</v>
      </c>
      <c r="F1660" s="2">
        <v>1.1780999999999999</v>
      </c>
      <c r="G1660" s="2">
        <v>1.1803100000000002</v>
      </c>
      <c r="H1660" s="2">
        <v>1.1829149999999999</v>
      </c>
      <c r="I1660" s="2">
        <v>1.1828400000000001</v>
      </c>
      <c r="J1660" s="2">
        <v>1.1401049999999995</v>
      </c>
      <c r="K1660" s="17" t="s">
        <v>50</v>
      </c>
      <c r="L1660" s="17" t="s">
        <v>49</v>
      </c>
      <c r="M1660" s="17" t="s">
        <v>51</v>
      </c>
    </row>
    <row r="1661" spans="1:13" ht="13.5" x14ac:dyDescent="0.25">
      <c r="A1661" s="3">
        <v>44434</v>
      </c>
      <c r="B1661" s="2">
        <v>1.1736</v>
      </c>
      <c r="C1661" s="2">
        <v>46.722371571230326</v>
      </c>
      <c r="D1661" s="2">
        <v>8.5736018643047807E-3</v>
      </c>
      <c r="E1661" s="2">
        <v>2.0958674158847092E-2</v>
      </c>
      <c r="F1661" s="2">
        <v>1.1780999999999999</v>
      </c>
      <c r="G1661" s="2">
        <v>1.1773400000000003</v>
      </c>
      <c r="H1661" s="2">
        <v>1.1836550000000001</v>
      </c>
      <c r="I1661" s="2">
        <v>1.18269</v>
      </c>
      <c r="J1661" s="2">
        <v>1.1400929999999996</v>
      </c>
      <c r="K1661" s="17" t="s">
        <v>50</v>
      </c>
      <c r="L1661" s="17" t="s">
        <v>49</v>
      </c>
      <c r="M1661" s="17" t="s">
        <v>53</v>
      </c>
    </row>
    <row r="1662" spans="1:13" ht="13.5" x14ac:dyDescent="0.25">
      <c r="A1662" s="3">
        <v>44435</v>
      </c>
      <c r="B1662" s="2">
        <v>1.1811</v>
      </c>
      <c r="C1662" s="2">
        <v>49.705828003893949</v>
      </c>
      <c r="D1662" s="2">
        <v>9.4719149748268006E-3</v>
      </c>
      <c r="E1662" s="2">
        <v>2.4703485085721053E-2</v>
      </c>
      <c r="F1662" s="2">
        <v>1.1796000000000002</v>
      </c>
      <c r="G1662" s="2">
        <v>1.1758600000000001</v>
      </c>
      <c r="H1662" s="2">
        <v>1.1832850000000001</v>
      </c>
      <c r="I1662" s="2">
        <v>1.1828400000000001</v>
      </c>
      <c r="J1662" s="2">
        <v>1.1400124999999994</v>
      </c>
      <c r="K1662" s="17" t="s">
        <v>50</v>
      </c>
      <c r="L1662" s="17" t="s">
        <v>49</v>
      </c>
      <c r="M1662" s="17" t="s">
        <v>51</v>
      </c>
    </row>
    <row r="1663" spans="1:13" ht="13.5" x14ac:dyDescent="0.25">
      <c r="A1663" s="3">
        <v>44438</v>
      </c>
      <c r="B1663" s="2">
        <v>1.1811</v>
      </c>
      <c r="C1663" s="2">
        <v>49.705828003893956</v>
      </c>
      <c r="D1663" s="2">
        <v>1.0236440460565488E-2</v>
      </c>
      <c r="E1663" s="2">
        <v>2.9181273946743046E-2</v>
      </c>
      <c r="F1663" s="2">
        <v>1.1796</v>
      </c>
      <c r="G1663" s="2">
        <v>1.1743800000000002</v>
      </c>
      <c r="H1663" s="2">
        <v>1.1825450000000002</v>
      </c>
      <c r="I1663" s="2">
        <v>1.18299</v>
      </c>
      <c r="J1663" s="2">
        <v>1.1398964999999994</v>
      </c>
      <c r="K1663" s="17" t="s">
        <v>47</v>
      </c>
      <c r="L1663" s="17" t="s">
        <v>53</v>
      </c>
      <c r="M1663" s="17" t="s">
        <v>53</v>
      </c>
    </row>
    <row r="1664" spans="1:13" ht="13.5" x14ac:dyDescent="0.25">
      <c r="A1664" s="3">
        <v>44439</v>
      </c>
      <c r="B1664" s="2">
        <v>1.1884999999999999</v>
      </c>
      <c r="C1664" s="2">
        <v>52.73454360388687</v>
      </c>
      <c r="D1664" s="2">
        <v>6.9085166620919125E-3</v>
      </c>
      <c r="E1664" s="2">
        <v>3.2313646315777489E-2</v>
      </c>
      <c r="F1664" s="2">
        <v>1.1810800000000001</v>
      </c>
      <c r="G1664" s="2">
        <v>1.1758700000000002</v>
      </c>
      <c r="H1664" s="2">
        <v>1.1836600000000002</v>
      </c>
      <c r="I1664" s="2">
        <v>1.1834360000000002</v>
      </c>
      <c r="J1664" s="2">
        <v>1.1396759999999992</v>
      </c>
      <c r="K1664" s="17" t="s">
        <v>47</v>
      </c>
      <c r="L1664" s="17" t="s">
        <v>53</v>
      </c>
      <c r="M1664" s="17" t="s">
        <v>54</v>
      </c>
    </row>
    <row r="1665" spans="1:13" ht="13.5" x14ac:dyDescent="0.25">
      <c r="A1665" s="3">
        <v>44440</v>
      </c>
      <c r="B1665" s="2">
        <v>1.1736</v>
      </c>
      <c r="C1665" s="2">
        <v>46.643754467738582</v>
      </c>
      <c r="D1665" s="2">
        <v>5.8711178679704545E-4</v>
      </c>
      <c r="E1665" s="2">
        <v>3.5158502454384254E-2</v>
      </c>
      <c r="F1665" s="2">
        <v>1.1795800000000001</v>
      </c>
      <c r="G1665" s="2">
        <v>1.1788400000000001</v>
      </c>
      <c r="H1665" s="2">
        <v>1.1829150000000004</v>
      </c>
      <c r="I1665" s="2">
        <v>1.1835840000000002</v>
      </c>
      <c r="J1665" s="2">
        <v>1.1393809999999993</v>
      </c>
      <c r="K1665" s="17" t="s">
        <v>47</v>
      </c>
      <c r="L1665" s="17" t="s">
        <v>53</v>
      </c>
      <c r="M1665" s="17" t="s">
        <v>46</v>
      </c>
    </row>
    <row r="1666" spans="1:13" ht="13.5" x14ac:dyDescent="0.25">
      <c r="A1666" s="3">
        <v>44441</v>
      </c>
      <c r="B1666" s="2">
        <v>1.1588000000000001</v>
      </c>
      <c r="C1666" s="2">
        <v>41.514667457457499</v>
      </c>
      <c r="D1666" s="2">
        <v>9.5481894391014066E-4</v>
      </c>
      <c r="E1666" s="2">
        <v>3.7049040286415667E-2</v>
      </c>
      <c r="F1666" s="2">
        <v>1.17662</v>
      </c>
      <c r="G1666" s="2">
        <v>1.1773599999999997</v>
      </c>
      <c r="H1666" s="2">
        <v>1.1814300000000002</v>
      </c>
      <c r="I1666" s="2">
        <v>1.1834360000000002</v>
      </c>
      <c r="J1666" s="2">
        <v>1.1391534999999995</v>
      </c>
      <c r="K1666" s="17" t="s">
        <v>47</v>
      </c>
      <c r="L1666" s="17" t="s">
        <v>53</v>
      </c>
      <c r="M1666" s="17" t="s">
        <v>46</v>
      </c>
    </row>
    <row r="1667" spans="1:13" ht="13.5" x14ac:dyDescent="0.25">
      <c r="A1667" s="3">
        <v>44442</v>
      </c>
      <c r="B1667" s="2">
        <v>1.1588000000000001</v>
      </c>
      <c r="C1667" s="2">
        <v>41.514667457457499</v>
      </c>
      <c r="D1667" s="2">
        <v>1.4006884380142193E-3</v>
      </c>
      <c r="E1667" s="2">
        <v>3.7256116136153331E-2</v>
      </c>
      <c r="F1667" s="2">
        <v>1.1721600000000001</v>
      </c>
      <c r="G1667" s="2">
        <v>1.1758799999999998</v>
      </c>
      <c r="H1667" s="2">
        <v>1.1795750000000003</v>
      </c>
      <c r="I1667" s="2">
        <v>1.1829900000000002</v>
      </c>
      <c r="J1667" s="2">
        <v>1.1389259999999994</v>
      </c>
      <c r="K1667" s="17" t="s">
        <v>47</v>
      </c>
      <c r="L1667" s="17" t="s">
        <v>53</v>
      </c>
      <c r="M1667" s="17" t="s">
        <v>46</v>
      </c>
    </row>
    <row r="1668" spans="1:13" ht="13.5" x14ac:dyDescent="0.25">
      <c r="A1668" s="3">
        <v>44445</v>
      </c>
      <c r="B1668" s="2">
        <v>1.1438999999999999</v>
      </c>
      <c r="C1668" s="2">
        <v>36.790973376130111</v>
      </c>
      <c r="D1668" s="2">
        <v>4.1602649540442016E-3</v>
      </c>
      <c r="E1668" s="2">
        <v>3.6330722684897426E-2</v>
      </c>
      <c r="F1668" s="2">
        <v>1.1647200000000002</v>
      </c>
      <c r="G1668" s="2">
        <v>1.1721599999999999</v>
      </c>
      <c r="H1668" s="2">
        <v>1.1769750000000001</v>
      </c>
      <c r="I1668" s="2">
        <v>1.1825440000000003</v>
      </c>
      <c r="J1668" s="2">
        <v>1.1385529999999995</v>
      </c>
      <c r="K1668" s="17" t="s">
        <v>47</v>
      </c>
      <c r="L1668" s="17" t="s">
        <v>53</v>
      </c>
      <c r="M1668" s="17" t="s">
        <v>46</v>
      </c>
    </row>
    <row r="1669" spans="1:13" ht="13.5" x14ac:dyDescent="0.25">
      <c r="A1669" s="3">
        <v>44446</v>
      </c>
      <c r="B1669" s="2">
        <v>1.1736</v>
      </c>
      <c r="C1669" s="2">
        <v>49.199105838520893</v>
      </c>
      <c r="D1669" s="2">
        <v>4.4988475241072301E-3</v>
      </c>
      <c r="E1669" s="2">
        <v>3.4799686541723121E-2</v>
      </c>
      <c r="F1669" s="2">
        <v>1.16174</v>
      </c>
      <c r="G1669" s="2">
        <v>1.1714100000000001</v>
      </c>
      <c r="H1669" s="2">
        <v>1.1762300000000001</v>
      </c>
      <c r="I1669" s="2">
        <v>1.1825440000000003</v>
      </c>
      <c r="J1669" s="2">
        <v>1.1382934999999994</v>
      </c>
      <c r="K1669" s="17" t="s">
        <v>47</v>
      </c>
      <c r="L1669" s="17" t="s">
        <v>53</v>
      </c>
      <c r="M1669" s="17" t="s">
        <v>46</v>
      </c>
    </row>
    <row r="1670" spans="1:13" ht="13.5" x14ac:dyDescent="0.25">
      <c r="A1670" s="3">
        <v>44447</v>
      </c>
      <c r="B1670" s="2">
        <v>1.1513</v>
      </c>
      <c r="C1670" s="2">
        <v>42.459489373220315</v>
      </c>
      <c r="D1670" s="2">
        <v>6.4501717881266796E-3</v>
      </c>
      <c r="E1670" s="2">
        <v>3.2806912289087067E-2</v>
      </c>
      <c r="F1670" s="2">
        <v>1.1572799999999999</v>
      </c>
      <c r="G1670" s="2">
        <v>1.1684300000000001</v>
      </c>
      <c r="H1670" s="2">
        <v>1.1743700000000001</v>
      </c>
      <c r="I1670" s="2">
        <v>1.1829880000000002</v>
      </c>
      <c r="J1670" s="2">
        <v>1.1380284999999994</v>
      </c>
      <c r="K1670" s="17" t="s">
        <v>47</v>
      </c>
      <c r="L1670" s="17" t="s">
        <v>53</v>
      </c>
      <c r="M1670" s="17" t="s">
        <v>46</v>
      </c>
    </row>
    <row r="1671" spans="1:13" ht="13.5" x14ac:dyDescent="0.25">
      <c r="A1671" s="3">
        <v>44448</v>
      </c>
      <c r="B1671" s="2">
        <v>1.1513</v>
      </c>
      <c r="C1671" s="2">
        <v>42.459489373220315</v>
      </c>
      <c r="D1671" s="2">
        <v>7.0912358492458694E-3</v>
      </c>
      <c r="E1671" s="2">
        <v>3.1182112772450053E-2</v>
      </c>
      <c r="F1671" s="2">
        <v>1.1557799999999998</v>
      </c>
      <c r="G1671" s="2">
        <v>1.1661999999999999</v>
      </c>
      <c r="H1671" s="2">
        <v>1.17177</v>
      </c>
      <c r="I1671" s="2">
        <v>1.1835820000000001</v>
      </c>
      <c r="J1671" s="2">
        <v>1.1377634999999993</v>
      </c>
      <c r="K1671" s="17" t="s">
        <v>47</v>
      </c>
      <c r="L1671" s="17" t="s">
        <v>53</v>
      </c>
      <c r="M1671" s="17" t="s">
        <v>46</v>
      </c>
    </row>
    <row r="1672" spans="1:13" ht="13.5" x14ac:dyDescent="0.25">
      <c r="A1672" s="3">
        <v>44449</v>
      </c>
      <c r="B1672" s="2">
        <v>1.1513</v>
      </c>
      <c r="C1672" s="2">
        <v>42.459489373220315</v>
      </c>
      <c r="D1672" s="2">
        <v>8.9206594202169143E-3</v>
      </c>
      <c r="E1672" s="2">
        <v>2.7774364716804431E-2</v>
      </c>
      <c r="F1672" s="2">
        <v>1.15428</v>
      </c>
      <c r="G1672" s="2">
        <v>1.1632199999999997</v>
      </c>
      <c r="H1672" s="2">
        <v>1.16954</v>
      </c>
      <c r="I1672" s="2">
        <v>1.183284</v>
      </c>
      <c r="J1672" s="2">
        <v>1.1374984999999993</v>
      </c>
      <c r="K1672" s="17" t="s">
        <v>47</v>
      </c>
      <c r="L1672" s="17" t="s">
        <v>53</v>
      </c>
      <c r="M1672" s="17" t="s">
        <v>46</v>
      </c>
    </row>
    <row r="1673" spans="1:13" ht="13.5" x14ac:dyDescent="0.25">
      <c r="A1673" s="3">
        <v>44452</v>
      </c>
      <c r="B1673" s="2">
        <v>1.1661999999999999</v>
      </c>
      <c r="C1673" s="2">
        <v>48.36256185785804</v>
      </c>
      <c r="D1673" s="2">
        <v>9.4882059852772205E-3</v>
      </c>
      <c r="E1673" s="2">
        <v>2.1133780176453811E-2</v>
      </c>
      <c r="F1673" s="2">
        <v>1.1587399999999999</v>
      </c>
      <c r="G1673" s="2">
        <v>1.1617299999999999</v>
      </c>
      <c r="H1673" s="2">
        <v>1.1680549999999998</v>
      </c>
      <c r="I1673" s="2">
        <v>1.1832840000000002</v>
      </c>
      <c r="J1673" s="2">
        <v>1.1374849999999992</v>
      </c>
      <c r="K1673" s="17" t="s">
        <v>50</v>
      </c>
      <c r="L1673" s="17" t="s">
        <v>53</v>
      </c>
      <c r="M1673" s="17" t="s">
        <v>51</v>
      </c>
    </row>
    <row r="1674" spans="1:13" ht="13.5" x14ac:dyDescent="0.25">
      <c r="A1674" s="3">
        <v>44453</v>
      </c>
      <c r="B1674" s="2">
        <v>1.1736</v>
      </c>
      <c r="C1674" s="2">
        <v>51.048526599102658</v>
      </c>
      <c r="D1674" s="2">
        <v>1.0584851231574932E-2</v>
      </c>
      <c r="E1674" s="2">
        <v>1.4555234681021087E-2</v>
      </c>
      <c r="F1674" s="2">
        <v>1.1587399999999999</v>
      </c>
      <c r="G1674" s="2">
        <v>1.1602399999999999</v>
      </c>
      <c r="H1674" s="2">
        <v>1.1680549999999998</v>
      </c>
      <c r="I1674" s="2">
        <v>1.183432</v>
      </c>
      <c r="J1674" s="2">
        <v>1.1376504999999992</v>
      </c>
      <c r="K1674" s="17" t="s">
        <v>50</v>
      </c>
      <c r="L1674" s="17" t="s">
        <v>53</v>
      </c>
      <c r="M1674" s="17" t="s">
        <v>53</v>
      </c>
    </row>
    <row r="1675" spans="1:13" ht="13.5" x14ac:dyDescent="0.25">
      <c r="A1675" s="3">
        <v>44454</v>
      </c>
      <c r="B1675" s="2">
        <v>1.1884999999999999</v>
      </c>
      <c r="C1675" s="2">
        <v>56.010186298511449</v>
      </c>
      <c r="D1675" s="2">
        <v>8.0972103136420781E-3</v>
      </c>
      <c r="E1675" s="2">
        <v>6.5923291834603659E-3</v>
      </c>
      <c r="F1675" s="2">
        <v>1.16618</v>
      </c>
      <c r="G1675" s="2">
        <v>1.1617299999999999</v>
      </c>
      <c r="H1675" s="2">
        <v>1.170285</v>
      </c>
      <c r="I1675" s="2">
        <v>1.1828380000000001</v>
      </c>
      <c r="J1675" s="2">
        <v>1.1377484999999992</v>
      </c>
      <c r="K1675" s="17" t="s">
        <v>50</v>
      </c>
      <c r="L1675" s="17" t="s">
        <v>49</v>
      </c>
      <c r="M1675" s="17" t="s">
        <v>51</v>
      </c>
    </row>
    <row r="1676" spans="1:13" ht="13.5" x14ac:dyDescent="0.25">
      <c r="A1676" s="3">
        <v>44455</v>
      </c>
      <c r="B1676" s="2">
        <v>1.2033</v>
      </c>
      <c r="C1676" s="2">
        <v>60.313152536087728</v>
      </c>
      <c r="D1676" s="2">
        <v>2.5129080524279868E-3</v>
      </c>
      <c r="E1676" s="2">
        <v>-1.3092532447550823E-3</v>
      </c>
      <c r="F1676" s="2">
        <v>1.17658</v>
      </c>
      <c r="G1676" s="2">
        <v>1.16618</v>
      </c>
      <c r="H1676" s="2">
        <v>1.17177</v>
      </c>
      <c r="I1676" s="2">
        <v>1.1825400000000001</v>
      </c>
      <c r="J1676" s="2">
        <v>1.1379204999999992</v>
      </c>
      <c r="K1676" s="17" t="s">
        <v>50</v>
      </c>
      <c r="L1676" s="17" t="s">
        <v>49</v>
      </c>
      <c r="M1676" s="17" t="s">
        <v>51</v>
      </c>
    </row>
    <row r="1677" spans="1:13" ht="13.5" x14ac:dyDescent="0.25">
      <c r="A1677" s="3">
        <v>44456</v>
      </c>
      <c r="B1677" s="2">
        <v>1.2849999999999999</v>
      </c>
      <c r="C1677" s="2">
        <v>74.905802221175293</v>
      </c>
      <c r="D1677" s="2">
        <v>-8.4498690246193053E-3</v>
      </c>
      <c r="E1677" s="2">
        <v>-1.0487167312483621E-2</v>
      </c>
      <c r="F1677" s="2">
        <v>1.2033200000000002</v>
      </c>
      <c r="G1677" s="2">
        <v>1.1788000000000001</v>
      </c>
      <c r="H1677" s="2">
        <v>1.1773399999999998</v>
      </c>
      <c r="I1677" s="2">
        <v>1.1838760000000002</v>
      </c>
      <c r="J1677" s="2">
        <v>1.1386779999999994</v>
      </c>
      <c r="K1677" s="17" t="s">
        <v>50</v>
      </c>
      <c r="L1677" s="17" t="s">
        <v>49</v>
      </c>
      <c r="M1677" s="17" t="s">
        <v>51</v>
      </c>
    </row>
    <row r="1678" spans="1:13" ht="13.5" x14ac:dyDescent="0.25">
      <c r="A1678" s="3">
        <v>44459</v>
      </c>
      <c r="B1678" s="2">
        <v>1.3668</v>
      </c>
      <c r="C1678" s="2">
        <v>82.030183193407012</v>
      </c>
      <c r="D1678" s="2">
        <v>-2.6732388170173538E-2</v>
      </c>
      <c r="E1678" s="2">
        <v>-2.0716048924362122E-2</v>
      </c>
      <c r="F1678" s="2">
        <v>1.2434400000000001</v>
      </c>
      <c r="G1678" s="2">
        <v>1.20109</v>
      </c>
      <c r="H1678" s="2">
        <v>1.1866249999999998</v>
      </c>
      <c r="I1678" s="2">
        <v>1.1868479999999999</v>
      </c>
      <c r="J1678" s="2">
        <v>1.1397739999999994</v>
      </c>
      <c r="K1678" s="17" t="s">
        <v>50</v>
      </c>
      <c r="L1678" s="17" t="s">
        <v>49</v>
      </c>
      <c r="M1678" s="17" t="s">
        <v>51</v>
      </c>
    </row>
    <row r="1679" spans="1:13" ht="13.5" x14ac:dyDescent="0.25">
      <c r="A1679" s="3">
        <v>44460</v>
      </c>
      <c r="B1679" s="2">
        <v>1.4113</v>
      </c>
      <c r="C1679" s="2">
        <v>84.592826607681488</v>
      </c>
      <c r="D1679" s="2">
        <v>-4.2018893048654249E-2</v>
      </c>
      <c r="E1679" s="2">
        <v>-3.1702390932009772E-2</v>
      </c>
      <c r="F1679" s="2">
        <v>1.2909799999999998</v>
      </c>
      <c r="G1679" s="2">
        <v>1.2248600000000001</v>
      </c>
      <c r="H1679" s="2">
        <v>1.1981350000000002</v>
      </c>
      <c r="I1679" s="2">
        <v>1.1907099999999997</v>
      </c>
      <c r="J1679" s="2">
        <v>1.1409859999999994</v>
      </c>
      <c r="K1679" s="17" t="s">
        <v>50</v>
      </c>
      <c r="L1679" s="17" t="s">
        <v>49</v>
      </c>
      <c r="M1679" s="17" t="s">
        <v>51</v>
      </c>
    </row>
    <row r="1680" spans="1:13" ht="13.5" x14ac:dyDescent="0.25">
      <c r="A1680" s="3">
        <v>44461</v>
      </c>
      <c r="B1680" s="2">
        <v>1.4113</v>
      </c>
      <c r="C1680" s="2">
        <v>84.592826607681502</v>
      </c>
      <c r="D1680" s="2">
        <v>-5.9656252790499131E-2</v>
      </c>
      <c r="E1680" s="2">
        <v>-4.4616056818241129E-2</v>
      </c>
      <c r="F1680" s="2">
        <v>1.3355399999999999</v>
      </c>
      <c r="G1680" s="2">
        <v>1.2508600000000001</v>
      </c>
      <c r="H1680" s="2">
        <v>1.2096450000000001</v>
      </c>
      <c r="I1680" s="2">
        <v>1.1945719999999997</v>
      </c>
      <c r="J1680" s="2">
        <v>1.1420919999999994</v>
      </c>
      <c r="K1680" s="17" t="s">
        <v>50</v>
      </c>
      <c r="L1680" s="17" t="s">
        <v>49</v>
      </c>
      <c r="M1680" s="17" t="s">
        <v>51</v>
      </c>
    </row>
    <row r="1681" spans="1:13" ht="13.5" x14ac:dyDescent="0.25">
      <c r="A1681" s="3">
        <v>44462</v>
      </c>
      <c r="B1681" s="2">
        <v>1.4038999999999999</v>
      </c>
      <c r="C1681" s="2">
        <v>82.328516552161588</v>
      </c>
      <c r="D1681" s="2">
        <v>-7.5209668510856309E-2</v>
      </c>
      <c r="E1681" s="2">
        <v>-6.1793275284321977E-2</v>
      </c>
      <c r="F1681" s="2">
        <v>1.3756599999999999</v>
      </c>
      <c r="G1681" s="2">
        <v>1.2761200000000001</v>
      </c>
      <c r="H1681" s="2">
        <v>1.22116</v>
      </c>
      <c r="I1681" s="2">
        <v>1.1988799999999997</v>
      </c>
      <c r="J1681" s="2">
        <v>1.1434089999999992</v>
      </c>
      <c r="K1681" s="17" t="s">
        <v>50</v>
      </c>
      <c r="L1681" s="17" t="s">
        <v>49</v>
      </c>
      <c r="M1681" s="17" t="s">
        <v>51</v>
      </c>
    </row>
    <row r="1682" spans="1:13" ht="13.5" x14ac:dyDescent="0.25">
      <c r="A1682" s="3">
        <v>44463</v>
      </c>
      <c r="B1682" s="2">
        <v>1.3445</v>
      </c>
      <c r="C1682" s="2">
        <v>66.858279645467491</v>
      </c>
      <c r="D1682" s="2">
        <v>-8.5016935317280273E-2</v>
      </c>
      <c r="E1682" s="2">
        <v>-8.0750112347449929E-2</v>
      </c>
      <c r="F1682" s="2">
        <v>1.3875600000000001</v>
      </c>
      <c r="G1682" s="2">
        <v>1.2954400000000001</v>
      </c>
      <c r="H1682" s="2">
        <v>1.22933</v>
      </c>
      <c r="I1682" s="2">
        <v>1.202</v>
      </c>
      <c r="J1682" s="2">
        <v>1.1444639999999993</v>
      </c>
      <c r="K1682" s="17" t="s">
        <v>50</v>
      </c>
      <c r="L1682" s="17" t="s">
        <v>49</v>
      </c>
      <c r="M1682" s="17" t="s">
        <v>51</v>
      </c>
    </row>
    <row r="1683" spans="1:13" ht="13.5" x14ac:dyDescent="0.25">
      <c r="A1683" s="3">
        <v>44466</v>
      </c>
      <c r="B1683" s="2">
        <v>1.3445</v>
      </c>
      <c r="C1683" s="2">
        <v>66.858279645467491</v>
      </c>
      <c r="D1683" s="2">
        <v>-9.1641239107871364E-2</v>
      </c>
      <c r="E1683" s="2">
        <v>-9.6475240577275412E-2</v>
      </c>
      <c r="F1683" s="2">
        <v>1.3831</v>
      </c>
      <c r="G1683" s="2">
        <v>1.3132699999999999</v>
      </c>
      <c r="H1683" s="2">
        <v>1.2375000000000003</v>
      </c>
      <c r="I1683" s="2">
        <v>1.2054179999999997</v>
      </c>
      <c r="J1683" s="2">
        <v>1.1455189999999993</v>
      </c>
      <c r="K1683" s="17" t="s">
        <v>50</v>
      </c>
      <c r="L1683" s="17" t="s">
        <v>53</v>
      </c>
      <c r="M1683" s="17" t="s">
        <v>52</v>
      </c>
    </row>
    <row r="1684" spans="1:13" ht="13.5" x14ac:dyDescent="0.25">
      <c r="A1684" s="3">
        <v>44467</v>
      </c>
      <c r="B1684" s="2">
        <v>1.3295999999999999</v>
      </c>
      <c r="C1684" s="2">
        <v>63.392857147398644</v>
      </c>
      <c r="D1684" s="2">
        <v>-9.5576619694712095E-2</v>
      </c>
      <c r="E1684" s="2">
        <v>-0.10758960386346247</v>
      </c>
      <c r="F1684" s="2">
        <v>1.36676</v>
      </c>
      <c r="G1684" s="2">
        <v>1.3288699999999998</v>
      </c>
      <c r="H1684" s="2">
        <v>1.2445550000000001</v>
      </c>
      <c r="I1684" s="2">
        <v>1.2082399999999995</v>
      </c>
      <c r="J1684" s="2">
        <v>1.1466414999999994</v>
      </c>
      <c r="K1684" s="17" t="s">
        <v>47</v>
      </c>
      <c r="L1684" s="17" t="s">
        <v>48</v>
      </c>
      <c r="M1684" s="17" t="s">
        <v>46</v>
      </c>
    </row>
    <row r="1685" spans="1:13" ht="13.5" x14ac:dyDescent="0.25">
      <c r="A1685" s="3">
        <v>44468</v>
      </c>
      <c r="B1685" s="2">
        <v>1.4038999999999999</v>
      </c>
      <c r="C1685" s="2">
        <v>71.363712611962995</v>
      </c>
      <c r="D1685" s="2">
        <v>-0.10255987662520316</v>
      </c>
      <c r="E1685" s="2">
        <v>-0.1158886273913671</v>
      </c>
      <c r="F1685" s="2">
        <v>1.36528</v>
      </c>
      <c r="G1685" s="2">
        <v>1.3504099999999999</v>
      </c>
      <c r="H1685" s="2">
        <v>1.2560699999999998</v>
      </c>
      <c r="I1685" s="2">
        <v>1.2123999999999997</v>
      </c>
      <c r="J1685" s="2">
        <v>1.1481354999999993</v>
      </c>
      <c r="K1685" s="17" t="s">
        <v>47</v>
      </c>
      <c r="L1685" s="17" t="s">
        <v>53</v>
      </c>
      <c r="M1685" s="17" t="s">
        <v>46</v>
      </c>
    </row>
    <row r="1686" spans="1:13" ht="13.5" x14ac:dyDescent="0.25">
      <c r="A1686" s="3">
        <v>44469</v>
      </c>
      <c r="B1686" s="2">
        <v>1.3815999999999999</v>
      </c>
      <c r="C1686" s="2">
        <v>66.671476012296409</v>
      </c>
      <c r="D1686" s="2">
        <v>-0.10538824172316374</v>
      </c>
      <c r="E1686" s="2">
        <v>-0.12113366892027265</v>
      </c>
      <c r="F1686" s="2">
        <v>1.3608199999999999</v>
      </c>
      <c r="G1686" s="2">
        <v>1.3682399999999999</v>
      </c>
      <c r="H1686" s="2">
        <v>1.2672099999999999</v>
      </c>
      <c r="I1686" s="2">
        <v>1.2161139999999997</v>
      </c>
      <c r="J1686" s="2">
        <v>1.1495889999999993</v>
      </c>
      <c r="K1686" s="17" t="s">
        <v>47</v>
      </c>
      <c r="L1686" s="17" t="s">
        <v>53</v>
      </c>
      <c r="M1686" s="17" t="s">
        <v>46</v>
      </c>
    </row>
    <row r="1687" spans="1:13" ht="13.5" x14ac:dyDescent="0.25">
      <c r="A1687" s="3">
        <v>44470</v>
      </c>
      <c r="B1687" s="2">
        <v>1.3742000000000001</v>
      </c>
      <c r="C1687" s="2">
        <v>65.140855720721191</v>
      </c>
      <c r="D1687" s="2">
        <v>-9.5317721595091109E-2</v>
      </c>
      <c r="E1687" s="2">
        <v>-0.12103896190488229</v>
      </c>
      <c r="F1687" s="2">
        <v>1.36676</v>
      </c>
      <c r="G1687" s="2">
        <v>1.3771599999999999</v>
      </c>
      <c r="H1687" s="2">
        <v>1.2779799999999999</v>
      </c>
      <c r="I1687" s="2">
        <v>1.2196799999999999</v>
      </c>
      <c r="J1687" s="2">
        <v>1.1509344999999991</v>
      </c>
      <c r="K1687" s="17" t="s">
        <v>47</v>
      </c>
      <c r="L1687" s="17" t="s">
        <v>53</v>
      </c>
      <c r="M1687" s="17" t="s">
        <v>54</v>
      </c>
    </row>
    <row r="1688" spans="1:13" ht="13.5" x14ac:dyDescent="0.25">
      <c r="A1688" s="3">
        <v>44473</v>
      </c>
      <c r="B1688" s="2">
        <v>1.3593</v>
      </c>
      <c r="C1688" s="2">
        <v>62.051832044733061</v>
      </c>
      <c r="D1688" s="2">
        <v>-7.3669676234406456E-2</v>
      </c>
      <c r="E1688" s="2">
        <v>-0.11608159608554376</v>
      </c>
      <c r="F1688" s="2">
        <v>1.36972</v>
      </c>
      <c r="G1688" s="2">
        <v>1.3764099999999999</v>
      </c>
      <c r="H1688" s="2">
        <v>1.2887500000000001</v>
      </c>
      <c r="I1688" s="2">
        <v>1.2229479999999997</v>
      </c>
      <c r="J1688" s="2">
        <v>1.152276499999999</v>
      </c>
      <c r="K1688" s="17" t="s">
        <v>47</v>
      </c>
      <c r="L1688" s="17" t="s">
        <v>48</v>
      </c>
      <c r="M1688" s="17" t="s">
        <v>54</v>
      </c>
    </row>
    <row r="1689" spans="1:13" ht="13.5" x14ac:dyDescent="0.25">
      <c r="A1689" s="3">
        <v>44474</v>
      </c>
      <c r="B1689" s="2">
        <v>1.3445</v>
      </c>
      <c r="C1689" s="2">
        <v>59.056167577002753</v>
      </c>
      <c r="D1689" s="2">
        <v>-4.784149623689693E-2</v>
      </c>
      <c r="E1689" s="2">
        <v>-0.10752857589964912</v>
      </c>
      <c r="F1689" s="2">
        <v>1.3727</v>
      </c>
      <c r="G1689" s="2">
        <v>1.3697300000000001</v>
      </c>
      <c r="H1689" s="2">
        <v>1.2972950000000001</v>
      </c>
      <c r="I1689" s="2">
        <v>1.2259199999999999</v>
      </c>
      <c r="J1689" s="2">
        <v>1.1536149999999992</v>
      </c>
      <c r="K1689" s="17" t="s">
        <v>47</v>
      </c>
      <c r="L1689" s="17" t="s">
        <v>53</v>
      </c>
      <c r="M1689" s="17" t="s">
        <v>54</v>
      </c>
    </row>
    <row r="1690" spans="1:13" ht="13.5" x14ac:dyDescent="0.25">
      <c r="A1690" s="3">
        <v>44475</v>
      </c>
      <c r="B1690" s="2">
        <v>1.337</v>
      </c>
      <c r="C1690" s="2">
        <v>57.540185560926268</v>
      </c>
      <c r="D1690" s="2">
        <v>-2.5743731324467278E-2</v>
      </c>
      <c r="E1690" s="2">
        <v>-9.3745438192553349E-2</v>
      </c>
      <c r="F1690" s="2">
        <v>1.3593199999999999</v>
      </c>
      <c r="G1690" s="2">
        <v>1.3622999999999998</v>
      </c>
      <c r="H1690" s="2">
        <v>1.3065800000000001</v>
      </c>
      <c r="I1690" s="2">
        <v>1.229484</v>
      </c>
      <c r="J1690" s="2">
        <v>1.1546324999999991</v>
      </c>
      <c r="K1690" s="17" t="s">
        <v>47</v>
      </c>
      <c r="L1690" s="17" t="s">
        <v>48</v>
      </c>
      <c r="M1690" s="17" t="s">
        <v>46</v>
      </c>
    </row>
    <row r="1691" spans="1:13" ht="13.5" x14ac:dyDescent="0.25">
      <c r="A1691" s="3">
        <v>44476</v>
      </c>
      <c r="B1691" s="2">
        <v>1.337</v>
      </c>
      <c r="C1691" s="2">
        <v>57.540185560926268</v>
      </c>
      <c r="D1691" s="2">
        <v>-8.4290296828262168E-3</v>
      </c>
      <c r="E1691" s="2">
        <v>-7.2973547005663469E-2</v>
      </c>
      <c r="F1691" s="2">
        <v>1.3504</v>
      </c>
      <c r="G1691" s="2">
        <v>1.35561</v>
      </c>
      <c r="H1691" s="2">
        <v>1.3158650000000001</v>
      </c>
      <c r="I1691" s="2">
        <v>1.2330479999999997</v>
      </c>
      <c r="J1691" s="2">
        <v>1.1553314999999993</v>
      </c>
      <c r="K1691" s="17" t="s">
        <v>47</v>
      </c>
      <c r="L1691" s="17" t="s">
        <v>48</v>
      </c>
      <c r="M1691" s="17" t="s">
        <v>46</v>
      </c>
    </row>
    <row r="1692" spans="1:13" ht="13.5" x14ac:dyDescent="0.25">
      <c r="A1692" s="3">
        <v>44477</v>
      </c>
      <c r="B1692" s="2">
        <v>1.3742000000000001</v>
      </c>
      <c r="C1692" s="2">
        <v>63.003327646468186</v>
      </c>
      <c r="D1692" s="2">
        <v>-5.8989468617931529E-3</v>
      </c>
      <c r="E1692" s="2">
        <v>-5.1286266060025711E-2</v>
      </c>
      <c r="F1692" s="2">
        <v>1.3504</v>
      </c>
      <c r="G1692" s="2">
        <v>1.3585799999999999</v>
      </c>
      <c r="H1692" s="2">
        <v>1.32701</v>
      </c>
      <c r="I1692" s="2">
        <v>1.2367619999999999</v>
      </c>
      <c r="J1692" s="2">
        <v>1.1560394999999992</v>
      </c>
      <c r="K1692" s="17" t="s">
        <v>47</v>
      </c>
      <c r="L1692" s="17" t="s">
        <v>48</v>
      </c>
      <c r="M1692" s="17" t="s">
        <v>53</v>
      </c>
    </row>
    <row r="1693" spans="1:13" ht="13.5" x14ac:dyDescent="0.25">
      <c r="A1693" s="3">
        <v>44480</v>
      </c>
      <c r="B1693" s="2">
        <v>1.4113</v>
      </c>
      <c r="C1693" s="2">
        <v>67.495201353327758</v>
      </c>
      <c r="D1693" s="2">
        <v>-6.9360734622740949E-3</v>
      </c>
      <c r="E1693" s="2">
        <v>-3.1841125312756083E-2</v>
      </c>
      <c r="F1693" s="2">
        <v>1.3607999999999998</v>
      </c>
      <c r="G1693" s="2">
        <v>1.3652600000000001</v>
      </c>
      <c r="H1693" s="2">
        <v>1.3392650000000001</v>
      </c>
      <c r="I1693" s="2">
        <v>1.2410699999999999</v>
      </c>
      <c r="J1693" s="2">
        <v>1.1571099999999994</v>
      </c>
      <c r="K1693" s="17" t="s">
        <v>47</v>
      </c>
      <c r="L1693" s="17" t="s">
        <v>53</v>
      </c>
      <c r="M1693" s="17" t="s">
        <v>54</v>
      </c>
    </row>
    <row r="1694" spans="1:13" ht="13.5" x14ac:dyDescent="0.25">
      <c r="A1694" s="3">
        <v>44481</v>
      </c>
      <c r="B1694" s="2">
        <v>1.4187000000000001</v>
      </c>
      <c r="C1694" s="2">
        <v>68.321379361389219</v>
      </c>
      <c r="D1694" s="2">
        <v>-1.1271302867638999E-2</v>
      </c>
      <c r="E1694" s="2">
        <v>-1.6646550186969401E-2</v>
      </c>
      <c r="F1694" s="2">
        <v>1.37564</v>
      </c>
      <c r="G1694" s="2">
        <v>1.3741699999999999</v>
      </c>
      <c r="H1694" s="2">
        <v>1.3515200000000003</v>
      </c>
      <c r="I1694" s="2">
        <v>1.2461199999999999</v>
      </c>
      <c r="J1694" s="2">
        <v>1.1585009999999993</v>
      </c>
      <c r="K1694" s="17" t="s">
        <v>50</v>
      </c>
      <c r="L1694" s="17" t="s">
        <v>53</v>
      </c>
      <c r="M1694" s="17" t="s">
        <v>51</v>
      </c>
    </row>
    <row r="1695" spans="1:13" ht="13.5" x14ac:dyDescent="0.25">
      <c r="A1695" s="3">
        <v>44482</v>
      </c>
      <c r="B1695" s="2">
        <v>1.4187000000000001</v>
      </c>
      <c r="C1695" s="2">
        <v>68.321379361389219</v>
      </c>
      <c r="D1695" s="2">
        <v>-4.1240176112422589E-3</v>
      </c>
      <c r="E1695" s="2">
        <v>-3.4575231491917706E-3</v>
      </c>
      <c r="F1695" s="2">
        <v>1.39198</v>
      </c>
      <c r="G1695" s="2">
        <v>1.3756499999999998</v>
      </c>
      <c r="H1695" s="2">
        <v>1.3630300000000004</v>
      </c>
      <c r="I1695" s="2">
        <v>1.2507239999999999</v>
      </c>
      <c r="J1695" s="2">
        <v>1.1597854999999995</v>
      </c>
      <c r="K1695" s="17" t="s">
        <v>50</v>
      </c>
      <c r="L1695" s="17" t="s">
        <v>53</v>
      </c>
      <c r="M1695" s="17" t="s">
        <v>51</v>
      </c>
    </row>
    <row r="1696" spans="1:13" ht="13.5" x14ac:dyDescent="0.25">
      <c r="A1696" s="3">
        <v>44483</v>
      </c>
      <c r="B1696" s="2">
        <v>1.4038999999999999</v>
      </c>
      <c r="C1696" s="2">
        <v>64.517695952993222</v>
      </c>
      <c r="D1696" s="2">
        <v>-9.8042924670105336E-4</v>
      </c>
      <c r="E1696" s="2">
        <v>5.1829777964555717E-3</v>
      </c>
      <c r="F1696" s="2">
        <v>1.4053600000000002</v>
      </c>
      <c r="G1696" s="2">
        <v>1.37788</v>
      </c>
      <c r="H1696" s="2">
        <v>1.3730600000000002</v>
      </c>
      <c r="I1696" s="2">
        <v>1.2550319999999997</v>
      </c>
      <c r="J1696" s="2">
        <v>1.1609959999999995</v>
      </c>
      <c r="K1696" s="17" t="s">
        <v>50</v>
      </c>
      <c r="L1696" s="17" t="s">
        <v>53</v>
      </c>
      <c r="M1696" s="17" t="s">
        <v>51</v>
      </c>
    </row>
    <row r="1697" spans="1:13" ht="13.5" x14ac:dyDescent="0.25">
      <c r="A1697" s="3">
        <v>44488</v>
      </c>
      <c r="B1697" s="2">
        <v>1.4038999999999999</v>
      </c>
      <c r="C1697" s="2">
        <v>64.517695952993222</v>
      </c>
      <c r="D1697" s="2">
        <v>1.0107650040902527E-4</v>
      </c>
      <c r="E1697" s="2">
        <v>9.2264207936534545E-3</v>
      </c>
      <c r="F1697" s="2">
        <v>1.4113000000000002</v>
      </c>
      <c r="G1697" s="2">
        <v>1.3808499999999999</v>
      </c>
      <c r="H1697" s="2">
        <v>1.3790050000000003</v>
      </c>
      <c r="I1697" s="2">
        <v>1.2591919999999999</v>
      </c>
      <c r="J1697" s="2">
        <v>1.1624189999999994</v>
      </c>
      <c r="K1697" s="17" t="s">
        <v>50</v>
      </c>
      <c r="L1697" s="17" t="s">
        <v>53</v>
      </c>
      <c r="M1697" s="17" t="s">
        <v>51</v>
      </c>
    </row>
    <row r="1698" spans="1:13" ht="13.5" x14ac:dyDescent="0.25">
      <c r="A1698" s="3">
        <v>44489</v>
      </c>
      <c r="B1698" s="2">
        <v>1.3593</v>
      </c>
      <c r="C1698" s="2">
        <v>54.008846950519725</v>
      </c>
      <c r="D1698" s="2">
        <v>1.6201926669436872E-3</v>
      </c>
      <c r="E1698" s="2">
        <v>7.9805953109589097E-3</v>
      </c>
      <c r="F1698" s="2">
        <v>1.4009</v>
      </c>
      <c r="G1698" s="2">
        <v>1.3808499999999999</v>
      </c>
      <c r="H1698" s="2">
        <v>1.37863</v>
      </c>
      <c r="I1698" s="2">
        <v>1.2624599999999999</v>
      </c>
      <c r="J1698" s="2">
        <v>1.1635479999999994</v>
      </c>
      <c r="K1698" s="17" t="s">
        <v>47</v>
      </c>
      <c r="L1698" s="17" t="s">
        <v>53</v>
      </c>
      <c r="M1698" s="17" t="s">
        <v>46</v>
      </c>
    </row>
    <row r="1699" spans="1:13" ht="13.5" x14ac:dyDescent="0.25">
      <c r="A1699" s="3">
        <v>44490</v>
      </c>
      <c r="B1699" s="2">
        <v>1.3815999999999999</v>
      </c>
      <c r="C1699" s="2">
        <v>57.717307197353612</v>
      </c>
      <c r="D1699" s="2">
        <v>-1.1368552671608967E-3</v>
      </c>
      <c r="E1699" s="2">
        <v>1.753515261473786E-3</v>
      </c>
      <c r="F1699" s="2">
        <v>1.3934799999999998</v>
      </c>
      <c r="G1699" s="2">
        <v>1.38456</v>
      </c>
      <c r="H1699" s="2">
        <v>1.3771450000000001</v>
      </c>
      <c r="I1699" s="2">
        <v>1.2663219999999997</v>
      </c>
      <c r="J1699" s="2">
        <v>1.1647179999999993</v>
      </c>
      <c r="K1699" s="17" t="s">
        <v>47</v>
      </c>
      <c r="L1699" s="17" t="s">
        <v>53</v>
      </c>
      <c r="M1699" s="17" t="s">
        <v>46</v>
      </c>
    </row>
    <row r="1700" spans="1:13" ht="13.5" x14ac:dyDescent="0.25">
      <c r="A1700" s="3">
        <v>44491</v>
      </c>
      <c r="B1700" s="2">
        <v>1.337</v>
      </c>
      <c r="C1700" s="2">
        <v>49.176622204453956</v>
      </c>
      <c r="D1700" s="2">
        <v>-1.5569144147682401E-3</v>
      </c>
      <c r="E1700" s="2">
        <v>-6.3154466797280193E-3</v>
      </c>
      <c r="F1700" s="2">
        <v>1.3771399999999998</v>
      </c>
      <c r="G1700" s="2">
        <v>1.38456</v>
      </c>
      <c r="H1700" s="2">
        <v>1.3734300000000002</v>
      </c>
      <c r="I1700" s="2">
        <v>1.2692920000000001</v>
      </c>
      <c r="J1700" s="2">
        <v>1.1657004999999991</v>
      </c>
      <c r="K1700" s="17" t="s">
        <v>47</v>
      </c>
      <c r="L1700" s="17" t="s">
        <v>53</v>
      </c>
      <c r="M1700" s="17" t="s">
        <v>46</v>
      </c>
    </row>
    <row r="1701" spans="1:13" ht="13.5" x14ac:dyDescent="0.25">
      <c r="A1701" s="3">
        <v>44494</v>
      </c>
      <c r="B1701" s="2">
        <v>1.3593</v>
      </c>
      <c r="C1701" s="2">
        <v>52.927305461540179</v>
      </c>
      <c r="D1701" s="2">
        <v>-3.5201298219846855E-3</v>
      </c>
      <c r="E1701" s="2">
        <v>-1.3903875171117326E-2</v>
      </c>
      <c r="F1701" s="2">
        <v>1.36822</v>
      </c>
      <c r="G1701" s="2">
        <v>1.38679</v>
      </c>
      <c r="H1701" s="2">
        <v>1.3712000000000002</v>
      </c>
      <c r="I1701" s="2">
        <v>1.2724120000000001</v>
      </c>
      <c r="J1701" s="2">
        <v>1.1668649999999992</v>
      </c>
      <c r="K1701" s="17" t="s">
        <v>47</v>
      </c>
      <c r="L1701" s="17" t="s">
        <v>53</v>
      </c>
      <c r="M1701" s="17" t="s">
        <v>46</v>
      </c>
    </row>
    <row r="1702" spans="1:13" ht="13.5" x14ac:dyDescent="0.25">
      <c r="A1702" s="3">
        <v>44495</v>
      </c>
      <c r="B1702" s="2">
        <v>1.3815999999999999</v>
      </c>
      <c r="C1702" s="2">
        <v>56.392981337996048</v>
      </c>
      <c r="D1702" s="2">
        <v>-1.2010520946246217E-3</v>
      </c>
      <c r="E1702" s="2">
        <v>-2.0327324906560196E-2</v>
      </c>
      <c r="F1702" s="2">
        <v>1.3637599999999999</v>
      </c>
      <c r="G1702" s="2">
        <v>1.3875300000000002</v>
      </c>
      <c r="H1702" s="2">
        <v>1.3730550000000001</v>
      </c>
      <c r="I1702" s="2">
        <v>1.2761259999999999</v>
      </c>
      <c r="J1702" s="2">
        <v>1.1681409999999992</v>
      </c>
      <c r="K1702" s="17" t="s">
        <v>50</v>
      </c>
      <c r="L1702" s="17" t="s">
        <v>53</v>
      </c>
      <c r="M1702" s="17" t="s">
        <v>52</v>
      </c>
    </row>
    <row r="1703" spans="1:13" ht="13.5" x14ac:dyDescent="0.25">
      <c r="A1703" s="3">
        <v>44496</v>
      </c>
      <c r="B1703" s="2">
        <v>1.3668</v>
      </c>
      <c r="C1703" s="2">
        <v>53.573862529492331</v>
      </c>
      <c r="D1703" s="2">
        <v>7.3492344677759114E-3</v>
      </c>
      <c r="E1703" s="2">
        <v>-2.4532459367457092E-2</v>
      </c>
      <c r="F1703" s="2">
        <v>1.3652599999999999</v>
      </c>
      <c r="G1703" s="2">
        <v>1.3830800000000001</v>
      </c>
      <c r="H1703" s="2">
        <v>1.3741700000000001</v>
      </c>
      <c r="I1703" s="2">
        <v>1.279544</v>
      </c>
      <c r="J1703" s="2">
        <v>1.1693074999999993</v>
      </c>
      <c r="K1703" s="17" t="s">
        <v>50</v>
      </c>
      <c r="L1703" s="17" t="s">
        <v>53</v>
      </c>
      <c r="M1703" s="17" t="s">
        <v>51</v>
      </c>
    </row>
    <row r="1704" spans="1:13" ht="13.5" x14ac:dyDescent="0.25">
      <c r="A1704" s="3">
        <v>44497</v>
      </c>
      <c r="B1704" s="2">
        <v>1.3668</v>
      </c>
      <c r="C1704" s="2">
        <v>53.573862529492331</v>
      </c>
      <c r="D1704" s="2">
        <v>1.5610009017032578E-2</v>
      </c>
      <c r="E1704" s="2">
        <v>-2.721830664324127E-2</v>
      </c>
      <c r="F1704" s="2">
        <v>1.3622999999999998</v>
      </c>
      <c r="G1704" s="2">
        <v>1.3778899999999998</v>
      </c>
      <c r="H1704" s="2">
        <v>1.3760300000000001</v>
      </c>
      <c r="I1704" s="2">
        <v>1.2834080000000001</v>
      </c>
      <c r="J1704" s="2">
        <v>1.1705804999999994</v>
      </c>
      <c r="K1704" s="17" t="s">
        <v>50</v>
      </c>
      <c r="L1704" s="17" t="s">
        <v>53</v>
      </c>
      <c r="M1704" s="17" t="s">
        <v>52</v>
      </c>
    </row>
    <row r="1705" spans="1:13" ht="13.5" x14ac:dyDescent="0.25">
      <c r="A1705" s="3">
        <v>44498</v>
      </c>
      <c r="B1705" s="2">
        <v>1.3742000000000001</v>
      </c>
      <c r="C1705" s="2">
        <v>54.881777985567943</v>
      </c>
      <c r="D1705" s="2">
        <v>2.1947538831783131E-2</v>
      </c>
      <c r="E1705" s="2">
        <v>-2.95318535887867E-2</v>
      </c>
      <c r="F1705" s="2">
        <v>1.3697399999999997</v>
      </c>
      <c r="G1705" s="2">
        <v>1.37344</v>
      </c>
      <c r="H1705" s="2">
        <v>1.3745450000000001</v>
      </c>
      <c r="I1705" s="2">
        <v>1.288014</v>
      </c>
      <c r="J1705" s="2">
        <v>1.1718194999999993</v>
      </c>
      <c r="K1705" s="17" t="s">
        <v>50</v>
      </c>
      <c r="L1705" s="17" t="s">
        <v>53</v>
      </c>
      <c r="M1705" s="17" t="s">
        <v>51</v>
      </c>
    </row>
    <row r="1706" spans="1:13" ht="13.5" x14ac:dyDescent="0.25">
      <c r="A1706" s="3">
        <v>44501</v>
      </c>
      <c r="B1706" s="2">
        <v>1.337</v>
      </c>
      <c r="C1706" s="2">
        <v>47.619137482666204</v>
      </c>
      <c r="D1706" s="2">
        <v>2.7648480551809351E-2</v>
      </c>
      <c r="E1706" s="2">
        <v>-2.9598617573301907E-2</v>
      </c>
      <c r="F1706" s="2">
        <v>1.3652799999999998</v>
      </c>
      <c r="G1706" s="2">
        <v>1.3667499999999999</v>
      </c>
      <c r="H1706" s="2">
        <v>1.3723150000000002</v>
      </c>
      <c r="I1706" s="2">
        <v>1.2912820000000003</v>
      </c>
      <c r="J1706" s="2">
        <v>1.1728369999999992</v>
      </c>
      <c r="K1706" s="17" t="s">
        <v>47</v>
      </c>
      <c r="L1706" s="17" t="s">
        <v>53</v>
      </c>
      <c r="M1706" s="17" t="s">
        <v>46</v>
      </c>
    </row>
    <row r="1707" spans="1:13" ht="13.5" x14ac:dyDescent="0.25">
      <c r="A1707" s="3">
        <v>44502</v>
      </c>
      <c r="B1707" s="2">
        <v>1.3519000000000001</v>
      </c>
      <c r="C1707" s="2">
        <v>50.447653309541977</v>
      </c>
      <c r="D1707" s="2">
        <v>3.145863739169541E-2</v>
      </c>
      <c r="E1707" s="2">
        <v>-2.7440083544140813E-2</v>
      </c>
      <c r="F1707" s="2">
        <v>1.35934</v>
      </c>
      <c r="G1707" s="2">
        <v>1.3615499999999998</v>
      </c>
      <c r="H1707" s="2">
        <v>1.3712000000000002</v>
      </c>
      <c r="I1707" s="2">
        <v>1.294848</v>
      </c>
      <c r="J1707" s="2">
        <v>1.1740709999999992</v>
      </c>
      <c r="K1707" s="17" t="s">
        <v>47</v>
      </c>
      <c r="L1707" s="17" t="s">
        <v>53</v>
      </c>
      <c r="M1707" s="17" t="s">
        <v>46</v>
      </c>
    </row>
    <row r="1708" spans="1:13" ht="13.5" x14ac:dyDescent="0.25">
      <c r="A1708" s="3">
        <v>44503</v>
      </c>
      <c r="B1708" s="2">
        <v>1.3742000000000001</v>
      </c>
      <c r="C1708" s="2">
        <v>54.415092875730956</v>
      </c>
      <c r="D1708" s="2">
        <v>2.6164502295974224E-2</v>
      </c>
      <c r="E1708" s="2">
        <v>-2.5125194518662016E-2</v>
      </c>
      <c r="F1708" s="2">
        <v>1.3608199999999999</v>
      </c>
      <c r="G1708" s="2">
        <v>1.36304</v>
      </c>
      <c r="H1708" s="2">
        <v>1.3719450000000002</v>
      </c>
      <c r="I1708" s="2">
        <v>1.29871</v>
      </c>
      <c r="J1708" s="2">
        <v>1.1753809999999991</v>
      </c>
      <c r="K1708" s="17" t="s">
        <v>50</v>
      </c>
      <c r="L1708" s="17" t="s">
        <v>53</v>
      </c>
      <c r="M1708" s="17" t="s">
        <v>51</v>
      </c>
    </row>
    <row r="1709" spans="1:13" ht="13.5" x14ac:dyDescent="0.25">
      <c r="A1709" s="3">
        <v>44504</v>
      </c>
      <c r="B1709" s="2">
        <v>1.3668</v>
      </c>
      <c r="C1709" s="2">
        <v>52.90144394008307</v>
      </c>
      <c r="D1709" s="2">
        <v>2.5527621496808317E-2</v>
      </c>
      <c r="E1709" s="2">
        <v>-2.323895422043103E-2</v>
      </c>
      <c r="F1709" s="2">
        <v>1.3608199999999999</v>
      </c>
      <c r="G1709" s="2">
        <v>1.3615599999999999</v>
      </c>
      <c r="H1709" s="2">
        <v>1.3730600000000002</v>
      </c>
      <c r="I1709" s="2">
        <v>1.302424</v>
      </c>
      <c r="J1709" s="2">
        <v>1.1766184999999991</v>
      </c>
      <c r="K1709" s="17" t="s">
        <v>50</v>
      </c>
      <c r="L1709" s="17" t="s">
        <v>53</v>
      </c>
      <c r="M1709" s="17" t="s">
        <v>53</v>
      </c>
    </row>
    <row r="1710" spans="1:13" ht="13.5" x14ac:dyDescent="0.25">
      <c r="A1710" s="3">
        <v>44505</v>
      </c>
      <c r="B1710" s="2">
        <v>1.3519000000000001</v>
      </c>
      <c r="C1710" s="2">
        <v>49.892067488590619</v>
      </c>
      <c r="D1710" s="2">
        <v>1.9148553959036585E-2</v>
      </c>
      <c r="E1710" s="2">
        <v>-2.1630145198854259E-2</v>
      </c>
      <c r="F1710" s="2">
        <v>1.35636</v>
      </c>
      <c r="G1710" s="2">
        <v>1.3630499999999999</v>
      </c>
      <c r="H1710" s="2">
        <v>1.3738049999999999</v>
      </c>
      <c r="I1710" s="2">
        <v>1.3058400000000001</v>
      </c>
      <c r="J1710" s="2">
        <v>1.1776754999999994</v>
      </c>
      <c r="K1710" s="17" t="s">
        <v>47</v>
      </c>
      <c r="L1710" s="17" t="s">
        <v>53</v>
      </c>
      <c r="M1710" s="17" t="s">
        <v>46</v>
      </c>
    </row>
    <row r="1711" spans="1:13" ht="13.5" x14ac:dyDescent="0.25">
      <c r="A1711" s="3">
        <v>44508</v>
      </c>
      <c r="B1711" s="2">
        <v>1.3668</v>
      </c>
      <c r="C1711" s="2">
        <v>52.784594349860789</v>
      </c>
      <c r="D1711" s="2">
        <v>1.6089756840166558E-2</v>
      </c>
      <c r="E1711" s="2">
        <v>-2.03869568345477E-2</v>
      </c>
      <c r="F1711" s="2">
        <v>1.36232</v>
      </c>
      <c r="G1711" s="2">
        <v>1.3637999999999999</v>
      </c>
      <c r="H1711" s="2">
        <v>1.3752950000000002</v>
      </c>
      <c r="I1711" s="2">
        <v>1.3097040000000002</v>
      </c>
      <c r="J1711" s="2">
        <v>1.1788069999999995</v>
      </c>
      <c r="K1711" s="17" t="s">
        <v>50</v>
      </c>
      <c r="L1711" s="17" t="s">
        <v>53</v>
      </c>
      <c r="M1711" s="17" t="s">
        <v>51</v>
      </c>
    </row>
    <row r="1712" spans="1:13" ht="13.5" x14ac:dyDescent="0.25">
      <c r="A1712" s="3">
        <v>44509</v>
      </c>
      <c r="B1712" s="2">
        <v>1.4113</v>
      </c>
      <c r="C1712" s="2">
        <v>60.178113082622673</v>
      </c>
      <c r="D1712" s="2">
        <v>1.3558907167659617E-2</v>
      </c>
      <c r="E1712" s="2">
        <v>-1.9576023869201348E-2</v>
      </c>
      <c r="F1712" s="2">
        <v>1.3741999999999999</v>
      </c>
      <c r="G1712" s="2">
        <v>1.36677</v>
      </c>
      <c r="H1712" s="2">
        <v>1.3771500000000001</v>
      </c>
      <c r="I1712" s="2">
        <v>1.314308</v>
      </c>
      <c r="J1712" s="2">
        <v>1.1802314999999997</v>
      </c>
      <c r="K1712" s="17" t="s">
        <v>50</v>
      </c>
      <c r="L1712" s="17" t="s">
        <v>49</v>
      </c>
      <c r="M1712" s="17" t="s">
        <v>51</v>
      </c>
    </row>
    <row r="1713" spans="1:13" ht="13.5" x14ac:dyDescent="0.25">
      <c r="A1713" s="3">
        <v>44510</v>
      </c>
      <c r="B1713" s="2">
        <v>1.3965000000000001</v>
      </c>
      <c r="C1713" s="2">
        <v>56.982213286343132</v>
      </c>
      <c r="D1713" s="2">
        <v>9.9024419579445411E-3</v>
      </c>
      <c r="E1713" s="2">
        <v>-1.9467531175188957E-2</v>
      </c>
      <c r="F1713" s="2">
        <v>1.37866</v>
      </c>
      <c r="G1713" s="2">
        <v>1.36974</v>
      </c>
      <c r="H1713" s="2">
        <v>1.3764100000000004</v>
      </c>
      <c r="I1713" s="2">
        <v>1.318616</v>
      </c>
      <c r="J1713" s="2">
        <v>1.1817239999999996</v>
      </c>
      <c r="K1713" s="17" t="s">
        <v>50</v>
      </c>
      <c r="L1713" s="17" t="s">
        <v>49</v>
      </c>
      <c r="M1713" s="17" t="s">
        <v>51</v>
      </c>
    </row>
    <row r="1714" spans="1:13" ht="13.5" x14ac:dyDescent="0.25">
      <c r="A1714" s="3">
        <v>44511</v>
      </c>
      <c r="B1714" s="2">
        <v>1.4113</v>
      </c>
      <c r="C1714" s="2">
        <v>59.309410828335508</v>
      </c>
      <c r="D1714" s="2">
        <v>5.4900838368519E-3</v>
      </c>
      <c r="E1714" s="2">
        <v>-2.0321998880957804E-2</v>
      </c>
      <c r="F1714" s="2">
        <v>1.3875600000000001</v>
      </c>
      <c r="G1714" s="2">
        <v>1.37419</v>
      </c>
      <c r="H1714" s="2">
        <v>1.3760400000000002</v>
      </c>
      <c r="I1714" s="2">
        <v>1.323072</v>
      </c>
      <c r="J1714" s="2">
        <v>1.1832904999999996</v>
      </c>
      <c r="K1714" s="17" t="s">
        <v>50</v>
      </c>
      <c r="L1714" s="17" t="s">
        <v>49</v>
      </c>
      <c r="M1714" s="17" t="s">
        <v>51</v>
      </c>
    </row>
    <row r="1715" spans="1:13" ht="13.5" x14ac:dyDescent="0.25">
      <c r="A1715" s="3">
        <v>44512</v>
      </c>
      <c r="B1715" s="2">
        <v>1.4187000000000001</v>
      </c>
      <c r="C1715" s="2">
        <v>60.46117517934799</v>
      </c>
      <c r="D1715" s="2">
        <v>2.0537339261743615E-3</v>
      </c>
      <c r="E1715" s="2">
        <v>-2.2571542037042786E-2</v>
      </c>
      <c r="F1715" s="2">
        <v>1.4009199999999999</v>
      </c>
      <c r="G1715" s="2">
        <v>1.3786400000000001</v>
      </c>
      <c r="H1715" s="2">
        <v>1.3760400000000002</v>
      </c>
      <c r="I1715" s="2">
        <v>1.3279739999999998</v>
      </c>
      <c r="J1715" s="2">
        <v>1.1850354999999997</v>
      </c>
      <c r="K1715" s="17" t="s">
        <v>50</v>
      </c>
      <c r="L1715" s="17" t="s">
        <v>49</v>
      </c>
      <c r="M1715" s="17" t="s">
        <v>51</v>
      </c>
    </row>
    <row r="1716" spans="1:13" ht="13.5" x14ac:dyDescent="0.25">
      <c r="A1716" s="3">
        <v>44515</v>
      </c>
      <c r="B1716" s="2">
        <v>1.4113</v>
      </c>
      <c r="C1716" s="2">
        <v>58.672670050832821</v>
      </c>
      <c r="D1716" s="2">
        <v>-6.3440186696690493E-3</v>
      </c>
      <c r="E1716" s="2">
        <v>-2.5700822433492278E-2</v>
      </c>
      <c r="F1716" s="2">
        <v>1.4098200000000001</v>
      </c>
      <c r="G1716" s="2">
        <v>1.3860700000000001</v>
      </c>
      <c r="H1716" s="2">
        <v>1.3764100000000004</v>
      </c>
      <c r="I1716" s="2">
        <v>1.3330239999999998</v>
      </c>
      <c r="J1716" s="2">
        <v>1.1866724999999996</v>
      </c>
      <c r="K1716" s="17" t="s">
        <v>50</v>
      </c>
      <c r="L1716" s="17" t="s">
        <v>49</v>
      </c>
      <c r="M1716" s="17" t="s">
        <v>51</v>
      </c>
    </row>
    <row r="1717" spans="1:13" ht="13.5" x14ac:dyDescent="0.25">
      <c r="A1717" s="3">
        <v>44516</v>
      </c>
      <c r="B1717" s="2">
        <v>1.4187000000000001</v>
      </c>
      <c r="C1717" s="2">
        <v>59.94856913325274</v>
      </c>
      <c r="D1717" s="2">
        <v>-1.1953722057641114E-2</v>
      </c>
      <c r="E1717" s="2">
        <v>-2.7962760310393995E-2</v>
      </c>
      <c r="F1717" s="2">
        <v>1.4113000000000002</v>
      </c>
      <c r="G1717" s="2">
        <v>1.3927499999999999</v>
      </c>
      <c r="H1717" s="2">
        <v>1.3771500000000003</v>
      </c>
      <c r="I1717" s="2">
        <v>1.3382219999999998</v>
      </c>
      <c r="J1717" s="2">
        <v>1.1884529999999998</v>
      </c>
      <c r="K1717" s="17" t="s">
        <v>47</v>
      </c>
      <c r="L1717" s="17" t="s">
        <v>53</v>
      </c>
      <c r="M1717" s="17" t="s">
        <v>54</v>
      </c>
    </row>
    <row r="1718" spans="1:13" ht="13.5" x14ac:dyDescent="0.25">
      <c r="A1718" s="3">
        <v>44517</v>
      </c>
      <c r="B1718" s="2">
        <v>1.4038999999999999</v>
      </c>
      <c r="C1718" s="2">
        <v>56.210792336894457</v>
      </c>
      <c r="D1718" s="2">
        <v>-1.2446752095993885E-2</v>
      </c>
      <c r="E1718" s="2">
        <v>-2.6763144855433012E-2</v>
      </c>
      <c r="F1718" s="2">
        <v>1.4127800000000001</v>
      </c>
      <c r="G1718" s="2">
        <v>1.3957200000000001</v>
      </c>
      <c r="H1718" s="2">
        <v>1.3793800000000003</v>
      </c>
      <c r="I1718" s="2">
        <v>1.3434219999999999</v>
      </c>
      <c r="J1718" s="2">
        <v>1.1902654999999995</v>
      </c>
      <c r="K1718" s="17" t="s">
        <v>50</v>
      </c>
      <c r="L1718" s="17" t="s">
        <v>53</v>
      </c>
      <c r="M1718" s="17" t="s">
        <v>51</v>
      </c>
    </row>
    <row r="1719" spans="1:13" ht="13.5" x14ac:dyDescent="0.25">
      <c r="A1719" s="3">
        <v>44518</v>
      </c>
      <c r="B1719" s="2">
        <v>1.4113</v>
      </c>
      <c r="C1719" s="2">
        <v>57.633170875300841</v>
      </c>
      <c r="D1719" s="2">
        <v>-1.4716257087911355E-2</v>
      </c>
      <c r="E1719" s="2">
        <v>-2.3457548418925396E-2</v>
      </c>
      <c r="F1719" s="2">
        <v>1.4127800000000001</v>
      </c>
      <c r="G1719" s="2">
        <v>1.4001700000000001</v>
      </c>
      <c r="H1719" s="2">
        <v>1.3808650000000002</v>
      </c>
      <c r="I1719" s="2">
        <v>1.3481759999999996</v>
      </c>
      <c r="J1719" s="2">
        <v>1.1920444999999997</v>
      </c>
      <c r="K1719" s="17" t="s">
        <v>50</v>
      </c>
      <c r="L1719" s="17" t="s">
        <v>53</v>
      </c>
      <c r="M1719" s="17" t="s">
        <v>53</v>
      </c>
    </row>
    <row r="1720" spans="1:13" ht="13.5" x14ac:dyDescent="0.25">
      <c r="A1720" s="3">
        <v>44519</v>
      </c>
      <c r="B1720" s="2">
        <v>1.3815999999999999</v>
      </c>
      <c r="C1720" s="2">
        <v>50.537817933793114</v>
      </c>
      <c r="D1720" s="2">
        <v>-1.6926082855505786E-2</v>
      </c>
      <c r="E1720" s="2">
        <v>-1.8879419560071272E-2</v>
      </c>
      <c r="F1720" s="2">
        <v>1.4053599999999999</v>
      </c>
      <c r="G1720" s="2">
        <v>1.4031400000000001</v>
      </c>
      <c r="H1720" s="2">
        <v>1.3830950000000002</v>
      </c>
      <c r="I1720" s="2">
        <v>1.3527819999999999</v>
      </c>
      <c r="J1720" s="2">
        <v>1.1936039999999997</v>
      </c>
      <c r="K1720" s="17" t="s">
        <v>47</v>
      </c>
      <c r="L1720" s="17" t="s">
        <v>53</v>
      </c>
      <c r="M1720" s="17" t="s">
        <v>46</v>
      </c>
    </row>
    <row r="1721" spans="1:13" ht="13.5" x14ac:dyDescent="0.25">
      <c r="A1721" s="3">
        <v>44522</v>
      </c>
      <c r="B1721" s="2">
        <v>1.389</v>
      </c>
      <c r="C1721" s="2">
        <v>52.119503275991136</v>
      </c>
      <c r="D1721" s="2">
        <v>-1.7058839991307639E-2</v>
      </c>
      <c r="E1721" s="2">
        <v>-1.3073190708164749E-2</v>
      </c>
      <c r="F1721" s="2">
        <v>1.4009</v>
      </c>
      <c r="G1721" s="2">
        <v>1.4053600000000002</v>
      </c>
      <c r="H1721" s="2">
        <v>1.3845800000000001</v>
      </c>
      <c r="I1721" s="2">
        <v>1.3575360000000001</v>
      </c>
      <c r="J1721" s="2">
        <v>1.1952004999999997</v>
      </c>
      <c r="K1721" s="17" t="s">
        <v>47</v>
      </c>
      <c r="L1721" s="17" t="s">
        <v>53</v>
      </c>
      <c r="M1721" s="17" t="s">
        <v>46</v>
      </c>
    </row>
    <row r="1722" spans="1:13" ht="13.5" x14ac:dyDescent="0.25">
      <c r="A1722" s="3">
        <v>44523</v>
      </c>
      <c r="B1722" s="2">
        <v>1.389</v>
      </c>
      <c r="C1722" s="2">
        <v>52.119503275991136</v>
      </c>
      <c r="D1722" s="2">
        <v>-1.0375286864185762E-2</v>
      </c>
      <c r="E1722" s="2">
        <v>-6.0073437931157511E-3</v>
      </c>
      <c r="F1722" s="2">
        <v>1.39496</v>
      </c>
      <c r="G1722" s="2">
        <v>1.40313</v>
      </c>
      <c r="H1722" s="2">
        <v>1.3849500000000001</v>
      </c>
      <c r="I1722" s="2">
        <v>1.3622899999999996</v>
      </c>
      <c r="J1722" s="2">
        <v>1.1969384999999999</v>
      </c>
      <c r="K1722" s="17" t="s">
        <v>47</v>
      </c>
      <c r="L1722" s="17" t="s">
        <v>53</v>
      </c>
      <c r="M1722" s="17" t="s">
        <v>46</v>
      </c>
    </row>
    <row r="1723" spans="1:13" ht="13.5" x14ac:dyDescent="0.25">
      <c r="A1723" s="3">
        <v>44524</v>
      </c>
      <c r="B1723" s="2">
        <v>1.389</v>
      </c>
      <c r="C1723" s="2">
        <v>52.119503275991136</v>
      </c>
      <c r="D1723" s="2">
        <v>-7.0434399769627731E-3</v>
      </c>
      <c r="E1723" s="2">
        <v>1.1507830811609563E-3</v>
      </c>
      <c r="F1723" s="2">
        <v>1.39198</v>
      </c>
      <c r="G1723" s="2">
        <v>1.40238</v>
      </c>
      <c r="H1723" s="2">
        <v>1.3860600000000001</v>
      </c>
      <c r="I1723" s="2">
        <v>1.3667459999999998</v>
      </c>
      <c r="J1723" s="2">
        <v>1.1987474999999999</v>
      </c>
      <c r="K1723" s="17" t="s">
        <v>47</v>
      </c>
      <c r="L1723" s="17" t="s">
        <v>53</v>
      </c>
      <c r="M1723" s="17" t="s">
        <v>46</v>
      </c>
    </row>
    <row r="1724" spans="1:13" ht="13.5" x14ac:dyDescent="0.25">
      <c r="A1724" s="3">
        <v>44525</v>
      </c>
      <c r="B1724" s="2">
        <v>1.389</v>
      </c>
      <c r="C1724" s="2">
        <v>52.119503275991136</v>
      </c>
      <c r="D1724" s="2">
        <v>-1.9903583419367266E-3</v>
      </c>
      <c r="E1724" s="2">
        <v>8.8994268502480718E-3</v>
      </c>
      <c r="F1724" s="2">
        <v>1.3875200000000001</v>
      </c>
      <c r="G1724" s="2">
        <v>1.4001499999999998</v>
      </c>
      <c r="H1724" s="2">
        <v>1.3871699999999998</v>
      </c>
      <c r="I1724" s="2">
        <v>1.3710539999999998</v>
      </c>
      <c r="J1724" s="2">
        <v>1.200663</v>
      </c>
      <c r="K1724" s="17" t="s">
        <v>47</v>
      </c>
      <c r="L1724" s="17" t="s">
        <v>53</v>
      </c>
      <c r="M1724" s="17" t="s">
        <v>46</v>
      </c>
    </row>
    <row r="1725" spans="1:13" ht="13.5" x14ac:dyDescent="0.25">
      <c r="A1725" s="3">
        <v>44526</v>
      </c>
      <c r="B1725" s="2">
        <v>1.389</v>
      </c>
      <c r="C1725" s="2">
        <v>52.119503275991136</v>
      </c>
      <c r="D1725" s="2">
        <v>3.3838834899719838E-3</v>
      </c>
      <c r="E1725" s="2">
        <v>1.6205048197759489E-2</v>
      </c>
      <c r="F1725" s="2">
        <v>1.389</v>
      </c>
      <c r="G1725" s="2">
        <v>1.3971799999999996</v>
      </c>
      <c r="H1725" s="2">
        <v>1.38791</v>
      </c>
      <c r="I1725" s="2">
        <v>1.3750639999999998</v>
      </c>
      <c r="J1725" s="2">
        <v>1.2025429999999999</v>
      </c>
      <c r="K1725" s="17" t="s">
        <v>50</v>
      </c>
      <c r="L1725" s="17" t="s">
        <v>53</v>
      </c>
      <c r="M1725" s="17" t="s">
        <v>51</v>
      </c>
    </row>
    <row r="1726" spans="1:13" ht="13.5" x14ac:dyDescent="0.25">
      <c r="A1726" s="3">
        <v>44529</v>
      </c>
      <c r="B1726" s="2">
        <v>1.389</v>
      </c>
      <c r="C1726" s="2">
        <v>52.119503275991136</v>
      </c>
      <c r="D1726" s="2">
        <v>6.7559090450004522E-3</v>
      </c>
      <c r="E1726" s="2">
        <v>2.3069836485159558E-2</v>
      </c>
      <c r="F1726" s="2">
        <v>1.389</v>
      </c>
      <c r="G1726" s="2">
        <v>1.3949499999999997</v>
      </c>
      <c r="H1726" s="2">
        <v>1.3905099999999997</v>
      </c>
      <c r="I1726" s="2">
        <v>1.3787779999999998</v>
      </c>
      <c r="J1726" s="2">
        <v>1.2042809999999999</v>
      </c>
      <c r="K1726" s="17" t="s">
        <v>53</v>
      </c>
      <c r="L1726" s="17" t="s">
        <v>53</v>
      </c>
      <c r="M1726" s="17" t="s">
        <v>53</v>
      </c>
    </row>
    <row r="1727" spans="1:13" ht="13.5" x14ac:dyDescent="0.25">
      <c r="A1727" s="3">
        <v>44530</v>
      </c>
      <c r="B1727" s="2">
        <v>1.389</v>
      </c>
      <c r="C1727" s="2">
        <v>52.119503275991136</v>
      </c>
      <c r="D1727" s="2">
        <v>1.0713411584752253E-2</v>
      </c>
      <c r="E1727" s="2">
        <v>2.8436188171702681E-2</v>
      </c>
      <c r="F1727" s="2">
        <v>1.389</v>
      </c>
      <c r="G1727" s="2">
        <v>1.3919799999999998</v>
      </c>
      <c r="H1727" s="2">
        <v>1.3923649999999996</v>
      </c>
      <c r="I1727" s="2">
        <v>1.3808579999999997</v>
      </c>
      <c r="J1727" s="2">
        <v>1.2059839999999999</v>
      </c>
      <c r="K1727" s="17" t="s">
        <v>53</v>
      </c>
      <c r="L1727" s="17" t="s">
        <v>53</v>
      </c>
      <c r="M1727" s="17" t="s">
        <v>53</v>
      </c>
    </row>
    <row r="1728" spans="1:13" ht="13.5" x14ac:dyDescent="0.25">
      <c r="A1728" s="3">
        <v>44531</v>
      </c>
      <c r="B1728" s="2">
        <v>1.389</v>
      </c>
      <c r="C1728" s="2">
        <v>52.119503275991136</v>
      </c>
      <c r="D1728" s="2">
        <v>1.1753467288720065E-2</v>
      </c>
      <c r="E1728" s="2">
        <v>3.2518477539846199E-2</v>
      </c>
      <c r="F1728" s="2">
        <v>1.389</v>
      </c>
      <c r="G1728" s="2">
        <v>1.3904899999999998</v>
      </c>
      <c r="H1728" s="2">
        <v>1.3931049999999998</v>
      </c>
      <c r="I1728" s="2">
        <v>1.3813019999999998</v>
      </c>
      <c r="J1728" s="2">
        <v>1.2077929999999999</v>
      </c>
      <c r="K1728" s="17" t="s">
        <v>53</v>
      </c>
      <c r="L1728" s="17" t="s">
        <v>53</v>
      </c>
      <c r="M1728" s="17" t="s">
        <v>53</v>
      </c>
    </row>
    <row r="1729" spans="1:13" ht="13.5" x14ac:dyDescent="0.25">
      <c r="A1729" s="3">
        <v>44532</v>
      </c>
      <c r="B1729" s="2">
        <v>1.389</v>
      </c>
      <c r="C1729" s="2">
        <v>52.119503275991136</v>
      </c>
      <c r="D1729" s="2">
        <v>1.3742645207341697E-2</v>
      </c>
      <c r="E1729" s="2">
        <v>3.4593978826925151E-2</v>
      </c>
      <c r="F1729" s="2">
        <v>1.389</v>
      </c>
      <c r="G1729" s="2">
        <v>1.3882599999999998</v>
      </c>
      <c r="H1729" s="2">
        <v>1.3942149999999998</v>
      </c>
      <c r="I1729" s="2">
        <v>1.3808560000000001</v>
      </c>
      <c r="J1729" s="2">
        <v>1.2096374999999999</v>
      </c>
      <c r="K1729" s="17" t="s">
        <v>53</v>
      </c>
      <c r="L1729" s="17" t="s">
        <v>53</v>
      </c>
      <c r="M1729" s="17" t="s">
        <v>53</v>
      </c>
    </row>
    <row r="1730" spans="1:13" ht="13.5" x14ac:dyDescent="0.25">
      <c r="A1730" s="3">
        <v>44533</v>
      </c>
      <c r="B1730" s="2">
        <v>1.389</v>
      </c>
      <c r="C1730" s="2">
        <v>52.119503275991136</v>
      </c>
      <c r="D1730" s="2">
        <v>1.0829406879112824E-2</v>
      </c>
      <c r="E1730" s="2">
        <v>3.5290227166488455E-2</v>
      </c>
      <c r="F1730" s="2">
        <v>1.389</v>
      </c>
      <c r="G1730" s="2">
        <v>1.3889999999999998</v>
      </c>
      <c r="H1730" s="2">
        <v>1.3960699999999997</v>
      </c>
      <c r="I1730" s="2">
        <v>1.3804099999999999</v>
      </c>
      <c r="J1730" s="2">
        <v>1.2114819999999999</v>
      </c>
      <c r="K1730" s="17" t="s">
        <v>53</v>
      </c>
      <c r="L1730" s="17" t="s">
        <v>53</v>
      </c>
      <c r="M1730" s="17" t="s">
        <v>53</v>
      </c>
    </row>
    <row r="1731" spans="1:13" ht="13.5" x14ac:dyDescent="0.25">
      <c r="A1731" s="3">
        <v>44536</v>
      </c>
      <c r="B1731" s="2">
        <v>1.389</v>
      </c>
      <c r="C1731" s="2">
        <v>52.119503275991136</v>
      </c>
      <c r="D1731" s="2">
        <v>9.4776742073765519E-3</v>
      </c>
      <c r="E1731" s="2">
        <v>3.471890057831787E-2</v>
      </c>
      <c r="F1731" s="2">
        <v>1.389</v>
      </c>
      <c r="G1731" s="2">
        <v>1.3889999999999998</v>
      </c>
      <c r="H1731" s="2">
        <v>1.3971799999999999</v>
      </c>
      <c r="I1731" s="2">
        <v>1.380112</v>
      </c>
      <c r="J1731" s="2">
        <v>1.2133265</v>
      </c>
      <c r="K1731" s="17" t="s">
        <v>53</v>
      </c>
      <c r="L1731" s="17" t="s">
        <v>53</v>
      </c>
      <c r="M1731" s="17" t="s">
        <v>53</v>
      </c>
    </row>
    <row r="1732" spans="1:13" ht="13.5" x14ac:dyDescent="0.25">
      <c r="A1732" s="3">
        <v>44537</v>
      </c>
      <c r="B1732" s="2">
        <v>1.3742000000000001</v>
      </c>
      <c r="C1732" s="2">
        <v>45.538566924909858</v>
      </c>
      <c r="D1732" s="2">
        <v>9.4069130063592077E-3</v>
      </c>
      <c r="E1732" s="2">
        <v>3.1959285684330249E-2</v>
      </c>
      <c r="F1732" s="2">
        <v>1.3860399999999999</v>
      </c>
      <c r="G1732" s="2">
        <v>1.3875199999999999</v>
      </c>
      <c r="H1732" s="2">
        <v>1.3953249999999997</v>
      </c>
      <c r="I1732" s="2">
        <v>1.3807060000000004</v>
      </c>
      <c r="J1732" s="2">
        <v>1.2149555000000001</v>
      </c>
      <c r="K1732" s="17" t="s">
        <v>47</v>
      </c>
      <c r="L1732" s="17" t="s">
        <v>53</v>
      </c>
      <c r="M1732" s="17" t="s">
        <v>46</v>
      </c>
    </row>
    <row r="1733" spans="1:13" ht="13.5" x14ac:dyDescent="0.25">
      <c r="A1733" s="3">
        <v>44538</v>
      </c>
      <c r="B1733" s="2">
        <v>1.3815999999999999</v>
      </c>
      <c r="C1733" s="2">
        <v>49.005649421422191</v>
      </c>
      <c r="D1733" s="2">
        <v>8.8647848516436589E-3</v>
      </c>
      <c r="E1733" s="2">
        <v>2.9050913121459833E-2</v>
      </c>
      <c r="F1733" s="2">
        <v>1.38456</v>
      </c>
      <c r="G1733" s="2">
        <v>1.3867799999999999</v>
      </c>
      <c r="H1733" s="2">
        <v>1.3945799999999999</v>
      </c>
      <c r="I1733" s="2">
        <v>1.3814480000000002</v>
      </c>
      <c r="J1733" s="2">
        <v>1.2166215</v>
      </c>
      <c r="K1733" s="17" t="s">
        <v>47</v>
      </c>
      <c r="L1733" s="17" t="s">
        <v>53</v>
      </c>
      <c r="M1733" s="17" t="s">
        <v>46</v>
      </c>
    </row>
    <row r="1734" spans="1:13" ht="13.5" x14ac:dyDescent="0.25">
      <c r="A1734" s="3">
        <v>44539</v>
      </c>
      <c r="B1734" s="2">
        <v>1.3815999999999999</v>
      </c>
      <c r="C1734" s="2">
        <v>49.005649421422184</v>
      </c>
      <c r="D1734" s="2">
        <v>8.4233478660218353E-3</v>
      </c>
      <c r="E1734" s="2">
        <v>2.613555092185281E-2</v>
      </c>
      <c r="F1734" s="2">
        <v>1.3830800000000001</v>
      </c>
      <c r="G1734" s="2">
        <v>1.3860399999999999</v>
      </c>
      <c r="H1734" s="2">
        <v>1.3930949999999995</v>
      </c>
      <c r="I1734" s="2">
        <v>1.3824880000000008</v>
      </c>
      <c r="J1734" s="2">
        <v>1.2183935000000001</v>
      </c>
      <c r="K1734" s="17" t="s">
        <v>47</v>
      </c>
      <c r="L1734" s="17" t="s">
        <v>53</v>
      </c>
      <c r="M1734" s="17" t="s">
        <v>46</v>
      </c>
    </row>
    <row r="1735" spans="1:13" ht="13.5" x14ac:dyDescent="0.25">
      <c r="A1735" s="3">
        <v>44540</v>
      </c>
      <c r="B1735" s="2">
        <v>1.3742000000000001</v>
      </c>
      <c r="C1735" s="2">
        <v>45.636236049798107</v>
      </c>
      <c r="D1735" s="2">
        <v>8.6139787420611569E-3</v>
      </c>
      <c r="E1735" s="2">
        <v>2.4053683034648179E-2</v>
      </c>
      <c r="F1735" s="2">
        <v>1.38012</v>
      </c>
      <c r="G1735" s="2">
        <v>1.38456</v>
      </c>
      <c r="H1735" s="2">
        <v>1.3908699999999996</v>
      </c>
      <c r="I1735" s="2">
        <v>1.3818940000000006</v>
      </c>
      <c r="J1735" s="2">
        <v>1.2201640000000002</v>
      </c>
      <c r="K1735" s="17" t="s">
        <v>47</v>
      </c>
      <c r="L1735" s="17" t="s">
        <v>53</v>
      </c>
      <c r="M1735" s="17" t="s">
        <v>46</v>
      </c>
    </row>
    <row r="1736" spans="1:13" ht="13.5" x14ac:dyDescent="0.25">
      <c r="A1736" s="3">
        <v>44543</v>
      </c>
      <c r="B1736" s="2">
        <v>1.3742000000000001</v>
      </c>
      <c r="C1736" s="2">
        <v>45.636236049798107</v>
      </c>
      <c r="D1736" s="2">
        <v>8.8338293857721517E-3</v>
      </c>
      <c r="E1736" s="2">
        <v>2.1859086291105546E-2</v>
      </c>
      <c r="F1736" s="2">
        <v>1.3771599999999999</v>
      </c>
      <c r="G1736" s="2">
        <v>1.3830800000000001</v>
      </c>
      <c r="H1736" s="2">
        <v>1.3890149999999999</v>
      </c>
      <c r="I1736" s="2">
        <v>1.3817460000000008</v>
      </c>
      <c r="J1736" s="2">
        <v>1.2218635000000004</v>
      </c>
      <c r="K1736" s="17" t="s">
        <v>47</v>
      </c>
      <c r="L1736" s="17" t="s">
        <v>53</v>
      </c>
      <c r="M1736" s="17" t="s">
        <v>46</v>
      </c>
    </row>
    <row r="1737" spans="1:13" ht="13.5" x14ac:dyDescent="0.25">
      <c r="A1737" s="3">
        <v>44544</v>
      </c>
      <c r="B1737" s="2">
        <v>1.3668</v>
      </c>
      <c r="C1737" s="2">
        <v>42.26594004468204</v>
      </c>
      <c r="D1737" s="2">
        <v>9.622215737559614E-3</v>
      </c>
      <c r="E1737" s="2">
        <v>1.9659056392730884E-2</v>
      </c>
      <c r="F1737" s="2">
        <v>1.3756799999999998</v>
      </c>
      <c r="G1737" s="2">
        <v>1.38086</v>
      </c>
      <c r="H1737" s="2">
        <v>1.3864199999999998</v>
      </c>
      <c r="I1737" s="2">
        <v>1.3815980000000008</v>
      </c>
      <c r="J1737" s="2">
        <v>1.2234555000000003</v>
      </c>
      <c r="K1737" s="17" t="s">
        <v>47</v>
      </c>
      <c r="L1737" s="17" t="s">
        <v>53</v>
      </c>
      <c r="M1737" s="17" t="s">
        <v>46</v>
      </c>
    </row>
    <row r="1738" spans="1:13" ht="13.5" x14ac:dyDescent="0.25">
      <c r="A1738" s="3">
        <v>44545</v>
      </c>
      <c r="B1738" s="2">
        <v>1.3668</v>
      </c>
      <c r="C1738" s="2">
        <v>42.26594004468204</v>
      </c>
      <c r="D1738" s="2">
        <v>1.0383233924999402E-2</v>
      </c>
      <c r="E1738" s="2">
        <v>1.7073721682256137E-2</v>
      </c>
      <c r="F1738" s="2">
        <v>1.3727199999999999</v>
      </c>
      <c r="G1738" s="2">
        <v>1.3786399999999999</v>
      </c>
      <c r="H1738" s="2">
        <v>1.3845649999999998</v>
      </c>
      <c r="I1738" s="2">
        <v>1.3817480000000006</v>
      </c>
      <c r="J1738" s="2">
        <v>1.2249765000000004</v>
      </c>
      <c r="K1738" s="17" t="s">
        <v>47</v>
      </c>
      <c r="L1738" s="17" t="s">
        <v>53</v>
      </c>
      <c r="M1738" s="17" t="s">
        <v>46</v>
      </c>
    </row>
    <row r="1739" spans="1:13" ht="13.5" x14ac:dyDescent="0.25">
      <c r="A1739" s="3">
        <v>44546</v>
      </c>
      <c r="B1739" s="2">
        <v>1.3593</v>
      </c>
      <c r="C1739" s="2">
        <v>38.889997452241118</v>
      </c>
      <c r="D1739" s="2">
        <v>1.1669692802053433E-2</v>
      </c>
      <c r="E1739" s="2">
        <v>1.435295712182386E-2</v>
      </c>
      <c r="F1739" s="2">
        <v>1.3682599999999998</v>
      </c>
      <c r="G1739" s="2">
        <v>1.3756699999999999</v>
      </c>
      <c r="H1739" s="2">
        <v>1.3819650000000001</v>
      </c>
      <c r="I1739" s="2">
        <v>1.3820440000000005</v>
      </c>
      <c r="J1739" s="2">
        <v>1.2265310000000003</v>
      </c>
      <c r="K1739" s="17" t="s">
        <v>47</v>
      </c>
      <c r="L1739" s="17" t="s">
        <v>53</v>
      </c>
      <c r="M1739" s="17" t="s">
        <v>46</v>
      </c>
    </row>
    <row r="1740" spans="1:13" ht="13.5" x14ac:dyDescent="0.25">
      <c r="A1740" s="3">
        <v>44550</v>
      </c>
      <c r="B1740" s="2">
        <v>1.3668</v>
      </c>
      <c r="C1740" s="2">
        <v>43.730210664783122</v>
      </c>
      <c r="D1740" s="2">
        <v>1.2327520209408416E-2</v>
      </c>
      <c r="E1740" s="2">
        <v>9.2697570492087863E-3</v>
      </c>
      <c r="F1740" s="2">
        <v>1.3667799999999999</v>
      </c>
      <c r="G1740" s="2">
        <v>1.3734499999999996</v>
      </c>
      <c r="H1740" s="2">
        <v>1.3812250000000001</v>
      </c>
      <c r="I1740" s="2">
        <v>1.3826400000000008</v>
      </c>
      <c r="J1740" s="2">
        <v>1.2280520000000004</v>
      </c>
      <c r="K1740" s="17" t="s">
        <v>47</v>
      </c>
      <c r="L1740" s="17" t="s">
        <v>53</v>
      </c>
      <c r="M1740" s="17" t="s">
        <v>46</v>
      </c>
    </row>
    <row r="1741" spans="1:13" ht="13.5" x14ac:dyDescent="0.25">
      <c r="A1741" s="3">
        <v>44551</v>
      </c>
      <c r="B1741" s="2">
        <v>1.337</v>
      </c>
      <c r="C1741" s="2">
        <v>32.660910532150879</v>
      </c>
      <c r="D1741" s="2">
        <v>1.5162826352385528E-2</v>
      </c>
      <c r="E1741" s="2">
        <v>3.6254722558429929E-3</v>
      </c>
      <c r="F1741" s="2">
        <v>1.35934</v>
      </c>
      <c r="G1741" s="2">
        <v>1.3682499999999997</v>
      </c>
      <c r="H1741" s="2">
        <v>1.378625</v>
      </c>
      <c r="I1741" s="2">
        <v>1.3826400000000008</v>
      </c>
      <c r="J1741" s="2">
        <v>1.2296365000000002</v>
      </c>
      <c r="K1741" s="17" t="s">
        <v>47</v>
      </c>
      <c r="L1741" s="17" t="s">
        <v>53</v>
      </c>
      <c r="M1741" s="17" t="s">
        <v>46</v>
      </c>
    </row>
    <row r="1742" spans="1:13" ht="13.5" x14ac:dyDescent="0.25">
      <c r="A1742" s="3">
        <v>44552</v>
      </c>
      <c r="B1742" s="2">
        <v>1.3668</v>
      </c>
      <c r="C1742" s="2">
        <v>47.085356766384933</v>
      </c>
      <c r="D1742" s="2">
        <v>1.3319686420502963E-2</v>
      </c>
      <c r="E1742" s="2">
        <v>-2.0547218713458421E-3</v>
      </c>
      <c r="F1742" s="2">
        <v>1.35934</v>
      </c>
      <c r="G1742" s="2">
        <v>1.3675099999999998</v>
      </c>
      <c r="H1742" s="2">
        <v>1.3775150000000003</v>
      </c>
      <c r="I1742" s="2">
        <v>1.3824920000000005</v>
      </c>
      <c r="J1742" s="2">
        <v>1.2315115000000003</v>
      </c>
      <c r="K1742" s="17" t="s">
        <v>47</v>
      </c>
      <c r="L1742" s="17" t="s">
        <v>53</v>
      </c>
      <c r="M1742" s="17" t="s">
        <v>53</v>
      </c>
    </row>
    <row r="1743" spans="1:13" ht="13.5" x14ac:dyDescent="0.25">
      <c r="A1743" s="3">
        <v>44553</v>
      </c>
      <c r="B1743" s="2">
        <v>1.3668</v>
      </c>
      <c r="C1743" s="2">
        <v>47.085356766384933</v>
      </c>
      <c r="D1743" s="2">
        <v>1.2946631642868356E-2</v>
      </c>
      <c r="E1743" s="2">
        <v>-7.6575960669213834E-3</v>
      </c>
      <c r="F1743" s="2">
        <v>1.35934</v>
      </c>
      <c r="G1743" s="2">
        <v>1.3660299999999999</v>
      </c>
      <c r="H1743" s="2">
        <v>1.3764050000000003</v>
      </c>
      <c r="I1743" s="2">
        <v>1.3816020000000007</v>
      </c>
      <c r="J1743" s="2">
        <v>1.2333865000000004</v>
      </c>
      <c r="K1743" s="17" t="s">
        <v>47</v>
      </c>
      <c r="L1743" s="17" t="s">
        <v>53</v>
      </c>
      <c r="M1743" s="17" t="s">
        <v>53</v>
      </c>
    </row>
    <row r="1744" spans="1:13" ht="13.5" x14ac:dyDescent="0.25">
      <c r="A1744" s="3">
        <v>44554</v>
      </c>
      <c r="B1744" s="2">
        <v>1.337</v>
      </c>
      <c r="C1744" s="2">
        <v>37.715704027553656</v>
      </c>
      <c r="D1744" s="2">
        <v>1.4882880673007914E-2</v>
      </c>
      <c r="E1744" s="2">
        <v>-1.2983463575867112E-2</v>
      </c>
      <c r="F1744" s="2">
        <v>1.3548800000000001</v>
      </c>
      <c r="G1744" s="2">
        <v>1.3615699999999999</v>
      </c>
      <c r="H1744" s="2">
        <v>1.3738050000000004</v>
      </c>
      <c r="I1744" s="2">
        <v>1.3799680000000007</v>
      </c>
      <c r="J1744" s="2">
        <v>1.2351125000000003</v>
      </c>
      <c r="K1744" s="17" t="s">
        <v>47</v>
      </c>
      <c r="L1744" s="17" t="s">
        <v>48</v>
      </c>
      <c r="M1744" s="17" t="s">
        <v>46</v>
      </c>
    </row>
    <row r="1745" spans="1:13" ht="13.5" x14ac:dyDescent="0.25">
      <c r="A1745" s="3">
        <v>44557</v>
      </c>
      <c r="B1745" s="2">
        <v>1.337</v>
      </c>
      <c r="C1745" s="2">
        <v>37.715704027553656</v>
      </c>
      <c r="D1745" s="2">
        <v>1.5600079990946147E-2</v>
      </c>
      <c r="E1745" s="2">
        <v>-1.8131085489132389E-2</v>
      </c>
      <c r="F1745" s="2">
        <v>1.3489200000000001</v>
      </c>
      <c r="G1745" s="2">
        <v>1.3578499999999998</v>
      </c>
      <c r="H1745" s="2">
        <v>1.3712050000000002</v>
      </c>
      <c r="I1745" s="2">
        <v>1.3783340000000006</v>
      </c>
      <c r="J1745" s="2">
        <v>1.2368385000000002</v>
      </c>
      <c r="K1745" s="17" t="s">
        <v>47</v>
      </c>
      <c r="L1745" s="17" t="s">
        <v>48</v>
      </c>
      <c r="M1745" s="17" t="s">
        <v>46</v>
      </c>
    </row>
    <row r="1746" spans="1:13" ht="13.5" x14ac:dyDescent="0.25">
      <c r="A1746" s="3">
        <v>44558</v>
      </c>
      <c r="B1746" s="2">
        <v>1.3593</v>
      </c>
      <c r="C1746" s="2">
        <v>46.888183539207077</v>
      </c>
      <c r="D1746" s="2">
        <v>1.4756289371200548E-2</v>
      </c>
      <c r="E1746" s="2">
        <v>-2.3298436340730741E-2</v>
      </c>
      <c r="F1746" s="2">
        <v>1.35338</v>
      </c>
      <c r="G1746" s="2">
        <v>1.3563599999999998</v>
      </c>
      <c r="H1746" s="2">
        <v>1.3697200000000005</v>
      </c>
      <c r="I1746" s="2">
        <v>1.3774420000000009</v>
      </c>
      <c r="J1746" s="2">
        <v>1.2386760000000001</v>
      </c>
      <c r="K1746" s="17" t="s">
        <v>47</v>
      </c>
      <c r="L1746" s="17" t="s">
        <v>48</v>
      </c>
      <c r="M1746" s="17" t="s">
        <v>54</v>
      </c>
    </row>
    <row r="1747" spans="1:13" ht="13.5" x14ac:dyDescent="0.25">
      <c r="A1747" s="3">
        <v>44559</v>
      </c>
      <c r="B1747" s="2">
        <v>1.3593</v>
      </c>
      <c r="C1747" s="2">
        <v>46.888183539207077</v>
      </c>
      <c r="D1747" s="2">
        <v>1.2958376043807895E-2</v>
      </c>
      <c r="E1747" s="2">
        <v>-2.8393714148714493E-2</v>
      </c>
      <c r="F1747" s="2">
        <v>1.35188</v>
      </c>
      <c r="G1747" s="2">
        <v>1.3556099999999998</v>
      </c>
      <c r="H1747" s="2">
        <v>1.3682350000000003</v>
      </c>
      <c r="I1747" s="2">
        <v>1.3765500000000008</v>
      </c>
      <c r="J1747" s="2">
        <v>1.2405135</v>
      </c>
      <c r="K1747" s="17" t="s">
        <v>47</v>
      </c>
      <c r="L1747" s="17" t="s">
        <v>48</v>
      </c>
      <c r="M1747" s="17" t="s">
        <v>46</v>
      </c>
    </row>
    <row r="1748" spans="1:13" ht="13.5" x14ac:dyDescent="0.25">
      <c r="A1748" s="3">
        <v>44560</v>
      </c>
      <c r="B1748" s="2">
        <v>1.3593</v>
      </c>
      <c r="C1748" s="2">
        <v>46.888183539207077</v>
      </c>
      <c r="D1748" s="2">
        <v>1.1487550775408417E-2</v>
      </c>
      <c r="E1748" s="2">
        <v>-3.0865390382393172E-2</v>
      </c>
      <c r="F1748" s="2">
        <v>1.3503799999999999</v>
      </c>
      <c r="G1748" s="2">
        <v>1.3548599999999997</v>
      </c>
      <c r="H1748" s="2">
        <v>1.3667500000000001</v>
      </c>
      <c r="I1748" s="2">
        <v>1.3765500000000008</v>
      </c>
      <c r="J1748" s="2">
        <v>1.2422095</v>
      </c>
      <c r="K1748" s="17" t="s">
        <v>47</v>
      </c>
      <c r="L1748" s="17" t="s">
        <v>48</v>
      </c>
      <c r="M1748" s="17" t="s">
        <v>46</v>
      </c>
    </row>
    <row r="1749" spans="1:13" ht="13.5" x14ac:dyDescent="0.25">
      <c r="A1749" s="3">
        <v>44561</v>
      </c>
      <c r="B1749" s="2">
        <v>1.3519000000000001</v>
      </c>
      <c r="C1749" s="2">
        <v>44.190927265637981</v>
      </c>
      <c r="D1749" s="2">
        <v>9.6840546161165442E-3</v>
      </c>
      <c r="E1749" s="2">
        <v>-3.0800418464069827E-2</v>
      </c>
      <c r="F1749" s="2">
        <v>1.3533599999999999</v>
      </c>
      <c r="G1749" s="2">
        <v>1.3541199999999998</v>
      </c>
      <c r="H1749" s="2">
        <v>1.3648950000000002</v>
      </c>
      <c r="I1749" s="2">
        <v>1.3759560000000008</v>
      </c>
      <c r="J1749" s="2">
        <v>1.2435850000000002</v>
      </c>
      <c r="K1749" s="17" t="s">
        <v>50</v>
      </c>
      <c r="L1749" s="17" t="s">
        <v>53</v>
      </c>
      <c r="M1749" s="17" t="s">
        <v>51</v>
      </c>
    </row>
    <row r="1750" spans="1:13" ht="13.5" x14ac:dyDescent="0.25">
      <c r="A1750" s="3">
        <v>44564</v>
      </c>
      <c r="B1750" s="2">
        <v>1.3593</v>
      </c>
      <c r="C1750" s="2">
        <v>47.446625151247005</v>
      </c>
      <c r="D1750" s="2">
        <v>8.8507279429832497E-3</v>
      </c>
      <c r="E1750" s="2">
        <v>-2.9078730178468556E-2</v>
      </c>
      <c r="F1750" s="2">
        <v>1.35782</v>
      </c>
      <c r="G1750" s="2">
        <v>1.3533699999999997</v>
      </c>
      <c r="H1750" s="2">
        <v>1.3634100000000002</v>
      </c>
      <c r="I1750" s="2">
        <v>1.3764020000000006</v>
      </c>
      <c r="J1750" s="2">
        <v>1.2448915</v>
      </c>
      <c r="K1750" s="17" t="s">
        <v>50</v>
      </c>
      <c r="L1750" s="17" t="s">
        <v>53</v>
      </c>
      <c r="M1750" s="17" t="s">
        <v>51</v>
      </c>
    </row>
    <row r="1751" spans="1:13" ht="13.5" x14ac:dyDescent="0.25">
      <c r="A1751" s="3">
        <v>44565</v>
      </c>
      <c r="B1751" s="2">
        <v>1.3519000000000001</v>
      </c>
      <c r="C1751" s="2">
        <v>44.642043791635786</v>
      </c>
      <c r="D1751" s="2">
        <v>4.1459765273605953E-3</v>
      </c>
      <c r="E1751" s="2">
        <v>-2.6841083145035808E-2</v>
      </c>
      <c r="F1751" s="2">
        <v>1.3563400000000001</v>
      </c>
      <c r="G1751" s="2">
        <v>1.35486</v>
      </c>
      <c r="H1751" s="2">
        <v>1.3615550000000001</v>
      </c>
      <c r="I1751" s="2">
        <v>1.3762540000000003</v>
      </c>
      <c r="J1751" s="2">
        <v>1.2461610000000001</v>
      </c>
      <c r="K1751" s="17" t="s">
        <v>47</v>
      </c>
      <c r="L1751" s="17" t="s">
        <v>53</v>
      </c>
      <c r="M1751" s="17" t="s">
        <v>46</v>
      </c>
    </row>
    <row r="1752" spans="1:13" ht="13.5" x14ac:dyDescent="0.25">
      <c r="A1752" s="3">
        <v>44566</v>
      </c>
      <c r="B1752" s="2">
        <v>1.3519000000000001</v>
      </c>
      <c r="C1752" s="2">
        <v>44.642043791635786</v>
      </c>
      <c r="D1752" s="2">
        <v>4.8274849450080648E-3</v>
      </c>
      <c r="E1752" s="2">
        <v>-2.4013091138315762E-2</v>
      </c>
      <c r="F1752" s="2">
        <v>1.35486</v>
      </c>
      <c r="G1752" s="2">
        <v>1.3533700000000002</v>
      </c>
      <c r="H1752" s="2">
        <v>1.3604400000000001</v>
      </c>
      <c r="I1752" s="2">
        <v>1.3756600000000003</v>
      </c>
      <c r="J1752" s="2">
        <v>1.2474660000000002</v>
      </c>
      <c r="K1752" s="17" t="s">
        <v>47</v>
      </c>
      <c r="L1752" s="17" t="s">
        <v>53</v>
      </c>
      <c r="M1752" s="17" t="s">
        <v>46</v>
      </c>
    </row>
    <row r="1753" spans="1:13" ht="13.5" x14ac:dyDescent="0.25">
      <c r="A1753" s="3">
        <v>44567</v>
      </c>
      <c r="B1753" s="2">
        <v>1.3519000000000001</v>
      </c>
      <c r="C1753" s="2">
        <v>44.642043791635786</v>
      </c>
      <c r="D1753" s="2">
        <v>5.4762167828230623E-3</v>
      </c>
      <c r="E1753" s="2">
        <v>-2.0771619604216276E-2</v>
      </c>
      <c r="F1753" s="2">
        <v>1.3533800000000002</v>
      </c>
      <c r="G1753" s="2">
        <v>1.35188</v>
      </c>
      <c r="H1753" s="2">
        <v>1.3589550000000004</v>
      </c>
      <c r="I1753" s="2">
        <v>1.375362</v>
      </c>
      <c r="J1753" s="2">
        <v>1.2488060000000003</v>
      </c>
      <c r="K1753" s="17" t="s">
        <v>47</v>
      </c>
      <c r="L1753" s="17" t="s">
        <v>53</v>
      </c>
      <c r="M1753" s="17" t="s">
        <v>46</v>
      </c>
    </row>
    <row r="1754" spans="1:13" ht="13.5" x14ac:dyDescent="0.25">
      <c r="A1754" s="3">
        <v>44568</v>
      </c>
      <c r="B1754" s="2">
        <v>1.3445</v>
      </c>
      <c r="C1754" s="2">
        <v>41.572835167073592</v>
      </c>
      <c r="D1754" s="2">
        <v>2.0554087721900149E-3</v>
      </c>
      <c r="E1754" s="2">
        <v>-1.7486103296671128E-2</v>
      </c>
      <c r="F1754" s="2">
        <v>1.3519000000000001</v>
      </c>
      <c r="G1754" s="2">
        <v>1.35263</v>
      </c>
      <c r="H1754" s="2">
        <v>1.3571000000000002</v>
      </c>
      <c r="I1754" s="2">
        <v>1.3749159999999998</v>
      </c>
      <c r="J1754" s="2">
        <v>1.2501090000000004</v>
      </c>
      <c r="K1754" s="17" t="s">
        <v>47</v>
      </c>
      <c r="L1754" s="17" t="s">
        <v>53</v>
      </c>
      <c r="M1754" s="17" t="s">
        <v>46</v>
      </c>
    </row>
    <row r="1755" spans="1:13" ht="13.5" x14ac:dyDescent="0.25">
      <c r="A1755" s="3">
        <v>44571</v>
      </c>
      <c r="B1755" s="2">
        <v>1.3519000000000001</v>
      </c>
      <c r="C1755" s="2">
        <v>45.600574337896326</v>
      </c>
      <c r="D1755" s="2">
        <v>-1.2817531594704334E-3</v>
      </c>
      <c r="E1755" s="2">
        <v>-1.4857950998423615E-2</v>
      </c>
      <c r="F1755" s="2">
        <v>1.3504200000000002</v>
      </c>
      <c r="G1755" s="2">
        <v>1.3541200000000002</v>
      </c>
      <c r="H1755" s="2">
        <v>1.355985</v>
      </c>
      <c r="I1755" s="2">
        <v>1.3744699999999996</v>
      </c>
      <c r="J1755" s="2">
        <v>1.2515200000000004</v>
      </c>
      <c r="K1755" s="17" t="s">
        <v>47</v>
      </c>
      <c r="L1755" s="17" t="s">
        <v>53</v>
      </c>
      <c r="M1755" s="17" t="s">
        <v>46</v>
      </c>
    </row>
    <row r="1756" spans="1:13" ht="13.5" x14ac:dyDescent="0.25">
      <c r="A1756" s="3">
        <v>44572</v>
      </c>
      <c r="B1756" s="2">
        <v>1.3519000000000001</v>
      </c>
      <c r="C1756" s="2">
        <v>45.600574337896326</v>
      </c>
      <c r="D1756" s="2">
        <v>-6.2076318388259999E-4</v>
      </c>
      <c r="E1756" s="2">
        <v>-1.244111415184127E-2</v>
      </c>
      <c r="F1756" s="2">
        <v>1.3504200000000002</v>
      </c>
      <c r="G1756" s="2">
        <v>1.3533800000000002</v>
      </c>
      <c r="H1756" s="2">
        <v>1.35487</v>
      </c>
      <c r="I1756" s="2">
        <v>1.3747679999999998</v>
      </c>
      <c r="J1756" s="2">
        <v>1.2528955000000004</v>
      </c>
      <c r="K1756" s="17" t="s">
        <v>47</v>
      </c>
      <c r="L1756" s="17" t="s">
        <v>53</v>
      </c>
      <c r="M1756" s="17" t="s">
        <v>53</v>
      </c>
    </row>
    <row r="1757" spans="1:13" ht="13.5" x14ac:dyDescent="0.25">
      <c r="A1757" s="3">
        <v>44573</v>
      </c>
      <c r="B1757" s="2">
        <v>1.3742000000000001</v>
      </c>
      <c r="C1757" s="2">
        <v>56.162337502174744</v>
      </c>
      <c r="D1757" s="2">
        <v>-1.6633406880930401E-3</v>
      </c>
      <c r="E1757" s="2">
        <v>-1.0788967635805884E-2</v>
      </c>
      <c r="F1757" s="2">
        <v>1.3548800000000001</v>
      </c>
      <c r="G1757" s="2">
        <v>1.3548700000000002</v>
      </c>
      <c r="H1757" s="2">
        <v>1.3552399999999998</v>
      </c>
      <c r="I1757" s="2">
        <v>1.3752139999999997</v>
      </c>
      <c r="J1757" s="2">
        <v>1.2543825000000002</v>
      </c>
      <c r="K1757" s="17" t="s">
        <v>50</v>
      </c>
      <c r="L1757" s="17" t="s">
        <v>53</v>
      </c>
      <c r="M1757" s="17" t="s">
        <v>51</v>
      </c>
    </row>
    <row r="1758" spans="1:13" ht="13.5" x14ac:dyDescent="0.25">
      <c r="A1758" s="3">
        <v>44574</v>
      </c>
      <c r="B1758" s="2">
        <v>1.3742000000000001</v>
      </c>
      <c r="C1758" s="2">
        <v>56.162337502174736</v>
      </c>
      <c r="D1758" s="2">
        <v>-2.6310200354022761E-3</v>
      </c>
      <c r="E1758" s="2">
        <v>-9.6871350642340603E-3</v>
      </c>
      <c r="F1758" s="2">
        <v>1.35934</v>
      </c>
      <c r="G1758" s="2">
        <v>1.3563600000000002</v>
      </c>
      <c r="H1758" s="2">
        <v>1.35561</v>
      </c>
      <c r="I1758" s="2">
        <v>1.3752139999999997</v>
      </c>
      <c r="J1758" s="2">
        <v>1.2558695000000002</v>
      </c>
      <c r="K1758" s="17" t="s">
        <v>50</v>
      </c>
      <c r="L1758" s="17" t="s">
        <v>53</v>
      </c>
      <c r="M1758" s="17" t="s">
        <v>51</v>
      </c>
    </row>
    <row r="1759" spans="1:13" ht="13.5" x14ac:dyDescent="0.25">
      <c r="A1759" s="3">
        <v>44575</v>
      </c>
      <c r="B1759" s="2">
        <v>1.3742000000000001</v>
      </c>
      <c r="C1759" s="2">
        <v>56.162337502174736</v>
      </c>
      <c r="D1759" s="2">
        <v>-4.6674523441441185E-3</v>
      </c>
      <c r="E1759" s="2">
        <v>-1.0034969384535618E-2</v>
      </c>
      <c r="F1759" s="2">
        <v>1.36528</v>
      </c>
      <c r="G1759" s="2">
        <v>1.3585900000000002</v>
      </c>
      <c r="H1759" s="2">
        <v>1.3563550000000002</v>
      </c>
      <c r="I1759" s="2">
        <v>1.3753619999999998</v>
      </c>
      <c r="J1759" s="2">
        <v>1.2571085000000004</v>
      </c>
      <c r="K1759" s="17" t="s">
        <v>50</v>
      </c>
      <c r="L1759" s="17" t="s">
        <v>53</v>
      </c>
      <c r="M1759" s="17" t="s">
        <v>51</v>
      </c>
    </row>
    <row r="1760" spans="1:13" ht="13.5" x14ac:dyDescent="0.25">
      <c r="A1760" s="3">
        <v>44578</v>
      </c>
      <c r="B1760" s="2">
        <v>1.389</v>
      </c>
      <c r="C1760" s="2">
        <v>62.239378259895268</v>
      </c>
      <c r="D1760" s="2">
        <v>-6.4217232145924452E-3</v>
      </c>
      <c r="E1760" s="2">
        <v>-1.1628326751022201E-2</v>
      </c>
      <c r="F1760" s="2">
        <v>1.3727000000000003</v>
      </c>
      <c r="G1760" s="2">
        <v>1.3615600000000001</v>
      </c>
      <c r="H1760" s="2">
        <v>1.3574649999999999</v>
      </c>
      <c r="I1760" s="2">
        <v>1.3761039999999998</v>
      </c>
      <c r="J1760" s="2">
        <v>1.2581030000000004</v>
      </c>
      <c r="K1760" s="17" t="s">
        <v>50</v>
      </c>
      <c r="L1760" s="17" t="s">
        <v>53</v>
      </c>
      <c r="M1760" s="17" t="s">
        <v>51</v>
      </c>
    </row>
    <row r="1761" spans="1:13" ht="13.5" x14ac:dyDescent="0.25">
      <c r="A1761" s="3">
        <v>44579</v>
      </c>
      <c r="B1761" s="2">
        <v>1.4113</v>
      </c>
      <c r="C1761" s="2">
        <v>69.173569702392371</v>
      </c>
      <c r="D1761" s="2">
        <v>-1.085174485708551E-2</v>
      </c>
      <c r="E1761" s="2">
        <v>-1.3808791334649932E-2</v>
      </c>
      <c r="F1761" s="2">
        <v>1.3845800000000001</v>
      </c>
      <c r="G1761" s="2">
        <v>1.3675000000000002</v>
      </c>
      <c r="H1761" s="2">
        <v>1.3611800000000003</v>
      </c>
      <c r="I1761" s="2">
        <v>1.3769939999999996</v>
      </c>
      <c r="J1761" s="2">
        <v>1.2592090000000005</v>
      </c>
      <c r="K1761" s="17" t="s">
        <v>50</v>
      </c>
      <c r="L1761" s="17" t="s">
        <v>49</v>
      </c>
      <c r="M1761" s="17" t="s">
        <v>51</v>
      </c>
    </row>
    <row r="1762" spans="1:13" ht="13.5" x14ac:dyDescent="0.25">
      <c r="A1762" s="3">
        <v>44580</v>
      </c>
      <c r="B1762" s="2">
        <v>1.4113</v>
      </c>
      <c r="C1762" s="2">
        <v>69.173569702392371</v>
      </c>
      <c r="D1762" s="2">
        <v>-1.4875816003117492E-2</v>
      </c>
      <c r="E1762" s="2">
        <v>-1.7180241691396134E-2</v>
      </c>
      <c r="F1762" s="2">
        <v>1.3919999999999999</v>
      </c>
      <c r="G1762" s="2">
        <v>1.37344</v>
      </c>
      <c r="H1762" s="2">
        <v>1.3634050000000004</v>
      </c>
      <c r="I1762" s="2">
        <v>1.3769939999999996</v>
      </c>
      <c r="J1762" s="2">
        <v>1.2604565000000008</v>
      </c>
      <c r="K1762" s="17" t="s">
        <v>50</v>
      </c>
      <c r="L1762" s="17" t="s">
        <v>53</v>
      </c>
      <c r="M1762" s="17" t="s">
        <v>51</v>
      </c>
    </row>
    <row r="1763" spans="1:13" ht="13.5" x14ac:dyDescent="0.25">
      <c r="A1763" s="3">
        <v>44581</v>
      </c>
      <c r="B1763" s="2">
        <v>1.4410000000000001</v>
      </c>
      <c r="C1763" s="2">
        <v>75.985267811313065</v>
      </c>
      <c r="D1763" s="2">
        <v>-2.0735976405243717E-2</v>
      </c>
      <c r="E1763" s="2">
        <v>-2.196490569534694E-2</v>
      </c>
      <c r="F1763" s="2">
        <v>1.4053599999999999</v>
      </c>
      <c r="G1763" s="2">
        <v>1.3823500000000002</v>
      </c>
      <c r="H1763" s="2">
        <v>1.3671150000000001</v>
      </c>
      <c r="I1763" s="2">
        <v>1.3778839999999997</v>
      </c>
      <c r="J1763" s="2">
        <v>1.2618880000000008</v>
      </c>
      <c r="K1763" s="17" t="s">
        <v>50</v>
      </c>
      <c r="L1763" s="17" t="s">
        <v>49</v>
      </c>
      <c r="M1763" s="17" t="s">
        <v>51</v>
      </c>
    </row>
    <row r="1764" spans="1:13" ht="13.5" x14ac:dyDescent="0.25">
      <c r="A1764" s="3">
        <v>44582</v>
      </c>
      <c r="B1764" s="2">
        <v>1.4706999999999999</v>
      </c>
      <c r="C1764" s="2">
        <v>80.601477189000036</v>
      </c>
      <c r="D1764" s="2">
        <v>-2.9444808898017927E-2</v>
      </c>
      <c r="E1764" s="2">
        <v>-2.8293778417691061E-2</v>
      </c>
      <c r="F1764" s="2">
        <v>1.4246599999999998</v>
      </c>
      <c r="G1764" s="2">
        <v>1.3949700000000003</v>
      </c>
      <c r="H1764" s="2">
        <v>1.3738000000000004</v>
      </c>
      <c r="I1764" s="2">
        <v>1.3790719999999999</v>
      </c>
      <c r="J1764" s="2">
        <v>1.2631490000000007</v>
      </c>
      <c r="K1764" s="17" t="s">
        <v>50</v>
      </c>
      <c r="L1764" s="17" t="s">
        <v>49</v>
      </c>
      <c r="M1764" s="17" t="s">
        <v>51</v>
      </c>
    </row>
    <row r="1765" spans="1:13" ht="13.5" x14ac:dyDescent="0.25">
      <c r="A1765" s="3">
        <v>44585</v>
      </c>
      <c r="B1765" s="2">
        <v>1.4706999999999999</v>
      </c>
      <c r="C1765" s="2">
        <v>80.601477189000036</v>
      </c>
      <c r="D1765" s="2">
        <v>-3.6232129980413363E-2</v>
      </c>
      <c r="E1765" s="2">
        <v>-3.5073704237531596E-2</v>
      </c>
      <c r="F1765" s="2">
        <v>1.4410000000000001</v>
      </c>
      <c r="G1765" s="2">
        <v>1.4068500000000004</v>
      </c>
      <c r="H1765" s="2">
        <v>1.3804850000000002</v>
      </c>
      <c r="I1765" s="2">
        <v>1.3801119999999998</v>
      </c>
      <c r="J1765" s="2">
        <v>1.2643750000000007</v>
      </c>
      <c r="K1765" s="17" t="s">
        <v>50</v>
      </c>
      <c r="L1765" s="17" t="s">
        <v>49</v>
      </c>
      <c r="M1765" s="17" t="s">
        <v>51</v>
      </c>
    </row>
    <row r="1766" spans="1:13" ht="13.5" x14ac:dyDescent="0.25">
      <c r="A1766" s="3">
        <v>44586</v>
      </c>
      <c r="B1766" s="2">
        <v>1.4856</v>
      </c>
      <c r="C1766" s="2">
        <v>82.552814366146038</v>
      </c>
      <c r="D1766" s="2">
        <v>-4.3594479774536232E-2</v>
      </c>
      <c r="E1766" s="2">
        <v>-4.3249362487497806E-2</v>
      </c>
      <c r="F1766" s="2">
        <v>1.4558599999999999</v>
      </c>
      <c r="G1766" s="2">
        <v>1.4202200000000003</v>
      </c>
      <c r="H1766" s="2">
        <v>1.3868000000000005</v>
      </c>
      <c r="I1766" s="2">
        <v>1.3815979999999999</v>
      </c>
      <c r="J1766" s="2">
        <v>1.2656755000000006</v>
      </c>
      <c r="K1766" s="17" t="s">
        <v>50</v>
      </c>
      <c r="L1766" s="17" t="s">
        <v>49</v>
      </c>
      <c r="M1766" s="17" t="s">
        <v>51</v>
      </c>
    </row>
    <row r="1767" spans="1:13" ht="13.5" x14ac:dyDescent="0.25">
      <c r="A1767" s="3">
        <v>44587</v>
      </c>
      <c r="B1767" s="2">
        <v>1.5079</v>
      </c>
      <c r="C1767" s="2">
        <v>84.98690704737939</v>
      </c>
      <c r="D1767" s="2">
        <v>-4.8610628704125025E-2</v>
      </c>
      <c r="E1767" s="2">
        <v>-5.0603794335293828E-2</v>
      </c>
      <c r="F1767" s="2">
        <v>1.4751799999999999</v>
      </c>
      <c r="G1767" s="2">
        <v>1.4335900000000001</v>
      </c>
      <c r="H1767" s="2">
        <v>1.3942300000000001</v>
      </c>
      <c r="I1767" s="2">
        <v>1.3833820000000003</v>
      </c>
      <c r="J1767" s="2">
        <v>1.2671935000000007</v>
      </c>
      <c r="K1767" s="17" t="s">
        <v>50</v>
      </c>
      <c r="L1767" s="17" t="s">
        <v>49</v>
      </c>
      <c r="M1767" s="17" t="s">
        <v>51</v>
      </c>
    </row>
    <row r="1768" spans="1:13" ht="13.5" x14ac:dyDescent="0.25">
      <c r="A1768" s="3">
        <v>44588</v>
      </c>
      <c r="B1768" s="2">
        <v>1.5302</v>
      </c>
      <c r="C1768" s="2">
        <v>86.947903029094022</v>
      </c>
      <c r="D1768" s="2">
        <v>-5.5162191213584899E-2</v>
      </c>
      <c r="E1768" s="2">
        <v>-5.7771233619143561E-2</v>
      </c>
      <c r="F1768" s="2">
        <v>1.49302</v>
      </c>
      <c r="G1768" s="2">
        <v>1.44919</v>
      </c>
      <c r="H1768" s="2">
        <v>1.4027750000000003</v>
      </c>
      <c r="I1768" s="2">
        <v>1.3859079999999999</v>
      </c>
      <c r="J1768" s="2">
        <v>1.2688230000000007</v>
      </c>
      <c r="K1768" s="17" t="s">
        <v>50</v>
      </c>
      <c r="L1768" s="17" t="s">
        <v>49</v>
      </c>
      <c r="M1768" s="17" t="s">
        <v>51</v>
      </c>
    </row>
    <row r="1769" spans="1:13" ht="13.5" x14ac:dyDescent="0.25">
      <c r="A1769" s="3">
        <v>44589</v>
      </c>
      <c r="B1769" s="2">
        <v>1.5226999999999999</v>
      </c>
      <c r="C1769" s="2">
        <v>83.020262643798318</v>
      </c>
      <c r="D1769" s="2">
        <v>-6.0888775046197718E-2</v>
      </c>
      <c r="E1769" s="2">
        <v>-6.3060848875112152E-2</v>
      </c>
      <c r="F1769" s="2">
        <v>1.5034199999999998</v>
      </c>
      <c r="G1769" s="2">
        <v>1.46404</v>
      </c>
      <c r="H1769" s="2">
        <v>1.4113150000000003</v>
      </c>
      <c r="I1769" s="2">
        <v>1.388136</v>
      </c>
      <c r="J1769" s="2">
        <v>1.2704505000000006</v>
      </c>
      <c r="K1769" s="17" t="s">
        <v>50</v>
      </c>
      <c r="L1769" s="17" t="s">
        <v>49</v>
      </c>
      <c r="M1769" s="17" t="s">
        <v>51</v>
      </c>
    </row>
    <row r="1770" spans="1:13" ht="13.5" x14ac:dyDescent="0.25">
      <c r="A1770" s="3">
        <v>44592</v>
      </c>
      <c r="B1770" s="2">
        <v>1.5079</v>
      </c>
      <c r="C1770" s="2">
        <v>75.748620957601531</v>
      </c>
      <c r="D1770" s="2">
        <v>-6.3000613945866757E-2</v>
      </c>
      <c r="E1770" s="2">
        <v>-6.8208757903320691E-2</v>
      </c>
      <c r="F1770" s="2">
        <v>1.5108600000000001</v>
      </c>
      <c r="G1770" s="2">
        <v>1.47593</v>
      </c>
      <c r="H1770" s="2">
        <v>1.4187450000000001</v>
      </c>
      <c r="I1770" s="2">
        <v>1.3906620000000003</v>
      </c>
      <c r="J1770" s="2">
        <v>1.2720040000000008</v>
      </c>
      <c r="K1770" s="17" t="s">
        <v>50</v>
      </c>
      <c r="L1770" s="17" t="s">
        <v>49</v>
      </c>
      <c r="M1770" s="17" t="s">
        <v>51</v>
      </c>
    </row>
    <row r="1771" spans="1:13" ht="13.5" x14ac:dyDescent="0.25">
      <c r="A1771" s="3">
        <v>44593</v>
      </c>
      <c r="B1771" s="2">
        <v>1.5302</v>
      </c>
      <c r="C1771" s="2">
        <v>78.766475396175963</v>
      </c>
      <c r="D1771" s="2">
        <v>-6.3513301243945053E-2</v>
      </c>
      <c r="E1771" s="2">
        <v>-7.4880131596632094E-2</v>
      </c>
      <c r="F1771" s="2">
        <v>1.5197800000000001</v>
      </c>
      <c r="G1771" s="2">
        <v>1.4878200000000001</v>
      </c>
      <c r="H1771" s="2">
        <v>1.4276600000000002</v>
      </c>
      <c r="I1771" s="2">
        <v>1.393486</v>
      </c>
      <c r="J1771" s="2">
        <v>1.2736690000000008</v>
      </c>
      <c r="K1771" s="17" t="s">
        <v>50</v>
      </c>
      <c r="L1771" s="17" t="s">
        <v>49</v>
      </c>
      <c r="M1771" s="17" t="s">
        <v>51</v>
      </c>
    </row>
    <row r="1772" spans="1:13" ht="13.5" x14ac:dyDescent="0.25">
      <c r="A1772" s="3">
        <v>44594</v>
      </c>
      <c r="B1772" s="2">
        <v>1.5302</v>
      </c>
      <c r="C1772" s="2">
        <v>78.766475396175963</v>
      </c>
      <c r="D1772" s="2">
        <v>-6.4546166776696445E-2</v>
      </c>
      <c r="E1772" s="2">
        <v>-8.4160351002446107E-2</v>
      </c>
      <c r="F1772" s="2">
        <v>1.52424</v>
      </c>
      <c r="G1772" s="2">
        <v>1.4997100000000001</v>
      </c>
      <c r="H1772" s="2">
        <v>1.4365750000000002</v>
      </c>
      <c r="I1772" s="2">
        <v>1.3963099999999999</v>
      </c>
      <c r="J1772" s="2">
        <v>1.2755110000000007</v>
      </c>
      <c r="K1772" s="17" t="s">
        <v>50</v>
      </c>
      <c r="L1772" s="17" t="s">
        <v>49</v>
      </c>
      <c r="M1772" s="17" t="s">
        <v>51</v>
      </c>
    </row>
    <row r="1773" spans="1:13" ht="13.5" x14ac:dyDescent="0.25">
      <c r="A1773" s="3">
        <v>44595</v>
      </c>
      <c r="B1773" s="2">
        <v>1.5376000000000001</v>
      </c>
      <c r="C1773" s="2">
        <v>79.736904608142012</v>
      </c>
      <c r="D1773" s="2">
        <v>-6.1953726190941083E-2</v>
      </c>
      <c r="E1773" s="2">
        <v>-9.3769635191398581E-2</v>
      </c>
      <c r="F1773" s="2">
        <v>1.52572</v>
      </c>
      <c r="G1773" s="2">
        <v>1.5093700000000001</v>
      </c>
      <c r="H1773" s="2">
        <v>1.4458600000000001</v>
      </c>
      <c r="I1773" s="2">
        <v>1.3992820000000001</v>
      </c>
      <c r="J1773" s="2">
        <v>1.2772840000000008</v>
      </c>
      <c r="K1773" s="17" t="s">
        <v>50</v>
      </c>
      <c r="L1773" s="17" t="s">
        <v>53</v>
      </c>
      <c r="M1773" s="17" t="s">
        <v>51</v>
      </c>
    </row>
    <row r="1774" spans="1:13" ht="13.5" x14ac:dyDescent="0.25">
      <c r="A1774" s="3">
        <v>44596</v>
      </c>
      <c r="B1774" s="2">
        <v>1.5449999999999999</v>
      </c>
      <c r="C1774" s="2">
        <v>80.687435846853674</v>
      </c>
      <c r="D1774" s="2">
        <v>-5.629635848197645E-2</v>
      </c>
      <c r="E1774" s="2">
        <v>-0.10229552255716197</v>
      </c>
      <c r="F1774" s="2">
        <v>1.5301800000000001</v>
      </c>
      <c r="G1774" s="2">
        <v>1.5167999999999999</v>
      </c>
      <c r="H1774" s="2">
        <v>1.4558850000000003</v>
      </c>
      <c r="I1774" s="2">
        <v>1.4024020000000001</v>
      </c>
      <c r="J1774" s="2">
        <v>1.2793415000000006</v>
      </c>
      <c r="K1774" s="17" t="s">
        <v>50</v>
      </c>
      <c r="L1774" s="17" t="s">
        <v>49</v>
      </c>
      <c r="M1774" s="17" t="s">
        <v>51</v>
      </c>
    </row>
    <row r="1775" spans="1:13" ht="13.5" x14ac:dyDescent="0.25">
      <c r="A1775" s="3">
        <v>44599</v>
      </c>
      <c r="B1775" s="2">
        <v>1.5895999999999999</v>
      </c>
      <c r="C1775" s="2">
        <v>85.195118736764144</v>
      </c>
      <c r="D1775" s="2">
        <v>-5.5372821291397756E-2</v>
      </c>
      <c r="E1775" s="2">
        <v>-0.10664414483267641</v>
      </c>
      <c r="F1775" s="2">
        <v>1.5465199999999999</v>
      </c>
      <c r="G1775" s="2">
        <v>1.5286899999999999</v>
      </c>
      <c r="H1775" s="2">
        <v>1.4677700000000002</v>
      </c>
      <c r="I1775" s="2">
        <v>1.4064140000000003</v>
      </c>
      <c r="J1775" s="2">
        <v>1.2815160000000005</v>
      </c>
      <c r="K1775" s="17" t="s">
        <v>50</v>
      </c>
      <c r="L1775" s="17" t="s">
        <v>49</v>
      </c>
      <c r="M1775" s="17" t="s">
        <v>51</v>
      </c>
    </row>
    <row r="1776" spans="1:13" ht="13.5" x14ac:dyDescent="0.25">
      <c r="A1776" s="3">
        <v>44600</v>
      </c>
      <c r="B1776" s="2">
        <v>1.5672999999999999</v>
      </c>
      <c r="C1776" s="2">
        <v>75.683210511914112</v>
      </c>
      <c r="D1776" s="2">
        <v>-5.1429049175800268E-2</v>
      </c>
      <c r="E1776" s="2">
        <v>-0.10641849848827535</v>
      </c>
      <c r="F1776" s="2">
        <v>1.5539400000000001</v>
      </c>
      <c r="G1776" s="2">
        <v>1.5368600000000001</v>
      </c>
      <c r="H1776" s="2">
        <v>1.4785400000000002</v>
      </c>
      <c r="I1776" s="2">
        <v>1.4099800000000005</v>
      </c>
      <c r="J1776" s="2">
        <v>1.2836145000000008</v>
      </c>
      <c r="K1776" s="17" t="s">
        <v>50</v>
      </c>
      <c r="L1776" s="17" t="s">
        <v>49</v>
      </c>
      <c r="M1776" s="17" t="s">
        <v>51</v>
      </c>
    </row>
    <row r="1777" spans="1:13" ht="13.5" x14ac:dyDescent="0.25">
      <c r="A1777" s="3">
        <v>44601</v>
      </c>
      <c r="B1777" s="2">
        <v>1.5747</v>
      </c>
      <c r="C1777" s="2">
        <v>76.616205817786351</v>
      </c>
      <c r="D1777" s="2">
        <v>-4.5801546245622271E-2</v>
      </c>
      <c r="E1777" s="2">
        <v>-0.10411763276371747</v>
      </c>
      <c r="F1777" s="2">
        <v>1.56284</v>
      </c>
      <c r="G1777" s="2">
        <v>1.5435399999999997</v>
      </c>
      <c r="H1777" s="2">
        <v>1.4885650000000001</v>
      </c>
      <c r="I1777" s="2">
        <v>1.4136940000000005</v>
      </c>
      <c r="J1777" s="2">
        <v>1.2857500000000004</v>
      </c>
      <c r="K1777" s="17" t="s">
        <v>50</v>
      </c>
      <c r="L1777" s="17" t="s">
        <v>49</v>
      </c>
      <c r="M1777" s="17" t="s">
        <v>51</v>
      </c>
    </row>
    <row r="1778" spans="1:13" ht="13.5" x14ac:dyDescent="0.25">
      <c r="A1778" s="3">
        <v>44602</v>
      </c>
      <c r="B1778" s="2">
        <v>1.6119000000000001</v>
      </c>
      <c r="C1778" s="2">
        <v>80.637996176748473</v>
      </c>
      <c r="D1778" s="2">
        <v>-4.0956618921458521E-2</v>
      </c>
      <c r="E1778" s="2">
        <v>-0.10133281706618623</v>
      </c>
      <c r="F1778" s="2">
        <v>1.5777000000000001</v>
      </c>
      <c r="G1778" s="2">
        <v>1.5517100000000001</v>
      </c>
      <c r="H1778" s="2">
        <v>1.5004500000000001</v>
      </c>
      <c r="I1778" s="2">
        <v>1.4181520000000003</v>
      </c>
      <c r="J1778" s="2">
        <v>1.2879415000000005</v>
      </c>
      <c r="K1778" s="17" t="s">
        <v>50</v>
      </c>
      <c r="L1778" s="17" t="s">
        <v>49</v>
      </c>
      <c r="M1778" s="17" t="s">
        <v>51</v>
      </c>
    </row>
    <row r="1779" spans="1:13" ht="13.5" x14ac:dyDescent="0.25">
      <c r="A1779" s="3">
        <v>44603</v>
      </c>
      <c r="B1779" s="2">
        <v>1.6119000000000001</v>
      </c>
      <c r="C1779" s="2">
        <v>80.637996176748487</v>
      </c>
      <c r="D1779" s="2">
        <v>-3.8778893879205301E-2</v>
      </c>
      <c r="E1779" s="2">
        <v>-9.7413030887536764E-2</v>
      </c>
      <c r="F1779" s="2">
        <v>1.5910800000000003</v>
      </c>
      <c r="G1779" s="2">
        <v>1.5606300000000002</v>
      </c>
      <c r="H1779" s="2">
        <v>1.5123349999999998</v>
      </c>
      <c r="I1779" s="2">
        <v>1.4226100000000002</v>
      </c>
      <c r="J1779" s="2">
        <v>1.2900585000000004</v>
      </c>
      <c r="K1779" s="17" t="s">
        <v>50</v>
      </c>
      <c r="L1779" s="17" t="s">
        <v>49</v>
      </c>
      <c r="M1779" s="17" t="s">
        <v>51</v>
      </c>
    </row>
    <row r="1780" spans="1:13" ht="13.5" x14ac:dyDescent="0.25">
      <c r="A1780" s="3">
        <v>44606</v>
      </c>
      <c r="B1780" s="2">
        <v>1.597</v>
      </c>
      <c r="C1780" s="2">
        <v>74.672102313575024</v>
      </c>
      <c r="D1780" s="2">
        <v>-3.8820517918702446E-2</v>
      </c>
      <c r="E1780" s="2">
        <v>-9.0846692387323319E-2</v>
      </c>
      <c r="F1780" s="2">
        <v>1.59256</v>
      </c>
      <c r="G1780" s="2">
        <v>1.5695399999999999</v>
      </c>
      <c r="H1780" s="2">
        <v>1.5227350000000002</v>
      </c>
      <c r="I1780" s="2">
        <v>1.4267700000000005</v>
      </c>
      <c r="J1780" s="2">
        <v>1.2920640000000005</v>
      </c>
      <c r="K1780" s="17" t="s">
        <v>50</v>
      </c>
      <c r="L1780" s="17" t="s">
        <v>49</v>
      </c>
      <c r="M1780" s="17" t="s">
        <v>51</v>
      </c>
    </row>
    <row r="1781" spans="1:13" ht="13.5" x14ac:dyDescent="0.25">
      <c r="A1781" s="3">
        <v>44607</v>
      </c>
      <c r="B1781" s="2">
        <v>1.5747</v>
      </c>
      <c r="C1781" s="2">
        <v>66.716512062797932</v>
      </c>
      <c r="D1781" s="2">
        <v>-3.4343493813821846E-2</v>
      </c>
      <c r="E1781" s="2">
        <v>-8.1256940108619946E-2</v>
      </c>
      <c r="F1781" s="2">
        <v>1.5940400000000001</v>
      </c>
      <c r="G1781" s="2">
        <v>1.57399</v>
      </c>
      <c r="H1781" s="2">
        <v>1.530905</v>
      </c>
      <c r="I1781" s="2">
        <v>1.4304840000000001</v>
      </c>
      <c r="J1781" s="2">
        <v>1.2939580000000006</v>
      </c>
      <c r="K1781" s="17" t="s">
        <v>50</v>
      </c>
      <c r="L1781" s="17" t="s">
        <v>49</v>
      </c>
      <c r="M1781" s="17" t="s">
        <v>51</v>
      </c>
    </row>
    <row r="1782" spans="1:13" ht="13.5" x14ac:dyDescent="0.25">
      <c r="A1782" s="3">
        <v>44608</v>
      </c>
      <c r="B1782" s="2">
        <v>1.597</v>
      </c>
      <c r="C1782" s="2">
        <v>70.142261688807366</v>
      </c>
      <c r="D1782" s="2">
        <v>-3.2603449357703873E-2</v>
      </c>
      <c r="E1782" s="2">
        <v>-6.6966603381407891E-2</v>
      </c>
      <c r="F1782" s="2">
        <v>1.5985</v>
      </c>
      <c r="G1782" s="2">
        <v>1.58067</v>
      </c>
      <c r="H1782" s="2">
        <v>1.5401900000000002</v>
      </c>
      <c r="I1782" s="2">
        <v>1.4349400000000001</v>
      </c>
      <c r="J1782" s="2">
        <v>1.2961120000000006</v>
      </c>
      <c r="K1782" s="17" t="s">
        <v>50</v>
      </c>
      <c r="L1782" s="17" t="s">
        <v>53</v>
      </c>
      <c r="M1782" s="17" t="s">
        <v>51</v>
      </c>
    </row>
    <row r="1783" spans="1:13" ht="13.5" x14ac:dyDescent="0.25">
      <c r="A1783" s="3">
        <v>44609</v>
      </c>
      <c r="B1783" s="2">
        <v>1.6861999999999999</v>
      </c>
      <c r="C1783" s="2">
        <v>79.313946263351099</v>
      </c>
      <c r="D1783" s="2">
        <v>-3.7098816813933899E-2</v>
      </c>
      <c r="E1783" s="2">
        <v>-5.1570056780702152E-2</v>
      </c>
      <c r="F1783" s="2">
        <v>1.6133599999999997</v>
      </c>
      <c r="G1783" s="2">
        <v>1.5955299999999999</v>
      </c>
      <c r="H1783" s="2">
        <v>1.5524499999999999</v>
      </c>
      <c r="I1783" s="2">
        <v>1.4410320000000001</v>
      </c>
      <c r="J1783" s="2">
        <v>1.2987120000000005</v>
      </c>
      <c r="K1783" s="17" t="s">
        <v>50</v>
      </c>
      <c r="L1783" s="17" t="s">
        <v>53</v>
      </c>
      <c r="M1783" s="17" t="s">
        <v>51</v>
      </c>
    </row>
    <row r="1784" spans="1:13" ht="13.5" x14ac:dyDescent="0.25">
      <c r="A1784" s="3">
        <v>44610</v>
      </c>
      <c r="B1784" s="2">
        <v>1.649</v>
      </c>
      <c r="C1784" s="2">
        <v>69.698325700917849</v>
      </c>
      <c r="D1784" s="2">
        <v>-3.7997480013955531E-2</v>
      </c>
      <c r="E1784" s="2">
        <v>-3.7246884082730879E-2</v>
      </c>
      <c r="F1784" s="2">
        <v>1.6207799999999999</v>
      </c>
      <c r="G1784" s="2">
        <v>1.6059300000000001</v>
      </c>
      <c r="H1784" s="2">
        <v>1.5613649999999999</v>
      </c>
      <c r="I1784" s="2">
        <v>1.4463799999999998</v>
      </c>
      <c r="J1784" s="2">
        <v>1.3012005000000009</v>
      </c>
      <c r="K1784" s="17" t="s">
        <v>47</v>
      </c>
      <c r="L1784" s="17" t="s">
        <v>48</v>
      </c>
      <c r="M1784" s="17" t="s">
        <v>54</v>
      </c>
    </row>
    <row r="1785" spans="1:13" ht="13.5" x14ac:dyDescent="0.25">
      <c r="A1785" s="3">
        <v>44613</v>
      </c>
      <c r="B1785" s="2">
        <v>1.6564000000000001</v>
      </c>
      <c r="C1785" s="2">
        <v>70.465391191763899</v>
      </c>
      <c r="D1785" s="2">
        <v>-3.3140336025209383E-2</v>
      </c>
      <c r="E1785" s="2">
        <v>-2.6179355626862282E-2</v>
      </c>
      <c r="F1785" s="2">
        <v>1.63266</v>
      </c>
      <c r="G1785" s="2">
        <v>1.6126100000000001</v>
      </c>
      <c r="H1785" s="2">
        <v>1.5706500000000001</v>
      </c>
      <c r="I1785" s="2">
        <v>1.4520239999999998</v>
      </c>
      <c r="J1785" s="2">
        <v>1.3038745000000012</v>
      </c>
      <c r="K1785" s="17" t="s">
        <v>47</v>
      </c>
      <c r="L1785" s="17" t="s">
        <v>53</v>
      </c>
      <c r="M1785" s="17" t="s">
        <v>54</v>
      </c>
    </row>
    <row r="1786" spans="1:13" ht="13.5" x14ac:dyDescent="0.25">
      <c r="A1786" s="3">
        <v>44614</v>
      </c>
      <c r="B1786" s="2">
        <v>1.6638999999999999</v>
      </c>
      <c r="C1786" s="2">
        <v>71.259489950707504</v>
      </c>
      <c r="D1786" s="2">
        <v>-3.3704792033739217E-2</v>
      </c>
      <c r="E1786" s="2">
        <v>-1.5637242476831612E-2</v>
      </c>
      <c r="F1786" s="2">
        <v>1.6504999999999999</v>
      </c>
      <c r="G1786" s="2">
        <v>1.6222699999999999</v>
      </c>
      <c r="H1786" s="2">
        <v>1.5795650000000001</v>
      </c>
      <c r="I1786" s="2">
        <v>1.4578180000000001</v>
      </c>
      <c r="J1786" s="2">
        <v>1.306623000000001</v>
      </c>
      <c r="K1786" s="17" t="s">
        <v>47</v>
      </c>
      <c r="L1786" s="17" t="s">
        <v>53</v>
      </c>
      <c r="M1786" s="17" t="s">
        <v>54</v>
      </c>
    </row>
    <row r="1787" spans="1:13" ht="13.5" x14ac:dyDescent="0.25">
      <c r="A1787" s="3">
        <v>44615</v>
      </c>
      <c r="B1787" s="2">
        <v>1.7159</v>
      </c>
      <c r="C1787" s="2">
        <v>76.064668270222342</v>
      </c>
      <c r="D1787" s="2">
        <v>-3.7577174467387842E-2</v>
      </c>
      <c r="E1787" s="2">
        <v>-7.7201334728506654E-3</v>
      </c>
      <c r="F1787" s="2">
        <v>1.67428</v>
      </c>
      <c r="G1787" s="2">
        <v>1.63639</v>
      </c>
      <c r="H1787" s="2">
        <v>1.5899649999999999</v>
      </c>
      <c r="I1787" s="2">
        <v>1.4648000000000001</v>
      </c>
      <c r="J1787" s="2">
        <v>1.3096315000000007</v>
      </c>
      <c r="K1787" s="17" t="s">
        <v>50</v>
      </c>
      <c r="L1787" s="17" t="s">
        <v>49</v>
      </c>
      <c r="M1787" s="17" t="s">
        <v>51</v>
      </c>
    </row>
    <row r="1788" spans="1:13" ht="13.5" x14ac:dyDescent="0.25">
      <c r="A1788" s="3">
        <v>44616</v>
      </c>
      <c r="B1788" s="2">
        <v>1.6787000000000001</v>
      </c>
      <c r="C1788" s="2">
        <v>67.385010216605011</v>
      </c>
      <c r="D1788" s="2">
        <v>-3.3313346750532657E-2</v>
      </c>
      <c r="E1788" s="2">
        <v>-2.5043076808874999E-4</v>
      </c>
      <c r="F1788" s="2">
        <v>1.6727800000000002</v>
      </c>
      <c r="G1788" s="2">
        <v>1.6430699999999998</v>
      </c>
      <c r="H1788" s="2">
        <v>1.5973900000000003</v>
      </c>
      <c r="I1788" s="2">
        <v>1.4710380000000003</v>
      </c>
      <c r="J1788" s="2">
        <v>1.3124540000000007</v>
      </c>
      <c r="K1788" s="17" t="s">
        <v>50</v>
      </c>
      <c r="L1788" s="17" t="s">
        <v>49</v>
      </c>
      <c r="M1788" s="17" t="s">
        <v>52</v>
      </c>
    </row>
    <row r="1789" spans="1:13" ht="13.5" x14ac:dyDescent="0.25">
      <c r="A1789" s="3">
        <v>44617</v>
      </c>
      <c r="B1789" s="2">
        <v>1.7159</v>
      </c>
      <c r="C1789" s="2">
        <v>70.954331928182938</v>
      </c>
      <c r="D1789" s="2">
        <v>-3.3109910827064715E-2</v>
      </c>
      <c r="E1789" s="2">
        <v>5.0001506518260897E-3</v>
      </c>
      <c r="F1789" s="2">
        <v>1.6861599999999999</v>
      </c>
      <c r="G1789" s="2">
        <v>1.65347</v>
      </c>
      <c r="H1789" s="2">
        <v>1.6070500000000003</v>
      </c>
      <c r="I1789" s="2">
        <v>1.4781700000000004</v>
      </c>
      <c r="J1789" s="2">
        <v>1.3155740000000007</v>
      </c>
      <c r="K1789" s="17" t="s">
        <v>50</v>
      </c>
      <c r="L1789" s="17" t="s">
        <v>49</v>
      </c>
      <c r="M1789" s="17" t="s">
        <v>51</v>
      </c>
    </row>
    <row r="1790" spans="1:13" ht="13.5" x14ac:dyDescent="0.25">
      <c r="A1790" s="3">
        <v>44620</v>
      </c>
      <c r="B1790" s="2">
        <v>1.7159</v>
      </c>
      <c r="C1790" s="2">
        <v>70.954331928182938</v>
      </c>
      <c r="D1790" s="2">
        <v>-3.6050695663925492E-2</v>
      </c>
      <c r="E1790" s="2">
        <v>1.0562705002469532E-2</v>
      </c>
      <c r="F1790" s="2">
        <v>1.6980599999999999</v>
      </c>
      <c r="G1790" s="2">
        <v>1.6653599999999997</v>
      </c>
      <c r="H1790" s="2">
        <v>1.6174500000000003</v>
      </c>
      <c r="I1790" s="2">
        <v>1.4851520000000005</v>
      </c>
      <c r="J1790" s="2">
        <v>1.3185080000000005</v>
      </c>
      <c r="K1790" s="17" t="s">
        <v>50</v>
      </c>
      <c r="L1790" s="17" t="s">
        <v>49</v>
      </c>
      <c r="M1790" s="17" t="s">
        <v>51</v>
      </c>
    </row>
    <row r="1791" spans="1:13" ht="13.5" x14ac:dyDescent="0.25">
      <c r="A1791" s="3">
        <v>44621</v>
      </c>
      <c r="B1791" s="2">
        <v>1.7901</v>
      </c>
      <c r="C1791" s="2">
        <v>76.822099182377372</v>
      </c>
      <c r="D1791" s="2">
        <v>-4.8225946511449402E-2</v>
      </c>
      <c r="E1791" s="2">
        <v>1.5046378671365048E-2</v>
      </c>
      <c r="F1791" s="2">
        <v>1.7233000000000001</v>
      </c>
      <c r="G1791" s="2">
        <v>1.6868999999999996</v>
      </c>
      <c r="H1791" s="2">
        <v>1.6304450000000004</v>
      </c>
      <c r="I1791" s="2">
        <v>1.4942140000000004</v>
      </c>
      <c r="J1791" s="2">
        <v>1.3218130000000006</v>
      </c>
      <c r="K1791" s="17" t="s">
        <v>50</v>
      </c>
      <c r="L1791" s="17" t="s">
        <v>49</v>
      </c>
      <c r="M1791" s="17" t="s">
        <v>51</v>
      </c>
    </row>
    <row r="1792" spans="1:13" ht="13.5" x14ac:dyDescent="0.25">
      <c r="A1792" s="3">
        <v>44622</v>
      </c>
      <c r="B1792" s="2">
        <v>1.7827</v>
      </c>
      <c r="C1792" s="2">
        <v>75.190670973844078</v>
      </c>
      <c r="D1792" s="2">
        <v>-5.5691160747983082E-2</v>
      </c>
      <c r="E1792" s="2">
        <v>1.7349395792028946E-2</v>
      </c>
      <c r="F1792" s="2">
        <v>1.7366599999999999</v>
      </c>
      <c r="G1792" s="2">
        <v>1.70547</v>
      </c>
      <c r="H1792" s="2">
        <v>1.6430700000000003</v>
      </c>
      <c r="I1792" s="2">
        <v>1.5025320000000004</v>
      </c>
      <c r="J1792" s="2">
        <v>1.3250810000000004</v>
      </c>
      <c r="K1792" s="17" t="s">
        <v>50</v>
      </c>
      <c r="L1792" s="17" t="s">
        <v>49</v>
      </c>
      <c r="M1792" s="17" t="s">
        <v>51</v>
      </c>
    </row>
    <row r="1793" spans="1:13" ht="13.5" x14ac:dyDescent="0.25">
      <c r="A1793" s="3">
        <v>44623</v>
      </c>
      <c r="B1793" s="2">
        <v>1.7679</v>
      </c>
      <c r="C1793" s="2">
        <v>71.901876739821049</v>
      </c>
      <c r="D1793" s="2">
        <v>-4.8202184315090824E-2</v>
      </c>
      <c r="E1793" s="2">
        <v>1.7441132364929824E-2</v>
      </c>
      <c r="F1793" s="2">
        <v>1.7545000000000002</v>
      </c>
      <c r="G1793" s="2">
        <v>1.7136400000000003</v>
      </c>
      <c r="H1793" s="2">
        <v>1.6545849999999998</v>
      </c>
      <c r="I1793" s="2">
        <v>1.5105540000000004</v>
      </c>
      <c r="J1793" s="2">
        <v>1.3282750000000005</v>
      </c>
      <c r="K1793" s="17" t="s">
        <v>50</v>
      </c>
      <c r="L1793" s="17" t="s">
        <v>49</v>
      </c>
      <c r="M1793" s="17" t="s">
        <v>51</v>
      </c>
    </row>
    <row r="1794" spans="1:13" ht="13.5" x14ac:dyDescent="0.25">
      <c r="A1794" s="3">
        <v>44624</v>
      </c>
      <c r="B1794" s="2">
        <v>1.7604</v>
      </c>
      <c r="C1794" s="2">
        <v>70.225574692817318</v>
      </c>
      <c r="D1794" s="2">
        <v>-4.7884015493707022E-2</v>
      </c>
      <c r="E1794" s="2">
        <v>1.6651494067912859E-2</v>
      </c>
      <c r="F1794" s="2">
        <v>1.7634000000000001</v>
      </c>
      <c r="G1794" s="2">
        <v>1.7247800000000002</v>
      </c>
      <c r="H1794" s="2">
        <v>1.6653550000000004</v>
      </c>
      <c r="I1794" s="2">
        <v>1.5190220000000003</v>
      </c>
      <c r="J1794" s="2">
        <v>1.3314690000000005</v>
      </c>
      <c r="K1794" s="17" t="s">
        <v>50</v>
      </c>
      <c r="L1794" s="17" t="s">
        <v>53</v>
      </c>
      <c r="M1794" s="17" t="s">
        <v>51</v>
      </c>
    </row>
    <row r="1795" spans="1:13" ht="13.5" x14ac:dyDescent="0.25">
      <c r="A1795" s="3">
        <v>44627</v>
      </c>
      <c r="B1795" s="2">
        <v>1.7753000000000001</v>
      </c>
      <c r="C1795" s="2">
        <v>71.640148741049501</v>
      </c>
      <c r="D1795" s="2">
        <v>-4.8323808975600402E-2</v>
      </c>
      <c r="E1795" s="2">
        <v>1.5723011548755904E-2</v>
      </c>
      <c r="F1795" s="2">
        <v>1.77528</v>
      </c>
      <c r="G1795" s="2">
        <v>1.7366700000000002</v>
      </c>
      <c r="H1795" s="2">
        <v>1.6746400000000001</v>
      </c>
      <c r="I1795" s="2">
        <v>1.5277880000000001</v>
      </c>
      <c r="J1795" s="2">
        <v>1.3347745000000006</v>
      </c>
      <c r="K1795" s="17" t="s">
        <v>50</v>
      </c>
      <c r="L1795" s="17" t="s">
        <v>49</v>
      </c>
      <c r="M1795" s="17" t="s">
        <v>51</v>
      </c>
    </row>
    <row r="1796" spans="1:13" ht="13.5" x14ac:dyDescent="0.25">
      <c r="A1796" s="3">
        <v>44628</v>
      </c>
      <c r="B1796" s="2">
        <v>1.7679</v>
      </c>
      <c r="C1796" s="2">
        <v>69.864851119657516</v>
      </c>
      <c r="D1796" s="2">
        <v>-4.7770669293601298E-2</v>
      </c>
      <c r="E1796" s="2">
        <v>1.5093788118609303E-2</v>
      </c>
      <c r="F1796" s="2">
        <v>1.7708399999999997</v>
      </c>
      <c r="G1796" s="2">
        <v>1.7470700000000001</v>
      </c>
      <c r="H1796" s="2">
        <v>1.6846700000000001</v>
      </c>
      <c r="I1796" s="2">
        <v>1.53596</v>
      </c>
      <c r="J1796" s="2">
        <v>1.3378945000000007</v>
      </c>
      <c r="K1796" s="17" t="s">
        <v>47</v>
      </c>
      <c r="L1796" s="17" t="s">
        <v>48</v>
      </c>
      <c r="M1796" s="17" t="s">
        <v>46</v>
      </c>
    </row>
    <row r="1797" spans="1:13" ht="13.5" x14ac:dyDescent="0.25">
      <c r="A1797" s="3">
        <v>44629</v>
      </c>
      <c r="B1797" s="2">
        <v>1.7456</v>
      </c>
      <c r="C1797" s="2">
        <v>64.664435991644041</v>
      </c>
      <c r="D1797" s="2">
        <v>-3.8326235989543989E-2</v>
      </c>
      <c r="E1797" s="2">
        <v>1.4971629304423233E-2</v>
      </c>
      <c r="F1797" s="2">
        <v>1.76342</v>
      </c>
      <c r="G1797" s="2">
        <v>1.7500399999999998</v>
      </c>
      <c r="H1797" s="2">
        <v>1.6932150000000004</v>
      </c>
      <c r="I1797" s="2">
        <v>1.5436859999999999</v>
      </c>
      <c r="J1797" s="2">
        <v>1.3408285000000013</v>
      </c>
      <c r="K1797" s="17" t="s">
        <v>47</v>
      </c>
      <c r="L1797" s="17" t="s">
        <v>53</v>
      </c>
      <c r="M1797" s="17" t="s">
        <v>46</v>
      </c>
    </row>
    <row r="1798" spans="1:13" ht="13.5" x14ac:dyDescent="0.25">
      <c r="A1798" s="3">
        <v>44630</v>
      </c>
      <c r="B1798" s="2">
        <v>1.7679</v>
      </c>
      <c r="C1798" s="2">
        <v>67.286766524594285</v>
      </c>
      <c r="D1798" s="2">
        <v>-3.8203375298450082E-2</v>
      </c>
      <c r="E1798" s="2">
        <v>1.6000879704621194E-2</v>
      </c>
      <c r="F1798" s="2">
        <v>1.76342</v>
      </c>
      <c r="G1798" s="2">
        <v>1.7589600000000001</v>
      </c>
      <c r="H1798" s="2">
        <v>1.7010149999999999</v>
      </c>
      <c r="I1798" s="2">
        <v>1.5518579999999997</v>
      </c>
      <c r="J1798" s="2">
        <v>1.3437255000000012</v>
      </c>
      <c r="K1798" s="17" t="s">
        <v>50</v>
      </c>
      <c r="L1798" s="17" t="s">
        <v>53</v>
      </c>
      <c r="M1798" s="17" t="s">
        <v>53</v>
      </c>
    </row>
    <row r="1799" spans="1:13" ht="13.5" x14ac:dyDescent="0.25">
      <c r="A1799" s="3">
        <v>44631</v>
      </c>
      <c r="B1799" s="2">
        <v>1.7679</v>
      </c>
      <c r="C1799" s="2">
        <v>67.286766524594285</v>
      </c>
      <c r="D1799" s="2">
        <v>-3.2965198115416872E-2</v>
      </c>
      <c r="E1799" s="2">
        <v>1.8838708782987573E-2</v>
      </c>
      <c r="F1799" s="2">
        <v>1.76492</v>
      </c>
      <c r="G1799" s="2">
        <v>1.76416</v>
      </c>
      <c r="H1799" s="2">
        <v>1.708815</v>
      </c>
      <c r="I1799" s="2">
        <v>1.5601779999999996</v>
      </c>
      <c r="J1799" s="2">
        <v>1.3465485000000013</v>
      </c>
      <c r="K1799" s="17" t="s">
        <v>50</v>
      </c>
      <c r="L1799" s="17" t="s">
        <v>53</v>
      </c>
      <c r="M1799" s="17" t="s">
        <v>51</v>
      </c>
    </row>
    <row r="1800" spans="1:13" ht="13.5" x14ac:dyDescent="0.25">
      <c r="A1800" s="3">
        <v>44634</v>
      </c>
      <c r="B1800" s="2">
        <v>1.7679</v>
      </c>
      <c r="C1800" s="2">
        <v>67.286766524594285</v>
      </c>
      <c r="D1800" s="2">
        <v>-2.9078133962152641E-2</v>
      </c>
      <c r="E1800" s="2">
        <v>2.1657849220695115E-2</v>
      </c>
      <c r="F1800" s="2">
        <v>1.7634399999999999</v>
      </c>
      <c r="G1800" s="2">
        <v>1.7693600000000003</v>
      </c>
      <c r="H1800" s="2">
        <v>1.7173599999999998</v>
      </c>
      <c r="I1800" s="2">
        <v>1.5683499999999997</v>
      </c>
      <c r="J1800" s="2">
        <v>1.3494085000000013</v>
      </c>
      <c r="K1800" s="17" t="s">
        <v>50</v>
      </c>
      <c r="L1800" s="17" t="s">
        <v>53</v>
      </c>
      <c r="M1800" s="17" t="s">
        <v>52</v>
      </c>
    </row>
    <row r="1801" spans="1:13" ht="13.5" x14ac:dyDescent="0.25">
      <c r="A1801" s="3">
        <v>44635</v>
      </c>
      <c r="B1801" s="2">
        <v>1.7604</v>
      </c>
      <c r="C1801" s="2">
        <v>65.252612844152736</v>
      </c>
      <c r="D1801" s="2">
        <v>-1.4322991004898089E-2</v>
      </c>
      <c r="E1801" s="2">
        <v>2.5325907138814847E-2</v>
      </c>
      <c r="F1801" s="2">
        <v>1.7619399999999998</v>
      </c>
      <c r="G1801" s="2">
        <v>1.7663900000000001</v>
      </c>
      <c r="H1801" s="2">
        <v>1.726645</v>
      </c>
      <c r="I1801" s="2">
        <v>1.5765199999999999</v>
      </c>
      <c r="J1801" s="2">
        <v>1.3522680000000011</v>
      </c>
      <c r="K1801" s="17" t="s">
        <v>50</v>
      </c>
      <c r="L1801" s="17" t="s">
        <v>53</v>
      </c>
      <c r="M1801" s="17" t="s">
        <v>52</v>
      </c>
    </row>
    <row r="1802" spans="1:13" ht="13.5" x14ac:dyDescent="0.25">
      <c r="A1802" s="3">
        <v>44636</v>
      </c>
      <c r="B1802" s="2">
        <v>1.8495999999999999</v>
      </c>
      <c r="C1802" s="2">
        <v>74.951535317146508</v>
      </c>
      <c r="D1802" s="2">
        <v>-1.0006876254856634E-2</v>
      </c>
      <c r="E1802" s="2">
        <v>3.1750457519288455E-2</v>
      </c>
      <c r="F1802" s="2">
        <v>1.78274</v>
      </c>
      <c r="G1802" s="2">
        <v>1.7730800000000002</v>
      </c>
      <c r="H1802" s="2">
        <v>1.7392750000000003</v>
      </c>
      <c r="I1802" s="2">
        <v>1.5864739999999995</v>
      </c>
      <c r="J1802" s="2">
        <v>1.3555735000000013</v>
      </c>
      <c r="K1802" s="17" t="s">
        <v>50</v>
      </c>
      <c r="L1802" s="17" t="s">
        <v>49</v>
      </c>
      <c r="M1802" s="17" t="s">
        <v>51</v>
      </c>
    </row>
    <row r="1803" spans="1:13" ht="13.5" x14ac:dyDescent="0.25">
      <c r="A1803" s="3">
        <v>44637</v>
      </c>
      <c r="B1803" s="2">
        <v>1.8495999999999999</v>
      </c>
      <c r="C1803" s="2">
        <v>74.951535317146508</v>
      </c>
      <c r="D1803" s="2">
        <v>-9.5505826329742582E-3</v>
      </c>
      <c r="E1803" s="2">
        <v>3.9889470146775491E-2</v>
      </c>
      <c r="F1803" s="2">
        <v>1.79908</v>
      </c>
      <c r="G1803" s="2">
        <v>1.7812500000000004</v>
      </c>
      <c r="H1803" s="2">
        <v>1.7474450000000004</v>
      </c>
      <c r="I1803" s="2">
        <v>1.5964279999999993</v>
      </c>
      <c r="J1803" s="2">
        <v>1.3588790000000011</v>
      </c>
      <c r="K1803" s="17" t="s">
        <v>50</v>
      </c>
      <c r="L1803" s="17" t="s">
        <v>49</v>
      </c>
      <c r="M1803" s="17" t="s">
        <v>51</v>
      </c>
    </row>
    <row r="1804" spans="1:13" ht="13.5" x14ac:dyDescent="0.25">
      <c r="A1804" s="3">
        <v>44638</v>
      </c>
      <c r="B1804" s="2">
        <v>1.8495999999999999</v>
      </c>
      <c r="C1804" s="2">
        <v>74.951535317146508</v>
      </c>
      <c r="D1804" s="2">
        <v>-1.116914936645097E-2</v>
      </c>
      <c r="E1804" s="2">
        <v>4.5705725753976918E-2</v>
      </c>
      <c r="F1804" s="2">
        <v>1.81542</v>
      </c>
      <c r="G1804" s="2">
        <v>1.7901700000000003</v>
      </c>
      <c r="H1804" s="2">
        <v>1.7574750000000006</v>
      </c>
      <c r="I1804" s="2">
        <v>1.6065299999999993</v>
      </c>
      <c r="J1804" s="2">
        <v>1.3621845000000012</v>
      </c>
      <c r="K1804" s="17" t="s">
        <v>50</v>
      </c>
      <c r="L1804" s="17" t="s">
        <v>49</v>
      </c>
      <c r="M1804" s="17" t="s">
        <v>51</v>
      </c>
    </row>
    <row r="1805" spans="1:13" ht="13.5" x14ac:dyDescent="0.25">
      <c r="A1805" s="3">
        <v>44641</v>
      </c>
      <c r="B1805" s="2">
        <v>1.857</v>
      </c>
      <c r="C1805" s="2">
        <v>75.655613811086113</v>
      </c>
      <c r="D1805" s="2">
        <v>-1.1582338124970004E-2</v>
      </c>
      <c r="E1805" s="2">
        <v>4.8609188688134096E-2</v>
      </c>
      <c r="F1805" s="2">
        <v>1.83324</v>
      </c>
      <c r="G1805" s="2">
        <v>1.79834</v>
      </c>
      <c r="H1805" s="2">
        <v>1.7675050000000003</v>
      </c>
      <c r="I1805" s="2">
        <v>1.6166319999999994</v>
      </c>
      <c r="J1805" s="2">
        <v>1.3655640000000013</v>
      </c>
      <c r="K1805" s="17" t="s">
        <v>50</v>
      </c>
      <c r="L1805" s="17" t="s">
        <v>49</v>
      </c>
      <c r="M1805" s="17" t="s">
        <v>51</v>
      </c>
    </row>
    <row r="1806" spans="1:13" ht="13.5" x14ac:dyDescent="0.25">
      <c r="A1806" s="3">
        <v>44642</v>
      </c>
      <c r="B1806" s="2">
        <v>1.9164000000000001</v>
      </c>
      <c r="C1806" s="2">
        <v>80.414576880480723</v>
      </c>
      <c r="D1806" s="2">
        <v>-1.8243584723525386E-2</v>
      </c>
      <c r="E1806" s="2">
        <v>4.8155143197765038E-2</v>
      </c>
      <c r="F1806" s="2">
        <v>1.8644400000000001</v>
      </c>
      <c r="G1806" s="2">
        <v>1.8131900000000001</v>
      </c>
      <c r="H1806" s="2">
        <v>1.7801300000000002</v>
      </c>
      <c r="I1806" s="2">
        <v>1.6279219999999992</v>
      </c>
      <c r="J1806" s="2">
        <v>1.3692405000000014</v>
      </c>
      <c r="K1806" s="17" t="s">
        <v>50</v>
      </c>
      <c r="L1806" s="17" t="s">
        <v>49</v>
      </c>
      <c r="M1806" s="17" t="s">
        <v>51</v>
      </c>
    </row>
    <row r="1807" spans="1:13" ht="13.5" x14ac:dyDescent="0.25">
      <c r="A1807" s="3">
        <v>44643</v>
      </c>
      <c r="B1807" s="2">
        <v>1.8940999999999999</v>
      </c>
      <c r="C1807" s="2">
        <v>74.524566431430301</v>
      </c>
      <c r="D1807" s="2">
        <v>-2.6725831093065588E-2</v>
      </c>
      <c r="E1807" s="2">
        <v>4.1602232946908214E-2</v>
      </c>
      <c r="F1807" s="2">
        <v>1.87334</v>
      </c>
      <c r="G1807" s="2">
        <v>1.8280400000000001</v>
      </c>
      <c r="H1807" s="2">
        <v>1.78904</v>
      </c>
      <c r="I1807" s="2">
        <v>1.6383199999999993</v>
      </c>
      <c r="J1807" s="2">
        <v>1.3728055000000012</v>
      </c>
      <c r="K1807" s="17" t="s">
        <v>50</v>
      </c>
      <c r="L1807" s="17" t="s">
        <v>49</v>
      </c>
      <c r="M1807" s="17" t="s">
        <v>51</v>
      </c>
    </row>
    <row r="1808" spans="1:13" ht="13.5" x14ac:dyDescent="0.25">
      <c r="A1808" s="3">
        <v>44644</v>
      </c>
      <c r="B1808" s="2">
        <v>1.857</v>
      </c>
      <c r="C1808" s="2">
        <v>65.879201314864019</v>
      </c>
      <c r="D1808" s="2">
        <v>-2.8580288150761746E-2</v>
      </c>
      <c r="E1808" s="2">
        <v>3.0456791399615286E-2</v>
      </c>
      <c r="F1808" s="2">
        <v>1.8748200000000002</v>
      </c>
      <c r="G1808" s="2">
        <v>1.8369499999999999</v>
      </c>
      <c r="H1808" s="2">
        <v>1.797955</v>
      </c>
      <c r="I1808" s="2">
        <v>1.6479759999999992</v>
      </c>
      <c r="J1808" s="2">
        <v>1.3761850000000013</v>
      </c>
      <c r="K1808" s="17" t="s">
        <v>50</v>
      </c>
      <c r="L1808" s="17" t="s">
        <v>49</v>
      </c>
      <c r="M1808" s="17" t="s">
        <v>51</v>
      </c>
    </row>
    <row r="1809" spans="1:13" ht="13.5" x14ac:dyDescent="0.25">
      <c r="A1809" s="3">
        <v>44645</v>
      </c>
      <c r="B1809" s="2">
        <v>1.8421000000000001</v>
      </c>
      <c r="C1809" s="2">
        <v>62.731685782525993</v>
      </c>
      <c r="D1809" s="2">
        <v>-2.9619189969175785E-2</v>
      </c>
      <c r="E1809" s="2">
        <v>1.5975947590597499E-2</v>
      </c>
      <c r="F1809" s="2">
        <v>1.8733200000000001</v>
      </c>
      <c r="G1809" s="2">
        <v>1.8443699999999996</v>
      </c>
      <c r="H1809" s="2">
        <v>1.8042649999999998</v>
      </c>
      <c r="I1809" s="2">
        <v>1.6573339999999994</v>
      </c>
      <c r="J1809" s="2">
        <v>1.3794900000000012</v>
      </c>
      <c r="K1809" s="17" t="s">
        <v>50</v>
      </c>
      <c r="L1809" s="17" t="s">
        <v>49</v>
      </c>
      <c r="M1809" s="17" t="s">
        <v>52</v>
      </c>
    </row>
    <row r="1810" spans="1:13" ht="13.5" x14ac:dyDescent="0.25">
      <c r="A1810" s="3">
        <v>44648</v>
      </c>
      <c r="B1810" s="2">
        <v>1.8199000000000001</v>
      </c>
      <c r="C1810" s="2">
        <v>58.265064054666851</v>
      </c>
      <c r="D1810" s="2">
        <v>-2.9296743360022415E-2</v>
      </c>
      <c r="E1810" s="2">
        <v>-1.6333341943918951E-3</v>
      </c>
      <c r="F1810" s="2">
        <v>1.8659000000000003</v>
      </c>
      <c r="G1810" s="2">
        <v>1.8495699999999999</v>
      </c>
      <c r="H1810" s="2">
        <v>1.8094649999999999</v>
      </c>
      <c r="I1810" s="2">
        <v>1.6659519999999994</v>
      </c>
      <c r="J1810" s="2">
        <v>1.3826840000000014</v>
      </c>
      <c r="K1810" s="17" t="s">
        <v>50</v>
      </c>
      <c r="L1810" s="17" t="s">
        <v>49</v>
      </c>
      <c r="M1810" s="17" t="s">
        <v>52</v>
      </c>
    </row>
    <row r="1811" spans="1:13" ht="13.5" x14ac:dyDescent="0.25">
      <c r="A1811" s="3">
        <v>44649</v>
      </c>
      <c r="B1811" s="2">
        <v>1.7976000000000001</v>
      </c>
      <c r="C1811" s="2">
        <v>54.098179767239593</v>
      </c>
      <c r="D1811" s="2">
        <v>-2.8804835123676931E-2</v>
      </c>
      <c r="E1811" s="2">
        <v>-1.9048937638966527E-2</v>
      </c>
      <c r="F1811" s="2">
        <v>1.8421399999999999</v>
      </c>
      <c r="G1811" s="2">
        <v>1.8532899999999999</v>
      </c>
      <c r="H1811" s="2">
        <v>1.8098399999999999</v>
      </c>
      <c r="I1811" s="2">
        <v>1.6736779999999993</v>
      </c>
      <c r="J1811" s="2">
        <v>1.3857665000000015</v>
      </c>
      <c r="K1811" s="17" t="s">
        <v>47</v>
      </c>
      <c r="L1811" s="17" t="s">
        <v>53</v>
      </c>
      <c r="M1811" s="17" t="s">
        <v>46</v>
      </c>
    </row>
    <row r="1812" spans="1:13" ht="13.5" x14ac:dyDescent="0.25">
      <c r="A1812" s="3">
        <v>44650</v>
      </c>
      <c r="B1812" s="2">
        <v>1.7679</v>
      </c>
      <c r="C1812" s="2">
        <v>49.065327485037251</v>
      </c>
      <c r="D1812" s="2">
        <v>-1.2592031404333071E-2</v>
      </c>
      <c r="E1812" s="2">
        <v>-3.6535722028320089E-2</v>
      </c>
      <c r="F1812" s="2">
        <v>1.8169</v>
      </c>
      <c r="G1812" s="2">
        <v>1.8451200000000001</v>
      </c>
      <c r="H1812" s="2">
        <v>1.8090999999999997</v>
      </c>
      <c r="I1812" s="2">
        <v>1.6808099999999992</v>
      </c>
      <c r="J1812" s="2">
        <v>1.3887380000000009</v>
      </c>
      <c r="K1812" s="17" t="s">
        <v>47</v>
      </c>
      <c r="L1812" s="17" t="s">
        <v>48</v>
      </c>
      <c r="M1812" s="17" t="s">
        <v>46</v>
      </c>
    </row>
    <row r="1813" spans="1:13" ht="13.5" x14ac:dyDescent="0.25">
      <c r="A1813" s="3">
        <v>44651</v>
      </c>
      <c r="B1813" s="2">
        <v>1.8049999999999999</v>
      </c>
      <c r="C1813" s="2">
        <v>54.730804143598121</v>
      </c>
      <c r="D1813" s="2">
        <v>-1.563287391692203E-3</v>
      </c>
      <c r="E1813" s="2">
        <v>-5.3333715527259407E-2</v>
      </c>
      <c r="F1813" s="2">
        <v>1.8065000000000002</v>
      </c>
      <c r="G1813" s="2">
        <v>1.8406600000000002</v>
      </c>
      <c r="H1813" s="2">
        <v>1.8109549999999999</v>
      </c>
      <c r="I1813" s="2">
        <v>1.6880899999999994</v>
      </c>
      <c r="J1813" s="2">
        <v>1.3918950000000012</v>
      </c>
      <c r="K1813" s="17" t="s">
        <v>47</v>
      </c>
      <c r="L1813" s="17" t="s">
        <v>53</v>
      </c>
      <c r="M1813" s="17" t="s">
        <v>46</v>
      </c>
    </row>
    <row r="1814" spans="1:13" ht="13.5" x14ac:dyDescent="0.25">
      <c r="A1814" s="3">
        <v>44652</v>
      </c>
      <c r="B1814" s="2">
        <v>1.857</v>
      </c>
      <c r="C1814" s="2">
        <v>61.23863319837362</v>
      </c>
      <c r="D1814" s="2">
        <v>3.7516919617066602E-3</v>
      </c>
      <c r="E1814" s="2">
        <v>-6.5817737377499616E-2</v>
      </c>
      <c r="F1814" s="2">
        <v>1.80948</v>
      </c>
      <c r="G1814" s="2">
        <v>1.8414000000000001</v>
      </c>
      <c r="H1814" s="2">
        <v>1.815785</v>
      </c>
      <c r="I1814" s="2">
        <v>1.6958159999999995</v>
      </c>
      <c r="J1814" s="2">
        <v>1.3953490000000013</v>
      </c>
      <c r="K1814" s="17" t="s">
        <v>47</v>
      </c>
      <c r="L1814" s="17" t="s">
        <v>53</v>
      </c>
      <c r="M1814" s="17" t="s">
        <v>54</v>
      </c>
    </row>
    <row r="1815" spans="1:13" ht="13.5" x14ac:dyDescent="0.25">
      <c r="A1815" s="3">
        <v>44655</v>
      </c>
      <c r="B1815" s="2">
        <v>1.8718999999999999</v>
      </c>
      <c r="C1815" s="2">
        <v>62.885086500526896</v>
      </c>
      <c r="D1815" s="2">
        <v>7.8235226008458447E-3</v>
      </c>
      <c r="E1815" s="2">
        <v>-7.5129810638964123E-2</v>
      </c>
      <c r="F1815" s="2">
        <v>1.8198799999999999</v>
      </c>
      <c r="G1815" s="2">
        <v>1.8428900000000001</v>
      </c>
      <c r="H1815" s="2">
        <v>1.8206149999999997</v>
      </c>
      <c r="I1815" s="2">
        <v>1.7038399999999996</v>
      </c>
      <c r="J1815" s="2">
        <v>1.3988775000000013</v>
      </c>
      <c r="K1815" s="17" t="s">
        <v>47</v>
      </c>
      <c r="L1815" s="17" t="s">
        <v>53</v>
      </c>
      <c r="M1815" s="17" t="s">
        <v>54</v>
      </c>
    </row>
    <row r="1816" spans="1:13" ht="13.5" x14ac:dyDescent="0.25">
      <c r="A1816" s="3">
        <v>44656</v>
      </c>
      <c r="B1816" s="2">
        <v>1.857</v>
      </c>
      <c r="C1816" s="2">
        <v>60.134297615915266</v>
      </c>
      <c r="D1816" s="2">
        <v>2.0996911020674247E-2</v>
      </c>
      <c r="E1816" s="2">
        <v>-8.2398480236460667E-2</v>
      </c>
      <c r="F1816" s="2">
        <v>1.8317599999999998</v>
      </c>
      <c r="G1816" s="2">
        <v>1.8369499999999999</v>
      </c>
      <c r="H1816" s="2">
        <v>1.8250699999999997</v>
      </c>
      <c r="I1816" s="2">
        <v>1.7112679999999998</v>
      </c>
      <c r="J1816" s="2">
        <v>1.4023315000000014</v>
      </c>
      <c r="K1816" s="17" t="s">
        <v>47</v>
      </c>
      <c r="L1816" s="17" t="s">
        <v>53</v>
      </c>
      <c r="M1816" s="17" t="s">
        <v>54</v>
      </c>
    </row>
    <row r="1817" spans="1:13" ht="13.5" x14ac:dyDescent="0.25">
      <c r="A1817" s="3">
        <v>44657</v>
      </c>
      <c r="B1817" s="2">
        <v>1.857</v>
      </c>
      <c r="C1817" s="2">
        <v>60.13429761591528</v>
      </c>
      <c r="D1817" s="2">
        <v>2.8324814642811447E-2</v>
      </c>
      <c r="E1817" s="2">
        <v>-8.2561477153455604E-2</v>
      </c>
      <c r="F1817" s="2">
        <v>1.84958</v>
      </c>
      <c r="G1817" s="2">
        <v>1.83324</v>
      </c>
      <c r="H1817" s="2">
        <v>1.8306399999999996</v>
      </c>
      <c r="I1817" s="2">
        <v>1.7182499999999998</v>
      </c>
      <c r="J1817" s="2">
        <v>1.4057110000000015</v>
      </c>
      <c r="K1817" s="17" t="s">
        <v>47</v>
      </c>
      <c r="L1817" s="17" t="s">
        <v>53</v>
      </c>
      <c r="M1817" s="17" t="s">
        <v>54</v>
      </c>
    </row>
    <row r="1818" spans="1:13" ht="13.5" x14ac:dyDescent="0.25">
      <c r="A1818" s="3">
        <v>44658</v>
      </c>
      <c r="B1818" s="2">
        <v>1.8644000000000001</v>
      </c>
      <c r="C1818" s="2">
        <v>61.1140517618934</v>
      </c>
      <c r="D1818" s="2">
        <v>2.7910211330892665E-2</v>
      </c>
      <c r="E1818" s="2">
        <v>-7.5928644114023738E-2</v>
      </c>
      <c r="F1818" s="2">
        <v>1.8614599999999999</v>
      </c>
      <c r="G1818" s="2">
        <v>1.8339799999999999</v>
      </c>
      <c r="H1818" s="2">
        <v>1.8354649999999999</v>
      </c>
      <c r="I1818" s="2">
        <v>1.7249340000000002</v>
      </c>
      <c r="J1818" s="2">
        <v>1.4092020000000014</v>
      </c>
      <c r="K1818" s="17" t="s">
        <v>50</v>
      </c>
      <c r="L1818" s="17" t="s">
        <v>49</v>
      </c>
      <c r="M1818" s="17" t="s">
        <v>51</v>
      </c>
    </row>
    <row r="1819" spans="1:13" ht="13.5" x14ac:dyDescent="0.25">
      <c r="A1819" s="3">
        <v>44659</v>
      </c>
      <c r="B1819" s="2">
        <v>1.857</v>
      </c>
      <c r="C1819" s="2">
        <v>59.538261111105626</v>
      </c>
      <c r="D1819" s="2">
        <v>2.5438824561373474E-2</v>
      </c>
      <c r="E1819" s="2">
        <v>-6.619854219202892E-2</v>
      </c>
      <c r="F1819" s="2">
        <v>1.8614599999999999</v>
      </c>
      <c r="G1819" s="2">
        <v>1.8354699999999997</v>
      </c>
      <c r="H1819" s="2">
        <v>1.83992</v>
      </c>
      <c r="I1819" s="2">
        <v>1.7316200000000002</v>
      </c>
      <c r="J1819" s="2">
        <v>1.4126190000000014</v>
      </c>
      <c r="K1819" s="17" t="s">
        <v>50</v>
      </c>
      <c r="L1819" s="17" t="s">
        <v>49</v>
      </c>
      <c r="M1819" s="17" t="s">
        <v>53</v>
      </c>
    </row>
    <row r="1820" spans="1:13" ht="13.5" x14ac:dyDescent="0.25">
      <c r="A1820" s="3">
        <v>44662</v>
      </c>
      <c r="B1820" s="2">
        <v>1.857</v>
      </c>
      <c r="C1820" s="2">
        <v>59.538261111105626</v>
      </c>
      <c r="D1820" s="2">
        <v>1.9627466556064732E-2</v>
      </c>
      <c r="E1820" s="2">
        <v>-5.4985693510624503E-2</v>
      </c>
      <c r="F1820" s="2">
        <v>1.8584800000000001</v>
      </c>
      <c r="G1820" s="2">
        <v>1.8391799999999996</v>
      </c>
      <c r="H1820" s="2">
        <v>1.8443749999999999</v>
      </c>
      <c r="I1820" s="2">
        <v>1.7386020000000002</v>
      </c>
      <c r="J1820" s="2">
        <v>1.4162585000000012</v>
      </c>
      <c r="K1820" s="17" t="s">
        <v>50</v>
      </c>
      <c r="L1820" s="17" t="s">
        <v>49</v>
      </c>
      <c r="M1820" s="17" t="s">
        <v>52</v>
      </c>
    </row>
    <row r="1821" spans="1:13" ht="13.5" x14ac:dyDescent="0.25">
      <c r="A1821" s="3">
        <v>44663</v>
      </c>
      <c r="B1821" s="2">
        <v>1.8272999999999999</v>
      </c>
      <c r="C1821" s="2">
        <v>53.158239791249812</v>
      </c>
      <c r="D1821" s="2">
        <v>1.3197172203688545E-2</v>
      </c>
      <c r="E1821" s="2">
        <v>-4.3454906293206509E-2</v>
      </c>
      <c r="F1821" s="2">
        <v>1.8525400000000001</v>
      </c>
      <c r="G1821" s="2">
        <v>1.8421499999999997</v>
      </c>
      <c r="H1821" s="2">
        <v>1.84772</v>
      </c>
      <c r="I1821" s="2">
        <v>1.7445439999999999</v>
      </c>
      <c r="J1821" s="2">
        <v>1.4197870000000012</v>
      </c>
      <c r="K1821" s="17" t="s">
        <v>50</v>
      </c>
      <c r="L1821" s="17" t="s">
        <v>49</v>
      </c>
      <c r="M1821" s="17" t="s">
        <v>52</v>
      </c>
    </row>
    <row r="1822" spans="1:13" ht="13.5" x14ac:dyDescent="0.25">
      <c r="A1822" s="3">
        <v>44664</v>
      </c>
      <c r="B1822" s="2">
        <v>1.8495999999999999</v>
      </c>
      <c r="C1822" s="2">
        <v>56.893349472152892</v>
      </c>
      <c r="D1822" s="2">
        <v>1.4492530136080983E-3</v>
      </c>
      <c r="E1822" s="2">
        <v>-3.2131344380184348E-2</v>
      </c>
      <c r="F1822" s="2">
        <v>1.8510599999999999</v>
      </c>
      <c r="G1822" s="2">
        <v>1.8503199999999995</v>
      </c>
      <c r="H1822" s="2">
        <v>1.84772</v>
      </c>
      <c r="I1822" s="2">
        <v>1.7509319999999999</v>
      </c>
      <c r="J1822" s="2">
        <v>1.4232040000000012</v>
      </c>
      <c r="K1822" s="17" t="s">
        <v>50</v>
      </c>
      <c r="L1822" s="17" t="s">
        <v>49</v>
      </c>
      <c r="M1822" s="17" t="s">
        <v>52</v>
      </c>
    </row>
    <row r="1823" spans="1:13" ht="13.5" x14ac:dyDescent="0.25">
      <c r="A1823" s="3">
        <v>44665</v>
      </c>
      <c r="B1823" s="2">
        <v>1.8272999999999999</v>
      </c>
      <c r="C1823" s="2">
        <v>52.394127224490667</v>
      </c>
      <c r="D1823" s="2">
        <v>-1.3429828534190502E-3</v>
      </c>
      <c r="E1823" s="2">
        <v>-2.2162192810930095E-2</v>
      </c>
      <c r="F1823" s="2">
        <v>1.8436399999999999</v>
      </c>
      <c r="G1823" s="2">
        <v>1.8525499999999997</v>
      </c>
      <c r="H1823" s="2">
        <v>1.8466049999999998</v>
      </c>
      <c r="I1823" s="2">
        <v>1.7567259999999996</v>
      </c>
      <c r="J1823" s="2">
        <v>1.426509500000001</v>
      </c>
      <c r="K1823" s="17" t="s">
        <v>47</v>
      </c>
      <c r="L1823" s="17" t="s">
        <v>48</v>
      </c>
      <c r="M1823" s="17" t="s">
        <v>46</v>
      </c>
    </row>
    <row r="1824" spans="1:13" ht="13.5" x14ac:dyDescent="0.25">
      <c r="A1824" s="3">
        <v>44666</v>
      </c>
      <c r="B1824" s="2">
        <v>1.8272999999999999</v>
      </c>
      <c r="C1824" s="2">
        <v>52.394127224490667</v>
      </c>
      <c r="D1824" s="2">
        <v>4.2305415567840399E-3</v>
      </c>
      <c r="E1824" s="2">
        <v>-1.1930912780862422E-2</v>
      </c>
      <c r="F1824" s="2">
        <v>1.8376999999999999</v>
      </c>
      <c r="G1824" s="2">
        <v>1.84958</v>
      </c>
      <c r="H1824" s="2">
        <v>1.8454900000000003</v>
      </c>
      <c r="I1824" s="2">
        <v>1.7623719999999998</v>
      </c>
      <c r="J1824" s="2">
        <v>1.4298150000000009</v>
      </c>
      <c r="K1824" s="17" t="s">
        <v>47</v>
      </c>
      <c r="L1824" s="17" t="s">
        <v>53</v>
      </c>
      <c r="M1824" s="17" t="s">
        <v>46</v>
      </c>
    </row>
    <row r="1825" spans="1:13" ht="13.5" x14ac:dyDescent="0.25">
      <c r="A1825" s="3">
        <v>44669</v>
      </c>
      <c r="B1825" s="2">
        <v>1.8421000000000001</v>
      </c>
      <c r="C1825" s="2">
        <v>55.125623367449826</v>
      </c>
      <c r="D1825" s="2">
        <v>1.0083524595469351E-2</v>
      </c>
      <c r="E1825" s="2">
        <v>-2.7957084230158446E-3</v>
      </c>
      <c r="F1825" s="2">
        <v>1.8347200000000001</v>
      </c>
      <c r="G1825" s="2">
        <v>1.8465999999999998</v>
      </c>
      <c r="H1825" s="2">
        <v>1.8447450000000001</v>
      </c>
      <c r="I1825" s="2">
        <v>1.7674219999999996</v>
      </c>
      <c r="J1825" s="2">
        <v>1.4329345000000009</v>
      </c>
      <c r="K1825" s="17" t="s">
        <v>47</v>
      </c>
      <c r="L1825" s="17" t="s">
        <v>53</v>
      </c>
      <c r="M1825" s="17" t="s">
        <v>46</v>
      </c>
    </row>
    <row r="1826" spans="1:13" ht="13.5" x14ac:dyDescent="0.25">
      <c r="A1826" s="3">
        <v>44670</v>
      </c>
      <c r="B1826" s="2">
        <v>1.8347</v>
      </c>
      <c r="C1826" s="2">
        <v>53.47353363640552</v>
      </c>
      <c r="D1826" s="2">
        <v>1.3149724701613907E-2</v>
      </c>
      <c r="E1826" s="2">
        <v>5.2987328541054327E-3</v>
      </c>
      <c r="F1826" s="2">
        <v>1.8362000000000003</v>
      </c>
      <c r="G1826" s="2">
        <v>1.8443700000000001</v>
      </c>
      <c r="H1826" s="2">
        <v>1.8406599999999997</v>
      </c>
      <c r="I1826" s="2">
        <v>1.7727699999999995</v>
      </c>
      <c r="J1826" s="2">
        <v>1.4360170000000008</v>
      </c>
      <c r="K1826" s="17" t="s">
        <v>47</v>
      </c>
      <c r="L1826" s="17" t="s">
        <v>53</v>
      </c>
      <c r="M1826" s="17" t="s">
        <v>54</v>
      </c>
    </row>
    <row r="1827" spans="1:13" ht="13.5" x14ac:dyDescent="0.25">
      <c r="A1827" s="3">
        <v>44671</v>
      </c>
      <c r="B1827" s="2">
        <v>1.8272999999999999</v>
      </c>
      <c r="C1827" s="2">
        <v>51.801641244870702</v>
      </c>
      <c r="D1827" s="2">
        <v>1.6204443021794024E-2</v>
      </c>
      <c r="E1827" s="2">
        <v>1.2937263636805345E-2</v>
      </c>
      <c r="F1827" s="2">
        <v>1.8317399999999999</v>
      </c>
      <c r="G1827" s="2">
        <v>1.8414000000000001</v>
      </c>
      <c r="H1827" s="2">
        <v>1.8373200000000001</v>
      </c>
      <c r="I1827" s="2">
        <v>1.7778219999999996</v>
      </c>
      <c r="J1827" s="2">
        <v>1.4390625000000006</v>
      </c>
      <c r="K1827" s="17" t="s">
        <v>47</v>
      </c>
      <c r="L1827" s="17" t="s">
        <v>53</v>
      </c>
      <c r="M1827" s="17" t="s">
        <v>46</v>
      </c>
    </row>
    <row r="1828" spans="1:13" ht="13.5" x14ac:dyDescent="0.25">
      <c r="A1828" s="3">
        <v>44672</v>
      </c>
      <c r="B1828" s="2">
        <v>1.857</v>
      </c>
      <c r="C1828" s="2">
        <v>57.539664123506562</v>
      </c>
      <c r="D1828" s="2">
        <v>1.7689997910575794E-2</v>
      </c>
      <c r="E1828" s="2">
        <v>1.841682266428072E-2</v>
      </c>
      <c r="F1828" s="2">
        <v>1.83768</v>
      </c>
      <c r="G1828" s="2">
        <v>1.8406599999999997</v>
      </c>
      <c r="H1828" s="2">
        <v>1.8373200000000001</v>
      </c>
      <c r="I1828" s="2">
        <v>1.7827239999999995</v>
      </c>
      <c r="J1828" s="2">
        <v>1.4422565000000005</v>
      </c>
      <c r="K1828" s="17" t="s">
        <v>50</v>
      </c>
      <c r="L1828" s="17" t="s">
        <v>49</v>
      </c>
      <c r="M1828" s="17" t="s">
        <v>51</v>
      </c>
    </row>
    <row r="1829" spans="1:13" ht="13.5" x14ac:dyDescent="0.25">
      <c r="A1829" s="3">
        <v>44673</v>
      </c>
      <c r="B1829" s="2">
        <v>1.8644000000000001</v>
      </c>
      <c r="C1829" s="2">
        <v>58.854032959250262</v>
      </c>
      <c r="D1829" s="2">
        <v>1.7050019570896691E-2</v>
      </c>
      <c r="E1829" s="2">
        <v>2.436062348552713E-2</v>
      </c>
      <c r="F1829" s="2">
        <v>1.8451</v>
      </c>
      <c r="G1829" s="2">
        <v>1.8413999999999997</v>
      </c>
      <c r="H1829" s="2">
        <v>1.838435</v>
      </c>
      <c r="I1829" s="2">
        <v>1.7877739999999995</v>
      </c>
      <c r="J1829" s="2">
        <v>1.4454875000000005</v>
      </c>
      <c r="K1829" s="17" t="s">
        <v>50</v>
      </c>
      <c r="L1829" s="17" t="s">
        <v>49</v>
      </c>
      <c r="M1829" s="17" t="s">
        <v>51</v>
      </c>
    </row>
    <row r="1830" spans="1:13" ht="13.5" x14ac:dyDescent="0.25">
      <c r="A1830" s="3">
        <v>44676</v>
      </c>
      <c r="B1830" s="2">
        <v>1.857</v>
      </c>
      <c r="C1830" s="2">
        <v>56.955347530234285</v>
      </c>
      <c r="D1830" s="2">
        <v>1.6818127486294854E-2</v>
      </c>
      <c r="E1830" s="2">
        <v>3.1100090291760009E-2</v>
      </c>
      <c r="F1830" s="2">
        <v>1.8480799999999999</v>
      </c>
      <c r="G1830" s="2">
        <v>1.8413999999999997</v>
      </c>
      <c r="H1830" s="2">
        <v>1.8402900000000002</v>
      </c>
      <c r="I1830" s="2">
        <v>1.7929739999999996</v>
      </c>
      <c r="J1830" s="2">
        <v>1.4486815000000006</v>
      </c>
      <c r="K1830" s="17" t="s">
        <v>50</v>
      </c>
      <c r="L1830" s="17" t="s">
        <v>49</v>
      </c>
      <c r="M1830" s="17" t="s">
        <v>51</v>
      </c>
    </row>
    <row r="1831" spans="1:13" ht="13.5" x14ac:dyDescent="0.25">
      <c r="A1831" s="3">
        <v>44677</v>
      </c>
      <c r="B1831" s="2">
        <v>1.8272999999999999</v>
      </c>
      <c r="C1831" s="2">
        <v>49.98540189528827</v>
      </c>
      <c r="D1831" s="2">
        <v>1.4075555311905186E-2</v>
      </c>
      <c r="E1831" s="2">
        <v>3.8161267226850211E-2</v>
      </c>
      <c r="F1831" s="2">
        <v>1.8466</v>
      </c>
      <c r="G1831" s="2">
        <v>1.8414000000000001</v>
      </c>
      <c r="H1831" s="2">
        <v>1.8417750000000002</v>
      </c>
      <c r="I1831" s="2">
        <v>1.7980259999999995</v>
      </c>
      <c r="J1831" s="2">
        <v>1.4518755000000001</v>
      </c>
      <c r="K1831" s="17" t="s">
        <v>50</v>
      </c>
      <c r="L1831" s="17" t="s">
        <v>49</v>
      </c>
      <c r="M1831" s="17" t="s">
        <v>52</v>
      </c>
    </row>
    <row r="1832" spans="1:13" ht="13.5" x14ac:dyDescent="0.25">
      <c r="A1832" s="3">
        <v>44678</v>
      </c>
      <c r="B1832" s="2">
        <v>1.8272999999999999</v>
      </c>
      <c r="C1832" s="2">
        <v>49.98540189528827</v>
      </c>
      <c r="D1832" s="2">
        <v>1.5197180470866156E-2</v>
      </c>
      <c r="E1832" s="2">
        <v>4.5452078233055734E-2</v>
      </c>
      <c r="F1832" s="2">
        <v>1.8466</v>
      </c>
      <c r="G1832" s="2">
        <v>1.83917</v>
      </c>
      <c r="H1832" s="2">
        <v>1.8447450000000001</v>
      </c>
      <c r="I1832" s="2">
        <v>1.8026319999999993</v>
      </c>
      <c r="J1832" s="2">
        <v>1.4550695000000002</v>
      </c>
      <c r="K1832" s="17" t="s">
        <v>50</v>
      </c>
      <c r="L1832" s="17" t="s">
        <v>49</v>
      </c>
      <c r="M1832" s="17" t="s">
        <v>53</v>
      </c>
    </row>
    <row r="1833" spans="1:13" ht="13.5" x14ac:dyDescent="0.25">
      <c r="A1833" s="3">
        <v>44679</v>
      </c>
      <c r="B1833" s="2">
        <v>1.8274999999999999</v>
      </c>
      <c r="C1833" s="2">
        <v>50.033156989744143</v>
      </c>
      <c r="D1833" s="2">
        <v>1.2711306387762855E-2</v>
      </c>
      <c r="E1833" s="2">
        <v>5.32926525171665E-2</v>
      </c>
      <c r="F1833" s="2">
        <v>1.8407</v>
      </c>
      <c r="G1833" s="2">
        <v>1.8391899999999999</v>
      </c>
      <c r="H1833" s="2">
        <v>1.8458700000000001</v>
      </c>
      <c r="I1833" s="2">
        <v>1.8054579999999996</v>
      </c>
      <c r="J1833" s="2">
        <v>1.4583390000000001</v>
      </c>
      <c r="K1833" s="17" t="s">
        <v>50</v>
      </c>
      <c r="L1833" s="17" t="s">
        <v>53</v>
      </c>
      <c r="M1833" s="17" t="s">
        <v>52</v>
      </c>
    </row>
    <row r="1834" spans="1:13" ht="13.5" x14ac:dyDescent="0.25">
      <c r="A1834" s="3">
        <v>44680</v>
      </c>
      <c r="B1834" s="2">
        <v>1.8274999999999999</v>
      </c>
      <c r="C1834" s="2">
        <v>50.033156989744143</v>
      </c>
      <c r="D1834" s="2">
        <v>1.0616546848149166E-2</v>
      </c>
      <c r="E1834" s="2">
        <v>5.7679002391869252E-2</v>
      </c>
      <c r="F1834" s="2">
        <v>1.8333199999999998</v>
      </c>
      <c r="G1834" s="2">
        <v>1.83921</v>
      </c>
      <c r="H1834" s="2">
        <v>1.844395</v>
      </c>
      <c r="I1834" s="2">
        <v>1.8090279999999996</v>
      </c>
      <c r="J1834" s="2">
        <v>1.4615340000000001</v>
      </c>
      <c r="K1834" s="17" t="s">
        <v>47</v>
      </c>
      <c r="L1834" s="17" t="s">
        <v>53</v>
      </c>
      <c r="M1834" s="17" t="s">
        <v>46</v>
      </c>
    </row>
    <row r="1835" spans="1:13" ht="13.5" x14ac:dyDescent="0.25">
      <c r="A1835" s="3">
        <v>44685</v>
      </c>
      <c r="B1835" s="2">
        <v>1.8193999999999999</v>
      </c>
      <c r="C1835" s="2">
        <v>47.885564263649378</v>
      </c>
      <c r="D1835" s="2">
        <v>1.1729011062432848E-2</v>
      </c>
      <c r="E1835" s="2">
        <v>6.1812869617917314E-2</v>
      </c>
      <c r="F1835" s="2">
        <v>1.8257999999999999</v>
      </c>
      <c r="G1835" s="2">
        <v>1.8369399999999998</v>
      </c>
      <c r="H1835" s="2">
        <v>1.8417699999999999</v>
      </c>
      <c r="I1835" s="2">
        <v>1.8122879999999995</v>
      </c>
      <c r="J1835" s="2">
        <v>1.4646515</v>
      </c>
      <c r="K1835" s="17" t="s">
        <v>47</v>
      </c>
      <c r="L1835" s="17" t="s">
        <v>53</v>
      </c>
      <c r="M1835" s="17" t="s">
        <v>46</v>
      </c>
    </row>
    <row r="1836" spans="1:13" ht="13.5" x14ac:dyDescent="0.25">
      <c r="A1836" s="3">
        <v>44686</v>
      </c>
      <c r="B1836" s="2">
        <v>1.8112999999999999</v>
      </c>
      <c r="C1836" s="2">
        <v>45.769844524004533</v>
      </c>
      <c r="D1836" s="2">
        <v>1.2187163810804202E-2</v>
      </c>
      <c r="E1836" s="2">
        <v>6.6886168082262637E-2</v>
      </c>
      <c r="F1836" s="2">
        <v>1.8226</v>
      </c>
      <c r="G1836" s="2">
        <v>1.8346</v>
      </c>
      <c r="H1836" s="2">
        <v>1.8394850000000003</v>
      </c>
      <c r="I1836" s="2">
        <v>1.8152359999999996</v>
      </c>
      <c r="J1836" s="2">
        <v>1.4677285</v>
      </c>
      <c r="K1836" s="17" t="s">
        <v>47</v>
      </c>
      <c r="L1836" s="17" t="s">
        <v>53</v>
      </c>
      <c r="M1836" s="17" t="s">
        <v>46</v>
      </c>
    </row>
    <row r="1837" spans="1:13" ht="13.5" x14ac:dyDescent="0.25">
      <c r="A1837" s="3">
        <v>44687</v>
      </c>
      <c r="B1837" s="2">
        <v>1.8355999999999999</v>
      </c>
      <c r="C1837" s="2">
        <v>52.543937704375807</v>
      </c>
      <c r="D1837" s="2">
        <v>9.7354354648180319E-3</v>
      </c>
      <c r="E1837" s="2">
        <v>7.1537179498789336E-2</v>
      </c>
      <c r="F1837" s="2">
        <v>1.82426</v>
      </c>
      <c r="G1837" s="2">
        <v>1.8354300000000001</v>
      </c>
      <c r="H1837" s="2">
        <v>1.8384150000000001</v>
      </c>
      <c r="I1837" s="2">
        <v>1.8176299999999994</v>
      </c>
      <c r="J1837" s="2">
        <v>1.4709270000000001</v>
      </c>
      <c r="K1837" s="17" t="s">
        <v>50</v>
      </c>
      <c r="L1837" s="17" t="s">
        <v>53</v>
      </c>
      <c r="M1837" s="17" t="s">
        <v>52</v>
      </c>
    </row>
    <row r="1838" spans="1:13" ht="13.5" x14ac:dyDescent="0.25">
      <c r="A1838" s="3">
        <v>44690</v>
      </c>
      <c r="B1838" s="2">
        <v>1.8193999999999999</v>
      </c>
      <c r="C1838" s="2">
        <v>48.219529254768617</v>
      </c>
      <c r="D1838" s="2">
        <v>1.3378264419218411E-2</v>
      </c>
      <c r="E1838" s="2">
        <v>7.2486676658383764E-2</v>
      </c>
      <c r="F1838" s="2">
        <v>1.8226399999999998</v>
      </c>
      <c r="G1838" s="2">
        <v>1.8316699999999997</v>
      </c>
      <c r="H1838" s="2">
        <v>1.836165</v>
      </c>
      <c r="I1838" s="2">
        <v>1.8204439999999997</v>
      </c>
      <c r="J1838" s="2">
        <v>1.4740444999999998</v>
      </c>
      <c r="K1838" s="17" t="s">
        <v>47</v>
      </c>
      <c r="L1838" s="17" t="s">
        <v>53</v>
      </c>
      <c r="M1838" s="17" t="s">
        <v>46</v>
      </c>
    </row>
    <row r="1839" spans="1:13" ht="13.5" x14ac:dyDescent="0.25">
      <c r="A1839" s="3">
        <v>44691</v>
      </c>
      <c r="B1839" s="2">
        <v>1.7789999999999999</v>
      </c>
      <c r="C1839" s="2">
        <v>39.490799443250808</v>
      </c>
      <c r="D1839" s="2">
        <v>2.0639417994099407E-2</v>
      </c>
      <c r="E1839" s="2">
        <v>7.0140580582683798E-2</v>
      </c>
      <c r="F1839" s="2">
        <v>1.81294</v>
      </c>
      <c r="G1839" s="2">
        <v>1.8231299999999997</v>
      </c>
      <c r="H1839" s="2">
        <v>1.8322650000000003</v>
      </c>
      <c r="I1839" s="2">
        <v>1.8217059999999996</v>
      </c>
      <c r="J1839" s="2">
        <v>1.4769599999999996</v>
      </c>
      <c r="K1839" s="17" t="s">
        <v>47</v>
      </c>
      <c r="L1839" s="17" t="s">
        <v>53</v>
      </c>
      <c r="M1839" s="17" t="s">
        <v>46</v>
      </c>
    </row>
    <row r="1840" spans="1:13" ht="13.5" x14ac:dyDescent="0.25">
      <c r="A1840" s="3">
        <v>44692</v>
      </c>
      <c r="B1840" s="2">
        <v>1.7950999999999999</v>
      </c>
      <c r="C1840" s="2">
        <v>43.85279688062986</v>
      </c>
      <c r="D1840" s="2">
        <v>2.4735314179614498E-2</v>
      </c>
      <c r="E1840" s="2">
        <v>6.5158089041348344E-2</v>
      </c>
      <c r="F1840" s="2">
        <v>1.8080799999999999</v>
      </c>
      <c r="G1840" s="2">
        <v>1.81694</v>
      </c>
      <c r="H1840" s="2">
        <v>1.8291699999999995</v>
      </c>
      <c r="I1840" s="2">
        <v>1.8232899999999999</v>
      </c>
      <c r="J1840" s="2">
        <v>1.4801414999999993</v>
      </c>
      <c r="K1840" s="17" t="s">
        <v>50</v>
      </c>
      <c r="L1840" s="17" t="s">
        <v>49</v>
      </c>
      <c r="M1840" s="17" t="s">
        <v>52</v>
      </c>
    </row>
    <row r="1841" spans="1:13" ht="13.5" x14ac:dyDescent="0.25">
      <c r="A1841" s="3">
        <v>44693</v>
      </c>
      <c r="B1841" s="2">
        <v>1.7789999999999999</v>
      </c>
      <c r="C1841" s="2">
        <v>40.693612863913465</v>
      </c>
      <c r="D1841" s="2">
        <v>2.4991240659096858E-2</v>
      </c>
      <c r="E1841" s="2">
        <v>5.7647575764080375E-2</v>
      </c>
      <c r="F1841" s="2">
        <v>1.8016199999999998</v>
      </c>
      <c r="G1841" s="2">
        <v>1.8121099999999999</v>
      </c>
      <c r="H1841" s="2">
        <v>1.8267549999999999</v>
      </c>
      <c r="I1841" s="2">
        <v>1.8230679999999999</v>
      </c>
      <c r="J1841" s="2">
        <v>1.4832424999999996</v>
      </c>
      <c r="K1841" s="17" t="s">
        <v>47</v>
      </c>
      <c r="L1841" s="17" t="s">
        <v>53</v>
      </c>
      <c r="M1841" s="17" t="s">
        <v>46</v>
      </c>
    </row>
    <row r="1842" spans="1:13" ht="13.5" x14ac:dyDescent="0.25">
      <c r="A1842" s="3">
        <v>44694</v>
      </c>
      <c r="B1842" s="2">
        <v>1.7627999999999999</v>
      </c>
      <c r="C1842" s="2">
        <v>37.746931974767307</v>
      </c>
      <c r="D1842" s="2">
        <v>2.6657379745197218E-2</v>
      </c>
      <c r="E1842" s="2">
        <v>4.8290084144320448E-2</v>
      </c>
      <c r="F1842" s="2">
        <v>1.7870599999999999</v>
      </c>
      <c r="G1842" s="2">
        <v>1.8056599999999996</v>
      </c>
      <c r="H1842" s="2">
        <v>1.8224150000000001</v>
      </c>
      <c r="I1842" s="2">
        <v>1.82267</v>
      </c>
      <c r="J1842" s="2">
        <v>1.4861139999999995</v>
      </c>
      <c r="K1842" s="17" t="s">
        <v>47</v>
      </c>
      <c r="L1842" s="17" t="s">
        <v>48</v>
      </c>
      <c r="M1842" s="17" t="s">
        <v>46</v>
      </c>
    </row>
    <row r="1843" spans="1:13" ht="13.5" x14ac:dyDescent="0.25">
      <c r="A1843" s="3">
        <v>44697</v>
      </c>
      <c r="B1843" s="2">
        <v>1.7627999999999999</v>
      </c>
      <c r="C1843" s="2">
        <v>37.746931974767307</v>
      </c>
      <c r="D1843" s="2">
        <v>2.8424783533507192E-2</v>
      </c>
      <c r="E1843" s="2">
        <v>3.6549944499318074E-2</v>
      </c>
      <c r="F1843" s="2">
        <v>1.7757400000000001</v>
      </c>
      <c r="G1843" s="2">
        <v>1.7991899999999998</v>
      </c>
      <c r="H1843" s="2">
        <v>1.8191899999999996</v>
      </c>
      <c r="I1843" s="2">
        <v>1.8225679999999997</v>
      </c>
      <c r="J1843" s="2">
        <v>1.4889484999999996</v>
      </c>
      <c r="K1843" s="17" t="s">
        <v>47</v>
      </c>
      <c r="L1843" s="17" t="s">
        <v>48</v>
      </c>
      <c r="M1843" s="17" t="s">
        <v>46</v>
      </c>
    </row>
    <row r="1844" spans="1:13" ht="13.5" x14ac:dyDescent="0.25">
      <c r="A1844" s="3">
        <v>44698</v>
      </c>
      <c r="B1844" s="2">
        <v>1.7789999999999999</v>
      </c>
      <c r="C1844" s="2">
        <v>42.56991448508029</v>
      </c>
      <c r="D1844" s="2">
        <v>2.9022894381516284E-2</v>
      </c>
      <c r="E1844" s="2">
        <v>2.4523411829572815E-2</v>
      </c>
      <c r="F1844" s="2">
        <v>1.7757400000000001</v>
      </c>
      <c r="G1844" s="2">
        <v>1.79434</v>
      </c>
      <c r="H1844" s="2">
        <v>1.8167749999999998</v>
      </c>
      <c r="I1844" s="2">
        <v>1.8229399999999998</v>
      </c>
      <c r="J1844" s="2">
        <v>1.4920124999999995</v>
      </c>
      <c r="K1844" s="17" t="s">
        <v>47</v>
      </c>
      <c r="L1844" s="17" t="s">
        <v>53</v>
      </c>
      <c r="M1844" s="17" t="s">
        <v>53</v>
      </c>
    </row>
    <row r="1845" spans="1:13" ht="13.5" x14ac:dyDescent="0.25">
      <c r="A1845" s="3">
        <v>44699</v>
      </c>
      <c r="B1845" s="2">
        <v>1.7789999999999999</v>
      </c>
      <c r="C1845" s="2">
        <v>42.56991448508029</v>
      </c>
      <c r="D1845" s="2">
        <v>2.8467307218201121E-2</v>
      </c>
      <c r="E1845" s="2">
        <v>1.1932386300044734E-2</v>
      </c>
      <c r="F1845" s="2">
        <v>1.7725200000000001</v>
      </c>
      <c r="G1845" s="2">
        <v>1.7903000000000002</v>
      </c>
      <c r="H1845" s="2">
        <v>1.8136199999999996</v>
      </c>
      <c r="I1845" s="2">
        <v>1.8230139999999997</v>
      </c>
      <c r="J1845" s="2">
        <v>1.4949649999999997</v>
      </c>
      <c r="K1845" s="17" t="s">
        <v>47</v>
      </c>
      <c r="L1845" s="17" t="s">
        <v>48</v>
      </c>
      <c r="M1845" s="17" t="s">
        <v>46</v>
      </c>
    </row>
    <row r="1846" spans="1:13" ht="13.5" x14ac:dyDescent="0.25">
      <c r="A1846" s="3">
        <v>44700</v>
      </c>
      <c r="B1846" s="2">
        <v>1.7708999999999999</v>
      </c>
      <c r="C1846" s="2">
        <v>40.739659117334043</v>
      </c>
      <c r="D1846" s="2">
        <v>2.7521849386906716E-2</v>
      </c>
      <c r="E1846" s="2">
        <v>-3.2012587977139316E-3</v>
      </c>
      <c r="F1846" s="2">
        <v>1.7708999999999999</v>
      </c>
      <c r="G1846" s="2">
        <v>1.78626</v>
      </c>
      <c r="H1846" s="2">
        <v>1.8104299999999995</v>
      </c>
      <c r="I1846" s="2">
        <v>1.8230739999999996</v>
      </c>
      <c r="J1846" s="2">
        <v>1.4978769999999995</v>
      </c>
      <c r="K1846" s="17" t="s">
        <v>47</v>
      </c>
      <c r="L1846" s="17" t="s">
        <v>53</v>
      </c>
      <c r="M1846" s="17" t="s">
        <v>46</v>
      </c>
    </row>
    <row r="1847" spans="1:13" ht="13.5" x14ac:dyDescent="0.25">
      <c r="A1847" s="3">
        <v>44701</v>
      </c>
      <c r="B1847" s="2">
        <v>1.7627999999999999</v>
      </c>
      <c r="C1847" s="2">
        <v>38.936831499194476</v>
      </c>
      <c r="D1847" s="2">
        <v>3.1266327161397767E-2</v>
      </c>
      <c r="E1847" s="2">
        <v>-1.9465377480013403E-2</v>
      </c>
      <c r="F1847" s="2">
        <v>1.7708999999999999</v>
      </c>
      <c r="G1847" s="2">
        <v>1.77898</v>
      </c>
      <c r="H1847" s="2">
        <v>1.8072049999999997</v>
      </c>
      <c r="I1847" s="2">
        <v>1.8234179999999998</v>
      </c>
      <c r="J1847" s="2">
        <v>1.5007115</v>
      </c>
      <c r="K1847" s="17" t="s">
        <v>47</v>
      </c>
      <c r="L1847" s="17" t="s">
        <v>53</v>
      </c>
      <c r="M1847" s="17" t="s">
        <v>53</v>
      </c>
    </row>
    <row r="1848" spans="1:13" ht="13.5" x14ac:dyDescent="0.25">
      <c r="A1848" s="3">
        <v>44704</v>
      </c>
      <c r="B1848" s="2">
        <v>1.7789999999999999</v>
      </c>
      <c r="C1848" s="2">
        <v>44.25047777659546</v>
      </c>
      <c r="D1848" s="2">
        <v>3.0981045336154089E-2</v>
      </c>
      <c r="E1848" s="2">
        <v>-3.4193405287271869E-2</v>
      </c>
      <c r="F1848" s="2">
        <v>1.7741399999999998</v>
      </c>
      <c r="G1848" s="2">
        <v>1.7749400000000002</v>
      </c>
      <c r="H1848" s="2">
        <v>1.8033049999999995</v>
      </c>
      <c r="I1848" s="2">
        <v>1.8236399999999997</v>
      </c>
      <c r="J1848" s="2">
        <v>1.5036269999999998</v>
      </c>
      <c r="K1848" s="17" t="s">
        <v>47</v>
      </c>
      <c r="L1848" s="17" t="s">
        <v>53</v>
      </c>
      <c r="M1848" s="17" t="s">
        <v>54</v>
      </c>
    </row>
    <row r="1849" spans="1:13" ht="13.5" x14ac:dyDescent="0.25">
      <c r="A1849" s="3">
        <v>44705</v>
      </c>
      <c r="B1849" s="2">
        <v>1.7627999999999999</v>
      </c>
      <c r="C1849" s="2">
        <v>40.45896313814675</v>
      </c>
      <c r="D1849" s="2">
        <v>2.5849487833913054E-2</v>
      </c>
      <c r="E1849" s="2">
        <v>-4.6425107087714579E-2</v>
      </c>
      <c r="F1849" s="2">
        <v>1.7708999999999999</v>
      </c>
      <c r="G1849" s="2">
        <v>1.77332</v>
      </c>
      <c r="H1849" s="2">
        <v>1.798225</v>
      </c>
      <c r="I1849" s="2">
        <v>1.8235379999999999</v>
      </c>
      <c r="J1849" s="2">
        <v>1.5064985000000002</v>
      </c>
      <c r="K1849" s="17" t="s">
        <v>47</v>
      </c>
      <c r="L1849" s="17" t="s">
        <v>53</v>
      </c>
      <c r="M1849" s="17" t="s">
        <v>46</v>
      </c>
    </row>
    <row r="1850" spans="1:13" ht="13.5" x14ac:dyDescent="0.25">
      <c r="A1850" s="3">
        <v>44706</v>
      </c>
      <c r="B1850" s="2">
        <v>1.7546999999999999</v>
      </c>
      <c r="C1850" s="2">
        <v>38.674631229504278</v>
      </c>
      <c r="D1850" s="2">
        <v>2.479599420299583E-2</v>
      </c>
      <c r="E1850" s="2">
        <v>-5.6217164670784615E-2</v>
      </c>
      <c r="F1850" s="2">
        <v>1.7660399999999998</v>
      </c>
      <c r="G1850" s="2">
        <v>1.7692800000000002</v>
      </c>
      <c r="H1850" s="2">
        <v>1.7931099999999998</v>
      </c>
      <c r="I1850" s="2">
        <v>1.8232739999999998</v>
      </c>
      <c r="J1850" s="2">
        <v>1.5093295000000004</v>
      </c>
      <c r="K1850" s="17" t="s">
        <v>47</v>
      </c>
      <c r="L1850" s="17" t="s">
        <v>53</v>
      </c>
      <c r="M1850" s="17" t="s">
        <v>46</v>
      </c>
    </row>
    <row r="1851" spans="1:13" ht="13.5" x14ac:dyDescent="0.25">
      <c r="A1851" s="3">
        <v>44707</v>
      </c>
      <c r="B1851" s="2">
        <v>1.7546999999999999</v>
      </c>
      <c r="C1851" s="2">
        <v>38.674631229504278</v>
      </c>
      <c r="D1851" s="2">
        <v>2.1671507806089174E-2</v>
      </c>
      <c r="E1851" s="2">
        <v>-6.2138825333378542E-2</v>
      </c>
      <c r="F1851" s="2">
        <v>1.7627999999999999</v>
      </c>
      <c r="G1851" s="2">
        <v>1.7668500000000003</v>
      </c>
      <c r="H1851" s="2">
        <v>1.7894799999999997</v>
      </c>
      <c r="I1851" s="2">
        <v>1.8231599999999997</v>
      </c>
      <c r="J1851" s="2">
        <v>1.5120865000000003</v>
      </c>
      <c r="K1851" s="17" t="s">
        <v>47</v>
      </c>
      <c r="L1851" s="17" t="s">
        <v>53</v>
      </c>
      <c r="M1851" s="17" t="s">
        <v>46</v>
      </c>
    </row>
    <row r="1852" spans="1:13" ht="13.5" x14ac:dyDescent="0.25">
      <c r="A1852" s="3">
        <v>44708</v>
      </c>
      <c r="B1852" s="2">
        <v>1.7627999999999999</v>
      </c>
      <c r="C1852" s="2">
        <v>41.658683883527416</v>
      </c>
      <c r="D1852" s="2">
        <v>1.6161195013002061E-2</v>
      </c>
      <c r="E1852" s="2">
        <v>-6.538060867698911E-2</v>
      </c>
      <c r="F1852" s="2">
        <v>1.7627999999999999</v>
      </c>
      <c r="G1852" s="2">
        <v>1.7668499999999998</v>
      </c>
      <c r="H1852" s="2">
        <v>1.7862549999999995</v>
      </c>
      <c r="I1852" s="2">
        <v>1.8214239999999997</v>
      </c>
      <c r="J1852" s="2">
        <v>1.5149210000000004</v>
      </c>
      <c r="K1852" s="17" t="s">
        <v>50</v>
      </c>
      <c r="L1852" s="17" t="s">
        <v>53</v>
      </c>
      <c r="M1852" s="17" t="s">
        <v>53</v>
      </c>
    </row>
    <row r="1853" spans="1:13" ht="13.5" x14ac:dyDescent="0.25">
      <c r="A1853" s="3">
        <v>44711</v>
      </c>
      <c r="B1853" s="2">
        <v>1.7627999999999999</v>
      </c>
      <c r="C1853" s="2">
        <v>41.658683883527424</v>
      </c>
      <c r="D1853" s="2">
        <v>1.1659825217700037E-2</v>
      </c>
      <c r="E1853" s="2">
        <v>-6.6286419625612839E-2</v>
      </c>
      <c r="F1853" s="2">
        <v>1.75956</v>
      </c>
      <c r="G1853" s="2">
        <v>1.7668499999999998</v>
      </c>
      <c r="H1853" s="2">
        <v>1.7830199999999998</v>
      </c>
      <c r="I1853" s="2">
        <v>1.8196879999999995</v>
      </c>
      <c r="J1853" s="2">
        <v>1.5177555000000007</v>
      </c>
      <c r="K1853" s="17" t="s">
        <v>50</v>
      </c>
      <c r="L1853" s="17" t="s">
        <v>53</v>
      </c>
      <c r="M1853" s="17" t="s">
        <v>52</v>
      </c>
    </row>
    <row r="1854" spans="1:13" ht="13.5" x14ac:dyDescent="0.25">
      <c r="A1854" s="3">
        <v>44712</v>
      </c>
      <c r="B1854" s="2">
        <v>1.7546999999999999</v>
      </c>
      <c r="C1854" s="2">
        <v>39.433329758860516</v>
      </c>
      <c r="D1854" s="2">
        <v>1.109254318186248E-2</v>
      </c>
      <c r="E1854" s="2">
        <v>-6.5559039736480848E-2</v>
      </c>
      <c r="F1854" s="2">
        <v>1.7579400000000001</v>
      </c>
      <c r="G1854" s="2">
        <v>1.7644200000000001</v>
      </c>
      <c r="H1854" s="2">
        <v>1.7793799999999997</v>
      </c>
      <c r="I1854" s="2">
        <v>1.81779</v>
      </c>
      <c r="J1854" s="2">
        <v>1.5206610000000009</v>
      </c>
      <c r="K1854" s="17" t="s">
        <v>50</v>
      </c>
      <c r="L1854" s="17" t="s">
        <v>53</v>
      </c>
      <c r="M1854" s="17" t="s">
        <v>52</v>
      </c>
    </row>
    <row r="1855" spans="1:13" ht="13.5" x14ac:dyDescent="0.25">
      <c r="A1855" s="3">
        <v>44713</v>
      </c>
      <c r="B1855" s="2">
        <v>1.7384999999999999</v>
      </c>
      <c r="C1855" s="2">
        <v>35.364447337806524</v>
      </c>
      <c r="D1855" s="2">
        <v>1.1998603772794825E-2</v>
      </c>
      <c r="E1855" s="2">
        <v>-6.2628795385424624E-2</v>
      </c>
      <c r="F1855" s="2">
        <v>1.7547000000000001</v>
      </c>
      <c r="G1855" s="2">
        <v>1.76037</v>
      </c>
      <c r="H1855" s="2">
        <v>1.7753350000000001</v>
      </c>
      <c r="I1855" s="2">
        <v>1.8154199999999998</v>
      </c>
      <c r="J1855" s="2">
        <v>1.5236340000000006</v>
      </c>
      <c r="K1855" s="17" t="s">
        <v>50</v>
      </c>
      <c r="L1855" s="17" t="s">
        <v>53</v>
      </c>
      <c r="M1855" s="17" t="s">
        <v>52</v>
      </c>
    </row>
    <row r="1856" spans="1:13" ht="13.5" x14ac:dyDescent="0.25">
      <c r="A1856" s="3">
        <v>44714</v>
      </c>
      <c r="B1856" s="2">
        <v>1.7384999999999999</v>
      </c>
      <c r="C1856" s="2">
        <v>35.364447337806524</v>
      </c>
      <c r="D1856" s="2">
        <v>1.1787128694205506E-2</v>
      </c>
      <c r="E1856" s="2">
        <v>-5.8130412225615644E-2</v>
      </c>
      <c r="F1856" s="2">
        <v>1.7514599999999998</v>
      </c>
      <c r="G1856" s="2">
        <v>1.7571300000000001</v>
      </c>
      <c r="H1856" s="2">
        <v>1.7716949999999998</v>
      </c>
      <c r="I1856" s="2">
        <v>1.8118619999999999</v>
      </c>
      <c r="J1856" s="2">
        <v>1.5264585000000008</v>
      </c>
      <c r="K1856" s="17" t="s">
        <v>50</v>
      </c>
      <c r="L1856" s="17" t="s">
        <v>53</v>
      </c>
      <c r="M1856" s="17" t="s">
        <v>52</v>
      </c>
    </row>
    <row r="1857" spans="1:13" ht="13.5" x14ac:dyDescent="0.25">
      <c r="A1857" s="3">
        <v>44715</v>
      </c>
      <c r="B1857" s="2">
        <v>1.7384999999999999</v>
      </c>
      <c r="C1857" s="2">
        <v>35.364447337806524</v>
      </c>
      <c r="D1857" s="2">
        <v>1.0610193761473763E-2</v>
      </c>
      <c r="E1857" s="2">
        <v>-5.343349739183044E-2</v>
      </c>
      <c r="F1857" s="2">
        <v>1.7466000000000002</v>
      </c>
      <c r="G1857" s="2">
        <v>1.7547000000000001</v>
      </c>
      <c r="H1857" s="2">
        <v>1.7668399999999997</v>
      </c>
      <c r="I1857" s="2">
        <v>1.8087500000000001</v>
      </c>
      <c r="J1857" s="2">
        <v>1.5292830000000004</v>
      </c>
      <c r="K1857" s="17" t="s">
        <v>47</v>
      </c>
      <c r="L1857" s="17" t="s">
        <v>53</v>
      </c>
      <c r="M1857" s="17" t="s">
        <v>46</v>
      </c>
    </row>
    <row r="1858" spans="1:13" ht="13.5" x14ac:dyDescent="0.25">
      <c r="A1858" s="3">
        <v>44718</v>
      </c>
      <c r="B1858" s="2">
        <v>1.7546999999999999</v>
      </c>
      <c r="C1858" s="2">
        <v>42.743348386879511</v>
      </c>
      <c r="D1858" s="2">
        <v>1.113641062316284E-2</v>
      </c>
      <c r="E1858" s="2">
        <v>-4.6954814657057836E-2</v>
      </c>
      <c r="F1858" s="2">
        <v>1.74498</v>
      </c>
      <c r="G1858" s="2">
        <v>1.75227</v>
      </c>
      <c r="H1858" s="2">
        <v>1.7636049999999996</v>
      </c>
      <c r="I1858" s="2">
        <v>1.8067040000000001</v>
      </c>
      <c r="J1858" s="2">
        <v>1.5321510000000007</v>
      </c>
      <c r="K1858" s="17" t="s">
        <v>47</v>
      </c>
      <c r="L1858" s="17" t="s">
        <v>53</v>
      </c>
      <c r="M1858" s="17" t="s">
        <v>46</v>
      </c>
    </row>
    <row r="1859" spans="1:13" ht="13.5" x14ac:dyDescent="0.25">
      <c r="A1859" s="3">
        <v>44719</v>
      </c>
      <c r="B1859" s="2">
        <v>1.7465999999999999</v>
      </c>
      <c r="C1859" s="2">
        <v>40.268007322583166</v>
      </c>
      <c r="D1859" s="2">
        <v>9.8063935133958502E-3</v>
      </c>
      <c r="E1859" s="2">
        <v>-4.1789906772362058E-2</v>
      </c>
      <c r="F1859" s="2">
        <v>1.7433599999999998</v>
      </c>
      <c r="G1859" s="2">
        <v>1.7506499999999998</v>
      </c>
      <c r="H1859" s="2">
        <v>1.7619849999999997</v>
      </c>
      <c r="I1859" s="2">
        <v>1.804794</v>
      </c>
      <c r="J1859" s="2">
        <v>1.5349785000000005</v>
      </c>
      <c r="K1859" s="17" t="s">
        <v>47</v>
      </c>
      <c r="L1859" s="17" t="s">
        <v>53</v>
      </c>
      <c r="M1859" s="17" t="s">
        <v>46</v>
      </c>
    </row>
    <row r="1860" spans="1:13" ht="13.5" x14ac:dyDescent="0.25">
      <c r="A1860" s="3">
        <v>44720</v>
      </c>
      <c r="B1860" s="2">
        <v>1.7384999999999999</v>
      </c>
      <c r="C1860" s="2">
        <v>37.904064479963587</v>
      </c>
      <c r="D1860" s="2">
        <v>8.1910650825145481E-3</v>
      </c>
      <c r="E1860" s="2">
        <v>-3.5853582496433854E-2</v>
      </c>
      <c r="F1860" s="2">
        <v>1.7433599999999998</v>
      </c>
      <c r="G1860" s="2">
        <v>1.7490299999999999</v>
      </c>
      <c r="H1860" s="2">
        <v>1.7591549999999998</v>
      </c>
      <c r="I1860" s="2">
        <v>1.803166</v>
      </c>
      <c r="J1860" s="2">
        <v>1.5377655000000003</v>
      </c>
      <c r="K1860" s="17" t="s">
        <v>47</v>
      </c>
      <c r="L1860" s="17" t="s">
        <v>53</v>
      </c>
      <c r="M1860" s="17" t="s">
        <v>53</v>
      </c>
    </row>
    <row r="1861" spans="1:13" ht="13.5" x14ac:dyDescent="0.25">
      <c r="A1861" s="3">
        <v>44721</v>
      </c>
      <c r="B1861" s="2">
        <v>1.6980999999999999</v>
      </c>
      <c r="C1861" s="2">
        <v>28.817270121564832</v>
      </c>
      <c r="D1861" s="2">
        <v>1.0009356880741116E-2</v>
      </c>
      <c r="E1861" s="2">
        <v>-2.8632340541328346E-2</v>
      </c>
      <c r="F1861" s="2">
        <v>1.7352799999999999</v>
      </c>
      <c r="G1861" s="2">
        <v>1.7433699999999999</v>
      </c>
      <c r="H1861" s="2">
        <v>1.7551099999999995</v>
      </c>
      <c r="I1861" s="2">
        <v>1.8011759999999999</v>
      </c>
      <c r="J1861" s="2">
        <v>1.5403880000000008</v>
      </c>
      <c r="K1861" s="17" t="s">
        <v>47</v>
      </c>
      <c r="L1861" s="17" t="s">
        <v>48</v>
      </c>
      <c r="M1861" s="17" t="s">
        <v>46</v>
      </c>
    </row>
    <row r="1862" spans="1:13" ht="13.5" x14ac:dyDescent="0.25">
      <c r="A1862" s="3">
        <v>44722</v>
      </c>
      <c r="B1862" s="2">
        <v>1.6980999999999999</v>
      </c>
      <c r="C1862" s="2">
        <v>28.817270121564832</v>
      </c>
      <c r="D1862" s="2">
        <v>1.3211045818032785E-2</v>
      </c>
      <c r="E1862" s="2">
        <v>-2.0226719925601343E-2</v>
      </c>
      <c r="F1862" s="2">
        <v>1.7271999999999998</v>
      </c>
      <c r="G1862" s="2">
        <v>1.7368999999999999</v>
      </c>
      <c r="H1862" s="2">
        <v>1.7518749999999994</v>
      </c>
      <c r="I1862" s="2">
        <v>1.7997799999999997</v>
      </c>
      <c r="J1862" s="2">
        <v>1.5429730000000008</v>
      </c>
      <c r="K1862" s="17" t="s">
        <v>47</v>
      </c>
      <c r="L1862" s="17" t="s">
        <v>48</v>
      </c>
      <c r="M1862" s="17" t="s">
        <v>46</v>
      </c>
    </row>
    <row r="1863" spans="1:13" ht="13.5" x14ac:dyDescent="0.25">
      <c r="A1863" s="3">
        <v>44725</v>
      </c>
      <c r="B1863" s="2">
        <v>1.6980999999999999</v>
      </c>
      <c r="C1863" s="2">
        <v>28.817270121564832</v>
      </c>
      <c r="D1863" s="2">
        <v>1.6306260275249285E-2</v>
      </c>
      <c r="E1863" s="2">
        <v>-1.1215967509453169E-2</v>
      </c>
      <c r="F1863" s="2">
        <v>1.7158799999999998</v>
      </c>
      <c r="G1863" s="2">
        <v>1.7304299999999997</v>
      </c>
      <c r="H1863" s="2">
        <v>1.7486399999999993</v>
      </c>
      <c r="I1863" s="2">
        <v>1.7976419999999995</v>
      </c>
      <c r="J1863" s="2">
        <v>1.5455580000000009</v>
      </c>
      <c r="K1863" s="17" t="s">
        <v>47</v>
      </c>
      <c r="L1863" s="17" t="s">
        <v>48</v>
      </c>
      <c r="M1863" s="17" t="s">
        <v>46</v>
      </c>
    </row>
    <row r="1864" spans="1:13" ht="13.5" x14ac:dyDescent="0.25">
      <c r="A1864" s="3">
        <v>44726</v>
      </c>
      <c r="B1864" s="2">
        <v>1.6980999999999999</v>
      </c>
      <c r="C1864" s="2">
        <v>28.817270121564832</v>
      </c>
      <c r="D1864" s="2">
        <v>1.8036627610387601E-2</v>
      </c>
      <c r="E1864" s="2">
        <v>-2.2830956470284887E-3</v>
      </c>
      <c r="F1864" s="2">
        <v>1.7061799999999998</v>
      </c>
      <c r="G1864" s="2">
        <v>1.7247699999999999</v>
      </c>
      <c r="H1864" s="2">
        <v>1.7445949999999997</v>
      </c>
      <c r="I1864" s="2">
        <v>1.7944639999999996</v>
      </c>
      <c r="J1864" s="2">
        <v>1.5481060000000009</v>
      </c>
      <c r="K1864" s="17" t="s">
        <v>47</v>
      </c>
      <c r="L1864" s="17" t="s">
        <v>48</v>
      </c>
      <c r="M1864" s="17" t="s">
        <v>46</v>
      </c>
    </row>
    <row r="1865" spans="1:13" ht="13.5" x14ac:dyDescent="0.25">
      <c r="A1865" s="3">
        <v>44727</v>
      </c>
      <c r="B1865" s="2">
        <v>1.7304999999999999</v>
      </c>
      <c r="C1865" s="2">
        <v>43.442895985447983</v>
      </c>
      <c r="D1865" s="2">
        <v>1.4939489452898913E-2</v>
      </c>
      <c r="E1865" s="2">
        <v>6.90085288898553E-3</v>
      </c>
      <c r="F1865" s="2">
        <v>1.70458</v>
      </c>
      <c r="G1865" s="2">
        <v>1.72397</v>
      </c>
      <c r="H1865" s="2">
        <v>1.7421699999999998</v>
      </c>
      <c r="I1865" s="2">
        <v>1.7916359999999998</v>
      </c>
      <c r="J1865" s="2">
        <v>1.5508905000000011</v>
      </c>
      <c r="K1865" s="17" t="s">
        <v>47</v>
      </c>
      <c r="L1865" s="17" t="s">
        <v>53</v>
      </c>
      <c r="M1865" s="17" t="s">
        <v>46</v>
      </c>
    </row>
    <row r="1866" spans="1:13" ht="13.5" x14ac:dyDescent="0.25">
      <c r="A1866" s="3">
        <v>44728</v>
      </c>
      <c r="B1866" s="2">
        <v>1.7304999999999999</v>
      </c>
      <c r="C1866" s="2">
        <v>43.442895985447983</v>
      </c>
      <c r="D1866" s="2">
        <v>1.2433874207540052E-2</v>
      </c>
      <c r="E1866" s="2">
        <v>1.5506600663791011E-2</v>
      </c>
      <c r="F1866" s="2">
        <v>1.7110599999999998</v>
      </c>
      <c r="G1866" s="2">
        <v>1.7231700000000001</v>
      </c>
      <c r="H1866" s="2">
        <v>1.7401499999999999</v>
      </c>
      <c r="I1866" s="2">
        <v>1.7891059999999999</v>
      </c>
      <c r="J1866" s="2">
        <v>1.5537490000000007</v>
      </c>
      <c r="K1866" s="17" t="s">
        <v>50</v>
      </c>
      <c r="L1866" s="17" t="s">
        <v>53</v>
      </c>
      <c r="M1866" s="17" t="s">
        <v>51</v>
      </c>
    </row>
    <row r="1867" spans="1:13" ht="13.5" x14ac:dyDescent="0.25">
      <c r="A1867" s="3">
        <v>44729</v>
      </c>
      <c r="B1867" s="2">
        <v>1.7304999999999999</v>
      </c>
      <c r="C1867" s="2">
        <v>43.442895985447983</v>
      </c>
      <c r="D1867" s="2">
        <v>1.0420256859095867E-2</v>
      </c>
      <c r="E1867" s="2">
        <v>2.3788487449840596E-2</v>
      </c>
      <c r="F1867" s="2">
        <v>1.7175400000000001</v>
      </c>
      <c r="G1867" s="2">
        <v>1.7223699999999997</v>
      </c>
      <c r="H1867" s="2">
        <v>1.7385349999999999</v>
      </c>
      <c r="I1867" s="2">
        <v>1.7865759999999999</v>
      </c>
      <c r="J1867" s="2">
        <v>1.556607500000001</v>
      </c>
      <c r="K1867" s="17" t="s">
        <v>50</v>
      </c>
      <c r="L1867" s="17" t="s">
        <v>53</v>
      </c>
      <c r="M1867" s="17" t="s">
        <v>51</v>
      </c>
    </row>
    <row r="1868" spans="1:13" ht="13.5" x14ac:dyDescent="0.25">
      <c r="A1868" s="3">
        <v>44732</v>
      </c>
      <c r="B1868" s="2">
        <v>1.7304999999999999</v>
      </c>
      <c r="C1868" s="2">
        <v>43.442895985447983</v>
      </c>
      <c r="D1868" s="2">
        <v>1.1307362846963542E-2</v>
      </c>
      <c r="E1868" s="2">
        <v>3.1120781858826135E-2</v>
      </c>
      <c r="F1868" s="2">
        <v>1.7240199999999999</v>
      </c>
      <c r="G1868" s="2">
        <v>1.7199499999999996</v>
      </c>
      <c r="H1868" s="2">
        <v>1.73611</v>
      </c>
      <c r="I1868" s="2">
        <v>1.783898</v>
      </c>
      <c r="J1868" s="2">
        <v>1.5595405000000009</v>
      </c>
      <c r="K1868" s="17" t="s">
        <v>50</v>
      </c>
      <c r="L1868" s="17" t="s">
        <v>53</v>
      </c>
      <c r="M1868" s="17" t="s">
        <v>51</v>
      </c>
    </row>
    <row r="1869" spans="1:13" ht="13.5" x14ac:dyDescent="0.25">
      <c r="A1869" s="3">
        <v>44733</v>
      </c>
      <c r="B1869" s="2">
        <v>1.7304999999999999</v>
      </c>
      <c r="C1869" s="2">
        <v>43.442895985447983</v>
      </c>
      <c r="D1869" s="2">
        <v>1.0903159699600984E-2</v>
      </c>
      <c r="E1869" s="2">
        <v>3.7628685482721892E-2</v>
      </c>
      <c r="F1869" s="2">
        <v>1.7304999999999999</v>
      </c>
      <c r="G1869" s="2">
        <v>1.7183399999999995</v>
      </c>
      <c r="H1869" s="2">
        <v>1.7344949999999997</v>
      </c>
      <c r="I1869" s="2">
        <v>1.7813680000000003</v>
      </c>
      <c r="J1869" s="2">
        <v>1.5623250000000011</v>
      </c>
      <c r="K1869" s="17" t="s">
        <v>50</v>
      </c>
      <c r="L1869" s="17" t="s">
        <v>53</v>
      </c>
      <c r="M1869" s="17" t="s">
        <v>51</v>
      </c>
    </row>
    <row r="1870" spans="1:13" ht="13.5" x14ac:dyDescent="0.25">
      <c r="A1870" s="3">
        <v>44734</v>
      </c>
      <c r="B1870" s="2">
        <v>1.7304999999999999</v>
      </c>
      <c r="C1870" s="2">
        <v>43.442895985447983</v>
      </c>
      <c r="D1870" s="2">
        <v>9.3995457271704996E-3</v>
      </c>
      <c r="E1870" s="2">
        <v>4.23823601955476E-2</v>
      </c>
      <c r="F1870" s="2">
        <v>1.7304999999999999</v>
      </c>
      <c r="G1870" s="2">
        <v>1.7175399999999996</v>
      </c>
      <c r="H1870" s="2">
        <v>1.7332849999999997</v>
      </c>
      <c r="I1870" s="2">
        <v>1.7788380000000001</v>
      </c>
      <c r="J1870" s="2">
        <v>1.5652210000000011</v>
      </c>
      <c r="K1870" s="17" t="s">
        <v>53</v>
      </c>
      <c r="L1870" s="17" t="s">
        <v>53</v>
      </c>
      <c r="M1870" s="17" t="s">
        <v>53</v>
      </c>
    </row>
    <row r="1871" spans="1:13" ht="13.5" x14ac:dyDescent="0.25">
      <c r="A1871" s="3">
        <v>44735</v>
      </c>
      <c r="B1871" s="2">
        <v>1.7304999999999999</v>
      </c>
      <c r="C1871" s="2">
        <v>43.442895985447983</v>
      </c>
      <c r="D1871" s="2">
        <v>1.9901667376347465E-3</v>
      </c>
      <c r="E1871" s="2">
        <v>4.5729927035701369E-2</v>
      </c>
      <c r="F1871" s="2">
        <v>1.7304999999999999</v>
      </c>
      <c r="G1871" s="2">
        <v>1.7207799999999995</v>
      </c>
      <c r="H1871" s="2">
        <v>1.7320749999999996</v>
      </c>
      <c r="I1871" s="2">
        <v>1.7769020000000004</v>
      </c>
      <c r="J1871" s="2">
        <v>1.5681170000000011</v>
      </c>
      <c r="K1871" s="17" t="s">
        <v>53</v>
      </c>
      <c r="L1871" s="17" t="s">
        <v>53</v>
      </c>
      <c r="M1871" s="17" t="s">
        <v>53</v>
      </c>
    </row>
    <row r="1872" spans="1:13" ht="13.5" x14ac:dyDescent="0.25">
      <c r="A1872" s="3">
        <v>44736</v>
      </c>
      <c r="B1872" s="2">
        <v>1.7304999999999999</v>
      </c>
      <c r="C1872" s="2">
        <v>43.442895985447983</v>
      </c>
      <c r="D1872" s="2">
        <v>-4.2068130033134921E-3</v>
      </c>
      <c r="E1872" s="2">
        <v>4.7026773353133704E-2</v>
      </c>
      <c r="F1872" s="2">
        <v>1.7304999999999999</v>
      </c>
      <c r="G1872" s="2">
        <v>1.7240199999999999</v>
      </c>
      <c r="H1872" s="2">
        <v>1.7304599999999997</v>
      </c>
      <c r="I1872" s="2">
        <v>1.7745200000000005</v>
      </c>
      <c r="J1872" s="2">
        <v>1.5710130000000009</v>
      </c>
      <c r="K1872" s="17" t="s">
        <v>53</v>
      </c>
      <c r="L1872" s="17" t="s">
        <v>53</v>
      </c>
      <c r="M1872" s="17" t="s">
        <v>53</v>
      </c>
    </row>
    <row r="1873" spans="1:13" ht="13.5" x14ac:dyDescent="0.25">
      <c r="A1873" s="3">
        <v>44739</v>
      </c>
      <c r="B1873" s="2">
        <v>1.7304999999999999</v>
      </c>
      <c r="C1873" s="2">
        <v>43.442895985447976</v>
      </c>
      <c r="D1873" s="2">
        <v>-9.3832864413407879E-3</v>
      </c>
      <c r="E1873" s="2">
        <v>4.6833129910104659E-2</v>
      </c>
      <c r="F1873" s="2">
        <v>1.7304999999999999</v>
      </c>
      <c r="G1873" s="2">
        <v>1.7272599999999998</v>
      </c>
      <c r="H1873" s="2">
        <v>1.7288449999999997</v>
      </c>
      <c r="I1873" s="2">
        <v>1.7725840000000006</v>
      </c>
      <c r="J1873" s="2">
        <v>1.5738345000000011</v>
      </c>
      <c r="K1873" s="17" t="s">
        <v>53</v>
      </c>
      <c r="L1873" s="17" t="s">
        <v>53</v>
      </c>
      <c r="M1873" s="17" t="s">
        <v>53</v>
      </c>
    </row>
    <row r="1874" spans="1:13" ht="13.5" x14ac:dyDescent="0.25">
      <c r="A1874" s="3">
        <v>44740</v>
      </c>
      <c r="B1874" s="2">
        <v>1.6980999999999999</v>
      </c>
      <c r="C1874" s="2">
        <v>31.02365748108042</v>
      </c>
      <c r="D1874" s="2">
        <v>-1.1301226753854143E-2</v>
      </c>
      <c r="E1874" s="2">
        <v>4.5816662501611538E-2</v>
      </c>
      <c r="F1874" s="2">
        <v>1.7240199999999999</v>
      </c>
      <c r="G1874" s="2">
        <v>1.7272599999999998</v>
      </c>
      <c r="H1874" s="2">
        <v>1.7260149999999996</v>
      </c>
      <c r="I1874" s="2">
        <v>1.7700000000000005</v>
      </c>
      <c r="J1874" s="2">
        <v>1.5764570000000011</v>
      </c>
      <c r="K1874" s="17" t="s">
        <v>47</v>
      </c>
      <c r="L1874" s="17" t="s">
        <v>53</v>
      </c>
      <c r="M1874" s="17" t="s">
        <v>46</v>
      </c>
    </row>
    <row r="1875" spans="1:13" ht="13.5" x14ac:dyDescent="0.25">
      <c r="A1875" s="3">
        <v>44741</v>
      </c>
      <c r="B1875" s="2">
        <v>1.7223999999999999</v>
      </c>
      <c r="C1875" s="2">
        <v>43.962632414689551</v>
      </c>
      <c r="D1875" s="2">
        <v>-9.4904822493688812E-3</v>
      </c>
      <c r="E1875" s="2">
        <v>4.3796857195434316E-2</v>
      </c>
      <c r="F1875" s="2">
        <v>1.7223999999999999</v>
      </c>
      <c r="G1875" s="2">
        <v>1.7264499999999998</v>
      </c>
      <c r="H1875" s="2">
        <v>1.7252099999999995</v>
      </c>
      <c r="I1875" s="2">
        <v>1.7676060000000005</v>
      </c>
      <c r="J1875" s="2">
        <v>1.5791265000000012</v>
      </c>
      <c r="K1875" s="17" t="s">
        <v>47</v>
      </c>
      <c r="L1875" s="17" t="s">
        <v>53</v>
      </c>
      <c r="M1875" s="17" t="s">
        <v>46</v>
      </c>
    </row>
    <row r="1876" spans="1:13" ht="13.5" x14ac:dyDescent="0.25">
      <c r="A1876" s="3">
        <v>44742</v>
      </c>
      <c r="B1876" s="2">
        <v>1.7223999999999999</v>
      </c>
      <c r="C1876" s="2">
        <v>43.962632414689551</v>
      </c>
      <c r="D1876" s="2">
        <v>-7.8713464438677772E-3</v>
      </c>
      <c r="E1876" s="2">
        <v>4.1342386916000132E-2</v>
      </c>
      <c r="F1876" s="2">
        <v>1.72078</v>
      </c>
      <c r="G1876" s="2">
        <v>1.7256399999999998</v>
      </c>
      <c r="H1876" s="2">
        <v>1.7244049999999997</v>
      </c>
      <c r="I1876" s="2">
        <v>1.7653600000000003</v>
      </c>
      <c r="J1876" s="2">
        <v>1.5817220000000012</v>
      </c>
      <c r="K1876" s="17" t="s">
        <v>47</v>
      </c>
      <c r="L1876" s="17" t="s">
        <v>53</v>
      </c>
      <c r="M1876" s="17" t="s">
        <v>46</v>
      </c>
    </row>
    <row r="1877" spans="1:13" ht="13.5" x14ac:dyDescent="0.25">
      <c r="A1877" s="3">
        <v>44743</v>
      </c>
      <c r="B1877" s="2">
        <v>1.7142999999999999</v>
      </c>
      <c r="C1877" s="2">
        <v>40.990098723185902</v>
      </c>
      <c r="D1877" s="2">
        <v>-5.8207831040149038E-3</v>
      </c>
      <c r="E1877" s="2">
        <v>3.872900509665797E-2</v>
      </c>
      <c r="F1877" s="2">
        <v>1.7175400000000001</v>
      </c>
      <c r="G1877" s="2">
        <v>1.7240200000000001</v>
      </c>
      <c r="H1877" s="2">
        <v>1.7231949999999998</v>
      </c>
      <c r="I1877" s="2">
        <v>1.7631000000000003</v>
      </c>
      <c r="J1877" s="2">
        <v>1.583868500000001</v>
      </c>
      <c r="K1877" s="17" t="s">
        <v>47</v>
      </c>
      <c r="L1877" s="17" t="s">
        <v>53</v>
      </c>
      <c r="M1877" s="17" t="s">
        <v>46</v>
      </c>
    </row>
    <row r="1878" spans="1:13" ht="13.5" x14ac:dyDescent="0.25">
      <c r="A1878" s="3">
        <v>44746</v>
      </c>
      <c r="B1878" s="2">
        <v>1.7142999999999999</v>
      </c>
      <c r="C1878" s="2">
        <v>40.990098723185909</v>
      </c>
      <c r="D1878" s="2">
        <v>-3.9632672895546506E-3</v>
      </c>
      <c r="E1878" s="2">
        <v>3.6143835478508968E-2</v>
      </c>
      <c r="F1878" s="2">
        <v>1.7142999999999997</v>
      </c>
      <c r="G1878" s="2">
        <v>1.7223999999999999</v>
      </c>
      <c r="H1878" s="2">
        <v>1.7211749999999999</v>
      </c>
      <c r="I1878" s="2">
        <v>1.7602460000000002</v>
      </c>
      <c r="J1878" s="2">
        <v>1.5856060000000007</v>
      </c>
      <c r="K1878" s="17" t="s">
        <v>47</v>
      </c>
      <c r="L1878" s="17" t="s">
        <v>53</v>
      </c>
      <c r="M1878" s="17" t="s">
        <v>46</v>
      </c>
    </row>
    <row r="1879" spans="1:13" ht="13.5" x14ac:dyDescent="0.25">
      <c r="A1879" s="3">
        <v>44747</v>
      </c>
      <c r="B1879" s="2">
        <v>1.7142999999999999</v>
      </c>
      <c r="C1879" s="2">
        <v>40.990098723185909</v>
      </c>
      <c r="D1879" s="2">
        <v>-2.2781678076890799E-3</v>
      </c>
      <c r="E1879" s="2">
        <v>3.3176269099259151E-2</v>
      </c>
      <c r="F1879" s="2">
        <v>1.7175400000000001</v>
      </c>
      <c r="G1879" s="2">
        <v>1.72078</v>
      </c>
      <c r="H1879" s="2">
        <v>1.71956</v>
      </c>
      <c r="I1879" s="2">
        <v>1.757244</v>
      </c>
      <c r="J1879" s="2">
        <v>1.5871210000000007</v>
      </c>
      <c r="K1879" s="17" t="s">
        <v>47</v>
      </c>
      <c r="L1879" s="17" t="s">
        <v>53</v>
      </c>
      <c r="M1879" s="17" t="s">
        <v>54</v>
      </c>
    </row>
    <row r="1880" spans="1:13" ht="13.5" x14ac:dyDescent="0.25">
      <c r="A1880" s="3">
        <v>44748</v>
      </c>
      <c r="B1880" s="2">
        <v>1.7142999999999999</v>
      </c>
      <c r="C1880" s="2">
        <v>40.990098723185909</v>
      </c>
      <c r="D1880" s="2">
        <v>-7.4735575998596815E-4</v>
      </c>
      <c r="E1880" s="2">
        <v>3.0602705337264668E-2</v>
      </c>
      <c r="F1880" s="2">
        <v>1.7159199999999999</v>
      </c>
      <c r="G1880" s="2">
        <v>1.71916</v>
      </c>
      <c r="H1880" s="2">
        <v>1.7183499999999998</v>
      </c>
      <c r="I1880" s="2">
        <v>1.7543899999999997</v>
      </c>
      <c r="J1880" s="2">
        <v>1.5886360000000004</v>
      </c>
      <c r="K1880" s="17" t="s">
        <v>47</v>
      </c>
      <c r="L1880" s="17" t="s">
        <v>53</v>
      </c>
      <c r="M1880" s="17" t="s">
        <v>46</v>
      </c>
    </row>
    <row r="1881" spans="1:13" ht="13.5" x14ac:dyDescent="0.25">
      <c r="A1881" s="3">
        <v>44749</v>
      </c>
      <c r="B1881" s="2">
        <v>1.7304999999999999</v>
      </c>
      <c r="C1881" s="2">
        <v>50.071632307982121</v>
      </c>
      <c r="D1881" s="2">
        <v>-5.5486933218462653E-4</v>
      </c>
      <c r="E1881" s="2">
        <v>2.8192309622982626E-2</v>
      </c>
      <c r="F1881" s="2">
        <v>1.7175400000000001</v>
      </c>
      <c r="G1881" s="2">
        <v>1.7191599999999998</v>
      </c>
      <c r="H1881" s="2">
        <v>1.71997</v>
      </c>
      <c r="I1881" s="2">
        <v>1.7524539999999995</v>
      </c>
      <c r="J1881" s="2">
        <v>1.5902690000000006</v>
      </c>
      <c r="K1881" s="17" t="s">
        <v>47</v>
      </c>
      <c r="L1881" s="17" t="s">
        <v>53</v>
      </c>
      <c r="M1881" s="17" t="s">
        <v>54</v>
      </c>
    </row>
    <row r="1882" spans="1:13" ht="13.5" x14ac:dyDescent="0.25">
      <c r="A1882" s="3">
        <v>44750</v>
      </c>
      <c r="B1882" s="2">
        <v>1.7304999999999999</v>
      </c>
      <c r="C1882" s="2">
        <v>50.071632307982121</v>
      </c>
      <c r="D1882" s="2">
        <v>-3.9773758012162652E-4</v>
      </c>
      <c r="E1882" s="2">
        <v>2.6045202808817738E-2</v>
      </c>
      <c r="F1882" s="2">
        <v>1.72078</v>
      </c>
      <c r="G1882" s="2">
        <v>1.7191599999999998</v>
      </c>
      <c r="H1882" s="2">
        <v>1.7215900000000002</v>
      </c>
      <c r="I1882" s="2">
        <v>1.7505179999999996</v>
      </c>
      <c r="J1882" s="2">
        <v>1.5921990000000008</v>
      </c>
      <c r="K1882" s="17" t="s">
        <v>50</v>
      </c>
      <c r="L1882" s="17" t="s">
        <v>53</v>
      </c>
      <c r="M1882" s="17" t="s">
        <v>51</v>
      </c>
    </row>
    <row r="1883" spans="1:13" ht="13.5" x14ac:dyDescent="0.25">
      <c r="A1883" s="3">
        <v>44753</v>
      </c>
      <c r="B1883" s="2">
        <v>1.7465999999999999</v>
      </c>
      <c r="C1883" s="2">
        <v>57.593812943634511</v>
      </c>
      <c r="D1883" s="2">
        <v>-1.4626886281621232E-3</v>
      </c>
      <c r="E1883" s="2">
        <v>2.5127367109066878E-2</v>
      </c>
      <c r="F1883" s="2">
        <v>1.7272399999999997</v>
      </c>
      <c r="G1883" s="2">
        <v>1.7207699999999995</v>
      </c>
      <c r="H1883" s="2">
        <v>1.7240150000000003</v>
      </c>
      <c r="I1883" s="2">
        <v>1.7488999999999997</v>
      </c>
      <c r="J1883" s="2">
        <v>1.5942095000000009</v>
      </c>
      <c r="K1883" s="17" t="s">
        <v>50</v>
      </c>
      <c r="L1883" s="17" t="s">
        <v>53</v>
      </c>
      <c r="M1883" s="17" t="s">
        <v>51</v>
      </c>
    </row>
    <row r="1884" spans="1:13" ht="13.5" x14ac:dyDescent="0.25">
      <c r="A1884" s="3">
        <v>44754</v>
      </c>
      <c r="B1884" s="2">
        <v>1.7465999999999999</v>
      </c>
      <c r="C1884" s="2">
        <v>57.593812943634504</v>
      </c>
      <c r="D1884" s="2">
        <v>-7.4484743367047024E-3</v>
      </c>
      <c r="E1884" s="2">
        <v>2.4405502715183006E-2</v>
      </c>
      <c r="F1884" s="2">
        <v>1.7337</v>
      </c>
      <c r="G1884" s="2">
        <v>1.7256199999999999</v>
      </c>
      <c r="H1884" s="2">
        <v>1.7264400000000002</v>
      </c>
      <c r="I1884" s="2">
        <v>1.7472819999999996</v>
      </c>
      <c r="J1884" s="2">
        <v>1.5962945000000011</v>
      </c>
      <c r="K1884" s="17" t="s">
        <v>50</v>
      </c>
      <c r="L1884" s="17" t="s">
        <v>53</v>
      </c>
      <c r="M1884" s="17" t="s">
        <v>51</v>
      </c>
    </row>
    <row r="1885" spans="1:13" ht="13.5" x14ac:dyDescent="0.25">
      <c r="A1885" s="3">
        <v>44755</v>
      </c>
      <c r="B1885" s="2">
        <v>1.7465999999999999</v>
      </c>
      <c r="C1885" s="2">
        <v>57.593812943634504</v>
      </c>
      <c r="D1885" s="2">
        <v>-8.867554600244576E-3</v>
      </c>
      <c r="E1885" s="2">
        <v>2.3907432024906118E-2</v>
      </c>
      <c r="F1885" s="2">
        <v>1.7401599999999999</v>
      </c>
      <c r="G1885" s="2">
        <v>1.72804</v>
      </c>
      <c r="H1885" s="2">
        <v>1.7272450000000004</v>
      </c>
      <c r="I1885" s="2">
        <v>1.7458259999999997</v>
      </c>
      <c r="J1885" s="2">
        <v>1.5980080000000008</v>
      </c>
      <c r="K1885" s="17" t="s">
        <v>50</v>
      </c>
      <c r="L1885" s="17" t="s">
        <v>53</v>
      </c>
      <c r="M1885" s="17" t="s">
        <v>51</v>
      </c>
    </row>
    <row r="1886" spans="1:13" ht="13.5" x14ac:dyDescent="0.25">
      <c r="A1886" s="3">
        <v>44756</v>
      </c>
      <c r="B1886" s="2">
        <v>1.7384999999999999</v>
      </c>
      <c r="C1886" s="2">
        <v>52.612974673106542</v>
      </c>
      <c r="D1886" s="2">
        <v>-9.5540983440405292E-3</v>
      </c>
      <c r="E1886" s="2">
        <v>2.3372304838545625E-2</v>
      </c>
      <c r="F1886" s="2">
        <v>1.74176</v>
      </c>
      <c r="G1886" s="2">
        <v>1.7296499999999999</v>
      </c>
      <c r="H1886" s="2">
        <v>1.7276450000000003</v>
      </c>
      <c r="I1886" s="2">
        <v>1.7443699999999993</v>
      </c>
      <c r="J1886" s="2">
        <v>1.5997925000000006</v>
      </c>
      <c r="K1886" s="17" t="s">
        <v>47</v>
      </c>
      <c r="L1886" s="17" t="s">
        <v>53</v>
      </c>
      <c r="M1886" s="17" t="s">
        <v>54</v>
      </c>
    </row>
    <row r="1887" spans="1:13" ht="13.5" x14ac:dyDescent="0.25">
      <c r="A1887" s="3">
        <v>44757</v>
      </c>
      <c r="B1887" s="2">
        <v>1.6980999999999999</v>
      </c>
      <c r="C1887" s="2">
        <v>35.924979451162628</v>
      </c>
      <c r="D1887" s="2">
        <v>-8.4201471650315884E-3</v>
      </c>
      <c r="E1887" s="2">
        <v>2.3532095222612036E-2</v>
      </c>
      <c r="F1887" s="2">
        <v>1.7352799999999999</v>
      </c>
      <c r="G1887" s="2">
        <v>1.72803</v>
      </c>
      <c r="H1887" s="2">
        <v>1.7260250000000004</v>
      </c>
      <c r="I1887" s="2">
        <v>1.7416199999999993</v>
      </c>
      <c r="J1887" s="2">
        <v>1.6014120000000007</v>
      </c>
      <c r="K1887" s="17" t="s">
        <v>47</v>
      </c>
      <c r="L1887" s="17" t="s">
        <v>53</v>
      </c>
      <c r="M1887" s="17" t="s">
        <v>46</v>
      </c>
    </row>
    <row r="1888" spans="1:13" ht="13.5" x14ac:dyDescent="0.25">
      <c r="A1888" s="3">
        <v>44760</v>
      </c>
      <c r="B1888" s="2">
        <v>1.6980999999999999</v>
      </c>
      <c r="C1888" s="2">
        <v>35.924979451162628</v>
      </c>
      <c r="D1888" s="2">
        <v>-7.2511523989697846E-3</v>
      </c>
      <c r="E1888" s="2">
        <v>2.4263498274054492E-2</v>
      </c>
      <c r="F1888" s="2">
        <v>1.7255800000000001</v>
      </c>
      <c r="G1888" s="2">
        <v>1.72641</v>
      </c>
      <c r="H1888" s="2">
        <v>1.7244049999999997</v>
      </c>
      <c r="I1888" s="2">
        <v>1.739193999999999</v>
      </c>
      <c r="J1888" s="2">
        <v>1.6031060000000008</v>
      </c>
      <c r="K1888" s="17" t="s">
        <v>47</v>
      </c>
      <c r="L1888" s="17" t="s">
        <v>53</v>
      </c>
      <c r="M1888" s="17" t="s">
        <v>46</v>
      </c>
    </row>
    <row r="1889" spans="1:13" ht="13.5" x14ac:dyDescent="0.25">
      <c r="A1889" s="3">
        <v>44761</v>
      </c>
      <c r="B1889" s="2">
        <v>1.7304999999999999</v>
      </c>
      <c r="C1889" s="2">
        <v>50.521798558609213</v>
      </c>
      <c r="D1889" s="2">
        <v>-8.4680237087622068E-3</v>
      </c>
      <c r="E1889" s="2">
        <v>2.5457596972382833E-2</v>
      </c>
      <c r="F1889" s="2">
        <v>1.7223600000000001</v>
      </c>
      <c r="G1889" s="2">
        <v>1.72803</v>
      </c>
      <c r="H1889" s="2">
        <v>1.7244049999999997</v>
      </c>
      <c r="I1889" s="2">
        <v>1.7382239999999993</v>
      </c>
      <c r="J1889" s="2">
        <v>1.605036000000001</v>
      </c>
      <c r="K1889" s="17" t="s">
        <v>47</v>
      </c>
      <c r="L1889" s="17" t="s">
        <v>53</v>
      </c>
      <c r="M1889" s="17" t="s">
        <v>46</v>
      </c>
    </row>
    <row r="1890" spans="1:13" ht="13.5" x14ac:dyDescent="0.25">
      <c r="A1890" s="3">
        <v>44762</v>
      </c>
      <c r="B1890" s="2">
        <v>1.7223999999999999</v>
      </c>
      <c r="C1890" s="2">
        <v>47.602212363895326</v>
      </c>
      <c r="D1890" s="2">
        <v>-8.9095266015197794E-3</v>
      </c>
      <c r="E1890" s="2">
        <v>2.5564788402015211E-2</v>
      </c>
      <c r="F1890" s="2">
        <v>1.7175199999999999</v>
      </c>
      <c r="G1890" s="2">
        <v>1.7288399999999999</v>
      </c>
      <c r="H1890" s="2">
        <v>1.7240000000000002</v>
      </c>
      <c r="I1890" s="2">
        <v>1.7367699999999993</v>
      </c>
      <c r="J1890" s="2">
        <v>1.6069630000000006</v>
      </c>
      <c r="K1890" s="17" t="s">
        <v>47</v>
      </c>
      <c r="L1890" s="17" t="s">
        <v>53</v>
      </c>
      <c r="M1890" s="17" t="s">
        <v>46</v>
      </c>
    </row>
    <row r="1891" spans="1:13" ht="13.5" x14ac:dyDescent="0.25">
      <c r="A1891" s="3">
        <v>44763</v>
      </c>
      <c r="B1891" s="2">
        <v>1.6657999999999999</v>
      </c>
      <c r="C1891" s="2">
        <v>33.175298626058193</v>
      </c>
      <c r="D1891" s="2">
        <v>-2.5613077670529893E-3</v>
      </c>
      <c r="E1891" s="2">
        <v>2.5500402190223388E-2</v>
      </c>
      <c r="F1891" s="2">
        <v>1.7029800000000002</v>
      </c>
      <c r="G1891" s="2">
        <v>1.7223700000000002</v>
      </c>
      <c r="H1891" s="2">
        <v>1.7207649999999997</v>
      </c>
      <c r="I1891" s="2">
        <v>1.7345059999999994</v>
      </c>
      <c r="J1891" s="2">
        <v>1.6086070000000003</v>
      </c>
      <c r="K1891" s="17" t="s">
        <v>47</v>
      </c>
      <c r="L1891" s="17" t="s">
        <v>53</v>
      </c>
      <c r="M1891" s="17" t="s">
        <v>46</v>
      </c>
    </row>
    <row r="1892" spans="1:13" ht="13.5" x14ac:dyDescent="0.25">
      <c r="A1892" s="3">
        <v>44764</v>
      </c>
      <c r="B1892" s="2">
        <v>1.7223999999999999</v>
      </c>
      <c r="C1892" s="2">
        <v>49.618948137902642</v>
      </c>
      <c r="D1892" s="2">
        <v>-1.0137140048120941E-3</v>
      </c>
      <c r="E1892" s="2">
        <v>2.4898230518122382E-2</v>
      </c>
      <c r="F1892" s="2">
        <v>1.7078399999999998</v>
      </c>
      <c r="G1892" s="2">
        <v>1.7215599999999998</v>
      </c>
      <c r="H1892" s="2">
        <v>1.7203599999999999</v>
      </c>
      <c r="I1892" s="2">
        <v>1.7336979999999995</v>
      </c>
      <c r="J1892" s="2">
        <v>1.6103480000000001</v>
      </c>
      <c r="K1892" s="17" t="s">
        <v>47</v>
      </c>
      <c r="L1892" s="17" t="s">
        <v>53</v>
      </c>
      <c r="M1892" s="17" t="s">
        <v>54</v>
      </c>
    </row>
    <row r="1893" spans="1:13" ht="13.5" x14ac:dyDescent="0.25">
      <c r="A1893" s="3">
        <v>44768</v>
      </c>
      <c r="B1893" s="2">
        <v>1.6980999999999999</v>
      </c>
      <c r="C1893" s="2">
        <v>44.550360780586757</v>
      </c>
      <c r="D1893" s="2">
        <v>4.5795712961436141E-3</v>
      </c>
      <c r="E1893" s="2">
        <v>2.2268163042842237E-2</v>
      </c>
      <c r="F1893" s="2">
        <v>1.7078399999999998</v>
      </c>
      <c r="G1893" s="2">
        <v>1.7167100000000002</v>
      </c>
      <c r="H1893" s="2">
        <v>1.7187399999999997</v>
      </c>
      <c r="I1893" s="2">
        <v>1.7324039999999996</v>
      </c>
      <c r="J1893" s="2">
        <v>1.6117820000000003</v>
      </c>
      <c r="K1893" s="17" t="s">
        <v>47</v>
      </c>
      <c r="L1893" s="17" t="s">
        <v>53</v>
      </c>
      <c r="M1893" s="17" t="s">
        <v>53</v>
      </c>
    </row>
    <row r="1894" spans="1:13" ht="13.5" x14ac:dyDescent="0.25">
      <c r="A1894" s="3">
        <v>44769</v>
      </c>
      <c r="B1894" s="2">
        <v>1.7384999999999999</v>
      </c>
      <c r="C1894" s="2">
        <v>53.123741298597984</v>
      </c>
      <c r="D1894" s="2">
        <v>6.469699992947886E-3</v>
      </c>
      <c r="E1894" s="2">
        <v>1.9425792531697315E-2</v>
      </c>
      <c r="F1894" s="2">
        <v>1.7094400000000001</v>
      </c>
      <c r="G1894" s="2">
        <v>1.7159</v>
      </c>
      <c r="H1894" s="2">
        <v>1.7207599999999998</v>
      </c>
      <c r="I1894" s="2">
        <v>1.7315939999999999</v>
      </c>
      <c r="J1894" s="2">
        <v>1.6133810000000002</v>
      </c>
      <c r="K1894" s="17" t="s">
        <v>47</v>
      </c>
      <c r="L1894" s="17" t="s">
        <v>53</v>
      </c>
      <c r="M1894" s="17" t="s">
        <v>54</v>
      </c>
    </row>
    <row r="1895" spans="1:13" ht="13.5" x14ac:dyDescent="0.25">
      <c r="A1895" s="3">
        <v>44770</v>
      </c>
      <c r="B1895" s="2">
        <v>1.7465999999999999</v>
      </c>
      <c r="C1895" s="2">
        <v>54.638114143831267</v>
      </c>
      <c r="D1895" s="2">
        <v>7.3691489720058012E-3</v>
      </c>
      <c r="E1895" s="2">
        <v>1.6921918645878546E-2</v>
      </c>
      <c r="F1895" s="2">
        <v>1.71428</v>
      </c>
      <c r="G1895" s="2">
        <v>1.7159</v>
      </c>
      <c r="H1895" s="2">
        <v>1.72197</v>
      </c>
      <c r="I1895" s="2">
        <v>1.7309459999999999</v>
      </c>
      <c r="J1895" s="2">
        <v>1.6150205000000002</v>
      </c>
      <c r="K1895" s="17" t="s">
        <v>47</v>
      </c>
      <c r="L1895" s="17" t="s">
        <v>53</v>
      </c>
      <c r="M1895" s="17" t="s">
        <v>54</v>
      </c>
    </row>
    <row r="1896" spans="1:13" ht="13.5" x14ac:dyDescent="0.25">
      <c r="A1896" s="3">
        <v>44771</v>
      </c>
      <c r="B1896" s="2">
        <v>1.8355999999999999</v>
      </c>
      <c r="C1896" s="2">
        <v>67.183035635059298</v>
      </c>
      <c r="D1896" s="2">
        <v>1.5112012115947593E-4</v>
      </c>
      <c r="E1896" s="2">
        <v>1.4375888071040061E-2</v>
      </c>
      <c r="F1896" s="2">
        <v>1.7482399999999998</v>
      </c>
      <c r="G1896" s="2">
        <v>1.7256100000000001</v>
      </c>
      <c r="H1896" s="2">
        <v>1.72763</v>
      </c>
      <c r="I1896" s="2">
        <v>1.7322399999999996</v>
      </c>
      <c r="J1896" s="2">
        <v>1.6171790000000004</v>
      </c>
      <c r="K1896" s="17" t="s">
        <v>47</v>
      </c>
      <c r="L1896" s="17" t="s">
        <v>53</v>
      </c>
      <c r="M1896" s="17" t="s">
        <v>54</v>
      </c>
    </row>
    <row r="1897" spans="1:13" ht="13.5" x14ac:dyDescent="0.25">
      <c r="A1897" s="3">
        <v>44774</v>
      </c>
      <c r="B1897" s="2">
        <v>1.7870999999999999</v>
      </c>
      <c r="C1897" s="2">
        <v>57.801900728758646</v>
      </c>
      <c r="D1897" s="2">
        <v>-9.235097583875751E-3</v>
      </c>
      <c r="E1897" s="2">
        <v>1.0545845474936307E-2</v>
      </c>
      <c r="F1897" s="2">
        <v>1.76118</v>
      </c>
      <c r="G1897" s="2">
        <v>1.7345099999999998</v>
      </c>
      <c r="H1897" s="2">
        <v>1.7312700000000003</v>
      </c>
      <c r="I1897" s="2">
        <v>1.7327259999999995</v>
      </c>
      <c r="J1897" s="2">
        <v>1.6190950000000002</v>
      </c>
      <c r="K1897" s="17" t="s">
        <v>47</v>
      </c>
      <c r="L1897" s="17" t="s">
        <v>53</v>
      </c>
      <c r="M1897" s="17" t="s">
        <v>54</v>
      </c>
    </row>
    <row r="1898" spans="1:13" ht="13.5" x14ac:dyDescent="0.25">
      <c r="A1898" s="3">
        <v>44775</v>
      </c>
      <c r="B1898" s="2">
        <v>1.7384999999999999</v>
      </c>
      <c r="C1898" s="2">
        <v>50.232526243937585</v>
      </c>
      <c r="D1898" s="2">
        <v>-1.3897973591138646E-2</v>
      </c>
      <c r="E1898" s="2">
        <v>5.9687757070661521E-3</v>
      </c>
      <c r="F1898" s="2">
        <v>1.7692599999999998</v>
      </c>
      <c r="G1898" s="2">
        <v>1.73855</v>
      </c>
      <c r="H1898" s="2">
        <v>1.73248</v>
      </c>
      <c r="I1898" s="2">
        <v>1.7319159999999996</v>
      </c>
      <c r="J1898" s="2">
        <v>1.6209910000000003</v>
      </c>
      <c r="K1898" s="17" t="s">
        <v>50</v>
      </c>
      <c r="L1898" s="17" t="s">
        <v>53</v>
      </c>
      <c r="M1898" s="17" t="s">
        <v>51</v>
      </c>
    </row>
    <row r="1899" spans="1:13" ht="13.5" x14ac:dyDescent="0.25">
      <c r="A1899" s="3">
        <v>44776</v>
      </c>
      <c r="B1899" s="2">
        <v>1.7546999999999999</v>
      </c>
      <c r="C1899" s="2">
        <v>52.467006230068144</v>
      </c>
      <c r="D1899" s="2">
        <v>-1.4068626034536624E-2</v>
      </c>
      <c r="E1899" s="2">
        <v>1.0308429345650245E-3</v>
      </c>
      <c r="F1899" s="2">
        <v>1.7725000000000002</v>
      </c>
      <c r="G1899" s="2">
        <v>1.7409700000000001</v>
      </c>
      <c r="H1899" s="2">
        <v>1.7344999999999999</v>
      </c>
      <c r="I1899" s="2">
        <v>1.7317539999999996</v>
      </c>
      <c r="J1899" s="2">
        <v>1.6228565000000004</v>
      </c>
      <c r="K1899" s="17" t="s">
        <v>50</v>
      </c>
      <c r="L1899" s="17" t="s">
        <v>53</v>
      </c>
      <c r="M1899" s="17" t="s">
        <v>51</v>
      </c>
    </row>
    <row r="1900" spans="1:13" ht="13.5" x14ac:dyDescent="0.25">
      <c r="A1900" s="3">
        <v>44777</v>
      </c>
      <c r="B1900" s="2">
        <v>1.7465999999999999</v>
      </c>
      <c r="C1900" s="2">
        <v>51.228502771028566</v>
      </c>
      <c r="D1900" s="2">
        <v>-1.4963939190651532E-2</v>
      </c>
      <c r="E1900" s="2">
        <v>-3.1926641181424646E-3</v>
      </c>
      <c r="F1900" s="2">
        <v>1.7725000000000002</v>
      </c>
      <c r="G1900" s="2">
        <v>1.7433900000000002</v>
      </c>
      <c r="H1900" s="2">
        <v>1.7361149999999999</v>
      </c>
      <c r="I1900" s="2">
        <v>1.7315919999999998</v>
      </c>
      <c r="J1900" s="2">
        <v>1.6249045000000002</v>
      </c>
      <c r="K1900" s="17" t="s">
        <v>50</v>
      </c>
      <c r="L1900" s="17" t="s">
        <v>53</v>
      </c>
      <c r="M1900" s="17" t="s">
        <v>53</v>
      </c>
    </row>
    <row r="1901" spans="1:13" ht="13.5" x14ac:dyDescent="0.25">
      <c r="A1901" s="3">
        <v>44778</v>
      </c>
      <c r="B1901" s="2">
        <v>1.7142999999999999</v>
      </c>
      <c r="C1901" s="2">
        <v>46.513399507849229</v>
      </c>
      <c r="D1901" s="2">
        <v>-2.2085749336431926E-2</v>
      </c>
      <c r="E1901" s="2">
        <v>-6.5794751041293609E-3</v>
      </c>
      <c r="F1901" s="2">
        <v>1.7482399999999998</v>
      </c>
      <c r="G1901" s="2">
        <v>1.7482400000000002</v>
      </c>
      <c r="H1901" s="2">
        <v>1.7353049999999999</v>
      </c>
      <c r="I1901" s="2">
        <v>1.7307839999999997</v>
      </c>
      <c r="J1901" s="2">
        <v>1.6266794999999998</v>
      </c>
      <c r="K1901" s="17" t="s">
        <v>47</v>
      </c>
      <c r="L1901" s="17" t="s">
        <v>53</v>
      </c>
      <c r="M1901" s="17" t="s">
        <v>46</v>
      </c>
    </row>
    <row r="1902" spans="1:13" ht="13.5" x14ac:dyDescent="0.25">
      <c r="A1902" s="3">
        <v>44781</v>
      </c>
      <c r="B1902" s="2">
        <v>1.7142999999999999</v>
      </c>
      <c r="C1902" s="2">
        <v>46.513399507849229</v>
      </c>
      <c r="D1902" s="2">
        <v>-1.9258839914049863E-2</v>
      </c>
      <c r="E1902" s="2">
        <v>-8.7651064977972391E-3</v>
      </c>
      <c r="F1902" s="2">
        <v>1.7336800000000001</v>
      </c>
      <c r="G1902" s="2">
        <v>1.74743</v>
      </c>
      <c r="H1902" s="2">
        <v>1.7344949999999997</v>
      </c>
      <c r="I1902" s="2">
        <v>1.7298139999999995</v>
      </c>
      <c r="J1902" s="2">
        <v>1.6283429999999999</v>
      </c>
      <c r="K1902" s="17" t="s">
        <v>47</v>
      </c>
      <c r="L1902" s="17" t="s">
        <v>53</v>
      </c>
      <c r="M1902" s="17" t="s">
        <v>46</v>
      </c>
    </row>
    <row r="1903" spans="1:13" ht="13.5" x14ac:dyDescent="0.25">
      <c r="A1903" s="3">
        <v>44782</v>
      </c>
      <c r="B1903" s="2">
        <v>1.8112999999999999</v>
      </c>
      <c r="C1903" s="2">
        <v>59.497230288733547</v>
      </c>
      <c r="D1903" s="2">
        <v>-2.7655889911738507E-2</v>
      </c>
      <c r="E1903" s="2">
        <v>-8.5776119280693598E-3</v>
      </c>
      <c r="F1903" s="2">
        <v>1.7482399999999998</v>
      </c>
      <c r="G1903" s="2">
        <v>1.7587499999999998</v>
      </c>
      <c r="H1903" s="2">
        <v>1.7377300000000002</v>
      </c>
      <c r="I1903" s="2">
        <v>1.7307839999999997</v>
      </c>
      <c r="J1903" s="2">
        <v>1.6305654999999999</v>
      </c>
      <c r="K1903" s="17" t="s">
        <v>50</v>
      </c>
      <c r="L1903" s="17" t="s">
        <v>53</v>
      </c>
      <c r="M1903" s="17" t="s">
        <v>51</v>
      </c>
    </row>
    <row r="1904" spans="1:13" ht="13.5" x14ac:dyDescent="0.25">
      <c r="A1904" s="3">
        <v>44783</v>
      </c>
      <c r="B1904" s="2">
        <v>1.8922000000000001</v>
      </c>
      <c r="C1904" s="2">
        <v>66.747355553820938</v>
      </c>
      <c r="D1904" s="2">
        <v>-3.4986844868198697E-2</v>
      </c>
      <c r="E1904" s="2">
        <v>-7.081570630687554E-3</v>
      </c>
      <c r="F1904" s="2">
        <v>1.7757400000000001</v>
      </c>
      <c r="G1904" s="2">
        <v>1.7741199999999999</v>
      </c>
      <c r="H1904" s="2">
        <v>1.7450100000000002</v>
      </c>
      <c r="I1904" s="2">
        <v>1.7335339999999997</v>
      </c>
      <c r="J1904" s="2">
        <v>1.6331924999999998</v>
      </c>
      <c r="K1904" s="17" t="s">
        <v>50</v>
      </c>
      <c r="L1904" s="17" t="s">
        <v>53</v>
      </c>
      <c r="M1904" s="17" t="s">
        <v>51</v>
      </c>
    </row>
    <row r="1905" spans="1:13" ht="13.5" x14ac:dyDescent="0.25">
      <c r="A1905" s="3">
        <v>44784</v>
      </c>
      <c r="B1905" s="2">
        <v>1.9326000000000001</v>
      </c>
      <c r="C1905" s="2">
        <v>69.667390742012657</v>
      </c>
      <c r="D1905" s="2">
        <v>-4.3829765761513872E-2</v>
      </c>
      <c r="E1905" s="2">
        <v>-5.492143644654458E-3</v>
      </c>
      <c r="F1905" s="2">
        <v>1.81294</v>
      </c>
      <c r="G1905" s="2">
        <v>1.7927199999999999</v>
      </c>
      <c r="H1905" s="2">
        <v>1.7543099999999998</v>
      </c>
      <c r="I1905" s="2">
        <v>1.7374159999999994</v>
      </c>
      <c r="J1905" s="2">
        <v>1.6359845</v>
      </c>
      <c r="K1905" s="17" t="s">
        <v>50</v>
      </c>
      <c r="L1905" s="17" t="s">
        <v>53</v>
      </c>
      <c r="M1905" s="17" t="s">
        <v>51</v>
      </c>
    </row>
    <row r="1906" spans="1:13" ht="13.5" x14ac:dyDescent="0.25">
      <c r="A1906" s="3">
        <v>44785</v>
      </c>
      <c r="B1906" s="2">
        <v>1.8597999999999999</v>
      </c>
      <c r="C1906" s="2">
        <v>59.523889320941059</v>
      </c>
      <c r="D1906" s="2">
        <v>-3.3293253461273764E-2</v>
      </c>
      <c r="E1906" s="2">
        <v>-3.1602291660971379E-3</v>
      </c>
      <c r="F1906" s="2">
        <v>1.8420400000000001</v>
      </c>
      <c r="G1906" s="2">
        <v>1.79514</v>
      </c>
      <c r="H1906" s="2">
        <v>1.7603749999999998</v>
      </c>
      <c r="I1906" s="2">
        <v>1.7398419999999992</v>
      </c>
      <c r="J1906" s="2">
        <v>1.6385984999999996</v>
      </c>
      <c r="K1906" s="17" t="s">
        <v>50</v>
      </c>
      <c r="L1906" s="17" t="s">
        <v>53</v>
      </c>
      <c r="M1906" s="17" t="s">
        <v>51</v>
      </c>
    </row>
    <row r="1907" spans="1:13" ht="13.5" x14ac:dyDescent="0.25">
      <c r="A1907" s="3">
        <v>44788</v>
      </c>
      <c r="B1907" s="2">
        <v>1.9245000000000001</v>
      </c>
      <c r="C1907" s="2">
        <v>64.474473573773992</v>
      </c>
      <c r="D1907" s="2">
        <v>-3.7188655465800302E-2</v>
      </c>
      <c r="E1907" s="2">
        <v>1.5507051269595274E-4</v>
      </c>
      <c r="F1907" s="2">
        <v>1.8840800000000002</v>
      </c>
      <c r="G1907" s="2">
        <v>1.8088799999999998</v>
      </c>
      <c r="H1907" s="2">
        <v>1.771695</v>
      </c>
      <c r="I1907" s="2">
        <v>1.7435619999999994</v>
      </c>
      <c r="J1907" s="2">
        <v>1.6414615000000001</v>
      </c>
      <c r="K1907" s="17" t="s">
        <v>50</v>
      </c>
      <c r="L1907" s="17" t="s">
        <v>53</v>
      </c>
      <c r="M1907" s="17" t="s">
        <v>51</v>
      </c>
    </row>
    <row r="1908" spans="1:13" ht="13.5" x14ac:dyDescent="0.25">
      <c r="A1908" s="3">
        <v>44789</v>
      </c>
      <c r="B1908" s="2">
        <v>1.8597999999999999</v>
      </c>
      <c r="C1908" s="2">
        <v>56.97048320950173</v>
      </c>
      <c r="D1908" s="2">
        <v>-4.4066948711901643E-2</v>
      </c>
      <c r="E1908" s="2">
        <v>4.4958379224062459E-3</v>
      </c>
      <c r="F1908" s="2">
        <v>1.89378</v>
      </c>
      <c r="G1908" s="2">
        <v>1.82101</v>
      </c>
      <c r="H1908" s="2">
        <v>1.7797800000000001</v>
      </c>
      <c r="I1908" s="2">
        <v>1.7456639999999999</v>
      </c>
      <c r="J1908" s="2">
        <v>1.6438895</v>
      </c>
      <c r="K1908" s="17" t="s">
        <v>50</v>
      </c>
      <c r="L1908" s="17" t="s">
        <v>53</v>
      </c>
      <c r="M1908" s="17" t="s">
        <v>51</v>
      </c>
    </row>
    <row r="1909" spans="1:13" ht="13.5" x14ac:dyDescent="0.25">
      <c r="A1909" s="3">
        <v>44790</v>
      </c>
      <c r="B1909" s="2">
        <v>1.8597999999999999</v>
      </c>
      <c r="C1909" s="2">
        <v>56.970483209501737</v>
      </c>
      <c r="D1909" s="2">
        <v>-4.7843765942187311E-2</v>
      </c>
      <c r="E1909" s="2">
        <v>9.3714660447239279E-3</v>
      </c>
      <c r="F1909" s="2">
        <v>1.8872999999999998</v>
      </c>
      <c r="G1909" s="2">
        <v>1.83152</v>
      </c>
      <c r="H1909" s="2">
        <v>1.7862450000000003</v>
      </c>
      <c r="I1909" s="2">
        <v>1.7479279999999999</v>
      </c>
      <c r="J1909" s="2">
        <v>1.6463544999999999</v>
      </c>
      <c r="K1909" s="17" t="s">
        <v>50</v>
      </c>
      <c r="L1909" s="17" t="s">
        <v>53</v>
      </c>
      <c r="M1909" s="17" t="s">
        <v>52</v>
      </c>
    </row>
    <row r="1910" spans="1:13" ht="13.5" x14ac:dyDescent="0.25">
      <c r="A1910" s="3">
        <v>44791</v>
      </c>
      <c r="B1910" s="2">
        <v>1.8597999999999999</v>
      </c>
      <c r="C1910" s="2">
        <v>56.970483209501737</v>
      </c>
      <c r="D1910" s="2">
        <v>-5.2701457322699596E-2</v>
      </c>
      <c r="E1910" s="2">
        <v>1.4543107347916695E-2</v>
      </c>
      <c r="F1910" s="2">
        <v>1.8727399999999998</v>
      </c>
      <c r="G1910" s="2">
        <v>1.84284</v>
      </c>
      <c r="H1910" s="2">
        <v>1.7931150000000002</v>
      </c>
      <c r="I1910" s="2">
        <v>1.7503539999999997</v>
      </c>
      <c r="J1910" s="2">
        <v>1.6488939999999999</v>
      </c>
      <c r="K1910" s="17" t="s">
        <v>47</v>
      </c>
      <c r="L1910" s="17" t="s">
        <v>53</v>
      </c>
      <c r="M1910" s="17" t="s">
        <v>46</v>
      </c>
    </row>
    <row r="1911" spans="1:13" ht="13.5" x14ac:dyDescent="0.25">
      <c r="A1911" s="3">
        <v>44792</v>
      </c>
      <c r="B1911" s="2">
        <v>1.8597999999999999</v>
      </c>
      <c r="C1911" s="2">
        <v>56.970483209501744</v>
      </c>
      <c r="D1911" s="2">
        <v>-6.2166013733953251E-2</v>
      </c>
      <c r="E1911" s="2">
        <v>1.6388054103917016E-2</v>
      </c>
      <c r="F1911" s="2">
        <v>1.8727399999999998</v>
      </c>
      <c r="G1911" s="2">
        <v>1.8573900000000001</v>
      </c>
      <c r="H1911" s="2">
        <v>1.8028150000000001</v>
      </c>
      <c r="I1911" s="2">
        <v>1.7535880000000004</v>
      </c>
      <c r="J1911" s="2">
        <v>1.6513590000000002</v>
      </c>
      <c r="K1911" s="17" t="s">
        <v>50</v>
      </c>
      <c r="L1911" s="17" t="s">
        <v>53</v>
      </c>
      <c r="M1911" s="17" t="s">
        <v>53</v>
      </c>
    </row>
    <row r="1912" spans="1:13" ht="13.5" x14ac:dyDescent="0.25">
      <c r="A1912" s="3">
        <v>44795</v>
      </c>
      <c r="B1912" s="2">
        <v>1.8922000000000001</v>
      </c>
      <c r="C1912" s="2">
        <v>60.09852720017588</v>
      </c>
      <c r="D1912" s="2">
        <v>-7.2930939540674311E-2</v>
      </c>
      <c r="E1912" s="2">
        <v>1.7913085577934886E-2</v>
      </c>
      <c r="F1912" s="2">
        <v>1.8662800000000002</v>
      </c>
      <c r="G1912" s="2">
        <v>1.8751799999999998</v>
      </c>
      <c r="H1912" s="2">
        <v>1.8113050000000002</v>
      </c>
      <c r="I1912" s="2">
        <v>1.7574700000000001</v>
      </c>
      <c r="J1912" s="2">
        <v>1.6537634999999999</v>
      </c>
      <c r="K1912" s="17" t="s">
        <v>50</v>
      </c>
      <c r="L1912" s="17" t="s">
        <v>53</v>
      </c>
      <c r="M1912" s="17" t="s">
        <v>52</v>
      </c>
    </row>
    <row r="1913" spans="1:13" ht="13.5" x14ac:dyDescent="0.25">
      <c r="A1913" s="3">
        <v>44796</v>
      </c>
      <c r="B1913" s="2">
        <v>1.9003000000000001</v>
      </c>
      <c r="C1913" s="2">
        <v>60.86448030396825</v>
      </c>
      <c r="D1913" s="2">
        <v>-6.8238149907299706E-2</v>
      </c>
      <c r="E1913" s="2">
        <v>1.7257226996054139E-2</v>
      </c>
      <c r="F1913" s="2">
        <v>1.8743799999999999</v>
      </c>
      <c r="G1913" s="2">
        <v>1.8840800000000002</v>
      </c>
      <c r="H1913" s="2">
        <v>1.821415</v>
      </c>
      <c r="I1913" s="2">
        <v>1.7615140000000005</v>
      </c>
      <c r="J1913" s="2">
        <v>1.6562825000000001</v>
      </c>
      <c r="K1913" s="17" t="s">
        <v>50</v>
      </c>
      <c r="L1913" s="17" t="s">
        <v>53</v>
      </c>
      <c r="M1913" s="17" t="s">
        <v>51</v>
      </c>
    </row>
    <row r="1914" spans="1:13" ht="13.5" x14ac:dyDescent="0.25">
      <c r="A1914" s="3">
        <v>44797</v>
      </c>
      <c r="B1914" s="2">
        <v>1.9003000000000001</v>
      </c>
      <c r="C1914" s="2">
        <v>60.86448030396825</v>
      </c>
      <c r="D1914" s="2">
        <v>-5.2351911306709464E-2</v>
      </c>
      <c r="E1914" s="2">
        <v>1.646753993557519E-2</v>
      </c>
      <c r="F1914" s="2">
        <v>1.8824799999999999</v>
      </c>
      <c r="G1914" s="2">
        <v>1.88489</v>
      </c>
      <c r="H1914" s="2">
        <v>1.8295050000000004</v>
      </c>
      <c r="I1914" s="2">
        <v>1.7655580000000004</v>
      </c>
      <c r="J1914" s="2">
        <v>1.6587275000000004</v>
      </c>
      <c r="K1914" s="17" t="s">
        <v>50</v>
      </c>
      <c r="L1914" s="17" t="s">
        <v>53</v>
      </c>
      <c r="M1914" s="17" t="s">
        <v>51</v>
      </c>
    </row>
    <row r="1915" spans="1:13" ht="13.5" x14ac:dyDescent="0.25">
      <c r="A1915" s="3">
        <v>44798</v>
      </c>
      <c r="B1915" s="2">
        <v>1.9003000000000001</v>
      </c>
      <c r="C1915" s="2">
        <v>60.86448030396825</v>
      </c>
      <c r="D1915" s="2">
        <v>-3.3185748171697504E-2</v>
      </c>
      <c r="E1915" s="2">
        <v>1.5014359839975846E-2</v>
      </c>
      <c r="F1915" s="2">
        <v>1.8905799999999999</v>
      </c>
      <c r="G1915" s="2">
        <v>1.8816600000000001</v>
      </c>
      <c r="H1915" s="2">
        <v>1.8371900000000001</v>
      </c>
      <c r="I1915" s="2">
        <v>1.7689540000000008</v>
      </c>
      <c r="J1915" s="2">
        <v>1.6611355000000003</v>
      </c>
      <c r="K1915" s="17" t="s">
        <v>50</v>
      </c>
      <c r="L1915" s="17" t="s">
        <v>53</v>
      </c>
      <c r="M1915" s="17" t="s">
        <v>51</v>
      </c>
    </row>
    <row r="1916" spans="1:13" ht="13.5" x14ac:dyDescent="0.25">
      <c r="A1916" s="3">
        <v>44799</v>
      </c>
      <c r="B1916" s="2">
        <v>1.9003000000000001</v>
      </c>
      <c r="C1916" s="2">
        <v>60.86448030396825</v>
      </c>
      <c r="D1916" s="2">
        <v>-2.8623247160828535E-2</v>
      </c>
      <c r="E1916" s="2">
        <v>1.405542065081691E-2</v>
      </c>
      <c r="F1916" s="2">
        <v>1.8986799999999999</v>
      </c>
      <c r="G1916" s="2">
        <v>1.8857100000000002</v>
      </c>
      <c r="H1916" s="2">
        <v>1.8404250000000002</v>
      </c>
      <c r="I1916" s="2">
        <v>1.7723500000000008</v>
      </c>
      <c r="J1916" s="2">
        <v>1.6635805000000006</v>
      </c>
      <c r="K1916" s="17" t="s">
        <v>50</v>
      </c>
      <c r="L1916" s="17" t="s">
        <v>53</v>
      </c>
      <c r="M1916" s="17" t="s">
        <v>51</v>
      </c>
    </row>
    <row r="1917" spans="1:13" ht="13.5" x14ac:dyDescent="0.25">
      <c r="A1917" s="3">
        <v>44802</v>
      </c>
      <c r="B1917" s="2">
        <v>1.9326000000000001</v>
      </c>
      <c r="C1917" s="2">
        <v>64.517741673250811</v>
      </c>
      <c r="D1917" s="2">
        <v>-1.7622732156177934E-2</v>
      </c>
      <c r="E1917" s="2">
        <v>1.2564781017147395E-2</v>
      </c>
      <c r="F1917" s="2">
        <v>1.9067600000000002</v>
      </c>
      <c r="G1917" s="2">
        <v>1.8865200000000002</v>
      </c>
      <c r="H1917" s="2">
        <v>1.8477000000000001</v>
      </c>
      <c r="I1917" s="2">
        <v>1.7763920000000004</v>
      </c>
      <c r="J1917" s="2">
        <v>1.6661500000000005</v>
      </c>
      <c r="K1917" s="17" t="s">
        <v>50</v>
      </c>
      <c r="L1917" s="17" t="s">
        <v>53</v>
      </c>
      <c r="M1917" s="17" t="s">
        <v>51</v>
      </c>
    </row>
    <row r="1918" spans="1:13" ht="13.5" x14ac:dyDescent="0.25">
      <c r="A1918" s="3">
        <v>44803</v>
      </c>
      <c r="B1918" s="2">
        <v>2.0457999999999998</v>
      </c>
      <c r="C1918" s="2">
        <v>73.761950916857501</v>
      </c>
      <c r="D1918" s="2">
        <v>-2.7234605219130792E-2</v>
      </c>
      <c r="E1918" s="2">
        <v>9.2383631688152147E-3</v>
      </c>
      <c r="F1918" s="2">
        <v>1.9358600000000004</v>
      </c>
      <c r="G1918" s="2">
        <v>1.9051199999999997</v>
      </c>
      <c r="H1918" s="2">
        <v>1.8630650000000002</v>
      </c>
      <c r="I1918" s="2">
        <v>1.7826980000000003</v>
      </c>
      <c r="J1918" s="2">
        <v>1.6693595000000006</v>
      </c>
      <c r="K1918" s="17" t="s">
        <v>50</v>
      </c>
      <c r="L1918" s="17" t="s">
        <v>53</v>
      </c>
      <c r="M1918" s="17" t="s">
        <v>51</v>
      </c>
    </row>
    <row r="1919" spans="1:13" ht="13.5" x14ac:dyDescent="0.25">
      <c r="A1919" s="3">
        <v>44804</v>
      </c>
      <c r="B1919" s="2">
        <v>2.0781999999999998</v>
      </c>
      <c r="C1919" s="2">
        <v>75.712365764743041</v>
      </c>
      <c r="D1919" s="2">
        <v>-3.8974567246012448E-2</v>
      </c>
      <c r="E1919" s="2">
        <v>5.6640370317323305E-3</v>
      </c>
      <c r="F1919" s="2">
        <v>1.9714399999999999</v>
      </c>
      <c r="G1919" s="2">
        <v>1.92696</v>
      </c>
      <c r="H1919" s="2">
        <v>1.8792400000000005</v>
      </c>
      <c r="I1919" s="2">
        <v>1.7896520000000007</v>
      </c>
      <c r="J1919" s="2">
        <v>1.6726940000000001</v>
      </c>
      <c r="K1919" s="17" t="s">
        <v>50</v>
      </c>
      <c r="L1919" s="17" t="s">
        <v>49</v>
      </c>
      <c r="M1919" s="17" t="s">
        <v>51</v>
      </c>
    </row>
    <row r="1920" spans="1:13" ht="13.5" x14ac:dyDescent="0.25">
      <c r="A1920" s="3">
        <v>44805</v>
      </c>
      <c r="B1920" s="2">
        <v>2.1185999999999998</v>
      </c>
      <c r="C1920" s="2">
        <v>77.916713933744589</v>
      </c>
      <c r="D1920" s="2">
        <v>-5.3209870061990738E-2</v>
      </c>
      <c r="E1920" s="2">
        <v>2.0691312586716597E-3</v>
      </c>
      <c r="F1920" s="2">
        <v>2.0150999999999999</v>
      </c>
      <c r="G1920" s="2">
        <v>1.9528400000000001</v>
      </c>
      <c r="H1920" s="2">
        <v>1.8978400000000004</v>
      </c>
      <c r="I1920" s="2">
        <v>1.7974140000000005</v>
      </c>
      <c r="J1920" s="2">
        <v>1.6763790000000003</v>
      </c>
      <c r="K1920" s="17" t="s">
        <v>50</v>
      </c>
      <c r="L1920" s="17" t="s">
        <v>49</v>
      </c>
      <c r="M1920" s="17" t="s">
        <v>51</v>
      </c>
    </row>
    <row r="1921" spans="1:13" ht="13.5" x14ac:dyDescent="0.25">
      <c r="A1921" s="3">
        <v>44806</v>
      </c>
      <c r="B1921" s="2">
        <v>2.1185999999999998</v>
      </c>
      <c r="C1921" s="2">
        <v>77.916713933744589</v>
      </c>
      <c r="D1921" s="2">
        <v>-6.6705792552435472E-2</v>
      </c>
      <c r="E1921" s="2">
        <v>-4.9297473641848194E-5</v>
      </c>
      <c r="F1921" s="2">
        <v>2.0587600000000004</v>
      </c>
      <c r="G1921" s="2">
        <v>1.9787200000000003</v>
      </c>
      <c r="H1921" s="2">
        <v>1.9180550000000007</v>
      </c>
      <c r="I1921" s="2">
        <v>1.8051760000000003</v>
      </c>
      <c r="J1921" s="2">
        <v>1.6800270000000004</v>
      </c>
      <c r="K1921" s="17" t="s">
        <v>50</v>
      </c>
      <c r="L1921" s="17" t="s">
        <v>49</v>
      </c>
      <c r="M1921" s="17" t="s">
        <v>51</v>
      </c>
    </row>
    <row r="1922" spans="1:13" ht="13.5" x14ac:dyDescent="0.25">
      <c r="A1922" s="3">
        <v>44809</v>
      </c>
      <c r="B1922" s="2">
        <v>2.0861999999999998</v>
      </c>
      <c r="C1922" s="2">
        <v>71.851271996142941</v>
      </c>
      <c r="D1922" s="2">
        <v>-7.2084013391930046E-2</v>
      </c>
      <c r="E1922" s="2">
        <v>-2.1693117455055841E-3</v>
      </c>
      <c r="F1922" s="2">
        <v>2.08948</v>
      </c>
      <c r="G1922" s="2">
        <v>1.9981200000000001</v>
      </c>
      <c r="H1922" s="2">
        <v>1.9366500000000002</v>
      </c>
      <c r="I1922" s="2">
        <v>1.8122900000000004</v>
      </c>
      <c r="J1922" s="2">
        <v>1.6835130000000007</v>
      </c>
      <c r="K1922" s="17" t="s">
        <v>50</v>
      </c>
      <c r="L1922" s="17" t="s">
        <v>49</v>
      </c>
      <c r="M1922" s="17" t="s">
        <v>51</v>
      </c>
    </row>
    <row r="1923" spans="1:13" ht="13.5" x14ac:dyDescent="0.25">
      <c r="A1923" s="3">
        <v>44810</v>
      </c>
      <c r="B1923" s="2">
        <v>2.1267</v>
      </c>
      <c r="C1923" s="2">
        <v>74.52123303764759</v>
      </c>
      <c r="D1923" s="2">
        <v>-7.9440921304446244E-2</v>
      </c>
      <c r="E1923" s="2">
        <v>-2.8586852957235981E-3</v>
      </c>
      <c r="F1923" s="2">
        <v>2.1056599999999994</v>
      </c>
      <c r="G1923" s="2">
        <v>2.0207600000000001</v>
      </c>
      <c r="H1923" s="2">
        <v>1.95242</v>
      </c>
      <c r="I1923" s="2">
        <v>1.8202140000000002</v>
      </c>
      <c r="J1923" s="2">
        <v>1.6872015000000007</v>
      </c>
      <c r="K1923" s="17" t="s">
        <v>50</v>
      </c>
      <c r="L1923" s="17" t="s">
        <v>49</v>
      </c>
      <c r="M1923" s="17" t="s">
        <v>51</v>
      </c>
    </row>
    <row r="1924" spans="1:13" ht="13.5" x14ac:dyDescent="0.25">
      <c r="A1924" s="3">
        <v>44811</v>
      </c>
      <c r="B1924" s="2">
        <v>2.1267</v>
      </c>
      <c r="C1924" s="2">
        <v>74.52123303764759</v>
      </c>
      <c r="D1924" s="2">
        <v>-8.6879627830726003E-2</v>
      </c>
      <c r="E1924" s="2">
        <v>-3.5973113236548058E-3</v>
      </c>
      <c r="F1924" s="2">
        <v>2.1153599999999999</v>
      </c>
      <c r="G1924" s="2">
        <v>2.0433999999999997</v>
      </c>
      <c r="H1924" s="2">
        <v>1.9641449999999998</v>
      </c>
      <c r="I1924" s="2">
        <v>1.8287860000000002</v>
      </c>
      <c r="J1924" s="2">
        <v>1.6908900000000011</v>
      </c>
      <c r="K1924" s="17" t="s">
        <v>50</v>
      </c>
      <c r="L1924" s="17" t="s">
        <v>49</v>
      </c>
      <c r="M1924" s="17" t="s">
        <v>51</v>
      </c>
    </row>
    <row r="1925" spans="1:13" ht="13.5" x14ac:dyDescent="0.25">
      <c r="A1925" s="3">
        <v>44812</v>
      </c>
      <c r="B1925" s="2">
        <v>2.1023999999999998</v>
      </c>
      <c r="C1925" s="2">
        <v>69.907120519366515</v>
      </c>
      <c r="D1925" s="2">
        <v>-9.2497650005666454E-2</v>
      </c>
      <c r="E1925" s="2">
        <v>-2.9845042379793708E-3</v>
      </c>
      <c r="F1925" s="2">
        <v>2.11212</v>
      </c>
      <c r="G1925" s="2">
        <v>2.0636099999999997</v>
      </c>
      <c r="H1925" s="2">
        <v>1.9726350000000004</v>
      </c>
      <c r="I1925" s="2">
        <v>1.8363860000000003</v>
      </c>
      <c r="J1925" s="2">
        <v>1.694457000000001</v>
      </c>
      <c r="K1925" s="17" t="s">
        <v>50</v>
      </c>
      <c r="L1925" s="17" t="s">
        <v>53</v>
      </c>
      <c r="M1925" s="17" t="s">
        <v>52</v>
      </c>
    </row>
    <row r="1926" spans="1:13" ht="13.5" x14ac:dyDescent="0.25">
      <c r="A1926" s="3">
        <v>44813</v>
      </c>
      <c r="B1926" s="2">
        <v>2.1023999999999998</v>
      </c>
      <c r="C1926" s="2">
        <v>69.907120519366529</v>
      </c>
      <c r="D1926" s="2">
        <v>-9.8148263960327276E-2</v>
      </c>
      <c r="E1926" s="2">
        <v>-2.7864343659580121E-3</v>
      </c>
      <c r="F1926" s="2">
        <v>2.1088799999999996</v>
      </c>
      <c r="G1926" s="2">
        <v>2.0838200000000002</v>
      </c>
      <c r="H1926" s="2">
        <v>1.9847650000000006</v>
      </c>
      <c r="I1926" s="2">
        <v>1.8439860000000003</v>
      </c>
      <c r="J1926" s="2">
        <v>1.6980240000000011</v>
      </c>
      <c r="K1926" s="17" t="s">
        <v>50</v>
      </c>
      <c r="L1926" s="17" t="s">
        <v>53</v>
      </c>
      <c r="M1926" s="17" t="s">
        <v>52</v>
      </c>
    </row>
    <row r="1927" spans="1:13" ht="13.5" x14ac:dyDescent="0.25">
      <c r="A1927" s="3">
        <v>44816</v>
      </c>
      <c r="B1927" s="2">
        <v>2.0861999999999998</v>
      </c>
      <c r="C1927" s="2">
        <v>66.713382999159279</v>
      </c>
      <c r="D1927" s="2">
        <v>-9.7590787554886704E-2</v>
      </c>
      <c r="E1927" s="2">
        <v>-3.1200383547809359E-3</v>
      </c>
      <c r="F1927" s="2">
        <v>2.1088800000000001</v>
      </c>
      <c r="G1927" s="2">
        <v>2.0991799999999996</v>
      </c>
      <c r="H1927" s="2">
        <v>1.9928500000000002</v>
      </c>
      <c r="I1927" s="2">
        <v>1.8514240000000006</v>
      </c>
      <c r="J1927" s="2">
        <v>1.7015100000000012</v>
      </c>
      <c r="K1927" s="17" t="s">
        <v>47</v>
      </c>
      <c r="L1927" s="17" t="s">
        <v>53</v>
      </c>
      <c r="M1927" s="17" t="s">
        <v>53</v>
      </c>
    </row>
    <row r="1928" spans="1:13" ht="13.5" x14ac:dyDescent="0.25">
      <c r="A1928" s="3">
        <v>44817</v>
      </c>
      <c r="B1928" s="2">
        <v>2.1185999999999998</v>
      </c>
      <c r="C1928" s="2">
        <v>69.695343280125769</v>
      </c>
      <c r="D1928" s="2">
        <v>-8.2776915299286546E-2</v>
      </c>
      <c r="E1928" s="2">
        <v>-2.1790380852207887E-3</v>
      </c>
      <c r="F1928" s="2">
        <v>2.1072600000000001</v>
      </c>
      <c r="G1928" s="2">
        <v>2.1064599999999998</v>
      </c>
      <c r="H1928" s="2">
        <v>2.0057900000000002</v>
      </c>
      <c r="I1928" s="2">
        <v>1.8595100000000004</v>
      </c>
      <c r="J1928" s="2">
        <v>1.7051580000000013</v>
      </c>
      <c r="K1928" s="17" t="s">
        <v>50</v>
      </c>
      <c r="L1928" s="17" t="s">
        <v>53</v>
      </c>
      <c r="M1928" s="17" t="s">
        <v>52</v>
      </c>
    </row>
    <row r="1929" spans="1:13" ht="13.5" x14ac:dyDescent="0.25">
      <c r="A1929" s="3">
        <v>44818</v>
      </c>
      <c r="B1929" s="2">
        <v>2.0781999999999998</v>
      </c>
      <c r="C1929" s="2">
        <v>62.211511962813411</v>
      </c>
      <c r="D1929" s="2">
        <v>-6.3079700109864412E-2</v>
      </c>
      <c r="E1929" s="2">
        <v>-2.1066367833172108E-3</v>
      </c>
      <c r="F1929" s="2">
        <v>2.0975600000000001</v>
      </c>
      <c r="G1929" s="2">
        <v>2.1064599999999993</v>
      </c>
      <c r="H1929" s="2">
        <v>2.0167100000000002</v>
      </c>
      <c r="I1929" s="2">
        <v>1.8667880000000003</v>
      </c>
      <c r="J1929" s="2">
        <v>1.7086040000000011</v>
      </c>
      <c r="K1929" s="17" t="s">
        <v>50</v>
      </c>
      <c r="L1929" s="17" t="s">
        <v>53</v>
      </c>
      <c r="M1929" s="17" t="s">
        <v>52</v>
      </c>
    </row>
    <row r="1930" spans="1:13" ht="13.5" x14ac:dyDescent="0.25">
      <c r="A1930" s="3">
        <v>44819</v>
      </c>
      <c r="B1930" s="2">
        <v>2.1105</v>
      </c>
      <c r="C1930" s="2">
        <v>65.409540942207968</v>
      </c>
      <c r="D1930" s="2">
        <v>-4.3105760002939864E-2</v>
      </c>
      <c r="E1930" s="2">
        <v>-2.8934339070912913E-3</v>
      </c>
      <c r="F1930" s="2">
        <v>2.0991799999999996</v>
      </c>
      <c r="G1930" s="2">
        <v>2.1056499999999998</v>
      </c>
      <c r="H1930" s="2">
        <v>2.0292450000000004</v>
      </c>
      <c r="I1930" s="2">
        <v>1.8747120000000004</v>
      </c>
      <c r="J1930" s="2">
        <v>1.7122115000000013</v>
      </c>
      <c r="K1930" s="17" t="s">
        <v>50</v>
      </c>
      <c r="L1930" s="17" t="s">
        <v>53</v>
      </c>
      <c r="M1930" s="17" t="s">
        <v>51</v>
      </c>
    </row>
    <row r="1931" spans="1:13" ht="13.5" x14ac:dyDescent="0.25">
      <c r="A1931" s="3">
        <v>44820</v>
      </c>
      <c r="B1931" s="2">
        <v>2.1589999999999998</v>
      </c>
      <c r="C1931" s="2">
        <v>69.573435280194403</v>
      </c>
      <c r="D1931" s="2">
        <v>-3.0465712796626354E-2</v>
      </c>
      <c r="E1931" s="2">
        <v>-3.7344527956687298E-3</v>
      </c>
      <c r="F1931" s="2">
        <v>2.1104999999999996</v>
      </c>
      <c r="G1931" s="2">
        <v>2.1096899999999996</v>
      </c>
      <c r="H1931" s="2">
        <v>2.0442050000000003</v>
      </c>
      <c r="I1931" s="2">
        <v>1.8832820000000006</v>
      </c>
      <c r="J1931" s="2">
        <v>1.7160615000000012</v>
      </c>
      <c r="K1931" s="17" t="s">
        <v>50</v>
      </c>
      <c r="L1931" s="17" t="s">
        <v>49</v>
      </c>
      <c r="M1931" s="17" t="s">
        <v>51</v>
      </c>
    </row>
    <row r="1932" spans="1:13" ht="13.5" x14ac:dyDescent="0.25">
      <c r="A1932" s="3">
        <v>44823</v>
      </c>
      <c r="B1932" s="2">
        <v>2.1589999999999998</v>
      </c>
      <c r="C1932" s="2">
        <v>69.573435280194403</v>
      </c>
      <c r="D1932" s="2">
        <v>-2.5660368543285017E-2</v>
      </c>
      <c r="E1932" s="2">
        <v>-5.1515015374380899E-3</v>
      </c>
      <c r="F1932" s="2">
        <v>2.1250599999999999</v>
      </c>
      <c r="G1932" s="2">
        <v>2.1169699999999998</v>
      </c>
      <c r="H1932" s="2">
        <v>2.0575450000000002</v>
      </c>
      <c r="I1932" s="2">
        <v>1.8918520000000008</v>
      </c>
      <c r="J1932" s="2">
        <v>1.7199855000000013</v>
      </c>
      <c r="K1932" s="17" t="s">
        <v>50</v>
      </c>
      <c r="L1932" s="17" t="s">
        <v>49</v>
      </c>
      <c r="M1932" s="17" t="s">
        <v>51</v>
      </c>
    </row>
    <row r="1933" spans="1:13" ht="13.5" x14ac:dyDescent="0.25">
      <c r="A1933" s="3">
        <v>44824</v>
      </c>
      <c r="B1933" s="2">
        <v>2.1427999999999998</v>
      </c>
      <c r="C1933" s="2">
        <v>66.473623186215605</v>
      </c>
      <c r="D1933" s="2">
        <v>-1.5001932236042848E-2</v>
      </c>
      <c r="E1933" s="2">
        <v>-6.9424866599018427E-3</v>
      </c>
      <c r="F1933" s="2">
        <v>2.1298999999999997</v>
      </c>
      <c r="G1933" s="2">
        <v>2.1185800000000001</v>
      </c>
      <c r="H1933" s="2">
        <v>2.0696699999999999</v>
      </c>
      <c r="I1933" s="2">
        <v>1.8997760000000008</v>
      </c>
      <c r="J1933" s="2">
        <v>1.7237915000000013</v>
      </c>
      <c r="K1933" s="17" t="s">
        <v>50</v>
      </c>
      <c r="L1933" s="17" t="s">
        <v>53</v>
      </c>
      <c r="M1933" s="17" t="s">
        <v>51</v>
      </c>
    </row>
    <row r="1934" spans="1:13" ht="13.5" x14ac:dyDescent="0.25">
      <c r="A1934" s="3">
        <v>44825</v>
      </c>
      <c r="B1934" s="2">
        <v>2.1427999999999998</v>
      </c>
      <c r="C1934" s="2">
        <v>66.473623186215605</v>
      </c>
      <c r="D1934" s="2">
        <v>-6.663819092351364E-3</v>
      </c>
      <c r="E1934" s="2">
        <v>-8.8281666204609241E-3</v>
      </c>
      <c r="F1934" s="2">
        <v>2.1428199999999995</v>
      </c>
      <c r="G1934" s="2">
        <v>2.12019</v>
      </c>
      <c r="H1934" s="2">
        <v>2.0817949999999996</v>
      </c>
      <c r="I1934" s="2">
        <v>1.9077000000000006</v>
      </c>
      <c r="J1934" s="2">
        <v>1.7275975000000015</v>
      </c>
      <c r="K1934" s="17" t="s">
        <v>50</v>
      </c>
      <c r="L1934" s="17" t="s">
        <v>49</v>
      </c>
      <c r="M1934" s="17" t="s">
        <v>51</v>
      </c>
    </row>
    <row r="1935" spans="1:13" ht="13.5" x14ac:dyDescent="0.25">
      <c r="A1935" s="3">
        <v>44826</v>
      </c>
      <c r="B1935" s="2">
        <v>2.1427999999999998</v>
      </c>
      <c r="C1935" s="2">
        <v>66.473623186215605</v>
      </c>
      <c r="D1935" s="2">
        <v>-3.9771057280075794E-3</v>
      </c>
      <c r="E1935" s="2">
        <v>-9.0622050420181514E-3</v>
      </c>
      <c r="F1935" s="2">
        <v>2.1492799999999996</v>
      </c>
      <c r="G1935" s="2">
        <v>2.1242299999999998</v>
      </c>
      <c r="H1935" s="2">
        <v>2.0939199999999998</v>
      </c>
      <c r="I1935" s="2">
        <v>1.9156240000000002</v>
      </c>
      <c r="J1935" s="2">
        <v>1.7314405000000013</v>
      </c>
      <c r="K1935" s="17" t="s">
        <v>50</v>
      </c>
      <c r="L1935" s="17" t="s">
        <v>53</v>
      </c>
      <c r="M1935" s="17" t="s">
        <v>51</v>
      </c>
    </row>
    <row r="1936" spans="1:13" ht="13.5" x14ac:dyDescent="0.25">
      <c r="A1936" s="3">
        <v>44827</v>
      </c>
      <c r="B1936" s="2">
        <v>2.1427999999999998</v>
      </c>
      <c r="C1936" s="2">
        <v>66.473623186215605</v>
      </c>
      <c r="D1936" s="2">
        <v>-2.2872065881029968E-3</v>
      </c>
      <c r="E1936" s="2">
        <v>-9.5938012710662119E-3</v>
      </c>
      <c r="F1936" s="2">
        <v>2.1460399999999997</v>
      </c>
      <c r="G1936" s="2">
        <v>2.1282699999999997</v>
      </c>
      <c r="H1936" s="2">
        <v>2.1060449999999999</v>
      </c>
      <c r="I1936" s="2">
        <v>1.92371</v>
      </c>
      <c r="J1936" s="2">
        <v>1.7352835000000015</v>
      </c>
      <c r="K1936" s="17" t="s">
        <v>47</v>
      </c>
      <c r="L1936" s="17" t="s">
        <v>53</v>
      </c>
      <c r="M1936" s="17" t="s">
        <v>46</v>
      </c>
    </row>
    <row r="1937" spans="1:13" ht="13.5" x14ac:dyDescent="0.25">
      <c r="A1937" s="3">
        <v>44830</v>
      </c>
      <c r="B1937" s="2">
        <v>2.1671</v>
      </c>
      <c r="C1937" s="2">
        <v>69.238813318819695</v>
      </c>
      <c r="D1937" s="2">
        <v>-5.6898530558346927E-3</v>
      </c>
      <c r="E1937" s="2">
        <v>-9.934988115546408E-3</v>
      </c>
      <c r="F1937" s="2">
        <v>2.1476599999999997</v>
      </c>
      <c r="G1937" s="2">
        <v>2.1363600000000003</v>
      </c>
      <c r="H1937" s="2">
        <v>2.1177699999999997</v>
      </c>
      <c r="I1937" s="2">
        <v>1.9330900000000002</v>
      </c>
      <c r="J1937" s="2">
        <v>1.7392850000000017</v>
      </c>
      <c r="K1937" s="17" t="s">
        <v>47</v>
      </c>
      <c r="L1937" s="17" t="s">
        <v>53</v>
      </c>
      <c r="M1937" s="17" t="s">
        <v>54</v>
      </c>
    </row>
    <row r="1938" spans="1:13" ht="13.5" x14ac:dyDescent="0.25">
      <c r="A1938" s="3">
        <v>44831</v>
      </c>
      <c r="B1938" s="2">
        <v>2.2237</v>
      </c>
      <c r="C1938" s="2">
        <v>74.511958042804707</v>
      </c>
      <c r="D1938" s="2">
        <v>-8.4208170626807188E-3</v>
      </c>
      <c r="E1938" s="2">
        <v>-9.9874117320042557E-3</v>
      </c>
      <c r="F1938" s="2">
        <v>2.1638399999999995</v>
      </c>
      <c r="G1938" s="2">
        <v>2.1468699999999998</v>
      </c>
      <c r="H1938" s="2">
        <v>2.126665</v>
      </c>
      <c r="I1938" s="2">
        <v>1.9436020000000003</v>
      </c>
      <c r="J1938" s="2">
        <v>1.7435695000000018</v>
      </c>
      <c r="K1938" s="17" t="s">
        <v>50</v>
      </c>
      <c r="L1938" s="17" t="s">
        <v>53</v>
      </c>
      <c r="M1938" s="17" t="s">
        <v>51</v>
      </c>
    </row>
    <row r="1939" spans="1:13" ht="13.5" x14ac:dyDescent="0.25">
      <c r="A1939" s="3">
        <v>44832</v>
      </c>
      <c r="B1939" s="2">
        <v>2.2075</v>
      </c>
      <c r="C1939" s="2">
        <v>70.772453018198419</v>
      </c>
      <c r="D1939" s="2">
        <v>-1.667760291348408E-2</v>
      </c>
      <c r="E1939" s="2">
        <v>-9.6533896672846339E-3</v>
      </c>
      <c r="F1939" s="2">
        <v>2.1767799999999999</v>
      </c>
      <c r="G1939" s="2">
        <v>2.1597999999999997</v>
      </c>
      <c r="H1939" s="2">
        <v>2.13313</v>
      </c>
      <c r="I1939" s="2">
        <v>1.9531420000000004</v>
      </c>
      <c r="J1939" s="2">
        <v>1.7478105000000017</v>
      </c>
      <c r="K1939" s="17" t="s">
        <v>50</v>
      </c>
      <c r="L1939" s="17" t="s">
        <v>53</v>
      </c>
      <c r="M1939" s="17" t="s">
        <v>51</v>
      </c>
    </row>
    <row r="1940" spans="1:13" ht="13.5" x14ac:dyDescent="0.25">
      <c r="A1940" s="3">
        <v>44833</v>
      </c>
      <c r="B1940" s="2">
        <v>2.2399</v>
      </c>
      <c r="C1940" s="2">
        <v>73.623592522188602</v>
      </c>
      <c r="D1940" s="2">
        <v>-2.1860810028346833E-2</v>
      </c>
      <c r="E1940" s="2">
        <v>-8.3036560481432303E-3</v>
      </c>
      <c r="F1940" s="2">
        <v>2.1962000000000002</v>
      </c>
      <c r="G1940" s="2">
        <v>2.1727399999999997</v>
      </c>
      <c r="H1940" s="2">
        <v>2.139195</v>
      </c>
      <c r="I1940" s="2">
        <v>1.9634920000000002</v>
      </c>
      <c r="J1940" s="2">
        <v>1.7521760000000015</v>
      </c>
      <c r="K1940" s="17" t="s">
        <v>50</v>
      </c>
      <c r="L1940" s="17" t="s">
        <v>53</v>
      </c>
      <c r="M1940" s="17" t="s">
        <v>51</v>
      </c>
    </row>
    <row r="1941" spans="1:13" ht="13.5" x14ac:dyDescent="0.25">
      <c r="A1941" s="3">
        <v>44834</v>
      </c>
      <c r="B1941" s="2">
        <v>2.2399</v>
      </c>
      <c r="C1941" s="2">
        <v>73.623592522188588</v>
      </c>
      <c r="D1941" s="2">
        <v>-1.9685706656477731E-2</v>
      </c>
      <c r="E1941" s="2">
        <v>-6.6950495850728086E-3</v>
      </c>
      <c r="F1941" s="2">
        <v>2.2156200000000004</v>
      </c>
      <c r="G1941" s="2">
        <v>2.1808299999999994</v>
      </c>
      <c r="H1941" s="2">
        <v>2.1452599999999999</v>
      </c>
      <c r="I1941" s="2">
        <v>1.9749740000000002</v>
      </c>
      <c r="J1941" s="2">
        <v>1.7566905000000015</v>
      </c>
      <c r="K1941" s="17" t="s">
        <v>50</v>
      </c>
      <c r="L1941" s="17" t="s">
        <v>53</v>
      </c>
      <c r="M1941" s="17" t="s">
        <v>51</v>
      </c>
    </row>
    <row r="1942" spans="1:13" ht="13.5" x14ac:dyDescent="0.25">
      <c r="A1942" s="3">
        <v>44837</v>
      </c>
      <c r="B1942" s="2">
        <v>2.2399</v>
      </c>
      <c r="C1942" s="2">
        <v>73.623592522188588</v>
      </c>
      <c r="D1942" s="2">
        <v>-1.8679164622603217E-2</v>
      </c>
      <c r="E1942" s="2">
        <v>-4.9932530752446348E-3</v>
      </c>
      <c r="F1942" s="2">
        <v>2.2301800000000003</v>
      </c>
      <c r="G1942" s="2">
        <v>2.1889199999999995</v>
      </c>
      <c r="H1942" s="2">
        <v>2.1529449999999999</v>
      </c>
      <c r="I1942" s="2">
        <v>1.9853240000000003</v>
      </c>
      <c r="J1942" s="2">
        <v>1.7610560000000013</v>
      </c>
      <c r="K1942" s="17" t="s">
        <v>50</v>
      </c>
      <c r="L1942" s="17" t="s">
        <v>53</v>
      </c>
      <c r="M1942" s="17" t="s">
        <v>51</v>
      </c>
    </row>
    <row r="1943" spans="1:13" ht="13.5" x14ac:dyDescent="0.25">
      <c r="A1943" s="3">
        <v>44838</v>
      </c>
      <c r="B1943" s="2">
        <v>2.2155999999999998</v>
      </c>
      <c r="C1943" s="2">
        <v>67.459299942564257</v>
      </c>
      <c r="D1943" s="2">
        <v>-1.9291940355350423E-2</v>
      </c>
      <c r="E1943" s="2">
        <v>-3.3108772008408351E-3</v>
      </c>
      <c r="F1943" s="2">
        <v>2.2285600000000003</v>
      </c>
      <c r="G1943" s="2">
        <v>2.1961999999999997</v>
      </c>
      <c r="H1943" s="2">
        <v>2.1573900000000004</v>
      </c>
      <c r="I1943" s="2">
        <v>1.9956740000000002</v>
      </c>
      <c r="J1943" s="2">
        <v>1.7653000000000012</v>
      </c>
      <c r="K1943" s="17" t="s">
        <v>47</v>
      </c>
      <c r="L1943" s="17" t="s">
        <v>53</v>
      </c>
      <c r="M1943" s="17" t="s">
        <v>46</v>
      </c>
    </row>
    <row r="1944" spans="1:13" ht="13.5" x14ac:dyDescent="0.25">
      <c r="A1944" s="3">
        <v>44839</v>
      </c>
      <c r="B1944" s="2">
        <v>2.2480000000000002</v>
      </c>
      <c r="C1944" s="2">
        <v>70.951602321936718</v>
      </c>
      <c r="D1944" s="2">
        <v>-2.2781813760148317E-2</v>
      </c>
      <c r="E1944" s="2">
        <v>-1.3460499136784165E-3</v>
      </c>
      <c r="F1944" s="2">
        <v>2.2366599999999996</v>
      </c>
      <c r="G1944" s="2">
        <v>2.2067199999999998</v>
      </c>
      <c r="H1944" s="2">
        <v>2.1634549999999999</v>
      </c>
      <c r="I1944" s="2">
        <v>2.0058640000000003</v>
      </c>
      <c r="J1944" s="2">
        <v>1.7698550000000011</v>
      </c>
      <c r="K1944" s="17" t="s">
        <v>50</v>
      </c>
      <c r="L1944" s="17" t="s">
        <v>53</v>
      </c>
      <c r="M1944" s="17" t="s">
        <v>51</v>
      </c>
    </row>
    <row r="1945" spans="1:13" ht="13.5" x14ac:dyDescent="0.25">
      <c r="A1945" s="3">
        <v>44840</v>
      </c>
      <c r="B1945" s="2">
        <v>2.2561</v>
      </c>
      <c r="C1945" s="2">
        <v>71.767359927604204</v>
      </c>
      <c r="D1945" s="2">
        <v>-2.7055283649831008E-2</v>
      </c>
      <c r="E1945" s="2">
        <v>-3.2098741118320373E-3</v>
      </c>
      <c r="F1945" s="2">
        <v>2.2399</v>
      </c>
      <c r="G1945" s="2">
        <v>2.2180500000000003</v>
      </c>
      <c r="H1945" s="2">
        <v>2.1711399999999998</v>
      </c>
      <c r="I1945" s="2">
        <v>2.0160540000000005</v>
      </c>
      <c r="J1945" s="2">
        <v>1.774450500000001</v>
      </c>
      <c r="K1945" s="17" t="s">
        <v>50</v>
      </c>
      <c r="L1945" s="17" t="s">
        <v>53</v>
      </c>
      <c r="M1945" s="17" t="s">
        <v>51</v>
      </c>
    </row>
    <row r="1946" spans="1:13" ht="13.5" x14ac:dyDescent="0.25">
      <c r="A1946" s="3">
        <v>44841</v>
      </c>
      <c r="B1946" s="2">
        <v>2.2561</v>
      </c>
      <c r="C1946" s="2">
        <v>71.76735992760419</v>
      </c>
      <c r="D1946" s="2">
        <v>-3.1386289590183303E-2</v>
      </c>
      <c r="E1946" s="2">
        <v>-4.4193423619345688E-3</v>
      </c>
      <c r="F1946" s="2">
        <v>2.2431399999999999</v>
      </c>
      <c r="G1946" s="2">
        <v>2.2293799999999999</v>
      </c>
      <c r="H1946" s="2">
        <v>2.1788249999999998</v>
      </c>
      <c r="I1946" s="2">
        <v>2.0244640000000005</v>
      </c>
      <c r="J1946" s="2">
        <v>1.778934500000001</v>
      </c>
      <c r="K1946" s="17" t="s">
        <v>50</v>
      </c>
      <c r="L1946" s="17" t="s">
        <v>53</v>
      </c>
      <c r="M1946" s="17" t="s">
        <v>51</v>
      </c>
    </row>
    <row r="1947" spans="1:13" ht="13.5" x14ac:dyDescent="0.25">
      <c r="A1947" s="3">
        <v>44844</v>
      </c>
      <c r="B1947" s="2">
        <v>2.2561</v>
      </c>
      <c r="C1947" s="2">
        <v>71.767359927604204</v>
      </c>
      <c r="D1947" s="2">
        <v>-3.1974555901396862E-2</v>
      </c>
      <c r="E1947" s="2">
        <v>-5.4538020699780839E-3</v>
      </c>
      <c r="F1947" s="2">
        <v>2.2463799999999998</v>
      </c>
      <c r="G1947" s="2">
        <v>2.2382800000000005</v>
      </c>
      <c r="H1947" s="2">
        <v>2.1873200000000006</v>
      </c>
      <c r="I1947" s="2">
        <v>2.0338440000000002</v>
      </c>
      <c r="J1947" s="2">
        <v>1.7834185000000011</v>
      </c>
      <c r="K1947" s="17" t="s">
        <v>50</v>
      </c>
      <c r="L1947" s="17" t="s">
        <v>53</v>
      </c>
      <c r="M1947" s="17" t="s">
        <v>51</v>
      </c>
    </row>
    <row r="1948" spans="1:13" ht="13.5" x14ac:dyDescent="0.25">
      <c r="A1948" s="3">
        <v>44845</v>
      </c>
      <c r="B1948" s="2">
        <v>2.2399</v>
      </c>
      <c r="C1948" s="2">
        <v>67.06294502432678</v>
      </c>
      <c r="D1948" s="2">
        <v>-2.3177618613585249E-2</v>
      </c>
      <c r="E1948" s="2">
        <v>-6.5796037166628157E-3</v>
      </c>
      <c r="F1948" s="2">
        <v>2.2512400000000001</v>
      </c>
      <c r="G1948" s="2">
        <v>2.2399</v>
      </c>
      <c r="H1948" s="2">
        <v>2.1933849999999997</v>
      </c>
      <c r="I1948" s="2">
        <v>2.0438720000000008</v>
      </c>
      <c r="J1948" s="2">
        <v>1.7878215000000008</v>
      </c>
      <c r="K1948" s="17" t="s">
        <v>50</v>
      </c>
      <c r="L1948" s="17" t="s">
        <v>53</v>
      </c>
      <c r="M1948" s="17" t="s">
        <v>51</v>
      </c>
    </row>
    <row r="1949" spans="1:13" ht="13.5" x14ac:dyDescent="0.25">
      <c r="A1949" s="3">
        <v>44846</v>
      </c>
      <c r="B1949" s="2">
        <v>2.2399</v>
      </c>
      <c r="C1949" s="2">
        <v>67.06294502432678</v>
      </c>
      <c r="D1949" s="2">
        <v>-1.8698221950899985E-2</v>
      </c>
      <c r="E1949" s="2">
        <v>-6.7597552016059994E-3</v>
      </c>
      <c r="F1949" s="2">
        <v>2.2496200000000002</v>
      </c>
      <c r="G1949" s="2">
        <v>2.2431399999999995</v>
      </c>
      <c r="H1949" s="2">
        <v>2.2014699999999996</v>
      </c>
      <c r="I1949" s="2">
        <v>2.0535760000000005</v>
      </c>
      <c r="J1949" s="2">
        <v>1.7922615000000004</v>
      </c>
      <c r="K1949" s="17" t="s">
        <v>47</v>
      </c>
      <c r="L1949" s="17" t="s">
        <v>53</v>
      </c>
      <c r="M1949" s="17" t="s">
        <v>46</v>
      </c>
    </row>
    <row r="1950" spans="1:13" ht="13.5" x14ac:dyDescent="0.25">
      <c r="A1950" s="3">
        <v>44847</v>
      </c>
      <c r="B1950" s="2">
        <v>2.2317999999999998</v>
      </c>
      <c r="C1950" s="2">
        <v>64.607114665023687</v>
      </c>
      <c r="D1950" s="2">
        <v>-9.7602533752816356E-3</v>
      </c>
      <c r="E1950" s="2">
        <v>-6.7061584612859368E-3</v>
      </c>
      <c r="F1950" s="2">
        <v>2.2447600000000003</v>
      </c>
      <c r="G1950" s="2">
        <v>2.2423299999999999</v>
      </c>
      <c r="H1950" s="2">
        <v>2.2075349999999996</v>
      </c>
      <c r="I1950" s="2">
        <v>2.0632800000000002</v>
      </c>
      <c r="J1950" s="2">
        <v>1.7966240000000007</v>
      </c>
      <c r="K1950" s="17" t="s">
        <v>47</v>
      </c>
      <c r="L1950" s="17" t="s">
        <v>53</v>
      </c>
      <c r="M1950" s="17" t="s">
        <v>46</v>
      </c>
    </row>
    <row r="1951" spans="1:13" ht="13.5" x14ac:dyDescent="0.25">
      <c r="A1951" s="3">
        <v>44848</v>
      </c>
      <c r="B1951" s="2">
        <v>2.1913999999999998</v>
      </c>
      <c r="C1951" s="2">
        <v>53.987883512105839</v>
      </c>
      <c r="D1951" s="2">
        <v>4.3855680077564685E-4</v>
      </c>
      <c r="E1951" s="2">
        <v>-5.6935777998688483E-3</v>
      </c>
      <c r="F1951" s="2">
        <v>2.2318199999999999</v>
      </c>
      <c r="G1951" s="2">
        <v>2.2374800000000001</v>
      </c>
      <c r="H1951" s="2">
        <v>2.2091549999999995</v>
      </c>
      <c r="I1951" s="2">
        <v>2.0728220000000008</v>
      </c>
      <c r="J1951" s="2">
        <v>1.8008215000000007</v>
      </c>
      <c r="K1951" s="17" t="s">
        <v>47</v>
      </c>
      <c r="L1951" s="17" t="s">
        <v>53</v>
      </c>
      <c r="M1951" s="17" t="s">
        <v>46</v>
      </c>
    </row>
    <row r="1952" spans="1:13" ht="13.5" x14ac:dyDescent="0.25">
      <c r="A1952" s="3">
        <v>44851</v>
      </c>
      <c r="B1952" s="2">
        <v>2.2237</v>
      </c>
      <c r="C1952" s="2">
        <v>59.69224661031501</v>
      </c>
      <c r="D1952" s="2">
        <v>6.5841937557977737E-3</v>
      </c>
      <c r="E1952" s="2">
        <v>-4.060769672038193E-3</v>
      </c>
      <c r="F1952" s="2">
        <v>2.2253400000000001</v>
      </c>
      <c r="G1952" s="2">
        <v>2.2358600000000002</v>
      </c>
      <c r="H1952" s="2">
        <v>2.2123900000000001</v>
      </c>
      <c r="I1952" s="2">
        <v>2.0830100000000003</v>
      </c>
      <c r="J1952" s="2">
        <v>1.805180500000001</v>
      </c>
      <c r="K1952" s="17" t="s">
        <v>47</v>
      </c>
      <c r="L1952" s="17" t="s">
        <v>53</v>
      </c>
      <c r="M1952" s="17" t="s">
        <v>46</v>
      </c>
    </row>
    <row r="1953" spans="1:13" ht="13.5" x14ac:dyDescent="0.25">
      <c r="A1953" s="3">
        <v>44852</v>
      </c>
      <c r="B1953" s="2">
        <v>2.2237</v>
      </c>
      <c r="C1953" s="2">
        <v>59.69224661031501</v>
      </c>
      <c r="D1953" s="2">
        <v>7.7702717831704682E-3</v>
      </c>
      <c r="E1953" s="2">
        <v>-2.1851837983484432E-3</v>
      </c>
      <c r="F1953" s="2">
        <v>2.2221000000000002</v>
      </c>
      <c r="G1953" s="2">
        <v>2.2366700000000002</v>
      </c>
      <c r="H1953" s="2">
        <v>2.2164349999999997</v>
      </c>
      <c r="I1953" s="2">
        <v>2.0912580000000007</v>
      </c>
      <c r="J1953" s="2">
        <v>1.809539500000001</v>
      </c>
      <c r="K1953" s="17" t="s">
        <v>47</v>
      </c>
      <c r="L1953" s="17" t="s">
        <v>53</v>
      </c>
      <c r="M1953" s="17" t="s">
        <v>46</v>
      </c>
    </row>
    <row r="1954" spans="1:13" ht="13.5" x14ac:dyDescent="0.25">
      <c r="A1954" s="3">
        <v>44853</v>
      </c>
      <c r="B1954" s="2">
        <v>2.2317999999999998</v>
      </c>
      <c r="C1954" s="2">
        <v>61.095034004314812</v>
      </c>
      <c r="D1954" s="2">
        <v>1.2903292781446307E-2</v>
      </c>
      <c r="E1954" s="2">
        <v>-1.5467247877589852E-3</v>
      </c>
      <c r="F1954" s="2">
        <v>2.2204799999999998</v>
      </c>
      <c r="G1954" s="2">
        <v>2.2350500000000002</v>
      </c>
      <c r="H1954" s="2">
        <v>2.220885</v>
      </c>
      <c r="I1954" s="2">
        <v>2.0980500000000006</v>
      </c>
      <c r="J1954" s="2">
        <v>1.8139760000000011</v>
      </c>
      <c r="K1954" s="17" t="s">
        <v>47</v>
      </c>
      <c r="L1954" s="17" t="s">
        <v>53</v>
      </c>
      <c r="M1954" s="17" t="s">
        <v>46</v>
      </c>
    </row>
    <row r="1955" spans="1:13" ht="13.5" x14ac:dyDescent="0.25">
      <c r="A1955" s="3">
        <v>44854</v>
      </c>
      <c r="B1955" s="2">
        <v>2.2155999999999998</v>
      </c>
      <c r="C1955" s="2">
        <v>56.83481074727657</v>
      </c>
      <c r="D1955" s="2">
        <v>1.9408613588853818E-2</v>
      </c>
      <c r="E1955" s="2">
        <v>-8.3281898471013974E-4</v>
      </c>
      <c r="F1955" s="2">
        <v>2.2172399999999999</v>
      </c>
      <c r="G1955" s="2">
        <v>2.2309999999999999</v>
      </c>
      <c r="H1955" s="2">
        <v>2.2245250000000003</v>
      </c>
      <c r="I1955" s="2">
        <v>2.1037100000000009</v>
      </c>
      <c r="J1955" s="2">
        <v>1.818294500000001</v>
      </c>
      <c r="K1955" s="17" t="s">
        <v>50</v>
      </c>
      <c r="L1955" s="17" t="s">
        <v>53</v>
      </c>
      <c r="M1955" s="17" t="s">
        <v>52</v>
      </c>
    </row>
    <row r="1956" spans="1:13" ht="13.5" x14ac:dyDescent="0.25">
      <c r="A1956" s="3">
        <v>44855</v>
      </c>
      <c r="B1956" s="2">
        <v>2.1913999999999998</v>
      </c>
      <c r="C1956" s="2">
        <v>51.102216299432087</v>
      </c>
      <c r="D1956" s="2">
        <v>2.6538325177690503E-2</v>
      </c>
      <c r="E1956" s="2">
        <v>4.0692352133794775E-4</v>
      </c>
      <c r="F1956" s="2">
        <v>2.2172399999999999</v>
      </c>
      <c r="G1956" s="2">
        <v>2.2245300000000001</v>
      </c>
      <c r="H1956" s="2">
        <v>2.2269550000000002</v>
      </c>
      <c r="I1956" s="2">
        <v>2.1103420000000011</v>
      </c>
      <c r="J1956" s="2">
        <v>1.8224920000000009</v>
      </c>
      <c r="K1956" s="17" t="s">
        <v>50</v>
      </c>
      <c r="L1956" s="17" t="s">
        <v>53</v>
      </c>
      <c r="M1956" s="17" t="s">
        <v>53</v>
      </c>
    </row>
    <row r="1957" spans="1:13" ht="13.5" x14ac:dyDescent="0.25">
      <c r="A1957" s="3">
        <v>44858</v>
      </c>
      <c r="B1957" s="2">
        <v>2.2317999999999998</v>
      </c>
      <c r="C1957" s="2">
        <v>58.608114837695574</v>
      </c>
      <c r="D1957" s="2">
        <v>2.9566579839284124E-2</v>
      </c>
      <c r="E1957" s="2">
        <v>9.2172948531057345E-4</v>
      </c>
      <c r="F1957" s="2">
        <v>2.2188599999999998</v>
      </c>
      <c r="G1957" s="2">
        <v>2.2220999999999997</v>
      </c>
      <c r="H1957" s="2">
        <v>2.2301900000000003</v>
      </c>
      <c r="I1957" s="2">
        <v>2.1164880000000013</v>
      </c>
      <c r="J1957" s="2">
        <v>1.8267800000000012</v>
      </c>
      <c r="K1957" s="17" t="s">
        <v>47</v>
      </c>
      <c r="L1957" s="17" t="s">
        <v>53</v>
      </c>
      <c r="M1957" s="17" t="s">
        <v>54</v>
      </c>
    </row>
    <row r="1958" spans="1:13" ht="13.5" x14ac:dyDescent="0.25">
      <c r="A1958" s="3">
        <v>44859</v>
      </c>
      <c r="B1958" s="2">
        <v>2.2317999999999998</v>
      </c>
      <c r="C1958" s="2">
        <v>58.608114837695574</v>
      </c>
      <c r="D1958" s="2">
        <v>2.9386818336666565E-2</v>
      </c>
      <c r="E1958" s="2">
        <v>9.5307148181326766E-4</v>
      </c>
      <c r="F1958" s="2">
        <v>2.2204799999999998</v>
      </c>
      <c r="G1958" s="2">
        <v>2.2212900000000002</v>
      </c>
      <c r="H1958" s="2">
        <v>2.2305950000000001</v>
      </c>
      <c r="I1958" s="2">
        <v>2.1239280000000007</v>
      </c>
      <c r="J1958" s="2">
        <v>1.831068000000001</v>
      </c>
      <c r="K1958" s="17" t="s">
        <v>47</v>
      </c>
      <c r="L1958" s="17" t="s">
        <v>53</v>
      </c>
      <c r="M1958" s="17" t="s">
        <v>54</v>
      </c>
    </row>
    <row r="1959" spans="1:13" ht="13.5" x14ac:dyDescent="0.25">
      <c r="A1959" s="3">
        <v>44860</v>
      </c>
      <c r="B1959" s="2">
        <v>2.2803</v>
      </c>
      <c r="C1959" s="2">
        <v>65.896650601652226</v>
      </c>
      <c r="D1959" s="2">
        <v>2.5410802135622301E-2</v>
      </c>
      <c r="E1959" s="2">
        <v>4.5101968126613892E-4</v>
      </c>
      <c r="F1959" s="2">
        <v>2.2301799999999998</v>
      </c>
      <c r="G1959" s="2">
        <v>2.22533</v>
      </c>
      <c r="H1959" s="2">
        <v>2.234235</v>
      </c>
      <c r="I1959" s="2">
        <v>2.1323380000000007</v>
      </c>
      <c r="J1959" s="2">
        <v>1.8355985000000012</v>
      </c>
      <c r="K1959" s="17" t="s">
        <v>50</v>
      </c>
      <c r="L1959" s="17" t="s">
        <v>53</v>
      </c>
      <c r="M1959" s="17" t="s">
        <v>51</v>
      </c>
    </row>
    <row r="1960" spans="1:13" ht="13.5" x14ac:dyDescent="0.25">
      <c r="A1960" s="3">
        <v>44861</v>
      </c>
      <c r="B1960" s="2">
        <v>2.2641</v>
      </c>
      <c r="C1960" s="2">
        <v>61.971340835574296</v>
      </c>
      <c r="D1960" s="2">
        <v>2.1499555230124479E-2</v>
      </c>
      <c r="E1960" s="2">
        <v>-5.9778339553720927E-4</v>
      </c>
      <c r="F1960" s="2">
        <v>2.2398800000000003</v>
      </c>
      <c r="G1960" s="2">
        <v>2.2285599999999999</v>
      </c>
      <c r="H1960" s="2">
        <v>2.2354449999999999</v>
      </c>
      <c r="I1960" s="2">
        <v>2.1404240000000003</v>
      </c>
      <c r="J1960" s="2">
        <v>1.8399740000000011</v>
      </c>
      <c r="K1960" s="17" t="s">
        <v>47</v>
      </c>
      <c r="L1960" s="17" t="s">
        <v>53</v>
      </c>
      <c r="M1960" s="17" t="s">
        <v>54</v>
      </c>
    </row>
    <row r="1961" spans="1:13" ht="13.5" x14ac:dyDescent="0.25">
      <c r="A1961" s="3">
        <v>44862</v>
      </c>
      <c r="B1961" s="2">
        <v>2.2803</v>
      </c>
      <c r="C1961" s="2">
        <v>64.263810114599295</v>
      </c>
      <c r="D1961" s="2">
        <v>1.0406703036584641E-2</v>
      </c>
      <c r="E1961" s="2">
        <v>-2.0318544992542526E-3</v>
      </c>
      <c r="F1961" s="2">
        <v>2.25766</v>
      </c>
      <c r="G1961" s="2">
        <v>2.2374499999999999</v>
      </c>
      <c r="H1961" s="2">
        <v>2.2374649999999994</v>
      </c>
      <c r="I1961" s="2">
        <v>2.1488340000000004</v>
      </c>
      <c r="J1961" s="2">
        <v>1.8443190000000014</v>
      </c>
      <c r="K1961" s="17" t="s">
        <v>50</v>
      </c>
      <c r="L1961" s="17" t="s">
        <v>53</v>
      </c>
      <c r="M1961" s="17" t="s">
        <v>51</v>
      </c>
    </row>
    <row r="1962" spans="1:13" ht="13.5" x14ac:dyDescent="0.25">
      <c r="A1962" s="3">
        <v>44865</v>
      </c>
      <c r="B1962" s="2">
        <v>2.2803</v>
      </c>
      <c r="C1962" s="2">
        <v>64.263810114599295</v>
      </c>
      <c r="D1962" s="2">
        <v>5.5532524229957581E-3</v>
      </c>
      <c r="E1962" s="2">
        <v>-5.9131807995902045E-3</v>
      </c>
      <c r="F1962" s="2">
        <v>2.26736</v>
      </c>
      <c r="G1962" s="2">
        <v>2.2431100000000002</v>
      </c>
      <c r="H1962" s="2">
        <v>2.2394849999999993</v>
      </c>
      <c r="I1962" s="2">
        <v>2.156596</v>
      </c>
      <c r="J1962" s="2">
        <v>1.8486640000000012</v>
      </c>
      <c r="K1962" s="17" t="s">
        <v>50</v>
      </c>
      <c r="L1962" s="17" t="s">
        <v>53</v>
      </c>
      <c r="M1962" s="17" t="s">
        <v>51</v>
      </c>
    </row>
    <row r="1963" spans="1:13" ht="13.5" x14ac:dyDescent="0.25">
      <c r="A1963" s="3">
        <v>44866</v>
      </c>
      <c r="B1963" s="2">
        <v>2.3046000000000002</v>
      </c>
      <c r="C1963" s="2">
        <v>67.655764672228315</v>
      </c>
      <c r="D1963" s="2">
        <v>-7.5760777195865714E-4</v>
      </c>
      <c r="E1963" s="2">
        <v>-1.1150202811294609E-2</v>
      </c>
      <c r="F1963" s="2">
        <v>2.2819200000000004</v>
      </c>
      <c r="G1963" s="2">
        <v>2.2511999999999999</v>
      </c>
      <c r="H1963" s="2">
        <v>2.2439349999999996</v>
      </c>
      <c r="I1963" s="2">
        <v>2.1646820000000004</v>
      </c>
      <c r="J1963" s="2">
        <v>1.8529820000000012</v>
      </c>
      <c r="K1963" s="17" t="s">
        <v>50</v>
      </c>
      <c r="L1963" s="17" t="s">
        <v>53</v>
      </c>
      <c r="M1963" s="17" t="s">
        <v>51</v>
      </c>
    </row>
    <row r="1964" spans="1:13" ht="13.5" x14ac:dyDescent="0.25">
      <c r="A1964" s="3">
        <v>44867</v>
      </c>
      <c r="B1964" s="2">
        <v>2.2965</v>
      </c>
      <c r="C1964" s="2">
        <v>65.426513593909064</v>
      </c>
      <c r="D1964" s="2">
        <v>-4.7691636765874179E-3</v>
      </c>
      <c r="E1964" s="2">
        <v>-1.7205263823673243E-2</v>
      </c>
      <c r="F1964" s="2">
        <v>2.2851600000000003</v>
      </c>
      <c r="G1964" s="2">
        <v>2.2576700000000001</v>
      </c>
      <c r="H1964" s="2">
        <v>2.2463599999999997</v>
      </c>
      <c r="I1964" s="2">
        <v>2.172606</v>
      </c>
      <c r="J1964" s="2">
        <v>1.8571110000000011</v>
      </c>
      <c r="K1964" s="17" t="s">
        <v>47</v>
      </c>
      <c r="L1964" s="17" t="s">
        <v>53</v>
      </c>
      <c r="M1964" s="17" t="s">
        <v>54</v>
      </c>
    </row>
    <row r="1965" spans="1:13" ht="13.5" x14ac:dyDescent="0.25">
      <c r="A1965" s="3">
        <v>44868</v>
      </c>
      <c r="B1965" s="2">
        <v>2.3450000000000002</v>
      </c>
      <c r="C1965" s="2">
        <v>71.48505545342212</v>
      </c>
      <c r="D1965" s="2">
        <v>-1.4679993360537935E-2</v>
      </c>
      <c r="E1965" s="2">
        <v>-2.3398989355885629E-2</v>
      </c>
      <c r="F1965" s="2">
        <v>2.3013400000000002</v>
      </c>
      <c r="G1965" s="2">
        <v>2.27061</v>
      </c>
      <c r="H1965" s="2">
        <v>2.2508049999999997</v>
      </c>
      <c r="I1965" s="2">
        <v>2.1814999999999993</v>
      </c>
      <c r="J1965" s="2">
        <v>1.8614825000000013</v>
      </c>
      <c r="K1965" s="17" t="s">
        <v>50</v>
      </c>
      <c r="L1965" s="17" t="s">
        <v>53</v>
      </c>
      <c r="M1965" s="17" t="s">
        <v>51</v>
      </c>
    </row>
    <row r="1966" spans="1:13" ht="13.5" x14ac:dyDescent="0.25">
      <c r="A1966" s="3">
        <v>44869</v>
      </c>
      <c r="B1966" s="2">
        <v>2.3854000000000002</v>
      </c>
      <c r="C1966" s="2">
        <v>75.358646787709034</v>
      </c>
      <c r="D1966" s="2">
        <v>-3.0467908430749091E-2</v>
      </c>
      <c r="E1966" s="2">
        <v>-3.0577052361277383E-2</v>
      </c>
      <c r="F1966" s="2">
        <v>2.3223600000000002</v>
      </c>
      <c r="G1966" s="2">
        <v>2.2900099999999997</v>
      </c>
      <c r="H1966" s="2">
        <v>2.2572699999999997</v>
      </c>
      <c r="I1966" s="2">
        <v>2.1912019999999997</v>
      </c>
      <c r="J1966" s="2">
        <v>1.8659815000000015</v>
      </c>
      <c r="K1966" s="17" t="s">
        <v>50</v>
      </c>
      <c r="L1966" s="17" t="s">
        <v>53</v>
      </c>
      <c r="M1966" s="17" t="s">
        <v>51</v>
      </c>
    </row>
    <row r="1967" spans="1:13" ht="13.5" x14ac:dyDescent="0.25">
      <c r="A1967" s="3">
        <v>44872</v>
      </c>
      <c r="B1967" s="2">
        <v>2.3773</v>
      </c>
      <c r="C1967" s="2">
        <v>73.211273397479729</v>
      </c>
      <c r="D1967" s="2">
        <v>-3.7885586523584092E-2</v>
      </c>
      <c r="E1967" s="2">
        <v>-3.832199924960715E-2</v>
      </c>
      <c r="F1967" s="2">
        <v>2.3417600000000003</v>
      </c>
      <c r="G1967" s="2">
        <v>2.3045599999999999</v>
      </c>
      <c r="H1967" s="2">
        <v>2.2633299999999994</v>
      </c>
      <c r="I1967" s="2">
        <v>2.2000959999999998</v>
      </c>
      <c r="J1967" s="2">
        <v>1.8703285000000014</v>
      </c>
      <c r="K1967" s="17" t="s">
        <v>47</v>
      </c>
      <c r="L1967" s="17" t="s">
        <v>53</v>
      </c>
      <c r="M1967" s="17" t="s">
        <v>54</v>
      </c>
    </row>
    <row r="1968" spans="1:13" ht="13.5" x14ac:dyDescent="0.25">
      <c r="A1968" s="3">
        <v>44873</v>
      </c>
      <c r="B1968" s="2">
        <v>2.3773</v>
      </c>
      <c r="C1968" s="2">
        <v>73.211273397479715</v>
      </c>
      <c r="D1968" s="2">
        <v>-4.4923532761291352E-2</v>
      </c>
      <c r="E1968" s="2">
        <v>-4.6453697796345533E-2</v>
      </c>
      <c r="F1968" s="2">
        <v>2.3563000000000001</v>
      </c>
      <c r="G1968" s="2">
        <v>2.3191099999999998</v>
      </c>
      <c r="H1968" s="2">
        <v>2.2702</v>
      </c>
      <c r="I1968" s="2">
        <v>2.2067260000000002</v>
      </c>
      <c r="J1968" s="2">
        <v>1.8745640000000015</v>
      </c>
      <c r="K1968" s="17" t="s">
        <v>47</v>
      </c>
      <c r="L1968" s="17" t="s">
        <v>53</v>
      </c>
      <c r="M1968" s="17" t="s">
        <v>54</v>
      </c>
    </row>
    <row r="1969" spans="1:13" ht="13.5" x14ac:dyDescent="0.25">
      <c r="A1969" s="3">
        <v>44874</v>
      </c>
      <c r="B1969" s="2">
        <v>2.3693</v>
      </c>
      <c r="C1969" s="2">
        <v>70.897196054772735</v>
      </c>
      <c r="D1969" s="2">
        <v>-4.3529632716631461E-2</v>
      </c>
      <c r="E1969" s="2">
        <v>-5.2444026409616193E-2</v>
      </c>
      <c r="F1969" s="2">
        <v>2.3708599999999995</v>
      </c>
      <c r="G1969" s="2">
        <v>2.3280099999999999</v>
      </c>
      <c r="H1969" s="2">
        <v>2.2766699999999997</v>
      </c>
      <c r="I1969" s="2">
        <v>2.2125479999999995</v>
      </c>
      <c r="J1969" s="2">
        <v>1.8787970000000014</v>
      </c>
      <c r="K1969" s="17" t="s">
        <v>47</v>
      </c>
      <c r="L1969" s="17" t="s">
        <v>53</v>
      </c>
      <c r="M1969" s="17" t="s">
        <v>54</v>
      </c>
    </row>
    <row r="1970" spans="1:13" ht="13.5" x14ac:dyDescent="0.25">
      <c r="A1970" s="3">
        <v>44875</v>
      </c>
      <c r="B1970" s="2">
        <v>2.3612000000000002</v>
      </c>
      <c r="C1970" s="2">
        <v>68.53512565146508</v>
      </c>
      <c r="D1970" s="2">
        <v>-4.4848034303103912E-2</v>
      </c>
      <c r="E1970" s="2">
        <v>-5.729270643891312E-2</v>
      </c>
      <c r="F1970" s="2">
        <v>2.3740999999999999</v>
      </c>
      <c r="G1970" s="2">
        <v>2.33772</v>
      </c>
      <c r="H1970" s="2">
        <v>2.2831399999999995</v>
      </c>
      <c r="I1970" s="2">
        <v>2.2173999999999996</v>
      </c>
      <c r="J1970" s="2">
        <v>1.8830635000000013</v>
      </c>
      <c r="K1970" s="17" t="s">
        <v>47</v>
      </c>
      <c r="L1970" s="17" t="s">
        <v>53</v>
      </c>
      <c r="M1970" s="17" t="s">
        <v>54</v>
      </c>
    </row>
    <row r="1971" spans="1:13" ht="13.5" x14ac:dyDescent="0.25">
      <c r="A1971" s="3">
        <v>44876</v>
      </c>
      <c r="B1971" s="2">
        <v>2.3693</v>
      </c>
      <c r="C1971" s="2">
        <v>69.624971698131816</v>
      </c>
      <c r="D1971" s="2">
        <v>-4.4584126323239825E-2</v>
      </c>
      <c r="E1971" s="2">
        <v>-6.1189327875149122E-2</v>
      </c>
      <c r="F1971" s="2">
        <v>2.3708799999999997</v>
      </c>
      <c r="G1971" s="2">
        <v>2.3466199999999997</v>
      </c>
      <c r="H1971" s="2">
        <v>2.2920349999999994</v>
      </c>
      <c r="I1971" s="2">
        <v>2.2224139999999992</v>
      </c>
      <c r="J1971" s="2">
        <v>1.8872590000000011</v>
      </c>
      <c r="K1971" s="17" t="s">
        <v>47</v>
      </c>
      <c r="L1971" s="17" t="s">
        <v>53</v>
      </c>
      <c r="M1971" s="17" t="s">
        <v>46</v>
      </c>
    </row>
    <row r="1972" spans="1:13" ht="13.5" x14ac:dyDescent="0.25">
      <c r="A1972" s="3">
        <v>44879</v>
      </c>
      <c r="B1972" s="2">
        <v>2.3612000000000002</v>
      </c>
      <c r="C1972" s="2">
        <v>67.121262130115795</v>
      </c>
      <c r="D1972" s="2">
        <v>-4.4283524614534553E-2</v>
      </c>
      <c r="E1972" s="2">
        <v>-5.9732381826484139E-2</v>
      </c>
      <c r="F1972" s="2">
        <v>2.3676599999999999</v>
      </c>
      <c r="G1972" s="2">
        <v>2.3547099999999999</v>
      </c>
      <c r="H1972" s="2">
        <v>2.2989100000000007</v>
      </c>
      <c r="I1972" s="2">
        <v>2.2279139999999993</v>
      </c>
      <c r="J1972" s="2">
        <v>1.8914140000000013</v>
      </c>
      <c r="K1972" s="17" t="s">
        <v>47</v>
      </c>
      <c r="L1972" s="17" t="s">
        <v>53</v>
      </c>
      <c r="M1972" s="17" t="s">
        <v>46</v>
      </c>
    </row>
    <row r="1973" spans="1:13" ht="13.5" x14ac:dyDescent="0.25">
      <c r="A1973" s="3">
        <v>44880</v>
      </c>
      <c r="B1973" s="2">
        <v>2.3693</v>
      </c>
      <c r="C1973" s="2">
        <v>68.347056720079479</v>
      </c>
      <c r="D1973" s="2">
        <v>-4.1326830687605121E-2</v>
      </c>
      <c r="E1973" s="2">
        <v>-5.4514857587380422E-2</v>
      </c>
      <c r="F1973" s="2">
        <v>2.3660600000000001</v>
      </c>
      <c r="G1973" s="2">
        <v>2.3611800000000001</v>
      </c>
      <c r="H1973" s="2">
        <v>2.3061900000000004</v>
      </c>
      <c r="I1973" s="2">
        <v>2.2327659999999994</v>
      </c>
      <c r="J1973" s="2">
        <v>1.8955725000000012</v>
      </c>
      <c r="K1973" s="17" t="s">
        <v>47</v>
      </c>
      <c r="L1973" s="17" t="s">
        <v>53</v>
      </c>
      <c r="M1973" s="17" t="s">
        <v>46</v>
      </c>
    </row>
    <row r="1974" spans="1:13" ht="13.5" x14ac:dyDescent="0.25">
      <c r="A1974" s="3">
        <v>44881</v>
      </c>
      <c r="B1974" s="2">
        <v>2.3693</v>
      </c>
      <c r="C1974" s="2">
        <v>68.347056720079479</v>
      </c>
      <c r="D1974" s="2">
        <v>-4.0522847346704971E-2</v>
      </c>
      <c r="E1974" s="2">
        <v>-4.8353012430992E-2</v>
      </c>
      <c r="F1974" s="2">
        <v>2.3660600000000001</v>
      </c>
      <c r="G1974" s="2">
        <v>2.3684599999999998</v>
      </c>
      <c r="H1974" s="2">
        <v>2.3130650000000008</v>
      </c>
      <c r="I1974" s="2">
        <v>2.237617999999999</v>
      </c>
      <c r="J1974" s="2">
        <v>1.8996940000000011</v>
      </c>
      <c r="K1974" s="17" t="s">
        <v>47</v>
      </c>
      <c r="L1974" s="17" t="s">
        <v>53</v>
      </c>
      <c r="M1974" s="17" t="s">
        <v>53</v>
      </c>
    </row>
    <row r="1975" spans="1:13" ht="13.5" x14ac:dyDescent="0.25">
      <c r="A1975" s="3">
        <v>44882</v>
      </c>
      <c r="B1975" s="2">
        <v>2.3450000000000002</v>
      </c>
      <c r="C1975" s="2">
        <v>60.499331954772195</v>
      </c>
      <c r="D1975" s="2">
        <v>-3.0999238206721014E-2</v>
      </c>
      <c r="E1975" s="2">
        <v>-4.1990326645344758E-2</v>
      </c>
      <c r="F1975" s="2">
        <v>2.3628200000000001</v>
      </c>
      <c r="G1975" s="2">
        <v>2.3684599999999998</v>
      </c>
      <c r="H1975" s="2">
        <v>2.3195350000000006</v>
      </c>
      <c r="I1975" s="2">
        <v>2.2424699999999991</v>
      </c>
      <c r="J1975" s="2">
        <v>1.9034710000000015</v>
      </c>
      <c r="K1975" s="17" t="s">
        <v>47</v>
      </c>
      <c r="L1975" s="17" t="s">
        <v>53</v>
      </c>
      <c r="M1975" s="17" t="s">
        <v>46</v>
      </c>
    </row>
    <row r="1976" spans="1:13" ht="13.5" x14ac:dyDescent="0.25">
      <c r="A1976" s="3">
        <v>44883</v>
      </c>
      <c r="B1976" s="2">
        <v>2.3773</v>
      </c>
      <c r="C1976" s="2">
        <v>66.075306812734141</v>
      </c>
      <c r="D1976" s="2">
        <v>-1.9361661379591499E-2</v>
      </c>
      <c r="E1976" s="2">
        <v>-3.5919310998451526E-2</v>
      </c>
      <c r="F1976" s="2">
        <v>2.36442</v>
      </c>
      <c r="G1976" s="2">
        <v>2.3676499999999998</v>
      </c>
      <c r="H1976" s="2">
        <v>2.3288300000000004</v>
      </c>
      <c r="I1976" s="2">
        <v>2.2479679999999989</v>
      </c>
      <c r="J1976" s="2">
        <v>1.9075210000000014</v>
      </c>
      <c r="K1976" s="17" t="s">
        <v>47</v>
      </c>
      <c r="L1976" s="17" t="s">
        <v>53</v>
      </c>
      <c r="M1976" s="17" t="s">
        <v>54</v>
      </c>
    </row>
    <row r="1977" spans="1:13" ht="13.5" x14ac:dyDescent="0.25">
      <c r="A1977" s="3">
        <v>44886</v>
      </c>
      <c r="B1977" s="2">
        <v>2.3612000000000002</v>
      </c>
      <c r="C1977" s="2">
        <v>61.421136700962919</v>
      </c>
      <c r="D1977" s="2">
        <v>-9.9845096047226356E-3</v>
      </c>
      <c r="E1977" s="2">
        <v>-3.0307151960190605E-2</v>
      </c>
      <c r="F1977" s="2">
        <v>2.36442</v>
      </c>
      <c r="G1977" s="2">
        <v>2.3660399999999999</v>
      </c>
      <c r="H1977" s="2">
        <v>2.3353000000000002</v>
      </c>
      <c r="I1977" s="2">
        <v>2.2534679999999998</v>
      </c>
      <c r="J1977" s="2">
        <v>1.9114535000000015</v>
      </c>
      <c r="K1977" s="17" t="s">
        <v>47</v>
      </c>
      <c r="L1977" s="17" t="s">
        <v>53</v>
      </c>
      <c r="M1977" s="17" t="s">
        <v>53</v>
      </c>
    </row>
    <row r="1978" spans="1:13" ht="13.5" x14ac:dyDescent="0.25">
      <c r="A1978" s="3">
        <v>44887</v>
      </c>
      <c r="B1978" s="2">
        <v>2.3693</v>
      </c>
      <c r="C1978" s="2">
        <v>62.839314264353291</v>
      </c>
      <c r="D1978" s="2">
        <v>-2.9404789024209954E-3</v>
      </c>
      <c r="E1978" s="2">
        <v>-2.5235979983567774E-2</v>
      </c>
      <c r="F1978" s="2">
        <v>2.36442</v>
      </c>
      <c r="G1978" s="2">
        <v>2.36524</v>
      </c>
      <c r="H1978" s="2">
        <v>2.3421750000000001</v>
      </c>
      <c r="I1978" s="2">
        <v>2.2584819999999994</v>
      </c>
      <c r="J1978" s="2">
        <v>1.915240500000001</v>
      </c>
      <c r="K1978" s="17" t="s">
        <v>50</v>
      </c>
      <c r="L1978" s="17" t="s">
        <v>53</v>
      </c>
      <c r="M1978" s="17" t="s">
        <v>53</v>
      </c>
    </row>
    <row r="1979" spans="1:13" ht="13.5" x14ac:dyDescent="0.25">
      <c r="A1979" s="3">
        <v>44888</v>
      </c>
      <c r="B1979" s="2">
        <v>2.3612000000000002</v>
      </c>
      <c r="C1979" s="2">
        <v>60.446351405919273</v>
      </c>
      <c r="D1979" s="2">
        <v>2.0722571623728037E-3</v>
      </c>
      <c r="E1979" s="2">
        <v>-2.091027220621389E-2</v>
      </c>
      <c r="F1979" s="2">
        <v>2.3628</v>
      </c>
      <c r="G1979" s="2">
        <v>2.36443</v>
      </c>
      <c r="H1979" s="2">
        <v>2.3462200000000002</v>
      </c>
      <c r="I1979" s="2">
        <v>2.2641419999999992</v>
      </c>
      <c r="J1979" s="2">
        <v>1.9189870000000011</v>
      </c>
      <c r="K1979" s="17" t="s">
        <v>50</v>
      </c>
      <c r="L1979" s="17" t="s">
        <v>53</v>
      </c>
      <c r="M1979" s="17" t="s">
        <v>52</v>
      </c>
    </row>
    <row r="1980" spans="1:13" ht="13.5" x14ac:dyDescent="0.25">
      <c r="A1980" s="3">
        <v>44889</v>
      </c>
      <c r="B1980" s="2">
        <v>2.3450000000000002</v>
      </c>
      <c r="C1980" s="2">
        <v>55.864362367136643</v>
      </c>
      <c r="D1980" s="2">
        <v>6.0221528580104433E-3</v>
      </c>
      <c r="E1980" s="2">
        <v>-1.7022475907998307E-2</v>
      </c>
      <c r="F1980" s="2">
        <v>2.3628000000000005</v>
      </c>
      <c r="G1980" s="2">
        <v>2.3628100000000001</v>
      </c>
      <c r="H1980" s="2">
        <v>2.3502650000000003</v>
      </c>
      <c r="I1980" s="2">
        <v>2.2688319999999993</v>
      </c>
      <c r="J1980" s="2">
        <v>1.922727000000001</v>
      </c>
      <c r="K1980" s="17" t="s">
        <v>50</v>
      </c>
      <c r="L1980" s="17" t="s">
        <v>53</v>
      </c>
      <c r="M1980" s="17" t="s">
        <v>53</v>
      </c>
    </row>
    <row r="1981" spans="1:13" ht="13.5" x14ac:dyDescent="0.25">
      <c r="A1981" s="3">
        <v>44890</v>
      </c>
      <c r="B1981" s="2">
        <v>2.3693</v>
      </c>
      <c r="C1981" s="2">
        <v>60.679205882806912</v>
      </c>
      <c r="D1981" s="2">
        <v>8.6789411909684588E-3</v>
      </c>
      <c r="E1981" s="2">
        <v>-1.4910913218247565E-2</v>
      </c>
      <c r="F1981" s="2">
        <v>2.3612000000000002</v>
      </c>
      <c r="G1981" s="2">
        <v>2.3628100000000001</v>
      </c>
      <c r="H1981" s="2">
        <v>2.3547149999999997</v>
      </c>
      <c r="I1981" s="2">
        <v>2.2730379999999992</v>
      </c>
      <c r="J1981" s="2">
        <v>1.926700000000001</v>
      </c>
      <c r="K1981" s="17" t="s">
        <v>50</v>
      </c>
      <c r="L1981" s="17" t="s">
        <v>53</v>
      </c>
      <c r="M1981" s="17" t="s">
        <v>52</v>
      </c>
    </row>
    <row r="1982" spans="1:13" ht="13.5" x14ac:dyDescent="0.25">
      <c r="A1982" s="3">
        <v>44893</v>
      </c>
      <c r="B1982" s="2">
        <v>2.3693</v>
      </c>
      <c r="C1982" s="2">
        <v>60.679205882806912</v>
      </c>
      <c r="D1982" s="2">
        <v>9.4154113527906702E-3</v>
      </c>
      <c r="E1982" s="2">
        <v>-1.434583319738306E-2</v>
      </c>
      <c r="F1982" s="2">
        <v>2.3628200000000001</v>
      </c>
      <c r="G1982" s="2">
        <v>2.3636200000000001</v>
      </c>
      <c r="H1982" s="2">
        <v>2.359165</v>
      </c>
      <c r="I1982" s="2">
        <v>2.2772439999999992</v>
      </c>
      <c r="J1982" s="2">
        <v>1.9305615000000009</v>
      </c>
      <c r="K1982" s="17" t="s">
        <v>50</v>
      </c>
      <c r="L1982" s="17" t="s">
        <v>53</v>
      </c>
      <c r="M1982" s="17" t="s">
        <v>51</v>
      </c>
    </row>
    <row r="1983" spans="1:13" ht="13.5" x14ac:dyDescent="0.25">
      <c r="A1983" s="3">
        <v>44894</v>
      </c>
      <c r="B1983" s="2">
        <v>2.3612000000000002</v>
      </c>
      <c r="C1983" s="2">
        <v>58.223701598867578</v>
      </c>
      <c r="D1983" s="2">
        <v>1.1638965908602472E-2</v>
      </c>
      <c r="E1983" s="2">
        <v>-1.6032340051108231E-2</v>
      </c>
      <c r="F1983" s="2">
        <v>2.3612000000000002</v>
      </c>
      <c r="G1983" s="2">
        <v>2.3628099999999996</v>
      </c>
      <c r="H1983" s="2">
        <v>2.3619950000000003</v>
      </c>
      <c r="I1983" s="2">
        <v>2.2816119999999991</v>
      </c>
      <c r="J1983" s="2">
        <v>1.9339365000000008</v>
      </c>
      <c r="K1983" s="17" t="s">
        <v>47</v>
      </c>
      <c r="L1983" s="17" t="s">
        <v>53</v>
      </c>
      <c r="M1983" s="17" t="s">
        <v>46</v>
      </c>
    </row>
    <row r="1984" spans="1:13" ht="13.5" x14ac:dyDescent="0.25">
      <c r="A1984" s="3">
        <v>44895</v>
      </c>
      <c r="B1984" s="2">
        <v>2.3450000000000002</v>
      </c>
      <c r="C1984" s="2">
        <v>53.555796980848228</v>
      </c>
      <c r="D1984" s="2">
        <v>1.4540736960493739E-2</v>
      </c>
      <c r="E1984" s="2">
        <v>-1.6898822728936856E-2</v>
      </c>
      <c r="F1984" s="2">
        <v>2.3579600000000003</v>
      </c>
      <c r="G1984" s="2">
        <v>2.3603800000000001</v>
      </c>
      <c r="H1984" s="2">
        <v>2.36442</v>
      </c>
      <c r="I1984" s="2">
        <v>2.285655999999999</v>
      </c>
      <c r="J1984" s="2">
        <v>1.937416500000001</v>
      </c>
      <c r="K1984" s="17" t="s">
        <v>47</v>
      </c>
      <c r="L1984" s="17" t="s">
        <v>53</v>
      </c>
      <c r="M1984" s="17" t="s">
        <v>46</v>
      </c>
    </row>
    <row r="1985" spans="1:13" ht="13.5" x14ac:dyDescent="0.25">
      <c r="A1985" s="3">
        <v>44896</v>
      </c>
      <c r="B1985" s="2">
        <v>2.3450000000000002</v>
      </c>
      <c r="C1985" s="2">
        <v>53.555796980848228</v>
      </c>
      <c r="D1985" s="2">
        <v>1.3186959443194812E-2</v>
      </c>
      <c r="E1985" s="2">
        <v>-1.7553830597214333E-2</v>
      </c>
      <c r="F1985" s="2">
        <v>2.3579600000000003</v>
      </c>
      <c r="G1985" s="2">
        <v>2.3603800000000001</v>
      </c>
      <c r="H1985" s="2">
        <v>2.36442</v>
      </c>
      <c r="I1985" s="2">
        <v>2.289699999999999</v>
      </c>
      <c r="J1985" s="2">
        <v>1.9408595000000013</v>
      </c>
      <c r="K1985" s="17" t="s">
        <v>47</v>
      </c>
      <c r="L1985" s="17" t="s">
        <v>53</v>
      </c>
      <c r="M1985" s="17" t="s">
        <v>53</v>
      </c>
    </row>
    <row r="1986" spans="1:13" ht="13.5" x14ac:dyDescent="0.25">
      <c r="A1986" s="3">
        <v>44897</v>
      </c>
      <c r="B1986" s="2">
        <v>2.3369</v>
      </c>
      <c r="C1986" s="2">
        <v>51.176586591799406</v>
      </c>
      <c r="D1986" s="2">
        <v>1.7545259571314809E-2</v>
      </c>
      <c r="E1986" s="2">
        <v>-1.8405135709493745E-2</v>
      </c>
      <c r="F1986" s="2">
        <v>2.35148</v>
      </c>
      <c r="G1986" s="2">
        <v>2.3563399999999999</v>
      </c>
      <c r="H1986" s="2">
        <v>2.3619950000000003</v>
      </c>
      <c r="I1986" s="2">
        <v>2.2935819999999993</v>
      </c>
      <c r="J1986" s="2">
        <v>1.9442245000000011</v>
      </c>
      <c r="K1986" s="17" t="s">
        <v>47</v>
      </c>
      <c r="L1986" s="17" t="s">
        <v>53</v>
      </c>
      <c r="M1986" s="17" t="s">
        <v>46</v>
      </c>
    </row>
    <row r="1987" spans="1:13" ht="13.5" x14ac:dyDescent="0.25">
      <c r="A1987" s="3">
        <v>44900</v>
      </c>
      <c r="B1987" s="2">
        <v>2.3046000000000002</v>
      </c>
      <c r="C1987" s="2">
        <v>42.977433034883667</v>
      </c>
      <c r="D1987" s="2">
        <v>2.1136004576863598E-2</v>
      </c>
      <c r="E1987" s="2">
        <v>-1.9322188032732945E-2</v>
      </c>
      <c r="F1987" s="2">
        <v>2.3385400000000005</v>
      </c>
      <c r="G1987" s="2">
        <v>2.3506799999999997</v>
      </c>
      <c r="H1987" s="2">
        <v>2.3583600000000002</v>
      </c>
      <c r="I1987" s="2">
        <v>2.2963319999999992</v>
      </c>
      <c r="J1987" s="2">
        <v>1.9471680000000009</v>
      </c>
      <c r="K1987" s="17" t="s">
        <v>47</v>
      </c>
      <c r="L1987" s="17" t="s">
        <v>53</v>
      </c>
      <c r="M1987" s="17" t="s">
        <v>46</v>
      </c>
    </row>
    <row r="1988" spans="1:13" ht="13.5" x14ac:dyDescent="0.25">
      <c r="A1988" s="3">
        <v>44901</v>
      </c>
      <c r="B1988" s="2">
        <v>2.3046000000000002</v>
      </c>
      <c r="C1988" s="2">
        <v>42.977433034883667</v>
      </c>
      <c r="D1988" s="2">
        <v>2.5599568275491702E-2</v>
      </c>
      <c r="E1988" s="2">
        <v>-2.0181043413628474E-2</v>
      </c>
      <c r="F1988" s="2">
        <v>2.3272200000000001</v>
      </c>
      <c r="G1988" s="2">
        <v>2.3442100000000003</v>
      </c>
      <c r="H1988" s="2">
        <v>2.3547249999999997</v>
      </c>
      <c r="I1988" s="2">
        <v>2.2979499999999988</v>
      </c>
      <c r="J1988" s="2">
        <v>1.9502975000000009</v>
      </c>
      <c r="K1988" s="17" t="s">
        <v>47</v>
      </c>
      <c r="L1988" s="17" t="s">
        <v>53</v>
      </c>
      <c r="M1988" s="17" t="s">
        <v>46</v>
      </c>
    </row>
    <row r="1989" spans="1:13" ht="13.5" x14ac:dyDescent="0.25">
      <c r="A1989" s="3">
        <v>44902</v>
      </c>
      <c r="B1989" s="2">
        <v>2.3046000000000002</v>
      </c>
      <c r="C1989" s="2">
        <v>42.977433034883667</v>
      </c>
      <c r="D1989" s="2">
        <v>2.8296097460736025E-2</v>
      </c>
      <c r="E1989" s="2">
        <v>-2.1080721868441364E-2</v>
      </c>
      <c r="F1989" s="2">
        <v>2.3191400000000004</v>
      </c>
      <c r="G1989" s="2">
        <v>2.3385500000000006</v>
      </c>
      <c r="H1989" s="2">
        <v>2.3514900000000001</v>
      </c>
      <c r="I1989" s="2">
        <v>2.2998919999999985</v>
      </c>
      <c r="J1989" s="2">
        <v>1.9532410000000011</v>
      </c>
      <c r="K1989" s="17" t="s">
        <v>47</v>
      </c>
      <c r="L1989" s="17" t="s">
        <v>53</v>
      </c>
      <c r="M1989" s="17" t="s">
        <v>46</v>
      </c>
    </row>
    <row r="1990" spans="1:13" ht="13.5" x14ac:dyDescent="0.25">
      <c r="A1990" s="3">
        <v>44903</v>
      </c>
      <c r="B1990" s="2">
        <v>2.3046000000000002</v>
      </c>
      <c r="C1990" s="2">
        <v>42.977433034883667</v>
      </c>
      <c r="D1990" s="2">
        <v>2.8239006680392365E-2</v>
      </c>
      <c r="E1990" s="2">
        <v>-2.2049353073107552E-2</v>
      </c>
      <c r="F1990" s="2">
        <v>2.3110600000000003</v>
      </c>
      <c r="G1990" s="2">
        <v>2.3345100000000003</v>
      </c>
      <c r="H1990" s="2">
        <v>2.3486599999999997</v>
      </c>
      <c r="I1990" s="2">
        <v>2.3011859999999986</v>
      </c>
      <c r="J1990" s="2">
        <v>1.9561845000000013</v>
      </c>
      <c r="K1990" s="17" t="s">
        <v>47</v>
      </c>
      <c r="L1990" s="17" t="s">
        <v>53</v>
      </c>
      <c r="M1990" s="17" t="s">
        <v>46</v>
      </c>
    </row>
    <row r="1991" spans="1:13" ht="13.5" x14ac:dyDescent="0.25">
      <c r="A1991" s="3">
        <v>44904</v>
      </c>
      <c r="B1991" s="2">
        <v>2.3127</v>
      </c>
      <c r="C1991" s="2">
        <v>45.900968871574484</v>
      </c>
      <c r="D1991" s="2">
        <v>3.1471325793451577E-2</v>
      </c>
      <c r="E1991" s="2">
        <v>-2.0831395412655183E-2</v>
      </c>
      <c r="F1991" s="2">
        <v>2.3062200000000002</v>
      </c>
      <c r="G1991" s="2">
        <v>2.3288500000000001</v>
      </c>
      <c r="H1991" s="2">
        <v>2.3458300000000003</v>
      </c>
      <c r="I1991" s="2">
        <v>2.3026419999999983</v>
      </c>
      <c r="J1991" s="2">
        <v>1.9587975000000011</v>
      </c>
      <c r="K1991" s="17" t="s">
        <v>47</v>
      </c>
      <c r="L1991" s="17" t="s">
        <v>53</v>
      </c>
      <c r="M1991" s="17" t="s">
        <v>46</v>
      </c>
    </row>
    <row r="1992" spans="1:13" ht="13.5" x14ac:dyDescent="0.25">
      <c r="A1992" s="3">
        <v>44907</v>
      </c>
      <c r="B1992" s="2">
        <v>2.2399</v>
      </c>
      <c r="C1992" s="2">
        <v>30.677522421578914</v>
      </c>
      <c r="D1992" s="2">
        <v>3.9682728793216882E-2</v>
      </c>
      <c r="E1992" s="2">
        <v>-1.8359921382676055E-2</v>
      </c>
      <c r="F1992" s="2">
        <v>2.2932800000000002</v>
      </c>
      <c r="G1992" s="2">
        <v>2.3159100000000001</v>
      </c>
      <c r="H1992" s="2">
        <v>2.3397649999999999</v>
      </c>
      <c r="I1992" s="2">
        <v>2.3026419999999987</v>
      </c>
      <c r="J1992" s="2">
        <v>1.9610835000000009</v>
      </c>
      <c r="K1992" s="17" t="s">
        <v>47</v>
      </c>
      <c r="L1992" s="17" t="s">
        <v>53</v>
      </c>
      <c r="M1992" s="17" t="s">
        <v>46</v>
      </c>
    </row>
    <row r="1993" spans="1:13" ht="13.5" x14ac:dyDescent="0.25">
      <c r="A1993" s="3">
        <v>44908</v>
      </c>
      <c r="B1993" s="2">
        <v>2.2237</v>
      </c>
      <c r="C1993" s="2">
        <v>28.418788810251783</v>
      </c>
      <c r="D1993" s="2">
        <v>4.7092429390831025E-2</v>
      </c>
      <c r="E1993" s="2">
        <v>-1.4635494599846763E-2</v>
      </c>
      <c r="F1993" s="2">
        <v>2.2770999999999999</v>
      </c>
      <c r="G1993" s="2">
        <v>2.3021599999999998</v>
      </c>
      <c r="H1993" s="2">
        <v>2.3324849999999997</v>
      </c>
      <c r="I1993" s="2">
        <v>2.3028039999999987</v>
      </c>
      <c r="J1993" s="2">
        <v>1.9633625000000006</v>
      </c>
      <c r="K1993" s="17" t="s">
        <v>47</v>
      </c>
      <c r="L1993" s="17" t="s">
        <v>53</v>
      </c>
      <c r="M1993" s="17" t="s">
        <v>46</v>
      </c>
    </row>
    <row r="1994" spans="1:13" ht="13.5" x14ac:dyDescent="0.25">
      <c r="A1994" s="3">
        <v>44909</v>
      </c>
      <c r="B1994" s="2">
        <v>2.3127</v>
      </c>
      <c r="C1994" s="2">
        <v>50.139046975869739</v>
      </c>
      <c r="D1994" s="2">
        <v>4.4843135791915234E-2</v>
      </c>
      <c r="E1994" s="2">
        <v>-1.0168878220143236E-2</v>
      </c>
      <c r="F1994" s="2">
        <v>2.2787199999999999</v>
      </c>
      <c r="G1994" s="2">
        <v>2.2989300000000004</v>
      </c>
      <c r="H1994" s="2">
        <v>2.3296549999999998</v>
      </c>
      <c r="I1994" s="2">
        <v>2.3040979999999989</v>
      </c>
      <c r="J1994" s="2">
        <v>1.9661240000000004</v>
      </c>
      <c r="K1994" s="17" t="s">
        <v>50</v>
      </c>
      <c r="L1994" s="17" t="s">
        <v>53</v>
      </c>
      <c r="M1994" s="17" t="s">
        <v>51</v>
      </c>
    </row>
    <row r="1995" spans="1:13" ht="13.5" x14ac:dyDescent="0.25">
      <c r="A1995" s="3">
        <v>44910</v>
      </c>
      <c r="B1995" s="2">
        <v>2.2641</v>
      </c>
      <c r="C1995" s="2">
        <v>42.546897004901986</v>
      </c>
      <c r="D1995" s="2">
        <v>4.6537927008811319E-2</v>
      </c>
      <c r="E1995" s="2">
        <v>-5.2004069330269746E-3</v>
      </c>
      <c r="F1995" s="2">
        <v>2.2706200000000001</v>
      </c>
      <c r="G1995" s="2">
        <v>2.2908400000000002</v>
      </c>
      <c r="H1995" s="2">
        <v>2.3256100000000002</v>
      </c>
      <c r="I1995" s="2">
        <v>2.304257999999999</v>
      </c>
      <c r="J1995" s="2">
        <v>1.9685680000000005</v>
      </c>
      <c r="K1995" s="17" t="s">
        <v>47</v>
      </c>
      <c r="L1995" s="17" t="s">
        <v>53</v>
      </c>
      <c r="M1995" s="17" t="s">
        <v>46</v>
      </c>
    </row>
    <row r="1996" spans="1:13" ht="13.5" x14ac:dyDescent="0.25">
      <c r="A1996" s="3">
        <v>44911</v>
      </c>
      <c r="B1996" s="2">
        <v>2.2965</v>
      </c>
      <c r="C1996" s="2">
        <v>48.18037255940586</v>
      </c>
      <c r="D1996" s="2">
        <v>4.4611191614541301E-2</v>
      </c>
      <c r="E1996" s="2">
        <v>-2.7409909459704535E-5</v>
      </c>
      <c r="F1996" s="2">
        <v>2.2673799999999997</v>
      </c>
      <c r="G1996" s="2">
        <v>2.2868000000000004</v>
      </c>
      <c r="H1996" s="2">
        <v>2.3215699999999999</v>
      </c>
      <c r="I1996" s="2">
        <v>2.3050659999999992</v>
      </c>
      <c r="J1996" s="2">
        <v>1.9712110000000005</v>
      </c>
      <c r="K1996" s="17" t="s">
        <v>50</v>
      </c>
      <c r="L1996" s="17" t="s">
        <v>53</v>
      </c>
      <c r="M1996" s="17" t="s">
        <v>52</v>
      </c>
    </row>
    <row r="1997" spans="1:13" ht="13.5" x14ac:dyDescent="0.25">
      <c r="A1997" s="3">
        <v>44914</v>
      </c>
      <c r="B1997" s="2">
        <v>2.2965</v>
      </c>
      <c r="C1997" s="2">
        <v>48.18037255940586</v>
      </c>
      <c r="D1997" s="2">
        <v>3.8084419535103997E-2</v>
      </c>
      <c r="E1997" s="2">
        <v>4.8735484950566598E-3</v>
      </c>
      <c r="F1997" s="2">
        <v>2.2787000000000002</v>
      </c>
      <c r="G1997" s="2">
        <v>2.2859900000000004</v>
      </c>
      <c r="H1997" s="2">
        <v>2.3183350000000003</v>
      </c>
      <c r="I1997" s="2">
        <v>2.3058739999999993</v>
      </c>
      <c r="J1997" s="2">
        <v>1.9739654999999998</v>
      </c>
      <c r="K1997" s="17" t="s">
        <v>50</v>
      </c>
      <c r="L1997" s="17" t="s">
        <v>53</v>
      </c>
      <c r="M1997" s="17" t="s">
        <v>51</v>
      </c>
    </row>
    <row r="1998" spans="1:13" ht="13.5" x14ac:dyDescent="0.25">
      <c r="A1998" s="3">
        <v>44915</v>
      </c>
      <c r="B1998" s="2">
        <v>2.2965</v>
      </c>
      <c r="C1998" s="2">
        <v>48.18037255940586</v>
      </c>
      <c r="D1998" s="2">
        <v>3.2629148879873782E-2</v>
      </c>
      <c r="E1998" s="2">
        <v>1.0642982769572068E-2</v>
      </c>
      <c r="F1998" s="2">
        <v>2.2932600000000001</v>
      </c>
      <c r="G1998" s="2">
        <v>2.2851800000000004</v>
      </c>
      <c r="H1998" s="2">
        <v>2.3146950000000004</v>
      </c>
      <c r="I1998" s="2">
        <v>2.3070059999999994</v>
      </c>
      <c r="J1998" s="2">
        <v>1.9766084999999998</v>
      </c>
      <c r="K1998" s="17" t="s">
        <v>50</v>
      </c>
      <c r="L1998" s="17" t="s">
        <v>53</v>
      </c>
      <c r="M1998" s="17" t="s">
        <v>51</v>
      </c>
    </row>
    <row r="1999" spans="1:13" ht="13.5" x14ac:dyDescent="0.25">
      <c r="A1999" s="3">
        <v>44916</v>
      </c>
      <c r="B1999" s="2">
        <v>2.2884000000000002</v>
      </c>
      <c r="C1999" s="2">
        <v>46.749074760984463</v>
      </c>
      <c r="D1999" s="2">
        <v>2.8675541969025886E-2</v>
      </c>
      <c r="E1999" s="2">
        <v>1.5046242441617588E-2</v>
      </c>
      <c r="F1999" s="2">
        <v>2.2884000000000002</v>
      </c>
      <c r="G1999" s="2">
        <v>2.2835599999999996</v>
      </c>
      <c r="H1999" s="2">
        <v>2.3110550000000005</v>
      </c>
      <c r="I1999" s="2">
        <v>2.3079759999999991</v>
      </c>
      <c r="J1999" s="2">
        <v>1.9792110000000003</v>
      </c>
      <c r="K1999" s="17" t="s">
        <v>47</v>
      </c>
      <c r="L1999" s="17" t="s">
        <v>53</v>
      </c>
      <c r="M1999" s="17" t="s">
        <v>46</v>
      </c>
    </row>
    <row r="2000" spans="1:13" ht="13.5" x14ac:dyDescent="0.25">
      <c r="A2000" s="3">
        <v>44917</v>
      </c>
      <c r="B2000" s="2">
        <v>2.2965</v>
      </c>
      <c r="C2000" s="2">
        <v>48.399877811600412</v>
      </c>
      <c r="D2000" s="2">
        <v>2.4835815278542839E-2</v>
      </c>
      <c r="E2000" s="2">
        <v>1.8199201873029678E-2</v>
      </c>
      <c r="F2000" s="2">
        <v>2.29488</v>
      </c>
      <c r="G2000" s="2">
        <v>2.2827500000000001</v>
      </c>
      <c r="H2000" s="2">
        <v>2.3086300000000004</v>
      </c>
      <c r="I2000" s="2">
        <v>2.3092699999999988</v>
      </c>
      <c r="J2000" s="2">
        <v>1.9818540000000002</v>
      </c>
      <c r="K2000" s="17" t="s">
        <v>47</v>
      </c>
      <c r="L2000" s="17" t="s">
        <v>53</v>
      </c>
      <c r="M2000" s="17" t="s">
        <v>54</v>
      </c>
    </row>
    <row r="2001" spans="1:13" ht="13.5" x14ac:dyDescent="0.25">
      <c r="A2001" s="3">
        <v>44918</v>
      </c>
      <c r="B2001" s="2">
        <v>2.2722000000000002</v>
      </c>
      <c r="C2001" s="2">
        <v>43.993676828925928</v>
      </c>
      <c r="D2001" s="2">
        <v>2.4682914705902004E-2</v>
      </c>
      <c r="E2001" s="2">
        <v>1.9816435184852637E-2</v>
      </c>
      <c r="F2001" s="2">
        <v>2.2900200000000002</v>
      </c>
      <c r="G2001" s="2">
        <v>2.2787000000000002</v>
      </c>
      <c r="H2001" s="2">
        <v>2.3037750000000008</v>
      </c>
      <c r="I2001" s="2">
        <v>2.3108859999999991</v>
      </c>
      <c r="J2001" s="2">
        <v>1.9844130000000002</v>
      </c>
      <c r="K2001" s="17" t="s">
        <v>47</v>
      </c>
      <c r="L2001" s="17" t="s">
        <v>53</v>
      </c>
      <c r="M2001" s="17" t="s">
        <v>46</v>
      </c>
    </row>
    <row r="2002" spans="1:13" ht="13.5" x14ac:dyDescent="0.25">
      <c r="A2002" s="3">
        <v>44921</v>
      </c>
      <c r="B2002" s="2">
        <v>2.2641</v>
      </c>
      <c r="C2002" s="2">
        <v>42.601456677273177</v>
      </c>
      <c r="D2002" s="2">
        <v>1.4143372494221929E-2</v>
      </c>
      <c r="E2002" s="2">
        <v>1.999722978614854E-2</v>
      </c>
      <c r="F2002" s="2">
        <v>2.2835399999999999</v>
      </c>
      <c r="G2002" s="2">
        <v>2.2811200000000005</v>
      </c>
      <c r="H2002" s="2">
        <v>2.2985150000000005</v>
      </c>
      <c r="I2002" s="2">
        <v>2.3116939999999992</v>
      </c>
      <c r="J2002" s="2">
        <v>1.9864855000000003</v>
      </c>
      <c r="K2002" s="17" t="s">
        <v>47</v>
      </c>
      <c r="L2002" s="17" t="s">
        <v>53</v>
      </c>
      <c r="M2002" s="17" t="s">
        <v>46</v>
      </c>
    </row>
    <row r="2003" spans="1:13" ht="13.5" x14ac:dyDescent="0.25">
      <c r="A2003" s="3">
        <v>44922</v>
      </c>
      <c r="B2003" s="2">
        <v>2.3773</v>
      </c>
      <c r="C2003" s="2">
        <v>61.119514218208153</v>
      </c>
      <c r="D2003" s="2">
        <v>-5.4285579849486787E-3</v>
      </c>
      <c r="E2003" s="2">
        <v>1.8439617205653173E-2</v>
      </c>
      <c r="F2003" s="2">
        <v>2.2997000000000005</v>
      </c>
      <c r="G2003" s="2">
        <v>2.2964800000000003</v>
      </c>
      <c r="H2003" s="2">
        <v>2.2993200000000003</v>
      </c>
      <c r="I2003" s="2">
        <v>2.3147659999999992</v>
      </c>
      <c r="J2003" s="2">
        <v>1.9891240000000001</v>
      </c>
      <c r="K2003" s="17" t="s">
        <v>47</v>
      </c>
      <c r="L2003" s="17" t="s">
        <v>53</v>
      </c>
      <c r="M2003" s="17" t="s">
        <v>54</v>
      </c>
    </row>
    <row r="2004" spans="1:13" ht="13.5" x14ac:dyDescent="0.25">
      <c r="A2004" s="3">
        <v>44923</v>
      </c>
      <c r="B2004" s="2">
        <v>2.4178000000000002</v>
      </c>
      <c r="C2004" s="2">
        <v>65.418197639929062</v>
      </c>
      <c r="D2004" s="2">
        <v>-1.175894730070981E-2</v>
      </c>
      <c r="E2004" s="2">
        <v>1.5455505473370174E-2</v>
      </c>
      <c r="F2004" s="2">
        <v>2.32558</v>
      </c>
      <c r="G2004" s="2">
        <v>2.3069899999999999</v>
      </c>
      <c r="H2004" s="2">
        <v>2.3029600000000001</v>
      </c>
      <c r="I2004" s="2">
        <v>2.3184859999999996</v>
      </c>
      <c r="J2004" s="2">
        <v>1.9919650000000007</v>
      </c>
      <c r="K2004" s="17" t="s">
        <v>50</v>
      </c>
      <c r="L2004" s="17" t="s">
        <v>53</v>
      </c>
      <c r="M2004" s="17" t="s">
        <v>51</v>
      </c>
    </row>
    <row r="2005" spans="1:13" ht="13.5" x14ac:dyDescent="0.25">
      <c r="A2005" s="3">
        <v>44924</v>
      </c>
      <c r="B2005" s="2">
        <v>2.4178000000000002</v>
      </c>
      <c r="C2005" s="2">
        <v>65.418197639929076</v>
      </c>
      <c r="D2005" s="2">
        <v>-2.5259292806782518E-2</v>
      </c>
      <c r="E2005" s="2">
        <v>1.1272400687246812E-2</v>
      </c>
      <c r="F2005" s="2">
        <v>2.3498399999999999</v>
      </c>
      <c r="G2005" s="2">
        <v>2.3223599999999998</v>
      </c>
      <c r="H2005" s="2">
        <v>2.3066000000000004</v>
      </c>
      <c r="I2005" s="2">
        <v>2.3225299999999995</v>
      </c>
      <c r="J2005" s="2">
        <v>1.9947690000000007</v>
      </c>
      <c r="K2005" s="17" t="s">
        <v>50</v>
      </c>
      <c r="L2005" s="17" t="s">
        <v>53</v>
      </c>
      <c r="M2005" s="17" t="s">
        <v>51</v>
      </c>
    </row>
    <row r="2006" spans="1:13" ht="13.5" x14ac:dyDescent="0.25">
      <c r="A2006" s="3">
        <v>44925</v>
      </c>
      <c r="B2006" s="2">
        <v>2.4258999999999999</v>
      </c>
      <c r="C2006" s="2">
        <v>66.282874205070357</v>
      </c>
      <c r="D2006" s="2">
        <v>-3.2915582957616873E-2</v>
      </c>
      <c r="E2006" s="2">
        <v>6.3531498489012364E-3</v>
      </c>
      <c r="F2006" s="2">
        <v>2.3805800000000001</v>
      </c>
      <c r="G2006" s="2">
        <v>2.3353000000000002</v>
      </c>
      <c r="H2006" s="2">
        <v>2.3110499999999998</v>
      </c>
      <c r="I2006" s="2">
        <v>2.3272199999999996</v>
      </c>
      <c r="J2006" s="2">
        <v>1.9973165000000006</v>
      </c>
      <c r="K2006" s="17" t="s">
        <v>50</v>
      </c>
      <c r="L2006" s="17" t="s">
        <v>49</v>
      </c>
      <c r="M2006" s="17" t="s">
        <v>51</v>
      </c>
    </row>
    <row r="2007" spans="1:13" ht="13.5" x14ac:dyDescent="0.25">
      <c r="A2007" s="3">
        <v>44928</v>
      </c>
      <c r="B2007" s="2">
        <v>2.5228999999999999</v>
      </c>
      <c r="C2007" s="2">
        <v>74.504260807261161</v>
      </c>
      <c r="D2007" s="2">
        <v>-4.7198823583397775E-2</v>
      </c>
      <c r="E2007" s="2">
        <v>1.2954362300928559E-3</v>
      </c>
      <c r="F2007" s="2">
        <v>2.4323399999999999</v>
      </c>
      <c r="G2007" s="2">
        <v>2.3579400000000001</v>
      </c>
      <c r="H2007" s="2">
        <v>2.3219649999999996</v>
      </c>
      <c r="I2007" s="2">
        <v>2.3330419999999994</v>
      </c>
      <c r="J2007" s="2">
        <v>2.0004605</v>
      </c>
      <c r="K2007" s="17" t="s">
        <v>50</v>
      </c>
      <c r="L2007" s="17" t="s">
        <v>49</v>
      </c>
      <c r="M2007" s="17" t="s">
        <v>51</v>
      </c>
    </row>
    <row r="2008" spans="1:13" ht="13.5" x14ac:dyDescent="0.25">
      <c r="A2008" s="3">
        <v>44929</v>
      </c>
      <c r="B2008" s="2">
        <v>2.5390999999999999</v>
      </c>
      <c r="C2008" s="2">
        <v>75.575409540997583</v>
      </c>
      <c r="D2008" s="2">
        <v>-6.1631575371876135E-2</v>
      </c>
      <c r="E2008" s="2">
        <v>-4.3965686425612516E-3</v>
      </c>
      <c r="F2008" s="2">
        <v>2.4646999999999997</v>
      </c>
      <c r="G2008" s="2">
        <v>2.3822000000000001</v>
      </c>
      <c r="H2008" s="2">
        <v>2.3336899999999998</v>
      </c>
      <c r="I2008" s="2">
        <v>2.3391879999999996</v>
      </c>
      <c r="J2008" s="2">
        <v>2.0038710000000002</v>
      </c>
      <c r="K2008" s="17" t="s">
        <v>50</v>
      </c>
      <c r="L2008" s="17" t="s">
        <v>49</v>
      </c>
      <c r="M2008" s="17" t="s">
        <v>51</v>
      </c>
    </row>
    <row r="2009" spans="1:13" ht="13.5" x14ac:dyDescent="0.25">
      <c r="A2009" s="3">
        <v>44930</v>
      </c>
      <c r="B2009" s="2">
        <v>2.5310000000000001</v>
      </c>
      <c r="C2009" s="2">
        <v>73.903541074319804</v>
      </c>
      <c r="D2009" s="2">
        <v>-7.5647758962600342E-2</v>
      </c>
      <c r="E2009" s="2">
        <v>-7.8138553707001457E-3</v>
      </c>
      <c r="F2009" s="2">
        <v>2.4873400000000001</v>
      </c>
      <c r="G2009" s="2">
        <v>2.40646</v>
      </c>
      <c r="H2009" s="2">
        <v>2.3450099999999994</v>
      </c>
      <c r="I2009" s="2">
        <v>2.3442019999999992</v>
      </c>
      <c r="J2009" s="2">
        <v>2.0073155000000003</v>
      </c>
      <c r="K2009" s="17" t="s">
        <v>50</v>
      </c>
      <c r="L2009" s="17" t="s">
        <v>53</v>
      </c>
      <c r="M2009" s="17" t="s">
        <v>51</v>
      </c>
    </row>
    <row r="2010" spans="1:13" ht="13.5" x14ac:dyDescent="0.25">
      <c r="A2010" s="3">
        <v>44931</v>
      </c>
      <c r="B2010" s="2">
        <v>2.6522999999999999</v>
      </c>
      <c r="C2010" s="2">
        <v>80.765672937189109</v>
      </c>
      <c r="D2010" s="2">
        <v>-9.6270720363166529E-2</v>
      </c>
      <c r="E2010" s="2">
        <v>-9.3407513527204115E-3</v>
      </c>
      <c r="F2010" s="2">
        <v>2.53424</v>
      </c>
      <c r="G2010" s="2">
        <v>2.44204</v>
      </c>
      <c r="H2010" s="2">
        <v>2.3623949999999998</v>
      </c>
      <c r="I2010" s="2">
        <v>2.3519659999999996</v>
      </c>
      <c r="J2010" s="2">
        <v>2.0114775000000007</v>
      </c>
      <c r="K2010" s="17" t="s">
        <v>50</v>
      </c>
      <c r="L2010" s="17" t="s">
        <v>49</v>
      </c>
      <c r="M2010" s="17" t="s">
        <v>51</v>
      </c>
    </row>
    <row r="2011" spans="1:13" ht="13.5" x14ac:dyDescent="0.25">
      <c r="A2011" s="3">
        <v>44932</v>
      </c>
      <c r="B2011" s="2">
        <v>2.8058999999999998</v>
      </c>
      <c r="C2011" s="2">
        <v>85.842386223196044</v>
      </c>
      <c r="D2011" s="2">
        <v>-0.13050214914864533</v>
      </c>
      <c r="E2011" s="2">
        <v>-9.0262414905883243E-3</v>
      </c>
      <c r="F2011" s="2">
        <v>2.6102400000000001</v>
      </c>
      <c r="G2011" s="2">
        <v>2.4954100000000001</v>
      </c>
      <c r="H2011" s="2">
        <v>2.3870549999999997</v>
      </c>
      <c r="I2011" s="2">
        <v>2.3624779999999994</v>
      </c>
      <c r="J2011" s="2">
        <v>2.0165190000000006</v>
      </c>
      <c r="K2011" s="17" t="s">
        <v>50</v>
      </c>
      <c r="L2011" s="17" t="s">
        <v>49</v>
      </c>
      <c r="M2011" s="17" t="s">
        <v>51</v>
      </c>
    </row>
    <row r="2012" spans="1:13" ht="13.5" x14ac:dyDescent="0.25">
      <c r="A2012" s="3">
        <v>44935</v>
      </c>
      <c r="B2012" s="2">
        <v>2.7170000000000001</v>
      </c>
      <c r="C2012" s="2">
        <v>73.715251064953918</v>
      </c>
      <c r="D2012" s="2">
        <v>-0.15657746059996169</v>
      </c>
      <c r="E2012" s="2">
        <v>-8.2658532881634602E-3</v>
      </c>
      <c r="F2012" s="2">
        <v>2.64906</v>
      </c>
      <c r="G2012" s="2">
        <v>2.5407000000000002</v>
      </c>
      <c r="H2012" s="2">
        <v>2.4109099999999999</v>
      </c>
      <c r="I2012" s="2">
        <v>2.3712119999999994</v>
      </c>
      <c r="J2012" s="2">
        <v>2.0212645000000005</v>
      </c>
      <c r="K2012" s="17" t="s">
        <v>50</v>
      </c>
      <c r="L2012" s="17" t="s">
        <v>49</v>
      </c>
      <c r="M2012" s="17" t="s">
        <v>51</v>
      </c>
    </row>
    <row r="2013" spans="1:13" ht="13.5" x14ac:dyDescent="0.25">
      <c r="A2013" s="3">
        <v>44936</v>
      </c>
      <c r="B2013" s="2">
        <v>2.6684999999999999</v>
      </c>
      <c r="C2013" s="2">
        <v>68.065754363106493</v>
      </c>
      <c r="D2013" s="2">
        <v>-0.1593757534965774</v>
      </c>
      <c r="E2013" s="2">
        <v>-7.8530583205809901E-3</v>
      </c>
      <c r="F2013" s="2">
        <v>2.6749400000000003</v>
      </c>
      <c r="G2013" s="2">
        <v>2.56982</v>
      </c>
      <c r="H2013" s="2">
        <v>2.4331499999999999</v>
      </c>
      <c r="I2013" s="2">
        <v>2.3784899999999998</v>
      </c>
      <c r="J2013" s="2">
        <v>2.0255820000000004</v>
      </c>
      <c r="K2013" s="17" t="s">
        <v>50</v>
      </c>
      <c r="L2013" s="17" t="s">
        <v>49</v>
      </c>
      <c r="M2013" s="17" t="s">
        <v>51</v>
      </c>
    </row>
    <row r="2014" spans="1:13" ht="13.5" x14ac:dyDescent="0.25">
      <c r="A2014" s="3">
        <v>44937</v>
      </c>
      <c r="B2014" s="2">
        <v>2.6038000000000001</v>
      </c>
      <c r="C2014" s="2">
        <v>61.314803084760527</v>
      </c>
      <c r="D2014" s="2">
        <v>-0.15204705700821064</v>
      </c>
      <c r="E2014" s="2">
        <v>-6.69024481286288E-3</v>
      </c>
      <c r="F2014" s="2">
        <v>2.6894999999999998</v>
      </c>
      <c r="G2014" s="2">
        <v>2.5884200000000002</v>
      </c>
      <c r="H2014" s="2">
        <v>2.4477049999999996</v>
      </c>
      <c r="I2014" s="2">
        <v>2.3846359999999995</v>
      </c>
      <c r="J2014" s="2">
        <v>2.0293160000000001</v>
      </c>
      <c r="K2014" s="17" t="s">
        <v>50</v>
      </c>
      <c r="L2014" s="17" t="s">
        <v>53</v>
      </c>
      <c r="M2014" s="17" t="s">
        <v>51</v>
      </c>
    </row>
    <row r="2015" spans="1:13" ht="13.5" x14ac:dyDescent="0.25">
      <c r="A2015" s="3">
        <v>44938</v>
      </c>
      <c r="B2015" s="2">
        <v>2.6360999999999999</v>
      </c>
      <c r="C2015" s="2">
        <v>63.273206893521369</v>
      </c>
      <c r="D2015" s="2">
        <v>-0.14908472150298557</v>
      </c>
      <c r="E2015" s="2">
        <v>-5.5789398346658033E-3</v>
      </c>
      <c r="F2015" s="2">
        <v>2.6862599999999999</v>
      </c>
      <c r="G2015" s="2">
        <v>2.6102499999999997</v>
      </c>
      <c r="H2015" s="2">
        <v>2.4663049999999997</v>
      </c>
      <c r="I2015" s="2">
        <v>2.3904579999999997</v>
      </c>
      <c r="J2015" s="2">
        <v>2.0331370000000004</v>
      </c>
      <c r="K2015" s="17" t="s">
        <v>50</v>
      </c>
      <c r="L2015" s="17" t="s">
        <v>53</v>
      </c>
      <c r="M2015" s="17" t="s">
        <v>52</v>
      </c>
    </row>
    <row r="2016" spans="1:13" ht="13.5" x14ac:dyDescent="0.25">
      <c r="A2016" s="3">
        <v>44939</v>
      </c>
      <c r="B2016" s="2">
        <v>2.5794999999999999</v>
      </c>
      <c r="C2016" s="2">
        <v>57.755607307970259</v>
      </c>
      <c r="D2016" s="2">
        <v>-0.14211383503589481</v>
      </c>
      <c r="E2016" s="2">
        <v>-4.5851184354593379E-3</v>
      </c>
      <c r="F2016" s="2">
        <v>2.6409799999999999</v>
      </c>
      <c r="G2016" s="2">
        <v>2.62561</v>
      </c>
      <c r="H2016" s="2">
        <v>2.4804550000000001</v>
      </c>
      <c r="I2016" s="2">
        <v>2.3943399999999992</v>
      </c>
      <c r="J2016" s="2">
        <v>2.0367495000000004</v>
      </c>
      <c r="K2016" s="17" t="s">
        <v>47</v>
      </c>
      <c r="L2016" s="17" t="s">
        <v>53</v>
      </c>
      <c r="M2016" s="17" t="s">
        <v>46</v>
      </c>
    </row>
    <row r="2017" spans="1:13" ht="13.5" x14ac:dyDescent="0.25">
      <c r="A2017" s="3">
        <v>44942</v>
      </c>
      <c r="B2017" s="2">
        <v>2.5632999999999999</v>
      </c>
      <c r="C2017" s="2">
        <v>56.243827744813629</v>
      </c>
      <c r="D2017" s="2">
        <v>-0.12066013384332086</v>
      </c>
      <c r="E2017" s="2">
        <v>-4.2816235501416363E-3</v>
      </c>
      <c r="F2017" s="2">
        <v>2.6102400000000001</v>
      </c>
      <c r="G2017" s="2">
        <v>2.6296500000000003</v>
      </c>
      <c r="H2017" s="2">
        <v>2.493795</v>
      </c>
      <c r="I2017" s="2">
        <v>2.3980599999999996</v>
      </c>
      <c r="J2017" s="2">
        <v>2.0402810000000007</v>
      </c>
      <c r="K2017" s="17" t="s">
        <v>47</v>
      </c>
      <c r="L2017" s="17" t="s">
        <v>53</v>
      </c>
      <c r="M2017" s="17" t="s">
        <v>46</v>
      </c>
    </row>
    <row r="2018" spans="1:13" ht="13.5" x14ac:dyDescent="0.25">
      <c r="A2018" s="3">
        <v>44943</v>
      </c>
      <c r="B2018" s="2">
        <v>2.5066999999999999</v>
      </c>
      <c r="C2018" s="2">
        <v>51.201161462983606</v>
      </c>
      <c r="D2018" s="2">
        <v>-9.6252132808189561E-2</v>
      </c>
      <c r="E2018" s="2">
        <v>-4.6350826252378168E-3</v>
      </c>
      <c r="F2018" s="2">
        <v>2.5778799999999999</v>
      </c>
      <c r="G2018" s="2">
        <v>2.6264099999999995</v>
      </c>
      <c r="H2018" s="2">
        <v>2.5043050000000004</v>
      </c>
      <c r="I2018" s="2">
        <v>2.400647999999999</v>
      </c>
      <c r="J2018" s="2">
        <v>2.0434925000000006</v>
      </c>
      <c r="K2018" s="17" t="s">
        <v>47</v>
      </c>
      <c r="L2018" s="17" t="s">
        <v>53</v>
      </c>
      <c r="M2018" s="17" t="s">
        <v>46</v>
      </c>
    </row>
    <row r="2019" spans="1:13" ht="13.5" x14ac:dyDescent="0.25">
      <c r="A2019" s="3">
        <v>44944</v>
      </c>
      <c r="B2019" s="2">
        <v>2.4582000000000002</v>
      </c>
      <c r="C2019" s="2">
        <v>47.288677938107313</v>
      </c>
      <c r="D2019" s="2">
        <v>-7.3316495156070527E-2</v>
      </c>
      <c r="E2019" s="2">
        <v>-5.1828384473684413E-3</v>
      </c>
      <c r="F2019" s="2">
        <v>2.5487600000000001</v>
      </c>
      <c r="G2019" s="2">
        <v>2.6191299999999997</v>
      </c>
      <c r="H2019" s="2">
        <v>2.5127950000000001</v>
      </c>
      <c r="I2019" s="2">
        <v>2.4024259999999997</v>
      </c>
      <c r="J2019" s="2">
        <v>2.0464985000000002</v>
      </c>
      <c r="K2019" s="17" t="s">
        <v>47</v>
      </c>
      <c r="L2019" s="17" t="s">
        <v>53</v>
      </c>
      <c r="M2019" s="17" t="s">
        <v>46</v>
      </c>
    </row>
    <row r="2020" spans="1:13" ht="13.5" x14ac:dyDescent="0.25">
      <c r="A2020" s="3">
        <v>44945</v>
      </c>
      <c r="B2020" s="2">
        <v>2.5066999999999999</v>
      </c>
      <c r="C2020" s="2">
        <v>51.296577875022209</v>
      </c>
      <c r="D2020" s="2">
        <v>-3.8612887364170234E-2</v>
      </c>
      <c r="E2020" s="2">
        <v>-5.7424469944633563E-3</v>
      </c>
      <c r="F2020" s="2">
        <v>2.5228799999999998</v>
      </c>
      <c r="G2020" s="2">
        <v>2.6045699999999998</v>
      </c>
      <c r="H2020" s="2">
        <v>2.5233050000000001</v>
      </c>
      <c r="I2020" s="2">
        <v>2.4053359999999997</v>
      </c>
      <c r="J2020" s="2">
        <v>2.0497470000000004</v>
      </c>
      <c r="K2020" s="17" t="s">
        <v>47</v>
      </c>
      <c r="L2020" s="17" t="s">
        <v>48</v>
      </c>
      <c r="M2020" s="17" t="s">
        <v>46</v>
      </c>
    </row>
    <row r="2021" spans="1:13" ht="13.5" x14ac:dyDescent="0.25">
      <c r="A2021" s="3">
        <v>44946</v>
      </c>
      <c r="B2021" s="2">
        <v>2.5632999999999999</v>
      </c>
      <c r="C2021" s="2">
        <v>55.544690082307831</v>
      </c>
      <c r="D2021" s="2">
        <v>1.0114017741896131E-2</v>
      </c>
      <c r="E2021" s="2">
        <v>-6.0489411387948163E-3</v>
      </c>
      <c r="F2021" s="2">
        <v>2.5196399999999999</v>
      </c>
      <c r="G2021" s="2">
        <v>2.5803099999999999</v>
      </c>
      <c r="H2021" s="2">
        <v>2.5378599999999998</v>
      </c>
      <c r="I2021" s="2">
        <v>2.4092159999999998</v>
      </c>
      <c r="J2021" s="2">
        <v>2.0534270000000006</v>
      </c>
      <c r="K2021" s="17" t="s">
        <v>47</v>
      </c>
      <c r="L2021" s="17" t="s">
        <v>53</v>
      </c>
      <c r="M2021" s="17" t="s">
        <v>46</v>
      </c>
    </row>
    <row r="2022" spans="1:13" ht="13.5" x14ac:dyDescent="0.25">
      <c r="A2022" s="3">
        <v>44949</v>
      </c>
      <c r="B2022" s="2">
        <v>2.5876000000000001</v>
      </c>
      <c r="C2022" s="2">
        <v>57.268003279281942</v>
      </c>
      <c r="D2022" s="2">
        <v>3.5462857722525332E-2</v>
      </c>
      <c r="E2022" s="2">
        <v>-4.8216352438821102E-3</v>
      </c>
      <c r="F2022" s="2">
        <v>2.5245000000000002</v>
      </c>
      <c r="G2022" s="2">
        <v>2.5673700000000004</v>
      </c>
      <c r="H2022" s="2">
        <v>2.5540349999999998</v>
      </c>
      <c r="I2022" s="2">
        <v>2.4137439999999999</v>
      </c>
      <c r="J2022" s="2">
        <v>2.0571170000000003</v>
      </c>
      <c r="K2022" s="17" t="s">
        <v>47</v>
      </c>
      <c r="L2022" s="17" t="s">
        <v>53</v>
      </c>
      <c r="M2022" s="17" t="s">
        <v>54</v>
      </c>
    </row>
    <row r="2023" spans="1:13" ht="13.5" x14ac:dyDescent="0.25">
      <c r="A2023" s="3">
        <v>44950</v>
      </c>
      <c r="B2023" s="2">
        <v>2.6280000000000001</v>
      </c>
      <c r="C2023" s="2">
        <v>60.041391714562188</v>
      </c>
      <c r="D2023" s="2">
        <v>4.593943767632247E-2</v>
      </c>
      <c r="E2023" s="2">
        <v>-3.1395404932360233E-3</v>
      </c>
      <c r="F2023" s="2">
        <v>2.5487600000000001</v>
      </c>
      <c r="G2023" s="2">
        <v>2.56332</v>
      </c>
      <c r="H2023" s="2">
        <v>2.56657</v>
      </c>
      <c r="I2023" s="2">
        <v>2.4189179999999997</v>
      </c>
      <c r="J2023" s="2">
        <v>2.0611205000000004</v>
      </c>
      <c r="K2023" s="17" t="s">
        <v>50</v>
      </c>
      <c r="L2023" s="17" t="s">
        <v>53</v>
      </c>
      <c r="M2023" s="17" t="s">
        <v>51</v>
      </c>
    </row>
    <row r="2024" spans="1:13" ht="13.5" x14ac:dyDescent="0.25">
      <c r="A2024" s="3">
        <v>44951</v>
      </c>
      <c r="B2024" s="2">
        <v>2.6280000000000001</v>
      </c>
      <c r="C2024" s="2">
        <v>60.041391714562188</v>
      </c>
      <c r="D2024" s="2">
        <v>4.4131750316177332E-2</v>
      </c>
      <c r="E2024" s="2">
        <v>-2.284526548162507E-3</v>
      </c>
      <c r="F2024" s="2">
        <v>2.5827200000000001</v>
      </c>
      <c r="G2024" s="2">
        <v>2.5657400000000004</v>
      </c>
      <c r="H2024" s="2">
        <v>2.57708</v>
      </c>
      <c r="I2024" s="2">
        <v>2.4240919999999999</v>
      </c>
      <c r="J2024" s="2">
        <v>2.065124</v>
      </c>
      <c r="K2024" s="17" t="s">
        <v>50</v>
      </c>
      <c r="L2024" s="17" t="s">
        <v>53</v>
      </c>
      <c r="M2024" s="17" t="s">
        <v>51</v>
      </c>
    </row>
    <row r="2025" spans="1:13" ht="13.5" x14ac:dyDescent="0.25">
      <c r="A2025" s="3">
        <v>44952</v>
      </c>
      <c r="B2025" s="2">
        <v>2.5956999999999999</v>
      </c>
      <c r="C2025" s="2">
        <v>56.633236098953461</v>
      </c>
      <c r="D2025" s="2">
        <v>4.9298585001918749E-2</v>
      </c>
      <c r="E2025" s="2">
        <v>-9.5641406342175943E-4</v>
      </c>
      <c r="F2025" s="2">
        <v>2.6005200000000004</v>
      </c>
      <c r="G2025" s="2">
        <v>2.5617000000000001</v>
      </c>
      <c r="H2025" s="2">
        <v>2.5859750000000004</v>
      </c>
      <c r="I2025" s="2">
        <v>2.429106</v>
      </c>
      <c r="J2025" s="2">
        <v>2.0688920000000004</v>
      </c>
      <c r="K2025" s="17" t="s">
        <v>50</v>
      </c>
      <c r="L2025" s="17" t="s">
        <v>53</v>
      </c>
      <c r="M2025" s="17" t="s">
        <v>51</v>
      </c>
    </row>
    <row r="2026" spans="1:13" ht="13.5" x14ac:dyDescent="0.25">
      <c r="A2026" s="3">
        <v>44953</v>
      </c>
      <c r="B2026" s="2">
        <v>2.6604000000000001</v>
      </c>
      <c r="C2026" s="2">
        <v>61.364155189514797</v>
      </c>
      <c r="D2026" s="2">
        <v>3.9744981579044936E-2</v>
      </c>
      <c r="E2026" s="2">
        <v>6.4044355026007034E-4</v>
      </c>
      <c r="F2026" s="2">
        <v>2.6199399999999997</v>
      </c>
      <c r="G2026" s="2">
        <v>2.5697900000000002</v>
      </c>
      <c r="H2026" s="2">
        <v>2.5977000000000006</v>
      </c>
      <c r="I2026" s="2">
        <v>2.4347679999999996</v>
      </c>
      <c r="J2026" s="2">
        <v>2.0730205000000002</v>
      </c>
      <c r="K2026" s="17" t="s">
        <v>50</v>
      </c>
      <c r="L2026" s="17" t="s">
        <v>53</v>
      </c>
      <c r="M2026" s="17" t="s">
        <v>51</v>
      </c>
    </row>
    <row r="2027" spans="1:13" ht="13.5" x14ac:dyDescent="0.25">
      <c r="A2027" s="3">
        <v>44956</v>
      </c>
      <c r="B2027" s="2">
        <v>2.7008000000000001</v>
      </c>
      <c r="C2027" s="2">
        <v>64.00471432273828</v>
      </c>
      <c r="D2027" s="2">
        <v>2.5400192782444986E-2</v>
      </c>
      <c r="E2027" s="2">
        <v>2.3602339087712195E-3</v>
      </c>
      <c r="F2027" s="2">
        <v>2.6425800000000002</v>
      </c>
      <c r="G2027" s="2">
        <v>2.5835400000000002</v>
      </c>
      <c r="H2027" s="2">
        <v>2.6065950000000004</v>
      </c>
      <c r="I2027" s="2">
        <v>2.4415599999999995</v>
      </c>
      <c r="J2027" s="2">
        <v>2.0773880000000005</v>
      </c>
      <c r="K2027" s="17" t="s">
        <v>50</v>
      </c>
      <c r="L2027" s="17" t="s">
        <v>53</v>
      </c>
      <c r="M2027" s="17" t="s">
        <v>51</v>
      </c>
    </row>
    <row r="2028" spans="1:13" ht="13.5" x14ac:dyDescent="0.25">
      <c r="A2028" s="3">
        <v>44957</v>
      </c>
      <c r="B2028" s="2">
        <v>2.7088999999999999</v>
      </c>
      <c r="C2028" s="2">
        <v>64.528167032700225</v>
      </c>
      <c r="D2028" s="2">
        <v>2.9972933801807322E-3</v>
      </c>
      <c r="E2028" s="2">
        <v>3.8335082391878703E-3</v>
      </c>
      <c r="F2028" s="2">
        <v>2.65876</v>
      </c>
      <c r="G2028" s="2">
        <v>2.6037600000000003</v>
      </c>
      <c r="H2028" s="2">
        <v>2.6150850000000001</v>
      </c>
      <c r="I2028" s="2">
        <v>2.4483519999999999</v>
      </c>
      <c r="J2028" s="2">
        <v>2.0816475000000003</v>
      </c>
      <c r="K2028" s="17" t="s">
        <v>50</v>
      </c>
      <c r="L2028" s="17" t="s">
        <v>53</v>
      </c>
      <c r="M2028" s="17" t="s">
        <v>51</v>
      </c>
    </row>
    <row r="2029" spans="1:13" ht="13.5" x14ac:dyDescent="0.25">
      <c r="A2029" s="3">
        <v>44958</v>
      </c>
      <c r="B2029" s="2">
        <v>2.6926999999999999</v>
      </c>
      <c r="C2029" s="2">
        <v>62.56841265153917</v>
      </c>
      <c r="D2029" s="2">
        <v>-2.3154804936466711E-2</v>
      </c>
      <c r="E2029" s="2">
        <v>5.0861313432461093E-3</v>
      </c>
      <c r="F2029" s="2">
        <v>2.6717000000000004</v>
      </c>
      <c r="G2029" s="2">
        <v>2.6272099999999998</v>
      </c>
      <c r="H2029" s="2">
        <v>2.6231700000000004</v>
      </c>
      <c r="I2029" s="2">
        <v>2.4549819999999993</v>
      </c>
      <c r="J2029" s="2">
        <v>2.0857890000000001</v>
      </c>
      <c r="K2029" s="17" t="s">
        <v>50</v>
      </c>
      <c r="L2029" s="17" t="s">
        <v>53</v>
      </c>
      <c r="M2029" s="17" t="s">
        <v>51</v>
      </c>
    </row>
    <row r="2030" spans="1:13" ht="13.5" x14ac:dyDescent="0.25">
      <c r="A2030" s="3">
        <v>44959</v>
      </c>
      <c r="B2030" s="2">
        <v>2.6926999999999999</v>
      </c>
      <c r="C2030" s="2">
        <v>62.56841265153917</v>
      </c>
      <c r="D2030" s="2">
        <v>-3.859129444453524E-2</v>
      </c>
      <c r="E2030" s="2">
        <v>6.0042232792470044E-3</v>
      </c>
      <c r="F2030" s="2">
        <v>2.6911</v>
      </c>
      <c r="G2030" s="2">
        <v>2.64581</v>
      </c>
      <c r="H2030" s="2">
        <v>2.6251900000000008</v>
      </c>
      <c r="I2030" s="2">
        <v>2.4619359999999997</v>
      </c>
      <c r="J2030" s="2">
        <v>2.0899675000000002</v>
      </c>
      <c r="K2030" s="17" t="s">
        <v>50</v>
      </c>
      <c r="L2030" s="17" t="s">
        <v>53</v>
      </c>
      <c r="M2030" s="17" t="s">
        <v>51</v>
      </c>
    </row>
    <row r="2031" spans="1:13" ht="13.5" x14ac:dyDescent="0.25">
      <c r="A2031" s="3">
        <v>44960</v>
      </c>
      <c r="B2031" s="2">
        <v>2.7008000000000001</v>
      </c>
      <c r="C2031" s="2">
        <v>63.216223184565322</v>
      </c>
      <c r="D2031" s="2">
        <v>-4.4257589136674547E-2</v>
      </c>
      <c r="E2031" s="2">
        <v>6.0063803798677939E-3</v>
      </c>
      <c r="F2031" s="2">
        <v>2.6991799999999997</v>
      </c>
      <c r="G2031" s="2">
        <v>2.6595599999999999</v>
      </c>
      <c r="H2031" s="2">
        <v>2.6199350000000008</v>
      </c>
      <c r="I2031" s="2">
        <v>2.4685659999999996</v>
      </c>
      <c r="J2031" s="2">
        <v>2.0943350000000001</v>
      </c>
      <c r="K2031" s="17" t="s">
        <v>50</v>
      </c>
      <c r="L2031" s="17" t="s">
        <v>53</v>
      </c>
      <c r="M2031" s="17" t="s">
        <v>51</v>
      </c>
    </row>
    <row r="2032" spans="1:13" ht="13.5" x14ac:dyDescent="0.25">
      <c r="A2032" s="3">
        <v>44963</v>
      </c>
      <c r="B2032" s="2">
        <v>2.7008000000000001</v>
      </c>
      <c r="C2032" s="2">
        <v>63.216223184565322</v>
      </c>
      <c r="D2032" s="2">
        <v>-4.602112384833168E-2</v>
      </c>
      <c r="E2032" s="2">
        <v>5.9163709313747245E-3</v>
      </c>
      <c r="F2032" s="2">
        <v>2.6991800000000006</v>
      </c>
      <c r="G2032" s="2">
        <v>2.6708799999999999</v>
      </c>
      <c r="H2032" s="2">
        <v>2.6191250000000008</v>
      </c>
      <c r="I2032" s="2">
        <v>2.4751959999999995</v>
      </c>
      <c r="J2032" s="2">
        <v>2.0987024999999999</v>
      </c>
      <c r="K2032" s="17" t="s">
        <v>47</v>
      </c>
      <c r="L2032" s="17" t="s">
        <v>53</v>
      </c>
      <c r="M2032" s="17" t="s">
        <v>53</v>
      </c>
    </row>
    <row r="2033" spans="1:13" ht="13.5" x14ac:dyDescent="0.25">
      <c r="A2033" s="3">
        <v>44964</v>
      </c>
      <c r="B2033" s="2">
        <v>2.6926999999999999</v>
      </c>
      <c r="C2033" s="2">
        <v>61.972347228885411</v>
      </c>
      <c r="D2033" s="2">
        <v>-4.1352997211044684E-2</v>
      </c>
      <c r="E2033" s="2">
        <v>5.7598271133721011E-3</v>
      </c>
      <c r="F2033" s="2">
        <v>2.6959399999999998</v>
      </c>
      <c r="G2033" s="2">
        <v>2.6773500000000001</v>
      </c>
      <c r="H2033" s="2">
        <v>2.6203350000000007</v>
      </c>
      <c r="I2033" s="2">
        <v>2.4818259999999994</v>
      </c>
      <c r="J2033" s="2">
        <v>2.1030285000000002</v>
      </c>
      <c r="K2033" s="17" t="s">
        <v>47</v>
      </c>
      <c r="L2033" s="17" t="s">
        <v>53</v>
      </c>
      <c r="M2033" s="17" t="s">
        <v>46</v>
      </c>
    </row>
    <row r="2034" spans="1:13" ht="13.5" x14ac:dyDescent="0.25">
      <c r="A2034" s="3">
        <v>44965</v>
      </c>
      <c r="B2034" s="2">
        <v>2.6926999999999999</v>
      </c>
      <c r="C2034" s="2">
        <v>61.972347228885411</v>
      </c>
      <c r="D2034" s="2">
        <v>-3.7961695746377977E-2</v>
      </c>
      <c r="E2034" s="2">
        <v>5.5566593160772861E-3</v>
      </c>
      <c r="F2034" s="2">
        <v>2.6959400000000002</v>
      </c>
      <c r="G2034" s="2">
        <v>2.6838199999999999</v>
      </c>
      <c r="H2034" s="2">
        <v>2.6247800000000003</v>
      </c>
      <c r="I2034" s="2">
        <v>2.4887799999999998</v>
      </c>
      <c r="J2034" s="2">
        <v>2.1073545</v>
      </c>
      <c r="K2034" s="17" t="s">
        <v>47</v>
      </c>
      <c r="L2034" s="17" t="s">
        <v>53</v>
      </c>
      <c r="M2034" s="17" t="s">
        <v>53</v>
      </c>
    </row>
    <row r="2035" spans="1:13" ht="13.5" x14ac:dyDescent="0.25">
      <c r="A2035" s="3">
        <v>44966</v>
      </c>
      <c r="B2035" s="2">
        <v>2.6684999999999999</v>
      </c>
      <c r="C2035" s="2">
        <v>58.016838899884576</v>
      </c>
      <c r="D2035" s="2">
        <v>-3.8786041370968416E-2</v>
      </c>
      <c r="E2035" s="2">
        <v>5.3222541528937951E-3</v>
      </c>
      <c r="F2035" s="2">
        <v>2.6911</v>
      </c>
      <c r="G2035" s="2">
        <v>2.6911</v>
      </c>
      <c r="H2035" s="2">
        <v>2.6264000000000007</v>
      </c>
      <c r="I2035" s="2">
        <v>2.4952499999999995</v>
      </c>
      <c r="J2035" s="2">
        <v>2.1116000000000001</v>
      </c>
      <c r="K2035" s="17" t="s">
        <v>47</v>
      </c>
      <c r="L2035" s="17" t="s">
        <v>53</v>
      </c>
      <c r="M2035" s="17" t="s">
        <v>46</v>
      </c>
    </row>
    <row r="2036" spans="1:13" ht="13.5" x14ac:dyDescent="0.25">
      <c r="A2036" s="3">
        <v>44967</v>
      </c>
      <c r="B2036" s="2">
        <v>2.6684999999999999</v>
      </c>
      <c r="C2036" s="2">
        <v>58.016838899884576</v>
      </c>
      <c r="D2036" s="2">
        <v>-2.9865673511362711E-2</v>
      </c>
      <c r="E2036" s="2">
        <v>5.0684274261341266E-3</v>
      </c>
      <c r="F2036" s="2">
        <v>2.6846399999999999</v>
      </c>
      <c r="G2036" s="2">
        <v>2.69191</v>
      </c>
      <c r="H2036" s="2">
        <v>2.6308500000000006</v>
      </c>
      <c r="I2036" s="2">
        <v>2.5018819999999993</v>
      </c>
      <c r="J2036" s="2">
        <v>2.1158859999999997</v>
      </c>
      <c r="K2036" s="17" t="s">
        <v>47</v>
      </c>
      <c r="L2036" s="17" t="s">
        <v>53</v>
      </c>
      <c r="M2036" s="17" t="s">
        <v>46</v>
      </c>
    </row>
    <row r="2037" spans="1:13" ht="13.5" x14ac:dyDescent="0.25">
      <c r="A2037" s="3">
        <v>44970</v>
      </c>
      <c r="B2037" s="2">
        <v>2.7008000000000001</v>
      </c>
      <c r="C2037" s="2">
        <v>61.791839383850686</v>
      </c>
      <c r="D2037" s="2">
        <v>-1.8805947427496417E-2</v>
      </c>
      <c r="E2037" s="2">
        <v>4.8041816846869801E-3</v>
      </c>
      <c r="F2037" s="2">
        <v>2.6846399999999995</v>
      </c>
      <c r="G2037" s="2">
        <v>2.69191</v>
      </c>
      <c r="H2037" s="2">
        <v>2.6377250000000005</v>
      </c>
      <c r="I2037" s="2">
        <v>2.5098059999999993</v>
      </c>
      <c r="J2037" s="2">
        <v>2.120212</v>
      </c>
      <c r="K2037" s="17" t="s">
        <v>47</v>
      </c>
      <c r="L2037" s="17" t="s">
        <v>53</v>
      </c>
      <c r="M2037" s="17" t="s">
        <v>53</v>
      </c>
    </row>
    <row r="2038" spans="1:13" ht="13.5" x14ac:dyDescent="0.25">
      <c r="A2038" s="3">
        <v>44971</v>
      </c>
      <c r="B2038" s="2">
        <v>2.7978000000000001</v>
      </c>
      <c r="C2038" s="2">
        <v>70.399648685944285</v>
      </c>
      <c r="D2038" s="2">
        <v>-1.5865638416746819E-2</v>
      </c>
      <c r="E2038" s="2">
        <v>4.5363080032502345E-3</v>
      </c>
      <c r="F2038" s="2">
        <v>2.70566</v>
      </c>
      <c r="G2038" s="2">
        <v>2.7008000000000001</v>
      </c>
      <c r="H2038" s="2">
        <v>2.6522800000000002</v>
      </c>
      <c r="I2038" s="2">
        <v>2.5196699999999992</v>
      </c>
      <c r="J2038" s="2">
        <v>2.1251039999999999</v>
      </c>
      <c r="K2038" s="17" t="s">
        <v>50</v>
      </c>
      <c r="L2038" s="17" t="s">
        <v>53</v>
      </c>
      <c r="M2038" s="17" t="s">
        <v>51</v>
      </c>
    </row>
    <row r="2039" spans="1:13" ht="13.5" x14ac:dyDescent="0.25">
      <c r="A2039" s="3">
        <v>44972</v>
      </c>
      <c r="B2039" s="2">
        <v>2.7816999999999998</v>
      </c>
      <c r="C2039" s="2">
        <v>67.67443856649794</v>
      </c>
      <c r="D2039" s="2">
        <v>-1.5693993027507069E-2</v>
      </c>
      <c r="E2039" s="2">
        <v>4.1409747279049216E-3</v>
      </c>
      <c r="F2039" s="2">
        <v>2.7234600000000002</v>
      </c>
      <c r="G2039" s="2">
        <v>2.7097000000000007</v>
      </c>
      <c r="H2039" s="2">
        <v>2.6684550000000007</v>
      </c>
      <c r="I2039" s="2">
        <v>2.5292119999999993</v>
      </c>
      <c r="J2039" s="2">
        <v>2.1301174999999999</v>
      </c>
      <c r="K2039" s="17" t="s">
        <v>50</v>
      </c>
      <c r="L2039" s="17" t="s">
        <v>53</v>
      </c>
      <c r="M2039" s="17" t="s">
        <v>51</v>
      </c>
    </row>
    <row r="2040" spans="1:13" ht="13.5" x14ac:dyDescent="0.25">
      <c r="A2040" s="3">
        <v>44973</v>
      </c>
      <c r="B2040" s="2">
        <v>2.7654999999999998</v>
      </c>
      <c r="C2040" s="2">
        <v>64.949967133413935</v>
      </c>
      <c r="D2040" s="2">
        <v>-1.5194909112547172E-2</v>
      </c>
      <c r="E2040" s="2">
        <v>3.3895167853920764E-3</v>
      </c>
      <c r="F2040" s="2">
        <v>2.7428599999999994</v>
      </c>
      <c r="G2040" s="2">
        <v>2.7169800000000004</v>
      </c>
      <c r="H2040" s="2">
        <v>2.6813950000000006</v>
      </c>
      <c r="I2040" s="2">
        <v>2.5384299999999995</v>
      </c>
      <c r="J2040" s="2">
        <v>2.1349695000000004</v>
      </c>
      <c r="K2040" s="17" t="s">
        <v>50</v>
      </c>
      <c r="L2040" s="17" t="s">
        <v>53</v>
      </c>
      <c r="M2040" s="17" t="s">
        <v>51</v>
      </c>
    </row>
    <row r="2041" spans="1:13" ht="13.5" x14ac:dyDescent="0.25">
      <c r="A2041" s="3">
        <v>44974</v>
      </c>
      <c r="B2041" s="2">
        <v>2.7816999999999998</v>
      </c>
      <c r="C2041" s="2">
        <v>66.406426859110496</v>
      </c>
      <c r="D2041" s="2">
        <v>-1.5414203377321467E-2</v>
      </c>
      <c r="E2041" s="2">
        <v>3.0612149281699173E-3</v>
      </c>
      <c r="F2041" s="2">
        <v>2.7655000000000003</v>
      </c>
      <c r="G2041" s="2">
        <v>2.7250699999999997</v>
      </c>
      <c r="H2041" s="2">
        <v>2.6923150000000002</v>
      </c>
      <c r="I2041" s="2">
        <v>2.5478099999999997</v>
      </c>
      <c r="J2041" s="2">
        <v>2.1399830000000004</v>
      </c>
      <c r="K2041" s="17" t="s">
        <v>50</v>
      </c>
      <c r="L2041" s="17" t="s">
        <v>53</v>
      </c>
      <c r="M2041" s="17" t="s">
        <v>51</v>
      </c>
    </row>
    <row r="2042" spans="1:13" ht="13.5" x14ac:dyDescent="0.25">
      <c r="A2042" s="3">
        <v>44977</v>
      </c>
      <c r="B2042" s="2">
        <v>2.7816999999999998</v>
      </c>
      <c r="C2042" s="2">
        <v>66.406426859110496</v>
      </c>
      <c r="D2042" s="2">
        <v>-1.6332292007815941E-2</v>
      </c>
      <c r="E2042" s="2">
        <v>3.0480302247777829E-3</v>
      </c>
      <c r="F2042" s="2">
        <v>2.7816800000000002</v>
      </c>
      <c r="G2042" s="2">
        <v>2.7331599999999998</v>
      </c>
      <c r="H2042" s="2">
        <v>2.7020200000000005</v>
      </c>
      <c r="I2042" s="2">
        <v>2.5586459999999995</v>
      </c>
      <c r="J2042" s="2">
        <v>2.1450775000000006</v>
      </c>
      <c r="K2042" s="17" t="s">
        <v>50</v>
      </c>
      <c r="L2042" s="17" t="s">
        <v>53</v>
      </c>
      <c r="M2042" s="17" t="s">
        <v>51</v>
      </c>
    </row>
    <row r="2043" spans="1:13" ht="13.5" x14ac:dyDescent="0.25">
      <c r="A2043" s="3">
        <v>44978</v>
      </c>
      <c r="B2043" s="2">
        <v>2.7816999999999998</v>
      </c>
      <c r="C2043" s="2">
        <v>66.406426859110496</v>
      </c>
      <c r="D2043" s="2">
        <v>-1.9033560399139393E-2</v>
      </c>
      <c r="E2043" s="2">
        <v>3.007979276956038E-3</v>
      </c>
      <c r="F2043" s="2">
        <v>2.7784600000000004</v>
      </c>
      <c r="G2043" s="2">
        <v>2.7420599999999999</v>
      </c>
      <c r="H2043" s="2">
        <v>2.7097050000000005</v>
      </c>
      <c r="I2043" s="2">
        <v>2.5698059999999994</v>
      </c>
      <c r="J2043" s="2">
        <v>2.1501720000000004</v>
      </c>
      <c r="K2043" s="17" t="s">
        <v>47</v>
      </c>
      <c r="L2043" s="17" t="s">
        <v>53</v>
      </c>
      <c r="M2043" s="17" t="s">
        <v>46</v>
      </c>
    </row>
    <row r="2044" spans="1:13" ht="13.5" x14ac:dyDescent="0.25">
      <c r="A2044" s="3">
        <v>44979</v>
      </c>
      <c r="B2044" s="2">
        <v>2.8058999999999998</v>
      </c>
      <c r="C2044" s="2">
        <v>68.823510420431205</v>
      </c>
      <c r="D2044" s="2">
        <v>-2.373986970403319E-2</v>
      </c>
      <c r="E2044" s="2">
        <v>2.9463328312534088E-3</v>
      </c>
      <c r="F2044" s="2">
        <v>2.7833000000000001</v>
      </c>
      <c r="G2044" s="2">
        <v>2.7533800000000004</v>
      </c>
      <c r="H2044" s="2">
        <v>2.7186000000000008</v>
      </c>
      <c r="I2044" s="2">
        <v>2.5796699999999992</v>
      </c>
      <c r="J2044" s="2">
        <v>2.1553065000000005</v>
      </c>
      <c r="K2044" s="17" t="s">
        <v>50</v>
      </c>
      <c r="L2044" s="17" t="s">
        <v>53</v>
      </c>
      <c r="M2044" s="17" t="s">
        <v>51</v>
      </c>
    </row>
    <row r="2045" spans="1:13" ht="13.5" x14ac:dyDescent="0.25">
      <c r="A2045" s="3">
        <v>44980</v>
      </c>
      <c r="B2045" s="2">
        <v>2.7978000000000001</v>
      </c>
      <c r="C2045" s="2">
        <v>67.083680937155435</v>
      </c>
      <c r="D2045" s="2">
        <v>-3.1569714661382697E-2</v>
      </c>
      <c r="E2045" s="2">
        <v>1.7491485473801857E-3</v>
      </c>
      <c r="F2045" s="2">
        <v>2.7897599999999998</v>
      </c>
      <c r="G2045" s="2">
        <v>2.7663099999999998</v>
      </c>
      <c r="H2045" s="2">
        <v>2.7287050000000006</v>
      </c>
      <c r="I2045" s="2">
        <v>2.5903439999999995</v>
      </c>
      <c r="J2045" s="2">
        <v>2.1604005000000006</v>
      </c>
      <c r="K2045" s="17" t="s">
        <v>50</v>
      </c>
      <c r="L2045" s="17" t="s">
        <v>53</v>
      </c>
      <c r="M2045" s="17" t="s">
        <v>51</v>
      </c>
    </row>
    <row r="2046" spans="1:13" ht="13.5" x14ac:dyDescent="0.25">
      <c r="A2046" s="3">
        <v>44981</v>
      </c>
      <c r="B2046" s="2">
        <v>2.7896999999999998</v>
      </c>
      <c r="C2046" s="2">
        <v>65.305785535157639</v>
      </c>
      <c r="D2046" s="2">
        <v>-3.821794401929024E-2</v>
      </c>
      <c r="E2046" s="2">
        <v>1.1209971626175185E-3</v>
      </c>
      <c r="F2046" s="2">
        <v>2.7913600000000001</v>
      </c>
      <c r="G2046" s="2">
        <v>2.7784300000000002</v>
      </c>
      <c r="H2046" s="2">
        <v>2.735170000000001</v>
      </c>
      <c r="I2046" s="2">
        <v>2.6002079999999994</v>
      </c>
      <c r="J2046" s="2">
        <v>2.1654944999999999</v>
      </c>
      <c r="K2046" s="17" t="s">
        <v>50</v>
      </c>
      <c r="L2046" s="17" t="s">
        <v>53</v>
      </c>
      <c r="M2046" s="17" t="s">
        <v>51</v>
      </c>
    </row>
    <row r="2047" spans="1:13" ht="13.5" x14ac:dyDescent="0.25">
      <c r="A2047" s="3">
        <v>44984</v>
      </c>
      <c r="B2047" s="2">
        <v>2.7574000000000001</v>
      </c>
      <c r="C2047" s="2">
        <v>58.632635011551386</v>
      </c>
      <c r="D2047" s="2">
        <v>-3.7010511818000857E-2</v>
      </c>
      <c r="E2047" s="2">
        <v>9.2227149168355987E-4</v>
      </c>
      <c r="F2047" s="2">
        <v>2.7865000000000002</v>
      </c>
      <c r="G2047" s="2">
        <v>2.78409</v>
      </c>
      <c r="H2047" s="2">
        <v>2.738</v>
      </c>
      <c r="I2047" s="2">
        <v>2.6094259999999996</v>
      </c>
      <c r="J2047" s="2">
        <v>2.1704675000000004</v>
      </c>
      <c r="K2047" s="17" t="s">
        <v>47</v>
      </c>
      <c r="L2047" s="17" t="s">
        <v>53</v>
      </c>
      <c r="M2047" s="17" t="s">
        <v>46</v>
      </c>
    </row>
    <row r="2048" spans="1:13" ht="13.5" x14ac:dyDescent="0.25">
      <c r="A2048" s="3">
        <v>44985</v>
      </c>
      <c r="B2048" s="2">
        <v>2.7654999999999998</v>
      </c>
      <c r="C2048" s="2">
        <v>59.743552716223583</v>
      </c>
      <c r="D2048" s="2">
        <v>-2.1964683035589072E-2</v>
      </c>
      <c r="E2048" s="2">
        <v>1.0434101859750932E-3</v>
      </c>
      <c r="F2048" s="2">
        <v>2.7832599999999998</v>
      </c>
      <c r="G2048" s="2">
        <v>2.7808600000000001</v>
      </c>
      <c r="H2048" s="2">
        <v>2.7408299999999999</v>
      </c>
      <c r="I2048" s="2">
        <v>2.6188059999999997</v>
      </c>
      <c r="J2048" s="2">
        <v>2.1754000000000002</v>
      </c>
      <c r="K2048" s="17" t="s">
        <v>50</v>
      </c>
      <c r="L2048" s="17" t="s">
        <v>53</v>
      </c>
      <c r="M2048" s="17" t="s">
        <v>52</v>
      </c>
    </row>
    <row r="2049" spans="1:13" ht="13.5" x14ac:dyDescent="0.25">
      <c r="A2049" s="3">
        <v>44986</v>
      </c>
      <c r="B2049" s="2">
        <v>2.7412000000000001</v>
      </c>
      <c r="C2049" s="2">
        <v>54.973902450809625</v>
      </c>
      <c r="D2049" s="2">
        <v>-1.0235162672894926E-2</v>
      </c>
      <c r="E2049" s="2">
        <v>2.0841684820497993E-3</v>
      </c>
      <c r="F2049" s="2">
        <v>2.7703200000000003</v>
      </c>
      <c r="G2049" s="2">
        <v>2.7768100000000002</v>
      </c>
      <c r="H2049" s="2">
        <v>2.7432550000000004</v>
      </c>
      <c r="I2049" s="2">
        <v>2.6278619999999995</v>
      </c>
      <c r="J2049" s="2">
        <v>2.1802920000000001</v>
      </c>
      <c r="K2049" s="17" t="s">
        <v>47</v>
      </c>
      <c r="L2049" s="17" t="s">
        <v>53</v>
      </c>
      <c r="M2049" s="17" t="s">
        <v>46</v>
      </c>
    </row>
    <row r="2050" spans="1:13" ht="13.5" x14ac:dyDescent="0.25">
      <c r="A2050" s="3">
        <v>44987</v>
      </c>
      <c r="B2050" s="2">
        <v>2.7088999999999999</v>
      </c>
      <c r="C2050" s="2">
        <v>49.335734353998319</v>
      </c>
      <c r="D2050" s="2">
        <v>-5.669041246547657E-4</v>
      </c>
      <c r="E2050" s="2">
        <v>3.7685137438194455E-3</v>
      </c>
      <c r="F2050" s="2">
        <v>2.7525399999999998</v>
      </c>
      <c r="G2050" s="2">
        <v>2.7711499999999996</v>
      </c>
      <c r="H2050" s="2">
        <v>2.7440650000000004</v>
      </c>
      <c r="I2050" s="2">
        <v>2.63611</v>
      </c>
      <c r="J2050" s="2">
        <v>2.1850630000000009</v>
      </c>
      <c r="K2050" s="17" t="s">
        <v>47</v>
      </c>
      <c r="L2050" s="17" t="s">
        <v>53</v>
      </c>
      <c r="M2050" s="17" t="s">
        <v>46</v>
      </c>
    </row>
    <row r="2051" spans="1:13" ht="13.5" x14ac:dyDescent="0.25">
      <c r="A2051" s="3">
        <v>44988</v>
      </c>
      <c r="B2051" s="2">
        <v>2.7088999999999999</v>
      </c>
      <c r="C2051" s="2">
        <v>49.335734353998319</v>
      </c>
      <c r="D2051" s="2">
        <v>1.0151724699461351E-2</v>
      </c>
      <c r="E2051" s="2">
        <v>5.0827802837692905E-3</v>
      </c>
      <c r="F2051" s="2">
        <v>2.7363799999999996</v>
      </c>
      <c r="G2051" s="2">
        <v>2.7638699999999998</v>
      </c>
      <c r="H2051" s="2">
        <v>2.7444699999999997</v>
      </c>
      <c r="I2051" s="2">
        <v>2.644844</v>
      </c>
      <c r="J2051" s="2">
        <v>2.1898340000000003</v>
      </c>
      <c r="K2051" s="17" t="s">
        <v>47</v>
      </c>
      <c r="L2051" s="17" t="s">
        <v>53</v>
      </c>
      <c r="M2051" s="17" t="s">
        <v>46</v>
      </c>
    </row>
    <row r="2052" spans="1:13" ht="13.5" x14ac:dyDescent="0.25">
      <c r="A2052" s="3">
        <v>44991</v>
      </c>
      <c r="B2052" s="2">
        <v>2.6684999999999999</v>
      </c>
      <c r="C2052" s="2">
        <v>42.94638961013117</v>
      </c>
      <c r="D2052" s="2">
        <v>2.2256043867080244E-2</v>
      </c>
      <c r="E2052" s="2">
        <v>4.6182831560198393E-3</v>
      </c>
      <c r="F2052" s="2">
        <v>2.7185999999999999</v>
      </c>
      <c r="G2052" s="2">
        <v>2.7525500000000003</v>
      </c>
      <c r="H2052" s="2">
        <v>2.7428549999999996</v>
      </c>
      <c r="I2052" s="2">
        <v>2.6529319999999994</v>
      </c>
      <c r="J2052" s="2">
        <v>2.1943625000000004</v>
      </c>
      <c r="K2052" s="17" t="s">
        <v>47</v>
      </c>
      <c r="L2052" s="17" t="s">
        <v>53</v>
      </c>
      <c r="M2052" s="17" t="s">
        <v>46</v>
      </c>
    </row>
    <row r="2053" spans="1:13" ht="13.5" x14ac:dyDescent="0.25">
      <c r="A2053" s="3">
        <v>44992</v>
      </c>
      <c r="B2053" s="2">
        <v>2.7088999999999999</v>
      </c>
      <c r="C2053" s="2">
        <v>49.929675386156546</v>
      </c>
      <c r="D2053" s="2">
        <v>2.9783290578267785E-2</v>
      </c>
      <c r="E2053" s="2">
        <v>3.4192108537174602E-3</v>
      </c>
      <c r="F2053" s="2">
        <v>2.7072799999999999</v>
      </c>
      <c r="G2053" s="2">
        <v>2.7452700000000001</v>
      </c>
      <c r="H2053" s="2">
        <v>2.7436650000000005</v>
      </c>
      <c r="I2053" s="2">
        <v>2.6595640000000005</v>
      </c>
      <c r="J2053" s="2">
        <v>2.1990929999999995</v>
      </c>
      <c r="K2053" s="17" t="s">
        <v>47</v>
      </c>
      <c r="L2053" s="17" t="s">
        <v>53</v>
      </c>
      <c r="M2053" s="17" t="s">
        <v>46</v>
      </c>
    </row>
    <row r="2054" spans="1:13" ht="13.5" x14ac:dyDescent="0.25">
      <c r="A2054" s="3">
        <v>44993</v>
      </c>
      <c r="B2054" s="2">
        <v>2.7088999999999999</v>
      </c>
      <c r="C2054" s="2">
        <v>49.929675386156546</v>
      </c>
      <c r="D2054" s="2">
        <v>3.9894001926596534E-2</v>
      </c>
      <c r="E2054" s="2">
        <v>1.8248138314086422E-3</v>
      </c>
      <c r="F2054" s="2">
        <v>2.7008199999999998</v>
      </c>
      <c r="G2054" s="2">
        <v>2.7355700000000001</v>
      </c>
      <c r="H2054" s="2">
        <v>2.7444750000000004</v>
      </c>
      <c r="I2054" s="2">
        <v>2.6653860000000003</v>
      </c>
      <c r="J2054" s="2">
        <v>2.2038639999999998</v>
      </c>
      <c r="K2054" s="17" t="s">
        <v>47</v>
      </c>
      <c r="L2054" s="17" t="s">
        <v>53</v>
      </c>
      <c r="M2054" s="17" t="s">
        <v>46</v>
      </c>
    </row>
    <row r="2055" spans="1:13" ht="13.5" x14ac:dyDescent="0.25">
      <c r="A2055" s="3">
        <v>44994</v>
      </c>
      <c r="B2055" s="2">
        <v>2.7330999999999999</v>
      </c>
      <c r="C2055" s="2">
        <v>53.853576864216528</v>
      </c>
      <c r="D2055" s="2">
        <v>4.5427533587805158E-2</v>
      </c>
      <c r="E2055" s="2">
        <v>3.25362369156119E-3</v>
      </c>
      <c r="F2055" s="2">
        <v>2.70566</v>
      </c>
      <c r="G2055" s="2">
        <v>2.7290999999999999</v>
      </c>
      <c r="H2055" s="2">
        <v>2.7477050000000003</v>
      </c>
      <c r="I2055" s="2">
        <v>2.6716920000000006</v>
      </c>
      <c r="J2055" s="2">
        <v>2.2088369999999999</v>
      </c>
      <c r="K2055" s="17" t="s">
        <v>50</v>
      </c>
      <c r="L2055" s="17" t="s">
        <v>53</v>
      </c>
      <c r="M2055" s="17" t="s">
        <v>51</v>
      </c>
    </row>
    <row r="2056" spans="1:13" ht="13.5" x14ac:dyDescent="0.25">
      <c r="A2056" s="3">
        <v>44995</v>
      </c>
      <c r="B2056" s="2">
        <v>2.7088999999999999</v>
      </c>
      <c r="C2056" s="2">
        <v>49.662274637002412</v>
      </c>
      <c r="D2056" s="2">
        <v>5.0528989634759824E-2</v>
      </c>
      <c r="E2056" s="2">
        <v>3.8140931350797293E-3</v>
      </c>
      <c r="F2056" s="2">
        <v>2.70566</v>
      </c>
      <c r="G2056" s="2">
        <v>2.7210200000000002</v>
      </c>
      <c r="H2056" s="2">
        <v>2.7497250000000002</v>
      </c>
      <c r="I2056" s="2">
        <v>2.6773520000000004</v>
      </c>
      <c r="J2056" s="2">
        <v>2.213689</v>
      </c>
      <c r="K2056" s="17" t="s">
        <v>50</v>
      </c>
      <c r="L2056" s="17" t="s">
        <v>53</v>
      </c>
      <c r="M2056" s="17" t="s">
        <v>53</v>
      </c>
    </row>
    <row r="2057" spans="1:13" ht="13.5" x14ac:dyDescent="0.25">
      <c r="A2057" s="3">
        <v>44998</v>
      </c>
      <c r="B2057" s="2">
        <v>2.7088999999999999</v>
      </c>
      <c r="C2057" s="2">
        <v>49.662274637002412</v>
      </c>
      <c r="D2057" s="2">
        <v>4.9901594917875158E-2</v>
      </c>
      <c r="E2057" s="2">
        <v>3.7922298038737586E-3</v>
      </c>
      <c r="F2057" s="2">
        <v>2.71374</v>
      </c>
      <c r="G2057" s="2">
        <v>2.71617</v>
      </c>
      <c r="H2057" s="2">
        <v>2.75013</v>
      </c>
      <c r="I2057" s="2">
        <v>2.6810719999999999</v>
      </c>
      <c r="J2057" s="2">
        <v>2.2185410000000001</v>
      </c>
      <c r="K2057" s="17" t="s">
        <v>50</v>
      </c>
      <c r="L2057" s="17" t="s">
        <v>53</v>
      </c>
      <c r="M2057" s="17" t="s">
        <v>51</v>
      </c>
    </row>
    <row r="2058" spans="1:13" ht="13.5" x14ac:dyDescent="0.25">
      <c r="A2058" s="3">
        <v>44999</v>
      </c>
      <c r="B2058" s="2">
        <v>2.7330999999999999</v>
      </c>
      <c r="C2058" s="2">
        <v>53.829688180937751</v>
      </c>
      <c r="D2058" s="2">
        <v>4.8847635012420287E-2</v>
      </c>
      <c r="E2058" s="2">
        <v>3.3978744242680482E-3</v>
      </c>
      <c r="F2058" s="2">
        <v>2.7185800000000002</v>
      </c>
      <c r="G2058" s="2">
        <v>2.7129300000000001</v>
      </c>
      <c r="H2058" s="2">
        <v>2.7468950000000003</v>
      </c>
      <c r="I2058" s="2">
        <v>2.6849519999999996</v>
      </c>
      <c r="J2058" s="2">
        <v>2.2234329999999995</v>
      </c>
      <c r="K2058" s="17" t="s">
        <v>50</v>
      </c>
      <c r="L2058" s="17" t="s">
        <v>53</v>
      </c>
      <c r="M2058" s="17" t="s">
        <v>51</v>
      </c>
    </row>
    <row r="2059" spans="1:13" ht="13.5" x14ac:dyDescent="0.25">
      <c r="A2059" s="3">
        <v>45000</v>
      </c>
      <c r="B2059" s="2">
        <v>2.7492999999999999</v>
      </c>
      <c r="C2059" s="2">
        <v>56.430110033440606</v>
      </c>
      <c r="D2059" s="2">
        <v>4.289598397524097E-2</v>
      </c>
      <c r="E2059" s="2">
        <v>1.9152842549112886E-3</v>
      </c>
      <c r="F2059" s="2">
        <v>2.7266599999999999</v>
      </c>
      <c r="G2059" s="2">
        <v>2.71374</v>
      </c>
      <c r="H2059" s="2">
        <v>2.7452750000000004</v>
      </c>
      <c r="I2059" s="2">
        <v>2.6893180000000001</v>
      </c>
      <c r="J2059" s="2">
        <v>2.2284464999999996</v>
      </c>
      <c r="K2059" s="17" t="s">
        <v>50</v>
      </c>
      <c r="L2059" s="17" t="s">
        <v>53</v>
      </c>
      <c r="M2059" s="17" t="s">
        <v>51</v>
      </c>
    </row>
    <row r="2060" spans="1:13" ht="13.5" x14ac:dyDescent="0.25">
      <c r="A2060" s="3">
        <v>45001</v>
      </c>
      <c r="B2060" s="2">
        <v>2.6764999999999999</v>
      </c>
      <c r="C2060" s="2">
        <v>44.343335846090042</v>
      </c>
      <c r="D2060" s="2">
        <v>3.807522052474166E-2</v>
      </c>
      <c r="E2060" s="2">
        <v>1.7746838175690589E-4</v>
      </c>
      <c r="F2060" s="2">
        <v>2.7153399999999999</v>
      </c>
      <c r="G2060" s="2">
        <v>2.7105000000000001</v>
      </c>
      <c r="H2060" s="2">
        <v>2.7408249999999996</v>
      </c>
      <c r="I2060" s="2">
        <v>2.6898020000000002</v>
      </c>
      <c r="J2060" s="2">
        <v>2.2331364999999992</v>
      </c>
      <c r="K2060" s="17" t="s">
        <v>50</v>
      </c>
      <c r="L2060" s="17" t="s">
        <v>53</v>
      </c>
      <c r="M2060" s="17" t="s">
        <v>52</v>
      </c>
    </row>
    <row r="2061" spans="1:13" ht="13.5" x14ac:dyDescent="0.25">
      <c r="A2061" s="3">
        <v>45002</v>
      </c>
      <c r="B2061" s="2">
        <v>2.7008000000000001</v>
      </c>
      <c r="C2061" s="2">
        <v>48.32223397637852</v>
      </c>
      <c r="D2061" s="2">
        <v>3.243359422563552E-2</v>
      </c>
      <c r="E2061" s="2">
        <v>-1.6296233246591559E-3</v>
      </c>
      <c r="F2061" s="2">
        <v>2.7137199999999999</v>
      </c>
      <c r="G2061" s="2">
        <v>2.7096900000000002</v>
      </c>
      <c r="H2061" s="2">
        <v>2.7367799999999995</v>
      </c>
      <c r="I2061" s="2">
        <v>2.6877</v>
      </c>
      <c r="J2061" s="2">
        <v>2.2381499999999992</v>
      </c>
      <c r="K2061" s="17" t="s">
        <v>50</v>
      </c>
      <c r="L2061" s="17" t="s">
        <v>53</v>
      </c>
      <c r="M2061" s="17" t="s">
        <v>52</v>
      </c>
    </row>
    <row r="2062" spans="1:13" ht="13.5" x14ac:dyDescent="0.25">
      <c r="A2062" s="3">
        <v>45006</v>
      </c>
      <c r="B2062" s="2">
        <v>2.7088999999999999</v>
      </c>
      <c r="C2062" s="2">
        <v>49.61526241588296</v>
      </c>
      <c r="D2062" s="2">
        <v>2.0920826108379753E-2</v>
      </c>
      <c r="E2062" s="2">
        <v>-1.970754221286774E-4</v>
      </c>
      <c r="F2062" s="2">
        <v>2.7137199999999999</v>
      </c>
      <c r="G2062" s="2">
        <v>2.71373</v>
      </c>
      <c r="H2062" s="2">
        <v>2.7331399999999997</v>
      </c>
      <c r="I2062" s="2">
        <v>2.6875379999999995</v>
      </c>
      <c r="J2062" s="2">
        <v>2.2432039999999995</v>
      </c>
      <c r="K2062" s="17" t="s">
        <v>50</v>
      </c>
      <c r="L2062" s="17" t="s">
        <v>53</v>
      </c>
      <c r="M2062" s="17" t="s">
        <v>53</v>
      </c>
    </row>
    <row r="2063" spans="1:13" ht="13.5" x14ac:dyDescent="0.25">
      <c r="A2063" s="3">
        <v>45007</v>
      </c>
      <c r="B2063" s="2">
        <v>2.7088999999999999</v>
      </c>
      <c r="C2063" s="2">
        <v>49.61526241588296</v>
      </c>
      <c r="D2063" s="2">
        <v>1.7417422869978161E-2</v>
      </c>
      <c r="E2063" s="2">
        <v>3.4272659074655655E-3</v>
      </c>
      <c r="F2063" s="2">
        <v>2.7088799999999997</v>
      </c>
      <c r="G2063" s="2">
        <v>2.71373</v>
      </c>
      <c r="H2063" s="2">
        <v>2.7294999999999998</v>
      </c>
      <c r="I2063" s="2">
        <v>2.6883460000000001</v>
      </c>
      <c r="J2063" s="2">
        <v>2.2482579999999994</v>
      </c>
      <c r="K2063" s="17" t="s">
        <v>47</v>
      </c>
      <c r="L2063" s="17" t="s">
        <v>53</v>
      </c>
      <c r="M2063" s="17" t="s">
        <v>46</v>
      </c>
    </row>
    <row r="2064" spans="1:13" ht="13.5" x14ac:dyDescent="0.25">
      <c r="A2064" s="3">
        <v>45008</v>
      </c>
      <c r="B2064" s="2">
        <v>2.7088999999999999</v>
      </c>
      <c r="C2064" s="2">
        <v>49.61526241588296</v>
      </c>
      <c r="D2064" s="2">
        <v>1.4474102123424704E-2</v>
      </c>
      <c r="E2064" s="2">
        <v>8.8705384643061481E-3</v>
      </c>
      <c r="F2064" s="2">
        <v>2.7008000000000001</v>
      </c>
      <c r="G2064" s="2">
        <v>2.71373</v>
      </c>
      <c r="H2064" s="2">
        <v>2.7246499999999996</v>
      </c>
      <c r="I2064" s="2">
        <v>2.690448</v>
      </c>
      <c r="J2064" s="2">
        <v>2.2533119999999993</v>
      </c>
      <c r="K2064" s="17" t="s">
        <v>47</v>
      </c>
      <c r="L2064" s="17" t="s">
        <v>53</v>
      </c>
      <c r="M2064" s="17" t="s">
        <v>46</v>
      </c>
    </row>
    <row r="2065" spans="1:13" ht="13.5" x14ac:dyDescent="0.25">
      <c r="A2065" s="3">
        <v>45009</v>
      </c>
      <c r="B2065" s="2">
        <v>2.7088999999999999</v>
      </c>
      <c r="C2065" s="2">
        <v>49.61526241588296</v>
      </c>
      <c r="D2065" s="2">
        <v>1.5726211485829644E-2</v>
      </c>
      <c r="E2065" s="2">
        <v>1.2745925619941426E-2</v>
      </c>
      <c r="F2065" s="2">
        <v>2.7072799999999999</v>
      </c>
      <c r="G2065" s="2">
        <v>2.7113100000000001</v>
      </c>
      <c r="H2065" s="2">
        <v>2.7202049999999995</v>
      </c>
      <c r="I2065" s="2">
        <v>2.6919040000000001</v>
      </c>
      <c r="J2065" s="2">
        <v>2.2582039999999997</v>
      </c>
      <c r="K2065" s="17" t="s">
        <v>50</v>
      </c>
      <c r="L2065" s="17" t="s">
        <v>53</v>
      </c>
      <c r="M2065" s="17" t="s">
        <v>51</v>
      </c>
    </row>
    <row r="2066" spans="1:13" ht="13.5" x14ac:dyDescent="0.25">
      <c r="A2066" s="3">
        <v>45012</v>
      </c>
      <c r="B2066" s="2">
        <v>2.7088999999999999</v>
      </c>
      <c r="C2066" s="2">
        <v>49.61526241588296</v>
      </c>
      <c r="D2066" s="2">
        <v>1.3080699316935007E-2</v>
      </c>
      <c r="E2066" s="2">
        <v>1.4774365047870624E-2</v>
      </c>
      <c r="F2066" s="2">
        <v>2.7088999999999999</v>
      </c>
      <c r="G2066" s="2">
        <v>2.7113100000000001</v>
      </c>
      <c r="H2066" s="2">
        <v>2.7161649999999997</v>
      </c>
      <c r="I2066" s="2">
        <v>2.6944920000000003</v>
      </c>
      <c r="J2066" s="2">
        <v>2.2630959999999991</v>
      </c>
      <c r="K2066" s="17" t="s">
        <v>50</v>
      </c>
      <c r="L2066" s="17" t="s">
        <v>53</v>
      </c>
      <c r="M2066" s="17" t="s">
        <v>51</v>
      </c>
    </row>
    <row r="2067" spans="1:13" ht="13.5" x14ac:dyDescent="0.25">
      <c r="A2067" s="3">
        <v>45013</v>
      </c>
      <c r="B2067" s="2">
        <v>2.7088999999999999</v>
      </c>
      <c r="C2067" s="2">
        <v>49.61526241588296</v>
      </c>
      <c r="D2067" s="2">
        <v>1.0858936799232222E-2</v>
      </c>
      <c r="E2067" s="2">
        <v>1.3093427616519162E-2</v>
      </c>
      <c r="F2067" s="2">
        <v>2.7088999999999999</v>
      </c>
      <c r="G2067" s="2">
        <v>2.7113100000000001</v>
      </c>
      <c r="H2067" s="2">
        <v>2.71374</v>
      </c>
      <c r="I2067" s="2">
        <v>2.6974040000000001</v>
      </c>
      <c r="J2067" s="2">
        <v>2.267987999999999</v>
      </c>
      <c r="K2067" s="17" t="s">
        <v>53</v>
      </c>
      <c r="L2067" s="17" t="s">
        <v>53</v>
      </c>
      <c r="M2067" s="17" t="s">
        <v>53</v>
      </c>
    </row>
    <row r="2068" spans="1:13" ht="13.5" x14ac:dyDescent="0.25">
      <c r="A2068" s="3">
        <v>45014</v>
      </c>
      <c r="B2068" s="2">
        <v>2.7896999999999998</v>
      </c>
      <c r="C2068" s="2">
        <v>63.734996356310674</v>
      </c>
      <c r="D2068" s="2">
        <v>6.732382840357154E-3</v>
      </c>
      <c r="E2068" s="2">
        <v>7.9029505771958351E-3</v>
      </c>
      <c r="F2068" s="2">
        <v>2.72506</v>
      </c>
      <c r="G2068" s="2">
        <v>2.7169699999999999</v>
      </c>
      <c r="H2068" s="2">
        <v>2.7149499999999995</v>
      </c>
      <c r="I2068" s="2">
        <v>2.7030640000000004</v>
      </c>
      <c r="J2068" s="2">
        <v>2.2732839999999985</v>
      </c>
      <c r="K2068" s="17" t="s">
        <v>50</v>
      </c>
      <c r="L2068" s="17" t="s">
        <v>53</v>
      </c>
      <c r="M2068" s="17" t="s">
        <v>51</v>
      </c>
    </row>
    <row r="2069" spans="1:13" ht="13.5" x14ac:dyDescent="0.25">
      <c r="A2069" s="3">
        <v>45015</v>
      </c>
      <c r="B2069" s="2">
        <v>2.8140000000000001</v>
      </c>
      <c r="C2069" s="2">
        <v>66.752616572071105</v>
      </c>
      <c r="D2069" s="2">
        <v>3.4698988800947461E-3</v>
      </c>
      <c r="E2069" s="2">
        <v>9.2729890342237685E-4</v>
      </c>
      <c r="F2069" s="2">
        <v>2.7460800000000001</v>
      </c>
      <c r="G2069" s="2">
        <v>2.7234399999999996</v>
      </c>
      <c r="H2069" s="2">
        <v>2.7185899999999998</v>
      </c>
      <c r="I2069" s="2">
        <v>2.7101800000000003</v>
      </c>
      <c r="J2069" s="2">
        <v>2.278701499999999</v>
      </c>
      <c r="K2069" s="17" t="s">
        <v>50</v>
      </c>
      <c r="L2069" s="17" t="s">
        <v>53</v>
      </c>
      <c r="M2069" s="17" t="s">
        <v>51</v>
      </c>
    </row>
    <row r="2070" spans="1:13" ht="13.5" x14ac:dyDescent="0.25">
      <c r="A2070" s="3">
        <v>45016</v>
      </c>
      <c r="B2070" s="2">
        <v>2.8140000000000001</v>
      </c>
      <c r="C2070" s="2">
        <v>66.752616572071105</v>
      </c>
      <c r="D2070" s="2">
        <v>-1.1063043241251513E-2</v>
      </c>
      <c r="E2070" s="2">
        <v>-8.7964105136683589E-3</v>
      </c>
      <c r="F2070" s="2">
        <v>2.7671000000000001</v>
      </c>
      <c r="G2070" s="2">
        <v>2.73719</v>
      </c>
      <c r="H2070" s="2">
        <v>2.7238449999999998</v>
      </c>
      <c r="I2070" s="2">
        <v>2.7163259999999996</v>
      </c>
      <c r="J2070" s="2">
        <v>2.2841189999999991</v>
      </c>
      <c r="K2070" s="17" t="s">
        <v>50</v>
      </c>
      <c r="L2070" s="17" t="s">
        <v>53</v>
      </c>
      <c r="M2070" s="17" t="s">
        <v>51</v>
      </c>
    </row>
    <row r="2071" spans="1:13" ht="13.5" x14ac:dyDescent="0.25">
      <c r="A2071" s="3">
        <v>45019</v>
      </c>
      <c r="B2071" s="2">
        <v>2.7978000000000001</v>
      </c>
      <c r="C2071" s="2">
        <v>62.71760810979066</v>
      </c>
      <c r="D2071" s="2">
        <v>-1.895166691762018E-2</v>
      </c>
      <c r="E2071" s="2">
        <v>-2.031288153145536E-2</v>
      </c>
      <c r="F2071" s="2">
        <v>2.7848800000000002</v>
      </c>
      <c r="G2071" s="2">
        <v>2.7468899999999996</v>
      </c>
      <c r="H2071" s="2">
        <v>2.7282900000000003</v>
      </c>
      <c r="I2071" s="2">
        <v>2.7210159999999997</v>
      </c>
      <c r="J2071" s="2">
        <v>2.289455499999999</v>
      </c>
      <c r="K2071" s="17" t="s">
        <v>50</v>
      </c>
      <c r="L2071" s="17" t="s">
        <v>53</v>
      </c>
      <c r="M2071" s="17" t="s">
        <v>51</v>
      </c>
    </row>
    <row r="2072" spans="1:13" ht="13.5" x14ac:dyDescent="0.25">
      <c r="A2072" s="3">
        <v>45020</v>
      </c>
      <c r="B2072" s="2">
        <v>2.7978000000000001</v>
      </c>
      <c r="C2072" s="2">
        <v>62.717608109790653</v>
      </c>
      <c r="D2072" s="2">
        <v>-2.477549838010118E-2</v>
      </c>
      <c r="E2072" s="2">
        <v>-3.2903125142406946E-2</v>
      </c>
      <c r="F2072" s="2">
        <v>2.8026600000000004</v>
      </c>
      <c r="G2072" s="2">
        <v>2.7557799999999997</v>
      </c>
      <c r="H2072" s="2">
        <v>2.7347549999999998</v>
      </c>
      <c r="I2072" s="2">
        <v>2.7252199999999998</v>
      </c>
      <c r="J2072" s="2">
        <v>2.2947919999999993</v>
      </c>
      <c r="K2072" s="17" t="s">
        <v>50</v>
      </c>
      <c r="L2072" s="17" t="s">
        <v>53</v>
      </c>
      <c r="M2072" s="17" t="s">
        <v>51</v>
      </c>
    </row>
    <row r="2073" spans="1:13" ht="13.5" x14ac:dyDescent="0.25">
      <c r="A2073" s="3">
        <v>45021</v>
      </c>
      <c r="B2073" s="2">
        <v>2.7978000000000001</v>
      </c>
      <c r="C2073" s="2">
        <v>62.71760810979066</v>
      </c>
      <c r="D2073" s="2">
        <v>-3.0069092849223544E-2</v>
      </c>
      <c r="E2073" s="2">
        <v>-4.6031508320141287E-2</v>
      </c>
      <c r="F2073" s="2">
        <v>2.8042800000000003</v>
      </c>
      <c r="G2073" s="2">
        <v>2.7646699999999997</v>
      </c>
      <c r="H2073" s="2">
        <v>2.7391999999999999</v>
      </c>
      <c r="I2073" s="2">
        <v>2.7286160000000002</v>
      </c>
      <c r="J2073" s="2">
        <v>2.3001284999999991</v>
      </c>
      <c r="K2073" s="17" t="s">
        <v>47</v>
      </c>
      <c r="L2073" s="17" t="s">
        <v>53</v>
      </c>
      <c r="M2073" s="17" t="s">
        <v>54</v>
      </c>
    </row>
    <row r="2074" spans="1:13" ht="13.5" x14ac:dyDescent="0.25">
      <c r="A2074" s="3">
        <v>45022</v>
      </c>
      <c r="B2074" s="2">
        <v>2.7896999999999998</v>
      </c>
      <c r="C2074" s="2">
        <v>60.436228452754676</v>
      </c>
      <c r="D2074" s="2">
        <v>-3.4286933611650028E-2</v>
      </c>
      <c r="E2074" s="2">
        <v>-6.0750328100627138E-2</v>
      </c>
      <c r="F2074" s="2">
        <v>2.7994200000000005</v>
      </c>
      <c r="G2074" s="2">
        <v>2.7727499999999994</v>
      </c>
      <c r="H2074" s="2">
        <v>2.7432400000000001</v>
      </c>
      <c r="I2074" s="2">
        <v>2.7318500000000001</v>
      </c>
      <c r="J2074" s="2">
        <v>2.3055864999999991</v>
      </c>
      <c r="K2074" s="17" t="s">
        <v>47</v>
      </c>
      <c r="L2074" s="17" t="s">
        <v>53</v>
      </c>
      <c r="M2074" s="17" t="s">
        <v>46</v>
      </c>
    </row>
    <row r="2075" spans="1:13" ht="13.5" x14ac:dyDescent="0.25">
      <c r="A2075" s="3">
        <v>45023</v>
      </c>
      <c r="B2075" s="2">
        <v>2.7978000000000001</v>
      </c>
      <c r="C2075" s="2">
        <v>61.927656714935637</v>
      </c>
      <c r="D2075" s="2">
        <v>-3.8721573142193488E-2</v>
      </c>
      <c r="E2075" s="2">
        <v>-7.4817038212064313E-2</v>
      </c>
      <c r="F2075" s="2">
        <v>2.7961800000000001</v>
      </c>
      <c r="G2075" s="2">
        <v>2.7816399999999994</v>
      </c>
      <c r="H2075" s="2">
        <v>2.7464750000000007</v>
      </c>
      <c r="I2075" s="2">
        <v>2.7358919999999993</v>
      </c>
      <c r="J2075" s="2">
        <v>2.3109634999999993</v>
      </c>
      <c r="K2075" s="17" t="s">
        <v>47</v>
      </c>
      <c r="L2075" s="17" t="s">
        <v>53</v>
      </c>
      <c r="M2075" s="17" t="s">
        <v>46</v>
      </c>
    </row>
    <row r="2076" spans="1:13" ht="13.5" x14ac:dyDescent="0.25">
      <c r="A2076" s="3">
        <v>45026</v>
      </c>
      <c r="B2076" s="2">
        <v>2.8140000000000001</v>
      </c>
      <c r="C2076" s="2">
        <v>64.786732626482461</v>
      </c>
      <c r="D2076" s="2">
        <v>-4.3967839747124149E-2</v>
      </c>
      <c r="E2076" s="2">
        <v>-8.6860314637430672E-2</v>
      </c>
      <c r="F2076" s="2">
        <v>2.7994200000000005</v>
      </c>
      <c r="G2076" s="2">
        <v>2.7921499999999999</v>
      </c>
      <c r="H2076" s="2">
        <v>2.7517300000000007</v>
      </c>
      <c r="I2076" s="2">
        <v>2.7389639999999997</v>
      </c>
      <c r="J2076" s="2">
        <v>2.3164214999999992</v>
      </c>
      <c r="K2076" s="17" t="s">
        <v>50</v>
      </c>
      <c r="L2076" s="17" t="s">
        <v>53</v>
      </c>
      <c r="M2076" s="17" t="s">
        <v>51</v>
      </c>
    </row>
    <row r="2077" spans="1:13" ht="13.5" x14ac:dyDescent="0.25">
      <c r="A2077" s="3">
        <v>45027</v>
      </c>
      <c r="B2077" s="2">
        <v>2.8140000000000001</v>
      </c>
      <c r="C2077" s="2">
        <v>64.786732626482461</v>
      </c>
      <c r="D2077" s="2">
        <v>-4.8774825380649478E-2</v>
      </c>
      <c r="E2077" s="2">
        <v>-9.2400457305326145E-2</v>
      </c>
      <c r="F2077" s="2">
        <v>2.8026600000000004</v>
      </c>
      <c r="G2077" s="2">
        <v>2.8026599999999999</v>
      </c>
      <c r="H2077" s="2">
        <v>2.7569850000000007</v>
      </c>
      <c r="I2077" s="2">
        <v>2.7412279999999991</v>
      </c>
      <c r="J2077" s="2">
        <v>2.3219199999999995</v>
      </c>
      <c r="K2077" s="17" t="s">
        <v>50</v>
      </c>
      <c r="L2077" s="17" t="s">
        <v>53</v>
      </c>
      <c r="M2077" s="17" t="s">
        <v>51</v>
      </c>
    </row>
    <row r="2078" spans="1:13" ht="13.5" x14ac:dyDescent="0.25">
      <c r="A2078" s="3">
        <v>45028</v>
      </c>
      <c r="B2078" s="2">
        <v>2.8140000000000001</v>
      </c>
      <c r="C2078" s="2">
        <v>64.786732626482461</v>
      </c>
      <c r="D2078" s="2">
        <v>-4.0752095317107884E-2</v>
      </c>
      <c r="E2078" s="2">
        <v>-9.1638866589811172E-2</v>
      </c>
      <c r="F2078" s="2">
        <v>2.8059000000000003</v>
      </c>
      <c r="G2078" s="2">
        <v>2.8050900000000003</v>
      </c>
      <c r="H2078" s="2">
        <v>2.7610300000000003</v>
      </c>
      <c r="I2078" s="2">
        <v>2.7433299999999989</v>
      </c>
      <c r="J2078" s="2">
        <v>2.3274184999999998</v>
      </c>
      <c r="K2078" s="17" t="s">
        <v>50</v>
      </c>
      <c r="L2078" s="17" t="s">
        <v>53</v>
      </c>
      <c r="M2078" s="17" t="s">
        <v>51</v>
      </c>
    </row>
    <row r="2079" spans="1:13" ht="13.5" x14ac:dyDescent="0.25">
      <c r="A2079" s="3">
        <v>45029</v>
      </c>
      <c r="B2079" s="2">
        <v>2.8140000000000001</v>
      </c>
      <c r="C2079" s="2">
        <v>64.786732626482461</v>
      </c>
      <c r="D2079" s="2">
        <v>-3.0540530790776454E-2</v>
      </c>
      <c r="E2079" s="2">
        <v>-8.8204685650772899E-2</v>
      </c>
      <c r="F2079" s="2">
        <v>2.8107600000000001</v>
      </c>
      <c r="G2079" s="2">
        <v>2.8050900000000003</v>
      </c>
      <c r="H2079" s="2">
        <v>2.764265</v>
      </c>
      <c r="I2079" s="2">
        <v>2.7457559999999988</v>
      </c>
      <c r="J2079" s="2">
        <v>2.3329170000000001</v>
      </c>
      <c r="K2079" s="17" t="s">
        <v>50</v>
      </c>
      <c r="L2079" s="17" t="s">
        <v>53</v>
      </c>
      <c r="M2079" s="17" t="s">
        <v>51</v>
      </c>
    </row>
    <row r="2080" spans="1:13" ht="13.5" x14ac:dyDescent="0.25">
      <c r="A2080" s="3">
        <v>45030</v>
      </c>
      <c r="B2080" s="2">
        <v>2.8140000000000001</v>
      </c>
      <c r="C2080" s="2">
        <v>64.786732626482461</v>
      </c>
      <c r="D2080" s="2">
        <v>-2.2191977036063459E-2</v>
      </c>
      <c r="E2080" s="2">
        <v>-8.2293853234761835E-2</v>
      </c>
      <c r="F2080" s="2">
        <v>2.8140000000000001</v>
      </c>
      <c r="G2080" s="2">
        <v>2.8050899999999999</v>
      </c>
      <c r="H2080" s="2">
        <v>2.7711400000000004</v>
      </c>
      <c r="I2080" s="2">
        <v>2.7481819999999986</v>
      </c>
      <c r="J2080" s="2">
        <v>2.3384155</v>
      </c>
      <c r="K2080" s="17" t="s">
        <v>50</v>
      </c>
      <c r="L2080" s="17" t="s">
        <v>53</v>
      </c>
      <c r="M2080" s="17" t="s">
        <v>51</v>
      </c>
    </row>
    <row r="2081" spans="1:13" ht="13.5" x14ac:dyDescent="0.25">
      <c r="A2081" s="3">
        <v>45033</v>
      </c>
      <c r="B2081" s="2">
        <v>2.8140000000000001</v>
      </c>
      <c r="C2081" s="2">
        <v>64.786732626482461</v>
      </c>
      <c r="D2081" s="2">
        <v>-1.7890495011304797E-2</v>
      </c>
      <c r="E2081" s="2">
        <v>-7.475892084420023E-2</v>
      </c>
      <c r="F2081" s="2">
        <v>2.8140000000000001</v>
      </c>
      <c r="G2081" s="2">
        <v>2.8067100000000003</v>
      </c>
      <c r="H2081" s="2">
        <v>2.7767999999999997</v>
      </c>
      <c r="I2081" s="2">
        <v>2.7504459999999988</v>
      </c>
      <c r="J2081" s="2">
        <v>2.3438330000000001</v>
      </c>
      <c r="K2081" s="17" t="s">
        <v>53</v>
      </c>
      <c r="L2081" s="17" t="s">
        <v>53</v>
      </c>
      <c r="M2081" s="17" t="s">
        <v>53</v>
      </c>
    </row>
    <row r="2082" spans="1:13" ht="13.5" x14ac:dyDescent="0.25">
      <c r="A2082" s="3">
        <v>45034</v>
      </c>
      <c r="B2082" s="2">
        <v>2.7896999999999998</v>
      </c>
      <c r="C2082" s="2">
        <v>55.103988169395102</v>
      </c>
      <c r="D2082" s="2">
        <v>-1.2701123111435564E-2</v>
      </c>
      <c r="E2082" s="2">
        <v>-6.6473485960504342E-2</v>
      </c>
      <c r="F2082" s="2">
        <v>2.8091400000000002</v>
      </c>
      <c r="G2082" s="2">
        <v>2.8059000000000003</v>
      </c>
      <c r="H2082" s="2">
        <v>2.78084</v>
      </c>
      <c r="I2082" s="2">
        <v>2.7522239999999987</v>
      </c>
      <c r="J2082" s="2">
        <v>2.349129</v>
      </c>
      <c r="K2082" s="17" t="s">
        <v>47</v>
      </c>
      <c r="L2082" s="17" t="s">
        <v>53</v>
      </c>
      <c r="M2082" s="17" t="s">
        <v>46</v>
      </c>
    </row>
    <row r="2083" spans="1:13" ht="13.5" x14ac:dyDescent="0.25">
      <c r="A2083" s="3">
        <v>45035</v>
      </c>
      <c r="B2083" s="2">
        <v>2.7816999999999998</v>
      </c>
      <c r="C2083" s="2">
        <v>52.331049683864933</v>
      </c>
      <c r="D2083" s="2">
        <v>-7.805733467818321E-3</v>
      </c>
      <c r="E2083" s="2">
        <v>-5.7904070064278695E-2</v>
      </c>
      <c r="F2083" s="2">
        <v>2.8026800000000001</v>
      </c>
      <c r="G2083" s="2">
        <v>2.8042899999999999</v>
      </c>
      <c r="H2083" s="2">
        <v>2.7844799999999998</v>
      </c>
      <c r="I2083" s="2">
        <v>2.7540039999999992</v>
      </c>
      <c r="J2083" s="2">
        <v>2.3543045000000005</v>
      </c>
      <c r="K2083" s="17" t="s">
        <v>47</v>
      </c>
      <c r="L2083" s="17" t="s">
        <v>53</v>
      </c>
      <c r="M2083" s="17" t="s">
        <v>46</v>
      </c>
    </row>
    <row r="2084" spans="1:13" ht="13.5" x14ac:dyDescent="0.25">
      <c r="A2084" s="3">
        <v>45036</v>
      </c>
      <c r="B2084" s="2">
        <v>2.7736000000000001</v>
      </c>
      <c r="C2084" s="2">
        <v>49.608992018160059</v>
      </c>
      <c r="D2084" s="2">
        <v>-4.3440380664905298E-3</v>
      </c>
      <c r="E2084" s="2">
        <v>-4.9495332725553197E-2</v>
      </c>
      <c r="F2084" s="2">
        <v>2.7946</v>
      </c>
      <c r="G2084" s="2">
        <v>2.8026800000000001</v>
      </c>
      <c r="H2084" s="2">
        <v>2.7877149999999999</v>
      </c>
      <c r="I2084" s="2">
        <v>2.7556219999999989</v>
      </c>
      <c r="J2084" s="2">
        <v>2.3594395000000001</v>
      </c>
      <c r="K2084" s="17" t="s">
        <v>47</v>
      </c>
      <c r="L2084" s="17" t="s">
        <v>53</v>
      </c>
      <c r="M2084" s="17" t="s">
        <v>46</v>
      </c>
    </row>
    <row r="2085" spans="1:13" ht="13.5" x14ac:dyDescent="0.25">
      <c r="A2085" s="3">
        <v>45040</v>
      </c>
      <c r="B2085" s="2">
        <v>2.8302</v>
      </c>
      <c r="C2085" s="2">
        <v>63.784730491556275</v>
      </c>
      <c r="D2085" s="2">
        <v>-4.3453418054335557E-3</v>
      </c>
      <c r="E2085" s="2">
        <v>-4.1536720126150173E-2</v>
      </c>
      <c r="F2085" s="2">
        <v>2.7978399999999999</v>
      </c>
      <c r="G2085" s="2">
        <v>2.80592</v>
      </c>
      <c r="H2085" s="2">
        <v>2.7937799999999999</v>
      </c>
      <c r="I2085" s="2">
        <v>2.7588559999999989</v>
      </c>
      <c r="J2085" s="2">
        <v>2.3648575000000003</v>
      </c>
      <c r="K2085" s="17" t="s">
        <v>47</v>
      </c>
      <c r="L2085" s="17" t="s">
        <v>53</v>
      </c>
      <c r="M2085" s="17" t="s">
        <v>54</v>
      </c>
    </row>
    <row r="2086" spans="1:13" ht="13.5" x14ac:dyDescent="0.25">
      <c r="A2086" s="3">
        <v>45041</v>
      </c>
      <c r="B2086" s="2">
        <v>2.8382999999999998</v>
      </c>
      <c r="C2086" s="2">
        <v>65.289622230092704</v>
      </c>
      <c r="D2086" s="2">
        <v>-2.7737667655118869E-3</v>
      </c>
      <c r="E2086" s="2">
        <v>-3.4054223020704377E-2</v>
      </c>
      <c r="F2086" s="2">
        <v>2.8026999999999997</v>
      </c>
      <c r="G2086" s="2">
        <v>2.8083499999999999</v>
      </c>
      <c r="H2086" s="2">
        <v>2.8002499999999997</v>
      </c>
      <c r="I2086" s="2">
        <v>2.7622519999999979</v>
      </c>
      <c r="J2086" s="2">
        <v>2.3703565000000002</v>
      </c>
      <c r="K2086" s="17" t="s">
        <v>50</v>
      </c>
      <c r="L2086" s="17" t="s">
        <v>53</v>
      </c>
      <c r="M2086" s="17" t="s">
        <v>51</v>
      </c>
    </row>
    <row r="2087" spans="1:13" ht="13.5" x14ac:dyDescent="0.25">
      <c r="A2087" s="3">
        <v>45042</v>
      </c>
      <c r="B2087" s="2">
        <v>2.8706</v>
      </c>
      <c r="C2087" s="2">
        <v>70.545727182177501</v>
      </c>
      <c r="D2087" s="2">
        <v>-4.1803815716643378E-3</v>
      </c>
      <c r="E2087" s="2">
        <v>-2.7346939524928796E-2</v>
      </c>
      <c r="F2087" s="2">
        <v>2.8188800000000001</v>
      </c>
      <c r="G2087" s="2">
        <v>2.8140100000000001</v>
      </c>
      <c r="H2087" s="2">
        <v>2.808335</v>
      </c>
      <c r="I2087" s="2">
        <v>2.7656479999999983</v>
      </c>
      <c r="J2087" s="2">
        <v>2.3762190000000003</v>
      </c>
      <c r="K2087" s="17" t="s">
        <v>50</v>
      </c>
      <c r="L2087" s="17" t="s">
        <v>53</v>
      </c>
      <c r="M2087" s="17" t="s">
        <v>51</v>
      </c>
    </row>
    <row r="2088" spans="1:13" ht="13.5" x14ac:dyDescent="0.25">
      <c r="A2088" s="3">
        <v>45043</v>
      </c>
      <c r="B2088" s="2">
        <v>2.8624999999999998</v>
      </c>
      <c r="C2088" s="2">
        <v>67.774095001602262</v>
      </c>
      <c r="D2088" s="2">
        <v>-5.2798047779467616E-3</v>
      </c>
      <c r="E2088" s="2">
        <v>-2.1886389530092708E-2</v>
      </c>
      <c r="F2088" s="2">
        <v>2.8350400000000002</v>
      </c>
      <c r="G2088" s="2">
        <v>2.8188599999999999</v>
      </c>
      <c r="H2088" s="2">
        <v>2.8119749999999999</v>
      </c>
      <c r="I2088" s="2">
        <v>2.7669419999999989</v>
      </c>
      <c r="J2088" s="2">
        <v>2.3820410000000001</v>
      </c>
      <c r="K2088" s="17" t="s">
        <v>50</v>
      </c>
      <c r="L2088" s="17" t="s">
        <v>53</v>
      </c>
      <c r="M2088" s="17" t="s">
        <v>51</v>
      </c>
    </row>
    <row r="2089" spans="1:13" ht="13.5" x14ac:dyDescent="0.25">
      <c r="A2089" s="3">
        <v>45044</v>
      </c>
      <c r="B2089" s="2">
        <v>2.9272</v>
      </c>
      <c r="C2089" s="2">
        <v>75.914198525674635</v>
      </c>
      <c r="D2089" s="2">
        <v>-1.1426306665741848E-2</v>
      </c>
      <c r="E2089" s="2">
        <v>-1.7390302152030489E-2</v>
      </c>
      <c r="F2089" s="2">
        <v>2.8657599999999994</v>
      </c>
      <c r="G2089" s="2">
        <v>2.8301799999999999</v>
      </c>
      <c r="H2089" s="2">
        <v>2.8176349999999997</v>
      </c>
      <c r="I2089" s="2">
        <v>2.7698519999999989</v>
      </c>
      <c r="J2089" s="2">
        <v>2.3880245000000002</v>
      </c>
      <c r="K2089" s="17" t="s">
        <v>50</v>
      </c>
      <c r="L2089" s="17" t="s">
        <v>53</v>
      </c>
      <c r="M2089" s="17" t="s">
        <v>51</v>
      </c>
    </row>
    <row r="2090" spans="1:13" ht="13.5" x14ac:dyDescent="0.25">
      <c r="A2090" s="3">
        <v>45048</v>
      </c>
      <c r="B2090" s="2">
        <v>2.9352999999999998</v>
      </c>
      <c r="C2090" s="2">
        <v>76.70744359829736</v>
      </c>
      <c r="D2090" s="2">
        <v>-1.8001756216968534E-2</v>
      </c>
      <c r="E2090" s="2">
        <v>-1.2738538254666105E-2</v>
      </c>
      <c r="F2090" s="2">
        <v>2.8867799999999999</v>
      </c>
      <c r="G2090" s="2">
        <v>2.8423099999999999</v>
      </c>
      <c r="H2090" s="2">
        <v>2.8236999999999997</v>
      </c>
      <c r="I2090" s="2">
        <v>2.7732479999999993</v>
      </c>
      <c r="J2090" s="2">
        <v>2.3940890000000001</v>
      </c>
      <c r="K2090" s="17" t="s">
        <v>50</v>
      </c>
      <c r="L2090" s="17" t="s">
        <v>53</v>
      </c>
      <c r="M2090" s="17" t="s">
        <v>51</v>
      </c>
    </row>
    <row r="2091" spans="1:13" ht="13.5" x14ac:dyDescent="0.25">
      <c r="A2091" s="3">
        <v>45049</v>
      </c>
      <c r="B2091" s="2">
        <v>2.911</v>
      </c>
      <c r="C2091" s="2">
        <v>69.330498648024331</v>
      </c>
      <c r="D2091" s="2">
        <v>-2.2530649669160852E-2</v>
      </c>
      <c r="E2091" s="2">
        <v>-8.9248164965077745E-3</v>
      </c>
      <c r="F2091" s="2">
        <v>2.9013199999999997</v>
      </c>
      <c r="G2091" s="2">
        <v>2.8520099999999999</v>
      </c>
      <c r="H2091" s="2">
        <v>2.8293599999999999</v>
      </c>
      <c r="I2091" s="2">
        <v>2.7758339999999988</v>
      </c>
      <c r="J2091" s="2">
        <v>2.4003150000000004</v>
      </c>
      <c r="K2091" s="17" t="s">
        <v>47</v>
      </c>
      <c r="L2091" s="17" t="s">
        <v>48</v>
      </c>
      <c r="M2091" s="17" t="s">
        <v>54</v>
      </c>
    </row>
    <row r="2092" spans="1:13" ht="13.5" x14ac:dyDescent="0.25">
      <c r="A2092" s="3">
        <v>45050</v>
      </c>
      <c r="B2092" s="2">
        <v>2.911</v>
      </c>
      <c r="C2092" s="2">
        <v>69.330498648024331</v>
      </c>
      <c r="D2092" s="2">
        <v>-3.0666043118380948E-2</v>
      </c>
      <c r="E2092" s="2">
        <v>-5.8804448744697651E-3</v>
      </c>
      <c r="F2092" s="2">
        <v>2.9093999999999998</v>
      </c>
      <c r="G2092" s="2">
        <v>2.8641400000000004</v>
      </c>
      <c r="H2092" s="2">
        <v>2.8350199999999997</v>
      </c>
      <c r="I2092" s="2">
        <v>2.7784199999999992</v>
      </c>
      <c r="J2092" s="2">
        <v>2.4062579999999998</v>
      </c>
      <c r="K2092" s="17" t="s">
        <v>47</v>
      </c>
      <c r="L2092" s="17" t="s">
        <v>48</v>
      </c>
      <c r="M2092" s="17" t="s">
        <v>54</v>
      </c>
    </row>
    <row r="2093" spans="1:13" ht="13.5" x14ac:dyDescent="0.25">
      <c r="A2093" s="3">
        <v>45051</v>
      </c>
      <c r="B2093" s="2">
        <v>2.9352999999999998</v>
      </c>
      <c r="C2093" s="2">
        <v>72.407957470935685</v>
      </c>
      <c r="D2093" s="2">
        <v>-4.1103561711150149E-2</v>
      </c>
      <c r="E2093" s="2">
        <v>-3.5396889558288397E-3</v>
      </c>
      <c r="F2093" s="2">
        <v>2.9239600000000001</v>
      </c>
      <c r="G2093" s="2">
        <v>2.8795000000000002</v>
      </c>
      <c r="H2093" s="2">
        <v>2.8418949999999996</v>
      </c>
      <c r="I2093" s="2">
        <v>2.7814919999999996</v>
      </c>
      <c r="J2093" s="2">
        <v>2.4124439999999998</v>
      </c>
      <c r="K2093" s="17" t="s">
        <v>47</v>
      </c>
      <c r="L2093" s="17" t="s">
        <v>48</v>
      </c>
      <c r="M2093" s="17" t="s">
        <v>54</v>
      </c>
    </row>
    <row r="2094" spans="1:13" ht="13.5" x14ac:dyDescent="0.25">
      <c r="A2094" s="3">
        <v>45054</v>
      </c>
      <c r="B2094" s="2">
        <v>2.9596</v>
      </c>
      <c r="C2094" s="2">
        <v>75.098812371082246</v>
      </c>
      <c r="D2094" s="2">
        <v>-5.3609269307067553E-2</v>
      </c>
      <c r="E2094" s="2">
        <v>-1.7976612778878693E-3</v>
      </c>
      <c r="F2094" s="2">
        <v>2.9304399999999999</v>
      </c>
      <c r="G2094" s="2">
        <v>2.8981000000000003</v>
      </c>
      <c r="H2094" s="2">
        <v>2.85039</v>
      </c>
      <c r="I2094" s="2">
        <v>2.7845659999999985</v>
      </c>
      <c r="J2094" s="2">
        <v>2.4185495000000001</v>
      </c>
      <c r="K2094" s="17" t="s">
        <v>47</v>
      </c>
      <c r="L2094" s="17" t="s">
        <v>48</v>
      </c>
      <c r="M2094" s="17" t="s">
        <v>54</v>
      </c>
    </row>
    <row r="2095" spans="1:13" ht="13.5" x14ac:dyDescent="0.25">
      <c r="A2095" s="3">
        <v>45055</v>
      </c>
      <c r="B2095" s="2">
        <v>3.0404</v>
      </c>
      <c r="C2095" s="2">
        <v>81.543980380010481</v>
      </c>
      <c r="D2095" s="2">
        <v>-6.2193407516893728E-2</v>
      </c>
      <c r="E2095" s="2">
        <v>-7.0046378002051987E-4</v>
      </c>
      <c r="F2095" s="2">
        <v>2.95146</v>
      </c>
      <c r="G2095" s="2">
        <v>2.9191200000000004</v>
      </c>
      <c r="H2095" s="2">
        <v>2.86252</v>
      </c>
      <c r="I2095" s="2">
        <v>2.7894179999999991</v>
      </c>
      <c r="J2095" s="2">
        <v>2.4250184999999997</v>
      </c>
      <c r="K2095" s="17" t="s">
        <v>47</v>
      </c>
      <c r="L2095" s="17" t="s">
        <v>48</v>
      </c>
      <c r="M2095" s="17" t="s">
        <v>54</v>
      </c>
    </row>
    <row r="2096" spans="1:13" ht="13.5" x14ac:dyDescent="0.25">
      <c r="A2096" s="3">
        <v>45056</v>
      </c>
      <c r="B2096" s="2">
        <v>3.1294</v>
      </c>
      <c r="C2096" s="2">
        <v>85.879396359986089</v>
      </c>
      <c r="D2096" s="2">
        <v>-7.5951995487362645E-2</v>
      </c>
      <c r="E2096" s="2">
        <v>1.6137559091547926E-4</v>
      </c>
      <c r="F2096" s="2">
        <v>2.9951400000000001</v>
      </c>
      <c r="G2096" s="2">
        <v>2.9482299999999997</v>
      </c>
      <c r="H2096" s="2">
        <v>2.8782899999999998</v>
      </c>
      <c r="I2096" s="2">
        <v>2.7962119999999988</v>
      </c>
      <c r="J2096" s="2">
        <v>2.4314875000000002</v>
      </c>
      <c r="K2096" s="17" t="s">
        <v>50</v>
      </c>
      <c r="L2096" s="17" t="s">
        <v>53</v>
      </c>
      <c r="M2096" s="17" t="s">
        <v>51</v>
      </c>
    </row>
    <row r="2097" spans="1:13" ht="13.5" x14ac:dyDescent="0.25">
      <c r="A2097" s="3">
        <v>45057</v>
      </c>
      <c r="B2097" s="2">
        <v>3.0728</v>
      </c>
      <c r="C2097" s="2">
        <v>73.977799210898723</v>
      </c>
      <c r="D2097" s="2">
        <v>-8.0021521726477918E-2</v>
      </c>
      <c r="E2097" s="2">
        <v>9.4012170594591038E-4</v>
      </c>
      <c r="F2097" s="2">
        <v>3.0274999999999999</v>
      </c>
      <c r="G2097" s="2">
        <v>2.9684499999999998</v>
      </c>
      <c r="H2097" s="2">
        <v>2.8912299999999997</v>
      </c>
      <c r="I2097" s="2">
        <v>2.802519999999999</v>
      </c>
      <c r="J2097" s="2">
        <v>2.437916</v>
      </c>
      <c r="K2097" s="17" t="s">
        <v>50</v>
      </c>
      <c r="L2097" s="17" t="s">
        <v>53</v>
      </c>
      <c r="M2097" s="17" t="s">
        <v>51</v>
      </c>
    </row>
    <row r="2098" spans="1:13" ht="13.5" x14ac:dyDescent="0.25">
      <c r="A2098" s="3">
        <v>45058</v>
      </c>
      <c r="B2098" s="2">
        <v>3.0808</v>
      </c>
      <c r="C2098" s="2">
        <v>74.515390817989612</v>
      </c>
      <c r="D2098" s="2">
        <v>-8.6440990754542479E-2</v>
      </c>
      <c r="E2098" s="2">
        <v>1.8702024586385443E-3</v>
      </c>
      <c r="F2098" s="2">
        <v>3.0566000000000004</v>
      </c>
      <c r="G2098" s="2">
        <v>2.9902799999999998</v>
      </c>
      <c r="H2098" s="2">
        <v>2.9045699999999997</v>
      </c>
      <c r="I2098" s="2">
        <v>2.8088259999999989</v>
      </c>
      <c r="J2098" s="2">
        <v>2.4446275000000002</v>
      </c>
      <c r="K2098" s="17" t="s">
        <v>50</v>
      </c>
      <c r="L2098" s="17" t="s">
        <v>53</v>
      </c>
      <c r="M2098" s="17" t="s">
        <v>51</v>
      </c>
    </row>
    <row r="2099" spans="1:13" ht="13.5" x14ac:dyDescent="0.25">
      <c r="A2099" s="3">
        <v>45061</v>
      </c>
      <c r="B2099" s="2">
        <v>3.097</v>
      </c>
      <c r="C2099" s="2">
        <v>75.614037549305422</v>
      </c>
      <c r="D2099" s="2">
        <v>-8.4219309898986516E-2</v>
      </c>
      <c r="E2099" s="2">
        <v>2.531462620075497E-3</v>
      </c>
      <c r="F2099" s="2">
        <v>3.0840799999999997</v>
      </c>
      <c r="G2099" s="2">
        <v>3.00726</v>
      </c>
      <c r="H2099" s="2">
        <v>2.91872</v>
      </c>
      <c r="I2099" s="2">
        <v>2.8159419999999993</v>
      </c>
      <c r="J2099" s="2">
        <v>2.4513389999999995</v>
      </c>
      <c r="K2099" s="17" t="s">
        <v>50</v>
      </c>
      <c r="L2099" s="17" t="s">
        <v>53</v>
      </c>
      <c r="M2099" s="17" t="s">
        <v>51</v>
      </c>
    </row>
    <row r="2100" spans="1:13" ht="13.5" x14ac:dyDescent="0.25">
      <c r="A2100" s="3">
        <v>45062</v>
      </c>
      <c r="B2100" s="2">
        <v>3.1859999999999999</v>
      </c>
      <c r="C2100" s="2">
        <v>80.569859605435013</v>
      </c>
      <c r="D2100" s="2">
        <v>-8.8800394016154804E-2</v>
      </c>
      <c r="E2100" s="2">
        <v>3.9279567212766771E-3</v>
      </c>
      <c r="F2100" s="2">
        <v>3.1132</v>
      </c>
      <c r="G2100" s="2">
        <v>3.0323300000000004</v>
      </c>
      <c r="H2100" s="2">
        <v>2.9373199999999997</v>
      </c>
      <c r="I2100" s="2">
        <v>2.8254840000000003</v>
      </c>
      <c r="J2100" s="2">
        <v>2.4585359999999996</v>
      </c>
      <c r="K2100" s="17" t="s">
        <v>50</v>
      </c>
      <c r="L2100" s="17" t="s">
        <v>53</v>
      </c>
      <c r="M2100" s="17" t="s">
        <v>51</v>
      </c>
    </row>
    <row r="2101" spans="1:13" ht="13.5" x14ac:dyDescent="0.25">
      <c r="A2101" s="3">
        <v>45063</v>
      </c>
      <c r="B2101" s="2">
        <v>3.2345000000000002</v>
      </c>
      <c r="C2101" s="2">
        <v>82.640264657151093</v>
      </c>
      <c r="D2101" s="2">
        <v>-0.10156562636987765</v>
      </c>
      <c r="E2101" s="2">
        <v>5.3805009931587799E-3</v>
      </c>
      <c r="F2101" s="2">
        <v>3.13422</v>
      </c>
      <c r="G2101" s="2">
        <v>3.0646800000000001</v>
      </c>
      <c r="H2101" s="2">
        <v>2.958345</v>
      </c>
      <c r="I2101" s="2">
        <v>2.8359960000000002</v>
      </c>
      <c r="J2101" s="2">
        <v>2.4661369999999998</v>
      </c>
      <c r="K2101" s="17" t="s">
        <v>50</v>
      </c>
      <c r="L2101" s="17" t="s">
        <v>53</v>
      </c>
      <c r="M2101" s="17" t="s">
        <v>51</v>
      </c>
    </row>
    <row r="2102" spans="1:13" ht="13.5" x14ac:dyDescent="0.25">
      <c r="A2102" s="3">
        <v>45064</v>
      </c>
      <c r="B2102" s="2">
        <v>3.3315000000000001</v>
      </c>
      <c r="C2102" s="2">
        <v>85.880723453662242</v>
      </c>
      <c r="D2102" s="2">
        <v>-0.12128122862570212</v>
      </c>
      <c r="E2102" s="2">
        <v>6.779768405076941E-3</v>
      </c>
      <c r="F2102" s="2">
        <v>3.1859600000000001</v>
      </c>
      <c r="G2102" s="2">
        <v>3.1067300000000002</v>
      </c>
      <c r="H2102" s="2">
        <v>2.9854349999999998</v>
      </c>
      <c r="I2102" s="2">
        <v>2.8492560000000005</v>
      </c>
      <c r="J2102" s="2">
        <v>2.4742229999999994</v>
      </c>
      <c r="K2102" s="17" t="s">
        <v>50</v>
      </c>
      <c r="L2102" s="17" t="s">
        <v>53</v>
      </c>
      <c r="M2102" s="17" t="s">
        <v>51</v>
      </c>
    </row>
    <row r="2103" spans="1:13" ht="13.5" x14ac:dyDescent="0.25">
      <c r="A2103" s="3">
        <v>45065</v>
      </c>
      <c r="B2103" s="2">
        <v>3.2749000000000001</v>
      </c>
      <c r="C2103" s="2">
        <v>76.864612897918164</v>
      </c>
      <c r="D2103" s="2">
        <v>-0.13220677194720842</v>
      </c>
      <c r="E2103" s="2">
        <v>7.6176362605977974E-3</v>
      </c>
      <c r="F2103" s="2">
        <v>3.22478</v>
      </c>
      <c r="G2103" s="2">
        <v>3.1406900000000002</v>
      </c>
      <c r="H2103" s="2">
        <v>3.0100950000000002</v>
      </c>
      <c r="I2103" s="2">
        <v>2.860576</v>
      </c>
      <c r="J2103" s="2">
        <v>2.4815409999999996</v>
      </c>
      <c r="K2103" s="17" t="s">
        <v>50</v>
      </c>
      <c r="L2103" s="17" t="s">
        <v>53</v>
      </c>
      <c r="M2103" s="17" t="s">
        <v>51</v>
      </c>
    </row>
    <row r="2104" spans="1:13" ht="13.5" x14ac:dyDescent="0.25">
      <c r="A2104" s="3">
        <v>45068</v>
      </c>
      <c r="B2104" s="2">
        <v>3.2345000000000002</v>
      </c>
      <c r="C2104" s="2">
        <v>71.124843123377389</v>
      </c>
      <c r="D2104" s="2">
        <v>-0.13639907202021551</v>
      </c>
      <c r="E2104" s="2">
        <v>8.0209206974364237E-3</v>
      </c>
      <c r="F2104" s="2">
        <v>3.2522800000000003</v>
      </c>
      <c r="G2104" s="2">
        <v>3.1681800000000004</v>
      </c>
      <c r="H2104" s="2">
        <v>3.0331399999999999</v>
      </c>
      <c r="I2104" s="2">
        <v>2.8710879999999999</v>
      </c>
      <c r="J2104" s="2">
        <v>2.4882524999999998</v>
      </c>
      <c r="K2104" s="17" t="s">
        <v>50</v>
      </c>
      <c r="L2104" s="17" t="s">
        <v>53</v>
      </c>
      <c r="M2104" s="17" t="s">
        <v>51</v>
      </c>
    </row>
    <row r="2105" spans="1:13" ht="13.5" x14ac:dyDescent="0.25">
      <c r="A2105" s="3">
        <v>45069</v>
      </c>
      <c r="B2105" s="2">
        <v>3.1698</v>
      </c>
      <c r="C2105" s="2">
        <v>63.009917585752291</v>
      </c>
      <c r="D2105" s="2">
        <v>-0.12403863393473413</v>
      </c>
      <c r="E2105" s="2">
        <v>8.3802007972213453E-3</v>
      </c>
      <c r="F2105" s="2">
        <v>3.2490399999999999</v>
      </c>
      <c r="G2105" s="2">
        <v>3.1811199999999995</v>
      </c>
      <c r="H2105" s="2">
        <v>3.0501199999999997</v>
      </c>
      <c r="I2105" s="2">
        <v>2.8798220000000003</v>
      </c>
      <c r="J2105" s="2">
        <v>2.4944384999999993</v>
      </c>
      <c r="K2105" s="17" t="s">
        <v>47</v>
      </c>
      <c r="L2105" s="17" t="s">
        <v>53</v>
      </c>
      <c r="M2105" s="17" t="s">
        <v>46</v>
      </c>
    </row>
    <row r="2106" spans="1:13" ht="13.5" x14ac:dyDescent="0.25">
      <c r="A2106" s="3">
        <v>45070</v>
      </c>
      <c r="B2106" s="2">
        <v>3.2345000000000002</v>
      </c>
      <c r="C2106" s="2">
        <v>67.057572669866602</v>
      </c>
      <c r="D2106" s="2">
        <v>-0.1055159131106711</v>
      </c>
      <c r="E2106" s="2">
        <v>9.0932248610357622E-3</v>
      </c>
      <c r="F2106" s="2">
        <v>3.2490399999999999</v>
      </c>
      <c r="G2106" s="2">
        <v>3.19163</v>
      </c>
      <c r="H2106" s="2">
        <v>3.0699299999999994</v>
      </c>
      <c r="I2106" s="2">
        <v>2.8903340000000002</v>
      </c>
      <c r="J2106" s="2">
        <v>2.501312</v>
      </c>
      <c r="K2106" s="17" t="s">
        <v>47</v>
      </c>
      <c r="L2106" s="17" t="s">
        <v>53</v>
      </c>
      <c r="M2106" s="17" t="s">
        <v>53</v>
      </c>
    </row>
    <row r="2107" spans="1:13" ht="13.5" x14ac:dyDescent="0.25">
      <c r="A2107" s="3">
        <v>45071</v>
      </c>
      <c r="B2107" s="2">
        <v>3.1698</v>
      </c>
      <c r="C2107" s="2">
        <v>59.988377125526128</v>
      </c>
      <c r="D2107" s="2">
        <v>-9.4914169865485842E-2</v>
      </c>
      <c r="E2107" s="2">
        <v>9.9043385243472309E-3</v>
      </c>
      <c r="F2107" s="2">
        <v>3.2167000000000003</v>
      </c>
      <c r="G2107" s="2">
        <v>3.20133</v>
      </c>
      <c r="H2107" s="2">
        <v>3.0848899999999997</v>
      </c>
      <c r="I2107" s="2">
        <v>2.8995520000000004</v>
      </c>
      <c r="J2107" s="2">
        <v>2.5075384999999999</v>
      </c>
      <c r="K2107" s="17" t="s">
        <v>47</v>
      </c>
      <c r="L2107" s="17" t="s">
        <v>53</v>
      </c>
      <c r="M2107" s="17" t="s">
        <v>46</v>
      </c>
    </row>
    <row r="2108" spans="1:13" ht="13.5" x14ac:dyDescent="0.25">
      <c r="A2108" s="3">
        <v>45072</v>
      </c>
      <c r="B2108" s="2">
        <v>3.2345000000000002</v>
      </c>
      <c r="C2108" s="2">
        <v>64.067731934662106</v>
      </c>
      <c r="D2108" s="2">
        <v>-9.0193554276061239E-2</v>
      </c>
      <c r="E2108" s="2">
        <v>1.073326344026534E-2</v>
      </c>
      <c r="F2108" s="2">
        <v>3.2086199999999998</v>
      </c>
      <c r="G2108" s="2">
        <v>3.2166999999999994</v>
      </c>
      <c r="H2108" s="2">
        <v>3.1034899999999999</v>
      </c>
      <c r="I2108" s="2">
        <v>2.9095800000000001</v>
      </c>
      <c r="J2108" s="2">
        <v>2.5144119999999996</v>
      </c>
      <c r="K2108" s="17" t="s">
        <v>47</v>
      </c>
      <c r="L2108" s="17" t="s">
        <v>53</v>
      </c>
      <c r="M2108" s="17" t="s">
        <v>46</v>
      </c>
    </row>
    <row r="2109" spans="1:13" ht="13.5" x14ac:dyDescent="0.25">
      <c r="A2109" s="3">
        <v>45075</v>
      </c>
      <c r="B2109" s="2">
        <v>3.1941000000000002</v>
      </c>
      <c r="C2109" s="2">
        <v>59.95710789708972</v>
      </c>
      <c r="D2109" s="2">
        <v>-8.1733886172938863E-2</v>
      </c>
      <c r="E2109" s="2">
        <v>1.1387600454099074E-2</v>
      </c>
      <c r="F2109" s="2">
        <v>3.2005400000000002</v>
      </c>
      <c r="G2109" s="2">
        <v>3.22641</v>
      </c>
      <c r="H2109" s="2">
        <v>3.1168349999999996</v>
      </c>
      <c r="I2109" s="2">
        <v>2.9184760000000001</v>
      </c>
      <c r="J2109" s="2">
        <v>2.5210834999999996</v>
      </c>
      <c r="K2109" s="17" t="s">
        <v>47</v>
      </c>
      <c r="L2109" s="17" t="s">
        <v>53</v>
      </c>
      <c r="M2109" s="17" t="s">
        <v>46</v>
      </c>
    </row>
    <row r="2110" spans="1:13" ht="13.5" x14ac:dyDescent="0.25">
      <c r="A2110" s="3">
        <v>45076</v>
      </c>
      <c r="B2110" s="2">
        <v>3.2345000000000002</v>
      </c>
      <c r="C2110" s="2">
        <v>62.545093234533319</v>
      </c>
      <c r="D2110" s="2">
        <v>-6.4581338386469511E-2</v>
      </c>
      <c r="E2110" s="2">
        <v>1.0144503793071222E-2</v>
      </c>
      <c r="F2110" s="2">
        <v>3.2134799999999997</v>
      </c>
      <c r="G2110" s="2">
        <v>3.2312599999999998</v>
      </c>
      <c r="H2110" s="2">
        <v>3.1317949999999994</v>
      </c>
      <c r="I2110" s="2">
        <v>2.9296360000000004</v>
      </c>
      <c r="J2110" s="2">
        <v>2.5279569999999998</v>
      </c>
      <c r="K2110" s="17" t="s">
        <v>50</v>
      </c>
      <c r="L2110" s="17" t="s">
        <v>53</v>
      </c>
      <c r="M2110" s="17" t="s">
        <v>51</v>
      </c>
    </row>
    <row r="2111" spans="1:13" ht="13.5" x14ac:dyDescent="0.25">
      <c r="A2111" s="3">
        <v>45077</v>
      </c>
      <c r="B2111" s="2">
        <v>3.2263999999999999</v>
      </c>
      <c r="C2111" s="2">
        <v>61.684299008166512</v>
      </c>
      <c r="D2111" s="2">
        <v>-4.2897930993806455E-2</v>
      </c>
      <c r="E2111" s="2">
        <v>9.0532076079946656E-3</v>
      </c>
      <c r="F2111" s="2">
        <v>3.2118600000000002</v>
      </c>
      <c r="G2111" s="2">
        <v>3.2304499999999998</v>
      </c>
      <c r="H2111" s="2">
        <v>3.1475649999999997</v>
      </c>
      <c r="I2111" s="2">
        <v>2.9401480000000002</v>
      </c>
      <c r="J2111" s="2">
        <v>2.5347900000000001</v>
      </c>
      <c r="K2111" s="17" t="s">
        <v>47</v>
      </c>
      <c r="L2111" s="17" t="s">
        <v>53</v>
      </c>
      <c r="M2111" s="17" t="s">
        <v>46</v>
      </c>
    </row>
    <row r="2112" spans="1:13" ht="13.5" x14ac:dyDescent="0.25">
      <c r="A2112" s="3">
        <v>45078</v>
      </c>
      <c r="B2112" s="2">
        <v>3.2183000000000002</v>
      </c>
      <c r="C2112" s="2">
        <v>60.783400684835804</v>
      </c>
      <c r="D2112" s="2">
        <v>-9.805256472559698E-3</v>
      </c>
      <c r="E2112" s="2">
        <v>8.050781475420446E-3</v>
      </c>
      <c r="F2112" s="2">
        <v>3.2215600000000002</v>
      </c>
      <c r="G2112" s="2">
        <v>3.2191299999999998</v>
      </c>
      <c r="H2112" s="2">
        <v>3.1629299999999998</v>
      </c>
      <c r="I2112" s="2">
        <v>2.9503360000000005</v>
      </c>
      <c r="J2112" s="2">
        <v>2.5414205000000001</v>
      </c>
      <c r="K2112" s="17" t="s">
        <v>47</v>
      </c>
      <c r="L2112" s="17" t="s">
        <v>53</v>
      </c>
      <c r="M2112" s="17" t="s">
        <v>54</v>
      </c>
    </row>
    <row r="2113" spans="1:13" ht="13.5" x14ac:dyDescent="0.25">
      <c r="A2113" s="3">
        <v>45079</v>
      </c>
      <c r="B2113" s="2">
        <v>3.2021000000000002</v>
      </c>
      <c r="C2113" s="2">
        <v>58.929656781673657</v>
      </c>
      <c r="D2113" s="2">
        <v>1.001612962212084E-2</v>
      </c>
      <c r="E2113" s="2">
        <v>6.8061770727878669E-3</v>
      </c>
      <c r="F2113" s="2">
        <v>3.2150800000000004</v>
      </c>
      <c r="G2113" s="2">
        <v>3.2118499999999996</v>
      </c>
      <c r="H2113" s="2">
        <v>3.1762699999999997</v>
      </c>
      <c r="I2113" s="2">
        <v>2.9601999999999991</v>
      </c>
      <c r="J2113" s="2">
        <v>2.5479295</v>
      </c>
      <c r="K2113" s="17" t="s">
        <v>47</v>
      </c>
      <c r="L2113" s="17" t="s">
        <v>53</v>
      </c>
      <c r="M2113" s="17" t="s">
        <v>46</v>
      </c>
    </row>
    <row r="2114" spans="1:13" ht="13.5" x14ac:dyDescent="0.25">
      <c r="A2114" s="3">
        <v>45082</v>
      </c>
      <c r="B2114" s="2">
        <v>3.2021000000000002</v>
      </c>
      <c r="C2114" s="2">
        <v>58.929656781673657</v>
      </c>
      <c r="D2114" s="2">
        <v>2.0045806709154235E-2</v>
      </c>
      <c r="E2114" s="2">
        <v>5.6737566016009308E-3</v>
      </c>
      <c r="F2114" s="2">
        <v>3.2166800000000002</v>
      </c>
      <c r="G2114" s="2">
        <v>3.2086100000000002</v>
      </c>
      <c r="H2114" s="2">
        <v>3.1883949999999999</v>
      </c>
      <c r="I2114" s="2">
        <v>2.9700639999999994</v>
      </c>
      <c r="J2114" s="2">
        <v>2.5544384999999998</v>
      </c>
      <c r="K2114" s="17" t="s">
        <v>47</v>
      </c>
      <c r="L2114" s="17" t="s">
        <v>53</v>
      </c>
      <c r="M2114" s="17" t="s">
        <v>54</v>
      </c>
    </row>
    <row r="2115" spans="1:13" ht="13.5" x14ac:dyDescent="0.25">
      <c r="A2115" s="3">
        <v>45083</v>
      </c>
      <c r="B2115" s="2">
        <v>3.2021000000000002</v>
      </c>
      <c r="C2115" s="2">
        <v>58.929656781673657</v>
      </c>
      <c r="D2115" s="2">
        <v>1.80907581966121E-2</v>
      </c>
      <c r="E2115" s="2">
        <v>4.6366580572133999E-3</v>
      </c>
      <c r="F2115" s="2">
        <v>3.2102000000000004</v>
      </c>
      <c r="G2115" s="2">
        <v>3.21184</v>
      </c>
      <c r="H2115" s="2">
        <v>3.1964799999999998</v>
      </c>
      <c r="I2115" s="2">
        <v>2.9799279999999997</v>
      </c>
      <c r="J2115" s="2">
        <v>2.5609474999999997</v>
      </c>
      <c r="K2115" s="17" t="s">
        <v>47</v>
      </c>
      <c r="L2115" s="17" t="s">
        <v>53</v>
      </c>
      <c r="M2115" s="17" t="s">
        <v>46</v>
      </c>
    </row>
    <row r="2116" spans="1:13" ht="13.5" x14ac:dyDescent="0.25">
      <c r="A2116" s="3">
        <v>45084</v>
      </c>
      <c r="B2116" s="2">
        <v>3.1941000000000002</v>
      </c>
      <c r="C2116" s="2">
        <v>57.841643028980513</v>
      </c>
      <c r="D2116" s="2">
        <v>2.6531210123291071E-2</v>
      </c>
      <c r="E2116" s="2">
        <v>7.2202136657753893E-4</v>
      </c>
      <c r="F2116" s="2">
        <v>3.2037399999999998</v>
      </c>
      <c r="G2116" s="2">
        <v>3.2078000000000002</v>
      </c>
      <c r="H2116" s="2">
        <v>3.1997149999999999</v>
      </c>
      <c r="I2116" s="2">
        <v>2.9896320000000003</v>
      </c>
      <c r="J2116" s="2">
        <v>2.5674164999999993</v>
      </c>
      <c r="K2116" s="17" t="s">
        <v>47</v>
      </c>
      <c r="L2116" s="17" t="s">
        <v>53</v>
      </c>
      <c r="M2116" s="17" t="s">
        <v>46</v>
      </c>
    </row>
    <row r="2117" spans="1:13" ht="13.5" x14ac:dyDescent="0.25">
      <c r="A2117" s="3">
        <v>45085</v>
      </c>
      <c r="B2117" s="2">
        <v>3.1859999999999999</v>
      </c>
      <c r="C2117" s="2">
        <v>56.700172846436907</v>
      </c>
      <c r="D2117" s="2">
        <v>2.3948302543073119E-2</v>
      </c>
      <c r="E2117" s="2">
        <v>-3.632862315967753E-3</v>
      </c>
      <c r="F2117" s="2">
        <v>3.1972800000000001</v>
      </c>
      <c r="G2117" s="2">
        <v>3.2094200000000002</v>
      </c>
      <c r="H2117" s="2">
        <v>3.2053749999999992</v>
      </c>
      <c r="I2117" s="2">
        <v>2.999174</v>
      </c>
      <c r="J2117" s="2">
        <v>2.5736834999999991</v>
      </c>
      <c r="K2117" s="17" t="s">
        <v>47</v>
      </c>
      <c r="L2117" s="17" t="s">
        <v>53</v>
      </c>
      <c r="M2117" s="17" t="s">
        <v>46</v>
      </c>
    </row>
    <row r="2118" spans="1:13" ht="13.5" x14ac:dyDescent="0.25">
      <c r="A2118" s="3">
        <v>45086</v>
      </c>
      <c r="B2118" s="2">
        <v>3.2101999999999999</v>
      </c>
      <c r="C2118" s="2">
        <v>59.285346515808889</v>
      </c>
      <c r="D2118" s="2">
        <v>2.9628380050958913E-2</v>
      </c>
      <c r="E2118" s="2">
        <v>-8.1235243136368665E-3</v>
      </c>
      <c r="F2118" s="2">
        <v>3.1989000000000001</v>
      </c>
      <c r="G2118" s="2">
        <v>3.2069900000000002</v>
      </c>
      <c r="H2118" s="2">
        <v>3.2118449999999994</v>
      </c>
      <c r="I2118" s="2">
        <v>3.0075839999999996</v>
      </c>
      <c r="J2118" s="2">
        <v>2.5795054999999989</v>
      </c>
      <c r="K2118" s="17" t="s">
        <v>47</v>
      </c>
      <c r="L2118" s="17" t="s">
        <v>53</v>
      </c>
      <c r="M2118" s="17" t="s">
        <v>54</v>
      </c>
    </row>
    <row r="2119" spans="1:13" ht="13.5" x14ac:dyDescent="0.25">
      <c r="A2119" s="3">
        <v>45089</v>
      </c>
      <c r="B2119" s="2">
        <v>3.2345000000000002</v>
      </c>
      <c r="C2119" s="2">
        <v>61.754560928681478</v>
      </c>
      <c r="D2119" s="2">
        <v>2.6002476331485447E-2</v>
      </c>
      <c r="E2119" s="2">
        <v>-1.2091862177742503E-2</v>
      </c>
      <c r="F2119" s="2">
        <v>3.2053800000000003</v>
      </c>
      <c r="G2119" s="2">
        <v>3.2110300000000001</v>
      </c>
      <c r="H2119" s="2">
        <v>3.2187199999999998</v>
      </c>
      <c r="I2119" s="2">
        <v>3.0159939999999987</v>
      </c>
      <c r="J2119" s="2">
        <v>2.5852869999999992</v>
      </c>
      <c r="K2119" s="17" t="s">
        <v>50</v>
      </c>
      <c r="L2119" s="17" t="s">
        <v>53</v>
      </c>
      <c r="M2119" s="17" t="s">
        <v>51</v>
      </c>
    </row>
    <row r="2120" spans="1:13" ht="13.5" x14ac:dyDescent="0.25">
      <c r="A2120" s="3">
        <v>45090</v>
      </c>
      <c r="B2120" s="2">
        <v>3.1779000000000002</v>
      </c>
      <c r="C2120" s="2">
        <v>53.600536014990631</v>
      </c>
      <c r="D2120" s="2">
        <v>3.2812922405043299E-2</v>
      </c>
      <c r="E2120" s="2">
        <v>-1.5068740737501335E-2</v>
      </c>
      <c r="F2120" s="2">
        <v>3.2005400000000002</v>
      </c>
      <c r="G2120" s="2">
        <v>3.2053699999999998</v>
      </c>
      <c r="H2120" s="2">
        <v>3.2183149999999996</v>
      </c>
      <c r="I2120" s="2">
        <v>3.0232719999999995</v>
      </c>
      <c r="J2120" s="2">
        <v>2.5905834999999993</v>
      </c>
      <c r="K2120" s="17" t="s">
        <v>50</v>
      </c>
      <c r="L2120" s="17" t="s">
        <v>53</v>
      </c>
      <c r="M2120" s="17" t="s">
        <v>52</v>
      </c>
    </row>
    <row r="2121" spans="1:13" ht="13.5" x14ac:dyDescent="0.25">
      <c r="A2121" s="3">
        <v>45091</v>
      </c>
      <c r="B2121" s="2">
        <v>3.2345000000000002</v>
      </c>
      <c r="C2121" s="2">
        <v>59.376972075806862</v>
      </c>
      <c r="D2121" s="2">
        <v>3.298107334694711E-2</v>
      </c>
      <c r="E2121" s="2">
        <v>-1.7340916718781976E-2</v>
      </c>
      <c r="F2121" s="2">
        <v>3.2086200000000007</v>
      </c>
      <c r="G2121" s="2">
        <v>3.2061799999999998</v>
      </c>
      <c r="H2121" s="2">
        <v>3.2183149999999996</v>
      </c>
      <c r="I2121" s="2">
        <v>3.0320059999999991</v>
      </c>
      <c r="J2121" s="2">
        <v>2.5961629999999989</v>
      </c>
      <c r="K2121" s="17" t="s">
        <v>50</v>
      </c>
      <c r="L2121" s="17" t="s">
        <v>53</v>
      </c>
      <c r="M2121" s="17" t="s">
        <v>51</v>
      </c>
    </row>
    <row r="2122" spans="1:13" ht="13.5" x14ac:dyDescent="0.25">
      <c r="A2122" s="3">
        <v>45092</v>
      </c>
      <c r="B2122" s="2">
        <v>3.2997999999999998</v>
      </c>
      <c r="C2122" s="2">
        <v>64.818737975755639</v>
      </c>
      <c r="D2122" s="2">
        <v>2.6561464274684532E-2</v>
      </c>
      <c r="E2122" s="2">
        <v>-1.9119886606912186E-2</v>
      </c>
      <c r="F2122" s="2">
        <v>3.2313800000000001</v>
      </c>
      <c r="G2122" s="2">
        <v>3.2143300000000004</v>
      </c>
      <c r="H2122" s="2">
        <v>3.2167299999999996</v>
      </c>
      <c r="I2122" s="2">
        <v>3.0420459999999991</v>
      </c>
      <c r="J2122" s="2">
        <v>2.6022309999999989</v>
      </c>
      <c r="K2122" s="17" t="s">
        <v>50</v>
      </c>
      <c r="L2122" s="17" t="s">
        <v>53</v>
      </c>
      <c r="M2122" s="17" t="s">
        <v>52</v>
      </c>
    </row>
    <row r="2123" spans="1:13" ht="13.5" x14ac:dyDescent="0.25">
      <c r="A2123" s="3">
        <v>45093</v>
      </c>
      <c r="B2123" s="2">
        <v>3.2997999999999998</v>
      </c>
      <c r="C2123" s="2">
        <v>64.818737975755639</v>
      </c>
      <c r="D2123" s="2">
        <v>1.7808078656533333E-2</v>
      </c>
      <c r="E2123" s="2">
        <v>-2.0560012347691333E-2</v>
      </c>
      <c r="F2123" s="2">
        <v>3.2493000000000003</v>
      </c>
      <c r="G2123" s="2">
        <v>3.2241</v>
      </c>
      <c r="H2123" s="2">
        <v>3.217975</v>
      </c>
      <c r="I2123" s="2">
        <v>3.0520859999999992</v>
      </c>
      <c r="J2123" s="2">
        <v>2.6080964999999985</v>
      </c>
      <c r="K2123" s="17" t="s">
        <v>50</v>
      </c>
      <c r="L2123" s="17" t="s">
        <v>53</v>
      </c>
      <c r="M2123" s="17" t="s">
        <v>52</v>
      </c>
    </row>
    <row r="2124" spans="1:13" ht="13.5" x14ac:dyDescent="0.25">
      <c r="A2124" s="3">
        <v>45096</v>
      </c>
      <c r="B2124" s="2">
        <v>3.2477</v>
      </c>
      <c r="C2124" s="2">
        <v>57.670262955064224</v>
      </c>
      <c r="D2124" s="2">
        <v>1.3492940879844983E-2</v>
      </c>
      <c r="E2124" s="2">
        <v>-2.2350986988967047E-2</v>
      </c>
      <c r="F2124" s="2">
        <v>3.2519399999999998</v>
      </c>
      <c r="G2124" s="2">
        <v>3.2286600000000005</v>
      </c>
      <c r="H2124" s="2">
        <v>3.2186349999999999</v>
      </c>
      <c r="I2124" s="2">
        <v>3.0612459999999992</v>
      </c>
      <c r="J2124" s="2">
        <v>2.6137014999999986</v>
      </c>
      <c r="K2124" s="17" t="s">
        <v>50</v>
      </c>
      <c r="L2124" s="17" t="s">
        <v>53</v>
      </c>
      <c r="M2124" s="17" t="s">
        <v>52</v>
      </c>
    </row>
    <row r="2125" spans="1:13" ht="13.5" x14ac:dyDescent="0.25">
      <c r="A2125" s="3">
        <v>45097</v>
      </c>
      <c r="B2125" s="2">
        <v>3.2130000000000001</v>
      </c>
      <c r="C2125" s="2">
        <v>53.442812078662442</v>
      </c>
      <c r="D2125" s="2">
        <v>1.2009081472128091E-2</v>
      </c>
      <c r="E2125" s="2">
        <v>-2.4367010163344159E-2</v>
      </c>
      <c r="F2125" s="2">
        <v>3.2589599999999996</v>
      </c>
      <c r="G2125" s="2">
        <v>3.2297500000000006</v>
      </c>
      <c r="H2125" s="2">
        <v>3.2207949999999999</v>
      </c>
      <c r="I2125" s="2">
        <v>3.0695499999999991</v>
      </c>
      <c r="J2125" s="2">
        <v>2.6192544999999985</v>
      </c>
      <c r="K2125" s="17" t="s">
        <v>50</v>
      </c>
      <c r="L2125" s="17" t="s">
        <v>53</v>
      </c>
      <c r="M2125" s="17" t="s">
        <v>52</v>
      </c>
    </row>
    <row r="2126" spans="1:13" ht="13.5" x14ac:dyDescent="0.25">
      <c r="A2126" s="3">
        <v>45098</v>
      </c>
      <c r="B2126" s="2">
        <v>3.1695000000000002</v>
      </c>
      <c r="C2126" s="2">
        <v>48.630237282787199</v>
      </c>
      <c r="D2126" s="2">
        <v>1.2576894398022898E-2</v>
      </c>
      <c r="E2126" s="2">
        <v>-2.2174378758641717E-2</v>
      </c>
      <c r="F2126" s="2">
        <v>3.2459600000000002</v>
      </c>
      <c r="G2126" s="2">
        <v>3.2272900000000009</v>
      </c>
      <c r="H2126" s="2">
        <v>3.2175449999999999</v>
      </c>
      <c r="I2126" s="2">
        <v>3.07666</v>
      </c>
      <c r="J2126" s="2">
        <v>2.6245899999999982</v>
      </c>
      <c r="K2126" s="17" t="s">
        <v>47</v>
      </c>
      <c r="L2126" s="17" t="s">
        <v>53</v>
      </c>
      <c r="M2126" s="17" t="s">
        <v>46</v>
      </c>
    </row>
    <row r="2127" spans="1:13" ht="13.5" x14ac:dyDescent="0.25">
      <c r="A2127" s="3">
        <v>45099</v>
      </c>
      <c r="B2127" s="2">
        <v>3.1347999999999998</v>
      </c>
      <c r="C2127" s="2">
        <v>45.138360785098712</v>
      </c>
      <c r="D2127" s="2">
        <v>1.4482994047678943E-2</v>
      </c>
      <c r="E2127" s="2">
        <v>-1.8683003500498088E-2</v>
      </c>
      <c r="F2127" s="2">
        <v>3.2129599999999998</v>
      </c>
      <c r="G2127" s="2">
        <v>3.2221699999999998</v>
      </c>
      <c r="H2127" s="2">
        <v>3.215795</v>
      </c>
      <c r="I2127" s="2">
        <v>3.0830760000000001</v>
      </c>
      <c r="J2127" s="2">
        <v>2.6298329999999988</v>
      </c>
      <c r="K2127" s="17" t="s">
        <v>47</v>
      </c>
      <c r="L2127" s="17" t="s">
        <v>53</v>
      </c>
      <c r="M2127" s="17" t="s">
        <v>46</v>
      </c>
    </row>
    <row r="2128" spans="1:13" ht="13.5" x14ac:dyDescent="0.25">
      <c r="A2128" s="3">
        <v>45100</v>
      </c>
      <c r="B2128" s="2">
        <v>3.1347999999999998</v>
      </c>
      <c r="C2128" s="2">
        <v>45.138360785098712</v>
      </c>
      <c r="D2128" s="2">
        <v>2.0117881305413032E-2</v>
      </c>
      <c r="E2128" s="2">
        <v>-1.4742999336919535E-2</v>
      </c>
      <c r="F2128" s="2">
        <v>3.1799600000000003</v>
      </c>
      <c r="G2128" s="2">
        <v>3.2146299999999997</v>
      </c>
      <c r="H2128" s="2">
        <v>3.2108099999999999</v>
      </c>
      <c r="I2128" s="2">
        <v>3.0894920000000008</v>
      </c>
      <c r="J2128" s="2">
        <v>2.6349139999999989</v>
      </c>
      <c r="K2128" s="17" t="s">
        <v>47</v>
      </c>
      <c r="L2128" s="17" t="s">
        <v>53</v>
      </c>
      <c r="M2128" s="17" t="s">
        <v>46</v>
      </c>
    </row>
    <row r="2129" spans="1:13" ht="13.5" x14ac:dyDescent="0.25">
      <c r="A2129" s="3">
        <v>45103</v>
      </c>
      <c r="B2129" s="2">
        <v>3.1173999999999999</v>
      </c>
      <c r="C2129" s="2">
        <v>43.329019519735176</v>
      </c>
      <c r="D2129" s="2">
        <v>3.0190025096453077E-2</v>
      </c>
      <c r="E2129" s="2">
        <v>-1.1369614312784434E-2</v>
      </c>
      <c r="F2129" s="2">
        <v>3.1539000000000001</v>
      </c>
      <c r="G2129" s="2">
        <v>3.2029199999999998</v>
      </c>
      <c r="H2129" s="2">
        <v>3.2069749999999999</v>
      </c>
      <c r="I2129" s="2">
        <v>3.0955600000000008</v>
      </c>
      <c r="J2129" s="2">
        <v>2.6401099999999986</v>
      </c>
      <c r="K2129" s="17" t="s">
        <v>47</v>
      </c>
      <c r="L2129" s="17" t="s">
        <v>53</v>
      </c>
      <c r="M2129" s="17" t="s">
        <v>46</v>
      </c>
    </row>
    <row r="2130" spans="1:13" ht="13.5" x14ac:dyDescent="0.25">
      <c r="A2130" s="3">
        <v>45104</v>
      </c>
      <c r="B2130" s="2">
        <v>3.0827</v>
      </c>
      <c r="C2130" s="2">
        <v>39.894597190994638</v>
      </c>
      <c r="D2130" s="2">
        <v>3.2934410971525274E-2</v>
      </c>
      <c r="E2130" s="2">
        <v>-8.3844651965450968E-3</v>
      </c>
      <c r="F2130" s="2">
        <v>3.12784</v>
      </c>
      <c r="G2130" s="2">
        <v>3.1933999999999996</v>
      </c>
      <c r="H2130" s="2">
        <v>3.1993849999999995</v>
      </c>
      <c r="I2130" s="2">
        <v>3.1009339999999996</v>
      </c>
      <c r="J2130" s="2">
        <v>2.6449709999999995</v>
      </c>
      <c r="K2130" s="17" t="s">
        <v>47</v>
      </c>
      <c r="L2130" s="17" t="s">
        <v>53</v>
      </c>
      <c r="M2130" s="17" t="s">
        <v>46</v>
      </c>
    </row>
    <row r="2131" spans="1:13" ht="13.5" x14ac:dyDescent="0.25">
      <c r="A2131" s="3">
        <v>45107</v>
      </c>
      <c r="B2131" s="2">
        <v>3.1435</v>
      </c>
      <c r="C2131" s="2">
        <v>47.714712011488295</v>
      </c>
      <c r="D2131" s="2">
        <v>3.9998138811293771E-2</v>
      </c>
      <c r="E2131" s="2">
        <v>-6.1978091609856262E-3</v>
      </c>
      <c r="F2131" s="2">
        <v>3.1226399999999996</v>
      </c>
      <c r="G2131" s="2">
        <v>3.1842999999999995</v>
      </c>
      <c r="H2131" s="2">
        <v>3.1952399999999996</v>
      </c>
      <c r="I2131" s="2">
        <v>3.1075239999999997</v>
      </c>
      <c r="J2131" s="2">
        <v>2.6498934999999992</v>
      </c>
      <c r="K2131" s="17" t="s">
        <v>47</v>
      </c>
      <c r="L2131" s="17" t="s">
        <v>53</v>
      </c>
      <c r="M2131" s="17" t="s">
        <v>46</v>
      </c>
    </row>
    <row r="2132" spans="1:13" ht="13.5" x14ac:dyDescent="0.25">
      <c r="A2132" s="3">
        <v>45110</v>
      </c>
      <c r="B2132" s="2">
        <v>3.1261000000000001</v>
      </c>
      <c r="C2132" s="2">
        <v>45.87517836460777</v>
      </c>
      <c r="D2132" s="2">
        <v>5.7448659041182903E-2</v>
      </c>
      <c r="E2132" s="2">
        <v>-5.3727049814804697E-3</v>
      </c>
      <c r="F2132" s="2">
        <v>3.1209000000000002</v>
      </c>
      <c r="G2132" s="2">
        <v>3.1669299999999998</v>
      </c>
      <c r="H2132" s="2">
        <v>3.1906300000000005</v>
      </c>
      <c r="I2132" s="2">
        <v>3.114252</v>
      </c>
      <c r="J2132" s="2">
        <v>2.6547289999999988</v>
      </c>
      <c r="K2132" s="17" t="s">
        <v>47</v>
      </c>
      <c r="L2132" s="17" t="s">
        <v>53</v>
      </c>
      <c r="M2132" s="17" t="s">
        <v>46</v>
      </c>
    </row>
    <row r="2133" spans="1:13" ht="13.5" x14ac:dyDescent="0.25">
      <c r="A2133" s="3">
        <v>45111</v>
      </c>
      <c r="B2133" s="2">
        <v>3.1261000000000001</v>
      </c>
      <c r="C2133" s="2">
        <v>45.87517836460777</v>
      </c>
      <c r="D2133" s="2">
        <v>7.2445520656723605E-2</v>
      </c>
      <c r="E2133" s="2">
        <v>-6.8582137969887304E-3</v>
      </c>
      <c r="F2133" s="2">
        <v>3.1191599999999999</v>
      </c>
      <c r="G2133" s="2">
        <v>3.1495600000000001</v>
      </c>
      <c r="H2133" s="2">
        <v>3.1868300000000005</v>
      </c>
      <c r="I2133" s="2">
        <v>3.1211400000000005</v>
      </c>
      <c r="J2133" s="2">
        <v>2.659645499999999</v>
      </c>
      <c r="K2133" s="17" t="s">
        <v>47</v>
      </c>
      <c r="L2133" s="17" t="s">
        <v>53</v>
      </c>
      <c r="M2133" s="17" t="s">
        <v>46</v>
      </c>
    </row>
    <row r="2134" spans="1:13" ht="13.5" x14ac:dyDescent="0.25">
      <c r="A2134" s="3">
        <v>45112</v>
      </c>
      <c r="B2134" s="2">
        <v>3.2389999999999999</v>
      </c>
      <c r="C2134" s="2">
        <v>58.046498876155084</v>
      </c>
      <c r="D2134" s="2">
        <v>6.8970748182782593E-2</v>
      </c>
      <c r="E2134" s="2">
        <v>-1.0062910434890186E-2</v>
      </c>
      <c r="F2134" s="2">
        <v>3.1434800000000003</v>
      </c>
      <c r="G2134" s="2">
        <v>3.1486900000000002</v>
      </c>
      <c r="H2134" s="2">
        <v>3.1886750000000004</v>
      </c>
      <c r="I2134" s="2">
        <v>3.1304479999999999</v>
      </c>
      <c r="J2134" s="2">
        <v>2.6651264999999991</v>
      </c>
      <c r="K2134" s="17" t="s">
        <v>50</v>
      </c>
      <c r="L2134" s="17" t="s">
        <v>53</v>
      </c>
      <c r="M2134" s="17" t="s">
        <v>51</v>
      </c>
    </row>
    <row r="2135" spans="1:13" ht="13.5" x14ac:dyDescent="0.25">
      <c r="A2135" s="3">
        <v>45113</v>
      </c>
      <c r="B2135" s="2">
        <v>3.2389999999999999</v>
      </c>
      <c r="C2135" s="2">
        <v>58.046498876155084</v>
      </c>
      <c r="D2135" s="2">
        <v>6.0223040424762786E-2</v>
      </c>
      <c r="E2135" s="2">
        <v>-1.4379414977182514E-2</v>
      </c>
      <c r="F2135" s="2">
        <v>3.1747400000000008</v>
      </c>
      <c r="G2135" s="2">
        <v>3.1512900000000004</v>
      </c>
      <c r="H2135" s="2">
        <v>3.1905200000000002</v>
      </c>
      <c r="I2135" s="2">
        <v>3.1386240000000005</v>
      </c>
      <c r="J2135" s="2">
        <v>2.6706074999999991</v>
      </c>
      <c r="K2135" s="17" t="s">
        <v>50</v>
      </c>
      <c r="L2135" s="17" t="s">
        <v>53</v>
      </c>
      <c r="M2135" s="17" t="s">
        <v>51</v>
      </c>
    </row>
    <row r="2136" spans="1:13" ht="13.5" x14ac:dyDescent="0.25">
      <c r="A2136" s="3">
        <v>45114</v>
      </c>
      <c r="B2136" s="2">
        <v>3.2303000000000002</v>
      </c>
      <c r="C2136" s="2">
        <v>56.902908831521032</v>
      </c>
      <c r="D2136" s="2">
        <v>4.6338961236288778E-2</v>
      </c>
      <c r="E2136" s="2">
        <v>-1.9616006480745692E-2</v>
      </c>
      <c r="F2136" s="2">
        <v>3.1920999999999999</v>
      </c>
      <c r="G2136" s="2">
        <v>3.1573700000000002</v>
      </c>
      <c r="H2136" s="2">
        <v>3.1923300000000006</v>
      </c>
      <c r="I2136" s="2">
        <v>3.1464640000000004</v>
      </c>
      <c r="J2136" s="2">
        <v>2.6760449999999998</v>
      </c>
      <c r="K2136" s="17" t="s">
        <v>47</v>
      </c>
      <c r="L2136" s="17" t="s">
        <v>53</v>
      </c>
      <c r="M2136" s="17" t="s">
        <v>54</v>
      </c>
    </row>
    <row r="2137" spans="1:13" ht="13.5" x14ac:dyDescent="0.25">
      <c r="A2137" s="3">
        <v>45117</v>
      </c>
      <c r="B2137" s="2">
        <v>3.4127000000000001</v>
      </c>
      <c r="C2137" s="2">
        <v>70.171313965245986</v>
      </c>
      <c r="D2137" s="2">
        <v>1.5390591943480914E-2</v>
      </c>
      <c r="E2137" s="2">
        <v>-2.5194515484677556E-2</v>
      </c>
      <c r="F2137" s="2">
        <v>3.2494199999999998</v>
      </c>
      <c r="G2137" s="2">
        <v>3.1851600000000007</v>
      </c>
      <c r="H2137" s="2">
        <v>3.203665</v>
      </c>
      <c r="I2137" s="2">
        <v>3.1573059999999997</v>
      </c>
      <c r="J2137" s="2">
        <v>2.682272999999999</v>
      </c>
      <c r="K2137" s="17" t="s">
        <v>50</v>
      </c>
      <c r="L2137" s="17" t="s">
        <v>53</v>
      </c>
      <c r="M2137" s="17" t="s">
        <v>51</v>
      </c>
    </row>
    <row r="2138" spans="1:13" ht="13.5" x14ac:dyDescent="0.25">
      <c r="A2138" s="3">
        <v>45118</v>
      </c>
      <c r="B2138" s="2">
        <v>3.4386999999999999</v>
      </c>
      <c r="C2138" s="2">
        <v>71.517431889354555</v>
      </c>
      <c r="D2138" s="2">
        <v>-1.4124974789556433E-2</v>
      </c>
      <c r="E2138" s="2">
        <v>-3.123884121801411E-2</v>
      </c>
      <c r="F2138" s="2">
        <v>3.3119399999999999</v>
      </c>
      <c r="G2138" s="2">
        <v>3.2155500000000004</v>
      </c>
      <c r="H2138" s="2">
        <v>3.21509</v>
      </c>
      <c r="I2138" s="2">
        <v>3.1688299999999998</v>
      </c>
      <c r="J2138" s="2">
        <v>2.6883479999999991</v>
      </c>
      <c r="K2138" s="17" t="s">
        <v>50</v>
      </c>
      <c r="L2138" s="17" t="s">
        <v>53</v>
      </c>
      <c r="M2138" s="17" t="s">
        <v>51</v>
      </c>
    </row>
    <row r="2139" spans="1:13" ht="13.5" x14ac:dyDescent="0.25">
      <c r="A2139" s="3">
        <v>45119</v>
      </c>
      <c r="B2139" s="2">
        <v>3.4214000000000002</v>
      </c>
      <c r="C2139" s="2">
        <v>69.277181142369429</v>
      </c>
      <c r="D2139" s="2">
        <v>-4.1947427645473656E-2</v>
      </c>
      <c r="E2139" s="2">
        <v>-3.7262292347365639E-2</v>
      </c>
      <c r="F2139" s="2">
        <v>3.34842</v>
      </c>
      <c r="G2139" s="2">
        <v>3.2459500000000006</v>
      </c>
      <c r="H2139" s="2">
        <v>3.2244349999999997</v>
      </c>
      <c r="I2139" s="2">
        <v>3.1787139999999998</v>
      </c>
      <c r="J2139" s="2">
        <v>2.6944174999999984</v>
      </c>
      <c r="K2139" s="17" t="s">
        <v>50</v>
      </c>
      <c r="L2139" s="17" t="s">
        <v>53</v>
      </c>
      <c r="M2139" s="17" t="s">
        <v>51</v>
      </c>
    </row>
    <row r="2140" spans="1:13" ht="13.5" x14ac:dyDescent="0.25">
      <c r="A2140" s="3">
        <v>45120</v>
      </c>
      <c r="B2140" s="2">
        <v>3.4214000000000002</v>
      </c>
      <c r="C2140" s="2">
        <v>69.277181142369429</v>
      </c>
      <c r="D2140" s="2">
        <v>-7.2070461334349467E-2</v>
      </c>
      <c r="E2140" s="2">
        <v>-4.3643482087729418E-2</v>
      </c>
      <c r="F2140" s="2">
        <v>3.3849000000000005</v>
      </c>
      <c r="G2140" s="2">
        <v>3.27982</v>
      </c>
      <c r="H2140" s="2">
        <v>3.2366099999999998</v>
      </c>
      <c r="I2140" s="2">
        <v>3.1884360000000012</v>
      </c>
      <c r="J2140" s="2">
        <v>2.7003249999999985</v>
      </c>
      <c r="K2140" s="17" t="s">
        <v>50</v>
      </c>
      <c r="L2140" s="17" t="s">
        <v>53</v>
      </c>
      <c r="M2140" s="17" t="s">
        <v>51</v>
      </c>
    </row>
    <row r="2141" spans="1:13" ht="13.5" x14ac:dyDescent="0.25">
      <c r="A2141" s="3">
        <v>45121</v>
      </c>
      <c r="B2141" s="2">
        <v>3.4127000000000001</v>
      </c>
      <c r="C2141" s="2">
        <v>68.034228167327058</v>
      </c>
      <c r="D2141" s="2">
        <v>-8.871135141726505E-2</v>
      </c>
      <c r="E2141" s="2">
        <v>-4.9333087262651024E-2</v>
      </c>
      <c r="F2141" s="2">
        <v>3.4213800000000001</v>
      </c>
      <c r="G2141" s="2">
        <v>3.30674</v>
      </c>
      <c r="H2141" s="2">
        <v>3.2455199999999991</v>
      </c>
      <c r="I2141" s="2">
        <v>3.1984700000000008</v>
      </c>
      <c r="J2141" s="2">
        <v>2.7061889999999988</v>
      </c>
      <c r="K2141" s="17" t="s">
        <v>50</v>
      </c>
      <c r="L2141" s="17" t="s">
        <v>49</v>
      </c>
      <c r="M2141" s="17" t="s">
        <v>51</v>
      </c>
    </row>
    <row r="2142" spans="1:13" ht="13.5" x14ac:dyDescent="0.25">
      <c r="A2142" s="3">
        <v>45124</v>
      </c>
      <c r="B2142" s="2">
        <v>3.4127000000000001</v>
      </c>
      <c r="C2142" s="2">
        <v>68.034228167327058</v>
      </c>
      <c r="D2142" s="2">
        <v>-0.10648285958573434</v>
      </c>
      <c r="E2142" s="2">
        <v>-5.375025993208557E-2</v>
      </c>
      <c r="F2142" s="2">
        <v>3.4213800000000005</v>
      </c>
      <c r="G2142" s="2">
        <v>3.3353999999999999</v>
      </c>
      <c r="H2142" s="2">
        <v>3.251164999999999</v>
      </c>
      <c r="I2142" s="2">
        <v>3.2085040000000005</v>
      </c>
      <c r="J2142" s="2">
        <v>2.7120529999999987</v>
      </c>
      <c r="K2142" s="17" t="s">
        <v>47</v>
      </c>
      <c r="L2142" s="17" t="s">
        <v>53</v>
      </c>
      <c r="M2142" s="17" t="s">
        <v>53</v>
      </c>
    </row>
    <row r="2143" spans="1:13" ht="13.5" x14ac:dyDescent="0.25">
      <c r="A2143" s="3">
        <v>45125</v>
      </c>
      <c r="B2143" s="2">
        <v>3.3866000000000001</v>
      </c>
      <c r="C2143" s="2">
        <v>64.036764784668662</v>
      </c>
      <c r="D2143" s="2">
        <v>-0.12052568952301668</v>
      </c>
      <c r="E2143" s="2">
        <v>-5.4731274948328038E-2</v>
      </c>
      <c r="F2143" s="2">
        <v>3.4109600000000007</v>
      </c>
      <c r="G2143" s="2">
        <v>3.36145</v>
      </c>
      <c r="H2143" s="2">
        <v>3.2555049999999994</v>
      </c>
      <c r="I2143" s="2">
        <v>3.21753</v>
      </c>
      <c r="J2143" s="2">
        <v>2.7179079999999987</v>
      </c>
      <c r="K2143" s="17" t="s">
        <v>47</v>
      </c>
      <c r="L2143" s="17" t="s">
        <v>53</v>
      </c>
      <c r="M2143" s="17" t="s">
        <v>46</v>
      </c>
    </row>
    <row r="2144" spans="1:13" ht="13.5" x14ac:dyDescent="0.25">
      <c r="A2144" s="3">
        <v>45127</v>
      </c>
      <c r="B2144" s="2">
        <v>3.3866000000000001</v>
      </c>
      <c r="C2144" s="2">
        <v>64.036764784668662</v>
      </c>
      <c r="D2144" s="2">
        <v>-0.11575382477846041</v>
      </c>
      <c r="E2144" s="2">
        <v>-5.2953912813688012E-2</v>
      </c>
      <c r="F2144" s="2">
        <v>3.4039999999999999</v>
      </c>
      <c r="G2144" s="2">
        <v>3.3762100000000004</v>
      </c>
      <c r="H2144" s="2">
        <v>3.2624499999999999</v>
      </c>
      <c r="I2144" s="2">
        <v>3.2260699999999995</v>
      </c>
      <c r="J2144" s="2">
        <v>2.7236009999999986</v>
      </c>
      <c r="K2144" s="17" t="s">
        <v>47</v>
      </c>
      <c r="L2144" s="17" t="s">
        <v>53</v>
      </c>
      <c r="M2144" s="17" t="s">
        <v>46</v>
      </c>
    </row>
    <row r="2145" spans="1:13" ht="13.5" x14ac:dyDescent="0.25">
      <c r="A2145" s="3">
        <v>45128</v>
      </c>
      <c r="B2145" s="2">
        <v>3.3866000000000001</v>
      </c>
      <c r="C2145" s="2">
        <v>64.036764784668662</v>
      </c>
      <c r="D2145" s="2">
        <v>-0.11237810368482215</v>
      </c>
      <c r="E2145" s="2">
        <v>-4.8915175635835001E-2</v>
      </c>
      <c r="F2145" s="2">
        <v>3.3970399999999996</v>
      </c>
      <c r="G2145" s="2">
        <v>3.3909700000000007</v>
      </c>
      <c r="H2145" s="2">
        <v>3.2711300000000003</v>
      </c>
      <c r="I2145" s="2">
        <v>3.2329939999999993</v>
      </c>
      <c r="J2145" s="2">
        <v>2.7292534999999987</v>
      </c>
      <c r="K2145" s="17" t="s">
        <v>47</v>
      </c>
      <c r="L2145" s="17" t="s">
        <v>53</v>
      </c>
      <c r="M2145" s="17" t="s">
        <v>46</v>
      </c>
    </row>
    <row r="2146" spans="1:13" ht="13.5" x14ac:dyDescent="0.25">
      <c r="A2146" s="3">
        <v>45131</v>
      </c>
      <c r="B2146" s="2">
        <v>3.3866000000000001</v>
      </c>
      <c r="C2146" s="2">
        <v>64.036764784668662</v>
      </c>
      <c r="D2146" s="2">
        <v>-0.1114731586264468</v>
      </c>
      <c r="E2146" s="2">
        <v>-4.3205549894041781E-2</v>
      </c>
      <c r="F2146" s="2">
        <v>3.3918200000000001</v>
      </c>
      <c r="G2146" s="2">
        <v>3.4066000000000001</v>
      </c>
      <c r="H2146" s="2">
        <v>3.2819850000000002</v>
      </c>
      <c r="I2146" s="2">
        <v>3.2381379999999989</v>
      </c>
      <c r="J2146" s="2">
        <v>2.7349059999999992</v>
      </c>
      <c r="K2146" s="17" t="s">
        <v>47</v>
      </c>
      <c r="L2146" s="17" t="s">
        <v>53</v>
      </c>
      <c r="M2146" s="17" t="s">
        <v>46</v>
      </c>
    </row>
    <row r="2147" spans="1:13" ht="13.5" x14ac:dyDescent="0.25">
      <c r="A2147" s="3">
        <v>45133</v>
      </c>
      <c r="B2147" s="2">
        <v>3.3866000000000001</v>
      </c>
      <c r="C2147" s="2">
        <v>64.036764784668662</v>
      </c>
      <c r="D2147" s="2">
        <v>-8.3213464821435323E-2</v>
      </c>
      <c r="E2147" s="2">
        <v>-3.7145089934775381E-2</v>
      </c>
      <c r="F2147" s="2">
        <v>3.3866000000000001</v>
      </c>
      <c r="G2147" s="2">
        <v>3.4039900000000012</v>
      </c>
      <c r="H2147" s="2">
        <v>3.2945750000000005</v>
      </c>
      <c r="I2147" s="2">
        <v>3.2444139999999986</v>
      </c>
      <c r="J2147" s="2">
        <v>2.7405584999999992</v>
      </c>
      <c r="K2147" s="17" t="s">
        <v>47</v>
      </c>
      <c r="L2147" s="17" t="s">
        <v>53</v>
      </c>
      <c r="M2147" s="17" t="s">
        <v>46</v>
      </c>
    </row>
    <row r="2148" spans="1:13" ht="13.5" x14ac:dyDescent="0.25">
      <c r="A2148" s="3">
        <v>45134</v>
      </c>
      <c r="B2148" s="2">
        <v>3.2997999999999998</v>
      </c>
      <c r="C2148" s="2">
        <v>49.909885343020413</v>
      </c>
      <c r="D2148" s="2">
        <v>-4.9397311956296264E-2</v>
      </c>
      <c r="E2148" s="2">
        <v>-3.0473384572257161E-2</v>
      </c>
      <c r="F2148" s="2">
        <v>3.36924</v>
      </c>
      <c r="G2148" s="2">
        <v>3.3901000000000012</v>
      </c>
      <c r="H2148" s="2">
        <v>3.3028250000000008</v>
      </c>
      <c r="I2148" s="2">
        <v>3.2487939999999984</v>
      </c>
      <c r="J2148" s="2">
        <v>2.7458579999999988</v>
      </c>
      <c r="K2148" s="17" t="s">
        <v>47</v>
      </c>
      <c r="L2148" s="17" t="s">
        <v>53</v>
      </c>
      <c r="M2148" s="17" t="s">
        <v>46</v>
      </c>
    </row>
    <row r="2149" spans="1:13" ht="13.5" x14ac:dyDescent="0.25">
      <c r="A2149" s="3">
        <v>45135</v>
      </c>
      <c r="B2149" s="2">
        <v>3.3519000000000001</v>
      </c>
      <c r="C2149" s="2">
        <v>56.161286117999097</v>
      </c>
      <c r="D2149" s="2">
        <v>-2.7278134504049589E-2</v>
      </c>
      <c r="E2149" s="2">
        <v>-2.3612923318847599E-2</v>
      </c>
      <c r="F2149" s="2">
        <v>3.3622999999999998</v>
      </c>
      <c r="G2149" s="2">
        <v>3.3831500000000005</v>
      </c>
      <c r="H2149" s="2">
        <v>3.3145500000000006</v>
      </c>
      <c r="I2149" s="2">
        <v>3.2538919999999987</v>
      </c>
      <c r="J2149" s="2">
        <v>2.7514179999999993</v>
      </c>
      <c r="K2149" s="17" t="s">
        <v>47</v>
      </c>
      <c r="L2149" s="17" t="s">
        <v>53</v>
      </c>
      <c r="M2149" s="17" t="s">
        <v>46</v>
      </c>
    </row>
    <row r="2150" spans="1:13" ht="13.5" x14ac:dyDescent="0.25">
      <c r="A2150" s="3">
        <v>45138</v>
      </c>
      <c r="B2150" s="2">
        <v>3.3693</v>
      </c>
      <c r="C2150" s="2">
        <v>58.044544733340906</v>
      </c>
      <c r="D2150" s="2">
        <v>-1.0134298785006823E-2</v>
      </c>
      <c r="E2150" s="2">
        <v>-1.6564814921311417E-2</v>
      </c>
      <c r="F2150" s="2">
        <v>3.3588399999999998</v>
      </c>
      <c r="G2150" s="2">
        <v>3.3779400000000002</v>
      </c>
      <c r="H2150" s="2">
        <v>3.3288800000000003</v>
      </c>
      <c r="I2150" s="2">
        <v>3.2575579999999991</v>
      </c>
      <c r="J2150" s="2">
        <v>2.7571054999999989</v>
      </c>
      <c r="K2150" s="17" t="s">
        <v>47</v>
      </c>
      <c r="L2150" s="17" t="s">
        <v>53</v>
      </c>
      <c r="M2150" s="17" t="s">
        <v>46</v>
      </c>
    </row>
    <row r="2151" spans="1:13" ht="13.5" x14ac:dyDescent="0.25">
      <c r="A2151" s="3">
        <v>45139</v>
      </c>
      <c r="B2151" s="2">
        <v>3.3693</v>
      </c>
      <c r="C2151" s="2">
        <v>58.044544733340906</v>
      </c>
      <c r="D2151" s="2">
        <v>2.6682425764654738E-3</v>
      </c>
      <c r="E2151" s="2">
        <v>-1.0321239204315862E-2</v>
      </c>
      <c r="F2151" s="2">
        <v>3.3553799999999994</v>
      </c>
      <c r="G2151" s="2">
        <v>3.3736000000000006</v>
      </c>
      <c r="H2151" s="2">
        <v>3.3401700000000005</v>
      </c>
      <c r="I2151" s="2">
        <v>3.2602539999999993</v>
      </c>
      <c r="J2151" s="2">
        <v>2.7629949999999983</v>
      </c>
      <c r="K2151" s="17" t="s">
        <v>47</v>
      </c>
      <c r="L2151" s="17" t="s">
        <v>53</v>
      </c>
      <c r="M2151" s="17" t="s">
        <v>46</v>
      </c>
    </row>
    <row r="2152" spans="1:13" ht="13.5" x14ac:dyDescent="0.25">
      <c r="A2152" s="3">
        <v>45140</v>
      </c>
      <c r="B2152" s="2">
        <v>3.3693</v>
      </c>
      <c r="C2152" s="2">
        <v>58.044544733340913</v>
      </c>
      <c r="D2152" s="2">
        <v>1.316290327190428E-2</v>
      </c>
      <c r="E2152" s="2">
        <v>-2.7417717253494034E-3</v>
      </c>
      <c r="F2152" s="2">
        <v>3.3519199999999998</v>
      </c>
      <c r="G2152" s="2">
        <v>3.3692599999999997</v>
      </c>
      <c r="H2152" s="2">
        <v>3.3523300000000007</v>
      </c>
      <c r="I2152" s="2">
        <v>3.2610099999999993</v>
      </c>
      <c r="J2152" s="2">
        <v>2.7687229999999987</v>
      </c>
      <c r="K2152" s="17" t="s">
        <v>47</v>
      </c>
      <c r="L2152" s="17" t="s">
        <v>53</v>
      </c>
      <c r="M2152" s="17" t="s">
        <v>46</v>
      </c>
    </row>
    <row r="2153" spans="1:13" ht="13.5" x14ac:dyDescent="0.25">
      <c r="A2153" s="3">
        <v>45141</v>
      </c>
      <c r="B2153" s="2">
        <v>3.3693</v>
      </c>
      <c r="C2153" s="2">
        <v>58.044544733340913</v>
      </c>
      <c r="D2153" s="2">
        <v>1.7714413466086931E-2</v>
      </c>
      <c r="E2153" s="2">
        <v>5.4984006066111256E-3</v>
      </c>
      <c r="F2153" s="2">
        <v>3.3658199999999994</v>
      </c>
      <c r="G2153" s="2">
        <v>3.3675299999999999</v>
      </c>
      <c r="H2153" s="2">
        <v>3.3644900000000009</v>
      </c>
      <c r="I2153" s="2">
        <v>3.2628979999999994</v>
      </c>
      <c r="J2153" s="2">
        <v>2.7744509999999987</v>
      </c>
      <c r="K2153" s="17" t="s">
        <v>50</v>
      </c>
      <c r="L2153" s="17" t="s">
        <v>53</v>
      </c>
      <c r="M2153" s="17" t="s">
        <v>51</v>
      </c>
    </row>
    <row r="2154" spans="1:13" ht="13.5" x14ac:dyDescent="0.25">
      <c r="A2154" s="3">
        <v>45142</v>
      </c>
      <c r="B2154" s="2">
        <v>3.2650999999999999</v>
      </c>
      <c r="C2154" s="2">
        <v>43.122884019227897</v>
      </c>
      <c r="D2154" s="2">
        <v>2.8994207339408273E-2</v>
      </c>
      <c r="E2154" s="2">
        <v>1.2765744380922962E-2</v>
      </c>
      <c r="F2154" s="2">
        <v>3.3484600000000002</v>
      </c>
      <c r="G2154" s="2">
        <v>3.3553799999999994</v>
      </c>
      <c r="H2154" s="2">
        <v>3.3657950000000008</v>
      </c>
      <c r="I2154" s="2">
        <v>3.2635100000000001</v>
      </c>
      <c r="J2154" s="2">
        <v>2.7796174999999987</v>
      </c>
      <c r="K2154" s="17" t="s">
        <v>47</v>
      </c>
      <c r="L2154" s="17" t="s">
        <v>53</v>
      </c>
      <c r="M2154" s="17" t="s">
        <v>46</v>
      </c>
    </row>
    <row r="2155" spans="1:13" ht="13.5" x14ac:dyDescent="0.25">
      <c r="A2155" s="3">
        <v>45145</v>
      </c>
      <c r="B2155" s="2">
        <v>3.3344999999999998</v>
      </c>
      <c r="C2155" s="2">
        <v>51.977624304194862</v>
      </c>
      <c r="D2155" s="2">
        <v>3.3745109008370466E-2</v>
      </c>
      <c r="E2155" s="2">
        <v>1.7403589569380824E-2</v>
      </c>
      <c r="F2155" s="2">
        <v>3.3414999999999999</v>
      </c>
      <c r="G2155" s="2">
        <v>3.3501699999999999</v>
      </c>
      <c r="H2155" s="2">
        <v>3.3705700000000016</v>
      </c>
      <c r="I2155" s="2">
        <v>3.266804</v>
      </c>
      <c r="J2155" s="2">
        <v>2.7852119999999991</v>
      </c>
      <c r="K2155" s="17" t="s">
        <v>47</v>
      </c>
      <c r="L2155" s="17" t="s">
        <v>53</v>
      </c>
      <c r="M2155" s="17" t="s">
        <v>46</v>
      </c>
    </row>
    <row r="2156" spans="1:13" ht="13.5" x14ac:dyDescent="0.25">
      <c r="A2156" s="3">
        <v>45146</v>
      </c>
      <c r="B2156" s="2">
        <v>3.3344999999999998</v>
      </c>
      <c r="C2156" s="2">
        <v>51.977624304194862</v>
      </c>
      <c r="D2156" s="2">
        <v>3.7676497962590538E-2</v>
      </c>
      <c r="E2156" s="2">
        <v>1.9412748398832943E-2</v>
      </c>
      <c r="F2156" s="2">
        <v>3.3345399999999996</v>
      </c>
      <c r="G2156" s="2">
        <v>3.3449599999999995</v>
      </c>
      <c r="H2156" s="2">
        <v>3.3757800000000011</v>
      </c>
      <c r="I2156" s="2">
        <v>3.2688040000000003</v>
      </c>
      <c r="J2156" s="2">
        <v>2.7909274999999996</v>
      </c>
      <c r="K2156" s="17" t="s">
        <v>47</v>
      </c>
      <c r="L2156" s="17" t="s">
        <v>53</v>
      </c>
      <c r="M2156" s="17" t="s">
        <v>46</v>
      </c>
    </row>
    <row r="2157" spans="1:13" ht="13.5" x14ac:dyDescent="0.25">
      <c r="A2157" s="3">
        <v>45147</v>
      </c>
      <c r="B2157" s="2">
        <v>3.2997999999999998</v>
      </c>
      <c r="C2157" s="2">
        <v>47.673773929356763</v>
      </c>
      <c r="D2157" s="2">
        <v>4.3491386767605E-2</v>
      </c>
      <c r="E2157" s="2">
        <v>1.9517378111013749E-2</v>
      </c>
      <c r="F2157" s="2">
        <v>3.32064</v>
      </c>
      <c r="G2157" s="2">
        <v>3.3362799999999995</v>
      </c>
      <c r="H2157" s="2">
        <v>3.3701350000000012</v>
      </c>
      <c r="I2157" s="2">
        <v>3.2714040000000004</v>
      </c>
      <c r="J2157" s="2">
        <v>2.7962674999999995</v>
      </c>
      <c r="K2157" s="17" t="s">
        <v>47</v>
      </c>
      <c r="L2157" s="17" t="s">
        <v>53</v>
      </c>
      <c r="M2157" s="17" t="s">
        <v>46</v>
      </c>
    </row>
    <row r="2158" spans="1:13" ht="13.5" x14ac:dyDescent="0.25">
      <c r="A2158" s="3">
        <v>45148</v>
      </c>
      <c r="B2158" s="2">
        <v>3.2303000000000002</v>
      </c>
      <c r="C2158" s="2">
        <v>40.449504171576571</v>
      </c>
      <c r="D2158" s="2">
        <v>4.0335058774182198E-2</v>
      </c>
      <c r="E2158" s="2">
        <v>1.7574670230622862E-2</v>
      </c>
      <c r="F2158" s="2">
        <v>3.2928399999999995</v>
      </c>
      <c r="G2158" s="2">
        <v>3.3293299999999997</v>
      </c>
      <c r="H2158" s="2">
        <v>3.3597150000000005</v>
      </c>
      <c r="I2158" s="2">
        <v>3.2713200000000007</v>
      </c>
      <c r="J2158" s="2">
        <v>2.8012599999999992</v>
      </c>
      <c r="K2158" s="17" t="s">
        <v>47</v>
      </c>
      <c r="L2158" s="17" t="s">
        <v>53</v>
      </c>
      <c r="M2158" s="17" t="s">
        <v>46</v>
      </c>
    </row>
    <row r="2159" spans="1:13" ht="13.5" x14ac:dyDescent="0.25">
      <c r="A2159" s="3">
        <v>45149</v>
      </c>
      <c r="B2159" s="2">
        <v>3.2042999999999999</v>
      </c>
      <c r="C2159" s="2">
        <v>38.122137090715647</v>
      </c>
      <c r="D2159" s="2">
        <v>4.8135826770512757E-2</v>
      </c>
      <c r="E2159" s="2">
        <v>1.419604160507228E-2</v>
      </c>
      <c r="F2159" s="2">
        <v>3.2806799999999994</v>
      </c>
      <c r="G2159" s="2">
        <v>3.3145699999999998</v>
      </c>
      <c r="H2159" s="2">
        <v>3.3488600000000006</v>
      </c>
      <c r="I2159" s="2">
        <v>3.2715240000000008</v>
      </c>
      <c r="J2159" s="2">
        <v>2.8058799999999993</v>
      </c>
      <c r="K2159" s="17" t="s">
        <v>47</v>
      </c>
      <c r="L2159" s="17" t="s">
        <v>53</v>
      </c>
      <c r="M2159" s="17" t="s">
        <v>46</v>
      </c>
    </row>
    <row r="2160" spans="1:13" ht="13.5" x14ac:dyDescent="0.25">
      <c r="A2160" s="3">
        <v>45152</v>
      </c>
      <c r="B2160" s="2">
        <v>3.2042999999999999</v>
      </c>
      <c r="C2160" s="2">
        <v>38.122137090715654</v>
      </c>
      <c r="D2160" s="2">
        <v>5.8057957516691516E-2</v>
      </c>
      <c r="E2160" s="2">
        <v>1.0543986681775067E-2</v>
      </c>
      <c r="F2160" s="2">
        <v>3.2546399999999998</v>
      </c>
      <c r="G2160" s="2">
        <v>3.2980700000000001</v>
      </c>
      <c r="H2160" s="2">
        <v>3.3380050000000003</v>
      </c>
      <c r="I2160" s="2">
        <v>3.2709199999999998</v>
      </c>
      <c r="J2160" s="2">
        <v>2.8105809999999991</v>
      </c>
      <c r="K2160" s="17" t="s">
        <v>47</v>
      </c>
      <c r="L2160" s="17" t="s">
        <v>53</v>
      </c>
      <c r="M2160" s="17" t="s">
        <v>46</v>
      </c>
    </row>
    <row r="2161" spans="1:13" ht="13.5" x14ac:dyDescent="0.25">
      <c r="A2161" s="3">
        <v>45153</v>
      </c>
      <c r="B2161" s="2">
        <v>3.2130000000000001</v>
      </c>
      <c r="C2161" s="2">
        <v>39.473623343113502</v>
      </c>
      <c r="D2161" s="2">
        <v>6.6405974967211012E-2</v>
      </c>
      <c r="E2161" s="2">
        <v>8.2298486694150821E-3</v>
      </c>
      <c r="F2161" s="2">
        <v>3.2303400000000004</v>
      </c>
      <c r="G2161" s="2">
        <v>3.2824399999999998</v>
      </c>
      <c r="H2161" s="2">
        <v>3.32802</v>
      </c>
      <c r="I2161" s="2">
        <v>3.2706519999999997</v>
      </c>
      <c r="J2161" s="2">
        <v>2.8152444999999982</v>
      </c>
      <c r="K2161" s="17" t="s">
        <v>47</v>
      </c>
      <c r="L2161" s="17" t="s">
        <v>53</v>
      </c>
      <c r="M2161" s="17" t="s">
        <v>46</v>
      </c>
    </row>
    <row r="2162" spans="1:13" ht="13.5" x14ac:dyDescent="0.25">
      <c r="A2162" s="3">
        <v>45154</v>
      </c>
      <c r="B2162" s="2">
        <v>3.2042999999999999</v>
      </c>
      <c r="C2162" s="2">
        <v>38.56649001197291</v>
      </c>
      <c r="D2162" s="2">
        <v>7.4615322257877814E-2</v>
      </c>
      <c r="E2162" s="2">
        <v>5.4076137365368804E-3</v>
      </c>
      <c r="F2162" s="2">
        <v>3.2112400000000001</v>
      </c>
      <c r="G2162" s="2">
        <v>3.2659400000000005</v>
      </c>
      <c r="H2162" s="2">
        <v>3.3175999999999997</v>
      </c>
      <c r="I2162" s="2">
        <v>3.2703720000000001</v>
      </c>
      <c r="J2162" s="2">
        <v>2.8198644999999987</v>
      </c>
      <c r="K2162" s="17" t="s">
        <v>47</v>
      </c>
      <c r="L2162" s="17" t="s">
        <v>53</v>
      </c>
      <c r="M2162" s="17" t="s">
        <v>46</v>
      </c>
    </row>
    <row r="2163" spans="1:13" ht="13.5" x14ac:dyDescent="0.25">
      <c r="A2163" s="3">
        <v>45155</v>
      </c>
      <c r="B2163" s="2">
        <v>3.1695000000000002</v>
      </c>
      <c r="C2163" s="2">
        <v>35.092539670260081</v>
      </c>
      <c r="D2163" s="2">
        <v>8.4654949653609535E-2</v>
      </c>
      <c r="E2163" s="2">
        <v>9.0259165055811639E-4</v>
      </c>
      <c r="F2163" s="2">
        <v>3.1990799999999999</v>
      </c>
      <c r="G2163" s="2">
        <v>3.2459600000000002</v>
      </c>
      <c r="H2163" s="2">
        <v>3.3067449999999994</v>
      </c>
      <c r="I2163" s="2">
        <v>3.2697199999999991</v>
      </c>
      <c r="J2163" s="2">
        <v>2.8241889999999987</v>
      </c>
      <c r="K2163" s="17" t="s">
        <v>47</v>
      </c>
      <c r="L2163" s="17" t="s">
        <v>53</v>
      </c>
      <c r="M2163" s="17" t="s">
        <v>46</v>
      </c>
    </row>
    <row r="2164" spans="1:13" ht="13.5" x14ac:dyDescent="0.25">
      <c r="A2164" s="3">
        <v>45156</v>
      </c>
      <c r="B2164" s="2">
        <v>3.2042999999999999</v>
      </c>
      <c r="C2164" s="2">
        <v>40.83216872774539</v>
      </c>
      <c r="D2164" s="2">
        <v>7.5224401890680248E-2</v>
      </c>
      <c r="E2164" s="2">
        <v>-3.7698459357641042E-3</v>
      </c>
      <c r="F2164" s="2">
        <v>3.1990799999999999</v>
      </c>
      <c r="G2164" s="2">
        <v>3.2398799999999994</v>
      </c>
      <c r="H2164" s="2">
        <v>3.2976299999999994</v>
      </c>
      <c r="I2164" s="2">
        <v>3.269763999999999</v>
      </c>
      <c r="J2164" s="2">
        <v>2.8287279999999981</v>
      </c>
      <c r="K2164" s="17" t="s">
        <v>47</v>
      </c>
      <c r="L2164" s="17" t="s">
        <v>53</v>
      </c>
      <c r="M2164" s="17" t="s">
        <v>53</v>
      </c>
    </row>
    <row r="2165" spans="1:13" ht="13.5" x14ac:dyDescent="0.25">
      <c r="A2165" s="3">
        <v>45159</v>
      </c>
      <c r="B2165" s="2">
        <v>3.2042999999999999</v>
      </c>
      <c r="C2165" s="2">
        <v>40.83216872774539</v>
      </c>
      <c r="D2165" s="2">
        <v>7.834833852210954E-2</v>
      </c>
      <c r="E2165" s="2">
        <v>-8.4653111053872004E-3</v>
      </c>
      <c r="F2165" s="2">
        <v>3.1990799999999999</v>
      </c>
      <c r="G2165" s="2">
        <v>3.2268599999999998</v>
      </c>
      <c r="H2165" s="2">
        <v>3.2885150000000003</v>
      </c>
      <c r="I2165" s="2">
        <v>3.2698079999999989</v>
      </c>
      <c r="J2165" s="2">
        <v>2.8330244999999978</v>
      </c>
      <c r="K2165" s="17" t="s">
        <v>47</v>
      </c>
      <c r="L2165" s="17" t="s">
        <v>53</v>
      </c>
      <c r="M2165" s="17" t="s">
        <v>53</v>
      </c>
    </row>
    <row r="2166" spans="1:13" ht="13.5" x14ac:dyDescent="0.25">
      <c r="A2166" s="3">
        <v>45160</v>
      </c>
      <c r="B2166" s="2">
        <v>3.1261000000000001</v>
      </c>
      <c r="C2166" s="2">
        <v>33.184610255984211</v>
      </c>
      <c r="D2166" s="2">
        <v>8.7179361939643929E-2</v>
      </c>
      <c r="E2166" s="2">
        <v>-1.1214386703274681E-2</v>
      </c>
      <c r="F2166" s="2">
        <v>3.1817000000000002</v>
      </c>
      <c r="G2166" s="2">
        <v>3.2060200000000001</v>
      </c>
      <c r="H2166" s="2">
        <v>3.27549</v>
      </c>
      <c r="I2166" s="2">
        <v>3.2684479999999989</v>
      </c>
      <c r="J2166" s="2">
        <v>2.836727999999999</v>
      </c>
      <c r="K2166" s="17" t="s">
        <v>47</v>
      </c>
      <c r="L2166" s="17" t="s">
        <v>53</v>
      </c>
      <c r="M2166" s="17" t="s">
        <v>46</v>
      </c>
    </row>
    <row r="2167" spans="1:13" ht="13.5" x14ac:dyDescent="0.25">
      <c r="A2167" s="3">
        <v>45161</v>
      </c>
      <c r="B2167" s="2">
        <v>3.1261000000000001</v>
      </c>
      <c r="C2167" s="2">
        <v>33.184610255984211</v>
      </c>
      <c r="D2167" s="2">
        <v>9.0141225164896088E-2</v>
      </c>
      <c r="E2167" s="2">
        <v>-1.3827165417556665E-2</v>
      </c>
      <c r="F2167" s="2">
        <v>3.1660600000000003</v>
      </c>
      <c r="G2167" s="2">
        <v>3.18865</v>
      </c>
      <c r="H2167" s="2">
        <v>3.2624650000000002</v>
      </c>
      <c r="I2167" s="2">
        <v>3.2672499999999998</v>
      </c>
      <c r="J2167" s="2">
        <v>2.8404719999999988</v>
      </c>
      <c r="K2167" s="17" t="s">
        <v>47</v>
      </c>
      <c r="L2167" s="17" t="s">
        <v>53</v>
      </c>
      <c r="M2167" s="17" t="s">
        <v>46</v>
      </c>
    </row>
    <row r="2168" spans="1:13" ht="13.5" x14ac:dyDescent="0.25">
      <c r="A2168" s="3">
        <v>45162</v>
      </c>
      <c r="B2168" s="2">
        <v>3.2130000000000001</v>
      </c>
      <c r="C2168" s="2">
        <v>46.176556826581994</v>
      </c>
      <c r="D2168" s="2">
        <v>7.6284665296761478E-2</v>
      </c>
      <c r="E2168" s="2">
        <v>-1.4236405171525031E-2</v>
      </c>
      <c r="F2168" s="2">
        <v>3.1747600000000005</v>
      </c>
      <c r="G2168" s="2">
        <v>3.1869200000000002</v>
      </c>
      <c r="H2168" s="2">
        <v>3.2581249999999997</v>
      </c>
      <c r="I2168" s="2">
        <v>3.2673059999999992</v>
      </c>
      <c r="J2168" s="2">
        <v>2.8446504999999984</v>
      </c>
      <c r="K2168" s="17" t="s">
        <v>50</v>
      </c>
      <c r="L2168" s="17" t="s">
        <v>53</v>
      </c>
      <c r="M2168" s="17" t="s">
        <v>51</v>
      </c>
    </row>
    <row r="2169" spans="1:13" ht="13.5" x14ac:dyDescent="0.25">
      <c r="A2169" s="3">
        <v>45163</v>
      </c>
      <c r="B2169" s="2">
        <v>3.2130000000000001</v>
      </c>
      <c r="C2169" s="2">
        <v>46.176556826581994</v>
      </c>
      <c r="D2169" s="2">
        <v>6.0756196279883934E-2</v>
      </c>
      <c r="E2169" s="2">
        <v>-1.3328443481393044E-2</v>
      </c>
      <c r="F2169" s="2">
        <v>3.1764999999999999</v>
      </c>
      <c r="G2169" s="2">
        <v>3.1877900000000006</v>
      </c>
      <c r="H2169" s="2">
        <v>3.2511800000000002</v>
      </c>
      <c r="I2169" s="2">
        <v>3.266875999999999</v>
      </c>
      <c r="J2169" s="2">
        <v>2.8488689999999979</v>
      </c>
      <c r="K2169" s="17" t="s">
        <v>50</v>
      </c>
      <c r="L2169" s="17" t="s">
        <v>53</v>
      </c>
      <c r="M2169" s="17" t="s">
        <v>51</v>
      </c>
    </row>
    <row r="2170" spans="1:13" ht="13.5" x14ac:dyDescent="0.25">
      <c r="A2170" s="3">
        <v>45166</v>
      </c>
      <c r="B2170" s="2">
        <v>3.2477</v>
      </c>
      <c r="C2170" s="2">
        <v>50.622894227819266</v>
      </c>
      <c r="D2170" s="2">
        <v>4.5228122876006527E-2</v>
      </c>
      <c r="E2170" s="2">
        <v>-1.3058257924056602E-2</v>
      </c>
      <c r="F2170" s="2">
        <v>3.1851799999999999</v>
      </c>
      <c r="G2170" s="2">
        <v>3.1921300000000001</v>
      </c>
      <c r="H2170" s="2">
        <v>3.2450999999999999</v>
      </c>
      <c r="I2170" s="2">
        <v>3.2682719999999996</v>
      </c>
      <c r="J2170" s="2">
        <v>2.8533014999999984</v>
      </c>
      <c r="K2170" s="17" t="s">
        <v>50</v>
      </c>
      <c r="L2170" s="17" t="s">
        <v>53</v>
      </c>
      <c r="M2170" s="17" t="s">
        <v>51</v>
      </c>
    </row>
    <row r="2171" spans="1:13" ht="13.5" x14ac:dyDescent="0.25">
      <c r="A2171" s="3">
        <v>45167</v>
      </c>
      <c r="B2171" s="2">
        <v>3.3258000000000001</v>
      </c>
      <c r="C2171" s="2">
        <v>58.86042391972741</v>
      </c>
      <c r="D2171" s="2">
        <v>2.7605522655008485E-2</v>
      </c>
      <c r="E2171" s="2">
        <v>-1.327934176025514E-2</v>
      </c>
      <c r="F2171" s="2">
        <v>3.2251199999999995</v>
      </c>
      <c r="G2171" s="2">
        <v>3.2034100000000003</v>
      </c>
      <c r="H2171" s="2">
        <v>3.2429250000000005</v>
      </c>
      <c r="I2171" s="2">
        <v>3.2700979999999991</v>
      </c>
      <c r="J2171" s="2">
        <v>2.8580839999999985</v>
      </c>
      <c r="K2171" s="17" t="s">
        <v>50</v>
      </c>
      <c r="L2171" s="17" t="s">
        <v>53</v>
      </c>
      <c r="M2171" s="17" t="s">
        <v>51</v>
      </c>
    </row>
    <row r="2172" spans="1:13" ht="13.5" x14ac:dyDescent="0.25">
      <c r="A2172" s="3">
        <v>45168</v>
      </c>
      <c r="B2172" s="2">
        <v>3.3258000000000001</v>
      </c>
      <c r="C2172" s="2">
        <v>58.86042391972741</v>
      </c>
      <c r="D2172" s="2">
        <v>1.0860117665280722E-2</v>
      </c>
      <c r="E2172" s="2">
        <v>-1.3455832578172981E-2</v>
      </c>
      <c r="F2172" s="2">
        <v>3.2650600000000005</v>
      </c>
      <c r="G2172" s="2">
        <v>3.2155600000000009</v>
      </c>
      <c r="H2172" s="2">
        <v>3.2407500000000007</v>
      </c>
      <c r="I2172" s="2">
        <v>3.2706179999999989</v>
      </c>
      <c r="J2172" s="2">
        <v>2.8629069999999985</v>
      </c>
      <c r="K2172" s="17" t="s">
        <v>50</v>
      </c>
      <c r="L2172" s="17" t="s">
        <v>53</v>
      </c>
      <c r="M2172" s="17" t="s">
        <v>51</v>
      </c>
    </row>
    <row r="2173" spans="1:13" ht="13.5" x14ac:dyDescent="0.25">
      <c r="A2173" s="3">
        <v>45169</v>
      </c>
      <c r="B2173" s="2">
        <v>3.3431999999999999</v>
      </c>
      <c r="C2173" s="2">
        <v>60.560507458288278</v>
      </c>
      <c r="D2173" s="2">
        <v>-1.0410614080691438E-2</v>
      </c>
      <c r="E2173" s="2">
        <v>-1.11327719398685E-2</v>
      </c>
      <c r="F2173" s="2">
        <v>3.2911000000000001</v>
      </c>
      <c r="G2173" s="2">
        <v>3.232930000000001</v>
      </c>
      <c r="H2173" s="2">
        <v>3.2394450000000008</v>
      </c>
      <c r="I2173" s="2">
        <v>3.2714859999999994</v>
      </c>
      <c r="J2173" s="2">
        <v>2.8677764999999988</v>
      </c>
      <c r="K2173" s="17" t="s">
        <v>50</v>
      </c>
      <c r="L2173" s="17" t="s">
        <v>53</v>
      </c>
      <c r="M2173" s="17" t="s">
        <v>51</v>
      </c>
    </row>
    <row r="2174" spans="1:13" ht="13.5" x14ac:dyDescent="0.25">
      <c r="A2174" s="3">
        <v>45170</v>
      </c>
      <c r="B2174" s="2">
        <v>3.3431999999999999</v>
      </c>
      <c r="C2174" s="2">
        <v>60.560507458288278</v>
      </c>
      <c r="D2174" s="2">
        <v>-2.3582718849408213E-2</v>
      </c>
      <c r="E2174" s="2">
        <v>-9.2569385888118891E-3</v>
      </c>
      <c r="F2174" s="2">
        <v>3.3171399999999998</v>
      </c>
      <c r="G2174" s="2">
        <v>3.2468200000000005</v>
      </c>
      <c r="H2174" s="2">
        <v>3.2433500000000004</v>
      </c>
      <c r="I2174" s="2">
        <v>3.2733959999999995</v>
      </c>
      <c r="J2174" s="2">
        <v>2.8726459999999991</v>
      </c>
      <c r="K2174" s="17" t="s">
        <v>50</v>
      </c>
      <c r="L2174" s="17" t="s">
        <v>53</v>
      </c>
      <c r="M2174" s="17" t="s">
        <v>51</v>
      </c>
    </row>
    <row r="2175" spans="1:13" ht="13.5" x14ac:dyDescent="0.25">
      <c r="A2175" s="3">
        <v>45173</v>
      </c>
      <c r="B2175" s="2">
        <v>3.3866000000000001</v>
      </c>
      <c r="C2175" s="2">
        <v>64.771759638578487</v>
      </c>
      <c r="D2175" s="2">
        <v>-3.8431715818067591E-2</v>
      </c>
      <c r="E2175" s="2">
        <v>-7.7815034884188691E-3</v>
      </c>
      <c r="F2175" s="2">
        <v>3.3449199999999997</v>
      </c>
      <c r="G2175" s="2">
        <v>3.26505</v>
      </c>
      <c r="H2175" s="2">
        <v>3.2459550000000008</v>
      </c>
      <c r="I2175" s="2">
        <v>3.2768679999999994</v>
      </c>
      <c r="J2175" s="2">
        <v>2.8778539999999992</v>
      </c>
      <c r="K2175" s="17" t="s">
        <v>50</v>
      </c>
      <c r="L2175" s="17" t="s">
        <v>53</v>
      </c>
      <c r="M2175" s="17" t="s">
        <v>51</v>
      </c>
    </row>
    <row r="2176" spans="1:13" ht="13.5" x14ac:dyDescent="0.25">
      <c r="A2176" s="3">
        <v>45174</v>
      </c>
      <c r="B2176" s="2">
        <v>3.3866000000000001</v>
      </c>
      <c r="C2176" s="2">
        <v>64.771759638578487</v>
      </c>
      <c r="D2176" s="2">
        <v>-6.3735839188748589E-2</v>
      </c>
      <c r="E2176" s="2">
        <v>-7.666439949856307E-3</v>
      </c>
      <c r="F2176" s="2">
        <v>3.3570799999999998</v>
      </c>
      <c r="G2176" s="2">
        <v>3.2911000000000001</v>
      </c>
      <c r="H2176" s="2">
        <v>3.2485600000000003</v>
      </c>
      <c r="I2176" s="2">
        <v>3.2812099999999993</v>
      </c>
      <c r="J2176" s="2">
        <v>2.882900499999999</v>
      </c>
      <c r="K2176" s="17" t="s">
        <v>50</v>
      </c>
      <c r="L2176" s="17" t="s">
        <v>53</v>
      </c>
      <c r="M2176" s="17" t="s">
        <v>51</v>
      </c>
    </row>
    <row r="2177" spans="1:13" ht="13.5" x14ac:dyDescent="0.25">
      <c r="A2177" s="3">
        <v>45175</v>
      </c>
      <c r="B2177" s="2">
        <v>3.3693</v>
      </c>
      <c r="C2177" s="2">
        <v>61.724808953245869</v>
      </c>
      <c r="D2177" s="2">
        <v>-8.4521852209211268E-2</v>
      </c>
      <c r="E2177" s="2">
        <v>-6.057318749619638E-3</v>
      </c>
      <c r="F2177" s="2">
        <v>3.36578</v>
      </c>
      <c r="G2177" s="2">
        <v>3.3154200000000005</v>
      </c>
      <c r="H2177" s="2">
        <v>3.2520350000000007</v>
      </c>
      <c r="I2177" s="2">
        <v>3.2858999999999998</v>
      </c>
      <c r="J2177" s="2">
        <v>2.8879409999999983</v>
      </c>
      <c r="K2177" s="17" t="s">
        <v>50</v>
      </c>
      <c r="L2177" s="17" t="s">
        <v>53</v>
      </c>
      <c r="M2177" s="17" t="s">
        <v>51</v>
      </c>
    </row>
    <row r="2178" spans="1:13" ht="13.5" x14ac:dyDescent="0.25">
      <c r="A2178" s="3">
        <v>45176</v>
      </c>
      <c r="B2178" s="2">
        <v>3.4214000000000002</v>
      </c>
      <c r="C2178" s="2">
        <v>66.791306362222329</v>
      </c>
      <c r="D2178" s="2">
        <v>-9.310551651630572E-2</v>
      </c>
      <c r="E2178" s="2">
        <v>-4.9856029326204388E-3</v>
      </c>
      <c r="F2178" s="2">
        <v>3.3814199999999999</v>
      </c>
      <c r="G2178" s="2">
        <v>3.3362600000000002</v>
      </c>
      <c r="H2178" s="2">
        <v>3.2615900000000009</v>
      </c>
      <c r="I2178" s="2">
        <v>3.2916319999999994</v>
      </c>
      <c r="J2178" s="2">
        <v>2.8932014999999982</v>
      </c>
      <c r="K2178" s="17" t="s">
        <v>50</v>
      </c>
      <c r="L2178" s="17" t="s">
        <v>53</v>
      </c>
      <c r="M2178" s="17" t="s">
        <v>51</v>
      </c>
    </row>
    <row r="2179" spans="1:13" ht="13.5" x14ac:dyDescent="0.25">
      <c r="A2179" s="3">
        <v>45177</v>
      </c>
      <c r="B2179" s="2">
        <v>3.3431999999999999</v>
      </c>
      <c r="C2179" s="2">
        <v>55.019104770786114</v>
      </c>
      <c r="D2179" s="2">
        <v>-9.5351914289485418E-2</v>
      </c>
      <c r="E2179" s="2">
        <v>-4.4883608278688597E-3</v>
      </c>
      <c r="F2179" s="2">
        <v>3.3814199999999999</v>
      </c>
      <c r="G2179" s="2">
        <v>3.3492800000000003</v>
      </c>
      <c r="H2179" s="2">
        <v>3.2685350000000009</v>
      </c>
      <c r="I2179" s="2">
        <v>3.2961479999999996</v>
      </c>
      <c r="J2179" s="2">
        <v>2.8981114999999984</v>
      </c>
      <c r="K2179" s="17" t="s">
        <v>50</v>
      </c>
      <c r="L2179" s="17" t="s">
        <v>53</v>
      </c>
      <c r="M2179" s="17" t="s">
        <v>53</v>
      </c>
    </row>
    <row r="2180" spans="1:13" ht="13.5" x14ac:dyDescent="0.25">
      <c r="A2180" s="3">
        <v>45180</v>
      </c>
      <c r="B2180" s="2">
        <v>3.3866000000000001</v>
      </c>
      <c r="C2180" s="2">
        <v>59.305936807217478</v>
      </c>
      <c r="D2180" s="2">
        <v>-9.5385395003064755E-2</v>
      </c>
      <c r="E2180" s="2">
        <v>-4.8919243720051018E-3</v>
      </c>
      <c r="F2180" s="2">
        <v>3.3814199999999999</v>
      </c>
      <c r="G2180" s="2">
        <v>3.3631699999999993</v>
      </c>
      <c r="H2180" s="2">
        <v>3.2776500000000004</v>
      </c>
      <c r="I2180" s="2">
        <v>3.3022259999999988</v>
      </c>
      <c r="J2180" s="2">
        <v>2.9033194999999985</v>
      </c>
      <c r="K2180" s="17" t="s">
        <v>50</v>
      </c>
      <c r="L2180" s="17" t="s">
        <v>53</v>
      </c>
      <c r="M2180" s="17" t="s">
        <v>53</v>
      </c>
    </row>
    <row r="2181" spans="1:13" ht="13.5" x14ac:dyDescent="0.25">
      <c r="A2181" s="3">
        <v>45181</v>
      </c>
      <c r="B2181" s="2">
        <v>3.4127000000000001</v>
      </c>
      <c r="C2181" s="2">
        <v>61.671659573743597</v>
      </c>
      <c r="D2181" s="2">
        <v>-8.5825467983754233E-2</v>
      </c>
      <c r="E2181" s="2">
        <v>-4.6065937111430394E-3</v>
      </c>
      <c r="F2181" s="2">
        <v>3.3866399999999999</v>
      </c>
      <c r="G2181" s="2">
        <v>3.3718599999999994</v>
      </c>
      <c r="H2181" s="2">
        <v>3.2876350000000008</v>
      </c>
      <c r="I2181" s="2">
        <v>3.3076099999999991</v>
      </c>
      <c r="J2181" s="2">
        <v>2.9085364999999981</v>
      </c>
      <c r="K2181" s="17" t="s">
        <v>50</v>
      </c>
      <c r="L2181" s="17" t="s">
        <v>53</v>
      </c>
      <c r="M2181" s="17" t="s">
        <v>51</v>
      </c>
    </row>
    <row r="2182" spans="1:13" ht="13.5" x14ac:dyDescent="0.25">
      <c r="A2182" s="3">
        <v>45182</v>
      </c>
      <c r="B2182" s="2">
        <v>3.4127000000000001</v>
      </c>
      <c r="C2182" s="2">
        <v>61.671659573743597</v>
      </c>
      <c r="D2182" s="2">
        <v>-7.8347742051431357E-2</v>
      </c>
      <c r="E2182" s="2">
        <v>-5.5543345149286277E-3</v>
      </c>
      <c r="F2182" s="2">
        <v>3.3953200000000003</v>
      </c>
      <c r="G2182" s="2">
        <v>3.3805500000000004</v>
      </c>
      <c r="H2182" s="2">
        <v>3.2980550000000006</v>
      </c>
      <c r="I2182" s="2">
        <v>3.3133419999999991</v>
      </c>
      <c r="J2182" s="2">
        <v>2.9137534999999972</v>
      </c>
      <c r="K2182" s="17" t="s">
        <v>50</v>
      </c>
      <c r="L2182" s="17" t="s">
        <v>53</v>
      </c>
      <c r="M2182" s="17" t="s">
        <v>51</v>
      </c>
    </row>
    <row r="2183" spans="1:13" ht="13.5" x14ac:dyDescent="0.25">
      <c r="A2183" s="3">
        <v>45183</v>
      </c>
      <c r="B2183" s="2">
        <v>3.4127000000000001</v>
      </c>
      <c r="C2183" s="2">
        <v>61.671659573743597</v>
      </c>
      <c r="D2183" s="2">
        <v>-6.9909663420107737E-2</v>
      </c>
      <c r="E2183" s="2">
        <v>-6.4948782355828622E-3</v>
      </c>
      <c r="F2183" s="2">
        <v>3.39358</v>
      </c>
      <c r="G2183" s="2">
        <v>3.3875000000000002</v>
      </c>
      <c r="H2183" s="2">
        <v>3.3102150000000008</v>
      </c>
      <c r="I2183" s="2">
        <v>3.3190739999999992</v>
      </c>
      <c r="J2183" s="2">
        <v>2.919010999999998</v>
      </c>
      <c r="K2183" s="17" t="s">
        <v>50</v>
      </c>
      <c r="L2183" s="17" t="s">
        <v>53</v>
      </c>
      <c r="M2183" s="17" t="s">
        <v>52</v>
      </c>
    </row>
    <row r="2184" spans="1:13" ht="13.5" x14ac:dyDescent="0.25">
      <c r="A2184" s="3">
        <v>45184</v>
      </c>
      <c r="B2184" s="2">
        <v>3.4039999999999999</v>
      </c>
      <c r="C2184" s="2">
        <v>60.214304871158696</v>
      </c>
      <c r="D2184" s="2">
        <v>-6.2649520179952845E-2</v>
      </c>
      <c r="E2184" s="2">
        <v>-7.8702787501475809E-3</v>
      </c>
      <c r="F2184" s="2">
        <v>3.4057400000000002</v>
      </c>
      <c r="G2184" s="2">
        <v>3.39358</v>
      </c>
      <c r="H2184" s="2">
        <v>3.3202000000000007</v>
      </c>
      <c r="I2184" s="2">
        <v>3.3223739999999999</v>
      </c>
      <c r="J2184" s="2">
        <v>2.9243059999999979</v>
      </c>
      <c r="K2184" s="17" t="s">
        <v>50</v>
      </c>
      <c r="L2184" s="17" t="s">
        <v>53</v>
      </c>
      <c r="M2184" s="17" t="s">
        <v>51</v>
      </c>
    </row>
    <row r="2185" spans="1:13" ht="13.5" x14ac:dyDescent="0.25">
      <c r="A2185" s="3">
        <v>45187</v>
      </c>
      <c r="B2185" s="2">
        <v>3.4127000000000001</v>
      </c>
      <c r="C2185" s="2">
        <v>61.201669029574468</v>
      </c>
      <c r="D2185" s="2">
        <v>-5.0907817981199699E-2</v>
      </c>
      <c r="E2185" s="2">
        <v>-9.8566903820689472E-3</v>
      </c>
      <c r="F2185" s="2">
        <v>3.4109600000000002</v>
      </c>
      <c r="G2185" s="2">
        <v>3.3961899999999998</v>
      </c>
      <c r="H2185" s="2">
        <v>3.3306200000000006</v>
      </c>
      <c r="I2185" s="2">
        <v>3.3258479999999997</v>
      </c>
      <c r="J2185" s="2">
        <v>2.9296444999999975</v>
      </c>
      <c r="K2185" s="17" t="s">
        <v>50</v>
      </c>
      <c r="L2185" s="17" t="s">
        <v>53</v>
      </c>
      <c r="M2185" s="17" t="s">
        <v>51</v>
      </c>
    </row>
    <row r="2186" spans="1:13" ht="13.5" x14ac:dyDescent="0.25">
      <c r="A2186" s="3">
        <v>45188</v>
      </c>
      <c r="B2186" s="2">
        <v>3.3953000000000002</v>
      </c>
      <c r="C2186" s="2">
        <v>58.096297667599309</v>
      </c>
      <c r="D2186" s="2">
        <v>-4.0136879586379681E-2</v>
      </c>
      <c r="E2186" s="2">
        <v>-1.423269494699736E-2</v>
      </c>
      <c r="F2186" s="2">
        <v>3.4074799999999996</v>
      </c>
      <c r="G2186" s="2">
        <v>3.3970600000000006</v>
      </c>
      <c r="H2186" s="2">
        <v>3.3440800000000008</v>
      </c>
      <c r="I2186" s="2">
        <v>3.3291479999999996</v>
      </c>
      <c r="J2186" s="2">
        <v>2.9349364999999983</v>
      </c>
      <c r="K2186" s="17" t="s">
        <v>50</v>
      </c>
      <c r="L2186" s="17" t="s">
        <v>53</v>
      </c>
      <c r="M2186" s="17" t="s">
        <v>52</v>
      </c>
    </row>
    <row r="2187" spans="1:13" ht="13.5" x14ac:dyDescent="0.25">
      <c r="A2187" s="3">
        <v>45189</v>
      </c>
      <c r="B2187" s="2">
        <v>3.4039999999999999</v>
      </c>
      <c r="C2187" s="2">
        <v>59.21072299281515</v>
      </c>
      <c r="D2187" s="2">
        <v>-3.4645838056689637E-2</v>
      </c>
      <c r="E2187" s="2">
        <v>-1.9373502376054799E-2</v>
      </c>
      <c r="F2187" s="2">
        <v>3.4057400000000002</v>
      </c>
      <c r="G2187" s="2">
        <v>3.4005300000000007</v>
      </c>
      <c r="H2187" s="2">
        <v>3.3579750000000006</v>
      </c>
      <c r="I2187" s="2">
        <v>3.3289739999999997</v>
      </c>
      <c r="J2187" s="2">
        <v>2.9404334999999979</v>
      </c>
      <c r="K2187" s="17" t="s">
        <v>50</v>
      </c>
      <c r="L2187" s="17" t="s">
        <v>53</v>
      </c>
      <c r="M2187" s="17" t="s">
        <v>52</v>
      </c>
    </row>
    <row r="2188" spans="1:13" ht="13.5" x14ac:dyDescent="0.25">
      <c r="A2188" s="3">
        <v>45190</v>
      </c>
      <c r="B2188" s="2">
        <v>3.3866000000000001</v>
      </c>
      <c r="C2188" s="2">
        <v>56.002806548577375</v>
      </c>
      <c r="D2188" s="2">
        <v>-2.1040083717967395E-2</v>
      </c>
      <c r="E2188" s="2">
        <v>-2.3671822544465083E-2</v>
      </c>
      <c r="F2188" s="2">
        <v>3.4005200000000002</v>
      </c>
      <c r="G2188" s="2">
        <v>3.3970500000000001</v>
      </c>
      <c r="H2188" s="2">
        <v>3.3666550000000006</v>
      </c>
      <c r="I2188" s="2">
        <v>3.3279319999999988</v>
      </c>
      <c r="J2188" s="2">
        <v>2.9458434999999987</v>
      </c>
      <c r="K2188" s="17" t="s">
        <v>50</v>
      </c>
      <c r="L2188" s="17" t="s">
        <v>53</v>
      </c>
      <c r="M2188" s="17" t="s">
        <v>52</v>
      </c>
    </row>
    <row r="2189" spans="1:13" ht="13.5" x14ac:dyDescent="0.25">
      <c r="A2189" s="3">
        <v>45191</v>
      </c>
      <c r="B2189" s="2">
        <v>3.3778999999999999</v>
      </c>
      <c r="C2189" s="2">
        <v>54.415360826761834</v>
      </c>
      <c r="D2189" s="2">
        <v>-2.113027523357891E-2</v>
      </c>
      <c r="E2189" s="2">
        <v>-2.7582069361089881E-2</v>
      </c>
      <c r="F2189" s="2">
        <v>3.3952999999999998</v>
      </c>
      <c r="G2189" s="2">
        <v>3.4005200000000002</v>
      </c>
      <c r="H2189" s="2">
        <v>3.3749000000000002</v>
      </c>
      <c r="I2189" s="2">
        <v>3.3270619999999993</v>
      </c>
      <c r="J2189" s="2">
        <v>2.9512099999999979</v>
      </c>
      <c r="K2189" s="17" t="s">
        <v>50</v>
      </c>
      <c r="L2189" s="17" t="s">
        <v>53</v>
      </c>
      <c r="M2189" s="17" t="s">
        <v>52</v>
      </c>
    </row>
    <row r="2190" spans="1:13" ht="13.5" x14ac:dyDescent="0.25">
      <c r="A2190" s="3">
        <v>45194</v>
      </c>
      <c r="B2190" s="2">
        <v>3.3431999999999999</v>
      </c>
      <c r="C2190" s="2">
        <v>48.509165545577098</v>
      </c>
      <c r="D2190" s="2">
        <v>-1.2108285392721019E-2</v>
      </c>
      <c r="E2190" s="2">
        <v>-3.0392286735243093E-2</v>
      </c>
      <c r="F2190" s="2">
        <v>3.3814000000000002</v>
      </c>
      <c r="G2190" s="2">
        <v>3.3961800000000002</v>
      </c>
      <c r="H2190" s="2">
        <v>3.3796749999999998</v>
      </c>
      <c r="I2190" s="2">
        <v>3.3254979999999987</v>
      </c>
      <c r="J2190" s="2">
        <v>2.9564029999999986</v>
      </c>
      <c r="K2190" s="17" t="s">
        <v>47</v>
      </c>
      <c r="L2190" s="17" t="s">
        <v>53</v>
      </c>
      <c r="M2190" s="17" t="s">
        <v>46</v>
      </c>
    </row>
    <row r="2191" spans="1:13" ht="13.5" x14ac:dyDescent="0.25">
      <c r="A2191" s="3">
        <v>45195</v>
      </c>
      <c r="B2191" s="2">
        <v>3.3344999999999998</v>
      </c>
      <c r="C2191" s="2">
        <v>47.128018464073016</v>
      </c>
      <c r="D2191" s="2">
        <v>2.5262727909369787E-4</v>
      </c>
      <c r="E2191" s="2">
        <v>-3.651729525920714E-2</v>
      </c>
      <c r="F2191" s="2">
        <v>3.36924</v>
      </c>
      <c r="G2191" s="2">
        <v>3.38836</v>
      </c>
      <c r="H2191" s="2">
        <v>3.3801099999999997</v>
      </c>
      <c r="I2191" s="2">
        <v>3.3239339999999986</v>
      </c>
      <c r="J2191" s="2">
        <v>2.961511999999999</v>
      </c>
      <c r="K2191" s="17" t="s">
        <v>47</v>
      </c>
      <c r="L2191" s="17" t="s">
        <v>53</v>
      </c>
      <c r="M2191" s="17" t="s">
        <v>46</v>
      </c>
    </row>
    <row r="2192" spans="1:13" ht="13.5" x14ac:dyDescent="0.25">
      <c r="A2192" s="3">
        <v>45197</v>
      </c>
      <c r="B2192" s="2">
        <v>3.2997999999999998</v>
      </c>
      <c r="C2192" s="2">
        <v>41.992516146842533</v>
      </c>
      <c r="D2192" s="2">
        <v>1.3395762537306677E-2</v>
      </c>
      <c r="E2192" s="2">
        <v>-4.2484070335621682E-2</v>
      </c>
      <c r="F2192" s="2">
        <v>3.3484000000000003</v>
      </c>
      <c r="G2192" s="2">
        <v>3.3770699999999998</v>
      </c>
      <c r="H2192" s="2">
        <v>3.3788100000000005</v>
      </c>
      <c r="I2192" s="2">
        <v>3.3216759999999987</v>
      </c>
      <c r="J2192" s="2">
        <v>2.966811499999999</v>
      </c>
      <c r="K2192" s="17" t="s">
        <v>47</v>
      </c>
      <c r="L2192" s="17" t="s">
        <v>53</v>
      </c>
      <c r="M2192" s="17" t="s">
        <v>46</v>
      </c>
    </row>
    <row r="2193" spans="1:13" ht="13.5" x14ac:dyDescent="0.25">
      <c r="A2193" s="3">
        <v>45198</v>
      </c>
      <c r="B2193" s="2">
        <v>3.2997999999999998</v>
      </c>
      <c r="C2193" s="2">
        <v>41.992516146842533</v>
      </c>
      <c r="D2193" s="2">
        <v>2.4827042155139534E-2</v>
      </c>
      <c r="E2193" s="2">
        <v>-4.8167234938715844E-2</v>
      </c>
      <c r="F2193" s="2">
        <v>3.3310400000000002</v>
      </c>
      <c r="G2193" s="2">
        <v>3.36578</v>
      </c>
      <c r="H2193" s="2">
        <v>3.3766400000000005</v>
      </c>
      <c r="I2193" s="2">
        <v>3.3199399999999986</v>
      </c>
      <c r="J2193" s="2">
        <v>2.9721919999999993</v>
      </c>
      <c r="K2193" s="17" t="s">
        <v>47</v>
      </c>
      <c r="L2193" s="17" t="s">
        <v>53</v>
      </c>
      <c r="M2193" s="17" t="s">
        <v>46</v>
      </c>
    </row>
    <row r="2194" spans="1:13" ht="13.5" x14ac:dyDescent="0.25">
      <c r="A2194" s="3">
        <v>45201</v>
      </c>
      <c r="B2194" s="2">
        <v>3.2997999999999998</v>
      </c>
      <c r="C2194" s="2">
        <v>41.992516146842526</v>
      </c>
      <c r="D2194" s="2">
        <v>3.344839180267023E-2</v>
      </c>
      <c r="E2194" s="2">
        <v>-5.2879521135033927E-2</v>
      </c>
      <c r="F2194" s="2">
        <v>3.3154199999999996</v>
      </c>
      <c r="G2194" s="2">
        <v>3.3553599999999997</v>
      </c>
      <c r="H2194" s="2">
        <v>3.3744700000000001</v>
      </c>
      <c r="I2194" s="2">
        <v>3.3182039999999988</v>
      </c>
      <c r="J2194" s="2">
        <v>2.977127499999999</v>
      </c>
      <c r="K2194" s="17" t="s">
        <v>47</v>
      </c>
      <c r="L2194" s="17" t="s">
        <v>53</v>
      </c>
      <c r="M2194" s="17" t="s">
        <v>46</v>
      </c>
    </row>
    <row r="2195" spans="1:13" ht="13.5" x14ac:dyDescent="0.25">
      <c r="A2195" s="3">
        <v>45202</v>
      </c>
      <c r="B2195" s="2">
        <v>3.2824</v>
      </c>
      <c r="C2195" s="2">
        <v>39.309778695552069</v>
      </c>
      <c r="D2195" s="2">
        <v>4.3636647033041598E-2</v>
      </c>
      <c r="E2195" s="2">
        <v>-5.995966222476793E-2</v>
      </c>
      <c r="F2195" s="2">
        <v>3.3032599999999994</v>
      </c>
      <c r="G2195" s="2">
        <v>3.3423300000000005</v>
      </c>
      <c r="H2195" s="2">
        <v>3.3692599999999997</v>
      </c>
      <c r="I2195" s="2">
        <v>3.3161199999999993</v>
      </c>
      <c r="J2195" s="2">
        <v>2.9822189999999993</v>
      </c>
      <c r="K2195" s="17" t="s">
        <v>47</v>
      </c>
      <c r="L2195" s="17" t="s">
        <v>53</v>
      </c>
      <c r="M2195" s="17" t="s">
        <v>46</v>
      </c>
    </row>
    <row r="2196" spans="1:13" ht="13.5" x14ac:dyDescent="0.25">
      <c r="A2196" s="3">
        <v>45203</v>
      </c>
      <c r="B2196" s="2">
        <v>3.2824</v>
      </c>
      <c r="C2196" s="2">
        <v>39.309778695552076</v>
      </c>
      <c r="D2196" s="2">
        <v>4.9929591763012926E-2</v>
      </c>
      <c r="E2196" s="2">
        <v>-6.6010304028805616E-2</v>
      </c>
      <c r="F2196" s="2">
        <v>3.2928399999999995</v>
      </c>
      <c r="G2196" s="2">
        <v>3.3310400000000002</v>
      </c>
      <c r="H2196" s="2">
        <v>3.3640499999999998</v>
      </c>
      <c r="I2196" s="2">
        <v>3.3140359999999989</v>
      </c>
      <c r="J2196" s="2">
        <v>2.9871485</v>
      </c>
      <c r="K2196" s="17" t="s">
        <v>47</v>
      </c>
      <c r="L2196" s="17" t="s">
        <v>53</v>
      </c>
      <c r="M2196" s="17" t="s">
        <v>46</v>
      </c>
    </row>
    <row r="2197" spans="1:13" ht="13.5" x14ac:dyDescent="0.25">
      <c r="A2197" s="3">
        <v>45204</v>
      </c>
      <c r="B2197" s="2">
        <v>3.2824</v>
      </c>
      <c r="C2197" s="2">
        <v>39.309778695552069</v>
      </c>
      <c r="D2197" s="2">
        <v>5.6916034594038933E-2</v>
      </c>
      <c r="E2197" s="2">
        <v>-7.3144279464551182E-2</v>
      </c>
      <c r="F2197" s="2">
        <v>3.2893599999999998</v>
      </c>
      <c r="G2197" s="2">
        <v>3.3188800000000001</v>
      </c>
      <c r="H2197" s="2">
        <v>3.3597050000000004</v>
      </c>
      <c r="I2197" s="2">
        <v>3.3119519999999993</v>
      </c>
      <c r="J2197" s="2">
        <v>2.9920780000000007</v>
      </c>
      <c r="K2197" s="17" t="s">
        <v>47</v>
      </c>
      <c r="L2197" s="17" t="s">
        <v>53</v>
      </c>
      <c r="M2197" s="17" t="s">
        <v>46</v>
      </c>
    </row>
    <row r="2198" spans="1:13" ht="13.5" x14ac:dyDescent="0.25">
      <c r="A2198" s="3">
        <v>45205</v>
      </c>
      <c r="B2198" s="2">
        <v>3.2824</v>
      </c>
      <c r="C2198" s="2">
        <v>39.309778695552069</v>
      </c>
      <c r="D2198" s="2">
        <v>6.0449959494768279E-2</v>
      </c>
      <c r="E2198" s="2">
        <v>-8.4169174636440247E-2</v>
      </c>
      <c r="F2198" s="2">
        <v>3.2858799999999997</v>
      </c>
      <c r="G2198" s="2">
        <v>3.3084600000000002</v>
      </c>
      <c r="H2198" s="2">
        <v>3.3527549999999997</v>
      </c>
      <c r="I2198" s="2">
        <v>3.3116039999999991</v>
      </c>
      <c r="J2198" s="2">
        <v>2.9970075000000009</v>
      </c>
      <c r="K2198" s="17" t="s">
        <v>47</v>
      </c>
      <c r="L2198" s="17" t="s">
        <v>53</v>
      </c>
      <c r="M2198" s="17" t="s">
        <v>46</v>
      </c>
    </row>
    <row r="2199" spans="1:13" ht="13.5" x14ac:dyDescent="0.25">
      <c r="A2199" s="3">
        <v>45208</v>
      </c>
      <c r="B2199" s="2">
        <v>3.2650999999999999</v>
      </c>
      <c r="C2199" s="2">
        <v>36.215651487735087</v>
      </c>
      <c r="D2199" s="2">
        <v>6.3660299978304913E-2</v>
      </c>
      <c r="E2199" s="2">
        <v>-9.5617798956704469E-2</v>
      </c>
      <c r="F2199" s="2">
        <v>3.27894</v>
      </c>
      <c r="G2199" s="2">
        <v>3.2971799999999996</v>
      </c>
      <c r="H2199" s="2">
        <v>3.3488500000000001</v>
      </c>
      <c r="I2199" s="2">
        <v>3.3098679999999998</v>
      </c>
      <c r="J2199" s="2">
        <v>3.001891000000001</v>
      </c>
      <c r="K2199" s="17" t="s">
        <v>47</v>
      </c>
      <c r="L2199" s="17" t="s">
        <v>53</v>
      </c>
      <c r="M2199" s="17" t="s">
        <v>46</v>
      </c>
    </row>
    <row r="2200" spans="1:13" ht="13.5" x14ac:dyDescent="0.25">
      <c r="A2200" s="3">
        <v>45209</v>
      </c>
      <c r="B2200" s="2">
        <v>3.2650999999999999</v>
      </c>
      <c r="C2200" s="2">
        <v>36.215651487735087</v>
      </c>
      <c r="D2200" s="2">
        <v>6.1397059046850444E-2</v>
      </c>
      <c r="E2200" s="2">
        <v>-0.10713545884957357</v>
      </c>
      <c r="F2200" s="2">
        <v>3.2754800000000004</v>
      </c>
      <c r="G2200" s="2">
        <v>3.2893699999999995</v>
      </c>
      <c r="H2200" s="2">
        <v>3.3427750000000005</v>
      </c>
      <c r="I2200" s="2">
        <v>3.3077839999999994</v>
      </c>
      <c r="J2200" s="2">
        <v>3.0067340000000007</v>
      </c>
      <c r="K2200" s="17" t="s">
        <v>47</v>
      </c>
      <c r="L2200" s="17" t="s">
        <v>53</v>
      </c>
      <c r="M2200" s="17" t="s">
        <v>46</v>
      </c>
    </row>
    <row r="2201" spans="1:13" ht="13.5" x14ac:dyDescent="0.25">
      <c r="A2201" s="3">
        <v>45210</v>
      </c>
      <c r="B2201" s="2">
        <v>3.2564000000000002</v>
      </c>
      <c r="C2201" s="2">
        <v>34.626068290720596</v>
      </c>
      <c r="D2201" s="2">
        <v>5.9120194396316439E-2</v>
      </c>
      <c r="E2201" s="2">
        <v>-0.11583475554262689</v>
      </c>
      <c r="F2201" s="2">
        <v>3.2702800000000005</v>
      </c>
      <c r="G2201" s="2">
        <v>3.2815599999999998</v>
      </c>
      <c r="H2201" s="2">
        <v>3.3349600000000001</v>
      </c>
      <c r="I2201" s="2">
        <v>3.305526</v>
      </c>
      <c r="J2201" s="2">
        <v>3.0116550000000006</v>
      </c>
      <c r="K2201" s="17" t="s">
        <v>47</v>
      </c>
      <c r="L2201" s="17" t="s">
        <v>53</v>
      </c>
      <c r="M2201" s="17" t="s">
        <v>46</v>
      </c>
    </row>
    <row r="2202" spans="1:13" ht="13.5" x14ac:dyDescent="0.25">
      <c r="A2202" s="3">
        <v>45211</v>
      </c>
      <c r="B2202" s="2">
        <v>3.2564000000000002</v>
      </c>
      <c r="C2202" s="2">
        <v>34.626068290720596</v>
      </c>
      <c r="D2202" s="2">
        <v>5.2214158622863049E-2</v>
      </c>
      <c r="E2202" s="2">
        <v>-0.12353674520563533</v>
      </c>
      <c r="F2202" s="2">
        <v>3.2650799999999998</v>
      </c>
      <c r="G2202" s="2">
        <v>3.2772199999999998</v>
      </c>
      <c r="H2202" s="2">
        <v>3.3271450000000002</v>
      </c>
      <c r="I2202" s="2">
        <v>3.3032680000000001</v>
      </c>
      <c r="J2202" s="2">
        <v>3.0166165000000005</v>
      </c>
      <c r="K2202" s="17" t="s">
        <v>47</v>
      </c>
      <c r="L2202" s="17" t="s">
        <v>53</v>
      </c>
      <c r="M2202" s="17" t="s">
        <v>46</v>
      </c>
    </row>
    <row r="2203" spans="1:13" ht="13.5" x14ac:dyDescent="0.25">
      <c r="A2203" s="3">
        <v>45212</v>
      </c>
      <c r="B2203" s="2">
        <v>3.2650999999999999</v>
      </c>
      <c r="C2203" s="2">
        <v>37.792700857275385</v>
      </c>
      <c r="D2203" s="2">
        <v>4.6058556137988482E-2</v>
      </c>
      <c r="E2203" s="2">
        <v>-0.13083909511772129</v>
      </c>
      <c r="F2203" s="2">
        <v>3.2616199999999997</v>
      </c>
      <c r="G2203" s="2">
        <v>3.2737499999999997</v>
      </c>
      <c r="H2203" s="2">
        <v>3.3197650000000003</v>
      </c>
      <c r="I2203" s="2">
        <v>3.3011840000000001</v>
      </c>
      <c r="J2203" s="2">
        <v>3.0210555000000006</v>
      </c>
      <c r="K2203" s="17" t="s">
        <v>47</v>
      </c>
      <c r="L2203" s="17" t="s">
        <v>53</v>
      </c>
      <c r="M2203" s="17" t="s">
        <v>46</v>
      </c>
    </row>
    <row r="2204" spans="1:13" ht="13.5" x14ac:dyDescent="0.25">
      <c r="A2204" s="3">
        <v>45215</v>
      </c>
      <c r="B2204" s="2">
        <v>3.2564000000000002</v>
      </c>
      <c r="C2204" s="2">
        <v>35.91899289004337</v>
      </c>
      <c r="D2204" s="2">
        <v>4.1750792867639053E-2</v>
      </c>
      <c r="E2204" s="2">
        <v>-0.13756368075721612</v>
      </c>
      <c r="F2204" s="2">
        <v>3.2598799999999999</v>
      </c>
      <c r="G2204" s="2">
        <v>3.2694099999999997</v>
      </c>
      <c r="H2204" s="2">
        <v>3.3123849999999999</v>
      </c>
      <c r="I2204" s="2">
        <v>3.3010099999999998</v>
      </c>
      <c r="J2204" s="2">
        <v>3.0252485000000009</v>
      </c>
      <c r="K2204" s="17" t="s">
        <v>47</v>
      </c>
      <c r="L2204" s="17" t="s">
        <v>48</v>
      </c>
      <c r="M2204" s="17" t="s">
        <v>46</v>
      </c>
    </row>
    <row r="2205" spans="1:13" ht="13.5" x14ac:dyDescent="0.25">
      <c r="A2205" s="3">
        <v>45216</v>
      </c>
      <c r="B2205" s="2">
        <v>3.2564000000000002</v>
      </c>
      <c r="C2205" s="2">
        <v>35.91899289004337</v>
      </c>
      <c r="D2205" s="2">
        <v>3.5717635970725414E-2</v>
      </c>
      <c r="E2205" s="2">
        <v>-0.13635854713647599</v>
      </c>
      <c r="F2205" s="2">
        <v>3.25814</v>
      </c>
      <c r="G2205" s="2">
        <v>3.2668100000000004</v>
      </c>
      <c r="H2205" s="2">
        <v>3.3045700000000005</v>
      </c>
      <c r="I2205" s="2">
        <v>3.2994480000000004</v>
      </c>
      <c r="J2205" s="2">
        <v>3.0294415000000003</v>
      </c>
      <c r="K2205" s="17" t="s">
        <v>47</v>
      </c>
      <c r="L2205" s="17" t="s">
        <v>48</v>
      </c>
      <c r="M2205" s="17" t="s">
        <v>46</v>
      </c>
    </row>
    <row r="2206" spans="1:13" ht="13.5" x14ac:dyDescent="0.25">
      <c r="A2206" s="3">
        <v>45217</v>
      </c>
      <c r="B2206" s="2">
        <v>3.2477</v>
      </c>
      <c r="C2206" s="2">
        <v>33.965969878364859</v>
      </c>
      <c r="D2206" s="2">
        <v>3.152450579826338E-2</v>
      </c>
      <c r="E2206" s="2">
        <v>-0.12623987899625064</v>
      </c>
      <c r="F2206" s="2">
        <v>3.2563999999999993</v>
      </c>
      <c r="G2206" s="2">
        <v>3.2633400000000004</v>
      </c>
      <c r="H2206" s="2">
        <v>3.2971899999999996</v>
      </c>
      <c r="I2206" s="2">
        <v>3.2977120000000006</v>
      </c>
      <c r="J2206" s="2">
        <v>3.0335505000000014</v>
      </c>
      <c r="K2206" s="17" t="s">
        <v>47</v>
      </c>
      <c r="L2206" s="17" t="s">
        <v>48</v>
      </c>
      <c r="M2206" s="17" t="s">
        <v>46</v>
      </c>
    </row>
    <row r="2207" spans="1:13" ht="13.5" x14ac:dyDescent="0.25">
      <c r="A2207" s="3">
        <v>45218</v>
      </c>
      <c r="B2207" s="2">
        <v>3.2477</v>
      </c>
      <c r="C2207" s="2">
        <v>33.965969878364859</v>
      </c>
      <c r="D2207" s="2">
        <v>2.8275477819289296E-2</v>
      </c>
      <c r="E2207" s="2">
        <v>-0.11042358691384971</v>
      </c>
      <c r="F2207" s="2">
        <v>3.2546599999999999</v>
      </c>
      <c r="G2207" s="2">
        <v>3.2598700000000003</v>
      </c>
      <c r="H2207" s="2">
        <v>3.2893749999999997</v>
      </c>
      <c r="I2207" s="2">
        <v>3.2966700000000015</v>
      </c>
      <c r="J2207" s="2">
        <v>3.0371745000000008</v>
      </c>
      <c r="K2207" s="17" t="s">
        <v>47</v>
      </c>
      <c r="L2207" s="17" t="s">
        <v>48</v>
      </c>
      <c r="M2207" s="17" t="s">
        <v>46</v>
      </c>
    </row>
    <row r="2208" spans="1:13" ht="13.5" x14ac:dyDescent="0.25">
      <c r="A2208" s="3">
        <v>45219</v>
      </c>
      <c r="B2208" s="2">
        <v>3.2477</v>
      </c>
      <c r="C2208" s="2">
        <v>33.965969878364859</v>
      </c>
      <c r="D2208" s="2">
        <v>2.5803157005912958E-2</v>
      </c>
      <c r="E2208" s="2">
        <v>-9.0820866448276444E-2</v>
      </c>
      <c r="F2208" s="2">
        <v>3.2511800000000002</v>
      </c>
      <c r="G2208" s="2">
        <v>3.2564000000000002</v>
      </c>
      <c r="H2208" s="2">
        <v>3.2824299999999993</v>
      </c>
      <c r="I2208" s="2">
        <v>3.2970180000000018</v>
      </c>
      <c r="J2208" s="2">
        <v>3.0407175000000009</v>
      </c>
      <c r="K2208" s="17" t="s">
        <v>47</v>
      </c>
      <c r="L2208" s="17" t="s">
        <v>48</v>
      </c>
      <c r="M2208" s="17" t="s">
        <v>46</v>
      </c>
    </row>
    <row r="2209" spans="1:13" ht="13.5" x14ac:dyDescent="0.25">
      <c r="A2209" s="3">
        <v>45222</v>
      </c>
      <c r="B2209" s="2">
        <v>3.2477</v>
      </c>
      <c r="C2209" s="2">
        <v>33.965969878364859</v>
      </c>
      <c r="D2209" s="2">
        <v>2.1306003582259869E-2</v>
      </c>
      <c r="E2209" s="2">
        <v>-6.9901163416064865E-2</v>
      </c>
      <c r="F2209" s="2">
        <v>3.2494399999999999</v>
      </c>
      <c r="G2209" s="2">
        <v>3.2546600000000003</v>
      </c>
      <c r="H2209" s="2">
        <v>3.2759199999999993</v>
      </c>
      <c r="I2209" s="2">
        <v>3.2978860000000014</v>
      </c>
      <c r="J2209" s="2">
        <v>3.0443010000000008</v>
      </c>
      <c r="K2209" s="17" t="s">
        <v>47</v>
      </c>
      <c r="L2209" s="17" t="s">
        <v>53</v>
      </c>
      <c r="M2209" s="17" t="s">
        <v>46</v>
      </c>
    </row>
    <row r="2210" spans="1:13" ht="13.5" x14ac:dyDescent="0.25">
      <c r="A2210" s="3">
        <v>45223</v>
      </c>
      <c r="B2210" s="2">
        <v>3.2130000000000001</v>
      </c>
      <c r="C2210" s="2">
        <v>26.295614456195622</v>
      </c>
      <c r="D2210" s="2">
        <v>2.0308450289286739E-2</v>
      </c>
      <c r="E2210" s="2">
        <v>-4.9436119758210835E-2</v>
      </c>
      <c r="F2210" s="2">
        <v>3.2407600000000003</v>
      </c>
      <c r="G2210" s="2">
        <v>3.2494500000000008</v>
      </c>
      <c r="H2210" s="2">
        <v>3.2694099999999997</v>
      </c>
      <c r="I2210" s="2">
        <v>3.2980600000000013</v>
      </c>
      <c r="J2210" s="2">
        <v>3.047104500000001</v>
      </c>
      <c r="K2210" s="17" t="s">
        <v>47</v>
      </c>
      <c r="L2210" s="17" t="s">
        <v>53</v>
      </c>
      <c r="M2210" s="17" t="s">
        <v>46</v>
      </c>
    </row>
    <row r="2211" spans="1:13" ht="13.5" x14ac:dyDescent="0.25">
      <c r="A2211" s="3">
        <v>45224</v>
      </c>
      <c r="B2211" s="2">
        <v>3.2130000000000001</v>
      </c>
      <c r="C2211" s="2">
        <v>26.295614456195622</v>
      </c>
      <c r="D2211" s="2">
        <v>1.8550726765854453E-2</v>
      </c>
      <c r="E2211" s="2">
        <v>-3.2572879433281542E-2</v>
      </c>
      <c r="F2211" s="2">
        <v>3.2338200000000001</v>
      </c>
      <c r="G2211" s="2">
        <v>3.2451100000000004</v>
      </c>
      <c r="H2211" s="2">
        <v>3.2633350000000001</v>
      </c>
      <c r="I2211" s="2">
        <v>3.2980600000000013</v>
      </c>
      <c r="J2211" s="2">
        <v>3.0491400000000004</v>
      </c>
      <c r="K2211" s="17" t="s">
        <v>47</v>
      </c>
      <c r="L2211" s="17" t="s">
        <v>53</v>
      </c>
      <c r="M2211" s="17" t="s">
        <v>46</v>
      </c>
    </row>
    <row r="2212" spans="1:13" ht="13.5" x14ac:dyDescent="0.25">
      <c r="A2212" s="3">
        <v>45225</v>
      </c>
      <c r="B2212" s="2">
        <v>3.2130000000000001</v>
      </c>
      <c r="C2212" s="2">
        <v>26.295614456195622</v>
      </c>
      <c r="D2212" s="2">
        <v>1.7456775552158188E-2</v>
      </c>
      <c r="E2212" s="2">
        <v>-2.0040983984920734E-2</v>
      </c>
      <c r="F2212" s="2">
        <v>3.2268800000000004</v>
      </c>
      <c r="G2212" s="2">
        <v>3.2407700000000004</v>
      </c>
      <c r="H2212" s="2">
        <v>3.2589950000000001</v>
      </c>
      <c r="I2212" s="2">
        <v>3.2982340000000017</v>
      </c>
      <c r="J2212" s="2">
        <v>3.0516200000000002</v>
      </c>
      <c r="K2212" s="17" t="s">
        <v>47</v>
      </c>
      <c r="L2212" s="17" t="s">
        <v>53</v>
      </c>
      <c r="M2212" s="17" t="s">
        <v>46</v>
      </c>
    </row>
    <row r="2213" spans="1:13" ht="13.5" x14ac:dyDescent="0.25">
      <c r="A2213" s="3">
        <v>45226</v>
      </c>
      <c r="B2213" s="2">
        <v>3.1695000000000002</v>
      </c>
      <c r="C2213" s="2">
        <v>19.426744094980933</v>
      </c>
      <c r="D2213" s="2">
        <v>2.1456024310063437E-2</v>
      </c>
      <c r="E2213" s="2">
        <v>-1.1167236576181076E-2</v>
      </c>
      <c r="F2213" s="2">
        <v>3.2112400000000001</v>
      </c>
      <c r="G2213" s="2">
        <v>3.2312099999999999</v>
      </c>
      <c r="H2213" s="2">
        <v>3.2524800000000007</v>
      </c>
      <c r="I2213" s="2">
        <v>3.2982340000000012</v>
      </c>
      <c r="J2213" s="2">
        <v>3.0541250000000004</v>
      </c>
      <c r="K2213" s="17" t="s">
        <v>47</v>
      </c>
      <c r="L2213" s="17" t="s">
        <v>53</v>
      </c>
      <c r="M2213" s="17" t="s">
        <v>46</v>
      </c>
    </row>
    <row r="2214" spans="1:13" ht="13.5" x14ac:dyDescent="0.25">
      <c r="A2214" s="3">
        <v>45229</v>
      </c>
      <c r="B2214" s="2">
        <v>3.2042999999999999</v>
      </c>
      <c r="C2214" s="2">
        <v>34.228532697302597</v>
      </c>
      <c r="D2214" s="2">
        <v>2.1518045139647501E-2</v>
      </c>
      <c r="E2214" s="2">
        <v>-5.2403146140980652E-3</v>
      </c>
      <c r="F2214" s="2">
        <v>3.2025599999999996</v>
      </c>
      <c r="G2214" s="2">
        <v>3.2260000000000004</v>
      </c>
      <c r="H2214" s="2">
        <v>3.2477050000000007</v>
      </c>
      <c r="I2214" s="2">
        <v>3.2982340000000012</v>
      </c>
      <c r="J2214" s="2">
        <v>3.0571275000000004</v>
      </c>
      <c r="K2214" s="17" t="s">
        <v>47</v>
      </c>
      <c r="L2214" s="17" t="s">
        <v>53</v>
      </c>
      <c r="M2214" s="17" t="s">
        <v>46</v>
      </c>
    </row>
    <row r="2215" spans="1:13" ht="13.5" x14ac:dyDescent="0.25">
      <c r="A2215" s="3">
        <v>45230</v>
      </c>
      <c r="B2215" s="2">
        <v>3.2042999999999999</v>
      </c>
      <c r="C2215" s="2">
        <v>34.228532697302597</v>
      </c>
      <c r="D2215" s="2">
        <v>2.1915149263798561E-2</v>
      </c>
      <c r="E2215" s="2">
        <v>-9.771097764465983E-4</v>
      </c>
      <c r="F2215" s="2">
        <v>3.2008200000000002</v>
      </c>
      <c r="G2215" s="2">
        <v>3.22079</v>
      </c>
      <c r="H2215" s="2">
        <v>3.2438000000000011</v>
      </c>
      <c r="I2215" s="2">
        <v>3.2982340000000003</v>
      </c>
      <c r="J2215" s="2">
        <v>3.0599685000000001</v>
      </c>
      <c r="K2215" s="17" t="s">
        <v>47</v>
      </c>
      <c r="L2215" s="17" t="s">
        <v>53</v>
      </c>
      <c r="M2215" s="17" t="s">
        <v>46</v>
      </c>
    </row>
    <row r="2216" spans="1:13" ht="13.5" x14ac:dyDescent="0.25">
      <c r="A2216" s="3">
        <v>45231</v>
      </c>
      <c r="B2216" s="2">
        <v>3.2042999999999999</v>
      </c>
      <c r="C2216" s="2">
        <v>34.228532697302583</v>
      </c>
      <c r="D2216" s="2">
        <v>2.1231796093103661E-2</v>
      </c>
      <c r="E2216" s="2">
        <v>3.1682630140066393E-3</v>
      </c>
      <c r="F2216" s="2">
        <v>3.1990799999999999</v>
      </c>
      <c r="G2216" s="2">
        <v>3.2164500000000005</v>
      </c>
      <c r="H2216" s="2">
        <v>3.2398950000000006</v>
      </c>
      <c r="I2216" s="2">
        <v>3.299798</v>
      </c>
      <c r="J2216" s="2">
        <v>3.0630924999999998</v>
      </c>
      <c r="K2216" s="17" t="s">
        <v>47</v>
      </c>
      <c r="L2216" s="17" t="s">
        <v>53</v>
      </c>
      <c r="M2216" s="17" t="s">
        <v>46</v>
      </c>
    </row>
    <row r="2217" spans="1:13" ht="13.5" x14ac:dyDescent="0.25">
      <c r="A2217" s="3">
        <v>45232</v>
      </c>
      <c r="B2217" s="2">
        <v>3.1608000000000001</v>
      </c>
      <c r="C2217" s="2">
        <v>26.599618165976267</v>
      </c>
      <c r="D2217" s="2">
        <v>2.4171256758877657E-2</v>
      </c>
      <c r="E2217" s="2">
        <v>6.9509790519266135E-3</v>
      </c>
      <c r="F2217" s="2">
        <v>3.1886399999999999</v>
      </c>
      <c r="G2217" s="2">
        <v>3.2077600000000004</v>
      </c>
      <c r="H2217" s="2">
        <v>3.2338150000000008</v>
      </c>
      <c r="I2217" s="2">
        <v>3.3004919999999998</v>
      </c>
      <c r="J2217" s="2">
        <v>3.0660799999999999</v>
      </c>
      <c r="K2217" s="17" t="s">
        <v>47</v>
      </c>
      <c r="L2217" s="17" t="s">
        <v>53</v>
      </c>
      <c r="M2217" s="17" t="s">
        <v>46</v>
      </c>
    </row>
    <row r="2218" spans="1:13" ht="13.5" x14ac:dyDescent="0.25">
      <c r="A2218" s="3">
        <v>45233</v>
      </c>
      <c r="B2218" s="2">
        <v>3.1608000000000001</v>
      </c>
      <c r="C2218" s="2">
        <v>26.599618165976267</v>
      </c>
      <c r="D2218" s="2">
        <v>2.7189110479824308E-2</v>
      </c>
      <c r="E2218" s="2">
        <v>7.967691545981705E-3</v>
      </c>
      <c r="F2218" s="2">
        <v>3.1869000000000001</v>
      </c>
      <c r="G2218" s="2">
        <v>3.1990700000000003</v>
      </c>
      <c r="H2218" s="2">
        <v>3.2277350000000005</v>
      </c>
      <c r="I2218" s="2">
        <v>3.2994479999999995</v>
      </c>
      <c r="J2218" s="2">
        <v>3.0693505000000001</v>
      </c>
      <c r="K2218" s="17" t="s">
        <v>47</v>
      </c>
      <c r="L2218" s="17" t="s">
        <v>53</v>
      </c>
      <c r="M2218" s="17" t="s">
        <v>46</v>
      </c>
    </row>
    <row r="2219" spans="1:13" ht="13.5" x14ac:dyDescent="0.25">
      <c r="A2219" s="3">
        <v>45236</v>
      </c>
      <c r="B2219" s="2">
        <v>3.1608000000000001</v>
      </c>
      <c r="C2219" s="2">
        <v>26.599618165976267</v>
      </c>
      <c r="D2219" s="2">
        <v>3.0233991765696189E-2</v>
      </c>
      <c r="E2219" s="2">
        <v>8.1433714395306583E-3</v>
      </c>
      <c r="F2219" s="2">
        <v>3.1781999999999999</v>
      </c>
      <c r="G2219" s="2">
        <v>3.1903800000000002</v>
      </c>
      <c r="H2219" s="2">
        <v>3.2225200000000007</v>
      </c>
      <c r="I2219" s="2">
        <v>3.2984039999999988</v>
      </c>
      <c r="J2219" s="2">
        <v>3.0728634999999991</v>
      </c>
      <c r="K2219" s="17" t="s">
        <v>47</v>
      </c>
      <c r="L2219" s="17" t="s">
        <v>53</v>
      </c>
      <c r="M2219" s="17" t="s">
        <v>46</v>
      </c>
    </row>
    <row r="2220" spans="1:13" ht="13.5" x14ac:dyDescent="0.25">
      <c r="A2220" s="3">
        <v>45237</v>
      </c>
      <c r="B2220" s="2">
        <v>3.1869000000000001</v>
      </c>
      <c r="C2220" s="2">
        <v>37.104669339122331</v>
      </c>
      <c r="D2220" s="2">
        <v>2.5993554120544715E-2</v>
      </c>
      <c r="E2220" s="2">
        <v>1.0025904953295285E-2</v>
      </c>
      <c r="F2220" s="2">
        <v>3.1747199999999998</v>
      </c>
      <c r="G2220" s="2">
        <v>3.1877700000000004</v>
      </c>
      <c r="H2220" s="2">
        <v>3.2186100000000009</v>
      </c>
      <c r="I2220" s="2">
        <v>3.2971879999999989</v>
      </c>
      <c r="J2220" s="2">
        <v>3.0762644999999993</v>
      </c>
      <c r="K2220" s="17" t="s">
        <v>50</v>
      </c>
      <c r="L2220" s="17" t="s">
        <v>53</v>
      </c>
      <c r="M2220" s="17" t="s">
        <v>52</v>
      </c>
    </row>
    <row r="2221" spans="1:13" ht="13.5" x14ac:dyDescent="0.25">
      <c r="A2221" s="3">
        <v>45238</v>
      </c>
      <c r="B2221" s="2">
        <v>3.1522000000000001</v>
      </c>
      <c r="C2221" s="2">
        <v>30.794431905375063</v>
      </c>
      <c r="D2221" s="2">
        <v>2.5242857343056091E-2</v>
      </c>
      <c r="E2221" s="2">
        <v>1.3080428369713931E-2</v>
      </c>
      <c r="F2221" s="2">
        <v>3.1642999999999999</v>
      </c>
      <c r="G2221" s="2">
        <v>3.1816900000000006</v>
      </c>
      <c r="H2221" s="2">
        <v>3.2134000000000009</v>
      </c>
      <c r="I2221" s="2">
        <v>3.2937159999999981</v>
      </c>
      <c r="J2221" s="2">
        <v>3.0792089999999996</v>
      </c>
      <c r="K2221" s="17" t="s">
        <v>47</v>
      </c>
      <c r="L2221" s="17" t="s">
        <v>53</v>
      </c>
      <c r="M2221" s="17" t="s">
        <v>46</v>
      </c>
    </row>
    <row r="2222" spans="1:13" ht="13.5" x14ac:dyDescent="0.25">
      <c r="A2222" s="3">
        <v>45239</v>
      </c>
      <c r="B2222" s="2">
        <v>3.1869000000000001</v>
      </c>
      <c r="C2222" s="2">
        <v>41.507252661543461</v>
      </c>
      <c r="D2222" s="2">
        <v>2.248954382971835E-2</v>
      </c>
      <c r="E2222" s="2">
        <v>1.7815094820394804E-2</v>
      </c>
      <c r="F2222" s="2">
        <v>3.1695199999999999</v>
      </c>
      <c r="G2222" s="2">
        <v>3.1790800000000004</v>
      </c>
      <c r="H2222" s="2">
        <v>3.209925000000001</v>
      </c>
      <c r="I2222" s="2">
        <v>3.2909379999999988</v>
      </c>
      <c r="J2222" s="2">
        <v>3.0822054999999993</v>
      </c>
      <c r="K2222" s="17" t="s">
        <v>50</v>
      </c>
      <c r="L2222" s="17" t="s">
        <v>53</v>
      </c>
      <c r="M2222" s="17" t="s">
        <v>51</v>
      </c>
    </row>
    <row r="2223" spans="1:13" ht="13.5" x14ac:dyDescent="0.25">
      <c r="A2223" s="3">
        <v>45240</v>
      </c>
      <c r="B2223" s="2">
        <v>3.2130000000000001</v>
      </c>
      <c r="C2223" s="2">
        <v>48.024406510991653</v>
      </c>
      <c r="D2223" s="2">
        <v>1.1747893141721644E-2</v>
      </c>
      <c r="E2223" s="2">
        <v>2.5190164487568209E-2</v>
      </c>
      <c r="F2223" s="2">
        <v>3.1799599999999999</v>
      </c>
      <c r="G2223" s="2">
        <v>3.1834300000000004</v>
      </c>
      <c r="H2223" s="2">
        <v>3.2073200000000006</v>
      </c>
      <c r="I2223" s="2">
        <v>3.2883339999999985</v>
      </c>
      <c r="J2223" s="2">
        <v>3.0851304999999996</v>
      </c>
      <c r="K2223" s="17" t="s">
        <v>50</v>
      </c>
      <c r="L2223" s="17" t="s">
        <v>53</v>
      </c>
      <c r="M2223" s="17" t="s">
        <v>51</v>
      </c>
    </row>
    <row r="2224" spans="1:13" ht="13.5" x14ac:dyDescent="0.25">
      <c r="A2224" s="3">
        <v>45243</v>
      </c>
      <c r="B2224" s="2">
        <v>3.2130000000000001</v>
      </c>
      <c r="C2224" s="2">
        <v>48.02440651099166</v>
      </c>
      <c r="D2224" s="2">
        <v>8.056310487117635E-3</v>
      </c>
      <c r="E2224" s="2">
        <v>3.350710108967684E-2</v>
      </c>
      <c r="F2224" s="2">
        <v>3.1904000000000003</v>
      </c>
      <c r="G2224" s="2">
        <v>3.1843000000000004</v>
      </c>
      <c r="H2224" s="2">
        <v>3.2051500000000011</v>
      </c>
      <c r="I2224" s="2">
        <v>3.2857299999999983</v>
      </c>
      <c r="J2224" s="2">
        <v>3.0880554999999994</v>
      </c>
      <c r="K2224" s="17" t="s">
        <v>50</v>
      </c>
      <c r="L2224" s="17" t="s">
        <v>53</v>
      </c>
      <c r="M2224" s="17" t="s">
        <v>51</v>
      </c>
    </row>
    <row r="2225" spans="1:13" ht="13.5" x14ac:dyDescent="0.25">
      <c r="A2225" s="3">
        <v>45244</v>
      </c>
      <c r="B2225" s="2">
        <v>3.1869000000000001</v>
      </c>
      <c r="C2225" s="2">
        <v>42.528880465861612</v>
      </c>
      <c r="D2225" s="2">
        <v>6.9064231026034761E-3</v>
      </c>
      <c r="E2225" s="2">
        <v>3.9523904960546863E-2</v>
      </c>
      <c r="F2225" s="2">
        <v>3.1903999999999999</v>
      </c>
      <c r="G2225" s="2">
        <v>3.1825600000000005</v>
      </c>
      <c r="H2225" s="2">
        <v>3.2016750000000003</v>
      </c>
      <c r="I2225" s="2">
        <v>3.2817359999999987</v>
      </c>
      <c r="J2225" s="2">
        <v>3.0910114999999996</v>
      </c>
      <c r="K2225" s="17" t="s">
        <v>50</v>
      </c>
      <c r="L2225" s="17" t="s">
        <v>53</v>
      </c>
      <c r="M2225" s="17" t="s">
        <v>53</v>
      </c>
    </row>
    <row r="2226" spans="1:13" ht="13.5" x14ac:dyDescent="0.25">
      <c r="A2226" s="3">
        <v>45245</v>
      </c>
      <c r="B2226" s="2">
        <v>3.2130000000000001</v>
      </c>
      <c r="C2226" s="2">
        <v>48.834259665800147</v>
      </c>
      <c r="D2226" s="2">
        <v>4.1917657716861179E-3</v>
      </c>
      <c r="E2226" s="2">
        <v>4.0694106221545165E-2</v>
      </c>
      <c r="F2226" s="2">
        <v>3.2025599999999996</v>
      </c>
      <c r="G2226" s="2">
        <v>3.1834300000000004</v>
      </c>
      <c r="H2226" s="2">
        <v>3.1999400000000007</v>
      </c>
      <c r="I2226" s="2">
        <v>3.2782639999999987</v>
      </c>
      <c r="J2226" s="2">
        <v>3.0937744999999994</v>
      </c>
      <c r="K2226" s="17" t="s">
        <v>50</v>
      </c>
      <c r="L2226" s="17" t="s">
        <v>53</v>
      </c>
      <c r="M2226" s="17" t="s">
        <v>51</v>
      </c>
    </row>
    <row r="2227" spans="1:13" ht="13.5" x14ac:dyDescent="0.25">
      <c r="A2227" s="3">
        <v>45246</v>
      </c>
      <c r="B2227" s="2">
        <v>3.2130000000000001</v>
      </c>
      <c r="C2227" s="2">
        <v>48.83425966580014</v>
      </c>
      <c r="D2227" s="2">
        <v>-4.774324909478711E-3</v>
      </c>
      <c r="E2227" s="2">
        <v>3.9400889925986823E-2</v>
      </c>
      <c r="F2227" s="2">
        <v>3.2077800000000005</v>
      </c>
      <c r="G2227" s="2">
        <v>3.1886500000000004</v>
      </c>
      <c r="H2227" s="2">
        <v>3.1982050000000006</v>
      </c>
      <c r="I2227" s="2">
        <v>3.2751379999999988</v>
      </c>
      <c r="J2227" s="2">
        <v>3.096335499999999</v>
      </c>
      <c r="K2227" s="17" t="s">
        <v>50</v>
      </c>
      <c r="L2227" s="17" t="s">
        <v>53</v>
      </c>
      <c r="M2227" s="17" t="s">
        <v>51</v>
      </c>
    </row>
    <row r="2228" spans="1:13" ht="13.5" x14ac:dyDescent="0.25">
      <c r="A2228" s="3">
        <v>45247</v>
      </c>
      <c r="B2228" s="2">
        <v>3.2130000000000001</v>
      </c>
      <c r="C2228" s="2">
        <v>48.834259665800147</v>
      </c>
      <c r="D2228" s="2">
        <v>-1.2339503364414472E-2</v>
      </c>
      <c r="E2228" s="2">
        <v>3.8523407549103654E-2</v>
      </c>
      <c r="F2228" s="2">
        <v>3.2077800000000005</v>
      </c>
      <c r="G2228" s="2">
        <v>3.1938700000000004</v>
      </c>
      <c r="H2228" s="2">
        <v>3.1964700000000006</v>
      </c>
      <c r="I2228" s="2">
        <v>3.2709699999999993</v>
      </c>
      <c r="J2228" s="2">
        <v>3.0988559999999992</v>
      </c>
      <c r="K2228" s="17" t="s">
        <v>47</v>
      </c>
      <c r="L2228" s="17" t="s">
        <v>53</v>
      </c>
      <c r="M2228" s="17" t="s">
        <v>53</v>
      </c>
    </row>
    <row r="2229" spans="1:13" ht="13.5" x14ac:dyDescent="0.25">
      <c r="A2229" s="3">
        <v>45250</v>
      </c>
      <c r="B2229" s="2">
        <v>3.2130000000000001</v>
      </c>
      <c r="C2229" s="2">
        <v>48.834259665800133</v>
      </c>
      <c r="D2229" s="2">
        <v>-1.8720888155439486E-2</v>
      </c>
      <c r="E2229" s="2">
        <v>3.9580137171661707E-2</v>
      </c>
      <c r="F2229" s="2">
        <v>3.2077800000000005</v>
      </c>
      <c r="G2229" s="2">
        <v>3.1990900000000009</v>
      </c>
      <c r="H2229" s="2">
        <v>3.1947350000000005</v>
      </c>
      <c r="I2229" s="2">
        <v>3.268365999999999</v>
      </c>
      <c r="J2229" s="2">
        <v>3.1014574999999986</v>
      </c>
      <c r="K2229" s="17" t="s">
        <v>47</v>
      </c>
      <c r="L2229" s="17" t="s">
        <v>53</v>
      </c>
      <c r="M2229" s="17" t="s">
        <v>53</v>
      </c>
    </row>
    <row r="2230" spans="1:13" ht="13.5" x14ac:dyDescent="0.25">
      <c r="A2230" s="3">
        <v>45251</v>
      </c>
      <c r="B2230" s="2">
        <v>3.2130000000000001</v>
      </c>
      <c r="C2230" s="2">
        <v>48.834259665800133</v>
      </c>
      <c r="D2230" s="2">
        <v>-2.0086692328972422E-2</v>
      </c>
      <c r="E2230" s="2">
        <v>3.7083757691897076E-2</v>
      </c>
      <c r="F2230" s="2">
        <v>3.2130000000000001</v>
      </c>
      <c r="G2230" s="2">
        <v>3.2017000000000002</v>
      </c>
      <c r="H2230" s="2">
        <v>3.1947350000000005</v>
      </c>
      <c r="I2230" s="2">
        <v>3.2648939999999986</v>
      </c>
      <c r="J2230" s="2">
        <v>3.1040589999999981</v>
      </c>
      <c r="K2230" s="17" t="s">
        <v>50</v>
      </c>
      <c r="L2230" s="17" t="s">
        <v>53</v>
      </c>
      <c r="M2230" s="17" t="s">
        <v>51</v>
      </c>
    </row>
    <row r="2231" spans="1:13" ht="13.5" x14ac:dyDescent="0.25">
      <c r="A2231" s="3">
        <v>45252</v>
      </c>
      <c r="B2231" s="2">
        <v>3.1261000000000001</v>
      </c>
      <c r="C2231" s="2">
        <v>31.935929293370705</v>
      </c>
      <c r="D2231" s="2">
        <v>-2.0126719048076946E-2</v>
      </c>
      <c r="E2231" s="2">
        <v>3.6746758194363495E-2</v>
      </c>
      <c r="F2231" s="2">
        <v>3.1956200000000003</v>
      </c>
      <c r="G2231" s="2">
        <v>3.1990900000000004</v>
      </c>
      <c r="H2231" s="2">
        <v>3.1903900000000007</v>
      </c>
      <c r="I2231" s="2">
        <v>3.259161999999999</v>
      </c>
      <c r="J2231" s="2">
        <v>3.1061854999999974</v>
      </c>
      <c r="K2231" s="17" t="s">
        <v>47</v>
      </c>
      <c r="L2231" s="17" t="s">
        <v>53</v>
      </c>
      <c r="M2231" s="17" t="s">
        <v>46</v>
      </c>
    </row>
    <row r="2232" spans="1:13" ht="13.5" x14ac:dyDescent="0.25">
      <c r="A2232" s="3">
        <v>45253</v>
      </c>
      <c r="B2232" s="2">
        <v>3.1695000000000002</v>
      </c>
      <c r="C2232" s="2">
        <v>42.615803344160305</v>
      </c>
      <c r="D2232" s="2">
        <v>-1.7507632072468748E-2</v>
      </c>
      <c r="E2232" s="2">
        <v>3.551182986574733E-2</v>
      </c>
      <c r="F2232" s="2">
        <v>3.1869199999999998</v>
      </c>
      <c r="G2232" s="2">
        <v>3.1973500000000006</v>
      </c>
      <c r="H2232" s="2">
        <v>3.1882150000000005</v>
      </c>
      <c r="I2232" s="2">
        <v>3.2542979999999981</v>
      </c>
      <c r="J2232" s="2">
        <v>3.1085289999999968</v>
      </c>
      <c r="K2232" s="17" t="s">
        <v>50</v>
      </c>
      <c r="L2232" s="17" t="s">
        <v>53</v>
      </c>
      <c r="M2232" s="17" t="s">
        <v>52</v>
      </c>
    </row>
    <row r="2233" spans="1:13" ht="13.5" x14ac:dyDescent="0.25">
      <c r="A2233" s="3">
        <v>45254</v>
      </c>
      <c r="B2233" s="2">
        <v>3.1261000000000001</v>
      </c>
      <c r="C2233" s="2">
        <v>36.455574551727885</v>
      </c>
      <c r="D2233" s="2">
        <v>-7.8276336491578391E-3</v>
      </c>
      <c r="E2233" s="2">
        <v>3.2432254455979526E-2</v>
      </c>
      <c r="F2233" s="2">
        <v>3.16954</v>
      </c>
      <c r="G2233" s="2">
        <v>3.1886600000000005</v>
      </c>
      <c r="H2233" s="2">
        <v>3.1860450000000009</v>
      </c>
      <c r="I2233" s="2">
        <v>3.2485659999999985</v>
      </c>
      <c r="J2233" s="2">
        <v>3.1106959999999968</v>
      </c>
      <c r="K2233" s="17" t="s">
        <v>50</v>
      </c>
      <c r="L2233" s="17" t="s">
        <v>53</v>
      </c>
      <c r="M2233" s="17" t="s">
        <v>52</v>
      </c>
    </row>
    <row r="2234" spans="1:13" ht="13.5" x14ac:dyDescent="0.25">
      <c r="A2234" s="3">
        <v>45257</v>
      </c>
      <c r="B2234" s="2">
        <v>3.1522000000000001</v>
      </c>
      <c r="C2234" s="2">
        <v>41.895253114347689</v>
      </c>
      <c r="D2234" s="2">
        <v>-1.0974054411603262E-3</v>
      </c>
      <c r="E2234" s="2">
        <v>2.9733237525190418E-2</v>
      </c>
      <c r="F2234" s="2">
        <v>3.1573800000000007</v>
      </c>
      <c r="G2234" s="2">
        <v>3.1825800000000006</v>
      </c>
      <c r="H2234" s="2">
        <v>3.1834400000000005</v>
      </c>
      <c r="I2234" s="2">
        <v>3.2435299999999985</v>
      </c>
      <c r="J2234" s="2">
        <v>3.1129934999999973</v>
      </c>
      <c r="K2234" s="17" t="s">
        <v>50</v>
      </c>
      <c r="L2234" s="17" t="s">
        <v>53</v>
      </c>
      <c r="M2234" s="17" t="s">
        <v>52</v>
      </c>
    </row>
    <row r="2235" spans="1:13" ht="13.5" x14ac:dyDescent="0.25">
      <c r="A2235" s="3">
        <v>45258</v>
      </c>
      <c r="B2235" s="2">
        <v>3.1522000000000001</v>
      </c>
      <c r="C2235" s="2">
        <v>41.895253114347696</v>
      </c>
      <c r="D2235" s="2">
        <v>8.6556429947792779E-4</v>
      </c>
      <c r="E2235" s="2">
        <v>3.0056893491500251E-2</v>
      </c>
      <c r="F2235" s="2">
        <v>3.1452200000000006</v>
      </c>
      <c r="G2235" s="2">
        <v>3.1791100000000005</v>
      </c>
      <c r="H2235" s="2">
        <v>3.1808350000000005</v>
      </c>
      <c r="I2235" s="2">
        <v>3.2383199999999981</v>
      </c>
      <c r="J2235" s="2">
        <v>3.1154119999999974</v>
      </c>
      <c r="K2235" s="17" t="s">
        <v>50</v>
      </c>
      <c r="L2235" s="17" t="s">
        <v>53</v>
      </c>
      <c r="M2235" s="17" t="s">
        <v>52</v>
      </c>
    </row>
    <row r="2236" spans="1:13" ht="13.5" x14ac:dyDescent="0.25">
      <c r="A2236" s="3">
        <v>45259</v>
      </c>
      <c r="B2236" s="2">
        <v>3.1608000000000001</v>
      </c>
      <c r="C2236" s="2">
        <v>43.735834283061699</v>
      </c>
      <c r="D2236" s="2">
        <v>6.1674287481321421E-3</v>
      </c>
      <c r="E2236" s="2">
        <v>3.3636011716466505E-2</v>
      </c>
      <c r="F2236" s="2">
        <v>3.1521600000000003</v>
      </c>
      <c r="G2236" s="2">
        <v>3.1738900000000001</v>
      </c>
      <c r="H2236" s="2">
        <v>3.1786600000000007</v>
      </c>
      <c r="I2236" s="2">
        <v>3.2336299999999976</v>
      </c>
      <c r="J2236" s="2">
        <v>3.1178734999999973</v>
      </c>
      <c r="K2236" s="17" t="s">
        <v>50</v>
      </c>
      <c r="L2236" s="17" t="s">
        <v>53</v>
      </c>
      <c r="M2236" s="17" t="s">
        <v>51</v>
      </c>
    </row>
    <row r="2237" spans="1:13" ht="13.5" x14ac:dyDescent="0.25">
      <c r="A2237" s="3">
        <v>45260</v>
      </c>
      <c r="B2237" s="2">
        <v>3.1261000000000001</v>
      </c>
      <c r="C2237" s="2">
        <v>38.444199206415007</v>
      </c>
      <c r="D2237" s="2">
        <v>1.3416269227868316E-2</v>
      </c>
      <c r="E2237" s="2">
        <v>3.6656261315198828E-2</v>
      </c>
      <c r="F2237" s="2">
        <v>3.1434800000000003</v>
      </c>
      <c r="G2237" s="2">
        <v>3.1652</v>
      </c>
      <c r="H2237" s="2">
        <v>3.1769250000000007</v>
      </c>
      <c r="I2237" s="2">
        <v>3.2280719999999978</v>
      </c>
      <c r="J2237" s="2">
        <v>3.119999999999997</v>
      </c>
      <c r="K2237" s="17" t="s">
        <v>47</v>
      </c>
      <c r="L2237" s="17" t="s">
        <v>53</v>
      </c>
      <c r="M2237" s="17" t="s">
        <v>46</v>
      </c>
    </row>
    <row r="2238" spans="1:13" ht="13.5" x14ac:dyDescent="0.25">
      <c r="A2238" s="3">
        <v>45261</v>
      </c>
      <c r="B2238" s="2">
        <v>3.1000999999999999</v>
      </c>
      <c r="C2238" s="2">
        <v>35.024750610348264</v>
      </c>
      <c r="D2238" s="2">
        <v>2.185890756124742E-2</v>
      </c>
      <c r="E2238" s="2">
        <v>4.0434320887035642E-2</v>
      </c>
      <c r="F2238" s="2">
        <v>3.13828</v>
      </c>
      <c r="G2238" s="2">
        <v>3.1539100000000002</v>
      </c>
      <c r="H2238" s="2">
        <v>3.1738900000000005</v>
      </c>
      <c r="I2238" s="2">
        <v>3.222341999999998</v>
      </c>
      <c r="J2238" s="2">
        <v>3.1215114999999969</v>
      </c>
      <c r="K2238" s="17" t="s">
        <v>47</v>
      </c>
      <c r="L2238" s="17" t="s">
        <v>53</v>
      </c>
      <c r="M2238" s="17" t="s">
        <v>46</v>
      </c>
    </row>
    <row r="2239" spans="1:13" ht="13.5" x14ac:dyDescent="0.25">
      <c r="A2239" s="3">
        <v>45264</v>
      </c>
      <c r="B2239" s="2">
        <v>3.1086999999999998</v>
      </c>
      <c r="C2239" s="2">
        <v>37.020180435372595</v>
      </c>
      <c r="D2239" s="2">
        <v>2.8873978533994649E-2</v>
      </c>
      <c r="E2239" s="2">
        <v>4.1062791972409723E-2</v>
      </c>
      <c r="F2239" s="2">
        <v>3.1295799999999998</v>
      </c>
      <c r="G2239" s="2">
        <v>3.1434800000000007</v>
      </c>
      <c r="H2239" s="2">
        <v>3.1712850000000001</v>
      </c>
      <c r="I2239" s="2">
        <v>3.2169579999999978</v>
      </c>
      <c r="J2239" s="2">
        <v>3.1231464999999976</v>
      </c>
      <c r="K2239" s="17" t="s">
        <v>47</v>
      </c>
      <c r="L2239" s="17" t="s">
        <v>53</v>
      </c>
      <c r="M2239" s="17" t="s">
        <v>46</v>
      </c>
    </row>
    <row r="2240" spans="1:13" ht="13.5" x14ac:dyDescent="0.25">
      <c r="A2240" s="3">
        <v>45265</v>
      </c>
      <c r="B2240" s="2">
        <v>3.1086999999999998</v>
      </c>
      <c r="C2240" s="2">
        <v>37.020180435372595</v>
      </c>
      <c r="D2240" s="2">
        <v>3.5229672560687764E-2</v>
      </c>
      <c r="E2240" s="2">
        <v>3.9590626110289164E-2</v>
      </c>
      <c r="F2240" s="2">
        <v>3.1208799999999997</v>
      </c>
      <c r="G2240" s="2">
        <v>3.1330500000000003</v>
      </c>
      <c r="H2240" s="2">
        <v>3.1673750000000003</v>
      </c>
      <c r="I2240" s="2">
        <v>3.2122679999999986</v>
      </c>
      <c r="J2240" s="2">
        <v>3.1248624999999977</v>
      </c>
      <c r="K2240" s="17" t="s">
        <v>47</v>
      </c>
      <c r="L2240" s="17" t="s">
        <v>53</v>
      </c>
      <c r="M2240" s="17" t="s">
        <v>46</v>
      </c>
    </row>
    <row r="2241" spans="1:13" ht="13.5" x14ac:dyDescent="0.25">
      <c r="A2241" s="3">
        <v>45266</v>
      </c>
      <c r="B2241" s="2">
        <v>3.1608000000000001</v>
      </c>
      <c r="C2241" s="2">
        <v>48.197715810184924</v>
      </c>
      <c r="D2241" s="2">
        <v>2.3767841127918299E-2</v>
      </c>
      <c r="E2241" s="2">
        <v>3.8868532107217024E-2</v>
      </c>
      <c r="F2241" s="2">
        <v>3.1208800000000001</v>
      </c>
      <c r="G2241" s="2">
        <v>3.13652</v>
      </c>
      <c r="H2241" s="2">
        <v>3.1678050000000004</v>
      </c>
      <c r="I2241" s="2">
        <v>3.2087939999999979</v>
      </c>
      <c r="J2241" s="2">
        <v>3.126757999999997</v>
      </c>
      <c r="K2241" s="17" t="s">
        <v>50</v>
      </c>
      <c r="L2241" s="17" t="s">
        <v>53</v>
      </c>
      <c r="M2241" s="17" t="s">
        <v>53</v>
      </c>
    </row>
    <row r="2242" spans="1:13" ht="13.5" x14ac:dyDescent="0.25">
      <c r="A2242" s="3">
        <v>45267</v>
      </c>
      <c r="B2242" s="2">
        <v>3.1173999999999999</v>
      </c>
      <c r="C2242" s="2">
        <v>41.577926625550191</v>
      </c>
      <c r="D2242" s="2">
        <v>2.4013211474006368E-2</v>
      </c>
      <c r="E2242" s="2">
        <v>3.8747940990074836E-2</v>
      </c>
      <c r="F2242" s="2">
        <v>3.1191399999999998</v>
      </c>
      <c r="G2242" s="2">
        <v>3.13131</v>
      </c>
      <c r="H2242" s="2">
        <v>3.1643300000000005</v>
      </c>
      <c r="I2242" s="2">
        <v>3.2051459999999987</v>
      </c>
      <c r="J2242" s="2">
        <v>3.1284364999999967</v>
      </c>
      <c r="K2242" s="17" t="s">
        <v>50</v>
      </c>
      <c r="L2242" s="17" t="s">
        <v>53</v>
      </c>
      <c r="M2242" s="17" t="s">
        <v>52</v>
      </c>
    </row>
    <row r="2243" spans="1:13" ht="13.5" x14ac:dyDescent="0.25">
      <c r="A2243" s="3">
        <v>45268</v>
      </c>
      <c r="B2243" s="2">
        <v>3.1608000000000001</v>
      </c>
      <c r="C2243" s="2">
        <v>49.105775426883042</v>
      </c>
      <c r="D2243" s="2">
        <v>1.4633792668531154E-2</v>
      </c>
      <c r="E2243" s="2">
        <v>3.5373535510163201E-2</v>
      </c>
      <c r="F2243" s="2">
        <v>3.1312799999999998</v>
      </c>
      <c r="G2243" s="2">
        <v>3.1347800000000001</v>
      </c>
      <c r="H2243" s="2">
        <v>3.1617199999999999</v>
      </c>
      <c r="I2243" s="2">
        <v>3.2023659999999983</v>
      </c>
      <c r="J2243" s="2">
        <v>3.1303319999999974</v>
      </c>
      <c r="K2243" s="17" t="s">
        <v>50</v>
      </c>
      <c r="L2243" s="17" t="s">
        <v>53</v>
      </c>
      <c r="M2243" s="17" t="s">
        <v>51</v>
      </c>
    </row>
    <row r="2244" spans="1:13" ht="13.5" x14ac:dyDescent="0.25">
      <c r="A2244" s="3">
        <v>45271</v>
      </c>
      <c r="B2244" s="2">
        <v>3.1261000000000001</v>
      </c>
      <c r="C2244" s="2">
        <v>44.201698151455027</v>
      </c>
      <c r="D2244" s="2">
        <v>1.3308791693659394E-2</v>
      </c>
      <c r="E2244" s="2">
        <v>2.9284460721456719E-2</v>
      </c>
      <c r="F2244" s="2">
        <v>3.13476</v>
      </c>
      <c r="G2244" s="2">
        <v>3.1321699999999999</v>
      </c>
      <c r="H2244" s="2">
        <v>3.1573750000000005</v>
      </c>
      <c r="I2244" s="2">
        <v>3.1988919999999985</v>
      </c>
      <c r="J2244" s="2">
        <v>3.131932999999997</v>
      </c>
      <c r="K2244" s="17" t="s">
        <v>50</v>
      </c>
      <c r="L2244" s="17" t="s">
        <v>53</v>
      </c>
      <c r="M2244" s="17" t="s">
        <v>51</v>
      </c>
    </row>
    <row r="2245" spans="1:13" ht="13.5" x14ac:dyDescent="0.25">
      <c r="A2245" s="3">
        <v>45272</v>
      </c>
      <c r="B2245" s="2">
        <v>3.1695000000000002</v>
      </c>
      <c r="C2245" s="2">
        <v>50.817470207486508</v>
      </c>
      <c r="D2245" s="2">
        <v>9.2016394575784588E-3</v>
      </c>
      <c r="E2245" s="2">
        <v>2.019283368089891E-2</v>
      </c>
      <c r="F2245" s="2">
        <v>3.1469200000000002</v>
      </c>
      <c r="G2245" s="2">
        <v>3.1338999999999997</v>
      </c>
      <c r="H2245" s="2">
        <v>3.1565050000000001</v>
      </c>
      <c r="I2245" s="2">
        <v>3.1966339999999986</v>
      </c>
      <c r="J2245" s="2">
        <v>3.1337914999999965</v>
      </c>
      <c r="K2245" s="17" t="s">
        <v>50</v>
      </c>
      <c r="L2245" s="17" t="s">
        <v>53</v>
      </c>
      <c r="M2245" s="17" t="s">
        <v>51</v>
      </c>
    </row>
    <row r="2246" spans="1:13" ht="13.5" x14ac:dyDescent="0.25">
      <c r="A2246" s="3">
        <v>45273</v>
      </c>
      <c r="B2246" s="2">
        <v>3.1261000000000001</v>
      </c>
      <c r="C2246" s="2">
        <v>45.063481842741588</v>
      </c>
      <c r="D2246" s="2">
        <v>1.0219663894181163E-2</v>
      </c>
      <c r="E2246" s="2">
        <v>4.9561644044270534E-3</v>
      </c>
      <c r="F2246" s="2">
        <v>3.13998</v>
      </c>
      <c r="G2246" s="2">
        <v>3.1304300000000005</v>
      </c>
      <c r="H2246" s="2">
        <v>3.1521600000000003</v>
      </c>
      <c r="I2246" s="2">
        <v>3.1935079999999982</v>
      </c>
      <c r="J2246" s="2">
        <v>3.1354734999999967</v>
      </c>
      <c r="K2246" s="17" t="s">
        <v>47</v>
      </c>
      <c r="L2246" s="17" t="s">
        <v>53</v>
      </c>
      <c r="M2246" s="17" t="s">
        <v>46</v>
      </c>
    </row>
    <row r="2247" spans="1:13" ht="13.5" x14ac:dyDescent="0.25">
      <c r="A2247" s="3">
        <v>45274</v>
      </c>
      <c r="B2247" s="2">
        <v>3.1173999999999999</v>
      </c>
      <c r="C2247" s="2">
        <v>43.988238612729134</v>
      </c>
      <c r="D2247" s="2">
        <v>6.6022224824693332E-3</v>
      </c>
      <c r="E2247" s="2">
        <v>-1.2895204327137474E-2</v>
      </c>
      <c r="F2247" s="2">
        <v>3.13998</v>
      </c>
      <c r="G2247" s="2">
        <v>3.1295600000000001</v>
      </c>
      <c r="H2247" s="2">
        <v>3.1473799999999996</v>
      </c>
      <c r="I2247" s="2">
        <v>3.1902079999999984</v>
      </c>
      <c r="J2247" s="2">
        <v>3.1372734999999965</v>
      </c>
      <c r="K2247" s="17" t="s">
        <v>47</v>
      </c>
      <c r="L2247" s="17" t="s">
        <v>53</v>
      </c>
      <c r="M2247" s="17" t="s">
        <v>53</v>
      </c>
    </row>
    <row r="2248" spans="1:13" ht="13.5" x14ac:dyDescent="0.25">
      <c r="A2248" s="3">
        <v>45275</v>
      </c>
      <c r="B2248" s="2">
        <v>3.1695000000000002</v>
      </c>
      <c r="C2248" s="2">
        <v>51.457941318337809</v>
      </c>
      <c r="D2248" s="2">
        <v>-4.0673082245135106E-3</v>
      </c>
      <c r="E2248" s="2">
        <v>-3.0347976283767286E-2</v>
      </c>
      <c r="F2248" s="2">
        <v>3.1417200000000003</v>
      </c>
      <c r="G2248" s="2">
        <v>3.1364999999999998</v>
      </c>
      <c r="H2248" s="2">
        <v>3.1452049999999998</v>
      </c>
      <c r="I2248" s="2">
        <v>3.1879499999999985</v>
      </c>
      <c r="J2248" s="2">
        <v>3.1392934999999973</v>
      </c>
      <c r="K2248" s="17" t="s">
        <v>47</v>
      </c>
      <c r="L2248" s="17" t="s">
        <v>53</v>
      </c>
      <c r="M2248" s="17" t="s">
        <v>54</v>
      </c>
    </row>
    <row r="2249" spans="1:13" ht="13.5" x14ac:dyDescent="0.25">
      <c r="A2249" s="3">
        <v>45278</v>
      </c>
      <c r="B2249" s="2">
        <v>3.1261000000000001</v>
      </c>
      <c r="C2249" s="2">
        <v>45.959539830150689</v>
      </c>
      <c r="D2249" s="2">
        <v>-8.6332675165992079E-3</v>
      </c>
      <c r="E2249" s="2">
        <v>-4.8111116686224344E-2</v>
      </c>
      <c r="F2249" s="2">
        <v>3.1417200000000003</v>
      </c>
      <c r="G2249" s="2">
        <v>3.1382400000000001</v>
      </c>
      <c r="H2249" s="2">
        <v>3.1408600000000004</v>
      </c>
      <c r="I2249" s="2">
        <v>3.1851699999999989</v>
      </c>
      <c r="J2249" s="2">
        <v>3.1412179999999972</v>
      </c>
      <c r="K2249" s="17" t="s">
        <v>47</v>
      </c>
      <c r="L2249" s="17" t="s">
        <v>53</v>
      </c>
      <c r="M2249" s="17" t="s">
        <v>53</v>
      </c>
    </row>
    <row r="2250" spans="1:13" ht="13.5" x14ac:dyDescent="0.25">
      <c r="A2250" s="3">
        <v>45279</v>
      </c>
      <c r="B2250" s="2">
        <v>3.1261000000000001</v>
      </c>
      <c r="C2250" s="2">
        <v>45.959539830150689</v>
      </c>
      <c r="D2250" s="2">
        <v>-1.2310491833571025E-2</v>
      </c>
      <c r="E2250" s="2">
        <v>-6.5081978972806001E-2</v>
      </c>
      <c r="F2250" s="2">
        <v>3.1330400000000003</v>
      </c>
      <c r="G2250" s="2">
        <v>3.1399800000000004</v>
      </c>
      <c r="H2250" s="2">
        <v>3.1365150000000002</v>
      </c>
      <c r="I2250" s="2">
        <v>3.1823899999999994</v>
      </c>
      <c r="J2250" s="2">
        <v>3.143303999999997</v>
      </c>
      <c r="K2250" s="17" t="s">
        <v>47</v>
      </c>
      <c r="L2250" s="17" t="s">
        <v>53</v>
      </c>
      <c r="M2250" s="17" t="s">
        <v>46</v>
      </c>
    </row>
    <row r="2251" spans="1:13" ht="13.5" x14ac:dyDescent="0.25">
      <c r="A2251" s="3">
        <v>45280</v>
      </c>
      <c r="B2251" s="2">
        <v>3.1435</v>
      </c>
      <c r="C2251" s="2">
        <v>48.517380917618887</v>
      </c>
      <c r="D2251" s="2">
        <v>-8.5230124028958798E-3</v>
      </c>
      <c r="E2251" s="2">
        <v>-7.8266087314248195E-2</v>
      </c>
      <c r="F2251" s="2">
        <v>3.13652</v>
      </c>
      <c r="G2251" s="2">
        <v>3.1382500000000002</v>
      </c>
      <c r="H2251" s="2">
        <v>3.1373850000000005</v>
      </c>
      <c r="I2251" s="2">
        <v>3.1801319999999986</v>
      </c>
      <c r="J2251" s="2">
        <v>3.1454769999999974</v>
      </c>
      <c r="K2251" s="17" t="s">
        <v>47</v>
      </c>
      <c r="L2251" s="17" t="s">
        <v>53</v>
      </c>
      <c r="M2251" s="17" t="s">
        <v>54</v>
      </c>
    </row>
    <row r="2252" spans="1:13" ht="13.5" x14ac:dyDescent="0.25">
      <c r="A2252" s="3">
        <v>45281</v>
      </c>
      <c r="B2252" s="2">
        <v>3.1261000000000001</v>
      </c>
      <c r="C2252" s="2">
        <v>46.164255679332364</v>
      </c>
      <c r="D2252" s="2">
        <v>-1.0649368832960526E-2</v>
      </c>
      <c r="E2252" s="2">
        <v>-8.8925163372885391E-2</v>
      </c>
      <c r="F2252" s="2">
        <v>3.1382600000000003</v>
      </c>
      <c r="G2252" s="2">
        <v>3.1391200000000001</v>
      </c>
      <c r="H2252" s="2">
        <v>3.1352150000000005</v>
      </c>
      <c r="I2252" s="2">
        <v>3.177525999999999</v>
      </c>
      <c r="J2252" s="2">
        <v>3.147764999999997</v>
      </c>
      <c r="K2252" s="17" t="s">
        <v>47</v>
      </c>
      <c r="L2252" s="17" t="s">
        <v>53</v>
      </c>
      <c r="M2252" s="17" t="s">
        <v>54</v>
      </c>
    </row>
    <row r="2253" spans="1:13" ht="13.5" x14ac:dyDescent="0.25">
      <c r="A2253" s="3">
        <v>45282</v>
      </c>
      <c r="B2253" s="2">
        <v>3.1261000000000001</v>
      </c>
      <c r="C2253" s="2">
        <v>46.164255679332349</v>
      </c>
      <c r="D2253" s="2">
        <v>-5.6161794965956524E-3</v>
      </c>
      <c r="E2253" s="2">
        <v>-9.7958102017293686E-2</v>
      </c>
      <c r="F2253" s="2">
        <v>3.1295799999999998</v>
      </c>
      <c r="G2253" s="2">
        <v>3.1356500000000005</v>
      </c>
      <c r="H2253" s="2">
        <v>3.1352150000000001</v>
      </c>
      <c r="I2253" s="2">
        <v>3.174745999999999</v>
      </c>
      <c r="J2253" s="2">
        <v>3.1498509999999968</v>
      </c>
      <c r="K2253" s="17" t="s">
        <v>47</v>
      </c>
      <c r="L2253" s="17" t="s">
        <v>53</v>
      </c>
      <c r="M2253" s="17" t="s">
        <v>46</v>
      </c>
    </row>
    <row r="2254" spans="1:13" ht="13.5" x14ac:dyDescent="0.25">
      <c r="A2254" s="3">
        <v>45285</v>
      </c>
      <c r="B2254" s="2">
        <v>3.1261000000000001</v>
      </c>
      <c r="C2254" s="2">
        <v>46.164255679332349</v>
      </c>
      <c r="D2254" s="2">
        <v>-6.5518154353796376E-3</v>
      </c>
      <c r="E2254" s="2">
        <v>-0.1061643660639774</v>
      </c>
      <c r="F2254" s="2">
        <v>3.1295800000000007</v>
      </c>
      <c r="G2254" s="2">
        <v>3.1356500000000005</v>
      </c>
      <c r="H2254" s="2">
        <v>3.1339100000000006</v>
      </c>
      <c r="I2254" s="2">
        <v>3.1721399999999993</v>
      </c>
      <c r="J2254" s="2">
        <v>3.1519369999999971</v>
      </c>
      <c r="K2254" s="17" t="s">
        <v>50</v>
      </c>
      <c r="L2254" s="17" t="s">
        <v>53</v>
      </c>
      <c r="M2254" s="17" t="s">
        <v>53</v>
      </c>
    </row>
    <row r="2255" spans="1:13" ht="13.5" x14ac:dyDescent="0.25">
      <c r="A2255" s="3">
        <v>45286</v>
      </c>
      <c r="B2255" s="2">
        <v>3.1261000000000001</v>
      </c>
      <c r="C2255" s="2">
        <v>46.164255679332349</v>
      </c>
      <c r="D2255" s="2">
        <v>-5.3327589527762953E-4</v>
      </c>
      <c r="E2255" s="2">
        <v>-0.11096312252430912</v>
      </c>
      <c r="F2255" s="2">
        <v>3.1295800000000007</v>
      </c>
      <c r="G2255" s="2">
        <v>3.1313100000000005</v>
      </c>
      <c r="H2255" s="2">
        <v>3.1326050000000003</v>
      </c>
      <c r="I2255" s="2">
        <v>3.1695339999999992</v>
      </c>
      <c r="J2255" s="2">
        <v>3.1539019999999964</v>
      </c>
      <c r="K2255" s="17" t="s">
        <v>50</v>
      </c>
      <c r="L2255" s="17" t="s">
        <v>53</v>
      </c>
      <c r="M2255" s="17" t="s">
        <v>53</v>
      </c>
    </row>
    <row r="2256" spans="1:13" ht="13.5" x14ac:dyDescent="0.25">
      <c r="A2256" s="3">
        <v>45287</v>
      </c>
      <c r="B2256" s="2">
        <v>3.1261000000000001</v>
      </c>
      <c r="C2256" s="2">
        <v>46.164255679332349</v>
      </c>
      <c r="D2256" s="2">
        <v>-1.9941548778725782E-3</v>
      </c>
      <c r="E2256" s="2">
        <v>-0.10560951634678629</v>
      </c>
      <c r="F2256" s="2">
        <v>3.1261000000000001</v>
      </c>
      <c r="G2256" s="2">
        <v>3.1313100000000005</v>
      </c>
      <c r="H2256" s="2">
        <v>3.1308700000000007</v>
      </c>
      <c r="I2256" s="2">
        <v>3.1671019999999994</v>
      </c>
      <c r="J2256" s="2">
        <v>3.1559879999999962</v>
      </c>
      <c r="K2256" s="17" t="s">
        <v>47</v>
      </c>
      <c r="L2256" s="17" t="s">
        <v>53</v>
      </c>
      <c r="M2256" s="17" t="s">
        <v>46</v>
      </c>
    </row>
    <row r="2257" spans="1:13" ht="13.5" x14ac:dyDescent="0.25">
      <c r="A2257" s="3">
        <v>45288</v>
      </c>
      <c r="B2257" s="2">
        <v>3.1261000000000001</v>
      </c>
      <c r="C2257" s="2">
        <v>46.164255679332349</v>
      </c>
      <c r="D2257" s="2">
        <v>-4.4544543100726308E-3</v>
      </c>
      <c r="E2257" s="2">
        <v>-9.5646505497642323E-2</v>
      </c>
      <c r="F2257" s="2">
        <v>3.1261000000000001</v>
      </c>
      <c r="G2257" s="2">
        <v>3.1321800000000009</v>
      </c>
      <c r="H2257" s="2">
        <v>3.1308700000000007</v>
      </c>
      <c r="I2257" s="2">
        <v>3.1646699999999996</v>
      </c>
      <c r="J2257" s="2">
        <v>3.1580739999999965</v>
      </c>
      <c r="K2257" s="17" t="s">
        <v>53</v>
      </c>
      <c r="L2257" s="17" t="s">
        <v>53</v>
      </c>
      <c r="M2257" s="17" t="s">
        <v>53</v>
      </c>
    </row>
    <row r="2258" spans="1:13" ht="13.5" x14ac:dyDescent="0.25">
      <c r="A2258" s="3">
        <v>45289</v>
      </c>
      <c r="B2258" s="2">
        <v>3.1261000000000001</v>
      </c>
      <c r="C2258" s="2">
        <v>46.164255679332342</v>
      </c>
      <c r="D2258" s="2">
        <v>1.5849629930198006E-3</v>
      </c>
      <c r="E2258" s="2">
        <v>-8.7600911080035204E-2</v>
      </c>
      <c r="F2258" s="2">
        <v>3.1261000000000001</v>
      </c>
      <c r="G2258" s="2">
        <v>3.1278400000000004</v>
      </c>
      <c r="H2258" s="2">
        <v>3.1321700000000003</v>
      </c>
      <c r="I2258" s="2">
        <v>3.1622379999999999</v>
      </c>
      <c r="J2258" s="2">
        <v>3.1600389999999958</v>
      </c>
      <c r="K2258" s="17" t="s">
        <v>53</v>
      </c>
      <c r="L2258" s="17" t="s">
        <v>53</v>
      </c>
      <c r="M2258" s="17" t="s">
        <v>53</v>
      </c>
    </row>
    <row r="2259" spans="1:13" ht="13.5" x14ac:dyDescent="0.25">
      <c r="A2259" s="3">
        <v>45293</v>
      </c>
      <c r="B2259" s="2">
        <v>3.1522000000000001</v>
      </c>
      <c r="C2259" s="2">
        <v>52.027332731950786</v>
      </c>
      <c r="D2259" s="2">
        <v>-1.8170315757028987E-3</v>
      </c>
      <c r="E2259" s="2">
        <v>-7.8651811885670414E-2</v>
      </c>
      <c r="F2259" s="2">
        <v>3.1313200000000001</v>
      </c>
      <c r="G2259" s="2">
        <v>3.1304500000000006</v>
      </c>
      <c r="H2259" s="2">
        <v>3.1343450000000006</v>
      </c>
      <c r="I2259" s="2">
        <v>3.1603279999999994</v>
      </c>
      <c r="J2259" s="2">
        <v>3.1620534999999963</v>
      </c>
      <c r="K2259" s="17" t="s">
        <v>50</v>
      </c>
      <c r="L2259" s="17" t="s">
        <v>53</v>
      </c>
      <c r="M2259" s="17" t="s">
        <v>51</v>
      </c>
    </row>
    <row r="2260" spans="1:13" ht="13.5" x14ac:dyDescent="0.25">
      <c r="A2260" s="3">
        <v>45294</v>
      </c>
      <c r="B2260" s="2">
        <v>3.1695000000000002</v>
      </c>
      <c r="C2260" s="2">
        <v>55.48772217191722</v>
      </c>
      <c r="D2260" s="2">
        <v>-6.040622402187612E-3</v>
      </c>
      <c r="E2260" s="2">
        <v>-7.0818869172163373E-2</v>
      </c>
      <c r="F2260" s="2">
        <v>3.1399999999999997</v>
      </c>
      <c r="G2260" s="2">
        <v>3.1347900000000006</v>
      </c>
      <c r="H2260" s="2">
        <v>3.1373850000000005</v>
      </c>
      <c r="I2260" s="2">
        <v>3.1594579999999994</v>
      </c>
      <c r="J2260" s="2">
        <v>3.1645184999999958</v>
      </c>
      <c r="K2260" s="17" t="s">
        <v>50</v>
      </c>
      <c r="L2260" s="17" t="s">
        <v>53</v>
      </c>
      <c r="M2260" s="17" t="s">
        <v>51</v>
      </c>
    </row>
    <row r="2261" spans="1:13" ht="13.5" x14ac:dyDescent="0.25">
      <c r="A2261" s="3">
        <v>45295</v>
      </c>
      <c r="B2261" s="2">
        <v>3.1695000000000002</v>
      </c>
      <c r="C2261" s="2">
        <v>55.48772217191722</v>
      </c>
      <c r="D2261" s="2">
        <v>-7.0985283499784835E-3</v>
      </c>
      <c r="E2261" s="2">
        <v>-6.3688335223270415E-2</v>
      </c>
      <c r="F2261" s="2">
        <v>3.1486800000000001</v>
      </c>
      <c r="G2261" s="2">
        <v>3.1373900000000003</v>
      </c>
      <c r="H2261" s="2">
        <v>3.1378200000000005</v>
      </c>
      <c r="I2261" s="2">
        <v>3.158588</v>
      </c>
      <c r="J2261" s="2">
        <v>3.1668619999999952</v>
      </c>
      <c r="K2261" s="17" t="s">
        <v>50</v>
      </c>
      <c r="L2261" s="17" t="s">
        <v>53</v>
      </c>
      <c r="M2261" s="17" t="s">
        <v>51</v>
      </c>
    </row>
    <row r="2262" spans="1:13" ht="13.5" x14ac:dyDescent="0.25">
      <c r="A2262" s="3">
        <v>45296</v>
      </c>
      <c r="B2262" s="2">
        <v>3.1695000000000002</v>
      </c>
      <c r="C2262" s="2">
        <v>55.48772217191722</v>
      </c>
      <c r="D2262" s="2">
        <v>-1.081969650451553E-2</v>
      </c>
      <c r="E2262" s="2">
        <v>-5.7333815760691187E-2</v>
      </c>
      <c r="F2262" s="2">
        <v>3.1573599999999997</v>
      </c>
      <c r="G2262" s="2">
        <v>3.1417299999999999</v>
      </c>
      <c r="H2262" s="2">
        <v>3.140425</v>
      </c>
      <c r="I2262" s="2">
        <v>3.157718</v>
      </c>
      <c r="J2262" s="2">
        <v>3.1691649999999951</v>
      </c>
      <c r="K2262" s="17" t="s">
        <v>50</v>
      </c>
      <c r="L2262" s="17" t="s">
        <v>53</v>
      </c>
      <c r="M2262" s="17" t="s">
        <v>51</v>
      </c>
    </row>
    <row r="2263" spans="1:13" ht="13.5" x14ac:dyDescent="0.25">
      <c r="A2263" s="3">
        <v>45299</v>
      </c>
      <c r="B2263" s="2">
        <v>3.1695000000000002</v>
      </c>
      <c r="C2263" s="2">
        <v>55.48772217191722</v>
      </c>
      <c r="D2263" s="2">
        <v>-1.4106427149756851E-2</v>
      </c>
      <c r="E2263" s="2">
        <v>-5.0618325621450834E-2</v>
      </c>
      <c r="F2263" s="2">
        <v>3.1660399999999997</v>
      </c>
      <c r="G2263" s="2">
        <v>3.1460699999999999</v>
      </c>
      <c r="H2263" s="2">
        <v>3.1408600000000004</v>
      </c>
      <c r="I2263" s="2">
        <v>3.1577179999999991</v>
      </c>
      <c r="J2263" s="2">
        <v>3.1714679999999955</v>
      </c>
      <c r="K2263" s="17" t="s">
        <v>50</v>
      </c>
      <c r="L2263" s="17" t="s">
        <v>53</v>
      </c>
      <c r="M2263" s="17" t="s">
        <v>51</v>
      </c>
    </row>
    <row r="2264" spans="1:13" ht="13.5" x14ac:dyDescent="0.25">
      <c r="A2264" s="3">
        <v>45300</v>
      </c>
      <c r="B2264" s="2">
        <v>3.1608000000000001</v>
      </c>
      <c r="C2264" s="2">
        <v>52.906349025473901</v>
      </c>
      <c r="D2264" s="2">
        <v>-1.6370886462697243E-2</v>
      </c>
      <c r="E2264" s="2">
        <v>-4.0474621263405272E-2</v>
      </c>
      <c r="F2264" s="2">
        <v>3.1677600000000004</v>
      </c>
      <c r="G2264" s="2">
        <v>3.1495399999999996</v>
      </c>
      <c r="H2264" s="2">
        <v>3.1425950000000005</v>
      </c>
      <c r="I2264" s="2">
        <v>3.1568479999999992</v>
      </c>
      <c r="J2264" s="2">
        <v>3.1737274999999947</v>
      </c>
      <c r="K2264" s="17" t="s">
        <v>50</v>
      </c>
      <c r="L2264" s="17" t="s">
        <v>53</v>
      </c>
      <c r="M2264" s="17" t="s">
        <v>51</v>
      </c>
    </row>
    <row r="2265" spans="1:13" ht="13.5" x14ac:dyDescent="0.25">
      <c r="A2265" s="3">
        <v>45301</v>
      </c>
      <c r="B2265" s="2">
        <v>3.048</v>
      </c>
      <c r="C2265" s="2">
        <v>32.072740719764269</v>
      </c>
      <c r="D2265" s="2">
        <v>-9.9983587282470587E-3</v>
      </c>
      <c r="E2265" s="2">
        <v>-2.8525268287240547E-2</v>
      </c>
      <c r="F2265" s="2">
        <v>3.1434600000000001</v>
      </c>
      <c r="G2265" s="2">
        <v>3.1417299999999999</v>
      </c>
      <c r="H2265" s="2">
        <v>3.1365200000000004</v>
      </c>
      <c r="I2265" s="2">
        <v>3.1537219999999992</v>
      </c>
      <c r="J2265" s="2">
        <v>3.175422999999995</v>
      </c>
      <c r="K2265" s="17" t="s">
        <v>47</v>
      </c>
      <c r="L2265" s="17" t="s">
        <v>53</v>
      </c>
      <c r="M2265" s="17" t="s">
        <v>46</v>
      </c>
    </row>
    <row r="2266" spans="1:13" ht="13.5" x14ac:dyDescent="0.25">
      <c r="A2266" s="3">
        <v>45302</v>
      </c>
      <c r="B2266" s="2">
        <v>3.1522000000000001</v>
      </c>
      <c r="C2266" s="2">
        <v>51.192631198579981</v>
      </c>
      <c r="D2266" s="2">
        <v>-1.1720186187258452E-2</v>
      </c>
      <c r="E2266" s="2">
        <v>-1.6873252018042878E-2</v>
      </c>
      <c r="F2266" s="2">
        <v>3.14</v>
      </c>
      <c r="G2266" s="2">
        <v>3.1443400000000006</v>
      </c>
      <c r="H2266" s="2">
        <v>3.1378250000000003</v>
      </c>
      <c r="I2266" s="2">
        <v>3.1526799999999984</v>
      </c>
      <c r="J2266" s="2">
        <v>3.1776394999999957</v>
      </c>
      <c r="K2266" s="17" t="s">
        <v>47</v>
      </c>
      <c r="L2266" s="17" t="s">
        <v>53</v>
      </c>
      <c r="M2266" s="17" t="s">
        <v>46</v>
      </c>
    </row>
    <row r="2267" spans="1:13" ht="13.5" x14ac:dyDescent="0.25">
      <c r="A2267" s="3">
        <v>45303</v>
      </c>
      <c r="B2267" s="2">
        <v>3.1261000000000001</v>
      </c>
      <c r="C2267" s="2">
        <v>47.58000317412295</v>
      </c>
      <c r="D2267" s="2">
        <v>-1.1299735493467189E-2</v>
      </c>
      <c r="E2267" s="2">
        <v>-8.3687929376529586E-3</v>
      </c>
      <c r="F2267" s="2">
        <v>3.1313200000000001</v>
      </c>
      <c r="G2267" s="2">
        <v>3.1443400000000006</v>
      </c>
      <c r="H2267" s="2">
        <v>3.1382600000000003</v>
      </c>
      <c r="I2267" s="2">
        <v>3.1519859999999991</v>
      </c>
      <c r="J2267" s="2">
        <v>3.1797254999999955</v>
      </c>
      <c r="K2267" s="17" t="s">
        <v>47</v>
      </c>
      <c r="L2267" s="17" t="s">
        <v>53</v>
      </c>
      <c r="M2267" s="17" t="s">
        <v>46</v>
      </c>
    </row>
    <row r="2268" spans="1:13" ht="13.5" x14ac:dyDescent="0.25">
      <c r="A2268" s="3">
        <v>45306</v>
      </c>
      <c r="B2268" s="2">
        <v>3.1173999999999999</v>
      </c>
      <c r="C2268" s="2">
        <v>46.404459043267629</v>
      </c>
      <c r="D2268" s="2">
        <v>-1.0197106197835648E-2</v>
      </c>
      <c r="E2268" s="2">
        <v>-1.2141047811000593E-3</v>
      </c>
      <c r="F2268" s="2">
        <v>3.1209000000000002</v>
      </c>
      <c r="G2268" s="2">
        <v>3.1434700000000002</v>
      </c>
      <c r="H2268" s="2">
        <v>3.1356550000000007</v>
      </c>
      <c r="I2268" s="2">
        <v>3.151117999999999</v>
      </c>
      <c r="J2268" s="2">
        <v>3.1813639999999954</v>
      </c>
      <c r="K2268" s="17" t="s">
        <v>47</v>
      </c>
      <c r="L2268" s="17" t="s">
        <v>53</v>
      </c>
      <c r="M2268" s="17" t="s">
        <v>46</v>
      </c>
    </row>
    <row r="2269" spans="1:13" ht="13.5" x14ac:dyDescent="0.25">
      <c r="A2269" s="3">
        <v>45307</v>
      </c>
      <c r="B2269" s="2">
        <v>3.1608000000000001</v>
      </c>
      <c r="C2269" s="2">
        <v>52.684635177508383</v>
      </c>
      <c r="D2269" s="2">
        <v>-8.3173014084061414E-3</v>
      </c>
      <c r="E2269" s="2">
        <v>5.5364107785873589E-3</v>
      </c>
      <c r="F2269" s="2">
        <v>3.1208999999999998</v>
      </c>
      <c r="G2269" s="2">
        <v>3.1443300000000001</v>
      </c>
      <c r="H2269" s="2">
        <v>3.1373900000000008</v>
      </c>
      <c r="I2269" s="2">
        <v>3.1511179999999985</v>
      </c>
      <c r="J2269" s="2">
        <v>3.1830979999999953</v>
      </c>
      <c r="K2269" s="17" t="s">
        <v>47</v>
      </c>
      <c r="L2269" s="17" t="s">
        <v>53</v>
      </c>
      <c r="M2269" s="17" t="s">
        <v>53</v>
      </c>
    </row>
    <row r="2270" spans="1:13" ht="13.5" x14ac:dyDescent="0.25">
      <c r="A2270" s="3">
        <v>45308</v>
      </c>
      <c r="B2270" s="2">
        <v>3.1435</v>
      </c>
      <c r="C2270" s="2">
        <v>50.161421347912722</v>
      </c>
      <c r="D2270" s="2">
        <v>-2.9047215715776176E-3</v>
      </c>
      <c r="E2270" s="2">
        <v>9.3961098532844359E-3</v>
      </c>
      <c r="F2270" s="2">
        <v>3.1399999999999997</v>
      </c>
      <c r="G2270" s="2">
        <v>3.1417299999999999</v>
      </c>
      <c r="H2270" s="2">
        <v>3.1382600000000007</v>
      </c>
      <c r="I2270" s="2">
        <v>3.1502499999999984</v>
      </c>
      <c r="J2270" s="2">
        <v>3.1847454999999965</v>
      </c>
      <c r="K2270" s="17" t="s">
        <v>47</v>
      </c>
      <c r="L2270" s="17" t="s">
        <v>53</v>
      </c>
      <c r="M2270" s="17" t="s">
        <v>54</v>
      </c>
    </row>
    <row r="2271" spans="1:13" ht="13.5" x14ac:dyDescent="0.25">
      <c r="A2271" s="3">
        <v>45309</v>
      </c>
      <c r="B2271" s="2">
        <v>3.1695000000000002</v>
      </c>
      <c r="C2271" s="2">
        <v>53.746713911529397</v>
      </c>
      <c r="D2271" s="2">
        <v>-2.6062373279112094E-4</v>
      </c>
      <c r="E2271" s="2">
        <v>9.977532638651183E-3</v>
      </c>
      <c r="F2271" s="2">
        <v>3.1434599999999997</v>
      </c>
      <c r="G2271" s="2">
        <v>3.1417299999999999</v>
      </c>
      <c r="H2271" s="2">
        <v>3.1395600000000004</v>
      </c>
      <c r="I2271" s="2">
        <v>3.1505959999999984</v>
      </c>
      <c r="J2271" s="2">
        <v>3.1866039999999964</v>
      </c>
      <c r="K2271" s="17" t="s">
        <v>47</v>
      </c>
      <c r="L2271" s="17" t="s">
        <v>53</v>
      </c>
      <c r="M2271" s="17" t="s">
        <v>54</v>
      </c>
    </row>
    <row r="2272" spans="1:13" ht="13.5" x14ac:dyDescent="0.25">
      <c r="A2272" s="3">
        <v>45310</v>
      </c>
      <c r="B2272" s="2">
        <v>3.1695000000000002</v>
      </c>
      <c r="C2272" s="2">
        <v>53.746713911529397</v>
      </c>
      <c r="D2272" s="2">
        <v>1.8139329640680657E-3</v>
      </c>
      <c r="E2272" s="2">
        <v>6.4570152843761329E-3</v>
      </c>
      <c r="F2272" s="2">
        <v>3.1521400000000002</v>
      </c>
      <c r="G2272" s="2">
        <v>3.1417299999999999</v>
      </c>
      <c r="H2272" s="2">
        <v>3.1417300000000008</v>
      </c>
      <c r="I2272" s="2">
        <v>3.1502479999999986</v>
      </c>
      <c r="J2272" s="2">
        <v>3.188462499999996</v>
      </c>
      <c r="K2272" s="17" t="s">
        <v>47</v>
      </c>
      <c r="L2272" s="17" t="s">
        <v>53</v>
      </c>
      <c r="M2272" s="17" t="s">
        <v>54</v>
      </c>
    </row>
    <row r="2273" spans="1:13" ht="13.5" x14ac:dyDescent="0.25">
      <c r="A2273" s="3">
        <v>45313</v>
      </c>
      <c r="B2273" s="2">
        <v>3.1695000000000002</v>
      </c>
      <c r="C2273" s="2">
        <v>53.746713911529397</v>
      </c>
      <c r="D2273" s="2">
        <v>3.418626296774363E-3</v>
      </c>
      <c r="E2273" s="2">
        <v>-2.4122625360815863E-3</v>
      </c>
      <c r="F2273" s="2">
        <v>3.16256</v>
      </c>
      <c r="G2273" s="2">
        <v>3.1417299999999999</v>
      </c>
      <c r="H2273" s="2">
        <v>3.1439000000000004</v>
      </c>
      <c r="I2273" s="2">
        <v>3.1493779999999987</v>
      </c>
      <c r="J2273" s="2">
        <v>3.190320999999996</v>
      </c>
      <c r="K2273" s="17" t="s">
        <v>47</v>
      </c>
      <c r="L2273" s="17" t="s">
        <v>53</v>
      </c>
      <c r="M2273" s="17" t="s">
        <v>54</v>
      </c>
    </row>
    <row r="2274" spans="1:13" ht="13.5" x14ac:dyDescent="0.25">
      <c r="A2274" s="3">
        <v>45314</v>
      </c>
      <c r="B2274" s="2">
        <v>3.1261000000000001</v>
      </c>
      <c r="C2274" s="2">
        <v>46.737141441291506</v>
      </c>
      <c r="D2274" s="2">
        <v>6.5132592349712581E-3</v>
      </c>
      <c r="E2274" s="2">
        <v>-1.6381491298518975E-2</v>
      </c>
      <c r="F2274" s="2">
        <v>3.1556200000000003</v>
      </c>
      <c r="G2274" s="2">
        <v>3.1382599999999998</v>
      </c>
      <c r="H2274" s="2">
        <v>3.1438999999999999</v>
      </c>
      <c r="I2274" s="2">
        <v>3.1476399999999982</v>
      </c>
      <c r="J2274" s="2">
        <v>3.1920029999999961</v>
      </c>
      <c r="K2274" s="17" t="s">
        <v>47</v>
      </c>
      <c r="L2274" s="17" t="s">
        <v>53</v>
      </c>
      <c r="M2274" s="17" t="s">
        <v>46</v>
      </c>
    </row>
    <row r="2275" spans="1:13" ht="13.5" x14ac:dyDescent="0.25">
      <c r="A2275" s="3">
        <v>45315</v>
      </c>
      <c r="B2275" s="2">
        <v>3.1608000000000001</v>
      </c>
      <c r="C2275" s="2">
        <v>52.114489679570895</v>
      </c>
      <c r="D2275" s="2">
        <v>-1.0665170904446519E-2</v>
      </c>
      <c r="E2275" s="2">
        <v>-3.4181404405594071E-2</v>
      </c>
      <c r="F2275" s="2">
        <v>3.1590800000000003</v>
      </c>
      <c r="G2275" s="2">
        <v>3.1495399999999996</v>
      </c>
      <c r="H2275" s="2">
        <v>3.1456350000000004</v>
      </c>
      <c r="I2275" s="2">
        <v>3.1471179999999985</v>
      </c>
      <c r="J2275" s="2">
        <v>3.1938179999999958</v>
      </c>
      <c r="K2275" s="17" t="s">
        <v>50</v>
      </c>
      <c r="L2275" s="17" t="s">
        <v>53</v>
      </c>
      <c r="M2275" s="17" t="s">
        <v>51</v>
      </c>
    </row>
    <row r="2276" spans="1:13" ht="13.5" x14ac:dyDescent="0.25">
      <c r="A2276" s="3">
        <v>45316</v>
      </c>
      <c r="B2276" s="2">
        <v>3.1608000000000001</v>
      </c>
      <c r="C2276" s="2">
        <v>52.114489679570895</v>
      </c>
      <c r="D2276" s="2">
        <v>-9.2572153623446951E-3</v>
      </c>
      <c r="E2276" s="2">
        <v>-5.386452842755686E-2</v>
      </c>
      <c r="F2276" s="2">
        <v>3.15734</v>
      </c>
      <c r="G2276" s="2">
        <v>3.1503999999999999</v>
      </c>
      <c r="H2276" s="2">
        <v>3.1473700000000009</v>
      </c>
      <c r="I2276" s="2">
        <v>3.1460739999999983</v>
      </c>
      <c r="J2276" s="2">
        <v>3.1955519999999962</v>
      </c>
      <c r="K2276" s="17" t="s">
        <v>50</v>
      </c>
      <c r="L2276" s="17" t="s">
        <v>53</v>
      </c>
      <c r="M2276" s="17" t="s">
        <v>52</v>
      </c>
    </row>
    <row r="2277" spans="1:13" ht="13.5" x14ac:dyDescent="0.25">
      <c r="A2277" s="3">
        <v>45317</v>
      </c>
      <c r="B2277" s="2">
        <v>3.1261000000000001</v>
      </c>
      <c r="C2277" s="2">
        <v>46.652082240848785</v>
      </c>
      <c r="D2277" s="2">
        <v>-9.5916409021521432E-3</v>
      </c>
      <c r="E2277" s="2">
        <v>-7.1172852724531777E-2</v>
      </c>
      <c r="F2277" s="2">
        <v>3.1486600000000005</v>
      </c>
      <c r="G2277" s="2">
        <v>3.1504000000000003</v>
      </c>
      <c r="H2277" s="2">
        <v>3.1473700000000004</v>
      </c>
      <c r="I2277" s="2">
        <v>3.1443359999999978</v>
      </c>
      <c r="J2277" s="2">
        <v>3.1971124999999962</v>
      </c>
      <c r="K2277" s="17" t="s">
        <v>47</v>
      </c>
      <c r="L2277" s="17" t="s">
        <v>53</v>
      </c>
      <c r="M2277" s="17" t="s">
        <v>46</v>
      </c>
    </row>
    <row r="2278" spans="1:13" ht="13.5" x14ac:dyDescent="0.25">
      <c r="A2278" s="3">
        <v>45320</v>
      </c>
      <c r="B2278" s="2">
        <v>3.1261000000000001</v>
      </c>
      <c r="C2278" s="2">
        <v>46.652082240848777</v>
      </c>
      <c r="D2278" s="2">
        <v>-1.1082810303401747E-2</v>
      </c>
      <c r="E2278" s="2">
        <v>-8.772451779432329E-2</v>
      </c>
      <c r="F2278" s="2">
        <v>3.1399800000000004</v>
      </c>
      <c r="G2278" s="2">
        <v>3.1512700000000002</v>
      </c>
      <c r="H2278" s="2">
        <v>3.1473700000000004</v>
      </c>
      <c r="I2278" s="2">
        <v>3.1425979999999987</v>
      </c>
      <c r="J2278" s="2">
        <v>3.1986729999999959</v>
      </c>
      <c r="K2278" s="17" t="s">
        <v>47</v>
      </c>
      <c r="L2278" s="17" t="s">
        <v>53</v>
      </c>
      <c r="M2278" s="17" t="s">
        <v>46</v>
      </c>
    </row>
    <row r="2279" spans="1:13" ht="13.5" x14ac:dyDescent="0.25">
      <c r="A2279" s="3">
        <v>45321</v>
      </c>
      <c r="B2279" s="2">
        <v>3.1522000000000001</v>
      </c>
      <c r="C2279" s="2">
        <v>51.121244669471665</v>
      </c>
      <c r="D2279" s="2">
        <v>-7.480361141378733E-3</v>
      </c>
      <c r="E2279" s="2">
        <v>-0.10518787721881588</v>
      </c>
      <c r="F2279" s="2">
        <v>3.1452000000000004</v>
      </c>
      <c r="G2279" s="2">
        <v>3.1504100000000008</v>
      </c>
      <c r="H2279" s="2">
        <v>3.1473700000000004</v>
      </c>
      <c r="I2279" s="2">
        <v>3.1413819999999988</v>
      </c>
      <c r="J2279" s="2">
        <v>3.200363999999996</v>
      </c>
      <c r="K2279" s="17" t="s">
        <v>50</v>
      </c>
      <c r="L2279" s="17" t="s">
        <v>53</v>
      </c>
      <c r="M2279" s="17" t="s">
        <v>51</v>
      </c>
    </row>
    <row r="2280" spans="1:13" ht="13.5" x14ac:dyDescent="0.25">
      <c r="A2280" s="3">
        <v>45322</v>
      </c>
      <c r="B2280" s="2">
        <v>3.1435</v>
      </c>
      <c r="C2280" s="2">
        <v>49.628774545383678</v>
      </c>
      <c r="D2280" s="2">
        <v>-6.491771500005683E-3</v>
      </c>
      <c r="E2280" s="2">
        <v>-0.11938985955740686</v>
      </c>
      <c r="F2280" s="2">
        <v>3.14174</v>
      </c>
      <c r="G2280" s="2">
        <v>3.1504100000000004</v>
      </c>
      <c r="H2280" s="2">
        <v>3.1460700000000008</v>
      </c>
      <c r="I2280" s="2">
        <v>3.1399919999999986</v>
      </c>
      <c r="J2280" s="2">
        <v>3.2020114999999958</v>
      </c>
      <c r="K2280" s="17" t="s">
        <v>47</v>
      </c>
      <c r="L2280" s="17" t="s">
        <v>53</v>
      </c>
      <c r="M2280" s="17" t="s">
        <v>46</v>
      </c>
    </row>
    <row r="2281" spans="1:13" ht="13.5" x14ac:dyDescent="0.25">
      <c r="A2281" s="3">
        <v>45323</v>
      </c>
      <c r="B2281" s="2">
        <v>3.1435</v>
      </c>
      <c r="C2281" s="2">
        <v>49.628774545383678</v>
      </c>
      <c r="D2281" s="2">
        <v>-1.6432551542004958E-3</v>
      </c>
      <c r="E2281" s="2">
        <v>-0.13196696633595684</v>
      </c>
      <c r="F2281" s="2">
        <v>3.13828</v>
      </c>
      <c r="G2281" s="2">
        <v>3.1478100000000002</v>
      </c>
      <c r="H2281" s="2">
        <v>3.1447700000000007</v>
      </c>
      <c r="I2281" s="2">
        <v>3.1403399999999988</v>
      </c>
      <c r="J2281" s="2">
        <v>3.203658999999996</v>
      </c>
      <c r="K2281" s="17" t="s">
        <v>47</v>
      </c>
      <c r="L2281" s="17" t="s">
        <v>53</v>
      </c>
      <c r="M2281" s="17" t="s">
        <v>46</v>
      </c>
    </row>
    <row r="2282" spans="1:13" ht="13.5" x14ac:dyDescent="0.25">
      <c r="A2282" s="3">
        <v>45324</v>
      </c>
      <c r="B2282" s="2">
        <v>3.1435</v>
      </c>
      <c r="C2282" s="2">
        <v>49.628774545383678</v>
      </c>
      <c r="D2282" s="2">
        <v>2.4704628392844263E-3</v>
      </c>
      <c r="E2282" s="2">
        <v>-0.14233944359597944</v>
      </c>
      <c r="F2282" s="2">
        <v>3.1417599999999997</v>
      </c>
      <c r="G2282" s="2">
        <v>3.1452100000000001</v>
      </c>
      <c r="H2282" s="2">
        <v>3.1434700000000011</v>
      </c>
      <c r="I2282" s="2">
        <v>3.1398199999999985</v>
      </c>
      <c r="J2282" s="2">
        <v>3.2054279999999959</v>
      </c>
      <c r="K2282" s="17" t="s">
        <v>50</v>
      </c>
      <c r="L2282" s="17" t="s">
        <v>53</v>
      </c>
      <c r="M2282" s="17" t="s">
        <v>51</v>
      </c>
    </row>
    <row r="2283" spans="1:13" ht="13.5" x14ac:dyDescent="0.25">
      <c r="A2283" s="3">
        <v>45327</v>
      </c>
      <c r="B2283" s="2">
        <v>3.1522000000000001</v>
      </c>
      <c r="C2283" s="2">
        <v>51.400868662808136</v>
      </c>
      <c r="D2283" s="2">
        <v>5.3171596964105561E-3</v>
      </c>
      <c r="E2283" s="2">
        <v>-0.1497323663530469</v>
      </c>
      <c r="F2283" s="2">
        <v>3.1469800000000001</v>
      </c>
      <c r="G2283" s="2">
        <v>3.1434800000000003</v>
      </c>
      <c r="H2283" s="2">
        <v>3.1426050000000005</v>
      </c>
      <c r="I2283" s="2">
        <v>3.1403419999999982</v>
      </c>
      <c r="J2283" s="2">
        <v>3.207280499999996</v>
      </c>
      <c r="K2283" s="17" t="s">
        <v>50</v>
      </c>
      <c r="L2283" s="17" t="s">
        <v>53</v>
      </c>
      <c r="M2283" s="17" t="s">
        <v>51</v>
      </c>
    </row>
    <row r="2284" spans="1:13" ht="13.5" x14ac:dyDescent="0.25">
      <c r="A2284" s="3">
        <v>45328</v>
      </c>
      <c r="B2284" s="2">
        <v>3.1522000000000001</v>
      </c>
      <c r="C2284" s="2">
        <v>51.400868662808136</v>
      </c>
      <c r="D2284" s="2">
        <v>1.007111254598847E-3</v>
      </c>
      <c r="E2284" s="2">
        <v>-0.15545065189512139</v>
      </c>
      <c r="F2284" s="2">
        <v>3.1469800000000001</v>
      </c>
      <c r="G2284" s="2">
        <v>3.1460900000000001</v>
      </c>
      <c r="H2284" s="2">
        <v>3.1421750000000008</v>
      </c>
      <c r="I2284" s="2">
        <v>3.1403419999999982</v>
      </c>
      <c r="J2284" s="2">
        <v>3.2091734999999959</v>
      </c>
      <c r="K2284" s="17" t="s">
        <v>47</v>
      </c>
      <c r="L2284" s="17" t="s">
        <v>53</v>
      </c>
      <c r="M2284" s="17" t="s">
        <v>53</v>
      </c>
    </row>
    <row r="2285" spans="1:13" ht="13.5" x14ac:dyDescent="0.25">
      <c r="A2285" s="3">
        <v>45329</v>
      </c>
      <c r="B2285" s="2">
        <v>3.1608000000000001</v>
      </c>
      <c r="C2285" s="2">
        <v>53.284991713332502</v>
      </c>
      <c r="D2285" s="2">
        <v>2.022804227485242E-3</v>
      </c>
      <c r="E2285" s="2">
        <v>-0.16182239281386604</v>
      </c>
      <c r="F2285" s="2">
        <v>3.1504400000000001</v>
      </c>
      <c r="G2285" s="2">
        <v>3.1460900000000001</v>
      </c>
      <c r="H2285" s="2">
        <v>3.1478150000000005</v>
      </c>
      <c r="I2285" s="2">
        <v>3.1405139999999983</v>
      </c>
      <c r="J2285" s="2">
        <v>3.210826499999996</v>
      </c>
      <c r="K2285" s="17" t="s">
        <v>50</v>
      </c>
      <c r="L2285" s="17" t="s">
        <v>53</v>
      </c>
      <c r="M2285" s="17" t="s">
        <v>51</v>
      </c>
    </row>
    <row r="2286" spans="1:13" ht="13.5" x14ac:dyDescent="0.25">
      <c r="A2286" s="3">
        <v>45330</v>
      </c>
      <c r="B2286" s="2">
        <v>3.1261000000000001</v>
      </c>
      <c r="C2286" s="2">
        <v>45.60275714220522</v>
      </c>
      <c r="D2286" s="2">
        <v>5.3658935455302981E-3</v>
      </c>
      <c r="E2286" s="2">
        <v>-0.16821197485999381</v>
      </c>
      <c r="F2286" s="2">
        <v>3.14696</v>
      </c>
      <c r="G2286" s="2">
        <v>3.14262</v>
      </c>
      <c r="H2286" s="2">
        <v>3.1465100000000006</v>
      </c>
      <c r="I2286" s="2">
        <v>3.1398199999999985</v>
      </c>
      <c r="J2286" s="2">
        <v>3.2122654999999956</v>
      </c>
      <c r="K2286" s="17" t="s">
        <v>50</v>
      </c>
      <c r="L2286" s="17" t="s">
        <v>53</v>
      </c>
      <c r="M2286" s="17" t="s">
        <v>52</v>
      </c>
    </row>
    <row r="2287" spans="1:13" ht="13.5" x14ac:dyDescent="0.25">
      <c r="A2287" s="3">
        <v>45331</v>
      </c>
      <c r="B2287" s="2">
        <v>3.1261000000000001</v>
      </c>
      <c r="C2287" s="2">
        <v>45.60275714220522</v>
      </c>
      <c r="D2287" s="2">
        <v>2.9809533412010758E-3</v>
      </c>
      <c r="E2287" s="2">
        <v>-0.17511764567674132</v>
      </c>
      <c r="F2287" s="2">
        <v>3.1434800000000003</v>
      </c>
      <c r="G2287" s="2">
        <v>3.14262</v>
      </c>
      <c r="H2287" s="2">
        <v>3.146510000000001</v>
      </c>
      <c r="I2287" s="2">
        <v>3.1398199999999985</v>
      </c>
      <c r="J2287" s="2">
        <v>3.2135429999999956</v>
      </c>
      <c r="K2287" s="17" t="s">
        <v>50</v>
      </c>
      <c r="L2287" s="17" t="s">
        <v>53</v>
      </c>
      <c r="M2287" s="17" t="s">
        <v>52</v>
      </c>
    </row>
    <row r="2288" spans="1:13" ht="13.5" x14ac:dyDescent="0.25">
      <c r="A2288" s="3">
        <v>45334</v>
      </c>
      <c r="B2288" s="2">
        <v>3.1261000000000001</v>
      </c>
      <c r="C2288" s="2">
        <v>45.60275714220522</v>
      </c>
      <c r="D2288" s="2">
        <v>1.0784394678240439E-3</v>
      </c>
      <c r="E2288" s="2">
        <v>-0.18176662438513219</v>
      </c>
      <c r="F2288" s="2">
        <v>3.1382600000000003</v>
      </c>
      <c r="G2288" s="2">
        <v>3.14262</v>
      </c>
      <c r="H2288" s="2">
        <v>3.146945000000001</v>
      </c>
      <c r="I2288" s="2">
        <v>3.1403399999999988</v>
      </c>
      <c r="J2288" s="2">
        <v>3.2148609999999955</v>
      </c>
      <c r="K2288" s="17" t="s">
        <v>50</v>
      </c>
      <c r="L2288" s="17" t="s">
        <v>53</v>
      </c>
      <c r="M2288" s="17" t="s">
        <v>52</v>
      </c>
    </row>
    <row r="2289" spans="1:13" ht="13.5" x14ac:dyDescent="0.25">
      <c r="A2289" s="3">
        <v>45335</v>
      </c>
      <c r="B2289" s="2">
        <v>3.1956000000000002</v>
      </c>
      <c r="C2289" s="2">
        <v>60.02128380986565</v>
      </c>
      <c r="D2289" s="2">
        <v>-1.5571875209223762E-3</v>
      </c>
      <c r="E2289" s="2">
        <v>-0.1904810538867395</v>
      </c>
      <c r="F2289" s="2">
        <v>3.1469400000000003</v>
      </c>
      <c r="G2289" s="2">
        <v>3.1469600000000004</v>
      </c>
      <c r="H2289" s="2">
        <v>3.1486850000000013</v>
      </c>
      <c r="I2289" s="2">
        <v>3.1420779999999993</v>
      </c>
      <c r="J2289" s="2">
        <v>3.2162029999999957</v>
      </c>
      <c r="K2289" s="17" t="s">
        <v>50</v>
      </c>
      <c r="L2289" s="17" t="s">
        <v>53</v>
      </c>
      <c r="M2289" s="17" t="s">
        <v>51</v>
      </c>
    </row>
    <row r="2290" spans="1:13" ht="13.5" x14ac:dyDescent="0.25">
      <c r="A2290" s="3">
        <v>45336</v>
      </c>
      <c r="B2290" s="2">
        <v>3.1869000000000001</v>
      </c>
      <c r="C2290" s="2">
        <v>57.950566498249493</v>
      </c>
      <c r="D2290" s="2">
        <v>-4.792995702750602E-3</v>
      </c>
      <c r="E2290" s="2">
        <v>-0.19848548005093558</v>
      </c>
      <c r="F2290" s="2">
        <v>3.1521599999999999</v>
      </c>
      <c r="G2290" s="2">
        <v>3.1513</v>
      </c>
      <c r="H2290" s="2">
        <v>3.1508550000000008</v>
      </c>
      <c r="I2290" s="2">
        <v>3.1436419999999994</v>
      </c>
      <c r="J2290" s="2">
        <v>3.2174609999999961</v>
      </c>
      <c r="K2290" s="17" t="s">
        <v>50</v>
      </c>
      <c r="L2290" s="17" t="s">
        <v>53</v>
      </c>
      <c r="M2290" s="17" t="s">
        <v>51</v>
      </c>
    </row>
    <row r="2291" spans="1:13" ht="13.5" x14ac:dyDescent="0.25">
      <c r="A2291" s="3">
        <v>45337</v>
      </c>
      <c r="B2291" s="2">
        <v>3.1869000000000001</v>
      </c>
      <c r="C2291" s="2">
        <v>57.950566498249493</v>
      </c>
      <c r="D2291" s="2">
        <v>-7.7681389141224244E-3</v>
      </c>
      <c r="E2291" s="2">
        <v>-0.20419853709919886</v>
      </c>
      <c r="F2291" s="2">
        <v>3.16432</v>
      </c>
      <c r="G2291" s="2">
        <v>3.1556400000000004</v>
      </c>
      <c r="H2291" s="2">
        <v>3.1517250000000003</v>
      </c>
      <c r="I2291" s="2">
        <v>3.144164</v>
      </c>
      <c r="J2291" s="2">
        <v>3.2188404999999967</v>
      </c>
      <c r="K2291" s="17" t="s">
        <v>50</v>
      </c>
      <c r="L2291" s="17" t="s">
        <v>53</v>
      </c>
      <c r="M2291" s="17" t="s">
        <v>51</v>
      </c>
    </row>
    <row r="2292" spans="1:13" ht="13.5" x14ac:dyDescent="0.25">
      <c r="A2292" s="3">
        <v>45338</v>
      </c>
      <c r="B2292" s="2">
        <v>3.3344999999999998</v>
      </c>
      <c r="C2292" s="2">
        <v>74.952921560119975</v>
      </c>
      <c r="D2292" s="2">
        <v>-2.1438486000934009E-2</v>
      </c>
      <c r="E2292" s="2">
        <v>-0.20369079561506148</v>
      </c>
      <c r="F2292" s="2">
        <v>3.2059999999999995</v>
      </c>
      <c r="G2292" s="2">
        <v>3.1747400000000003</v>
      </c>
      <c r="H2292" s="2">
        <v>3.1599750000000002</v>
      </c>
      <c r="I2292" s="2">
        <v>3.1485059999999998</v>
      </c>
      <c r="J2292" s="2">
        <v>3.2209579999999964</v>
      </c>
      <c r="K2292" s="17" t="s">
        <v>50</v>
      </c>
      <c r="L2292" s="17" t="s">
        <v>53</v>
      </c>
      <c r="M2292" s="17" t="s">
        <v>51</v>
      </c>
    </row>
    <row r="2293" spans="1:13" ht="13.5" x14ac:dyDescent="0.25">
      <c r="A2293" s="3">
        <v>45341</v>
      </c>
      <c r="B2293" s="2">
        <v>3.3258000000000001</v>
      </c>
      <c r="C2293" s="2">
        <v>73.077284052616562</v>
      </c>
      <c r="D2293" s="2">
        <v>-3.2098290858112222E-2</v>
      </c>
      <c r="E2293" s="2">
        <v>-0.19203050179385259</v>
      </c>
      <c r="F2293" s="2">
        <v>3.24594</v>
      </c>
      <c r="G2293" s="2">
        <v>3.1921000000000004</v>
      </c>
      <c r="H2293" s="2">
        <v>3.1677900000000005</v>
      </c>
      <c r="I2293" s="2">
        <v>3.1518059999999997</v>
      </c>
      <c r="J2293" s="2">
        <v>3.2229104999999962</v>
      </c>
      <c r="K2293" s="17" t="s">
        <v>50</v>
      </c>
      <c r="L2293" s="17" t="s">
        <v>53</v>
      </c>
      <c r="M2293" s="17" t="s">
        <v>51</v>
      </c>
    </row>
    <row r="2294" spans="1:13" ht="13.5" x14ac:dyDescent="0.25">
      <c r="A2294" s="3">
        <v>45342</v>
      </c>
      <c r="B2294" s="2">
        <v>3.3172000000000001</v>
      </c>
      <c r="C2294" s="2">
        <v>71.181064146168069</v>
      </c>
      <c r="D2294" s="2">
        <v>-4.1425507873187772E-2</v>
      </c>
      <c r="E2294" s="2">
        <v>-0.17102548857298422</v>
      </c>
      <c r="F2294" s="2">
        <v>3.2702599999999995</v>
      </c>
      <c r="G2294" s="2">
        <v>3.2086000000000006</v>
      </c>
      <c r="H2294" s="2">
        <v>3.1773450000000003</v>
      </c>
      <c r="I2294" s="2">
        <v>3.1556279999999997</v>
      </c>
      <c r="J2294" s="2">
        <v>3.2246984999999961</v>
      </c>
      <c r="K2294" s="17" t="s">
        <v>50</v>
      </c>
      <c r="L2294" s="17" t="s">
        <v>53</v>
      </c>
      <c r="M2294" s="17" t="s">
        <v>51</v>
      </c>
    </row>
    <row r="2295" spans="1:13" ht="13.5" x14ac:dyDescent="0.25">
      <c r="A2295" s="3">
        <v>45343</v>
      </c>
      <c r="B2295" s="2">
        <v>3.3085</v>
      </c>
      <c r="C2295" s="2">
        <v>69.224160310781485</v>
      </c>
      <c r="D2295" s="2">
        <v>-4.8173891484735165E-2</v>
      </c>
      <c r="E2295" s="2">
        <v>-0.14924643998026546</v>
      </c>
      <c r="F2295" s="2">
        <v>3.2945799999999998</v>
      </c>
      <c r="G2295" s="2">
        <v>3.2233700000000001</v>
      </c>
      <c r="H2295" s="2">
        <v>3.1847300000000005</v>
      </c>
      <c r="I2295" s="2">
        <v>3.1584080000000001</v>
      </c>
      <c r="J2295" s="2">
        <v>3.2260389999999961</v>
      </c>
      <c r="K2295" s="17" t="s">
        <v>50</v>
      </c>
      <c r="L2295" s="17" t="s">
        <v>53</v>
      </c>
      <c r="M2295" s="17" t="s">
        <v>51</v>
      </c>
    </row>
    <row r="2296" spans="1:13" ht="13.5" x14ac:dyDescent="0.25">
      <c r="A2296" s="3">
        <v>45344</v>
      </c>
      <c r="B2296" s="2">
        <v>3.2997999999999998</v>
      </c>
      <c r="C2296" s="2">
        <v>67.233596808498433</v>
      </c>
      <c r="D2296" s="2">
        <v>-5.928930438284441E-2</v>
      </c>
      <c r="E2296" s="2">
        <v>-0.13087414227163408</v>
      </c>
      <c r="F2296" s="2">
        <v>3.3171599999999999</v>
      </c>
      <c r="G2296" s="2">
        <v>3.2407399999999997</v>
      </c>
      <c r="H2296" s="2">
        <v>3.1916800000000003</v>
      </c>
      <c r="I2296" s="2">
        <v>3.1618819999999999</v>
      </c>
      <c r="J2296" s="2">
        <v>3.2268909999999966</v>
      </c>
      <c r="K2296" s="17" t="s">
        <v>50</v>
      </c>
      <c r="L2296" s="17" t="s">
        <v>53</v>
      </c>
      <c r="M2296" s="17" t="s">
        <v>51</v>
      </c>
    </row>
    <row r="2297" spans="1:13" ht="13.5" x14ac:dyDescent="0.25">
      <c r="A2297" s="3">
        <v>45345</v>
      </c>
      <c r="B2297" s="2">
        <v>3.2997999999999998</v>
      </c>
      <c r="C2297" s="2">
        <v>67.233596808498433</v>
      </c>
      <c r="D2297" s="2">
        <v>-6.9301786802926202E-2</v>
      </c>
      <c r="E2297" s="2">
        <v>-0.12079516695195053</v>
      </c>
      <c r="F2297" s="2">
        <v>3.3102200000000002</v>
      </c>
      <c r="G2297" s="2">
        <v>3.2581099999999998</v>
      </c>
      <c r="H2297" s="2">
        <v>3.2003650000000001</v>
      </c>
      <c r="I2297" s="2">
        <v>3.16553</v>
      </c>
      <c r="J2297" s="2">
        <v>3.2280259999999972</v>
      </c>
      <c r="K2297" s="17" t="s">
        <v>47</v>
      </c>
      <c r="L2297" s="17" t="s">
        <v>53</v>
      </c>
      <c r="M2297" s="17" t="s">
        <v>46</v>
      </c>
    </row>
    <row r="2298" spans="1:13" ht="13.5" x14ac:dyDescent="0.25">
      <c r="A2298" s="3">
        <v>45348</v>
      </c>
      <c r="B2298" s="2">
        <v>3.3085</v>
      </c>
      <c r="C2298" s="2">
        <v>68.291069830839973</v>
      </c>
      <c r="D2298" s="2">
        <v>-7.8980491983299039E-2</v>
      </c>
      <c r="E2298" s="2">
        <v>-0.11821097208209363</v>
      </c>
      <c r="F2298" s="2">
        <v>3.3067599999999997</v>
      </c>
      <c r="G2298" s="2">
        <v>3.2763499999999999</v>
      </c>
      <c r="H2298" s="2">
        <v>3.2094849999999999</v>
      </c>
      <c r="I2298" s="2">
        <v>3.1683099999999995</v>
      </c>
      <c r="J2298" s="2">
        <v>3.2291644999999973</v>
      </c>
      <c r="K2298" s="17" t="s">
        <v>50</v>
      </c>
      <c r="L2298" s="17" t="s">
        <v>53</v>
      </c>
      <c r="M2298" s="17" t="s">
        <v>52</v>
      </c>
    </row>
    <row r="2299" spans="1:13" ht="13.5" x14ac:dyDescent="0.25">
      <c r="A2299" s="3">
        <v>45349</v>
      </c>
      <c r="B2299" s="2">
        <v>3.2997999999999998</v>
      </c>
      <c r="C2299" s="2">
        <v>65.997292132394023</v>
      </c>
      <c r="D2299" s="2">
        <v>-7.640534086269879E-2</v>
      </c>
      <c r="E2299" s="2">
        <v>-0.11760943278745498</v>
      </c>
      <c r="F2299" s="2">
        <v>3.30328</v>
      </c>
      <c r="G2299" s="2">
        <v>3.2867699999999997</v>
      </c>
      <c r="H2299" s="2">
        <v>3.2168649999999999</v>
      </c>
      <c r="I2299" s="2">
        <v>3.1717839999999997</v>
      </c>
      <c r="J2299" s="2">
        <v>3.2301784999999974</v>
      </c>
      <c r="K2299" s="17" t="s">
        <v>50</v>
      </c>
      <c r="L2299" s="17" t="s">
        <v>53</v>
      </c>
      <c r="M2299" s="17" t="s">
        <v>52</v>
      </c>
    </row>
    <row r="2300" spans="1:13" ht="13.5" x14ac:dyDescent="0.25">
      <c r="A2300" s="3">
        <v>45350</v>
      </c>
      <c r="B2300" s="2">
        <v>3.3085</v>
      </c>
      <c r="C2300" s="2">
        <v>67.18430044371371</v>
      </c>
      <c r="D2300" s="2">
        <v>-7.6687426556100835E-2</v>
      </c>
      <c r="E2300" s="2">
        <v>-0.11909873395817078</v>
      </c>
      <c r="F2300" s="2">
        <v>3.3032799999999995</v>
      </c>
      <c r="G2300" s="2">
        <v>3.2989299999999999</v>
      </c>
      <c r="H2300" s="2">
        <v>3.2251149999999997</v>
      </c>
      <c r="I2300" s="2">
        <v>3.1754319999999994</v>
      </c>
      <c r="J2300" s="2">
        <v>3.2307909999999977</v>
      </c>
      <c r="K2300" s="17" t="s">
        <v>50</v>
      </c>
      <c r="L2300" s="17" t="s">
        <v>53</v>
      </c>
      <c r="M2300" s="17" t="s">
        <v>53</v>
      </c>
    </row>
    <row r="2301" spans="1:13" ht="13.5" x14ac:dyDescent="0.25">
      <c r="A2301" s="3">
        <v>45351</v>
      </c>
      <c r="B2301" s="2">
        <v>3.2997999999999998</v>
      </c>
      <c r="C2301" s="2">
        <v>64.750051138479321</v>
      </c>
      <c r="D2301" s="2">
        <v>-7.6775813620093114E-2</v>
      </c>
      <c r="E2301" s="2">
        <v>-0.12251402593706398</v>
      </c>
      <c r="F2301" s="2">
        <v>3.30328</v>
      </c>
      <c r="G2301" s="2">
        <v>3.3102199999999997</v>
      </c>
      <c r="H2301" s="2">
        <v>3.2329300000000005</v>
      </c>
      <c r="I2301" s="2">
        <v>3.1785579999999998</v>
      </c>
      <c r="J2301" s="2">
        <v>3.2311174999999981</v>
      </c>
      <c r="K2301" s="17" t="s">
        <v>50</v>
      </c>
      <c r="L2301" s="17" t="s">
        <v>53</v>
      </c>
      <c r="M2301" s="17" t="s">
        <v>53</v>
      </c>
    </row>
    <row r="2302" spans="1:13" ht="13.5" x14ac:dyDescent="0.25">
      <c r="A2302" s="3">
        <v>45352</v>
      </c>
      <c r="B2302" s="2">
        <v>3.2911000000000001</v>
      </c>
      <c r="C2302" s="2">
        <v>62.318416355218368</v>
      </c>
      <c r="D2302" s="2">
        <v>-5.3904597631824203E-2</v>
      </c>
      <c r="E2302" s="2">
        <v>-0.12764323639070868</v>
      </c>
      <c r="F2302" s="2">
        <v>3.3015400000000001</v>
      </c>
      <c r="G2302" s="2">
        <v>3.3058800000000006</v>
      </c>
      <c r="H2302" s="2">
        <v>3.2403099999999996</v>
      </c>
      <c r="I2302" s="2">
        <v>3.1818580000000001</v>
      </c>
      <c r="J2302" s="2">
        <v>3.2309154999999983</v>
      </c>
      <c r="K2302" s="17" t="s">
        <v>50</v>
      </c>
      <c r="L2302" s="17" t="s">
        <v>53</v>
      </c>
      <c r="M2302" s="17" t="s">
        <v>52</v>
      </c>
    </row>
    <row r="2303" spans="1:13" ht="13.5" x14ac:dyDescent="0.25">
      <c r="A2303" s="3">
        <v>45355</v>
      </c>
      <c r="B2303" s="2">
        <v>3.2564000000000002</v>
      </c>
      <c r="C2303" s="2">
        <v>53.662311427069532</v>
      </c>
      <c r="D2303" s="2">
        <v>-3.3644760630965553E-2</v>
      </c>
      <c r="E2303" s="2">
        <v>-0.13569805938847207</v>
      </c>
      <c r="F2303" s="2">
        <v>3.2911200000000003</v>
      </c>
      <c r="G2303" s="2">
        <v>3.2989400000000004</v>
      </c>
      <c r="H2303" s="2">
        <v>3.2455200000000004</v>
      </c>
      <c r="I2303" s="2">
        <v>3.1844640000000002</v>
      </c>
      <c r="J2303" s="2">
        <v>3.2308229999999982</v>
      </c>
      <c r="K2303" s="17" t="s">
        <v>47</v>
      </c>
      <c r="L2303" s="17" t="s">
        <v>53</v>
      </c>
      <c r="M2303" s="17" t="s">
        <v>46</v>
      </c>
    </row>
    <row r="2304" spans="1:13" ht="13.5" x14ac:dyDescent="0.25">
      <c r="A2304" s="3">
        <v>45356</v>
      </c>
      <c r="B2304" s="2">
        <v>3.3344999999999998</v>
      </c>
      <c r="C2304" s="2">
        <v>65.333645899614496</v>
      </c>
      <c r="D2304" s="2">
        <v>-2.3705631805438276E-2</v>
      </c>
      <c r="E2304" s="2">
        <v>-0.14534167887921687</v>
      </c>
      <c r="F2304" s="2">
        <v>3.2980599999999995</v>
      </c>
      <c r="G2304" s="2">
        <v>3.3006700000000002</v>
      </c>
      <c r="H2304" s="2">
        <v>3.2546350000000004</v>
      </c>
      <c r="I2304" s="2">
        <v>3.1886319999999997</v>
      </c>
      <c r="J2304" s="2">
        <v>3.2313229999999993</v>
      </c>
      <c r="K2304" s="17" t="s">
        <v>50</v>
      </c>
      <c r="L2304" s="17" t="s">
        <v>53</v>
      </c>
      <c r="M2304" s="17" t="s">
        <v>51</v>
      </c>
    </row>
    <row r="2305" spans="1:13" ht="13.5" x14ac:dyDescent="0.25">
      <c r="A2305" s="3">
        <v>45357</v>
      </c>
      <c r="B2305" s="2">
        <v>3.3258000000000001</v>
      </c>
      <c r="C2305" s="2">
        <v>63.417416082359338</v>
      </c>
      <c r="D2305" s="2">
        <v>-1.653958350275575E-2</v>
      </c>
      <c r="E2305" s="2">
        <v>-0.14658022511276173</v>
      </c>
      <c r="F2305" s="2">
        <v>3.30152</v>
      </c>
      <c r="G2305" s="2">
        <v>3.3023999999999996</v>
      </c>
      <c r="H2305" s="2">
        <v>3.2628849999999994</v>
      </c>
      <c r="I2305" s="2">
        <v>3.1926259999999997</v>
      </c>
      <c r="J2305" s="2">
        <v>3.2321029999999995</v>
      </c>
      <c r="K2305" s="17" t="s">
        <v>50</v>
      </c>
      <c r="L2305" s="17" t="s">
        <v>53</v>
      </c>
      <c r="M2305" s="17" t="s">
        <v>51</v>
      </c>
    </row>
    <row r="2306" spans="1:13" ht="13.5" x14ac:dyDescent="0.25">
      <c r="A2306" s="3">
        <v>45358</v>
      </c>
      <c r="B2306" s="2">
        <v>3.3172000000000001</v>
      </c>
      <c r="C2306" s="2">
        <v>61.497286516630645</v>
      </c>
      <c r="D2306" s="2">
        <v>-1.1635248410878596E-2</v>
      </c>
      <c r="E2306" s="2">
        <v>-0.14106900055607458</v>
      </c>
      <c r="F2306" s="2">
        <v>3.3049999999999997</v>
      </c>
      <c r="G2306" s="2">
        <v>3.3041400000000003</v>
      </c>
      <c r="H2306" s="2">
        <v>3.2724399999999996</v>
      </c>
      <c r="I2306" s="2">
        <v>3.1964479999999997</v>
      </c>
      <c r="J2306" s="2">
        <v>3.2325164999999991</v>
      </c>
      <c r="K2306" s="17" t="s">
        <v>47</v>
      </c>
      <c r="L2306" s="17" t="s">
        <v>53</v>
      </c>
      <c r="M2306" s="17" t="s">
        <v>54</v>
      </c>
    </row>
    <row r="2307" spans="1:13" ht="13.5" x14ac:dyDescent="0.25">
      <c r="A2307" s="3">
        <v>45359</v>
      </c>
      <c r="B2307" s="2">
        <v>3.3172000000000001</v>
      </c>
      <c r="C2307" s="2">
        <v>61.497286516630645</v>
      </c>
      <c r="D2307" s="2">
        <v>-7.8585158071469152E-3</v>
      </c>
      <c r="E2307" s="2">
        <v>-0.13116917701804023</v>
      </c>
      <c r="F2307" s="2">
        <v>3.3102199999999997</v>
      </c>
      <c r="G2307" s="2">
        <v>3.3058799999999997</v>
      </c>
      <c r="H2307" s="2">
        <v>3.2819949999999998</v>
      </c>
      <c r="I2307" s="2">
        <v>3.2002700000000006</v>
      </c>
      <c r="J2307" s="2">
        <v>3.2332534999999996</v>
      </c>
      <c r="K2307" s="17" t="s">
        <v>47</v>
      </c>
      <c r="L2307" s="17" t="s">
        <v>53</v>
      </c>
      <c r="M2307" s="17" t="s">
        <v>54</v>
      </c>
    </row>
    <row r="2308" spans="1:13" ht="13.5" x14ac:dyDescent="0.25">
      <c r="A2308" s="3">
        <v>45362</v>
      </c>
      <c r="B2308" s="2">
        <v>3.3344999999999998</v>
      </c>
      <c r="C2308" s="2">
        <v>64.037601991335436</v>
      </c>
      <c r="D2308" s="2">
        <v>-4.9512920770764524E-3</v>
      </c>
      <c r="E2308" s="2">
        <v>-0.11013468007712579</v>
      </c>
      <c r="F2308" s="2">
        <v>3.3258399999999995</v>
      </c>
      <c r="G2308" s="2">
        <v>3.3084800000000003</v>
      </c>
      <c r="H2308" s="2">
        <v>3.2924149999999996</v>
      </c>
      <c r="I2308" s="2">
        <v>3.2044380000000001</v>
      </c>
      <c r="J2308" s="2">
        <v>3.2337534999999997</v>
      </c>
      <c r="K2308" s="17" t="s">
        <v>47</v>
      </c>
      <c r="L2308" s="17" t="s">
        <v>53</v>
      </c>
      <c r="M2308" s="17" t="s">
        <v>54</v>
      </c>
    </row>
    <row r="2309" spans="1:13" ht="13.5" x14ac:dyDescent="0.25">
      <c r="A2309" s="3">
        <v>45363</v>
      </c>
      <c r="B2309" s="2">
        <v>3.3258000000000001</v>
      </c>
      <c r="C2309" s="2">
        <v>61.828366941068026</v>
      </c>
      <c r="D2309" s="2">
        <v>-3.6074410967983361E-3</v>
      </c>
      <c r="E2309" s="2">
        <v>-8.3702174164751231E-2</v>
      </c>
      <c r="F2309" s="2">
        <v>3.3241000000000001</v>
      </c>
      <c r="G2309" s="2">
        <v>3.3110799999999996</v>
      </c>
      <c r="H2309" s="2">
        <v>3.2989249999999997</v>
      </c>
      <c r="I2309" s="2">
        <v>3.2079099999999996</v>
      </c>
      <c r="J2309" s="2">
        <v>3.2344119999999998</v>
      </c>
      <c r="K2309" s="17" t="s">
        <v>47</v>
      </c>
      <c r="L2309" s="17" t="s">
        <v>53</v>
      </c>
      <c r="M2309" s="17" t="s">
        <v>46</v>
      </c>
    </row>
    <row r="2310" spans="1:13" ht="13.5" x14ac:dyDescent="0.25">
      <c r="A2310" s="3">
        <v>45364</v>
      </c>
      <c r="B2310" s="2">
        <v>3.3258000000000001</v>
      </c>
      <c r="C2310" s="2">
        <v>61.828366941068026</v>
      </c>
      <c r="D2310" s="2">
        <v>-1.4712907151359644E-3</v>
      </c>
      <c r="E2310" s="2">
        <v>-5.8830450006606402E-2</v>
      </c>
      <c r="F2310" s="2">
        <v>3.3241000000000001</v>
      </c>
      <c r="G2310" s="2">
        <v>3.3128099999999998</v>
      </c>
      <c r="H2310" s="2">
        <v>3.3058699999999996</v>
      </c>
      <c r="I2310" s="2">
        <v>3.2110359999999991</v>
      </c>
      <c r="J2310" s="2">
        <v>3.2348684999999993</v>
      </c>
      <c r="K2310" s="17" t="s">
        <v>47</v>
      </c>
      <c r="L2310" s="17" t="s">
        <v>53</v>
      </c>
      <c r="M2310" s="17" t="s">
        <v>53</v>
      </c>
    </row>
    <row r="2311" spans="1:13" ht="13.5" x14ac:dyDescent="0.25">
      <c r="A2311" s="3">
        <v>45365</v>
      </c>
      <c r="B2311" s="2">
        <v>3.3953000000000002</v>
      </c>
      <c r="C2311" s="2">
        <v>71.07389532821432</v>
      </c>
      <c r="D2311" s="2">
        <v>-6.4646624592445967E-3</v>
      </c>
      <c r="E2311" s="2">
        <v>-3.6585356476481791E-2</v>
      </c>
      <c r="F2311" s="2">
        <v>3.3397199999999998</v>
      </c>
      <c r="G2311" s="2">
        <v>3.3223599999999998</v>
      </c>
      <c r="H2311" s="2">
        <v>3.31629</v>
      </c>
      <c r="I2311" s="2">
        <v>3.2155519999999989</v>
      </c>
      <c r="J2311" s="2">
        <v>3.2357129999999987</v>
      </c>
      <c r="K2311" s="17" t="s">
        <v>50</v>
      </c>
      <c r="L2311" s="17" t="s">
        <v>53</v>
      </c>
      <c r="M2311" s="17" t="s">
        <v>51</v>
      </c>
    </row>
    <row r="2312" spans="1:13" ht="13.5" x14ac:dyDescent="0.25">
      <c r="A2312" s="3">
        <v>45366</v>
      </c>
      <c r="B2312" s="2">
        <v>3.3866000000000001</v>
      </c>
      <c r="C2312" s="2">
        <v>68.826568457539921</v>
      </c>
      <c r="D2312" s="2">
        <v>-1.2085513113925028E-2</v>
      </c>
      <c r="E2312" s="2">
        <v>-1.7046531248173506E-2</v>
      </c>
      <c r="F2312" s="2">
        <v>3.3536000000000001</v>
      </c>
      <c r="G2312" s="2">
        <v>3.3319099999999997</v>
      </c>
      <c r="H2312" s="2">
        <v>3.3188949999999999</v>
      </c>
      <c r="I2312" s="2">
        <v>3.2198939999999987</v>
      </c>
      <c r="J2312" s="2">
        <v>3.2365544999999996</v>
      </c>
      <c r="K2312" s="17" t="s">
        <v>50</v>
      </c>
      <c r="L2312" s="17" t="s">
        <v>53</v>
      </c>
      <c r="M2312" s="17" t="s">
        <v>51</v>
      </c>
    </row>
    <row r="2313" spans="1:13" ht="13.5" x14ac:dyDescent="0.25">
      <c r="A2313" s="3">
        <v>45369</v>
      </c>
      <c r="B2313" s="2">
        <v>3.3866000000000001</v>
      </c>
      <c r="C2313" s="2">
        <v>68.826568457539921</v>
      </c>
      <c r="D2313" s="2">
        <v>-2.277836746600892E-2</v>
      </c>
      <c r="E2313" s="2">
        <v>-3.1470369964305307E-4</v>
      </c>
      <c r="F2313" s="2">
        <v>3.36402</v>
      </c>
      <c r="G2313" s="2">
        <v>3.3449300000000002</v>
      </c>
      <c r="H2313" s="2">
        <v>3.3219349999999999</v>
      </c>
      <c r="I2313" s="2">
        <v>3.2242359999999985</v>
      </c>
      <c r="J2313" s="2">
        <v>3.2374770000000002</v>
      </c>
      <c r="K2313" s="17" t="s">
        <v>50</v>
      </c>
      <c r="L2313" s="17" t="s">
        <v>53</v>
      </c>
      <c r="M2313" s="17" t="s">
        <v>51</v>
      </c>
    </row>
    <row r="2314" spans="1:13" ht="13.5" x14ac:dyDescent="0.25">
      <c r="A2314" s="3">
        <v>45370</v>
      </c>
      <c r="B2314" s="2">
        <v>3.3866000000000001</v>
      </c>
      <c r="C2314" s="2">
        <v>68.826568457539921</v>
      </c>
      <c r="D2314" s="2">
        <v>-2.0364753440251349E-2</v>
      </c>
      <c r="E2314" s="2">
        <v>1.3165974693661375E-2</v>
      </c>
      <c r="F2314" s="2">
        <v>3.3761800000000002</v>
      </c>
      <c r="G2314" s="2">
        <v>3.3501400000000006</v>
      </c>
      <c r="H2314" s="2">
        <v>3.3254049999999999</v>
      </c>
      <c r="I2314" s="2">
        <v>3.2287519999999987</v>
      </c>
      <c r="J2314" s="2">
        <v>3.2383995000000003</v>
      </c>
      <c r="K2314" s="17" t="s">
        <v>50</v>
      </c>
      <c r="L2314" s="17" t="s">
        <v>53</v>
      </c>
      <c r="M2314" s="17" t="s">
        <v>51</v>
      </c>
    </row>
    <row r="2315" spans="1:13" ht="13.5" x14ac:dyDescent="0.25">
      <c r="A2315" s="3">
        <v>45372</v>
      </c>
      <c r="B2315" s="2">
        <v>3.3866000000000001</v>
      </c>
      <c r="C2315" s="2">
        <v>68.826568457539935</v>
      </c>
      <c r="D2315" s="2">
        <v>-2.0173862070324233E-2</v>
      </c>
      <c r="E2315" s="2">
        <v>2.3826624379440234E-2</v>
      </c>
      <c r="F2315" s="2">
        <v>3.3883400000000004</v>
      </c>
      <c r="G2315" s="2">
        <v>3.3562200000000004</v>
      </c>
      <c r="H2315" s="2">
        <v>3.3293099999999995</v>
      </c>
      <c r="I2315" s="2">
        <v>3.2355239999999985</v>
      </c>
      <c r="J2315" s="2">
        <v>3.2393220000000009</v>
      </c>
      <c r="K2315" s="17" t="s">
        <v>50</v>
      </c>
      <c r="L2315" s="17" t="s">
        <v>53</v>
      </c>
      <c r="M2315" s="17" t="s">
        <v>51</v>
      </c>
    </row>
    <row r="2316" spans="1:13" ht="13.5" x14ac:dyDescent="0.25">
      <c r="A2316" s="3">
        <v>45373</v>
      </c>
      <c r="B2316" s="2">
        <v>3.3866000000000001</v>
      </c>
      <c r="C2316" s="2">
        <v>68.826568457539921</v>
      </c>
      <c r="D2316" s="2">
        <v>-2.1810356158611377E-2</v>
      </c>
      <c r="E2316" s="2">
        <v>3.1901451930240445E-2</v>
      </c>
      <c r="F2316" s="2">
        <v>3.3866000000000001</v>
      </c>
      <c r="G2316" s="2">
        <v>3.3631600000000006</v>
      </c>
      <c r="H2316" s="2">
        <v>3.33365</v>
      </c>
      <c r="I2316" s="2">
        <v>3.2402119999999983</v>
      </c>
      <c r="J2316" s="2">
        <v>3.2402845000000013</v>
      </c>
      <c r="K2316" s="17" t="s">
        <v>47</v>
      </c>
      <c r="L2316" s="17" t="s">
        <v>53</v>
      </c>
      <c r="M2316" s="17" t="s">
        <v>46</v>
      </c>
    </row>
    <row r="2317" spans="1:13" ht="13.5" x14ac:dyDescent="0.25">
      <c r="A2317" s="3">
        <v>45376</v>
      </c>
      <c r="B2317" s="2">
        <v>3.3778999999999999</v>
      </c>
      <c r="C2317" s="2">
        <v>65.81226892143691</v>
      </c>
      <c r="D2317" s="2">
        <v>-2.2990397325689749E-2</v>
      </c>
      <c r="E2317" s="2">
        <v>3.7665798403621172E-2</v>
      </c>
      <c r="F2317" s="2">
        <v>3.3848599999999998</v>
      </c>
      <c r="G2317" s="2">
        <v>3.3692300000000004</v>
      </c>
      <c r="H2317" s="2">
        <v>3.3375550000000005</v>
      </c>
      <c r="I2317" s="2">
        <v>3.2452479999999984</v>
      </c>
      <c r="J2317" s="2">
        <v>3.2412440000000013</v>
      </c>
      <c r="K2317" s="17" t="s">
        <v>47</v>
      </c>
      <c r="L2317" s="17" t="s">
        <v>53</v>
      </c>
      <c r="M2317" s="17" t="s">
        <v>46</v>
      </c>
    </row>
    <row r="2318" spans="1:13" ht="13.5" x14ac:dyDescent="0.25">
      <c r="A2318" s="3">
        <v>45377</v>
      </c>
      <c r="B2318" s="2">
        <v>3.4039999999999999</v>
      </c>
      <c r="C2318" s="2">
        <v>70.049997101941997</v>
      </c>
      <c r="D2318" s="2">
        <v>-2.3616464937210591E-2</v>
      </c>
      <c r="E2318" s="2">
        <v>4.1217887182228546E-2</v>
      </c>
      <c r="F2318" s="2">
        <v>3.3883400000000004</v>
      </c>
      <c r="G2318" s="2">
        <v>3.3761800000000006</v>
      </c>
      <c r="H2318" s="2">
        <v>3.3423300000000005</v>
      </c>
      <c r="I2318" s="2">
        <v>3.2509799999999984</v>
      </c>
      <c r="J2318" s="2">
        <v>3.2422130000000013</v>
      </c>
      <c r="K2318" s="17" t="s">
        <v>50</v>
      </c>
      <c r="L2318" s="17" t="s">
        <v>53</v>
      </c>
      <c r="M2318" s="17" t="s">
        <v>51</v>
      </c>
    </row>
    <row r="2319" spans="1:13" ht="13.5" x14ac:dyDescent="0.25">
      <c r="A2319" s="3">
        <v>45378</v>
      </c>
      <c r="B2319" s="2">
        <v>3.3866000000000001</v>
      </c>
      <c r="C2319" s="2">
        <v>64.32547491536539</v>
      </c>
      <c r="D2319" s="2">
        <v>-2.467943568769293E-2</v>
      </c>
      <c r="E2319" s="2">
        <v>4.3012057339404858E-2</v>
      </c>
      <c r="F2319" s="2">
        <v>3.3883400000000004</v>
      </c>
      <c r="G2319" s="2">
        <v>3.38226</v>
      </c>
      <c r="H2319" s="2">
        <v>3.3466700000000005</v>
      </c>
      <c r="I2319" s="2">
        <v>3.2554959999999991</v>
      </c>
      <c r="J2319" s="2">
        <v>3.2429735000000015</v>
      </c>
      <c r="K2319" s="17" t="s">
        <v>50</v>
      </c>
      <c r="L2319" s="17" t="s">
        <v>53</v>
      </c>
      <c r="M2319" s="17" t="s">
        <v>53</v>
      </c>
    </row>
    <row r="2320" spans="1:13" ht="13.5" x14ac:dyDescent="0.25">
      <c r="A2320" s="3">
        <v>45379</v>
      </c>
      <c r="B2320" s="2">
        <v>3.3866000000000001</v>
      </c>
      <c r="C2320" s="2">
        <v>64.32547491536539</v>
      </c>
      <c r="D2320" s="2">
        <v>-2.5923877891772307E-2</v>
      </c>
      <c r="E2320" s="2">
        <v>4.3113451218865104E-2</v>
      </c>
      <c r="F2320" s="2">
        <v>3.3883400000000004</v>
      </c>
      <c r="G2320" s="2">
        <v>3.3883400000000004</v>
      </c>
      <c r="H2320" s="2">
        <v>3.3505750000000001</v>
      </c>
      <c r="I2320" s="2">
        <v>3.2603579999999988</v>
      </c>
      <c r="J2320" s="2">
        <v>3.2440170000000021</v>
      </c>
      <c r="K2320" s="17" t="s">
        <v>50</v>
      </c>
      <c r="L2320" s="17" t="s">
        <v>53</v>
      </c>
      <c r="M2320" s="17" t="s">
        <v>53</v>
      </c>
    </row>
    <row r="2321" spans="1:13" ht="13.5" x14ac:dyDescent="0.25">
      <c r="A2321" s="3">
        <v>45380</v>
      </c>
      <c r="B2321" s="2">
        <v>3.3778999999999999</v>
      </c>
      <c r="C2321" s="2">
        <v>61.415121004345352</v>
      </c>
      <c r="D2321" s="2">
        <v>-1.5959564770845702E-2</v>
      </c>
      <c r="E2321" s="2">
        <v>4.3167075327799148E-2</v>
      </c>
      <c r="F2321" s="2">
        <v>3.3866000000000001</v>
      </c>
      <c r="G2321" s="2">
        <v>3.3866000000000001</v>
      </c>
      <c r="H2321" s="2">
        <v>3.3544800000000001</v>
      </c>
      <c r="I2321" s="2">
        <v>3.2645259999999992</v>
      </c>
      <c r="J2321" s="2">
        <v>3.244734000000002</v>
      </c>
      <c r="K2321" s="17" t="s">
        <v>47</v>
      </c>
      <c r="L2321" s="17" t="s">
        <v>53</v>
      </c>
      <c r="M2321" s="17" t="s">
        <v>46</v>
      </c>
    </row>
    <row r="2322" spans="1:13" ht="13.5" x14ac:dyDescent="0.25">
      <c r="A2322" s="3">
        <v>45383</v>
      </c>
      <c r="B2322" s="2">
        <v>3.3693</v>
      </c>
      <c r="C2322" s="2">
        <v>58.593019909647388</v>
      </c>
      <c r="D2322" s="2">
        <v>-8.4740252627595325E-3</v>
      </c>
      <c r="E2322" s="2">
        <v>4.3066768686355839E-2</v>
      </c>
      <c r="F2322" s="2">
        <v>3.3848799999999999</v>
      </c>
      <c r="G2322" s="2">
        <v>3.3848700000000003</v>
      </c>
      <c r="H2322" s="2">
        <v>3.35839</v>
      </c>
      <c r="I2322" s="2">
        <v>3.268521999999999</v>
      </c>
      <c r="J2322" s="2">
        <v>3.2450815000000013</v>
      </c>
      <c r="K2322" s="17" t="s">
        <v>47</v>
      </c>
      <c r="L2322" s="17" t="s">
        <v>53</v>
      </c>
      <c r="M2322" s="17" t="s">
        <v>46</v>
      </c>
    </row>
    <row r="2323" spans="1:13" ht="13.5" x14ac:dyDescent="0.25">
      <c r="A2323" s="3">
        <v>45384</v>
      </c>
      <c r="B2323" s="2">
        <v>3.3344999999999998</v>
      </c>
      <c r="C2323" s="2">
        <v>48.817529972354613</v>
      </c>
      <c r="D2323" s="2">
        <v>2.6221253147040713E-4</v>
      </c>
      <c r="E2323" s="2">
        <v>4.3210130028304497E-2</v>
      </c>
      <c r="F2323" s="2">
        <v>3.3709799999999994</v>
      </c>
      <c r="G2323" s="2">
        <v>3.3796600000000003</v>
      </c>
      <c r="H2323" s="2">
        <v>3.3622950000000005</v>
      </c>
      <c r="I2323" s="2">
        <v>3.2718219999999998</v>
      </c>
      <c r="J2323" s="2">
        <v>3.245255000000002</v>
      </c>
      <c r="K2323" s="17" t="s">
        <v>47</v>
      </c>
      <c r="L2323" s="17" t="s">
        <v>53</v>
      </c>
      <c r="M2323" s="17" t="s">
        <v>46</v>
      </c>
    </row>
    <row r="2324" spans="1:13" ht="13.5" x14ac:dyDescent="0.25">
      <c r="A2324" s="3">
        <v>45385</v>
      </c>
      <c r="B2324" s="2">
        <v>3.3344999999999998</v>
      </c>
      <c r="C2324" s="2">
        <v>48.817529972354613</v>
      </c>
      <c r="D2324" s="2">
        <v>7.6975872986708715E-3</v>
      </c>
      <c r="E2324" s="2">
        <v>4.3423009899118417E-2</v>
      </c>
      <c r="F2324" s="2">
        <v>3.3605600000000004</v>
      </c>
      <c r="G2324" s="2">
        <v>3.3744500000000004</v>
      </c>
      <c r="H2324" s="2">
        <v>3.3622950000000005</v>
      </c>
      <c r="I2324" s="2">
        <v>3.2759899999999997</v>
      </c>
      <c r="J2324" s="2">
        <v>3.2456890000000027</v>
      </c>
      <c r="K2324" s="17" t="s">
        <v>47</v>
      </c>
      <c r="L2324" s="17" t="s">
        <v>53</v>
      </c>
      <c r="M2324" s="17" t="s">
        <v>46</v>
      </c>
    </row>
    <row r="2325" spans="1:13" ht="13.5" x14ac:dyDescent="0.25">
      <c r="A2325" s="3">
        <v>45386</v>
      </c>
      <c r="B2325" s="2">
        <v>3.3258000000000001</v>
      </c>
      <c r="C2325" s="2">
        <v>46.565044253649603</v>
      </c>
      <c r="D2325" s="2">
        <v>1.4673478215438074E-2</v>
      </c>
      <c r="E2325" s="2">
        <v>4.3888421618388324E-2</v>
      </c>
      <c r="F2325" s="2">
        <v>3.3484000000000003</v>
      </c>
      <c r="G2325" s="2">
        <v>3.3683699999999996</v>
      </c>
      <c r="H2325" s="2">
        <v>3.3622949999999996</v>
      </c>
      <c r="I2325" s="2">
        <v>3.2792899999999996</v>
      </c>
      <c r="J2325" s="2">
        <v>3.2462530000000021</v>
      </c>
      <c r="K2325" s="17" t="s">
        <v>47</v>
      </c>
      <c r="L2325" s="17" t="s">
        <v>53</v>
      </c>
      <c r="M2325" s="17" t="s">
        <v>46</v>
      </c>
    </row>
    <row r="2326" spans="1:13" ht="13.5" x14ac:dyDescent="0.25">
      <c r="A2326" s="3">
        <v>45387</v>
      </c>
      <c r="B2326" s="2">
        <v>3.3258000000000001</v>
      </c>
      <c r="C2326" s="2">
        <v>46.565044253649596</v>
      </c>
      <c r="D2326" s="2">
        <v>2.0664578184809379E-2</v>
      </c>
      <c r="E2326" s="2">
        <v>4.3852074630339272E-2</v>
      </c>
      <c r="F2326" s="2">
        <v>3.3379800000000004</v>
      </c>
      <c r="G2326" s="2">
        <v>3.3622899999999993</v>
      </c>
      <c r="H2326" s="2">
        <v>3.3627249999999997</v>
      </c>
      <c r="I2326" s="2">
        <v>3.2825899999999995</v>
      </c>
      <c r="J2326" s="2">
        <v>3.247034500000002</v>
      </c>
      <c r="K2326" s="17" t="s">
        <v>47</v>
      </c>
      <c r="L2326" s="17" t="s">
        <v>53</v>
      </c>
      <c r="M2326" s="17" t="s">
        <v>46</v>
      </c>
    </row>
    <row r="2327" spans="1:13" ht="13.5" x14ac:dyDescent="0.25">
      <c r="A2327" s="3">
        <v>45390</v>
      </c>
      <c r="B2327" s="2">
        <v>3.3258000000000001</v>
      </c>
      <c r="C2327" s="2">
        <v>46.565044253649603</v>
      </c>
      <c r="D2327" s="2">
        <v>2.4477382113122115E-2</v>
      </c>
      <c r="E2327" s="2">
        <v>4.3710884933645416E-2</v>
      </c>
      <c r="F2327" s="2">
        <v>3.3292799999999998</v>
      </c>
      <c r="G2327" s="2">
        <v>3.3570799999999998</v>
      </c>
      <c r="H2327" s="2">
        <v>3.3631549999999999</v>
      </c>
      <c r="I2327" s="2">
        <v>3.2865839999999991</v>
      </c>
      <c r="J2327" s="2">
        <v>3.2479895000000023</v>
      </c>
      <c r="K2327" s="17" t="s">
        <v>47</v>
      </c>
      <c r="L2327" s="17" t="s">
        <v>53</v>
      </c>
      <c r="M2327" s="17" t="s">
        <v>46</v>
      </c>
    </row>
    <row r="2328" spans="1:13" ht="13.5" x14ac:dyDescent="0.25">
      <c r="A2328" s="3">
        <v>45394</v>
      </c>
      <c r="B2328" s="2">
        <v>3.2997999999999998</v>
      </c>
      <c r="C2328" s="2">
        <v>39.723664537510473</v>
      </c>
      <c r="D2328" s="2">
        <v>3.3720719867633697E-2</v>
      </c>
      <c r="E2328" s="2">
        <v>4.3434549329744623E-2</v>
      </c>
      <c r="F2328" s="2">
        <v>3.3223400000000005</v>
      </c>
      <c r="G2328" s="2">
        <v>3.34666</v>
      </c>
      <c r="H2328" s="2">
        <v>3.3614200000000003</v>
      </c>
      <c r="I2328" s="2">
        <v>3.2900579999999997</v>
      </c>
      <c r="J2328" s="2">
        <v>3.2488145000000026</v>
      </c>
      <c r="K2328" s="17" t="s">
        <v>47</v>
      </c>
      <c r="L2328" s="17" t="s">
        <v>53</v>
      </c>
      <c r="M2328" s="17" t="s">
        <v>46</v>
      </c>
    </row>
    <row r="2329" spans="1:13" ht="13.5" x14ac:dyDescent="0.25">
      <c r="A2329" s="3">
        <v>45397</v>
      </c>
      <c r="B2329" s="2">
        <v>3.3866000000000001</v>
      </c>
      <c r="C2329" s="2">
        <v>60.557812040903073</v>
      </c>
      <c r="D2329" s="2">
        <v>3.2659281129799655E-2</v>
      </c>
      <c r="E2329" s="2">
        <v>4.4196973942546042E-2</v>
      </c>
      <c r="F2329" s="2">
        <v>3.3327599999999995</v>
      </c>
      <c r="G2329" s="2">
        <v>3.3466600000000009</v>
      </c>
      <c r="H2329" s="2">
        <v>3.3644599999999998</v>
      </c>
      <c r="I2329" s="2">
        <v>3.2947459999999991</v>
      </c>
      <c r="J2329" s="2">
        <v>3.2501605000000029</v>
      </c>
      <c r="K2329" s="17" t="s">
        <v>50</v>
      </c>
      <c r="L2329" s="17" t="s">
        <v>49</v>
      </c>
      <c r="M2329" s="17" t="s">
        <v>51</v>
      </c>
    </row>
    <row r="2330" spans="1:13" ht="13.5" x14ac:dyDescent="0.25">
      <c r="A2330" s="3">
        <v>45398</v>
      </c>
      <c r="B2330" s="2">
        <v>3.3953000000000002</v>
      </c>
      <c r="C2330" s="2">
        <v>61.976431702386243</v>
      </c>
      <c r="D2330" s="2">
        <v>3.0811039598678036E-2</v>
      </c>
      <c r="E2330" s="2">
        <v>4.4637863101344322E-2</v>
      </c>
      <c r="F2330" s="2">
        <v>3.34666</v>
      </c>
      <c r="G2330" s="2">
        <v>3.3475300000000003</v>
      </c>
      <c r="H2330" s="2">
        <v>3.3679350000000001</v>
      </c>
      <c r="I2330" s="2">
        <v>3.2997819999999991</v>
      </c>
      <c r="J2330" s="2">
        <v>3.2517235000000029</v>
      </c>
      <c r="K2330" s="17" t="s">
        <v>50</v>
      </c>
      <c r="L2330" s="17" t="s">
        <v>49</v>
      </c>
      <c r="M2330" s="17" t="s">
        <v>51</v>
      </c>
    </row>
    <row r="2331" spans="1:13" ht="13.5" x14ac:dyDescent="0.25">
      <c r="A2331" s="3">
        <v>45399</v>
      </c>
      <c r="B2331" s="2">
        <v>3.4127000000000001</v>
      </c>
      <c r="C2331" s="2">
        <v>64.710241769216239</v>
      </c>
      <c r="D2331" s="2">
        <v>2.6285368432144463E-2</v>
      </c>
      <c r="E2331" s="2">
        <v>4.494610140292439E-2</v>
      </c>
      <c r="F2331" s="2">
        <v>3.3640400000000001</v>
      </c>
      <c r="G2331" s="2">
        <v>3.35101</v>
      </c>
      <c r="H2331" s="2">
        <v>3.3688049999999996</v>
      </c>
      <c r="I2331" s="2">
        <v>3.3051659999999994</v>
      </c>
      <c r="J2331" s="2">
        <v>3.2530695000000027</v>
      </c>
      <c r="K2331" s="17" t="s">
        <v>50</v>
      </c>
      <c r="L2331" s="17" t="s">
        <v>49</v>
      </c>
      <c r="M2331" s="17" t="s">
        <v>51</v>
      </c>
    </row>
    <row r="2332" spans="1:13" ht="13.5" x14ac:dyDescent="0.25">
      <c r="A2332" s="3">
        <v>45400</v>
      </c>
      <c r="B2332" s="2">
        <v>3.4127000000000001</v>
      </c>
      <c r="C2332" s="2">
        <v>64.710241769216253</v>
      </c>
      <c r="D2332" s="2">
        <v>2.072040819133214E-2</v>
      </c>
      <c r="E2332" s="2">
        <v>4.5713565760175504E-2</v>
      </c>
      <c r="F2332" s="2">
        <v>3.3814199999999999</v>
      </c>
      <c r="G2332" s="2">
        <v>3.3553500000000001</v>
      </c>
      <c r="H2332" s="2">
        <v>3.3701099999999995</v>
      </c>
      <c r="I2332" s="2">
        <v>3.3105499999999988</v>
      </c>
      <c r="J2332" s="2">
        <v>3.2545025000000023</v>
      </c>
      <c r="K2332" s="17" t="s">
        <v>50</v>
      </c>
      <c r="L2332" s="17" t="s">
        <v>49</v>
      </c>
      <c r="M2332" s="17" t="s">
        <v>51</v>
      </c>
    </row>
    <row r="2333" spans="1:13" ht="13.5" x14ac:dyDescent="0.25">
      <c r="A2333" s="3">
        <v>45401</v>
      </c>
      <c r="B2333" s="2">
        <v>3.3866000000000001</v>
      </c>
      <c r="C2333" s="2">
        <v>57.516298294801928</v>
      </c>
      <c r="D2333" s="2">
        <v>1.2209166883671685E-2</v>
      </c>
      <c r="E2333" s="2">
        <v>4.5587404862344291E-2</v>
      </c>
      <c r="F2333" s="2">
        <v>3.3987800000000008</v>
      </c>
      <c r="G2333" s="2">
        <v>3.3605600000000004</v>
      </c>
      <c r="H2333" s="2">
        <v>3.3701100000000004</v>
      </c>
      <c r="I2333" s="2">
        <v>3.315237999999999</v>
      </c>
      <c r="J2333" s="2">
        <v>3.2558050000000018</v>
      </c>
      <c r="K2333" s="17" t="s">
        <v>50</v>
      </c>
      <c r="L2333" s="17" t="s">
        <v>49</v>
      </c>
      <c r="M2333" s="17" t="s">
        <v>51</v>
      </c>
    </row>
    <row r="2334" spans="1:13" ht="13.5" x14ac:dyDescent="0.25">
      <c r="A2334" s="3">
        <v>45404</v>
      </c>
      <c r="B2334" s="2">
        <v>3.4039999999999999</v>
      </c>
      <c r="C2334" s="2">
        <v>60.656519218183654</v>
      </c>
      <c r="D2334" s="2">
        <v>3.5190585442381739E-3</v>
      </c>
      <c r="E2334" s="2">
        <v>4.4951995760843688E-2</v>
      </c>
      <c r="F2334" s="2">
        <v>3.4022599999999996</v>
      </c>
      <c r="G2334" s="2">
        <v>3.3675100000000002</v>
      </c>
      <c r="H2334" s="2">
        <v>3.3709800000000003</v>
      </c>
      <c r="I2334" s="2">
        <v>3.3202739999999991</v>
      </c>
      <c r="J2334" s="2">
        <v>3.2566300000000026</v>
      </c>
      <c r="K2334" s="17" t="s">
        <v>50</v>
      </c>
      <c r="L2334" s="17" t="s">
        <v>53</v>
      </c>
      <c r="M2334" s="17" t="s">
        <v>51</v>
      </c>
    </row>
    <row r="2335" spans="1:13" ht="13.5" x14ac:dyDescent="0.25">
      <c r="A2335" s="3">
        <v>45405</v>
      </c>
      <c r="B2335" s="2">
        <v>3.4039999999999999</v>
      </c>
      <c r="C2335" s="2">
        <v>60.656519218183654</v>
      </c>
      <c r="D2335" s="2">
        <v>-5.4600184572466404E-3</v>
      </c>
      <c r="E2335" s="2">
        <v>4.3780106106783692E-2</v>
      </c>
      <c r="F2335" s="2">
        <v>3.4039999999999999</v>
      </c>
      <c r="G2335" s="2">
        <v>3.3753300000000004</v>
      </c>
      <c r="H2335" s="2">
        <v>3.3718499999999998</v>
      </c>
      <c r="I2335" s="2">
        <v>3.3251379999999982</v>
      </c>
      <c r="J2335" s="2">
        <v>3.257455000000002</v>
      </c>
      <c r="K2335" s="17" t="s">
        <v>50</v>
      </c>
      <c r="L2335" s="17" t="s">
        <v>53</v>
      </c>
      <c r="M2335" s="17" t="s">
        <v>51</v>
      </c>
    </row>
    <row r="2336" spans="1:13" ht="13.5" x14ac:dyDescent="0.25">
      <c r="A2336" s="3">
        <v>45406</v>
      </c>
      <c r="B2336" s="2">
        <v>3.4039999999999999</v>
      </c>
      <c r="C2336" s="2">
        <v>60.656519218183647</v>
      </c>
      <c r="D2336" s="2">
        <v>-1.3323853504481065E-2</v>
      </c>
      <c r="E2336" s="2">
        <v>4.2894578171203054E-2</v>
      </c>
      <c r="F2336" s="2">
        <v>3.4022599999999996</v>
      </c>
      <c r="G2336" s="2">
        <v>3.3831500000000005</v>
      </c>
      <c r="H2336" s="2">
        <v>3.3727199999999997</v>
      </c>
      <c r="I2336" s="2">
        <v>3.3306959999999988</v>
      </c>
      <c r="J2336" s="2">
        <v>3.2583235000000026</v>
      </c>
      <c r="K2336" s="17" t="s">
        <v>50</v>
      </c>
      <c r="L2336" s="17" t="s">
        <v>53</v>
      </c>
      <c r="M2336" s="17" t="s">
        <v>52</v>
      </c>
    </row>
    <row r="2337" spans="1:13" ht="13.5" x14ac:dyDescent="0.25">
      <c r="A2337" s="3">
        <v>45407</v>
      </c>
      <c r="B2337" s="2">
        <v>3.3866000000000001</v>
      </c>
      <c r="C2337" s="2">
        <v>55.530032571361829</v>
      </c>
      <c r="D2337" s="2">
        <v>-1.8935418245140667E-2</v>
      </c>
      <c r="E2337" s="2">
        <v>4.1783915277055904E-2</v>
      </c>
      <c r="F2337" s="2">
        <v>3.3970399999999996</v>
      </c>
      <c r="G2337" s="2">
        <v>3.38923</v>
      </c>
      <c r="H2337" s="2">
        <v>3.3731549999999997</v>
      </c>
      <c r="I2337" s="2">
        <v>3.3359059999999987</v>
      </c>
      <c r="J2337" s="2">
        <v>3.2581930000000021</v>
      </c>
      <c r="K2337" s="17" t="s">
        <v>47</v>
      </c>
      <c r="L2337" s="17" t="s">
        <v>53</v>
      </c>
      <c r="M2337" s="17" t="s">
        <v>46</v>
      </c>
    </row>
    <row r="2338" spans="1:13" ht="13.5" x14ac:dyDescent="0.25">
      <c r="A2338" s="3">
        <v>45408</v>
      </c>
      <c r="B2338" s="2">
        <v>3.3778999999999999</v>
      </c>
      <c r="C2338" s="2">
        <v>53.112918217788753</v>
      </c>
      <c r="D2338" s="2">
        <v>-2.7164588133177681E-2</v>
      </c>
      <c r="E2338" s="2">
        <v>4.0666071112669462E-2</v>
      </c>
      <c r="F2338" s="2">
        <v>3.3952999999999998</v>
      </c>
      <c r="G2338" s="2">
        <v>3.3970400000000005</v>
      </c>
      <c r="H2338" s="2">
        <v>3.3718499999999998</v>
      </c>
      <c r="I2338" s="2">
        <v>3.3409419999999996</v>
      </c>
      <c r="J2338" s="2">
        <v>3.2578890000000023</v>
      </c>
      <c r="K2338" s="17" t="s">
        <v>47</v>
      </c>
      <c r="L2338" s="17" t="s">
        <v>53</v>
      </c>
      <c r="M2338" s="17" t="s">
        <v>46</v>
      </c>
    </row>
    <row r="2339" spans="1:13" ht="13.5" x14ac:dyDescent="0.25">
      <c r="A2339" s="3">
        <v>45411</v>
      </c>
      <c r="B2339" s="2">
        <v>3.3866000000000001</v>
      </c>
      <c r="C2339" s="2">
        <v>55.21239830464593</v>
      </c>
      <c r="D2339" s="2">
        <v>-2.1483002283255725E-2</v>
      </c>
      <c r="E2339" s="2">
        <v>3.6649240043103194E-2</v>
      </c>
      <c r="F2339" s="2">
        <v>3.3918200000000001</v>
      </c>
      <c r="G2339" s="2">
        <v>3.3970399999999996</v>
      </c>
      <c r="H2339" s="2">
        <v>3.3718499999999998</v>
      </c>
      <c r="I2339" s="2">
        <v>3.3447619999999989</v>
      </c>
      <c r="J2339" s="2">
        <v>3.2577150000000028</v>
      </c>
      <c r="K2339" s="17" t="s">
        <v>47</v>
      </c>
      <c r="L2339" s="17" t="s">
        <v>53</v>
      </c>
      <c r="M2339" s="17" t="s">
        <v>46</v>
      </c>
    </row>
    <row r="2340" spans="1:13" ht="13.5" x14ac:dyDescent="0.25">
      <c r="A2340" s="3">
        <v>45412</v>
      </c>
      <c r="B2340" s="2">
        <v>3.3866000000000001</v>
      </c>
      <c r="C2340" s="2">
        <v>55.21239830464593</v>
      </c>
      <c r="D2340" s="2">
        <v>-1.5448335280801473E-2</v>
      </c>
      <c r="E2340" s="2">
        <v>3.1705950798340404E-2</v>
      </c>
      <c r="F2340" s="2">
        <v>3.3883400000000004</v>
      </c>
      <c r="G2340" s="2">
        <v>3.3961700000000001</v>
      </c>
      <c r="H2340" s="2">
        <v>3.3718499999999998</v>
      </c>
      <c r="I2340" s="2">
        <v>3.348755999999999</v>
      </c>
      <c r="J2340" s="2">
        <v>3.2575410000000029</v>
      </c>
      <c r="K2340" s="17" t="s">
        <v>47</v>
      </c>
      <c r="L2340" s="17" t="s">
        <v>53</v>
      </c>
      <c r="M2340" s="17" t="s">
        <v>46</v>
      </c>
    </row>
    <row r="2341" spans="1:13" ht="13.5" x14ac:dyDescent="0.25">
      <c r="A2341" s="3">
        <v>45414</v>
      </c>
      <c r="B2341" s="2">
        <v>3.3866000000000001</v>
      </c>
      <c r="C2341" s="2">
        <v>55.21239830464593</v>
      </c>
      <c r="D2341" s="2">
        <v>-7.7682020420599684E-3</v>
      </c>
      <c r="E2341" s="2">
        <v>2.6573974838255077E-2</v>
      </c>
      <c r="F2341" s="2">
        <v>3.3848599999999998</v>
      </c>
      <c r="G2341" s="2">
        <v>3.3935599999999999</v>
      </c>
      <c r="H2341" s="2">
        <v>3.3722850000000002</v>
      </c>
      <c r="I2341" s="2">
        <v>3.352749999999999</v>
      </c>
      <c r="J2341" s="2">
        <v>3.2574105000000033</v>
      </c>
      <c r="K2341" s="17" t="s">
        <v>47</v>
      </c>
      <c r="L2341" s="17" t="s">
        <v>53</v>
      </c>
      <c r="M2341" s="17" t="s">
        <v>46</v>
      </c>
    </row>
    <row r="2342" spans="1:13" ht="13.5" x14ac:dyDescent="0.25">
      <c r="A2342" s="3">
        <v>45415</v>
      </c>
      <c r="B2342" s="2">
        <v>3.4386999999999999</v>
      </c>
      <c r="C2342" s="2">
        <v>66.449030226687739</v>
      </c>
      <c r="D2342" s="2">
        <v>-5.2243004784640057E-3</v>
      </c>
      <c r="E2342" s="2">
        <v>2.0609115973394855E-2</v>
      </c>
      <c r="F2342" s="2">
        <v>3.3952799999999996</v>
      </c>
      <c r="G2342" s="2">
        <v>3.3961600000000005</v>
      </c>
      <c r="H2342" s="2">
        <v>3.3757549999999994</v>
      </c>
      <c r="I2342" s="2">
        <v>3.354833999999999</v>
      </c>
      <c r="J2342" s="2">
        <v>3.2575405000000028</v>
      </c>
      <c r="K2342" s="17" t="s">
        <v>50</v>
      </c>
      <c r="L2342" s="17" t="s">
        <v>53</v>
      </c>
      <c r="M2342" s="17" t="s">
        <v>51</v>
      </c>
    </row>
    <row r="2343" spans="1:13" ht="13.5" x14ac:dyDescent="0.25">
      <c r="A2343" s="3">
        <v>45418</v>
      </c>
      <c r="B2343" s="2">
        <v>3.4214000000000002</v>
      </c>
      <c r="C2343" s="2">
        <v>60.978283537572317</v>
      </c>
      <c r="D2343" s="2">
        <v>-6.2018784502511082E-3</v>
      </c>
      <c r="E2343" s="2">
        <v>1.3556028821594951E-2</v>
      </c>
      <c r="F2343" s="2">
        <v>3.4039799999999998</v>
      </c>
      <c r="G2343" s="2">
        <v>3.3996400000000002</v>
      </c>
      <c r="H2343" s="2">
        <v>3.3801000000000001</v>
      </c>
      <c r="I2343" s="2">
        <v>3.3567459999999993</v>
      </c>
      <c r="J2343" s="2">
        <v>3.2577145000000032</v>
      </c>
      <c r="K2343" s="17" t="s">
        <v>50</v>
      </c>
      <c r="L2343" s="17" t="s">
        <v>53</v>
      </c>
      <c r="M2343" s="17" t="s">
        <v>51</v>
      </c>
    </row>
    <row r="2344" spans="1:13" ht="13.5" x14ac:dyDescent="0.25">
      <c r="A2344" s="3">
        <v>45419</v>
      </c>
      <c r="B2344" s="2">
        <v>3.3866000000000001</v>
      </c>
      <c r="C2344" s="2">
        <v>51.748824037692458</v>
      </c>
      <c r="D2344" s="2">
        <v>-2.0389907819904352E-3</v>
      </c>
      <c r="E2344" s="2">
        <v>6.4787871324991165E-3</v>
      </c>
      <c r="F2344" s="2">
        <v>3.4039799999999998</v>
      </c>
      <c r="G2344" s="2">
        <v>3.3979000000000008</v>
      </c>
      <c r="H2344" s="2">
        <v>3.3827050000000001</v>
      </c>
      <c r="I2344" s="2">
        <v>3.3581339999999993</v>
      </c>
      <c r="J2344" s="2">
        <v>3.2577145000000032</v>
      </c>
      <c r="K2344" s="17" t="s">
        <v>47</v>
      </c>
      <c r="L2344" s="17" t="s">
        <v>53</v>
      </c>
      <c r="M2344" s="17" t="s">
        <v>53</v>
      </c>
    </row>
    <row r="2345" spans="1:13" ht="13.5" x14ac:dyDescent="0.25">
      <c r="A2345" s="3">
        <v>45420</v>
      </c>
      <c r="B2345" s="2">
        <v>3.4214000000000002</v>
      </c>
      <c r="C2345" s="2">
        <v>58.511431867418075</v>
      </c>
      <c r="D2345" s="2">
        <v>-1.1337199218774963E-3</v>
      </c>
      <c r="E2345" s="2">
        <v>-3.3798670375987097E-3</v>
      </c>
      <c r="F2345" s="2">
        <v>3.4109400000000001</v>
      </c>
      <c r="G2345" s="2">
        <v>3.3996400000000002</v>
      </c>
      <c r="H2345" s="2">
        <v>3.3874850000000003</v>
      </c>
      <c r="I2345" s="2">
        <v>3.3603919999999992</v>
      </c>
      <c r="J2345" s="2">
        <v>3.2578885000000031</v>
      </c>
      <c r="K2345" s="17" t="s">
        <v>47</v>
      </c>
      <c r="L2345" s="17" t="s">
        <v>53</v>
      </c>
      <c r="M2345" s="17" t="s">
        <v>54</v>
      </c>
    </row>
    <row r="2346" spans="1:13" ht="13.5" x14ac:dyDescent="0.25">
      <c r="A2346" s="3">
        <v>45421</v>
      </c>
      <c r="B2346" s="2">
        <v>3.4214000000000002</v>
      </c>
      <c r="C2346" s="2">
        <v>58.511431867418075</v>
      </c>
      <c r="D2346" s="2">
        <v>-6.0983283863347282E-4</v>
      </c>
      <c r="E2346" s="2">
        <v>-1.4502930368552814E-2</v>
      </c>
      <c r="F2346" s="2">
        <v>3.4179000000000004</v>
      </c>
      <c r="G2346" s="2">
        <v>3.4013799999999996</v>
      </c>
      <c r="H2346" s="2">
        <v>3.3922650000000005</v>
      </c>
      <c r="I2346" s="2">
        <v>3.3628239999999998</v>
      </c>
      <c r="J2346" s="2">
        <v>3.2580625000000025</v>
      </c>
      <c r="K2346" s="17" t="s">
        <v>47</v>
      </c>
      <c r="L2346" s="17" t="s">
        <v>53</v>
      </c>
      <c r="M2346" s="17" t="s">
        <v>54</v>
      </c>
    </row>
    <row r="2347" spans="1:13" ht="13.5" x14ac:dyDescent="0.25">
      <c r="A2347" s="3">
        <v>45422</v>
      </c>
      <c r="B2347" s="2">
        <v>3.4214000000000002</v>
      </c>
      <c r="C2347" s="2">
        <v>58.511431867418075</v>
      </c>
      <c r="D2347" s="2">
        <v>-3.067644008870829E-3</v>
      </c>
      <c r="E2347" s="2">
        <v>-2.5129991721740502E-2</v>
      </c>
      <c r="F2347" s="2">
        <v>3.4144400000000004</v>
      </c>
      <c r="G2347" s="2">
        <v>3.4048599999999993</v>
      </c>
      <c r="H2347" s="2">
        <v>3.3970449999999999</v>
      </c>
      <c r="I2347" s="2">
        <v>3.365256</v>
      </c>
      <c r="J2347" s="2">
        <v>3.258236500000002</v>
      </c>
      <c r="K2347" s="17" t="s">
        <v>47</v>
      </c>
      <c r="L2347" s="17" t="s">
        <v>53</v>
      </c>
      <c r="M2347" s="17" t="s">
        <v>46</v>
      </c>
    </row>
    <row r="2348" spans="1:13" ht="13.5" x14ac:dyDescent="0.25">
      <c r="A2348" s="3">
        <v>45425</v>
      </c>
      <c r="B2348" s="2">
        <v>3.4127000000000001</v>
      </c>
      <c r="C2348" s="2">
        <v>56.058195071714557</v>
      </c>
      <c r="D2348" s="2">
        <v>-6.0489189256225373E-3</v>
      </c>
      <c r="E2348" s="2">
        <v>-3.4535507897194187E-2</v>
      </c>
      <c r="F2348" s="2">
        <v>3.4127000000000001</v>
      </c>
      <c r="G2348" s="2">
        <v>3.4083399999999999</v>
      </c>
      <c r="H2348" s="2">
        <v>3.4026900000000007</v>
      </c>
      <c r="I2348" s="2">
        <v>3.3673400000000004</v>
      </c>
      <c r="J2348" s="2">
        <v>3.2588010000000027</v>
      </c>
      <c r="K2348" s="17" t="s">
        <v>47</v>
      </c>
      <c r="L2348" s="17" t="s">
        <v>53</v>
      </c>
      <c r="M2348" s="17" t="s">
        <v>46</v>
      </c>
    </row>
    <row r="2349" spans="1:13" ht="13.5" x14ac:dyDescent="0.25">
      <c r="A2349" s="3">
        <v>45426</v>
      </c>
      <c r="B2349" s="2">
        <v>3.4127000000000001</v>
      </c>
      <c r="C2349" s="2">
        <v>56.058195071714557</v>
      </c>
      <c r="D2349" s="2">
        <v>-7.3738617358909408E-3</v>
      </c>
      <c r="E2349" s="2">
        <v>-4.2569429078210166E-2</v>
      </c>
      <c r="F2349" s="2">
        <v>3.4179200000000001</v>
      </c>
      <c r="G2349" s="2">
        <v>3.4109499999999997</v>
      </c>
      <c r="H2349" s="2">
        <v>3.4039949999999997</v>
      </c>
      <c r="I2349" s="2">
        <v>3.3695980000000003</v>
      </c>
      <c r="J2349" s="2">
        <v>3.2591050000000026</v>
      </c>
      <c r="K2349" s="17" t="s">
        <v>47</v>
      </c>
      <c r="L2349" s="17" t="s">
        <v>53</v>
      </c>
      <c r="M2349" s="17" t="s">
        <v>54</v>
      </c>
    </row>
    <row r="2350" spans="1:13" ht="13.5" x14ac:dyDescent="0.25">
      <c r="A2350" s="3">
        <v>45427</v>
      </c>
      <c r="B2350" s="2">
        <v>3.4039999999999999</v>
      </c>
      <c r="C2350" s="2">
        <v>53.458714237748019</v>
      </c>
      <c r="D2350" s="2">
        <v>-7.9808811828430137E-3</v>
      </c>
      <c r="E2350" s="2">
        <v>-4.6490442590367047E-2</v>
      </c>
      <c r="F2350" s="2">
        <v>3.4144400000000004</v>
      </c>
      <c r="G2350" s="2">
        <v>3.4126900000000004</v>
      </c>
      <c r="H2350" s="2">
        <v>3.4044299999999992</v>
      </c>
      <c r="I2350" s="2">
        <v>3.3715079999999999</v>
      </c>
      <c r="J2350" s="2">
        <v>3.259278500000002</v>
      </c>
      <c r="K2350" s="17" t="s">
        <v>47</v>
      </c>
      <c r="L2350" s="17" t="s">
        <v>53</v>
      </c>
      <c r="M2350" s="17" t="s">
        <v>46</v>
      </c>
    </row>
    <row r="2351" spans="1:13" ht="13.5" x14ac:dyDescent="0.25">
      <c r="A2351" s="3">
        <v>45428</v>
      </c>
      <c r="B2351" s="2">
        <v>3.3866000000000001</v>
      </c>
      <c r="C2351" s="2">
        <v>48.604299510353343</v>
      </c>
      <c r="D2351" s="2">
        <v>-7.2749177161206546E-3</v>
      </c>
      <c r="E2351" s="2">
        <v>-4.8957955561655185E-2</v>
      </c>
      <c r="F2351" s="2">
        <v>3.4074800000000005</v>
      </c>
      <c r="G2351" s="2">
        <v>3.41269</v>
      </c>
      <c r="H2351" s="2">
        <v>3.4031250000000002</v>
      </c>
      <c r="I2351" s="2">
        <v>3.3732440000000001</v>
      </c>
      <c r="J2351" s="2">
        <v>3.2593650000000025</v>
      </c>
      <c r="K2351" s="17" t="s">
        <v>47</v>
      </c>
      <c r="L2351" s="17" t="s">
        <v>53</v>
      </c>
      <c r="M2351" s="17" t="s">
        <v>46</v>
      </c>
    </row>
    <row r="2352" spans="1:13" ht="13.5" x14ac:dyDescent="0.25">
      <c r="A2352" s="3">
        <v>45429</v>
      </c>
      <c r="B2352" s="2">
        <v>3.4039999999999999</v>
      </c>
      <c r="C2352" s="2">
        <v>53.182658087484306</v>
      </c>
      <c r="D2352" s="2">
        <v>8.758833576871794E-5</v>
      </c>
      <c r="E2352" s="2">
        <v>-5.0740742828919959E-2</v>
      </c>
      <c r="F2352" s="2">
        <v>3.4039999999999999</v>
      </c>
      <c r="G2352" s="2">
        <v>3.4092200000000004</v>
      </c>
      <c r="H2352" s="2">
        <v>3.4026899999999998</v>
      </c>
      <c r="I2352" s="2">
        <v>3.375502</v>
      </c>
      <c r="J2352" s="2">
        <v>3.2595385000000023</v>
      </c>
      <c r="K2352" s="17" t="s">
        <v>47</v>
      </c>
      <c r="L2352" s="17" t="s">
        <v>53</v>
      </c>
      <c r="M2352" s="17" t="s">
        <v>46</v>
      </c>
    </row>
    <row r="2353" spans="1:13" ht="13.5" x14ac:dyDescent="0.25">
      <c r="A2353" s="3">
        <v>45432</v>
      </c>
      <c r="B2353" s="2">
        <v>3.4039999999999999</v>
      </c>
      <c r="C2353" s="2">
        <v>53.182658087484299</v>
      </c>
      <c r="D2353" s="2">
        <v>3.5888385093483244E-3</v>
      </c>
      <c r="E2353" s="2">
        <v>-4.5879554213375702E-2</v>
      </c>
      <c r="F2353" s="2">
        <v>3.4022599999999996</v>
      </c>
      <c r="G2353" s="2">
        <v>3.4074800000000005</v>
      </c>
      <c r="H2353" s="2">
        <v>3.4035599999999997</v>
      </c>
      <c r="I2353" s="2">
        <v>3.3784540000000005</v>
      </c>
      <c r="J2353" s="2">
        <v>3.2597120000000022</v>
      </c>
      <c r="K2353" s="17" t="s">
        <v>47</v>
      </c>
      <c r="L2353" s="17" t="s">
        <v>53</v>
      </c>
      <c r="M2353" s="17" t="s">
        <v>46</v>
      </c>
    </row>
    <row r="2354" spans="1:13" ht="13.5" x14ac:dyDescent="0.25">
      <c r="A2354" s="3">
        <v>45433</v>
      </c>
      <c r="B2354" s="2">
        <v>3.4039999999999999</v>
      </c>
      <c r="C2354" s="2">
        <v>53.182658087484299</v>
      </c>
      <c r="D2354" s="2">
        <v>1.1355292321315602E-3</v>
      </c>
      <c r="E2354" s="2">
        <v>-4.3044199025003546E-2</v>
      </c>
      <c r="F2354" s="2">
        <v>3.4005200000000002</v>
      </c>
      <c r="G2354" s="2">
        <v>3.4092200000000004</v>
      </c>
      <c r="H2354" s="2">
        <v>3.4035599999999997</v>
      </c>
      <c r="I2354" s="2">
        <v>3.3798439999999998</v>
      </c>
      <c r="J2354" s="2">
        <v>3.260406500000002</v>
      </c>
      <c r="K2354" s="17" t="s">
        <v>47</v>
      </c>
      <c r="L2354" s="17" t="s">
        <v>53</v>
      </c>
      <c r="M2354" s="17" t="s">
        <v>46</v>
      </c>
    </row>
    <row r="2355" spans="1:13" ht="13.5" x14ac:dyDescent="0.25">
      <c r="A2355" s="3">
        <v>45434</v>
      </c>
      <c r="B2355" s="2">
        <v>3.4039999999999999</v>
      </c>
      <c r="C2355" s="2">
        <v>53.182658087484299</v>
      </c>
      <c r="D2355" s="2">
        <v>4.356035875541231E-3</v>
      </c>
      <c r="E2355" s="2">
        <v>-4.0754195774591204E-2</v>
      </c>
      <c r="F2355" s="2">
        <v>3.4005200000000002</v>
      </c>
      <c r="G2355" s="2">
        <v>3.4074800000000005</v>
      </c>
      <c r="H2355" s="2">
        <v>3.4035599999999997</v>
      </c>
      <c r="I2355" s="2">
        <v>3.3814079999999995</v>
      </c>
      <c r="J2355" s="2">
        <v>3.2607540000000017</v>
      </c>
      <c r="K2355" s="17" t="s">
        <v>47</v>
      </c>
      <c r="L2355" s="17" t="s">
        <v>53</v>
      </c>
      <c r="M2355" s="17" t="s">
        <v>53</v>
      </c>
    </row>
    <row r="2356" spans="1:13" ht="13.5" x14ac:dyDescent="0.25">
      <c r="A2356" s="3">
        <v>45435</v>
      </c>
      <c r="B2356" s="2">
        <v>3.4039999999999999</v>
      </c>
      <c r="C2356" s="2">
        <v>53.182658087484299</v>
      </c>
      <c r="D2356" s="2">
        <v>7.0278740049873889E-3</v>
      </c>
      <c r="E2356" s="2">
        <v>-4.0314648733691921E-2</v>
      </c>
      <c r="F2356" s="2">
        <v>3.4039999999999999</v>
      </c>
      <c r="G2356" s="2">
        <v>3.4057400000000002</v>
      </c>
      <c r="H2356" s="2">
        <v>3.4035599999999988</v>
      </c>
      <c r="I2356" s="2">
        <v>3.3831439999999997</v>
      </c>
      <c r="J2356" s="2">
        <v>3.2611015000000014</v>
      </c>
      <c r="K2356" s="17" t="s">
        <v>50</v>
      </c>
      <c r="L2356" s="17" t="s">
        <v>53</v>
      </c>
      <c r="M2356" s="17" t="s">
        <v>51</v>
      </c>
    </row>
    <row r="2357" spans="1:13" ht="13.5" x14ac:dyDescent="0.25">
      <c r="A2357" s="3">
        <v>45436</v>
      </c>
      <c r="B2357" s="2">
        <v>3.4039999999999999</v>
      </c>
      <c r="C2357" s="2">
        <v>53.182658087484299</v>
      </c>
      <c r="D2357" s="2">
        <v>9.2393953428158149E-3</v>
      </c>
      <c r="E2357" s="2">
        <v>-4.2618509990964774E-2</v>
      </c>
      <c r="F2357" s="2">
        <v>3.4039999999999999</v>
      </c>
      <c r="G2357" s="2">
        <v>3.4039999999999999</v>
      </c>
      <c r="H2357" s="2">
        <v>3.4044299999999987</v>
      </c>
      <c r="I2357" s="2">
        <v>3.3848799999999994</v>
      </c>
      <c r="J2357" s="2">
        <v>3.2616225000000014</v>
      </c>
      <c r="K2357" s="17" t="s">
        <v>53</v>
      </c>
      <c r="L2357" s="17" t="s">
        <v>53</v>
      </c>
      <c r="M2357" s="17" t="s">
        <v>53</v>
      </c>
    </row>
    <row r="2358" spans="1:13" ht="13.5" x14ac:dyDescent="0.25">
      <c r="A2358" s="3">
        <v>45439</v>
      </c>
      <c r="B2358" s="2">
        <v>3.4039999999999999</v>
      </c>
      <c r="C2358" s="2">
        <v>53.182658087484299</v>
      </c>
      <c r="D2358" s="2">
        <v>9.7266055608544733E-3</v>
      </c>
      <c r="E2358" s="2">
        <v>-4.9136228713967743E-2</v>
      </c>
      <c r="F2358" s="2">
        <v>3.4039999999999999</v>
      </c>
      <c r="G2358" s="2">
        <v>3.40313</v>
      </c>
      <c r="H2358" s="2">
        <v>3.4057349999999986</v>
      </c>
      <c r="I2358" s="2">
        <v>3.3862699999999997</v>
      </c>
      <c r="J2358" s="2">
        <v>3.2624910000000011</v>
      </c>
      <c r="K2358" s="17" t="s">
        <v>53</v>
      </c>
      <c r="L2358" s="17" t="s">
        <v>53</v>
      </c>
      <c r="M2358" s="17" t="s">
        <v>53</v>
      </c>
    </row>
    <row r="2359" spans="1:13" ht="13.5" x14ac:dyDescent="0.25">
      <c r="A2359" s="3">
        <v>45440</v>
      </c>
      <c r="B2359" s="2">
        <v>3.4039999999999999</v>
      </c>
      <c r="C2359" s="2">
        <v>53.182658087484299</v>
      </c>
      <c r="D2359" s="2">
        <v>1.0096623759479062E-2</v>
      </c>
      <c r="E2359" s="2">
        <v>-5.745398628308529E-2</v>
      </c>
      <c r="F2359" s="2">
        <v>3.4039999999999999</v>
      </c>
      <c r="G2359" s="2">
        <v>3.4022599999999996</v>
      </c>
      <c r="H2359" s="2">
        <v>3.4066049999999981</v>
      </c>
      <c r="I2359" s="2">
        <v>3.3878339999999993</v>
      </c>
      <c r="J2359" s="2">
        <v>3.2634895000000017</v>
      </c>
      <c r="K2359" s="17" t="s">
        <v>53</v>
      </c>
      <c r="L2359" s="17" t="s">
        <v>53</v>
      </c>
      <c r="M2359" s="17" t="s">
        <v>53</v>
      </c>
    </row>
    <row r="2360" spans="1:13" ht="13.5" x14ac:dyDescent="0.25">
      <c r="A2360" s="3">
        <v>45441</v>
      </c>
      <c r="B2360" s="2">
        <v>3.3953000000000002</v>
      </c>
      <c r="C2360" s="2">
        <v>49.216743473020507</v>
      </c>
      <c r="D2360" s="2">
        <v>9.6765910232505803E-3</v>
      </c>
      <c r="E2360" s="2">
        <v>-6.7278862421567262E-2</v>
      </c>
      <c r="F2360" s="2">
        <v>3.4022599999999996</v>
      </c>
      <c r="G2360" s="2">
        <v>3.4013900000000001</v>
      </c>
      <c r="H2360" s="2">
        <v>3.4070399999999994</v>
      </c>
      <c r="I2360" s="2">
        <v>3.3892239999999991</v>
      </c>
      <c r="J2360" s="2">
        <v>3.2644445000000015</v>
      </c>
      <c r="K2360" s="17" t="s">
        <v>47</v>
      </c>
      <c r="L2360" s="17" t="s">
        <v>53</v>
      </c>
      <c r="M2360" s="17" t="s">
        <v>46</v>
      </c>
    </row>
    <row r="2361" spans="1:13" ht="13.5" x14ac:dyDescent="0.25">
      <c r="A2361" s="3">
        <v>45442</v>
      </c>
      <c r="B2361" s="2">
        <v>3.4039999999999999</v>
      </c>
      <c r="C2361" s="2">
        <v>52.991865706961853</v>
      </c>
      <c r="D2361" s="2">
        <v>6.0150087823509502E-3</v>
      </c>
      <c r="E2361" s="2">
        <v>-7.8075149598154467E-2</v>
      </c>
      <c r="F2361" s="2">
        <v>3.4022599999999996</v>
      </c>
      <c r="G2361" s="2">
        <v>3.40313</v>
      </c>
      <c r="H2361" s="2">
        <v>3.4079099999999989</v>
      </c>
      <c r="I2361" s="2">
        <v>3.3893979999999986</v>
      </c>
      <c r="J2361" s="2">
        <v>3.2653995000000013</v>
      </c>
      <c r="K2361" s="17" t="s">
        <v>50</v>
      </c>
      <c r="L2361" s="17" t="s">
        <v>53</v>
      </c>
      <c r="M2361" s="17" t="s">
        <v>53</v>
      </c>
    </row>
    <row r="2362" spans="1:13" ht="13.5" x14ac:dyDescent="0.25">
      <c r="A2362" s="3">
        <v>45443</v>
      </c>
      <c r="B2362" s="2">
        <v>3.4039999999999999</v>
      </c>
      <c r="C2362" s="2">
        <v>52.991865706961853</v>
      </c>
      <c r="D2362" s="2">
        <v>5.5563331374024472E-3</v>
      </c>
      <c r="E2362" s="2">
        <v>-8.6628128013076067E-2</v>
      </c>
      <c r="F2362" s="2">
        <v>3.4022599999999996</v>
      </c>
      <c r="G2362" s="2">
        <v>3.40313</v>
      </c>
      <c r="H2362" s="2">
        <v>3.4061749999999988</v>
      </c>
      <c r="I2362" s="2">
        <v>3.3897459999999988</v>
      </c>
      <c r="J2362" s="2">
        <v>3.2663980000000015</v>
      </c>
      <c r="K2362" s="17" t="s">
        <v>50</v>
      </c>
      <c r="L2362" s="17" t="s">
        <v>53</v>
      </c>
      <c r="M2362" s="17" t="s">
        <v>53</v>
      </c>
    </row>
    <row r="2363" spans="1:13" ht="13.5" x14ac:dyDescent="0.25">
      <c r="A2363" s="3">
        <v>45446</v>
      </c>
      <c r="B2363" s="2">
        <v>3.4039999999999999</v>
      </c>
      <c r="C2363" s="2">
        <v>52.991865706961853</v>
      </c>
      <c r="D2363" s="2">
        <v>5.1336518413616083E-3</v>
      </c>
      <c r="E2363" s="2">
        <v>-9.7778812317423747E-2</v>
      </c>
      <c r="F2363" s="2">
        <v>3.4022599999999996</v>
      </c>
      <c r="G2363" s="2">
        <v>3.40313</v>
      </c>
      <c r="H2363" s="2">
        <v>3.4053049999999994</v>
      </c>
      <c r="I2363" s="2">
        <v>3.3900939999999991</v>
      </c>
      <c r="J2363" s="2">
        <v>3.267570500000001</v>
      </c>
      <c r="K2363" s="17" t="s">
        <v>50</v>
      </c>
      <c r="L2363" s="17" t="s">
        <v>53</v>
      </c>
      <c r="M2363" s="17" t="s">
        <v>53</v>
      </c>
    </row>
    <row r="2364" spans="1:13" ht="13.5" x14ac:dyDescent="0.25">
      <c r="A2364" s="3">
        <v>45447</v>
      </c>
      <c r="B2364" s="2">
        <v>3.4039999999999999</v>
      </c>
      <c r="C2364" s="2">
        <v>52.991865706961853</v>
      </c>
      <c r="D2364" s="2">
        <v>4.7439881268980244E-3</v>
      </c>
      <c r="E2364" s="2">
        <v>-7.8223049853939006E-2</v>
      </c>
      <c r="F2364" s="2">
        <v>3.4022599999999996</v>
      </c>
      <c r="G2364" s="2">
        <v>3.40313</v>
      </c>
      <c r="H2364" s="2">
        <v>3.4061749999999988</v>
      </c>
      <c r="I2364" s="2">
        <v>3.3904419999999993</v>
      </c>
      <c r="J2364" s="2">
        <v>3.2685690000000012</v>
      </c>
      <c r="K2364" s="17" t="s">
        <v>50</v>
      </c>
      <c r="L2364" s="17" t="s">
        <v>53</v>
      </c>
      <c r="M2364" s="17" t="s">
        <v>53</v>
      </c>
    </row>
    <row r="2365" spans="1:13" ht="13.5" x14ac:dyDescent="0.25">
      <c r="A2365" s="3">
        <v>45448</v>
      </c>
      <c r="B2365" s="2">
        <v>3.4039999999999999</v>
      </c>
      <c r="C2365" s="2">
        <v>52.991865706961853</v>
      </c>
      <c r="D2365" s="2">
        <v>4.3846335001598291E-3</v>
      </c>
      <c r="E2365" s="2">
        <v>-6.2578439883151205E-2</v>
      </c>
      <c r="F2365" s="2">
        <v>3.4039999999999999</v>
      </c>
      <c r="G2365" s="2">
        <v>3.40313</v>
      </c>
      <c r="H2365" s="2">
        <v>3.4053049999999994</v>
      </c>
      <c r="I2365" s="2">
        <v>3.3907899999999995</v>
      </c>
      <c r="J2365" s="2">
        <v>3.2695675000000013</v>
      </c>
      <c r="K2365" s="17" t="s">
        <v>50</v>
      </c>
      <c r="L2365" s="17" t="s">
        <v>53</v>
      </c>
      <c r="M2365" s="17" t="s">
        <v>51</v>
      </c>
    </row>
    <row r="2366" spans="1:13" ht="13.5" x14ac:dyDescent="0.25">
      <c r="A2366" s="3">
        <v>45449</v>
      </c>
      <c r="B2366" s="2">
        <v>3.4039999999999999</v>
      </c>
      <c r="C2366" s="2">
        <v>52.991865706961853</v>
      </c>
      <c r="D2366" s="2">
        <v>4.0531205190954545E-3</v>
      </c>
      <c r="E2366" s="2">
        <v>-5.0062751906520965E-2</v>
      </c>
      <c r="F2366" s="2">
        <v>3.4039999999999999</v>
      </c>
      <c r="G2366" s="2">
        <v>3.40313</v>
      </c>
      <c r="H2366" s="2">
        <v>3.4044349999999985</v>
      </c>
      <c r="I2366" s="2">
        <v>3.3911379999999993</v>
      </c>
      <c r="J2366" s="2">
        <v>3.270957000000001</v>
      </c>
      <c r="K2366" s="17" t="s">
        <v>53</v>
      </c>
      <c r="L2366" s="17" t="s">
        <v>53</v>
      </c>
      <c r="M2366" s="17" t="s">
        <v>53</v>
      </c>
    </row>
    <row r="2367" spans="1:13" ht="13.5" x14ac:dyDescent="0.25">
      <c r="A2367" s="3">
        <v>45450</v>
      </c>
      <c r="B2367" s="2">
        <v>3.4039999999999999</v>
      </c>
      <c r="C2367" s="2">
        <v>52.991865706961853</v>
      </c>
      <c r="D2367" s="2">
        <v>3.7471987188983924E-3</v>
      </c>
      <c r="E2367" s="2">
        <v>-4.0050201525216773E-2</v>
      </c>
      <c r="F2367" s="2">
        <v>3.4039999999999999</v>
      </c>
      <c r="G2367" s="2">
        <v>3.40313</v>
      </c>
      <c r="H2367" s="2">
        <v>3.4035649999999991</v>
      </c>
      <c r="I2367" s="2">
        <v>3.3916599999999995</v>
      </c>
      <c r="J2367" s="2">
        <v>3.2723465000000012</v>
      </c>
      <c r="K2367" s="17" t="s">
        <v>53</v>
      </c>
      <c r="L2367" s="17" t="s">
        <v>53</v>
      </c>
      <c r="M2367" s="17" t="s">
        <v>53</v>
      </c>
    </row>
    <row r="2368" spans="1:13" ht="13.5" x14ac:dyDescent="0.25">
      <c r="A2368" s="3">
        <v>45453</v>
      </c>
      <c r="B2368" s="2">
        <v>3.4039999999999999</v>
      </c>
      <c r="C2368" s="2">
        <v>52.991865706961853</v>
      </c>
      <c r="D2368" s="2">
        <v>3.4648132775032536E-3</v>
      </c>
      <c r="E2368" s="2">
        <v>-3.2040161220173419E-2</v>
      </c>
      <c r="F2368" s="2">
        <v>3.4039999999999999</v>
      </c>
      <c r="G2368" s="2">
        <v>3.40313</v>
      </c>
      <c r="H2368" s="2">
        <v>3.4031299999999987</v>
      </c>
      <c r="I2368" s="2">
        <v>3.3916599999999995</v>
      </c>
      <c r="J2368" s="2">
        <v>3.273301500000001</v>
      </c>
      <c r="K2368" s="17" t="s">
        <v>53</v>
      </c>
      <c r="L2368" s="17" t="s">
        <v>53</v>
      </c>
      <c r="M2368" s="17" t="s">
        <v>53</v>
      </c>
    </row>
    <row r="2369" spans="1:13" ht="13.5" x14ac:dyDescent="0.25">
      <c r="A2369" s="3">
        <v>45454</v>
      </c>
      <c r="B2369" s="2">
        <v>3.4127000000000001</v>
      </c>
      <c r="C2369" s="2">
        <v>58.564499759399496</v>
      </c>
      <c r="D2369" s="2">
        <v>2.5596416265236677E-3</v>
      </c>
      <c r="E2369" s="2">
        <v>-2.5632128976138736E-2</v>
      </c>
      <c r="F2369" s="2">
        <v>3.4057400000000002</v>
      </c>
      <c r="G2369" s="2">
        <v>3.4039999999999999</v>
      </c>
      <c r="H2369" s="2">
        <v>3.4031299999999987</v>
      </c>
      <c r="I2369" s="2">
        <v>3.3921819999999991</v>
      </c>
      <c r="J2369" s="2">
        <v>3.2743000000000011</v>
      </c>
      <c r="K2369" s="17" t="s">
        <v>50</v>
      </c>
      <c r="L2369" s="17" t="s">
        <v>53</v>
      </c>
      <c r="M2369" s="17" t="s">
        <v>51</v>
      </c>
    </row>
    <row r="2370" spans="1:13" ht="13.5" x14ac:dyDescent="0.25">
      <c r="A2370" s="3">
        <v>45455</v>
      </c>
      <c r="B2370" s="2">
        <v>3.4127000000000001</v>
      </c>
      <c r="C2370" s="2">
        <v>58.564499759399489</v>
      </c>
      <c r="D2370" s="2">
        <v>3.8368501534069566E-4</v>
      </c>
      <c r="E2370" s="2">
        <v>-2.0505703180910991E-2</v>
      </c>
      <c r="F2370" s="2">
        <v>3.4074800000000005</v>
      </c>
      <c r="G2370" s="2">
        <v>3.4057400000000002</v>
      </c>
      <c r="H2370" s="2">
        <v>3.4035649999999991</v>
      </c>
      <c r="I2370" s="2">
        <v>3.3927039999999993</v>
      </c>
      <c r="J2370" s="2">
        <v>3.275125000000001</v>
      </c>
      <c r="K2370" s="17" t="s">
        <v>50</v>
      </c>
      <c r="L2370" s="17" t="s">
        <v>53</v>
      </c>
      <c r="M2370" s="17" t="s">
        <v>51</v>
      </c>
    </row>
    <row r="2371" spans="1:13" ht="13.5" x14ac:dyDescent="0.25">
      <c r="A2371" s="3">
        <v>45456</v>
      </c>
      <c r="B2371" s="2">
        <v>3.3866000000000001</v>
      </c>
      <c r="C2371" s="2">
        <v>41.46287024630373</v>
      </c>
      <c r="D2371" s="2">
        <v>1.7480074992812789E-3</v>
      </c>
      <c r="E2371" s="2">
        <v>-1.6404562544728794E-2</v>
      </c>
      <c r="F2371" s="2">
        <v>3.4040000000000008</v>
      </c>
      <c r="G2371" s="2">
        <v>3.4039999999999999</v>
      </c>
      <c r="H2371" s="2">
        <v>3.4035649999999991</v>
      </c>
      <c r="I2371" s="2">
        <v>3.3928779999999987</v>
      </c>
      <c r="J2371" s="2">
        <v>3.2754290000000008</v>
      </c>
      <c r="K2371" s="17" t="s">
        <v>50</v>
      </c>
      <c r="L2371" s="17" t="s">
        <v>53</v>
      </c>
      <c r="M2371" s="17" t="s">
        <v>52</v>
      </c>
    </row>
    <row r="2372" spans="1:13" ht="13.5" x14ac:dyDescent="0.25">
      <c r="A2372" s="3">
        <v>45457</v>
      </c>
      <c r="B2372" s="2">
        <v>3.3866000000000001</v>
      </c>
      <c r="C2372" s="2">
        <v>41.46287024630373</v>
      </c>
      <c r="D2372" s="2">
        <v>2.9952914112092444E-3</v>
      </c>
      <c r="E2372" s="2">
        <v>-1.3123650035783037E-2</v>
      </c>
      <c r="F2372" s="2">
        <v>3.4005200000000002</v>
      </c>
      <c r="G2372" s="2">
        <v>3.4022600000000005</v>
      </c>
      <c r="H2372" s="2">
        <v>3.4026949999999991</v>
      </c>
      <c r="I2372" s="2">
        <v>3.3932239999999982</v>
      </c>
      <c r="J2372" s="2">
        <v>3.2757330000000007</v>
      </c>
      <c r="K2372" s="17" t="s">
        <v>50</v>
      </c>
      <c r="L2372" s="17" t="s">
        <v>53</v>
      </c>
      <c r="M2372" s="17" t="s">
        <v>52</v>
      </c>
    </row>
    <row r="2373" spans="1:13" ht="13.5" x14ac:dyDescent="0.25">
      <c r="A2373" s="3">
        <v>45461</v>
      </c>
      <c r="B2373" s="2">
        <v>3.4039999999999999</v>
      </c>
      <c r="C2373" s="2">
        <v>52.244908025415405</v>
      </c>
      <c r="D2373" s="2">
        <v>2.8477754856690574E-3</v>
      </c>
      <c r="E2373" s="2">
        <v>-1.0498920028626429E-2</v>
      </c>
      <c r="F2373" s="2">
        <v>3.4005200000000002</v>
      </c>
      <c r="G2373" s="2">
        <v>3.4022600000000005</v>
      </c>
      <c r="H2373" s="2">
        <v>3.4026949999999991</v>
      </c>
      <c r="I2373" s="2">
        <v>3.3946139999999989</v>
      </c>
      <c r="J2373" s="2">
        <v>3.276037000000001</v>
      </c>
      <c r="K2373" s="17" t="s">
        <v>50</v>
      </c>
      <c r="L2373" s="17" t="s">
        <v>53</v>
      </c>
      <c r="M2373" s="17" t="s">
        <v>53</v>
      </c>
    </row>
    <row r="2374" spans="1:13" ht="13.5" x14ac:dyDescent="0.25">
      <c r="A2374" s="3">
        <v>45462</v>
      </c>
      <c r="B2374" s="2">
        <v>3.4039999999999999</v>
      </c>
      <c r="C2374" s="2">
        <v>52.244908025415405</v>
      </c>
      <c r="D2374" s="2">
        <v>2.6997470484428909E-3</v>
      </c>
      <c r="E2374" s="2">
        <v>-8.3991360229011443E-3</v>
      </c>
      <c r="F2374" s="2">
        <v>3.3987799999999999</v>
      </c>
      <c r="G2374" s="2">
        <v>3.4022600000000005</v>
      </c>
      <c r="H2374" s="2">
        <v>3.4026949999999991</v>
      </c>
      <c r="I2374" s="2">
        <v>3.3960039999999987</v>
      </c>
      <c r="J2374" s="2">
        <v>3.2763410000000008</v>
      </c>
      <c r="K2374" s="17" t="s">
        <v>47</v>
      </c>
      <c r="L2374" s="17" t="s">
        <v>53</v>
      </c>
      <c r="M2374" s="17" t="s">
        <v>46</v>
      </c>
    </row>
    <row r="2375" spans="1:13" ht="13.5" x14ac:dyDescent="0.25">
      <c r="A2375" s="3">
        <v>45463</v>
      </c>
      <c r="B2375" s="2">
        <v>3.4794999999999998</v>
      </c>
      <c r="C2375" s="2">
        <v>75.21672071516781</v>
      </c>
      <c r="D2375" s="2">
        <v>-3.0395885881127072E-3</v>
      </c>
      <c r="E2375" s="2">
        <v>-6.7193088183209156E-3</v>
      </c>
      <c r="F2375" s="2">
        <v>3.4121399999999995</v>
      </c>
      <c r="G2375" s="2">
        <v>3.4098100000000002</v>
      </c>
      <c r="H2375" s="2">
        <v>3.4064699999999997</v>
      </c>
      <c r="I2375" s="2">
        <v>3.3990779999999989</v>
      </c>
      <c r="J2375" s="2">
        <v>3.2768055000000005</v>
      </c>
      <c r="K2375" s="17" t="s">
        <v>47</v>
      </c>
      <c r="L2375" s="17" t="s">
        <v>53</v>
      </c>
      <c r="M2375" s="17" t="s">
        <v>46</v>
      </c>
    </row>
    <row r="2376" spans="1:13" ht="13.5" x14ac:dyDescent="0.25">
      <c r="A2376" s="3">
        <v>45464</v>
      </c>
      <c r="B2376" s="2">
        <v>3.3854000000000002</v>
      </c>
      <c r="C2376" s="2">
        <v>45.706151330269812</v>
      </c>
      <c r="D2376" s="2">
        <v>-1.3916083764331511E-3</v>
      </c>
      <c r="E2376" s="2">
        <v>-5.3754470546567325E-3</v>
      </c>
      <c r="F2376" s="2">
        <v>3.4119000000000002</v>
      </c>
      <c r="G2376" s="2">
        <v>3.4079500000000005</v>
      </c>
      <c r="H2376" s="2">
        <v>3.4055399999999998</v>
      </c>
      <c r="I2376" s="2">
        <v>3.4002699999999986</v>
      </c>
      <c r="J2376" s="2">
        <v>3.276799500000001</v>
      </c>
      <c r="K2376" s="17" t="s">
        <v>47</v>
      </c>
      <c r="L2376" s="17" t="s">
        <v>53</v>
      </c>
      <c r="M2376" s="17" t="s">
        <v>46</v>
      </c>
    </row>
    <row r="2377" spans="1:13" ht="13.5" x14ac:dyDescent="0.25">
      <c r="A2377" s="3">
        <v>45467</v>
      </c>
      <c r="B2377" s="2">
        <v>3.3854000000000002</v>
      </c>
      <c r="C2377" s="2">
        <v>45.706151330269812</v>
      </c>
      <c r="D2377" s="2">
        <v>1.2736880794772532E-4</v>
      </c>
      <c r="E2377" s="2">
        <v>-4.3003576437253858E-3</v>
      </c>
      <c r="F2377" s="2">
        <v>3.4116599999999999</v>
      </c>
      <c r="G2377" s="2">
        <v>3.4060900000000003</v>
      </c>
      <c r="H2377" s="2">
        <v>3.4046100000000004</v>
      </c>
      <c r="I2377" s="2">
        <v>3.4014619999999987</v>
      </c>
      <c r="J2377" s="2">
        <v>3.2768800000000011</v>
      </c>
      <c r="K2377" s="17" t="s">
        <v>47</v>
      </c>
      <c r="L2377" s="17" t="s">
        <v>53</v>
      </c>
      <c r="M2377" s="17" t="s">
        <v>46</v>
      </c>
    </row>
    <row r="2378" spans="1:13" ht="13.5" x14ac:dyDescent="0.25">
      <c r="A2378" s="3">
        <v>45468</v>
      </c>
      <c r="B2378" s="2">
        <v>3.3854000000000002</v>
      </c>
      <c r="C2378" s="2">
        <v>45.706151330269812</v>
      </c>
      <c r="D2378" s="2">
        <v>1.5279649631412262E-3</v>
      </c>
      <c r="E2378" s="2">
        <v>-3.440286114980309E-3</v>
      </c>
      <c r="F2378" s="2">
        <v>3.40794</v>
      </c>
      <c r="G2378" s="2">
        <v>3.4042299999999996</v>
      </c>
      <c r="H2378" s="2">
        <v>3.40368</v>
      </c>
      <c r="I2378" s="2">
        <v>3.403173999999999</v>
      </c>
      <c r="J2378" s="2">
        <v>3.2767000000000008</v>
      </c>
      <c r="K2378" s="17" t="s">
        <v>47</v>
      </c>
      <c r="L2378" s="17" t="s">
        <v>53</v>
      </c>
      <c r="M2378" s="17" t="s">
        <v>46</v>
      </c>
    </row>
    <row r="2379" spans="1:13" ht="13.5" x14ac:dyDescent="0.25">
      <c r="A2379" s="3">
        <v>45469</v>
      </c>
      <c r="B2379" s="2">
        <v>3.3572000000000002</v>
      </c>
      <c r="C2379" s="2">
        <v>39.853611104570582</v>
      </c>
      <c r="D2379" s="2">
        <v>6.247201666348623E-3</v>
      </c>
      <c r="E2379" s="2">
        <v>-2.7522288919842475E-3</v>
      </c>
      <c r="F2379" s="2">
        <v>3.3985800000000004</v>
      </c>
      <c r="G2379" s="2">
        <v>3.3986800000000001</v>
      </c>
      <c r="H2379" s="2">
        <v>3.4013400000000003</v>
      </c>
      <c r="I2379" s="2">
        <v>3.402585999999999</v>
      </c>
      <c r="J2379" s="2">
        <v>3.2767700000000013</v>
      </c>
      <c r="K2379" s="17" t="s">
        <v>47</v>
      </c>
      <c r="L2379" s="17" t="s">
        <v>53</v>
      </c>
      <c r="M2379" s="17" t="s">
        <v>46</v>
      </c>
    </row>
    <row r="2380" spans="1:13" ht="13.5" x14ac:dyDescent="0.25">
      <c r="A2380" s="3">
        <v>45470</v>
      </c>
      <c r="B2380" s="2">
        <v>3.3572000000000002</v>
      </c>
      <c r="C2380" s="2">
        <v>39.853611104570582</v>
      </c>
      <c r="D2380" s="2">
        <v>1.0505894790898029E-2</v>
      </c>
      <c r="E2380" s="2">
        <v>-2.2017831135873983E-3</v>
      </c>
      <c r="F2380" s="2">
        <v>3.37412</v>
      </c>
      <c r="G2380" s="2">
        <v>3.3931300000000002</v>
      </c>
      <c r="H2380" s="2">
        <v>3.3994349999999995</v>
      </c>
      <c r="I2380" s="2">
        <v>3.4018239999999986</v>
      </c>
      <c r="J2380" s="2">
        <v>3.2766230000000012</v>
      </c>
      <c r="K2380" s="17" t="s">
        <v>47</v>
      </c>
      <c r="L2380" s="17" t="s">
        <v>53</v>
      </c>
      <c r="M2380" s="17" t="s">
        <v>46</v>
      </c>
    </row>
    <row r="2381" spans="1:13" ht="13.5" x14ac:dyDescent="0.25">
      <c r="A2381" s="3">
        <v>45471</v>
      </c>
      <c r="B2381" s="2">
        <v>3.3572000000000002</v>
      </c>
      <c r="C2381" s="2">
        <v>39.853611104570582</v>
      </c>
      <c r="D2381" s="2">
        <v>1.0339846443568668E-2</v>
      </c>
      <c r="E2381" s="2">
        <v>-1.7614264908699187E-3</v>
      </c>
      <c r="F2381" s="2">
        <v>3.3684800000000004</v>
      </c>
      <c r="G2381" s="2">
        <v>3.3901899999999996</v>
      </c>
      <c r="H2381" s="2">
        <v>3.3970950000000002</v>
      </c>
      <c r="I2381" s="2">
        <v>3.4007139999999989</v>
      </c>
      <c r="J2381" s="2">
        <v>3.276345500000001</v>
      </c>
      <c r="K2381" s="17" t="s">
        <v>47</v>
      </c>
      <c r="L2381" s="17" t="s">
        <v>53</v>
      </c>
      <c r="M2381" s="17" t="s">
        <v>46</v>
      </c>
    </row>
    <row r="2382" spans="1:13" ht="13.5" x14ac:dyDescent="0.25">
      <c r="A2382" s="3">
        <v>45474</v>
      </c>
      <c r="B2382" s="2">
        <v>3.4607000000000001</v>
      </c>
      <c r="C2382" s="2">
        <v>62.099829919490332</v>
      </c>
      <c r="D2382" s="2">
        <v>2.7602946450220323E-3</v>
      </c>
      <c r="E2382" s="2">
        <v>-1.409141192695935E-3</v>
      </c>
      <c r="F2382" s="2">
        <v>3.38354</v>
      </c>
      <c r="G2382" s="2">
        <v>3.3975999999999997</v>
      </c>
      <c r="H2382" s="2">
        <v>3.3999299999999999</v>
      </c>
      <c r="I2382" s="2">
        <v>3.4016739999999985</v>
      </c>
      <c r="J2382" s="2">
        <v>3.2765855000000004</v>
      </c>
      <c r="K2382" s="17" t="s">
        <v>47</v>
      </c>
      <c r="L2382" s="17" t="s">
        <v>53</v>
      </c>
      <c r="M2382" s="17" t="s">
        <v>54</v>
      </c>
    </row>
    <row r="2383" spans="1:13" ht="13.5" x14ac:dyDescent="0.25">
      <c r="A2383" s="3">
        <v>45475</v>
      </c>
      <c r="B2383" s="2">
        <v>3.4607000000000001</v>
      </c>
      <c r="C2383" s="2">
        <v>62.09982991949034</v>
      </c>
      <c r="D2383" s="2">
        <v>-1.3770783554920563E-3</v>
      </c>
      <c r="E2383" s="2">
        <v>-1.1273129541567481E-3</v>
      </c>
      <c r="F2383" s="2">
        <v>3.3985999999999996</v>
      </c>
      <c r="G2383" s="2">
        <v>3.40327</v>
      </c>
      <c r="H2383" s="2">
        <v>3.402765</v>
      </c>
      <c r="I2383" s="2">
        <v>3.4031559999999992</v>
      </c>
      <c r="J2383" s="2">
        <v>3.2768254999999997</v>
      </c>
      <c r="K2383" s="17" t="s">
        <v>47</v>
      </c>
      <c r="L2383" s="17" t="s">
        <v>53</v>
      </c>
      <c r="M2383" s="17" t="s">
        <v>54</v>
      </c>
    </row>
    <row r="2384" spans="1:13" ht="13.5" x14ac:dyDescent="0.25">
      <c r="A2384" s="3">
        <v>45476</v>
      </c>
      <c r="B2384" s="2">
        <v>3.4512999999999998</v>
      </c>
      <c r="C2384" s="2">
        <v>59.771225705743106</v>
      </c>
      <c r="D2384" s="2">
        <v>-4.5527742578266306E-3</v>
      </c>
      <c r="E2384" s="2">
        <v>-9.0185036332539846E-4</v>
      </c>
      <c r="F2384" s="2">
        <v>3.4174199999999999</v>
      </c>
      <c r="G2384" s="2">
        <v>3.4079999999999999</v>
      </c>
      <c r="H2384" s="2">
        <v>3.4051299999999998</v>
      </c>
      <c r="I2384" s="2">
        <v>3.404102</v>
      </c>
      <c r="J2384" s="2">
        <v>3.277061999999999</v>
      </c>
      <c r="K2384" s="17" t="s">
        <v>47</v>
      </c>
      <c r="L2384" s="17" t="s">
        <v>53</v>
      </c>
      <c r="M2384" s="17" t="s">
        <v>54</v>
      </c>
    </row>
    <row r="2385" spans="1:13" ht="13.5" x14ac:dyDescent="0.25">
      <c r="A2385" s="3">
        <v>45477</v>
      </c>
      <c r="B2385" s="2">
        <v>3.3854000000000002</v>
      </c>
      <c r="C2385" s="2">
        <v>46.583269900103893</v>
      </c>
      <c r="D2385" s="2">
        <v>8.9688631321713785E-3</v>
      </c>
      <c r="E2385" s="2">
        <v>-7.2148029066031877E-4</v>
      </c>
      <c r="F2385" s="2">
        <v>3.4230600000000004</v>
      </c>
      <c r="G2385" s="2">
        <v>3.3985899999999996</v>
      </c>
      <c r="H2385" s="2">
        <v>3.4042000000000003</v>
      </c>
      <c r="I2385" s="2">
        <v>3.4037299999999999</v>
      </c>
      <c r="J2385" s="2">
        <v>3.276925499999999</v>
      </c>
      <c r="K2385" s="17" t="s">
        <v>47</v>
      </c>
      <c r="L2385" s="17" t="s">
        <v>53</v>
      </c>
      <c r="M2385" s="17" t="s">
        <v>54</v>
      </c>
    </row>
    <row r="2386" spans="1:13" ht="13.5" x14ac:dyDescent="0.25">
      <c r="A2386" s="3">
        <v>45478</v>
      </c>
      <c r="B2386" s="2">
        <v>3.3854000000000002</v>
      </c>
      <c r="C2386" s="2">
        <v>46.583269900103893</v>
      </c>
      <c r="D2386" s="2">
        <v>6.0559709091538849E-3</v>
      </c>
      <c r="E2386" s="2">
        <v>-5.7718423252825501E-4</v>
      </c>
      <c r="F2386" s="2">
        <v>3.4287000000000001</v>
      </c>
      <c r="G2386" s="2">
        <v>3.39859</v>
      </c>
      <c r="H2386" s="2">
        <v>3.4032700000000005</v>
      </c>
      <c r="I2386" s="2">
        <v>3.4033579999999999</v>
      </c>
      <c r="J2386" s="2">
        <v>3.2768759999999992</v>
      </c>
      <c r="K2386" s="17" t="s">
        <v>47</v>
      </c>
      <c r="L2386" s="17" t="s">
        <v>53</v>
      </c>
      <c r="M2386" s="17" t="s">
        <v>54</v>
      </c>
    </row>
    <row r="2387" spans="1:13" ht="13.5" x14ac:dyDescent="0.25">
      <c r="A2387" s="3">
        <v>45481</v>
      </c>
      <c r="B2387" s="2">
        <v>3.3854000000000002</v>
      </c>
      <c r="C2387" s="2">
        <v>46.583269900103893</v>
      </c>
      <c r="D2387" s="2">
        <v>3.7047764790498761E-3</v>
      </c>
      <c r="E2387" s="2">
        <v>-4.6174738602260406E-4</v>
      </c>
      <c r="F2387" s="2">
        <v>3.41364</v>
      </c>
      <c r="G2387" s="2">
        <v>3.39859</v>
      </c>
      <c r="H2387" s="2">
        <v>3.4023400000000001</v>
      </c>
      <c r="I2387" s="2">
        <v>3.4033339999999996</v>
      </c>
      <c r="J2387" s="2">
        <v>3.2767829999999991</v>
      </c>
      <c r="K2387" s="17" t="s">
        <v>47</v>
      </c>
      <c r="L2387" s="17" t="s">
        <v>53</v>
      </c>
      <c r="M2387" s="17" t="s">
        <v>46</v>
      </c>
    </row>
    <row r="2388" spans="1:13" ht="13.5" x14ac:dyDescent="0.25">
      <c r="A2388" s="3">
        <v>45482</v>
      </c>
      <c r="B2388" s="2">
        <v>3.3854000000000002</v>
      </c>
      <c r="C2388" s="2">
        <v>46.583269900103893</v>
      </c>
      <c r="D2388" s="2">
        <v>1.8204529058452046E-3</v>
      </c>
      <c r="E2388" s="2">
        <v>-3.6939790881808328E-4</v>
      </c>
      <c r="F2388" s="2">
        <v>3.3985800000000004</v>
      </c>
      <c r="G2388" s="2">
        <v>3.39859</v>
      </c>
      <c r="H2388" s="2">
        <v>3.4014099999999998</v>
      </c>
      <c r="I2388" s="2">
        <v>3.4034839999999997</v>
      </c>
      <c r="J2388" s="2">
        <v>3.2767770000000001</v>
      </c>
      <c r="K2388" s="17" t="s">
        <v>47</v>
      </c>
      <c r="L2388" s="17" t="s">
        <v>53</v>
      </c>
      <c r="M2388" s="17" t="s">
        <v>46</v>
      </c>
    </row>
    <row r="2389" spans="1:13" ht="13.5" x14ac:dyDescent="0.25">
      <c r="A2389" s="3">
        <v>45483</v>
      </c>
      <c r="B2389" s="2">
        <v>3.3854000000000002</v>
      </c>
      <c r="C2389" s="2">
        <v>46.583269900103893</v>
      </c>
      <c r="D2389" s="2">
        <v>-4.0150764225157509E-3</v>
      </c>
      <c r="E2389" s="2">
        <v>-2.9551832705446666E-4</v>
      </c>
      <c r="F2389" s="2">
        <v>3.3853999999999997</v>
      </c>
      <c r="G2389" s="2">
        <v>3.4014099999999998</v>
      </c>
      <c r="H2389" s="2">
        <v>3.400045</v>
      </c>
      <c r="I2389" s="2">
        <v>3.4034599999999999</v>
      </c>
      <c r="J2389" s="2">
        <v>3.2768145</v>
      </c>
      <c r="K2389" s="17" t="s">
        <v>47</v>
      </c>
      <c r="L2389" s="17" t="s">
        <v>53</v>
      </c>
      <c r="M2389" s="17" t="s">
        <v>46</v>
      </c>
    </row>
    <row r="2390" spans="1:13" ht="13.5" x14ac:dyDescent="0.25">
      <c r="A2390" s="3">
        <v>45484</v>
      </c>
      <c r="B2390" s="2">
        <v>3.3572000000000002</v>
      </c>
      <c r="C2390" s="2">
        <v>40.978832609956207</v>
      </c>
      <c r="D2390" s="2">
        <v>-6.7737951108606254E-3</v>
      </c>
      <c r="E2390" s="2">
        <v>-2.3641466164357335E-4</v>
      </c>
      <c r="F2390" s="2">
        <v>3.3797600000000001</v>
      </c>
      <c r="G2390" s="2">
        <v>3.4014100000000007</v>
      </c>
      <c r="H2390" s="2">
        <v>3.3972700000000002</v>
      </c>
      <c r="I2390" s="2">
        <v>3.4028720000000003</v>
      </c>
      <c r="J2390" s="2">
        <v>3.2768845000000004</v>
      </c>
      <c r="K2390" s="17" t="s">
        <v>47</v>
      </c>
      <c r="L2390" s="17" t="s">
        <v>53</v>
      </c>
      <c r="M2390" s="17" t="s">
        <v>46</v>
      </c>
    </row>
    <row r="2391" spans="1:13" ht="13.5" x14ac:dyDescent="0.25">
      <c r="A2391" s="3">
        <v>45485</v>
      </c>
      <c r="B2391" s="2">
        <v>3.3572000000000002</v>
      </c>
      <c r="C2391" s="2">
        <v>40.978832609956207</v>
      </c>
      <c r="D2391" s="2">
        <v>-8.8579901503234026E-3</v>
      </c>
      <c r="E2391" s="2">
        <v>-1.8913172931485868E-4</v>
      </c>
      <c r="F2391" s="2">
        <v>3.37412</v>
      </c>
      <c r="G2391" s="2">
        <v>3.4014099999999998</v>
      </c>
      <c r="H2391" s="2">
        <v>3.3957999999999999</v>
      </c>
      <c r="I2391" s="2">
        <v>3.4022840000000003</v>
      </c>
      <c r="J2391" s="2">
        <v>3.2769980000000003</v>
      </c>
      <c r="K2391" s="17" t="s">
        <v>47</v>
      </c>
      <c r="L2391" s="17" t="s">
        <v>53</v>
      </c>
      <c r="M2391" s="17" t="s">
        <v>46</v>
      </c>
    </row>
    <row r="2392" spans="1:13" ht="13.5" x14ac:dyDescent="0.25">
      <c r="A2392" s="3">
        <v>45488</v>
      </c>
      <c r="B2392" s="2">
        <v>3.3572000000000002</v>
      </c>
      <c r="C2392" s="2">
        <v>40.978832609956207</v>
      </c>
      <c r="D2392" s="2">
        <v>5.5331161879932367E-3</v>
      </c>
      <c r="E2392" s="2">
        <v>-1.5130538345188696E-4</v>
      </c>
      <c r="F2392" s="2">
        <v>3.3684800000000004</v>
      </c>
      <c r="G2392" s="2">
        <v>3.3910600000000004</v>
      </c>
      <c r="H2392" s="2">
        <v>3.3943300000000001</v>
      </c>
      <c r="I2392" s="2">
        <v>3.4006540000000007</v>
      </c>
      <c r="J2392" s="2">
        <v>3.2772850000000004</v>
      </c>
      <c r="K2392" s="17" t="s">
        <v>47</v>
      </c>
      <c r="L2392" s="17" t="s">
        <v>53</v>
      </c>
      <c r="M2392" s="17" t="s">
        <v>46</v>
      </c>
    </row>
    <row r="2393" spans="1:13" ht="13.5" x14ac:dyDescent="0.25">
      <c r="A2393" s="3">
        <v>45489</v>
      </c>
      <c r="B2393" s="2">
        <v>3.3572000000000002</v>
      </c>
      <c r="C2393" s="2">
        <v>40.978832609956214</v>
      </c>
      <c r="D2393" s="2">
        <v>1.7924631225842536E-2</v>
      </c>
      <c r="E2393" s="2">
        <v>-1.2104430676150957E-4</v>
      </c>
      <c r="F2393" s="2">
        <v>3.3628399999999998</v>
      </c>
      <c r="G2393" s="2">
        <v>3.3807099999999997</v>
      </c>
      <c r="H2393" s="2">
        <v>3.391989999999999</v>
      </c>
      <c r="I2393" s="2">
        <v>3.3993700000000007</v>
      </c>
      <c r="J2393" s="2">
        <v>3.2775720000000002</v>
      </c>
      <c r="K2393" s="17" t="s">
        <v>47</v>
      </c>
      <c r="L2393" s="17" t="s">
        <v>53</v>
      </c>
      <c r="M2393" s="17" t="s">
        <v>46</v>
      </c>
    </row>
    <row r="2394" spans="1:13" ht="13.5" x14ac:dyDescent="0.25">
      <c r="A2394" s="3">
        <v>45490</v>
      </c>
      <c r="B2394" s="2">
        <v>3.3102</v>
      </c>
      <c r="C2394" s="2">
        <v>32.274285766547138</v>
      </c>
      <c r="D2394" s="2">
        <v>3.0643628691668479E-2</v>
      </c>
      <c r="E2394" s="2">
        <v>-9.6835445409207662E-5</v>
      </c>
      <c r="F2394" s="2">
        <v>3.3478000000000003</v>
      </c>
      <c r="G2394" s="2">
        <v>3.3665999999999996</v>
      </c>
      <c r="H2394" s="2">
        <v>3.3872999999999989</v>
      </c>
      <c r="I2394" s="2">
        <v>3.3978420000000011</v>
      </c>
      <c r="J2394" s="2">
        <v>3.2776240000000003</v>
      </c>
      <c r="K2394" s="17" t="s">
        <v>47</v>
      </c>
      <c r="L2394" s="17" t="s">
        <v>53</v>
      </c>
      <c r="M2394" s="17" t="s">
        <v>46</v>
      </c>
    </row>
    <row r="2395" spans="1:13" ht="13.5" x14ac:dyDescent="0.25">
      <c r="A2395" s="3">
        <v>45491</v>
      </c>
      <c r="B2395" s="2">
        <v>3.3572000000000002</v>
      </c>
      <c r="C2395" s="2">
        <v>44.882670093738462</v>
      </c>
      <c r="D2395" s="2">
        <v>2.8247474242482529E-2</v>
      </c>
      <c r="E2395" s="2">
        <v>-7.746835632736613E-5</v>
      </c>
      <c r="F2395" s="2">
        <v>3.3478000000000003</v>
      </c>
      <c r="G2395" s="2">
        <v>3.3637799999999998</v>
      </c>
      <c r="H2395" s="2">
        <v>3.3811849999999994</v>
      </c>
      <c r="I2395" s="2">
        <v>3.3965580000000011</v>
      </c>
      <c r="J2395" s="2">
        <v>3.2779980000000006</v>
      </c>
      <c r="K2395" s="17" t="s">
        <v>47</v>
      </c>
      <c r="L2395" s="17" t="s">
        <v>53</v>
      </c>
      <c r="M2395" s="17" t="s">
        <v>53</v>
      </c>
    </row>
    <row r="2396" spans="1:13" ht="13.5" x14ac:dyDescent="0.25">
      <c r="A2396" s="3">
        <v>45492</v>
      </c>
      <c r="B2396" s="2">
        <v>3.4041999999999999</v>
      </c>
      <c r="C2396" s="2">
        <v>54.087600665457707</v>
      </c>
      <c r="D2396" s="2">
        <v>2.2888122759587404E-2</v>
      </c>
      <c r="E2396" s="2">
        <v>-6.1974685061892901E-5</v>
      </c>
      <c r="F2396" s="2">
        <v>3.3572000000000002</v>
      </c>
      <c r="G2396" s="2">
        <v>3.3656599999999997</v>
      </c>
      <c r="H2396" s="2">
        <v>3.3821249999999998</v>
      </c>
      <c r="I2396" s="2">
        <v>3.396214000000001</v>
      </c>
      <c r="J2396" s="2">
        <v>3.278607</v>
      </c>
      <c r="K2396" s="17" t="s">
        <v>47</v>
      </c>
      <c r="L2396" s="17" t="s">
        <v>53</v>
      </c>
      <c r="M2396" s="17" t="s">
        <v>54</v>
      </c>
    </row>
    <row r="2397" spans="1:13" ht="13.5" x14ac:dyDescent="0.25">
      <c r="A2397" s="3">
        <v>45495</v>
      </c>
      <c r="B2397" s="2">
        <v>3.5640999999999998</v>
      </c>
      <c r="C2397" s="2">
        <v>71.516276620296935</v>
      </c>
      <c r="D2397" s="2">
        <v>6.3696778911133123E-3</v>
      </c>
      <c r="E2397" s="2">
        <v>-4.9579748049514321E-5</v>
      </c>
      <c r="F2397" s="2">
        <v>3.3985799999999999</v>
      </c>
      <c r="G2397" s="2">
        <v>3.3835299999999995</v>
      </c>
      <c r="H2397" s="2">
        <v>3.3910599999999995</v>
      </c>
      <c r="I2397" s="2">
        <v>3.3990680000000015</v>
      </c>
      <c r="J2397" s="2">
        <v>3.2800155000000002</v>
      </c>
      <c r="K2397" s="17" t="s">
        <v>50</v>
      </c>
      <c r="L2397" s="17" t="s">
        <v>53</v>
      </c>
      <c r="M2397" s="17" t="s">
        <v>51</v>
      </c>
    </row>
    <row r="2398" spans="1:13" ht="13.5" x14ac:dyDescent="0.25">
      <c r="A2398" s="3">
        <v>45496</v>
      </c>
      <c r="B2398" s="2">
        <v>3.6204999999999998</v>
      </c>
      <c r="C2398" s="2">
        <v>75.105880310879513</v>
      </c>
      <c r="D2398" s="2">
        <v>-1.2858957580097474E-2</v>
      </c>
      <c r="E2398" s="2">
        <v>-3.9663798439611461E-5</v>
      </c>
      <c r="F2398" s="2">
        <v>3.4512399999999999</v>
      </c>
      <c r="G2398" s="2">
        <v>3.4070399999999998</v>
      </c>
      <c r="H2398" s="2">
        <v>3.4028149999999995</v>
      </c>
      <c r="I2398" s="2">
        <v>3.4032240000000011</v>
      </c>
      <c r="J2398" s="2">
        <v>3.2817060000000002</v>
      </c>
      <c r="K2398" s="17" t="s">
        <v>50</v>
      </c>
      <c r="L2398" s="17" t="s">
        <v>53</v>
      </c>
      <c r="M2398" s="17" t="s">
        <v>51</v>
      </c>
    </row>
    <row r="2399" spans="1:13" ht="13.5" x14ac:dyDescent="0.25">
      <c r="A2399" s="3">
        <v>45497</v>
      </c>
      <c r="B2399" s="2">
        <v>3.5735000000000001</v>
      </c>
      <c r="C2399" s="2">
        <v>67.474661672067555</v>
      </c>
      <c r="D2399" s="2">
        <v>-2.6975307791671455E-2</v>
      </c>
      <c r="E2399" s="2">
        <v>-3.1731038751689173E-5</v>
      </c>
      <c r="F2399" s="2">
        <v>3.5039000000000002</v>
      </c>
      <c r="G2399" s="2">
        <v>3.4258499999999996</v>
      </c>
      <c r="H2399" s="2">
        <v>3.4136299999999991</v>
      </c>
      <c r="I2399" s="2">
        <v>3.4064400000000012</v>
      </c>
      <c r="J2399" s="2">
        <v>3.2832479999999999</v>
      </c>
      <c r="K2399" s="17" t="s">
        <v>50</v>
      </c>
      <c r="L2399" s="17" t="s">
        <v>53</v>
      </c>
      <c r="M2399" s="17" t="s">
        <v>51</v>
      </c>
    </row>
    <row r="2400" spans="1:13" ht="13.5" x14ac:dyDescent="0.25">
      <c r="A2400" s="3">
        <v>45499</v>
      </c>
      <c r="B2400" s="2">
        <v>3.6204999999999998</v>
      </c>
      <c r="C2400" s="2">
        <v>70.682627172085688</v>
      </c>
      <c r="D2400" s="2">
        <v>-4.7691248182031298E-2</v>
      </c>
      <c r="E2400" s="2">
        <v>-2.5384831001351339E-5</v>
      </c>
      <c r="F2400" s="2">
        <v>3.5565599999999997</v>
      </c>
      <c r="G2400" s="2">
        <v>3.4521799999999998</v>
      </c>
      <c r="H2400" s="2">
        <v>3.4267949999999998</v>
      </c>
      <c r="I2400" s="2">
        <v>3.4107700000000012</v>
      </c>
      <c r="J2400" s="2">
        <v>3.2850250000000001</v>
      </c>
      <c r="K2400" s="17" t="s">
        <v>50</v>
      </c>
      <c r="L2400" s="17" t="s">
        <v>53</v>
      </c>
      <c r="M2400" s="17" t="s">
        <v>51</v>
      </c>
    </row>
    <row r="2401" spans="1:13" ht="13.5" x14ac:dyDescent="0.25">
      <c r="A2401" s="3">
        <v>45502</v>
      </c>
      <c r="B2401" s="2">
        <v>3.6204999999999998</v>
      </c>
      <c r="C2401" s="2">
        <v>70.682627172085688</v>
      </c>
      <c r="D2401" s="2">
        <v>-6.6378765602603362E-2</v>
      </c>
      <c r="E2401" s="2">
        <v>-2.0307864801081072E-5</v>
      </c>
      <c r="F2401" s="2">
        <v>3.5998199999999998</v>
      </c>
      <c r="G2401" s="2">
        <v>3.47851</v>
      </c>
      <c r="H2401" s="2">
        <v>3.4399599999999992</v>
      </c>
      <c r="I2401" s="2">
        <v>3.4154480000000005</v>
      </c>
      <c r="J2401" s="2">
        <v>3.2868454999999996</v>
      </c>
      <c r="K2401" s="17" t="s">
        <v>50</v>
      </c>
      <c r="L2401" s="17" t="s">
        <v>53</v>
      </c>
      <c r="M2401" s="17" t="s">
        <v>51</v>
      </c>
    </row>
    <row r="2402" spans="1:13" ht="13.5" x14ac:dyDescent="0.25">
      <c r="A2402" s="3">
        <v>45503</v>
      </c>
      <c r="B2402" s="2">
        <v>3.6204999999999998</v>
      </c>
      <c r="C2402" s="2">
        <v>70.682627172085688</v>
      </c>
      <c r="D2402" s="2">
        <v>-8.326409958621328E-2</v>
      </c>
      <c r="E2402" s="2">
        <v>-1.6246291840864859E-5</v>
      </c>
      <c r="F2402" s="2">
        <v>3.6110999999999995</v>
      </c>
      <c r="G2402" s="2">
        <v>3.5048400000000002</v>
      </c>
      <c r="H2402" s="2">
        <v>3.4479500000000001</v>
      </c>
      <c r="I2402" s="2">
        <v>3.4197780000000004</v>
      </c>
      <c r="J2402" s="2">
        <v>3.2886659999999996</v>
      </c>
      <c r="K2402" s="17" t="s">
        <v>50</v>
      </c>
      <c r="L2402" s="17" t="s">
        <v>53</v>
      </c>
      <c r="M2402" s="17" t="s">
        <v>51</v>
      </c>
    </row>
    <row r="2403" spans="1:13" ht="13.5" x14ac:dyDescent="0.25">
      <c r="A2403" s="3">
        <v>45504</v>
      </c>
      <c r="B2403" s="2">
        <v>3.6204999999999998</v>
      </c>
      <c r="C2403" s="2">
        <v>70.682627172085688</v>
      </c>
      <c r="D2403" s="2">
        <v>-9.854504103107864E-2</v>
      </c>
      <c r="E2403" s="2">
        <v>-1.2997033472691888E-5</v>
      </c>
      <c r="F2403" s="2">
        <v>3.6110999999999995</v>
      </c>
      <c r="G2403" s="2">
        <v>3.5311700000000004</v>
      </c>
      <c r="H2403" s="2">
        <v>3.4559399999999996</v>
      </c>
      <c r="I2403" s="2">
        <v>3.4241080000000004</v>
      </c>
      <c r="J2403" s="2">
        <v>3.2904429999999998</v>
      </c>
      <c r="K2403" s="17" t="s">
        <v>47</v>
      </c>
      <c r="L2403" s="17" t="s">
        <v>53</v>
      </c>
      <c r="M2403" s="17" t="s">
        <v>53</v>
      </c>
    </row>
    <row r="2404" spans="1:13" ht="13.5" x14ac:dyDescent="0.25">
      <c r="A2404" s="3">
        <v>45505</v>
      </c>
      <c r="B2404" s="2">
        <v>3.6204999999999998</v>
      </c>
      <c r="C2404" s="2">
        <v>70.682627172085688</v>
      </c>
      <c r="D2404" s="2">
        <v>-0.11962560722257054</v>
      </c>
      <c r="E2404" s="2">
        <v>-1.039762677815351E-5</v>
      </c>
      <c r="F2404" s="2">
        <v>3.6204999999999998</v>
      </c>
      <c r="G2404" s="2">
        <v>3.5621999999999998</v>
      </c>
      <c r="H2404" s="2">
        <v>3.4644000000000004</v>
      </c>
      <c r="I2404" s="2">
        <v>3.4284380000000003</v>
      </c>
      <c r="J2404" s="2">
        <v>3.2922634999999998</v>
      </c>
      <c r="K2404" s="17" t="s">
        <v>50</v>
      </c>
      <c r="L2404" s="17" t="s">
        <v>53</v>
      </c>
      <c r="M2404" s="17" t="s">
        <v>51</v>
      </c>
    </row>
    <row r="2405" spans="1:13" ht="13.5" x14ac:dyDescent="0.25">
      <c r="A2405" s="3">
        <v>45506</v>
      </c>
      <c r="B2405" s="2">
        <v>3.6204999999999998</v>
      </c>
      <c r="C2405" s="2">
        <v>70.682627172085688</v>
      </c>
      <c r="D2405" s="2">
        <v>-0.13108387865781301</v>
      </c>
      <c r="E2405" s="2">
        <v>-8.3181014225228077E-6</v>
      </c>
      <c r="F2405" s="2">
        <v>3.6204999999999998</v>
      </c>
      <c r="G2405" s="2">
        <v>3.5885299999999996</v>
      </c>
      <c r="H2405" s="2">
        <v>3.4761549999999999</v>
      </c>
      <c r="I2405" s="2">
        <v>3.4327680000000003</v>
      </c>
      <c r="J2405" s="2">
        <v>3.2940839999999993</v>
      </c>
      <c r="K2405" s="17" t="s">
        <v>53</v>
      </c>
      <c r="L2405" s="17" t="s">
        <v>53</v>
      </c>
      <c r="M2405" s="17" t="s">
        <v>53</v>
      </c>
    </row>
    <row r="2406" spans="1:13" ht="13.5" x14ac:dyDescent="0.25">
      <c r="A2406" s="3">
        <v>45509</v>
      </c>
      <c r="B2406" s="2">
        <v>3.6299000000000001</v>
      </c>
      <c r="C2406" s="2">
        <v>71.557829956534192</v>
      </c>
      <c r="D2406" s="2">
        <v>-0.13503342033889609</v>
      </c>
      <c r="E2406" s="2">
        <v>-6.6544811380182463E-6</v>
      </c>
      <c r="F2406" s="2">
        <v>3.6223799999999997</v>
      </c>
      <c r="G2406" s="2">
        <v>3.6110999999999995</v>
      </c>
      <c r="H2406" s="2">
        <v>3.4883800000000003</v>
      </c>
      <c r="I2406" s="2">
        <v>3.4372860000000003</v>
      </c>
      <c r="J2406" s="2">
        <v>3.2959949999999991</v>
      </c>
      <c r="K2406" s="17" t="s">
        <v>50</v>
      </c>
      <c r="L2406" s="17" t="s">
        <v>53</v>
      </c>
      <c r="M2406" s="17" t="s">
        <v>51</v>
      </c>
    </row>
    <row r="2407" spans="1:13" ht="13.5" x14ac:dyDescent="0.25">
      <c r="A2407" s="3">
        <v>45510</v>
      </c>
      <c r="B2407" s="2">
        <v>3.6299000000000001</v>
      </c>
      <c r="C2407" s="2">
        <v>71.557829956534192</v>
      </c>
      <c r="D2407" s="2">
        <v>-0.11456102797690804</v>
      </c>
      <c r="E2407" s="2">
        <v>-5.3235849104145971E-6</v>
      </c>
      <c r="F2407" s="2">
        <v>3.6242599999999996</v>
      </c>
      <c r="G2407" s="2">
        <v>3.61768</v>
      </c>
      <c r="H2407" s="2">
        <v>3.5006050000000002</v>
      </c>
      <c r="I2407" s="2">
        <v>3.4418040000000003</v>
      </c>
      <c r="J2407" s="2">
        <v>3.2979059999999998</v>
      </c>
      <c r="K2407" s="17" t="s">
        <v>50</v>
      </c>
      <c r="L2407" s="17" t="s">
        <v>53</v>
      </c>
      <c r="M2407" s="17" t="s">
        <v>51</v>
      </c>
    </row>
    <row r="2408" spans="1:13" ht="13.5" x14ac:dyDescent="0.25">
      <c r="A2408" s="3">
        <v>45511</v>
      </c>
      <c r="B2408" s="2">
        <v>3.6204999999999998</v>
      </c>
      <c r="C2408" s="2">
        <v>69.16325502442902</v>
      </c>
      <c r="D2408" s="2">
        <v>-8.8592503727751293E-2</v>
      </c>
      <c r="E2408" s="2">
        <v>-4.2588679283316775E-6</v>
      </c>
      <c r="F2408" s="2">
        <v>3.6242599999999996</v>
      </c>
      <c r="G2408" s="2">
        <v>3.61768</v>
      </c>
      <c r="H2408" s="2">
        <v>3.5123599999999997</v>
      </c>
      <c r="I2408" s="2">
        <v>3.4461339999999994</v>
      </c>
      <c r="J2408" s="2">
        <v>3.2997699999999996</v>
      </c>
      <c r="K2408" s="17" t="s">
        <v>50</v>
      </c>
      <c r="L2408" s="17" t="s">
        <v>53</v>
      </c>
      <c r="M2408" s="17" t="s">
        <v>53</v>
      </c>
    </row>
    <row r="2409" spans="1:13" ht="13.5" x14ac:dyDescent="0.25">
      <c r="A2409" s="3">
        <v>45512</v>
      </c>
      <c r="B2409" s="2">
        <v>3.6204999999999998</v>
      </c>
      <c r="C2409" s="2">
        <v>69.16325502442902</v>
      </c>
      <c r="D2409" s="2">
        <v>-7.4467961894619794E-2</v>
      </c>
      <c r="E2409" s="2">
        <v>-3.4070943426653422E-6</v>
      </c>
      <c r="F2409" s="2">
        <v>3.6242599999999996</v>
      </c>
      <c r="G2409" s="2">
        <v>3.6223799999999997</v>
      </c>
      <c r="H2409" s="2">
        <v>3.5241149999999992</v>
      </c>
      <c r="I2409" s="2">
        <v>3.4504640000000002</v>
      </c>
      <c r="J2409" s="2">
        <v>3.3016339999999995</v>
      </c>
      <c r="K2409" s="17" t="s">
        <v>50</v>
      </c>
      <c r="L2409" s="17" t="s">
        <v>53</v>
      </c>
      <c r="M2409" s="17" t="s">
        <v>53</v>
      </c>
    </row>
    <row r="2410" spans="1:13" ht="13.5" x14ac:dyDescent="0.25">
      <c r="A2410" s="3">
        <v>45513</v>
      </c>
      <c r="B2410" s="2">
        <v>3.6581999999999999</v>
      </c>
      <c r="C2410" s="2">
        <v>73.316577614366778</v>
      </c>
      <c r="D2410" s="2">
        <v>-5.8650523570717539E-2</v>
      </c>
      <c r="E2410" s="2">
        <v>-2.7256754741322741E-6</v>
      </c>
      <c r="F2410" s="2">
        <v>3.6317999999999997</v>
      </c>
      <c r="G2410" s="2">
        <v>3.62615</v>
      </c>
      <c r="H2410" s="2">
        <v>3.5391649999999997</v>
      </c>
      <c r="I2410" s="2">
        <v>3.4557219999999997</v>
      </c>
      <c r="J2410" s="2">
        <v>3.3038599999999998</v>
      </c>
      <c r="K2410" s="17" t="s">
        <v>50</v>
      </c>
      <c r="L2410" s="17" t="s">
        <v>53</v>
      </c>
      <c r="M2410" s="17" t="s">
        <v>51</v>
      </c>
    </row>
    <row r="2411" spans="1:13" ht="13.5" x14ac:dyDescent="0.25">
      <c r="A2411" s="3">
        <v>45516</v>
      </c>
      <c r="B2411" s="2">
        <v>3.6393</v>
      </c>
      <c r="C2411" s="2">
        <v>68.346655957057166</v>
      </c>
      <c r="D2411" s="2">
        <v>-4.4619191281953796E-2</v>
      </c>
      <c r="E2411" s="2">
        <v>-2.1805403793058193E-6</v>
      </c>
      <c r="F2411" s="2">
        <v>3.6336799999999996</v>
      </c>
      <c r="G2411" s="2">
        <v>3.6280299999999999</v>
      </c>
      <c r="H2411" s="2">
        <v>3.5532699999999999</v>
      </c>
      <c r="I2411" s="2">
        <v>3.4604279999999994</v>
      </c>
      <c r="J2411" s="2">
        <v>3.3059915000000002</v>
      </c>
      <c r="K2411" s="17" t="s">
        <v>50</v>
      </c>
      <c r="L2411" s="17" t="s">
        <v>53</v>
      </c>
      <c r="M2411" s="17" t="s">
        <v>51</v>
      </c>
    </row>
    <row r="2412" spans="1:13" ht="13.5" x14ac:dyDescent="0.25">
      <c r="A2412" s="3">
        <v>45518</v>
      </c>
      <c r="B2412" s="2">
        <v>3.6393</v>
      </c>
      <c r="C2412" s="2">
        <v>68.346655957057166</v>
      </c>
      <c r="D2412" s="2">
        <v>-3.3331746425720787E-2</v>
      </c>
      <c r="E2412" s="2">
        <v>-1.7444323034446556E-6</v>
      </c>
      <c r="F2412" s="2">
        <v>3.6355600000000003</v>
      </c>
      <c r="G2412" s="2">
        <v>3.6299099999999997</v>
      </c>
      <c r="H2412" s="2">
        <v>3.5673750000000006</v>
      </c>
      <c r="I2412" s="2">
        <v>3.4651339999999986</v>
      </c>
      <c r="J2412" s="2">
        <v>3.3081230000000001</v>
      </c>
      <c r="K2412" s="17" t="s">
        <v>50</v>
      </c>
      <c r="L2412" s="17" t="s">
        <v>53</v>
      </c>
      <c r="M2412" s="17" t="s">
        <v>51</v>
      </c>
    </row>
    <row r="2413" spans="1:13" ht="13.5" x14ac:dyDescent="0.25">
      <c r="A2413" s="3">
        <v>45519</v>
      </c>
      <c r="B2413" s="2">
        <v>3.6299000000000001</v>
      </c>
      <c r="C2413" s="2">
        <v>65.774824677441188</v>
      </c>
      <c r="D2413" s="2">
        <v>-2.3626406479376083E-2</v>
      </c>
      <c r="E2413" s="2">
        <v>-1.3955458427557246E-6</v>
      </c>
      <c r="F2413" s="2">
        <v>3.6374400000000002</v>
      </c>
      <c r="G2413" s="2">
        <v>3.6308499999999997</v>
      </c>
      <c r="H2413" s="2">
        <v>3.5810100000000005</v>
      </c>
      <c r="I2413" s="2">
        <v>3.4696519999999986</v>
      </c>
      <c r="J2413" s="2">
        <v>3.3104250000000004</v>
      </c>
      <c r="K2413" s="17" t="s">
        <v>50</v>
      </c>
      <c r="L2413" s="17" t="s">
        <v>53</v>
      </c>
      <c r="M2413" s="17" t="s">
        <v>51</v>
      </c>
    </row>
    <row r="2414" spans="1:13" ht="13.5" x14ac:dyDescent="0.25">
      <c r="A2414" s="3">
        <v>45520</v>
      </c>
      <c r="B2414" s="2">
        <v>3.6299000000000001</v>
      </c>
      <c r="C2414" s="2">
        <v>65.774824677441188</v>
      </c>
      <c r="D2414" s="2">
        <v>-1.586038337065121E-2</v>
      </c>
      <c r="E2414" s="2">
        <v>-1.1164366742045797E-6</v>
      </c>
      <c r="F2414" s="2">
        <v>3.6393200000000001</v>
      </c>
      <c r="G2414" s="2">
        <v>3.6317899999999996</v>
      </c>
      <c r="H2414" s="2">
        <v>3.5969950000000006</v>
      </c>
      <c r="I2414" s="2">
        <v>3.4741699999999986</v>
      </c>
      <c r="J2414" s="2">
        <v>3.3125530000000003</v>
      </c>
      <c r="K2414" s="17" t="s">
        <v>50</v>
      </c>
      <c r="L2414" s="17" t="s">
        <v>53</v>
      </c>
      <c r="M2414" s="17" t="s">
        <v>51</v>
      </c>
    </row>
    <row r="2415" spans="1:13" ht="13.5" x14ac:dyDescent="0.25">
      <c r="A2415" s="3">
        <v>45523</v>
      </c>
      <c r="B2415" s="2">
        <v>3.6299000000000001</v>
      </c>
      <c r="C2415" s="2">
        <v>65.774824677441188</v>
      </c>
      <c r="D2415" s="2">
        <v>-9.7022697285380488E-3</v>
      </c>
      <c r="E2415" s="2">
        <v>-8.9314933936366376E-7</v>
      </c>
      <c r="F2415" s="2">
        <v>3.6336599999999999</v>
      </c>
      <c r="G2415" s="2">
        <v>3.6327299999999996</v>
      </c>
      <c r="H2415" s="2">
        <v>3.6106300000000005</v>
      </c>
      <c r="I2415" s="2">
        <v>3.4786879999999987</v>
      </c>
      <c r="J2415" s="2">
        <v>3.3146809999999998</v>
      </c>
      <c r="K2415" s="17" t="s">
        <v>47</v>
      </c>
      <c r="L2415" s="17" t="s">
        <v>53</v>
      </c>
      <c r="M2415" s="17" t="s">
        <v>46</v>
      </c>
    </row>
    <row r="2416" spans="1:13" ht="13.5" x14ac:dyDescent="0.25">
      <c r="A2416" s="3">
        <v>45524</v>
      </c>
      <c r="B2416" s="2">
        <v>3.6393</v>
      </c>
      <c r="C2416" s="2">
        <v>67.311135495798482</v>
      </c>
      <c r="D2416" s="2">
        <v>-4.1242345989211948E-3</v>
      </c>
      <c r="E2416" s="2">
        <v>-7.1451947149093109E-7</v>
      </c>
      <c r="F2416" s="2">
        <v>3.6336599999999999</v>
      </c>
      <c r="G2416" s="2">
        <v>3.6336699999999995</v>
      </c>
      <c r="H2416" s="2">
        <v>3.6223850000000004</v>
      </c>
      <c r="I2416" s="2">
        <v>3.4833939999999983</v>
      </c>
      <c r="J2416" s="2">
        <v>3.3168559999999996</v>
      </c>
      <c r="K2416" s="17" t="s">
        <v>50</v>
      </c>
      <c r="L2416" s="17" t="s">
        <v>53</v>
      </c>
      <c r="M2416" s="17" t="s">
        <v>53</v>
      </c>
    </row>
    <row r="2417" spans="1:13" ht="13.5" x14ac:dyDescent="0.25">
      <c r="A2417" s="3">
        <v>45525</v>
      </c>
      <c r="B2417" s="2">
        <v>3.6488</v>
      </c>
      <c r="C2417" s="2">
        <v>68.833778178179713</v>
      </c>
      <c r="D2417" s="2">
        <v>-5.1780554182645488E-4</v>
      </c>
      <c r="E2417" s="2">
        <v>-5.7161557719274492E-7</v>
      </c>
      <c r="F2417" s="2">
        <v>3.6355600000000003</v>
      </c>
      <c r="G2417" s="2">
        <v>3.6355600000000003</v>
      </c>
      <c r="H2417" s="2">
        <v>3.62662</v>
      </c>
      <c r="I2417" s="2">
        <v>3.4882899999999979</v>
      </c>
      <c r="J2417" s="2">
        <v>3.3192960000000005</v>
      </c>
      <c r="K2417" s="17" t="s">
        <v>50</v>
      </c>
      <c r="L2417" s="17" t="s">
        <v>53</v>
      </c>
      <c r="M2417" s="17" t="s">
        <v>51</v>
      </c>
    </row>
    <row r="2418" spans="1:13" ht="13.5" x14ac:dyDescent="0.25">
      <c r="A2418" s="3">
        <v>45526</v>
      </c>
      <c r="B2418" s="2">
        <v>3.6581999999999999</v>
      </c>
      <c r="C2418" s="2">
        <v>70.307559316091755</v>
      </c>
      <c r="D2418" s="2">
        <v>-4.4189550748363615E-5</v>
      </c>
      <c r="E2418" s="2">
        <v>-4.5729246175419593E-7</v>
      </c>
      <c r="F2418" s="2">
        <v>3.6412199999999997</v>
      </c>
      <c r="G2418" s="2">
        <v>3.6393299999999997</v>
      </c>
      <c r="H2418" s="2">
        <v>3.6285049999999992</v>
      </c>
      <c r="I2418" s="2">
        <v>3.4933739999999975</v>
      </c>
      <c r="J2418" s="2">
        <v>3.3217830000000004</v>
      </c>
      <c r="K2418" s="17" t="s">
        <v>50</v>
      </c>
      <c r="L2418" s="17" t="s">
        <v>53</v>
      </c>
      <c r="M2418" s="17" t="s">
        <v>51</v>
      </c>
    </row>
    <row r="2419" spans="1:13" ht="13.5" x14ac:dyDescent="0.25">
      <c r="A2419" s="3">
        <v>45527</v>
      </c>
      <c r="B2419" s="2">
        <v>3.6488</v>
      </c>
      <c r="C2419" s="2">
        <v>66.90062549039358</v>
      </c>
      <c r="D2419" s="2">
        <v>5.940473602183971E-4</v>
      </c>
      <c r="E2419" s="2">
        <v>-3.6583396940335676E-7</v>
      </c>
      <c r="F2419" s="2">
        <v>3.6450000000000005</v>
      </c>
      <c r="G2419" s="2">
        <v>3.6421599999999996</v>
      </c>
      <c r="H2419" s="2">
        <v>3.6322699999999992</v>
      </c>
      <c r="I2419" s="2">
        <v>3.4980959999999981</v>
      </c>
      <c r="J2419" s="2">
        <v>3.3242229999999999</v>
      </c>
      <c r="K2419" s="17" t="s">
        <v>50</v>
      </c>
      <c r="L2419" s="17" t="s">
        <v>53</v>
      </c>
      <c r="M2419" s="17" t="s">
        <v>51</v>
      </c>
    </row>
    <row r="2420" spans="1:13" ht="13.5" x14ac:dyDescent="0.25">
      <c r="A2420" s="3">
        <v>45530</v>
      </c>
      <c r="B2420" s="2">
        <v>3.6581999999999999</v>
      </c>
      <c r="C2420" s="2">
        <v>68.542250678160968</v>
      </c>
      <c r="D2420" s="2">
        <v>5.8685173347914343E-3</v>
      </c>
      <c r="E2420" s="2">
        <v>-2.9266717552268541E-7</v>
      </c>
      <c r="F2420" s="2">
        <v>3.6506599999999998</v>
      </c>
      <c r="G2420" s="2">
        <v>3.6421599999999996</v>
      </c>
      <c r="H2420" s="2">
        <v>3.6341549999999989</v>
      </c>
      <c r="I2420" s="2">
        <v>3.5030059999999978</v>
      </c>
      <c r="J2420" s="2">
        <v>3.3265794999999998</v>
      </c>
      <c r="K2420" s="17" t="s">
        <v>50</v>
      </c>
      <c r="L2420" s="17" t="s">
        <v>53</v>
      </c>
      <c r="M2420" s="17" t="s">
        <v>51</v>
      </c>
    </row>
    <row r="2421" spans="1:13" ht="13.5" x14ac:dyDescent="0.25">
      <c r="A2421" s="3">
        <v>45531</v>
      </c>
      <c r="B2421" s="2">
        <v>3.6676000000000002</v>
      </c>
      <c r="C2421" s="2">
        <v>70.137278586234245</v>
      </c>
      <c r="D2421" s="2">
        <v>6.3300705361255538E-3</v>
      </c>
      <c r="E2421" s="2">
        <v>-2.3413374041814833E-7</v>
      </c>
      <c r="F2421" s="2">
        <v>3.65632</v>
      </c>
      <c r="G2421" s="2">
        <v>3.64499</v>
      </c>
      <c r="H2421" s="2">
        <v>3.6365099999999999</v>
      </c>
      <c r="I2421" s="2">
        <v>3.5086259999999978</v>
      </c>
      <c r="J2421" s="2">
        <v>3.3291564999999999</v>
      </c>
      <c r="K2421" s="17" t="s">
        <v>50</v>
      </c>
      <c r="L2421" s="17" t="s">
        <v>53</v>
      </c>
      <c r="M2421" s="17" t="s">
        <v>51</v>
      </c>
    </row>
    <row r="2422" spans="1:13" ht="13.5" x14ac:dyDescent="0.25">
      <c r="A2422" s="3">
        <v>45532</v>
      </c>
      <c r="B2422" s="2">
        <v>3.6676000000000002</v>
      </c>
      <c r="C2422" s="2">
        <v>70.137278586234245</v>
      </c>
      <c r="D2422" s="2">
        <v>6.2970416136822749E-3</v>
      </c>
      <c r="E2422" s="2">
        <v>-1.8730699233451866E-7</v>
      </c>
      <c r="F2422" s="2">
        <v>3.6600799999999998</v>
      </c>
      <c r="G2422" s="2">
        <v>3.6478200000000007</v>
      </c>
      <c r="H2422" s="2">
        <v>3.638865</v>
      </c>
      <c r="I2422" s="2">
        <v>3.5142459999999973</v>
      </c>
      <c r="J2422" s="2">
        <v>3.3315600000000001</v>
      </c>
      <c r="K2422" s="17" t="s">
        <v>50</v>
      </c>
      <c r="L2422" s="17" t="s">
        <v>53</v>
      </c>
      <c r="M2422" s="17" t="s">
        <v>51</v>
      </c>
    </row>
    <row r="2423" spans="1:13" ht="13.5" x14ac:dyDescent="0.25">
      <c r="A2423" s="3">
        <v>45533</v>
      </c>
      <c r="B2423" s="2">
        <v>3.6488</v>
      </c>
      <c r="C2423" s="2">
        <v>62.756552635512371</v>
      </c>
      <c r="D2423" s="2">
        <v>5.8233347187348627E-3</v>
      </c>
      <c r="E2423" s="2">
        <v>-1.4984559386761493E-7</v>
      </c>
      <c r="F2423" s="2">
        <v>3.6581999999999999</v>
      </c>
      <c r="G2423" s="2">
        <v>3.6497100000000002</v>
      </c>
      <c r="H2423" s="2">
        <v>3.6402799999999997</v>
      </c>
      <c r="I2423" s="2">
        <v>3.5191419999999964</v>
      </c>
      <c r="J2423" s="2">
        <v>3.333739</v>
      </c>
      <c r="K2423" s="17" t="s">
        <v>47</v>
      </c>
      <c r="L2423" s="17" t="s">
        <v>53</v>
      </c>
      <c r="M2423" s="17" t="s">
        <v>46</v>
      </c>
    </row>
    <row r="2424" spans="1:13" ht="13.5" x14ac:dyDescent="0.25">
      <c r="A2424" s="3">
        <v>45534</v>
      </c>
      <c r="B2424" s="2">
        <v>3.6488</v>
      </c>
      <c r="C2424" s="2">
        <v>62.756552635512378</v>
      </c>
      <c r="D2424" s="2">
        <v>5.1704494338760121E-3</v>
      </c>
      <c r="E2424" s="2">
        <v>-1.1987647509409195E-7</v>
      </c>
      <c r="F2424" s="2">
        <v>3.6581999999999999</v>
      </c>
      <c r="G2424" s="2">
        <v>3.6516000000000006</v>
      </c>
      <c r="H2424" s="2">
        <v>3.6416949999999995</v>
      </c>
      <c r="I2424" s="2">
        <v>3.5240379999999965</v>
      </c>
      <c r="J2424" s="2">
        <v>3.3359179999999999</v>
      </c>
      <c r="K2424" s="17" t="s">
        <v>47</v>
      </c>
      <c r="L2424" s="17" t="s">
        <v>53</v>
      </c>
      <c r="M2424" s="17" t="s">
        <v>53</v>
      </c>
    </row>
    <row r="2425" spans="1:13" ht="13.5" x14ac:dyDescent="0.25">
      <c r="A2425" s="3">
        <v>45537</v>
      </c>
      <c r="B2425" s="2">
        <v>3.6581999999999999</v>
      </c>
      <c r="C2425" s="2">
        <v>64.89852985069551</v>
      </c>
      <c r="D2425" s="2">
        <v>3.688326211448878E-3</v>
      </c>
      <c r="E2425" s="2">
        <v>-9.5901180075273566E-8</v>
      </c>
      <c r="F2425" s="2">
        <v>3.6581999999999999</v>
      </c>
      <c r="G2425" s="2">
        <v>3.6544300000000001</v>
      </c>
      <c r="H2425" s="2">
        <v>3.6435799999999992</v>
      </c>
      <c r="I2425" s="2">
        <v>3.5276119999999969</v>
      </c>
      <c r="J2425" s="2">
        <v>3.3382744999999994</v>
      </c>
      <c r="K2425" s="17" t="s">
        <v>47</v>
      </c>
      <c r="L2425" s="17" t="s">
        <v>53</v>
      </c>
      <c r="M2425" s="17" t="s">
        <v>53</v>
      </c>
    </row>
    <row r="2426" spans="1:13" ht="13.5" x14ac:dyDescent="0.25">
      <c r="A2426" s="3">
        <v>45538</v>
      </c>
      <c r="B2426" s="2">
        <v>3.6581999999999999</v>
      </c>
      <c r="C2426" s="2">
        <v>64.898529850695525</v>
      </c>
      <c r="D2426" s="2">
        <v>3.6087330746594759E-3</v>
      </c>
      <c r="E2426" s="2">
        <v>-7.6720944060218852E-8</v>
      </c>
      <c r="F2426" s="2">
        <v>3.65632</v>
      </c>
      <c r="G2426" s="2">
        <v>3.65632</v>
      </c>
      <c r="H2426" s="2">
        <v>3.6449949999999993</v>
      </c>
      <c r="I2426" s="2">
        <v>3.5330679999999974</v>
      </c>
      <c r="J2426" s="2">
        <v>3.3405004999999992</v>
      </c>
      <c r="K2426" s="17" t="s">
        <v>47</v>
      </c>
      <c r="L2426" s="17" t="s">
        <v>53</v>
      </c>
      <c r="M2426" s="17" t="s">
        <v>46</v>
      </c>
    </row>
    <row r="2427" spans="1:13" ht="13.5" x14ac:dyDescent="0.25">
      <c r="A2427" s="3">
        <v>45539</v>
      </c>
      <c r="B2427" s="2">
        <v>3.6676000000000002</v>
      </c>
      <c r="C2427" s="2">
        <v>67.093440366252594</v>
      </c>
      <c r="D2427" s="2">
        <v>4.0551061660676346E-3</v>
      </c>
      <c r="E2427" s="2">
        <v>-6.1376755248175087E-8</v>
      </c>
      <c r="F2427" s="2">
        <v>3.65632</v>
      </c>
      <c r="G2427" s="2">
        <v>3.6581999999999999</v>
      </c>
      <c r="H2427" s="2">
        <v>3.6468800000000003</v>
      </c>
      <c r="I2427" s="2">
        <v>3.5387119999999976</v>
      </c>
      <c r="J2427" s="2">
        <v>3.3427734999999994</v>
      </c>
      <c r="K2427" s="17" t="s">
        <v>47</v>
      </c>
      <c r="L2427" s="17" t="s">
        <v>53</v>
      </c>
      <c r="M2427" s="17" t="s">
        <v>53</v>
      </c>
    </row>
    <row r="2428" spans="1:13" ht="13.5" x14ac:dyDescent="0.25">
      <c r="A2428" s="3">
        <v>45540</v>
      </c>
      <c r="B2428" s="2">
        <v>3.6676000000000002</v>
      </c>
      <c r="C2428" s="2">
        <v>67.093440366252594</v>
      </c>
      <c r="D2428" s="2">
        <v>5.59052546940908E-3</v>
      </c>
      <c r="E2428" s="2">
        <v>-4.910140419854007E-8</v>
      </c>
      <c r="F2428" s="2">
        <v>3.6600799999999998</v>
      </c>
      <c r="G2428" s="2">
        <v>3.6591399999999998</v>
      </c>
      <c r="H2428" s="2">
        <v>3.649235</v>
      </c>
      <c r="I2428" s="2">
        <v>3.5443559999999974</v>
      </c>
      <c r="J2428" s="2">
        <v>3.3450464999999991</v>
      </c>
      <c r="K2428" s="17" t="s">
        <v>50</v>
      </c>
      <c r="L2428" s="17" t="s">
        <v>53</v>
      </c>
      <c r="M2428" s="17" t="s">
        <v>51</v>
      </c>
    </row>
    <row r="2429" spans="1:13" ht="13.5" x14ac:dyDescent="0.25">
      <c r="A2429" s="3">
        <v>45541</v>
      </c>
      <c r="B2429" s="2">
        <v>3.6676000000000002</v>
      </c>
      <c r="C2429" s="2">
        <v>67.093440366252594</v>
      </c>
      <c r="D2429" s="2">
        <v>5.1765032658233068E-3</v>
      </c>
      <c r="E2429" s="2">
        <v>-3.9281123358832057E-8</v>
      </c>
      <c r="F2429" s="2">
        <v>3.6638400000000004</v>
      </c>
      <c r="G2429" s="2">
        <v>3.6610199999999997</v>
      </c>
      <c r="H2429" s="2">
        <v>3.6515900000000001</v>
      </c>
      <c r="I2429" s="2">
        <v>3.5505639999999978</v>
      </c>
      <c r="J2429" s="2">
        <v>3.3473194999999993</v>
      </c>
      <c r="K2429" s="17" t="s">
        <v>50</v>
      </c>
      <c r="L2429" s="17" t="s">
        <v>53</v>
      </c>
      <c r="M2429" s="17" t="s">
        <v>51</v>
      </c>
    </row>
    <row r="2430" spans="1:13" ht="13.5" x14ac:dyDescent="0.25">
      <c r="A2430" s="3">
        <v>45544</v>
      </c>
      <c r="B2430" s="2">
        <v>3.6204999999999998</v>
      </c>
      <c r="C2430" s="2">
        <v>48.222662522887418</v>
      </c>
      <c r="D2430" s="2">
        <v>9.5139331260813975E-3</v>
      </c>
      <c r="E2430" s="2">
        <v>-3.1424898687065646E-8</v>
      </c>
      <c r="F2430" s="2">
        <v>3.6563000000000003</v>
      </c>
      <c r="G2430" s="2">
        <v>3.6572499999999999</v>
      </c>
      <c r="H2430" s="2">
        <v>3.649705</v>
      </c>
      <c r="I2430" s="2">
        <v>3.555829999999998</v>
      </c>
      <c r="J2430" s="2">
        <v>3.349356999999999</v>
      </c>
      <c r="K2430" s="17" t="s">
        <v>50</v>
      </c>
      <c r="L2430" s="17" t="s">
        <v>53</v>
      </c>
      <c r="M2430" s="17" t="s">
        <v>52</v>
      </c>
    </row>
    <row r="2431" spans="1:13" ht="13.5" x14ac:dyDescent="0.25">
      <c r="A2431" s="3">
        <v>45545</v>
      </c>
      <c r="B2431" s="2">
        <v>3.6676000000000002</v>
      </c>
      <c r="C2431" s="2">
        <v>60.259826616903979</v>
      </c>
      <c r="D2431" s="2">
        <v>1.1190678080687189E-2</v>
      </c>
      <c r="E2431" s="2">
        <v>-2.5139918949652517E-8</v>
      </c>
      <c r="F2431" s="2">
        <v>3.6581800000000002</v>
      </c>
      <c r="G2431" s="2">
        <v>3.6572499999999999</v>
      </c>
      <c r="H2431" s="2">
        <v>3.6511200000000001</v>
      </c>
      <c r="I2431" s="2">
        <v>3.5620379999999976</v>
      </c>
      <c r="J2431" s="2">
        <v>3.3520644999999991</v>
      </c>
      <c r="K2431" s="17" t="s">
        <v>50</v>
      </c>
      <c r="L2431" s="17" t="s">
        <v>53</v>
      </c>
      <c r="M2431" s="17" t="s">
        <v>51</v>
      </c>
    </row>
    <row r="2432" spans="1:13" ht="13.5" x14ac:dyDescent="0.25">
      <c r="A2432" s="3">
        <v>45546</v>
      </c>
      <c r="B2432" s="2">
        <v>3.6676000000000002</v>
      </c>
      <c r="C2432" s="2">
        <v>60.259826616903979</v>
      </c>
      <c r="D2432" s="2">
        <v>1.2376838052749584E-2</v>
      </c>
      <c r="E2432" s="2">
        <v>-2.0111935159722016E-8</v>
      </c>
      <c r="F2432" s="2">
        <v>3.6581800000000002</v>
      </c>
      <c r="G2432" s="2">
        <v>3.6572499999999999</v>
      </c>
      <c r="H2432" s="2">
        <v>3.6525350000000003</v>
      </c>
      <c r="I2432" s="2">
        <v>3.5661759999999982</v>
      </c>
      <c r="J2432" s="2">
        <v>3.3545549999999991</v>
      </c>
      <c r="K2432" s="17" t="s">
        <v>47</v>
      </c>
      <c r="L2432" s="17" t="s">
        <v>53</v>
      </c>
      <c r="M2432" s="17" t="s">
        <v>53</v>
      </c>
    </row>
    <row r="2433" spans="1:13" ht="13.5" x14ac:dyDescent="0.25">
      <c r="A2433" s="3">
        <v>45547</v>
      </c>
      <c r="B2433" s="2">
        <v>3.6581999999999999</v>
      </c>
      <c r="C2433" s="2">
        <v>57.182833991822392</v>
      </c>
      <c r="D2433" s="2">
        <v>1.0969107682681223E-2</v>
      </c>
      <c r="E2433" s="2">
        <v>-1.6089548127777612E-8</v>
      </c>
      <c r="F2433" s="2">
        <v>3.6563000000000003</v>
      </c>
      <c r="G2433" s="2">
        <v>3.6581899999999998</v>
      </c>
      <c r="H2433" s="2">
        <v>3.6539500000000005</v>
      </c>
      <c r="I2433" s="2">
        <v>3.5701259999999979</v>
      </c>
      <c r="J2433" s="2">
        <v>3.3572154999999988</v>
      </c>
      <c r="K2433" s="17" t="s">
        <v>47</v>
      </c>
      <c r="L2433" s="17" t="s">
        <v>53</v>
      </c>
      <c r="M2433" s="17" t="s">
        <v>46</v>
      </c>
    </row>
    <row r="2434" spans="1:13" ht="13.5" x14ac:dyDescent="0.25">
      <c r="A2434" s="3">
        <v>45548</v>
      </c>
      <c r="B2434" s="2">
        <v>3.6581999999999999</v>
      </c>
      <c r="C2434" s="2">
        <v>57.182833991822392</v>
      </c>
      <c r="D2434" s="2">
        <v>9.6340584447909272E-3</v>
      </c>
      <c r="E2434" s="2">
        <v>-1.287163850222209E-8</v>
      </c>
      <c r="F2434" s="2">
        <v>3.6544200000000004</v>
      </c>
      <c r="G2434" s="2">
        <v>3.6591300000000002</v>
      </c>
      <c r="H2434" s="2">
        <v>3.6553649999999998</v>
      </c>
      <c r="I2434" s="2">
        <v>3.5742639999999981</v>
      </c>
      <c r="J2434" s="2">
        <v>3.3597454999999985</v>
      </c>
      <c r="K2434" s="17" t="s">
        <v>47</v>
      </c>
      <c r="L2434" s="17" t="s">
        <v>53</v>
      </c>
      <c r="M2434" s="17" t="s">
        <v>46</v>
      </c>
    </row>
    <row r="2435" spans="1:13" ht="13.5" x14ac:dyDescent="0.25">
      <c r="A2435" s="3">
        <v>45551</v>
      </c>
      <c r="B2435" s="2">
        <v>3.6581999999999999</v>
      </c>
      <c r="C2435" s="2">
        <v>57.182833991822392</v>
      </c>
      <c r="D2435" s="2">
        <v>9.8173211963610285E-3</v>
      </c>
      <c r="E2435" s="2">
        <v>-1.0297310801777673E-8</v>
      </c>
      <c r="F2435" s="2">
        <v>3.6619600000000005</v>
      </c>
      <c r="G2435" s="2">
        <v>3.6591300000000002</v>
      </c>
      <c r="H2435" s="2">
        <v>3.656779999999999</v>
      </c>
      <c r="I2435" s="2">
        <v>3.5797199999999982</v>
      </c>
      <c r="J2435" s="2">
        <v>3.3622754999999982</v>
      </c>
      <c r="K2435" s="17" t="s">
        <v>47</v>
      </c>
      <c r="L2435" s="17" t="s">
        <v>53</v>
      </c>
      <c r="M2435" s="17" t="s">
        <v>54</v>
      </c>
    </row>
    <row r="2436" spans="1:13" ht="13.5" x14ac:dyDescent="0.25">
      <c r="A2436" s="3">
        <v>45552</v>
      </c>
      <c r="B2436" s="2">
        <v>3.6299000000000001</v>
      </c>
      <c r="C2436" s="2">
        <v>47.971998583770677</v>
      </c>
      <c r="D2436" s="2">
        <v>1.1945321116293428E-2</v>
      </c>
      <c r="E2436" s="2">
        <v>-8.2378486414221383E-9</v>
      </c>
      <c r="F2436" s="2">
        <v>3.6544199999999996</v>
      </c>
      <c r="G2436" s="2">
        <v>3.6563000000000003</v>
      </c>
      <c r="H2436" s="2">
        <v>3.6563099999999999</v>
      </c>
      <c r="I2436" s="2">
        <v>3.5846099999999979</v>
      </c>
      <c r="J2436" s="2">
        <v>3.3646209999999979</v>
      </c>
      <c r="K2436" s="17" t="s">
        <v>47</v>
      </c>
      <c r="L2436" s="17" t="s">
        <v>53</v>
      </c>
      <c r="M2436" s="17" t="s">
        <v>46</v>
      </c>
    </row>
    <row r="2437" spans="1:13" ht="13.5" x14ac:dyDescent="0.25">
      <c r="A2437" s="3">
        <v>45553</v>
      </c>
      <c r="B2437" s="2">
        <v>3.6581999999999999</v>
      </c>
      <c r="C2437" s="2">
        <v>55.663021768195996</v>
      </c>
      <c r="D2437" s="2">
        <v>1.3148793177593099E-2</v>
      </c>
      <c r="E2437" s="2">
        <v>-6.5902789131377111E-9</v>
      </c>
      <c r="F2437" s="2">
        <v>3.6525399999999997</v>
      </c>
      <c r="G2437" s="2">
        <v>3.6553600000000004</v>
      </c>
      <c r="H2437" s="2">
        <v>3.6567799999999999</v>
      </c>
      <c r="I2437" s="2">
        <v>3.5900659999999975</v>
      </c>
      <c r="J2437" s="2">
        <v>3.3672814999999976</v>
      </c>
      <c r="K2437" s="17" t="s">
        <v>47</v>
      </c>
      <c r="L2437" s="17" t="s">
        <v>53</v>
      </c>
      <c r="M2437" s="17" t="s">
        <v>46</v>
      </c>
    </row>
    <row r="2438" spans="1:13" ht="13.5" x14ac:dyDescent="0.25">
      <c r="A2438" s="3">
        <v>45554</v>
      </c>
      <c r="B2438" s="2">
        <v>3.6581999999999999</v>
      </c>
      <c r="C2438" s="2">
        <v>55.663021768195996</v>
      </c>
      <c r="D2438" s="2">
        <v>1.4048963103937773E-2</v>
      </c>
      <c r="E2438" s="2">
        <v>-5.2722231305101689E-9</v>
      </c>
      <c r="F2438" s="2">
        <v>3.6525400000000006</v>
      </c>
      <c r="G2438" s="2">
        <v>3.6544200000000004</v>
      </c>
      <c r="H2438" s="2">
        <v>3.6567799999999999</v>
      </c>
      <c r="I2438" s="2">
        <v>3.5955219999999972</v>
      </c>
      <c r="J2438" s="2">
        <v>3.3700719999999973</v>
      </c>
      <c r="K2438" s="17" t="s">
        <v>50</v>
      </c>
      <c r="L2438" s="17" t="s">
        <v>53</v>
      </c>
      <c r="M2438" s="17" t="s">
        <v>53</v>
      </c>
    </row>
    <row r="2439" spans="1:13" ht="13.5" x14ac:dyDescent="0.25">
      <c r="A2439" s="3">
        <v>45555</v>
      </c>
      <c r="B2439" s="2">
        <v>3.6676000000000002</v>
      </c>
      <c r="C2439" s="2">
        <v>58.051775328416568</v>
      </c>
      <c r="D2439" s="2">
        <v>1.4004948509434012E-2</v>
      </c>
      <c r="E2439" s="2">
        <v>-4.2177785044081355E-9</v>
      </c>
      <c r="F2439" s="2">
        <v>3.6544200000000004</v>
      </c>
      <c r="G2439" s="2">
        <v>3.6544200000000004</v>
      </c>
      <c r="H2439" s="2">
        <v>3.657719999999999</v>
      </c>
      <c r="I2439" s="2">
        <v>3.6011659999999974</v>
      </c>
      <c r="J2439" s="2">
        <v>3.3728664999999971</v>
      </c>
      <c r="K2439" s="17" t="s">
        <v>50</v>
      </c>
      <c r="L2439" s="17" t="s">
        <v>53</v>
      </c>
      <c r="M2439" s="17" t="s">
        <v>51</v>
      </c>
    </row>
    <row r="2440" spans="1:13" ht="13.5" x14ac:dyDescent="0.25">
      <c r="A2440" s="3">
        <v>45558</v>
      </c>
      <c r="B2440" s="2">
        <v>3.6863999999999999</v>
      </c>
      <c r="C2440" s="2">
        <v>62.413442179007141</v>
      </c>
      <c r="D2440" s="2">
        <v>5.1721171489598206E-3</v>
      </c>
      <c r="E2440" s="2">
        <v>-3.3742228035265084E-9</v>
      </c>
      <c r="F2440" s="2">
        <v>3.6600600000000001</v>
      </c>
      <c r="G2440" s="2">
        <v>3.6610100000000001</v>
      </c>
      <c r="H2440" s="2">
        <v>3.6591299999999998</v>
      </c>
      <c r="I2440" s="2">
        <v>3.6077499999999976</v>
      </c>
      <c r="J2440" s="2">
        <v>3.3757549999999976</v>
      </c>
      <c r="K2440" s="17" t="s">
        <v>50</v>
      </c>
      <c r="L2440" s="17" t="s">
        <v>53</v>
      </c>
      <c r="M2440" s="17" t="s">
        <v>51</v>
      </c>
    </row>
    <row r="2441" spans="1:13" ht="13.5" x14ac:dyDescent="0.25">
      <c r="A2441" s="3">
        <v>45559</v>
      </c>
      <c r="B2441" s="2">
        <v>3.6863999999999999</v>
      </c>
      <c r="C2441" s="2">
        <v>62.413442179007141</v>
      </c>
      <c r="D2441" s="2">
        <v>4.688022867688435E-3</v>
      </c>
      <c r="E2441" s="2">
        <v>-2.6993782428212069E-9</v>
      </c>
      <c r="F2441" s="2">
        <v>3.67136</v>
      </c>
      <c r="G2441" s="2">
        <v>3.66289</v>
      </c>
      <c r="H2441" s="2">
        <v>3.6600700000000002</v>
      </c>
      <c r="I2441" s="2">
        <v>3.6143339999999973</v>
      </c>
      <c r="J2441" s="2">
        <v>3.3783829999999977</v>
      </c>
      <c r="K2441" s="17" t="s">
        <v>50</v>
      </c>
      <c r="L2441" s="17" t="s">
        <v>53</v>
      </c>
      <c r="M2441" s="17" t="s">
        <v>51</v>
      </c>
    </row>
    <row r="2442" spans="1:13" ht="13.5" x14ac:dyDescent="0.25">
      <c r="A2442" s="3">
        <v>45560</v>
      </c>
      <c r="B2442" s="2">
        <v>3.6863999999999999</v>
      </c>
      <c r="C2442" s="2">
        <v>62.413442179007141</v>
      </c>
      <c r="D2442" s="2">
        <v>4.0410769451235673E-3</v>
      </c>
      <c r="E2442" s="2">
        <v>-2.1595025942569655E-9</v>
      </c>
      <c r="F2442" s="2">
        <v>3.6769999999999996</v>
      </c>
      <c r="G2442" s="2">
        <v>3.6647699999999999</v>
      </c>
      <c r="H2442" s="2">
        <v>3.661010000000001</v>
      </c>
      <c r="I2442" s="2">
        <v>3.6209179999999974</v>
      </c>
      <c r="J2442" s="2">
        <v>3.3812279999999983</v>
      </c>
      <c r="K2442" s="17" t="s">
        <v>50</v>
      </c>
      <c r="L2442" s="17" t="s">
        <v>53</v>
      </c>
      <c r="M2442" s="17" t="s">
        <v>51</v>
      </c>
    </row>
    <row r="2443" spans="1:13" ht="13.5" x14ac:dyDescent="0.25">
      <c r="A2443" s="3">
        <v>45561</v>
      </c>
      <c r="B2443" s="2">
        <v>3.6863999999999999</v>
      </c>
      <c r="C2443" s="2">
        <v>62.413442179007141</v>
      </c>
      <c r="D2443" s="2">
        <v>1.8277594622575499E-3</v>
      </c>
      <c r="E2443" s="2">
        <v>-1.7276020754055724E-9</v>
      </c>
      <c r="F2443" s="2">
        <v>3.6826400000000001</v>
      </c>
      <c r="G2443" s="2">
        <v>3.6675899999999997</v>
      </c>
      <c r="H2443" s="2">
        <v>3.6628900000000009</v>
      </c>
      <c r="I2443" s="2">
        <v>3.6275019999999971</v>
      </c>
      <c r="J2443" s="2">
        <v>3.3838559999999984</v>
      </c>
      <c r="K2443" s="17" t="s">
        <v>50</v>
      </c>
      <c r="L2443" s="17" t="s">
        <v>53</v>
      </c>
      <c r="M2443" s="17" t="s">
        <v>51</v>
      </c>
    </row>
    <row r="2444" spans="1:13" ht="13.5" x14ac:dyDescent="0.25">
      <c r="A2444" s="3">
        <v>45562</v>
      </c>
      <c r="B2444" s="2">
        <v>3.6676000000000002</v>
      </c>
      <c r="C2444" s="2">
        <v>54.755603570373708</v>
      </c>
      <c r="D2444" s="2">
        <v>1.1440747168531828E-3</v>
      </c>
      <c r="E2444" s="2">
        <v>-1.3820816603244581E-9</v>
      </c>
      <c r="F2444" s="2">
        <v>3.6826400000000001</v>
      </c>
      <c r="G2444" s="2">
        <v>3.6685299999999996</v>
      </c>
      <c r="H2444" s="2">
        <v>3.6638299999999999</v>
      </c>
      <c r="I2444" s="2">
        <v>3.634649999999997</v>
      </c>
      <c r="J2444" s="2">
        <v>3.3865634999999981</v>
      </c>
      <c r="K2444" s="17" t="s">
        <v>47</v>
      </c>
      <c r="L2444" s="17" t="s">
        <v>53</v>
      </c>
      <c r="M2444" s="17" t="s">
        <v>53</v>
      </c>
    </row>
    <row r="2445" spans="1:13" ht="13.5" x14ac:dyDescent="0.25">
      <c r="A2445" s="3">
        <v>45565</v>
      </c>
      <c r="B2445" s="2">
        <v>3.6676000000000002</v>
      </c>
      <c r="C2445" s="2">
        <v>54.755603570373708</v>
      </c>
      <c r="D2445" s="2">
        <v>4.8826387966327545E-4</v>
      </c>
      <c r="E2445" s="2">
        <v>-1.1056653282595665E-9</v>
      </c>
      <c r="F2445" s="2">
        <v>3.6788800000000004</v>
      </c>
      <c r="G2445" s="2">
        <v>3.6694699999999996</v>
      </c>
      <c r="H2445" s="2">
        <v>3.6642999999999999</v>
      </c>
      <c r="I2445" s="2">
        <v>3.6408579999999966</v>
      </c>
      <c r="J2445" s="2">
        <v>3.389053999999998</v>
      </c>
      <c r="K2445" s="17" t="s">
        <v>47</v>
      </c>
      <c r="L2445" s="17" t="s">
        <v>53</v>
      </c>
      <c r="M2445" s="17" t="s">
        <v>46</v>
      </c>
    </row>
    <row r="2446" spans="1:13" ht="13.5" x14ac:dyDescent="0.25">
      <c r="A2446" s="3">
        <v>45566</v>
      </c>
      <c r="B2446" s="2">
        <v>3.8086000000000002</v>
      </c>
      <c r="C2446" s="2">
        <v>78.113533622682922</v>
      </c>
      <c r="D2446" s="2">
        <v>-1.4936525395965905E-2</v>
      </c>
      <c r="E2446" s="2">
        <v>-8.8453226260765326E-10</v>
      </c>
      <c r="F2446" s="2">
        <v>3.7033200000000002</v>
      </c>
      <c r="G2446" s="2">
        <v>3.6873399999999998</v>
      </c>
      <c r="H2446" s="2">
        <v>3.6718200000000003</v>
      </c>
      <c r="I2446" s="2">
        <v>3.6489459999999969</v>
      </c>
      <c r="J2446" s="2">
        <v>3.3924664999999981</v>
      </c>
      <c r="K2446" s="17" t="s">
        <v>50</v>
      </c>
      <c r="L2446" s="17" t="s">
        <v>53</v>
      </c>
      <c r="M2446" s="17" t="s">
        <v>51</v>
      </c>
    </row>
    <row r="2447" spans="1:13" ht="13.5" x14ac:dyDescent="0.25">
      <c r="A2447" s="3">
        <v>45567</v>
      </c>
      <c r="B2447" s="2">
        <v>3.7616000000000001</v>
      </c>
      <c r="C2447" s="2">
        <v>65.900544123759246</v>
      </c>
      <c r="D2447" s="2">
        <v>-2.1052397046148918E-2</v>
      </c>
      <c r="E2447" s="2">
        <v>-7.0762581008612265E-10</v>
      </c>
      <c r="F2447" s="2">
        <v>3.7183599999999997</v>
      </c>
      <c r="G2447" s="2">
        <v>3.6976799999999996</v>
      </c>
      <c r="H2447" s="2">
        <v>3.67652</v>
      </c>
      <c r="I2447" s="2">
        <v>3.6528959999999961</v>
      </c>
      <c r="J2447" s="2">
        <v>3.395687499999998</v>
      </c>
      <c r="K2447" s="17" t="s">
        <v>50</v>
      </c>
      <c r="L2447" s="17" t="s">
        <v>53</v>
      </c>
      <c r="M2447" s="17" t="s">
        <v>51</v>
      </c>
    </row>
    <row r="2448" spans="1:13" ht="13.5" x14ac:dyDescent="0.25">
      <c r="A2448" s="3">
        <v>45568</v>
      </c>
      <c r="B2448" s="2">
        <v>3.7522000000000002</v>
      </c>
      <c r="C2448" s="2">
        <v>63.753627021264222</v>
      </c>
      <c r="D2448" s="2">
        <v>-2.6086172304313315E-2</v>
      </c>
      <c r="E2448" s="2">
        <v>-5.661006480688982E-10</v>
      </c>
      <c r="F2448" s="2">
        <v>3.7315200000000006</v>
      </c>
      <c r="G2448" s="2">
        <v>3.7070800000000004</v>
      </c>
      <c r="H2448" s="2">
        <v>3.6807500000000006</v>
      </c>
      <c r="I2448" s="2">
        <v>3.6555299999999962</v>
      </c>
      <c r="J2448" s="2">
        <v>3.3986009999999975</v>
      </c>
      <c r="K2448" s="17" t="s">
        <v>50</v>
      </c>
      <c r="L2448" s="17" t="s">
        <v>53</v>
      </c>
      <c r="M2448" s="17" t="s">
        <v>51</v>
      </c>
    </row>
    <row r="2449" spans="1:13" ht="13.5" x14ac:dyDescent="0.25">
      <c r="A2449" s="3">
        <v>45569</v>
      </c>
      <c r="B2449" s="2">
        <v>3.7334000000000001</v>
      </c>
      <c r="C2449" s="2">
        <v>59.573458704629033</v>
      </c>
      <c r="D2449" s="2">
        <v>-2.7965213634165043E-2</v>
      </c>
      <c r="E2449" s="2">
        <v>-4.5288051845511859E-10</v>
      </c>
      <c r="F2449" s="2">
        <v>3.7446800000000002</v>
      </c>
      <c r="G2449" s="2">
        <v>3.7136600000000008</v>
      </c>
      <c r="H2449" s="2">
        <v>3.6840400000000004</v>
      </c>
      <c r="I2449" s="2">
        <v>3.658727999999996</v>
      </c>
      <c r="J2449" s="2">
        <v>3.4016374999999979</v>
      </c>
      <c r="K2449" s="17" t="s">
        <v>50</v>
      </c>
      <c r="L2449" s="17" t="s">
        <v>53</v>
      </c>
      <c r="M2449" s="17" t="s">
        <v>51</v>
      </c>
    </row>
    <row r="2450" spans="1:13" ht="13.5" x14ac:dyDescent="0.25">
      <c r="A2450" s="3">
        <v>45572</v>
      </c>
      <c r="B2450" s="2">
        <v>3.7334000000000001</v>
      </c>
      <c r="C2450" s="2">
        <v>59.573458704629033</v>
      </c>
      <c r="D2450" s="2">
        <v>-2.6976254976536662E-2</v>
      </c>
      <c r="E2450" s="2">
        <v>-3.6230441476409491E-10</v>
      </c>
      <c r="F2450" s="2">
        <v>3.7578400000000003</v>
      </c>
      <c r="G2450" s="2">
        <v>3.7183600000000014</v>
      </c>
      <c r="H2450" s="2">
        <v>3.6896849999999999</v>
      </c>
      <c r="I2450" s="2">
        <v>3.6609859999999959</v>
      </c>
      <c r="J2450" s="2">
        <v>3.4046739999999973</v>
      </c>
      <c r="K2450" s="17" t="s">
        <v>50</v>
      </c>
      <c r="L2450" s="17" t="s">
        <v>53</v>
      </c>
      <c r="M2450" s="17" t="s">
        <v>51</v>
      </c>
    </row>
    <row r="2451" spans="1:13" ht="13.5" x14ac:dyDescent="0.25">
      <c r="A2451" s="3">
        <v>45573</v>
      </c>
      <c r="B2451" s="2">
        <v>3.7334000000000001</v>
      </c>
      <c r="C2451" s="2">
        <v>59.573458704629033</v>
      </c>
      <c r="D2451" s="2">
        <v>-2.6429620643904528E-2</v>
      </c>
      <c r="E2451" s="2">
        <v>-2.8984353181127595E-10</v>
      </c>
      <c r="F2451" s="2">
        <v>3.7427999999999999</v>
      </c>
      <c r="G2451" s="2">
        <v>3.7230600000000003</v>
      </c>
      <c r="H2451" s="2">
        <v>3.6929750000000006</v>
      </c>
      <c r="I2451" s="2">
        <v>3.6632439999999962</v>
      </c>
      <c r="J2451" s="2">
        <v>3.4076234999999975</v>
      </c>
      <c r="K2451" s="17" t="s">
        <v>47</v>
      </c>
      <c r="L2451" s="17" t="s">
        <v>53</v>
      </c>
      <c r="M2451" s="17" t="s">
        <v>46</v>
      </c>
    </row>
    <row r="2452" spans="1:13" ht="13.5" x14ac:dyDescent="0.25">
      <c r="A2452" s="3">
        <v>45574</v>
      </c>
      <c r="B2452" s="2">
        <v>3.7334000000000001</v>
      </c>
      <c r="C2452" s="2">
        <v>59.573458704629033</v>
      </c>
      <c r="D2452" s="2">
        <v>-2.6235766159433016E-2</v>
      </c>
      <c r="E2452" s="2">
        <v>-2.3187482544902076E-10</v>
      </c>
      <c r="F2452" s="2">
        <v>3.7371600000000003</v>
      </c>
      <c r="G2452" s="2">
        <v>3.7277600000000009</v>
      </c>
      <c r="H2452" s="2">
        <v>3.6962650000000004</v>
      </c>
      <c r="I2452" s="2">
        <v>3.665501999999996</v>
      </c>
      <c r="J2452" s="2">
        <v>3.4106599999999969</v>
      </c>
      <c r="K2452" s="17" t="s">
        <v>47</v>
      </c>
      <c r="L2452" s="17" t="s">
        <v>53</v>
      </c>
      <c r="M2452" s="17" t="s">
        <v>46</v>
      </c>
    </row>
    <row r="2453" spans="1:13" ht="13.5" x14ac:dyDescent="0.25">
      <c r="A2453" s="3">
        <v>45575</v>
      </c>
      <c r="B2453" s="2">
        <v>3.7334000000000001</v>
      </c>
      <c r="C2453" s="2">
        <v>59.573458704629026</v>
      </c>
      <c r="D2453" s="2">
        <v>-2.6320515310807924E-2</v>
      </c>
      <c r="E2453" s="2">
        <v>-1.8549986035921663E-10</v>
      </c>
      <c r="F2453" s="2">
        <v>3.7334000000000005</v>
      </c>
      <c r="G2453" s="2">
        <v>3.7324600000000006</v>
      </c>
      <c r="H2453" s="2">
        <v>3.700025000000001</v>
      </c>
      <c r="I2453" s="2">
        <v>3.6677599999999959</v>
      </c>
      <c r="J2453" s="2">
        <v>3.4136964999999968</v>
      </c>
      <c r="K2453" s="17" t="s">
        <v>47</v>
      </c>
      <c r="L2453" s="17" t="s">
        <v>53</v>
      </c>
      <c r="M2453" s="17" t="s">
        <v>46</v>
      </c>
    </row>
    <row r="2454" spans="1:13" ht="13.5" x14ac:dyDescent="0.25">
      <c r="A2454" s="3">
        <v>45576</v>
      </c>
      <c r="B2454" s="2">
        <v>3.7334000000000001</v>
      </c>
      <c r="C2454" s="2">
        <v>59.573458704629019</v>
      </c>
      <c r="D2454" s="2">
        <v>-2.9514885554069892E-2</v>
      </c>
      <c r="E2454" s="2">
        <v>-1.4839988828737331E-10</v>
      </c>
      <c r="F2454" s="2">
        <v>3.7334000000000005</v>
      </c>
      <c r="G2454" s="2">
        <v>3.7390400000000006</v>
      </c>
      <c r="H2454" s="2">
        <v>3.7037850000000008</v>
      </c>
      <c r="I2454" s="2">
        <v>3.6700179999999962</v>
      </c>
      <c r="J2454" s="2">
        <v>3.4167329999999971</v>
      </c>
      <c r="K2454" s="17" t="s">
        <v>53</v>
      </c>
      <c r="L2454" s="17" t="s">
        <v>53</v>
      </c>
      <c r="M2454" s="17" t="s">
        <v>53</v>
      </c>
    </row>
    <row r="2455" spans="1:13" ht="13.5" x14ac:dyDescent="0.25">
      <c r="A2455" s="3">
        <v>45579</v>
      </c>
      <c r="B2455" s="2">
        <v>3.7334000000000001</v>
      </c>
      <c r="C2455" s="2">
        <v>59.573458704629019</v>
      </c>
      <c r="D2455" s="2">
        <v>-3.2431102860852601E-2</v>
      </c>
      <c r="E2455" s="2">
        <v>-1.1871991062989865E-10</v>
      </c>
      <c r="F2455" s="2">
        <v>3.7334000000000005</v>
      </c>
      <c r="G2455" s="2">
        <v>3.7456200000000002</v>
      </c>
      <c r="H2455" s="2">
        <v>3.707545000000001</v>
      </c>
      <c r="I2455" s="2">
        <v>3.6722759999999965</v>
      </c>
      <c r="J2455" s="2">
        <v>3.4197694999999966</v>
      </c>
      <c r="K2455" s="17" t="s">
        <v>53</v>
      </c>
      <c r="L2455" s="17" t="s">
        <v>53</v>
      </c>
      <c r="M2455" s="17" t="s">
        <v>53</v>
      </c>
    </row>
    <row r="2456" spans="1:13" ht="13.5" x14ac:dyDescent="0.25">
      <c r="A2456" s="3">
        <v>45581</v>
      </c>
      <c r="B2456" s="2">
        <v>3.7334000000000001</v>
      </c>
      <c r="C2456" s="2">
        <v>59.573458704629019</v>
      </c>
      <c r="D2456" s="2">
        <v>-1.3403853139831945E-2</v>
      </c>
      <c r="E2456" s="2">
        <v>-9.4975928503918926E-11</v>
      </c>
      <c r="F2456" s="2">
        <v>3.7334000000000005</v>
      </c>
      <c r="G2456" s="2">
        <v>3.7381000000000002</v>
      </c>
      <c r="H2456" s="2">
        <v>3.7127200000000009</v>
      </c>
      <c r="I2456" s="2">
        <v>3.6743459999999963</v>
      </c>
      <c r="J2456" s="2">
        <v>3.4228059999999965</v>
      </c>
      <c r="K2456" s="17" t="s">
        <v>53</v>
      </c>
      <c r="L2456" s="17" t="s">
        <v>53</v>
      </c>
      <c r="M2456" s="17" t="s">
        <v>53</v>
      </c>
    </row>
    <row r="2457" spans="1:13" ht="13.5" x14ac:dyDescent="0.25">
      <c r="A2457" s="3">
        <v>45582</v>
      </c>
      <c r="B2457" s="2">
        <v>3.7334000000000001</v>
      </c>
      <c r="C2457" s="2">
        <v>59.573458704629019</v>
      </c>
      <c r="D2457" s="2">
        <v>-4.7175024679235733E-3</v>
      </c>
      <c r="E2457" s="2">
        <v>-7.5980742803135151E-11</v>
      </c>
      <c r="F2457" s="2">
        <v>3.7334000000000005</v>
      </c>
      <c r="G2457" s="2">
        <v>3.7352800000000004</v>
      </c>
      <c r="H2457" s="2">
        <v>3.7164800000000016</v>
      </c>
      <c r="I2457" s="2">
        <v>3.676415999999997</v>
      </c>
      <c r="J2457" s="2">
        <v>3.4258424999999963</v>
      </c>
      <c r="K2457" s="17" t="s">
        <v>53</v>
      </c>
      <c r="L2457" s="17" t="s">
        <v>53</v>
      </c>
      <c r="M2457" s="17" t="s">
        <v>53</v>
      </c>
    </row>
    <row r="2458" spans="1:13" ht="13.5" x14ac:dyDescent="0.25">
      <c r="A2458" s="3">
        <v>45583</v>
      </c>
      <c r="B2458" s="2">
        <v>3.7334000000000001</v>
      </c>
      <c r="C2458" s="2">
        <v>59.573458704629019</v>
      </c>
      <c r="D2458" s="2">
        <v>1.017017317394675E-3</v>
      </c>
      <c r="E2458" s="2">
        <v>-6.0784594242508119E-11</v>
      </c>
      <c r="F2458" s="2">
        <v>3.7334000000000005</v>
      </c>
      <c r="G2458" s="2">
        <v>3.7334000000000005</v>
      </c>
      <c r="H2458" s="2">
        <v>3.7202400000000018</v>
      </c>
      <c r="I2458" s="2">
        <v>3.6786739999999969</v>
      </c>
      <c r="J2458" s="2">
        <v>3.4288789999999962</v>
      </c>
      <c r="K2458" s="17" t="s">
        <v>53</v>
      </c>
      <c r="L2458" s="17" t="s">
        <v>53</v>
      </c>
      <c r="M2458" s="17" t="s">
        <v>53</v>
      </c>
    </row>
    <row r="2459" spans="1:13" ht="13.5" x14ac:dyDescent="0.25">
      <c r="A2459" s="3">
        <v>45586</v>
      </c>
      <c r="B2459" s="2">
        <v>3.7427999999999999</v>
      </c>
      <c r="C2459" s="2">
        <v>62.175302240718082</v>
      </c>
      <c r="D2459" s="2">
        <v>2.1239257837559755E-3</v>
      </c>
      <c r="E2459" s="2">
        <v>-4.8627675394006495E-11</v>
      </c>
      <c r="F2459" s="2">
        <v>3.7352800000000004</v>
      </c>
      <c r="G2459" s="2">
        <v>3.7343400000000004</v>
      </c>
      <c r="H2459" s="2">
        <v>3.7240000000000015</v>
      </c>
      <c r="I2459" s="2">
        <v>3.6811199999999968</v>
      </c>
      <c r="J2459" s="2">
        <v>3.4318319999999956</v>
      </c>
      <c r="K2459" s="17" t="s">
        <v>50</v>
      </c>
      <c r="L2459" s="17" t="s">
        <v>53</v>
      </c>
      <c r="M2459" s="17" t="s">
        <v>51</v>
      </c>
    </row>
    <row r="2460" spans="1:13" ht="13.5" x14ac:dyDescent="0.25">
      <c r="A2460" s="3">
        <v>45587</v>
      </c>
      <c r="B2460" s="2">
        <v>3.7334000000000001</v>
      </c>
      <c r="C2460" s="2">
        <v>58.145225360251416</v>
      </c>
      <c r="D2460" s="2">
        <v>3.5561312684122548E-3</v>
      </c>
      <c r="E2460" s="2">
        <v>-3.8902140315205196E-11</v>
      </c>
      <c r="F2460" s="2">
        <v>3.7352800000000004</v>
      </c>
      <c r="G2460" s="2">
        <v>3.7343400000000004</v>
      </c>
      <c r="H2460" s="2">
        <v>3.7263500000000023</v>
      </c>
      <c r="I2460" s="2">
        <v>3.6826239999999966</v>
      </c>
      <c r="J2460" s="2">
        <v>3.4346514999999953</v>
      </c>
      <c r="K2460" s="17" t="s">
        <v>47</v>
      </c>
      <c r="L2460" s="17" t="s">
        <v>53</v>
      </c>
      <c r="M2460" s="17" t="s">
        <v>53</v>
      </c>
    </row>
    <row r="2461" spans="1:13" ht="13.5" x14ac:dyDescent="0.25">
      <c r="A2461" s="3">
        <v>45588</v>
      </c>
      <c r="B2461" s="2">
        <v>3.7616000000000001</v>
      </c>
      <c r="C2461" s="2">
        <v>65.392456842771196</v>
      </c>
      <c r="D2461" s="2">
        <v>2.5488149812522565E-3</v>
      </c>
      <c r="E2461" s="2">
        <v>-3.1121712252164159E-11</v>
      </c>
      <c r="F2461" s="2">
        <v>3.74092</v>
      </c>
      <c r="G2461" s="2">
        <v>3.7371600000000003</v>
      </c>
      <c r="H2461" s="2">
        <v>3.7301100000000011</v>
      </c>
      <c r="I2461" s="2">
        <v>3.6850699999999965</v>
      </c>
      <c r="J2461" s="2">
        <v>3.4376119999999952</v>
      </c>
      <c r="K2461" s="17" t="s">
        <v>47</v>
      </c>
      <c r="L2461" s="17" t="s">
        <v>53</v>
      </c>
      <c r="M2461" s="17" t="s">
        <v>54</v>
      </c>
    </row>
    <row r="2462" spans="1:13" ht="13.5" x14ac:dyDescent="0.25">
      <c r="A2462" s="3">
        <v>45589</v>
      </c>
      <c r="B2462" s="2">
        <v>3.8086000000000002</v>
      </c>
      <c r="C2462" s="2">
        <v>73.597856595684917</v>
      </c>
      <c r="D2462" s="2">
        <v>-2.0722882634598427E-3</v>
      </c>
      <c r="E2462" s="2">
        <v>-2.4897369801731327E-11</v>
      </c>
      <c r="F2462" s="2">
        <v>3.7559600000000004</v>
      </c>
      <c r="G2462" s="2">
        <v>3.7446799999999998</v>
      </c>
      <c r="H2462" s="2">
        <v>3.7362200000000017</v>
      </c>
      <c r="I2462" s="2">
        <v>3.6884559999999968</v>
      </c>
      <c r="J2462" s="2">
        <v>3.4408074999999951</v>
      </c>
      <c r="K2462" s="17" t="s">
        <v>47</v>
      </c>
      <c r="L2462" s="17" t="s">
        <v>53</v>
      </c>
      <c r="M2462" s="17" t="s">
        <v>54</v>
      </c>
    </row>
    <row r="2463" spans="1:13" ht="13.5" x14ac:dyDescent="0.25">
      <c r="A2463" s="3">
        <v>45590</v>
      </c>
      <c r="B2463" s="2">
        <v>3.8933</v>
      </c>
      <c r="C2463" s="2">
        <v>81.918195022378967</v>
      </c>
      <c r="D2463" s="2">
        <v>-1.2800249059021773E-2</v>
      </c>
      <c r="E2463" s="2">
        <v>-1.9917895841385062E-11</v>
      </c>
      <c r="F2463" s="2">
        <v>3.7879400000000003</v>
      </c>
      <c r="G2463" s="2">
        <v>3.7606700000000002</v>
      </c>
      <c r="H2463" s="2">
        <v>3.7465650000000013</v>
      </c>
      <c r="I2463" s="2">
        <v>3.6937239999999973</v>
      </c>
      <c r="J2463" s="2">
        <v>3.4444264999999952</v>
      </c>
      <c r="K2463" s="17" t="s">
        <v>47</v>
      </c>
      <c r="L2463" s="17" t="s">
        <v>53</v>
      </c>
      <c r="M2463" s="17" t="s">
        <v>54</v>
      </c>
    </row>
    <row r="2464" spans="1:13" ht="13.5" x14ac:dyDescent="0.25">
      <c r="A2464" s="3">
        <v>45593</v>
      </c>
      <c r="B2464" s="2">
        <v>3.8933</v>
      </c>
      <c r="C2464" s="2">
        <v>81.918195022378967</v>
      </c>
      <c r="D2464" s="2">
        <v>-2.2881696986496003E-2</v>
      </c>
      <c r="E2464" s="2">
        <v>-1.5934316673108049E-11</v>
      </c>
      <c r="F2464" s="2">
        <v>3.8180399999999999</v>
      </c>
      <c r="G2464" s="2">
        <v>3.7766599999999997</v>
      </c>
      <c r="H2464" s="2">
        <v>3.7578500000000012</v>
      </c>
      <c r="I2464" s="2">
        <v>3.6989919999999978</v>
      </c>
      <c r="J2464" s="2">
        <v>3.4480889999999946</v>
      </c>
      <c r="K2464" s="17" t="s">
        <v>47</v>
      </c>
      <c r="L2464" s="17" t="s">
        <v>53</v>
      </c>
      <c r="M2464" s="17" t="s">
        <v>54</v>
      </c>
    </row>
    <row r="2465" spans="1:13" ht="13.5" x14ac:dyDescent="0.25">
      <c r="A2465" s="3">
        <v>45594</v>
      </c>
      <c r="B2465" s="2">
        <v>3.8839000000000001</v>
      </c>
      <c r="C2465" s="2">
        <v>78.724979921833437</v>
      </c>
      <c r="D2465" s="2">
        <v>-3.164543314635182E-2</v>
      </c>
      <c r="E2465" s="2">
        <v>-1.274745333848644E-11</v>
      </c>
      <c r="F2465" s="2">
        <v>3.8481399999999999</v>
      </c>
      <c r="G2465" s="2">
        <v>3.7917099999999997</v>
      </c>
      <c r="H2465" s="2">
        <v>3.7686650000000008</v>
      </c>
      <c r="I2465" s="2">
        <v>3.7040719999999983</v>
      </c>
      <c r="J2465" s="2">
        <v>3.4522684999999949</v>
      </c>
      <c r="K2465" s="17" t="s">
        <v>50</v>
      </c>
      <c r="L2465" s="17" t="s">
        <v>53</v>
      </c>
      <c r="M2465" s="17" t="s">
        <v>51</v>
      </c>
    </row>
    <row r="2466" spans="1:13" ht="13.5" x14ac:dyDescent="0.25">
      <c r="A2466" s="3">
        <v>45595</v>
      </c>
      <c r="B2466" s="2">
        <v>3.8933</v>
      </c>
      <c r="C2466" s="2">
        <v>79.582103574171342</v>
      </c>
      <c r="D2466" s="2">
        <v>-4.0562372494998389E-2</v>
      </c>
      <c r="E2466" s="2">
        <v>-1.0197962670789153E-11</v>
      </c>
      <c r="F2466" s="2">
        <v>3.8744799999999997</v>
      </c>
      <c r="G2466" s="2">
        <v>3.8076999999999996</v>
      </c>
      <c r="H2466" s="2">
        <v>3.7728999999999999</v>
      </c>
      <c r="I2466" s="2">
        <v>3.7091519999999991</v>
      </c>
      <c r="J2466" s="2">
        <v>3.455973999999995</v>
      </c>
      <c r="K2466" s="17" t="s">
        <v>50</v>
      </c>
      <c r="L2466" s="17" t="s">
        <v>53</v>
      </c>
      <c r="M2466" s="17" t="s">
        <v>51</v>
      </c>
    </row>
    <row r="2467" spans="1:13" ht="13.5" x14ac:dyDescent="0.25">
      <c r="A2467" s="3">
        <v>45596</v>
      </c>
      <c r="B2467" s="2">
        <v>3.8744000000000001</v>
      </c>
      <c r="C2467" s="2">
        <v>73.196763752082774</v>
      </c>
      <c r="D2467" s="2">
        <v>-4.7508551500405005E-2</v>
      </c>
      <c r="E2467" s="2">
        <v>-8.1583701366313236E-12</v>
      </c>
      <c r="F2467" s="2">
        <v>3.8876400000000002</v>
      </c>
      <c r="G2467" s="2">
        <v>3.8218000000000005</v>
      </c>
      <c r="H2467" s="2">
        <v>3.7785399999999996</v>
      </c>
      <c r="I2467" s="2">
        <v>3.7136639999999996</v>
      </c>
      <c r="J2467" s="2">
        <v>3.4597154999999948</v>
      </c>
      <c r="K2467" s="17" t="s">
        <v>47</v>
      </c>
      <c r="L2467" s="17" t="s">
        <v>53</v>
      </c>
      <c r="M2467" s="17" t="s">
        <v>54</v>
      </c>
    </row>
    <row r="2468" spans="1:13" ht="13.5" x14ac:dyDescent="0.25">
      <c r="A2468" s="3">
        <v>45597</v>
      </c>
      <c r="B2468" s="2">
        <v>3.8933</v>
      </c>
      <c r="C2468" s="2">
        <v>75.32856943874674</v>
      </c>
      <c r="D2468" s="2">
        <v>-5.5416144151360314E-2</v>
      </c>
      <c r="E2468" s="2">
        <v>-6.5266961093050595E-12</v>
      </c>
      <c r="F2468" s="2">
        <v>3.8876400000000002</v>
      </c>
      <c r="G2468" s="2">
        <v>3.8377899999999996</v>
      </c>
      <c r="H2468" s="2">
        <v>3.7855949999999994</v>
      </c>
      <c r="I2468" s="2">
        <v>3.7183660000000005</v>
      </c>
      <c r="J2468" s="2">
        <v>3.4635949999999944</v>
      </c>
      <c r="K2468" s="17" t="s">
        <v>47</v>
      </c>
      <c r="L2468" s="17" t="s">
        <v>53</v>
      </c>
      <c r="M2468" s="17" t="s">
        <v>53</v>
      </c>
    </row>
    <row r="2469" spans="1:13" ht="13.5" x14ac:dyDescent="0.25">
      <c r="A2469" s="3">
        <v>45600</v>
      </c>
      <c r="B2469" s="2">
        <v>3.8933</v>
      </c>
      <c r="C2469" s="2">
        <v>75.32856943874674</v>
      </c>
      <c r="D2469" s="2">
        <v>-6.1356096864771725E-2</v>
      </c>
      <c r="E2469" s="2">
        <v>-5.2213568874440483E-12</v>
      </c>
      <c r="F2469" s="2">
        <v>3.8876400000000002</v>
      </c>
      <c r="G2469" s="2">
        <v>3.8528400000000005</v>
      </c>
      <c r="H2469" s="2">
        <v>3.7935899999999991</v>
      </c>
      <c r="I2469" s="2">
        <v>3.7232560000000001</v>
      </c>
      <c r="J2469" s="2">
        <v>3.4672574999999948</v>
      </c>
      <c r="K2469" s="17" t="s">
        <v>47</v>
      </c>
      <c r="L2469" s="17" t="s">
        <v>53</v>
      </c>
      <c r="M2469" s="17" t="s">
        <v>53</v>
      </c>
    </row>
    <row r="2470" spans="1:13" ht="13.5" x14ac:dyDescent="0.25">
      <c r="A2470" s="3">
        <v>45601</v>
      </c>
      <c r="B2470" s="2">
        <v>3.9026999999999998</v>
      </c>
      <c r="C2470" s="2">
        <v>76.410774308284786</v>
      </c>
      <c r="D2470" s="2">
        <v>-6.9168241049184509E-2</v>
      </c>
      <c r="E2470" s="2">
        <v>-4.1770855099552388E-12</v>
      </c>
      <c r="F2470" s="2">
        <v>3.8914</v>
      </c>
      <c r="G2470" s="2">
        <v>3.8697700000000004</v>
      </c>
      <c r="H2470" s="2">
        <v>3.8020549999999984</v>
      </c>
      <c r="I2470" s="2">
        <v>3.7281460000000011</v>
      </c>
      <c r="J2470" s="2">
        <v>3.4710534999999947</v>
      </c>
      <c r="K2470" s="17" t="s">
        <v>50</v>
      </c>
      <c r="L2470" s="17" t="s">
        <v>53</v>
      </c>
      <c r="M2470" s="17" t="s">
        <v>51</v>
      </c>
    </row>
    <row r="2471" spans="1:13" ht="13.5" x14ac:dyDescent="0.25">
      <c r="A2471" s="3">
        <v>45602</v>
      </c>
      <c r="B2471" s="2">
        <v>3.9026999999999998</v>
      </c>
      <c r="C2471" s="2">
        <v>76.410774308284786</v>
      </c>
      <c r="D2471" s="2">
        <v>-7.2091507962337431E-2</v>
      </c>
      <c r="E2471" s="2">
        <v>-3.3416684079641912E-12</v>
      </c>
      <c r="F2471" s="2">
        <v>3.8932799999999999</v>
      </c>
      <c r="G2471" s="2">
        <v>3.8838800000000004</v>
      </c>
      <c r="H2471" s="2">
        <v>3.810519999999999</v>
      </c>
      <c r="I2471" s="2">
        <v>3.7328480000000015</v>
      </c>
      <c r="J2471" s="2">
        <v>3.4747194999999946</v>
      </c>
      <c r="K2471" s="17" t="s">
        <v>50</v>
      </c>
      <c r="L2471" s="17" t="s">
        <v>53</v>
      </c>
      <c r="M2471" s="17" t="s">
        <v>51</v>
      </c>
    </row>
    <row r="2472" spans="1:13" ht="13.5" x14ac:dyDescent="0.25">
      <c r="A2472" s="3">
        <v>45603</v>
      </c>
      <c r="B2472" s="2">
        <v>3.9497</v>
      </c>
      <c r="C2472" s="2">
        <v>81.194264131144905</v>
      </c>
      <c r="D2472" s="2">
        <v>-7.1418950609823728E-2</v>
      </c>
      <c r="E2472" s="2">
        <v>-2.673334726371353E-12</v>
      </c>
      <c r="F2472" s="2">
        <v>3.9083399999999999</v>
      </c>
      <c r="G2472" s="2">
        <v>3.8979900000000001</v>
      </c>
      <c r="H2472" s="2">
        <v>3.821334999999999</v>
      </c>
      <c r="I2472" s="2">
        <v>3.7384900000000023</v>
      </c>
      <c r="J2472" s="2">
        <v>3.478620499999995</v>
      </c>
      <c r="K2472" s="17" t="s">
        <v>50</v>
      </c>
      <c r="L2472" s="17" t="s">
        <v>53</v>
      </c>
      <c r="M2472" s="17" t="s">
        <v>51</v>
      </c>
    </row>
    <row r="2473" spans="1:13" ht="13.5" x14ac:dyDescent="0.25">
      <c r="A2473" s="3">
        <v>45604</v>
      </c>
      <c r="B2473" s="2">
        <v>3.9497</v>
      </c>
      <c r="C2473" s="2">
        <v>81.194264131144905</v>
      </c>
      <c r="D2473" s="2">
        <v>-5.8655335013297893E-2</v>
      </c>
      <c r="E2473" s="2">
        <v>-2.1386677810970826E-12</v>
      </c>
      <c r="F2473" s="2">
        <v>3.9196199999999997</v>
      </c>
      <c r="G2473" s="2">
        <v>3.9036300000000006</v>
      </c>
      <c r="H2473" s="2">
        <v>3.8321499999999999</v>
      </c>
      <c r="I2473" s="2">
        <v>3.7445080000000024</v>
      </c>
      <c r="J2473" s="2">
        <v>3.4825214999999945</v>
      </c>
      <c r="K2473" s="17" t="s">
        <v>50</v>
      </c>
      <c r="L2473" s="17" t="s">
        <v>53</v>
      </c>
      <c r="M2473" s="17" t="s">
        <v>51</v>
      </c>
    </row>
    <row r="2474" spans="1:13" ht="13.5" x14ac:dyDescent="0.25">
      <c r="A2474" s="3">
        <v>45607</v>
      </c>
      <c r="B2474" s="2">
        <v>3.9121000000000001</v>
      </c>
      <c r="C2474" s="2">
        <v>68.337053173672899</v>
      </c>
      <c r="D2474" s="2">
        <v>-4.5844464275127894E-2</v>
      </c>
      <c r="E2474" s="2">
        <v>-1.7109342248776662E-12</v>
      </c>
      <c r="F2474" s="2">
        <v>3.9233799999999994</v>
      </c>
      <c r="G2474" s="2">
        <v>3.9055100000000005</v>
      </c>
      <c r="H2474" s="2">
        <v>3.8410850000000005</v>
      </c>
      <c r="I2474" s="2">
        <v>3.7497740000000026</v>
      </c>
      <c r="J2474" s="2">
        <v>3.4864514999999949</v>
      </c>
      <c r="K2474" s="17" t="s">
        <v>50</v>
      </c>
      <c r="L2474" s="17" t="s">
        <v>53</v>
      </c>
      <c r="M2474" s="17" t="s">
        <v>51</v>
      </c>
    </row>
    <row r="2475" spans="1:13" ht="13.5" x14ac:dyDescent="0.25">
      <c r="A2475" s="3">
        <v>45608</v>
      </c>
      <c r="B2475" s="2">
        <v>3.8555999999999999</v>
      </c>
      <c r="C2475" s="2">
        <v>54.397581915745555</v>
      </c>
      <c r="D2475" s="2">
        <v>-3.276022692442293E-2</v>
      </c>
      <c r="E2475" s="2">
        <v>-1.3687473799021331E-12</v>
      </c>
      <c r="F2475" s="2">
        <v>3.9139600000000003</v>
      </c>
      <c r="G2475" s="2">
        <v>3.9026800000000001</v>
      </c>
      <c r="H2475" s="2">
        <v>3.8471950000000006</v>
      </c>
      <c r="I2475" s="2">
        <v>3.7537220000000029</v>
      </c>
      <c r="J2475" s="2">
        <v>3.4899254999999947</v>
      </c>
      <c r="K2475" s="17" t="s">
        <v>47</v>
      </c>
      <c r="L2475" s="17" t="s">
        <v>53</v>
      </c>
      <c r="M2475" s="17" t="s">
        <v>46</v>
      </c>
    </row>
    <row r="2476" spans="1:13" ht="13.5" x14ac:dyDescent="0.25">
      <c r="A2476" s="3">
        <v>45609</v>
      </c>
      <c r="B2476" s="2">
        <v>3.8555999999999999</v>
      </c>
      <c r="C2476" s="2">
        <v>54.39758191574554</v>
      </c>
      <c r="D2476" s="2">
        <v>-2.0367046926868859E-2</v>
      </c>
      <c r="E2476" s="2">
        <v>-1.0949979039217066E-12</v>
      </c>
      <c r="F2476" s="2">
        <v>3.9045399999999999</v>
      </c>
      <c r="G2476" s="2">
        <v>3.8989099999999999</v>
      </c>
      <c r="H2476" s="2">
        <v>3.8533049999999998</v>
      </c>
      <c r="I2476" s="2">
        <v>3.7576700000000041</v>
      </c>
      <c r="J2476" s="2">
        <v>3.4933994999999953</v>
      </c>
      <c r="K2476" s="17" t="s">
        <v>47</v>
      </c>
      <c r="L2476" s="17" t="s">
        <v>53</v>
      </c>
      <c r="M2476" s="17" t="s">
        <v>46</v>
      </c>
    </row>
    <row r="2477" spans="1:13" ht="13.5" x14ac:dyDescent="0.25">
      <c r="A2477" s="3">
        <v>45610</v>
      </c>
      <c r="B2477" s="2">
        <v>3.8555999999999999</v>
      </c>
      <c r="C2477" s="2">
        <v>54.39758191574554</v>
      </c>
      <c r="D2477" s="2">
        <v>-1.2903250097709762E-2</v>
      </c>
      <c r="E2477" s="2">
        <v>-8.759983231373653E-13</v>
      </c>
      <c r="F2477" s="2">
        <v>3.8857200000000001</v>
      </c>
      <c r="G2477" s="2">
        <v>3.89703</v>
      </c>
      <c r="H2477" s="2">
        <v>3.8594149999999994</v>
      </c>
      <c r="I2477" s="2">
        <v>3.7614300000000038</v>
      </c>
      <c r="J2477" s="2">
        <v>3.4970469999999949</v>
      </c>
      <c r="K2477" s="17" t="s">
        <v>47</v>
      </c>
      <c r="L2477" s="17" t="s">
        <v>53</v>
      </c>
      <c r="M2477" s="17" t="s">
        <v>46</v>
      </c>
    </row>
    <row r="2478" spans="1:13" ht="13.5" x14ac:dyDescent="0.25">
      <c r="A2478" s="3">
        <v>45611</v>
      </c>
      <c r="B2478" s="2">
        <v>3.8555999999999999</v>
      </c>
      <c r="C2478" s="2">
        <v>54.39758191574554</v>
      </c>
      <c r="D2478" s="2">
        <v>-3.7865631221842833E-3</v>
      </c>
      <c r="E2478" s="2">
        <v>-7.007986585098923E-13</v>
      </c>
      <c r="F2478" s="2">
        <v>3.8668999999999998</v>
      </c>
      <c r="G2478" s="2">
        <v>3.8932600000000002</v>
      </c>
      <c r="H2478" s="2">
        <v>3.8655249999999994</v>
      </c>
      <c r="I2478" s="2">
        <v>3.765190000000004</v>
      </c>
      <c r="J2478" s="2">
        <v>3.5006944999999949</v>
      </c>
      <c r="K2478" s="17" t="s">
        <v>47</v>
      </c>
      <c r="L2478" s="17" t="s">
        <v>53</v>
      </c>
      <c r="M2478" s="17" t="s">
        <v>46</v>
      </c>
    </row>
    <row r="2479" spans="1:13" ht="13.5" x14ac:dyDescent="0.25">
      <c r="A2479" s="3">
        <v>45614</v>
      </c>
      <c r="B2479" s="2">
        <v>3.8555999999999999</v>
      </c>
      <c r="C2479" s="2">
        <v>54.39758191574554</v>
      </c>
      <c r="D2479" s="2">
        <v>3.8289216947906546E-3</v>
      </c>
      <c r="E2479" s="2">
        <v>-5.606389268079139E-13</v>
      </c>
      <c r="F2479" s="2">
        <v>3.8555999999999999</v>
      </c>
      <c r="G2479" s="2">
        <v>3.8894899999999999</v>
      </c>
      <c r="H2479" s="2">
        <v>3.871165</v>
      </c>
      <c r="I2479" s="2">
        <v>3.7689500000000038</v>
      </c>
      <c r="J2479" s="2">
        <v>3.5042114999999949</v>
      </c>
      <c r="K2479" s="17" t="s">
        <v>47</v>
      </c>
      <c r="L2479" s="17" t="s">
        <v>53</v>
      </c>
      <c r="M2479" s="17" t="s">
        <v>46</v>
      </c>
    </row>
    <row r="2480" spans="1:13" ht="13.5" x14ac:dyDescent="0.25">
      <c r="A2480" s="3">
        <v>45615</v>
      </c>
      <c r="B2480" s="2">
        <v>3.8555999999999999</v>
      </c>
      <c r="C2480" s="2">
        <v>54.39758191574554</v>
      </c>
      <c r="D2480" s="2">
        <v>1.1627618668833328E-2</v>
      </c>
      <c r="E2480" s="2">
        <v>-4.4851114144633115E-13</v>
      </c>
      <c r="F2480" s="2">
        <v>3.8555999999999999</v>
      </c>
      <c r="G2480" s="2">
        <v>3.8847800000000001</v>
      </c>
      <c r="H2480" s="2">
        <v>3.877275</v>
      </c>
      <c r="I2480" s="2">
        <v>3.7736520000000038</v>
      </c>
      <c r="J2480" s="2">
        <v>3.5077719999999948</v>
      </c>
      <c r="K2480" s="17" t="s">
        <v>53</v>
      </c>
      <c r="L2480" s="17" t="s">
        <v>53</v>
      </c>
      <c r="M2480" s="17" t="s">
        <v>53</v>
      </c>
    </row>
    <row r="2481" spans="1:13" ht="13.5" x14ac:dyDescent="0.25">
      <c r="A2481" s="3">
        <v>45616</v>
      </c>
      <c r="B2481" s="2">
        <v>3.9026999999999998</v>
      </c>
      <c r="C2481" s="2">
        <v>63.958045421387084</v>
      </c>
      <c r="D2481" s="2">
        <v>1.4653063663666366E-2</v>
      </c>
      <c r="E2481" s="2">
        <v>-3.5880891315706493E-13</v>
      </c>
      <c r="F2481" s="2">
        <v>3.8650199999999999</v>
      </c>
      <c r="G2481" s="2">
        <v>3.8847800000000001</v>
      </c>
      <c r="H2481" s="2">
        <v>3.8843299999999998</v>
      </c>
      <c r="I2481" s="2">
        <v>3.7783540000000033</v>
      </c>
      <c r="J2481" s="2">
        <v>3.5115679999999947</v>
      </c>
      <c r="K2481" s="17" t="s">
        <v>50</v>
      </c>
      <c r="L2481" s="17" t="s">
        <v>53</v>
      </c>
      <c r="M2481" s="17" t="s">
        <v>51</v>
      </c>
    </row>
    <row r="2482" spans="1:13" ht="13.5" x14ac:dyDescent="0.25">
      <c r="A2482" s="3">
        <v>45617</v>
      </c>
      <c r="B2482" s="2">
        <v>3.8555999999999999</v>
      </c>
      <c r="C2482" s="2">
        <v>52.177641003936401</v>
      </c>
      <c r="D2482" s="2">
        <v>2.7576098190516429E-2</v>
      </c>
      <c r="E2482" s="2">
        <v>-2.8704713052565195E-13</v>
      </c>
      <c r="F2482" s="2">
        <v>3.8650199999999999</v>
      </c>
      <c r="G2482" s="2">
        <v>3.8753700000000002</v>
      </c>
      <c r="H2482" s="2">
        <v>3.8866799999999997</v>
      </c>
      <c r="I2482" s="2">
        <v>3.7821140000000031</v>
      </c>
      <c r="J2482" s="2">
        <v>3.5151284999999945</v>
      </c>
      <c r="K2482" s="17" t="s">
        <v>47</v>
      </c>
      <c r="L2482" s="17" t="s">
        <v>53</v>
      </c>
      <c r="M2482" s="17" t="s">
        <v>53</v>
      </c>
    </row>
    <row r="2483" spans="1:13" ht="13.5" x14ac:dyDescent="0.25">
      <c r="A2483" s="3">
        <v>45618</v>
      </c>
      <c r="B2483" s="2">
        <v>3.8555999999999999</v>
      </c>
      <c r="C2483" s="2">
        <v>52.177641003936401</v>
      </c>
      <c r="D2483" s="2">
        <v>3.8459089934453239E-2</v>
      </c>
      <c r="E2483" s="2">
        <v>-2.2963770442052156E-13</v>
      </c>
      <c r="F2483" s="2">
        <v>3.8650199999999999</v>
      </c>
      <c r="G2483" s="2">
        <v>3.8659599999999998</v>
      </c>
      <c r="H2483" s="2">
        <v>3.8847950000000004</v>
      </c>
      <c r="I2483" s="2">
        <v>3.7860620000000034</v>
      </c>
      <c r="J2483" s="2">
        <v>3.5186454999999945</v>
      </c>
      <c r="K2483" s="17" t="s">
        <v>47</v>
      </c>
      <c r="L2483" s="17" t="s">
        <v>53</v>
      </c>
      <c r="M2483" s="17" t="s">
        <v>53</v>
      </c>
    </row>
    <row r="2484" spans="1:13" ht="13.5" x14ac:dyDescent="0.25">
      <c r="A2484" s="3">
        <v>45621</v>
      </c>
      <c r="B2484" s="2">
        <v>3.8555999999999999</v>
      </c>
      <c r="C2484" s="2">
        <v>52.177641003936401</v>
      </c>
      <c r="D2484" s="2">
        <v>4.1835119478170313E-2</v>
      </c>
      <c r="E2484" s="2">
        <v>-1.8371016353641725E-13</v>
      </c>
      <c r="F2484" s="2">
        <v>3.8650199999999999</v>
      </c>
      <c r="G2484" s="2">
        <v>3.8603099999999997</v>
      </c>
      <c r="H2484" s="2">
        <v>3.8829100000000003</v>
      </c>
      <c r="I2484" s="2">
        <v>3.7900100000000032</v>
      </c>
      <c r="J2484" s="2">
        <v>3.522162499999995</v>
      </c>
      <c r="K2484" s="17" t="s">
        <v>47</v>
      </c>
      <c r="L2484" s="17" t="s">
        <v>53</v>
      </c>
      <c r="M2484" s="17" t="s">
        <v>53</v>
      </c>
    </row>
    <row r="2485" spans="1:13" ht="13.5" x14ac:dyDescent="0.25">
      <c r="A2485" s="3">
        <v>45622</v>
      </c>
      <c r="B2485" s="2">
        <v>3.8555999999999999</v>
      </c>
      <c r="C2485" s="2">
        <v>52.177641003936401</v>
      </c>
      <c r="D2485" s="2">
        <v>3.5954970323212265E-2</v>
      </c>
      <c r="E2485" s="2">
        <v>-1.4696813082913381E-13</v>
      </c>
      <c r="F2485" s="2">
        <v>3.8650199999999999</v>
      </c>
      <c r="G2485" s="2">
        <v>3.8603099999999997</v>
      </c>
      <c r="H2485" s="2">
        <v>3.8814950000000001</v>
      </c>
      <c r="I2485" s="2">
        <v>3.7939580000000031</v>
      </c>
      <c r="J2485" s="2">
        <v>3.5256364999999947</v>
      </c>
      <c r="K2485" s="17" t="s">
        <v>47</v>
      </c>
      <c r="L2485" s="17" t="s">
        <v>53</v>
      </c>
      <c r="M2485" s="17" t="s">
        <v>53</v>
      </c>
    </row>
    <row r="2486" spans="1:13" ht="13.5" x14ac:dyDescent="0.25">
      <c r="A2486" s="3">
        <v>45623</v>
      </c>
      <c r="B2486" s="2">
        <v>3.9026999999999998</v>
      </c>
      <c r="C2486" s="2">
        <v>61.672950726344048</v>
      </c>
      <c r="D2486" s="2">
        <v>2.7449383716641407E-2</v>
      </c>
      <c r="E2486" s="2">
        <v>-1.1757450466330706E-13</v>
      </c>
      <c r="F2486" s="2">
        <v>3.8650199999999999</v>
      </c>
      <c r="G2486" s="2">
        <v>3.8650199999999999</v>
      </c>
      <c r="H2486" s="2">
        <v>3.8819650000000001</v>
      </c>
      <c r="I2486" s="2">
        <v>3.7994140000000027</v>
      </c>
      <c r="J2486" s="2">
        <v>3.5295194999999948</v>
      </c>
      <c r="K2486" s="17" t="s">
        <v>47</v>
      </c>
      <c r="L2486" s="17" t="s">
        <v>53</v>
      </c>
      <c r="M2486" s="17" t="s">
        <v>53</v>
      </c>
    </row>
    <row r="2487" spans="1:13" ht="13.5" x14ac:dyDescent="0.25">
      <c r="A2487" s="3">
        <v>45624</v>
      </c>
      <c r="B2487" s="2">
        <v>3.9026999999999998</v>
      </c>
      <c r="C2487" s="2">
        <v>61.672950726344048</v>
      </c>
      <c r="D2487" s="2">
        <v>1.9935896959736965E-2</v>
      </c>
      <c r="E2487" s="2">
        <v>-9.4059603730645653E-14</v>
      </c>
      <c r="F2487" s="2">
        <v>3.8744399999999999</v>
      </c>
      <c r="G2487" s="2">
        <v>3.8697299999999997</v>
      </c>
      <c r="H2487" s="2">
        <v>3.8833800000000003</v>
      </c>
      <c r="I2487" s="2">
        <v>3.8043040000000032</v>
      </c>
      <c r="J2487" s="2">
        <v>3.5334024999999945</v>
      </c>
      <c r="K2487" s="17" t="s">
        <v>50</v>
      </c>
      <c r="L2487" s="17" t="s">
        <v>53</v>
      </c>
      <c r="M2487" s="17" t="s">
        <v>51</v>
      </c>
    </row>
    <row r="2488" spans="1:13" ht="13.5" x14ac:dyDescent="0.25">
      <c r="A2488" s="3">
        <v>45625</v>
      </c>
      <c r="B2488" s="2">
        <v>3.9497</v>
      </c>
      <c r="C2488" s="2">
        <v>68.834386991454792</v>
      </c>
      <c r="D2488" s="2">
        <v>9.8038387090593204E-3</v>
      </c>
      <c r="E2488" s="2">
        <v>-7.524768298451653E-14</v>
      </c>
      <c r="F2488" s="2">
        <v>3.8932599999999993</v>
      </c>
      <c r="G2488" s="2">
        <v>3.8791399999999996</v>
      </c>
      <c r="H2488" s="2">
        <v>3.886200000000001</v>
      </c>
      <c r="I2488" s="2">
        <v>3.8101340000000032</v>
      </c>
      <c r="J2488" s="2">
        <v>3.5375204999999954</v>
      </c>
      <c r="K2488" s="17" t="s">
        <v>50</v>
      </c>
      <c r="L2488" s="17" t="s">
        <v>53</v>
      </c>
      <c r="M2488" s="17" t="s">
        <v>51</v>
      </c>
    </row>
    <row r="2489" spans="1:13" ht="13.5" x14ac:dyDescent="0.25">
      <c r="A2489" s="3">
        <v>45628</v>
      </c>
      <c r="B2489" s="2">
        <v>3.9497</v>
      </c>
      <c r="C2489" s="2">
        <v>68.834386991454792</v>
      </c>
      <c r="D2489" s="2">
        <v>6.8152710286994989E-4</v>
      </c>
      <c r="E2489" s="2">
        <v>-6.0198146387613222E-14</v>
      </c>
      <c r="F2489" s="2">
        <v>3.9120800000000004</v>
      </c>
      <c r="G2489" s="2">
        <v>3.88855</v>
      </c>
      <c r="H2489" s="2">
        <v>3.8890200000000008</v>
      </c>
      <c r="I2489" s="2">
        <v>3.8157760000000032</v>
      </c>
      <c r="J2489" s="2">
        <v>3.5412909999999953</v>
      </c>
      <c r="K2489" s="17" t="s">
        <v>50</v>
      </c>
      <c r="L2489" s="17" t="s">
        <v>53</v>
      </c>
      <c r="M2489" s="17" t="s">
        <v>51</v>
      </c>
    </row>
    <row r="2490" spans="1:13" ht="13.5" x14ac:dyDescent="0.25">
      <c r="A2490" s="3">
        <v>45629</v>
      </c>
      <c r="B2490" s="2">
        <v>3.9026999999999998</v>
      </c>
      <c r="C2490" s="2">
        <v>56.574537811973784</v>
      </c>
      <c r="D2490" s="2">
        <v>-4.064233011413787E-3</v>
      </c>
      <c r="E2490" s="2">
        <v>-4.8158517110090577E-14</v>
      </c>
      <c r="F2490" s="2">
        <v>3.9214999999999995</v>
      </c>
      <c r="G2490" s="2">
        <v>3.8932600000000002</v>
      </c>
      <c r="H2490" s="2">
        <v>3.8890200000000013</v>
      </c>
      <c r="I2490" s="2">
        <v>3.8201020000000034</v>
      </c>
      <c r="J2490" s="2">
        <v>3.5448699999999955</v>
      </c>
      <c r="K2490" s="17" t="s">
        <v>50</v>
      </c>
      <c r="L2490" s="17" t="s">
        <v>53</v>
      </c>
      <c r="M2490" s="17" t="s">
        <v>51</v>
      </c>
    </row>
    <row r="2491" spans="1:13" ht="13.5" x14ac:dyDescent="0.25">
      <c r="A2491" s="3">
        <v>45630</v>
      </c>
      <c r="B2491" s="2">
        <v>3.9026999999999998</v>
      </c>
      <c r="C2491" s="2">
        <v>56.574537811973784</v>
      </c>
      <c r="D2491" s="2">
        <v>-1.0267033800248626E-3</v>
      </c>
      <c r="E2491" s="2">
        <v>-3.8526813688072464E-14</v>
      </c>
      <c r="F2491" s="2">
        <v>3.9214999999999995</v>
      </c>
      <c r="G2491" s="2">
        <v>3.8932600000000002</v>
      </c>
      <c r="H2491" s="2">
        <v>3.8890200000000008</v>
      </c>
      <c r="I2491" s="2">
        <v>3.8244280000000028</v>
      </c>
      <c r="J2491" s="2">
        <v>3.5484489999999953</v>
      </c>
      <c r="K2491" s="17" t="s">
        <v>50</v>
      </c>
      <c r="L2491" s="17" t="s">
        <v>53</v>
      </c>
      <c r="M2491" s="17" t="s">
        <v>53</v>
      </c>
    </row>
    <row r="2492" spans="1:13" ht="13.5" x14ac:dyDescent="0.25">
      <c r="A2492" s="3">
        <v>45631</v>
      </c>
      <c r="B2492" s="2">
        <v>3.9026999999999998</v>
      </c>
      <c r="C2492" s="2">
        <v>56.574537811973784</v>
      </c>
      <c r="D2492" s="2">
        <v>-5.8813259949759278E-3</v>
      </c>
      <c r="E2492" s="2">
        <v>-3.0821450950457975E-14</v>
      </c>
      <c r="F2492" s="2">
        <v>3.9214999999999995</v>
      </c>
      <c r="G2492" s="2">
        <v>3.8979699999999999</v>
      </c>
      <c r="H2492" s="2">
        <v>3.8866700000000001</v>
      </c>
      <c r="I2492" s="2">
        <v>3.8287540000000031</v>
      </c>
      <c r="J2492" s="2">
        <v>3.551289999999995</v>
      </c>
      <c r="K2492" s="17" t="s">
        <v>50</v>
      </c>
      <c r="L2492" s="17" t="s">
        <v>53</v>
      </c>
      <c r="M2492" s="17" t="s">
        <v>53</v>
      </c>
    </row>
    <row r="2493" spans="1:13" ht="13.5" x14ac:dyDescent="0.25">
      <c r="A2493" s="3">
        <v>45632</v>
      </c>
      <c r="B2493" s="2">
        <v>3.9967000000000001</v>
      </c>
      <c r="C2493" s="2">
        <v>69.945725243281657</v>
      </c>
      <c r="D2493" s="2">
        <v>-1.7117496693356937E-2</v>
      </c>
      <c r="E2493" s="2">
        <v>-2.4657160760366381E-14</v>
      </c>
      <c r="F2493" s="2">
        <v>3.9308999999999998</v>
      </c>
      <c r="G2493" s="2">
        <v>3.9120799999999996</v>
      </c>
      <c r="H2493" s="2">
        <v>3.8890199999999999</v>
      </c>
      <c r="I2493" s="2">
        <v>3.8349600000000028</v>
      </c>
      <c r="J2493" s="2">
        <v>3.5546444999999949</v>
      </c>
      <c r="K2493" s="17" t="s">
        <v>50</v>
      </c>
      <c r="L2493" s="17" t="s">
        <v>53</v>
      </c>
      <c r="M2493" s="17" t="s">
        <v>51</v>
      </c>
    </row>
    <row r="2494" spans="1:13" ht="13.5" x14ac:dyDescent="0.25">
      <c r="A2494" s="3">
        <v>45635</v>
      </c>
      <c r="B2494" s="2">
        <v>3.9308999999999998</v>
      </c>
      <c r="C2494" s="2">
        <v>56.768704392313822</v>
      </c>
      <c r="D2494" s="2">
        <v>-2.2459596281052985E-2</v>
      </c>
      <c r="E2494" s="2">
        <v>-1.9725728608293106E-14</v>
      </c>
      <c r="F2494" s="2">
        <v>3.9271400000000001</v>
      </c>
      <c r="G2494" s="2">
        <v>3.91961</v>
      </c>
      <c r="H2494" s="2">
        <v>3.8899599999999999</v>
      </c>
      <c r="I2494" s="2">
        <v>3.840226000000003</v>
      </c>
      <c r="J2494" s="2">
        <v>3.5577129999999948</v>
      </c>
      <c r="K2494" s="17" t="s">
        <v>50</v>
      </c>
      <c r="L2494" s="17" t="s">
        <v>53</v>
      </c>
      <c r="M2494" s="17" t="s">
        <v>52</v>
      </c>
    </row>
    <row r="2495" spans="1:13" ht="13.5" x14ac:dyDescent="0.25">
      <c r="A2495" s="3">
        <v>45636</v>
      </c>
      <c r="B2495" s="2">
        <v>3.9308999999999998</v>
      </c>
      <c r="C2495" s="2">
        <v>56.768704392313822</v>
      </c>
      <c r="D2495" s="2">
        <v>-2.7247171783879587E-2</v>
      </c>
      <c r="E2495" s="2">
        <v>-1.5780582886634487E-14</v>
      </c>
      <c r="F2495" s="2">
        <v>3.9327799999999997</v>
      </c>
      <c r="G2495" s="2">
        <v>3.9271400000000001</v>
      </c>
      <c r="H2495" s="2">
        <v>3.8937249999999999</v>
      </c>
      <c r="I2495" s="2">
        <v>3.8454920000000019</v>
      </c>
      <c r="J2495" s="2">
        <v>3.5608249999999946</v>
      </c>
      <c r="K2495" s="17" t="s">
        <v>50</v>
      </c>
      <c r="L2495" s="17" t="s">
        <v>53</v>
      </c>
      <c r="M2495" s="17" t="s">
        <v>51</v>
      </c>
    </row>
    <row r="2496" spans="1:13" ht="13.5" x14ac:dyDescent="0.25">
      <c r="A2496" s="3">
        <v>45637</v>
      </c>
      <c r="B2496" s="2">
        <v>3.9026999999999998</v>
      </c>
      <c r="C2496" s="2">
        <v>51.908166573478148</v>
      </c>
      <c r="D2496" s="2">
        <v>-2.2210689094824598E-2</v>
      </c>
      <c r="E2496" s="2">
        <v>-1.262446630930759E-14</v>
      </c>
      <c r="F2496" s="2">
        <v>3.9327799999999997</v>
      </c>
      <c r="G2496" s="2">
        <v>3.9271400000000001</v>
      </c>
      <c r="H2496" s="2">
        <v>3.89608</v>
      </c>
      <c r="I2496" s="2">
        <v>3.8473740000000021</v>
      </c>
      <c r="J2496" s="2">
        <v>3.5638394999999945</v>
      </c>
      <c r="K2496" s="17" t="s">
        <v>50</v>
      </c>
      <c r="L2496" s="17" t="s">
        <v>53</v>
      </c>
      <c r="M2496" s="17" t="s">
        <v>53</v>
      </c>
    </row>
    <row r="2497" spans="1:13" ht="13.5" x14ac:dyDescent="0.25">
      <c r="A2497" s="3">
        <v>45638</v>
      </c>
      <c r="B2497" s="2">
        <v>3.9872999999999998</v>
      </c>
      <c r="C2497" s="2">
        <v>62.328736436311829</v>
      </c>
      <c r="D2497" s="2">
        <v>-2.4278280274684594E-2</v>
      </c>
      <c r="E2497" s="2">
        <v>-1.0099573047446073E-14</v>
      </c>
      <c r="F2497" s="2">
        <v>3.9497</v>
      </c>
      <c r="G2497" s="2">
        <v>3.9356</v>
      </c>
      <c r="H2497" s="2">
        <v>3.9026649999999998</v>
      </c>
      <c r="I2497" s="2">
        <v>3.851888000000002</v>
      </c>
      <c r="J2497" s="2">
        <v>3.5672769999999945</v>
      </c>
      <c r="K2497" s="17" t="s">
        <v>50</v>
      </c>
      <c r="L2497" s="17" t="s">
        <v>53</v>
      </c>
      <c r="M2497" s="17" t="s">
        <v>51</v>
      </c>
    </row>
    <row r="2498" spans="1:13" ht="13.5" x14ac:dyDescent="0.25">
      <c r="A2498" s="3">
        <v>45639</v>
      </c>
      <c r="B2498" s="2">
        <v>3.9403000000000001</v>
      </c>
      <c r="C2498" s="2">
        <v>55.175849766525737</v>
      </c>
      <c r="D2498" s="2">
        <v>-1.5873364187398487E-2</v>
      </c>
      <c r="E2498" s="2">
        <v>-8.0796584379568585E-15</v>
      </c>
      <c r="F2498" s="2">
        <v>3.9384199999999998</v>
      </c>
      <c r="G2498" s="2">
        <v>3.93466</v>
      </c>
      <c r="H2498" s="2">
        <v>3.9068999999999994</v>
      </c>
      <c r="I2498" s="2">
        <v>3.8556500000000016</v>
      </c>
      <c r="J2498" s="2">
        <v>3.5704359999999946</v>
      </c>
      <c r="K2498" s="17" t="s">
        <v>47</v>
      </c>
      <c r="L2498" s="17" t="s">
        <v>53</v>
      </c>
      <c r="M2498" s="17" t="s">
        <v>46</v>
      </c>
    </row>
    <row r="2499" spans="1:13" ht="13.5" x14ac:dyDescent="0.25">
      <c r="A2499" s="3">
        <v>45642</v>
      </c>
      <c r="B2499" s="2">
        <v>3.9497</v>
      </c>
      <c r="C2499" s="2">
        <v>56.257073415626749</v>
      </c>
      <c r="D2499" s="2">
        <v>-9.6965967208650916E-3</v>
      </c>
      <c r="E2499" s="2">
        <v>-6.4637267503654868E-15</v>
      </c>
      <c r="F2499" s="2">
        <v>3.9421800000000005</v>
      </c>
      <c r="G2499" s="2">
        <v>3.93466</v>
      </c>
      <c r="H2499" s="2">
        <v>3.9116050000000002</v>
      </c>
      <c r="I2499" s="2">
        <v>3.8599760000000014</v>
      </c>
      <c r="J2499" s="2">
        <v>3.5736854999999945</v>
      </c>
      <c r="K2499" s="17" t="s">
        <v>50</v>
      </c>
      <c r="L2499" s="17" t="s">
        <v>53</v>
      </c>
      <c r="M2499" s="17" t="s">
        <v>51</v>
      </c>
    </row>
    <row r="2500" spans="1:13" ht="13.5" x14ac:dyDescent="0.25">
      <c r="A2500" s="3">
        <v>45644</v>
      </c>
      <c r="B2500" s="2">
        <v>3.9497</v>
      </c>
      <c r="C2500" s="2">
        <v>56.257073415626749</v>
      </c>
      <c r="D2500" s="2">
        <v>-1.1977515694710839E-2</v>
      </c>
      <c r="E2500" s="2">
        <v>-5.1709814002923897E-15</v>
      </c>
      <c r="F2500" s="2">
        <v>3.9459400000000002</v>
      </c>
      <c r="G2500" s="2">
        <v>3.9393599999999998</v>
      </c>
      <c r="H2500" s="2">
        <v>3.9163100000000002</v>
      </c>
      <c r="I2500" s="2">
        <v>3.8643020000000012</v>
      </c>
      <c r="J2500" s="2">
        <v>3.5768914999999941</v>
      </c>
      <c r="K2500" s="17" t="s">
        <v>50</v>
      </c>
      <c r="L2500" s="17" t="s">
        <v>53</v>
      </c>
      <c r="M2500" s="17" t="s">
        <v>51</v>
      </c>
    </row>
    <row r="2501" spans="1:13" ht="13.5" x14ac:dyDescent="0.25">
      <c r="A2501" s="3">
        <v>45645</v>
      </c>
      <c r="B2501" s="2">
        <v>3.9497</v>
      </c>
      <c r="C2501" s="2">
        <v>56.257073415626742</v>
      </c>
      <c r="D2501" s="2">
        <v>-1.4163677105049288E-2</v>
      </c>
      <c r="E2501" s="2">
        <v>-4.1367851202339123E-15</v>
      </c>
      <c r="F2501" s="2">
        <v>3.9553399999999996</v>
      </c>
      <c r="G2501" s="2">
        <v>3.9440599999999995</v>
      </c>
      <c r="H2501" s="2">
        <v>3.9186600000000014</v>
      </c>
      <c r="I2501" s="2">
        <v>3.8686280000000011</v>
      </c>
      <c r="J2501" s="2">
        <v>3.5801409999999949</v>
      </c>
      <c r="K2501" s="17" t="s">
        <v>50</v>
      </c>
      <c r="L2501" s="17" t="s">
        <v>53</v>
      </c>
      <c r="M2501" s="17" t="s">
        <v>51</v>
      </c>
    </row>
    <row r="2502" spans="1:13" ht="13.5" x14ac:dyDescent="0.25">
      <c r="A2502" s="3">
        <v>45646</v>
      </c>
      <c r="B2502" s="2">
        <v>3.9215</v>
      </c>
      <c r="C2502" s="2">
        <v>51.593943651344894</v>
      </c>
      <c r="D2502" s="2">
        <v>-1.4161795849844339E-2</v>
      </c>
      <c r="E2502" s="2">
        <v>-3.3094280961871301E-15</v>
      </c>
      <c r="F2502" s="2">
        <v>3.9421800000000005</v>
      </c>
      <c r="G2502" s="2">
        <v>3.9459400000000002</v>
      </c>
      <c r="H2502" s="2">
        <v>3.9219550000000005</v>
      </c>
      <c r="I2502" s="2">
        <v>3.8723900000000016</v>
      </c>
      <c r="J2502" s="2">
        <v>3.5832929999999954</v>
      </c>
      <c r="K2502" s="17" t="s">
        <v>47</v>
      </c>
      <c r="L2502" s="17" t="s">
        <v>53</v>
      </c>
      <c r="M2502" s="17" t="s">
        <v>46</v>
      </c>
    </row>
    <row r="2503" spans="1:13" ht="13.5" x14ac:dyDescent="0.25">
      <c r="A2503" s="3">
        <v>45649</v>
      </c>
      <c r="B2503" s="2">
        <v>3.9497</v>
      </c>
      <c r="C2503" s="2">
        <v>55.560840310308109</v>
      </c>
      <c r="D2503" s="2">
        <v>-1.8405293866505801E-3</v>
      </c>
      <c r="E2503" s="2">
        <v>-2.6475424769497044E-15</v>
      </c>
      <c r="F2503" s="2">
        <v>3.9440600000000003</v>
      </c>
      <c r="G2503" s="2">
        <v>3.9412399999999996</v>
      </c>
      <c r="H2503" s="2">
        <v>3.9266599999999996</v>
      </c>
      <c r="I2503" s="2">
        <v>3.8767160000000014</v>
      </c>
      <c r="J2503" s="2">
        <v>3.5867594999999954</v>
      </c>
      <c r="K2503" s="17" t="s">
        <v>50</v>
      </c>
      <c r="L2503" s="17" t="s">
        <v>53</v>
      </c>
      <c r="M2503" s="17" t="s">
        <v>51</v>
      </c>
    </row>
    <row r="2504" spans="1:13" ht="13.5" x14ac:dyDescent="0.25">
      <c r="A2504" s="3">
        <v>45650</v>
      </c>
      <c r="B2504" s="2">
        <v>3.9497</v>
      </c>
      <c r="C2504" s="2">
        <v>55.560840310308102</v>
      </c>
      <c r="D2504" s="2">
        <v>-1.7536051845854495E-3</v>
      </c>
      <c r="E2504" s="2">
        <v>-2.1180339815597637E-15</v>
      </c>
      <c r="F2504" s="2">
        <v>3.9440600000000003</v>
      </c>
      <c r="G2504" s="2">
        <v>3.9431200000000004</v>
      </c>
      <c r="H2504" s="2">
        <v>3.9313649999999996</v>
      </c>
      <c r="I2504" s="2">
        <v>3.8810420000000017</v>
      </c>
      <c r="J2504" s="2">
        <v>3.589835499999996</v>
      </c>
      <c r="K2504" s="17" t="s">
        <v>47</v>
      </c>
      <c r="L2504" s="17" t="s">
        <v>53</v>
      </c>
      <c r="M2504" s="17" t="s">
        <v>53</v>
      </c>
    </row>
    <row r="2505" spans="1:13" ht="13.5" x14ac:dyDescent="0.25">
      <c r="A2505" s="3">
        <v>45651</v>
      </c>
      <c r="B2505" s="2">
        <v>3.9497</v>
      </c>
      <c r="C2505" s="2">
        <v>55.560840310308109</v>
      </c>
      <c r="D2505" s="2">
        <v>-1.8797630868467863E-3</v>
      </c>
      <c r="E2505" s="2">
        <v>-1.6944271852478111E-15</v>
      </c>
      <c r="F2505" s="2">
        <v>3.9440600000000003</v>
      </c>
      <c r="G2505" s="2">
        <v>3.9450000000000003</v>
      </c>
      <c r="H2505" s="2">
        <v>3.9360700000000008</v>
      </c>
      <c r="I2505" s="2">
        <v>3.8853680000000019</v>
      </c>
      <c r="J2505" s="2">
        <v>3.5929549999999959</v>
      </c>
      <c r="K2505" s="17" t="s">
        <v>47</v>
      </c>
      <c r="L2505" s="17" t="s">
        <v>53</v>
      </c>
      <c r="M2505" s="17" t="s">
        <v>53</v>
      </c>
    </row>
    <row r="2506" spans="1:13" ht="13.5" x14ac:dyDescent="0.25">
      <c r="A2506" s="3">
        <v>45652</v>
      </c>
      <c r="B2506" s="2">
        <v>3.9590999999999998</v>
      </c>
      <c r="C2506" s="2">
        <v>57.026994707221654</v>
      </c>
      <c r="D2506" s="2">
        <v>-7.2061857956060571E-3</v>
      </c>
      <c r="E2506" s="2">
        <v>-1.355541748198249E-15</v>
      </c>
      <c r="F2506" s="2">
        <v>3.9459400000000002</v>
      </c>
      <c r="G2506" s="2">
        <v>3.9506399999999999</v>
      </c>
      <c r="H2506" s="2">
        <v>3.9388900000000007</v>
      </c>
      <c r="I2506" s="2">
        <v>3.8898820000000018</v>
      </c>
      <c r="J2506" s="2">
        <v>3.5961644999999969</v>
      </c>
      <c r="K2506" s="17" t="s">
        <v>47</v>
      </c>
      <c r="L2506" s="17" t="s">
        <v>53</v>
      </c>
      <c r="M2506" s="17" t="s">
        <v>54</v>
      </c>
    </row>
    <row r="2507" spans="1:13" ht="13.5" x14ac:dyDescent="0.25">
      <c r="A2507" s="3">
        <v>45653</v>
      </c>
      <c r="B2507" s="2">
        <v>3.9685000000000001</v>
      </c>
      <c r="C2507" s="2">
        <v>58.501449560253924</v>
      </c>
      <c r="D2507" s="2">
        <v>3.7916605132704007E-4</v>
      </c>
      <c r="E2507" s="2">
        <v>-1.0844333985585992E-15</v>
      </c>
      <c r="F2507" s="2">
        <v>3.9553399999999996</v>
      </c>
      <c r="G2507" s="2">
        <v>3.94876</v>
      </c>
      <c r="H2507" s="2">
        <v>3.9421800000000005</v>
      </c>
      <c r="I2507" s="2">
        <v>3.8945840000000009</v>
      </c>
      <c r="J2507" s="2">
        <v>3.5994209999999969</v>
      </c>
      <c r="K2507" s="17" t="s">
        <v>50</v>
      </c>
      <c r="L2507" s="17" t="s">
        <v>53</v>
      </c>
      <c r="M2507" s="17" t="s">
        <v>51</v>
      </c>
    </row>
    <row r="2508" spans="1:13" ht="13.5" x14ac:dyDescent="0.25">
      <c r="A2508" s="3">
        <v>45656</v>
      </c>
      <c r="B2508" s="2">
        <v>3.9685000000000001</v>
      </c>
      <c r="C2508" s="2">
        <v>58.501449560253924</v>
      </c>
      <c r="D2508" s="2">
        <v>-6.9873966462363768E-4</v>
      </c>
      <c r="E2508" s="2">
        <v>-8.6754671884687938E-16</v>
      </c>
      <c r="F2508" s="2">
        <v>3.9591000000000003</v>
      </c>
      <c r="G2508" s="2">
        <v>3.9515799999999999</v>
      </c>
      <c r="H2508" s="2">
        <v>3.9431200000000013</v>
      </c>
      <c r="I2508" s="2">
        <v>3.8992860000000014</v>
      </c>
      <c r="J2508" s="2">
        <v>3.6025909999999972</v>
      </c>
      <c r="K2508" s="17" t="s">
        <v>50</v>
      </c>
      <c r="L2508" s="17" t="s">
        <v>53</v>
      </c>
      <c r="M2508" s="17" t="s">
        <v>51</v>
      </c>
    </row>
    <row r="2509" spans="1:13" ht="13.5" x14ac:dyDescent="0.25">
      <c r="A2509" s="3">
        <v>45657</v>
      </c>
      <c r="B2509" s="2">
        <v>3.9967000000000001</v>
      </c>
      <c r="C2509" s="2">
        <v>62.927153032509587</v>
      </c>
      <c r="D2509" s="2">
        <v>-2.4993924088625441E-3</v>
      </c>
      <c r="E2509" s="2">
        <v>-6.9403737507750353E-16</v>
      </c>
      <c r="F2509" s="2">
        <v>3.9685000000000001</v>
      </c>
      <c r="G2509" s="2">
        <v>3.9562799999999996</v>
      </c>
      <c r="H2509" s="2">
        <v>3.9454700000000011</v>
      </c>
      <c r="I2509" s="2">
        <v>3.9043640000000015</v>
      </c>
      <c r="J2509" s="2">
        <v>3.6059454999999976</v>
      </c>
      <c r="K2509" s="17" t="s">
        <v>50</v>
      </c>
      <c r="L2509" s="17" t="s">
        <v>53</v>
      </c>
      <c r="M2509" s="17" t="s">
        <v>51</v>
      </c>
    </row>
    <row r="2510" spans="1:13" ht="13.5" x14ac:dyDescent="0.25">
      <c r="A2510" s="3">
        <v>45659</v>
      </c>
      <c r="B2510" s="2">
        <v>4.0248999999999997</v>
      </c>
      <c r="C2510" s="2">
        <v>66.74636051782457</v>
      </c>
      <c r="D2510" s="2">
        <v>-6.5061785485500678E-3</v>
      </c>
      <c r="E2510" s="2">
        <v>-5.5522990006200286E-16</v>
      </c>
      <c r="F2510" s="2">
        <v>3.9835400000000001</v>
      </c>
      <c r="G2510" s="2">
        <v>3.9638</v>
      </c>
      <c r="H2510" s="2">
        <v>3.9515800000000008</v>
      </c>
      <c r="I2510" s="2">
        <v>3.9101940000000015</v>
      </c>
      <c r="J2510" s="2">
        <v>3.6094409999999977</v>
      </c>
      <c r="K2510" s="17" t="s">
        <v>50</v>
      </c>
      <c r="L2510" s="17" t="s">
        <v>53</v>
      </c>
      <c r="M2510" s="17" t="s">
        <v>51</v>
      </c>
    </row>
    <row r="2511" spans="1:13" ht="13.5" x14ac:dyDescent="0.25">
      <c r="A2511" s="3">
        <v>45660</v>
      </c>
      <c r="B2511" s="2">
        <v>3.9308999999999998</v>
      </c>
      <c r="C2511" s="2">
        <v>48.726665525439593</v>
      </c>
      <c r="D2511" s="2">
        <v>-3.4652710676947862E-3</v>
      </c>
      <c r="E2511" s="2">
        <v>-4.4418392004960233E-16</v>
      </c>
      <c r="F2511" s="2">
        <v>3.9779000000000004</v>
      </c>
      <c r="G2511" s="2">
        <v>3.9619200000000001</v>
      </c>
      <c r="H2511" s="2">
        <v>3.9529899999999998</v>
      </c>
      <c r="I2511" s="2">
        <v>3.9135800000000018</v>
      </c>
      <c r="J2511" s="2">
        <v>3.6121189999999981</v>
      </c>
      <c r="K2511" s="17" t="s">
        <v>47</v>
      </c>
      <c r="L2511" s="17" t="s">
        <v>53</v>
      </c>
      <c r="M2511" s="17" t="s">
        <v>46</v>
      </c>
    </row>
    <row r="2512" spans="1:13" ht="13.5" x14ac:dyDescent="0.25">
      <c r="A2512" s="3">
        <v>45663</v>
      </c>
      <c r="B2512" s="2">
        <v>3.9872999999999998</v>
      </c>
      <c r="C2512" s="2">
        <v>56.34245738401912</v>
      </c>
      <c r="D2512" s="2">
        <v>-9.3452977300709783E-3</v>
      </c>
      <c r="E2512" s="2">
        <v>-3.5534713603968186E-16</v>
      </c>
      <c r="F2512" s="2">
        <v>3.9816600000000002</v>
      </c>
      <c r="G2512" s="2">
        <v>3.9684999999999997</v>
      </c>
      <c r="H2512" s="2">
        <v>3.9572200000000004</v>
      </c>
      <c r="I2512" s="2">
        <v>3.9171540000000018</v>
      </c>
      <c r="J2512" s="2">
        <v>3.6151224999999978</v>
      </c>
      <c r="K2512" s="17" t="s">
        <v>50</v>
      </c>
      <c r="L2512" s="17" t="s">
        <v>53</v>
      </c>
      <c r="M2512" s="17" t="s">
        <v>51</v>
      </c>
    </row>
    <row r="2513" spans="1:13" ht="13.5" x14ac:dyDescent="0.25">
      <c r="A2513" s="3">
        <v>45664</v>
      </c>
      <c r="B2513" s="2">
        <v>3.9872999999999998</v>
      </c>
      <c r="C2513" s="2">
        <v>56.34245738401912</v>
      </c>
      <c r="D2513" s="2">
        <v>-1.0257053118199799E-2</v>
      </c>
      <c r="E2513" s="2">
        <v>-2.8427770883174549E-16</v>
      </c>
      <c r="F2513" s="2">
        <v>3.98542</v>
      </c>
      <c r="G2513" s="2">
        <v>3.9722599999999999</v>
      </c>
      <c r="H2513" s="2">
        <v>3.9567499999999995</v>
      </c>
      <c r="I2513" s="2">
        <v>3.9190340000000017</v>
      </c>
      <c r="J2513" s="2">
        <v>3.618125999999998</v>
      </c>
      <c r="K2513" s="17" t="s">
        <v>50</v>
      </c>
      <c r="L2513" s="17" t="s">
        <v>53</v>
      </c>
      <c r="M2513" s="17" t="s">
        <v>51</v>
      </c>
    </row>
    <row r="2514" spans="1:13" ht="13.5" x14ac:dyDescent="0.25">
      <c r="A2514" s="3">
        <v>45665</v>
      </c>
      <c r="B2514" s="2">
        <v>4.0155000000000003</v>
      </c>
      <c r="C2514" s="2">
        <v>59.804557990334928</v>
      </c>
      <c r="D2514" s="2">
        <v>-1.3371880808406456E-2</v>
      </c>
      <c r="E2514" s="2">
        <v>-2.2742216706539642E-16</v>
      </c>
      <c r="F2514" s="2">
        <v>3.9891799999999997</v>
      </c>
      <c r="G2514" s="2">
        <v>3.9788400000000004</v>
      </c>
      <c r="H2514" s="2">
        <v>3.9609800000000006</v>
      </c>
      <c r="I2514" s="2">
        <v>3.9214780000000018</v>
      </c>
      <c r="J2514" s="2">
        <v>3.6212704999999983</v>
      </c>
      <c r="K2514" s="17" t="s">
        <v>50</v>
      </c>
      <c r="L2514" s="17" t="s">
        <v>53</v>
      </c>
      <c r="M2514" s="17" t="s">
        <v>51</v>
      </c>
    </row>
    <row r="2515" spans="1:13" ht="13.5" x14ac:dyDescent="0.25">
      <c r="A2515" s="3">
        <v>45666</v>
      </c>
      <c r="B2515" s="2">
        <v>4.0343</v>
      </c>
      <c r="C2515" s="2">
        <v>61.969781067985465</v>
      </c>
      <c r="D2515" s="2">
        <v>-1.7802336909754413E-2</v>
      </c>
      <c r="E2515" s="2">
        <v>-1.8193773365231715E-16</v>
      </c>
      <c r="F2515" s="2">
        <v>3.9910600000000001</v>
      </c>
      <c r="G2515" s="2">
        <v>3.9873000000000003</v>
      </c>
      <c r="H2515" s="2">
        <v>3.9661500000000003</v>
      </c>
      <c r="I2515" s="2">
        <v>3.9244860000000017</v>
      </c>
      <c r="J2515" s="2">
        <v>3.6245089999999989</v>
      </c>
      <c r="K2515" s="17" t="s">
        <v>50</v>
      </c>
      <c r="L2515" s="17" t="s">
        <v>53</v>
      </c>
      <c r="M2515" s="17" t="s">
        <v>51</v>
      </c>
    </row>
    <row r="2516" spans="1:13" ht="13.5" x14ac:dyDescent="0.25">
      <c r="A2516" s="3">
        <v>45667</v>
      </c>
      <c r="B2516" s="2">
        <v>4.1848000000000001</v>
      </c>
      <c r="C2516" s="2">
        <v>74.030112461900842</v>
      </c>
      <c r="D2516" s="2">
        <v>-3.1736713206711009E-2</v>
      </c>
      <c r="E2516" s="2">
        <v>-1.4555018692185374E-16</v>
      </c>
      <c r="F2516" s="2">
        <v>4.0418399999999997</v>
      </c>
      <c r="G2516" s="2">
        <v>4.0098700000000012</v>
      </c>
      <c r="H2516" s="2">
        <v>3.9802549999999997</v>
      </c>
      <c r="I2516" s="2">
        <v>3.9303160000000013</v>
      </c>
      <c r="J2516" s="2">
        <v>3.6284999999999985</v>
      </c>
      <c r="K2516" s="17" t="s">
        <v>50</v>
      </c>
      <c r="L2516" s="17" t="s">
        <v>53</v>
      </c>
      <c r="M2516" s="17" t="s">
        <v>51</v>
      </c>
    </row>
    <row r="2517" spans="1:13" ht="13.5" x14ac:dyDescent="0.25">
      <c r="A2517" s="3">
        <v>45670</v>
      </c>
      <c r="B2517" s="2">
        <v>4.1378000000000004</v>
      </c>
      <c r="C2517" s="2">
        <v>66.895455860116471</v>
      </c>
      <c r="D2517" s="2">
        <v>-3.9936732092284544E-2</v>
      </c>
      <c r="E2517" s="2">
        <v>-1.1644014953748298E-16</v>
      </c>
      <c r="F2517" s="2">
        <v>4.0719400000000006</v>
      </c>
      <c r="G2517" s="2">
        <v>4.0267999999999997</v>
      </c>
      <c r="H2517" s="2">
        <v>3.9877799999999994</v>
      </c>
      <c r="I2517" s="2">
        <v>3.9355840000000013</v>
      </c>
      <c r="J2517" s="2">
        <v>3.6322994999999993</v>
      </c>
      <c r="K2517" s="17" t="s">
        <v>50</v>
      </c>
      <c r="L2517" s="17" t="s">
        <v>53</v>
      </c>
      <c r="M2517" s="17" t="s">
        <v>51</v>
      </c>
    </row>
    <row r="2518" spans="1:13" ht="13.5" x14ac:dyDescent="0.25">
      <c r="A2518" s="3">
        <v>45671</v>
      </c>
      <c r="B2518" s="2">
        <v>4.0437000000000003</v>
      </c>
      <c r="C2518" s="2">
        <v>55.386300067434483</v>
      </c>
      <c r="D2518" s="2">
        <v>-4.0865103218106213E-2</v>
      </c>
      <c r="E2518" s="2">
        <v>-9.315211962998639E-17</v>
      </c>
      <c r="F2518" s="2">
        <v>4.0832199999999998</v>
      </c>
      <c r="G2518" s="2">
        <v>4.0343200000000001</v>
      </c>
      <c r="H2518" s="2">
        <v>3.9929499999999996</v>
      </c>
      <c r="I2518" s="2">
        <v>3.9385920000000016</v>
      </c>
      <c r="J2518" s="2">
        <v>3.6354979999999988</v>
      </c>
      <c r="K2518" s="17" t="s">
        <v>50</v>
      </c>
      <c r="L2518" s="17" t="s">
        <v>53</v>
      </c>
      <c r="M2518" s="17" t="s">
        <v>51</v>
      </c>
    </row>
    <row r="2519" spans="1:13" ht="13.5" x14ac:dyDescent="0.25">
      <c r="A2519" s="3">
        <v>45672</v>
      </c>
      <c r="B2519" s="2">
        <v>4.1189999999999998</v>
      </c>
      <c r="C2519" s="2">
        <v>61.146840490509135</v>
      </c>
      <c r="D2519" s="2">
        <v>-4.3223056627589074E-2</v>
      </c>
      <c r="E2519" s="2">
        <v>-7.4521695703989115E-17</v>
      </c>
      <c r="F2519" s="2">
        <v>4.1039200000000005</v>
      </c>
      <c r="G2519" s="2">
        <v>4.0465499999999999</v>
      </c>
      <c r="H2519" s="2">
        <v>4.0014149999999997</v>
      </c>
      <c r="I2519" s="2">
        <v>3.9431060000000016</v>
      </c>
      <c r="J2519" s="2">
        <v>3.6391599999999995</v>
      </c>
      <c r="K2519" s="17" t="s">
        <v>50</v>
      </c>
      <c r="L2519" s="17" t="s">
        <v>53</v>
      </c>
      <c r="M2519" s="17" t="s">
        <v>51</v>
      </c>
    </row>
    <row r="2520" spans="1:13" ht="13.5" x14ac:dyDescent="0.25">
      <c r="A2520" s="3">
        <v>45673</v>
      </c>
      <c r="B2520" s="2">
        <v>4.1189999999999998</v>
      </c>
      <c r="C2520" s="2">
        <v>61.146840490509135</v>
      </c>
      <c r="D2520" s="2">
        <v>-4.1633156231855928E-2</v>
      </c>
      <c r="E2520" s="2">
        <v>-5.9617356563191292E-17</v>
      </c>
      <c r="F2520" s="2">
        <v>4.1208600000000004</v>
      </c>
      <c r="G2520" s="2">
        <v>4.0559600000000007</v>
      </c>
      <c r="H2520" s="2">
        <v>4.0098800000000008</v>
      </c>
      <c r="I2520" s="2">
        <v>3.9474320000000009</v>
      </c>
      <c r="J2520" s="2">
        <v>3.6428219999999993</v>
      </c>
      <c r="K2520" s="17" t="s">
        <v>50</v>
      </c>
      <c r="L2520" s="17" t="s">
        <v>53</v>
      </c>
      <c r="M2520" s="17" t="s">
        <v>51</v>
      </c>
    </row>
    <row r="2521" spans="1:13" ht="13.5" x14ac:dyDescent="0.25">
      <c r="A2521" s="3">
        <v>45674</v>
      </c>
      <c r="B2521" s="2">
        <v>4.1942000000000004</v>
      </c>
      <c r="C2521" s="2">
        <v>66.201426476038989</v>
      </c>
      <c r="D2521" s="2">
        <v>-6.1017329355063321E-2</v>
      </c>
      <c r="E2521" s="2">
        <v>-4.7693885250553035E-17</v>
      </c>
      <c r="F2521" s="2">
        <v>4.1227400000000003</v>
      </c>
      <c r="G2521" s="2">
        <v>4.0822900000000004</v>
      </c>
      <c r="H2521" s="2">
        <v>4.0221049999999998</v>
      </c>
      <c r="I2521" s="2">
        <v>3.9532620000000009</v>
      </c>
      <c r="J2521" s="2">
        <v>3.6469034999999996</v>
      </c>
      <c r="K2521" s="17" t="s">
        <v>50</v>
      </c>
      <c r="L2521" s="17" t="s">
        <v>53</v>
      </c>
      <c r="M2521" s="17" t="s">
        <v>51</v>
      </c>
    </row>
    <row r="2522" spans="1:13" ht="13.5" x14ac:dyDescent="0.25">
      <c r="A2522" s="3">
        <v>45677</v>
      </c>
      <c r="B2522" s="2">
        <v>4.1471999999999998</v>
      </c>
      <c r="C2522" s="2">
        <v>60.871311159637038</v>
      </c>
      <c r="D2522" s="2">
        <v>-6.6351170641279822E-2</v>
      </c>
      <c r="E2522" s="2">
        <v>-3.8155108200442429E-17</v>
      </c>
      <c r="F2522" s="2">
        <v>4.1246200000000002</v>
      </c>
      <c r="G2522" s="2">
        <v>4.0982800000000008</v>
      </c>
      <c r="H2522" s="2">
        <v>4.0333899999999989</v>
      </c>
      <c r="I2522" s="2">
        <v>3.9572120000000006</v>
      </c>
      <c r="J2522" s="2">
        <v>3.6507929999999993</v>
      </c>
      <c r="K2522" s="17" t="s">
        <v>50</v>
      </c>
      <c r="L2522" s="17" t="s">
        <v>53</v>
      </c>
      <c r="M2522" s="17" t="s">
        <v>51</v>
      </c>
    </row>
    <row r="2523" spans="1:13" ht="13.5" x14ac:dyDescent="0.25">
      <c r="A2523" s="3">
        <v>45678</v>
      </c>
      <c r="B2523" s="2">
        <v>4.1378000000000004</v>
      </c>
      <c r="C2523" s="2">
        <v>59.833711361386655</v>
      </c>
      <c r="D2523" s="2">
        <v>-7.089989335109248E-2</v>
      </c>
      <c r="E2523" s="2">
        <v>-3.0524086560353946E-17</v>
      </c>
      <c r="F2523" s="2">
        <v>4.14344</v>
      </c>
      <c r="G2523" s="2">
        <v>4.1133299999999995</v>
      </c>
      <c r="H2523" s="2">
        <v>4.0427949999999999</v>
      </c>
      <c r="I2523" s="2">
        <v>3.9609740000000007</v>
      </c>
      <c r="J2523" s="2">
        <v>3.6548094999999994</v>
      </c>
      <c r="K2523" s="17" t="s">
        <v>50</v>
      </c>
      <c r="L2523" s="17" t="s">
        <v>53</v>
      </c>
      <c r="M2523" s="17" t="s">
        <v>51</v>
      </c>
    </row>
    <row r="2524" spans="1:13" ht="13.5" x14ac:dyDescent="0.25">
      <c r="A2524" s="3">
        <v>45679</v>
      </c>
      <c r="B2524" s="2">
        <v>4.1471999999999998</v>
      </c>
      <c r="C2524" s="2">
        <v>60.557753018639893</v>
      </c>
      <c r="D2524" s="2">
        <v>-7.1728665920306245E-2</v>
      </c>
      <c r="E2524" s="2">
        <v>-2.4419269248283159E-17</v>
      </c>
      <c r="F2524" s="2">
        <v>4.1490799999999997</v>
      </c>
      <c r="G2524" s="2">
        <v>4.1264999999999992</v>
      </c>
      <c r="H2524" s="2">
        <v>4.05267</v>
      </c>
      <c r="I2524" s="2">
        <v>3.9656760000000006</v>
      </c>
      <c r="J2524" s="2">
        <v>3.6588729999999998</v>
      </c>
      <c r="K2524" s="17" t="s">
        <v>50</v>
      </c>
      <c r="L2524" s="17" t="s">
        <v>53</v>
      </c>
      <c r="M2524" s="17" t="s">
        <v>51</v>
      </c>
    </row>
    <row r="2525" spans="1:13" ht="13.5" x14ac:dyDescent="0.25">
      <c r="A2525" s="3">
        <v>45680</v>
      </c>
      <c r="B2525" s="2">
        <v>4.3917000000000002</v>
      </c>
      <c r="C2525" s="2">
        <v>73.791436840629629</v>
      </c>
      <c r="D2525" s="2">
        <v>-8.8280226583703936E-2</v>
      </c>
      <c r="E2525" s="2">
        <v>-1.9535415398626529E-17</v>
      </c>
      <c r="F2525" s="2">
        <v>4.2036199999999999</v>
      </c>
      <c r="G2525" s="2">
        <v>4.1622399999999997</v>
      </c>
      <c r="H2525" s="2">
        <v>4.07477</v>
      </c>
      <c r="I2525" s="2">
        <v>3.9763980000000005</v>
      </c>
      <c r="J2525" s="2">
        <v>3.6642025</v>
      </c>
      <c r="K2525" s="17" t="s">
        <v>50</v>
      </c>
      <c r="L2525" s="17" t="s">
        <v>49</v>
      </c>
      <c r="M2525" s="17" t="s">
        <v>51</v>
      </c>
    </row>
    <row r="2526" spans="1:13" ht="13.5" x14ac:dyDescent="0.25">
      <c r="A2526" s="3">
        <v>45681</v>
      </c>
      <c r="B2526" s="2">
        <v>4.5138999999999996</v>
      </c>
      <c r="C2526" s="2">
        <v>77.800472058893376</v>
      </c>
      <c r="D2526" s="2">
        <v>-9.0212871244956361E-2</v>
      </c>
      <c r="E2526" s="2">
        <v>-1.5628332318901223E-17</v>
      </c>
      <c r="F2526" s="2">
        <v>4.2675600000000005</v>
      </c>
      <c r="G2526" s="2">
        <v>4.1951499999999999</v>
      </c>
      <c r="H2526" s="2">
        <v>4.1025100000000005</v>
      </c>
      <c r="I2526" s="2">
        <v>3.989564000000001</v>
      </c>
      <c r="J2526" s="2">
        <v>3.6701429999999999</v>
      </c>
      <c r="K2526" s="17" t="s">
        <v>50</v>
      </c>
      <c r="L2526" s="17" t="s">
        <v>49</v>
      </c>
      <c r="M2526" s="17" t="s">
        <v>51</v>
      </c>
    </row>
    <row r="2527" spans="1:13" ht="13.5" x14ac:dyDescent="0.25">
      <c r="A2527" s="3">
        <v>45684</v>
      </c>
      <c r="B2527" s="2">
        <v>4.5138999999999996</v>
      </c>
      <c r="C2527" s="2">
        <v>77.800472058893376</v>
      </c>
      <c r="D2527" s="2">
        <v>-0.10168018120753342</v>
      </c>
      <c r="E2527" s="2">
        <v>-1.2502665855120979E-17</v>
      </c>
      <c r="F2527" s="2">
        <v>4.3408999999999995</v>
      </c>
      <c r="G2527" s="2">
        <v>4.2327599999999999</v>
      </c>
      <c r="H2527" s="2">
        <v>4.1297800000000011</v>
      </c>
      <c r="I2527" s="2">
        <v>4.0027300000000015</v>
      </c>
      <c r="J2527" s="2">
        <v>3.6760834999999998</v>
      </c>
      <c r="K2527" s="17" t="s">
        <v>50</v>
      </c>
      <c r="L2527" s="17" t="s">
        <v>49</v>
      </c>
      <c r="M2527" s="17" t="s">
        <v>51</v>
      </c>
    </row>
    <row r="2528" spans="1:13" ht="13.5" x14ac:dyDescent="0.25">
      <c r="A2528" s="3">
        <v>45685</v>
      </c>
      <c r="B2528" s="2">
        <v>4.5138999999999996</v>
      </c>
      <c r="C2528" s="2">
        <v>77.800472058893376</v>
      </c>
      <c r="D2528" s="2">
        <v>-0.12826875532399651</v>
      </c>
      <c r="E2528" s="2">
        <v>-1.0002132684096784E-17</v>
      </c>
      <c r="F2528" s="2">
        <v>4.4161199999999994</v>
      </c>
      <c r="G2528" s="2">
        <v>4.2797799999999997</v>
      </c>
      <c r="H2528" s="2">
        <v>4.1570500000000008</v>
      </c>
      <c r="I2528" s="2">
        <v>4.0158960000000006</v>
      </c>
      <c r="J2528" s="2">
        <v>3.6821540000000006</v>
      </c>
      <c r="K2528" s="17" t="s">
        <v>50</v>
      </c>
      <c r="L2528" s="17" t="s">
        <v>49</v>
      </c>
      <c r="M2528" s="17" t="s">
        <v>51</v>
      </c>
    </row>
    <row r="2529" spans="1:13" ht="13.5" x14ac:dyDescent="0.25">
      <c r="A2529" s="3">
        <v>45686</v>
      </c>
      <c r="B2529" s="2">
        <v>4.5138999999999996</v>
      </c>
      <c r="C2529" s="2">
        <v>77.800472058893376</v>
      </c>
      <c r="D2529" s="2">
        <v>-0.1414122962377613</v>
      </c>
      <c r="E2529" s="2">
        <v>-8.001706147277428E-18</v>
      </c>
      <c r="F2529" s="2">
        <v>4.4894599999999993</v>
      </c>
      <c r="G2529" s="2">
        <v>4.3192699999999995</v>
      </c>
      <c r="H2529" s="2">
        <v>4.1829100000000015</v>
      </c>
      <c r="I2529" s="2">
        <v>4.0290620000000015</v>
      </c>
      <c r="J2529" s="2">
        <v>3.6877905000000002</v>
      </c>
      <c r="K2529" s="17" t="s">
        <v>50</v>
      </c>
      <c r="L2529" s="17" t="s">
        <v>49</v>
      </c>
      <c r="M2529" s="17" t="s">
        <v>51</v>
      </c>
    </row>
    <row r="2530" spans="1:13" ht="13.5" x14ac:dyDescent="0.25">
      <c r="A2530" s="3">
        <v>45687</v>
      </c>
      <c r="B2530" s="2">
        <v>4.4950999999999999</v>
      </c>
      <c r="C2530" s="2">
        <v>75.413373210950411</v>
      </c>
      <c r="D2530" s="2">
        <v>-0.15320609842104993</v>
      </c>
      <c r="E2530" s="2">
        <v>-6.4013649178219427E-18</v>
      </c>
      <c r="F2530" s="2">
        <v>4.5101399999999998</v>
      </c>
      <c r="G2530" s="2">
        <v>4.3568799999999994</v>
      </c>
      <c r="H2530" s="2">
        <v>4.2064200000000005</v>
      </c>
      <c r="I2530" s="2">
        <v>4.0418520000000004</v>
      </c>
      <c r="J2530" s="2">
        <v>3.6932895000000001</v>
      </c>
      <c r="K2530" s="17" t="s">
        <v>50</v>
      </c>
      <c r="L2530" s="17" t="s">
        <v>53</v>
      </c>
      <c r="M2530" s="17" t="s">
        <v>51</v>
      </c>
    </row>
    <row r="2531" spans="1:13" ht="13.5" x14ac:dyDescent="0.25">
      <c r="A2531" s="3">
        <v>45688</v>
      </c>
      <c r="B2531" s="2">
        <v>4.4574999999999996</v>
      </c>
      <c r="C2531" s="2">
        <v>70.738612481134666</v>
      </c>
      <c r="D2531" s="2">
        <v>-0.15063194231484012</v>
      </c>
      <c r="E2531" s="2">
        <v>-5.1210919342575545E-18</v>
      </c>
      <c r="F2531" s="2">
        <v>4.4988599999999996</v>
      </c>
      <c r="G2531" s="2">
        <v>4.3832100000000001</v>
      </c>
      <c r="H2531" s="2">
        <v>4.2327500000000002</v>
      </c>
      <c r="I2531" s="2">
        <v>4.0529480000000015</v>
      </c>
      <c r="J2531" s="2">
        <v>3.6985135000000002</v>
      </c>
      <c r="K2531" s="17" t="s">
        <v>47</v>
      </c>
      <c r="L2531" s="17" t="s">
        <v>53</v>
      </c>
      <c r="M2531" s="17" t="s">
        <v>46</v>
      </c>
    </row>
    <row r="2532" spans="1:13" ht="13.5" x14ac:dyDescent="0.25">
      <c r="A2532" s="3">
        <v>45691</v>
      </c>
      <c r="B2532" s="2">
        <v>4.4199000000000002</v>
      </c>
      <c r="C2532" s="2">
        <v>66.311844006771338</v>
      </c>
      <c r="D2532" s="2">
        <v>-0.15434470385766907</v>
      </c>
      <c r="E2532" s="2">
        <v>-4.0968735474060437E-18</v>
      </c>
      <c r="F2532" s="2">
        <v>4.4800599999999999</v>
      </c>
      <c r="G2532" s="2">
        <v>4.4104799999999997</v>
      </c>
      <c r="H2532" s="2">
        <v>4.2543799999999994</v>
      </c>
      <c r="I2532" s="2">
        <v>4.0642340000000017</v>
      </c>
      <c r="J2532" s="2">
        <v>3.7035494999999998</v>
      </c>
      <c r="K2532" s="17" t="s">
        <v>47</v>
      </c>
      <c r="L2532" s="17" t="s">
        <v>48</v>
      </c>
      <c r="M2532" s="17" t="s">
        <v>46</v>
      </c>
    </row>
    <row r="2533" spans="1:13" ht="13.5" x14ac:dyDescent="0.25">
      <c r="A2533" s="3">
        <v>45692</v>
      </c>
      <c r="B2533" s="2">
        <v>4.4199000000000002</v>
      </c>
      <c r="C2533" s="2">
        <v>66.311844006771338</v>
      </c>
      <c r="D2533" s="2">
        <v>-0.1600484947660652</v>
      </c>
      <c r="E2533" s="2">
        <v>-3.2774988379248352E-18</v>
      </c>
      <c r="F2533" s="2">
        <v>4.4612600000000002</v>
      </c>
      <c r="G2533" s="2">
        <v>4.4386899999999994</v>
      </c>
      <c r="H2533" s="2">
        <v>4.2760099999999994</v>
      </c>
      <c r="I2533" s="2">
        <v>4.0755200000000027</v>
      </c>
      <c r="J2533" s="2">
        <v>3.7087159999999999</v>
      </c>
      <c r="K2533" s="17" t="s">
        <v>47</v>
      </c>
      <c r="L2533" s="17" t="s">
        <v>48</v>
      </c>
      <c r="M2533" s="17" t="s">
        <v>46</v>
      </c>
    </row>
    <row r="2534" spans="1:13" ht="13.5" x14ac:dyDescent="0.25">
      <c r="A2534" s="3">
        <v>45693</v>
      </c>
      <c r="B2534" s="2">
        <v>4.4199000000000002</v>
      </c>
      <c r="C2534" s="2">
        <v>66.311844006771352</v>
      </c>
      <c r="D2534" s="2">
        <v>-0.16446202331519544</v>
      </c>
      <c r="E2534" s="2">
        <v>-2.6219990703398682E-18</v>
      </c>
      <c r="F2534" s="2">
        <v>4.4424599999999996</v>
      </c>
      <c r="G2534" s="2">
        <v>4.4659599999999999</v>
      </c>
      <c r="H2534" s="2">
        <v>4.2962299999999995</v>
      </c>
      <c r="I2534" s="2">
        <v>4.0868060000000019</v>
      </c>
      <c r="J2534" s="2">
        <v>3.7137954999999998</v>
      </c>
      <c r="K2534" s="17" t="s">
        <v>47</v>
      </c>
      <c r="L2534" s="17" t="s">
        <v>48</v>
      </c>
      <c r="M2534" s="17" t="s">
        <v>46</v>
      </c>
    </row>
    <row r="2535" spans="1:13" ht="13.5" x14ac:dyDescent="0.25">
      <c r="A2535" s="3">
        <v>45694</v>
      </c>
      <c r="B2535" s="2">
        <v>4.4199000000000002</v>
      </c>
      <c r="C2535" s="2">
        <v>66.311844006771352</v>
      </c>
      <c r="D2535" s="2">
        <v>-0.1315380126535155</v>
      </c>
      <c r="E2535" s="2">
        <v>-2.0975992562718948E-18</v>
      </c>
      <c r="F2535" s="2">
        <v>4.4274199999999997</v>
      </c>
      <c r="G2535" s="2">
        <v>4.4687799999999998</v>
      </c>
      <c r="H2535" s="2">
        <v>4.3155099999999988</v>
      </c>
      <c r="I2535" s="2">
        <v>4.098092000000003</v>
      </c>
      <c r="J2535" s="2">
        <v>3.7188749999999997</v>
      </c>
      <c r="K2535" s="17" t="s">
        <v>47</v>
      </c>
      <c r="L2535" s="17" t="s">
        <v>48</v>
      </c>
      <c r="M2535" s="17" t="s">
        <v>46</v>
      </c>
    </row>
    <row r="2536" spans="1:13" ht="13.5" x14ac:dyDescent="0.25">
      <c r="A2536" s="3">
        <v>45695</v>
      </c>
      <c r="B2536" s="2">
        <v>4.4199000000000002</v>
      </c>
      <c r="C2536" s="2">
        <v>66.311844006771352</v>
      </c>
      <c r="D2536" s="2">
        <v>-8.5765206435349128E-2</v>
      </c>
      <c r="E2536" s="2">
        <v>-1.6780794050175158E-18</v>
      </c>
      <c r="F2536" s="2">
        <v>4.4199000000000002</v>
      </c>
      <c r="G2536" s="2">
        <v>4.4593799999999995</v>
      </c>
      <c r="H2536" s="2">
        <v>4.3272649999999988</v>
      </c>
      <c r="I2536" s="2">
        <v>4.108436000000002</v>
      </c>
      <c r="J2536" s="2">
        <v>3.7239544999999996</v>
      </c>
      <c r="K2536" s="17" t="s">
        <v>47</v>
      </c>
      <c r="L2536" s="17" t="s">
        <v>53</v>
      </c>
      <c r="M2536" s="17" t="s">
        <v>46</v>
      </c>
    </row>
    <row r="2537" spans="1:13" ht="13.5" x14ac:dyDescent="0.25">
      <c r="A2537" s="3">
        <v>45698</v>
      </c>
      <c r="B2537" s="2">
        <v>4.4104999999999999</v>
      </c>
      <c r="C2537" s="2">
        <v>64.842400873530323</v>
      </c>
      <c r="D2537" s="2">
        <v>-4.7158418584245965E-2</v>
      </c>
      <c r="E2537" s="2">
        <v>-1.3424635240140126E-18</v>
      </c>
      <c r="F2537" s="2">
        <v>4.4180200000000003</v>
      </c>
      <c r="G2537" s="2">
        <v>4.4490399999999992</v>
      </c>
      <c r="H2537" s="2">
        <v>4.3408999999999995</v>
      </c>
      <c r="I2537" s="2">
        <v>4.1185920000000031</v>
      </c>
      <c r="J2537" s="2">
        <v>3.7290739999999993</v>
      </c>
      <c r="K2537" s="17" t="s">
        <v>47</v>
      </c>
      <c r="L2537" s="17" t="s">
        <v>53</v>
      </c>
      <c r="M2537" s="17" t="s">
        <v>46</v>
      </c>
    </row>
    <row r="2538" spans="1:13" ht="13.5" x14ac:dyDescent="0.25">
      <c r="A2538" s="3">
        <v>45699</v>
      </c>
      <c r="B2538" s="2">
        <v>4.3728999999999996</v>
      </c>
      <c r="C2538" s="2">
        <v>59.192117491361259</v>
      </c>
      <c r="D2538" s="2">
        <v>-1.2409984585983302E-2</v>
      </c>
      <c r="E2538" s="2">
        <v>-1.0739708192112102E-18</v>
      </c>
      <c r="F2538" s="2">
        <v>4.4086200000000009</v>
      </c>
      <c r="G2538" s="2">
        <v>4.4349399999999992</v>
      </c>
      <c r="H2538" s="2">
        <v>4.357359999999999</v>
      </c>
      <c r="I2538" s="2">
        <v>4.1270560000000023</v>
      </c>
      <c r="J2538" s="2">
        <v>3.7340489999999988</v>
      </c>
      <c r="K2538" s="17" t="s">
        <v>47</v>
      </c>
      <c r="L2538" s="17" t="s">
        <v>53</v>
      </c>
      <c r="M2538" s="17" t="s">
        <v>46</v>
      </c>
    </row>
    <row r="2539" spans="1:13" ht="13.5" x14ac:dyDescent="0.25">
      <c r="A2539" s="3">
        <v>45700</v>
      </c>
      <c r="B2539" s="2">
        <v>4.4104999999999999</v>
      </c>
      <c r="C2539" s="2">
        <v>62.69306350863787</v>
      </c>
      <c r="D2539" s="2">
        <v>1.3777648712781421E-2</v>
      </c>
      <c r="E2539" s="2">
        <v>-8.5917665536896823E-19</v>
      </c>
      <c r="F2539" s="2">
        <v>4.4067399999999992</v>
      </c>
      <c r="G2539" s="2">
        <v>4.4245999999999999</v>
      </c>
      <c r="H2539" s="2">
        <v>4.3719349999999988</v>
      </c>
      <c r="I2539" s="2">
        <v>4.1362720000000026</v>
      </c>
      <c r="J2539" s="2">
        <v>3.739168499999999</v>
      </c>
      <c r="K2539" s="17" t="s">
        <v>47</v>
      </c>
      <c r="L2539" s="17" t="s">
        <v>53</v>
      </c>
      <c r="M2539" s="17" t="s">
        <v>46</v>
      </c>
    </row>
    <row r="2540" spans="1:13" ht="13.5" x14ac:dyDescent="0.25">
      <c r="A2540" s="3">
        <v>45701</v>
      </c>
      <c r="B2540" s="2">
        <v>4.4104999999999999</v>
      </c>
      <c r="C2540" s="2">
        <v>62.69306350863787</v>
      </c>
      <c r="D2540" s="2">
        <v>3.2424054873205321E-2</v>
      </c>
      <c r="E2540" s="2">
        <v>-6.8734132429517464E-19</v>
      </c>
      <c r="F2540" s="2">
        <v>4.4048600000000002</v>
      </c>
      <c r="G2540" s="2">
        <v>4.4161399999999995</v>
      </c>
      <c r="H2540" s="2">
        <v>4.3865099999999995</v>
      </c>
      <c r="I2540" s="2">
        <v>4.1464280000000029</v>
      </c>
      <c r="J2540" s="2">
        <v>3.7442879999999987</v>
      </c>
      <c r="K2540" s="17" t="s">
        <v>47</v>
      </c>
      <c r="L2540" s="17" t="s">
        <v>53</v>
      </c>
      <c r="M2540" s="17" t="s">
        <v>46</v>
      </c>
    </row>
    <row r="2541" spans="1:13" ht="13.5" x14ac:dyDescent="0.25">
      <c r="A2541" s="3">
        <v>45702</v>
      </c>
      <c r="B2541" s="2">
        <v>4.5045000000000002</v>
      </c>
      <c r="C2541" s="2">
        <v>70.124406015246336</v>
      </c>
      <c r="D2541" s="2">
        <v>3.4880081866435653E-2</v>
      </c>
      <c r="E2541" s="2">
        <v>-5.4987305943613975E-19</v>
      </c>
      <c r="F2541" s="2">
        <v>4.42178</v>
      </c>
      <c r="G2541" s="2">
        <v>4.4208400000000001</v>
      </c>
      <c r="H2541" s="2">
        <v>4.4020249999999992</v>
      </c>
      <c r="I2541" s="2">
        <v>4.1584640000000022</v>
      </c>
      <c r="J2541" s="2">
        <v>3.7498774999999984</v>
      </c>
      <c r="K2541" s="17" t="s">
        <v>50</v>
      </c>
      <c r="L2541" s="17" t="s">
        <v>53</v>
      </c>
      <c r="M2541" s="17" t="s">
        <v>51</v>
      </c>
    </row>
    <row r="2542" spans="1:13" ht="13.5" x14ac:dyDescent="0.25">
      <c r="A2542" s="3">
        <v>45705</v>
      </c>
      <c r="B2542" s="2">
        <v>4.5045000000000002</v>
      </c>
      <c r="C2542" s="2">
        <v>70.124406015246336</v>
      </c>
      <c r="D2542" s="2">
        <v>3.0086597808522519E-2</v>
      </c>
      <c r="E2542" s="2">
        <v>-4.3989844754891182E-19</v>
      </c>
      <c r="F2542" s="2">
        <v>4.4405799999999997</v>
      </c>
      <c r="G2542" s="2">
        <v>4.4292999999999996</v>
      </c>
      <c r="H2542" s="2">
        <v>4.4198899999999997</v>
      </c>
      <c r="I2542" s="2">
        <v>4.1705000000000032</v>
      </c>
      <c r="J2542" s="2">
        <v>3.7552064999999986</v>
      </c>
      <c r="K2542" s="17" t="s">
        <v>50</v>
      </c>
      <c r="L2542" s="17" t="s">
        <v>53</v>
      </c>
      <c r="M2542" s="17" t="s">
        <v>51</v>
      </c>
    </row>
    <row r="2543" spans="1:13" ht="13.5" x14ac:dyDescent="0.25">
      <c r="A2543" s="3">
        <v>45706</v>
      </c>
      <c r="B2543" s="2">
        <v>4.5138999999999996</v>
      </c>
      <c r="C2543" s="2">
        <v>70.799003517807293</v>
      </c>
      <c r="D2543" s="2">
        <v>2.4327753058777546E-2</v>
      </c>
      <c r="E2543" s="2">
        <v>-3.5191875803912946E-19</v>
      </c>
      <c r="F2543" s="2">
        <v>4.4687799999999998</v>
      </c>
      <c r="G2543" s="2">
        <v>4.4386999999999999</v>
      </c>
      <c r="H2543" s="2">
        <v>4.4386950000000001</v>
      </c>
      <c r="I2543" s="2">
        <v>4.1808440000000022</v>
      </c>
      <c r="J2543" s="2">
        <v>3.7606689999999987</v>
      </c>
      <c r="K2543" s="17" t="s">
        <v>50</v>
      </c>
      <c r="L2543" s="17" t="s">
        <v>53</v>
      </c>
      <c r="M2543" s="17" t="s">
        <v>51</v>
      </c>
    </row>
    <row r="2544" spans="1:13" ht="13.5" x14ac:dyDescent="0.25">
      <c r="A2544" s="3">
        <v>45707</v>
      </c>
      <c r="B2544" s="2">
        <v>4.5138999999999996</v>
      </c>
      <c r="C2544" s="2">
        <v>70.799003517807293</v>
      </c>
      <c r="D2544" s="2">
        <v>1.8467373234233975E-2</v>
      </c>
      <c r="E2544" s="2">
        <v>-2.8153500643130357E-19</v>
      </c>
      <c r="F2544" s="2">
        <v>4.4894599999999993</v>
      </c>
      <c r="G2544" s="2">
        <v>4.4480999999999993</v>
      </c>
      <c r="H2544" s="2">
        <v>4.4570300000000005</v>
      </c>
      <c r="I2544" s="2">
        <v>4.1925040000000031</v>
      </c>
      <c r="J2544" s="2">
        <v>3.7663054999999988</v>
      </c>
      <c r="K2544" s="17" t="s">
        <v>50</v>
      </c>
      <c r="L2544" s="17" t="s">
        <v>53</v>
      </c>
      <c r="M2544" s="17" t="s">
        <v>51</v>
      </c>
    </row>
    <row r="2545" spans="1:13" ht="13.5" x14ac:dyDescent="0.25">
      <c r="A2545" s="3">
        <v>45708</v>
      </c>
      <c r="B2545" s="2">
        <v>4.4668999999999999</v>
      </c>
      <c r="C2545" s="2">
        <v>62.601989348842125</v>
      </c>
      <c r="D2545" s="2">
        <v>1.6075709574159269E-2</v>
      </c>
      <c r="E2545" s="2">
        <v>-2.2522800514504285E-19</v>
      </c>
      <c r="F2545" s="2">
        <v>4.5007399999999995</v>
      </c>
      <c r="G2545" s="2">
        <v>4.4528000000000008</v>
      </c>
      <c r="H2545" s="2">
        <v>4.4607900000000011</v>
      </c>
      <c r="I2545" s="2">
        <v>4.2032240000000032</v>
      </c>
      <c r="J2545" s="2">
        <v>3.7715329999999989</v>
      </c>
      <c r="K2545" s="17" t="s">
        <v>50</v>
      </c>
      <c r="L2545" s="17" t="s">
        <v>53</v>
      </c>
      <c r="M2545" s="17" t="s">
        <v>51</v>
      </c>
    </row>
    <row r="2546" spans="1:13" ht="13.5" x14ac:dyDescent="0.25">
      <c r="A2546" s="3">
        <v>45709</v>
      </c>
      <c r="B2546" s="2">
        <v>4.3822999999999999</v>
      </c>
      <c r="C2546" s="2">
        <v>51.127350691555513</v>
      </c>
      <c r="D2546" s="2">
        <v>1.9749754175819589E-2</v>
      </c>
      <c r="E2546" s="2">
        <v>-1.8018240411603429E-19</v>
      </c>
      <c r="F2546" s="2">
        <v>4.4763000000000002</v>
      </c>
      <c r="G2546" s="2">
        <v>4.4490400000000001</v>
      </c>
      <c r="H2546" s="2">
        <v>4.4542100000000007</v>
      </c>
      <c r="I2546" s="2">
        <v>4.2128160000000028</v>
      </c>
      <c r="J2546" s="2">
        <v>3.7763374999999986</v>
      </c>
      <c r="K2546" s="17" t="s">
        <v>47</v>
      </c>
      <c r="L2546" s="17" t="s">
        <v>53</v>
      </c>
      <c r="M2546" s="17" t="s">
        <v>46</v>
      </c>
    </row>
    <row r="2547" spans="1:13" ht="13.5" x14ac:dyDescent="0.25">
      <c r="A2547" s="3">
        <v>45712</v>
      </c>
      <c r="B2547" s="2">
        <v>4.3728999999999996</v>
      </c>
      <c r="C2547" s="2">
        <v>50.030054099547094</v>
      </c>
      <c r="D2547" s="2">
        <v>2.208184320360651E-2</v>
      </c>
      <c r="E2547" s="2">
        <v>-1.4414592329282743E-19</v>
      </c>
      <c r="F2547" s="2">
        <v>4.4499799999999992</v>
      </c>
      <c r="G2547" s="2">
        <v>4.4452800000000003</v>
      </c>
      <c r="H2547" s="2">
        <v>4.4471600000000002</v>
      </c>
      <c r="I2547" s="2">
        <v>4.2205280000000025</v>
      </c>
      <c r="J2547" s="2">
        <v>3.7810949999999979</v>
      </c>
      <c r="K2547" s="17" t="s">
        <v>47</v>
      </c>
      <c r="L2547" s="17" t="s">
        <v>53</v>
      </c>
      <c r="M2547" s="17" t="s">
        <v>46</v>
      </c>
    </row>
    <row r="2548" spans="1:13" ht="13.5" x14ac:dyDescent="0.25">
      <c r="A2548" s="3">
        <v>45713</v>
      </c>
      <c r="B2548" s="2">
        <v>4.4574999999999996</v>
      </c>
      <c r="C2548" s="2">
        <v>58.634718198085451</v>
      </c>
      <c r="D2548" s="2">
        <v>1.2034541522202069E-2</v>
      </c>
      <c r="E2548" s="2">
        <v>-1.1531673863426195E-19</v>
      </c>
      <c r="F2548" s="2">
        <v>4.438699999999999</v>
      </c>
      <c r="G2548" s="2">
        <v>4.4537399999999989</v>
      </c>
      <c r="H2548" s="2">
        <v>4.4443399999999995</v>
      </c>
      <c r="I2548" s="2">
        <v>4.2308720000000024</v>
      </c>
      <c r="J2548" s="2">
        <v>3.7863189999999984</v>
      </c>
      <c r="K2548" s="17" t="s">
        <v>47</v>
      </c>
      <c r="L2548" s="17" t="s">
        <v>48</v>
      </c>
      <c r="M2548" s="17" t="s">
        <v>46</v>
      </c>
    </row>
    <row r="2549" spans="1:13" ht="13.5" x14ac:dyDescent="0.25">
      <c r="A2549" s="3">
        <v>45714</v>
      </c>
      <c r="B2549" s="2">
        <v>4.4574999999999996</v>
      </c>
      <c r="C2549" s="2">
        <v>58.634718198085451</v>
      </c>
      <c r="D2549" s="2">
        <v>8.8460910137264648E-3</v>
      </c>
      <c r="E2549" s="2">
        <v>-9.2253390907409567E-20</v>
      </c>
      <c r="F2549" s="2">
        <v>4.4274199999999997</v>
      </c>
      <c r="G2549" s="2">
        <v>4.4584399999999986</v>
      </c>
      <c r="H2549" s="2">
        <v>4.4415199999999988</v>
      </c>
      <c r="I2549" s="2">
        <v>4.2410280000000027</v>
      </c>
      <c r="J2549" s="2">
        <v>3.7915429999999981</v>
      </c>
      <c r="K2549" s="17" t="s">
        <v>47</v>
      </c>
      <c r="L2549" s="17" t="s">
        <v>48</v>
      </c>
      <c r="M2549" s="17" t="s">
        <v>46</v>
      </c>
    </row>
    <row r="2550" spans="1:13" ht="13.5" x14ac:dyDescent="0.25">
      <c r="A2550" s="3">
        <v>45715</v>
      </c>
      <c r="B2550" s="2">
        <v>4.2976000000000001</v>
      </c>
      <c r="C2550" s="2">
        <v>42.567232417007411</v>
      </c>
      <c r="D2550" s="2">
        <v>1.7556039008353785E-2</v>
      </c>
      <c r="E2550" s="2">
        <v>-7.3802712725927653E-20</v>
      </c>
      <c r="F2550" s="2">
        <v>4.393559999999999</v>
      </c>
      <c r="G2550" s="2">
        <v>4.4471499999999988</v>
      </c>
      <c r="H2550" s="2">
        <v>4.4316449999999996</v>
      </c>
      <c r="I2550" s="2">
        <v>4.2479860000000027</v>
      </c>
      <c r="J2550" s="2">
        <v>3.7960109999999982</v>
      </c>
      <c r="K2550" s="17" t="s">
        <v>47</v>
      </c>
      <c r="L2550" s="17" t="s">
        <v>48</v>
      </c>
      <c r="M2550" s="17" t="s">
        <v>46</v>
      </c>
    </row>
    <row r="2551" spans="1:13" ht="13.5" x14ac:dyDescent="0.25">
      <c r="A2551" s="3">
        <v>45716</v>
      </c>
      <c r="B2551" s="2">
        <v>4.4950999999999999</v>
      </c>
      <c r="C2551" s="2">
        <v>57.909265269860761</v>
      </c>
      <c r="D2551" s="2">
        <v>2.5298522035388515E-2</v>
      </c>
      <c r="E2551" s="2">
        <v>-5.9042170180742123E-20</v>
      </c>
      <c r="F2551" s="2">
        <v>4.4161200000000003</v>
      </c>
      <c r="G2551" s="2">
        <v>4.4462099999999998</v>
      </c>
      <c r="H2551" s="2">
        <v>4.4335249999999995</v>
      </c>
      <c r="I2551" s="2">
        <v>4.2588940000000024</v>
      </c>
      <c r="J2551" s="2">
        <v>3.8015534999999976</v>
      </c>
      <c r="K2551" s="17" t="s">
        <v>47</v>
      </c>
      <c r="L2551" s="17" t="s">
        <v>53</v>
      </c>
      <c r="M2551" s="17" t="s">
        <v>54</v>
      </c>
    </row>
    <row r="2552" spans="1:13" ht="13.5" x14ac:dyDescent="0.25">
      <c r="A2552" s="3">
        <v>45719</v>
      </c>
      <c r="B2552" s="2">
        <v>4.4199000000000002</v>
      </c>
      <c r="C2552" s="2">
        <v>52.192306294041515</v>
      </c>
      <c r="D2552" s="2">
        <v>3.6753760623118303E-2</v>
      </c>
      <c r="E2552" s="2">
        <v>-4.7233736144593701E-20</v>
      </c>
      <c r="F2552" s="2">
        <v>4.4255200000000006</v>
      </c>
      <c r="G2552" s="2">
        <v>4.4377499999999994</v>
      </c>
      <c r="H2552" s="2">
        <v>4.4335249999999995</v>
      </c>
      <c r="I2552" s="2">
        <v>4.2688620000000022</v>
      </c>
      <c r="J2552" s="2">
        <v>3.8066329999999975</v>
      </c>
      <c r="K2552" s="17" t="s">
        <v>47</v>
      </c>
      <c r="L2552" s="17" t="s">
        <v>53</v>
      </c>
      <c r="M2552" s="17" t="s">
        <v>54</v>
      </c>
    </row>
    <row r="2553" spans="1:13" ht="13.5" x14ac:dyDescent="0.25">
      <c r="A2553" s="3">
        <v>45720</v>
      </c>
      <c r="B2553" s="2">
        <v>4.3258000000000001</v>
      </c>
      <c r="C2553" s="2">
        <v>46.0640663622315</v>
      </c>
      <c r="D2553" s="2">
        <v>5.4690443156261814E-2</v>
      </c>
      <c r="E2553" s="2">
        <v>-3.7786988915674964E-20</v>
      </c>
      <c r="F2553" s="2">
        <v>4.3991799999999994</v>
      </c>
      <c r="G2553" s="2">
        <v>4.4189399999999992</v>
      </c>
      <c r="H2553" s="2">
        <v>4.42882</v>
      </c>
      <c r="I2553" s="2">
        <v>4.276384000000002</v>
      </c>
      <c r="J2553" s="2">
        <v>3.8112419999999974</v>
      </c>
      <c r="K2553" s="17" t="s">
        <v>47</v>
      </c>
      <c r="L2553" s="17" t="s">
        <v>53</v>
      </c>
      <c r="M2553" s="17" t="s">
        <v>46</v>
      </c>
    </row>
    <row r="2554" spans="1:13" ht="13.5" x14ac:dyDescent="0.25">
      <c r="A2554" s="3">
        <v>45721</v>
      </c>
      <c r="B2554" s="2">
        <v>4.3728999999999996</v>
      </c>
      <c r="C2554" s="2">
        <v>49.274554776275444</v>
      </c>
      <c r="D2554" s="2">
        <v>6.6774847498111356E-2</v>
      </c>
      <c r="E2554" s="2">
        <v>-3.0229591132539975E-20</v>
      </c>
      <c r="F2554" s="2">
        <v>4.3822599999999996</v>
      </c>
      <c r="G2554" s="2">
        <v>4.4048400000000001</v>
      </c>
      <c r="H2554" s="2">
        <v>4.4264700000000001</v>
      </c>
      <c r="I2554" s="2">
        <v>4.2848480000000011</v>
      </c>
      <c r="J2554" s="2">
        <v>3.8160864999999973</v>
      </c>
      <c r="K2554" s="17" t="s">
        <v>47</v>
      </c>
      <c r="L2554" s="17" t="s">
        <v>53</v>
      </c>
      <c r="M2554" s="17" t="s">
        <v>46</v>
      </c>
    </row>
    <row r="2555" spans="1:13" ht="13.5" x14ac:dyDescent="0.25">
      <c r="A2555" s="3">
        <v>45722</v>
      </c>
      <c r="B2555" s="2">
        <v>4.4574999999999996</v>
      </c>
      <c r="C2555" s="2">
        <v>54.512047517898566</v>
      </c>
      <c r="D2555" s="2">
        <v>6.3591120444026927E-2</v>
      </c>
      <c r="E2555" s="2">
        <v>-2.4183672906031982E-20</v>
      </c>
      <c r="F2555" s="2">
        <v>4.4142400000000004</v>
      </c>
      <c r="G2555" s="2">
        <v>4.4039000000000001</v>
      </c>
      <c r="H2555" s="2">
        <v>4.42835</v>
      </c>
      <c r="I2555" s="2">
        <v>4.2950040000000014</v>
      </c>
      <c r="J2555" s="2">
        <v>3.8213539999999977</v>
      </c>
      <c r="K2555" s="17" t="s">
        <v>50</v>
      </c>
      <c r="L2555" s="17" t="s">
        <v>53</v>
      </c>
      <c r="M2555" s="17" t="s">
        <v>51</v>
      </c>
    </row>
    <row r="2556" spans="1:13" ht="13.5" x14ac:dyDescent="0.25">
      <c r="A2556" s="3">
        <v>45723</v>
      </c>
      <c r="B2556" s="2">
        <v>4.4856999999999996</v>
      </c>
      <c r="C2556" s="2">
        <v>56.137789099913348</v>
      </c>
      <c r="D2556" s="2">
        <v>4.5374911265538387E-2</v>
      </c>
      <c r="E2556" s="2">
        <v>-1.9346938324825586E-20</v>
      </c>
      <c r="F2556" s="2">
        <v>4.4123599999999996</v>
      </c>
      <c r="G2556" s="2">
        <v>4.4142400000000004</v>
      </c>
      <c r="H2556" s="2">
        <v>4.4316399999999998</v>
      </c>
      <c r="I2556" s="2">
        <v>4.3055360000000009</v>
      </c>
      <c r="J2556" s="2">
        <v>3.826762499999997</v>
      </c>
      <c r="K2556" s="17" t="s">
        <v>50</v>
      </c>
      <c r="L2556" s="17" t="s">
        <v>53</v>
      </c>
      <c r="M2556" s="17" t="s">
        <v>52</v>
      </c>
    </row>
    <row r="2557" spans="1:13" ht="13.5" x14ac:dyDescent="0.25">
      <c r="A2557" s="3">
        <v>45726</v>
      </c>
      <c r="B2557" s="2">
        <v>4.4010999999999996</v>
      </c>
      <c r="C2557" s="2">
        <v>50.326676214081964</v>
      </c>
      <c r="D2557" s="2">
        <v>3.4228024743753416E-2</v>
      </c>
      <c r="E2557" s="2">
        <v>-1.5477550659860471E-20</v>
      </c>
      <c r="F2557" s="2">
        <v>4.4085999999999999</v>
      </c>
      <c r="G2557" s="2">
        <v>4.4170600000000002</v>
      </c>
      <c r="H2557" s="2">
        <v>4.4311699999999998</v>
      </c>
      <c r="I2557" s="2">
        <v>4.3141880000000015</v>
      </c>
      <c r="J2557" s="2">
        <v>3.8317479999999979</v>
      </c>
      <c r="K2557" s="17" t="s">
        <v>50</v>
      </c>
      <c r="L2557" s="17" t="s">
        <v>53</v>
      </c>
      <c r="M2557" s="17" t="s">
        <v>52</v>
      </c>
    </row>
    <row r="2558" spans="1:13" ht="13.5" x14ac:dyDescent="0.25">
      <c r="A2558" s="3">
        <v>45727</v>
      </c>
      <c r="B2558" s="2">
        <v>4.4386999999999999</v>
      </c>
      <c r="C2558" s="2">
        <v>52.671596211362669</v>
      </c>
      <c r="D2558" s="2">
        <v>3.5013478041570956E-2</v>
      </c>
      <c r="E2558" s="2">
        <v>-1.2382040527888378E-20</v>
      </c>
      <c r="F2558" s="2">
        <v>4.4311799999999995</v>
      </c>
      <c r="G2558" s="2">
        <v>4.4151799999999994</v>
      </c>
      <c r="H2558" s="2">
        <v>4.4344599999999987</v>
      </c>
      <c r="I2558" s="2">
        <v>4.3235920000000014</v>
      </c>
      <c r="J2558" s="2">
        <v>3.8369214999999972</v>
      </c>
      <c r="K2558" s="17" t="s">
        <v>50</v>
      </c>
      <c r="L2558" s="17" t="s">
        <v>53</v>
      </c>
      <c r="M2558" s="17" t="s">
        <v>51</v>
      </c>
    </row>
    <row r="2559" spans="1:13" ht="13.5" x14ac:dyDescent="0.25">
      <c r="A2559" s="3">
        <v>45728</v>
      </c>
      <c r="B2559" s="2">
        <v>4.3258000000000001</v>
      </c>
      <c r="C2559" s="2">
        <v>45.696105312323091</v>
      </c>
      <c r="D2559" s="2">
        <v>4.3807055661893912E-2</v>
      </c>
      <c r="E2559" s="2">
        <v>-9.9056324223107021E-21</v>
      </c>
      <c r="F2559" s="2">
        <v>4.4217599999999999</v>
      </c>
      <c r="G2559" s="2">
        <v>4.4020099999999989</v>
      </c>
      <c r="H2559" s="2">
        <v>4.4302249999999983</v>
      </c>
      <c r="I2559" s="2">
        <v>4.3301740000000004</v>
      </c>
      <c r="J2559" s="2">
        <v>3.8415304999999971</v>
      </c>
      <c r="K2559" s="17" t="s">
        <v>47</v>
      </c>
      <c r="L2559" s="17" t="s">
        <v>53</v>
      </c>
      <c r="M2559" s="17" t="s">
        <v>46</v>
      </c>
    </row>
    <row r="2560" spans="1:13" ht="13.5" x14ac:dyDescent="0.25">
      <c r="A2560" s="3">
        <v>45729</v>
      </c>
      <c r="B2560" s="2">
        <v>4.3258000000000001</v>
      </c>
      <c r="C2560" s="2">
        <v>45.696105312323084</v>
      </c>
      <c r="D2560" s="2">
        <v>2.7098239772838539E-2</v>
      </c>
      <c r="E2560" s="2">
        <v>-7.9245059378485626E-21</v>
      </c>
      <c r="F2560" s="2">
        <v>4.3954199999999997</v>
      </c>
      <c r="G2560" s="2">
        <v>4.4048299999999996</v>
      </c>
      <c r="H2560" s="2">
        <v>4.4259899999999996</v>
      </c>
      <c r="I2560" s="2">
        <v>4.3361920000000005</v>
      </c>
      <c r="J2560" s="2">
        <v>3.8461829999999968</v>
      </c>
      <c r="K2560" s="17" t="s">
        <v>47</v>
      </c>
      <c r="L2560" s="17" t="s">
        <v>53</v>
      </c>
      <c r="M2560" s="17" t="s">
        <v>46</v>
      </c>
    </row>
    <row r="2561" spans="1:13" ht="13.5" x14ac:dyDescent="0.25">
      <c r="A2561" s="3">
        <v>45730</v>
      </c>
      <c r="B2561" s="2">
        <v>4.4386999999999999</v>
      </c>
      <c r="C2561" s="2">
        <v>52.92624237320873</v>
      </c>
      <c r="D2561" s="2">
        <v>3.5398760204229163E-2</v>
      </c>
      <c r="E2561" s="2">
        <v>-6.3396047502788501E-21</v>
      </c>
      <c r="F2561" s="2">
        <v>4.3860200000000003</v>
      </c>
      <c r="G2561" s="2">
        <v>4.399189999999999</v>
      </c>
      <c r="H2561" s="2">
        <v>4.4226999999999999</v>
      </c>
      <c r="I2561" s="2">
        <v>4.3463480000000008</v>
      </c>
      <c r="J2561" s="2">
        <v>3.851356499999997</v>
      </c>
      <c r="K2561" s="17" t="s">
        <v>50</v>
      </c>
      <c r="L2561" s="17" t="s">
        <v>53</v>
      </c>
      <c r="M2561" s="17" t="s">
        <v>52</v>
      </c>
    </row>
    <row r="2562" spans="1:13" ht="13.5" x14ac:dyDescent="0.25">
      <c r="A2562" s="3">
        <v>45733</v>
      </c>
      <c r="B2562" s="2">
        <v>4.4386999999999999</v>
      </c>
      <c r="C2562" s="2">
        <v>52.92624237320873</v>
      </c>
      <c r="D2562" s="2">
        <v>3.0572116551282669E-2</v>
      </c>
      <c r="E2562" s="2">
        <v>-5.0716838002230805E-21</v>
      </c>
      <c r="F2562" s="2">
        <v>4.3935399999999998</v>
      </c>
      <c r="G2562" s="2">
        <v>4.4010699999999989</v>
      </c>
      <c r="H2562" s="2">
        <v>4.4194100000000001</v>
      </c>
      <c r="I2562" s="2">
        <v>4.3553760000000006</v>
      </c>
      <c r="J2562" s="2">
        <v>3.8565299999999967</v>
      </c>
      <c r="K2562" s="17" t="s">
        <v>50</v>
      </c>
      <c r="L2562" s="17" t="s">
        <v>53</v>
      </c>
      <c r="M2562" s="17" t="s">
        <v>51</v>
      </c>
    </row>
    <row r="2563" spans="1:13" ht="13.5" x14ac:dyDescent="0.25">
      <c r="A2563" s="3">
        <v>45734</v>
      </c>
      <c r="B2563" s="2">
        <v>4.3258000000000001</v>
      </c>
      <c r="C2563" s="2">
        <v>45.846872071737209</v>
      </c>
      <c r="D2563" s="2">
        <v>2.0113952816908309E-2</v>
      </c>
      <c r="E2563" s="2">
        <v>-4.0573470401784646E-21</v>
      </c>
      <c r="F2563" s="2">
        <v>4.3709600000000002</v>
      </c>
      <c r="G2563" s="2">
        <v>4.4010699999999998</v>
      </c>
      <c r="H2563" s="2">
        <v>4.410005</v>
      </c>
      <c r="I2563" s="2">
        <v>4.3621460000000001</v>
      </c>
      <c r="J2563" s="2">
        <v>3.8611389999999961</v>
      </c>
      <c r="K2563" s="17" t="s">
        <v>47</v>
      </c>
      <c r="L2563" s="17" t="s">
        <v>53</v>
      </c>
      <c r="M2563" s="17" t="s">
        <v>46</v>
      </c>
    </row>
    <row r="2564" spans="1:13" ht="13.5" x14ac:dyDescent="0.25">
      <c r="A2564" s="3">
        <v>45735</v>
      </c>
      <c r="B2564" s="2">
        <v>4.3258000000000001</v>
      </c>
      <c r="C2564" s="2">
        <v>45.846872071737202</v>
      </c>
      <c r="D2564" s="2">
        <v>1.8937169802033971E-2</v>
      </c>
      <c r="E2564" s="2">
        <v>-3.2458776321427718E-21</v>
      </c>
      <c r="F2564" s="2">
        <v>4.3709600000000002</v>
      </c>
      <c r="G2564" s="2">
        <v>4.3963599999999996</v>
      </c>
      <c r="H2564" s="2">
        <v>4.400599999999999</v>
      </c>
      <c r="I2564" s="2">
        <v>4.3683519999999989</v>
      </c>
      <c r="J2564" s="2">
        <v>3.865747999999996</v>
      </c>
      <c r="K2564" s="17" t="s">
        <v>47</v>
      </c>
      <c r="L2564" s="17" t="s">
        <v>53</v>
      </c>
      <c r="M2564" s="17" t="s">
        <v>53</v>
      </c>
    </row>
    <row r="2565" spans="1:13" ht="13.5" x14ac:dyDescent="0.25">
      <c r="A2565" s="3">
        <v>45737</v>
      </c>
      <c r="B2565" s="2">
        <v>4.3258000000000001</v>
      </c>
      <c r="C2565" s="2">
        <v>45.846872071737209</v>
      </c>
      <c r="D2565" s="2">
        <v>3.1351517356739578E-2</v>
      </c>
      <c r="E2565" s="2">
        <v>-2.5967021057142174E-21</v>
      </c>
      <c r="F2565" s="2">
        <v>4.3709600000000002</v>
      </c>
      <c r="G2565" s="2">
        <v>4.3831900000000008</v>
      </c>
      <c r="H2565" s="2">
        <v>4.3935449999999996</v>
      </c>
      <c r="I2565" s="2">
        <v>4.3741819999999993</v>
      </c>
      <c r="J2565" s="2">
        <v>3.8703569999999958</v>
      </c>
      <c r="K2565" s="17" t="s">
        <v>47</v>
      </c>
      <c r="L2565" s="17" t="s">
        <v>53</v>
      </c>
      <c r="M2565" s="17" t="s">
        <v>53</v>
      </c>
    </row>
    <row r="2566" spans="1:13" ht="13.5" x14ac:dyDescent="0.25">
      <c r="A2566" s="3">
        <v>45740</v>
      </c>
      <c r="B2566" s="2">
        <v>4.3070000000000004</v>
      </c>
      <c r="C2566" s="2">
        <v>44.605978328417933</v>
      </c>
      <c r="D2566" s="2">
        <v>4.7952484616331503E-2</v>
      </c>
      <c r="E2566" s="2">
        <v>-2.077361684571374E-21</v>
      </c>
      <c r="F2566" s="2">
        <v>4.3446200000000008</v>
      </c>
      <c r="G2566" s="2">
        <v>4.3653200000000005</v>
      </c>
      <c r="H2566" s="2">
        <v>4.38978</v>
      </c>
      <c r="I2566" s="2">
        <v>4.376625999999999</v>
      </c>
      <c r="J2566" s="2">
        <v>3.8748719999999959</v>
      </c>
      <c r="K2566" s="17" t="s">
        <v>47</v>
      </c>
      <c r="L2566" s="17" t="s">
        <v>53</v>
      </c>
      <c r="M2566" s="17" t="s">
        <v>46</v>
      </c>
    </row>
    <row r="2567" spans="1:13" ht="13.5" x14ac:dyDescent="0.25">
      <c r="A2567" s="3">
        <v>45741</v>
      </c>
      <c r="B2567" s="2">
        <v>4.3163999999999998</v>
      </c>
      <c r="C2567" s="2">
        <v>45.40169549558243</v>
      </c>
      <c r="D2567" s="2">
        <v>4.87372597101281E-2</v>
      </c>
      <c r="E2567" s="2">
        <v>-1.6618893476570992E-21</v>
      </c>
      <c r="F2567" s="2">
        <v>4.3201599999999996</v>
      </c>
      <c r="G2567" s="2">
        <v>4.3568500000000006</v>
      </c>
      <c r="H2567" s="2">
        <v>4.3869550000000004</v>
      </c>
      <c r="I2567" s="2">
        <v>4.3801979999999983</v>
      </c>
      <c r="J2567" s="2">
        <v>3.8794339999999958</v>
      </c>
      <c r="K2567" s="17" t="s">
        <v>47</v>
      </c>
      <c r="L2567" s="17" t="s">
        <v>53</v>
      </c>
      <c r="M2567" s="17" t="s">
        <v>46</v>
      </c>
    </row>
    <row r="2568" spans="1:13" ht="13.5" x14ac:dyDescent="0.25">
      <c r="A2568" s="3">
        <v>45742</v>
      </c>
      <c r="B2568" s="2">
        <v>4.3163999999999998</v>
      </c>
      <c r="C2568" s="2">
        <v>45.40169549558243</v>
      </c>
      <c r="D2568" s="2">
        <v>5.5546559174382892E-2</v>
      </c>
      <c r="E2568" s="2">
        <v>-1.3295114781256795E-21</v>
      </c>
      <c r="F2568" s="2">
        <v>4.3182799999999997</v>
      </c>
      <c r="G2568" s="2">
        <v>4.3446200000000008</v>
      </c>
      <c r="H2568" s="2">
        <v>4.3799000000000001</v>
      </c>
      <c r="I2568" s="2">
        <v>4.3856519999999986</v>
      </c>
      <c r="J2568" s="2">
        <v>3.8839959999999962</v>
      </c>
      <c r="K2568" s="17" t="s">
        <v>47</v>
      </c>
      <c r="L2568" s="17" t="s">
        <v>53</v>
      </c>
      <c r="M2568" s="17" t="s">
        <v>46</v>
      </c>
    </row>
    <row r="2569" spans="1:13" ht="13.5" x14ac:dyDescent="0.25">
      <c r="A2569" s="3">
        <v>45743</v>
      </c>
      <c r="B2569" s="2">
        <v>4.3258000000000001</v>
      </c>
      <c r="C2569" s="2">
        <v>46.296377656679859</v>
      </c>
      <c r="D2569" s="2">
        <v>4.3576676313906049E-2</v>
      </c>
      <c r="E2569" s="2">
        <v>-1.0636091825005437E-21</v>
      </c>
      <c r="F2569" s="2">
        <v>4.3182799999999997</v>
      </c>
      <c r="G2569" s="2">
        <v>4.3446200000000008</v>
      </c>
      <c r="H2569" s="2">
        <v>4.3733149999999998</v>
      </c>
      <c r="I2569" s="2">
        <v>4.3897879999999985</v>
      </c>
      <c r="J2569" s="2">
        <v>3.8885614999999962</v>
      </c>
      <c r="K2569" s="17" t="s">
        <v>50</v>
      </c>
      <c r="L2569" s="17" t="s">
        <v>53</v>
      </c>
      <c r="M2569" s="17" t="s">
        <v>53</v>
      </c>
    </row>
    <row r="2570" spans="1:13" ht="13.5" x14ac:dyDescent="0.25">
      <c r="A2570" s="3">
        <v>45744</v>
      </c>
      <c r="B2570" s="2">
        <v>4.3258000000000001</v>
      </c>
      <c r="C2570" s="2">
        <v>46.296377656679851</v>
      </c>
      <c r="D2570" s="2">
        <v>3.3701962661806917E-2</v>
      </c>
      <c r="E2570" s="2">
        <v>-8.5088734600043502E-22</v>
      </c>
      <c r="F2570" s="2">
        <v>4.3182799999999997</v>
      </c>
      <c r="G2570" s="2">
        <v>4.3446200000000008</v>
      </c>
      <c r="H2570" s="2">
        <v>4.3747249999999998</v>
      </c>
      <c r="I2570" s="2">
        <v>4.3939239999999975</v>
      </c>
      <c r="J2570" s="2">
        <v>3.8931269999999962</v>
      </c>
      <c r="K2570" s="17" t="s">
        <v>50</v>
      </c>
      <c r="L2570" s="17" t="s">
        <v>53</v>
      </c>
      <c r="M2570" s="17" t="s">
        <v>53</v>
      </c>
    </row>
    <row r="2571" spans="1:13" ht="13.5" x14ac:dyDescent="0.25">
      <c r="A2571" s="3">
        <v>45749</v>
      </c>
      <c r="B2571" s="2">
        <v>4.4199000000000002</v>
      </c>
      <c r="C2571" s="2">
        <v>54.880319623272491</v>
      </c>
      <c r="D2571" s="2">
        <v>3.5980156094928439E-2</v>
      </c>
      <c r="E2571" s="2">
        <v>-6.8070987680034804E-22</v>
      </c>
      <c r="F2571" s="2">
        <v>4.3408600000000011</v>
      </c>
      <c r="G2571" s="2">
        <v>4.3427400000000009</v>
      </c>
      <c r="H2571" s="2">
        <v>4.370965</v>
      </c>
      <c r="I2571" s="2">
        <v>4.3984379999999987</v>
      </c>
      <c r="J2571" s="2">
        <v>3.8982934999999959</v>
      </c>
      <c r="K2571" s="17" t="s">
        <v>50</v>
      </c>
      <c r="L2571" s="17" t="s">
        <v>53</v>
      </c>
      <c r="M2571" s="17" t="s">
        <v>51</v>
      </c>
    </row>
    <row r="2572" spans="1:13" ht="13.5" x14ac:dyDescent="0.25">
      <c r="A2572" s="3">
        <v>45750</v>
      </c>
      <c r="B2572" s="2">
        <v>4.4104999999999999</v>
      </c>
      <c r="C2572" s="2">
        <v>53.952596342425686</v>
      </c>
      <c r="D2572" s="2">
        <v>3.8265576521506084E-2</v>
      </c>
      <c r="E2572" s="2">
        <v>-5.4456790144027851E-22</v>
      </c>
      <c r="F2572" s="2">
        <v>4.35968</v>
      </c>
      <c r="G2572" s="2">
        <v>4.3399200000000002</v>
      </c>
      <c r="H2572" s="2">
        <v>4.370495</v>
      </c>
      <c r="I2572" s="2">
        <v>4.4037039999999994</v>
      </c>
      <c r="J2572" s="2">
        <v>3.9034129999999951</v>
      </c>
      <c r="K2572" s="17" t="s">
        <v>50</v>
      </c>
      <c r="L2572" s="17" t="s">
        <v>53</v>
      </c>
      <c r="M2572" s="17" t="s">
        <v>51</v>
      </c>
    </row>
    <row r="2573" spans="1:13" ht="13.5" x14ac:dyDescent="0.25">
      <c r="A2573" s="3">
        <v>45751</v>
      </c>
      <c r="B2573" s="2">
        <v>4.4199000000000002</v>
      </c>
      <c r="C2573" s="2">
        <v>54.775893287170383</v>
      </c>
      <c r="D2573" s="2">
        <v>2.187591359051666E-2</v>
      </c>
      <c r="E2573" s="2">
        <v>-4.3565432115222284E-22</v>
      </c>
      <c r="F2573" s="2">
        <v>4.3803799999999997</v>
      </c>
      <c r="G2573" s="2">
        <v>4.3493300000000001</v>
      </c>
      <c r="H2573" s="2">
        <v>4.3752000000000004</v>
      </c>
      <c r="I2573" s="2">
        <v>4.4093459999999984</v>
      </c>
      <c r="J2573" s="2">
        <v>3.9084924999999955</v>
      </c>
      <c r="K2573" s="17" t="s">
        <v>50</v>
      </c>
      <c r="L2573" s="17" t="s">
        <v>53</v>
      </c>
      <c r="M2573" s="17" t="s">
        <v>51</v>
      </c>
    </row>
    <row r="2574" spans="1:13" ht="13.5" x14ac:dyDescent="0.25">
      <c r="A2574" s="3">
        <v>45754</v>
      </c>
      <c r="B2574" s="2">
        <v>4.4574999999999996</v>
      </c>
      <c r="C2574" s="2">
        <v>58.00991398315611</v>
      </c>
      <c r="D2574" s="2">
        <v>4.9281615666307843E-3</v>
      </c>
      <c r="E2574" s="2">
        <v>-3.4852345692177828E-22</v>
      </c>
      <c r="F2574" s="2">
        <v>4.4067199999999991</v>
      </c>
      <c r="G2574" s="2">
        <v>4.3624999999999998</v>
      </c>
      <c r="H2574" s="2">
        <v>4.3794300000000002</v>
      </c>
      <c r="I2574" s="2">
        <v>4.415551999999999</v>
      </c>
      <c r="J2574" s="2">
        <v>3.913759999999995</v>
      </c>
      <c r="K2574" s="17" t="s">
        <v>47</v>
      </c>
      <c r="L2574" s="17" t="s">
        <v>53</v>
      </c>
      <c r="M2574" s="17" t="s">
        <v>54</v>
      </c>
    </row>
    <row r="2575" spans="1:13" ht="13.5" x14ac:dyDescent="0.25">
      <c r="A2575" s="3">
        <v>45755</v>
      </c>
      <c r="B2575" s="2">
        <v>4.5420999999999996</v>
      </c>
      <c r="C2575" s="2">
        <v>64.211265395429308</v>
      </c>
      <c r="D2575" s="2">
        <v>-1.6173674481332334E-2</v>
      </c>
      <c r="E2575" s="2">
        <v>-2.7881876553742265E-22</v>
      </c>
      <c r="F2575" s="2">
        <v>4.4499799999999992</v>
      </c>
      <c r="G2575" s="2">
        <v>4.3841299999999999</v>
      </c>
      <c r="H2575" s="2">
        <v>4.3836600000000008</v>
      </c>
      <c r="I2575" s="2">
        <v>4.4185600000000003</v>
      </c>
      <c r="J2575" s="2">
        <v>3.9190729999999956</v>
      </c>
      <c r="K2575" s="17" t="s">
        <v>50</v>
      </c>
      <c r="L2575" s="17" t="s">
        <v>53</v>
      </c>
      <c r="M2575" s="17" t="s">
        <v>51</v>
      </c>
    </row>
    <row r="2576" spans="1:13" ht="13.5" x14ac:dyDescent="0.25">
      <c r="A2576" s="3">
        <v>45757</v>
      </c>
      <c r="B2576" s="2">
        <v>4.7866</v>
      </c>
      <c r="C2576" s="2">
        <v>75.481388039014973</v>
      </c>
      <c r="D2576" s="2">
        <v>-5.5990512701460382E-2</v>
      </c>
      <c r="E2576" s="2">
        <v>-2.2305501242993815E-22</v>
      </c>
      <c r="F2576" s="2">
        <v>4.52332</v>
      </c>
      <c r="G2576" s="2">
        <v>4.4320899999999996</v>
      </c>
      <c r="H2576" s="2">
        <v>4.3987050000000014</v>
      </c>
      <c r="I2576" s="2">
        <v>4.4240139999999988</v>
      </c>
      <c r="J2576" s="2">
        <v>3.9260789999999957</v>
      </c>
      <c r="K2576" s="17" t="s">
        <v>50</v>
      </c>
      <c r="L2576" s="17" t="s">
        <v>53</v>
      </c>
      <c r="M2576" s="17" t="s">
        <v>51</v>
      </c>
    </row>
    <row r="2577" spans="1:13" ht="13.5" x14ac:dyDescent="0.25">
      <c r="A2577" s="3">
        <v>45758</v>
      </c>
      <c r="B2577" s="2">
        <v>4.702</v>
      </c>
      <c r="C2577" s="2">
        <v>67.55433596215201</v>
      </c>
      <c r="D2577" s="2">
        <v>-8.4300679253395572E-2</v>
      </c>
      <c r="E2577" s="2">
        <v>-1.7844400994395054E-22</v>
      </c>
      <c r="F2577" s="2">
        <v>4.5816199999999991</v>
      </c>
      <c r="G2577" s="2">
        <v>4.47065</v>
      </c>
      <c r="H2577" s="2">
        <v>4.4137500000000003</v>
      </c>
      <c r="I2577" s="2">
        <v>4.4277759999999979</v>
      </c>
      <c r="J2577" s="2">
        <v>3.9326619999999957</v>
      </c>
      <c r="K2577" s="17" t="s">
        <v>50</v>
      </c>
      <c r="L2577" s="17" t="s">
        <v>53</v>
      </c>
      <c r="M2577" s="17" t="s">
        <v>51</v>
      </c>
    </row>
    <row r="2578" spans="1:13" ht="13.5" x14ac:dyDescent="0.25">
      <c r="A2578" s="3">
        <v>45761</v>
      </c>
      <c r="B2578" s="2">
        <v>4.5702999999999996</v>
      </c>
      <c r="C2578" s="2">
        <v>57.441010175335443</v>
      </c>
      <c r="D2578" s="2">
        <v>-0.10015906411028652</v>
      </c>
      <c r="E2578" s="2">
        <v>-1.4275520795516043E-22</v>
      </c>
      <c r="F2578" s="2">
        <v>4.6116999999999999</v>
      </c>
      <c r="G2578" s="2">
        <v>4.4960399999999989</v>
      </c>
      <c r="H2578" s="2">
        <v>4.4203299999999999</v>
      </c>
      <c r="I2578" s="2">
        <v>4.4289039999999993</v>
      </c>
      <c r="J2578" s="2">
        <v>3.9385864999999951</v>
      </c>
      <c r="K2578" s="17" t="s">
        <v>50</v>
      </c>
      <c r="L2578" s="17" t="s">
        <v>53</v>
      </c>
      <c r="M2578" s="17" t="s">
        <v>51</v>
      </c>
    </row>
    <row r="2579" spans="1:13" ht="13.5" x14ac:dyDescent="0.25">
      <c r="A2579" s="3">
        <v>45762</v>
      </c>
      <c r="B2579" s="2">
        <v>4.6550000000000002</v>
      </c>
      <c r="C2579" s="2">
        <v>61.439247653146161</v>
      </c>
      <c r="D2579" s="2">
        <v>-0.11916367829605257</v>
      </c>
      <c r="E2579" s="2">
        <v>-1.1420416636412836E-22</v>
      </c>
      <c r="F2579" s="2">
        <v>4.6512000000000002</v>
      </c>
      <c r="G2579" s="2">
        <v>4.5289599999999997</v>
      </c>
      <c r="H2579" s="2">
        <v>4.4367900000000002</v>
      </c>
      <c r="I2579" s="2">
        <v>4.4317259999999985</v>
      </c>
      <c r="J2579" s="2">
        <v>3.9450754999999953</v>
      </c>
      <c r="K2579" s="17" t="s">
        <v>50</v>
      </c>
      <c r="L2579" s="17" t="s">
        <v>53</v>
      </c>
      <c r="M2579" s="17" t="s">
        <v>51</v>
      </c>
    </row>
    <row r="2580" spans="1:13" ht="13.5" x14ac:dyDescent="0.25">
      <c r="A2580" s="3">
        <v>45763</v>
      </c>
      <c r="B2580" s="2">
        <v>4.6079999999999997</v>
      </c>
      <c r="C2580" s="2">
        <v>58.173364888317039</v>
      </c>
      <c r="D2580" s="2">
        <v>-0.13296542811913259</v>
      </c>
      <c r="E2580" s="2">
        <v>-9.1363333091302687E-23</v>
      </c>
      <c r="F2580" s="2">
        <v>4.6643799999999995</v>
      </c>
      <c r="G2580" s="2">
        <v>4.5571799999999989</v>
      </c>
      <c r="H2580" s="2">
        <v>4.4508999999999999</v>
      </c>
      <c r="I2580" s="2">
        <v>4.4339839999999988</v>
      </c>
      <c r="J2580" s="2">
        <v>3.9513294999999946</v>
      </c>
      <c r="K2580" s="17" t="s">
        <v>47</v>
      </c>
      <c r="L2580" s="17" t="s">
        <v>53</v>
      </c>
      <c r="M2580" s="17" t="s">
        <v>54</v>
      </c>
    </row>
    <row r="2581" spans="1:13" ht="13.5" x14ac:dyDescent="0.25">
      <c r="A2581" s="3">
        <v>45764</v>
      </c>
      <c r="B2581" s="2">
        <v>4.6079999999999997</v>
      </c>
      <c r="C2581" s="2">
        <v>58.173364888317046</v>
      </c>
      <c r="D2581" s="2">
        <v>-0.13100252068001694</v>
      </c>
      <c r="E2581" s="2">
        <v>-7.309066647304215E-23</v>
      </c>
      <c r="F2581" s="2">
        <v>4.62866</v>
      </c>
      <c r="G2581" s="2">
        <v>4.5759899999999991</v>
      </c>
      <c r="H2581" s="2">
        <v>4.459365</v>
      </c>
      <c r="I2581" s="2">
        <v>4.4369939999999994</v>
      </c>
      <c r="J2581" s="2">
        <v>3.9575834999999944</v>
      </c>
      <c r="K2581" s="17" t="s">
        <v>47</v>
      </c>
      <c r="L2581" s="17" t="s">
        <v>53</v>
      </c>
      <c r="M2581" s="17" t="s">
        <v>46</v>
      </c>
    </row>
    <row r="2582" spans="1:13" ht="13.5" x14ac:dyDescent="0.25">
      <c r="A2582" s="3">
        <v>45765</v>
      </c>
      <c r="B2582" s="2">
        <v>4.6079999999999997</v>
      </c>
      <c r="C2582" s="2">
        <v>58.173364888317039</v>
      </c>
      <c r="D2582" s="2">
        <v>-0.13156146760743415</v>
      </c>
      <c r="E2582" s="2">
        <v>-5.8472533178433722E-23</v>
      </c>
      <c r="F2582" s="2">
        <v>4.6098600000000003</v>
      </c>
      <c r="G2582" s="2">
        <v>4.5957399999999984</v>
      </c>
      <c r="H2582" s="2">
        <v>4.4678300000000011</v>
      </c>
      <c r="I2582" s="2">
        <v>4.4407559999999986</v>
      </c>
      <c r="J2582" s="2">
        <v>3.9633199999999942</v>
      </c>
      <c r="K2582" s="17" t="s">
        <v>47</v>
      </c>
      <c r="L2582" s="17" t="s">
        <v>53</v>
      </c>
      <c r="M2582" s="17" t="s">
        <v>46</v>
      </c>
    </row>
    <row r="2583" spans="1:13" ht="13.5" x14ac:dyDescent="0.25">
      <c r="A2583" s="3">
        <v>45768</v>
      </c>
      <c r="B2583" s="2">
        <v>4.6456</v>
      </c>
      <c r="C2583" s="2">
        <v>60.282851621302569</v>
      </c>
      <c r="D2583" s="2">
        <v>-0.13408985659492689</v>
      </c>
      <c r="E2583" s="2">
        <v>-4.6778026542746979E-23</v>
      </c>
      <c r="F2583" s="2">
        <v>4.6249200000000004</v>
      </c>
      <c r="G2583" s="2">
        <v>4.6183099999999992</v>
      </c>
      <c r="H2583" s="2">
        <v>4.4838200000000006</v>
      </c>
      <c r="I2583" s="2">
        <v>4.4452699999999989</v>
      </c>
      <c r="J2583" s="2">
        <v>3.9692444999999941</v>
      </c>
      <c r="K2583" s="17" t="s">
        <v>50</v>
      </c>
      <c r="L2583" s="17" t="s">
        <v>49</v>
      </c>
      <c r="M2583" s="17" t="s">
        <v>51</v>
      </c>
    </row>
    <row r="2584" spans="1:13" ht="13.5" x14ac:dyDescent="0.25">
      <c r="A2584" s="3">
        <v>45769</v>
      </c>
      <c r="B2584" s="2">
        <v>4.7489999999999997</v>
      </c>
      <c r="C2584" s="2">
        <v>65.444189926220631</v>
      </c>
      <c r="D2584" s="2">
        <v>-0.1389894222507122</v>
      </c>
      <c r="E2584" s="2">
        <v>-3.7422421234197587E-23</v>
      </c>
      <c r="F2584" s="2">
        <v>4.6437200000000001</v>
      </c>
      <c r="G2584" s="2">
        <v>4.6474600000000006</v>
      </c>
      <c r="H2584" s="2">
        <v>4.5049800000000007</v>
      </c>
      <c r="I2584" s="2">
        <v>4.4518519999999988</v>
      </c>
      <c r="J2584" s="2">
        <v>3.9757329999999937</v>
      </c>
      <c r="K2584" s="17" t="s">
        <v>50</v>
      </c>
      <c r="L2584" s="17" t="s">
        <v>49</v>
      </c>
      <c r="M2584" s="17" t="s">
        <v>51</v>
      </c>
    </row>
    <row r="2585" spans="1:13" ht="13.5" x14ac:dyDescent="0.25">
      <c r="A2585" s="3">
        <v>45770</v>
      </c>
      <c r="B2585" s="2">
        <v>4.7302</v>
      </c>
      <c r="C2585" s="2">
        <v>63.820268952965236</v>
      </c>
      <c r="D2585" s="2">
        <v>-0.13015814836563599</v>
      </c>
      <c r="E2585" s="2">
        <v>-2.993793698735807E-23</v>
      </c>
      <c r="F2585" s="2">
        <v>4.6681599999999994</v>
      </c>
      <c r="G2585" s="2">
        <v>4.6662699999999999</v>
      </c>
      <c r="H2585" s="2">
        <v>4.5251999999999999</v>
      </c>
      <c r="I2585" s="2">
        <v>4.4580579999999994</v>
      </c>
      <c r="J2585" s="2">
        <v>3.9824569999999939</v>
      </c>
      <c r="K2585" s="17" t="s">
        <v>50</v>
      </c>
      <c r="L2585" s="17" t="s">
        <v>49</v>
      </c>
      <c r="M2585" s="17" t="s">
        <v>51</v>
      </c>
    </row>
    <row r="2586" spans="1:13" ht="13.5" x14ac:dyDescent="0.25">
      <c r="A2586" s="3">
        <v>45771</v>
      </c>
      <c r="B2586" s="2">
        <v>4.702</v>
      </c>
      <c r="C2586" s="2">
        <v>61.360694337168916</v>
      </c>
      <c r="D2586" s="2">
        <v>-8.4195091636694919E-2</v>
      </c>
      <c r="E2586" s="2">
        <v>-2.3950349589886459E-23</v>
      </c>
      <c r="F2586" s="2">
        <v>4.6869599999999991</v>
      </c>
      <c r="G2586" s="2">
        <v>4.6578100000000004</v>
      </c>
      <c r="H2586" s="2">
        <v>4.5449499999999992</v>
      </c>
      <c r="I2586" s="2">
        <v>4.4636999999999993</v>
      </c>
      <c r="J2586" s="2">
        <v>3.9890399999999939</v>
      </c>
      <c r="K2586" s="17" t="s">
        <v>50</v>
      </c>
      <c r="L2586" s="17" t="s">
        <v>49</v>
      </c>
      <c r="M2586" s="17" t="s">
        <v>51</v>
      </c>
    </row>
    <row r="2587" spans="1:13" ht="13.5" x14ac:dyDescent="0.25">
      <c r="A2587" s="3">
        <v>45772</v>
      </c>
      <c r="B2587" s="2">
        <v>4.6550000000000002</v>
      </c>
      <c r="C2587" s="2">
        <v>57.390815935899255</v>
      </c>
      <c r="D2587" s="2">
        <v>-5.5794462101066422E-2</v>
      </c>
      <c r="E2587" s="2">
        <v>-1.9160279671909168E-23</v>
      </c>
      <c r="F2587" s="2">
        <v>4.6963600000000003</v>
      </c>
      <c r="G2587" s="2">
        <v>4.6531100000000007</v>
      </c>
      <c r="H2587" s="2">
        <v>4.5618799999999995</v>
      </c>
      <c r="I2587" s="2">
        <v>4.4685900000000007</v>
      </c>
      <c r="J2587" s="2">
        <v>3.9953879999999935</v>
      </c>
      <c r="K2587" s="17" t="s">
        <v>50</v>
      </c>
      <c r="L2587" s="17" t="s">
        <v>49</v>
      </c>
      <c r="M2587" s="17" t="s">
        <v>51</v>
      </c>
    </row>
    <row r="2588" spans="1:13" ht="13.5" x14ac:dyDescent="0.25">
      <c r="A2588" s="3">
        <v>45775</v>
      </c>
      <c r="B2588" s="2">
        <v>4.6925999999999997</v>
      </c>
      <c r="C2588" s="2">
        <v>59.640430596113369</v>
      </c>
      <c r="D2588" s="2">
        <v>-5.5418533409606674E-2</v>
      </c>
      <c r="E2588" s="2">
        <v>-1.5328223737527334E-23</v>
      </c>
      <c r="F2588" s="2">
        <v>4.7057599999999997</v>
      </c>
      <c r="G2588" s="2">
        <v>4.6653399999999996</v>
      </c>
      <c r="H2588" s="2">
        <v>4.5806899999999988</v>
      </c>
      <c r="I2588" s="2">
        <v>4.4749840000000001</v>
      </c>
      <c r="J2588" s="2">
        <v>4.0019239999999936</v>
      </c>
      <c r="K2588" s="17" t="s">
        <v>50</v>
      </c>
      <c r="L2588" s="17" t="s">
        <v>53</v>
      </c>
      <c r="M2588" s="17" t="s">
        <v>51</v>
      </c>
    </row>
    <row r="2589" spans="1:13" ht="13.5" x14ac:dyDescent="0.25">
      <c r="A2589" s="3">
        <v>45776</v>
      </c>
      <c r="B2589" s="2">
        <v>4.6925999999999997</v>
      </c>
      <c r="C2589" s="2">
        <v>59.640430596113369</v>
      </c>
      <c r="D2589" s="2">
        <v>-4.2855415108211226E-2</v>
      </c>
      <c r="E2589" s="2">
        <v>-1.2262578990021867E-23</v>
      </c>
      <c r="F2589" s="2">
        <v>4.6944799999999995</v>
      </c>
      <c r="G2589" s="2">
        <v>4.6690999999999994</v>
      </c>
      <c r="H2589" s="2">
        <v>4.5990299999999991</v>
      </c>
      <c r="I2589" s="2">
        <v>4.480626</v>
      </c>
      <c r="J2589" s="2">
        <v>4.0084599999999924</v>
      </c>
      <c r="K2589" s="17" t="s">
        <v>47</v>
      </c>
      <c r="L2589" s="17" t="s">
        <v>53</v>
      </c>
      <c r="M2589" s="17" t="s">
        <v>46</v>
      </c>
    </row>
    <row r="2590" spans="1:13" ht="13.5" x14ac:dyDescent="0.25">
      <c r="A2590" s="3">
        <v>45777</v>
      </c>
      <c r="B2590" s="2">
        <v>4.6832000000000003</v>
      </c>
      <c r="C2590" s="2">
        <v>58.74122848873504</v>
      </c>
      <c r="D2590" s="2">
        <v>-3.9487098318135239E-2</v>
      </c>
      <c r="E2590" s="2">
        <v>-9.8100631920174949E-24</v>
      </c>
      <c r="F2590" s="2">
        <v>4.6850799999999992</v>
      </c>
      <c r="G2590" s="2">
        <v>4.6766199999999998</v>
      </c>
      <c r="H2590" s="2">
        <v>4.6168999999999993</v>
      </c>
      <c r="I2590" s="2">
        <v>4.4860800000000003</v>
      </c>
      <c r="J2590" s="2">
        <v>4.0150899999999936</v>
      </c>
      <c r="K2590" s="17" t="s">
        <v>50</v>
      </c>
      <c r="L2590" s="17" t="s">
        <v>53</v>
      </c>
      <c r="M2590" s="17" t="s">
        <v>52</v>
      </c>
    </row>
    <row r="2591" spans="1:13" ht="13.5" x14ac:dyDescent="0.25">
      <c r="A2591" s="3">
        <v>45779</v>
      </c>
      <c r="B2591" s="2">
        <v>4.6550000000000002</v>
      </c>
      <c r="C2591" s="2">
        <v>56.012816826308502</v>
      </c>
      <c r="D2591" s="2">
        <v>-3.5166199427698608E-2</v>
      </c>
      <c r="E2591" s="2">
        <v>-7.8480505536139959E-24</v>
      </c>
      <c r="F2591" s="2">
        <v>4.6756799999999998</v>
      </c>
      <c r="G2591" s="2">
        <v>4.6813199999999995</v>
      </c>
      <c r="H2591" s="2">
        <v>4.6286549999999993</v>
      </c>
      <c r="I2591" s="2">
        <v>4.4890900000000009</v>
      </c>
      <c r="J2591" s="2">
        <v>4.0215789999999929</v>
      </c>
      <c r="K2591" s="17" t="s">
        <v>47</v>
      </c>
      <c r="L2591" s="17" t="s">
        <v>53</v>
      </c>
      <c r="M2591" s="17" t="s">
        <v>46</v>
      </c>
    </row>
    <row r="2592" spans="1:13" ht="13.5" x14ac:dyDescent="0.25">
      <c r="A2592" s="3">
        <v>45782</v>
      </c>
      <c r="B2592" s="2">
        <v>4.6550000000000002</v>
      </c>
      <c r="C2592" s="2">
        <v>56.012816826308509</v>
      </c>
      <c r="D2592" s="2">
        <v>-3.1915737910374276E-2</v>
      </c>
      <c r="E2592" s="2">
        <v>-6.2784404428911972E-24</v>
      </c>
      <c r="F2592" s="2">
        <v>4.6756800000000007</v>
      </c>
      <c r="G2592" s="2">
        <v>4.6860200000000001</v>
      </c>
      <c r="H2592" s="2">
        <v>4.6408799999999992</v>
      </c>
      <c r="I2592" s="2">
        <v>4.4921000000000006</v>
      </c>
      <c r="J2592" s="2">
        <v>4.0280679999999931</v>
      </c>
      <c r="K2592" s="17" t="s">
        <v>47</v>
      </c>
      <c r="L2592" s="17" t="s">
        <v>53</v>
      </c>
      <c r="M2592" s="17" t="s">
        <v>53</v>
      </c>
    </row>
    <row r="2593" spans="1:13" ht="13.5" x14ac:dyDescent="0.25">
      <c r="A2593" s="3">
        <v>45783</v>
      </c>
      <c r="B2593" s="2">
        <v>4.6550000000000002</v>
      </c>
      <c r="C2593" s="2">
        <v>56.012816826308502</v>
      </c>
      <c r="D2593" s="2">
        <v>-2.3756365064489415E-2</v>
      </c>
      <c r="E2593" s="2">
        <v>-5.022752354312958E-24</v>
      </c>
      <c r="F2593" s="2">
        <v>4.6681600000000003</v>
      </c>
      <c r="G2593" s="2">
        <v>4.68696</v>
      </c>
      <c r="H2593" s="2">
        <v>4.6526350000000001</v>
      </c>
      <c r="I2593" s="2">
        <v>4.4949219999999999</v>
      </c>
      <c r="J2593" s="2">
        <v>4.0345569999999924</v>
      </c>
      <c r="K2593" s="17" t="s">
        <v>47</v>
      </c>
      <c r="L2593" s="17" t="s">
        <v>53</v>
      </c>
      <c r="M2593" s="17" t="s">
        <v>46</v>
      </c>
    </row>
    <row r="2594" spans="1:13" ht="13.5" x14ac:dyDescent="0.25">
      <c r="A2594" s="3">
        <v>45784</v>
      </c>
      <c r="B2594" s="2">
        <v>4.6361999999999997</v>
      </c>
      <c r="C2594" s="2">
        <v>53.927186069870977</v>
      </c>
      <c r="D2594" s="2">
        <v>1.0019616877698923E-4</v>
      </c>
      <c r="E2594" s="2">
        <v>-4.0182018834503669E-24</v>
      </c>
      <c r="F2594" s="2">
        <v>4.6568800000000001</v>
      </c>
      <c r="G2594" s="2">
        <v>4.6756799999999998</v>
      </c>
      <c r="H2594" s="2">
        <v>4.6615700000000002</v>
      </c>
      <c r="I2594" s="2">
        <v>4.4973679999999998</v>
      </c>
      <c r="J2594" s="2">
        <v>4.0411869999999928</v>
      </c>
      <c r="K2594" s="17" t="s">
        <v>47</v>
      </c>
      <c r="L2594" s="17" t="s">
        <v>53</v>
      </c>
      <c r="M2594" s="17" t="s">
        <v>46</v>
      </c>
    </row>
    <row r="2595" spans="1:13" ht="13.5" x14ac:dyDescent="0.25">
      <c r="A2595" s="3">
        <v>45785</v>
      </c>
      <c r="B2595" s="2">
        <v>4.6079999999999997</v>
      </c>
      <c r="C2595" s="2">
        <v>50.867569934977247</v>
      </c>
      <c r="D2595" s="2">
        <v>1.9272143617418358E-2</v>
      </c>
      <c r="E2595" s="2">
        <v>-3.2145615067602935E-24</v>
      </c>
      <c r="F2595" s="2">
        <v>4.6418400000000002</v>
      </c>
      <c r="G2595" s="2">
        <v>4.6634599999999997</v>
      </c>
      <c r="H2595" s="2">
        <v>4.6648650000000007</v>
      </c>
      <c r="I2595" s="2">
        <v>4.5001899999999999</v>
      </c>
      <c r="J2595" s="2">
        <v>4.0474409999999921</v>
      </c>
      <c r="K2595" s="17" t="s">
        <v>47</v>
      </c>
      <c r="L2595" s="17" t="s">
        <v>53</v>
      </c>
      <c r="M2595" s="17" t="s">
        <v>46</v>
      </c>
    </row>
    <row r="2596" spans="1:13" ht="13.5" x14ac:dyDescent="0.25">
      <c r="A2596" s="3">
        <v>45786</v>
      </c>
      <c r="B2596" s="2">
        <v>4.6268000000000002</v>
      </c>
      <c r="C2596" s="2">
        <v>52.790578787566353</v>
      </c>
      <c r="D2596" s="2">
        <v>2.9734813058747811E-2</v>
      </c>
      <c r="E2596" s="2">
        <v>-2.571649205408235E-24</v>
      </c>
      <c r="F2596" s="2">
        <v>4.6362000000000005</v>
      </c>
      <c r="G2596" s="2">
        <v>4.6559400000000002</v>
      </c>
      <c r="H2596" s="2">
        <v>4.6568750000000012</v>
      </c>
      <c r="I2596" s="2">
        <v>4.5050800000000004</v>
      </c>
      <c r="J2596" s="2">
        <v>4.0535539999999921</v>
      </c>
      <c r="K2596" s="17" t="s">
        <v>47</v>
      </c>
      <c r="L2596" s="17" t="s">
        <v>53</v>
      </c>
      <c r="M2596" s="17" t="s">
        <v>46</v>
      </c>
    </row>
    <row r="2597" spans="1:13" ht="13.5" x14ac:dyDescent="0.25">
      <c r="A2597" s="3">
        <v>45789</v>
      </c>
      <c r="B2597" s="2">
        <v>4.702</v>
      </c>
      <c r="C2597" s="2">
        <v>59.601729449506799</v>
      </c>
      <c r="D2597" s="2">
        <v>2.5649043383906722E-2</v>
      </c>
      <c r="E2597" s="2">
        <v>-2.0573193643265883E-24</v>
      </c>
      <c r="F2597" s="2">
        <v>4.6456</v>
      </c>
      <c r="G2597" s="2">
        <v>4.6606399999999999</v>
      </c>
      <c r="H2597" s="2">
        <v>4.6568750000000012</v>
      </c>
      <c r="I2597" s="2">
        <v>4.5116620000000003</v>
      </c>
      <c r="J2597" s="2">
        <v>4.059243499999992</v>
      </c>
      <c r="K2597" s="17" t="s">
        <v>50</v>
      </c>
      <c r="L2597" s="17" t="s">
        <v>53</v>
      </c>
      <c r="M2597" s="17" t="s">
        <v>51</v>
      </c>
    </row>
    <row r="2598" spans="1:13" ht="13.5" x14ac:dyDescent="0.25">
      <c r="A2598" s="3">
        <v>45790</v>
      </c>
      <c r="B2598" s="2">
        <v>4.702</v>
      </c>
      <c r="C2598" s="2">
        <v>59.601729449506806</v>
      </c>
      <c r="D2598" s="2">
        <v>2.7404647845111541E-2</v>
      </c>
      <c r="E2598" s="2">
        <v>-1.6458554914612707E-24</v>
      </c>
      <c r="F2598" s="2">
        <v>4.6549999999999994</v>
      </c>
      <c r="G2598" s="2">
        <v>4.6615799999999998</v>
      </c>
      <c r="H2598" s="2">
        <v>4.6634599999999997</v>
      </c>
      <c r="I2598" s="2">
        <v>4.5165520000000008</v>
      </c>
      <c r="J2598" s="2">
        <v>4.0646509999999925</v>
      </c>
      <c r="K2598" s="17" t="s">
        <v>50</v>
      </c>
      <c r="L2598" s="17" t="s">
        <v>53</v>
      </c>
      <c r="M2598" s="17" t="s">
        <v>51</v>
      </c>
    </row>
    <row r="2599" spans="1:13" ht="13.5" x14ac:dyDescent="0.25">
      <c r="A2599" s="3">
        <v>45791</v>
      </c>
      <c r="B2599" s="2">
        <v>4.6456</v>
      </c>
      <c r="C2599" s="2">
        <v>52.956068557181666</v>
      </c>
      <c r="D2599" s="2">
        <v>3.2538473017337033E-2</v>
      </c>
      <c r="E2599" s="2">
        <v>-1.3166843931690166E-24</v>
      </c>
      <c r="F2599" s="2">
        <v>4.6568799999999992</v>
      </c>
      <c r="G2599" s="2">
        <v>4.6568800000000001</v>
      </c>
      <c r="H2599" s="2">
        <v>4.6629899999999997</v>
      </c>
      <c r="I2599" s="2">
        <v>4.5203139999999999</v>
      </c>
      <c r="J2599" s="2">
        <v>4.0700114999999917</v>
      </c>
      <c r="K2599" s="17" t="s">
        <v>50</v>
      </c>
      <c r="L2599" s="17" t="s">
        <v>53</v>
      </c>
      <c r="M2599" s="17" t="s">
        <v>51</v>
      </c>
    </row>
    <row r="2600" spans="1:13" ht="13.5" x14ac:dyDescent="0.25">
      <c r="A2600" s="3">
        <v>45792</v>
      </c>
      <c r="B2600" s="2">
        <v>4.7866</v>
      </c>
      <c r="C2600" s="2">
        <v>63.817798391273001</v>
      </c>
      <c r="D2600" s="2">
        <v>2.4834906152072733E-2</v>
      </c>
      <c r="E2600" s="2">
        <v>-1.0533475145352133E-24</v>
      </c>
      <c r="F2600" s="2">
        <v>4.6926000000000005</v>
      </c>
      <c r="G2600" s="2">
        <v>4.6672199999999995</v>
      </c>
      <c r="H2600" s="2">
        <v>4.6719200000000001</v>
      </c>
      <c r="I2600" s="2">
        <v>4.5300940000000001</v>
      </c>
      <c r="J2600" s="2">
        <v>4.0758419999999917</v>
      </c>
      <c r="K2600" s="17" t="s">
        <v>50</v>
      </c>
      <c r="L2600" s="17" t="s">
        <v>53</v>
      </c>
      <c r="M2600" s="17" t="s">
        <v>51</v>
      </c>
    </row>
    <row r="2601" spans="1:13" ht="13.5" x14ac:dyDescent="0.25">
      <c r="A2601" s="3">
        <v>45793</v>
      </c>
      <c r="B2601" s="2">
        <v>4.7960000000000003</v>
      </c>
      <c r="C2601" s="2">
        <v>64.407787237126456</v>
      </c>
      <c r="D2601" s="2">
        <v>1.2303223780118167E-2</v>
      </c>
      <c r="E2601" s="2">
        <v>-8.4267801162817061E-25</v>
      </c>
      <c r="F2601" s="2">
        <v>4.7264399999999993</v>
      </c>
      <c r="G2601" s="2">
        <v>4.6813200000000004</v>
      </c>
      <c r="H2601" s="2">
        <v>4.6813200000000004</v>
      </c>
      <c r="I2601" s="2">
        <v>4.5361120000000001</v>
      </c>
      <c r="J2601" s="2">
        <v>4.0817194999999931</v>
      </c>
      <c r="K2601" s="17" t="s">
        <v>50</v>
      </c>
      <c r="L2601" s="17" t="s">
        <v>53</v>
      </c>
      <c r="M2601" s="17" t="s">
        <v>51</v>
      </c>
    </row>
    <row r="2602" spans="1:13" ht="13.5" x14ac:dyDescent="0.25">
      <c r="A2602" s="3">
        <v>45796</v>
      </c>
      <c r="B2602" s="2">
        <v>4.9089</v>
      </c>
      <c r="C2602" s="2">
        <v>70.607082000507219</v>
      </c>
      <c r="D2602" s="2">
        <v>-7.625054132724074E-3</v>
      </c>
      <c r="E2602" s="2">
        <v>-6.7414240930253654E-25</v>
      </c>
      <c r="F2602" s="2">
        <v>4.7678199999999995</v>
      </c>
      <c r="G2602" s="2">
        <v>4.7067100000000002</v>
      </c>
      <c r="H2602" s="2">
        <v>4.6963650000000001</v>
      </c>
      <c r="I2602" s="2">
        <v>4.5458919999999994</v>
      </c>
      <c r="J2602" s="2">
        <v>4.0881614999999929</v>
      </c>
      <c r="K2602" s="17" t="s">
        <v>50</v>
      </c>
      <c r="L2602" s="17" t="s">
        <v>53</v>
      </c>
      <c r="M2602" s="17" t="s">
        <v>51</v>
      </c>
    </row>
    <row r="2603" spans="1:13" ht="13.5" x14ac:dyDescent="0.25">
      <c r="A2603" s="3">
        <v>45797</v>
      </c>
      <c r="B2603" s="2">
        <v>5.0688000000000004</v>
      </c>
      <c r="C2603" s="2">
        <v>76.776612008264635</v>
      </c>
      <c r="D2603" s="2">
        <v>-3.7889373817912464E-2</v>
      </c>
      <c r="E2603" s="2">
        <v>-5.3931392744202931E-25</v>
      </c>
      <c r="F2603" s="2">
        <v>4.8411799999999996</v>
      </c>
      <c r="G2603" s="2">
        <v>4.7480900000000004</v>
      </c>
      <c r="H2603" s="2">
        <v>4.7175250000000002</v>
      </c>
      <c r="I2603" s="2">
        <v>4.5607519999999999</v>
      </c>
      <c r="J2603" s="2">
        <v>4.095402999999993</v>
      </c>
      <c r="K2603" s="17" t="s">
        <v>50</v>
      </c>
      <c r="L2603" s="17" t="s">
        <v>53</v>
      </c>
      <c r="M2603" s="17" t="s">
        <v>51</v>
      </c>
    </row>
    <row r="2604" spans="1:13" ht="13.5" x14ac:dyDescent="0.25">
      <c r="A2604" s="3">
        <v>45798</v>
      </c>
      <c r="B2604" s="2">
        <v>5.1158000000000001</v>
      </c>
      <c r="C2604" s="2">
        <v>78.223489449440109</v>
      </c>
      <c r="D2604" s="2">
        <v>-7.2258406348268522E-2</v>
      </c>
      <c r="E2604" s="2">
        <v>-4.3145114195362348E-25</v>
      </c>
      <c r="F2604" s="2">
        <v>4.9352199999999993</v>
      </c>
      <c r="G2604" s="2">
        <v>4.7960500000000001</v>
      </c>
      <c r="H2604" s="2">
        <v>4.7358649999999995</v>
      </c>
      <c r="I2604" s="2">
        <v>4.5756100000000002</v>
      </c>
      <c r="J2604" s="2">
        <v>4.1028794999999931</v>
      </c>
      <c r="K2604" s="17" t="s">
        <v>50</v>
      </c>
      <c r="L2604" s="17" t="s">
        <v>53</v>
      </c>
      <c r="M2604" s="17" t="s">
        <v>51</v>
      </c>
    </row>
    <row r="2605" spans="1:13" ht="13.5" x14ac:dyDescent="0.25">
      <c r="A2605" s="3">
        <v>45799</v>
      </c>
      <c r="B2605" s="2">
        <v>5.0781999999999998</v>
      </c>
      <c r="C2605" s="2">
        <v>74.238649343078606</v>
      </c>
      <c r="D2605" s="2">
        <v>-0.10538105683389443</v>
      </c>
      <c r="E2605" s="2">
        <v>-3.451609135628988E-25</v>
      </c>
      <c r="F2605" s="2">
        <v>4.9935400000000003</v>
      </c>
      <c r="G2605" s="2">
        <v>4.8430700000000009</v>
      </c>
      <c r="H2605" s="2">
        <v>4.7532649999999999</v>
      </c>
      <c r="I2605" s="2">
        <v>4.5880240000000008</v>
      </c>
      <c r="J2605" s="2">
        <v>4.1101679999999936</v>
      </c>
      <c r="K2605" s="17" t="s">
        <v>50</v>
      </c>
      <c r="L2605" s="17" t="s">
        <v>53</v>
      </c>
      <c r="M2605" s="17" t="s">
        <v>51</v>
      </c>
    </row>
    <row r="2606" spans="1:13" ht="13.5" x14ac:dyDescent="0.25">
      <c r="A2606" s="3">
        <v>45800</v>
      </c>
      <c r="B2606" s="2">
        <v>5.0781999999999998</v>
      </c>
      <c r="C2606" s="2">
        <v>74.238649343078606</v>
      </c>
      <c r="D2606" s="2">
        <v>-0.132597024515408</v>
      </c>
      <c r="E2606" s="2">
        <v>-2.7612873085031905E-25</v>
      </c>
      <c r="F2606" s="2">
        <v>5.0499799999999997</v>
      </c>
      <c r="G2606" s="2">
        <v>4.8882099999999999</v>
      </c>
      <c r="H2606" s="2">
        <v>4.7720749999999992</v>
      </c>
      <c r="I2606" s="2">
        <v>4.5998740000000007</v>
      </c>
      <c r="J2606" s="2">
        <v>4.1174094999999937</v>
      </c>
      <c r="K2606" s="17" t="s">
        <v>50</v>
      </c>
      <c r="L2606" s="17" t="s">
        <v>53</v>
      </c>
      <c r="M2606" s="17" t="s">
        <v>51</v>
      </c>
    </row>
    <row r="2607" spans="1:13" ht="13.5" x14ac:dyDescent="0.25">
      <c r="A2607" s="3">
        <v>45803</v>
      </c>
      <c r="B2607" s="2">
        <v>5.0029000000000003</v>
      </c>
      <c r="C2607" s="2">
        <v>66.384213013886693</v>
      </c>
      <c r="D2607" s="2">
        <v>-0.14040614991243139</v>
      </c>
      <c r="E2607" s="2">
        <v>-2.2090298468025524E-25</v>
      </c>
      <c r="F2607" s="2">
        <v>5.0687799999999994</v>
      </c>
      <c r="G2607" s="2">
        <v>4.9183000000000003</v>
      </c>
      <c r="H2607" s="2">
        <v>4.7894699999999997</v>
      </c>
      <c r="I2607" s="2">
        <v>4.6119100000000008</v>
      </c>
      <c r="J2607" s="2">
        <v>4.124274499999995</v>
      </c>
      <c r="K2607" s="17" t="s">
        <v>50</v>
      </c>
      <c r="L2607" s="17" t="s">
        <v>53</v>
      </c>
      <c r="M2607" s="17" t="s">
        <v>51</v>
      </c>
    </row>
    <row r="2608" spans="1:13" ht="13.5" x14ac:dyDescent="0.25">
      <c r="A2608" s="3">
        <v>45804</v>
      </c>
      <c r="B2608" s="2">
        <v>5.0781999999999998</v>
      </c>
      <c r="C2608" s="2">
        <v>69.822576616609169</v>
      </c>
      <c r="D2608" s="2">
        <v>-0.15393117807348933</v>
      </c>
      <c r="E2608" s="2">
        <v>-1.7672238774420421E-25</v>
      </c>
      <c r="F2608" s="2">
        <v>5.0706599999999993</v>
      </c>
      <c r="G2608" s="2">
        <v>4.9559200000000008</v>
      </c>
      <c r="H2608" s="2">
        <v>4.808749999999999</v>
      </c>
      <c r="I2608" s="2">
        <v>4.6247000000000007</v>
      </c>
      <c r="J2608" s="2">
        <v>4.1315629999999945</v>
      </c>
      <c r="K2608" s="17" t="s">
        <v>50</v>
      </c>
      <c r="L2608" s="17" t="s">
        <v>53</v>
      </c>
      <c r="M2608" s="17" t="s">
        <v>51</v>
      </c>
    </row>
    <row r="2609" spans="1:13" ht="13.5" x14ac:dyDescent="0.25">
      <c r="A2609" s="3">
        <v>45805</v>
      </c>
      <c r="B2609" s="2">
        <v>5.0688000000000004</v>
      </c>
      <c r="C2609" s="2">
        <v>68.875487675517093</v>
      </c>
      <c r="D2609" s="2">
        <v>-0.17504131491678621</v>
      </c>
      <c r="E2609" s="2">
        <v>-1.4137791019536337E-25</v>
      </c>
      <c r="F2609" s="2">
        <v>5.0612599999999999</v>
      </c>
      <c r="G2609" s="2">
        <v>4.99824</v>
      </c>
      <c r="H2609" s="2">
        <v>4.8275599999999992</v>
      </c>
      <c r="I2609" s="2">
        <v>4.6395600000000012</v>
      </c>
      <c r="J2609" s="2">
        <v>4.1388044999999956</v>
      </c>
      <c r="K2609" s="17" t="s">
        <v>50</v>
      </c>
      <c r="L2609" s="17" t="s">
        <v>53</v>
      </c>
      <c r="M2609" s="17" t="s">
        <v>52</v>
      </c>
    </row>
    <row r="2610" spans="1:13" ht="13.5" x14ac:dyDescent="0.25">
      <c r="A2610" s="3">
        <v>45806</v>
      </c>
      <c r="B2610" s="2">
        <v>5.1158000000000001</v>
      </c>
      <c r="C2610" s="2">
        <v>70.99402922988709</v>
      </c>
      <c r="D2610" s="2">
        <v>-0.17619778891177074</v>
      </c>
      <c r="E2610" s="2">
        <v>-1.1310232815629071E-25</v>
      </c>
      <c r="F2610" s="2">
        <v>5.0687799999999994</v>
      </c>
      <c r="G2610" s="2">
        <v>5.0311600000000007</v>
      </c>
      <c r="H2610" s="2">
        <v>4.8491899999999983</v>
      </c>
      <c r="I2610" s="2">
        <v>4.6553600000000008</v>
      </c>
      <c r="J2610" s="2">
        <v>4.1460924999999955</v>
      </c>
      <c r="K2610" s="17" t="s">
        <v>50</v>
      </c>
      <c r="L2610" s="17" t="s">
        <v>53</v>
      </c>
      <c r="M2610" s="17" t="s">
        <v>51</v>
      </c>
    </row>
    <row r="2611" spans="1:13" ht="13.5" x14ac:dyDescent="0.25">
      <c r="A2611" s="3">
        <v>45807</v>
      </c>
      <c r="B2611" s="2">
        <v>5.1816000000000004</v>
      </c>
      <c r="C2611" s="2">
        <v>73.693678096493699</v>
      </c>
      <c r="D2611" s="2">
        <v>-0.18227539345015664</v>
      </c>
      <c r="E2611" s="2">
        <v>-9.0481862525032577E-26</v>
      </c>
      <c r="F2611" s="2">
        <v>5.0894599999999999</v>
      </c>
      <c r="G2611" s="2">
        <v>5.0697200000000011</v>
      </c>
      <c r="H2611" s="2">
        <v>4.8755199999999999</v>
      </c>
      <c r="I2611" s="2">
        <v>4.670218000000002</v>
      </c>
      <c r="J2611" s="2">
        <v>4.1538039999999956</v>
      </c>
      <c r="K2611" s="17" t="s">
        <v>50</v>
      </c>
      <c r="L2611" s="17" t="s">
        <v>53</v>
      </c>
      <c r="M2611" s="17" t="s">
        <v>51</v>
      </c>
    </row>
    <row r="2612" spans="1:13" ht="13.5" x14ac:dyDescent="0.25">
      <c r="A2612" s="3">
        <v>45810</v>
      </c>
      <c r="B2612" s="2">
        <v>5.3414999999999999</v>
      </c>
      <c r="C2612" s="2">
        <v>78.846158753235997</v>
      </c>
      <c r="D2612" s="2">
        <v>-0.18382935263606992</v>
      </c>
      <c r="E2612" s="2">
        <v>-7.2385490020026061E-26</v>
      </c>
      <c r="F2612" s="2">
        <v>5.1571800000000003</v>
      </c>
      <c r="G2612" s="2">
        <v>5.1129800000000003</v>
      </c>
      <c r="H2612" s="2">
        <v>4.9098449999999998</v>
      </c>
      <c r="I2612" s="2">
        <v>4.6882740000000016</v>
      </c>
      <c r="J2612" s="2">
        <v>4.162314999999996</v>
      </c>
      <c r="K2612" s="17" t="s">
        <v>50</v>
      </c>
      <c r="L2612" s="17" t="s">
        <v>53</v>
      </c>
      <c r="M2612" s="17" t="s">
        <v>51</v>
      </c>
    </row>
    <row r="2613" spans="1:13" ht="13.5" x14ac:dyDescent="0.25">
      <c r="A2613" s="3">
        <v>45811</v>
      </c>
      <c r="B2613" s="2">
        <v>5.5578000000000003</v>
      </c>
      <c r="C2613" s="2">
        <v>83.542106254859789</v>
      </c>
      <c r="D2613" s="2">
        <v>-0.17930405738131672</v>
      </c>
      <c r="E2613" s="2">
        <v>-5.7908392016020856E-26</v>
      </c>
      <c r="F2613" s="2">
        <v>5.2530999999999999</v>
      </c>
      <c r="G2613" s="2">
        <v>5.1618799999999991</v>
      </c>
      <c r="H2613" s="2">
        <v>4.9549849999999998</v>
      </c>
      <c r="I2613" s="2">
        <v>4.7129140000000005</v>
      </c>
      <c r="J2613" s="2">
        <v>4.1719544999999965</v>
      </c>
      <c r="K2613" s="17" t="s">
        <v>50</v>
      </c>
      <c r="L2613" s="17" t="s">
        <v>49</v>
      </c>
      <c r="M2613" s="17" t="s">
        <v>51</v>
      </c>
    </row>
    <row r="2614" spans="1:13" ht="13.5" x14ac:dyDescent="0.25">
      <c r="A2614" s="3">
        <v>45812</v>
      </c>
      <c r="B2614" s="2">
        <v>5.6424000000000003</v>
      </c>
      <c r="C2614" s="2">
        <v>84.949404668749906</v>
      </c>
      <c r="D2614" s="2">
        <v>-0.17832379406341925</v>
      </c>
      <c r="E2614" s="2">
        <v>-4.6326713612816687E-26</v>
      </c>
      <c r="F2614" s="2">
        <v>5.36782</v>
      </c>
      <c r="G2614" s="2">
        <v>5.2145400000000004</v>
      </c>
      <c r="H2614" s="2">
        <v>5.0052949999999994</v>
      </c>
      <c r="I2614" s="2">
        <v>4.7392460000000014</v>
      </c>
      <c r="J2614" s="2">
        <v>4.1820169999999957</v>
      </c>
      <c r="K2614" s="17" t="s">
        <v>50</v>
      </c>
      <c r="L2614" s="17" t="s">
        <v>49</v>
      </c>
      <c r="M2614" s="17" t="s">
        <v>51</v>
      </c>
    </row>
    <row r="2615" spans="1:13" ht="13.5" x14ac:dyDescent="0.25">
      <c r="A2615" s="3">
        <v>45813</v>
      </c>
      <c r="B2615" s="2">
        <v>5.6424000000000003</v>
      </c>
      <c r="C2615" s="2">
        <v>84.949404668749906</v>
      </c>
      <c r="D2615" s="2">
        <v>-0.18730935648884461</v>
      </c>
      <c r="E2615" s="2">
        <v>-3.7061370890253354E-26</v>
      </c>
      <c r="F2615" s="2">
        <v>5.4731400000000008</v>
      </c>
      <c r="G2615" s="2">
        <v>5.2709600000000005</v>
      </c>
      <c r="H2615" s="2">
        <v>5.0570150000000007</v>
      </c>
      <c r="I2615" s="2">
        <v>4.7655780000000014</v>
      </c>
      <c r="J2615" s="2">
        <v>4.1920794999999957</v>
      </c>
      <c r="K2615" s="17" t="s">
        <v>50</v>
      </c>
      <c r="L2615" s="17" t="s">
        <v>49</v>
      </c>
      <c r="M2615" s="17" t="s">
        <v>51</v>
      </c>
    </row>
    <row r="2616" spans="1:13" ht="13.5" x14ac:dyDescent="0.25">
      <c r="A2616" s="3">
        <v>45817</v>
      </c>
      <c r="B2616" s="2">
        <v>5.5766</v>
      </c>
      <c r="C2616" s="2">
        <v>78.866260746013921</v>
      </c>
      <c r="D2616" s="2">
        <v>-0.19377030304450482</v>
      </c>
      <c r="E2616" s="2">
        <v>-2.9649096712202686E-26</v>
      </c>
      <c r="F2616" s="2">
        <v>5.5521399999999996</v>
      </c>
      <c r="G2616" s="2">
        <v>5.3208000000000002</v>
      </c>
      <c r="H2616" s="2">
        <v>5.1045050000000005</v>
      </c>
      <c r="I2616" s="2">
        <v>4.7909700000000015</v>
      </c>
      <c r="J2616" s="2">
        <v>4.2017659999999966</v>
      </c>
      <c r="K2616" s="17" t="s">
        <v>50</v>
      </c>
      <c r="L2616" s="17" t="s">
        <v>49</v>
      </c>
      <c r="M2616" s="17" t="s">
        <v>51</v>
      </c>
    </row>
    <row r="2617" spans="1:13" ht="13.5" x14ac:dyDescent="0.25">
      <c r="A2617" s="3">
        <v>45818</v>
      </c>
      <c r="B2617" s="2">
        <v>5.4260999999999999</v>
      </c>
      <c r="C2617" s="2">
        <v>67.041166655849651</v>
      </c>
      <c r="D2617" s="2">
        <v>-0.20274032894373128</v>
      </c>
      <c r="E2617" s="2">
        <v>-2.371927736976215E-26</v>
      </c>
      <c r="F2617" s="2">
        <v>5.5690600000000003</v>
      </c>
      <c r="G2617" s="2">
        <v>5.3631200000000003</v>
      </c>
      <c r="H2617" s="2">
        <v>5.1407100000000003</v>
      </c>
      <c r="I2617" s="2">
        <v>4.8131640000000013</v>
      </c>
      <c r="J2617" s="2">
        <v>4.2106524999999966</v>
      </c>
      <c r="K2617" s="17" t="s">
        <v>50</v>
      </c>
      <c r="L2617" s="17" t="s">
        <v>49</v>
      </c>
      <c r="M2617" s="17" t="s">
        <v>51</v>
      </c>
    </row>
    <row r="2618" spans="1:13" ht="13.5" x14ac:dyDescent="0.25">
      <c r="A2618" s="3">
        <v>45819</v>
      </c>
      <c r="B2618" s="2">
        <v>5.5296000000000003</v>
      </c>
      <c r="C2618" s="2">
        <v>70.335304598072057</v>
      </c>
      <c r="D2618" s="2">
        <v>-0.20836253921869563</v>
      </c>
      <c r="E2618" s="2">
        <v>-1.8975421895809721E-26</v>
      </c>
      <c r="F2618" s="2">
        <v>5.5634200000000007</v>
      </c>
      <c r="G2618" s="2">
        <v>5.4082600000000003</v>
      </c>
      <c r="H2618" s="2">
        <v>5.1820900000000005</v>
      </c>
      <c r="I2618" s="2">
        <v>4.8374280000000001</v>
      </c>
      <c r="J2618" s="2">
        <v>4.2200094999999971</v>
      </c>
      <c r="K2618" s="17" t="s">
        <v>50</v>
      </c>
      <c r="L2618" s="17" t="s">
        <v>53</v>
      </c>
      <c r="M2618" s="17" t="s">
        <v>52</v>
      </c>
    </row>
    <row r="2619" spans="1:13" ht="13.5" x14ac:dyDescent="0.25">
      <c r="A2619" s="3">
        <v>45820</v>
      </c>
      <c r="B2619" s="2">
        <v>5.6424000000000003</v>
      </c>
      <c r="C2619" s="2">
        <v>73.449822381363788</v>
      </c>
      <c r="D2619" s="2">
        <v>-0.22533877189316875</v>
      </c>
      <c r="E2619" s="2">
        <v>-1.5180337516647778E-26</v>
      </c>
      <c r="F2619" s="2">
        <v>5.5634200000000007</v>
      </c>
      <c r="G2619" s="2">
        <v>5.4656200000000004</v>
      </c>
      <c r="H2619" s="2">
        <v>5.2319300000000002</v>
      </c>
      <c r="I2619" s="2">
        <v>4.8637600000000019</v>
      </c>
      <c r="J2619" s="2">
        <v>4.2299774999999968</v>
      </c>
      <c r="K2619" s="17" t="s">
        <v>47</v>
      </c>
      <c r="L2619" s="17" t="s">
        <v>53</v>
      </c>
      <c r="M2619" s="17" t="s">
        <v>53</v>
      </c>
    </row>
    <row r="2620" spans="1:13" ht="13.5" x14ac:dyDescent="0.25">
      <c r="A2620" s="3">
        <v>45821</v>
      </c>
      <c r="B2620" s="2">
        <v>5.5766</v>
      </c>
      <c r="C2620" s="2">
        <v>68.905135270800429</v>
      </c>
      <c r="D2620" s="2">
        <v>-0.23050318470771991</v>
      </c>
      <c r="E2620" s="2">
        <v>-1.2144270013318223E-26</v>
      </c>
      <c r="F2620" s="2">
        <v>5.5502599999999997</v>
      </c>
      <c r="G2620" s="2">
        <v>5.5117000000000003</v>
      </c>
      <c r="H2620" s="2">
        <v>5.2714300000000005</v>
      </c>
      <c r="I2620" s="2">
        <v>4.8887760000000018</v>
      </c>
      <c r="J2620" s="2">
        <v>4.2395694999999964</v>
      </c>
      <c r="K2620" s="17" t="s">
        <v>47</v>
      </c>
      <c r="L2620" s="17" t="s">
        <v>53</v>
      </c>
      <c r="M2620" s="17" t="s">
        <v>46</v>
      </c>
    </row>
    <row r="2621" spans="1:13" ht="13.5" x14ac:dyDescent="0.25">
      <c r="A2621" s="3">
        <v>45824</v>
      </c>
      <c r="B2621" s="2">
        <v>5.5766</v>
      </c>
      <c r="C2621" s="2">
        <v>68.905135270800429</v>
      </c>
      <c r="D2621" s="2">
        <v>-0.22705076529225199</v>
      </c>
      <c r="E2621" s="2">
        <v>-9.7154160106545788E-27</v>
      </c>
      <c r="F2621" s="2">
        <v>5.5502599999999997</v>
      </c>
      <c r="G2621" s="2">
        <v>5.5511999999999997</v>
      </c>
      <c r="H2621" s="2">
        <v>5.31046</v>
      </c>
      <c r="I2621" s="2">
        <v>4.9119100000000024</v>
      </c>
      <c r="J2621" s="2">
        <v>4.2491144999999966</v>
      </c>
      <c r="K2621" s="17" t="s">
        <v>47</v>
      </c>
      <c r="L2621" s="17" t="s">
        <v>53</v>
      </c>
      <c r="M2621" s="17" t="s">
        <v>53</v>
      </c>
    </row>
    <row r="2622" spans="1:13" ht="13.5" x14ac:dyDescent="0.25">
      <c r="A2622" s="3">
        <v>45825</v>
      </c>
      <c r="B2622" s="2">
        <v>5.5766</v>
      </c>
      <c r="C2622" s="2">
        <v>68.905135270800429</v>
      </c>
      <c r="D2622" s="2">
        <v>-0.20165982967851193</v>
      </c>
      <c r="E2622" s="2">
        <v>-7.7723328085236631E-27</v>
      </c>
      <c r="F2622" s="2">
        <v>5.5803599999999998</v>
      </c>
      <c r="G2622" s="2">
        <v>5.5747100000000005</v>
      </c>
      <c r="H2622" s="2">
        <v>5.343845</v>
      </c>
      <c r="I2622" s="2">
        <v>4.9352320000000018</v>
      </c>
      <c r="J2622" s="2">
        <v>4.2586594999999967</v>
      </c>
      <c r="K2622" s="17" t="s">
        <v>47</v>
      </c>
      <c r="L2622" s="17" t="s">
        <v>53</v>
      </c>
      <c r="M2622" s="17" t="s">
        <v>54</v>
      </c>
    </row>
    <row r="2623" spans="1:13" ht="13.5" x14ac:dyDescent="0.25">
      <c r="A2623" s="3">
        <v>45826</v>
      </c>
      <c r="B2623" s="2">
        <v>5.5296000000000003</v>
      </c>
      <c r="C2623" s="2">
        <v>65.300543797478042</v>
      </c>
      <c r="D2623" s="2">
        <v>-0.14538932650901693</v>
      </c>
      <c r="E2623" s="2">
        <v>-6.2178662468189307E-27</v>
      </c>
      <c r="F2623" s="2">
        <v>5.5803600000000007</v>
      </c>
      <c r="G2623" s="2">
        <v>5.5718900000000007</v>
      </c>
      <c r="H2623" s="2">
        <v>5.3668849999999999</v>
      </c>
      <c r="I2623" s="2">
        <v>4.9574260000000017</v>
      </c>
      <c r="J2623" s="2">
        <v>4.2680634999999967</v>
      </c>
      <c r="K2623" s="17" t="s">
        <v>47</v>
      </c>
      <c r="L2623" s="17" t="s">
        <v>53</v>
      </c>
      <c r="M2623" s="17" t="s">
        <v>53</v>
      </c>
    </row>
    <row r="2624" spans="1:13" ht="13.5" x14ac:dyDescent="0.25">
      <c r="A2624" s="3">
        <v>45827</v>
      </c>
      <c r="B2624" s="2">
        <v>5.5389999999999997</v>
      </c>
      <c r="C2624" s="2">
        <v>65.687156263047839</v>
      </c>
      <c r="D2624" s="2">
        <v>-8.7005435689510691E-2</v>
      </c>
      <c r="E2624" s="2">
        <v>-4.9742929974551447E-27</v>
      </c>
      <c r="F2624" s="2">
        <v>5.5596800000000002</v>
      </c>
      <c r="G2624" s="2">
        <v>5.5615500000000004</v>
      </c>
      <c r="H2624" s="2">
        <v>5.388045</v>
      </c>
      <c r="I2624" s="2">
        <v>4.9790560000000026</v>
      </c>
      <c r="J2624" s="2">
        <v>4.277514499999997</v>
      </c>
      <c r="K2624" s="17" t="s">
        <v>47</v>
      </c>
      <c r="L2624" s="17" t="s">
        <v>53</v>
      </c>
      <c r="M2624" s="17" t="s">
        <v>46</v>
      </c>
    </row>
    <row r="2625" spans="1:13" ht="13.5" x14ac:dyDescent="0.25">
      <c r="A2625" s="3">
        <v>45828</v>
      </c>
      <c r="B2625" s="2">
        <v>5.85</v>
      </c>
      <c r="C2625" s="2">
        <v>75.437870354440619</v>
      </c>
      <c r="D2625" s="2">
        <v>-6.21302456093904E-2</v>
      </c>
      <c r="E2625" s="2">
        <v>-3.9794343979641158E-27</v>
      </c>
      <c r="F2625" s="2">
        <v>5.6143600000000005</v>
      </c>
      <c r="G2625" s="2">
        <v>5.5823100000000005</v>
      </c>
      <c r="H2625" s="2">
        <v>5.4266349999999992</v>
      </c>
      <c r="I2625" s="2">
        <v>5.0052140000000023</v>
      </c>
      <c r="J2625" s="2">
        <v>4.2884734999999976</v>
      </c>
      <c r="K2625" s="17" t="s">
        <v>47</v>
      </c>
      <c r="L2625" s="17" t="s">
        <v>53</v>
      </c>
      <c r="M2625" s="17" t="s">
        <v>46</v>
      </c>
    </row>
    <row r="2626" spans="1:13" ht="13.5" x14ac:dyDescent="0.25">
      <c r="A2626" s="3">
        <v>45831</v>
      </c>
      <c r="B2626" s="2">
        <v>5.89</v>
      </c>
      <c r="C2626" s="2">
        <v>76.368043246471061</v>
      </c>
      <c r="D2626" s="2">
        <v>-5.7384951437108533E-2</v>
      </c>
      <c r="E2626" s="2">
        <v>-3.1835475183712928E-27</v>
      </c>
      <c r="F2626" s="2">
        <v>5.6770400000000008</v>
      </c>
      <c r="G2626" s="2">
        <v>5.6136500000000007</v>
      </c>
      <c r="H2626" s="2">
        <v>5.4672249999999991</v>
      </c>
      <c r="I2626" s="2">
        <v>5.0272820000000014</v>
      </c>
      <c r="J2626" s="2">
        <v>4.2996324999999977</v>
      </c>
      <c r="K2626" s="17" t="s">
        <v>50</v>
      </c>
      <c r="L2626" s="17" t="s">
        <v>53</v>
      </c>
      <c r="M2626" s="17" t="s">
        <v>52</v>
      </c>
    </row>
    <row r="2627" spans="1:13" ht="13.5" x14ac:dyDescent="0.25">
      <c r="A2627" s="3">
        <v>45832</v>
      </c>
      <c r="B2627" s="2">
        <v>5.9</v>
      </c>
      <c r="C2627" s="2">
        <v>76.606558668760769</v>
      </c>
      <c r="D2627" s="2">
        <v>-8.0479265673216283E-2</v>
      </c>
      <c r="E2627" s="2">
        <v>-2.5468380146970343E-27</v>
      </c>
      <c r="F2627" s="2">
        <v>5.741719999999999</v>
      </c>
      <c r="G2627" s="2">
        <v>5.6610399999999998</v>
      </c>
      <c r="H2627" s="2">
        <v>5.5120800000000001</v>
      </c>
      <c r="I2627" s="2">
        <v>5.0512420000000011</v>
      </c>
      <c r="J2627" s="2">
        <v>4.3107944999999974</v>
      </c>
      <c r="K2627" s="17" t="s">
        <v>50</v>
      </c>
      <c r="L2627" s="17" t="s">
        <v>53</v>
      </c>
      <c r="M2627" s="17" t="s">
        <v>52</v>
      </c>
    </row>
    <row r="2628" spans="1:13" ht="13.5" x14ac:dyDescent="0.25">
      <c r="A2628" s="3">
        <v>45833</v>
      </c>
      <c r="B2628" s="2">
        <v>6.18</v>
      </c>
      <c r="C2628" s="2">
        <v>82.064925142165407</v>
      </c>
      <c r="D2628" s="2">
        <v>-0.10787419260266606</v>
      </c>
      <c r="E2628" s="2">
        <v>-2.0374704117576277E-27</v>
      </c>
      <c r="F2628" s="2">
        <v>5.8718000000000004</v>
      </c>
      <c r="G2628" s="2">
        <v>5.7260800000000005</v>
      </c>
      <c r="H2628" s="2">
        <v>5.56717</v>
      </c>
      <c r="I2628" s="2">
        <v>5.0834360000000007</v>
      </c>
      <c r="J2628" s="2">
        <v>4.3233564999999974</v>
      </c>
      <c r="K2628" s="17" t="s">
        <v>50</v>
      </c>
      <c r="L2628" s="17" t="s">
        <v>49</v>
      </c>
      <c r="M2628" s="17" t="s">
        <v>51</v>
      </c>
    </row>
    <row r="2629" spans="1:13" ht="13.5" x14ac:dyDescent="0.25">
      <c r="A2629" s="3">
        <v>45835</v>
      </c>
      <c r="B2629" s="2">
        <v>6.14</v>
      </c>
      <c r="C2629" s="2">
        <v>79.221142991265779</v>
      </c>
      <c r="D2629" s="2">
        <v>-0.11520327560890031</v>
      </c>
      <c r="E2629" s="2">
        <v>-1.6299763294061022E-27</v>
      </c>
      <c r="F2629" s="2">
        <v>5.992</v>
      </c>
      <c r="G2629" s="2">
        <v>5.7758400000000005</v>
      </c>
      <c r="H2629" s="2">
        <v>5.6207300000000009</v>
      </c>
      <c r="I2629" s="2">
        <v>5.1131360000000008</v>
      </c>
      <c r="J2629" s="2">
        <v>4.3357184999999978</v>
      </c>
      <c r="K2629" s="17" t="s">
        <v>50</v>
      </c>
      <c r="L2629" s="17" t="s">
        <v>53</v>
      </c>
      <c r="M2629" s="17" t="s">
        <v>51</v>
      </c>
    </row>
    <row r="2630" spans="1:13" ht="13.5" x14ac:dyDescent="0.25">
      <c r="A2630" s="3">
        <v>45838</v>
      </c>
      <c r="B2630" s="2">
        <v>6</v>
      </c>
      <c r="C2630" s="2">
        <v>70.069100712258802</v>
      </c>
      <c r="D2630" s="2">
        <v>-0.12505593864103393</v>
      </c>
      <c r="E2630" s="2">
        <v>-1.3039810635248818E-27</v>
      </c>
      <c r="F2630" s="2">
        <v>6.0220000000000002</v>
      </c>
      <c r="G2630" s="2">
        <v>5.8181799999999999</v>
      </c>
      <c r="H2630" s="2">
        <v>5.6649400000000005</v>
      </c>
      <c r="I2630" s="2">
        <v>5.1409760000000002</v>
      </c>
      <c r="J2630" s="2">
        <v>4.3476159999999977</v>
      </c>
      <c r="K2630" s="17" t="s">
        <v>50</v>
      </c>
      <c r="L2630" s="17" t="s">
        <v>49</v>
      </c>
      <c r="M2630" s="17" t="s">
        <v>51</v>
      </c>
    </row>
    <row r="2631" spans="1:13" ht="13.5" x14ac:dyDescent="0.25">
      <c r="A2631" s="3">
        <v>45839</v>
      </c>
      <c r="B2631" s="2">
        <v>6</v>
      </c>
      <c r="C2631" s="2">
        <v>70.069100712258802</v>
      </c>
      <c r="D2631" s="2">
        <v>-0.13617519385263677</v>
      </c>
      <c r="E2631" s="2">
        <v>-1.0431848508199055E-27</v>
      </c>
      <c r="F2631" s="2">
        <v>6.0439999999999996</v>
      </c>
      <c r="G2631" s="2">
        <v>5.8605200000000002</v>
      </c>
      <c r="H2631" s="2">
        <v>5.7058600000000004</v>
      </c>
      <c r="I2631" s="2">
        <v>5.1688159999999996</v>
      </c>
      <c r="J2631" s="2">
        <v>4.3592779999999971</v>
      </c>
      <c r="K2631" s="17" t="s">
        <v>50</v>
      </c>
      <c r="L2631" s="17" t="s">
        <v>53</v>
      </c>
      <c r="M2631" s="17" t="s">
        <v>51</v>
      </c>
    </row>
    <row r="2632" spans="1:13" ht="13.5" x14ac:dyDescent="0.25">
      <c r="A2632" s="3">
        <v>45840</v>
      </c>
      <c r="B2632" s="2">
        <v>6</v>
      </c>
      <c r="C2632" s="2">
        <v>70.069100712258802</v>
      </c>
      <c r="D2632" s="2">
        <v>-0.14816007820528743</v>
      </c>
      <c r="E2632" s="2">
        <v>-8.3454788065592451E-28</v>
      </c>
      <c r="F2632" s="2">
        <v>6.0640000000000001</v>
      </c>
      <c r="G2632" s="2">
        <v>5.9028599999999996</v>
      </c>
      <c r="H2632" s="2">
        <v>5.7387850000000009</v>
      </c>
      <c r="I2632" s="2">
        <v>5.1966560000000008</v>
      </c>
      <c r="J2632" s="2">
        <v>4.3709399999999974</v>
      </c>
      <c r="K2632" s="17" t="s">
        <v>50</v>
      </c>
      <c r="L2632" s="17" t="s">
        <v>53</v>
      </c>
      <c r="M2632" s="17" t="s">
        <v>51</v>
      </c>
    </row>
    <row r="2633" spans="1:13" ht="13.5" x14ac:dyDescent="0.25">
      <c r="A2633" s="3">
        <v>45841</v>
      </c>
      <c r="B2633" s="2">
        <v>6</v>
      </c>
      <c r="C2633" s="2">
        <v>70.069100712258802</v>
      </c>
      <c r="D2633" s="2">
        <v>-0.16791735137952557</v>
      </c>
      <c r="E2633" s="2">
        <v>-6.6763830452473966E-28</v>
      </c>
      <c r="F2633" s="2">
        <v>6.0280000000000005</v>
      </c>
      <c r="G2633" s="2">
        <v>5.9499000000000004</v>
      </c>
      <c r="H2633" s="2">
        <v>5.7608949999999997</v>
      </c>
      <c r="I2633" s="2">
        <v>5.2237439999999991</v>
      </c>
      <c r="J2633" s="2">
        <v>4.3826489999999971</v>
      </c>
      <c r="K2633" s="17" t="s">
        <v>47</v>
      </c>
      <c r="L2633" s="17" t="s">
        <v>53</v>
      </c>
      <c r="M2633" s="17" t="s">
        <v>46</v>
      </c>
    </row>
    <row r="2634" spans="1:13" ht="13.5" x14ac:dyDescent="0.25">
      <c r="A2634" s="3">
        <v>45842</v>
      </c>
      <c r="B2634" s="2">
        <v>5.98</v>
      </c>
      <c r="C2634" s="2">
        <v>68.547470781735498</v>
      </c>
      <c r="D2634" s="2">
        <v>-0.18391615684219609</v>
      </c>
      <c r="E2634" s="2">
        <v>-5.3411064361979176E-28</v>
      </c>
      <c r="F2634" s="2">
        <v>5.9960000000000004</v>
      </c>
      <c r="G2634" s="2">
        <v>5.9939999999999998</v>
      </c>
      <c r="H2634" s="2">
        <v>5.777775000000001</v>
      </c>
      <c r="I2634" s="2">
        <v>5.2483639999999987</v>
      </c>
      <c r="J2634" s="2">
        <v>4.3942579999999971</v>
      </c>
      <c r="K2634" s="17" t="s">
        <v>47</v>
      </c>
      <c r="L2634" s="17" t="s">
        <v>53</v>
      </c>
      <c r="M2634" s="17" t="s">
        <v>46</v>
      </c>
    </row>
    <row r="2635" spans="1:13" ht="13.5" x14ac:dyDescent="0.25">
      <c r="A2635" s="3">
        <v>45845</v>
      </c>
      <c r="B2635" s="2">
        <v>5.98</v>
      </c>
      <c r="C2635" s="2">
        <v>68.547470781735498</v>
      </c>
      <c r="D2635" s="2">
        <v>-0.15153441004694113</v>
      </c>
      <c r="E2635" s="2">
        <v>-4.2728851489583343E-28</v>
      </c>
      <c r="F2635" s="2">
        <v>5.992</v>
      </c>
      <c r="G2635" s="2">
        <v>6.0070000000000006</v>
      </c>
      <c r="H2635" s="2">
        <v>5.7946550000000006</v>
      </c>
      <c r="I2635" s="2">
        <v>5.2733600000000003</v>
      </c>
      <c r="J2635" s="2">
        <v>4.4058669999999971</v>
      </c>
      <c r="K2635" s="17" t="s">
        <v>47</v>
      </c>
      <c r="L2635" s="17" t="s">
        <v>53</v>
      </c>
      <c r="M2635" s="17" t="s">
        <v>46</v>
      </c>
    </row>
    <row r="2636" spans="1:13" ht="13.5" x14ac:dyDescent="0.25">
      <c r="A2636" s="3">
        <v>45846</v>
      </c>
      <c r="B2636" s="2">
        <v>5.97</v>
      </c>
      <c r="C2636" s="2">
        <v>67.695002016604917</v>
      </c>
      <c r="D2636" s="2">
        <v>-0.11902410232932592</v>
      </c>
      <c r="E2636" s="2">
        <v>-3.4183081191666677E-28</v>
      </c>
      <c r="F2636" s="2">
        <v>5.9859999999999998</v>
      </c>
      <c r="G2636" s="2">
        <v>6.0150000000000006</v>
      </c>
      <c r="H2636" s="2">
        <v>5.8143250000000002</v>
      </c>
      <c r="I2636" s="2">
        <v>5.2987200000000003</v>
      </c>
      <c r="J2636" s="2">
        <v>4.417567499999997</v>
      </c>
      <c r="K2636" s="17" t="s">
        <v>47</v>
      </c>
      <c r="L2636" s="17" t="s">
        <v>53</v>
      </c>
      <c r="M2636" s="17" t="s">
        <v>46</v>
      </c>
    </row>
    <row r="2637" spans="1:13" ht="13.5" x14ac:dyDescent="0.25">
      <c r="A2637" s="3">
        <v>45847</v>
      </c>
      <c r="B2637" s="2">
        <v>5.97</v>
      </c>
      <c r="C2637" s="2">
        <v>67.695002016604917</v>
      </c>
      <c r="D2637" s="2">
        <v>-9.1569882865902841E-2</v>
      </c>
      <c r="E2637" s="2">
        <v>-2.7346464953333343E-28</v>
      </c>
      <c r="F2637" s="2">
        <v>5.9799999999999995</v>
      </c>
      <c r="G2637" s="2">
        <v>6.0220000000000002</v>
      </c>
      <c r="H2637" s="2">
        <v>5.84152</v>
      </c>
      <c r="I2637" s="2">
        <v>5.3250199999999994</v>
      </c>
      <c r="J2637" s="2">
        <v>4.429126499999998</v>
      </c>
      <c r="K2637" s="17" t="s">
        <v>47</v>
      </c>
      <c r="L2637" s="17" t="s">
        <v>53</v>
      </c>
      <c r="M2637" s="17" t="s">
        <v>46</v>
      </c>
    </row>
    <row r="2638" spans="1:13" ht="13.5" x14ac:dyDescent="0.25">
      <c r="A2638" s="3">
        <v>45848</v>
      </c>
      <c r="B2638" s="2">
        <v>5.96</v>
      </c>
      <c r="C2638" s="2">
        <v>66.732517141579905</v>
      </c>
      <c r="D2638" s="2">
        <v>-2.5996692313468017E-2</v>
      </c>
      <c r="E2638" s="2">
        <v>-2.1877171962666674E-28</v>
      </c>
      <c r="F2638" s="2">
        <v>5.9719999999999995</v>
      </c>
      <c r="G2638" s="2">
        <v>6.0000000000000009</v>
      </c>
      <c r="H2638" s="2">
        <v>5.8630399999999998</v>
      </c>
      <c r="I2638" s="2">
        <v>5.3503679999999987</v>
      </c>
      <c r="J2638" s="2">
        <v>4.4406354999999982</v>
      </c>
      <c r="K2638" s="17" t="s">
        <v>47</v>
      </c>
      <c r="L2638" s="17" t="s">
        <v>53</v>
      </c>
      <c r="M2638" s="17" t="s">
        <v>46</v>
      </c>
    </row>
    <row r="2639" spans="1:13" ht="13.5" x14ac:dyDescent="0.25">
      <c r="A2639" s="3">
        <v>45849</v>
      </c>
      <c r="B2639" s="2">
        <v>5.96</v>
      </c>
      <c r="C2639" s="2">
        <v>66.732517141579905</v>
      </c>
      <c r="D2639" s="2">
        <v>2.2027849484747009E-2</v>
      </c>
      <c r="E2639" s="2">
        <v>-1.750173757013334E-28</v>
      </c>
      <c r="F2639" s="2">
        <v>5.968</v>
      </c>
      <c r="G2639" s="2">
        <v>5.9820000000000002</v>
      </c>
      <c r="H2639" s="2">
        <v>5.878919999999999</v>
      </c>
      <c r="I2639" s="2">
        <v>5.3757159999999988</v>
      </c>
      <c r="J2639" s="2">
        <v>4.4520974999999989</v>
      </c>
      <c r="K2639" s="17" t="s">
        <v>47</v>
      </c>
      <c r="L2639" s="17" t="s">
        <v>53</v>
      </c>
      <c r="M2639" s="17" t="s">
        <v>46</v>
      </c>
    </row>
    <row r="2640" spans="1:13" ht="13.5" x14ac:dyDescent="0.25">
      <c r="A2640" s="3">
        <v>45852</v>
      </c>
      <c r="B2640" s="2">
        <v>5.95</v>
      </c>
      <c r="C2640" s="2">
        <v>65.649983759108125</v>
      </c>
      <c r="D2640" s="2">
        <v>4.0656446625972897E-2</v>
      </c>
      <c r="E2640" s="2">
        <v>-1.4001390056106673E-28</v>
      </c>
      <c r="F2640" s="2">
        <v>5.9619999999999997</v>
      </c>
      <c r="G2640" s="2">
        <v>5.9770000000000003</v>
      </c>
      <c r="H2640" s="2">
        <v>5.8975900000000001</v>
      </c>
      <c r="I2640" s="2">
        <v>5.4010519999999973</v>
      </c>
      <c r="J2640" s="2">
        <v>4.4634154999999991</v>
      </c>
      <c r="K2640" s="17" t="s">
        <v>47</v>
      </c>
      <c r="L2640" s="17" t="s">
        <v>53</v>
      </c>
      <c r="M2640" s="17" t="s">
        <v>46</v>
      </c>
    </row>
    <row r="2641" spans="1:13" ht="13.5" x14ac:dyDescent="0.25">
      <c r="A2641" s="3">
        <v>45853</v>
      </c>
      <c r="B2641" s="2">
        <v>5.99</v>
      </c>
      <c r="C2641" s="2">
        <v>67.893558969741918</v>
      </c>
      <c r="D2641" s="2">
        <v>5.2395017644016662E-2</v>
      </c>
      <c r="E2641" s="2">
        <v>-1.1201112044885339E-28</v>
      </c>
      <c r="F2641" s="2">
        <v>5.9659999999999993</v>
      </c>
      <c r="G2641" s="2">
        <v>5.9760000000000009</v>
      </c>
      <c r="H2641" s="2">
        <v>5.9182599999999992</v>
      </c>
      <c r="I2641" s="2">
        <v>5.427751999999999</v>
      </c>
      <c r="J2641" s="2">
        <v>4.4749334999999988</v>
      </c>
      <c r="K2641" s="17" t="s">
        <v>47</v>
      </c>
      <c r="L2641" s="17" t="s">
        <v>53</v>
      </c>
      <c r="M2641" s="17" t="s">
        <v>54</v>
      </c>
    </row>
    <row r="2642" spans="1:13" ht="13.5" x14ac:dyDescent="0.25">
      <c r="A2642" s="3">
        <v>45854</v>
      </c>
      <c r="B2642" s="2">
        <v>5.99</v>
      </c>
      <c r="C2642" s="2">
        <v>67.893558969741918</v>
      </c>
      <c r="D2642" s="2">
        <v>6.1108769665059626E-2</v>
      </c>
      <c r="E2642" s="2">
        <v>-8.9608896359082711E-29</v>
      </c>
      <c r="F2642" s="2">
        <v>5.9700000000000006</v>
      </c>
      <c r="G2642" s="2">
        <v>5.9750000000000005</v>
      </c>
      <c r="H2642" s="2">
        <v>5.9389299999999992</v>
      </c>
      <c r="I2642" s="2">
        <v>5.4544519999999999</v>
      </c>
      <c r="J2642" s="2">
        <v>4.4864514999999985</v>
      </c>
      <c r="K2642" s="17" t="s">
        <v>47</v>
      </c>
      <c r="L2642" s="17" t="s">
        <v>53</v>
      </c>
      <c r="M2642" s="17" t="s">
        <v>54</v>
      </c>
    </row>
    <row r="2643" spans="1:13" ht="13.5" x14ac:dyDescent="0.25">
      <c r="A2643" s="3">
        <v>45855</v>
      </c>
      <c r="B2643" s="2">
        <v>6</v>
      </c>
      <c r="C2643" s="2">
        <v>68.490274958821388</v>
      </c>
      <c r="D2643" s="2">
        <v>6.6612606494478754E-2</v>
      </c>
      <c r="E2643" s="2">
        <v>-7.1687117087266175E-29</v>
      </c>
      <c r="F2643" s="2">
        <v>5.9779999999999998</v>
      </c>
      <c r="G2643" s="2">
        <v>5.9750000000000005</v>
      </c>
      <c r="H2643" s="2">
        <v>5.9624499999999987</v>
      </c>
      <c r="I2643" s="2">
        <v>5.4813520000000002</v>
      </c>
      <c r="J2643" s="2">
        <v>4.4980194999999981</v>
      </c>
      <c r="K2643" s="17" t="s">
        <v>50</v>
      </c>
      <c r="L2643" s="17" t="s">
        <v>53</v>
      </c>
      <c r="M2643" s="17" t="s">
        <v>51</v>
      </c>
    </row>
    <row r="2644" spans="1:13" ht="13.5" x14ac:dyDescent="0.25">
      <c r="A2644" s="3">
        <v>45856</v>
      </c>
      <c r="B2644" s="2">
        <v>6</v>
      </c>
      <c r="C2644" s="2">
        <v>68.490274958821388</v>
      </c>
      <c r="D2644" s="2">
        <v>6.7088688266879082E-2</v>
      </c>
      <c r="E2644" s="2">
        <v>-5.734969366981294E-29</v>
      </c>
      <c r="F2644" s="2">
        <v>5.9859999999999998</v>
      </c>
      <c r="G2644" s="2">
        <v>5.9770000000000003</v>
      </c>
      <c r="H2644" s="2">
        <v>5.9854999999999992</v>
      </c>
      <c r="I2644" s="2">
        <v>5.508627999999999</v>
      </c>
      <c r="J2644" s="2">
        <v>4.5096814999999983</v>
      </c>
      <c r="K2644" s="17" t="s">
        <v>50</v>
      </c>
      <c r="L2644" s="17" t="s">
        <v>53</v>
      </c>
      <c r="M2644" s="17" t="s">
        <v>51</v>
      </c>
    </row>
    <row r="2645" spans="1:13" ht="13.5" x14ac:dyDescent="0.25">
      <c r="A2645" s="3">
        <v>45859</v>
      </c>
      <c r="B2645" s="2">
        <v>6</v>
      </c>
      <c r="C2645" s="2">
        <v>68.490274958821388</v>
      </c>
      <c r="D2645" s="2">
        <v>6.6469223122555654E-2</v>
      </c>
      <c r="E2645" s="2">
        <v>-4.5879754935850357E-29</v>
      </c>
      <c r="F2645" s="2">
        <v>5.9960000000000004</v>
      </c>
      <c r="G2645" s="2">
        <v>5.9790000000000001</v>
      </c>
      <c r="H2645" s="2">
        <v>5.9929999999999994</v>
      </c>
      <c r="I2645" s="2">
        <v>5.5364680000000002</v>
      </c>
      <c r="J2645" s="2">
        <v>4.5213434999999986</v>
      </c>
      <c r="K2645" s="17" t="s">
        <v>50</v>
      </c>
      <c r="L2645" s="17" t="s">
        <v>53</v>
      </c>
      <c r="M2645" s="17" t="s">
        <v>51</v>
      </c>
    </row>
    <row r="2646" spans="1:13" ht="13.5" x14ac:dyDescent="0.25">
      <c r="A2646" s="3">
        <v>45860</v>
      </c>
      <c r="B2646" s="2">
        <v>5.99</v>
      </c>
      <c r="C2646" s="2">
        <v>66.93648447480831</v>
      </c>
      <c r="D2646" s="2">
        <v>6.420076213344128E-2</v>
      </c>
      <c r="E2646" s="2">
        <v>-3.6703803948680288E-29</v>
      </c>
      <c r="F2646" s="2">
        <v>5.9960000000000004</v>
      </c>
      <c r="G2646" s="2">
        <v>5.9809999999999999</v>
      </c>
      <c r="H2646" s="2">
        <v>5.9979999999999993</v>
      </c>
      <c r="I2646" s="2">
        <v>5.5637319999999999</v>
      </c>
      <c r="J2646" s="2">
        <v>4.5322504999999982</v>
      </c>
      <c r="K2646" s="17" t="s">
        <v>50</v>
      </c>
      <c r="L2646" s="17" t="s">
        <v>53</v>
      </c>
      <c r="M2646" s="17" t="s">
        <v>53</v>
      </c>
    </row>
    <row r="2647" spans="1:13" ht="13.5" x14ac:dyDescent="0.25">
      <c r="A2647" s="3">
        <v>45861</v>
      </c>
      <c r="B2647" s="2">
        <v>6</v>
      </c>
      <c r="C2647" s="2">
        <v>67.725007502812858</v>
      </c>
      <c r="D2647" s="2">
        <v>6.0723184297144073E-2</v>
      </c>
      <c r="E2647" s="2">
        <v>-2.936304315894423E-29</v>
      </c>
      <c r="F2647" s="2">
        <v>5.9980000000000002</v>
      </c>
      <c r="G2647" s="2">
        <v>5.984</v>
      </c>
      <c r="H2647" s="2">
        <v>6.0029999999999983</v>
      </c>
      <c r="I2647" s="2">
        <v>5.5896920000000003</v>
      </c>
      <c r="J2647" s="2">
        <v>4.5434424999999985</v>
      </c>
      <c r="K2647" s="17" t="s">
        <v>50</v>
      </c>
      <c r="L2647" s="17" t="s">
        <v>53</v>
      </c>
      <c r="M2647" s="17" t="s">
        <v>51</v>
      </c>
    </row>
    <row r="2648" spans="1:13" ht="13.5" x14ac:dyDescent="0.25">
      <c r="A2648" s="3">
        <v>45862</v>
      </c>
      <c r="B2648" s="2">
        <v>6</v>
      </c>
      <c r="C2648" s="2">
        <v>67.725007502812844</v>
      </c>
      <c r="D2648" s="2">
        <v>5.5426242296658046E-2</v>
      </c>
      <c r="E2648" s="2">
        <v>-2.3490434527155386E-29</v>
      </c>
      <c r="F2648" s="2">
        <v>5.9980000000000002</v>
      </c>
      <c r="G2648" s="2">
        <v>5.9880000000000004</v>
      </c>
      <c r="H2648" s="2">
        <v>5.9939999999999998</v>
      </c>
      <c r="I2648" s="2">
        <v>5.6156519999999999</v>
      </c>
      <c r="J2648" s="2">
        <v>4.5546814999999992</v>
      </c>
      <c r="K2648" s="17" t="s">
        <v>50</v>
      </c>
      <c r="L2648" s="17" t="s">
        <v>53</v>
      </c>
      <c r="M2648" s="17" t="s">
        <v>53</v>
      </c>
    </row>
    <row r="2649" spans="1:13" ht="13.5" x14ac:dyDescent="0.25">
      <c r="A2649" s="3">
        <v>45866</v>
      </c>
      <c r="B2649" s="2">
        <v>6</v>
      </c>
      <c r="C2649" s="2">
        <v>67.725007502812858</v>
      </c>
      <c r="D2649" s="2">
        <v>5.0188737968110075E-2</v>
      </c>
      <c r="E2649" s="2">
        <v>-1.8792347621724309E-29</v>
      </c>
      <c r="F2649" s="2">
        <v>5.9980000000000002</v>
      </c>
      <c r="G2649" s="2">
        <v>5.992</v>
      </c>
      <c r="H2649" s="2">
        <v>5.9869999999999992</v>
      </c>
      <c r="I2649" s="2">
        <v>5.642739999999999</v>
      </c>
      <c r="J2649" s="2">
        <v>4.5660144999999988</v>
      </c>
      <c r="K2649" s="17" t="s">
        <v>50</v>
      </c>
      <c r="L2649" s="17" t="s">
        <v>53</v>
      </c>
      <c r="M2649" s="17" t="s">
        <v>53</v>
      </c>
    </row>
    <row r="2650" spans="1:13" ht="13.5" x14ac:dyDescent="0.25">
      <c r="A2650" s="3">
        <v>45867</v>
      </c>
      <c r="B2650" s="2">
        <v>6</v>
      </c>
      <c r="C2650" s="2">
        <v>67.725007502812858</v>
      </c>
      <c r="D2650" s="2">
        <v>4.3519026736706046E-2</v>
      </c>
      <c r="E2650" s="2">
        <v>-1.5033878097379449E-29</v>
      </c>
      <c r="F2650" s="2">
        <v>5.9980000000000002</v>
      </c>
      <c r="G2650" s="2">
        <v>5.9969999999999999</v>
      </c>
      <c r="H2650" s="2">
        <v>5.9870000000000001</v>
      </c>
      <c r="I2650" s="2">
        <v>5.6670079999999992</v>
      </c>
      <c r="J2650" s="2">
        <v>4.5773474999999983</v>
      </c>
      <c r="K2650" s="17" t="s">
        <v>50</v>
      </c>
      <c r="L2650" s="17" t="s">
        <v>53</v>
      </c>
      <c r="M2650" s="17" t="s">
        <v>53</v>
      </c>
    </row>
    <row r="2651" spans="1:13" ht="13.5" x14ac:dyDescent="0.25">
      <c r="A2651" s="3">
        <v>45868</v>
      </c>
      <c r="B2651" s="2">
        <v>6</v>
      </c>
      <c r="C2651" s="2">
        <v>67.725007502812858</v>
      </c>
      <c r="D2651" s="2">
        <v>4.3381571763535298E-2</v>
      </c>
      <c r="E2651" s="2">
        <v>-1.2027102477903559E-29</v>
      </c>
      <c r="F2651" s="2">
        <v>6</v>
      </c>
      <c r="G2651" s="2">
        <v>5.9980000000000002</v>
      </c>
      <c r="H2651" s="2">
        <v>5.9870000000000001</v>
      </c>
      <c r="I2651" s="2">
        <v>5.6910879999999997</v>
      </c>
      <c r="J2651" s="2">
        <v>4.5886804999999979</v>
      </c>
      <c r="K2651" s="17" t="s">
        <v>50</v>
      </c>
      <c r="L2651" s="17" t="s">
        <v>53</v>
      </c>
      <c r="M2651" s="17" t="s">
        <v>51</v>
      </c>
    </row>
    <row r="2652" spans="1:13" ht="13.5" x14ac:dyDescent="0.25">
      <c r="A2652" s="3">
        <v>45869</v>
      </c>
      <c r="B2652" s="2">
        <v>6</v>
      </c>
      <c r="C2652" s="2">
        <v>67.725007502812858</v>
      </c>
      <c r="D2652" s="2">
        <v>4.26655421205826E-2</v>
      </c>
      <c r="E2652" s="2">
        <v>-9.6216819823228486E-30</v>
      </c>
      <c r="F2652" s="2">
        <v>6</v>
      </c>
      <c r="G2652" s="2">
        <v>5.9990000000000006</v>
      </c>
      <c r="H2652" s="2">
        <v>5.9870000000000001</v>
      </c>
      <c r="I2652" s="2">
        <v>5.712909999999999</v>
      </c>
      <c r="J2652" s="2">
        <v>4.6000134999999984</v>
      </c>
      <c r="K2652" s="17" t="s">
        <v>53</v>
      </c>
      <c r="L2652" s="17" t="s">
        <v>53</v>
      </c>
      <c r="M2652" s="17" t="s">
        <v>53</v>
      </c>
    </row>
    <row r="2653" spans="1:13" ht="13.5" x14ac:dyDescent="0.25">
      <c r="A2653" s="3">
        <v>45870</v>
      </c>
      <c r="B2653" s="2">
        <v>5.99</v>
      </c>
      <c r="C2653" s="2">
        <v>65.295831893401285</v>
      </c>
      <c r="D2653" s="2">
        <v>4.3783575396099117E-2</v>
      </c>
      <c r="E2653" s="2">
        <v>-7.6973455858582792E-30</v>
      </c>
      <c r="F2653" s="2">
        <v>5.9980000000000002</v>
      </c>
      <c r="G2653" s="2">
        <v>5.9980000000000002</v>
      </c>
      <c r="H2653" s="2">
        <v>5.9864999999999995</v>
      </c>
      <c r="I2653" s="2">
        <v>5.7313339999999995</v>
      </c>
      <c r="J2653" s="2">
        <v>4.6112964999999981</v>
      </c>
      <c r="K2653" s="17" t="s">
        <v>47</v>
      </c>
      <c r="L2653" s="17" t="s">
        <v>53</v>
      </c>
      <c r="M2653" s="17" t="s">
        <v>46</v>
      </c>
    </row>
    <row r="2654" spans="1:13" ht="13.5" x14ac:dyDescent="0.25">
      <c r="A2654" s="3">
        <v>45873</v>
      </c>
      <c r="B2654" s="2">
        <v>5.99</v>
      </c>
      <c r="C2654" s="2">
        <v>65.295831893401271</v>
      </c>
      <c r="D2654" s="2">
        <v>4.4274529382374084E-2</v>
      </c>
      <c r="E2654" s="2">
        <v>-6.1578764686866239E-30</v>
      </c>
      <c r="F2654" s="2">
        <v>5.9960000000000004</v>
      </c>
      <c r="G2654" s="2">
        <v>5.9970000000000008</v>
      </c>
      <c r="H2654" s="2">
        <v>5.9870000000000001</v>
      </c>
      <c r="I2654" s="2">
        <v>5.7488180000000009</v>
      </c>
      <c r="J2654" s="2">
        <v>4.6225794999999987</v>
      </c>
      <c r="K2654" s="17" t="s">
        <v>47</v>
      </c>
      <c r="L2654" s="17" t="s">
        <v>53</v>
      </c>
      <c r="M2654" s="17" t="s">
        <v>46</v>
      </c>
    </row>
    <row r="2655" spans="1:13" ht="13.5" x14ac:dyDescent="0.25">
      <c r="A2655" s="3">
        <v>45874</v>
      </c>
      <c r="B2655" s="2">
        <v>5.97</v>
      </c>
      <c r="C2655" s="2">
        <v>60.280645200537556</v>
      </c>
      <c r="D2655" s="2">
        <v>4.5750068495467922E-2</v>
      </c>
      <c r="E2655" s="2">
        <v>-4.9263011749492996E-30</v>
      </c>
      <c r="F2655" s="2">
        <v>5.99</v>
      </c>
      <c r="G2655" s="2">
        <v>5.9940000000000007</v>
      </c>
      <c r="H2655" s="2">
        <v>5.9864999999999995</v>
      </c>
      <c r="I2655" s="2">
        <v>5.7666540000000008</v>
      </c>
      <c r="J2655" s="2">
        <v>4.6337624999999987</v>
      </c>
      <c r="K2655" s="17" t="s">
        <v>47</v>
      </c>
      <c r="L2655" s="17" t="s">
        <v>53</v>
      </c>
      <c r="M2655" s="17" t="s">
        <v>46</v>
      </c>
    </row>
    <row r="2656" spans="1:13" ht="13.5" x14ac:dyDescent="0.25">
      <c r="A2656" s="3">
        <v>45875</v>
      </c>
      <c r="B2656" s="2">
        <v>5.99</v>
      </c>
      <c r="C2656" s="2">
        <v>63.31505479739706</v>
      </c>
      <c r="D2656" s="2">
        <v>4.3706686678143036E-2</v>
      </c>
      <c r="E2656" s="2">
        <v>-3.9410409399594399E-30</v>
      </c>
      <c r="F2656" s="2">
        <v>5.9879999999999995</v>
      </c>
      <c r="G2656" s="2">
        <v>5.9940000000000007</v>
      </c>
      <c r="H2656" s="2">
        <v>5.9874999999999989</v>
      </c>
      <c r="I2656" s="2">
        <v>5.7848900000000016</v>
      </c>
      <c r="J2656" s="2">
        <v>4.6450454999999984</v>
      </c>
      <c r="K2656" s="17" t="s">
        <v>47</v>
      </c>
      <c r="L2656" s="17" t="s">
        <v>53</v>
      </c>
      <c r="M2656" s="17" t="s">
        <v>46</v>
      </c>
    </row>
    <row r="2657" spans="1:13" ht="13.5" x14ac:dyDescent="0.25">
      <c r="A2657" s="3">
        <v>45876</v>
      </c>
      <c r="B2657" s="2">
        <v>5.99</v>
      </c>
      <c r="C2657" s="2">
        <v>63.31505479739706</v>
      </c>
      <c r="D2657" s="2">
        <v>4.3146126146869967E-2</v>
      </c>
      <c r="E2657" s="2">
        <v>-3.152832751967552E-30</v>
      </c>
      <c r="F2657" s="2">
        <v>5.9859999999999998</v>
      </c>
      <c r="G2657" s="2">
        <v>5.9930000000000003</v>
      </c>
      <c r="H2657" s="2">
        <v>5.9884999999999993</v>
      </c>
      <c r="I2657" s="2">
        <v>5.8046320000000016</v>
      </c>
      <c r="J2657" s="2">
        <v>4.6563284999999981</v>
      </c>
      <c r="K2657" s="17" t="s">
        <v>47</v>
      </c>
      <c r="L2657" s="17" t="s">
        <v>53</v>
      </c>
      <c r="M2657" s="17" t="s">
        <v>46</v>
      </c>
    </row>
    <row r="2658" spans="1:13" ht="13.5" x14ac:dyDescent="0.25">
      <c r="A2658" s="3">
        <v>45877</v>
      </c>
      <c r="B2658" s="2">
        <v>5.99</v>
      </c>
      <c r="C2658" s="2">
        <v>63.31505479739706</v>
      </c>
      <c r="D2658" s="2">
        <v>4.2329206914141437E-2</v>
      </c>
      <c r="E2658" s="2">
        <v>-2.5222662015740417E-30</v>
      </c>
      <c r="F2658" s="2">
        <v>5.9860000000000015</v>
      </c>
      <c r="G2658" s="2">
        <v>5.9920000000000009</v>
      </c>
      <c r="H2658" s="2">
        <v>5.9899999999999984</v>
      </c>
      <c r="I2658" s="2">
        <v>5.8228680000000024</v>
      </c>
      <c r="J2658" s="2">
        <v>4.6676114999999987</v>
      </c>
      <c r="K2658" s="17" t="s">
        <v>47</v>
      </c>
      <c r="L2658" s="17" t="s">
        <v>53</v>
      </c>
      <c r="M2658" s="17" t="s">
        <v>53</v>
      </c>
    </row>
    <row r="2659" spans="1:13" ht="13.5" x14ac:dyDescent="0.25">
      <c r="A2659" s="3">
        <v>45880</v>
      </c>
      <c r="B2659" s="2">
        <v>5.91</v>
      </c>
      <c r="C2659" s="2">
        <v>45.825076863585544</v>
      </c>
      <c r="D2659" s="2">
        <v>4.7246672393751687E-2</v>
      </c>
      <c r="E2659" s="2">
        <v>-2.0178129612592336E-30</v>
      </c>
      <c r="F2659" s="2">
        <v>5.9700000000000006</v>
      </c>
      <c r="G2659" s="2">
        <v>5.9830000000000014</v>
      </c>
      <c r="H2659" s="2">
        <v>5.9874999999999989</v>
      </c>
      <c r="I2659" s="2">
        <v>5.8396920000000021</v>
      </c>
      <c r="J2659" s="2">
        <v>4.678447499999999</v>
      </c>
      <c r="K2659" s="17" t="s">
        <v>47</v>
      </c>
      <c r="L2659" s="17" t="s">
        <v>53</v>
      </c>
      <c r="M2659" s="17" t="s">
        <v>46</v>
      </c>
    </row>
    <row r="2660" spans="1:13" ht="13.5" x14ac:dyDescent="0.25">
      <c r="A2660" s="3">
        <v>45881</v>
      </c>
      <c r="B2660" s="2">
        <v>5.98</v>
      </c>
      <c r="C2660" s="2">
        <v>57.014281184191425</v>
      </c>
      <c r="D2660" s="2">
        <v>4.6401419736537441E-2</v>
      </c>
      <c r="E2660" s="2">
        <v>-1.6142503690073871E-30</v>
      </c>
      <c r="F2660" s="2">
        <v>5.9719999999999995</v>
      </c>
      <c r="G2660" s="2">
        <v>5.9810000000000016</v>
      </c>
      <c r="H2660" s="2">
        <v>5.988999999999999</v>
      </c>
      <c r="I2660" s="2">
        <v>5.8569760000000031</v>
      </c>
      <c r="J2660" s="2">
        <v>4.6896804999999988</v>
      </c>
      <c r="K2660" s="17" t="s">
        <v>50</v>
      </c>
      <c r="L2660" s="17" t="s">
        <v>53</v>
      </c>
      <c r="M2660" s="17" t="s">
        <v>51</v>
      </c>
    </row>
    <row r="2661" spans="1:13" ht="13.5" x14ac:dyDescent="0.25">
      <c r="A2661" s="3">
        <v>45883</v>
      </c>
      <c r="B2661" s="2">
        <v>5.97</v>
      </c>
      <c r="C2661" s="2">
        <v>55.258436345318955</v>
      </c>
      <c r="D2661" s="2">
        <v>4.6179054609244652E-2</v>
      </c>
      <c r="E2661" s="2">
        <v>-1.2914002952059096E-30</v>
      </c>
      <c r="F2661" s="2">
        <v>5.968</v>
      </c>
      <c r="G2661" s="2">
        <v>5.9779999999999998</v>
      </c>
      <c r="H2661" s="2">
        <v>5.9879999999999987</v>
      </c>
      <c r="I2661" s="2">
        <v>5.8727440000000035</v>
      </c>
      <c r="J2661" s="2">
        <v>4.7007224999999995</v>
      </c>
      <c r="K2661" s="17" t="s">
        <v>47</v>
      </c>
      <c r="L2661" s="17" t="s">
        <v>53</v>
      </c>
      <c r="M2661" s="17" t="s">
        <v>46</v>
      </c>
    </row>
    <row r="2662" spans="1:13" ht="13.5" x14ac:dyDescent="0.25">
      <c r="A2662" s="3">
        <v>45884</v>
      </c>
      <c r="B2662" s="2">
        <v>5.93</v>
      </c>
      <c r="C2662" s="2">
        <v>48.78633445735673</v>
      </c>
      <c r="D2662" s="2">
        <v>4.8783423189179942E-2</v>
      </c>
      <c r="E2662" s="2">
        <v>-1.0331202361647277E-30</v>
      </c>
      <c r="F2662" s="2">
        <v>5.9560000000000004</v>
      </c>
      <c r="G2662" s="2">
        <v>5.9710000000000001</v>
      </c>
      <c r="H2662" s="2">
        <v>5.9849999999999994</v>
      </c>
      <c r="I2662" s="2">
        <v>5.8845140000000029</v>
      </c>
      <c r="J2662" s="2">
        <v>4.7113294999999997</v>
      </c>
      <c r="K2662" s="17" t="s">
        <v>47</v>
      </c>
      <c r="L2662" s="17" t="s">
        <v>53</v>
      </c>
      <c r="M2662" s="17" t="s">
        <v>46</v>
      </c>
    </row>
    <row r="2663" spans="1:13" ht="13.5" x14ac:dyDescent="0.25">
      <c r="A2663" s="3">
        <v>45887</v>
      </c>
      <c r="B2663" s="2">
        <v>5.99</v>
      </c>
      <c r="C2663" s="2">
        <v>56.934379254611024</v>
      </c>
      <c r="D2663" s="2">
        <v>4.50827612710194E-2</v>
      </c>
      <c r="E2663" s="2">
        <v>-8.2649618893178221E-31</v>
      </c>
      <c r="F2663" s="2">
        <v>5.9560000000000004</v>
      </c>
      <c r="G2663" s="2">
        <v>5.971000000000001</v>
      </c>
      <c r="H2663" s="2">
        <v>5.9844999999999988</v>
      </c>
      <c r="I2663" s="2">
        <v>5.8931580000000032</v>
      </c>
      <c r="J2663" s="2">
        <v>4.721813</v>
      </c>
      <c r="K2663" s="17" t="s">
        <v>50</v>
      </c>
      <c r="L2663" s="17" t="s">
        <v>53</v>
      </c>
      <c r="M2663" s="17" t="s">
        <v>53</v>
      </c>
    </row>
    <row r="2664" spans="1:13" ht="13.5" x14ac:dyDescent="0.25">
      <c r="A2664" s="3">
        <v>45888</v>
      </c>
      <c r="B2664" s="2">
        <v>5.98</v>
      </c>
      <c r="C2664" s="2">
        <v>55.353686262110301</v>
      </c>
      <c r="D2664" s="2">
        <v>4.2410359354841276E-2</v>
      </c>
      <c r="E2664" s="2">
        <v>-6.611969511454258E-31</v>
      </c>
      <c r="F2664" s="2">
        <v>5.97</v>
      </c>
      <c r="G2664" s="2">
        <v>5.9700000000000006</v>
      </c>
      <c r="H2664" s="2">
        <v>5.9834999999999994</v>
      </c>
      <c r="I2664" s="2">
        <v>5.8999100000000047</v>
      </c>
      <c r="J2664" s="2">
        <v>4.7322465000000005</v>
      </c>
      <c r="K2664" s="17" t="s">
        <v>47</v>
      </c>
      <c r="L2664" s="17" t="s">
        <v>53</v>
      </c>
      <c r="M2664" s="17" t="s">
        <v>54</v>
      </c>
    </row>
    <row r="2665" spans="1:13" ht="13.5" x14ac:dyDescent="0.25">
      <c r="A2665" s="3">
        <v>45889</v>
      </c>
      <c r="B2665" s="2">
        <v>5.95</v>
      </c>
      <c r="C2665" s="2">
        <v>50.797309902834684</v>
      </c>
      <c r="D2665" s="2">
        <v>3.9092547490543694E-2</v>
      </c>
      <c r="E2665" s="2">
        <v>-5.2895756091634071E-31</v>
      </c>
      <c r="F2665" s="2">
        <v>5.9640000000000004</v>
      </c>
      <c r="G2665" s="2">
        <v>5.9680000000000009</v>
      </c>
      <c r="H2665" s="2">
        <v>5.9809999999999999</v>
      </c>
      <c r="I2665" s="2">
        <v>5.906062000000003</v>
      </c>
      <c r="J2665" s="2">
        <v>4.7425770000000007</v>
      </c>
      <c r="K2665" s="17" t="s">
        <v>47</v>
      </c>
      <c r="L2665" s="17" t="s">
        <v>53</v>
      </c>
      <c r="M2665" s="17" t="s">
        <v>46</v>
      </c>
    </row>
    <row r="2666" spans="1:13" ht="13.5" x14ac:dyDescent="0.25">
      <c r="A2666" s="3">
        <v>45890</v>
      </c>
      <c r="B2666" s="2">
        <v>5.95</v>
      </c>
      <c r="C2666" s="2">
        <v>50.797309902834684</v>
      </c>
      <c r="D2666" s="2">
        <v>3.9352466428880462E-2</v>
      </c>
      <c r="E2666" s="2">
        <v>-4.2316604873307259E-31</v>
      </c>
      <c r="F2666" s="2">
        <v>5.9599999999999991</v>
      </c>
      <c r="G2666" s="2">
        <v>5.9640000000000004</v>
      </c>
      <c r="H2666" s="2">
        <v>5.979000000000001</v>
      </c>
      <c r="I2666" s="2">
        <v>5.9135300000000015</v>
      </c>
      <c r="J2666" s="2">
        <v>4.7528605000000006</v>
      </c>
      <c r="K2666" s="17" t="s">
        <v>47</v>
      </c>
      <c r="L2666" s="17" t="s">
        <v>53</v>
      </c>
      <c r="M2666" s="17" t="s">
        <v>46</v>
      </c>
    </row>
    <row r="2667" spans="1:13" ht="13.5" x14ac:dyDescent="0.25">
      <c r="A2667" s="3">
        <v>45891</v>
      </c>
      <c r="B2667" s="2">
        <v>5.98</v>
      </c>
      <c r="C2667" s="2">
        <v>55.085093951507282</v>
      </c>
      <c r="D2667" s="2">
        <v>3.7341263700467309E-2</v>
      </c>
      <c r="E2667" s="2">
        <v>-3.3853283898645807E-31</v>
      </c>
      <c r="F2667" s="2">
        <v>5.9700000000000006</v>
      </c>
      <c r="G2667" s="2">
        <v>5.963000000000001</v>
      </c>
      <c r="H2667" s="2">
        <v>5.9780000000000006</v>
      </c>
      <c r="I2667" s="2">
        <v>5.9246080000000019</v>
      </c>
      <c r="J2667" s="2">
        <v>4.7633885000000014</v>
      </c>
      <c r="K2667" s="17" t="s">
        <v>50</v>
      </c>
      <c r="L2667" s="17" t="s">
        <v>53</v>
      </c>
      <c r="M2667" s="17" t="s">
        <v>51</v>
      </c>
    </row>
    <row r="2668" spans="1:13" ht="13.5" x14ac:dyDescent="0.25">
      <c r="A2668" s="3">
        <v>45894</v>
      </c>
      <c r="B2668" s="2">
        <v>5.97</v>
      </c>
      <c r="C2668" s="2">
        <v>53.414142821592556</v>
      </c>
      <c r="D2668" s="2">
        <v>3.6194694455123688E-2</v>
      </c>
      <c r="E2668" s="2">
        <v>-2.7082627118916648E-31</v>
      </c>
      <c r="F2668" s="2">
        <v>5.9659999999999993</v>
      </c>
      <c r="G2668" s="2">
        <v>5.9610000000000012</v>
      </c>
      <c r="H2668" s="2">
        <v>5.9765000000000006</v>
      </c>
      <c r="I2668" s="2">
        <v>5.933416000000002</v>
      </c>
      <c r="J2668" s="2">
        <v>4.773772000000001</v>
      </c>
      <c r="K2668" s="17" t="s">
        <v>50</v>
      </c>
      <c r="L2668" s="17" t="s">
        <v>53</v>
      </c>
      <c r="M2668" s="17" t="s">
        <v>52</v>
      </c>
    </row>
    <row r="2669" spans="1:13" ht="13.5" x14ac:dyDescent="0.25">
      <c r="A2669" s="3">
        <v>45895</v>
      </c>
      <c r="B2669" s="2">
        <v>6</v>
      </c>
      <c r="C2669" s="2">
        <v>57.572162049978758</v>
      </c>
      <c r="D2669" s="2">
        <v>2.0581915764838143E-2</v>
      </c>
      <c r="E2669" s="2">
        <v>-2.1666101695133321E-31</v>
      </c>
      <c r="F2669" s="2">
        <v>5.9700000000000006</v>
      </c>
      <c r="G2669" s="2">
        <v>5.9700000000000006</v>
      </c>
      <c r="H2669" s="2">
        <v>5.9765000000000006</v>
      </c>
      <c r="I2669" s="2">
        <v>5.9405680000000016</v>
      </c>
      <c r="J2669" s="2">
        <v>4.7843055000000012</v>
      </c>
      <c r="K2669" s="17" t="s">
        <v>50</v>
      </c>
      <c r="L2669" s="17" t="s">
        <v>53</v>
      </c>
      <c r="M2669" s="17" t="s">
        <v>51</v>
      </c>
    </row>
    <row r="2670" spans="1:13" ht="13.5" x14ac:dyDescent="0.25">
      <c r="A2670" s="3">
        <v>45896</v>
      </c>
      <c r="B2670" s="2">
        <v>6.08</v>
      </c>
      <c r="C2670" s="2">
        <v>66.228531184432853</v>
      </c>
      <c r="D2670" s="2">
        <v>1.1932793819289245E-2</v>
      </c>
      <c r="E2670" s="2">
        <v>-1.7332881356106657E-31</v>
      </c>
      <c r="F2670" s="2">
        <v>5.9959999999999996</v>
      </c>
      <c r="G2670" s="2">
        <v>5.9799999999999995</v>
      </c>
      <c r="H2670" s="2">
        <v>5.980500000000001</v>
      </c>
      <c r="I2670" s="2">
        <v>5.950636000000002</v>
      </c>
      <c r="J2670" s="2">
        <v>4.7951920000000019</v>
      </c>
      <c r="K2670" s="17" t="s">
        <v>50</v>
      </c>
      <c r="L2670" s="17" t="s">
        <v>53</v>
      </c>
      <c r="M2670" s="17" t="s">
        <v>51</v>
      </c>
    </row>
    <row r="2671" spans="1:13" ht="13.5" x14ac:dyDescent="0.25">
      <c r="A2671" s="3">
        <v>45897</v>
      </c>
      <c r="B2671" s="2">
        <v>6.03</v>
      </c>
      <c r="C2671" s="2">
        <v>58.23184395989378</v>
      </c>
      <c r="D2671" s="2">
        <v>6.0460709979137661E-3</v>
      </c>
      <c r="E2671" s="2">
        <v>-1.3866305084885326E-31</v>
      </c>
      <c r="F2671" s="2">
        <v>6.0120000000000005</v>
      </c>
      <c r="G2671" s="2">
        <v>5.9859999999999998</v>
      </c>
      <c r="H2671" s="2">
        <v>5.9820000000000011</v>
      </c>
      <c r="I2671" s="2">
        <v>5.9597040000000003</v>
      </c>
      <c r="J2671" s="2">
        <v>4.8058285000000014</v>
      </c>
      <c r="K2671" s="17" t="s">
        <v>47</v>
      </c>
      <c r="L2671" s="17" t="s">
        <v>53</v>
      </c>
      <c r="M2671" s="17" t="s">
        <v>54</v>
      </c>
    </row>
    <row r="2672" spans="1:13" ht="13.5" x14ac:dyDescent="0.25">
      <c r="A2672" s="3">
        <v>45898</v>
      </c>
      <c r="B2672" s="2">
        <v>6</v>
      </c>
      <c r="C2672" s="2">
        <v>54.017451189350794</v>
      </c>
      <c r="D2672" s="2">
        <v>-3.2503194860460383E-3</v>
      </c>
      <c r="E2672" s="2">
        <v>-1.109304406790826E-31</v>
      </c>
      <c r="F2672" s="2">
        <v>6.016</v>
      </c>
      <c r="G2672" s="2">
        <v>5.9930000000000003</v>
      </c>
      <c r="H2672" s="2">
        <v>5.9820000000000011</v>
      </c>
      <c r="I2672" s="2">
        <v>5.9681720000000009</v>
      </c>
      <c r="J2672" s="2">
        <v>4.8160800000000021</v>
      </c>
      <c r="K2672" s="17" t="s">
        <v>47</v>
      </c>
      <c r="L2672" s="17" t="s">
        <v>53</v>
      </c>
      <c r="M2672" s="17" t="s">
        <v>54</v>
      </c>
    </row>
    <row r="2673" spans="1:13" ht="13.5" x14ac:dyDescent="0.25">
      <c r="A2673" s="3">
        <v>45901</v>
      </c>
      <c r="B2673" s="2">
        <v>6.17</v>
      </c>
      <c r="C2673" s="2">
        <v>68.104414747683663</v>
      </c>
      <c r="D2673" s="2">
        <v>-1.4656319785604666E-2</v>
      </c>
      <c r="E2673" s="2">
        <v>-8.8744352543266092E-32</v>
      </c>
      <c r="F2673" s="2">
        <v>6.056</v>
      </c>
      <c r="G2673" s="2">
        <v>6.0110000000000001</v>
      </c>
      <c r="H2673" s="2">
        <v>5.9910000000000014</v>
      </c>
      <c r="I2673" s="2">
        <v>5.9809800000000006</v>
      </c>
      <c r="J2673" s="2">
        <v>4.8271815000000018</v>
      </c>
      <c r="K2673" s="17" t="s">
        <v>47</v>
      </c>
      <c r="L2673" s="17" t="s">
        <v>53</v>
      </c>
      <c r="M2673" s="17" t="s">
        <v>54</v>
      </c>
    </row>
    <row r="2674" spans="1:13" ht="13.5" x14ac:dyDescent="0.25">
      <c r="A2674" s="3">
        <v>45902</v>
      </c>
      <c r="B2674" s="2">
        <v>6.1</v>
      </c>
      <c r="C2674" s="2">
        <v>59.959011045614353</v>
      </c>
      <c r="D2674" s="2">
        <v>-2.1830179623884227E-2</v>
      </c>
      <c r="E2674" s="2">
        <v>-7.0995482034612878E-32</v>
      </c>
      <c r="F2674" s="2">
        <v>6.0760000000000005</v>
      </c>
      <c r="G2674" s="2">
        <v>6.0230000000000006</v>
      </c>
      <c r="H2674" s="2">
        <v>5.9965000000000002</v>
      </c>
      <c r="I2674" s="2">
        <v>5.9922000000000004</v>
      </c>
      <c r="J2674" s="2">
        <v>4.8381210000000019</v>
      </c>
      <c r="K2674" s="17" t="s">
        <v>47</v>
      </c>
      <c r="L2674" s="17" t="s">
        <v>48</v>
      </c>
      <c r="M2674" s="17" t="s">
        <v>54</v>
      </c>
    </row>
    <row r="2675" spans="1:13" ht="13.5" x14ac:dyDescent="0.25">
      <c r="A2675" s="3">
        <v>45903</v>
      </c>
      <c r="B2675" s="2">
        <v>6.23</v>
      </c>
      <c r="C2675" s="2">
        <v>67.68812203905054</v>
      </c>
      <c r="D2675" s="2">
        <v>-4.2814483717990015E-2</v>
      </c>
      <c r="E2675" s="2">
        <v>-5.67963856276903E-32</v>
      </c>
      <c r="F2675" s="2">
        <v>6.1060000000000008</v>
      </c>
      <c r="G2675" s="2">
        <v>6.0510000000000002</v>
      </c>
      <c r="H2675" s="2">
        <v>6.009500000000001</v>
      </c>
      <c r="I2675" s="2">
        <v>5.9998000000000005</v>
      </c>
      <c r="J2675" s="2">
        <v>4.8499930000000013</v>
      </c>
      <c r="K2675" s="17" t="s">
        <v>47</v>
      </c>
      <c r="L2675" s="17" t="s">
        <v>48</v>
      </c>
      <c r="M2675" s="17" t="s">
        <v>54</v>
      </c>
    </row>
    <row r="2676" spans="1:13" ht="13.5" x14ac:dyDescent="0.25">
      <c r="A2676" s="3">
        <v>45905</v>
      </c>
      <c r="B2676" s="2">
        <v>6.19</v>
      </c>
      <c r="C2676" s="2">
        <v>63.618892613937177</v>
      </c>
      <c r="D2676" s="2">
        <v>-5.8995183692369224E-2</v>
      </c>
      <c r="E2676" s="2">
        <v>-4.5437108502152242E-32</v>
      </c>
      <c r="F2676" s="2">
        <v>6.1379999999999999</v>
      </c>
      <c r="G2676" s="2">
        <v>6.0750000000000002</v>
      </c>
      <c r="H2676" s="2">
        <v>6.0194999999999999</v>
      </c>
      <c r="I2676" s="2">
        <v>6.0058000000000007</v>
      </c>
      <c r="J2676" s="2">
        <v>4.8616650000000021</v>
      </c>
      <c r="K2676" s="17" t="s">
        <v>47</v>
      </c>
      <c r="L2676" s="17" t="s">
        <v>53</v>
      </c>
      <c r="M2676" s="17" t="s">
        <v>54</v>
      </c>
    </row>
    <row r="2677" spans="1:13" ht="13.5" x14ac:dyDescent="0.25">
      <c r="A2677" s="3">
        <v>45908</v>
      </c>
      <c r="B2677" s="2">
        <v>6.17</v>
      </c>
      <c r="C2677" s="2">
        <v>61.624067801069266</v>
      </c>
      <c r="D2677" s="2">
        <v>-6.7638237134491241E-2</v>
      </c>
      <c r="E2677" s="2">
        <v>-3.6349686801721798E-32</v>
      </c>
      <c r="F2677" s="2">
        <v>6.1719999999999997</v>
      </c>
      <c r="G2677" s="2">
        <v>6.0939999999999994</v>
      </c>
      <c r="H2677" s="2">
        <v>6.0285000000000002</v>
      </c>
      <c r="I2677" s="2">
        <v>6.0111999999999997</v>
      </c>
      <c r="J2677" s="2">
        <v>4.8732370000000023</v>
      </c>
      <c r="K2677" s="17" t="s">
        <v>47</v>
      </c>
      <c r="L2677" s="17" t="s">
        <v>53</v>
      </c>
      <c r="M2677" s="17" t="s">
        <v>54</v>
      </c>
    </row>
    <row r="2678" spans="1:13" ht="13.5" x14ac:dyDescent="0.25">
      <c r="A2678" s="3">
        <v>45909</v>
      </c>
      <c r="B2678" s="2">
        <v>6.1</v>
      </c>
      <c r="C2678" s="2">
        <v>55.110677084659052</v>
      </c>
      <c r="D2678" s="2">
        <v>-7.2157572599008901E-2</v>
      </c>
      <c r="E2678" s="2">
        <v>-2.9079749441377439E-32</v>
      </c>
      <c r="F2678" s="2">
        <v>6.1579999999999995</v>
      </c>
      <c r="G2678" s="2">
        <v>6.1070000000000002</v>
      </c>
      <c r="H2678" s="2">
        <v>6.0340000000000007</v>
      </c>
      <c r="I2678" s="2">
        <v>6.0096000000000016</v>
      </c>
      <c r="J2678" s="2">
        <v>4.8844590000000023</v>
      </c>
      <c r="K2678" s="17" t="s">
        <v>47</v>
      </c>
      <c r="L2678" s="17" t="s">
        <v>53</v>
      </c>
      <c r="M2678" s="17" t="s">
        <v>46</v>
      </c>
    </row>
    <row r="2679" spans="1:13" ht="13.5" x14ac:dyDescent="0.25">
      <c r="A2679" s="3">
        <v>45910</v>
      </c>
      <c r="B2679" s="2">
        <v>6.14</v>
      </c>
      <c r="C2679" s="2">
        <v>57.852119588999869</v>
      </c>
      <c r="D2679" s="2">
        <v>-7.470511380227407E-2</v>
      </c>
      <c r="E2679" s="2">
        <v>-2.3263799553101953E-32</v>
      </c>
      <c r="F2679" s="2">
        <v>6.1660000000000013</v>
      </c>
      <c r="G2679" s="2">
        <v>6.1210000000000004</v>
      </c>
      <c r="H2679" s="2">
        <v>6.0454999999999997</v>
      </c>
      <c r="I2679" s="2">
        <v>6.0096000000000016</v>
      </c>
      <c r="J2679" s="2">
        <v>4.8958810000000019</v>
      </c>
      <c r="K2679" s="17" t="s">
        <v>50</v>
      </c>
      <c r="L2679" s="17" t="s">
        <v>53</v>
      </c>
      <c r="M2679" s="17" t="s">
        <v>51</v>
      </c>
    </row>
    <row r="2680" spans="1:13" ht="13.5" x14ac:dyDescent="0.25">
      <c r="A2680" s="3">
        <v>45911</v>
      </c>
      <c r="B2680" s="2">
        <v>6.1</v>
      </c>
      <c r="C2680" s="2">
        <v>54.282047457385111</v>
      </c>
      <c r="D2680" s="2">
        <v>-6.2174496638994547E-2</v>
      </c>
      <c r="E2680" s="2">
        <v>-1.8611039642481564E-32</v>
      </c>
      <c r="F2680" s="2">
        <v>6.1400000000000006</v>
      </c>
      <c r="G2680" s="2">
        <v>6.1230000000000011</v>
      </c>
      <c r="H2680" s="2">
        <v>6.051499999999999</v>
      </c>
      <c r="I2680" s="2">
        <v>6.0116000000000023</v>
      </c>
      <c r="J2680" s="2">
        <v>4.907103000000002</v>
      </c>
      <c r="K2680" s="17" t="s">
        <v>47</v>
      </c>
      <c r="L2680" s="17" t="s">
        <v>53</v>
      </c>
      <c r="M2680" s="17" t="s">
        <v>46</v>
      </c>
    </row>
    <row r="2681" spans="1:13" ht="13.5" x14ac:dyDescent="0.25">
      <c r="A2681" s="3">
        <v>45912</v>
      </c>
      <c r="B2681" s="2">
        <v>6.09</v>
      </c>
      <c r="C2681" s="2">
        <v>53.394927380988378</v>
      </c>
      <c r="D2681" s="2">
        <v>-5.8828007446807717E-2</v>
      </c>
      <c r="E2681" s="2">
        <v>-1.4888831713985252E-32</v>
      </c>
      <c r="F2681" s="2">
        <v>6.1199999999999992</v>
      </c>
      <c r="G2681" s="2">
        <v>6.1290000000000004</v>
      </c>
      <c r="H2681" s="2">
        <v>6.0574999999999992</v>
      </c>
      <c r="I2681" s="2">
        <v>6.0134000000000007</v>
      </c>
      <c r="J2681" s="2">
        <v>4.9180395000000026</v>
      </c>
      <c r="K2681" s="17" t="s">
        <v>47</v>
      </c>
      <c r="L2681" s="17" t="s">
        <v>53</v>
      </c>
      <c r="M2681" s="17" t="s">
        <v>46</v>
      </c>
    </row>
    <row r="2682" spans="1:13" ht="13.5" x14ac:dyDescent="0.25">
      <c r="A2682" s="3">
        <v>45915</v>
      </c>
      <c r="B2682" s="2">
        <v>6.05</v>
      </c>
      <c r="C2682" s="2">
        <v>49.883166957714351</v>
      </c>
      <c r="D2682" s="2">
        <v>-5.7871891897979033E-2</v>
      </c>
      <c r="E2682" s="2">
        <v>-1.1911065371188202E-32</v>
      </c>
      <c r="F2682" s="2">
        <v>6.0959999999999992</v>
      </c>
      <c r="G2682" s="2">
        <v>6.1340000000000003</v>
      </c>
      <c r="H2682" s="2">
        <v>6.0634999999999994</v>
      </c>
      <c r="I2682" s="2">
        <v>6.0144000000000002</v>
      </c>
      <c r="J2682" s="2">
        <v>4.9290115000000023</v>
      </c>
      <c r="K2682" s="17" t="s">
        <v>47</v>
      </c>
      <c r="L2682" s="17" t="s">
        <v>53</v>
      </c>
      <c r="M2682" s="17" t="s">
        <v>46</v>
      </c>
    </row>
    <row r="2683" spans="1:13" ht="13.5" x14ac:dyDescent="0.25">
      <c r="A2683" s="3">
        <v>45916</v>
      </c>
      <c r="B2683" s="2">
        <v>5.99</v>
      </c>
      <c r="C2683" s="2">
        <v>45.092408698696396</v>
      </c>
      <c r="D2683" s="2">
        <v>-2.6434799751198668E-2</v>
      </c>
      <c r="E2683" s="2">
        <v>-9.5288522969505623E-33</v>
      </c>
      <c r="F2683" s="2">
        <v>6.0739999999999998</v>
      </c>
      <c r="G2683" s="2">
        <v>6.1160000000000005</v>
      </c>
      <c r="H2683" s="2">
        <v>6.0634999999999994</v>
      </c>
      <c r="I2683" s="2">
        <v>6.0142000000000007</v>
      </c>
      <c r="J2683" s="2">
        <v>4.9396835000000019</v>
      </c>
      <c r="K2683" s="17" t="s">
        <v>47</v>
      </c>
      <c r="L2683" s="17" t="s">
        <v>53</v>
      </c>
      <c r="M2683" s="17" t="s">
        <v>46</v>
      </c>
    </row>
    <row r="2684" spans="1:13" ht="13.5" x14ac:dyDescent="0.25">
      <c r="A2684" s="3">
        <v>45917</v>
      </c>
      <c r="B2684" s="2">
        <v>6.28</v>
      </c>
      <c r="C2684" s="2">
        <v>63.392457423463121</v>
      </c>
      <c r="D2684" s="2">
        <v>-3.1702778271514909E-2</v>
      </c>
      <c r="E2684" s="2">
        <v>-7.6230818375604501E-33</v>
      </c>
      <c r="F2684" s="2">
        <v>6.1019999999999994</v>
      </c>
      <c r="G2684" s="2">
        <v>6.1340000000000012</v>
      </c>
      <c r="H2684" s="2">
        <v>6.0785</v>
      </c>
      <c r="I2684" s="2">
        <v>6.0201999999999991</v>
      </c>
      <c r="J2684" s="2">
        <v>4.9518055000000025</v>
      </c>
      <c r="K2684" s="17" t="s">
        <v>47</v>
      </c>
      <c r="L2684" s="17" t="s">
        <v>53</v>
      </c>
      <c r="M2684" s="17" t="s">
        <v>54</v>
      </c>
    </row>
    <row r="2685" spans="1:13" ht="13.5" x14ac:dyDescent="0.35">
      <c r="A2685" s="3">
        <v>45918</v>
      </c>
      <c r="B2685" s="11">
        <v>6.47</v>
      </c>
      <c r="C2685" s="2">
        <v>70.362061822849512</v>
      </c>
      <c r="D2685" s="2">
        <v>-3.1594182772941792E-2</v>
      </c>
      <c r="E2685" s="2">
        <v>-6.0984654700483603E-33</v>
      </c>
      <c r="F2685" s="2">
        <v>6.1760000000000002</v>
      </c>
      <c r="G2685" s="2">
        <v>6.1580000000000004</v>
      </c>
      <c r="H2685" s="2">
        <v>6.1044999999999998</v>
      </c>
      <c r="I2685" s="2">
        <v>6.0299999999999985</v>
      </c>
      <c r="J2685" s="2">
        <v>4.9648775000000027</v>
      </c>
      <c r="K2685" s="17" t="s">
        <v>50</v>
      </c>
      <c r="L2685" s="17" t="s">
        <v>53</v>
      </c>
      <c r="M2685" s="17" t="s">
        <v>51</v>
      </c>
    </row>
    <row r="2686" spans="1:13" ht="13.5" x14ac:dyDescent="0.35">
      <c r="A2686" s="3">
        <v>45919</v>
      </c>
      <c r="B2686" s="11">
        <v>6.45</v>
      </c>
      <c r="C2686" s="2">
        <v>68.875565606517682</v>
      </c>
      <c r="D2686" s="2">
        <v>-3.8556460570094764E-2</v>
      </c>
      <c r="E2686" s="2">
        <v>-4.8787723760386886E-33</v>
      </c>
      <c r="F2686" s="2">
        <v>6.2479999999999993</v>
      </c>
      <c r="G2686" s="2">
        <v>6.1840000000000002</v>
      </c>
      <c r="H2686" s="2">
        <v>6.1294999999999993</v>
      </c>
      <c r="I2686" s="2">
        <v>6.0395999999999983</v>
      </c>
      <c r="J2686" s="2">
        <v>4.9776140000000018</v>
      </c>
      <c r="K2686" s="17" t="s">
        <v>50</v>
      </c>
      <c r="L2686" s="17" t="s">
        <v>53</v>
      </c>
      <c r="M2686" s="17" t="s">
        <v>51</v>
      </c>
    </row>
    <row r="2687" spans="1:13" ht="13.5" x14ac:dyDescent="0.35">
      <c r="A2687" s="3">
        <v>45922</v>
      </c>
      <c r="B2687" s="11">
        <v>6.48</v>
      </c>
      <c r="C2687" s="2">
        <v>69.902703336400151</v>
      </c>
      <c r="D2687" s="2">
        <v>-5.1833955020056166E-2</v>
      </c>
      <c r="E2687" s="2">
        <v>-3.9030179008309513E-33</v>
      </c>
      <c r="F2687" s="2">
        <v>6.3339999999999996</v>
      </c>
      <c r="G2687" s="2">
        <v>6.2150000000000007</v>
      </c>
      <c r="H2687" s="2">
        <v>6.1544999999999996</v>
      </c>
      <c r="I2687" s="2">
        <v>6.0497999999999976</v>
      </c>
      <c r="J2687" s="2">
        <v>4.9905005000000022</v>
      </c>
      <c r="K2687" s="17" t="s">
        <v>50</v>
      </c>
      <c r="L2687" s="17" t="s">
        <v>53</v>
      </c>
      <c r="M2687" s="17" t="s">
        <v>51</v>
      </c>
    </row>
    <row r="2688" spans="1:13" ht="13.5" x14ac:dyDescent="0.35">
      <c r="A2688" s="3">
        <v>45923</v>
      </c>
      <c r="B2688" s="11">
        <v>6.47</v>
      </c>
      <c r="C2688" s="2">
        <v>69.084295132910938</v>
      </c>
      <c r="D2688" s="2">
        <v>-7.5207103605979597E-2</v>
      </c>
      <c r="E2688" s="2">
        <v>-3.1224143206647609E-33</v>
      </c>
      <c r="F2688" s="2">
        <v>6.43</v>
      </c>
      <c r="G2688" s="2">
        <v>6.2519999999999998</v>
      </c>
      <c r="H2688" s="2">
        <v>6.1794999999999991</v>
      </c>
      <c r="I2688" s="2">
        <v>6.0599999999999987</v>
      </c>
      <c r="J2688" s="2">
        <v>5.0031020000000019</v>
      </c>
      <c r="K2688" s="17" t="s">
        <v>50</v>
      </c>
      <c r="L2688" s="17" t="s">
        <v>53</v>
      </c>
      <c r="M2688" s="17" t="s">
        <v>51</v>
      </c>
    </row>
    <row r="2689" spans="1:13" ht="13.5" x14ac:dyDescent="0.35">
      <c r="A2689" s="3">
        <v>45924</v>
      </c>
      <c r="B2689" s="11">
        <v>6.47</v>
      </c>
      <c r="C2689" s="2">
        <v>69.084295132910938</v>
      </c>
      <c r="D2689" s="2">
        <v>-9.0725016559555449E-2</v>
      </c>
      <c r="E2689" s="2">
        <v>-2.497931456531809E-33</v>
      </c>
      <c r="F2689" s="2">
        <v>6.4679999999999991</v>
      </c>
      <c r="G2689" s="2">
        <v>6.2849999999999993</v>
      </c>
      <c r="H2689" s="2">
        <v>6.2030000000000003</v>
      </c>
      <c r="I2689" s="2">
        <v>6.0701999999999998</v>
      </c>
      <c r="J2689" s="2">
        <v>5.0157035000000025</v>
      </c>
      <c r="K2689" s="17" t="s">
        <v>50</v>
      </c>
      <c r="L2689" s="17" t="s">
        <v>53</v>
      </c>
      <c r="M2689" s="17" t="s">
        <v>51</v>
      </c>
    </row>
    <row r="2690" spans="1:13" ht="13.5" x14ac:dyDescent="0.35">
      <c r="A2690" s="3">
        <v>45925</v>
      </c>
      <c r="B2690" s="11">
        <v>6.4</v>
      </c>
      <c r="C2690" s="2">
        <v>63.08790961292182</v>
      </c>
      <c r="D2690" s="2">
        <v>-0.10657836697549516</v>
      </c>
      <c r="E2690" s="2">
        <v>-1.9983451652254473E-33</v>
      </c>
      <c r="F2690" s="2">
        <v>6.4539999999999988</v>
      </c>
      <c r="G2690" s="2">
        <v>6.3149999999999995</v>
      </c>
      <c r="H2690" s="2">
        <v>6.2190000000000003</v>
      </c>
      <c r="I2690" s="2">
        <v>6.0791999999999984</v>
      </c>
      <c r="J2690" s="2">
        <v>5.0281900000000022</v>
      </c>
      <c r="K2690" s="17" t="s">
        <v>47</v>
      </c>
      <c r="L2690" s="17" t="s">
        <v>53</v>
      </c>
      <c r="M2690" s="17" t="s">
        <v>46</v>
      </c>
    </row>
    <row r="2691" spans="1:13" ht="13.5" x14ac:dyDescent="0.35">
      <c r="A2691" s="3">
        <v>45926</v>
      </c>
      <c r="B2691" s="11">
        <v>6.38</v>
      </c>
      <c r="C2691" s="2">
        <v>61.446842191395795</v>
      </c>
      <c r="D2691" s="2">
        <v>-0.12126029830450324</v>
      </c>
      <c r="E2691" s="2">
        <v>-1.5986761321803579E-33</v>
      </c>
      <c r="F2691" s="2">
        <v>6.44</v>
      </c>
      <c r="G2691" s="2">
        <v>6.3439999999999994</v>
      </c>
      <c r="H2691" s="2">
        <v>6.2365000000000004</v>
      </c>
      <c r="I2691" s="2">
        <v>6.0869999999999997</v>
      </c>
      <c r="J2691" s="2">
        <v>5.040576500000002</v>
      </c>
      <c r="K2691" s="17" t="s">
        <v>47</v>
      </c>
      <c r="L2691" s="17" t="s">
        <v>53</v>
      </c>
      <c r="M2691" s="17" t="s">
        <v>46</v>
      </c>
    </row>
    <row r="2692" spans="1:13" ht="13.5" x14ac:dyDescent="0.35">
      <c r="A2692" s="3">
        <v>45929</v>
      </c>
      <c r="B2692" s="11">
        <v>6.11</v>
      </c>
      <c r="C2692" s="2">
        <v>44.585493311414091</v>
      </c>
      <c r="D2692" s="2">
        <v>-0.12084004167276241</v>
      </c>
      <c r="E2692" s="2">
        <v>-1.2789409057442864E-33</v>
      </c>
      <c r="F2692" s="2">
        <v>6.3659999999999997</v>
      </c>
      <c r="G2692" s="2">
        <v>6.35</v>
      </c>
      <c r="H2692" s="2">
        <v>6.242</v>
      </c>
      <c r="I2692" s="2">
        <v>6.0893999999999995</v>
      </c>
      <c r="J2692" s="2">
        <v>5.0516130000000024</v>
      </c>
      <c r="K2692" s="17" t="s">
        <v>47</v>
      </c>
      <c r="L2692" s="17" t="s">
        <v>53</v>
      </c>
      <c r="M2692" s="17" t="s">
        <v>46</v>
      </c>
    </row>
    <row r="2693" spans="1:13" ht="13.5" x14ac:dyDescent="0.35">
      <c r="A2693" s="3">
        <v>45930</v>
      </c>
      <c r="B2693" s="11">
        <v>6.29</v>
      </c>
      <c r="C2693" s="2">
        <v>53.70585808435164</v>
      </c>
      <c r="D2693" s="2">
        <v>-0.14238154953481441</v>
      </c>
      <c r="E2693" s="2">
        <v>-1.0231527245954291E-33</v>
      </c>
      <c r="F2693" s="2">
        <v>6.33</v>
      </c>
      <c r="G2693" s="2">
        <v>6.38</v>
      </c>
      <c r="H2693" s="2">
        <v>6.2480000000000002</v>
      </c>
      <c r="I2693" s="2">
        <v>6.0952000000000002</v>
      </c>
      <c r="J2693" s="2">
        <v>5.0630795000000015</v>
      </c>
      <c r="K2693" s="17" t="s">
        <v>47</v>
      </c>
      <c r="L2693" s="17" t="s">
        <v>53</v>
      </c>
      <c r="M2693" s="17" t="s">
        <v>46</v>
      </c>
    </row>
  </sheetData>
  <conditionalFormatting sqref="K1:K1048576">
    <cfRule type="containsText" dxfId="19" priority="1" operator="containsText" text="bearish">
      <formula>NOT(ISERROR(SEARCH("bearish",K1)))</formula>
    </cfRule>
    <cfRule type="containsText" dxfId="18" priority="2" operator="containsText" text="bullish">
      <formula>NOT(ISERROR(SEARCH("bullish",K1)))</formula>
    </cfRule>
    <cfRule type="containsText" dxfId="17" priority="7" stopIfTrue="1" operator="containsText" text="Bullish">
      <formula>NOT(ISERROR(SEARCH("Bullish",K1)))</formula>
    </cfRule>
  </conditionalFormatting>
  <conditionalFormatting sqref="L1:L1048576">
    <cfRule type="containsText" dxfId="16" priority="5" stopIfTrue="1" operator="containsText" text="strong">
      <formula>NOT(ISERROR(SEARCH("strong",L1)))</formula>
    </cfRule>
    <cfRule type="containsText" dxfId="15" priority="6" stopIfTrue="1" operator="containsText" text="weak">
      <formula>NOT(ISERROR(SEARCH("weak",L1)))</formula>
    </cfRule>
  </conditionalFormatting>
  <conditionalFormatting sqref="M1:M1048576">
    <cfRule type="containsText" dxfId="14" priority="3" stopIfTrue="1" operator="containsText" text="confirmed bullish">
      <formula>NOT(ISERROR(SEARCH("confirmed bullish",M1)))</formula>
    </cfRule>
    <cfRule type="containsText" dxfId="13" priority="4" stopIfTrue="1" operator="containsText" text="confirmed bearish">
      <formula>NOT(ISERROR(SEARCH("confirmed bearish",M1)))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550D-00C2-40B2-8A5C-F0C7429AB0E1}">
  <dimension ref="A1:Y2693"/>
  <sheetViews>
    <sheetView topLeftCell="O2668" workbookViewId="0">
      <selection activeCell="Q2694" sqref="Q2694"/>
    </sheetView>
  </sheetViews>
  <sheetFormatPr defaultRowHeight="12.5" x14ac:dyDescent="0.25"/>
  <cols>
    <col min="1" max="1" width="19.81640625" customWidth="1"/>
    <col min="2" max="2" width="11.08984375" customWidth="1"/>
    <col min="3" max="3" width="17" customWidth="1"/>
    <col min="4" max="5" width="13.1796875" customWidth="1"/>
    <col min="6" max="6" width="21.08984375" customWidth="1"/>
    <col min="7" max="7" width="19.54296875" customWidth="1"/>
    <col min="8" max="8" width="22.453125" customWidth="1"/>
    <col min="9" max="9" width="25.36328125" customWidth="1"/>
    <col min="10" max="10" width="23.36328125" customWidth="1"/>
    <col min="11" max="11" width="19.453125" customWidth="1"/>
    <col min="12" max="12" width="14.81640625" customWidth="1"/>
    <col min="13" max="13" width="22.6328125" customWidth="1"/>
    <col min="14" max="22" width="22.6328125" style="19" customWidth="1"/>
    <col min="23" max="23" width="24.54296875" style="19" customWidth="1"/>
    <col min="24" max="25" width="8.90625" style="19"/>
  </cols>
  <sheetData>
    <row r="1" spans="1:24" x14ac:dyDescent="0.25">
      <c r="A1" s="1" t="s">
        <v>1</v>
      </c>
      <c r="B1" s="1" t="s">
        <v>3</v>
      </c>
      <c r="C1" s="1" t="s">
        <v>33</v>
      </c>
      <c r="D1" s="1" t="s">
        <v>36</v>
      </c>
      <c r="E1" s="1" t="s">
        <v>37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43</v>
      </c>
      <c r="L1" s="1" t="s">
        <v>44</v>
      </c>
      <c r="M1" s="1" t="s">
        <v>45</v>
      </c>
      <c r="N1" s="18" t="s">
        <v>55</v>
      </c>
      <c r="O1" s="18" t="s">
        <v>56</v>
      </c>
      <c r="P1" s="18" t="s">
        <v>57</v>
      </c>
      <c r="Q1" s="18" t="s">
        <v>58</v>
      </c>
      <c r="R1" s="18" t="s">
        <v>59</v>
      </c>
      <c r="S1" s="18" t="s">
        <v>60</v>
      </c>
      <c r="T1" s="18" t="s">
        <v>61</v>
      </c>
      <c r="U1" s="18" t="s">
        <v>62</v>
      </c>
      <c r="V1" s="18" t="s">
        <v>63</v>
      </c>
      <c r="W1" s="18" t="s">
        <v>64</v>
      </c>
    </row>
    <row r="2" spans="1:24" ht="13.5" x14ac:dyDescent="0.25">
      <c r="A2" s="3">
        <v>42006</v>
      </c>
      <c r="B2" s="2">
        <v>1.2548999999999999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  <c r="N2" s="20">
        <f t="shared" ref="N2:N65" si="0">IF(D2&lt;30,50, IF(D2&gt;70, 0, 25))</f>
        <v>50</v>
      </c>
      <c r="O2" s="20">
        <f t="shared" ref="O2:O65" si="1">IF(F2-E2&gt;0.02, 100, IF(F2-E2&lt;0,0,45))</f>
        <v>45</v>
      </c>
      <c r="P2" s="20">
        <f t="shared" ref="P2:P65" si="2">IF(G2-J2&gt;10,100,IF(G2-J2&gt;5,75, IF(G2-J2&gt;0,50,0)))</f>
        <v>0</v>
      </c>
      <c r="Q2" s="20">
        <f t="shared" ref="Q2:Q65" si="3">IF(M2="confirmed bullish", 34, IF(M2="bullish divergence",17, 0))+IF(K2="bullish",33,IF(K2="bearish",0,16.5))+IF(L2="strong",33,IF(L2="weak",0,16.5))</f>
        <v>33</v>
      </c>
      <c r="R2" s="21">
        <f>0.35*N2+O2*0.35+P2*0.15+Q2*0.15</f>
        <v>38.200000000000003</v>
      </c>
      <c r="S2" s="21">
        <f>N2*0.2+O2*0.2+P2*0.35+Q2*0.25</f>
        <v>27.25</v>
      </c>
      <c r="T2" s="21">
        <f>N2*0.15+O2*0.15+P2*0.25+Q2*0.45</f>
        <v>29.1</v>
      </c>
      <c r="U2" s="21">
        <f>0.25*SUM(N2:Q2)</f>
        <v>32</v>
      </c>
      <c r="V2" s="20">
        <f>SUM(R2:T2)/3</f>
        <v>31.516666666666669</v>
      </c>
      <c r="W2" s="20">
        <f>SUM(R2:U2)/4</f>
        <v>31.637500000000003</v>
      </c>
      <c r="X2" s="19" t="s">
        <v>65</v>
      </c>
    </row>
    <row r="3" spans="1:24" ht="13.5" x14ac:dyDescent="0.25">
      <c r="A3" s="3">
        <v>42009</v>
      </c>
      <c r="B3" s="2">
        <v>1.2548999999999999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  <c r="N3" s="20">
        <f t="shared" si="0"/>
        <v>50</v>
      </c>
      <c r="O3" s="20">
        <f t="shared" si="1"/>
        <v>45</v>
      </c>
      <c r="P3" s="20">
        <f t="shared" si="2"/>
        <v>0</v>
      </c>
      <c r="Q3" s="20">
        <f t="shared" si="3"/>
        <v>33</v>
      </c>
      <c r="R3" s="21">
        <f t="shared" ref="R3:R66" si="4">0.35*N3+O3*0.35+P3*0.15+Q3*0.15</f>
        <v>38.200000000000003</v>
      </c>
      <c r="S3" s="21">
        <f t="shared" ref="S3:S66" si="5">N3*0.2+O3*0.2+P3*0.35+Q3*0.25</f>
        <v>27.25</v>
      </c>
      <c r="T3" s="21">
        <f t="shared" ref="T3:T66" si="6">N3*0.15+O3*0.15+P3*0.25+Q3*0.45</f>
        <v>29.1</v>
      </c>
      <c r="U3" s="21">
        <f t="shared" ref="U3:U66" si="7">0.25*SUM(N3:Q3)</f>
        <v>32</v>
      </c>
      <c r="V3" s="20">
        <f t="shared" ref="V3:V66" si="8">SUM(R3:T3)/3</f>
        <v>31.516666666666669</v>
      </c>
      <c r="W3" s="20">
        <f t="shared" ref="W3:W66" si="9">SUM(R3:U3)/4</f>
        <v>31.637500000000003</v>
      </c>
      <c r="X3" s="19" t="s">
        <v>66</v>
      </c>
    </row>
    <row r="4" spans="1:24" ht="13.5" x14ac:dyDescent="0.25">
      <c r="A4" s="3">
        <v>42010</v>
      </c>
      <c r="B4" s="2">
        <v>1.2689999999999999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  <c r="N4" s="20">
        <f t="shared" si="0"/>
        <v>50</v>
      </c>
      <c r="O4" s="20">
        <f t="shared" si="1"/>
        <v>45</v>
      </c>
      <c r="P4" s="20">
        <f t="shared" si="2"/>
        <v>0</v>
      </c>
      <c r="Q4" s="20">
        <f t="shared" si="3"/>
        <v>33</v>
      </c>
      <c r="R4" s="21">
        <f t="shared" si="4"/>
        <v>38.200000000000003</v>
      </c>
      <c r="S4" s="21">
        <f t="shared" si="5"/>
        <v>27.25</v>
      </c>
      <c r="T4" s="21">
        <f t="shared" si="6"/>
        <v>29.1</v>
      </c>
      <c r="U4" s="21">
        <f t="shared" si="7"/>
        <v>32</v>
      </c>
      <c r="V4" s="20">
        <f t="shared" si="8"/>
        <v>31.516666666666669</v>
      </c>
      <c r="W4" s="20">
        <f t="shared" si="9"/>
        <v>31.637500000000003</v>
      </c>
      <c r="X4" s="19" t="s">
        <v>67</v>
      </c>
    </row>
    <row r="5" spans="1:24" ht="13.5" x14ac:dyDescent="0.25">
      <c r="A5" s="3">
        <v>42011</v>
      </c>
      <c r="B5" s="2">
        <v>1.2502</v>
      </c>
      <c r="C5" s="2"/>
      <c r="D5" s="2"/>
      <c r="E5" s="2"/>
      <c r="F5" s="2">
        <v>1.25725</v>
      </c>
      <c r="G5" s="2"/>
      <c r="H5" s="2"/>
      <c r="I5" s="2"/>
      <c r="J5" s="2"/>
      <c r="K5" s="17"/>
      <c r="L5" s="17"/>
      <c r="M5" s="17"/>
      <c r="N5" s="20">
        <f t="shared" si="0"/>
        <v>50</v>
      </c>
      <c r="O5" s="20">
        <f t="shared" si="1"/>
        <v>100</v>
      </c>
      <c r="P5" s="20">
        <f t="shared" si="2"/>
        <v>0</v>
      </c>
      <c r="Q5" s="20">
        <f t="shared" si="3"/>
        <v>33</v>
      </c>
      <c r="R5" s="21">
        <f t="shared" si="4"/>
        <v>57.45</v>
      </c>
      <c r="S5" s="21">
        <f t="shared" si="5"/>
        <v>38.25</v>
      </c>
      <c r="T5" s="21">
        <f t="shared" si="6"/>
        <v>37.35</v>
      </c>
      <c r="U5" s="21">
        <f t="shared" si="7"/>
        <v>45.75</v>
      </c>
      <c r="V5" s="20">
        <f t="shared" si="8"/>
        <v>44.35</v>
      </c>
      <c r="W5" s="20">
        <f t="shared" si="9"/>
        <v>44.7</v>
      </c>
      <c r="X5" s="19" t="s">
        <v>68</v>
      </c>
    </row>
    <row r="6" spans="1:24" ht="13.5" x14ac:dyDescent="0.25">
      <c r="A6" s="3">
        <v>42012</v>
      </c>
      <c r="B6" s="2">
        <v>1.2455000000000001</v>
      </c>
      <c r="C6" s="2"/>
      <c r="D6" s="2"/>
      <c r="E6" s="2"/>
      <c r="F6" s="2">
        <v>1.2548999999999999</v>
      </c>
      <c r="G6" s="2"/>
      <c r="H6" s="2"/>
      <c r="I6" s="2"/>
      <c r="J6" s="2"/>
      <c r="K6" s="17"/>
      <c r="L6" s="17"/>
      <c r="M6" s="17" t="s">
        <v>46</v>
      </c>
      <c r="N6" s="20">
        <f t="shared" si="0"/>
        <v>50</v>
      </c>
      <c r="O6" s="20">
        <f t="shared" si="1"/>
        <v>100</v>
      </c>
      <c r="P6" s="20">
        <f t="shared" si="2"/>
        <v>0</v>
      </c>
      <c r="Q6" s="20">
        <f t="shared" si="3"/>
        <v>33</v>
      </c>
      <c r="R6" s="21">
        <f t="shared" si="4"/>
        <v>57.45</v>
      </c>
      <c r="S6" s="21">
        <f t="shared" si="5"/>
        <v>38.25</v>
      </c>
      <c r="T6" s="21">
        <f t="shared" si="6"/>
        <v>37.35</v>
      </c>
      <c r="U6" s="21">
        <f t="shared" si="7"/>
        <v>45.75</v>
      </c>
      <c r="V6" s="20">
        <f t="shared" si="8"/>
        <v>44.35</v>
      </c>
      <c r="W6" s="20">
        <f t="shared" si="9"/>
        <v>44.7</v>
      </c>
    </row>
    <row r="7" spans="1:24" ht="13.5" x14ac:dyDescent="0.25">
      <c r="A7" s="3">
        <v>42013</v>
      </c>
      <c r="B7" s="2">
        <v>1.2455000000000001</v>
      </c>
      <c r="C7" s="2"/>
      <c r="D7" s="2"/>
      <c r="E7" s="2"/>
      <c r="F7" s="2">
        <v>1.2530199999999998</v>
      </c>
      <c r="G7" s="2"/>
      <c r="H7" s="2"/>
      <c r="I7" s="2"/>
      <c r="J7" s="2"/>
      <c r="K7" s="17" t="s">
        <v>47</v>
      </c>
      <c r="L7" s="17" t="s">
        <v>48</v>
      </c>
      <c r="M7" s="17" t="s">
        <v>46</v>
      </c>
      <c r="N7" s="20">
        <f t="shared" si="0"/>
        <v>50</v>
      </c>
      <c r="O7" s="20">
        <f t="shared" si="1"/>
        <v>100</v>
      </c>
      <c r="P7" s="20">
        <f t="shared" si="2"/>
        <v>0</v>
      </c>
      <c r="Q7" s="20">
        <f t="shared" si="3"/>
        <v>0</v>
      </c>
      <c r="R7" s="21">
        <f t="shared" si="4"/>
        <v>52.5</v>
      </c>
      <c r="S7" s="21">
        <f t="shared" si="5"/>
        <v>30</v>
      </c>
      <c r="T7" s="21">
        <f t="shared" si="6"/>
        <v>22.5</v>
      </c>
      <c r="U7" s="21">
        <f t="shared" si="7"/>
        <v>37.5</v>
      </c>
      <c r="V7" s="20">
        <f t="shared" si="8"/>
        <v>35</v>
      </c>
      <c r="W7" s="20">
        <f t="shared" si="9"/>
        <v>35.625</v>
      </c>
    </row>
    <row r="8" spans="1:24" ht="13.5" x14ac:dyDescent="0.25">
      <c r="A8" s="3">
        <v>42016</v>
      </c>
      <c r="B8" s="2">
        <v>1.2455000000000001</v>
      </c>
      <c r="C8" s="2"/>
      <c r="D8" s="2"/>
      <c r="E8" s="2"/>
      <c r="F8" s="2">
        <v>1.2511399999999999</v>
      </c>
      <c r="G8" s="2"/>
      <c r="H8" s="2"/>
      <c r="I8" s="2"/>
      <c r="J8" s="2"/>
      <c r="K8" s="17" t="s">
        <v>47</v>
      </c>
      <c r="L8" s="17" t="s">
        <v>48</v>
      </c>
      <c r="M8" s="17" t="s">
        <v>46</v>
      </c>
      <c r="N8" s="20">
        <f t="shared" si="0"/>
        <v>50</v>
      </c>
      <c r="O8" s="20">
        <f t="shared" si="1"/>
        <v>100</v>
      </c>
      <c r="P8" s="20">
        <f t="shared" si="2"/>
        <v>0</v>
      </c>
      <c r="Q8" s="20">
        <f t="shared" si="3"/>
        <v>0</v>
      </c>
      <c r="R8" s="21">
        <f t="shared" si="4"/>
        <v>52.5</v>
      </c>
      <c r="S8" s="21">
        <f t="shared" si="5"/>
        <v>30</v>
      </c>
      <c r="T8" s="21">
        <f t="shared" si="6"/>
        <v>22.5</v>
      </c>
      <c r="U8" s="21">
        <f t="shared" si="7"/>
        <v>37.5</v>
      </c>
      <c r="V8" s="20">
        <f t="shared" si="8"/>
        <v>35</v>
      </c>
      <c r="W8" s="20">
        <f t="shared" si="9"/>
        <v>35.625</v>
      </c>
    </row>
    <row r="9" spans="1:24" ht="13.5" x14ac:dyDescent="0.25">
      <c r="A9" s="3">
        <v>42017</v>
      </c>
      <c r="B9" s="2">
        <v>1.2455000000000001</v>
      </c>
      <c r="C9" s="2"/>
      <c r="D9" s="2"/>
      <c r="E9" s="2"/>
      <c r="F9" s="2">
        <v>1.24644</v>
      </c>
      <c r="G9" s="2"/>
      <c r="H9" s="2"/>
      <c r="I9" s="2"/>
      <c r="J9" s="2"/>
      <c r="K9" s="17" t="s">
        <v>47</v>
      </c>
      <c r="L9" s="17" t="s">
        <v>48</v>
      </c>
      <c r="M9" s="17" t="s">
        <v>46</v>
      </c>
      <c r="N9" s="20">
        <f t="shared" si="0"/>
        <v>50</v>
      </c>
      <c r="O9" s="20">
        <f t="shared" si="1"/>
        <v>100</v>
      </c>
      <c r="P9" s="20">
        <f t="shared" si="2"/>
        <v>0</v>
      </c>
      <c r="Q9" s="20">
        <f t="shared" si="3"/>
        <v>0</v>
      </c>
      <c r="R9" s="21">
        <f t="shared" si="4"/>
        <v>52.5</v>
      </c>
      <c r="S9" s="21">
        <f t="shared" si="5"/>
        <v>30</v>
      </c>
      <c r="T9" s="21">
        <f t="shared" si="6"/>
        <v>22.5</v>
      </c>
      <c r="U9" s="21">
        <f t="shared" si="7"/>
        <v>37.5</v>
      </c>
      <c r="V9" s="20">
        <f t="shared" si="8"/>
        <v>35</v>
      </c>
      <c r="W9" s="20">
        <f t="shared" si="9"/>
        <v>35.625</v>
      </c>
    </row>
    <row r="10" spans="1:24" ht="13.5" x14ac:dyDescent="0.25">
      <c r="A10" s="3">
        <v>42019</v>
      </c>
      <c r="B10" s="2">
        <v>1.2455000000000001</v>
      </c>
      <c r="C10" s="2"/>
      <c r="D10" s="2"/>
      <c r="E10" s="2"/>
      <c r="F10" s="2">
        <v>1.2455000000000001</v>
      </c>
      <c r="G10" s="2"/>
      <c r="H10" s="2"/>
      <c r="I10" s="2"/>
      <c r="J10" s="2"/>
      <c r="K10" s="17" t="s">
        <v>47</v>
      </c>
      <c r="L10" s="17" t="s">
        <v>49</v>
      </c>
      <c r="M10" s="17" t="s">
        <v>46</v>
      </c>
      <c r="N10" s="20">
        <f t="shared" si="0"/>
        <v>50</v>
      </c>
      <c r="O10" s="20">
        <f t="shared" si="1"/>
        <v>100</v>
      </c>
      <c r="P10" s="20">
        <f t="shared" si="2"/>
        <v>0</v>
      </c>
      <c r="Q10" s="20">
        <f t="shared" si="3"/>
        <v>33</v>
      </c>
      <c r="R10" s="21">
        <f t="shared" si="4"/>
        <v>57.45</v>
      </c>
      <c r="S10" s="21">
        <f t="shared" si="5"/>
        <v>38.25</v>
      </c>
      <c r="T10" s="21">
        <f t="shared" si="6"/>
        <v>37.35</v>
      </c>
      <c r="U10" s="21">
        <f t="shared" si="7"/>
        <v>45.75</v>
      </c>
      <c r="V10" s="20">
        <f t="shared" si="8"/>
        <v>44.35</v>
      </c>
      <c r="W10" s="20">
        <f t="shared" si="9"/>
        <v>44.7</v>
      </c>
    </row>
    <row r="11" spans="1:24" ht="13.5" x14ac:dyDescent="0.25">
      <c r="A11" s="3">
        <v>42020</v>
      </c>
      <c r="B11" s="2">
        <v>1.2548999999999999</v>
      </c>
      <c r="C11" s="2"/>
      <c r="D11" s="2"/>
      <c r="E11" s="2"/>
      <c r="F11" s="2">
        <v>1.2473800000000002</v>
      </c>
      <c r="G11" s="2">
        <v>1.2511399999999999</v>
      </c>
      <c r="H11" s="2"/>
      <c r="I11" s="2"/>
      <c r="J11" s="2"/>
      <c r="K11" s="17" t="s">
        <v>50</v>
      </c>
      <c r="L11" s="17" t="s">
        <v>48</v>
      </c>
      <c r="M11" s="17" t="s">
        <v>51</v>
      </c>
      <c r="N11" s="20">
        <f t="shared" si="0"/>
        <v>50</v>
      </c>
      <c r="O11" s="20">
        <f t="shared" si="1"/>
        <v>100</v>
      </c>
      <c r="P11" s="20">
        <f t="shared" si="2"/>
        <v>50</v>
      </c>
      <c r="Q11" s="20">
        <f t="shared" si="3"/>
        <v>67</v>
      </c>
      <c r="R11" s="21">
        <f t="shared" si="4"/>
        <v>70.05</v>
      </c>
      <c r="S11" s="21">
        <f t="shared" si="5"/>
        <v>64.25</v>
      </c>
      <c r="T11" s="21">
        <f t="shared" si="6"/>
        <v>65.150000000000006</v>
      </c>
      <c r="U11" s="21">
        <f t="shared" si="7"/>
        <v>66.75</v>
      </c>
      <c r="V11" s="20">
        <f t="shared" si="8"/>
        <v>66.483333333333334</v>
      </c>
      <c r="W11" s="20">
        <f t="shared" si="9"/>
        <v>66.550000000000011</v>
      </c>
    </row>
    <row r="12" spans="1:24" ht="13.5" x14ac:dyDescent="0.25">
      <c r="A12" s="3">
        <v>42023</v>
      </c>
      <c r="B12" s="2">
        <v>1.2830999999999999</v>
      </c>
      <c r="C12" s="2"/>
      <c r="D12" s="2"/>
      <c r="E12" s="2"/>
      <c r="F12" s="2">
        <v>1.2549000000000001</v>
      </c>
      <c r="G12" s="2">
        <v>1.2539599999999997</v>
      </c>
      <c r="H12" s="2"/>
      <c r="I12" s="2"/>
      <c r="J12" s="2"/>
      <c r="K12" s="17" t="s">
        <v>50</v>
      </c>
      <c r="L12" s="17" t="s">
        <v>48</v>
      </c>
      <c r="M12" s="17" t="s">
        <v>51</v>
      </c>
      <c r="N12" s="20">
        <f t="shared" si="0"/>
        <v>50</v>
      </c>
      <c r="O12" s="20">
        <f t="shared" si="1"/>
        <v>100</v>
      </c>
      <c r="P12" s="20">
        <f t="shared" si="2"/>
        <v>50</v>
      </c>
      <c r="Q12" s="20">
        <f t="shared" si="3"/>
        <v>67</v>
      </c>
      <c r="R12" s="21">
        <f t="shared" si="4"/>
        <v>70.05</v>
      </c>
      <c r="S12" s="21">
        <f t="shared" si="5"/>
        <v>64.25</v>
      </c>
      <c r="T12" s="21">
        <f t="shared" si="6"/>
        <v>65.150000000000006</v>
      </c>
      <c r="U12" s="21">
        <f t="shared" si="7"/>
        <v>66.75</v>
      </c>
      <c r="V12" s="20">
        <f t="shared" si="8"/>
        <v>66.483333333333334</v>
      </c>
      <c r="W12" s="20">
        <f t="shared" si="9"/>
        <v>66.550000000000011</v>
      </c>
    </row>
    <row r="13" spans="1:24" ht="13.5" x14ac:dyDescent="0.25">
      <c r="A13" s="3">
        <v>42024</v>
      </c>
      <c r="B13" s="2">
        <v>1.3207</v>
      </c>
      <c r="C13" s="2"/>
      <c r="D13" s="2"/>
      <c r="E13" s="2"/>
      <c r="F13" s="2">
        <v>1.2699400000000001</v>
      </c>
      <c r="G13" s="2">
        <v>1.2605399999999998</v>
      </c>
      <c r="H13" s="2"/>
      <c r="I13" s="2"/>
      <c r="J13" s="2"/>
      <c r="K13" s="17" t="s">
        <v>50</v>
      </c>
      <c r="L13" s="17" t="s">
        <v>48</v>
      </c>
      <c r="M13" s="17" t="s">
        <v>51</v>
      </c>
      <c r="N13" s="20">
        <f t="shared" si="0"/>
        <v>50</v>
      </c>
      <c r="O13" s="20">
        <f t="shared" si="1"/>
        <v>100</v>
      </c>
      <c r="P13" s="20">
        <f t="shared" si="2"/>
        <v>50</v>
      </c>
      <c r="Q13" s="20">
        <f t="shared" si="3"/>
        <v>67</v>
      </c>
      <c r="R13" s="21">
        <f t="shared" si="4"/>
        <v>70.05</v>
      </c>
      <c r="S13" s="21">
        <f t="shared" si="5"/>
        <v>64.25</v>
      </c>
      <c r="T13" s="21">
        <f t="shared" si="6"/>
        <v>65.150000000000006</v>
      </c>
      <c r="U13" s="21">
        <f t="shared" si="7"/>
        <v>66.75</v>
      </c>
      <c r="V13" s="20">
        <f t="shared" si="8"/>
        <v>66.483333333333334</v>
      </c>
      <c r="W13" s="20">
        <f t="shared" si="9"/>
        <v>66.550000000000011</v>
      </c>
    </row>
    <row r="14" spans="1:24" ht="13.5" x14ac:dyDescent="0.25">
      <c r="A14" s="3">
        <v>42025</v>
      </c>
      <c r="B14" s="2">
        <v>1.3489</v>
      </c>
      <c r="C14" s="2"/>
      <c r="D14" s="2"/>
      <c r="E14" s="2"/>
      <c r="F14" s="2">
        <v>1.2906200000000001</v>
      </c>
      <c r="G14" s="2">
        <v>1.2685299999999999</v>
      </c>
      <c r="H14" s="2"/>
      <c r="I14" s="2"/>
      <c r="J14" s="2"/>
      <c r="K14" s="17" t="s">
        <v>50</v>
      </c>
      <c r="L14" s="17" t="s">
        <v>48</v>
      </c>
      <c r="M14" s="17" t="s">
        <v>51</v>
      </c>
      <c r="N14" s="20">
        <f t="shared" si="0"/>
        <v>50</v>
      </c>
      <c r="O14" s="20">
        <f t="shared" si="1"/>
        <v>100</v>
      </c>
      <c r="P14" s="20">
        <f t="shared" si="2"/>
        <v>50</v>
      </c>
      <c r="Q14" s="20">
        <f t="shared" si="3"/>
        <v>67</v>
      </c>
      <c r="R14" s="21">
        <f t="shared" si="4"/>
        <v>70.05</v>
      </c>
      <c r="S14" s="21">
        <f t="shared" si="5"/>
        <v>64.25</v>
      </c>
      <c r="T14" s="21">
        <f t="shared" si="6"/>
        <v>65.150000000000006</v>
      </c>
      <c r="U14" s="21">
        <f t="shared" si="7"/>
        <v>66.75</v>
      </c>
      <c r="V14" s="20">
        <f t="shared" si="8"/>
        <v>66.483333333333334</v>
      </c>
      <c r="W14" s="20">
        <f t="shared" si="9"/>
        <v>66.550000000000011</v>
      </c>
    </row>
    <row r="15" spans="1:24" ht="13.5" x14ac:dyDescent="0.25">
      <c r="A15" s="3">
        <v>42026</v>
      </c>
      <c r="B15" s="2">
        <v>1.3489</v>
      </c>
      <c r="C15" s="2"/>
      <c r="D15" s="2"/>
      <c r="E15" s="2"/>
      <c r="F15" s="2">
        <v>1.3112999999999999</v>
      </c>
      <c r="G15" s="2">
        <v>1.2784</v>
      </c>
      <c r="H15" s="2"/>
      <c r="I15" s="2"/>
      <c r="J15" s="2"/>
      <c r="K15" s="17" t="s">
        <v>50</v>
      </c>
      <c r="L15" s="17" t="s">
        <v>48</v>
      </c>
      <c r="M15" s="17" t="s">
        <v>51</v>
      </c>
      <c r="N15" s="20">
        <f t="shared" si="0"/>
        <v>50</v>
      </c>
      <c r="O15" s="20">
        <f t="shared" si="1"/>
        <v>100</v>
      </c>
      <c r="P15" s="20">
        <f t="shared" si="2"/>
        <v>50</v>
      </c>
      <c r="Q15" s="20">
        <f t="shared" si="3"/>
        <v>67</v>
      </c>
      <c r="R15" s="21">
        <f t="shared" si="4"/>
        <v>70.05</v>
      </c>
      <c r="S15" s="21">
        <f t="shared" si="5"/>
        <v>64.25</v>
      </c>
      <c r="T15" s="21">
        <f t="shared" si="6"/>
        <v>65.150000000000006</v>
      </c>
      <c r="U15" s="21">
        <f t="shared" si="7"/>
        <v>66.75</v>
      </c>
      <c r="V15" s="20">
        <f t="shared" si="8"/>
        <v>66.483333333333334</v>
      </c>
      <c r="W15" s="20">
        <f t="shared" si="9"/>
        <v>66.550000000000011</v>
      </c>
    </row>
    <row r="16" spans="1:24" ht="13.5" x14ac:dyDescent="0.25">
      <c r="A16" s="3">
        <v>42027</v>
      </c>
      <c r="B16" s="2">
        <v>1.363</v>
      </c>
      <c r="C16" s="2">
        <v>84.848484848484915</v>
      </c>
      <c r="D16" s="2"/>
      <c r="E16" s="2"/>
      <c r="F16" s="2">
        <v>1.3329200000000001</v>
      </c>
      <c r="G16" s="2">
        <v>1.2901500000000001</v>
      </c>
      <c r="H16" s="2"/>
      <c r="I16" s="2"/>
      <c r="J16" s="2"/>
      <c r="K16" s="17" t="s">
        <v>50</v>
      </c>
      <c r="L16" s="17" t="s">
        <v>49</v>
      </c>
      <c r="M16" s="17" t="s">
        <v>51</v>
      </c>
      <c r="N16" s="20">
        <f t="shared" si="0"/>
        <v>50</v>
      </c>
      <c r="O16" s="20">
        <f t="shared" si="1"/>
        <v>100</v>
      </c>
      <c r="P16" s="20">
        <f t="shared" si="2"/>
        <v>50</v>
      </c>
      <c r="Q16" s="20">
        <f t="shared" si="3"/>
        <v>100</v>
      </c>
      <c r="R16" s="21">
        <f t="shared" si="4"/>
        <v>75</v>
      </c>
      <c r="S16" s="21">
        <f t="shared" si="5"/>
        <v>72.5</v>
      </c>
      <c r="T16" s="21">
        <f t="shared" si="6"/>
        <v>80</v>
      </c>
      <c r="U16" s="21">
        <f t="shared" si="7"/>
        <v>75</v>
      </c>
      <c r="V16" s="20">
        <f t="shared" si="8"/>
        <v>75.833333333333329</v>
      </c>
      <c r="W16" s="20">
        <f t="shared" si="9"/>
        <v>75.625</v>
      </c>
    </row>
    <row r="17" spans="1:23" ht="13.5" x14ac:dyDescent="0.25">
      <c r="A17" s="3">
        <v>42030</v>
      </c>
      <c r="B17" s="2">
        <v>1.363</v>
      </c>
      <c r="C17" s="2">
        <v>84.848484848484915</v>
      </c>
      <c r="D17" s="2"/>
      <c r="E17" s="2"/>
      <c r="F17" s="2">
        <v>1.3488999999999998</v>
      </c>
      <c r="G17" s="2">
        <v>1.3019000000000001</v>
      </c>
      <c r="H17" s="2"/>
      <c r="I17" s="2"/>
      <c r="J17" s="2"/>
      <c r="K17" s="17" t="s">
        <v>50</v>
      </c>
      <c r="L17" s="17" t="s">
        <v>49</v>
      </c>
      <c r="M17" s="17" t="s">
        <v>51</v>
      </c>
      <c r="N17" s="20">
        <f t="shared" si="0"/>
        <v>50</v>
      </c>
      <c r="O17" s="20">
        <f t="shared" si="1"/>
        <v>100</v>
      </c>
      <c r="P17" s="20">
        <f t="shared" si="2"/>
        <v>50</v>
      </c>
      <c r="Q17" s="20">
        <f t="shared" si="3"/>
        <v>100</v>
      </c>
      <c r="R17" s="21">
        <f t="shared" si="4"/>
        <v>75</v>
      </c>
      <c r="S17" s="21">
        <f t="shared" si="5"/>
        <v>72.5</v>
      </c>
      <c r="T17" s="21">
        <f t="shared" si="6"/>
        <v>80</v>
      </c>
      <c r="U17" s="21">
        <f t="shared" si="7"/>
        <v>75</v>
      </c>
      <c r="V17" s="20">
        <f t="shared" si="8"/>
        <v>75.833333333333329</v>
      </c>
      <c r="W17" s="20">
        <f t="shared" si="9"/>
        <v>75.625</v>
      </c>
    </row>
    <row r="18" spans="1:23" ht="13.5" x14ac:dyDescent="0.25">
      <c r="A18" s="3">
        <v>42031</v>
      </c>
      <c r="B18" s="2">
        <v>1.3583000000000001</v>
      </c>
      <c r="C18" s="2">
        <v>81.96778104971429</v>
      </c>
      <c r="D18" s="2"/>
      <c r="E18" s="2"/>
      <c r="F18" s="2">
        <v>1.35642</v>
      </c>
      <c r="G18" s="2">
        <v>1.31318</v>
      </c>
      <c r="H18" s="2"/>
      <c r="I18" s="2"/>
      <c r="J18" s="2"/>
      <c r="K18" s="17" t="s">
        <v>50</v>
      </c>
      <c r="L18" s="17" t="s">
        <v>49</v>
      </c>
      <c r="M18" s="17" t="s">
        <v>51</v>
      </c>
      <c r="N18" s="20">
        <f t="shared" si="0"/>
        <v>50</v>
      </c>
      <c r="O18" s="20">
        <f t="shared" si="1"/>
        <v>100</v>
      </c>
      <c r="P18" s="20">
        <f t="shared" si="2"/>
        <v>50</v>
      </c>
      <c r="Q18" s="20">
        <f t="shared" si="3"/>
        <v>100</v>
      </c>
      <c r="R18" s="21">
        <f t="shared" si="4"/>
        <v>75</v>
      </c>
      <c r="S18" s="21">
        <f t="shared" si="5"/>
        <v>72.5</v>
      </c>
      <c r="T18" s="21">
        <f t="shared" si="6"/>
        <v>80</v>
      </c>
      <c r="U18" s="21">
        <f t="shared" si="7"/>
        <v>75</v>
      </c>
      <c r="V18" s="20">
        <f t="shared" si="8"/>
        <v>75.833333333333329</v>
      </c>
      <c r="W18" s="20">
        <f t="shared" si="9"/>
        <v>75.625</v>
      </c>
    </row>
    <row r="19" spans="1:23" ht="13.5" x14ac:dyDescent="0.25">
      <c r="A19" s="3">
        <v>42032</v>
      </c>
      <c r="B19" s="2">
        <v>1.3394999999999999</v>
      </c>
      <c r="C19" s="2">
        <v>71.50944492879978</v>
      </c>
      <c r="D19" s="2"/>
      <c r="E19" s="2"/>
      <c r="F19" s="2">
        <v>1.3545399999999999</v>
      </c>
      <c r="G19" s="2">
        <v>1.3225799999999999</v>
      </c>
      <c r="H19" s="2"/>
      <c r="I19" s="2"/>
      <c r="J19" s="2"/>
      <c r="K19" s="17" t="s">
        <v>50</v>
      </c>
      <c r="L19" s="17" t="s">
        <v>49</v>
      </c>
      <c r="M19" s="17" t="s">
        <v>52</v>
      </c>
      <c r="N19" s="20">
        <f t="shared" si="0"/>
        <v>50</v>
      </c>
      <c r="O19" s="20">
        <f t="shared" si="1"/>
        <v>100</v>
      </c>
      <c r="P19" s="20">
        <f t="shared" si="2"/>
        <v>50</v>
      </c>
      <c r="Q19" s="20">
        <f t="shared" si="3"/>
        <v>83</v>
      </c>
      <c r="R19" s="21">
        <f t="shared" si="4"/>
        <v>72.45</v>
      </c>
      <c r="S19" s="21">
        <f t="shared" si="5"/>
        <v>68.25</v>
      </c>
      <c r="T19" s="21">
        <f t="shared" si="6"/>
        <v>72.349999999999994</v>
      </c>
      <c r="U19" s="21">
        <f t="shared" si="7"/>
        <v>70.75</v>
      </c>
      <c r="V19" s="20">
        <f t="shared" si="8"/>
        <v>71.016666666666666</v>
      </c>
      <c r="W19" s="20">
        <f t="shared" si="9"/>
        <v>70.949999999999989</v>
      </c>
    </row>
    <row r="20" spans="1:23" ht="13.5" x14ac:dyDescent="0.25">
      <c r="A20" s="3">
        <v>42033</v>
      </c>
      <c r="B20" s="2">
        <v>1.3583000000000001</v>
      </c>
      <c r="C20" s="2">
        <v>74.951277094377417</v>
      </c>
      <c r="D20" s="2"/>
      <c r="E20" s="2"/>
      <c r="F20" s="2">
        <v>1.35642</v>
      </c>
      <c r="G20" s="2">
        <v>1.3338599999999998</v>
      </c>
      <c r="H20" s="2">
        <v>1.2944789473684211</v>
      </c>
      <c r="I20" s="2"/>
      <c r="J20" s="2"/>
      <c r="K20" s="17" t="s">
        <v>50</v>
      </c>
      <c r="L20" s="17" t="s">
        <v>49</v>
      </c>
      <c r="M20" s="17" t="s">
        <v>51</v>
      </c>
      <c r="N20" s="20">
        <f t="shared" si="0"/>
        <v>50</v>
      </c>
      <c r="O20" s="20">
        <f t="shared" si="1"/>
        <v>100</v>
      </c>
      <c r="P20" s="20">
        <f t="shared" si="2"/>
        <v>50</v>
      </c>
      <c r="Q20" s="20">
        <f t="shared" si="3"/>
        <v>100</v>
      </c>
      <c r="R20" s="21">
        <f t="shared" si="4"/>
        <v>75</v>
      </c>
      <c r="S20" s="21">
        <f t="shared" si="5"/>
        <v>72.5</v>
      </c>
      <c r="T20" s="21">
        <f t="shared" si="6"/>
        <v>80</v>
      </c>
      <c r="U20" s="21">
        <f t="shared" si="7"/>
        <v>75</v>
      </c>
      <c r="V20" s="20">
        <f t="shared" si="8"/>
        <v>75.833333333333329</v>
      </c>
      <c r="W20" s="20">
        <f t="shared" si="9"/>
        <v>75.625</v>
      </c>
    </row>
    <row r="21" spans="1:23" ht="13.5" x14ac:dyDescent="0.25">
      <c r="A21" s="3">
        <v>42034</v>
      </c>
      <c r="B21" s="2">
        <v>1.3394999999999999</v>
      </c>
      <c r="C21" s="2">
        <v>66.322761953091486</v>
      </c>
      <c r="D21" s="2"/>
      <c r="E21" s="2"/>
      <c r="F21" s="2">
        <v>1.35172</v>
      </c>
      <c r="G21" s="2">
        <v>1.3423199999999997</v>
      </c>
      <c r="H21" s="2">
        <v>1.2967299999999999</v>
      </c>
      <c r="I21" s="2"/>
      <c r="J21" s="2"/>
      <c r="K21" s="17" t="s">
        <v>50</v>
      </c>
      <c r="L21" s="17" t="s">
        <v>49</v>
      </c>
      <c r="M21" s="17" t="s">
        <v>52</v>
      </c>
      <c r="N21" s="20">
        <f t="shared" si="0"/>
        <v>50</v>
      </c>
      <c r="O21" s="20">
        <f t="shared" si="1"/>
        <v>100</v>
      </c>
      <c r="P21" s="20">
        <f t="shared" si="2"/>
        <v>50</v>
      </c>
      <c r="Q21" s="20">
        <f t="shared" si="3"/>
        <v>83</v>
      </c>
      <c r="R21" s="21">
        <f t="shared" si="4"/>
        <v>72.45</v>
      </c>
      <c r="S21" s="21">
        <f t="shared" si="5"/>
        <v>68.25</v>
      </c>
      <c r="T21" s="21">
        <f t="shared" si="6"/>
        <v>72.349999999999994</v>
      </c>
      <c r="U21" s="21">
        <f t="shared" si="7"/>
        <v>70.75</v>
      </c>
      <c r="V21" s="20">
        <f t="shared" si="8"/>
        <v>71.016666666666666</v>
      </c>
      <c r="W21" s="20">
        <f t="shared" si="9"/>
        <v>70.949999999999989</v>
      </c>
    </row>
    <row r="22" spans="1:23" ht="13.5" x14ac:dyDescent="0.25">
      <c r="A22" s="3">
        <v>42037</v>
      </c>
      <c r="B22" s="2">
        <v>1.3535999999999999</v>
      </c>
      <c r="C22" s="2">
        <v>69.187771569481754</v>
      </c>
      <c r="D22" s="2"/>
      <c r="E22" s="2"/>
      <c r="F22" s="2">
        <v>1.3498399999999999</v>
      </c>
      <c r="G22" s="2">
        <v>1.3493699999999997</v>
      </c>
      <c r="H22" s="2">
        <v>1.3016650000000001</v>
      </c>
      <c r="I22" s="2"/>
      <c r="J22" s="2"/>
      <c r="K22" s="17" t="s">
        <v>50</v>
      </c>
      <c r="L22" s="17" t="s">
        <v>49</v>
      </c>
      <c r="M22" s="17" t="s">
        <v>52</v>
      </c>
      <c r="N22" s="20">
        <f t="shared" si="0"/>
        <v>50</v>
      </c>
      <c r="O22" s="20">
        <f t="shared" si="1"/>
        <v>100</v>
      </c>
      <c r="P22" s="20">
        <f t="shared" si="2"/>
        <v>50</v>
      </c>
      <c r="Q22" s="20">
        <f t="shared" si="3"/>
        <v>83</v>
      </c>
      <c r="R22" s="21">
        <f t="shared" si="4"/>
        <v>72.45</v>
      </c>
      <c r="S22" s="21">
        <f t="shared" si="5"/>
        <v>68.25</v>
      </c>
      <c r="T22" s="21">
        <f t="shared" si="6"/>
        <v>72.349999999999994</v>
      </c>
      <c r="U22" s="21">
        <f t="shared" si="7"/>
        <v>70.75</v>
      </c>
      <c r="V22" s="20">
        <f t="shared" si="8"/>
        <v>71.016666666666666</v>
      </c>
      <c r="W22" s="20">
        <f t="shared" si="9"/>
        <v>70.949999999999989</v>
      </c>
    </row>
    <row r="23" spans="1:23" ht="13.5" x14ac:dyDescent="0.25">
      <c r="A23" s="3">
        <v>42038</v>
      </c>
      <c r="B23" s="2">
        <v>1.3489</v>
      </c>
      <c r="C23" s="2">
        <v>67.137468748842707</v>
      </c>
      <c r="D23" s="2"/>
      <c r="E23" s="2"/>
      <c r="F23" s="2">
        <v>1.34796</v>
      </c>
      <c r="G23" s="2">
        <v>1.3521899999999998</v>
      </c>
      <c r="H23" s="2">
        <v>1.306365</v>
      </c>
      <c r="I23" s="2"/>
      <c r="J23" s="2"/>
      <c r="K23" s="17" t="s">
        <v>50</v>
      </c>
      <c r="L23" s="17" t="s">
        <v>49</v>
      </c>
      <c r="M23" s="17" t="s">
        <v>52</v>
      </c>
      <c r="N23" s="20">
        <f t="shared" si="0"/>
        <v>50</v>
      </c>
      <c r="O23" s="20">
        <f t="shared" si="1"/>
        <v>100</v>
      </c>
      <c r="P23" s="20">
        <f t="shared" si="2"/>
        <v>50</v>
      </c>
      <c r="Q23" s="20">
        <f t="shared" si="3"/>
        <v>83</v>
      </c>
      <c r="R23" s="21">
        <f t="shared" si="4"/>
        <v>72.45</v>
      </c>
      <c r="S23" s="21">
        <f t="shared" si="5"/>
        <v>68.25</v>
      </c>
      <c r="T23" s="21">
        <f t="shared" si="6"/>
        <v>72.349999999999994</v>
      </c>
      <c r="U23" s="21">
        <f t="shared" si="7"/>
        <v>70.75</v>
      </c>
      <c r="V23" s="20">
        <f t="shared" si="8"/>
        <v>71.016666666666666</v>
      </c>
      <c r="W23" s="20">
        <f t="shared" si="9"/>
        <v>70.949999999999989</v>
      </c>
    </row>
    <row r="24" spans="1:23" ht="13.5" x14ac:dyDescent="0.25">
      <c r="A24" s="3">
        <v>42039</v>
      </c>
      <c r="B24" s="2">
        <v>1.3394999999999999</v>
      </c>
      <c r="C24" s="2">
        <v>63.109395446291998</v>
      </c>
      <c r="D24" s="2"/>
      <c r="E24" s="2"/>
      <c r="F24" s="2">
        <v>1.34796</v>
      </c>
      <c r="G24" s="2">
        <v>1.3512499999999998</v>
      </c>
      <c r="H24" s="2">
        <v>1.3098900000000002</v>
      </c>
      <c r="I24" s="2"/>
      <c r="J24" s="2"/>
      <c r="K24" s="17" t="s">
        <v>50</v>
      </c>
      <c r="L24" s="17" t="s">
        <v>49</v>
      </c>
      <c r="M24" s="17" t="s">
        <v>53</v>
      </c>
      <c r="N24" s="20">
        <f t="shared" si="0"/>
        <v>50</v>
      </c>
      <c r="O24" s="20">
        <f t="shared" si="1"/>
        <v>100</v>
      </c>
      <c r="P24" s="20">
        <f t="shared" si="2"/>
        <v>50</v>
      </c>
      <c r="Q24" s="20">
        <f t="shared" si="3"/>
        <v>66</v>
      </c>
      <c r="R24" s="21">
        <f t="shared" si="4"/>
        <v>69.900000000000006</v>
      </c>
      <c r="S24" s="21">
        <f t="shared" si="5"/>
        <v>64</v>
      </c>
      <c r="T24" s="21">
        <f t="shared" si="6"/>
        <v>64.7</v>
      </c>
      <c r="U24" s="21">
        <f t="shared" si="7"/>
        <v>66.5</v>
      </c>
      <c r="V24" s="20">
        <f t="shared" si="8"/>
        <v>66.2</v>
      </c>
      <c r="W24" s="20">
        <f t="shared" si="9"/>
        <v>66.275000000000006</v>
      </c>
    </row>
    <row r="25" spans="1:23" ht="13.5" x14ac:dyDescent="0.25">
      <c r="A25" s="3">
        <v>42040</v>
      </c>
      <c r="B25" s="2">
        <v>1.3160000000000001</v>
      </c>
      <c r="C25" s="2">
        <v>54.332920039899264</v>
      </c>
      <c r="D25" s="2"/>
      <c r="E25" s="2"/>
      <c r="F25" s="2">
        <v>1.3394999999999999</v>
      </c>
      <c r="G25" s="2">
        <v>1.34796</v>
      </c>
      <c r="H25" s="2">
        <v>1.3131800000000002</v>
      </c>
      <c r="I25" s="2"/>
      <c r="J25" s="2"/>
      <c r="K25" s="17" t="s">
        <v>47</v>
      </c>
      <c r="L25" s="17" t="s">
        <v>48</v>
      </c>
      <c r="M25" s="17" t="s">
        <v>46</v>
      </c>
      <c r="N25" s="20">
        <f t="shared" si="0"/>
        <v>50</v>
      </c>
      <c r="O25" s="20">
        <f t="shared" si="1"/>
        <v>100</v>
      </c>
      <c r="P25" s="20">
        <f t="shared" si="2"/>
        <v>50</v>
      </c>
      <c r="Q25" s="20">
        <f t="shared" si="3"/>
        <v>0</v>
      </c>
      <c r="R25" s="21">
        <f t="shared" si="4"/>
        <v>60</v>
      </c>
      <c r="S25" s="21">
        <f t="shared" si="5"/>
        <v>47.5</v>
      </c>
      <c r="T25" s="21">
        <f t="shared" si="6"/>
        <v>35</v>
      </c>
      <c r="U25" s="21">
        <f t="shared" si="7"/>
        <v>50</v>
      </c>
      <c r="V25" s="20">
        <f t="shared" si="8"/>
        <v>47.5</v>
      </c>
      <c r="W25" s="20">
        <f t="shared" si="9"/>
        <v>48.125</v>
      </c>
    </row>
    <row r="26" spans="1:23" ht="13.5" x14ac:dyDescent="0.25">
      <c r="A26" s="3">
        <v>42041</v>
      </c>
      <c r="B26" s="2">
        <v>1.3112999999999999</v>
      </c>
      <c r="C26" s="2">
        <v>52.752813302740975</v>
      </c>
      <c r="D26" s="2"/>
      <c r="E26" s="2"/>
      <c r="F26" s="2">
        <v>1.33386</v>
      </c>
      <c r="G26" s="2">
        <v>1.3427899999999999</v>
      </c>
      <c r="H26" s="2">
        <v>1.31647</v>
      </c>
      <c r="I26" s="2"/>
      <c r="J26" s="2"/>
      <c r="K26" s="17" t="s">
        <v>47</v>
      </c>
      <c r="L26" s="17" t="s">
        <v>48</v>
      </c>
      <c r="M26" s="17" t="s">
        <v>46</v>
      </c>
      <c r="N26" s="20">
        <f t="shared" si="0"/>
        <v>50</v>
      </c>
      <c r="O26" s="20">
        <f t="shared" si="1"/>
        <v>100</v>
      </c>
      <c r="P26" s="20">
        <f t="shared" si="2"/>
        <v>50</v>
      </c>
      <c r="Q26" s="20">
        <f t="shared" si="3"/>
        <v>0</v>
      </c>
      <c r="R26" s="21">
        <f t="shared" si="4"/>
        <v>60</v>
      </c>
      <c r="S26" s="21">
        <f t="shared" si="5"/>
        <v>47.5</v>
      </c>
      <c r="T26" s="21">
        <f t="shared" si="6"/>
        <v>35</v>
      </c>
      <c r="U26" s="21">
        <f t="shared" si="7"/>
        <v>50</v>
      </c>
      <c r="V26" s="20">
        <f t="shared" si="8"/>
        <v>47.5</v>
      </c>
      <c r="W26" s="20">
        <f t="shared" si="9"/>
        <v>48.125</v>
      </c>
    </row>
    <row r="27" spans="1:23" ht="13.5" x14ac:dyDescent="0.25">
      <c r="A27" s="3">
        <v>42044</v>
      </c>
      <c r="B27" s="2">
        <v>1.3066</v>
      </c>
      <c r="C27" s="2">
        <v>51.150820121058899</v>
      </c>
      <c r="D27" s="2">
        <v>6.4895510004050472E-3</v>
      </c>
      <c r="E27" s="2"/>
      <c r="F27" s="2">
        <v>1.3244599999999997</v>
      </c>
      <c r="G27" s="2">
        <v>1.3371499999999998</v>
      </c>
      <c r="H27" s="2">
        <v>1.3195250000000001</v>
      </c>
      <c r="I27" s="2"/>
      <c r="J27" s="2"/>
      <c r="K27" s="17" t="s">
        <v>47</v>
      </c>
      <c r="L27" s="17" t="s">
        <v>48</v>
      </c>
      <c r="M27" s="17" t="s">
        <v>46</v>
      </c>
      <c r="N27" s="20">
        <f t="shared" si="0"/>
        <v>50</v>
      </c>
      <c r="O27" s="20">
        <f t="shared" si="1"/>
        <v>100</v>
      </c>
      <c r="P27" s="20">
        <f t="shared" si="2"/>
        <v>50</v>
      </c>
      <c r="Q27" s="20">
        <f t="shared" si="3"/>
        <v>0</v>
      </c>
      <c r="R27" s="21">
        <f t="shared" si="4"/>
        <v>60</v>
      </c>
      <c r="S27" s="21">
        <f t="shared" si="5"/>
        <v>47.5</v>
      </c>
      <c r="T27" s="21">
        <f t="shared" si="6"/>
        <v>35</v>
      </c>
      <c r="U27" s="21">
        <f t="shared" si="7"/>
        <v>50</v>
      </c>
      <c r="V27" s="20">
        <f t="shared" si="8"/>
        <v>47.5</v>
      </c>
      <c r="W27" s="20">
        <f t="shared" si="9"/>
        <v>48.125</v>
      </c>
    </row>
    <row r="28" spans="1:23" ht="13.5" x14ac:dyDescent="0.25">
      <c r="A28" s="3">
        <v>42045</v>
      </c>
      <c r="B28" s="2">
        <v>1.2878000000000001</v>
      </c>
      <c r="C28" s="2">
        <v>45.233562161462231</v>
      </c>
      <c r="D28" s="2">
        <v>1.5025061672707452E-2</v>
      </c>
      <c r="E28" s="2"/>
      <c r="F28" s="2">
        <v>1.3122400000000001</v>
      </c>
      <c r="G28" s="2">
        <v>1.3301000000000001</v>
      </c>
      <c r="H28" s="2">
        <v>1.3216399999999999</v>
      </c>
      <c r="I28" s="2"/>
      <c r="J28" s="2"/>
      <c r="K28" s="17" t="s">
        <v>47</v>
      </c>
      <c r="L28" s="17" t="s">
        <v>48</v>
      </c>
      <c r="M28" s="17" t="s">
        <v>46</v>
      </c>
      <c r="N28" s="20">
        <f t="shared" si="0"/>
        <v>50</v>
      </c>
      <c r="O28" s="20">
        <f t="shared" si="1"/>
        <v>100</v>
      </c>
      <c r="P28" s="20">
        <f t="shared" si="2"/>
        <v>50</v>
      </c>
      <c r="Q28" s="20">
        <f t="shared" si="3"/>
        <v>0</v>
      </c>
      <c r="R28" s="21">
        <f t="shared" si="4"/>
        <v>60</v>
      </c>
      <c r="S28" s="21">
        <f t="shared" si="5"/>
        <v>47.5</v>
      </c>
      <c r="T28" s="21">
        <f t="shared" si="6"/>
        <v>35</v>
      </c>
      <c r="U28" s="21">
        <f t="shared" si="7"/>
        <v>50</v>
      </c>
      <c r="V28" s="20">
        <f t="shared" si="8"/>
        <v>47.5</v>
      </c>
      <c r="W28" s="20">
        <f t="shared" si="9"/>
        <v>48.125</v>
      </c>
    </row>
    <row r="29" spans="1:23" ht="13.5" x14ac:dyDescent="0.25">
      <c r="A29" s="3">
        <v>42046</v>
      </c>
      <c r="B29" s="2">
        <v>1.3253999999999999</v>
      </c>
      <c r="C29" s="2">
        <v>56.157473233435049</v>
      </c>
      <c r="D29" s="2">
        <v>1.6667127735933596E-2</v>
      </c>
      <c r="E29" s="2"/>
      <c r="F29" s="2">
        <v>1.30942</v>
      </c>
      <c r="G29" s="2">
        <v>1.3286899999999999</v>
      </c>
      <c r="H29" s="2">
        <v>1.3256349999999997</v>
      </c>
      <c r="I29" s="2"/>
      <c r="J29" s="2"/>
      <c r="K29" s="17" t="s">
        <v>47</v>
      </c>
      <c r="L29" s="17" t="s">
        <v>48</v>
      </c>
      <c r="M29" s="17" t="s">
        <v>46</v>
      </c>
      <c r="N29" s="20">
        <f t="shared" si="0"/>
        <v>50</v>
      </c>
      <c r="O29" s="20">
        <f t="shared" si="1"/>
        <v>100</v>
      </c>
      <c r="P29" s="20">
        <f t="shared" si="2"/>
        <v>50</v>
      </c>
      <c r="Q29" s="20">
        <f t="shared" si="3"/>
        <v>0</v>
      </c>
      <c r="R29" s="21">
        <f t="shared" si="4"/>
        <v>60</v>
      </c>
      <c r="S29" s="21">
        <f t="shared" si="5"/>
        <v>47.5</v>
      </c>
      <c r="T29" s="21">
        <f t="shared" si="6"/>
        <v>35</v>
      </c>
      <c r="U29" s="21">
        <f t="shared" si="7"/>
        <v>50</v>
      </c>
      <c r="V29" s="20">
        <f t="shared" si="8"/>
        <v>47.5</v>
      </c>
      <c r="W29" s="20">
        <f t="shared" si="9"/>
        <v>48.125</v>
      </c>
    </row>
    <row r="30" spans="1:23" ht="13.5" x14ac:dyDescent="0.25">
      <c r="A30" s="3">
        <v>42047</v>
      </c>
      <c r="B30" s="2">
        <v>1.3160000000000001</v>
      </c>
      <c r="C30" s="2">
        <v>53.295416649297238</v>
      </c>
      <c r="D30" s="2">
        <v>2.1512995703008908E-2</v>
      </c>
      <c r="E30" s="2"/>
      <c r="F30" s="2">
        <v>1.3094199999999998</v>
      </c>
      <c r="G30" s="2">
        <v>1.32446</v>
      </c>
      <c r="H30" s="2">
        <v>1.3291599999999997</v>
      </c>
      <c r="I30" s="2"/>
      <c r="J30" s="2"/>
      <c r="K30" s="17" t="s">
        <v>47</v>
      </c>
      <c r="L30" s="17" t="s">
        <v>48</v>
      </c>
      <c r="M30" s="17" t="s">
        <v>53</v>
      </c>
      <c r="N30" s="20">
        <f t="shared" si="0"/>
        <v>50</v>
      </c>
      <c r="O30" s="20">
        <f t="shared" si="1"/>
        <v>100</v>
      </c>
      <c r="P30" s="20">
        <f t="shared" si="2"/>
        <v>50</v>
      </c>
      <c r="Q30" s="20">
        <f t="shared" si="3"/>
        <v>0</v>
      </c>
      <c r="R30" s="21">
        <f t="shared" si="4"/>
        <v>60</v>
      </c>
      <c r="S30" s="21">
        <f t="shared" si="5"/>
        <v>47.5</v>
      </c>
      <c r="T30" s="21">
        <f t="shared" si="6"/>
        <v>35</v>
      </c>
      <c r="U30" s="21">
        <f t="shared" si="7"/>
        <v>50</v>
      </c>
      <c r="V30" s="20">
        <f t="shared" si="8"/>
        <v>47.5</v>
      </c>
      <c r="W30" s="20">
        <f t="shared" si="9"/>
        <v>48.125</v>
      </c>
    </row>
    <row r="31" spans="1:23" ht="13.5" x14ac:dyDescent="0.25">
      <c r="A31" s="3">
        <v>42048</v>
      </c>
      <c r="B31" s="2">
        <v>1.2925</v>
      </c>
      <c r="C31" s="2">
        <v>46.864936760875523</v>
      </c>
      <c r="D31" s="2">
        <v>2.4394937891423885E-2</v>
      </c>
      <c r="E31" s="2"/>
      <c r="F31" s="2">
        <v>1.30566</v>
      </c>
      <c r="G31" s="2">
        <v>1.31976</v>
      </c>
      <c r="H31" s="2">
        <v>1.3310399999999998</v>
      </c>
      <c r="I31" s="2"/>
      <c r="J31" s="2"/>
      <c r="K31" s="17" t="s">
        <v>47</v>
      </c>
      <c r="L31" s="17" t="s">
        <v>48</v>
      </c>
      <c r="M31" s="17" t="s">
        <v>46</v>
      </c>
      <c r="N31" s="20">
        <f t="shared" si="0"/>
        <v>50</v>
      </c>
      <c r="O31" s="20">
        <f t="shared" si="1"/>
        <v>100</v>
      </c>
      <c r="P31" s="20">
        <f t="shared" si="2"/>
        <v>50</v>
      </c>
      <c r="Q31" s="20">
        <f t="shared" si="3"/>
        <v>0</v>
      </c>
      <c r="R31" s="21">
        <f t="shared" si="4"/>
        <v>60</v>
      </c>
      <c r="S31" s="21">
        <f t="shared" si="5"/>
        <v>47.5</v>
      </c>
      <c r="T31" s="21">
        <f t="shared" si="6"/>
        <v>35</v>
      </c>
      <c r="U31" s="21">
        <f t="shared" si="7"/>
        <v>50</v>
      </c>
      <c r="V31" s="20">
        <f t="shared" si="8"/>
        <v>47.5</v>
      </c>
      <c r="W31" s="20">
        <f t="shared" si="9"/>
        <v>48.125</v>
      </c>
    </row>
    <row r="32" spans="1:23" ht="13.5" x14ac:dyDescent="0.25">
      <c r="A32" s="3">
        <v>42051</v>
      </c>
      <c r="B32" s="2">
        <v>1.2925</v>
      </c>
      <c r="C32" s="2">
        <v>46.864936760875523</v>
      </c>
      <c r="D32" s="2">
        <v>2.9079708120051784E-2</v>
      </c>
      <c r="E32" s="2"/>
      <c r="F32" s="2">
        <v>1.3028400000000002</v>
      </c>
      <c r="G32" s="2">
        <v>1.31365</v>
      </c>
      <c r="H32" s="2">
        <v>1.3315099999999997</v>
      </c>
      <c r="I32" s="2"/>
      <c r="J32" s="2"/>
      <c r="K32" s="17" t="s">
        <v>47</v>
      </c>
      <c r="L32" s="17" t="s">
        <v>48</v>
      </c>
      <c r="M32" s="17" t="s">
        <v>46</v>
      </c>
      <c r="N32" s="20">
        <f t="shared" si="0"/>
        <v>50</v>
      </c>
      <c r="O32" s="20">
        <f t="shared" si="1"/>
        <v>100</v>
      </c>
      <c r="P32" s="20">
        <f t="shared" si="2"/>
        <v>50</v>
      </c>
      <c r="Q32" s="20">
        <f t="shared" si="3"/>
        <v>0</v>
      </c>
      <c r="R32" s="21">
        <f t="shared" si="4"/>
        <v>60</v>
      </c>
      <c r="S32" s="21">
        <f t="shared" si="5"/>
        <v>47.5</v>
      </c>
      <c r="T32" s="21">
        <f t="shared" si="6"/>
        <v>35</v>
      </c>
      <c r="U32" s="21">
        <f t="shared" si="7"/>
        <v>50</v>
      </c>
      <c r="V32" s="20">
        <f t="shared" si="8"/>
        <v>47.5</v>
      </c>
      <c r="W32" s="20">
        <f t="shared" si="9"/>
        <v>48.125</v>
      </c>
    </row>
    <row r="33" spans="1:23" ht="13.5" x14ac:dyDescent="0.25">
      <c r="A33" s="3">
        <v>42052</v>
      </c>
      <c r="B33" s="2">
        <v>1.2925</v>
      </c>
      <c r="C33" s="2">
        <v>46.864936760875523</v>
      </c>
      <c r="D33" s="2">
        <v>3.2391938833420841E-2</v>
      </c>
      <c r="E33" s="2"/>
      <c r="F33" s="2">
        <v>1.3037800000000002</v>
      </c>
      <c r="G33" s="2">
        <v>1.3080100000000001</v>
      </c>
      <c r="H33" s="2">
        <v>1.3300999999999998</v>
      </c>
      <c r="I33" s="2"/>
      <c r="J33" s="2"/>
      <c r="K33" s="17" t="s">
        <v>47</v>
      </c>
      <c r="L33" s="17" t="s">
        <v>48</v>
      </c>
      <c r="M33" s="17" t="s">
        <v>54</v>
      </c>
      <c r="N33" s="20">
        <f t="shared" si="0"/>
        <v>50</v>
      </c>
      <c r="O33" s="20">
        <f t="shared" si="1"/>
        <v>100</v>
      </c>
      <c r="P33" s="20">
        <f t="shared" si="2"/>
        <v>50</v>
      </c>
      <c r="Q33" s="20">
        <f t="shared" si="3"/>
        <v>0</v>
      </c>
      <c r="R33" s="21">
        <f t="shared" si="4"/>
        <v>60</v>
      </c>
      <c r="S33" s="21">
        <f t="shared" si="5"/>
        <v>47.5</v>
      </c>
      <c r="T33" s="21">
        <f t="shared" si="6"/>
        <v>35</v>
      </c>
      <c r="U33" s="21">
        <f t="shared" si="7"/>
        <v>50</v>
      </c>
      <c r="V33" s="20">
        <f t="shared" si="8"/>
        <v>47.5</v>
      </c>
      <c r="W33" s="20">
        <f t="shared" si="9"/>
        <v>48.125</v>
      </c>
    </row>
    <row r="34" spans="1:23" ht="13.5" x14ac:dyDescent="0.25">
      <c r="A34" s="3">
        <v>42053</v>
      </c>
      <c r="B34" s="2">
        <v>1.2737000000000001</v>
      </c>
      <c r="C34" s="2">
        <v>41.822840991422332</v>
      </c>
      <c r="D34" s="2">
        <v>3.5207026271719455E-2</v>
      </c>
      <c r="E34" s="2"/>
      <c r="F34" s="2">
        <v>1.2934399999999999</v>
      </c>
      <c r="G34" s="2">
        <v>1.3014300000000001</v>
      </c>
      <c r="H34" s="2">
        <v>1.3263400000000001</v>
      </c>
      <c r="I34" s="2"/>
      <c r="J34" s="2"/>
      <c r="K34" s="17" t="s">
        <v>47</v>
      </c>
      <c r="L34" s="17" t="s">
        <v>48</v>
      </c>
      <c r="M34" s="17" t="s">
        <v>46</v>
      </c>
      <c r="N34" s="20">
        <f t="shared" si="0"/>
        <v>50</v>
      </c>
      <c r="O34" s="20">
        <f t="shared" si="1"/>
        <v>100</v>
      </c>
      <c r="P34" s="20">
        <f t="shared" si="2"/>
        <v>50</v>
      </c>
      <c r="Q34" s="20">
        <f t="shared" si="3"/>
        <v>0</v>
      </c>
      <c r="R34" s="21">
        <f t="shared" si="4"/>
        <v>60</v>
      </c>
      <c r="S34" s="21">
        <f t="shared" si="5"/>
        <v>47.5</v>
      </c>
      <c r="T34" s="21">
        <f t="shared" si="6"/>
        <v>35</v>
      </c>
      <c r="U34" s="21">
        <f t="shared" si="7"/>
        <v>50</v>
      </c>
      <c r="V34" s="20">
        <f t="shared" si="8"/>
        <v>47.5</v>
      </c>
      <c r="W34" s="20">
        <f t="shared" si="9"/>
        <v>48.125</v>
      </c>
    </row>
    <row r="35" spans="1:23" ht="13.5" x14ac:dyDescent="0.25">
      <c r="A35" s="3">
        <v>42054</v>
      </c>
      <c r="B35" s="2">
        <v>1.2878000000000001</v>
      </c>
      <c r="C35" s="2">
        <v>46.474124201039622</v>
      </c>
      <c r="D35" s="2">
        <v>3.3101387925409176E-2</v>
      </c>
      <c r="E35" s="2">
        <v>2.3763303906008906E-2</v>
      </c>
      <c r="F35" s="2">
        <v>1.2878000000000001</v>
      </c>
      <c r="G35" s="2">
        <v>1.29861</v>
      </c>
      <c r="H35" s="2">
        <v>1.323285</v>
      </c>
      <c r="I35" s="2"/>
      <c r="J35" s="2"/>
      <c r="K35" s="17" t="s">
        <v>47</v>
      </c>
      <c r="L35" s="17" t="s">
        <v>53</v>
      </c>
      <c r="M35" s="17" t="s">
        <v>46</v>
      </c>
      <c r="N35" s="20">
        <f t="shared" si="0"/>
        <v>50</v>
      </c>
      <c r="O35" s="20">
        <f t="shared" si="1"/>
        <v>100</v>
      </c>
      <c r="P35" s="20">
        <f t="shared" si="2"/>
        <v>50</v>
      </c>
      <c r="Q35" s="20">
        <f t="shared" si="3"/>
        <v>16.5</v>
      </c>
      <c r="R35" s="21">
        <f t="shared" si="4"/>
        <v>62.475000000000001</v>
      </c>
      <c r="S35" s="21">
        <f t="shared" si="5"/>
        <v>51.625</v>
      </c>
      <c r="T35" s="21">
        <f t="shared" si="6"/>
        <v>42.424999999999997</v>
      </c>
      <c r="U35" s="21">
        <f t="shared" si="7"/>
        <v>54.125</v>
      </c>
      <c r="V35" s="20">
        <f t="shared" si="8"/>
        <v>52.17499999999999</v>
      </c>
      <c r="W35" s="20">
        <f t="shared" si="9"/>
        <v>52.662499999999994</v>
      </c>
    </row>
    <row r="36" spans="1:23" ht="13.5" x14ac:dyDescent="0.25">
      <c r="A36" s="3">
        <v>42055</v>
      </c>
      <c r="B36" s="2">
        <v>1.2878000000000001</v>
      </c>
      <c r="C36" s="2">
        <v>46.474124201039622</v>
      </c>
      <c r="D36" s="2">
        <v>3.0672738076586104E-2</v>
      </c>
      <c r="E36" s="2">
        <v>1.898328719920889E-2</v>
      </c>
      <c r="F36" s="2">
        <v>1.2868599999999999</v>
      </c>
      <c r="G36" s="2">
        <v>1.2962600000000002</v>
      </c>
      <c r="H36" s="2">
        <v>1.3195250000000001</v>
      </c>
      <c r="I36" s="2"/>
      <c r="J36" s="2"/>
      <c r="K36" s="17" t="s">
        <v>47</v>
      </c>
      <c r="L36" s="17" t="s">
        <v>53</v>
      </c>
      <c r="M36" s="17" t="s">
        <v>46</v>
      </c>
      <c r="N36" s="20">
        <f t="shared" si="0"/>
        <v>50</v>
      </c>
      <c r="O36" s="20">
        <f t="shared" si="1"/>
        <v>100</v>
      </c>
      <c r="P36" s="20">
        <f t="shared" si="2"/>
        <v>50</v>
      </c>
      <c r="Q36" s="20">
        <f t="shared" si="3"/>
        <v>16.5</v>
      </c>
      <c r="R36" s="21">
        <f t="shared" si="4"/>
        <v>62.475000000000001</v>
      </c>
      <c r="S36" s="21">
        <f t="shared" si="5"/>
        <v>51.625</v>
      </c>
      <c r="T36" s="21">
        <f t="shared" si="6"/>
        <v>42.424999999999997</v>
      </c>
      <c r="U36" s="21">
        <f t="shared" si="7"/>
        <v>54.125</v>
      </c>
      <c r="V36" s="20">
        <f t="shared" si="8"/>
        <v>52.17499999999999</v>
      </c>
      <c r="W36" s="20">
        <f t="shared" si="9"/>
        <v>52.662499999999994</v>
      </c>
    </row>
    <row r="37" spans="1:23" ht="13.5" x14ac:dyDescent="0.25">
      <c r="A37" s="3">
        <v>42058</v>
      </c>
      <c r="B37" s="2">
        <v>1.3066</v>
      </c>
      <c r="C37" s="2">
        <v>52.36348739456151</v>
      </c>
      <c r="D37" s="2">
        <v>2.6572539612960355E-2</v>
      </c>
      <c r="E37" s="2">
        <v>1.4897950361950499E-2</v>
      </c>
      <c r="F37" s="2">
        <v>1.2896799999999999</v>
      </c>
      <c r="G37" s="2">
        <v>1.2962600000000002</v>
      </c>
      <c r="H37" s="2">
        <v>1.3167050000000002</v>
      </c>
      <c r="I37" s="2"/>
      <c r="J37" s="2"/>
      <c r="K37" s="17" t="s">
        <v>50</v>
      </c>
      <c r="L37" s="17" t="s">
        <v>49</v>
      </c>
      <c r="M37" s="17" t="s">
        <v>51</v>
      </c>
      <c r="N37" s="20">
        <f t="shared" si="0"/>
        <v>50</v>
      </c>
      <c r="O37" s="20">
        <f t="shared" si="1"/>
        <v>100</v>
      </c>
      <c r="P37" s="20">
        <f t="shared" si="2"/>
        <v>50</v>
      </c>
      <c r="Q37" s="20">
        <f t="shared" si="3"/>
        <v>100</v>
      </c>
      <c r="R37" s="21">
        <f t="shared" si="4"/>
        <v>75</v>
      </c>
      <c r="S37" s="21">
        <f t="shared" si="5"/>
        <v>72.5</v>
      </c>
      <c r="T37" s="21">
        <f t="shared" si="6"/>
        <v>80</v>
      </c>
      <c r="U37" s="21">
        <f t="shared" si="7"/>
        <v>75</v>
      </c>
      <c r="V37" s="20">
        <f t="shared" si="8"/>
        <v>75.833333333333329</v>
      </c>
      <c r="W37" s="20">
        <f t="shared" si="9"/>
        <v>75.625</v>
      </c>
    </row>
    <row r="38" spans="1:23" ht="13.5" x14ac:dyDescent="0.25">
      <c r="A38" s="3">
        <v>42059</v>
      </c>
      <c r="B38" s="2">
        <v>1.2689999999999999</v>
      </c>
      <c r="C38" s="2">
        <v>42.331576285801354</v>
      </c>
      <c r="D38" s="2">
        <v>2.2950189937891885E-2</v>
      </c>
      <c r="E38" s="2">
        <v>1.1423215829008789E-2</v>
      </c>
      <c r="F38" s="2">
        <v>1.2849800000000002</v>
      </c>
      <c r="G38" s="2">
        <v>1.2943800000000001</v>
      </c>
      <c r="H38" s="2">
        <v>1.3122400000000001</v>
      </c>
      <c r="I38" s="2"/>
      <c r="J38" s="2"/>
      <c r="K38" s="17" t="s">
        <v>47</v>
      </c>
      <c r="L38" s="17" t="s">
        <v>48</v>
      </c>
      <c r="M38" s="17" t="s">
        <v>46</v>
      </c>
      <c r="N38" s="20">
        <f t="shared" si="0"/>
        <v>50</v>
      </c>
      <c r="O38" s="20">
        <f t="shared" si="1"/>
        <v>100</v>
      </c>
      <c r="P38" s="20">
        <f t="shared" si="2"/>
        <v>50</v>
      </c>
      <c r="Q38" s="20">
        <f t="shared" si="3"/>
        <v>0</v>
      </c>
      <c r="R38" s="21">
        <f t="shared" si="4"/>
        <v>60</v>
      </c>
      <c r="S38" s="21">
        <f t="shared" si="5"/>
        <v>47.5</v>
      </c>
      <c r="T38" s="21">
        <f t="shared" si="6"/>
        <v>35</v>
      </c>
      <c r="U38" s="21">
        <f t="shared" si="7"/>
        <v>50</v>
      </c>
      <c r="V38" s="20">
        <f t="shared" si="8"/>
        <v>47.5</v>
      </c>
      <c r="W38" s="20">
        <f t="shared" si="9"/>
        <v>48.125</v>
      </c>
    </row>
    <row r="39" spans="1:23" ht="13.5" x14ac:dyDescent="0.25">
      <c r="A39" s="3">
        <v>42060</v>
      </c>
      <c r="B39" s="2">
        <v>1.2830999999999999</v>
      </c>
      <c r="C39" s="2">
        <v>46.47294955796464</v>
      </c>
      <c r="D39" s="2">
        <v>2.4805042016537548E-2</v>
      </c>
      <c r="E39" s="2">
        <v>8.7636637738237582E-3</v>
      </c>
      <c r="F39" s="2">
        <v>1.2868600000000001</v>
      </c>
      <c r="G39" s="2">
        <v>1.2901499999999999</v>
      </c>
      <c r="H39" s="2">
        <v>1.30942</v>
      </c>
      <c r="I39" s="2"/>
      <c r="J39" s="2"/>
      <c r="K39" s="17" t="s">
        <v>47</v>
      </c>
      <c r="L39" s="17" t="s">
        <v>48</v>
      </c>
      <c r="M39" s="17" t="s">
        <v>54</v>
      </c>
      <c r="N39" s="20">
        <f t="shared" si="0"/>
        <v>50</v>
      </c>
      <c r="O39" s="20">
        <f t="shared" si="1"/>
        <v>100</v>
      </c>
      <c r="P39" s="20">
        <f t="shared" si="2"/>
        <v>50</v>
      </c>
      <c r="Q39" s="20">
        <f t="shared" si="3"/>
        <v>0</v>
      </c>
      <c r="R39" s="21">
        <f t="shared" si="4"/>
        <v>60</v>
      </c>
      <c r="S39" s="21">
        <f t="shared" si="5"/>
        <v>47.5</v>
      </c>
      <c r="T39" s="21">
        <f t="shared" si="6"/>
        <v>35</v>
      </c>
      <c r="U39" s="21">
        <f t="shared" si="7"/>
        <v>50</v>
      </c>
      <c r="V39" s="20">
        <f t="shared" si="8"/>
        <v>47.5</v>
      </c>
      <c r="W39" s="20">
        <f t="shared" si="9"/>
        <v>48.125</v>
      </c>
    </row>
    <row r="40" spans="1:23" ht="13.5" x14ac:dyDescent="0.25">
      <c r="A40" s="3">
        <v>42061</v>
      </c>
      <c r="B40" s="2">
        <v>1.3066</v>
      </c>
      <c r="C40" s="2">
        <v>52.584607984882723</v>
      </c>
      <c r="D40" s="2">
        <v>2.327075185574401E-2</v>
      </c>
      <c r="E40" s="2">
        <v>6.7216187610968691E-3</v>
      </c>
      <c r="F40" s="2">
        <v>1.2906200000000001</v>
      </c>
      <c r="G40" s="2">
        <v>1.28921</v>
      </c>
      <c r="H40" s="2">
        <v>1.306835</v>
      </c>
      <c r="I40" s="2"/>
      <c r="J40" s="2"/>
      <c r="K40" s="17" t="s">
        <v>47</v>
      </c>
      <c r="L40" s="17" t="s">
        <v>48</v>
      </c>
      <c r="M40" s="17" t="s">
        <v>54</v>
      </c>
      <c r="N40" s="20">
        <f t="shared" si="0"/>
        <v>50</v>
      </c>
      <c r="O40" s="20">
        <f t="shared" si="1"/>
        <v>100</v>
      </c>
      <c r="P40" s="20">
        <f t="shared" si="2"/>
        <v>50</v>
      </c>
      <c r="Q40" s="20">
        <f t="shared" si="3"/>
        <v>0</v>
      </c>
      <c r="R40" s="21">
        <f t="shared" si="4"/>
        <v>60</v>
      </c>
      <c r="S40" s="21">
        <f t="shared" si="5"/>
        <v>47.5</v>
      </c>
      <c r="T40" s="21">
        <f t="shared" si="6"/>
        <v>35</v>
      </c>
      <c r="U40" s="21">
        <f t="shared" si="7"/>
        <v>50</v>
      </c>
      <c r="V40" s="20">
        <f t="shared" si="8"/>
        <v>47.5</v>
      </c>
      <c r="W40" s="20">
        <f t="shared" si="9"/>
        <v>48.125</v>
      </c>
    </row>
    <row r="41" spans="1:23" ht="13.5" x14ac:dyDescent="0.25">
      <c r="A41" s="3">
        <v>42062</v>
      </c>
      <c r="B41" s="2">
        <v>1.3112999999999999</v>
      </c>
      <c r="C41" s="2">
        <v>53.722677177461527</v>
      </c>
      <c r="D41" s="2">
        <v>1.7947068660185028E-2</v>
      </c>
      <c r="E41" s="2">
        <v>3.7360064622334915E-3</v>
      </c>
      <c r="F41" s="2">
        <v>1.29532</v>
      </c>
      <c r="G41" s="2">
        <v>1.2910899999999998</v>
      </c>
      <c r="H41" s="2">
        <v>1.3054250000000001</v>
      </c>
      <c r="I41" s="2"/>
      <c r="J41" s="2"/>
      <c r="K41" s="17" t="s">
        <v>50</v>
      </c>
      <c r="L41" s="17" t="s">
        <v>53</v>
      </c>
      <c r="M41" s="17" t="s">
        <v>51</v>
      </c>
      <c r="N41" s="20">
        <f t="shared" si="0"/>
        <v>50</v>
      </c>
      <c r="O41" s="20">
        <f t="shared" si="1"/>
        <v>100</v>
      </c>
      <c r="P41" s="20">
        <f t="shared" si="2"/>
        <v>50</v>
      </c>
      <c r="Q41" s="20">
        <f t="shared" si="3"/>
        <v>83.5</v>
      </c>
      <c r="R41" s="21">
        <f t="shared" si="4"/>
        <v>72.525000000000006</v>
      </c>
      <c r="S41" s="21">
        <f t="shared" si="5"/>
        <v>68.375</v>
      </c>
      <c r="T41" s="21">
        <f t="shared" si="6"/>
        <v>72.575000000000003</v>
      </c>
      <c r="U41" s="21">
        <f t="shared" si="7"/>
        <v>70.875</v>
      </c>
      <c r="V41" s="20">
        <f t="shared" si="8"/>
        <v>71.158333333333346</v>
      </c>
      <c r="W41" s="20">
        <f t="shared" si="9"/>
        <v>71.087500000000006</v>
      </c>
    </row>
    <row r="42" spans="1:23" ht="13.5" x14ac:dyDescent="0.25">
      <c r="A42" s="3">
        <v>42065</v>
      </c>
      <c r="B42" s="2">
        <v>1.3394999999999999</v>
      </c>
      <c r="C42" s="2">
        <v>59.936193766764966</v>
      </c>
      <c r="D42" s="2">
        <v>1.1268432895457314E-2</v>
      </c>
      <c r="E42" s="2">
        <v>1.6521370234237349E-4</v>
      </c>
      <c r="F42" s="2">
        <v>1.3019000000000001</v>
      </c>
      <c r="G42" s="2">
        <v>1.2957899999999998</v>
      </c>
      <c r="H42" s="2">
        <v>1.3047200000000001</v>
      </c>
      <c r="I42" s="2"/>
      <c r="J42" s="2"/>
      <c r="K42" s="17" t="s">
        <v>47</v>
      </c>
      <c r="L42" s="17" t="s">
        <v>48</v>
      </c>
      <c r="M42" s="17" t="s">
        <v>54</v>
      </c>
      <c r="N42" s="20">
        <f t="shared" si="0"/>
        <v>50</v>
      </c>
      <c r="O42" s="20">
        <f t="shared" si="1"/>
        <v>100</v>
      </c>
      <c r="P42" s="20">
        <f t="shared" si="2"/>
        <v>50</v>
      </c>
      <c r="Q42" s="20">
        <f t="shared" si="3"/>
        <v>0</v>
      </c>
      <c r="R42" s="21">
        <f t="shared" si="4"/>
        <v>60</v>
      </c>
      <c r="S42" s="21">
        <f t="shared" si="5"/>
        <v>47.5</v>
      </c>
      <c r="T42" s="21">
        <f t="shared" si="6"/>
        <v>35</v>
      </c>
      <c r="U42" s="21">
        <f t="shared" si="7"/>
        <v>50</v>
      </c>
      <c r="V42" s="20">
        <f t="shared" si="8"/>
        <v>47.5</v>
      </c>
      <c r="W42" s="20">
        <f t="shared" si="9"/>
        <v>48.125</v>
      </c>
    </row>
    <row r="43" spans="1:23" ht="13.5" x14ac:dyDescent="0.25">
      <c r="A43" s="3">
        <v>42066</v>
      </c>
      <c r="B43" s="2">
        <v>1.3348</v>
      </c>
      <c r="C43" s="2">
        <v>58.525769406646184</v>
      </c>
      <c r="D43" s="2">
        <v>5.7200039299813987E-3</v>
      </c>
      <c r="E43" s="2">
        <v>-3.1057764524375277E-3</v>
      </c>
      <c r="F43" s="2">
        <v>1.3150600000000001</v>
      </c>
      <c r="G43" s="2">
        <v>1.30002</v>
      </c>
      <c r="H43" s="2">
        <v>1.3040150000000001</v>
      </c>
      <c r="I43" s="2"/>
      <c r="J43" s="2"/>
      <c r="K43" s="17" t="s">
        <v>50</v>
      </c>
      <c r="L43" s="17" t="s">
        <v>49</v>
      </c>
      <c r="M43" s="17" t="s">
        <v>51</v>
      </c>
      <c r="N43" s="20">
        <f t="shared" si="0"/>
        <v>50</v>
      </c>
      <c r="O43" s="20">
        <f t="shared" si="1"/>
        <v>100</v>
      </c>
      <c r="P43" s="20">
        <f t="shared" si="2"/>
        <v>50</v>
      </c>
      <c r="Q43" s="20">
        <f t="shared" si="3"/>
        <v>100</v>
      </c>
      <c r="R43" s="21">
        <f t="shared" si="4"/>
        <v>75</v>
      </c>
      <c r="S43" s="21">
        <f t="shared" si="5"/>
        <v>72.5</v>
      </c>
      <c r="T43" s="21">
        <f t="shared" si="6"/>
        <v>80</v>
      </c>
      <c r="U43" s="21">
        <f t="shared" si="7"/>
        <v>75</v>
      </c>
      <c r="V43" s="20">
        <f t="shared" si="8"/>
        <v>75.833333333333329</v>
      </c>
      <c r="W43" s="20">
        <f t="shared" si="9"/>
        <v>75.625</v>
      </c>
    </row>
    <row r="44" spans="1:23" ht="13.5" x14ac:dyDescent="0.25">
      <c r="A44" s="3">
        <v>42067</v>
      </c>
      <c r="B44" s="2">
        <v>1.3112999999999999</v>
      </c>
      <c r="C44" s="2">
        <v>51.943891647098035</v>
      </c>
      <c r="D44" s="2">
        <v>-3.258592643939906E-4</v>
      </c>
      <c r="E44" s="2">
        <v>-6.1060332364642304E-3</v>
      </c>
      <c r="F44" s="2">
        <v>1.3207</v>
      </c>
      <c r="G44" s="2">
        <v>1.3037799999999997</v>
      </c>
      <c r="H44" s="2">
        <v>1.3026050000000002</v>
      </c>
      <c r="I44" s="2"/>
      <c r="J44" s="2"/>
      <c r="K44" s="17" t="s">
        <v>50</v>
      </c>
      <c r="L44" s="17" t="s">
        <v>49</v>
      </c>
      <c r="M44" s="17" t="s">
        <v>51</v>
      </c>
      <c r="N44" s="20">
        <f t="shared" si="0"/>
        <v>50</v>
      </c>
      <c r="O44" s="20">
        <f t="shared" si="1"/>
        <v>100</v>
      </c>
      <c r="P44" s="20">
        <f t="shared" si="2"/>
        <v>50</v>
      </c>
      <c r="Q44" s="20">
        <f t="shared" si="3"/>
        <v>100</v>
      </c>
      <c r="R44" s="21">
        <f t="shared" si="4"/>
        <v>75</v>
      </c>
      <c r="S44" s="21">
        <f t="shared" si="5"/>
        <v>72.5</v>
      </c>
      <c r="T44" s="21">
        <f t="shared" si="6"/>
        <v>80</v>
      </c>
      <c r="U44" s="21">
        <f t="shared" si="7"/>
        <v>75</v>
      </c>
      <c r="V44" s="20">
        <f t="shared" si="8"/>
        <v>75.833333333333329</v>
      </c>
      <c r="W44" s="20">
        <f t="shared" si="9"/>
        <v>75.625</v>
      </c>
    </row>
    <row r="45" spans="1:23" ht="13.5" x14ac:dyDescent="0.25">
      <c r="A45" s="3">
        <v>42068</v>
      </c>
      <c r="B45" s="2">
        <v>1.3112999999999999</v>
      </c>
      <c r="C45" s="2">
        <v>51.943891647098035</v>
      </c>
      <c r="D45" s="2">
        <v>-3.318192430763478E-3</v>
      </c>
      <c r="E45" s="2">
        <v>-7.6689940290922331E-3</v>
      </c>
      <c r="F45" s="2">
        <v>1.3216399999999999</v>
      </c>
      <c r="G45" s="2">
        <v>1.30613</v>
      </c>
      <c r="H45" s="2">
        <v>1.30237</v>
      </c>
      <c r="I45" s="2"/>
      <c r="J45" s="2"/>
      <c r="K45" s="17" t="s">
        <v>47</v>
      </c>
      <c r="L45" s="17" t="s">
        <v>53</v>
      </c>
      <c r="M45" s="17" t="s">
        <v>54</v>
      </c>
      <c r="N45" s="20">
        <f t="shared" si="0"/>
        <v>50</v>
      </c>
      <c r="O45" s="20">
        <f t="shared" si="1"/>
        <v>100</v>
      </c>
      <c r="P45" s="20">
        <f t="shared" si="2"/>
        <v>50</v>
      </c>
      <c r="Q45" s="20">
        <f t="shared" si="3"/>
        <v>16.5</v>
      </c>
      <c r="R45" s="21">
        <f t="shared" si="4"/>
        <v>62.475000000000001</v>
      </c>
      <c r="S45" s="21">
        <f t="shared" si="5"/>
        <v>51.625</v>
      </c>
      <c r="T45" s="21">
        <f t="shared" si="6"/>
        <v>42.424999999999997</v>
      </c>
      <c r="U45" s="21">
        <f t="shared" si="7"/>
        <v>54.125</v>
      </c>
      <c r="V45" s="20">
        <f t="shared" si="8"/>
        <v>52.17499999999999</v>
      </c>
      <c r="W45" s="20">
        <f t="shared" si="9"/>
        <v>52.662499999999994</v>
      </c>
    </row>
    <row r="46" spans="1:23" ht="13.5" x14ac:dyDescent="0.25">
      <c r="A46" s="3">
        <v>42069</v>
      </c>
      <c r="B46" s="2">
        <v>1.3160000000000001</v>
      </c>
      <c r="C46" s="2">
        <v>53.165598520615106</v>
      </c>
      <c r="D46" s="2">
        <v>-6.2407532599046966E-3</v>
      </c>
      <c r="E46" s="2">
        <v>-8.5149782065767794E-3</v>
      </c>
      <c r="F46" s="2">
        <v>1.3225799999999999</v>
      </c>
      <c r="G46" s="2">
        <v>1.3089499999999998</v>
      </c>
      <c r="H46" s="2">
        <v>1.302605</v>
      </c>
      <c r="I46" s="2"/>
      <c r="J46" s="2"/>
      <c r="K46" s="17" t="s">
        <v>47</v>
      </c>
      <c r="L46" s="17" t="s">
        <v>48</v>
      </c>
      <c r="M46" s="17" t="s">
        <v>54</v>
      </c>
      <c r="N46" s="20">
        <f t="shared" si="0"/>
        <v>50</v>
      </c>
      <c r="O46" s="20">
        <f t="shared" si="1"/>
        <v>100</v>
      </c>
      <c r="P46" s="20">
        <f t="shared" si="2"/>
        <v>50</v>
      </c>
      <c r="Q46" s="20">
        <f t="shared" si="3"/>
        <v>0</v>
      </c>
      <c r="R46" s="21">
        <f t="shared" si="4"/>
        <v>60</v>
      </c>
      <c r="S46" s="21">
        <f t="shared" si="5"/>
        <v>47.5</v>
      </c>
      <c r="T46" s="21">
        <f t="shared" si="6"/>
        <v>35</v>
      </c>
      <c r="U46" s="21">
        <f t="shared" si="7"/>
        <v>50</v>
      </c>
      <c r="V46" s="20">
        <f t="shared" si="8"/>
        <v>47.5</v>
      </c>
      <c r="W46" s="20">
        <f t="shared" si="9"/>
        <v>48.125</v>
      </c>
    </row>
    <row r="47" spans="1:23" ht="13.5" x14ac:dyDescent="0.25">
      <c r="A47" s="3">
        <v>42072</v>
      </c>
      <c r="B47" s="2">
        <v>1.3442000000000001</v>
      </c>
      <c r="C47" s="2">
        <v>59.773539742434806</v>
      </c>
      <c r="D47" s="2">
        <v>-7.9773379179508552E-3</v>
      </c>
      <c r="E47" s="2">
        <v>-8.2520366098090808E-3</v>
      </c>
      <c r="F47" s="2">
        <v>1.3235199999999998</v>
      </c>
      <c r="G47" s="2">
        <v>1.31271</v>
      </c>
      <c r="H47" s="2">
        <v>1.3044850000000001</v>
      </c>
      <c r="I47" s="2"/>
      <c r="J47" s="2"/>
      <c r="K47" s="17" t="s">
        <v>50</v>
      </c>
      <c r="L47" s="17" t="s">
        <v>49</v>
      </c>
      <c r="M47" s="17" t="s">
        <v>51</v>
      </c>
      <c r="N47" s="20">
        <f t="shared" si="0"/>
        <v>50</v>
      </c>
      <c r="O47" s="20">
        <f t="shared" si="1"/>
        <v>100</v>
      </c>
      <c r="P47" s="20">
        <f t="shared" si="2"/>
        <v>50</v>
      </c>
      <c r="Q47" s="20">
        <f t="shared" si="3"/>
        <v>100</v>
      </c>
      <c r="R47" s="21">
        <f t="shared" si="4"/>
        <v>75</v>
      </c>
      <c r="S47" s="21">
        <f t="shared" si="5"/>
        <v>72.5</v>
      </c>
      <c r="T47" s="21">
        <f t="shared" si="6"/>
        <v>80</v>
      </c>
      <c r="U47" s="21">
        <f t="shared" si="7"/>
        <v>75</v>
      </c>
      <c r="V47" s="20">
        <f t="shared" si="8"/>
        <v>75.833333333333329</v>
      </c>
      <c r="W47" s="20">
        <f t="shared" si="9"/>
        <v>75.625</v>
      </c>
    </row>
    <row r="48" spans="1:23" ht="13.5" x14ac:dyDescent="0.25">
      <c r="A48" s="3">
        <v>42073</v>
      </c>
      <c r="B48" s="2">
        <v>1.3535999999999999</v>
      </c>
      <c r="C48" s="2">
        <v>61.712724074271563</v>
      </c>
      <c r="D48" s="2">
        <v>-1.6156401819064525E-2</v>
      </c>
      <c r="E48" s="2">
        <v>-8.0471942317228186E-3</v>
      </c>
      <c r="F48" s="2">
        <v>1.32728</v>
      </c>
      <c r="G48" s="2">
        <v>1.3211700000000002</v>
      </c>
      <c r="H48" s="2">
        <v>1.3077749999999999</v>
      </c>
      <c r="I48" s="2"/>
      <c r="J48" s="2"/>
      <c r="K48" s="17" t="s">
        <v>50</v>
      </c>
      <c r="L48" s="17" t="s">
        <v>49</v>
      </c>
      <c r="M48" s="17" t="s">
        <v>51</v>
      </c>
      <c r="N48" s="20">
        <f t="shared" si="0"/>
        <v>50</v>
      </c>
      <c r="O48" s="20">
        <f t="shared" si="1"/>
        <v>100</v>
      </c>
      <c r="P48" s="20">
        <f t="shared" si="2"/>
        <v>50</v>
      </c>
      <c r="Q48" s="20">
        <f t="shared" si="3"/>
        <v>100</v>
      </c>
      <c r="R48" s="21">
        <f t="shared" si="4"/>
        <v>75</v>
      </c>
      <c r="S48" s="21">
        <f t="shared" si="5"/>
        <v>72.5</v>
      </c>
      <c r="T48" s="21">
        <f t="shared" si="6"/>
        <v>80</v>
      </c>
      <c r="U48" s="21">
        <f t="shared" si="7"/>
        <v>75</v>
      </c>
      <c r="V48" s="20">
        <f t="shared" si="8"/>
        <v>75.833333333333329</v>
      </c>
      <c r="W48" s="20">
        <f t="shared" si="9"/>
        <v>75.625</v>
      </c>
    </row>
    <row r="49" spans="1:23" ht="13.5" x14ac:dyDescent="0.25">
      <c r="A49" s="3">
        <v>42074</v>
      </c>
      <c r="B49" s="2">
        <v>1.3535999999999999</v>
      </c>
      <c r="C49" s="2">
        <v>61.71272407427157</v>
      </c>
      <c r="D49" s="2">
        <v>-2.1175253572711217E-2</v>
      </c>
      <c r="E49" s="2">
        <v>-7.9085432282272085E-3</v>
      </c>
      <c r="F49" s="2">
        <v>1.3357399999999999</v>
      </c>
      <c r="G49" s="2">
        <v>1.3282200000000002</v>
      </c>
      <c r="H49" s="2">
        <v>1.3091849999999998</v>
      </c>
      <c r="I49" s="2"/>
      <c r="J49" s="2"/>
      <c r="K49" s="17" t="s">
        <v>50</v>
      </c>
      <c r="L49" s="17" t="s">
        <v>49</v>
      </c>
      <c r="M49" s="17" t="s">
        <v>51</v>
      </c>
      <c r="N49" s="20">
        <f t="shared" si="0"/>
        <v>50</v>
      </c>
      <c r="O49" s="20">
        <f t="shared" si="1"/>
        <v>100</v>
      </c>
      <c r="P49" s="20">
        <f t="shared" si="2"/>
        <v>50</v>
      </c>
      <c r="Q49" s="20">
        <f t="shared" si="3"/>
        <v>100</v>
      </c>
      <c r="R49" s="21">
        <f t="shared" si="4"/>
        <v>75</v>
      </c>
      <c r="S49" s="21">
        <f t="shared" si="5"/>
        <v>72.5</v>
      </c>
      <c r="T49" s="21">
        <f t="shared" si="6"/>
        <v>80</v>
      </c>
      <c r="U49" s="21">
        <f t="shared" si="7"/>
        <v>75</v>
      </c>
      <c r="V49" s="20">
        <f t="shared" si="8"/>
        <v>75.833333333333329</v>
      </c>
      <c r="W49" s="20">
        <f t="shared" si="9"/>
        <v>75.625</v>
      </c>
    </row>
    <row r="50" spans="1:23" ht="13.5" x14ac:dyDescent="0.25">
      <c r="A50" s="3">
        <v>42075</v>
      </c>
      <c r="B50" s="2">
        <v>1.3535999999999999</v>
      </c>
      <c r="C50" s="2">
        <v>61.71272407427157</v>
      </c>
      <c r="D50" s="2">
        <v>-2.2054123139554571E-2</v>
      </c>
      <c r="E50" s="2">
        <v>-7.5119618722862694E-3</v>
      </c>
      <c r="F50" s="2">
        <v>1.3442000000000001</v>
      </c>
      <c r="G50" s="2">
        <v>1.3329200000000001</v>
      </c>
      <c r="H50" s="2">
        <v>1.3110649999999997</v>
      </c>
      <c r="I50" s="2">
        <v>1.3073673469387757</v>
      </c>
      <c r="J50" s="2"/>
      <c r="K50" s="17" t="s">
        <v>50</v>
      </c>
      <c r="L50" s="17" t="s">
        <v>49</v>
      </c>
      <c r="M50" s="17" t="s">
        <v>51</v>
      </c>
      <c r="N50" s="20">
        <f t="shared" si="0"/>
        <v>50</v>
      </c>
      <c r="O50" s="20">
        <f t="shared" si="1"/>
        <v>100</v>
      </c>
      <c r="P50" s="20">
        <f t="shared" si="2"/>
        <v>50</v>
      </c>
      <c r="Q50" s="20">
        <f t="shared" si="3"/>
        <v>100</v>
      </c>
      <c r="R50" s="21">
        <f t="shared" si="4"/>
        <v>75</v>
      </c>
      <c r="S50" s="21">
        <f t="shared" si="5"/>
        <v>72.5</v>
      </c>
      <c r="T50" s="21">
        <f t="shared" si="6"/>
        <v>80</v>
      </c>
      <c r="U50" s="21">
        <f t="shared" si="7"/>
        <v>75</v>
      </c>
      <c r="V50" s="20">
        <f t="shared" si="8"/>
        <v>75.833333333333329</v>
      </c>
      <c r="W50" s="20">
        <f t="shared" si="9"/>
        <v>75.625</v>
      </c>
    </row>
    <row r="51" spans="1:23" ht="13.5" x14ac:dyDescent="0.25">
      <c r="A51" s="3">
        <v>42076</v>
      </c>
      <c r="B51" s="2">
        <v>1.3394999999999999</v>
      </c>
      <c r="C51" s="2">
        <v>56.600899759990519</v>
      </c>
      <c r="D51" s="2">
        <v>-2.1259458291473798E-2</v>
      </c>
      <c r="E51" s="2">
        <v>-6.2771550175234518E-3</v>
      </c>
      <c r="F51" s="2">
        <v>1.3489</v>
      </c>
      <c r="G51" s="2">
        <v>1.3357399999999999</v>
      </c>
      <c r="H51" s="2">
        <v>1.3134149999999998</v>
      </c>
      <c r="I51" s="2">
        <v>1.3080100000000001</v>
      </c>
      <c r="J51" s="2"/>
      <c r="K51" s="17" t="s">
        <v>50</v>
      </c>
      <c r="L51" s="17" t="s">
        <v>49</v>
      </c>
      <c r="M51" s="17" t="s">
        <v>51</v>
      </c>
      <c r="N51" s="20">
        <f t="shared" si="0"/>
        <v>50</v>
      </c>
      <c r="O51" s="20">
        <f t="shared" si="1"/>
        <v>100</v>
      </c>
      <c r="P51" s="20">
        <f t="shared" si="2"/>
        <v>50</v>
      </c>
      <c r="Q51" s="20">
        <f t="shared" si="3"/>
        <v>100</v>
      </c>
      <c r="R51" s="21">
        <f t="shared" si="4"/>
        <v>75</v>
      </c>
      <c r="S51" s="21">
        <f t="shared" si="5"/>
        <v>72.5</v>
      </c>
      <c r="T51" s="21">
        <f t="shared" si="6"/>
        <v>80</v>
      </c>
      <c r="U51" s="21">
        <f t="shared" si="7"/>
        <v>75</v>
      </c>
      <c r="V51" s="20">
        <f t="shared" si="8"/>
        <v>75.833333333333329</v>
      </c>
      <c r="W51" s="20">
        <f t="shared" si="9"/>
        <v>75.625</v>
      </c>
    </row>
    <row r="52" spans="1:23" ht="13.5" x14ac:dyDescent="0.25">
      <c r="A52" s="3">
        <v>42079</v>
      </c>
      <c r="B52" s="2">
        <v>1.3301000000000001</v>
      </c>
      <c r="C52" s="2">
        <v>53.423810007543473</v>
      </c>
      <c r="D52" s="2">
        <v>-1.5681194284670186E-2</v>
      </c>
      <c r="E52" s="2">
        <v>-4.8283570299195869E-3</v>
      </c>
      <c r="F52" s="2">
        <v>1.3460799999999999</v>
      </c>
      <c r="G52" s="2">
        <v>1.3348</v>
      </c>
      <c r="H52" s="2">
        <v>1.3152949999999999</v>
      </c>
      <c r="I52" s="2">
        <v>1.3095140000000001</v>
      </c>
      <c r="J52" s="2"/>
      <c r="K52" s="17" t="s">
        <v>50</v>
      </c>
      <c r="L52" s="17" t="s">
        <v>49</v>
      </c>
      <c r="M52" s="17" t="s">
        <v>52</v>
      </c>
      <c r="N52" s="20">
        <f t="shared" si="0"/>
        <v>50</v>
      </c>
      <c r="O52" s="20">
        <f t="shared" si="1"/>
        <v>100</v>
      </c>
      <c r="P52" s="20">
        <f t="shared" si="2"/>
        <v>50</v>
      </c>
      <c r="Q52" s="20">
        <f t="shared" si="3"/>
        <v>83</v>
      </c>
      <c r="R52" s="21">
        <f t="shared" si="4"/>
        <v>72.45</v>
      </c>
      <c r="S52" s="21">
        <f t="shared" si="5"/>
        <v>68.25</v>
      </c>
      <c r="T52" s="21">
        <f t="shared" si="6"/>
        <v>72.349999999999994</v>
      </c>
      <c r="U52" s="21">
        <f t="shared" si="7"/>
        <v>70.75</v>
      </c>
      <c r="V52" s="20">
        <f t="shared" si="8"/>
        <v>71.016666666666666</v>
      </c>
      <c r="W52" s="20">
        <f t="shared" si="9"/>
        <v>70.949999999999989</v>
      </c>
    </row>
    <row r="53" spans="1:23" ht="13.5" x14ac:dyDescent="0.25">
      <c r="A53" s="3">
        <v>42080</v>
      </c>
      <c r="B53" s="2">
        <v>1.3253999999999999</v>
      </c>
      <c r="C53" s="2">
        <v>51.856468013977064</v>
      </c>
      <c r="D53" s="2">
        <v>-1.1399862720539833E-2</v>
      </c>
      <c r="E53" s="2">
        <v>-2.9751064728653753E-3</v>
      </c>
      <c r="F53" s="2">
        <v>1.3404399999999999</v>
      </c>
      <c r="G53" s="2">
        <v>1.33386</v>
      </c>
      <c r="H53" s="2">
        <v>1.31694</v>
      </c>
      <c r="I53" s="2">
        <v>1.310924</v>
      </c>
      <c r="J53" s="2"/>
      <c r="K53" s="17" t="s">
        <v>47</v>
      </c>
      <c r="L53" s="17" t="s">
        <v>48</v>
      </c>
      <c r="M53" s="17" t="s">
        <v>46</v>
      </c>
      <c r="N53" s="20">
        <f t="shared" si="0"/>
        <v>50</v>
      </c>
      <c r="O53" s="20">
        <f t="shared" si="1"/>
        <v>100</v>
      </c>
      <c r="P53" s="20">
        <f t="shared" si="2"/>
        <v>50</v>
      </c>
      <c r="Q53" s="20">
        <f t="shared" si="3"/>
        <v>0</v>
      </c>
      <c r="R53" s="21">
        <f t="shared" si="4"/>
        <v>60</v>
      </c>
      <c r="S53" s="21">
        <f t="shared" si="5"/>
        <v>47.5</v>
      </c>
      <c r="T53" s="21">
        <f t="shared" si="6"/>
        <v>35</v>
      </c>
      <c r="U53" s="21">
        <f t="shared" si="7"/>
        <v>50</v>
      </c>
      <c r="V53" s="20">
        <f t="shared" si="8"/>
        <v>47.5</v>
      </c>
      <c r="W53" s="20">
        <f t="shared" si="9"/>
        <v>48.125</v>
      </c>
    </row>
    <row r="54" spans="1:23" ht="13.5" x14ac:dyDescent="0.25">
      <c r="A54" s="3">
        <v>42081</v>
      </c>
      <c r="B54" s="2">
        <v>1.2878000000000001</v>
      </c>
      <c r="C54" s="2">
        <v>41.393868561973967</v>
      </c>
      <c r="D54" s="2">
        <v>-8.6387070766142937E-3</v>
      </c>
      <c r="E54" s="2">
        <v>-8.9672816593210211E-4</v>
      </c>
      <c r="F54" s="2">
        <v>1.32728</v>
      </c>
      <c r="G54" s="2">
        <v>1.33151</v>
      </c>
      <c r="H54" s="2">
        <v>1.317645</v>
      </c>
      <c r="I54" s="2">
        <v>1.3113000000000001</v>
      </c>
      <c r="J54" s="2"/>
      <c r="K54" s="17" t="s">
        <v>47</v>
      </c>
      <c r="L54" s="17" t="s">
        <v>48</v>
      </c>
      <c r="M54" s="17" t="s">
        <v>46</v>
      </c>
      <c r="N54" s="20">
        <f t="shared" si="0"/>
        <v>50</v>
      </c>
      <c r="O54" s="20">
        <f t="shared" si="1"/>
        <v>100</v>
      </c>
      <c r="P54" s="20">
        <f t="shared" si="2"/>
        <v>50</v>
      </c>
      <c r="Q54" s="20">
        <f t="shared" si="3"/>
        <v>0</v>
      </c>
      <c r="R54" s="21">
        <f t="shared" si="4"/>
        <v>60</v>
      </c>
      <c r="S54" s="21">
        <f t="shared" si="5"/>
        <v>47.5</v>
      </c>
      <c r="T54" s="21">
        <f t="shared" si="6"/>
        <v>35</v>
      </c>
      <c r="U54" s="21">
        <f t="shared" si="7"/>
        <v>50</v>
      </c>
      <c r="V54" s="20">
        <f t="shared" si="8"/>
        <v>47.5</v>
      </c>
      <c r="W54" s="20">
        <f t="shared" si="9"/>
        <v>48.125</v>
      </c>
    </row>
    <row r="55" spans="1:23" ht="13.5" x14ac:dyDescent="0.25">
      <c r="A55" s="3">
        <v>42082</v>
      </c>
      <c r="B55" s="2">
        <v>1.2925</v>
      </c>
      <c r="C55" s="2">
        <v>42.943528037755463</v>
      </c>
      <c r="D55" s="2">
        <v>-6.4573035712409688E-3</v>
      </c>
      <c r="E55" s="2">
        <v>-5.4973639273509065E-4</v>
      </c>
      <c r="F55" s="2">
        <v>1.3150600000000001</v>
      </c>
      <c r="G55" s="2">
        <v>1.3296300000000001</v>
      </c>
      <c r="H55" s="2">
        <v>1.3178800000000002</v>
      </c>
      <c r="I55" s="2">
        <v>1.3121460000000003</v>
      </c>
      <c r="J55" s="2"/>
      <c r="K55" s="17" t="s">
        <v>47</v>
      </c>
      <c r="L55" s="17" t="s">
        <v>48</v>
      </c>
      <c r="M55" s="17" t="s">
        <v>46</v>
      </c>
      <c r="N55" s="20">
        <f t="shared" si="0"/>
        <v>50</v>
      </c>
      <c r="O55" s="20">
        <f t="shared" si="1"/>
        <v>100</v>
      </c>
      <c r="P55" s="20">
        <f t="shared" si="2"/>
        <v>50</v>
      </c>
      <c r="Q55" s="20">
        <f t="shared" si="3"/>
        <v>0</v>
      </c>
      <c r="R55" s="21">
        <f t="shared" si="4"/>
        <v>60</v>
      </c>
      <c r="S55" s="21">
        <f t="shared" si="5"/>
        <v>47.5</v>
      </c>
      <c r="T55" s="21">
        <f t="shared" si="6"/>
        <v>35</v>
      </c>
      <c r="U55" s="21">
        <f t="shared" si="7"/>
        <v>50</v>
      </c>
      <c r="V55" s="20">
        <f t="shared" si="8"/>
        <v>47.5</v>
      </c>
      <c r="W55" s="20">
        <f t="shared" si="9"/>
        <v>48.125</v>
      </c>
    </row>
    <row r="56" spans="1:23" ht="13.5" x14ac:dyDescent="0.25">
      <c r="A56" s="3">
        <v>42086</v>
      </c>
      <c r="B56" s="2">
        <v>1.2784</v>
      </c>
      <c r="C56" s="2">
        <v>39.563689566140383</v>
      </c>
      <c r="D56" s="2">
        <v>-2.6928728639399324E-3</v>
      </c>
      <c r="E56" s="2">
        <v>1.7591664275640097E-4</v>
      </c>
      <c r="F56" s="2">
        <v>1.3028399999999998</v>
      </c>
      <c r="G56" s="2">
        <v>1.3258700000000001</v>
      </c>
      <c r="H56" s="2">
        <v>1.3174100000000002</v>
      </c>
      <c r="I56" s="2">
        <v>1.3128040000000001</v>
      </c>
      <c r="J56" s="2"/>
      <c r="K56" s="17" t="s">
        <v>47</v>
      </c>
      <c r="L56" s="17" t="s">
        <v>48</v>
      </c>
      <c r="M56" s="17" t="s">
        <v>46</v>
      </c>
      <c r="N56" s="20">
        <f t="shared" si="0"/>
        <v>50</v>
      </c>
      <c r="O56" s="20">
        <f t="shared" si="1"/>
        <v>100</v>
      </c>
      <c r="P56" s="20">
        <f t="shared" si="2"/>
        <v>50</v>
      </c>
      <c r="Q56" s="20">
        <f t="shared" si="3"/>
        <v>0</v>
      </c>
      <c r="R56" s="21">
        <f t="shared" si="4"/>
        <v>60</v>
      </c>
      <c r="S56" s="21">
        <f t="shared" si="5"/>
        <v>47.5</v>
      </c>
      <c r="T56" s="21">
        <f t="shared" si="6"/>
        <v>35</v>
      </c>
      <c r="U56" s="21">
        <f t="shared" si="7"/>
        <v>50</v>
      </c>
      <c r="V56" s="20">
        <f t="shared" si="8"/>
        <v>47.5</v>
      </c>
      <c r="W56" s="20">
        <f t="shared" si="9"/>
        <v>48.125</v>
      </c>
    </row>
    <row r="57" spans="1:23" ht="13.5" x14ac:dyDescent="0.25">
      <c r="A57" s="3">
        <v>42087</v>
      </c>
      <c r="B57" s="2">
        <v>1.2784</v>
      </c>
      <c r="C57" s="2">
        <v>39.56368956614039</v>
      </c>
      <c r="D57" s="2">
        <v>5.0541070106002728E-3</v>
      </c>
      <c r="E57" s="2">
        <v>9.7761733789907207E-4</v>
      </c>
      <c r="F57" s="2">
        <v>1.2925</v>
      </c>
      <c r="G57" s="2">
        <v>1.3192900000000001</v>
      </c>
      <c r="H57" s="2">
        <v>1.3160000000000003</v>
      </c>
      <c r="I57" s="2">
        <v>1.3134620000000001</v>
      </c>
      <c r="J57" s="2"/>
      <c r="K57" s="17" t="s">
        <v>47</v>
      </c>
      <c r="L57" s="17" t="s">
        <v>48</v>
      </c>
      <c r="M57" s="17" t="s">
        <v>46</v>
      </c>
      <c r="N57" s="20">
        <f t="shared" si="0"/>
        <v>50</v>
      </c>
      <c r="O57" s="20">
        <f t="shared" si="1"/>
        <v>100</v>
      </c>
      <c r="P57" s="20">
        <f t="shared" si="2"/>
        <v>50</v>
      </c>
      <c r="Q57" s="20">
        <f t="shared" si="3"/>
        <v>0</v>
      </c>
      <c r="R57" s="21">
        <f t="shared" si="4"/>
        <v>60</v>
      </c>
      <c r="S57" s="21">
        <f t="shared" si="5"/>
        <v>47.5</v>
      </c>
      <c r="T57" s="21">
        <f t="shared" si="6"/>
        <v>35</v>
      </c>
      <c r="U57" s="21">
        <f t="shared" si="7"/>
        <v>50</v>
      </c>
      <c r="V57" s="20">
        <f t="shared" si="8"/>
        <v>47.5</v>
      </c>
      <c r="W57" s="20">
        <f t="shared" si="9"/>
        <v>48.125</v>
      </c>
    </row>
    <row r="58" spans="1:23" ht="13.5" x14ac:dyDescent="0.25">
      <c r="A58" s="3">
        <v>42088</v>
      </c>
      <c r="B58" s="2">
        <v>1.3160000000000001</v>
      </c>
      <c r="C58" s="2">
        <v>51.394658670613254</v>
      </c>
      <c r="D58" s="2">
        <v>1.0476907687113179E-2</v>
      </c>
      <c r="E58" s="2">
        <v>1.7952641825070077E-3</v>
      </c>
      <c r="F58" s="2">
        <v>1.2906200000000001</v>
      </c>
      <c r="G58" s="2">
        <v>1.3155299999999999</v>
      </c>
      <c r="H58" s="2">
        <v>1.3183500000000001</v>
      </c>
      <c r="I58" s="2">
        <v>1.314872</v>
      </c>
      <c r="J58" s="2"/>
      <c r="K58" s="17" t="s">
        <v>47</v>
      </c>
      <c r="L58" s="17" t="s">
        <v>48</v>
      </c>
      <c r="M58" s="17" t="s">
        <v>46</v>
      </c>
      <c r="N58" s="20">
        <f t="shared" si="0"/>
        <v>50</v>
      </c>
      <c r="O58" s="20">
        <f t="shared" si="1"/>
        <v>100</v>
      </c>
      <c r="P58" s="20">
        <f t="shared" si="2"/>
        <v>50</v>
      </c>
      <c r="Q58" s="20">
        <f t="shared" si="3"/>
        <v>0</v>
      </c>
      <c r="R58" s="21">
        <f t="shared" si="4"/>
        <v>60</v>
      </c>
      <c r="S58" s="21">
        <f t="shared" si="5"/>
        <v>47.5</v>
      </c>
      <c r="T58" s="21">
        <f t="shared" si="6"/>
        <v>35</v>
      </c>
      <c r="U58" s="21">
        <f t="shared" si="7"/>
        <v>50</v>
      </c>
      <c r="V58" s="20">
        <f t="shared" si="8"/>
        <v>47.5</v>
      </c>
      <c r="W58" s="20">
        <f t="shared" si="9"/>
        <v>48.125</v>
      </c>
    </row>
    <row r="59" spans="1:23" ht="13.5" x14ac:dyDescent="0.25">
      <c r="A59" s="3">
        <v>42089</v>
      </c>
      <c r="B59" s="2">
        <v>1.3160000000000001</v>
      </c>
      <c r="C59" s="2">
        <v>51.394658670613254</v>
      </c>
      <c r="D59" s="2">
        <v>1.5034635764869853E-2</v>
      </c>
      <c r="E59" s="2">
        <v>2.8299686897803439E-3</v>
      </c>
      <c r="F59" s="2">
        <v>1.29626</v>
      </c>
      <c r="G59" s="2">
        <v>1.3117700000000001</v>
      </c>
      <c r="H59" s="2">
        <v>1.319995</v>
      </c>
      <c r="I59" s="2">
        <v>1.316282</v>
      </c>
      <c r="J59" s="2"/>
      <c r="K59" s="17" t="s">
        <v>50</v>
      </c>
      <c r="L59" s="17" t="s">
        <v>49</v>
      </c>
      <c r="M59" s="17" t="s">
        <v>51</v>
      </c>
      <c r="N59" s="20">
        <f t="shared" si="0"/>
        <v>50</v>
      </c>
      <c r="O59" s="20">
        <f t="shared" si="1"/>
        <v>100</v>
      </c>
      <c r="P59" s="20">
        <f t="shared" si="2"/>
        <v>50</v>
      </c>
      <c r="Q59" s="20">
        <f t="shared" si="3"/>
        <v>100</v>
      </c>
      <c r="R59" s="21">
        <f t="shared" si="4"/>
        <v>75</v>
      </c>
      <c r="S59" s="21">
        <f t="shared" si="5"/>
        <v>72.5</v>
      </c>
      <c r="T59" s="21">
        <f t="shared" si="6"/>
        <v>80</v>
      </c>
      <c r="U59" s="21">
        <f t="shared" si="7"/>
        <v>75</v>
      </c>
      <c r="V59" s="20">
        <f t="shared" si="8"/>
        <v>75.833333333333329</v>
      </c>
      <c r="W59" s="20">
        <f t="shared" si="9"/>
        <v>75.625</v>
      </c>
    </row>
    <row r="60" spans="1:23" ht="13.5" x14ac:dyDescent="0.25">
      <c r="A60" s="3">
        <v>42090</v>
      </c>
      <c r="B60" s="2">
        <v>1.3207</v>
      </c>
      <c r="C60" s="2">
        <v>52.735978748823982</v>
      </c>
      <c r="D60" s="2">
        <v>1.8514512341290201E-2</v>
      </c>
      <c r="E60" s="2">
        <v>3.318947122696812E-3</v>
      </c>
      <c r="F60" s="2">
        <v>1.3018999999999998</v>
      </c>
      <c r="G60" s="2">
        <v>1.3084800000000001</v>
      </c>
      <c r="H60" s="2">
        <v>1.3207</v>
      </c>
      <c r="I60" s="2">
        <v>1.3177860000000001</v>
      </c>
      <c r="J60" s="2"/>
      <c r="K60" s="17" t="s">
        <v>50</v>
      </c>
      <c r="L60" s="17" t="s">
        <v>53</v>
      </c>
      <c r="M60" s="17" t="s">
        <v>51</v>
      </c>
      <c r="N60" s="20">
        <f t="shared" si="0"/>
        <v>50</v>
      </c>
      <c r="O60" s="20">
        <f t="shared" si="1"/>
        <v>100</v>
      </c>
      <c r="P60" s="20">
        <f t="shared" si="2"/>
        <v>50</v>
      </c>
      <c r="Q60" s="20">
        <f t="shared" si="3"/>
        <v>83.5</v>
      </c>
      <c r="R60" s="21">
        <f t="shared" si="4"/>
        <v>72.525000000000006</v>
      </c>
      <c r="S60" s="21">
        <f t="shared" si="5"/>
        <v>68.375</v>
      </c>
      <c r="T60" s="21">
        <f t="shared" si="6"/>
        <v>72.575000000000003</v>
      </c>
      <c r="U60" s="21">
        <f t="shared" si="7"/>
        <v>70.875</v>
      </c>
      <c r="V60" s="20">
        <f t="shared" si="8"/>
        <v>71.158333333333346</v>
      </c>
      <c r="W60" s="20">
        <f t="shared" si="9"/>
        <v>71.087500000000006</v>
      </c>
    </row>
    <row r="61" spans="1:23" ht="13.5" x14ac:dyDescent="0.25">
      <c r="A61" s="3">
        <v>42093</v>
      </c>
      <c r="B61" s="2">
        <v>1.3348</v>
      </c>
      <c r="C61" s="2">
        <v>56.604942285403965</v>
      </c>
      <c r="D61" s="2">
        <v>1.8191173336020938E-2</v>
      </c>
      <c r="E61" s="2">
        <v>3.4326774153787365E-3</v>
      </c>
      <c r="F61" s="2">
        <v>1.3131799999999998</v>
      </c>
      <c r="G61" s="2">
        <v>1.3080099999999999</v>
      </c>
      <c r="H61" s="2">
        <v>1.3218749999999999</v>
      </c>
      <c r="I61" s="2">
        <v>1.3193840000000003</v>
      </c>
      <c r="J61" s="2"/>
      <c r="K61" s="17" t="s">
        <v>50</v>
      </c>
      <c r="L61" s="17" t="s">
        <v>49</v>
      </c>
      <c r="M61" s="17" t="s">
        <v>51</v>
      </c>
      <c r="N61" s="20">
        <f t="shared" si="0"/>
        <v>50</v>
      </c>
      <c r="O61" s="20">
        <f t="shared" si="1"/>
        <v>100</v>
      </c>
      <c r="P61" s="20">
        <f t="shared" si="2"/>
        <v>50</v>
      </c>
      <c r="Q61" s="20">
        <f t="shared" si="3"/>
        <v>100</v>
      </c>
      <c r="R61" s="21">
        <f t="shared" si="4"/>
        <v>75</v>
      </c>
      <c r="S61" s="21">
        <f t="shared" si="5"/>
        <v>72.5</v>
      </c>
      <c r="T61" s="21">
        <f t="shared" si="6"/>
        <v>80</v>
      </c>
      <c r="U61" s="21">
        <f t="shared" si="7"/>
        <v>75</v>
      </c>
      <c r="V61" s="20">
        <f t="shared" si="8"/>
        <v>75.833333333333329</v>
      </c>
      <c r="W61" s="20">
        <f t="shared" si="9"/>
        <v>75.625</v>
      </c>
    </row>
    <row r="62" spans="1:23" ht="13.5" x14ac:dyDescent="0.25">
      <c r="A62" s="3">
        <v>42094</v>
      </c>
      <c r="B62" s="2">
        <v>1.3160000000000001</v>
      </c>
      <c r="C62" s="2">
        <v>50.651358306394279</v>
      </c>
      <c r="D62" s="2">
        <v>1.7730538236895077E-2</v>
      </c>
      <c r="E62" s="2">
        <v>3.9681929782336839E-3</v>
      </c>
      <c r="F62" s="2">
        <v>1.3207</v>
      </c>
      <c r="G62" s="2">
        <v>1.3066</v>
      </c>
      <c r="H62" s="2">
        <v>1.3207</v>
      </c>
      <c r="I62" s="2">
        <v>1.3200420000000002</v>
      </c>
      <c r="J62" s="2"/>
      <c r="K62" s="17" t="s">
        <v>50</v>
      </c>
      <c r="L62" s="17" t="s">
        <v>49</v>
      </c>
      <c r="M62" s="17" t="s">
        <v>51</v>
      </c>
      <c r="N62" s="20">
        <f t="shared" si="0"/>
        <v>50</v>
      </c>
      <c r="O62" s="20">
        <f t="shared" si="1"/>
        <v>100</v>
      </c>
      <c r="P62" s="20">
        <f t="shared" si="2"/>
        <v>50</v>
      </c>
      <c r="Q62" s="20">
        <f t="shared" si="3"/>
        <v>100</v>
      </c>
      <c r="R62" s="21">
        <f t="shared" si="4"/>
        <v>75</v>
      </c>
      <c r="S62" s="21">
        <f t="shared" si="5"/>
        <v>72.5</v>
      </c>
      <c r="T62" s="21">
        <f t="shared" si="6"/>
        <v>80</v>
      </c>
      <c r="U62" s="21">
        <f t="shared" si="7"/>
        <v>75</v>
      </c>
      <c r="V62" s="20">
        <f t="shared" si="8"/>
        <v>75.833333333333329</v>
      </c>
      <c r="W62" s="20">
        <f t="shared" si="9"/>
        <v>75.625</v>
      </c>
    </row>
    <row r="63" spans="1:23" ht="13.5" x14ac:dyDescent="0.25">
      <c r="A63" s="3">
        <v>42095</v>
      </c>
      <c r="B63" s="2">
        <v>1.3066</v>
      </c>
      <c r="C63" s="2">
        <v>47.936511988892917</v>
      </c>
      <c r="D63" s="2">
        <v>1.7301487509809199E-2</v>
      </c>
      <c r="E63" s="2">
        <v>3.7869128678662883E-3</v>
      </c>
      <c r="F63" s="2">
        <v>1.3188200000000001</v>
      </c>
      <c r="G63" s="2">
        <v>1.3047200000000001</v>
      </c>
      <c r="H63" s="2">
        <v>1.3192900000000001</v>
      </c>
      <c r="I63" s="2">
        <v>1.3197600000000003</v>
      </c>
      <c r="J63" s="2"/>
      <c r="K63" s="17" t="s">
        <v>50</v>
      </c>
      <c r="L63" s="17" t="s">
        <v>53</v>
      </c>
      <c r="M63" s="17" t="s">
        <v>52</v>
      </c>
      <c r="N63" s="20">
        <f t="shared" si="0"/>
        <v>50</v>
      </c>
      <c r="O63" s="20">
        <f t="shared" si="1"/>
        <v>100</v>
      </c>
      <c r="P63" s="20">
        <f t="shared" si="2"/>
        <v>50</v>
      </c>
      <c r="Q63" s="20">
        <f t="shared" si="3"/>
        <v>66.5</v>
      </c>
      <c r="R63" s="21">
        <f t="shared" si="4"/>
        <v>69.974999999999994</v>
      </c>
      <c r="S63" s="21">
        <f t="shared" si="5"/>
        <v>64.125</v>
      </c>
      <c r="T63" s="21">
        <f t="shared" si="6"/>
        <v>64.924999999999997</v>
      </c>
      <c r="U63" s="21">
        <f t="shared" si="7"/>
        <v>66.625</v>
      </c>
      <c r="V63" s="20">
        <f t="shared" si="8"/>
        <v>66.341666666666654</v>
      </c>
      <c r="W63" s="20">
        <f t="shared" si="9"/>
        <v>66.412499999999994</v>
      </c>
    </row>
    <row r="64" spans="1:23" ht="13.5" x14ac:dyDescent="0.25">
      <c r="A64" s="3">
        <v>42096</v>
      </c>
      <c r="B64" s="2">
        <v>1.3394999999999999</v>
      </c>
      <c r="C64" s="2">
        <v>56.686880532509939</v>
      </c>
      <c r="D64" s="2">
        <v>8.7607612990174832E-3</v>
      </c>
      <c r="E64" s="2">
        <v>3.0275443689734166E-3</v>
      </c>
      <c r="F64" s="2">
        <v>1.32352</v>
      </c>
      <c r="G64" s="2">
        <v>1.3098899999999998</v>
      </c>
      <c r="H64" s="2">
        <v>1.3207</v>
      </c>
      <c r="I64" s="2">
        <v>1.3195720000000006</v>
      </c>
      <c r="J64" s="2"/>
      <c r="K64" s="17" t="s">
        <v>50</v>
      </c>
      <c r="L64" s="17" t="s">
        <v>49</v>
      </c>
      <c r="M64" s="17" t="s">
        <v>51</v>
      </c>
      <c r="N64" s="20">
        <f t="shared" si="0"/>
        <v>50</v>
      </c>
      <c r="O64" s="20">
        <f t="shared" si="1"/>
        <v>100</v>
      </c>
      <c r="P64" s="20">
        <f t="shared" si="2"/>
        <v>50</v>
      </c>
      <c r="Q64" s="20">
        <f t="shared" si="3"/>
        <v>100</v>
      </c>
      <c r="R64" s="21">
        <f t="shared" si="4"/>
        <v>75</v>
      </c>
      <c r="S64" s="21">
        <f t="shared" si="5"/>
        <v>72.5</v>
      </c>
      <c r="T64" s="21">
        <f t="shared" si="6"/>
        <v>80</v>
      </c>
      <c r="U64" s="21">
        <f t="shared" si="7"/>
        <v>75</v>
      </c>
      <c r="V64" s="20">
        <f t="shared" si="8"/>
        <v>75.833333333333329</v>
      </c>
      <c r="W64" s="20">
        <f t="shared" si="9"/>
        <v>75.625</v>
      </c>
    </row>
    <row r="65" spans="1:23" ht="13.5" x14ac:dyDescent="0.25">
      <c r="A65" s="3">
        <v>42097</v>
      </c>
      <c r="B65" s="2">
        <v>1.3207</v>
      </c>
      <c r="C65" s="2">
        <v>51.373411814377448</v>
      </c>
      <c r="D65" s="2">
        <v>3.4959671304597428E-3</v>
      </c>
      <c r="E65" s="2">
        <v>2.2260416803621249E-3</v>
      </c>
      <c r="F65" s="2">
        <v>1.3235199999999998</v>
      </c>
      <c r="G65" s="2">
        <v>1.3127099999999998</v>
      </c>
      <c r="H65" s="2">
        <v>1.32117</v>
      </c>
      <c r="I65" s="2">
        <v>1.3190080000000006</v>
      </c>
      <c r="J65" s="2"/>
      <c r="K65" s="17" t="s">
        <v>50</v>
      </c>
      <c r="L65" s="17" t="s">
        <v>53</v>
      </c>
      <c r="M65" s="17" t="s">
        <v>53</v>
      </c>
      <c r="N65" s="20">
        <f t="shared" si="0"/>
        <v>50</v>
      </c>
      <c r="O65" s="20">
        <f t="shared" si="1"/>
        <v>100</v>
      </c>
      <c r="P65" s="20">
        <f t="shared" si="2"/>
        <v>50</v>
      </c>
      <c r="Q65" s="20">
        <f t="shared" si="3"/>
        <v>49.5</v>
      </c>
      <c r="R65" s="21">
        <f t="shared" si="4"/>
        <v>67.424999999999997</v>
      </c>
      <c r="S65" s="21">
        <f t="shared" si="5"/>
        <v>59.875</v>
      </c>
      <c r="T65" s="21">
        <f t="shared" si="6"/>
        <v>57.275000000000006</v>
      </c>
      <c r="U65" s="21">
        <f t="shared" si="7"/>
        <v>62.375</v>
      </c>
      <c r="V65" s="20">
        <f t="shared" si="8"/>
        <v>61.524999999999999</v>
      </c>
      <c r="W65" s="20">
        <f t="shared" si="9"/>
        <v>61.737499999999997</v>
      </c>
    </row>
    <row r="66" spans="1:23" ht="13.5" x14ac:dyDescent="0.25">
      <c r="A66" s="3">
        <v>42100</v>
      </c>
      <c r="B66" s="2">
        <v>1.3066</v>
      </c>
      <c r="C66" s="2">
        <v>47.75776879483486</v>
      </c>
      <c r="D66" s="2">
        <v>-2.1148655330021082E-3</v>
      </c>
      <c r="E66" s="2">
        <v>8.7176775069136494E-4</v>
      </c>
      <c r="F66" s="2">
        <v>1.3178799999999999</v>
      </c>
      <c r="G66" s="2">
        <v>1.3155299999999999</v>
      </c>
      <c r="H66" s="2">
        <v>1.3207</v>
      </c>
      <c r="I66" s="2">
        <v>1.3178800000000004</v>
      </c>
      <c r="J66" s="2"/>
      <c r="K66" s="17" t="s">
        <v>47</v>
      </c>
      <c r="L66" s="17" t="s">
        <v>48</v>
      </c>
      <c r="M66" s="17" t="s">
        <v>46</v>
      </c>
      <c r="N66" s="20">
        <f t="shared" ref="N66:N129" si="10">IF(D66&lt;30,50, IF(D66&gt;70, 0, 25))</f>
        <v>50</v>
      </c>
      <c r="O66" s="20">
        <f t="shared" ref="O66:O129" si="11">IF(F66-E66&gt;0.02, 100, IF(F66-E66&lt;0,0,45))</f>
        <v>100</v>
      </c>
      <c r="P66" s="20">
        <f t="shared" ref="P66:P129" si="12">IF(G66-J66&gt;10,100,IF(G66-J66&gt;5,75, IF(G66-J66&gt;0,50,0)))</f>
        <v>50</v>
      </c>
      <c r="Q66" s="20">
        <f t="shared" ref="Q66:Q129" si="13">IF(M66="confirmed bullish", 34, IF(M66="bullish divergence",17, 0))+IF(K66="bullish",33,IF(K66="bearish",0,16.5))+IF(L66="strong",33,IF(L66="weak",0,16.5))</f>
        <v>0</v>
      </c>
      <c r="R66" s="21">
        <f t="shared" si="4"/>
        <v>60</v>
      </c>
      <c r="S66" s="21">
        <f t="shared" si="5"/>
        <v>47.5</v>
      </c>
      <c r="T66" s="21">
        <f t="shared" si="6"/>
        <v>35</v>
      </c>
      <c r="U66" s="21">
        <f t="shared" si="7"/>
        <v>50</v>
      </c>
      <c r="V66" s="20">
        <f t="shared" si="8"/>
        <v>47.5</v>
      </c>
      <c r="W66" s="20">
        <f t="shared" si="9"/>
        <v>48.125</v>
      </c>
    </row>
    <row r="67" spans="1:23" ht="13.5" x14ac:dyDescent="0.25">
      <c r="A67" s="3">
        <v>42101</v>
      </c>
      <c r="B67" s="2">
        <v>1.3160000000000001</v>
      </c>
      <c r="C67" s="2">
        <v>50.270547473769213</v>
      </c>
      <c r="D67" s="2">
        <v>-7.504379835908459E-3</v>
      </c>
      <c r="E67" s="2">
        <v>-1.2510202727904936E-3</v>
      </c>
      <c r="F67" s="2">
        <v>1.3178799999999999</v>
      </c>
      <c r="G67" s="2">
        <v>1.3192900000000001</v>
      </c>
      <c r="H67" s="2">
        <v>1.3192900000000001</v>
      </c>
      <c r="I67" s="2">
        <v>1.3169400000000004</v>
      </c>
      <c r="J67" s="2"/>
      <c r="K67" s="17" t="s">
        <v>50</v>
      </c>
      <c r="L67" s="17" t="s">
        <v>49</v>
      </c>
      <c r="M67" s="17" t="s">
        <v>53</v>
      </c>
      <c r="N67" s="20">
        <f t="shared" si="10"/>
        <v>50</v>
      </c>
      <c r="O67" s="20">
        <f t="shared" si="11"/>
        <v>100</v>
      </c>
      <c r="P67" s="20">
        <f t="shared" si="12"/>
        <v>50</v>
      </c>
      <c r="Q67" s="20">
        <f t="shared" si="13"/>
        <v>66</v>
      </c>
      <c r="R67" s="21">
        <f t="shared" ref="R67:R130" si="14">0.35*N67+O67*0.35+P67*0.15+Q67*0.15</f>
        <v>69.900000000000006</v>
      </c>
      <c r="S67" s="21">
        <f t="shared" ref="S67:S130" si="15">N67*0.2+O67*0.2+P67*0.35+Q67*0.25</f>
        <v>64</v>
      </c>
      <c r="T67" s="21">
        <f t="shared" ref="T67:T130" si="16">N67*0.15+O67*0.15+P67*0.25+Q67*0.45</f>
        <v>64.7</v>
      </c>
      <c r="U67" s="21">
        <f t="shared" ref="U67:U130" si="17">0.25*SUM(N67:Q67)</f>
        <v>66.5</v>
      </c>
      <c r="V67" s="20">
        <f t="shared" ref="V67:V130" si="18">SUM(R67:T67)/3</f>
        <v>66.2</v>
      </c>
      <c r="W67" s="20">
        <f t="shared" ref="W67:W130" si="19">SUM(R67:U67)/4</f>
        <v>66.275000000000006</v>
      </c>
    </row>
    <row r="68" spans="1:23" ht="13.5" x14ac:dyDescent="0.25">
      <c r="A68" s="3">
        <v>42102</v>
      </c>
      <c r="B68" s="2">
        <v>1.3112999999999999</v>
      </c>
      <c r="C68" s="2">
        <v>49.001446692915366</v>
      </c>
      <c r="D68" s="2">
        <v>-5.9371402745282964E-3</v>
      </c>
      <c r="E68" s="2">
        <v>-4.0886031247285987E-3</v>
      </c>
      <c r="F68" s="2">
        <v>1.3188200000000001</v>
      </c>
      <c r="G68" s="2">
        <v>1.3188200000000001</v>
      </c>
      <c r="H68" s="2">
        <v>1.3171749999999998</v>
      </c>
      <c r="I68" s="2">
        <v>1.3160000000000005</v>
      </c>
      <c r="J68" s="2"/>
      <c r="K68" s="17" t="s">
        <v>50</v>
      </c>
      <c r="L68" s="17" t="s">
        <v>49</v>
      </c>
      <c r="M68" s="17" t="s">
        <v>51</v>
      </c>
      <c r="N68" s="20">
        <f t="shared" si="10"/>
        <v>50</v>
      </c>
      <c r="O68" s="20">
        <f t="shared" si="11"/>
        <v>100</v>
      </c>
      <c r="P68" s="20">
        <f t="shared" si="12"/>
        <v>50</v>
      </c>
      <c r="Q68" s="20">
        <f t="shared" si="13"/>
        <v>100</v>
      </c>
      <c r="R68" s="21">
        <f t="shared" si="14"/>
        <v>75</v>
      </c>
      <c r="S68" s="21">
        <f t="shared" si="15"/>
        <v>72.5</v>
      </c>
      <c r="T68" s="21">
        <f t="shared" si="16"/>
        <v>80</v>
      </c>
      <c r="U68" s="21">
        <f t="shared" si="17"/>
        <v>75</v>
      </c>
      <c r="V68" s="20">
        <f t="shared" si="18"/>
        <v>75.833333333333329</v>
      </c>
      <c r="W68" s="20">
        <f t="shared" si="19"/>
        <v>75.625</v>
      </c>
    </row>
    <row r="69" spans="1:23" ht="13.5" x14ac:dyDescent="0.25">
      <c r="A69" s="3">
        <v>42104</v>
      </c>
      <c r="B69" s="2">
        <v>1.3489</v>
      </c>
      <c r="C69" s="2">
        <v>58.112035115625027</v>
      </c>
      <c r="D69" s="2">
        <v>-7.3732102446775194E-3</v>
      </c>
      <c r="E69" s="2">
        <v>-7.5253097808973051E-3</v>
      </c>
      <c r="F69" s="2">
        <v>1.3207</v>
      </c>
      <c r="G69" s="2">
        <v>1.3221099999999999</v>
      </c>
      <c r="H69" s="2">
        <v>1.31694</v>
      </c>
      <c r="I69" s="2">
        <v>1.3161880000000006</v>
      </c>
      <c r="J69" s="2"/>
      <c r="K69" s="17" t="s">
        <v>50</v>
      </c>
      <c r="L69" s="17" t="s">
        <v>53</v>
      </c>
      <c r="M69" s="17" t="s">
        <v>51</v>
      </c>
      <c r="N69" s="20">
        <f t="shared" si="10"/>
        <v>50</v>
      </c>
      <c r="O69" s="20">
        <f t="shared" si="11"/>
        <v>100</v>
      </c>
      <c r="P69" s="20">
        <f t="shared" si="12"/>
        <v>50</v>
      </c>
      <c r="Q69" s="20">
        <f t="shared" si="13"/>
        <v>83.5</v>
      </c>
      <c r="R69" s="21">
        <f t="shared" si="14"/>
        <v>72.525000000000006</v>
      </c>
      <c r="S69" s="21">
        <f t="shared" si="15"/>
        <v>68.375</v>
      </c>
      <c r="T69" s="21">
        <f t="shared" si="16"/>
        <v>72.575000000000003</v>
      </c>
      <c r="U69" s="21">
        <f t="shared" si="17"/>
        <v>70.875</v>
      </c>
      <c r="V69" s="20">
        <f t="shared" si="18"/>
        <v>71.158333333333346</v>
      </c>
      <c r="W69" s="20">
        <f t="shared" si="19"/>
        <v>71.087500000000006</v>
      </c>
    </row>
    <row r="70" spans="1:23" ht="13.5" x14ac:dyDescent="0.25">
      <c r="A70" s="3">
        <v>42107</v>
      </c>
      <c r="B70" s="2">
        <v>1.3489</v>
      </c>
      <c r="C70" s="2">
        <v>58.112035115625027</v>
      </c>
      <c r="D70" s="2">
        <v>-8.0661629535445645E-3</v>
      </c>
      <c r="E70" s="2">
        <v>-1.1808944034309593E-2</v>
      </c>
      <c r="F70" s="2">
        <v>1.3263400000000001</v>
      </c>
      <c r="G70" s="2">
        <v>1.3249299999999999</v>
      </c>
      <c r="H70" s="2">
        <v>1.316705</v>
      </c>
      <c r="I70" s="2">
        <v>1.3160000000000005</v>
      </c>
      <c r="J70" s="2"/>
      <c r="K70" s="17" t="s">
        <v>50</v>
      </c>
      <c r="L70" s="17" t="s">
        <v>49</v>
      </c>
      <c r="M70" s="17" t="s">
        <v>51</v>
      </c>
      <c r="N70" s="20">
        <f t="shared" si="10"/>
        <v>50</v>
      </c>
      <c r="O70" s="20">
        <f t="shared" si="11"/>
        <v>100</v>
      </c>
      <c r="P70" s="20">
        <f t="shared" si="12"/>
        <v>50</v>
      </c>
      <c r="Q70" s="20">
        <f t="shared" si="13"/>
        <v>100</v>
      </c>
      <c r="R70" s="21">
        <f t="shared" si="14"/>
        <v>75</v>
      </c>
      <c r="S70" s="21">
        <f t="shared" si="15"/>
        <v>72.5</v>
      </c>
      <c r="T70" s="21">
        <f t="shared" si="16"/>
        <v>80</v>
      </c>
      <c r="U70" s="21">
        <f t="shared" si="17"/>
        <v>75</v>
      </c>
      <c r="V70" s="20">
        <f t="shared" si="18"/>
        <v>75.833333333333329</v>
      </c>
      <c r="W70" s="20">
        <f t="shared" si="19"/>
        <v>75.625</v>
      </c>
    </row>
    <row r="71" spans="1:23" ht="13.5" x14ac:dyDescent="0.25">
      <c r="A71" s="3">
        <v>42108</v>
      </c>
      <c r="B71" s="2">
        <v>1.3489</v>
      </c>
      <c r="C71" s="2">
        <v>58.112035115625027</v>
      </c>
      <c r="D71" s="2">
        <v>-6.6692892872317611E-3</v>
      </c>
      <c r="E71" s="2">
        <v>-1.6632002919925167E-2</v>
      </c>
      <c r="F71" s="2">
        <v>1.3348</v>
      </c>
      <c r="G71" s="2">
        <v>1.3263400000000001</v>
      </c>
      <c r="H71" s="2">
        <v>1.317175</v>
      </c>
      <c r="I71" s="2">
        <v>1.3161880000000006</v>
      </c>
      <c r="J71" s="2"/>
      <c r="K71" s="17" t="s">
        <v>50</v>
      </c>
      <c r="L71" s="17" t="s">
        <v>49</v>
      </c>
      <c r="M71" s="17" t="s">
        <v>51</v>
      </c>
      <c r="N71" s="20">
        <f t="shared" si="10"/>
        <v>50</v>
      </c>
      <c r="O71" s="20">
        <f t="shared" si="11"/>
        <v>100</v>
      </c>
      <c r="P71" s="20">
        <f t="shared" si="12"/>
        <v>50</v>
      </c>
      <c r="Q71" s="20">
        <f t="shared" si="13"/>
        <v>100</v>
      </c>
      <c r="R71" s="21">
        <f t="shared" si="14"/>
        <v>75</v>
      </c>
      <c r="S71" s="21">
        <f t="shared" si="15"/>
        <v>72.5</v>
      </c>
      <c r="T71" s="21">
        <f t="shared" si="16"/>
        <v>80</v>
      </c>
      <c r="U71" s="21">
        <f t="shared" si="17"/>
        <v>75</v>
      </c>
      <c r="V71" s="20">
        <f t="shared" si="18"/>
        <v>75.833333333333329</v>
      </c>
      <c r="W71" s="20">
        <f t="shared" si="19"/>
        <v>75.625</v>
      </c>
    </row>
    <row r="72" spans="1:23" ht="13.5" x14ac:dyDescent="0.25">
      <c r="A72" s="3">
        <v>42109</v>
      </c>
      <c r="B72" s="2">
        <v>1.3348</v>
      </c>
      <c r="C72" s="2">
        <v>53.625174224432364</v>
      </c>
      <c r="D72" s="2">
        <v>-7.5074163089270396E-3</v>
      </c>
      <c r="E72" s="2">
        <v>-2.1199516316234356E-2</v>
      </c>
      <c r="F72" s="2">
        <v>1.33856</v>
      </c>
      <c r="G72" s="2">
        <v>1.32822</v>
      </c>
      <c r="H72" s="2">
        <v>1.31741</v>
      </c>
      <c r="I72" s="2">
        <v>1.3158120000000002</v>
      </c>
      <c r="J72" s="2"/>
      <c r="K72" s="17" t="s">
        <v>47</v>
      </c>
      <c r="L72" s="17" t="s">
        <v>48</v>
      </c>
      <c r="M72" s="17" t="s">
        <v>54</v>
      </c>
      <c r="N72" s="20">
        <f t="shared" si="10"/>
        <v>50</v>
      </c>
      <c r="O72" s="20">
        <f t="shared" si="11"/>
        <v>100</v>
      </c>
      <c r="P72" s="20">
        <f t="shared" si="12"/>
        <v>50</v>
      </c>
      <c r="Q72" s="20">
        <f t="shared" si="13"/>
        <v>0</v>
      </c>
      <c r="R72" s="21">
        <f t="shared" si="14"/>
        <v>60</v>
      </c>
      <c r="S72" s="21">
        <f t="shared" si="15"/>
        <v>47.5</v>
      </c>
      <c r="T72" s="21">
        <f t="shared" si="16"/>
        <v>35</v>
      </c>
      <c r="U72" s="21">
        <f t="shared" si="17"/>
        <v>50</v>
      </c>
      <c r="V72" s="20">
        <f t="shared" si="18"/>
        <v>47.5</v>
      </c>
      <c r="W72" s="20">
        <f t="shared" si="19"/>
        <v>48.125</v>
      </c>
    </row>
    <row r="73" spans="1:23" ht="13.5" x14ac:dyDescent="0.25">
      <c r="A73" s="3">
        <v>42110</v>
      </c>
      <c r="B73" s="2">
        <v>1.3489</v>
      </c>
      <c r="C73" s="2">
        <v>57.185214990249641</v>
      </c>
      <c r="D73" s="2">
        <v>-1.0783357236934243E-2</v>
      </c>
      <c r="E73" s="2">
        <v>-2.4821782227664676E-2</v>
      </c>
      <c r="F73" s="2">
        <v>1.3460799999999999</v>
      </c>
      <c r="G73" s="2">
        <v>1.3324500000000001</v>
      </c>
      <c r="H73" s="2">
        <v>1.3185850000000001</v>
      </c>
      <c r="I73" s="2">
        <v>1.3158120000000002</v>
      </c>
      <c r="J73" s="2"/>
      <c r="K73" s="17" t="s">
        <v>50</v>
      </c>
      <c r="L73" s="17" t="s">
        <v>53</v>
      </c>
      <c r="M73" s="17" t="s">
        <v>51</v>
      </c>
      <c r="N73" s="20">
        <f t="shared" si="10"/>
        <v>50</v>
      </c>
      <c r="O73" s="20">
        <f t="shared" si="11"/>
        <v>100</v>
      </c>
      <c r="P73" s="20">
        <f t="shared" si="12"/>
        <v>50</v>
      </c>
      <c r="Q73" s="20">
        <f t="shared" si="13"/>
        <v>83.5</v>
      </c>
      <c r="R73" s="21">
        <f t="shared" si="14"/>
        <v>72.525000000000006</v>
      </c>
      <c r="S73" s="21">
        <f t="shared" si="15"/>
        <v>68.375</v>
      </c>
      <c r="T73" s="21">
        <f t="shared" si="16"/>
        <v>72.575000000000003</v>
      </c>
      <c r="U73" s="21">
        <f t="shared" si="17"/>
        <v>70.875</v>
      </c>
      <c r="V73" s="20">
        <f t="shared" si="18"/>
        <v>71.158333333333346</v>
      </c>
      <c r="W73" s="20">
        <f t="shared" si="19"/>
        <v>71.087500000000006</v>
      </c>
    </row>
    <row r="74" spans="1:23" ht="13.5" x14ac:dyDescent="0.25">
      <c r="A74" s="3">
        <v>42111</v>
      </c>
      <c r="B74" s="2">
        <v>1.3348</v>
      </c>
      <c r="C74" s="2">
        <v>52.818606057048228</v>
      </c>
      <c r="D74" s="2">
        <v>-7.6031587362341835E-3</v>
      </c>
      <c r="E74" s="2">
        <v>-2.756273313845168E-2</v>
      </c>
      <c r="F74" s="2">
        <v>1.3432600000000001</v>
      </c>
      <c r="G74" s="2">
        <v>1.3319800000000002</v>
      </c>
      <c r="H74" s="2">
        <v>1.320935</v>
      </c>
      <c r="I74" s="2">
        <v>1.3157180000000006</v>
      </c>
      <c r="J74" s="2"/>
      <c r="K74" s="17" t="s">
        <v>47</v>
      </c>
      <c r="L74" s="17" t="s">
        <v>48</v>
      </c>
      <c r="M74" s="17" t="s">
        <v>46</v>
      </c>
      <c r="N74" s="20">
        <f t="shared" si="10"/>
        <v>50</v>
      </c>
      <c r="O74" s="20">
        <f t="shared" si="11"/>
        <v>100</v>
      </c>
      <c r="P74" s="20">
        <f t="shared" si="12"/>
        <v>50</v>
      </c>
      <c r="Q74" s="20">
        <f t="shared" si="13"/>
        <v>0</v>
      </c>
      <c r="R74" s="21">
        <f t="shared" si="14"/>
        <v>60</v>
      </c>
      <c r="S74" s="21">
        <f t="shared" si="15"/>
        <v>47.5</v>
      </c>
      <c r="T74" s="21">
        <f t="shared" si="16"/>
        <v>35</v>
      </c>
      <c r="U74" s="21">
        <f t="shared" si="17"/>
        <v>50</v>
      </c>
      <c r="V74" s="20">
        <f t="shared" si="18"/>
        <v>47.5</v>
      </c>
      <c r="W74" s="20">
        <f t="shared" si="19"/>
        <v>48.125</v>
      </c>
    </row>
    <row r="75" spans="1:23" ht="13.5" x14ac:dyDescent="0.25">
      <c r="A75" s="3">
        <v>42114</v>
      </c>
      <c r="B75" s="2">
        <v>1.3348</v>
      </c>
      <c r="C75" s="2">
        <v>52.818606057048228</v>
      </c>
      <c r="D75" s="2">
        <v>-7.8636509794323128E-3</v>
      </c>
      <c r="E75" s="2">
        <v>-2.8827065862883246E-2</v>
      </c>
      <c r="F75" s="2">
        <v>1.3404399999999999</v>
      </c>
      <c r="G75" s="2">
        <v>1.3333900000000001</v>
      </c>
      <c r="H75" s="2">
        <v>1.3230500000000003</v>
      </c>
      <c r="I75" s="2">
        <v>1.3160940000000005</v>
      </c>
      <c r="J75" s="2"/>
      <c r="K75" s="17" t="s">
        <v>47</v>
      </c>
      <c r="L75" s="17" t="s">
        <v>48</v>
      </c>
      <c r="M75" s="17" t="s">
        <v>46</v>
      </c>
      <c r="N75" s="20">
        <f t="shared" si="10"/>
        <v>50</v>
      </c>
      <c r="O75" s="20">
        <f t="shared" si="11"/>
        <v>100</v>
      </c>
      <c r="P75" s="20">
        <f t="shared" si="12"/>
        <v>50</v>
      </c>
      <c r="Q75" s="20">
        <f t="shared" si="13"/>
        <v>0</v>
      </c>
      <c r="R75" s="21">
        <f t="shared" si="14"/>
        <v>60</v>
      </c>
      <c r="S75" s="21">
        <f t="shared" si="15"/>
        <v>47.5</v>
      </c>
      <c r="T75" s="21">
        <f t="shared" si="16"/>
        <v>35</v>
      </c>
      <c r="U75" s="21">
        <f t="shared" si="17"/>
        <v>50</v>
      </c>
      <c r="V75" s="20">
        <f t="shared" si="18"/>
        <v>47.5</v>
      </c>
      <c r="W75" s="20">
        <f t="shared" si="19"/>
        <v>48.125</v>
      </c>
    </row>
    <row r="76" spans="1:23" ht="13.5" x14ac:dyDescent="0.25">
      <c r="A76" s="3">
        <v>42115</v>
      </c>
      <c r="B76" s="2">
        <v>1.3394999999999999</v>
      </c>
      <c r="C76" s="2">
        <v>54.171441127831294</v>
      </c>
      <c r="D76" s="2">
        <v>-1.0656188765648222E-2</v>
      </c>
      <c r="E76" s="2">
        <v>-2.9071052787263338E-2</v>
      </c>
      <c r="F76" s="2">
        <v>1.3385599999999998</v>
      </c>
      <c r="G76" s="2">
        <v>1.3366799999999999</v>
      </c>
      <c r="H76" s="2">
        <v>1.3261050000000003</v>
      </c>
      <c r="I76" s="2">
        <v>1.3166580000000006</v>
      </c>
      <c r="J76" s="2"/>
      <c r="K76" s="17" t="s">
        <v>50</v>
      </c>
      <c r="L76" s="17" t="s">
        <v>53</v>
      </c>
      <c r="M76" s="17" t="s">
        <v>52</v>
      </c>
      <c r="N76" s="20">
        <f t="shared" si="10"/>
        <v>50</v>
      </c>
      <c r="O76" s="20">
        <f t="shared" si="11"/>
        <v>100</v>
      </c>
      <c r="P76" s="20">
        <f t="shared" si="12"/>
        <v>50</v>
      </c>
      <c r="Q76" s="20">
        <f t="shared" si="13"/>
        <v>66.5</v>
      </c>
      <c r="R76" s="21">
        <f t="shared" si="14"/>
        <v>69.974999999999994</v>
      </c>
      <c r="S76" s="21">
        <f t="shared" si="15"/>
        <v>64.125</v>
      </c>
      <c r="T76" s="21">
        <f t="shared" si="16"/>
        <v>64.924999999999997</v>
      </c>
      <c r="U76" s="21">
        <f t="shared" si="17"/>
        <v>66.625</v>
      </c>
      <c r="V76" s="20">
        <f t="shared" si="18"/>
        <v>66.341666666666654</v>
      </c>
      <c r="W76" s="20">
        <f t="shared" si="19"/>
        <v>66.412499999999994</v>
      </c>
    </row>
    <row r="77" spans="1:23" ht="13.5" x14ac:dyDescent="0.25">
      <c r="A77" s="3">
        <v>42116</v>
      </c>
      <c r="B77" s="2">
        <v>1.3253999999999999</v>
      </c>
      <c r="C77" s="2">
        <v>49.578669107262201</v>
      </c>
      <c r="D77" s="2">
        <v>-1.060696693130847E-2</v>
      </c>
      <c r="E77" s="2">
        <v>-2.7128993336573072E-2</v>
      </c>
      <c r="F77" s="2">
        <v>1.3366799999999999</v>
      </c>
      <c r="G77" s="2">
        <v>1.3376199999999998</v>
      </c>
      <c r="H77" s="2">
        <v>1.3284550000000002</v>
      </c>
      <c r="I77" s="2">
        <v>1.3170340000000005</v>
      </c>
      <c r="J77" s="2"/>
      <c r="K77" s="17" t="s">
        <v>50</v>
      </c>
      <c r="L77" s="17" t="s">
        <v>49</v>
      </c>
      <c r="M77" s="17" t="s">
        <v>52</v>
      </c>
      <c r="N77" s="20">
        <f t="shared" si="10"/>
        <v>50</v>
      </c>
      <c r="O77" s="20">
        <f t="shared" si="11"/>
        <v>100</v>
      </c>
      <c r="P77" s="20">
        <f t="shared" si="12"/>
        <v>50</v>
      </c>
      <c r="Q77" s="20">
        <f t="shared" si="13"/>
        <v>83</v>
      </c>
      <c r="R77" s="21">
        <f t="shared" si="14"/>
        <v>72.45</v>
      </c>
      <c r="S77" s="21">
        <f t="shared" si="15"/>
        <v>68.25</v>
      </c>
      <c r="T77" s="21">
        <f t="shared" si="16"/>
        <v>72.349999999999994</v>
      </c>
      <c r="U77" s="21">
        <f t="shared" si="17"/>
        <v>70.75</v>
      </c>
      <c r="V77" s="20">
        <f t="shared" si="18"/>
        <v>71.016666666666666</v>
      </c>
      <c r="W77" s="20">
        <f t="shared" si="19"/>
        <v>70.949999999999989</v>
      </c>
    </row>
    <row r="78" spans="1:23" ht="13.5" x14ac:dyDescent="0.25">
      <c r="A78" s="3">
        <v>42117</v>
      </c>
      <c r="B78" s="2">
        <v>1.3160000000000001</v>
      </c>
      <c r="C78" s="2">
        <v>46.734005427584229</v>
      </c>
      <c r="D78" s="2">
        <v>-1.058142883396207E-2</v>
      </c>
      <c r="E78" s="2">
        <v>-2.3287049261119137E-2</v>
      </c>
      <c r="F78" s="2">
        <v>1.3301000000000001</v>
      </c>
      <c r="G78" s="2">
        <v>1.3380899999999998</v>
      </c>
      <c r="H78" s="2">
        <v>1.3284550000000002</v>
      </c>
      <c r="I78" s="2">
        <v>1.3175980000000005</v>
      </c>
      <c r="J78" s="2"/>
      <c r="K78" s="17" t="s">
        <v>47</v>
      </c>
      <c r="L78" s="17" t="s">
        <v>48</v>
      </c>
      <c r="M78" s="17" t="s">
        <v>46</v>
      </c>
      <c r="N78" s="20">
        <f t="shared" si="10"/>
        <v>50</v>
      </c>
      <c r="O78" s="20">
        <f t="shared" si="11"/>
        <v>100</v>
      </c>
      <c r="P78" s="20">
        <f t="shared" si="12"/>
        <v>50</v>
      </c>
      <c r="Q78" s="20">
        <f t="shared" si="13"/>
        <v>0</v>
      </c>
      <c r="R78" s="21">
        <f t="shared" si="14"/>
        <v>60</v>
      </c>
      <c r="S78" s="21">
        <f t="shared" si="15"/>
        <v>47.5</v>
      </c>
      <c r="T78" s="21">
        <f t="shared" si="16"/>
        <v>35</v>
      </c>
      <c r="U78" s="21">
        <f t="shared" si="17"/>
        <v>50</v>
      </c>
      <c r="V78" s="20">
        <f t="shared" si="18"/>
        <v>47.5</v>
      </c>
      <c r="W78" s="20">
        <f t="shared" si="19"/>
        <v>48.125</v>
      </c>
    </row>
    <row r="79" spans="1:23" ht="13.5" x14ac:dyDescent="0.25">
      <c r="A79" s="3">
        <v>42118</v>
      </c>
      <c r="B79" s="2">
        <v>1.3112999999999999</v>
      </c>
      <c r="C79" s="2">
        <v>45.333421152363933</v>
      </c>
      <c r="D79" s="2">
        <v>-4.3616319903547751E-3</v>
      </c>
      <c r="E79" s="2">
        <v>-1.9115781864102392E-2</v>
      </c>
      <c r="F79" s="2">
        <v>1.3253999999999999</v>
      </c>
      <c r="G79" s="2">
        <v>1.33433</v>
      </c>
      <c r="H79" s="2">
        <v>1.3282200000000002</v>
      </c>
      <c r="I79" s="2">
        <v>1.3173160000000004</v>
      </c>
      <c r="J79" s="2"/>
      <c r="K79" s="17" t="s">
        <v>47</v>
      </c>
      <c r="L79" s="17" t="s">
        <v>48</v>
      </c>
      <c r="M79" s="17" t="s">
        <v>46</v>
      </c>
      <c r="N79" s="20">
        <f t="shared" si="10"/>
        <v>50</v>
      </c>
      <c r="O79" s="20">
        <f t="shared" si="11"/>
        <v>100</v>
      </c>
      <c r="P79" s="20">
        <f t="shared" si="12"/>
        <v>50</v>
      </c>
      <c r="Q79" s="20">
        <f t="shared" si="13"/>
        <v>0</v>
      </c>
      <c r="R79" s="21">
        <f t="shared" si="14"/>
        <v>60</v>
      </c>
      <c r="S79" s="21">
        <f t="shared" si="15"/>
        <v>47.5</v>
      </c>
      <c r="T79" s="21">
        <f t="shared" si="16"/>
        <v>35</v>
      </c>
      <c r="U79" s="21">
        <f t="shared" si="17"/>
        <v>50</v>
      </c>
      <c r="V79" s="20">
        <f t="shared" si="18"/>
        <v>47.5</v>
      </c>
      <c r="W79" s="20">
        <f t="shared" si="19"/>
        <v>48.125</v>
      </c>
    </row>
    <row r="80" spans="1:23" ht="13.5" x14ac:dyDescent="0.25">
      <c r="A80" s="3">
        <v>42121</v>
      </c>
      <c r="B80" s="2">
        <v>1.3112999999999999</v>
      </c>
      <c r="C80" s="2">
        <v>45.333421152363933</v>
      </c>
      <c r="D80" s="2">
        <v>9.8962345110797934E-4</v>
      </c>
      <c r="E80" s="2">
        <v>-1.3848353680390519E-2</v>
      </c>
      <c r="F80" s="2">
        <v>1.3207</v>
      </c>
      <c r="G80" s="2">
        <v>1.3305699999999998</v>
      </c>
      <c r="H80" s="2">
        <v>1.32775</v>
      </c>
      <c r="I80" s="2">
        <v>1.3172220000000008</v>
      </c>
      <c r="J80" s="2"/>
      <c r="K80" s="17" t="s">
        <v>47</v>
      </c>
      <c r="L80" s="17" t="s">
        <v>48</v>
      </c>
      <c r="M80" s="17" t="s">
        <v>46</v>
      </c>
      <c r="N80" s="20">
        <f t="shared" si="10"/>
        <v>50</v>
      </c>
      <c r="O80" s="20">
        <f t="shared" si="11"/>
        <v>100</v>
      </c>
      <c r="P80" s="20">
        <f t="shared" si="12"/>
        <v>50</v>
      </c>
      <c r="Q80" s="20">
        <f t="shared" si="13"/>
        <v>0</v>
      </c>
      <c r="R80" s="21">
        <f t="shared" si="14"/>
        <v>60</v>
      </c>
      <c r="S80" s="21">
        <f t="shared" si="15"/>
        <v>47.5</v>
      </c>
      <c r="T80" s="21">
        <f t="shared" si="16"/>
        <v>35</v>
      </c>
      <c r="U80" s="21">
        <f t="shared" si="17"/>
        <v>50</v>
      </c>
      <c r="V80" s="20">
        <f t="shared" si="18"/>
        <v>47.5</v>
      </c>
      <c r="W80" s="20">
        <f t="shared" si="19"/>
        <v>48.125</v>
      </c>
    </row>
    <row r="81" spans="1:23" ht="13.5" x14ac:dyDescent="0.25">
      <c r="A81" s="3">
        <v>42122</v>
      </c>
      <c r="B81" s="2">
        <v>1.2925</v>
      </c>
      <c r="C81" s="2">
        <v>39.800056537555633</v>
      </c>
      <c r="D81" s="2">
        <v>6.9920073616431822E-3</v>
      </c>
      <c r="E81" s="2">
        <v>-8.1623688658041399E-3</v>
      </c>
      <c r="F81" s="2">
        <v>1.3112999999999999</v>
      </c>
      <c r="G81" s="2">
        <v>1.3249299999999997</v>
      </c>
      <c r="H81" s="2">
        <v>1.3256349999999999</v>
      </c>
      <c r="I81" s="2">
        <v>1.3172220000000008</v>
      </c>
      <c r="J81" s="2"/>
      <c r="K81" s="17" t="s">
        <v>47</v>
      </c>
      <c r="L81" s="17" t="s">
        <v>48</v>
      </c>
      <c r="M81" s="17" t="s">
        <v>46</v>
      </c>
      <c r="N81" s="20">
        <f t="shared" si="10"/>
        <v>50</v>
      </c>
      <c r="O81" s="20">
        <f t="shared" si="11"/>
        <v>100</v>
      </c>
      <c r="P81" s="20">
        <f t="shared" si="12"/>
        <v>50</v>
      </c>
      <c r="Q81" s="20">
        <f t="shared" si="13"/>
        <v>0</v>
      </c>
      <c r="R81" s="21">
        <f t="shared" si="14"/>
        <v>60</v>
      </c>
      <c r="S81" s="21">
        <f t="shared" si="15"/>
        <v>47.5</v>
      </c>
      <c r="T81" s="21">
        <f t="shared" si="16"/>
        <v>35</v>
      </c>
      <c r="U81" s="21">
        <f t="shared" si="17"/>
        <v>50</v>
      </c>
      <c r="V81" s="20">
        <f t="shared" si="18"/>
        <v>47.5</v>
      </c>
      <c r="W81" s="20">
        <f t="shared" si="19"/>
        <v>48.125</v>
      </c>
    </row>
    <row r="82" spans="1:23" ht="13.5" x14ac:dyDescent="0.25">
      <c r="A82" s="3">
        <v>42123</v>
      </c>
      <c r="B82" s="2">
        <v>1.3160000000000001</v>
      </c>
      <c r="C82" s="2">
        <v>48.295630689563829</v>
      </c>
      <c r="D82" s="2">
        <v>8.3478123358615708E-3</v>
      </c>
      <c r="E82" s="2">
        <v>-4.2757281158997025E-3</v>
      </c>
      <c r="F82" s="2">
        <v>1.3094199999999998</v>
      </c>
      <c r="G82" s="2">
        <v>1.3230499999999998</v>
      </c>
      <c r="H82" s="2">
        <v>1.3256349999999997</v>
      </c>
      <c r="I82" s="2">
        <v>1.317692000000001</v>
      </c>
      <c r="J82" s="2"/>
      <c r="K82" s="17" t="s">
        <v>47</v>
      </c>
      <c r="L82" s="17" t="s">
        <v>48</v>
      </c>
      <c r="M82" s="17" t="s">
        <v>46</v>
      </c>
      <c r="N82" s="20">
        <f t="shared" si="10"/>
        <v>50</v>
      </c>
      <c r="O82" s="20">
        <f t="shared" si="11"/>
        <v>100</v>
      </c>
      <c r="P82" s="20">
        <f t="shared" si="12"/>
        <v>50</v>
      </c>
      <c r="Q82" s="20">
        <f t="shared" si="13"/>
        <v>0</v>
      </c>
      <c r="R82" s="21">
        <f t="shared" si="14"/>
        <v>60</v>
      </c>
      <c r="S82" s="21">
        <f t="shared" si="15"/>
        <v>47.5</v>
      </c>
      <c r="T82" s="21">
        <f t="shared" si="16"/>
        <v>35</v>
      </c>
      <c r="U82" s="21">
        <f t="shared" si="17"/>
        <v>50</v>
      </c>
      <c r="V82" s="20">
        <f t="shared" si="18"/>
        <v>47.5</v>
      </c>
      <c r="W82" s="20">
        <f t="shared" si="19"/>
        <v>48.125</v>
      </c>
    </row>
    <row r="83" spans="1:23" ht="13.5" x14ac:dyDescent="0.25">
      <c r="A83" s="3">
        <v>42124</v>
      </c>
      <c r="B83" s="2">
        <v>1.3112999999999999</v>
      </c>
      <c r="C83" s="2">
        <v>46.870957803808714</v>
      </c>
      <c r="D83" s="2">
        <v>1.2046544867390319E-2</v>
      </c>
      <c r="E83" s="2">
        <v>-1.3145269715096582E-3</v>
      </c>
      <c r="F83" s="2">
        <v>1.3084799999999999</v>
      </c>
      <c r="G83" s="2">
        <v>1.3192900000000001</v>
      </c>
      <c r="H83" s="2">
        <v>1.3258699999999997</v>
      </c>
      <c r="I83" s="2">
        <v>1.3180680000000009</v>
      </c>
      <c r="J83" s="2"/>
      <c r="K83" s="17" t="s">
        <v>47</v>
      </c>
      <c r="L83" s="17" t="s">
        <v>48</v>
      </c>
      <c r="M83" s="17" t="s">
        <v>46</v>
      </c>
      <c r="N83" s="20">
        <f t="shared" si="10"/>
        <v>50</v>
      </c>
      <c r="O83" s="20">
        <f t="shared" si="11"/>
        <v>100</v>
      </c>
      <c r="P83" s="20">
        <f t="shared" si="12"/>
        <v>50</v>
      </c>
      <c r="Q83" s="20">
        <f t="shared" si="13"/>
        <v>0</v>
      </c>
      <c r="R83" s="21">
        <f t="shared" si="14"/>
        <v>60</v>
      </c>
      <c r="S83" s="21">
        <f t="shared" si="15"/>
        <v>47.5</v>
      </c>
      <c r="T83" s="21">
        <f t="shared" si="16"/>
        <v>35</v>
      </c>
      <c r="U83" s="21">
        <f t="shared" si="17"/>
        <v>50</v>
      </c>
      <c r="V83" s="20">
        <f t="shared" si="18"/>
        <v>47.5</v>
      </c>
      <c r="W83" s="20">
        <f t="shared" si="19"/>
        <v>48.125</v>
      </c>
    </row>
    <row r="84" spans="1:23" ht="13.5" x14ac:dyDescent="0.25">
      <c r="A84" s="3">
        <v>42128</v>
      </c>
      <c r="B84" s="2">
        <v>1.2925</v>
      </c>
      <c r="C84" s="2">
        <v>41.586457591064253</v>
      </c>
      <c r="D84" s="2">
        <v>1.4458981524657633E-2</v>
      </c>
      <c r="E84" s="2">
        <v>9.020838803084593E-4</v>
      </c>
      <c r="F84" s="2">
        <v>1.3047200000000001</v>
      </c>
      <c r="G84" s="2">
        <v>1.3150600000000001</v>
      </c>
      <c r="H84" s="2">
        <v>1.3235199999999998</v>
      </c>
      <c r="I84" s="2">
        <v>1.3184440000000008</v>
      </c>
      <c r="J84" s="2"/>
      <c r="K84" s="17" t="s">
        <v>47</v>
      </c>
      <c r="L84" s="17" t="s">
        <v>48</v>
      </c>
      <c r="M84" s="17" t="s">
        <v>46</v>
      </c>
      <c r="N84" s="20">
        <f t="shared" si="10"/>
        <v>50</v>
      </c>
      <c r="O84" s="20">
        <f t="shared" si="11"/>
        <v>100</v>
      </c>
      <c r="P84" s="20">
        <f t="shared" si="12"/>
        <v>50</v>
      </c>
      <c r="Q84" s="20">
        <f t="shared" si="13"/>
        <v>0</v>
      </c>
      <c r="R84" s="21">
        <f t="shared" si="14"/>
        <v>60</v>
      </c>
      <c r="S84" s="21">
        <f t="shared" si="15"/>
        <v>47.5</v>
      </c>
      <c r="T84" s="21">
        <f t="shared" si="16"/>
        <v>35</v>
      </c>
      <c r="U84" s="21">
        <f t="shared" si="17"/>
        <v>50</v>
      </c>
      <c r="V84" s="20">
        <f t="shared" si="18"/>
        <v>47.5</v>
      </c>
      <c r="W84" s="20">
        <f t="shared" si="19"/>
        <v>48.125</v>
      </c>
    </row>
    <row r="85" spans="1:23" ht="13.5" x14ac:dyDescent="0.25">
      <c r="A85" s="3">
        <v>42129</v>
      </c>
      <c r="B85" s="2">
        <v>1.3160000000000001</v>
      </c>
      <c r="C85" s="2">
        <v>49.283810577509392</v>
      </c>
      <c r="D85" s="2">
        <v>1.4925603047876601E-2</v>
      </c>
      <c r="E85" s="2">
        <v>1.7830902559342581E-3</v>
      </c>
      <c r="F85" s="2">
        <v>1.30566</v>
      </c>
      <c r="G85" s="2">
        <v>1.3131800000000002</v>
      </c>
      <c r="H85" s="2">
        <v>1.3232849999999998</v>
      </c>
      <c r="I85" s="2">
        <v>1.3190080000000008</v>
      </c>
      <c r="J85" s="2"/>
      <c r="K85" s="17" t="s">
        <v>50</v>
      </c>
      <c r="L85" s="17" t="s">
        <v>49</v>
      </c>
      <c r="M85" s="17" t="s">
        <v>51</v>
      </c>
      <c r="N85" s="20">
        <f t="shared" si="10"/>
        <v>50</v>
      </c>
      <c r="O85" s="20">
        <f t="shared" si="11"/>
        <v>100</v>
      </c>
      <c r="P85" s="20">
        <f t="shared" si="12"/>
        <v>50</v>
      </c>
      <c r="Q85" s="20">
        <f t="shared" si="13"/>
        <v>100</v>
      </c>
      <c r="R85" s="21">
        <f t="shared" si="14"/>
        <v>75</v>
      </c>
      <c r="S85" s="21">
        <f t="shared" si="15"/>
        <v>72.5</v>
      </c>
      <c r="T85" s="21">
        <f t="shared" si="16"/>
        <v>80</v>
      </c>
      <c r="U85" s="21">
        <f t="shared" si="17"/>
        <v>75</v>
      </c>
      <c r="V85" s="20">
        <f t="shared" si="18"/>
        <v>75.833333333333329</v>
      </c>
      <c r="W85" s="20">
        <f t="shared" si="19"/>
        <v>75.625</v>
      </c>
    </row>
    <row r="86" spans="1:23" ht="13.5" x14ac:dyDescent="0.25">
      <c r="A86" s="3">
        <v>42130</v>
      </c>
      <c r="B86" s="2">
        <v>1.2971999999999999</v>
      </c>
      <c r="C86" s="2">
        <v>44.259161759575065</v>
      </c>
      <c r="D86" s="2">
        <v>1.7451011898856006E-2</v>
      </c>
      <c r="E86" s="2">
        <v>1.6775724883162791E-3</v>
      </c>
      <c r="F86" s="2">
        <v>1.3066</v>
      </c>
      <c r="G86" s="2">
        <v>1.3089500000000001</v>
      </c>
      <c r="H86" s="2">
        <v>1.3228149999999999</v>
      </c>
      <c r="I86" s="2">
        <v>1.3191960000000007</v>
      </c>
      <c r="J86" s="2"/>
      <c r="K86" s="17" t="s">
        <v>50</v>
      </c>
      <c r="L86" s="17" t="s">
        <v>49</v>
      </c>
      <c r="M86" s="17" t="s">
        <v>51</v>
      </c>
      <c r="N86" s="20">
        <f t="shared" si="10"/>
        <v>50</v>
      </c>
      <c r="O86" s="20">
        <f t="shared" si="11"/>
        <v>100</v>
      </c>
      <c r="P86" s="20">
        <f t="shared" si="12"/>
        <v>50</v>
      </c>
      <c r="Q86" s="20">
        <f t="shared" si="13"/>
        <v>100</v>
      </c>
      <c r="R86" s="21">
        <f t="shared" si="14"/>
        <v>75</v>
      </c>
      <c r="S86" s="21">
        <f t="shared" si="15"/>
        <v>72.5</v>
      </c>
      <c r="T86" s="21">
        <f t="shared" si="16"/>
        <v>80</v>
      </c>
      <c r="U86" s="21">
        <f t="shared" si="17"/>
        <v>75</v>
      </c>
      <c r="V86" s="20">
        <f t="shared" si="18"/>
        <v>75.833333333333329</v>
      </c>
      <c r="W86" s="20">
        <f t="shared" si="19"/>
        <v>75.625</v>
      </c>
    </row>
    <row r="87" spans="1:23" ht="13.5" x14ac:dyDescent="0.25">
      <c r="A87" s="3">
        <v>42131</v>
      </c>
      <c r="B87" s="2">
        <v>1.2971999999999999</v>
      </c>
      <c r="C87" s="2">
        <v>44.259161759575065</v>
      </c>
      <c r="D87" s="2">
        <v>1.7543557159322987E-2</v>
      </c>
      <c r="E87" s="2">
        <v>8.5628308941586631E-4</v>
      </c>
      <c r="F87" s="2">
        <v>1.30284</v>
      </c>
      <c r="G87" s="2">
        <v>1.30613</v>
      </c>
      <c r="H87" s="2">
        <v>1.3218749999999999</v>
      </c>
      <c r="I87" s="2">
        <v>1.3190080000000008</v>
      </c>
      <c r="J87" s="2"/>
      <c r="K87" s="17" t="s">
        <v>50</v>
      </c>
      <c r="L87" s="17" t="s">
        <v>49</v>
      </c>
      <c r="M87" s="17" t="s">
        <v>52</v>
      </c>
      <c r="N87" s="20">
        <f t="shared" si="10"/>
        <v>50</v>
      </c>
      <c r="O87" s="20">
        <f t="shared" si="11"/>
        <v>100</v>
      </c>
      <c r="P87" s="20">
        <f t="shared" si="12"/>
        <v>50</v>
      </c>
      <c r="Q87" s="20">
        <f t="shared" si="13"/>
        <v>83</v>
      </c>
      <c r="R87" s="21">
        <f t="shared" si="14"/>
        <v>72.45</v>
      </c>
      <c r="S87" s="21">
        <f t="shared" si="15"/>
        <v>68.25</v>
      </c>
      <c r="T87" s="21">
        <f t="shared" si="16"/>
        <v>72.349999999999994</v>
      </c>
      <c r="U87" s="21">
        <f t="shared" si="17"/>
        <v>70.75</v>
      </c>
      <c r="V87" s="20">
        <f t="shared" si="18"/>
        <v>71.016666666666666</v>
      </c>
      <c r="W87" s="20">
        <f t="shared" si="19"/>
        <v>70.949999999999989</v>
      </c>
    </row>
    <row r="88" spans="1:23" ht="13.5" x14ac:dyDescent="0.25">
      <c r="A88" s="3">
        <v>42132</v>
      </c>
      <c r="B88" s="2">
        <v>1.3301000000000001</v>
      </c>
      <c r="C88" s="2">
        <v>53.815747637423179</v>
      </c>
      <c r="D88" s="2">
        <v>1.3854314190636652E-2</v>
      </c>
      <c r="E88" s="2">
        <v>-8.0398938758682046E-4</v>
      </c>
      <c r="F88" s="2">
        <v>1.3066</v>
      </c>
      <c r="G88" s="2">
        <v>1.3075399999999999</v>
      </c>
      <c r="H88" s="2">
        <v>1.3228149999999999</v>
      </c>
      <c r="I88" s="2">
        <v>1.3202300000000005</v>
      </c>
      <c r="J88" s="2"/>
      <c r="K88" s="17" t="s">
        <v>50</v>
      </c>
      <c r="L88" s="17" t="s">
        <v>49</v>
      </c>
      <c r="M88" s="17" t="s">
        <v>51</v>
      </c>
      <c r="N88" s="20">
        <f t="shared" si="10"/>
        <v>50</v>
      </c>
      <c r="O88" s="20">
        <f t="shared" si="11"/>
        <v>100</v>
      </c>
      <c r="P88" s="20">
        <f t="shared" si="12"/>
        <v>50</v>
      </c>
      <c r="Q88" s="20">
        <f t="shared" si="13"/>
        <v>100</v>
      </c>
      <c r="R88" s="21">
        <f t="shared" si="14"/>
        <v>75</v>
      </c>
      <c r="S88" s="21">
        <f t="shared" si="15"/>
        <v>72.5</v>
      </c>
      <c r="T88" s="21">
        <f t="shared" si="16"/>
        <v>80</v>
      </c>
      <c r="U88" s="21">
        <f t="shared" si="17"/>
        <v>75</v>
      </c>
      <c r="V88" s="20">
        <f t="shared" si="18"/>
        <v>75.833333333333329</v>
      </c>
      <c r="W88" s="20">
        <f t="shared" si="19"/>
        <v>75.625</v>
      </c>
    </row>
    <row r="89" spans="1:23" ht="13.5" x14ac:dyDescent="0.25">
      <c r="A89" s="3">
        <v>42135</v>
      </c>
      <c r="B89" s="2">
        <v>1.3112999999999999</v>
      </c>
      <c r="C89" s="2">
        <v>48.679756097420047</v>
      </c>
      <c r="D89" s="2">
        <v>1.1314829651744018E-2</v>
      </c>
      <c r="E89" s="2">
        <v>-2.3805697622977175E-3</v>
      </c>
      <c r="F89" s="2">
        <v>1.31036</v>
      </c>
      <c r="G89" s="2">
        <v>1.3075399999999999</v>
      </c>
      <c r="H89" s="2">
        <v>1.320935</v>
      </c>
      <c r="I89" s="2">
        <v>1.3207940000000005</v>
      </c>
      <c r="J89" s="2"/>
      <c r="K89" s="17" t="s">
        <v>50</v>
      </c>
      <c r="L89" s="17" t="s">
        <v>49</v>
      </c>
      <c r="M89" s="17" t="s">
        <v>51</v>
      </c>
      <c r="N89" s="20">
        <f t="shared" si="10"/>
        <v>50</v>
      </c>
      <c r="O89" s="20">
        <f t="shared" si="11"/>
        <v>100</v>
      </c>
      <c r="P89" s="20">
        <f t="shared" si="12"/>
        <v>50</v>
      </c>
      <c r="Q89" s="20">
        <f t="shared" si="13"/>
        <v>100</v>
      </c>
      <c r="R89" s="21">
        <f t="shared" si="14"/>
        <v>75</v>
      </c>
      <c r="S89" s="21">
        <f t="shared" si="15"/>
        <v>72.5</v>
      </c>
      <c r="T89" s="21">
        <f t="shared" si="16"/>
        <v>80</v>
      </c>
      <c r="U89" s="21">
        <f t="shared" si="17"/>
        <v>75</v>
      </c>
      <c r="V89" s="20">
        <f t="shared" si="18"/>
        <v>75.833333333333329</v>
      </c>
      <c r="W89" s="20">
        <f t="shared" si="19"/>
        <v>75.625</v>
      </c>
    </row>
    <row r="90" spans="1:23" ht="13.5" x14ac:dyDescent="0.25">
      <c r="A90" s="3">
        <v>42136</v>
      </c>
      <c r="B90" s="2">
        <v>1.3160000000000001</v>
      </c>
      <c r="C90" s="2">
        <v>49.965369266883705</v>
      </c>
      <c r="D90" s="2">
        <v>8.8481129372071088E-3</v>
      </c>
      <c r="E90" s="2">
        <v>-4.4856806292914841E-3</v>
      </c>
      <c r="F90" s="2">
        <v>1.31036</v>
      </c>
      <c r="G90" s="2">
        <v>1.3080099999999999</v>
      </c>
      <c r="H90" s="2">
        <v>1.3192900000000001</v>
      </c>
      <c r="I90" s="2">
        <v>1.3209820000000005</v>
      </c>
      <c r="J90" s="2"/>
      <c r="K90" s="17" t="s">
        <v>50</v>
      </c>
      <c r="L90" s="17" t="s">
        <v>49</v>
      </c>
      <c r="M90" s="17" t="s">
        <v>53</v>
      </c>
      <c r="N90" s="20">
        <f t="shared" si="10"/>
        <v>50</v>
      </c>
      <c r="O90" s="20">
        <f t="shared" si="11"/>
        <v>100</v>
      </c>
      <c r="P90" s="20">
        <f t="shared" si="12"/>
        <v>50</v>
      </c>
      <c r="Q90" s="20">
        <f t="shared" si="13"/>
        <v>66</v>
      </c>
      <c r="R90" s="21">
        <f t="shared" si="14"/>
        <v>69.900000000000006</v>
      </c>
      <c r="S90" s="21">
        <f t="shared" si="15"/>
        <v>64</v>
      </c>
      <c r="T90" s="21">
        <f t="shared" si="16"/>
        <v>64.7</v>
      </c>
      <c r="U90" s="21">
        <f t="shared" si="17"/>
        <v>66.5</v>
      </c>
      <c r="V90" s="20">
        <f t="shared" si="18"/>
        <v>66.2</v>
      </c>
      <c r="W90" s="20">
        <f t="shared" si="19"/>
        <v>66.275000000000006</v>
      </c>
    </row>
    <row r="91" spans="1:23" ht="13.5" x14ac:dyDescent="0.25">
      <c r="A91" s="3">
        <v>42137</v>
      </c>
      <c r="B91" s="2">
        <v>1.3160000000000001</v>
      </c>
      <c r="C91" s="2">
        <v>49.965369266883698</v>
      </c>
      <c r="D91" s="2">
        <v>3.8687979849381104E-3</v>
      </c>
      <c r="E91" s="2">
        <v>-6.5929399972713175E-3</v>
      </c>
      <c r="F91" s="2">
        <v>1.31412</v>
      </c>
      <c r="G91" s="2">
        <v>1.3103600000000002</v>
      </c>
      <c r="H91" s="2">
        <v>1.3176449999999997</v>
      </c>
      <c r="I91" s="2">
        <v>1.3210760000000006</v>
      </c>
      <c r="J91" s="2"/>
      <c r="K91" s="17" t="s">
        <v>50</v>
      </c>
      <c r="L91" s="17" t="s">
        <v>49</v>
      </c>
      <c r="M91" s="17" t="s">
        <v>51</v>
      </c>
      <c r="N91" s="20">
        <f t="shared" si="10"/>
        <v>50</v>
      </c>
      <c r="O91" s="20">
        <f t="shared" si="11"/>
        <v>100</v>
      </c>
      <c r="P91" s="20">
        <f t="shared" si="12"/>
        <v>50</v>
      </c>
      <c r="Q91" s="20">
        <f t="shared" si="13"/>
        <v>100</v>
      </c>
      <c r="R91" s="21">
        <f t="shared" si="14"/>
        <v>75</v>
      </c>
      <c r="S91" s="21">
        <f t="shared" si="15"/>
        <v>72.5</v>
      </c>
      <c r="T91" s="21">
        <f t="shared" si="16"/>
        <v>80</v>
      </c>
      <c r="U91" s="21">
        <f t="shared" si="17"/>
        <v>75</v>
      </c>
      <c r="V91" s="20">
        <f t="shared" si="18"/>
        <v>75.833333333333329</v>
      </c>
      <c r="W91" s="20">
        <f t="shared" si="19"/>
        <v>75.625</v>
      </c>
    </row>
    <row r="92" spans="1:23" ht="13.5" x14ac:dyDescent="0.25">
      <c r="A92" s="3">
        <v>42138</v>
      </c>
      <c r="B92" s="2">
        <v>1.2925</v>
      </c>
      <c r="C92" s="2">
        <v>43.627780040199283</v>
      </c>
      <c r="D92" s="2">
        <v>5.0118555239304641E-3</v>
      </c>
      <c r="E92" s="2">
        <v>-6.6876202935938697E-3</v>
      </c>
      <c r="F92" s="2">
        <v>1.3131799999999998</v>
      </c>
      <c r="G92" s="2">
        <v>1.3080100000000001</v>
      </c>
      <c r="H92" s="2">
        <v>1.3155299999999999</v>
      </c>
      <c r="I92" s="2">
        <v>1.3201360000000006</v>
      </c>
      <c r="J92" s="2"/>
      <c r="K92" s="17" t="s">
        <v>50</v>
      </c>
      <c r="L92" s="17" t="s">
        <v>49</v>
      </c>
      <c r="M92" s="17" t="s">
        <v>52</v>
      </c>
      <c r="N92" s="20">
        <f t="shared" si="10"/>
        <v>50</v>
      </c>
      <c r="O92" s="20">
        <f t="shared" si="11"/>
        <v>100</v>
      </c>
      <c r="P92" s="20">
        <f t="shared" si="12"/>
        <v>50</v>
      </c>
      <c r="Q92" s="20">
        <f t="shared" si="13"/>
        <v>83</v>
      </c>
      <c r="R92" s="21">
        <f t="shared" si="14"/>
        <v>72.45</v>
      </c>
      <c r="S92" s="21">
        <f t="shared" si="15"/>
        <v>68.25</v>
      </c>
      <c r="T92" s="21">
        <f t="shared" si="16"/>
        <v>72.349999999999994</v>
      </c>
      <c r="U92" s="21">
        <f t="shared" si="17"/>
        <v>70.75</v>
      </c>
      <c r="V92" s="20">
        <f t="shared" si="18"/>
        <v>71.016666666666666</v>
      </c>
      <c r="W92" s="20">
        <f t="shared" si="19"/>
        <v>70.949999999999989</v>
      </c>
    </row>
    <row r="93" spans="1:23" ht="13.5" x14ac:dyDescent="0.25">
      <c r="A93" s="3">
        <v>42139</v>
      </c>
      <c r="B93" s="2">
        <v>1.2830999999999999</v>
      </c>
      <c r="C93" s="2">
        <v>41.367516355302513</v>
      </c>
      <c r="D93" s="2">
        <v>6.0913239032100996E-3</v>
      </c>
      <c r="E93" s="2">
        <v>-6.4171165174041044E-3</v>
      </c>
      <c r="F93" s="2">
        <v>1.3037799999999999</v>
      </c>
      <c r="G93" s="2">
        <v>1.3051900000000001</v>
      </c>
      <c r="H93" s="2">
        <v>1.3122400000000001</v>
      </c>
      <c r="I93" s="2">
        <v>1.3191020000000007</v>
      </c>
      <c r="J93" s="2"/>
      <c r="K93" s="17" t="s">
        <v>47</v>
      </c>
      <c r="L93" s="17" t="s">
        <v>48</v>
      </c>
      <c r="M93" s="17" t="s">
        <v>46</v>
      </c>
      <c r="N93" s="20">
        <f t="shared" si="10"/>
        <v>50</v>
      </c>
      <c r="O93" s="20">
        <f t="shared" si="11"/>
        <v>100</v>
      </c>
      <c r="P93" s="20">
        <f t="shared" si="12"/>
        <v>50</v>
      </c>
      <c r="Q93" s="20">
        <f t="shared" si="13"/>
        <v>0</v>
      </c>
      <c r="R93" s="21">
        <f t="shared" si="14"/>
        <v>60</v>
      </c>
      <c r="S93" s="21">
        <f t="shared" si="15"/>
        <v>47.5</v>
      </c>
      <c r="T93" s="21">
        <f t="shared" si="16"/>
        <v>35</v>
      </c>
      <c r="U93" s="21">
        <f t="shared" si="17"/>
        <v>50</v>
      </c>
      <c r="V93" s="20">
        <f t="shared" si="18"/>
        <v>47.5</v>
      </c>
      <c r="W93" s="20">
        <f t="shared" si="19"/>
        <v>48.125</v>
      </c>
    </row>
    <row r="94" spans="1:23" ht="13.5" x14ac:dyDescent="0.25">
      <c r="A94" s="3">
        <v>42142</v>
      </c>
      <c r="B94" s="2">
        <v>1.2737000000000001</v>
      </c>
      <c r="C94" s="2">
        <v>39.181460299748359</v>
      </c>
      <c r="D94" s="2">
        <v>4.9930005661418253E-3</v>
      </c>
      <c r="E94" s="2">
        <v>-5.9049690953888552E-3</v>
      </c>
      <c r="F94" s="2">
        <v>1.29626</v>
      </c>
      <c r="G94" s="2">
        <v>1.30331</v>
      </c>
      <c r="H94" s="2">
        <v>1.309185</v>
      </c>
      <c r="I94" s="2">
        <v>1.3183500000000004</v>
      </c>
      <c r="J94" s="2"/>
      <c r="K94" s="17" t="s">
        <v>47</v>
      </c>
      <c r="L94" s="17" t="s">
        <v>48</v>
      </c>
      <c r="M94" s="17" t="s">
        <v>46</v>
      </c>
      <c r="N94" s="20">
        <f t="shared" si="10"/>
        <v>50</v>
      </c>
      <c r="O94" s="20">
        <f t="shared" si="11"/>
        <v>100</v>
      </c>
      <c r="P94" s="20">
        <f t="shared" si="12"/>
        <v>50</v>
      </c>
      <c r="Q94" s="20">
        <f t="shared" si="13"/>
        <v>0</v>
      </c>
      <c r="R94" s="21">
        <f t="shared" si="14"/>
        <v>60</v>
      </c>
      <c r="S94" s="21">
        <f t="shared" si="15"/>
        <v>47.5</v>
      </c>
      <c r="T94" s="21">
        <f t="shared" si="16"/>
        <v>35</v>
      </c>
      <c r="U94" s="21">
        <f t="shared" si="17"/>
        <v>50</v>
      </c>
      <c r="V94" s="20">
        <f t="shared" si="18"/>
        <v>47.5</v>
      </c>
      <c r="W94" s="20">
        <f t="shared" si="19"/>
        <v>48.125</v>
      </c>
    </row>
    <row r="95" spans="1:23" ht="13.5" x14ac:dyDescent="0.25">
      <c r="A95" s="3">
        <v>42143</v>
      </c>
      <c r="B95" s="2">
        <v>1.3112999999999999</v>
      </c>
      <c r="C95" s="2">
        <v>50.458934968985879</v>
      </c>
      <c r="D95" s="2">
        <v>5.120034982214916E-3</v>
      </c>
      <c r="E95" s="2">
        <v>-4.3240408619980098E-3</v>
      </c>
      <c r="F95" s="2">
        <v>1.29532</v>
      </c>
      <c r="G95" s="2">
        <v>1.3028399999999998</v>
      </c>
      <c r="H95" s="2">
        <v>1.3080100000000001</v>
      </c>
      <c r="I95" s="2">
        <v>1.3183500000000004</v>
      </c>
      <c r="J95" s="2"/>
      <c r="K95" s="17" t="s">
        <v>47</v>
      </c>
      <c r="L95" s="17" t="s">
        <v>48</v>
      </c>
      <c r="M95" s="17" t="s">
        <v>46</v>
      </c>
      <c r="N95" s="20">
        <f t="shared" si="10"/>
        <v>50</v>
      </c>
      <c r="O95" s="20">
        <f t="shared" si="11"/>
        <v>100</v>
      </c>
      <c r="P95" s="20">
        <f t="shared" si="12"/>
        <v>50</v>
      </c>
      <c r="Q95" s="20">
        <f t="shared" si="13"/>
        <v>0</v>
      </c>
      <c r="R95" s="21">
        <f t="shared" si="14"/>
        <v>60</v>
      </c>
      <c r="S95" s="21">
        <f t="shared" si="15"/>
        <v>47.5</v>
      </c>
      <c r="T95" s="21">
        <f t="shared" si="16"/>
        <v>35</v>
      </c>
      <c r="U95" s="21">
        <f t="shared" si="17"/>
        <v>50</v>
      </c>
      <c r="V95" s="20">
        <f t="shared" si="18"/>
        <v>47.5</v>
      </c>
      <c r="W95" s="20">
        <f t="shared" si="19"/>
        <v>48.125</v>
      </c>
    </row>
    <row r="96" spans="1:23" ht="13.5" x14ac:dyDescent="0.25">
      <c r="A96" s="3">
        <v>42144</v>
      </c>
      <c r="B96" s="2">
        <v>1.3160000000000001</v>
      </c>
      <c r="C96" s="2">
        <v>51.665437833637611</v>
      </c>
      <c r="D96" s="2">
        <v>1.9743208069762375E-3</v>
      </c>
      <c r="E96" s="2">
        <v>-2.6238478659352422E-3</v>
      </c>
      <c r="F96" s="2">
        <v>1.2953199999999998</v>
      </c>
      <c r="G96" s="2">
        <v>1.3047199999999999</v>
      </c>
      <c r="H96" s="2">
        <v>1.306835</v>
      </c>
      <c r="I96" s="2">
        <v>1.3183500000000001</v>
      </c>
      <c r="J96" s="2"/>
      <c r="K96" s="17" t="s">
        <v>47</v>
      </c>
      <c r="L96" s="17" t="s">
        <v>53</v>
      </c>
      <c r="M96" s="17" t="s">
        <v>53</v>
      </c>
      <c r="N96" s="20">
        <f t="shared" si="10"/>
        <v>50</v>
      </c>
      <c r="O96" s="20">
        <f t="shared" si="11"/>
        <v>100</v>
      </c>
      <c r="P96" s="20">
        <f t="shared" si="12"/>
        <v>50</v>
      </c>
      <c r="Q96" s="20">
        <f t="shared" si="13"/>
        <v>16.5</v>
      </c>
      <c r="R96" s="21">
        <f t="shared" si="14"/>
        <v>62.475000000000001</v>
      </c>
      <c r="S96" s="21">
        <f t="shared" si="15"/>
        <v>51.625</v>
      </c>
      <c r="T96" s="21">
        <f t="shared" si="16"/>
        <v>42.424999999999997</v>
      </c>
      <c r="U96" s="21">
        <f t="shared" si="17"/>
        <v>54.125</v>
      </c>
      <c r="V96" s="20">
        <f t="shared" si="18"/>
        <v>52.17499999999999</v>
      </c>
      <c r="W96" s="20">
        <f t="shared" si="19"/>
        <v>52.662499999999994</v>
      </c>
    </row>
    <row r="97" spans="1:23" ht="13.5" x14ac:dyDescent="0.25">
      <c r="A97" s="3">
        <v>42145</v>
      </c>
      <c r="B97" s="2">
        <v>1.3160000000000001</v>
      </c>
      <c r="C97" s="2">
        <v>51.665437833637611</v>
      </c>
      <c r="D97" s="2">
        <v>-7.2701446772049927E-4</v>
      </c>
      <c r="E97" s="2">
        <v>-3.6760422898069215E-4</v>
      </c>
      <c r="F97" s="2">
        <v>1.30002</v>
      </c>
      <c r="G97" s="2">
        <v>1.3066</v>
      </c>
      <c r="H97" s="2">
        <v>1.306365</v>
      </c>
      <c r="I97" s="2">
        <v>1.3177860000000003</v>
      </c>
      <c r="J97" s="2"/>
      <c r="K97" s="17" t="s">
        <v>50</v>
      </c>
      <c r="L97" s="17" t="s">
        <v>49</v>
      </c>
      <c r="M97" s="17" t="s">
        <v>51</v>
      </c>
      <c r="N97" s="20">
        <f t="shared" si="10"/>
        <v>50</v>
      </c>
      <c r="O97" s="20">
        <f t="shared" si="11"/>
        <v>100</v>
      </c>
      <c r="P97" s="20">
        <f t="shared" si="12"/>
        <v>50</v>
      </c>
      <c r="Q97" s="20">
        <f t="shared" si="13"/>
        <v>100</v>
      </c>
      <c r="R97" s="21">
        <f t="shared" si="14"/>
        <v>75</v>
      </c>
      <c r="S97" s="21">
        <f t="shared" si="15"/>
        <v>72.5</v>
      </c>
      <c r="T97" s="21">
        <f t="shared" si="16"/>
        <v>80</v>
      </c>
      <c r="U97" s="21">
        <f t="shared" si="17"/>
        <v>75</v>
      </c>
      <c r="V97" s="20">
        <f t="shared" si="18"/>
        <v>75.833333333333329</v>
      </c>
      <c r="W97" s="20">
        <f t="shared" si="19"/>
        <v>75.625</v>
      </c>
    </row>
    <row r="98" spans="1:23" ht="13.5" x14ac:dyDescent="0.25">
      <c r="A98" s="3">
        <v>42146</v>
      </c>
      <c r="B98" s="2">
        <v>1.3301000000000001</v>
      </c>
      <c r="C98" s="2">
        <v>55.441059710933921</v>
      </c>
      <c r="D98" s="2">
        <v>9.6768882951381308E-4</v>
      </c>
      <c r="E98" s="2">
        <v>2.2865606087129264E-3</v>
      </c>
      <c r="F98" s="2">
        <v>1.3094199999999998</v>
      </c>
      <c r="G98" s="2">
        <v>1.3066</v>
      </c>
      <c r="H98" s="2">
        <v>1.30707</v>
      </c>
      <c r="I98" s="2">
        <v>1.3173160000000002</v>
      </c>
      <c r="J98" s="2"/>
      <c r="K98" s="17" t="s">
        <v>50</v>
      </c>
      <c r="L98" s="17" t="s">
        <v>49</v>
      </c>
      <c r="M98" s="17" t="s">
        <v>51</v>
      </c>
      <c r="N98" s="20">
        <f t="shared" si="10"/>
        <v>50</v>
      </c>
      <c r="O98" s="20">
        <f t="shared" si="11"/>
        <v>100</v>
      </c>
      <c r="P98" s="20">
        <f t="shared" si="12"/>
        <v>50</v>
      </c>
      <c r="Q98" s="20">
        <f t="shared" si="13"/>
        <v>100</v>
      </c>
      <c r="R98" s="21">
        <f t="shared" si="14"/>
        <v>75</v>
      </c>
      <c r="S98" s="21">
        <f t="shared" si="15"/>
        <v>72.5</v>
      </c>
      <c r="T98" s="21">
        <f t="shared" si="16"/>
        <v>80</v>
      </c>
      <c r="U98" s="21">
        <f t="shared" si="17"/>
        <v>75</v>
      </c>
      <c r="V98" s="20">
        <f t="shared" si="18"/>
        <v>75.833333333333329</v>
      </c>
      <c r="W98" s="20">
        <f t="shared" si="19"/>
        <v>75.625</v>
      </c>
    </row>
    <row r="99" spans="1:23" ht="13.5" x14ac:dyDescent="0.25">
      <c r="A99" s="3">
        <v>42149</v>
      </c>
      <c r="B99" s="2">
        <v>1.3301000000000001</v>
      </c>
      <c r="C99" s="2">
        <v>55.441059710933921</v>
      </c>
      <c r="D99" s="2">
        <v>-6.0788766216313128E-4</v>
      </c>
      <c r="E99" s="2">
        <v>3.8064712659566062E-3</v>
      </c>
      <c r="F99" s="2">
        <v>1.3207</v>
      </c>
      <c r="G99" s="2">
        <v>1.3084800000000001</v>
      </c>
      <c r="H99" s="2">
        <v>1.3080100000000001</v>
      </c>
      <c r="I99" s="2">
        <v>1.3168460000000004</v>
      </c>
      <c r="J99" s="2"/>
      <c r="K99" s="17" t="s">
        <v>50</v>
      </c>
      <c r="L99" s="17" t="s">
        <v>49</v>
      </c>
      <c r="M99" s="17" t="s">
        <v>51</v>
      </c>
      <c r="N99" s="20">
        <f t="shared" si="10"/>
        <v>50</v>
      </c>
      <c r="O99" s="20">
        <f t="shared" si="11"/>
        <v>100</v>
      </c>
      <c r="P99" s="20">
        <f t="shared" si="12"/>
        <v>50</v>
      </c>
      <c r="Q99" s="20">
        <f t="shared" si="13"/>
        <v>100</v>
      </c>
      <c r="R99" s="21">
        <f t="shared" si="14"/>
        <v>75</v>
      </c>
      <c r="S99" s="21">
        <f t="shared" si="15"/>
        <v>72.5</v>
      </c>
      <c r="T99" s="21">
        <f t="shared" si="16"/>
        <v>80</v>
      </c>
      <c r="U99" s="21">
        <f t="shared" si="17"/>
        <v>75</v>
      </c>
      <c r="V99" s="20">
        <f t="shared" si="18"/>
        <v>75.833333333333329</v>
      </c>
      <c r="W99" s="20">
        <f t="shared" si="19"/>
        <v>75.625</v>
      </c>
    </row>
    <row r="100" spans="1:23" ht="13.5" x14ac:dyDescent="0.25">
      <c r="A100" s="3">
        <v>42150</v>
      </c>
      <c r="B100" s="2">
        <v>1.3253999999999999</v>
      </c>
      <c r="C100" s="2">
        <v>53.815924055674515</v>
      </c>
      <c r="D100" s="2">
        <v>-9.7840613670019394E-4</v>
      </c>
      <c r="E100" s="2">
        <v>5.8655629693397634E-3</v>
      </c>
      <c r="F100" s="2">
        <v>1.32352</v>
      </c>
      <c r="G100" s="2">
        <v>1.30942</v>
      </c>
      <c r="H100" s="2">
        <v>1.3087150000000001</v>
      </c>
      <c r="I100" s="2">
        <v>1.3162820000000004</v>
      </c>
      <c r="J100" s="2"/>
      <c r="K100" s="17" t="s">
        <v>50</v>
      </c>
      <c r="L100" s="17" t="s">
        <v>49</v>
      </c>
      <c r="M100" s="17" t="s">
        <v>51</v>
      </c>
      <c r="N100" s="20">
        <f t="shared" si="10"/>
        <v>50</v>
      </c>
      <c r="O100" s="20">
        <f t="shared" si="11"/>
        <v>100</v>
      </c>
      <c r="P100" s="20">
        <f t="shared" si="12"/>
        <v>50</v>
      </c>
      <c r="Q100" s="20">
        <f t="shared" si="13"/>
        <v>100</v>
      </c>
      <c r="R100" s="21">
        <f t="shared" si="14"/>
        <v>75</v>
      </c>
      <c r="S100" s="21">
        <f t="shared" si="15"/>
        <v>72.5</v>
      </c>
      <c r="T100" s="21">
        <f t="shared" si="16"/>
        <v>80</v>
      </c>
      <c r="U100" s="21">
        <f t="shared" si="17"/>
        <v>75</v>
      </c>
      <c r="V100" s="20">
        <f t="shared" si="18"/>
        <v>75.833333333333329</v>
      </c>
      <c r="W100" s="20">
        <f t="shared" si="19"/>
        <v>75.625</v>
      </c>
    </row>
    <row r="101" spans="1:23" ht="13.5" x14ac:dyDescent="0.25">
      <c r="A101" s="3">
        <v>42151</v>
      </c>
      <c r="B101" s="2">
        <v>1.3348</v>
      </c>
      <c r="C101" s="2">
        <v>56.558612418029199</v>
      </c>
      <c r="D101" s="2">
        <v>-2.0609672647653454E-3</v>
      </c>
      <c r="E101" s="2">
        <v>8.2404384118481815E-3</v>
      </c>
      <c r="F101" s="2">
        <v>1.32728</v>
      </c>
      <c r="G101" s="2">
        <v>1.3112999999999999</v>
      </c>
      <c r="H101" s="2">
        <v>1.3108300000000002</v>
      </c>
      <c r="I101" s="2">
        <v>1.3161880000000006</v>
      </c>
      <c r="J101" s="2"/>
      <c r="K101" s="17" t="s">
        <v>50</v>
      </c>
      <c r="L101" s="17" t="s">
        <v>49</v>
      </c>
      <c r="M101" s="17" t="s">
        <v>51</v>
      </c>
      <c r="N101" s="20">
        <f t="shared" si="10"/>
        <v>50</v>
      </c>
      <c r="O101" s="20">
        <f t="shared" si="11"/>
        <v>100</v>
      </c>
      <c r="P101" s="20">
        <f t="shared" si="12"/>
        <v>50</v>
      </c>
      <c r="Q101" s="20">
        <f t="shared" si="13"/>
        <v>100</v>
      </c>
      <c r="R101" s="21">
        <f t="shared" si="14"/>
        <v>75</v>
      </c>
      <c r="S101" s="21">
        <f t="shared" si="15"/>
        <v>72.5</v>
      </c>
      <c r="T101" s="21">
        <f t="shared" si="16"/>
        <v>80</v>
      </c>
      <c r="U101" s="21">
        <f t="shared" si="17"/>
        <v>75</v>
      </c>
      <c r="V101" s="20">
        <f t="shared" si="18"/>
        <v>75.833333333333329</v>
      </c>
      <c r="W101" s="20">
        <f t="shared" si="19"/>
        <v>75.625</v>
      </c>
    </row>
    <row r="102" spans="1:23" ht="13.5" x14ac:dyDescent="0.25">
      <c r="A102" s="3">
        <v>42152</v>
      </c>
      <c r="B102" s="2">
        <v>1.3253999999999999</v>
      </c>
      <c r="C102" s="2">
        <v>53.158880189350086</v>
      </c>
      <c r="D102" s="2">
        <v>-6.0189742196337104E-3</v>
      </c>
      <c r="E102" s="2">
        <v>9.6045513578777442E-3</v>
      </c>
      <c r="F102" s="2">
        <v>1.3291599999999999</v>
      </c>
      <c r="G102" s="2">
        <v>1.3145899999999999</v>
      </c>
      <c r="H102" s="2">
        <v>1.3112999999999999</v>
      </c>
      <c r="I102" s="2">
        <v>1.3160940000000005</v>
      </c>
      <c r="J102" s="2"/>
      <c r="K102" s="17" t="s">
        <v>50</v>
      </c>
      <c r="L102" s="17" t="s">
        <v>49</v>
      </c>
      <c r="M102" s="17" t="s">
        <v>51</v>
      </c>
      <c r="N102" s="20">
        <f t="shared" si="10"/>
        <v>50</v>
      </c>
      <c r="O102" s="20">
        <f t="shared" si="11"/>
        <v>100</v>
      </c>
      <c r="P102" s="20">
        <f t="shared" si="12"/>
        <v>50</v>
      </c>
      <c r="Q102" s="20">
        <f t="shared" si="13"/>
        <v>100</v>
      </c>
      <c r="R102" s="21">
        <f t="shared" si="14"/>
        <v>75</v>
      </c>
      <c r="S102" s="21">
        <f t="shared" si="15"/>
        <v>72.5</v>
      </c>
      <c r="T102" s="21">
        <f t="shared" si="16"/>
        <v>80</v>
      </c>
      <c r="U102" s="21">
        <f t="shared" si="17"/>
        <v>75</v>
      </c>
      <c r="V102" s="20">
        <f t="shared" si="18"/>
        <v>75.833333333333329</v>
      </c>
      <c r="W102" s="20">
        <f t="shared" si="19"/>
        <v>75.625</v>
      </c>
    </row>
    <row r="103" spans="1:23" ht="13.5" x14ac:dyDescent="0.25">
      <c r="A103" s="3">
        <v>42153</v>
      </c>
      <c r="B103" s="2">
        <v>1.3207</v>
      </c>
      <c r="C103" s="2">
        <v>51.492237812614249</v>
      </c>
      <c r="D103" s="2">
        <v>-1.0524318993737403E-2</v>
      </c>
      <c r="E103" s="2">
        <v>1.0323219664253182E-2</v>
      </c>
      <c r="F103" s="2">
        <v>1.32728</v>
      </c>
      <c r="G103" s="2">
        <v>1.3183499999999999</v>
      </c>
      <c r="H103" s="2">
        <v>1.3117699999999999</v>
      </c>
      <c r="I103" s="2">
        <v>1.3160000000000005</v>
      </c>
      <c r="J103" s="2"/>
      <c r="K103" s="17" t="s">
        <v>50</v>
      </c>
      <c r="L103" s="17" t="s">
        <v>49</v>
      </c>
      <c r="M103" s="17" t="s">
        <v>52</v>
      </c>
      <c r="N103" s="20">
        <f t="shared" si="10"/>
        <v>50</v>
      </c>
      <c r="O103" s="20">
        <f t="shared" si="11"/>
        <v>100</v>
      </c>
      <c r="P103" s="20">
        <f t="shared" si="12"/>
        <v>50</v>
      </c>
      <c r="Q103" s="20">
        <f t="shared" si="13"/>
        <v>83</v>
      </c>
      <c r="R103" s="21">
        <f t="shared" si="14"/>
        <v>72.45</v>
      </c>
      <c r="S103" s="21">
        <f t="shared" si="15"/>
        <v>68.25</v>
      </c>
      <c r="T103" s="21">
        <f t="shared" si="16"/>
        <v>72.349999999999994</v>
      </c>
      <c r="U103" s="21">
        <f t="shared" si="17"/>
        <v>70.75</v>
      </c>
      <c r="V103" s="20">
        <f t="shared" si="18"/>
        <v>71.016666666666666</v>
      </c>
      <c r="W103" s="20">
        <f t="shared" si="19"/>
        <v>70.949999999999989</v>
      </c>
    </row>
    <row r="104" spans="1:23" ht="13.5" x14ac:dyDescent="0.25">
      <c r="A104" s="3">
        <v>42156</v>
      </c>
      <c r="B104" s="2">
        <v>1.3301000000000001</v>
      </c>
      <c r="C104" s="2">
        <v>54.560647926002943</v>
      </c>
      <c r="D104" s="2">
        <v>-1.6505152432208847E-2</v>
      </c>
      <c r="E104" s="2">
        <v>1.0588668901418857E-2</v>
      </c>
      <c r="F104" s="2">
        <v>1.32728</v>
      </c>
      <c r="G104" s="2">
        <v>1.32399</v>
      </c>
      <c r="H104" s="2">
        <v>1.31365</v>
      </c>
      <c r="I104" s="2">
        <v>1.3168460000000004</v>
      </c>
      <c r="J104" s="2"/>
      <c r="K104" s="17" t="s">
        <v>50</v>
      </c>
      <c r="L104" s="17" t="s">
        <v>49</v>
      </c>
      <c r="M104" s="17" t="s">
        <v>53</v>
      </c>
      <c r="N104" s="20">
        <f t="shared" si="10"/>
        <v>50</v>
      </c>
      <c r="O104" s="20">
        <f t="shared" si="11"/>
        <v>100</v>
      </c>
      <c r="P104" s="20">
        <f t="shared" si="12"/>
        <v>50</v>
      </c>
      <c r="Q104" s="20">
        <f t="shared" si="13"/>
        <v>66</v>
      </c>
      <c r="R104" s="21">
        <f t="shared" si="14"/>
        <v>69.900000000000006</v>
      </c>
      <c r="S104" s="21">
        <f t="shared" si="15"/>
        <v>64</v>
      </c>
      <c r="T104" s="21">
        <f t="shared" si="16"/>
        <v>64.7</v>
      </c>
      <c r="U104" s="21">
        <f t="shared" si="17"/>
        <v>66.5</v>
      </c>
      <c r="V104" s="20">
        <f t="shared" si="18"/>
        <v>66.2</v>
      </c>
      <c r="W104" s="20">
        <f t="shared" si="19"/>
        <v>66.275000000000006</v>
      </c>
    </row>
    <row r="105" spans="1:23" ht="13.5" x14ac:dyDescent="0.25">
      <c r="A105" s="3">
        <v>42157</v>
      </c>
      <c r="B105" s="2">
        <v>1.3348</v>
      </c>
      <c r="C105" s="2">
        <v>56.057375785438524</v>
      </c>
      <c r="D105" s="2">
        <v>-1.6209165497311107E-2</v>
      </c>
      <c r="E105" s="2">
        <v>1.0455305043681088E-2</v>
      </c>
      <c r="F105" s="2">
        <v>1.3291599999999999</v>
      </c>
      <c r="G105" s="2">
        <v>1.3263400000000001</v>
      </c>
      <c r="H105" s="2">
        <v>1.3145900000000001</v>
      </c>
      <c r="I105" s="2">
        <v>1.3176920000000003</v>
      </c>
      <c r="J105" s="2"/>
      <c r="K105" s="17" t="s">
        <v>50</v>
      </c>
      <c r="L105" s="17" t="s">
        <v>49</v>
      </c>
      <c r="M105" s="17" t="s">
        <v>51</v>
      </c>
      <c r="N105" s="20">
        <f t="shared" si="10"/>
        <v>50</v>
      </c>
      <c r="O105" s="20">
        <f t="shared" si="11"/>
        <v>100</v>
      </c>
      <c r="P105" s="20">
        <f t="shared" si="12"/>
        <v>50</v>
      </c>
      <c r="Q105" s="20">
        <f t="shared" si="13"/>
        <v>100</v>
      </c>
      <c r="R105" s="21">
        <f t="shared" si="14"/>
        <v>75</v>
      </c>
      <c r="S105" s="21">
        <f t="shared" si="15"/>
        <v>72.5</v>
      </c>
      <c r="T105" s="21">
        <f t="shared" si="16"/>
        <v>80</v>
      </c>
      <c r="U105" s="21">
        <f t="shared" si="17"/>
        <v>75</v>
      </c>
      <c r="V105" s="20">
        <f t="shared" si="18"/>
        <v>75.833333333333329</v>
      </c>
      <c r="W105" s="20">
        <f t="shared" si="19"/>
        <v>75.625</v>
      </c>
    </row>
    <row r="106" spans="1:23" ht="13.5" x14ac:dyDescent="0.25">
      <c r="A106" s="3">
        <v>42158</v>
      </c>
      <c r="B106" s="2">
        <v>1.3348</v>
      </c>
      <c r="C106" s="2">
        <v>56.057375785438524</v>
      </c>
      <c r="D106" s="2">
        <v>-1.5337276411595324E-2</v>
      </c>
      <c r="E106" s="2">
        <v>1.1239749647677403E-2</v>
      </c>
      <c r="F106" s="2">
        <v>1.3291599999999999</v>
      </c>
      <c r="G106" s="2">
        <v>1.32822</v>
      </c>
      <c r="H106" s="2">
        <v>1.31647</v>
      </c>
      <c r="I106" s="2">
        <v>1.3188200000000003</v>
      </c>
      <c r="J106" s="2"/>
      <c r="K106" s="17" t="s">
        <v>50</v>
      </c>
      <c r="L106" s="17" t="s">
        <v>49</v>
      </c>
      <c r="M106" s="17" t="s">
        <v>53</v>
      </c>
      <c r="N106" s="20">
        <f t="shared" si="10"/>
        <v>50</v>
      </c>
      <c r="O106" s="20">
        <f t="shared" si="11"/>
        <v>100</v>
      </c>
      <c r="P106" s="20">
        <f t="shared" si="12"/>
        <v>50</v>
      </c>
      <c r="Q106" s="20">
        <f t="shared" si="13"/>
        <v>66</v>
      </c>
      <c r="R106" s="21">
        <f t="shared" si="14"/>
        <v>69.900000000000006</v>
      </c>
      <c r="S106" s="21">
        <f t="shared" si="15"/>
        <v>64</v>
      </c>
      <c r="T106" s="21">
        <f t="shared" si="16"/>
        <v>64.7</v>
      </c>
      <c r="U106" s="21">
        <f t="shared" si="17"/>
        <v>66.5</v>
      </c>
      <c r="V106" s="20">
        <f t="shared" si="18"/>
        <v>66.2</v>
      </c>
      <c r="W106" s="20">
        <f t="shared" si="19"/>
        <v>66.275000000000006</v>
      </c>
    </row>
    <row r="107" spans="1:23" ht="13.5" x14ac:dyDescent="0.25">
      <c r="A107" s="3">
        <v>42159</v>
      </c>
      <c r="B107" s="2">
        <v>1.3253999999999999</v>
      </c>
      <c r="C107" s="2">
        <v>52.078430542961151</v>
      </c>
      <c r="D107" s="2">
        <v>-1.3997337368238716E-2</v>
      </c>
      <c r="E107" s="2">
        <v>1.1056593913069233E-2</v>
      </c>
      <c r="F107" s="2">
        <v>1.3291600000000001</v>
      </c>
      <c r="G107" s="2">
        <v>1.3291599999999999</v>
      </c>
      <c r="H107" s="2">
        <v>1.3178800000000002</v>
      </c>
      <c r="I107" s="2">
        <v>1.3197600000000003</v>
      </c>
      <c r="J107" s="2"/>
      <c r="K107" s="17" t="s">
        <v>47</v>
      </c>
      <c r="L107" s="17" t="s">
        <v>53</v>
      </c>
      <c r="M107" s="17" t="s">
        <v>53</v>
      </c>
      <c r="N107" s="20">
        <f t="shared" si="10"/>
        <v>50</v>
      </c>
      <c r="O107" s="20">
        <f t="shared" si="11"/>
        <v>100</v>
      </c>
      <c r="P107" s="20">
        <f t="shared" si="12"/>
        <v>50</v>
      </c>
      <c r="Q107" s="20">
        <f t="shared" si="13"/>
        <v>16.5</v>
      </c>
      <c r="R107" s="21">
        <f t="shared" si="14"/>
        <v>62.475000000000001</v>
      </c>
      <c r="S107" s="21">
        <f t="shared" si="15"/>
        <v>51.625</v>
      </c>
      <c r="T107" s="21">
        <f t="shared" si="16"/>
        <v>42.424999999999997</v>
      </c>
      <c r="U107" s="21">
        <f t="shared" si="17"/>
        <v>54.125</v>
      </c>
      <c r="V107" s="20">
        <f t="shared" si="18"/>
        <v>52.17499999999999</v>
      </c>
      <c r="W107" s="20">
        <f t="shared" si="19"/>
        <v>52.662499999999994</v>
      </c>
    </row>
    <row r="108" spans="1:23" ht="13.5" x14ac:dyDescent="0.25">
      <c r="A108" s="3">
        <v>42160</v>
      </c>
      <c r="B108" s="2">
        <v>1.3160000000000001</v>
      </c>
      <c r="C108" s="2">
        <v>48.380250937606078</v>
      </c>
      <c r="D108" s="2">
        <v>-1.002960920186835E-2</v>
      </c>
      <c r="E108" s="2">
        <v>1.0035525688128688E-2</v>
      </c>
      <c r="F108" s="2">
        <v>1.32822</v>
      </c>
      <c r="G108" s="2">
        <v>1.32775</v>
      </c>
      <c r="H108" s="2">
        <v>1.317175</v>
      </c>
      <c r="I108" s="2">
        <v>1.3197600000000003</v>
      </c>
      <c r="J108" s="2"/>
      <c r="K108" s="17" t="s">
        <v>47</v>
      </c>
      <c r="L108" s="17" t="s">
        <v>48</v>
      </c>
      <c r="M108" s="17" t="s">
        <v>46</v>
      </c>
      <c r="N108" s="20">
        <f t="shared" si="10"/>
        <v>50</v>
      </c>
      <c r="O108" s="20">
        <f t="shared" si="11"/>
        <v>100</v>
      </c>
      <c r="P108" s="20">
        <f t="shared" si="12"/>
        <v>50</v>
      </c>
      <c r="Q108" s="20">
        <f t="shared" si="13"/>
        <v>0</v>
      </c>
      <c r="R108" s="21">
        <f t="shared" si="14"/>
        <v>60</v>
      </c>
      <c r="S108" s="21">
        <f t="shared" si="15"/>
        <v>47.5</v>
      </c>
      <c r="T108" s="21">
        <f t="shared" si="16"/>
        <v>35</v>
      </c>
      <c r="U108" s="21">
        <f t="shared" si="17"/>
        <v>50</v>
      </c>
      <c r="V108" s="20">
        <f t="shared" si="18"/>
        <v>47.5</v>
      </c>
      <c r="W108" s="20">
        <f t="shared" si="19"/>
        <v>48.125</v>
      </c>
    </row>
    <row r="109" spans="1:23" ht="13.5" x14ac:dyDescent="0.25">
      <c r="A109" s="3">
        <v>42163</v>
      </c>
      <c r="B109" s="2">
        <v>1.3160000000000001</v>
      </c>
      <c r="C109" s="2">
        <v>48.380250937606071</v>
      </c>
      <c r="D109" s="2">
        <v>-6.6460089666566802E-3</v>
      </c>
      <c r="E109" s="2">
        <v>8.61941041736272E-3</v>
      </c>
      <c r="F109" s="2">
        <v>1.3253999999999999</v>
      </c>
      <c r="G109" s="2">
        <v>1.3263400000000001</v>
      </c>
      <c r="H109" s="2">
        <v>1.31741</v>
      </c>
      <c r="I109" s="2">
        <v>1.3197600000000005</v>
      </c>
      <c r="J109" s="2"/>
      <c r="K109" s="17" t="s">
        <v>47</v>
      </c>
      <c r="L109" s="17" t="s">
        <v>48</v>
      </c>
      <c r="M109" s="17" t="s">
        <v>46</v>
      </c>
      <c r="N109" s="20">
        <f t="shared" si="10"/>
        <v>50</v>
      </c>
      <c r="O109" s="20">
        <f t="shared" si="11"/>
        <v>100</v>
      </c>
      <c r="P109" s="20">
        <f t="shared" si="12"/>
        <v>50</v>
      </c>
      <c r="Q109" s="20">
        <f t="shared" si="13"/>
        <v>0</v>
      </c>
      <c r="R109" s="21">
        <f t="shared" si="14"/>
        <v>60</v>
      </c>
      <c r="S109" s="21">
        <f t="shared" si="15"/>
        <v>47.5</v>
      </c>
      <c r="T109" s="21">
        <f t="shared" si="16"/>
        <v>35</v>
      </c>
      <c r="U109" s="21">
        <f t="shared" si="17"/>
        <v>50</v>
      </c>
      <c r="V109" s="20">
        <f t="shared" si="18"/>
        <v>47.5</v>
      </c>
      <c r="W109" s="20">
        <f t="shared" si="19"/>
        <v>48.125</v>
      </c>
    </row>
    <row r="110" spans="1:23" ht="13.5" x14ac:dyDescent="0.25">
      <c r="A110" s="3">
        <v>42164</v>
      </c>
      <c r="B110" s="2">
        <v>1.3112999999999999</v>
      </c>
      <c r="C110" s="2">
        <v>46.466821510096246</v>
      </c>
      <c r="D110" s="2">
        <v>-4.1335471417280889E-3</v>
      </c>
      <c r="E110" s="2">
        <v>6.9731260370999183E-3</v>
      </c>
      <c r="F110" s="2">
        <v>1.3207</v>
      </c>
      <c r="G110" s="2">
        <v>1.3249299999999999</v>
      </c>
      <c r="H110" s="2">
        <v>1.317175</v>
      </c>
      <c r="I110" s="2">
        <v>1.3195720000000006</v>
      </c>
      <c r="J110" s="2"/>
      <c r="K110" s="17" t="s">
        <v>47</v>
      </c>
      <c r="L110" s="17" t="s">
        <v>48</v>
      </c>
      <c r="M110" s="17" t="s">
        <v>46</v>
      </c>
      <c r="N110" s="20">
        <f t="shared" si="10"/>
        <v>50</v>
      </c>
      <c r="O110" s="20">
        <f t="shared" si="11"/>
        <v>100</v>
      </c>
      <c r="P110" s="20">
        <f t="shared" si="12"/>
        <v>50</v>
      </c>
      <c r="Q110" s="20">
        <f t="shared" si="13"/>
        <v>0</v>
      </c>
      <c r="R110" s="21">
        <f t="shared" si="14"/>
        <v>60</v>
      </c>
      <c r="S110" s="21">
        <f t="shared" si="15"/>
        <v>47.5</v>
      </c>
      <c r="T110" s="21">
        <f t="shared" si="16"/>
        <v>35</v>
      </c>
      <c r="U110" s="21">
        <f t="shared" si="17"/>
        <v>50</v>
      </c>
      <c r="V110" s="20">
        <f t="shared" si="18"/>
        <v>47.5</v>
      </c>
      <c r="W110" s="20">
        <f t="shared" si="19"/>
        <v>48.125</v>
      </c>
    </row>
    <row r="111" spans="1:23" ht="13.5" x14ac:dyDescent="0.25">
      <c r="A111" s="3">
        <v>42165</v>
      </c>
      <c r="B111" s="2">
        <v>1.3348</v>
      </c>
      <c r="C111" s="2">
        <v>55.865686221249646</v>
      </c>
      <c r="D111" s="2">
        <v>-2.2518913285594078E-3</v>
      </c>
      <c r="E111" s="2">
        <v>5.2158329037825264E-3</v>
      </c>
      <c r="F111" s="2">
        <v>1.3207</v>
      </c>
      <c r="G111" s="2">
        <v>1.3249299999999999</v>
      </c>
      <c r="H111" s="2">
        <v>1.3181150000000001</v>
      </c>
      <c r="I111" s="2">
        <v>1.3195720000000006</v>
      </c>
      <c r="J111" s="2"/>
      <c r="K111" s="17" t="s">
        <v>47</v>
      </c>
      <c r="L111" s="17" t="s">
        <v>48</v>
      </c>
      <c r="M111" s="17" t="s">
        <v>53</v>
      </c>
      <c r="N111" s="20">
        <f t="shared" si="10"/>
        <v>50</v>
      </c>
      <c r="O111" s="20">
        <f t="shared" si="11"/>
        <v>100</v>
      </c>
      <c r="P111" s="20">
        <f t="shared" si="12"/>
        <v>50</v>
      </c>
      <c r="Q111" s="20">
        <f t="shared" si="13"/>
        <v>0</v>
      </c>
      <c r="R111" s="21">
        <f t="shared" si="14"/>
        <v>60</v>
      </c>
      <c r="S111" s="21">
        <f t="shared" si="15"/>
        <v>47.5</v>
      </c>
      <c r="T111" s="21">
        <f t="shared" si="16"/>
        <v>35</v>
      </c>
      <c r="U111" s="21">
        <f t="shared" si="17"/>
        <v>50</v>
      </c>
      <c r="V111" s="20">
        <f t="shared" si="18"/>
        <v>47.5</v>
      </c>
      <c r="W111" s="20">
        <f t="shared" si="19"/>
        <v>48.125</v>
      </c>
    </row>
    <row r="112" spans="1:23" ht="13.5" x14ac:dyDescent="0.25">
      <c r="A112" s="3">
        <v>42166</v>
      </c>
      <c r="B112" s="2">
        <v>1.3348</v>
      </c>
      <c r="C112" s="2">
        <v>55.865686221249632</v>
      </c>
      <c r="D112" s="2">
        <v>-2.1981508330162214E-3</v>
      </c>
      <c r="E112" s="2">
        <v>4.008909005958074E-3</v>
      </c>
      <c r="F112" s="2">
        <v>1.3225799999999999</v>
      </c>
      <c r="G112" s="2">
        <v>1.3258699999999999</v>
      </c>
      <c r="H112" s="2">
        <v>1.32023</v>
      </c>
      <c r="I112" s="2">
        <v>1.3199480000000006</v>
      </c>
      <c r="J112" s="2"/>
      <c r="K112" s="17" t="s">
        <v>47</v>
      </c>
      <c r="L112" s="17" t="s">
        <v>53</v>
      </c>
      <c r="M112" s="17" t="s">
        <v>54</v>
      </c>
      <c r="N112" s="20">
        <f t="shared" si="10"/>
        <v>50</v>
      </c>
      <c r="O112" s="20">
        <f t="shared" si="11"/>
        <v>100</v>
      </c>
      <c r="P112" s="20">
        <f t="shared" si="12"/>
        <v>50</v>
      </c>
      <c r="Q112" s="20">
        <f t="shared" si="13"/>
        <v>16.5</v>
      </c>
      <c r="R112" s="21">
        <f t="shared" si="14"/>
        <v>62.475000000000001</v>
      </c>
      <c r="S112" s="21">
        <f t="shared" si="15"/>
        <v>51.625</v>
      </c>
      <c r="T112" s="21">
        <f t="shared" si="16"/>
        <v>42.424999999999997</v>
      </c>
      <c r="U112" s="21">
        <f t="shared" si="17"/>
        <v>54.125</v>
      </c>
      <c r="V112" s="20">
        <f t="shared" si="18"/>
        <v>52.17499999999999</v>
      </c>
      <c r="W112" s="20">
        <f t="shared" si="19"/>
        <v>52.662499999999994</v>
      </c>
    </row>
    <row r="113" spans="1:23" ht="13.5" x14ac:dyDescent="0.25">
      <c r="A113" s="3">
        <v>42167</v>
      </c>
      <c r="B113" s="2">
        <v>1.3301000000000001</v>
      </c>
      <c r="C113" s="2">
        <v>53.679630399489547</v>
      </c>
      <c r="D113" s="2">
        <v>-2.6130475862742308E-3</v>
      </c>
      <c r="E113" s="2">
        <v>3.0566902486568476E-3</v>
      </c>
      <c r="F113" s="2">
        <v>1.3253999999999999</v>
      </c>
      <c r="G113" s="2">
        <v>1.3268099999999998</v>
      </c>
      <c r="H113" s="2">
        <v>1.3225799999999999</v>
      </c>
      <c r="I113" s="2">
        <v>1.3204180000000005</v>
      </c>
      <c r="J113" s="2"/>
      <c r="K113" s="17" t="s">
        <v>47</v>
      </c>
      <c r="L113" s="17" t="s">
        <v>48</v>
      </c>
      <c r="M113" s="17" t="s">
        <v>54</v>
      </c>
      <c r="N113" s="20">
        <f t="shared" si="10"/>
        <v>50</v>
      </c>
      <c r="O113" s="20">
        <f t="shared" si="11"/>
        <v>100</v>
      </c>
      <c r="P113" s="20">
        <f t="shared" si="12"/>
        <v>50</v>
      </c>
      <c r="Q113" s="20">
        <f t="shared" si="13"/>
        <v>0</v>
      </c>
      <c r="R113" s="21">
        <f t="shared" si="14"/>
        <v>60</v>
      </c>
      <c r="S113" s="21">
        <f t="shared" si="15"/>
        <v>47.5</v>
      </c>
      <c r="T113" s="21">
        <f t="shared" si="16"/>
        <v>35</v>
      </c>
      <c r="U113" s="21">
        <f t="shared" si="17"/>
        <v>50</v>
      </c>
      <c r="V113" s="20">
        <f t="shared" si="18"/>
        <v>47.5</v>
      </c>
      <c r="W113" s="20">
        <f t="shared" si="19"/>
        <v>48.125</v>
      </c>
    </row>
    <row r="114" spans="1:23" ht="13.5" x14ac:dyDescent="0.25">
      <c r="A114" s="3">
        <v>42170</v>
      </c>
      <c r="B114" s="2">
        <v>1.3248</v>
      </c>
      <c r="C114" s="2">
        <v>51.244479431532035</v>
      </c>
      <c r="D114" s="2">
        <v>-1.1767068933994373E-3</v>
      </c>
      <c r="E114" s="2">
        <v>2.3993734966278003E-3</v>
      </c>
      <c r="F114" s="2">
        <v>1.3271599999999999</v>
      </c>
      <c r="G114" s="2">
        <v>1.3262799999999999</v>
      </c>
      <c r="H114" s="2">
        <v>1.325135</v>
      </c>
      <c r="I114" s="2">
        <v>1.3201240000000005</v>
      </c>
      <c r="J114" s="2"/>
      <c r="K114" s="17" t="s">
        <v>47</v>
      </c>
      <c r="L114" s="17" t="s">
        <v>48</v>
      </c>
      <c r="M114" s="17" t="s">
        <v>46</v>
      </c>
      <c r="N114" s="20">
        <f t="shared" si="10"/>
        <v>50</v>
      </c>
      <c r="O114" s="20">
        <f t="shared" si="11"/>
        <v>100</v>
      </c>
      <c r="P114" s="20">
        <f t="shared" si="12"/>
        <v>50</v>
      </c>
      <c r="Q114" s="20">
        <f t="shared" si="13"/>
        <v>0</v>
      </c>
      <c r="R114" s="21">
        <f t="shared" si="14"/>
        <v>60</v>
      </c>
      <c r="S114" s="21">
        <f t="shared" si="15"/>
        <v>47.5</v>
      </c>
      <c r="T114" s="21">
        <f t="shared" si="16"/>
        <v>35</v>
      </c>
      <c r="U114" s="21">
        <f t="shared" si="17"/>
        <v>50</v>
      </c>
      <c r="V114" s="20">
        <f t="shared" si="18"/>
        <v>47.5</v>
      </c>
      <c r="W114" s="20">
        <f t="shared" si="19"/>
        <v>48.125</v>
      </c>
    </row>
    <row r="115" spans="1:23" ht="13.5" x14ac:dyDescent="0.25">
      <c r="A115" s="3">
        <v>42171</v>
      </c>
      <c r="B115" s="2">
        <v>1.3147</v>
      </c>
      <c r="C115" s="2">
        <v>46.879984250167581</v>
      </c>
      <c r="D115" s="2">
        <v>1.4936649530798984E-3</v>
      </c>
      <c r="E115" s="2">
        <v>1.4928646380458065E-3</v>
      </c>
      <c r="F115" s="2">
        <v>1.3278399999999999</v>
      </c>
      <c r="G115" s="2">
        <v>1.3242699999999998</v>
      </c>
      <c r="H115" s="2">
        <v>1.325305</v>
      </c>
      <c r="I115" s="2">
        <v>1.3200040000000006</v>
      </c>
      <c r="J115" s="2"/>
      <c r="K115" s="17" t="s">
        <v>47</v>
      </c>
      <c r="L115" s="17" t="s">
        <v>48</v>
      </c>
      <c r="M115" s="17" t="s">
        <v>46</v>
      </c>
      <c r="N115" s="20">
        <f t="shared" si="10"/>
        <v>50</v>
      </c>
      <c r="O115" s="20">
        <f t="shared" si="11"/>
        <v>100</v>
      </c>
      <c r="P115" s="20">
        <f t="shared" si="12"/>
        <v>50</v>
      </c>
      <c r="Q115" s="20">
        <f t="shared" si="13"/>
        <v>0</v>
      </c>
      <c r="R115" s="21">
        <f t="shared" si="14"/>
        <v>60</v>
      </c>
      <c r="S115" s="21">
        <f t="shared" si="15"/>
        <v>47.5</v>
      </c>
      <c r="T115" s="21">
        <f t="shared" si="16"/>
        <v>35</v>
      </c>
      <c r="U115" s="21">
        <f t="shared" si="17"/>
        <v>50</v>
      </c>
      <c r="V115" s="20">
        <f t="shared" si="18"/>
        <v>47.5</v>
      </c>
      <c r="W115" s="20">
        <f t="shared" si="19"/>
        <v>48.125</v>
      </c>
    </row>
    <row r="116" spans="1:23" ht="13.5" x14ac:dyDescent="0.25">
      <c r="A116" s="3">
        <v>42172</v>
      </c>
      <c r="B116" s="2">
        <v>1.3147</v>
      </c>
      <c r="C116" s="2">
        <v>46.879984250167574</v>
      </c>
      <c r="D116" s="2">
        <v>3.7978746339046854E-3</v>
      </c>
      <c r="E116" s="2">
        <v>4.3713414939484626E-4</v>
      </c>
      <c r="F116" s="2">
        <v>1.32382</v>
      </c>
      <c r="G116" s="2">
        <v>1.32226</v>
      </c>
      <c r="H116" s="2">
        <v>1.32524</v>
      </c>
      <c r="I116" s="2">
        <v>1.3201660000000006</v>
      </c>
      <c r="J116" s="2"/>
      <c r="K116" s="17" t="s">
        <v>47</v>
      </c>
      <c r="L116" s="17" t="s">
        <v>48</v>
      </c>
      <c r="M116" s="17" t="s">
        <v>46</v>
      </c>
      <c r="N116" s="20">
        <f t="shared" si="10"/>
        <v>50</v>
      </c>
      <c r="O116" s="20">
        <f t="shared" si="11"/>
        <v>100</v>
      </c>
      <c r="P116" s="20">
        <f t="shared" si="12"/>
        <v>50</v>
      </c>
      <c r="Q116" s="20">
        <f t="shared" si="13"/>
        <v>0</v>
      </c>
      <c r="R116" s="21">
        <f t="shared" si="14"/>
        <v>60</v>
      </c>
      <c r="S116" s="21">
        <f t="shared" si="15"/>
        <v>47.5</v>
      </c>
      <c r="T116" s="21">
        <f t="shared" si="16"/>
        <v>35</v>
      </c>
      <c r="U116" s="21">
        <f t="shared" si="17"/>
        <v>50</v>
      </c>
      <c r="V116" s="20">
        <f t="shared" si="18"/>
        <v>47.5</v>
      </c>
      <c r="W116" s="20">
        <f t="shared" si="19"/>
        <v>48.125</v>
      </c>
    </row>
    <row r="117" spans="1:23" ht="13.5" x14ac:dyDescent="0.25">
      <c r="A117" s="3">
        <v>42173</v>
      </c>
      <c r="B117" s="2">
        <v>1.3147</v>
      </c>
      <c r="C117" s="2">
        <v>46.879984250167567</v>
      </c>
      <c r="D117" s="2">
        <v>4.342792479178792E-3</v>
      </c>
      <c r="E117" s="2">
        <v>1.4199333326950529E-4</v>
      </c>
      <c r="F117" s="2">
        <v>1.3198000000000001</v>
      </c>
      <c r="G117" s="2">
        <v>1.3211900000000001</v>
      </c>
      <c r="H117" s="2">
        <v>1.325175</v>
      </c>
      <c r="I117" s="2">
        <v>1.3201400000000008</v>
      </c>
      <c r="J117" s="2"/>
      <c r="K117" s="17" t="s">
        <v>47</v>
      </c>
      <c r="L117" s="17" t="s">
        <v>48</v>
      </c>
      <c r="M117" s="17" t="s">
        <v>46</v>
      </c>
      <c r="N117" s="20">
        <f t="shared" si="10"/>
        <v>50</v>
      </c>
      <c r="O117" s="20">
        <f t="shared" si="11"/>
        <v>100</v>
      </c>
      <c r="P117" s="20">
        <f t="shared" si="12"/>
        <v>50</v>
      </c>
      <c r="Q117" s="20">
        <f t="shared" si="13"/>
        <v>0</v>
      </c>
      <c r="R117" s="21">
        <f t="shared" si="14"/>
        <v>60</v>
      </c>
      <c r="S117" s="21">
        <f t="shared" si="15"/>
        <v>47.5</v>
      </c>
      <c r="T117" s="21">
        <f t="shared" si="16"/>
        <v>35</v>
      </c>
      <c r="U117" s="21">
        <f t="shared" si="17"/>
        <v>50</v>
      </c>
      <c r="V117" s="20">
        <f t="shared" si="18"/>
        <v>47.5</v>
      </c>
      <c r="W117" s="20">
        <f t="shared" si="19"/>
        <v>48.125</v>
      </c>
    </row>
    <row r="118" spans="1:23" ht="13.5" x14ac:dyDescent="0.25">
      <c r="A118" s="3">
        <v>42174</v>
      </c>
      <c r="B118" s="2">
        <v>1.3147</v>
      </c>
      <c r="C118" s="2">
        <v>46.879984250167567</v>
      </c>
      <c r="D118" s="2">
        <v>3.3960153781349423E-3</v>
      </c>
      <c r="E118" s="2">
        <v>1.0880112758499452E-3</v>
      </c>
      <c r="F118" s="2">
        <v>1.3167200000000001</v>
      </c>
      <c r="G118" s="2">
        <v>1.3210599999999999</v>
      </c>
      <c r="H118" s="2">
        <v>1.3244049999999998</v>
      </c>
      <c r="I118" s="2">
        <v>1.3202080000000007</v>
      </c>
      <c r="J118" s="2"/>
      <c r="K118" s="17" t="s">
        <v>47</v>
      </c>
      <c r="L118" s="17" t="s">
        <v>48</v>
      </c>
      <c r="M118" s="17" t="s">
        <v>46</v>
      </c>
      <c r="N118" s="20">
        <f t="shared" si="10"/>
        <v>50</v>
      </c>
      <c r="O118" s="20">
        <f t="shared" si="11"/>
        <v>100</v>
      </c>
      <c r="P118" s="20">
        <f t="shared" si="12"/>
        <v>50</v>
      </c>
      <c r="Q118" s="20">
        <f t="shared" si="13"/>
        <v>0</v>
      </c>
      <c r="R118" s="21">
        <f t="shared" si="14"/>
        <v>60</v>
      </c>
      <c r="S118" s="21">
        <f t="shared" si="15"/>
        <v>47.5</v>
      </c>
      <c r="T118" s="21">
        <f t="shared" si="16"/>
        <v>35</v>
      </c>
      <c r="U118" s="21">
        <f t="shared" si="17"/>
        <v>50</v>
      </c>
      <c r="V118" s="20">
        <f t="shared" si="18"/>
        <v>47.5</v>
      </c>
      <c r="W118" s="20">
        <f t="shared" si="19"/>
        <v>48.125</v>
      </c>
    </row>
    <row r="119" spans="1:23" ht="13.5" x14ac:dyDescent="0.25">
      <c r="A119" s="3">
        <v>42177</v>
      </c>
      <c r="B119" s="2">
        <v>1.3197000000000001</v>
      </c>
      <c r="C119" s="2">
        <v>49.730844235697745</v>
      </c>
      <c r="D119" s="2">
        <v>2.2599818616118039E-3</v>
      </c>
      <c r="E119" s="2">
        <v>2.5608035425076659E-3</v>
      </c>
      <c r="F119" s="2">
        <v>1.3157000000000001</v>
      </c>
      <c r="G119" s="2">
        <v>1.3214300000000001</v>
      </c>
      <c r="H119" s="2">
        <v>1.3238849999999998</v>
      </c>
      <c r="I119" s="2">
        <v>1.3196240000000008</v>
      </c>
      <c r="J119" s="2"/>
      <c r="K119" s="17" t="s">
        <v>50</v>
      </c>
      <c r="L119" s="17" t="s">
        <v>53</v>
      </c>
      <c r="M119" s="17" t="s">
        <v>52</v>
      </c>
      <c r="N119" s="20">
        <f t="shared" si="10"/>
        <v>50</v>
      </c>
      <c r="O119" s="20">
        <f t="shared" si="11"/>
        <v>100</v>
      </c>
      <c r="P119" s="20">
        <f t="shared" si="12"/>
        <v>50</v>
      </c>
      <c r="Q119" s="20">
        <f t="shared" si="13"/>
        <v>66.5</v>
      </c>
      <c r="R119" s="21">
        <f t="shared" si="14"/>
        <v>69.974999999999994</v>
      </c>
      <c r="S119" s="21">
        <f t="shared" si="15"/>
        <v>64.125</v>
      </c>
      <c r="T119" s="21">
        <f t="shared" si="16"/>
        <v>64.924999999999997</v>
      </c>
      <c r="U119" s="21">
        <f t="shared" si="17"/>
        <v>66.625</v>
      </c>
      <c r="V119" s="20">
        <f t="shared" si="18"/>
        <v>66.341666666666654</v>
      </c>
      <c r="W119" s="20">
        <f t="shared" si="19"/>
        <v>66.412499999999994</v>
      </c>
    </row>
    <row r="120" spans="1:23" ht="13.5" x14ac:dyDescent="0.25">
      <c r="A120" s="3">
        <v>42178</v>
      </c>
      <c r="B120" s="2">
        <v>1.3551</v>
      </c>
      <c r="C120" s="2">
        <v>64.327877196109114</v>
      </c>
      <c r="D120" s="2">
        <v>-2.0432920543145272E-3</v>
      </c>
      <c r="E120" s="2">
        <v>4.3921779480727303E-3</v>
      </c>
      <c r="F120" s="2">
        <v>1.32378</v>
      </c>
      <c r="G120" s="2">
        <v>1.3258099999999999</v>
      </c>
      <c r="H120" s="2">
        <v>1.3253699999999997</v>
      </c>
      <c r="I120" s="2">
        <v>1.3197480000000008</v>
      </c>
      <c r="J120" s="2"/>
      <c r="K120" s="17" t="s">
        <v>50</v>
      </c>
      <c r="L120" s="17" t="s">
        <v>49</v>
      </c>
      <c r="M120" s="17" t="s">
        <v>51</v>
      </c>
      <c r="N120" s="20">
        <f t="shared" si="10"/>
        <v>50</v>
      </c>
      <c r="O120" s="20">
        <f t="shared" si="11"/>
        <v>100</v>
      </c>
      <c r="P120" s="20">
        <f t="shared" si="12"/>
        <v>50</v>
      </c>
      <c r="Q120" s="20">
        <f t="shared" si="13"/>
        <v>100</v>
      </c>
      <c r="R120" s="21">
        <f t="shared" si="14"/>
        <v>75</v>
      </c>
      <c r="S120" s="21">
        <f t="shared" si="15"/>
        <v>72.5</v>
      </c>
      <c r="T120" s="21">
        <f t="shared" si="16"/>
        <v>80</v>
      </c>
      <c r="U120" s="21">
        <f t="shared" si="17"/>
        <v>75</v>
      </c>
      <c r="V120" s="20">
        <f t="shared" si="18"/>
        <v>75.833333333333329</v>
      </c>
      <c r="W120" s="20">
        <f t="shared" si="19"/>
        <v>75.625</v>
      </c>
    </row>
    <row r="121" spans="1:23" ht="13.5" x14ac:dyDescent="0.25">
      <c r="A121" s="3">
        <v>42179</v>
      </c>
      <c r="B121" s="2">
        <v>1.3602000000000001</v>
      </c>
      <c r="C121" s="2">
        <v>65.86569762468676</v>
      </c>
      <c r="D121" s="2">
        <v>-2.6530560391082592E-3</v>
      </c>
      <c r="E121" s="2">
        <v>6.1307803853721601E-3</v>
      </c>
      <c r="F121" s="2">
        <v>1.3328799999999998</v>
      </c>
      <c r="G121" s="2">
        <v>1.3283500000000001</v>
      </c>
      <c r="H121" s="2">
        <v>1.3266399999999998</v>
      </c>
      <c r="I121" s="2">
        <v>1.3199740000000009</v>
      </c>
      <c r="J121" s="2"/>
      <c r="K121" s="17" t="s">
        <v>50</v>
      </c>
      <c r="L121" s="17" t="s">
        <v>49</v>
      </c>
      <c r="M121" s="17" t="s">
        <v>51</v>
      </c>
      <c r="N121" s="20">
        <f t="shared" si="10"/>
        <v>50</v>
      </c>
      <c r="O121" s="20">
        <f t="shared" si="11"/>
        <v>100</v>
      </c>
      <c r="P121" s="20">
        <f t="shared" si="12"/>
        <v>50</v>
      </c>
      <c r="Q121" s="20">
        <f t="shared" si="13"/>
        <v>100</v>
      </c>
      <c r="R121" s="21">
        <f t="shared" si="14"/>
        <v>75</v>
      </c>
      <c r="S121" s="21">
        <f t="shared" si="15"/>
        <v>72.5</v>
      </c>
      <c r="T121" s="21">
        <f t="shared" si="16"/>
        <v>80</v>
      </c>
      <c r="U121" s="21">
        <f t="shared" si="17"/>
        <v>75</v>
      </c>
      <c r="V121" s="20">
        <f t="shared" si="18"/>
        <v>75.833333333333329</v>
      </c>
      <c r="W121" s="20">
        <f t="shared" si="19"/>
        <v>75.625</v>
      </c>
    </row>
    <row r="122" spans="1:23" ht="13.5" x14ac:dyDescent="0.25">
      <c r="A122" s="3">
        <v>42180</v>
      </c>
      <c r="B122" s="2">
        <v>1.3602000000000001</v>
      </c>
      <c r="C122" s="2">
        <v>65.86569762468676</v>
      </c>
      <c r="D122" s="2">
        <v>-3.3900157874324766E-3</v>
      </c>
      <c r="E122" s="2">
        <v>7.8307938136315709E-3</v>
      </c>
      <c r="F122" s="2">
        <v>1.34198</v>
      </c>
      <c r="G122" s="2">
        <v>1.3308900000000001</v>
      </c>
      <c r="H122" s="2">
        <v>1.3283799999999997</v>
      </c>
      <c r="I122" s="2">
        <v>1.320482000000001</v>
      </c>
      <c r="J122" s="2"/>
      <c r="K122" s="17" t="s">
        <v>50</v>
      </c>
      <c r="L122" s="17" t="s">
        <v>49</v>
      </c>
      <c r="M122" s="17" t="s">
        <v>51</v>
      </c>
      <c r="N122" s="20">
        <f t="shared" si="10"/>
        <v>50</v>
      </c>
      <c r="O122" s="20">
        <f t="shared" si="11"/>
        <v>100</v>
      </c>
      <c r="P122" s="20">
        <f t="shared" si="12"/>
        <v>50</v>
      </c>
      <c r="Q122" s="20">
        <f t="shared" si="13"/>
        <v>100</v>
      </c>
      <c r="R122" s="21">
        <f t="shared" si="14"/>
        <v>75</v>
      </c>
      <c r="S122" s="21">
        <f t="shared" si="15"/>
        <v>72.5</v>
      </c>
      <c r="T122" s="21">
        <f t="shared" si="16"/>
        <v>80</v>
      </c>
      <c r="U122" s="21">
        <f t="shared" si="17"/>
        <v>75</v>
      </c>
      <c r="V122" s="20">
        <f t="shared" si="18"/>
        <v>75.833333333333329</v>
      </c>
      <c r="W122" s="20">
        <f t="shared" si="19"/>
        <v>75.625</v>
      </c>
    </row>
    <row r="123" spans="1:23" ht="13.5" x14ac:dyDescent="0.25">
      <c r="A123" s="3">
        <v>42181</v>
      </c>
      <c r="B123" s="2">
        <v>1.3652</v>
      </c>
      <c r="C123" s="2">
        <v>67.460674576430876</v>
      </c>
      <c r="D123" s="2">
        <v>-5.3116792280005765E-3</v>
      </c>
      <c r="E123" s="2">
        <v>9.0281449509517359E-3</v>
      </c>
      <c r="F123" s="2">
        <v>1.3520799999999999</v>
      </c>
      <c r="G123" s="2">
        <v>1.3344</v>
      </c>
      <c r="H123" s="2">
        <v>1.3306049999999998</v>
      </c>
      <c r="I123" s="2">
        <v>1.3208080000000006</v>
      </c>
      <c r="J123" s="2"/>
      <c r="K123" s="17" t="s">
        <v>50</v>
      </c>
      <c r="L123" s="17" t="s">
        <v>49</v>
      </c>
      <c r="M123" s="17" t="s">
        <v>51</v>
      </c>
      <c r="N123" s="20">
        <f t="shared" si="10"/>
        <v>50</v>
      </c>
      <c r="O123" s="20">
        <f t="shared" si="11"/>
        <v>100</v>
      </c>
      <c r="P123" s="20">
        <f t="shared" si="12"/>
        <v>50</v>
      </c>
      <c r="Q123" s="20">
        <f t="shared" si="13"/>
        <v>100</v>
      </c>
      <c r="R123" s="21">
        <f t="shared" si="14"/>
        <v>75</v>
      </c>
      <c r="S123" s="21">
        <f t="shared" si="15"/>
        <v>72.5</v>
      </c>
      <c r="T123" s="21">
        <f t="shared" si="16"/>
        <v>80</v>
      </c>
      <c r="U123" s="21">
        <f t="shared" si="17"/>
        <v>75</v>
      </c>
      <c r="V123" s="20">
        <f t="shared" si="18"/>
        <v>75.833333333333329</v>
      </c>
      <c r="W123" s="20">
        <f t="shared" si="19"/>
        <v>75.625</v>
      </c>
    </row>
    <row r="124" spans="1:23" ht="13.5" x14ac:dyDescent="0.25">
      <c r="A124" s="3">
        <v>42184</v>
      </c>
      <c r="B124" s="2">
        <v>1.3652</v>
      </c>
      <c r="C124" s="2">
        <v>67.460674576430876</v>
      </c>
      <c r="D124" s="2">
        <v>-7.9721086560466947E-3</v>
      </c>
      <c r="E124" s="2">
        <v>9.8580901597986725E-3</v>
      </c>
      <c r="F124" s="2">
        <v>1.3611799999999998</v>
      </c>
      <c r="G124" s="2">
        <v>1.3384400000000001</v>
      </c>
      <c r="H124" s="2">
        <v>1.33236</v>
      </c>
      <c r="I124" s="2">
        <v>1.3214160000000006</v>
      </c>
      <c r="J124" s="2"/>
      <c r="K124" s="17" t="s">
        <v>50</v>
      </c>
      <c r="L124" s="17" t="s">
        <v>49</v>
      </c>
      <c r="M124" s="17" t="s">
        <v>51</v>
      </c>
      <c r="N124" s="20">
        <f t="shared" si="10"/>
        <v>50</v>
      </c>
      <c r="O124" s="20">
        <f t="shared" si="11"/>
        <v>100</v>
      </c>
      <c r="P124" s="20">
        <f t="shared" si="12"/>
        <v>50</v>
      </c>
      <c r="Q124" s="20">
        <f t="shared" si="13"/>
        <v>100</v>
      </c>
      <c r="R124" s="21">
        <f t="shared" si="14"/>
        <v>75</v>
      </c>
      <c r="S124" s="21">
        <f t="shared" si="15"/>
        <v>72.5</v>
      </c>
      <c r="T124" s="21">
        <f t="shared" si="16"/>
        <v>80</v>
      </c>
      <c r="U124" s="21">
        <f t="shared" si="17"/>
        <v>75</v>
      </c>
      <c r="V124" s="20">
        <f t="shared" si="18"/>
        <v>75.833333333333329</v>
      </c>
      <c r="W124" s="20">
        <f t="shared" si="19"/>
        <v>75.625</v>
      </c>
    </row>
    <row r="125" spans="1:23" ht="13.5" x14ac:dyDescent="0.25">
      <c r="A125" s="3">
        <v>42185</v>
      </c>
      <c r="B125" s="2">
        <v>1.3854</v>
      </c>
      <c r="C125" s="2">
        <v>73.305106504999358</v>
      </c>
      <c r="D125" s="2">
        <v>-1.3476181756014061E-2</v>
      </c>
      <c r="E125" s="2">
        <v>1.1511890729800288E-2</v>
      </c>
      <c r="F125" s="2">
        <v>1.36724</v>
      </c>
      <c r="G125" s="2">
        <v>1.34551</v>
      </c>
      <c r="H125" s="2">
        <v>1.3348900000000001</v>
      </c>
      <c r="I125" s="2">
        <v>1.3224280000000008</v>
      </c>
      <c r="J125" s="2"/>
      <c r="K125" s="17" t="s">
        <v>50</v>
      </c>
      <c r="L125" s="17" t="s">
        <v>49</v>
      </c>
      <c r="M125" s="17" t="s">
        <v>51</v>
      </c>
      <c r="N125" s="20">
        <f t="shared" si="10"/>
        <v>50</v>
      </c>
      <c r="O125" s="20">
        <f t="shared" si="11"/>
        <v>100</v>
      </c>
      <c r="P125" s="20">
        <f t="shared" si="12"/>
        <v>50</v>
      </c>
      <c r="Q125" s="20">
        <f t="shared" si="13"/>
        <v>100</v>
      </c>
      <c r="R125" s="21">
        <f t="shared" si="14"/>
        <v>75</v>
      </c>
      <c r="S125" s="21">
        <f t="shared" si="15"/>
        <v>72.5</v>
      </c>
      <c r="T125" s="21">
        <f t="shared" si="16"/>
        <v>80</v>
      </c>
      <c r="U125" s="21">
        <f t="shared" si="17"/>
        <v>75</v>
      </c>
      <c r="V125" s="20">
        <f t="shared" si="18"/>
        <v>75.833333333333329</v>
      </c>
      <c r="W125" s="20">
        <f t="shared" si="19"/>
        <v>75.625</v>
      </c>
    </row>
    <row r="126" spans="1:23" ht="13.5" x14ac:dyDescent="0.25">
      <c r="A126" s="3">
        <v>42186</v>
      </c>
      <c r="B126" s="2">
        <v>1.3854</v>
      </c>
      <c r="C126" s="2">
        <v>73.305106504999358</v>
      </c>
      <c r="D126" s="2">
        <v>-1.8440613025150654E-2</v>
      </c>
      <c r="E126" s="2">
        <v>1.3730046674110055E-2</v>
      </c>
      <c r="F126" s="2">
        <v>1.3722799999999999</v>
      </c>
      <c r="G126" s="2">
        <v>1.3525800000000001</v>
      </c>
      <c r="H126" s="2">
        <v>1.3374200000000003</v>
      </c>
      <c r="I126" s="2">
        <v>1.3233460000000008</v>
      </c>
      <c r="J126" s="2"/>
      <c r="K126" s="17" t="s">
        <v>50</v>
      </c>
      <c r="L126" s="17" t="s">
        <v>49</v>
      </c>
      <c r="M126" s="17" t="s">
        <v>51</v>
      </c>
      <c r="N126" s="20">
        <f t="shared" si="10"/>
        <v>50</v>
      </c>
      <c r="O126" s="20">
        <f t="shared" si="11"/>
        <v>100</v>
      </c>
      <c r="P126" s="20">
        <f t="shared" si="12"/>
        <v>50</v>
      </c>
      <c r="Q126" s="20">
        <f t="shared" si="13"/>
        <v>100</v>
      </c>
      <c r="R126" s="21">
        <f t="shared" si="14"/>
        <v>75</v>
      </c>
      <c r="S126" s="21">
        <f t="shared" si="15"/>
        <v>72.5</v>
      </c>
      <c r="T126" s="21">
        <f t="shared" si="16"/>
        <v>80</v>
      </c>
      <c r="U126" s="21">
        <f t="shared" si="17"/>
        <v>75</v>
      </c>
      <c r="V126" s="20">
        <f t="shared" si="18"/>
        <v>75.833333333333329</v>
      </c>
      <c r="W126" s="20">
        <f t="shared" si="19"/>
        <v>75.625</v>
      </c>
    </row>
    <row r="127" spans="1:23" ht="13.5" x14ac:dyDescent="0.25">
      <c r="A127" s="3">
        <v>42187</v>
      </c>
      <c r="B127" s="2">
        <v>1.3703000000000001</v>
      </c>
      <c r="C127" s="2">
        <v>63.428393864719418</v>
      </c>
      <c r="D127" s="2">
        <v>-2.180715475424444E-2</v>
      </c>
      <c r="E127" s="2">
        <v>1.6395268360964509E-2</v>
      </c>
      <c r="F127" s="2">
        <v>1.3743000000000001</v>
      </c>
      <c r="G127" s="2">
        <v>1.3581400000000001</v>
      </c>
      <c r="H127" s="2">
        <v>1.3396650000000001</v>
      </c>
      <c r="I127" s="2">
        <v>1.3242440000000004</v>
      </c>
      <c r="J127" s="2"/>
      <c r="K127" s="17" t="s">
        <v>50</v>
      </c>
      <c r="L127" s="17" t="s">
        <v>49</v>
      </c>
      <c r="M127" s="17" t="s">
        <v>51</v>
      </c>
      <c r="N127" s="20">
        <f t="shared" si="10"/>
        <v>50</v>
      </c>
      <c r="O127" s="20">
        <f t="shared" si="11"/>
        <v>100</v>
      </c>
      <c r="P127" s="20">
        <f t="shared" si="12"/>
        <v>50</v>
      </c>
      <c r="Q127" s="20">
        <f t="shared" si="13"/>
        <v>100</v>
      </c>
      <c r="R127" s="21">
        <f t="shared" si="14"/>
        <v>75</v>
      </c>
      <c r="S127" s="21">
        <f t="shared" si="15"/>
        <v>72.5</v>
      </c>
      <c r="T127" s="21">
        <f t="shared" si="16"/>
        <v>80</v>
      </c>
      <c r="U127" s="21">
        <f t="shared" si="17"/>
        <v>75</v>
      </c>
      <c r="V127" s="20">
        <f t="shared" si="18"/>
        <v>75.833333333333329</v>
      </c>
      <c r="W127" s="20">
        <f t="shared" si="19"/>
        <v>75.625</v>
      </c>
    </row>
    <row r="128" spans="1:23" ht="13.5" x14ac:dyDescent="0.25">
      <c r="A128" s="3">
        <v>42188</v>
      </c>
      <c r="B128" s="2">
        <v>1.3652</v>
      </c>
      <c r="C128" s="2">
        <v>60.46519005285959</v>
      </c>
      <c r="D128" s="2">
        <v>-2.4452084544796637E-2</v>
      </c>
      <c r="E128" s="2">
        <v>1.7832222724835898E-2</v>
      </c>
      <c r="F128" s="2">
        <v>1.3743000000000001</v>
      </c>
      <c r="G128" s="2">
        <v>1.3631900000000001</v>
      </c>
      <c r="H128" s="2">
        <v>1.3421250000000002</v>
      </c>
      <c r="I128" s="2">
        <v>1.3252280000000005</v>
      </c>
      <c r="J128" s="2"/>
      <c r="K128" s="17" t="s">
        <v>50</v>
      </c>
      <c r="L128" s="17" t="s">
        <v>53</v>
      </c>
      <c r="M128" s="17" t="s">
        <v>53</v>
      </c>
      <c r="N128" s="20">
        <f t="shared" si="10"/>
        <v>50</v>
      </c>
      <c r="O128" s="20">
        <f t="shared" si="11"/>
        <v>100</v>
      </c>
      <c r="P128" s="20">
        <f t="shared" si="12"/>
        <v>50</v>
      </c>
      <c r="Q128" s="20">
        <f t="shared" si="13"/>
        <v>49.5</v>
      </c>
      <c r="R128" s="21">
        <f t="shared" si="14"/>
        <v>67.424999999999997</v>
      </c>
      <c r="S128" s="21">
        <f t="shared" si="15"/>
        <v>59.875</v>
      </c>
      <c r="T128" s="21">
        <f t="shared" si="16"/>
        <v>57.275000000000006</v>
      </c>
      <c r="U128" s="21">
        <f t="shared" si="17"/>
        <v>62.375</v>
      </c>
      <c r="V128" s="20">
        <f t="shared" si="18"/>
        <v>61.524999999999999</v>
      </c>
      <c r="W128" s="20">
        <f t="shared" si="19"/>
        <v>61.737499999999997</v>
      </c>
    </row>
    <row r="129" spans="1:23" ht="13.5" x14ac:dyDescent="0.25">
      <c r="A129" s="3">
        <v>42191</v>
      </c>
      <c r="B129" s="2">
        <v>1.3652</v>
      </c>
      <c r="C129" s="2">
        <v>60.46519005285959</v>
      </c>
      <c r="D129" s="2">
        <v>-2.6051934556827083E-2</v>
      </c>
      <c r="E129" s="2">
        <v>1.8445118543033857E-2</v>
      </c>
      <c r="F129" s="2">
        <v>1.3742999999999999</v>
      </c>
      <c r="G129" s="2">
        <v>1.36774</v>
      </c>
      <c r="H129" s="2">
        <v>1.3445850000000006</v>
      </c>
      <c r="I129" s="2">
        <v>1.3263060000000004</v>
      </c>
      <c r="J129" s="2"/>
      <c r="K129" s="17" t="s">
        <v>50</v>
      </c>
      <c r="L129" s="17" t="s">
        <v>53</v>
      </c>
      <c r="M129" s="17" t="s">
        <v>53</v>
      </c>
      <c r="N129" s="20">
        <f t="shared" si="10"/>
        <v>50</v>
      </c>
      <c r="O129" s="20">
        <f t="shared" si="11"/>
        <v>100</v>
      </c>
      <c r="P129" s="20">
        <f t="shared" si="12"/>
        <v>50</v>
      </c>
      <c r="Q129" s="20">
        <f t="shared" si="13"/>
        <v>49.5</v>
      </c>
      <c r="R129" s="21">
        <f t="shared" si="14"/>
        <v>67.424999999999997</v>
      </c>
      <c r="S129" s="21">
        <f t="shared" si="15"/>
        <v>59.875</v>
      </c>
      <c r="T129" s="21">
        <f t="shared" si="16"/>
        <v>57.275000000000006</v>
      </c>
      <c r="U129" s="21">
        <f t="shared" si="17"/>
        <v>62.375</v>
      </c>
      <c r="V129" s="20">
        <f t="shared" si="18"/>
        <v>61.524999999999999</v>
      </c>
      <c r="W129" s="20">
        <f t="shared" si="19"/>
        <v>61.737499999999997</v>
      </c>
    </row>
    <row r="130" spans="1:23" ht="13.5" x14ac:dyDescent="0.25">
      <c r="A130" s="3">
        <v>42192</v>
      </c>
      <c r="B130" s="2">
        <v>1.3652</v>
      </c>
      <c r="C130" s="2">
        <v>60.46519005285959</v>
      </c>
      <c r="D130" s="2">
        <v>-2.2080854827713381E-2</v>
      </c>
      <c r="E130" s="2">
        <v>1.8529107643461391E-2</v>
      </c>
      <c r="F130" s="2">
        <v>1.3702599999999998</v>
      </c>
      <c r="G130" s="2">
        <v>1.3687499999999999</v>
      </c>
      <c r="H130" s="2">
        <v>1.3472800000000005</v>
      </c>
      <c r="I130" s="2">
        <v>1.3273840000000003</v>
      </c>
      <c r="J130" s="2"/>
      <c r="K130" s="17" t="s">
        <v>47</v>
      </c>
      <c r="L130" s="17" t="s">
        <v>53</v>
      </c>
      <c r="M130" s="17" t="s">
        <v>46</v>
      </c>
      <c r="N130" s="20">
        <f t="shared" ref="N130:N193" si="20">IF(D130&lt;30,50, IF(D130&gt;70, 0, 25))</f>
        <v>50</v>
      </c>
      <c r="O130" s="20">
        <f t="shared" ref="O130:O193" si="21">IF(F130-E130&gt;0.02, 100, IF(F130-E130&lt;0,0,45))</f>
        <v>100</v>
      </c>
      <c r="P130" s="20">
        <f t="shared" ref="P130:P193" si="22">IF(G130-J130&gt;10,100,IF(G130-J130&gt;5,75, IF(G130-J130&gt;0,50,0)))</f>
        <v>50</v>
      </c>
      <c r="Q130" s="20">
        <f t="shared" ref="Q130:Q193" si="23">IF(M130="confirmed bullish", 34, IF(M130="bullish divergence",17, 0))+IF(K130="bullish",33,IF(K130="bearish",0,16.5))+IF(L130="strong",33,IF(L130="weak",0,16.5))</f>
        <v>16.5</v>
      </c>
      <c r="R130" s="21">
        <f t="shared" si="14"/>
        <v>62.475000000000001</v>
      </c>
      <c r="S130" s="21">
        <f t="shared" si="15"/>
        <v>51.625</v>
      </c>
      <c r="T130" s="21">
        <f t="shared" si="16"/>
        <v>42.424999999999997</v>
      </c>
      <c r="U130" s="21">
        <f t="shared" si="17"/>
        <v>54.125</v>
      </c>
      <c r="V130" s="20">
        <f t="shared" si="18"/>
        <v>52.17499999999999</v>
      </c>
      <c r="W130" s="20">
        <f t="shared" si="19"/>
        <v>52.662499999999994</v>
      </c>
    </row>
    <row r="131" spans="1:23" ht="13.5" x14ac:dyDescent="0.25">
      <c r="A131" s="3">
        <v>42193</v>
      </c>
      <c r="B131" s="2">
        <v>1.3551</v>
      </c>
      <c r="C131" s="2">
        <v>54.20196407759132</v>
      </c>
      <c r="D131" s="2">
        <v>-1.7300312534787254E-2</v>
      </c>
      <c r="E131" s="2">
        <v>1.9048970922030957E-2</v>
      </c>
      <c r="F131" s="2">
        <v>1.3641999999999999</v>
      </c>
      <c r="G131" s="2">
        <v>1.3682399999999999</v>
      </c>
      <c r="H131" s="2">
        <v>1.3482950000000007</v>
      </c>
      <c r="I131" s="2">
        <v>1.3286360000000002</v>
      </c>
      <c r="J131" s="2"/>
      <c r="K131" s="17" t="s">
        <v>47</v>
      </c>
      <c r="L131" s="17" t="s">
        <v>53</v>
      </c>
      <c r="M131" s="17" t="s">
        <v>46</v>
      </c>
      <c r="N131" s="20">
        <f t="shared" si="20"/>
        <v>50</v>
      </c>
      <c r="O131" s="20">
        <f t="shared" si="21"/>
        <v>100</v>
      </c>
      <c r="P131" s="20">
        <f t="shared" si="22"/>
        <v>50</v>
      </c>
      <c r="Q131" s="20">
        <f t="shared" si="23"/>
        <v>16.5</v>
      </c>
      <c r="R131" s="21">
        <f t="shared" ref="R131:R194" si="24">0.35*N131+O131*0.35+P131*0.15+Q131*0.15</f>
        <v>62.475000000000001</v>
      </c>
      <c r="S131" s="21">
        <f t="shared" ref="S131:S194" si="25">N131*0.2+O131*0.2+P131*0.35+Q131*0.25</f>
        <v>51.625</v>
      </c>
      <c r="T131" s="21">
        <f t="shared" ref="T131:T194" si="26">N131*0.15+O131*0.15+P131*0.25+Q131*0.45</f>
        <v>42.424999999999997</v>
      </c>
      <c r="U131" s="21">
        <f t="shared" ref="U131:U194" si="27">0.25*SUM(N131:Q131)</f>
        <v>54.125</v>
      </c>
      <c r="V131" s="20">
        <f t="shared" ref="V131:V194" si="28">SUM(R131:T131)/3</f>
        <v>52.17499999999999</v>
      </c>
      <c r="W131" s="20">
        <f t="shared" ref="W131:W194" si="29">SUM(R131:U131)/4</f>
        <v>52.662499999999994</v>
      </c>
    </row>
    <row r="132" spans="1:23" ht="13.5" x14ac:dyDescent="0.25">
      <c r="A132" s="3">
        <v>42194</v>
      </c>
      <c r="B132" s="2">
        <v>1.3399000000000001</v>
      </c>
      <c r="C132" s="2">
        <v>46.41055021635102</v>
      </c>
      <c r="D132" s="2">
        <v>-1.2173673273551344E-2</v>
      </c>
      <c r="E132" s="2">
        <v>1.8723044052816912E-2</v>
      </c>
      <c r="F132" s="2">
        <v>1.35812</v>
      </c>
      <c r="G132" s="2">
        <v>1.3662100000000001</v>
      </c>
      <c r="H132" s="2">
        <v>1.3485500000000004</v>
      </c>
      <c r="I132" s="2">
        <v>1.3291140000000004</v>
      </c>
      <c r="J132" s="2"/>
      <c r="K132" s="17" t="s">
        <v>47</v>
      </c>
      <c r="L132" s="17" t="s">
        <v>48</v>
      </c>
      <c r="M132" s="17" t="s">
        <v>46</v>
      </c>
      <c r="N132" s="20">
        <f t="shared" si="20"/>
        <v>50</v>
      </c>
      <c r="O132" s="20">
        <f t="shared" si="21"/>
        <v>100</v>
      </c>
      <c r="P132" s="20">
        <f t="shared" si="22"/>
        <v>50</v>
      </c>
      <c r="Q132" s="20">
        <f t="shared" si="23"/>
        <v>0</v>
      </c>
      <c r="R132" s="21">
        <f t="shared" si="24"/>
        <v>60</v>
      </c>
      <c r="S132" s="21">
        <f t="shared" si="25"/>
        <v>47.5</v>
      </c>
      <c r="T132" s="21">
        <f t="shared" si="26"/>
        <v>35</v>
      </c>
      <c r="U132" s="21">
        <f t="shared" si="27"/>
        <v>50</v>
      </c>
      <c r="V132" s="20">
        <f t="shared" si="28"/>
        <v>47.5</v>
      </c>
      <c r="W132" s="20">
        <f t="shared" si="29"/>
        <v>48.125</v>
      </c>
    </row>
    <row r="133" spans="1:23" ht="13.5" x14ac:dyDescent="0.25">
      <c r="A133" s="3">
        <v>42195</v>
      </c>
      <c r="B133" s="2">
        <v>1.3096000000000001</v>
      </c>
      <c r="C133" s="2">
        <v>35.466014154263519</v>
      </c>
      <c r="D133" s="2">
        <v>-4.7733299973857779E-3</v>
      </c>
      <c r="E133" s="2">
        <v>1.8800150763770618E-2</v>
      </c>
      <c r="F133" s="2">
        <v>1.347</v>
      </c>
      <c r="G133" s="2">
        <v>1.3606500000000001</v>
      </c>
      <c r="H133" s="2">
        <v>1.3475250000000003</v>
      </c>
      <c r="I133" s="2">
        <v>1.3290800000000005</v>
      </c>
      <c r="J133" s="2"/>
      <c r="K133" s="17" t="s">
        <v>47</v>
      </c>
      <c r="L133" s="17" t="s">
        <v>48</v>
      </c>
      <c r="M133" s="17" t="s">
        <v>46</v>
      </c>
      <c r="N133" s="20">
        <f t="shared" si="20"/>
        <v>50</v>
      </c>
      <c r="O133" s="20">
        <f t="shared" si="21"/>
        <v>100</v>
      </c>
      <c r="P133" s="20">
        <f t="shared" si="22"/>
        <v>50</v>
      </c>
      <c r="Q133" s="20">
        <f t="shared" si="23"/>
        <v>0</v>
      </c>
      <c r="R133" s="21">
        <f t="shared" si="24"/>
        <v>60</v>
      </c>
      <c r="S133" s="21">
        <f t="shared" si="25"/>
        <v>47.5</v>
      </c>
      <c r="T133" s="21">
        <f t="shared" si="26"/>
        <v>35</v>
      </c>
      <c r="U133" s="21">
        <f t="shared" si="27"/>
        <v>50</v>
      </c>
      <c r="V133" s="20">
        <f t="shared" si="28"/>
        <v>47.5</v>
      </c>
      <c r="W133" s="20">
        <f t="shared" si="29"/>
        <v>48.125</v>
      </c>
    </row>
    <row r="134" spans="1:23" ht="13.5" x14ac:dyDescent="0.25">
      <c r="A134" s="3">
        <v>42198</v>
      </c>
      <c r="B134" s="2">
        <v>1.2995000000000001</v>
      </c>
      <c r="C134" s="2">
        <v>32.6980179164091</v>
      </c>
      <c r="D134" s="2">
        <v>2.460823053711314E-3</v>
      </c>
      <c r="E134" s="2">
        <v>1.8366626430691115E-2</v>
      </c>
      <c r="F134" s="2">
        <v>1.33386</v>
      </c>
      <c r="G134" s="2">
        <v>1.35408</v>
      </c>
      <c r="H134" s="2">
        <v>1.3462600000000002</v>
      </c>
      <c r="I134" s="2">
        <v>1.3292200000000003</v>
      </c>
      <c r="J134" s="2"/>
      <c r="K134" s="17" t="s">
        <v>47</v>
      </c>
      <c r="L134" s="17" t="s">
        <v>48</v>
      </c>
      <c r="M134" s="17" t="s">
        <v>46</v>
      </c>
      <c r="N134" s="20">
        <f t="shared" si="20"/>
        <v>50</v>
      </c>
      <c r="O134" s="20">
        <f t="shared" si="21"/>
        <v>100</v>
      </c>
      <c r="P134" s="20">
        <f t="shared" si="22"/>
        <v>50</v>
      </c>
      <c r="Q134" s="20">
        <f t="shared" si="23"/>
        <v>0</v>
      </c>
      <c r="R134" s="21">
        <f t="shared" si="24"/>
        <v>60</v>
      </c>
      <c r="S134" s="21">
        <f t="shared" si="25"/>
        <v>47.5</v>
      </c>
      <c r="T134" s="21">
        <f t="shared" si="26"/>
        <v>35</v>
      </c>
      <c r="U134" s="21">
        <f t="shared" si="27"/>
        <v>50</v>
      </c>
      <c r="V134" s="20">
        <f t="shared" si="28"/>
        <v>47.5</v>
      </c>
      <c r="W134" s="20">
        <f t="shared" si="29"/>
        <v>48.125</v>
      </c>
    </row>
    <row r="135" spans="1:23" ht="13.5" x14ac:dyDescent="0.25">
      <c r="A135" s="3">
        <v>42199</v>
      </c>
      <c r="B135" s="2">
        <v>1.3147</v>
      </c>
      <c r="C135" s="2">
        <v>40.255203635308526</v>
      </c>
      <c r="D135" s="2">
        <v>1.083104754612374E-2</v>
      </c>
      <c r="E135" s="2">
        <v>1.6918471661420197E-2</v>
      </c>
      <c r="F135" s="2">
        <v>1.32376</v>
      </c>
      <c r="G135" s="2">
        <v>1.3470099999999998</v>
      </c>
      <c r="H135" s="2">
        <v>1.34626</v>
      </c>
      <c r="I135" s="2">
        <v>1.3291940000000002</v>
      </c>
      <c r="J135" s="2"/>
      <c r="K135" s="17" t="s">
        <v>47</v>
      </c>
      <c r="L135" s="17" t="s">
        <v>48</v>
      </c>
      <c r="M135" s="17" t="s">
        <v>46</v>
      </c>
      <c r="N135" s="20">
        <f t="shared" si="20"/>
        <v>50</v>
      </c>
      <c r="O135" s="20">
        <f t="shared" si="21"/>
        <v>100</v>
      </c>
      <c r="P135" s="20">
        <f t="shared" si="22"/>
        <v>50</v>
      </c>
      <c r="Q135" s="20">
        <f t="shared" si="23"/>
        <v>0</v>
      </c>
      <c r="R135" s="21">
        <f t="shared" si="24"/>
        <v>60</v>
      </c>
      <c r="S135" s="21">
        <f t="shared" si="25"/>
        <v>47.5</v>
      </c>
      <c r="T135" s="21">
        <f t="shared" si="26"/>
        <v>35</v>
      </c>
      <c r="U135" s="21">
        <f t="shared" si="27"/>
        <v>50</v>
      </c>
      <c r="V135" s="20">
        <f t="shared" si="28"/>
        <v>47.5</v>
      </c>
      <c r="W135" s="20">
        <f t="shared" si="29"/>
        <v>48.125</v>
      </c>
    </row>
    <row r="136" spans="1:23" ht="13.5" x14ac:dyDescent="0.25">
      <c r="A136" s="3">
        <v>42200</v>
      </c>
      <c r="B136" s="2">
        <v>1.2843</v>
      </c>
      <c r="C136" s="2">
        <v>32.415500012946694</v>
      </c>
      <c r="D136" s="2">
        <v>2.0323034854468514E-2</v>
      </c>
      <c r="E136" s="2">
        <v>1.5237532204010595E-2</v>
      </c>
      <c r="F136" s="2">
        <v>1.3096000000000001</v>
      </c>
      <c r="G136" s="2">
        <v>1.3369</v>
      </c>
      <c r="H136" s="2">
        <v>1.3447400000000003</v>
      </c>
      <c r="I136" s="2">
        <v>1.3289360000000001</v>
      </c>
      <c r="J136" s="2"/>
      <c r="K136" s="17" t="s">
        <v>47</v>
      </c>
      <c r="L136" s="17" t="s">
        <v>48</v>
      </c>
      <c r="M136" s="17" t="s">
        <v>46</v>
      </c>
      <c r="N136" s="20">
        <f t="shared" si="20"/>
        <v>50</v>
      </c>
      <c r="O136" s="20">
        <f t="shared" si="21"/>
        <v>100</v>
      </c>
      <c r="P136" s="20">
        <f t="shared" si="22"/>
        <v>50</v>
      </c>
      <c r="Q136" s="20">
        <f t="shared" si="23"/>
        <v>0</v>
      </c>
      <c r="R136" s="21">
        <f t="shared" si="24"/>
        <v>60</v>
      </c>
      <c r="S136" s="21">
        <f t="shared" si="25"/>
        <v>47.5</v>
      </c>
      <c r="T136" s="21">
        <f t="shared" si="26"/>
        <v>35</v>
      </c>
      <c r="U136" s="21">
        <f t="shared" si="27"/>
        <v>50</v>
      </c>
      <c r="V136" s="20">
        <f t="shared" si="28"/>
        <v>47.5</v>
      </c>
      <c r="W136" s="20">
        <f t="shared" si="29"/>
        <v>48.125</v>
      </c>
    </row>
    <row r="137" spans="1:23" ht="13.5" x14ac:dyDescent="0.25">
      <c r="A137" s="3">
        <v>42201</v>
      </c>
      <c r="B137" s="2">
        <v>1.3147</v>
      </c>
      <c r="C137" s="2">
        <v>44.13261392603517</v>
      </c>
      <c r="D137" s="2">
        <v>2.4105383488021159E-2</v>
      </c>
      <c r="E137" s="2">
        <v>1.2919802515440412E-2</v>
      </c>
      <c r="F137" s="2">
        <v>1.3045599999999999</v>
      </c>
      <c r="G137" s="2">
        <v>1.3313400000000002</v>
      </c>
      <c r="H137" s="2">
        <v>1.34474</v>
      </c>
      <c r="I137" s="2">
        <v>1.3292860000000004</v>
      </c>
      <c r="J137" s="2"/>
      <c r="K137" s="17" t="s">
        <v>47</v>
      </c>
      <c r="L137" s="17" t="s">
        <v>48</v>
      </c>
      <c r="M137" s="17" t="s">
        <v>46</v>
      </c>
      <c r="N137" s="20">
        <f t="shared" si="20"/>
        <v>50</v>
      </c>
      <c r="O137" s="20">
        <f t="shared" si="21"/>
        <v>100</v>
      </c>
      <c r="P137" s="20">
        <f t="shared" si="22"/>
        <v>50</v>
      </c>
      <c r="Q137" s="20">
        <f t="shared" si="23"/>
        <v>0</v>
      </c>
      <c r="R137" s="21">
        <f t="shared" si="24"/>
        <v>60</v>
      </c>
      <c r="S137" s="21">
        <f t="shared" si="25"/>
        <v>47.5</v>
      </c>
      <c r="T137" s="21">
        <f t="shared" si="26"/>
        <v>35</v>
      </c>
      <c r="U137" s="21">
        <f t="shared" si="27"/>
        <v>50</v>
      </c>
      <c r="V137" s="20">
        <f t="shared" si="28"/>
        <v>47.5</v>
      </c>
      <c r="W137" s="20">
        <f t="shared" si="29"/>
        <v>48.125</v>
      </c>
    </row>
    <row r="138" spans="1:23" ht="13.5" x14ac:dyDescent="0.25">
      <c r="A138" s="3">
        <v>42205</v>
      </c>
      <c r="B138" s="2">
        <v>1.3147</v>
      </c>
      <c r="C138" s="2">
        <v>44.13261392603517</v>
      </c>
      <c r="D138" s="2">
        <v>2.6643059671140223E-2</v>
      </c>
      <c r="E138" s="2">
        <v>1.0165538733998475E-2</v>
      </c>
      <c r="F138" s="2">
        <v>1.3055800000000002</v>
      </c>
      <c r="G138" s="2">
        <v>1.32629</v>
      </c>
      <c r="H138" s="2">
        <v>1.3447399999999998</v>
      </c>
      <c r="I138" s="2">
        <v>1.3289780000000004</v>
      </c>
      <c r="J138" s="2"/>
      <c r="K138" s="17" t="s">
        <v>47</v>
      </c>
      <c r="L138" s="17" t="s">
        <v>48</v>
      </c>
      <c r="M138" s="17" t="s">
        <v>54</v>
      </c>
      <c r="N138" s="20">
        <f t="shared" si="20"/>
        <v>50</v>
      </c>
      <c r="O138" s="20">
        <f t="shared" si="21"/>
        <v>100</v>
      </c>
      <c r="P138" s="20">
        <f t="shared" si="22"/>
        <v>50</v>
      </c>
      <c r="Q138" s="20">
        <f t="shared" si="23"/>
        <v>0</v>
      </c>
      <c r="R138" s="21">
        <f t="shared" si="24"/>
        <v>60</v>
      </c>
      <c r="S138" s="21">
        <f t="shared" si="25"/>
        <v>47.5</v>
      </c>
      <c r="T138" s="21">
        <f t="shared" si="26"/>
        <v>35</v>
      </c>
      <c r="U138" s="21">
        <f t="shared" si="27"/>
        <v>50</v>
      </c>
      <c r="V138" s="20">
        <f t="shared" si="28"/>
        <v>47.5</v>
      </c>
      <c r="W138" s="20">
        <f t="shared" si="29"/>
        <v>48.125</v>
      </c>
    </row>
    <row r="139" spans="1:23" ht="13.5" x14ac:dyDescent="0.25">
      <c r="A139" s="3">
        <v>42206</v>
      </c>
      <c r="B139" s="2">
        <v>1.3147</v>
      </c>
      <c r="C139" s="2">
        <v>44.13261392603517</v>
      </c>
      <c r="D139" s="2">
        <v>2.8903141470778992E-2</v>
      </c>
      <c r="E139" s="2">
        <v>7.1971111980253747E-3</v>
      </c>
      <c r="F139" s="2">
        <v>1.3086200000000001</v>
      </c>
      <c r="G139" s="2">
        <v>1.32124</v>
      </c>
      <c r="H139" s="2">
        <v>1.3444899999999995</v>
      </c>
      <c r="I139" s="2">
        <v>1.3290460000000004</v>
      </c>
      <c r="J139" s="2"/>
      <c r="K139" s="17" t="s">
        <v>47</v>
      </c>
      <c r="L139" s="17" t="s">
        <v>53</v>
      </c>
      <c r="M139" s="17" t="s">
        <v>54</v>
      </c>
      <c r="N139" s="20">
        <f t="shared" si="20"/>
        <v>50</v>
      </c>
      <c r="O139" s="20">
        <f t="shared" si="21"/>
        <v>100</v>
      </c>
      <c r="P139" s="20">
        <f t="shared" si="22"/>
        <v>50</v>
      </c>
      <c r="Q139" s="20">
        <f t="shared" si="23"/>
        <v>16.5</v>
      </c>
      <c r="R139" s="21">
        <f t="shared" si="24"/>
        <v>62.475000000000001</v>
      </c>
      <c r="S139" s="21">
        <f t="shared" si="25"/>
        <v>51.625</v>
      </c>
      <c r="T139" s="21">
        <f t="shared" si="26"/>
        <v>42.424999999999997</v>
      </c>
      <c r="U139" s="21">
        <f t="shared" si="27"/>
        <v>54.125</v>
      </c>
      <c r="V139" s="20">
        <f t="shared" si="28"/>
        <v>52.17499999999999</v>
      </c>
      <c r="W139" s="20">
        <f t="shared" si="29"/>
        <v>52.662499999999994</v>
      </c>
    </row>
    <row r="140" spans="1:23" ht="13.5" x14ac:dyDescent="0.25">
      <c r="A140" s="3">
        <v>42207</v>
      </c>
      <c r="B140" s="2">
        <v>1.3652</v>
      </c>
      <c r="C140" s="2">
        <v>58.912100102698382</v>
      </c>
      <c r="D140" s="2">
        <v>2.7179238134646733E-2</v>
      </c>
      <c r="E140" s="2">
        <v>4.1718897922704739E-3</v>
      </c>
      <c r="F140" s="2">
        <v>1.3187200000000001</v>
      </c>
      <c r="G140" s="2">
        <v>1.32124</v>
      </c>
      <c r="H140" s="2">
        <v>1.3449949999999995</v>
      </c>
      <c r="I140" s="2">
        <v>1.3300300000000005</v>
      </c>
      <c r="J140" s="2"/>
      <c r="K140" s="17" t="s">
        <v>47</v>
      </c>
      <c r="L140" s="17" t="s">
        <v>53</v>
      </c>
      <c r="M140" s="17" t="s">
        <v>54</v>
      </c>
      <c r="N140" s="20">
        <f t="shared" si="20"/>
        <v>50</v>
      </c>
      <c r="O140" s="20">
        <f t="shared" si="21"/>
        <v>100</v>
      </c>
      <c r="P140" s="20">
        <f t="shared" si="22"/>
        <v>50</v>
      </c>
      <c r="Q140" s="20">
        <f t="shared" si="23"/>
        <v>16.5</v>
      </c>
      <c r="R140" s="21">
        <f t="shared" si="24"/>
        <v>62.475000000000001</v>
      </c>
      <c r="S140" s="21">
        <f t="shared" si="25"/>
        <v>51.625</v>
      </c>
      <c r="T140" s="21">
        <f t="shared" si="26"/>
        <v>42.424999999999997</v>
      </c>
      <c r="U140" s="21">
        <f t="shared" si="27"/>
        <v>54.125</v>
      </c>
      <c r="V140" s="20">
        <f t="shared" si="28"/>
        <v>52.17499999999999</v>
      </c>
      <c r="W140" s="20">
        <f t="shared" si="29"/>
        <v>52.662499999999994</v>
      </c>
    </row>
    <row r="141" spans="1:23" ht="13.5" x14ac:dyDescent="0.25">
      <c r="A141" s="3">
        <v>42208</v>
      </c>
      <c r="B141" s="2">
        <v>1.3652</v>
      </c>
      <c r="C141" s="2">
        <v>58.912100102698382</v>
      </c>
      <c r="D141" s="2">
        <v>2.3965020556370398E-2</v>
      </c>
      <c r="E141" s="2">
        <v>1.3506339440087314E-3</v>
      </c>
      <c r="F141" s="2">
        <v>1.3348999999999998</v>
      </c>
      <c r="G141" s="2">
        <v>1.3222499999999999</v>
      </c>
      <c r="H141" s="2">
        <v>1.3452449999999998</v>
      </c>
      <c r="I141" s="2">
        <v>1.3310140000000004</v>
      </c>
      <c r="J141" s="2"/>
      <c r="K141" s="17" t="s">
        <v>50</v>
      </c>
      <c r="L141" s="17" t="s">
        <v>53</v>
      </c>
      <c r="M141" s="17" t="s">
        <v>51</v>
      </c>
      <c r="N141" s="20">
        <f t="shared" si="20"/>
        <v>50</v>
      </c>
      <c r="O141" s="20">
        <f t="shared" si="21"/>
        <v>100</v>
      </c>
      <c r="P141" s="20">
        <f t="shared" si="22"/>
        <v>50</v>
      </c>
      <c r="Q141" s="20">
        <f t="shared" si="23"/>
        <v>83.5</v>
      </c>
      <c r="R141" s="21">
        <f t="shared" si="24"/>
        <v>72.525000000000006</v>
      </c>
      <c r="S141" s="21">
        <f t="shared" si="25"/>
        <v>68.375</v>
      </c>
      <c r="T141" s="21">
        <f t="shared" si="26"/>
        <v>72.575000000000003</v>
      </c>
      <c r="U141" s="21">
        <f t="shared" si="27"/>
        <v>70.875</v>
      </c>
      <c r="V141" s="20">
        <f t="shared" si="28"/>
        <v>71.158333333333346</v>
      </c>
      <c r="W141" s="20">
        <f t="shared" si="29"/>
        <v>71.087500000000006</v>
      </c>
    </row>
    <row r="142" spans="1:23" ht="13.5" x14ac:dyDescent="0.25">
      <c r="A142" s="3">
        <v>42209</v>
      </c>
      <c r="B142" s="2">
        <v>1.3501000000000001</v>
      </c>
      <c r="C142" s="2">
        <v>53.961687036114753</v>
      </c>
      <c r="D142" s="2">
        <v>1.9838610538560175E-2</v>
      </c>
      <c r="E142" s="2">
        <v>-1.5442885051039897E-3</v>
      </c>
      <c r="F142" s="2">
        <v>1.34198</v>
      </c>
      <c r="G142" s="2">
        <v>1.3232699999999999</v>
      </c>
      <c r="H142" s="2">
        <v>1.3447399999999998</v>
      </c>
      <c r="I142" s="2">
        <v>1.3321660000000002</v>
      </c>
      <c r="J142" s="2"/>
      <c r="K142" s="17" t="s">
        <v>47</v>
      </c>
      <c r="L142" s="17" t="s">
        <v>53</v>
      </c>
      <c r="M142" s="17" t="s">
        <v>54</v>
      </c>
      <c r="N142" s="20">
        <f t="shared" si="20"/>
        <v>50</v>
      </c>
      <c r="O142" s="20">
        <f t="shared" si="21"/>
        <v>100</v>
      </c>
      <c r="P142" s="20">
        <f t="shared" si="22"/>
        <v>50</v>
      </c>
      <c r="Q142" s="20">
        <f t="shared" si="23"/>
        <v>16.5</v>
      </c>
      <c r="R142" s="21">
        <f t="shared" si="24"/>
        <v>62.475000000000001</v>
      </c>
      <c r="S142" s="21">
        <f t="shared" si="25"/>
        <v>51.625</v>
      </c>
      <c r="T142" s="21">
        <f t="shared" si="26"/>
        <v>42.424999999999997</v>
      </c>
      <c r="U142" s="21">
        <f t="shared" si="27"/>
        <v>54.125</v>
      </c>
      <c r="V142" s="20">
        <f t="shared" si="28"/>
        <v>52.17499999999999</v>
      </c>
      <c r="W142" s="20">
        <f t="shared" si="29"/>
        <v>52.662499999999994</v>
      </c>
    </row>
    <row r="143" spans="1:23" ht="13.5" x14ac:dyDescent="0.25">
      <c r="A143" s="3">
        <v>42212</v>
      </c>
      <c r="B143" s="2">
        <v>1.345</v>
      </c>
      <c r="C143" s="2">
        <v>52.36129913657625</v>
      </c>
      <c r="D143" s="2">
        <v>1.1979587185135365E-2</v>
      </c>
      <c r="E143" s="2">
        <v>-4.1551786132464786E-3</v>
      </c>
      <c r="F143" s="2">
        <v>1.3480399999999999</v>
      </c>
      <c r="G143" s="2">
        <v>1.32681</v>
      </c>
      <c r="H143" s="2">
        <v>1.3437300000000001</v>
      </c>
      <c r="I143" s="2">
        <v>1.3334040000000003</v>
      </c>
      <c r="J143" s="2"/>
      <c r="K143" s="17" t="s">
        <v>47</v>
      </c>
      <c r="L143" s="17" t="s">
        <v>48</v>
      </c>
      <c r="M143" s="17" t="s">
        <v>54</v>
      </c>
      <c r="N143" s="20">
        <f t="shared" si="20"/>
        <v>50</v>
      </c>
      <c r="O143" s="20">
        <f t="shared" si="21"/>
        <v>100</v>
      </c>
      <c r="P143" s="20">
        <f t="shared" si="22"/>
        <v>50</v>
      </c>
      <c r="Q143" s="20">
        <f t="shared" si="23"/>
        <v>0</v>
      </c>
      <c r="R143" s="21">
        <f t="shared" si="24"/>
        <v>60</v>
      </c>
      <c r="S143" s="21">
        <f t="shared" si="25"/>
        <v>47.5</v>
      </c>
      <c r="T143" s="21">
        <f t="shared" si="26"/>
        <v>35</v>
      </c>
      <c r="U143" s="21">
        <f t="shared" si="27"/>
        <v>50</v>
      </c>
      <c r="V143" s="20">
        <f t="shared" si="28"/>
        <v>47.5</v>
      </c>
      <c r="W143" s="20">
        <f t="shared" si="29"/>
        <v>48.125</v>
      </c>
    </row>
    <row r="144" spans="1:23" ht="13.5" x14ac:dyDescent="0.25">
      <c r="A144" s="3">
        <v>42213</v>
      </c>
      <c r="B144" s="2">
        <v>1.345</v>
      </c>
      <c r="C144" s="2">
        <v>52.361299136576243</v>
      </c>
      <c r="D144" s="2">
        <v>3.7284482366102267E-3</v>
      </c>
      <c r="E144" s="2">
        <v>-5.4880868527455015E-3</v>
      </c>
      <c r="F144" s="2">
        <v>1.3540999999999999</v>
      </c>
      <c r="G144" s="2">
        <v>1.3313600000000001</v>
      </c>
      <c r="H144" s="2">
        <v>1.3427199999999999</v>
      </c>
      <c r="I144" s="2">
        <v>1.3348300000000004</v>
      </c>
      <c r="J144" s="2"/>
      <c r="K144" s="17" t="s">
        <v>47</v>
      </c>
      <c r="L144" s="17" t="s">
        <v>48</v>
      </c>
      <c r="M144" s="17" t="s">
        <v>54</v>
      </c>
      <c r="N144" s="20">
        <f t="shared" si="20"/>
        <v>50</v>
      </c>
      <c r="O144" s="20">
        <f t="shared" si="21"/>
        <v>100</v>
      </c>
      <c r="P144" s="20">
        <f t="shared" si="22"/>
        <v>50</v>
      </c>
      <c r="Q144" s="20">
        <f t="shared" si="23"/>
        <v>0</v>
      </c>
      <c r="R144" s="21">
        <f t="shared" si="24"/>
        <v>60</v>
      </c>
      <c r="S144" s="21">
        <f t="shared" si="25"/>
        <v>47.5</v>
      </c>
      <c r="T144" s="21">
        <f t="shared" si="26"/>
        <v>35</v>
      </c>
      <c r="U144" s="21">
        <f t="shared" si="27"/>
        <v>50</v>
      </c>
      <c r="V144" s="20">
        <f t="shared" si="28"/>
        <v>47.5</v>
      </c>
      <c r="W144" s="20">
        <f t="shared" si="29"/>
        <v>48.125</v>
      </c>
    </row>
    <row r="145" spans="1:23" ht="13.5" x14ac:dyDescent="0.25">
      <c r="A145" s="3">
        <v>42214</v>
      </c>
      <c r="B145" s="2">
        <v>1.3652</v>
      </c>
      <c r="C145" s="2">
        <v>58.073215695415783</v>
      </c>
      <c r="D145" s="2">
        <v>-2.4549620306002495E-3</v>
      </c>
      <c r="E145" s="2">
        <v>-6.2481404136389357E-3</v>
      </c>
      <c r="F145" s="2">
        <v>1.3540999999999999</v>
      </c>
      <c r="G145" s="2">
        <v>1.3364100000000001</v>
      </c>
      <c r="H145" s="2">
        <v>1.34171</v>
      </c>
      <c r="I145" s="2">
        <v>1.3359080000000003</v>
      </c>
      <c r="J145" s="2"/>
      <c r="K145" s="17" t="s">
        <v>50</v>
      </c>
      <c r="L145" s="17" t="s">
        <v>49</v>
      </c>
      <c r="M145" s="17" t="s">
        <v>53</v>
      </c>
      <c r="N145" s="20">
        <f t="shared" si="20"/>
        <v>50</v>
      </c>
      <c r="O145" s="20">
        <f t="shared" si="21"/>
        <v>100</v>
      </c>
      <c r="P145" s="20">
        <f t="shared" si="22"/>
        <v>50</v>
      </c>
      <c r="Q145" s="20">
        <f t="shared" si="23"/>
        <v>66</v>
      </c>
      <c r="R145" s="21">
        <f t="shared" si="24"/>
        <v>69.900000000000006</v>
      </c>
      <c r="S145" s="21">
        <f t="shared" si="25"/>
        <v>64</v>
      </c>
      <c r="T145" s="21">
        <f t="shared" si="26"/>
        <v>64.7</v>
      </c>
      <c r="U145" s="21">
        <f t="shared" si="27"/>
        <v>66.5</v>
      </c>
      <c r="V145" s="20">
        <f t="shared" si="28"/>
        <v>66.2</v>
      </c>
      <c r="W145" s="20">
        <f t="shared" si="29"/>
        <v>66.275000000000006</v>
      </c>
    </row>
    <row r="146" spans="1:23" ht="13.5" x14ac:dyDescent="0.25">
      <c r="A146" s="3">
        <v>42215</v>
      </c>
      <c r="B146" s="2">
        <v>1.3652</v>
      </c>
      <c r="C146" s="2">
        <v>58.073215695415783</v>
      </c>
      <c r="D146" s="2">
        <v>-1.252395911139903E-2</v>
      </c>
      <c r="E146" s="2">
        <v>-7.1104973160008821E-3</v>
      </c>
      <c r="F146" s="2">
        <v>1.3540999999999999</v>
      </c>
      <c r="G146" s="2">
        <v>1.3445</v>
      </c>
      <c r="H146" s="2">
        <v>1.3407000000000002</v>
      </c>
      <c r="I146" s="2">
        <v>1.3368920000000002</v>
      </c>
      <c r="J146" s="2"/>
      <c r="K146" s="17" t="s">
        <v>50</v>
      </c>
      <c r="L146" s="17" t="s">
        <v>49</v>
      </c>
      <c r="M146" s="17" t="s">
        <v>53</v>
      </c>
      <c r="N146" s="20">
        <f t="shared" si="20"/>
        <v>50</v>
      </c>
      <c r="O146" s="20">
        <f t="shared" si="21"/>
        <v>100</v>
      </c>
      <c r="P146" s="20">
        <f t="shared" si="22"/>
        <v>50</v>
      </c>
      <c r="Q146" s="20">
        <f t="shared" si="23"/>
        <v>66</v>
      </c>
      <c r="R146" s="21">
        <f t="shared" si="24"/>
        <v>69.900000000000006</v>
      </c>
      <c r="S146" s="21">
        <f t="shared" si="25"/>
        <v>64</v>
      </c>
      <c r="T146" s="21">
        <f t="shared" si="26"/>
        <v>64.7</v>
      </c>
      <c r="U146" s="21">
        <f t="shared" si="27"/>
        <v>66.5</v>
      </c>
      <c r="V146" s="20">
        <f t="shared" si="28"/>
        <v>66.2</v>
      </c>
      <c r="W146" s="20">
        <f t="shared" si="29"/>
        <v>66.275000000000006</v>
      </c>
    </row>
    <row r="147" spans="1:23" ht="13.5" x14ac:dyDescent="0.25">
      <c r="A147" s="3">
        <v>42216</v>
      </c>
      <c r="B147" s="2">
        <v>1.3652</v>
      </c>
      <c r="C147" s="2">
        <v>58.073215695415783</v>
      </c>
      <c r="D147" s="2">
        <v>-1.6515065552350938E-2</v>
      </c>
      <c r="E147" s="2">
        <v>-7.4726575524562723E-3</v>
      </c>
      <c r="F147" s="2">
        <v>1.3571199999999999</v>
      </c>
      <c r="G147" s="2">
        <v>1.34955</v>
      </c>
      <c r="H147" s="2">
        <v>1.3404450000000003</v>
      </c>
      <c r="I147" s="2">
        <v>1.3378760000000003</v>
      </c>
      <c r="J147" s="2"/>
      <c r="K147" s="17" t="s">
        <v>50</v>
      </c>
      <c r="L147" s="17" t="s">
        <v>49</v>
      </c>
      <c r="M147" s="17" t="s">
        <v>51</v>
      </c>
      <c r="N147" s="20">
        <f t="shared" si="20"/>
        <v>50</v>
      </c>
      <c r="O147" s="20">
        <f t="shared" si="21"/>
        <v>100</v>
      </c>
      <c r="P147" s="20">
        <f t="shared" si="22"/>
        <v>50</v>
      </c>
      <c r="Q147" s="20">
        <f t="shared" si="23"/>
        <v>100</v>
      </c>
      <c r="R147" s="21">
        <f t="shared" si="24"/>
        <v>75</v>
      </c>
      <c r="S147" s="21">
        <f t="shared" si="25"/>
        <v>72.5</v>
      </c>
      <c r="T147" s="21">
        <f t="shared" si="26"/>
        <v>80</v>
      </c>
      <c r="U147" s="21">
        <f t="shared" si="27"/>
        <v>75</v>
      </c>
      <c r="V147" s="20">
        <f t="shared" si="28"/>
        <v>75.833333333333329</v>
      </c>
      <c r="W147" s="20">
        <f t="shared" si="29"/>
        <v>75.625</v>
      </c>
    </row>
    <row r="148" spans="1:23" ht="13.5" x14ac:dyDescent="0.25">
      <c r="A148" s="3">
        <v>42219</v>
      </c>
      <c r="B148" s="2">
        <v>1.3652</v>
      </c>
      <c r="C148" s="2">
        <v>58.073215695415783</v>
      </c>
      <c r="D148" s="2">
        <v>-2.0029293498369016E-2</v>
      </c>
      <c r="E148" s="2">
        <v>-7.3191336268256611E-3</v>
      </c>
      <c r="F148" s="2">
        <v>1.3611599999999999</v>
      </c>
      <c r="G148" s="2">
        <v>1.3546</v>
      </c>
      <c r="H148" s="2">
        <v>1.3404450000000003</v>
      </c>
      <c r="I148" s="2">
        <v>1.3385780000000003</v>
      </c>
      <c r="J148" s="2"/>
      <c r="K148" s="17" t="s">
        <v>50</v>
      </c>
      <c r="L148" s="17" t="s">
        <v>49</v>
      </c>
      <c r="M148" s="17" t="s">
        <v>51</v>
      </c>
      <c r="N148" s="20">
        <f t="shared" si="20"/>
        <v>50</v>
      </c>
      <c r="O148" s="20">
        <f t="shared" si="21"/>
        <v>100</v>
      </c>
      <c r="P148" s="20">
        <f t="shared" si="22"/>
        <v>50</v>
      </c>
      <c r="Q148" s="20">
        <f t="shared" si="23"/>
        <v>100</v>
      </c>
      <c r="R148" s="21">
        <f t="shared" si="24"/>
        <v>75</v>
      </c>
      <c r="S148" s="21">
        <f t="shared" si="25"/>
        <v>72.5</v>
      </c>
      <c r="T148" s="21">
        <f t="shared" si="26"/>
        <v>80</v>
      </c>
      <c r="U148" s="21">
        <f t="shared" si="27"/>
        <v>75</v>
      </c>
      <c r="V148" s="20">
        <f t="shared" si="28"/>
        <v>75.833333333333329</v>
      </c>
      <c r="W148" s="20">
        <f t="shared" si="29"/>
        <v>75.625</v>
      </c>
    </row>
    <row r="149" spans="1:23" ht="13.5" x14ac:dyDescent="0.25">
      <c r="A149" s="3">
        <v>42220</v>
      </c>
      <c r="B149" s="2">
        <v>1.3854</v>
      </c>
      <c r="C149" s="2">
        <v>63.895830242038642</v>
      </c>
      <c r="D149" s="2">
        <v>-2.4626146806521421E-2</v>
      </c>
      <c r="E149" s="2">
        <v>-6.5799658768965165E-3</v>
      </c>
      <c r="F149" s="2">
        <v>1.36924</v>
      </c>
      <c r="G149" s="2">
        <v>1.3616699999999999</v>
      </c>
      <c r="H149" s="2">
        <v>1.3414550000000003</v>
      </c>
      <c r="I149" s="2">
        <v>1.3396840000000003</v>
      </c>
      <c r="J149" s="2"/>
      <c r="K149" s="17" t="s">
        <v>50</v>
      </c>
      <c r="L149" s="17" t="s">
        <v>49</v>
      </c>
      <c r="M149" s="17" t="s">
        <v>51</v>
      </c>
      <c r="N149" s="20">
        <f t="shared" si="20"/>
        <v>50</v>
      </c>
      <c r="O149" s="20">
        <f t="shared" si="21"/>
        <v>100</v>
      </c>
      <c r="P149" s="20">
        <f t="shared" si="22"/>
        <v>50</v>
      </c>
      <c r="Q149" s="20">
        <f t="shared" si="23"/>
        <v>100</v>
      </c>
      <c r="R149" s="21">
        <f t="shared" si="24"/>
        <v>75</v>
      </c>
      <c r="S149" s="21">
        <f t="shared" si="25"/>
        <v>72.5</v>
      </c>
      <c r="T149" s="21">
        <f t="shared" si="26"/>
        <v>80</v>
      </c>
      <c r="U149" s="21">
        <f t="shared" si="27"/>
        <v>75</v>
      </c>
      <c r="V149" s="20">
        <f t="shared" si="28"/>
        <v>75.833333333333329</v>
      </c>
      <c r="W149" s="20">
        <f t="shared" si="29"/>
        <v>75.625</v>
      </c>
    </row>
    <row r="150" spans="1:23" ht="13.5" x14ac:dyDescent="0.25">
      <c r="A150" s="3">
        <v>42221</v>
      </c>
      <c r="B150" s="2">
        <v>1.3804000000000001</v>
      </c>
      <c r="C150" s="2">
        <v>61.614882022541813</v>
      </c>
      <c r="D150" s="2">
        <v>-2.0613127070099324E-2</v>
      </c>
      <c r="E150" s="2">
        <v>-5.4480205558890627E-3</v>
      </c>
      <c r="F150" s="2">
        <v>1.3722799999999999</v>
      </c>
      <c r="G150" s="2">
        <v>1.3631899999999999</v>
      </c>
      <c r="H150" s="2">
        <v>1.3422150000000004</v>
      </c>
      <c r="I150" s="2">
        <v>1.3407840000000002</v>
      </c>
      <c r="J150" s="2"/>
      <c r="K150" s="17" t="s">
        <v>50</v>
      </c>
      <c r="L150" s="17" t="s">
        <v>49</v>
      </c>
      <c r="M150" s="17" t="s">
        <v>51</v>
      </c>
      <c r="N150" s="20">
        <f t="shared" si="20"/>
        <v>50</v>
      </c>
      <c r="O150" s="20">
        <f t="shared" si="21"/>
        <v>100</v>
      </c>
      <c r="P150" s="20">
        <f t="shared" si="22"/>
        <v>50</v>
      </c>
      <c r="Q150" s="20">
        <f t="shared" si="23"/>
        <v>100</v>
      </c>
      <c r="R150" s="21">
        <f t="shared" si="24"/>
        <v>75</v>
      </c>
      <c r="S150" s="21">
        <f t="shared" si="25"/>
        <v>72.5</v>
      </c>
      <c r="T150" s="21">
        <f t="shared" si="26"/>
        <v>80</v>
      </c>
      <c r="U150" s="21">
        <f t="shared" si="27"/>
        <v>75</v>
      </c>
      <c r="V150" s="20">
        <f t="shared" si="28"/>
        <v>75.833333333333329</v>
      </c>
      <c r="W150" s="20">
        <f t="shared" si="29"/>
        <v>75.625</v>
      </c>
    </row>
    <row r="151" spans="1:23" ht="13.5" x14ac:dyDescent="0.25">
      <c r="A151" s="3">
        <v>42222</v>
      </c>
      <c r="B151" s="2">
        <v>1.4157999999999999</v>
      </c>
      <c r="C151" s="2">
        <v>69.82735915146128</v>
      </c>
      <c r="D151" s="2">
        <v>-2.0029557452445834E-2</v>
      </c>
      <c r="E151" s="2">
        <v>-5.0565262657209127E-3</v>
      </c>
      <c r="F151" s="2">
        <v>1.3824000000000001</v>
      </c>
      <c r="G151" s="2">
        <v>1.3682500000000002</v>
      </c>
      <c r="H151" s="2">
        <v>1.3452500000000005</v>
      </c>
      <c r="I151" s="2">
        <v>1.3424040000000002</v>
      </c>
      <c r="J151" s="2"/>
      <c r="K151" s="17" t="s">
        <v>50</v>
      </c>
      <c r="L151" s="17" t="s">
        <v>49</v>
      </c>
      <c r="M151" s="17" t="s">
        <v>51</v>
      </c>
      <c r="N151" s="20">
        <f t="shared" si="20"/>
        <v>50</v>
      </c>
      <c r="O151" s="20">
        <f t="shared" si="21"/>
        <v>100</v>
      </c>
      <c r="P151" s="20">
        <f t="shared" si="22"/>
        <v>50</v>
      </c>
      <c r="Q151" s="20">
        <f t="shared" si="23"/>
        <v>100</v>
      </c>
      <c r="R151" s="21">
        <f t="shared" si="24"/>
        <v>75</v>
      </c>
      <c r="S151" s="21">
        <f t="shared" si="25"/>
        <v>72.5</v>
      </c>
      <c r="T151" s="21">
        <f t="shared" si="26"/>
        <v>80</v>
      </c>
      <c r="U151" s="21">
        <f t="shared" si="27"/>
        <v>75</v>
      </c>
      <c r="V151" s="20">
        <f t="shared" si="28"/>
        <v>75.833333333333329</v>
      </c>
      <c r="W151" s="20">
        <f t="shared" si="29"/>
        <v>75.625</v>
      </c>
    </row>
    <row r="152" spans="1:23" ht="13.5" x14ac:dyDescent="0.25">
      <c r="A152" s="3">
        <v>42223</v>
      </c>
      <c r="B152" s="2">
        <v>1.4157999999999999</v>
      </c>
      <c r="C152" s="2">
        <v>69.82735915146128</v>
      </c>
      <c r="D152" s="2">
        <v>-2.2243802823771919E-2</v>
      </c>
      <c r="E152" s="2">
        <v>-3.795452205499053E-3</v>
      </c>
      <c r="F152" s="2">
        <v>1.39252</v>
      </c>
      <c r="G152" s="2">
        <v>1.3748200000000002</v>
      </c>
      <c r="H152" s="2">
        <v>1.3490450000000005</v>
      </c>
      <c r="I152" s="2">
        <v>1.3442120000000006</v>
      </c>
      <c r="J152" s="2"/>
      <c r="K152" s="17" t="s">
        <v>50</v>
      </c>
      <c r="L152" s="17" t="s">
        <v>49</v>
      </c>
      <c r="M152" s="17" t="s">
        <v>51</v>
      </c>
      <c r="N152" s="20">
        <f t="shared" si="20"/>
        <v>50</v>
      </c>
      <c r="O152" s="20">
        <f t="shared" si="21"/>
        <v>100</v>
      </c>
      <c r="P152" s="20">
        <f t="shared" si="22"/>
        <v>50</v>
      </c>
      <c r="Q152" s="20">
        <f t="shared" si="23"/>
        <v>100</v>
      </c>
      <c r="R152" s="21">
        <f t="shared" si="24"/>
        <v>75</v>
      </c>
      <c r="S152" s="21">
        <f t="shared" si="25"/>
        <v>72.5</v>
      </c>
      <c r="T152" s="21">
        <f t="shared" si="26"/>
        <v>80</v>
      </c>
      <c r="U152" s="21">
        <f t="shared" si="27"/>
        <v>75</v>
      </c>
      <c r="V152" s="20">
        <f t="shared" si="28"/>
        <v>75.833333333333329</v>
      </c>
      <c r="W152" s="20">
        <f t="shared" si="29"/>
        <v>75.625</v>
      </c>
    </row>
    <row r="153" spans="1:23" ht="13.5" x14ac:dyDescent="0.25">
      <c r="A153" s="3">
        <v>42226</v>
      </c>
      <c r="B153" s="2">
        <v>1.431</v>
      </c>
      <c r="C153" s="2">
        <v>72.732494649224847</v>
      </c>
      <c r="D153" s="2">
        <v>-2.6384379079668285E-2</v>
      </c>
      <c r="E153" s="2">
        <v>-2.2629817108950623E-3</v>
      </c>
      <c r="F153" s="2">
        <v>1.4056799999999998</v>
      </c>
      <c r="G153" s="2">
        <v>1.3834200000000003</v>
      </c>
      <c r="H153" s="2">
        <v>1.3551150000000005</v>
      </c>
      <c r="I153" s="2">
        <v>1.3464180000000006</v>
      </c>
      <c r="J153" s="2"/>
      <c r="K153" s="17" t="s">
        <v>50</v>
      </c>
      <c r="L153" s="17" t="s">
        <v>49</v>
      </c>
      <c r="M153" s="17" t="s">
        <v>51</v>
      </c>
      <c r="N153" s="20">
        <f t="shared" si="20"/>
        <v>50</v>
      </c>
      <c r="O153" s="20">
        <f t="shared" si="21"/>
        <v>100</v>
      </c>
      <c r="P153" s="20">
        <f t="shared" si="22"/>
        <v>50</v>
      </c>
      <c r="Q153" s="20">
        <f t="shared" si="23"/>
        <v>100</v>
      </c>
      <c r="R153" s="21">
        <f t="shared" si="24"/>
        <v>75</v>
      </c>
      <c r="S153" s="21">
        <f t="shared" si="25"/>
        <v>72.5</v>
      </c>
      <c r="T153" s="21">
        <f t="shared" si="26"/>
        <v>80</v>
      </c>
      <c r="U153" s="21">
        <f t="shared" si="27"/>
        <v>75</v>
      </c>
      <c r="V153" s="20">
        <f t="shared" si="28"/>
        <v>75.833333333333329</v>
      </c>
      <c r="W153" s="20">
        <f t="shared" si="29"/>
        <v>75.625</v>
      </c>
    </row>
    <row r="154" spans="1:23" ht="13.5" x14ac:dyDescent="0.25">
      <c r="A154" s="3">
        <v>42227</v>
      </c>
      <c r="B154" s="2">
        <v>1.4258999999999999</v>
      </c>
      <c r="C154" s="2">
        <v>70.287148925192241</v>
      </c>
      <c r="D154" s="2">
        <v>-2.9930022823408509E-2</v>
      </c>
      <c r="E154" s="2">
        <v>-1.1242430002452954E-3</v>
      </c>
      <c r="F154" s="2">
        <v>1.4137799999999998</v>
      </c>
      <c r="G154" s="2">
        <v>1.39151</v>
      </c>
      <c r="H154" s="2">
        <v>1.3614350000000004</v>
      </c>
      <c r="I154" s="2">
        <v>1.3483340000000004</v>
      </c>
      <c r="J154" s="2"/>
      <c r="K154" s="17" t="s">
        <v>50</v>
      </c>
      <c r="L154" s="17" t="s">
        <v>49</v>
      </c>
      <c r="M154" s="17" t="s">
        <v>51</v>
      </c>
      <c r="N154" s="20">
        <f t="shared" si="20"/>
        <v>50</v>
      </c>
      <c r="O154" s="20">
        <f t="shared" si="21"/>
        <v>100</v>
      </c>
      <c r="P154" s="20">
        <f t="shared" si="22"/>
        <v>50</v>
      </c>
      <c r="Q154" s="20">
        <f t="shared" si="23"/>
        <v>100</v>
      </c>
      <c r="R154" s="21">
        <f t="shared" si="24"/>
        <v>75</v>
      </c>
      <c r="S154" s="21">
        <f t="shared" si="25"/>
        <v>72.5</v>
      </c>
      <c r="T154" s="21">
        <f t="shared" si="26"/>
        <v>80</v>
      </c>
      <c r="U154" s="21">
        <f t="shared" si="27"/>
        <v>75</v>
      </c>
      <c r="V154" s="20">
        <f t="shared" si="28"/>
        <v>75.833333333333329</v>
      </c>
      <c r="W154" s="20">
        <f t="shared" si="29"/>
        <v>75.625</v>
      </c>
    </row>
    <row r="155" spans="1:23" ht="13.5" x14ac:dyDescent="0.25">
      <c r="A155" s="3">
        <v>42228</v>
      </c>
      <c r="B155" s="2">
        <v>1.4258999999999999</v>
      </c>
      <c r="C155" s="2">
        <v>70.287148925192241</v>
      </c>
      <c r="D155" s="2">
        <v>-3.018111096652798E-2</v>
      </c>
      <c r="E155" s="2">
        <v>-3.017276239137347E-4</v>
      </c>
      <c r="F155" s="2">
        <v>1.4228799999999999</v>
      </c>
      <c r="G155" s="2">
        <v>1.3975800000000003</v>
      </c>
      <c r="H155" s="2">
        <v>1.3669950000000002</v>
      </c>
      <c r="I155" s="2">
        <v>1.3501560000000004</v>
      </c>
      <c r="J155" s="2"/>
      <c r="K155" s="17" t="s">
        <v>50</v>
      </c>
      <c r="L155" s="17" t="s">
        <v>49</v>
      </c>
      <c r="M155" s="17" t="s">
        <v>51</v>
      </c>
      <c r="N155" s="20">
        <f t="shared" si="20"/>
        <v>50</v>
      </c>
      <c r="O155" s="20">
        <f t="shared" si="21"/>
        <v>100</v>
      </c>
      <c r="P155" s="20">
        <f t="shared" si="22"/>
        <v>50</v>
      </c>
      <c r="Q155" s="20">
        <f t="shared" si="23"/>
        <v>100</v>
      </c>
      <c r="R155" s="21">
        <f t="shared" si="24"/>
        <v>75</v>
      </c>
      <c r="S155" s="21">
        <f t="shared" si="25"/>
        <v>72.5</v>
      </c>
      <c r="T155" s="21">
        <f t="shared" si="26"/>
        <v>80</v>
      </c>
      <c r="U155" s="21">
        <f t="shared" si="27"/>
        <v>75</v>
      </c>
      <c r="V155" s="20">
        <f t="shared" si="28"/>
        <v>75.833333333333329</v>
      </c>
      <c r="W155" s="20">
        <f t="shared" si="29"/>
        <v>75.625</v>
      </c>
    </row>
    <row r="156" spans="1:23" ht="13.5" x14ac:dyDescent="0.25">
      <c r="A156" s="3">
        <v>42230</v>
      </c>
      <c r="B156" s="2">
        <v>1.4258999999999999</v>
      </c>
      <c r="C156" s="2">
        <v>70.287148925192241</v>
      </c>
      <c r="D156" s="2">
        <v>-3.0725626053399013E-2</v>
      </c>
      <c r="E156" s="2">
        <v>-3.9984482415023607E-4</v>
      </c>
      <c r="F156" s="2">
        <v>1.4249000000000003</v>
      </c>
      <c r="G156" s="2">
        <v>1.4036500000000003</v>
      </c>
      <c r="H156" s="2">
        <v>1.3740749999999999</v>
      </c>
      <c r="I156" s="2">
        <v>1.3519780000000003</v>
      </c>
      <c r="J156" s="2"/>
      <c r="K156" s="17" t="s">
        <v>50</v>
      </c>
      <c r="L156" s="17" t="s">
        <v>49</v>
      </c>
      <c r="M156" s="17" t="s">
        <v>51</v>
      </c>
      <c r="N156" s="20">
        <f t="shared" si="20"/>
        <v>50</v>
      </c>
      <c r="O156" s="20">
        <f t="shared" si="21"/>
        <v>100</v>
      </c>
      <c r="P156" s="20">
        <f t="shared" si="22"/>
        <v>50</v>
      </c>
      <c r="Q156" s="20">
        <f t="shared" si="23"/>
        <v>100</v>
      </c>
      <c r="R156" s="21">
        <f t="shared" si="24"/>
        <v>75</v>
      </c>
      <c r="S156" s="21">
        <f t="shared" si="25"/>
        <v>72.5</v>
      </c>
      <c r="T156" s="21">
        <f t="shared" si="26"/>
        <v>80</v>
      </c>
      <c r="U156" s="21">
        <f t="shared" si="27"/>
        <v>75</v>
      </c>
      <c r="V156" s="20">
        <f t="shared" si="28"/>
        <v>75.833333333333329</v>
      </c>
      <c r="W156" s="20">
        <f t="shared" si="29"/>
        <v>75.625</v>
      </c>
    </row>
    <row r="157" spans="1:23" ht="13.5" x14ac:dyDescent="0.25">
      <c r="A157" s="3">
        <v>42233</v>
      </c>
      <c r="B157" s="2">
        <v>1.4208000000000001</v>
      </c>
      <c r="C157" s="2">
        <v>67.454600085565858</v>
      </c>
      <c r="D157" s="2">
        <v>-3.1116050967005648E-2</v>
      </c>
      <c r="E157" s="2">
        <v>-6.1534487353447282E-5</v>
      </c>
      <c r="F157" s="2">
        <v>1.4258999999999999</v>
      </c>
      <c r="G157" s="2">
        <v>1.4092100000000001</v>
      </c>
      <c r="H157" s="2">
        <v>1.3793799999999998</v>
      </c>
      <c r="I157" s="2">
        <v>1.3538860000000001</v>
      </c>
      <c r="J157" s="2"/>
      <c r="K157" s="17" t="s">
        <v>47</v>
      </c>
      <c r="L157" s="17" t="s">
        <v>48</v>
      </c>
      <c r="M157" s="17" t="s">
        <v>54</v>
      </c>
      <c r="N157" s="20">
        <f t="shared" si="20"/>
        <v>50</v>
      </c>
      <c r="O157" s="20">
        <f t="shared" si="21"/>
        <v>100</v>
      </c>
      <c r="P157" s="20">
        <f t="shared" si="22"/>
        <v>50</v>
      </c>
      <c r="Q157" s="20">
        <f t="shared" si="23"/>
        <v>0</v>
      </c>
      <c r="R157" s="21">
        <f t="shared" si="24"/>
        <v>60</v>
      </c>
      <c r="S157" s="21">
        <f t="shared" si="25"/>
        <v>47.5</v>
      </c>
      <c r="T157" s="21">
        <f t="shared" si="26"/>
        <v>35</v>
      </c>
      <c r="U157" s="21">
        <f t="shared" si="27"/>
        <v>50</v>
      </c>
      <c r="V157" s="20">
        <f t="shared" si="28"/>
        <v>47.5</v>
      </c>
      <c r="W157" s="20">
        <f t="shared" si="29"/>
        <v>48.125</v>
      </c>
    </row>
    <row r="158" spans="1:23" ht="13.5" x14ac:dyDescent="0.25">
      <c r="A158" s="3">
        <v>42234</v>
      </c>
      <c r="B158" s="2">
        <v>1.4157999999999999</v>
      </c>
      <c r="C158" s="2">
        <v>64.701631698287258</v>
      </c>
      <c r="D158" s="2">
        <v>-3.133058842391101E-2</v>
      </c>
      <c r="E158" s="2">
        <v>3.4070284528426074E-4</v>
      </c>
      <c r="F158" s="2">
        <v>1.4228599999999998</v>
      </c>
      <c r="G158" s="2">
        <v>1.4142700000000001</v>
      </c>
      <c r="H158" s="2">
        <v>1.3844350000000001</v>
      </c>
      <c r="I158" s="2">
        <v>1.3558820000000005</v>
      </c>
      <c r="J158" s="2"/>
      <c r="K158" s="17" t="s">
        <v>47</v>
      </c>
      <c r="L158" s="17" t="s">
        <v>48</v>
      </c>
      <c r="M158" s="17" t="s">
        <v>46</v>
      </c>
      <c r="N158" s="20">
        <f t="shared" si="20"/>
        <v>50</v>
      </c>
      <c r="O158" s="20">
        <f t="shared" si="21"/>
        <v>100</v>
      </c>
      <c r="P158" s="20">
        <f t="shared" si="22"/>
        <v>50</v>
      </c>
      <c r="Q158" s="20">
        <f t="shared" si="23"/>
        <v>0</v>
      </c>
      <c r="R158" s="21">
        <f t="shared" si="24"/>
        <v>60</v>
      </c>
      <c r="S158" s="21">
        <f t="shared" si="25"/>
        <v>47.5</v>
      </c>
      <c r="T158" s="21">
        <f t="shared" si="26"/>
        <v>35</v>
      </c>
      <c r="U158" s="21">
        <f t="shared" si="27"/>
        <v>50</v>
      </c>
      <c r="V158" s="20">
        <f t="shared" si="28"/>
        <v>47.5</v>
      </c>
      <c r="W158" s="20">
        <f t="shared" si="29"/>
        <v>48.125</v>
      </c>
    </row>
    <row r="159" spans="1:23" ht="13.5" x14ac:dyDescent="0.25">
      <c r="A159" s="3">
        <v>42235</v>
      </c>
      <c r="B159" s="2">
        <v>1.4157999999999999</v>
      </c>
      <c r="C159" s="2">
        <v>64.701631698287258</v>
      </c>
      <c r="D159" s="2">
        <v>-2.8610575452268305E-2</v>
      </c>
      <c r="E159" s="2">
        <v>5.133966163500173E-4</v>
      </c>
      <c r="F159" s="2">
        <v>1.4208399999999999</v>
      </c>
      <c r="G159" s="2">
        <v>1.4173100000000001</v>
      </c>
      <c r="H159" s="2">
        <v>1.3894899999999999</v>
      </c>
      <c r="I159" s="2">
        <v>1.3578780000000006</v>
      </c>
      <c r="J159" s="2"/>
      <c r="K159" s="17" t="s">
        <v>47</v>
      </c>
      <c r="L159" s="17" t="s">
        <v>48</v>
      </c>
      <c r="M159" s="17" t="s">
        <v>46</v>
      </c>
      <c r="N159" s="20">
        <f t="shared" si="20"/>
        <v>50</v>
      </c>
      <c r="O159" s="20">
        <f t="shared" si="21"/>
        <v>100</v>
      </c>
      <c r="P159" s="20">
        <f t="shared" si="22"/>
        <v>50</v>
      </c>
      <c r="Q159" s="20">
        <f t="shared" si="23"/>
        <v>0</v>
      </c>
      <c r="R159" s="21">
        <f t="shared" si="24"/>
        <v>60</v>
      </c>
      <c r="S159" s="21">
        <f t="shared" si="25"/>
        <v>47.5</v>
      </c>
      <c r="T159" s="21">
        <f t="shared" si="26"/>
        <v>35</v>
      </c>
      <c r="U159" s="21">
        <f t="shared" si="27"/>
        <v>50</v>
      </c>
      <c r="V159" s="20">
        <f t="shared" si="28"/>
        <v>47.5</v>
      </c>
      <c r="W159" s="20">
        <f t="shared" si="29"/>
        <v>48.125</v>
      </c>
    </row>
    <row r="160" spans="1:23" ht="13.5" x14ac:dyDescent="0.25">
      <c r="A160" s="3">
        <v>42236</v>
      </c>
      <c r="B160" s="2">
        <v>1.4157999999999999</v>
      </c>
      <c r="C160" s="2">
        <v>64.701631698287258</v>
      </c>
      <c r="D160" s="2">
        <v>-2.7269134230015091E-2</v>
      </c>
      <c r="E160" s="2">
        <v>8.6726455771061626E-4</v>
      </c>
      <c r="F160" s="2">
        <v>1.41882</v>
      </c>
      <c r="G160" s="2">
        <v>1.4208500000000002</v>
      </c>
      <c r="H160" s="2">
        <v>1.39202</v>
      </c>
      <c r="I160" s="2">
        <v>1.3599680000000003</v>
      </c>
      <c r="J160" s="2"/>
      <c r="K160" s="17" t="s">
        <v>47</v>
      </c>
      <c r="L160" s="17" t="s">
        <v>48</v>
      </c>
      <c r="M160" s="17" t="s">
        <v>46</v>
      </c>
      <c r="N160" s="20">
        <f t="shared" si="20"/>
        <v>50</v>
      </c>
      <c r="O160" s="20">
        <f t="shared" si="21"/>
        <v>100</v>
      </c>
      <c r="P160" s="20">
        <f t="shared" si="22"/>
        <v>50</v>
      </c>
      <c r="Q160" s="20">
        <f t="shared" si="23"/>
        <v>0</v>
      </c>
      <c r="R160" s="21">
        <f t="shared" si="24"/>
        <v>60</v>
      </c>
      <c r="S160" s="21">
        <f t="shared" si="25"/>
        <v>47.5</v>
      </c>
      <c r="T160" s="21">
        <f t="shared" si="26"/>
        <v>35</v>
      </c>
      <c r="U160" s="21">
        <f t="shared" si="27"/>
        <v>50</v>
      </c>
      <c r="V160" s="20">
        <f t="shared" si="28"/>
        <v>47.5</v>
      </c>
      <c r="W160" s="20">
        <f t="shared" si="29"/>
        <v>48.125</v>
      </c>
    </row>
    <row r="161" spans="1:23" ht="13.5" x14ac:dyDescent="0.25">
      <c r="A161" s="3">
        <v>42237</v>
      </c>
      <c r="B161" s="2">
        <v>1.3753</v>
      </c>
      <c r="C161" s="2">
        <v>45.793994847658951</v>
      </c>
      <c r="D161" s="2">
        <v>-1.7864653110243989E-2</v>
      </c>
      <c r="E161" s="2">
        <v>2.0438485551898945E-3</v>
      </c>
      <c r="F161" s="2">
        <v>1.4087000000000001</v>
      </c>
      <c r="G161" s="2">
        <v>1.4168000000000003</v>
      </c>
      <c r="H161" s="2">
        <v>1.392525</v>
      </c>
      <c r="I161" s="2">
        <v>1.3607780000000003</v>
      </c>
      <c r="J161" s="2"/>
      <c r="K161" s="17" t="s">
        <v>47</v>
      </c>
      <c r="L161" s="17" t="s">
        <v>48</v>
      </c>
      <c r="M161" s="17" t="s">
        <v>46</v>
      </c>
      <c r="N161" s="20">
        <f t="shared" si="20"/>
        <v>50</v>
      </c>
      <c r="O161" s="20">
        <f t="shared" si="21"/>
        <v>100</v>
      </c>
      <c r="P161" s="20">
        <f t="shared" si="22"/>
        <v>50</v>
      </c>
      <c r="Q161" s="20">
        <f t="shared" si="23"/>
        <v>0</v>
      </c>
      <c r="R161" s="21">
        <f t="shared" si="24"/>
        <v>60</v>
      </c>
      <c r="S161" s="21">
        <f t="shared" si="25"/>
        <v>47.5</v>
      </c>
      <c r="T161" s="21">
        <f t="shared" si="26"/>
        <v>35</v>
      </c>
      <c r="U161" s="21">
        <f t="shared" si="27"/>
        <v>50</v>
      </c>
      <c r="V161" s="20">
        <f t="shared" si="28"/>
        <v>47.5</v>
      </c>
      <c r="W161" s="20">
        <f t="shared" si="29"/>
        <v>48.125</v>
      </c>
    </row>
    <row r="162" spans="1:23" ht="13.5" x14ac:dyDescent="0.25">
      <c r="A162" s="3">
        <v>42240</v>
      </c>
      <c r="B162" s="2">
        <v>1.3602000000000001</v>
      </c>
      <c r="C162" s="2">
        <v>40.985007389702432</v>
      </c>
      <c r="D162" s="2">
        <v>-8.7128271262608692E-3</v>
      </c>
      <c r="E162" s="2">
        <v>2.2765958231772631E-3</v>
      </c>
      <c r="F162" s="2">
        <v>1.3965799999999999</v>
      </c>
      <c r="G162" s="2">
        <v>1.4112400000000003</v>
      </c>
      <c r="H162" s="2">
        <v>1.39303</v>
      </c>
      <c r="I162" s="2">
        <v>1.361286</v>
      </c>
      <c r="J162" s="2"/>
      <c r="K162" s="17" t="s">
        <v>47</v>
      </c>
      <c r="L162" s="17" t="s">
        <v>48</v>
      </c>
      <c r="M162" s="17" t="s">
        <v>46</v>
      </c>
      <c r="N162" s="20">
        <f t="shared" si="20"/>
        <v>50</v>
      </c>
      <c r="O162" s="20">
        <f t="shared" si="21"/>
        <v>100</v>
      </c>
      <c r="P162" s="20">
        <f t="shared" si="22"/>
        <v>50</v>
      </c>
      <c r="Q162" s="20">
        <f t="shared" si="23"/>
        <v>0</v>
      </c>
      <c r="R162" s="21">
        <f t="shared" si="24"/>
        <v>60</v>
      </c>
      <c r="S162" s="21">
        <f t="shared" si="25"/>
        <v>47.5</v>
      </c>
      <c r="T162" s="21">
        <f t="shared" si="26"/>
        <v>35</v>
      </c>
      <c r="U162" s="21">
        <f t="shared" si="27"/>
        <v>50</v>
      </c>
      <c r="V162" s="20">
        <f t="shared" si="28"/>
        <v>47.5</v>
      </c>
      <c r="W162" s="20">
        <f t="shared" si="29"/>
        <v>48.125</v>
      </c>
    </row>
    <row r="163" spans="1:23" ht="13.5" x14ac:dyDescent="0.25">
      <c r="A163" s="3">
        <v>42241</v>
      </c>
      <c r="B163" s="2">
        <v>1.3652</v>
      </c>
      <c r="C163" s="2">
        <v>43.115201019424553</v>
      </c>
      <c r="D163" s="2">
        <v>1.1584077857060837E-3</v>
      </c>
      <c r="E163" s="2">
        <v>2.2357593108862164E-3</v>
      </c>
      <c r="F163" s="2">
        <v>1.38646</v>
      </c>
      <c r="G163" s="2">
        <v>1.4046599999999998</v>
      </c>
      <c r="H163" s="2">
        <v>1.3940400000000002</v>
      </c>
      <c r="I163" s="2">
        <v>1.361988</v>
      </c>
      <c r="J163" s="2"/>
      <c r="K163" s="17" t="s">
        <v>50</v>
      </c>
      <c r="L163" s="17" t="s">
        <v>49</v>
      </c>
      <c r="M163" s="17" t="s">
        <v>52</v>
      </c>
      <c r="N163" s="20">
        <f t="shared" si="20"/>
        <v>50</v>
      </c>
      <c r="O163" s="20">
        <f t="shared" si="21"/>
        <v>100</v>
      </c>
      <c r="P163" s="20">
        <f t="shared" si="22"/>
        <v>50</v>
      </c>
      <c r="Q163" s="20">
        <f t="shared" si="23"/>
        <v>83</v>
      </c>
      <c r="R163" s="21">
        <f t="shared" si="24"/>
        <v>72.45</v>
      </c>
      <c r="S163" s="21">
        <f t="shared" si="25"/>
        <v>68.25</v>
      </c>
      <c r="T163" s="21">
        <f t="shared" si="26"/>
        <v>72.349999999999994</v>
      </c>
      <c r="U163" s="21">
        <f t="shared" si="27"/>
        <v>70.75</v>
      </c>
      <c r="V163" s="20">
        <f t="shared" si="28"/>
        <v>71.016666666666666</v>
      </c>
      <c r="W163" s="20">
        <f t="shared" si="29"/>
        <v>70.949999999999989</v>
      </c>
    </row>
    <row r="164" spans="1:23" ht="13.5" x14ac:dyDescent="0.25">
      <c r="A164" s="3">
        <v>42242</v>
      </c>
      <c r="B164" s="2">
        <v>1.3652</v>
      </c>
      <c r="C164" s="2">
        <v>43.115201019424561</v>
      </c>
      <c r="D164" s="2">
        <v>8.8443222291478829E-3</v>
      </c>
      <c r="E164" s="2">
        <v>3.1330833476441778E-3</v>
      </c>
      <c r="F164" s="2">
        <v>1.3763399999999999</v>
      </c>
      <c r="G164" s="2">
        <v>1.39859</v>
      </c>
      <c r="H164" s="2">
        <v>1.3950500000000001</v>
      </c>
      <c r="I164" s="2">
        <v>1.3627959999999999</v>
      </c>
      <c r="J164" s="2"/>
      <c r="K164" s="17" t="s">
        <v>50</v>
      </c>
      <c r="L164" s="17" t="s">
        <v>49</v>
      </c>
      <c r="M164" s="17" t="s">
        <v>52</v>
      </c>
      <c r="N164" s="20">
        <f t="shared" si="20"/>
        <v>50</v>
      </c>
      <c r="O164" s="20">
        <f t="shared" si="21"/>
        <v>100</v>
      </c>
      <c r="P164" s="20">
        <f t="shared" si="22"/>
        <v>50</v>
      </c>
      <c r="Q164" s="20">
        <f t="shared" si="23"/>
        <v>83</v>
      </c>
      <c r="R164" s="21">
        <f t="shared" si="24"/>
        <v>72.45</v>
      </c>
      <c r="S164" s="21">
        <f t="shared" si="25"/>
        <v>68.25</v>
      </c>
      <c r="T164" s="21">
        <f t="shared" si="26"/>
        <v>72.349999999999994</v>
      </c>
      <c r="U164" s="21">
        <f t="shared" si="27"/>
        <v>70.75</v>
      </c>
      <c r="V164" s="20">
        <f t="shared" si="28"/>
        <v>71.016666666666666</v>
      </c>
      <c r="W164" s="20">
        <f t="shared" si="29"/>
        <v>70.949999999999989</v>
      </c>
    </row>
    <row r="165" spans="1:23" ht="13.5" x14ac:dyDescent="0.25">
      <c r="A165" s="3">
        <v>42243</v>
      </c>
      <c r="B165" s="2">
        <v>1.3703000000000001</v>
      </c>
      <c r="C165" s="2">
        <v>45.444703532058696</v>
      </c>
      <c r="D165" s="2">
        <v>1.507922018649821E-2</v>
      </c>
      <c r="E165" s="2">
        <v>4.6631654808019056E-3</v>
      </c>
      <c r="F165" s="2">
        <v>1.36724</v>
      </c>
      <c r="G165" s="2">
        <v>1.39303</v>
      </c>
      <c r="H165" s="2">
        <v>1.3953050000000005</v>
      </c>
      <c r="I165" s="2">
        <v>1.3639079999999999</v>
      </c>
      <c r="J165" s="2"/>
      <c r="K165" s="17" t="s">
        <v>50</v>
      </c>
      <c r="L165" s="17" t="s">
        <v>49</v>
      </c>
      <c r="M165" s="17" t="s">
        <v>52</v>
      </c>
      <c r="N165" s="20">
        <f t="shared" si="20"/>
        <v>50</v>
      </c>
      <c r="O165" s="20">
        <f t="shared" si="21"/>
        <v>100</v>
      </c>
      <c r="P165" s="20">
        <f t="shared" si="22"/>
        <v>50</v>
      </c>
      <c r="Q165" s="20">
        <f t="shared" si="23"/>
        <v>83</v>
      </c>
      <c r="R165" s="21">
        <f t="shared" si="24"/>
        <v>72.45</v>
      </c>
      <c r="S165" s="21">
        <f t="shared" si="25"/>
        <v>68.25</v>
      </c>
      <c r="T165" s="21">
        <f t="shared" si="26"/>
        <v>72.349999999999994</v>
      </c>
      <c r="U165" s="21">
        <f t="shared" si="27"/>
        <v>70.75</v>
      </c>
      <c r="V165" s="20">
        <f t="shared" si="28"/>
        <v>71.016666666666666</v>
      </c>
      <c r="W165" s="20">
        <f t="shared" si="29"/>
        <v>70.949999999999989</v>
      </c>
    </row>
    <row r="166" spans="1:23" ht="13.5" x14ac:dyDescent="0.25">
      <c r="A166" s="3">
        <v>42244</v>
      </c>
      <c r="B166" s="2">
        <v>1.3905000000000001</v>
      </c>
      <c r="C166" s="2">
        <v>53.557147628998749</v>
      </c>
      <c r="D166" s="2">
        <v>1.8929590720758283E-2</v>
      </c>
      <c r="E166" s="2">
        <v>6.517927777985863E-3</v>
      </c>
      <c r="F166" s="2">
        <v>1.3702800000000002</v>
      </c>
      <c r="G166" s="2">
        <v>1.3894899999999999</v>
      </c>
      <c r="H166" s="2">
        <v>1.3965700000000001</v>
      </c>
      <c r="I166" s="2">
        <v>1.3654239999999995</v>
      </c>
      <c r="J166" s="2"/>
      <c r="K166" s="17" t="s">
        <v>50</v>
      </c>
      <c r="L166" s="17" t="s">
        <v>49</v>
      </c>
      <c r="M166" s="17" t="s">
        <v>51</v>
      </c>
      <c r="N166" s="20">
        <f t="shared" si="20"/>
        <v>50</v>
      </c>
      <c r="O166" s="20">
        <f t="shared" si="21"/>
        <v>100</v>
      </c>
      <c r="P166" s="20">
        <f t="shared" si="22"/>
        <v>50</v>
      </c>
      <c r="Q166" s="20">
        <f t="shared" si="23"/>
        <v>100</v>
      </c>
      <c r="R166" s="21">
        <f t="shared" si="24"/>
        <v>75</v>
      </c>
      <c r="S166" s="21">
        <f t="shared" si="25"/>
        <v>72.5</v>
      </c>
      <c r="T166" s="21">
        <f t="shared" si="26"/>
        <v>80</v>
      </c>
      <c r="U166" s="21">
        <f t="shared" si="27"/>
        <v>75</v>
      </c>
      <c r="V166" s="20">
        <f t="shared" si="28"/>
        <v>75.833333333333329</v>
      </c>
      <c r="W166" s="20">
        <f t="shared" si="29"/>
        <v>75.625</v>
      </c>
    </row>
    <row r="167" spans="1:23" ht="13.5" x14ac:dyDescent="0.25">
      <c r="A167" s="3">
        <v>42247</v>
      </c>
      <c r="B167" s="2">
        <v>1.3956</v>
      </c>
      <c r="C167" s="2">
        <v>55.361925429305835</v>
      </c>
      <c r="D167" s="2">
        <v>2.0971566601209801E-2</v>
      </c>
      <c r="E167" s="2">
        <v>7.5553899828484268E-3</v>
      </c>
      <c r="F167" s="2">
        <v>1.3773599999999999</v>
      </c>
      <c r="G167" s="2">
        <v>1.38697</v>
      </c>
      <c r="H167" s="2">
        <v>1.3980900000000003</v>
      </c>
      <c r="I167" s="2">
        <v>1.3670419999999996</v>
      </c>
      <c r="J167" s="2"/>
      <c r="K167" s="17" t="s">
        <v>50</v>
      </c>
      <c r="L167" s="17" t="s">
        <v>49</v>
      </c>
      <c r="M167" s="17" t="s">
        <v>51</v>
      </c>
      <c r="N167" s="20">
        <f t="shared" si="20"/>
        <v>50</v>
      </c>
      <c r="O167" s="20">
        <f t="shared" si="21"/>
        <v>100</v>
      </c>
      <c r="P167" s="20">
        <f t="shared" si="22"/>
        <v>50</v>
      </c>
      <c r="Q167" s="20">
        <f t="shared" si="23"/>
        <v>100</v>
      </c>
      <c r="R167" s="21">
        <f t="shared" si="24"/>
        <v>75</v>
      </c>
      <c r="S167" s="21">
        <f t="shared" si="25"/>
        <v>72.5</v>
      </c>
      <c r="T167" s="21">
        <f t="shared" si="26"/>
        <v>80</v>
      </c>
      <c r="U167" s="21">
        <f t="shared" si="27"/>
        <v>75</v>
      </c>
      <c r="V167" s="20">
        <f t="shared" si="28"/>
        <v>75.833333333333329</v>
      </c>
      <c r="W167" s="20">
        <f t="shared" si="29"/>
        <v>75.625</v>
      </c>
    </row>
    <row r="168" spans="1:23" ht="13.5" x14ac:dyDescent="0.25">
      <c r="A168" s="3">
        <v>42248</v>
      </c>
      <c r="B168" s="2">
        <v>1.3703000000000001</v>
      </c>
      <c r="C168" s="2">
        <v>45.84436132428344</v>
      </c>
      <c r="D168" s="2">
        <v>2.3724435834028501E-2</v>
      </c>
      <c r="E168" s="2">
        <v>8.189035558461814E-3</v>
      </c>
      <c r="F168" s="2">
        <v>1.3783800000000002</v>
      </c>
      <c r="G168" s="2">
        <v>1.38242</v>
      </c>
      <c r="H168" s="2">
        <v>1.3983450000000002</v>
      </c>
      <c r="I168" s="2">
        <v>1.3681539999999999</v>
      </c>
      <c r="J168" s="2"/>
      <c r="K168" s="17" t="s">
        <v>50</v>
      </c>
      <c r="L168" s="17" t="s">
        <v>53</v>
      </c>
      <c r="M168" s="17" t="s">
        <v>51</v>
      </c>
      <c r="N168" s="20">
        <f t="shared" si="20"/>
        <v>50</v>
      </c>
      <c r="O168" s="20">
        <f t="shared" si="21"/>
        <v>100</v>
      </c>
      <c r="P168" s="20">
        <f t="shared" si="22"/>
        <v>50</v>
      </c>
      <c r="Q168" s="20">
        <f t="shared" si="23"/>
        <v>83.5</v>
      </c>
      <c r="R168" s="21">
        <f t="shared" si="24"/>
        <v>72.525000000000006</v>
      </c>
      <c r="S168" s="21">
        <f t="shared" si="25"/>
        <v>68.375</v>
      </c>
      <c r="T168" s="21">
        <f t="shared" si="26"/>
        <v>72.575000000000003</v>
      </c>
      <c r="U168" s="21">
        <f t="shared" si="27"/>
        <v>70.875</v>
      </c>
      <c r="V168" s="20">
        <f t="shared" si="28"/>
        <v>71.158333333333346</v>
      </c>
      <c r="W168" s="20">
        <f t="shared" si="29"/>
        <v>71.087500000000006</v>
      </c>
    </row>
    <row r="169" spans="1:23" ht="13.5" x14ac:dyDescent="0.25">
      <c r="A169" s="3">
        <v>42249</v>
      </c>
      <c r="B169" s="2">
        <v>1.3753</v>
      </c>
      <c r="C169" s="2">
        <v>47.755912542313496</v>
      </c>
      <c r="D169" s="2">
        <v>2.5759026420037356E-2</v>
      </c>
      <c r="E169" s="2">
        <v>8.1653308050926056E-3</v>
      </c>
      <c r="F169" s="2">
        <v>1.3804000000000001</v>
      </c>
      <c r="G169" s="2">
        <v>1.3783699999999999</v>
      </c>
      <c r="H169" s="2">
        <v>1.3978400000000002</v>
      </c>
      <c r="I169" s="2">
        <v>1.3692659999999994</v>
      </c>
      <c r="J169" s="2"/>
      <c r="K169" s="17" t="s">
        <v>50</v>
      </c>
      <c r="L169" s="17" t="s">
        <v>53</v>
      </c>
      <c r="M169" s="17" t="s">
        <v>51</v>
      </c>
      <c r="N169" s="20">
        <f t="shared" si="20"/>
        <v>50</v>
      </c>
      <c r="O169" s="20">
        <f t="shared" si="21"/>
        <v>100</v>
      </c>
      <c r="P169" s="20">
        <f t="shared" si="22"/>
        <v>50</v>
      </c>
      <c r="Q169" s="20">
        <f t="shared" si="23"/>
        <v>83.5</v>
      </c>
      <c r="R169" s="21">
        <f t="shared" si="24"/>
        <v>72.525000000000006</v>
      </c>
      <c r="S169" s="21">
        <f t="shared" si="25"/>
        <v>68.375</v>
      </c>
      <c r="T169" s="21">
        <f t="shared" si="26"/>
        <v>72.575000000000003</v>
      </c>
      <c r="U169" s="21">
        <f t="shared" si="27"/>
        <v>70.875</v>
      </c>
      <c r="V169" s="20">
        <f t="shared" si="28"/>
        <v>71.158333333333346</v>
      </c>
      <c r="W169" s="20">
        <f t="shared" si="29"/>
        <v>71.087500000000006</v>
      </c>
    </row>
    <row r="170" spans="1:23" ht="13.5" x14ac:dyDescent="0.25">
      <c r="A170" s="3">
        <v>42250</v>
      </c>
      <c r="B170" s="2">
        <v>1.3753</v>
      </c>
      <c r="C170" s="2">
        <v>47.755912542313503</v>
      </c>
      <c r="D170" s="2">
        <v>2.7521067176368597E-2</v>
      </c>
      <c r="E170" s="2">
        <v>7.1768591868851131E-3</v>
      </c>
      <c r="F170" s="2">
        <v>1.3814000000000002</v>
      </c>
      <c r="G170" s="2">
        <v>1.3743199999999998</v>
      </c>
      <c r="H170" s="2">
        <v>1.3975850000000001</v>
      </c>
      <c r="I170" s="2">
        <v>1.3696699999999995</v>
      </c>
      <c r="J170" s="2"/>
      <c r="K170" s="17" t="s">
        <v>47</v>
      </c>
      <c r="L170" s="17" t="s">
        <v>53</v>
      </c>
      <c r="M170" s="17" t="s">
        <v>54</v>
      </c>
      <c r="N170" s="20">
        <f t="shared" si="20"/>
        <v>50</v>
      </c>
      <c r="O170" s="20">
        <f t="shared" si="21"/>
        <v>100</v>
      </c>
      <c r="P170" s="20">
        <f t="shared" si="22"/>
        <v>50</v>
      </c>
      <c r="Q170" s="20">
        <f t="shared" si="23"/>
        <v>16.5</v>
      </c>
      <c r="R170" s="21">
        <f t="shared" si="24"/>
        <v>62.475000000000001</v>
      </c>
      <c r="S170" s="21">
        <f t="shared" si="25"/>
        <v>51.625</v>
      </c>
      <c r="T170" s="21">
        <f t="shared" si="26"/>
        <v>42.424999999999997</v>
      </c>
      <c r="U170" s="21">
        <f t="shared" si="27"/>
        <v>54.125</v>
      </c>
      <c r="V170" s="20">
        <f t="shared" si="28"/>
        <v>52.17499999999999</v>
      </c>
      <c r="W170" s="20">
        <f t="shared" si="29"/>
        <v>52.662499999999994</v>
      </c>
    </row>
    <row r="171" spans="1:23" ht="13.5" x14ac:dyDescent="0.25">
      <c r="A171" s="3">
        <v>42251</v>
      </c>
      <c r="B171" s="2">
        <v>1.3753</v>
      </c>
      <c r="C171" s="2">
        <v>47.755912542313503</v>
      </c>
      <c r="D171" s="2">
        <v>2.2818722274048353E-2</v>
      </c>
      <c r="E171" s="2">
        <v>5.1679820990511282E-3</v>
      </c>
      <c r="F171" s="2">
        <v>1.3783600000000003</v>
      </c>
      <c r="G171" s="2">
        <v>1.3743199999999998</v>
      </c>
      <c r="H171" s="2">
        <v>1.3955600000000001</v>
      </c>
      <c r="I171" s="2">
        <v>1.3699719999999993</v>
      </c>
      <c r="J171" s="2"/>
      <c r="K171" s="17" t="s">
        <v>47</v>
      </c>
      <c r="L171" s="17" t="s">
        <v>53</v>
      </c>
      <c r="M171" s="17" t="s">
        <v>46</v>
      </c>
      <c r="N171" s="20">
        <f t="shared" si="20"/>
        <v>50</v>
      </c>
      <c r="O171" s="20">
        <f t="shared" si="21"/>
        <v>100</v>
      </c>
      <c r="P171" s="20">
        <f t="shared" si="22"/>
        <v>50</v>
      </c>
      <c r="Q171" s="20">
        <f t="shared" si="23"/>
        <v>16.5</v>
      </c>
      <c r="R171" s="21">
        <f t="shared" si="24"/>
        <v>62.475000000000001</v>
      </c>
      <c r="S171" s="21">
        <f t="shared" si="25"/>
        <v>51.625</v>
      </c>
      <c r="T171" s="21">
        <f t="shared" si="26"/>
        <v>42.424999999999997</v>
      </c>
      <c r="U171" s="21">
        <f t="shared" si="27"/>
        <v>54.125</v>
      </c>
      <c r="V171" s="20">
        <f t="shared" si="28"/>
        <v>52.17499999999999</v>
      </c>
      <c r="W171" s="20">
        <f t="shared" si="29"/>
        <v>52.662499999999994</v>
      </c>
    </row>
    <row r="172" spans="1:23" ht="13.5" x14ac:dyDescent="0.25">
      <c r="A172" s="3">
        <v>42254</v>
      </c>
      <c r="B172" s="2">
        <v>1.3753</v>
      </c>
      <c r="C172" s="2">
        <v>47.755912542313496</v>
      </c>
      <c r="D172" s="2">
        <v>1.6551429575375254E-2</v>
      </c>
      <c r="E172" s="2">
        <v>2.5016114198185158E-3</v>
      </c>
      <c r="F172" s="2">
        <v>1.3743000000000001</v>
      </c>
      <c r="G172" s="2">
        <v>1.3758299999999997</v>
      </c>
      <c r="H172" s="2">
        <v>1.393535</v>
      </c>
      <c r="I172" s="2">
        <v>1.3702739999999993</v>
      </c>
      <c r="J172" s="2"/>
      <c r="K172" s="17" t="s">
        <v>47</v>
      </c>
      <c r="L172" s="17" t="s">
        <v>48</v>
      </c>
      <c r="M172" s="17" t="s">
        <v>46</v>
      </c>
      <c r="N172" s="20">
        <f t="shared" si="20"/>
        <v>50</v>
      </c>
      <c r="O172" s="20">
        <f t="shared" si="21"/>
        <v>100</v>
      </c>
      <c r="P172" s="20">
        <f t="shared" si="22"/>
        <v>50</v>
      </c>
      <c r="Q172" s="20">
        <f t="shared" si="23"/>
        <v>0</v>
      </c>
      <c r="R172" s="21">
        <f t="shared" si="24"/>
        <v>60</v>
      </c>
      <c r="S172" s="21">
        <f t="shared" si="25"/>
        <v>47.5</v>
      </c>
      <c r="T172" s="21">
        <f t="shared" si="26"/>
        <v>35</v>
      </c>
      <c r="U172" s="21">
        <f t="shared" si="27"/>
        <v>50</v>
      </c>
      <c r="V172" s="20">
        <f t="shared" si="28"/>
        <v>47.5</v>
      </c>
      <c r="W172" s="20">
        <f t="shared" si="29"/>
        <v>48.125</v>
      </c>
    </row>
    <row r="173" spans="1:23" ht="13.5" x14ac:dyDescent="0.25">
      <c r="A173" s="3">
        <v>42255</v>
      </c>
      <c r="B173" s="2">
        <v>1.4107000000000001</v>
      </c>
      <c r="C173" s="2">
        <v>60.899106791293882</v>
      </c>
      <c r="D173" s="2">
        <v>9.4274660128776944E-3</v>
      </c>
      <c r="E173" s="2">
        <v>-1.5276113618242076E-4</v>
      </c>
      <c r="F173" s="2">
        <v>1.3823799999999999</v>
      </c>
      <c r="G173" s="2">
        <v>1.3803799999999999</v>
      </c>
      <c r="H173" s="2">
        <v>1.3925199999999998</v>
      </c>
      <c r="I173" s="2">
        <v>1.3711839999999997</v>
      </c>
      <c r="J173" s="2"/>
      <c r="K173" s="17" t="s">
        <v>50</v>
      </c>
      <c r="L173" s="17" t="s">
        <v>53</v>
      </c>
      <c r="M173" s="17" t="s">
        <v>51</v>
      </c>
      <c r="N173" s="20">
        <f t="shared" si="20"/>
        <v>50</v>
      </c>
      <c r="O173" s="20">
        <f t="shared" si="21"/>
        <v>100</v>
      </c>
      <c r="P173" s="20">
        <f t="shared" si="22"/>
        <v>50</v>
      </c>
      <c r="Q173" s="20">
        <f t="shared" si="23"/>
        <v>83.5</v>
      </c>
      <c r="R173" s="21">
        <f t="shared" si="24"/>
        <v>72.525000000000006</v>
      </c>
      <c r="S173" s="21">
        <f t="shared" si="25"/>
        <v>68.375</v>
      </c>
      <c r="T173" s="21">
        <f t="shared" si="26"/>
        <v>72.575000000000003</v>
      </c>
      <c r="U173" s="21">
        <f t="shared" si="27"/>
        <v>70.875</v>
      </c>
      <c r="V173" s="20">
        <f t="shared" si="28"/>
        <v>71.158333333333346</v>
      </c>
      <c r="W173" s="20">
        <f t="shared" si="29"/>
        <v>71.087500000000006</v>
      </c>
    </row>
    <row r="174" spans="1:23" ht="13.5" x14ac:dyDescent="0.25">
      <c r="A174" s="3">
        <v>42256</v>
      </c>
      <c r="B174" s="2">
        <v>1.3703000000000001</v>
      </c>
      <c r="C174" s="2">
        <v>46.516601488841005</v>
      </c>
      <c r="D174" s="2">
        <v>6.2126516432530199E-3</v>
      </c>
      <c r="E174" s="2">
        <v>-2.5405745723818987E-3</v>
      </c>
      <c r="F174" s="2">
        <v>1.3813800000000001</v>
      </c>
      <c r="G174" s="2">
        <v>1.38089</v>
      </c>
      <c r="H174" s="2">
        <v>1.3897399999999998</v>
      </c>
      <c r="I174" s="2">
        <v>1.371286</v>
      </c>
      <c r="J174" s="2"/>
      <c r="K174" s="17" t="s">
        <v>47</v>
      </c>
      <c r="L174" s="17" t="s">
        <v>48</v>
      </c>
      <c r="M174" s="17" t="s">
        <v>46</v>
      </c>
      <c r="N174" s="20">
        <f t="shared" si="20"/>
        <v>50</v>
      </c>
      <c r="O174" s="20">
        <f t="shared" si="21"/>
        <v>100</v>
      </c>
      <c r="P174" s="20">
        <f t="shared" si="22"/>
        <v>50</v>
      </c>
      <c r="Q174" s="20">
        <f t="shared" si="23"/>
        <v>0</v>
      </c>
      <c r="R174" s="21">
        <f t="shared" si="24"/>
        <v>60</v>
      </c>
      <c r="S174" s="21">
        <f t="shared" si="25"/>
        <v>47.5</v>
      </c>
      <c r="T174" s="21">
        <f t="shared" si="26"/>
        <v>35</v>
      </c>
      <c r="U174" s="21">
        <f t="shared" si="27"/>
        <v>50</v>
      </c>
      <c r="V174" s="20">
        <f t="shared" si="28"/>
        <v>47.5</v>
      </c>
      <c r="W174" s="20">
        <f t="shared" si="29"/>
        <v>48.125</v>
      </c>
    </row>
    <row r="175" spans="1:23" ht="13.5" x14ac:dyDescent="0.25">
      <c r="A175" s="3">
        <v>42257</v>
      </c>
      <c r="B175" s="2">
        <v>1.3703000000000001</v>
      </c>
      <c r="C175" s="2">
        <v>46.516601488841005</v>
      </c>
      <c r="D175" s="2">
        <v>4.349618713851644E-3</v>
      </c>
      <c r="E175" s="2">
        <v>-4.7475013041930712E-3</v>
      </c>
      <c r="F175" s="2">
        <v>1.3803800000000002</v>
      </c>
      <c r="G175" s="2">
        <v>1.3808900000000002</v>
      </c>
      <c r="H175" s="2">
        <v>1.3869599999999997</v>
      </c>
      <c r="I175" s="2">
        <v>1.3709840000000002</v>
      </c>
      <c r="J175" s="2"/>
      <c r="K175" s="17" t="s">
        <v>47</v>
      </c>
      <c r="L175" s="17" t="s">
        <v>48</v>
      </c>
      <c r="M175" s="17" t="s">
        <v>46</v>
      </c>
      <c r="N175" s="20">
        <f t="shared" si="20"/>
        <v>50</v>
      </c>
      <c r="O175" s="20">
        <f t="shared" si="21"/>
        <v>100</v>
      </c>
      <c r="P175" s="20">
        <f t="shared" si="22"/>
        <v>50</v>
      </c>
      <c r="Q175" s="20">
        <f t="shared" si="23"/>
        <v>0</v>
      </c>
      <c r="R175" s="21">
        <f t="shared" si="24"/>
        <v>60</v>
      </c>
      <c r="S175" s="21">
        <f t="shared" si="25"/>
        <v>47.5</v>
      </c>
      <c r="T175" s="21">
        <f t="shared" si="26"/>
        <v>35</v>
      </c>
      <c r="U175" s="21">
        <f t="shared" si="27"/>
        <v>50</v>
      </c>
      <c r="V175" s="20">
        <f t="shared" si="28"/>
        <v>47.5</v>
      </c>
      <c r="W175" s="20">
        <f t="shared" si="29"/>
        <v>48.125</v>
      </c>
    </row>
    <row r="176" spans="1:23" ht="13.5" x14ac:dyDescent="0.25">
      <c r="A176" s="3">
        <v>42258</v>
      </c>
      <c r="B176" s="2">
        <v>1.3703000000000001</v>
      </c>
      <c r="C176" s="2">
        <v>46.516601488841005</v>
      </c>
      <c r="D176" s="2">
        <v>5.9481015331086518E-3</v>
      </c>
      <c r="E176" s="2">
        <v>-6.8393268169896198E-3</v>
      </c>
      <c r="F176" s="2">
        <v>1.3793800000000001</v>
      </c>
      <c r="G176" s="2">
        <v>1.3788700000000003</v>
      </c>
      <c r="H176" s="2">
        <v>1.3841799999999997</v>
      </c>
      <c r="I176" s="2">
        <v>1.3706820000000002</v>
      </c>
      <c r="J176" s="2"/>
      <c r="K176" s="17" t="s">
        <v>47</v>
      </c>
      <c r="L176" s="17" t="s">
        <v>48</v>
      </c>
      <c r="M176" s="17" t="s">
        <v>46</v>
      </c>
      <c r="N176" s="20">
        <f t="shared" si="20"/>
        <v>50</v>
      </c>
      <c r="O176" s="20">
        <f t="shared" si="21"/>
        <v>100</v>
      </c>
      <c r="P176" s="20">
        <f t="shared" si="22"/>
        <v>50</v>
      </c>
      <c r="Q176" s="20">
        <f t="shared" si="23"/>
        <v>0</v>
      </c>
      <c r="R176" s="21">
        <f t="shared" si="24"/>
        <v>60</v>
      </c>
      <c r="S176" s="21">
        <f t="shared" si="25"/>
        <v>47.5</v>
      </c>
      <c r="T176" s="21">
        <f t="shared" si="26"/>
        <v>35</v>
      </c>
      <c r="U176" s="21">
        <f t="shared" si="27"/>
        <v>50</v>
      </c>
      <c r="V176" s="20">
        <f t="shared" si="28"/>
        <v>47.5</v>
      </c>
      <c r="W176" s="20">
        <f t="shared" si="29"/>
        <v>48.125</v>
      </c>
    </row>
    <row r="177" spans="1:23" ht="13.5" x14ac:dyDescent="0.25">
      <c r="A177" s="3">
        <v>42261</v>
      </c>
      <c r="B177" s="2">
        <v>1.3703000000000001</v>
      </c>
      <c r="C177" s="2">
        <v>46.516601488841005</v>
      </c>
      <c r="D177" s="2">
        <v>8.1475042942575904E-3</v>
      </c>
      <c r="E177" s="2">
        <v>-8.4726813352783183E-3</v>
      </c>
      <c r="F177" s="2">
        <v>1.3783800000000002</v>
      </c>
      <c r="G177" s="2">
        <v>1.3763400000000001</v>
      </c>
      <c r="H177" s="2">
        <v>1.3816549999999999</v>
      </c>
      <c r="I177" s="2">
        <v>1.3706820000000002</v>
      </c>
      <c r="J177" s="2"/>
      <c r="K177" s="17" t="s">
        <v>47</v>
      </c>
      <c r="L177" s="17" t="s">
        <v>48</v>
      </c>
      <c r="M177" s="17" t="s">
        <v>46</v>
      </c>
      <c r="N177" s="20">
        <f t="shared" si="20"/>
        <v>50</v>
      </c>
      <c r="O177" s="20">
        <f t="shared" si="21"/>
        <v>100</v>
      </c>
      <c r="P177" s="20">
        <f t="shared" si="22"/>
        <v>50</v>
      </c>
      <c r="Q177" s="20">
        <f t="shared" si="23"/>
        <v>0</v>
      </c>
      <c r="R177" s="21">
        <f t="shared" si="24"/>
        <v>60</v>
      </c>
      <c r="S177" s="21">
        <f t="shared" si="25"/>
        <v>47.5</v>
      </c>
      <c r="T177" s="21">
        <f t="shared" si="26"/>
        <v>35</v>
      </c>
      <c r="U177" s="21">
        <f t="shared" si="27"/>
        <v>50</v>
      </c>
      <c r="V177" s="20">
        <f t="shared" si="28"/>
        <v>47.5</v>
      </c>
      <c r="W177" s="20">
        <f t="shared" si="29"/>
        <v>48.125</v>
      </c>
    </row>
    <row r="178" spans="1:23" ht="13.5" x14ac:dyDescent="0.25">
      <c r="A178" s="3">
        <v>42262</v>
      </c>
      <c r="B178" s="2">
        <v>1.3753</v>
      </c>
      <c r="C178" s="2">
        <v>48.539728129584418</v>
      </c>
      <c r="D178" s="2">
        <v>5.8034750695821202E-3</v>
      </c>
      <c r="E178" s="2">
        <v>-9.1755074005856405E-3</v>
      </c>
      <c r="F178" s="2">
        <v>1.3713000000000002</v>
      </c>
      <c r="G178" s="2">
        <v>1.3768400000000001</v>
      </c>
      <c r="H178" s="2">
        <v>1.3796299999999999</v>
      </c>
      <c r="I178" s="2">
        <v>1.370884</v>
      </c>
      <c r="J178" s="2"/>
      <c r="K178" s="17" t="s">
        <v>50</v>
      </c>
      <c r="L178" s="17" t="s">
        <v>53</v>
      </c>
      <c r="M178" s="17" t="s">
        <v>52</v>
      </c>
      <c r="N178" s="20">
        <f t="shared" si="20"/>
        <v>50</v>
      </c>
      <c r="O178" s="20">
        <f t="shared" si="21"/>
        <v>100</v>
      </c>
      <c r="P178" s="20">
        <f t="shared" si="22"/>
        <v>50</v>
      </c>
      <c r="Q178" s="20">
        <f t="shared" si="23"/>
        <v>66.5</v>
      </c>
      <c r="R178" s="21">
        <f t="shared" si="24"/>
        <v>69.974999999999994</v>
      </c>
      <c r="S178" s="21">
        <f t="shared" si="25"/>
        <v>64.125</v>
      </c>
      <c r="T178" s="21">
        <f t="shared" si="26"/>
        <v>64.924999999999997</v>
      </c>
      <c r="U178" s="21">
        <f t="shared" si="27"/>
        <v>66.625</v>
      </c>
      <c r="V178" s="20">
        <f t="shared" si="28"/>
        <v>66.341666666666654</v>
      </c>
      <c r="W178" s="20">
        <f t="shared" si="29"/>
        <v>66.412499999999994</v>
      </c>
    </row>
    <row r="179" spans="1:23" ht="13.5" x14ac:dyDescent="0.25">
      <c r="A179" s="3">
        <v>42263</v>
      </c>
      <c r="B179" s="2">
        <v>1.3804000000000001</v>
      </c>
      <c r="C179" s="2">
        <v>50.592686614326077</v>
      </c>
      <c r="D179" s="2">
        <v>4.2353214027330832E-3</v>
      </c>
      <c r="E179" s="2">
        <v>-9.5050324254997102E-3</v>
      </c>
      <c r="F179" s="2">
        <v>1.3733200000000001</v>
      </c>
      <c r="G179" s="2">
        <v>1.3773500000000001</v>
      </c>
      <c r="H179" s="2">
        <v>1.3778599999999999</v>
      </c>
      <c r="I179" s="2">
        <v>1.3711879999999999</v>
      </c>
      <c r="J179" s="2"/>
      <c r="K179" s="17" t="s">
        <v>50</v>
      </c>
      <c r="L179" s="17" t="s">
        <v>49</v>
      </c>
      <c r="M179" s="17" t="s">
        <v>51</v>
      </c>
      <c r="N179" s="20">
        <f t="shared" si="20"/>
        <v>50</v>
      </c>
      <c r="O179" s="20">
        <f t="shared" si="21"/>
        <v>100</v>
      </c>
      <c r="P179" s="20">
        <f t="shared" si="22"/>
        <v>50</v>
      </c>
      <c r="Q179" s="20">
        <f t="shared" si="23"/>
        <v>100</v>
      </c>
      <c r="R179" s="21">
        <f t="shared" si="24"/>
        <v>75</v>
      </c>
      <c r="S179" s="21">
        <f t="shared" si="25"/>
        <v>72.5</v>
      </c>
      <c r="T179" s="21">
        <f t="shared" si="26"/>
        <v>80</v>
      </c>
      <c r="U179" s="21">
        <f t="shared" si="27"/>
        <v>75</v>
      </c>
      <c r="V179" s="20">
        <f t="shared" si="28"/>
        <v>75.833333333333329</v>
      </c>
      <c r="W179" s="20">
        <f t="shared" si="29"/>
        <v>75.625</v>
      </c>
    </row>
    <row r="180" spans="1:23" ht="13.5" x14ac:dyDescent="0.25">
      <c r="A180" s="3">
        <v>42264</v>
      </c>
      <c r="B180" s="2">
        <v>1.3804000000000001</v>
      </c>
      <c r="C180" s="2">
        <v>50.592686614326077</v>
      </c>
      <c r="D180" s="2">
        <v>2.9003255508970316E-3</v>
      </c>
      <c r="E180" s="2">
        <v>-9.9187924496008731E-3</v>
      </c>
      <c r="F180" s="2">
        <v>1.37534</v>
      </c>
      <c r="G180" s="2">
        <v>1.3778599999999999</v>
      </c>
      <c r="H180" s="2">
        <v>1.37609</v>
      </c>
      <c r="I180" s="2">
        <v>1.3714920000000002</v>
      </c>
      <c r="J180" s="2"/>
      <c r="K180" s="17" t="s">
        <v>50</v>
      </c>
      <c r="L180" s="17" t="s">
        <v>49</v>
      </c>
      <c r="M180" s="17" t="s">
        <v>51</v>
      </c>
      <c r="N180" s="20">
        <f t="shared" si="20"/>
        <v>50</v>
      </c>
      <c r="O180" s="20">
        <f t="shared" si="21"/>
        <v>100</v>
      </c>
      <c r="P180" s="20">
        <f t="shared" si="22"/>
        <v>50</v>
      </c>
      <c r="Q180" s="20">
        <f t="shared" si="23"/>
        <v>100</v>
      </c>
      <c r="R180" s="21">
        <f t="shared" si="24"/>
        <v>75</v>
      </c>
      <c r="S180" s="21">
        <f t="shared" si="25"/>
        <v>72.5</v>
      </c>
      <c r="T180" s="21">
        <f t="shared" si="26"/>
        <v>80</v>
      </c>
      <c r="U180" s="21">
        <f t="shared" si="27"/>
        <v>75</v>
      </c>
      <c r="V180" s="20">
        <f t="shared" si="28"/>
        <v>75.833333333333329</v>
      </c>
      <c r="W180" s="20">
        <f t="shared" si="29"/>
        <v>75.625</v>
      </c>
    </row>
    <row r="181" spans="1:23" ht="13.5" x14ac:dyDescent="0.25">
      <c r="A181" s="3">
        <v>42265</v>
      </c>
      <c r="B181" s="2">
        <v>1.3956</v>
      </c>
      <c r="C181" s="2">
        <v>56.580105383464186</v>
      </c>
      <c r="D181" s="2">
        <v>6.3729090286712697E-4</v>
      </c>
      <c r="E181" s="2">
        <v>-9.556664956374401E-3</v>
      </c>
      <c r="F181" s="2">
        <v>1.3804000000000001</v>
      </c>
      <c r="G181" s="2">
        <v>1.3798900000000001</v>
      </c>
      <c r="H181" s="2">
        <v>1.3771049999999998</v>
      </c>
      <c r="I181" s="2">
        <v>1.3723020000000004</v>
      </c>
      <c r="J181" s="2"/>
      <c r="K181" s="17" t="s">
        <v>50</v>
      </c>
      <c r="L181" s="17" t="s">
        <v>49</v>
      </c>
      <c r="M181" s="17" t="s">
        <v>51</v>
      </c>
      <c r="N181" s="20">
        <f t="shared" si="20"/>
        <v>50</v>
      </c>
      <c r="O181" s="20">
        <f t="shared" si="21"/>
        <v>100</v>
      </c>
      <c r="P181" s="20">
        <f t="shared" si="22"/>
        <v>50</v>
      </c>
      <c r="Q181" s="20">
        <f t="shared" si="23"/>
        <v>100</v>
      </c>
      <c r="R181" s="21">
        <f t="shared" si="24"/>
        <v>75</v>
      </c>
      <c r="S181" s="21">
        <f t="shared" si="25"/>
        <v>72.5</v>
      </c>
      <c r="T181" s="21">
        <f t="shared" si="26"/>
        <v>80</v>
      </c>
      <c r="U181" s="21">
        <f t="shared" si="27"/>
        <v>75</v>
      </c>
      <c r="V181" s="20">
        <f t="shared" si="28"/>
        <v>75.833333333333329</v>
      </c>
      <c r="W181" s="20">
        <f t="shared" si="29"/>
        <v>75.625</v>
      </c>
    </row>
    <row r="182" spans="1:23" ht="13.5" x14ac:dyDescent="0.25">
      <c r="A182" s="3">
        <v>42268</v>
      </c>
      <c r="B182" s="2">
        <v>1.3956</v>
      </c>
      <c r="C182" s="2">
        <v>56.580105383464186</v>
      </c>
      <c r="D182" s="2">
        <v>-1.3743435467616916E-3</v>
      </c>
      <c r="E182" s="2">
        <v>-8.693120255450491E-3</v>
      </c>
      <c r="F182" s="2">
        <v>1.3854599999999999</v>
      </c>
      <c r="G182" s="2">
        <v>1.38192</v>
      </c>
      <c r="H182" s="2">
        <v>1.3788750000000001</v>
      </c>
      <c r="I182" s="2">
        <v>1.3734160000000002</v>
      </c>
      <c r="J182" s="2"/>
      <c r="K182" s="17" t="s">
        <v>50</v>
      </c>
      <c r="L182" s="17" t="s">
        <v>49</v>
      </c>
      <c r="M182" s="17" t="s">
        <v>51</v>
      </c>
      <c r="N182" s="20">
        <f t="shared" si="20"/>
        <v>50</v>
      </c>
      <c r="O182" s="20">
        <f t="shared" si="21"/>
        <v>100</v>
      </c>
      <c r="P182" s="20">
        <f t="shared" si="22"/>
        <v>50</v>
      </c>
      <c r="Q182" s="20">
        <f t="shared" si="23"/>
        <v>100</v>
      </c>
      <c r="R182" s="21">
        <f t="shared" si="24"/>
        <v>75</v>
      </c>
      <c r="S182" s="21">
        <f t="shared" si="25"/>
        <v>72.5</v>
      </c>
      <c r="T182" s="21">
        <f t="shared" si="26"/>
        <v>80</v>
      </c>
      <c r="U182" s="21">
        <f t="shared" si="27"/>
        <v>75</v>
      </c>
      <c r="V182" s="20">
        <f t="shared" si="28"/>
        <v>75.833333333333329</v>
      </c>
      <c r="W182" s="20">
        <f t="shared" si="29"/>
        <v>75.625</v>
      </c>
    </row>
    <row r="183" spans="1:23" ht="13.5" x14ac:dyDescent="0.25">
      <c r="A183" s="3">
        <v>42269</v>
      </c>
      <c r="B183" s="2">
        <v>1.3703000000000001</v>
      </c>
      <c r="C183" s="2">
        <v>45.853402267755222</v>
      </c>
      <c r="D183" s="2">
        <v>4.1541405003584497E-3</v>
      </c>
      <c r="E183" s="2">
        <v>-8.4422904850085956E-3</v>
      </c>
      <c r="F183" s="2">
        <v>1.38446</v>
      </c>
      <c r="G183" s="2">
        <v>1.37788</v>
      </c>
      <c r="H183" s="2">
        <v>1.3791300000000004</v>
      </c>
      <c r="I183" s="2">
        <v>1.3746300000000005</v>
      </c>
      <c r="J183" s="2"/>
      <c r="K183" s="17" t="s">
        <v>50</v>
      </c>
      <c r="L183" s="17" t="s">
        <v>53</v>
      </c>
      <c r="M183" s="17" t="s">
        <v>52</v>
      </c>
      <c r="N183" s="20">
        <f t="shared" si="20"/>
        <v>50</v>
      </c>
      <c r="O183" s="20">
        <f t="shared" si="21"/>
        <v>100</v>
      </c>
      <c r="P183" s="20">
        <f t="shared" si="22"/>
        <v>50</v>
      </c>
      <c r="Q183" s="20">
        <f t="shared" si="23"/>
        <v>66.5</v>
      </c>
      <c r="R183" s="21">
        <f t="shared" si="24"/>
        <v>69.974999999999994</v>
      </c>
      <c r="S183" s="21">
        <f t="shared" si="25"/>
        <v>64.125</v>
      </c>
      <c r="T183" s="21">
        <f t="shared" si="26"/>
        <v>64.924999999999997</v>
      </c>
      <c r="U183" s="21">
        <f t="shared" si="27"/>
        <v>66.625</v>
      </c>
      <c r="V183" s="20">
        <f t="shared" si="28"/>
        <v>66.341666666666654</v>
      </c>
      <c r="W183" s="20">
        <f t="shared" si="29"/>
        <v>66.412499999999994</v>
      </c>
    </row>
    <row r="184" spans="1:23" ht="13.5" x14ac:dyDescent="0.25">
      <c r="A184" s="3">
        <v>42270</v>
      </c>
      <c r="B184" s="2">
        <v>1.3956</v>
      </c>
      <c r="C184" s="2">
        <v>55.034008602038938</v>
      </c>
      <c r="D184" s="2">
        <v>8.0917340906672131E-4</v>
      </c>
      <c r="E184" s="2">
        <v>-8.7126536493080126E-3</v>
      </c>
      <c r="F184" s="2">
        <v>1.3875</v>
      </c>
      <c r="G184" s="2">
        <v>1.3804099999999999</v>
      </c>
      <c r="H184" s="2">
        <v>1.3806500000000004</v>
      </c>
      <c r="I184" s="2">
        <v>1.3765520000000007</v>
      </c>
      <c r="J184" s="2"/>
      <c r="K184" s="17" t="s">
        <v>47</v>
      </c>
      <c r="L184" s="17" t="s">
        <v>53</v>
      </c>
      <c r="M184" s="17" t="s">
        <v>54</v>
      </c>
      <c r="N184" s="20">
        <f t="shared" si="20"/>
        <v>50</v>
      </c>
      <c r="O184" s="20">
        <f t="shared" si="21"/>
        <v>100</v>
      </c>
      <c r="P184" s="20">
        <f t="shared" si="22"/>
        <v>50</v>
      </c>
      <c r="Q184" s="20">
        <f t="shared" si="23"/>
        <v>16.5</v>
      </c>
      <c r="R184" s="21">
        <f t="shared" si="24"/>
        <v>62.475000000000001</v>
      </c>
      <c r="S184" s="21">
        <f t="shared" si="25"/>
        <v>51.625</v>
      </c>
      <c r="T184" s="21">
        <f t="shared" si="26"/>
        <v>42.424999999999997</v>
      </c>
      <c r="U184" s="21">
        <f t="shared" si="27"/>
        <v>54.125</v>
      </c>
      <c r="V184" s="20">
        <f t="shared" si="28"/>
        <v>52.17499999999999</v>
      </c>
      <c r="W184" s="20">
        <f t="shared" si="29"/>
        <v>52.662499999999994</v>
      </c>
    </row>
    <row r="185" spans="1:23" ht="13.5" x14ac:dyDescent="0.25">
      <c r="A185" s="3">
        <v>42275</v>
      </c>
      <c r="B185" s="2">
        <v>1.3956</v>
      </c>
      <c r="C185" s="2">
        <v>55.034008602038938</v>
      </c>
      <c r="D185" s="2">
        <v>-2.1090677411939041E-3</v>
      </c>
      <c r="E185" s="2">
        <v>-9.1838078121843757E-3</v>
      </c>
      <c r="F185" s="2">
        <v>1.3905400000000001</v>
      </c>
      <c r="G185" s="2">
        <v>1.3829400000000001</v>
      </c>
      <c r="H185" s="2">
        <v>1.3819150000000004</v>
      </c>
      <c r="I185" s="2">
        <v>1.3781700000000006</v>
      </c>
      <c r="J185" s="2"/>
      <c r="K185" s="17" t="s">
        <v>47</v>
      </c>
      <c r="L185" s="17" t="s">
        <v>53</v>
      </c>
      <c r="M185" s="17" t="s">
        <v>54</v>
      </c>
      <c r="N185" s="20">
        <f t="shared" si="20"/>
        <v>50</v>
      </c>
      <c r="O185" s="20">
        <f t="shared" si="21"/>
        <v>100</v>
      </c>
      <c r="P185" s="20">
        <f t="shared" si="22"/>
        <v>50</v>
      </c>
      <c r="Q185" s="20">
        <f t="shared" si="23"/>
        <v>16.5</v>
      </c>
      <c r="R185" s="21">
        <f t="shared" si="24"/>
        <v>62.475000000000001</v>
      </c>
      <c r="S185" s="21">
        <f t="shared" si="25"/>
        <v>51.625</v>
      </c>
      <c r="T185" s="21">
        <f t="shared" si="26"/>
        <v>42.424999999999997</v>
      </c>
      <c r="U185" s="21">
        <f t="shared" si="27"/>
        <v>54.125</v>
      </c>
      <c r="V185" s="20">
        <f t="shared" si="28"/>
        <v>52.17499999999999</v>
      </c>
      <c r="W185" s="20">
        <f t="shared" si="29"/>
        <v>52.662499999999994</v>
      </c>
    </row>
    <row r="186" spans="1:23" ht="13.5" x14ac:dyDescent="0.25">
      <c r="A186" s="3">
        <v>42276</v>
      </c>
      <c r="B186" s="2">
        <v>1.3753</v>
      </c>
      <c r="C186" s="2">
        <v>47.534183825056587</v>
      </c>
      <c r="D186" s="2">
        <v>-3.15601943736743E-3</v>
      </c>
      <c r="E186" s="2">
        <v>-9.3756392879960175E-3</v>
      </c>
      <c r="F186" s="2">
        <v>1.3864800000000002</v>
      </c>
      <c r="G186" s="2">
        <v>1.3834399999999998</v>
      </c>
      <c r="H186" s="2">
        <v>1.3811550000000006</v>
      </c>
      <c r="I186" s="2">
        <v>1.3799900000000005</v>
      </c>
      <c r="J186" s="2"/>
      <c r="K186" s="17" t="s">
        <v>47</v>
      </c>
      <c r="L186" s="17" t="s">
        <v>53</v>
      </c>
      <c r="M186" s="17" t="s">
        <v>46</v>
      </c>
      <c r="N186" s="20">
        <f t="shared" si="20"/>
        <v>50</v>
      </c>
      <c r="O186" s="20">
        <f t="shared" si="21"/>
        <v>100</v>
      </c>
      <c r="P186" s="20">
        <f t="shared" si="22"/>
        <v>50</v>
      </c>
      <c r="Q186" s="20">
        <f t="shared" si="23"/>
        <v>16.5</v>
      </c>
      <c r="R186" s="21">
        <f t="shared" si="24"/>
        <v>62.475000000000001</v>
      </c>
      <c r="S186" s="21">
        <f t="shared" si="25"/>
        <v>51.625</v>
      </c>
      <c r="T186" s="21">
        <f t="shared" si="26"/>
        <v>42.424999999999997</v>
      </c>
      <c r="U186" s="21">
        <f t="shared" si="27"/>
        <v>54.125</v>
      </c>
      <c r="V186" s="20">
        <f t="shared" si="28"/>
        <v>52.17499999999999</v>
      </c>
      <c r="W186" s="20">
        <f t="shared" si="29"/>
        <v>52.662499999999994</v>
      </c>
    </row>
    <row r="187" spans="1:23" ht="13.5" x14ac:dyDescent="0.25">
      <c r="A187" s="3">
        <v>42277</v>
      </c>
      <c r="B187" s="2">
        <v>1.3854</v>
      </c>
      <c r="C187" s="2">
        <v>51.104440261867467</v>
      </c>
      <c r="D187" s="2">
        <v>-4.7454429094422323E-3</v>
      </c>
      <c r="E187" s="2">
        <v>-9.3981226107033942E-3</v>
      </c>
      <c r="F187" s="2">
        <v>1.3844400000000001</v>
      </c>
      <c r="G187" s="2">
        <v>1.3849499999999999</v>
      </c>
      <c r="H187" s="2">
        <v>1.3806450000000006</v>
      </c>
      <c r="I187" s="2">
        <v>1.3814040000000005</v>
      </c>
      <c r="J187" s="2"/>
      <c r="K187" s="17" t="s">
        <v>47</v>
      </c>
      <c r="L187" s="17" t="s">
        <v>53</v>
      </c>
      <c r="M187" s="17" t="s">
        <v>46</v>
      </c>
      <c r="N187" s="20">
        <f t="shared" si="20"/>
        <v>50</v>
      </c>
      <c r="O187" s="20">
        <f t="shared" si="21"/>
        <v>100</v>
      </c>
      <c r="P187" s="20">
        <f t="shared" si="22"/>
        <v>50</v>
      </c>
      <c r="Q187" s="20">
        <f t="shared" si="23"/>
        <v>16.5</v>
      </c>
      <c r="R187" s="21">
        <f t="shared" si="24"/>
        <v>62.475000000000001</v>
      </c>
      <c r="S187" s="21">
        <f t="shared" si="25"/>
        <v>51.625</v>
      </c>
      <c r="T187" s="21">
        <f t="shared" si="26"/>
        <v>42.424999999999997</v>
      </c>
      <c r="U187" s="21">
        <f t="shared" si="27"/>
        <v>54.125</v>
      </c>
      <c r="V187" s="20">
        <f t="shared" si="28"/>
        <v>52.17499999999999</v>
      </c>
      <c r="W187" s="20">
        <f t="shared" si="29"/>
        <v>52.662499999999994</v>
      </c>
    </row>
    <row r="188" spans="1:23" ht="13.5" x14ac:dyDescent="0.25">
      <c r="A188" s="3">
        <v>42278</v>
      </c>
      <c r="B188" s="2">
        <v>1.3703000000000001</v>
      </c>
      <c r="C188" s="2">
        <v>46.058176213732857</v>
      </c>
      <c r="D188" s="2">
        <v>-4.2209690723560289E-3</v>
      </c>
      <c r="E188" s="2">
        <v>-9.1628601074583548E-3</v>
      </c>
      <c r="F188" s="2">
        <v>1.3844400000000001</v>
      </c>
      <c r="G188" s="2">
        <v>1.38445</v>
      </c>
      <c r="H188" s="2">
        <v>1.3806450000000001</v>
      </c>
      <c r="I188" s="2">
        <v>1.3825160000000005</v>
      </c>
      <c r="J188" s="2"/>
      <c r="K188" s="17" t="s">
        <v>47</v>
      </c>
      <c r="L188" s="17" t="s">
        <v>48</v>
      </c>
      <c r="M188" s="17" t="s">
        <v>53</v>
      </c>
      <c r="N188" s="20">
        <f t="shared" si="20"/>
        <v>50</v>
      </c>
      <c r="O188" s="20">
        <f t="shared" si="21"/>
        <v>100</v>
      </c>
      <c r="P188" s="20">
        <f t="shared" si="22"/>
        <v>50</v>
      </c>
      <c r="Q188" s="20">
        <f t="shared" si="23"/>
        <v>0</v>
      </c>
      <c r="R188" s="21">
        <f t="shared" si="24"/>
        <v>60</v>
      </c>
      <c r="S188" s="21">
        <f t="shared" si="25"/>
        <v>47.5</v>
      </c>
      <c r="T188" s="21">
        <f t="shared" si="26"/>
        <v>35</v>
      </c>
      <c r="U188" s="21">
        <f t="shared" si="27"/>
        <v>50</v>
      </c>
      <c r="V188" s="20">
        <f t="shared" si="28"/>
        <v>47.5</v>
      </c>
      <c r="W188" s="20">
        <f t="shared" si="29"/>
        <v>48.125</v>
      </c>
    </row>
    <row r="189" spans="1:23" ht="13.5" x14ac:dyDescent="0.25">
      <c r="A189" s="3">
        <v>42279</v>
      </c>
      <c r="B189" s="2">
        <v>1.3703000000000001</v>
      </c>
      <c r="C189" s="2">
        <v>46.058176213732857</v>
      </c>
      <c r="D189" s="2">
        <v>-2.9203588686863569E-3</v>
      </c>
      <c r="E189" s="2">
        <v>-8.3040490579574626E-3</v>
      </c>
      <c r="F189" s="2">
        <v>1.3793800000000001</v>
      </c>
      <c r="G189" s="2">
        <v>1.38344</v>
      </c>
      <c r="H189" s="2">
        <v>1.3803950000000005</v>
      </c>
      <c r="I189" s="2">
        <v>1.3836280000000007</v>
      </c>
      <c r="J189" s="2"/>
      <c r="K189" s="17" t="s">
        <v>47</v>
      </c>
      <c r="L189" s="17" t="s">
        <v>48</v>
      </c>
      <c r="M189" s="17" t="s">
        <v>46</v>
      </c>
      <c r="N189" s="20">
        <f t="shared" si="20"/>
        <v>50</v>
      </c>
      <c r="O189" s="20">
        <f t="shared" si="21"/>
        <v>100</v>
      </c>
      <c r="P189" s="20">
        <f t="shared" si="22"/>
        <v>50</v>
      </c>
      <c r="Q189" s="20">
        <f t="shared" si="23"/>
        <v>0</v>
      </c>
      <c r="R189" s="21">
        <f t="shared" si="24"/>
        <v>60</v>
      </c>
      <c r="S189" s="21">
        <f t="shared" si="25"/>
        <v>47.5</v>
      </c>
      <c r="T189" s="21">
        <f t="shared" si="26"/>
        <v>35</v>
      </c>
      <c r="U189" s="21">
        <f t="shared" si="27"/>
        <v>50</v>
      </c>
      <c r="V189" s="20">
        <f t="shared" si="28"/>
        <v>47.5</v>
      </c>
      <c r="W189" s="20">
        <f t="shared" si="29"/>
        <v>48.125</v>
      </c>
    </row>
    <row r="190" spans="1:23" ht="13.5" x14ac:dyDescent="0.25">
      <c r="A190" s="3">
        <v>42282</v>
      </c>
      <c r="B190" s="2">
        <v>1.3703000000000001</v>
      </c>
      <c r="C190" s="2">
        <v>46.058176213732857</v>
      </c>
      <c r="D190" s="2">
        <v>-1.7529821123218881E-3</v>
      </c>
      <c r="E190" s="2">
        <v>-7.5829536890496298E-3</v>
      </c>
      <c r="F190" s="2">
        <v>1.3743200000000002</v>
      </c>
      <c r="G190" s="2">
        <v>1.38243</v>
      </c>
      <c r="H190" s="2">
        <v>1.3801450000000002</v>
      </c>
      <c r="I190" s="2">
        <v>1.3837300000000008</v>
      </c>
      <c r="J190" s="2"/>
      <c r="K190" s="17" t="s">
        <v>47</v>
      </c>
      <c r="L190" s="17" t="s">
        <v>48</v>
      </c>
      <c r="M190" s="17" t="s">
        <v>46</v>
      </c>
      <c r="N190" s="20">
        <f t="shared" si="20"/>
        <v>50</v>
      </c>
      <c r="O190" s="20">
        <f t="shared" si="21"/>
        <v>100</v>
      </c>
      <c r="P190" s="20">
        <f t="shared" si="22"/>
        <v>50</v>
      </c>
      <c r="Q190" s="20">
        <f t="shared" si="23"/>
        <v>0</v>
      </c>
      <c r="R190" s="21">
        <f t="shared" si="24"/>
        <v>60</v>
      </c>
      <c r="S190" s="21">
        <f t="shared" si="25"/>
        <v>47.5</v>
      </c>
      <c r="T190" s="21">
        <f t="shared" si="26"/>
        <v>35</v>
      </c>
      <c r="U190" s="21">
        <f t="shared" si="27"/>
        <v>50</v>
      </c>
      <c r="V190" s="20">
        <f t="shared" si="28"/>
        <v>47.5</v>
      </c>
      <c r="W190" s="20">
        <f t="shared" si="29"/>
        <v>48.125</v>
      </c>
    </row>
    <row r="191" spans="1:23" ht="13.5" x14ac:dyDescent="0.25">
      <c r="A191" s="3">
        <v>42283</v>
      </c>
      <c r="B191" s="2">
        <v>1.3652</v>
      </c>
      <c r="C191" s="2">
        <v>44.216379093785484</v>
      </c>
      <c r="D191" s="2">
        <v>2.0129453419501786E-3</v>
      </c>
      <c r="E191" s="2">
        <v>-6.8320555895639038E-3</v>
      </c>
      <c r="F191" s="2">
        <v>1.3723000000000001</v>
      </c>
      <c r="G191" s="2">
        <v>1.3793900000000001</v>
      </c>
      <c r="H191" s="2">
        <v>1.3796400000000002</v>
      </c>
      <c r="I191" s="2">
        <v>1.3837300000000006</v>
      </c>
      <c r="J191" s="2"/>
      <c r="K191" s="17" t="s">
        <v>47</v>
      </c>
      <c r="L191" s="17" t="s">
        <v>48</v>
      </c>
      <c r="M191" s="17" t="s">
        <v>46</v>
      </c>
      <c r="N191" s="20">
        <f t="shared" si="20"/>
        <v>50</v>
      </c>
      <c r="O191" s="20">
        <f t="shared" si="21"/>
        <v>100</v>
      </c>
      <c r="P191" s="20">
        <f t="shared" si="22"/>
        <v>50</v>
      </c>
      <c r="Q191" s="20">
        <f t="shared" si="23"/>
        <v>0</v>
      </c>
      <c r="R191" s="21">
        <f t="shared" si="24"/>
        <v>60</v>
      </c>
      <c r="S191" s="21">
        <f t="shared" si="25"/>
        <v>47.5</v>
      </c>
      <c r="T191" s="21">
        <f t="shared" si="26"/>
        <v>35</v>
      </c>
      <c r="U191" s="21">
        <f t="shared" si="27"/>
        <v>50</v>
      </c>
      <c r="V191" s="20">
        <f t="shared" si="28"/>
        <v>47.5</v>
      </c>
      <c r="W191" s="20">
        <f t="shared" si="29"/>
        <v>48.125</v>
      </c>
    </row>
    <row r="192" spans="1:23" ht="13.5" x14ac:dyDescent="0.25">
      <c r="A192" s="3">
        <v>42284</v>
      </c>
      <c r="B192" s="2">
        <v>1.3652</v>
      </c>
      <c r="C192" s="2">
        <v>44.216379093785477</v>
      </c>
      <c r="D192" s="2">
        <v>5.2869575030813909E-3</v>
      </c>
      <c r="E192" s="2">
        <v>-5.6033064354677389E-3</v>
      </c>
      <c r="F192" s="2">
        <v>1.3682599999999998</v>
      </c>
      <c r="G192" s="2">
        <v>1.37635</v>
      </c>
      <c r="H192" s="2">
        <v>1.3791350000000002</v>
      </c>
      <c r="I192" s="2">
        <v>1.3840320000000006</v>
      </c>
      <c r="J192" s="2"/>
      <c r="K192" s="17" t="s">
        <v>47</v>
      </c>
      <c r="L192" s="17" t="s">
        <v>48</v>
      </c>
      <c r="M192" s="17" t="s">
        <v>46</v>
      </c>
      <c r="N192" s="20">
        <f t="shared" si="20"/>
        <v>50</v>
      </c>
      <c r="O192" s="20">
        <f t="shared" si="21"/>
        <v>100</v>
      </c>
      <c r="P192" s="20">
        <f t="shared" si="22"/>
        <v>50</v>
      </c>
      <c r="Q192" s="20">
        <f t="shared" si="23"/>
        <v>0</v>
      </c>
      <c r="R192" s="21">
        <f t="shared" si="24"/>
        <v>60</v>
      </c>
      <c r="S192" s="21">
        <f t="shared" si="25"/>
        <v>47.5</v>
      </c>
      <c r="T192" s="21">
        <f t="shared" si="26"/>
        <v>35</v>
      </c>
      <c r="U192" s="21">
        <f t="shared" si="27"/>
        <v>50</v>
      </c>
      <c r="V192" s="20">
        <f t="shared" si="28"/>
        <v>47.5</v>
      </c>
      <c r="W192" s="20">
        <f t="shared" si="29"/>
        <v>48.125</v>
      </c>
    </row>
    <row r="193" spans="1:23" ht="13.5" x14ac:dyDescent="0.25">
      <c r="A193" s="3">
        <v>42285</v>
      </c>
      <c r="B193" s="2">
        <v>1.345</v>
      </c>
      <c r="C193" s="2">
        <v>37.354693829008816</v>
      </c>
      <c r="D193" s="2">
        <v>5.7422438686047794E-3</v>
      </c>
      <c r="E193" s="2">
        <v>-3.7247541681883528E-3</v>
      </c>
      <c r="F193" s="2">
        <v>1.3632</v>
      </c>
      <c r="G193" s="2">
        <v>1.37382</v>
      </c>
      <c r="H193" s="2">
        <v>1.3758500000000002</v>
      </c>
      <c r="I193" s="2">
        <v>1.3840320000000006</v>
      </c>
      <c r="J193" s="2"/>
      <c r="K193" s="17" t="s">
        <v>47</v>
      </c>
      <c r="L193" s="17" t="s">
        <v>48</v>
      </c>
      <c r="M193" s="17" t="s">
        <v>46</v>
      </c>
      <c r="N193" s="20">
        <f t="shared" si="20"/>
        <v>50</v>
      </c>
      <c r="O193" s="20">
        <f t="shared" si="21"/>
        <v>100</v>
      </c>
      <c r="P193" s="20">
        <f t="shared" si="22"/>
        <v>50</v>
      </c>
      <c r="Q193" s="20">
        <f t="shared" si="23"/>
        <v>0</v>
      </c>
      <c r="R193" s="21">
        <f t="shared" si="24"/>
        <v>60</v>
      </c>
      <c r="S193" s="21">
        <f t="shared" si="25"/>
        <v>47.5</v>
      </c>
      <c r="T193" s="21">
        <f t="shared" si="26"/>
        <v>35</v>
      </c>
      <c r="U193" s="21">
        <f t="shared" si="27"/>
        <v>50</v>
      </c>
      <c r="V193" s="20">
        <f t="shared" si="28"/>
        <v>47.5</v>
      </c>
      <c r="W193" s="20">
        <f t="shared" si="29"/>
        <v>48.125</v>
      </c>
    </row>
    <row r="194" spans="1:23" ht="13.5" x14ac:dyDescent="0.25">
      <c r="A194" s="3">
        <v>42286</v>
      </c>
      <c r="B194" s="2">
        <v>1.3197000000000001</v>
      </c>
      <c r="C194" s="2">
        <v>30.889121053103608</v>
      </c>
      <c r="D194" s="2">
        <v>1.2088211888674483E-2</v>
      </c>
      <c r="E194" s="2">
        <v>-1.2482214834818738E-3</v>
      </c>
      <c r="F194" s="2">
        <v>1.3530799999999998</v>
      </c>
      <c r="G194" s="2">
        <v>1.3662300000000003</v>
      </c>
      <c r="H194" s="2">
        <v>1.3733200000000001</v>
      </c>
      <c r="I194" s="2">
        <v>1.3835260000000005</v>
      </c>
      <c r="J194" s="2"/>
      <c r="K194" s="17" t="s">
        <v>47</v>
      </c>
      <c r="L194" s="17" t="s">
        <v>48</v>
      </c>
      <c r="M194" s="17" t="s">
        <v>46</v>
      </c>
      <c r="N194" s="20">
        <f t="shared" ref="N194:N257" si="30">IF(D194&lt;30,50, IF(D194&gt;70, 0, 25))</f>
        <v>50</v>
      </c>
      <c r="O194" s="20">
        <f t="shared" ref="O194:O257" si="31">IF(F194-E194&gt;0.02, 100, IF(F194-E194&lt;0,0,45))</f>
        <v>100</v>
      </c>
      <c r="P194" s="20">
        <f t="shared" ref="P194:P257" si="32">IF(G194-J194&gt;10,100,IF(G194-J194&gt;5,75, IF(G194-J194&gt;0,50,0)))</f>
        <v>50</v>
      </c>
      <c r="Q194" s="20">
        <f t="shared" ref="Q194:Q257" si="33">IF(M194="confirmed bullish", 34, IF(M194="bullish divergence",17, 0))+IF(K194="bullish",33,IF(K194="bearish",0,16.5))+IF(L194="strong",33,IF(L194="weak",0,16.5))</f>
        <v>0</v>
      </c>
      <c r="R194" s="21">
        <f t="shared" si="24"/>
        <v>60</v>
      </c>
      <c r="S194" s="21">
        <f t="shared" si="25"/>
        <v>47.5</v>
      </c>
      <c r="T194" s="21">
        <f t="shared" si="26"/>
        <v>35</v>
      </c>
      <c r="U194" s="21">
        <f t="shared" si="27"/>
        <v>50</v>
      </c>
      <c r="V194" s="20">
        <f t="shared" si="28"/>
        <v>47.5</v>
      </c>
      <c r="W194" s="20">
        <f t="shared" si="29"/>
        <v>48.125</v>
      </c>
    </row>
    <row r="195" spans="1:23" ht="13.5" x14ac:dyDescent="0.25">
      <c r="A195" s="3">
        <v>42289</v>
      </c>
      <c r="B195" s="2">
        <v>1.3248</v>
      </c>
      <c r="C195" s="2">
        <v>33.391903966101182</v>
      </c>
      <c r="D195" s="2">
        <v>1.740954624184976E-2</v>
      </c>
      <c r="E195" s="2">
        <v>1.4386418782107555E-3</v>
      </c>
      <c r="F195" s="2">
        <v>1.34398</v>
      </c>
      <c r="G195" s="2">
        <v>1.3591500000000001</v>
      </c>
      <c r="H195" s="2">
        <v>1.3710450000000001</v>
      </c>
      <c r="I195" s="2">
        <v>1.3827180000000003</v>
      </c>
      <c r="J195" s="2"/>
      <c r="K195" s="17" t="s">
        <v>47</v>
      </c>
      <c r="L195" s="17" t="s">
        <v>48</v>
      </c>
      <c r="M195" s="17" t="s">
        <v>46</v>
      </c>
      <c r="N195" s="20">
        <f t="shared" si="30"/>
        <v>50</v>
      </c>
      <c r="O195" s="20">
        <f t="shared" si="31"/>
        <v>100</v>
      </c>
      <c r="P195" s="20">
        <f t="shared" si="32"/>
        <v>50</v>
      </c>
      <c r="Q195" s="20">
        <f t="shared" si="33"/>
        <v>0</v>
      </c>
      <c r="R195" s="21">
        <f t="shared" ref="R195:R258" si="34">0.35*N195+O195*0.35+P195*0.15+Q195*0.15</f>
        <v>60</v>
      </c>
      <c r="S195" s="21">
        <f t="shared" ref="S195:S258" si="35">N195*0.2+O195*0.2+P195*0.35+Q195*0.25</f>
        <v>47.5</v>
      </c>
      <c r="T195" s="21">
        <f t="shared" ref="T195:T258" si="36">N195*0.15+O195*0.15+P195*0.25+Q195*0.45</f>
        <v>35</v>
      </c>
      <c r="U195" s="21">
        <f t="shared" ref="U195:U258" si="37">0.25*SUM(N195:Q195)</f>
        <v>50</v>
      </c>
      <c r="V195" s="20">
        <f t="shared" ref="V195:V258" si="38">SUM(R195:T195)/3</f>
        <v>47.5</v>
      </c>
      <c r="W195" s="20">
        <f t="shared" ref="W195:W258" si="39">SUM(R195:U195)/4</f>
        <v>48.125</v>
      </c>
    </row>
    <row r="196" spans="1:23" ht="13.5" x14ac:dyDescent="0.25">
      <c r="A196" s="3">
        <v>42290</v>
      </c>
      <c r="B196" s="2">
        <v>1.3501000000000001</v>
      </c>
      <c r="C196" s="2">
        <v>44.189513153256044</v>
      </c>
      <c r="D196" s="2">
        <v>1.7189970065655702E-2</v>
      </c>
      <c r="E196" s="2">
        <v>4.2170253241747262E-3</v>
      </c>
      <c r="F196" s="2">
        <v>1.3409599999999999</v>
      </c>
      <c r="G196" s="2">
        <v>1.35663</v>
      </c>
      <c r="H196" s="2">
        <v>1.3700350000000001</v>
      </c>
      <c r="I196" s="2">
        <v>1.3824160000000005</v>
      </c>
      <c r="J196" s="2"/>
      <c r="K196" s="17" t="s">
        <v>47</v>
      </c>
      <c r="L196" s="17" t="s">
        <v>48</v>
      </c>
      <c r="M196" s="17" t="s">
        <v>46</v>
      </c>
      <c r="N196" s="20">
        <f t="shared" si="30"/>
        <v>50</v>
      </c>
      <c r="O196" s="20">
        <f t="shared" si="31"/>
        <v>100</v>
      </c>
      <c r="P196" s="20">
        <f t="shared" si="32"/>
        <v>50</v>
      </c>
      <c r="Q196" s="20">
        <f t="shared" si="33"/>
        <v>0</v>
      </c>
      <c r="R196" s="21">
        <f t="shared" si="34"/>
        <v>60</v>
      </c>
      <c r="S196" s="21">
        <f t="shared" si="35"/>
        <v>47.5</v>
      </c>
      <c r="T196" s="21">
        <f t="shared" si="36"/>
        <v>35</v>
      </c>
      <c r="U196" s="21">
        <f t="shared" si="37"/>
        <v>50</v>
      </c>
      <c r="V196" s="20">
        <f t="shared" si="38"/>
        <v>47.5</v>
      </c>
      <c r="W196" s="20">
        <f t="shared" si="39"/>
        <v>48.125</v>
      </c>
    </row>
    <row r="197" spans="1:23" ht="13.5" x14ac:dyDescent="0.25">
      <c r="A197" s="3">
        <v>42293</v>
      </c>
      <c r="B197" s="2">
        <v>1.3501000000000001</v>
      </c>
      <c r="C197" s="2">
        <v>44.189513153256044</v>
      </c>
      <c r="D197" s="2">
        <v>1.8663065995239592E-2</v>
      </c>
      <c r="E197" s="2">
        <v>6.9841225675022923E-3</v>
      </c>
      <c r="F197" s="2">
        <v>1.3379400000000001</v>
      </c>
      <c r="G197" s="2">
        <v>1.3531</v>
      </c>
      <c r="H197" s="2">
        <v>1.3690250000000002</v>
      </c>
      <c r="I197" s="2">
        <v>1.3821140000000003</v>
      </c>
      <c r="J197" s="2"/>
      <c r="K197" s="17" t="s">
        <v>47</v>
      </c>
      <c r="L197" s="17" t="s">
        <v>48</v>
      </c>
      <c r="M197" s="17" t="s">
        <v>46</v>
      </c>
      <c r="N197" s="20">
        <f t="shared" si="30"/>
        <v>50</v>
      </c>
      <c r="O197" s="20">
        <f t="shared" si="31"/>
        <v>100</v>
      </c>
      <c r="P197" s="20">
        <f t="shared" si="32"/>
        <v>50</v>
      </c>
      <c r="Q197" s="20">
        <f t="shared" si="33"/>
        <v>0</v>
      </c>
      <c r="R197" s="21">
        <f t="shared" si="34"/>
        <v>60</v>
      </c>
      <c r="S197" s="21">
        <f t="shared" si="35"/>
        <v>47.5</v>
      </c>
      <c r="T197" s="21">
        <f t="shared" si="36"/>
        <v>35</v>
      </c>
      <c r="U197" s="21">
        <f t="shared" si="37"/>
        <v>50</v>
      </c>
      <c r="V197" s="20">
        <f t="shared" si="38"/>
        <v>47.5</v>
      </c>
      <c r="W197" s="20">
        <f t="shared" si="39"/>
        <v>48.125</v>
      </c>
    </row>
    <row r="198" spans="1:23" ht="13.5" x14ac:dyDescent="0.25">
      <c r="A198" s="3">
        <v>42296</v>
      </c>
      <c r="B198" s="2">
        <v>1.3602000000000001</v>
      </c>
      <c r="C198" s="2">
        <v>48.085850468556323</v>
      </c>
      <c r="D198" s="2">
        <v>1.6935570601093186E-2</v>
      </c>
      <c r="E198" s="2">
        <v>9.6697814862963943E-3</v>
      </c>
      <c r="F198" s="2">
        <v>1.3409800000000001</v>
      </c>
      <c r="G198" s="2">
        <v>1.35209</v>
      </c>
      <c r="H198" s="2">
        <v>1.3682700000000003</v>
      </c>
      <c r="I198" s="2">
        <v>1.3820140000000003</v>
      </c>
      <c r="J198" s="2"/>
      <c r="K198" s="17" t="s">
        <v>47</v>
      </c>
      <c r="L198" s="17" t="s">
        <v>48</v>
      </c>
      <c r="M198" s="17" t="s">
        <v>54</v>
      </c>
      <c r="N198" s="20">
        <f t="shared" si="30"/>
        <v>50</v>
      </c>
      <c r="O198" s="20">
        <f t="shared" si="31"/>
        <v>100</v>
      </c>
      <c r="P198" s="20">
        <f t="shared" si="32"/>
        <v>50</v>
      </c>
      <c r="Q198" s="20">
        <f t="shared" si="33"/>
        <v>0</v>
      </c>
      <c r="R198" s="21">
        <f t="shared" si="34"/>
        <v>60</v>
      </c>
      <c r="S198" s="21">
        <f t="shared" si="35"/>
        <v>47.5</v>
      </c>
      <c r="T198" s="21">
        <f t="shared" si="36"/>
        <v>35</v>
      </c>
      <c r="U198" s="21">
        <f t="shared" si="37"/>
        <v>50</v>
      </c>
      <c r="V198" s="20">
        <f t="shared" si="38"/>
        <v>47.5</v>
      </c>
      <c r="W198" s="20">
        <f t="shared" si="39"/>
        <v>48.125</v>
      </c>
    </row>
    <row r="199" spans="1:23" ht="13.5" x14ac:dyDescent="0.25">
      <c r="A199" s="3">
        <v>42297</v>
      </c>
      <c r="B199" s="2">
        <v>1.345</v>
      </c>
      <c r="C199" s="2">
        <v>43.198067102704051</v>
      </c>
      <c r="D199" s="2">
        <v>1.663014747917102E-2</v>
      </c>
      <c r="E199" s="2">
        <v>1.0889718522776549E-2</v>
      </c>
      <c r="F199" s="2">
        <v>1.3460399999999999</v>
      </c>
      <c r="G199" s="2">
        <v>1.3495599999999999</v>
      </c>
      <c r="H199" s="2">
        <v>1.3665</v>
      </c>
      <c r="I199" s="2">
        <v>1.3812060000000006</v>
      </c>
      <c r="J199" s="2"/>
      <c r="K199" s="17" t="s">
        <v>50</v>
      </c>
      <c r="L199" s="17" t="s">
        <v>49</v>
      </c>
      <c r="M199" s="17" t="s">
        <v>51</v>
      </c>
      <c r="N199" s="20">
        <f t="shared" si="30"/>
        <v>50</v>
      </c>
      <c r="O199" s="20">
        <f t="shared" si="31"/>
        <v>100</v>
      </c>
      <c r="P199" s="20">
        <f t="shared" si="32"/>
        <v>50</v>
      </c>
      <c r="Q199" s="20">
        <f t="shared" si="33"/>
        <v>100</v>
      </c>
      <c r="R199" s="21">
        <f t="shared" si="34"/>
        <v>75</v>
      </c>
      <c r="S199" s="21">
        <f t="shared" si="35"/>
        <v>72.5</v>
      </c>
      <c r="T199" s="21">
        <f t="shared" si="36"/>
        <v>80</v>
      </c>
      <c r="U199" s="21">
        <f t="shared" si="37"/>
        <v>75</v>
      </c>
      <c r="V199" s="20">
        <f t="shared" si="38"/>
        <v>75.833333333333329</v>
      </c>
      <c r="W199" s="20">
        <f t="shared" si="39"/>
        <v>75.625</v>
      </c>
    </row>
    <row r="200" spans="1:23" ht="13.5" x14ac:dyDescent="0.25">
      <c r="A200" s="3">
        <v>42298</v>
      </c>
      <c r="B200" s="2">
        <v>1.3602000000000001</v>
      </c>
      <c r="C200" s="2">
        <v>48.802458264915003</v>
      </c>
      <c r="D200" s="2">
        <v>1.536373167163485E-2</v>
      </c>
      <c r="E200" s="2">
        <v>1.2261970572366297E-2</v>
      </c>
      <c r="F200" s="2">
        <v>1.3531200000000001</v>
      </c>
      <c r="G200" s="2">
        <v>1.3485500000000001</v>
      </c>
      <c r="H200" s="2">
        <v>1.3654899999999999</v>
      </c>
      <c r="I200" s="2">
        <v>1.3808020000000005</v>
      </c>
      <c r="J200" s="2"/>
      <c r="K200" s="17" t="s">
        <v>50</v>
      </c>
      <c r="L200" s="17" t="s">
        <v>49</v>
      </c>
      <c r="M200" s="17" t="s">
        <v>51</v>
      </c>
      <c r="N200" s="20">
        <f t="shared" si="30"/>
        <v>50</v>
      </c>
      <c r="O200" s="20">
        <f t="shared" si="31"/>
        <v>100</v>
      </c>
      <c r="P200" s="20">
        <f t="shared" si="32"/>
        <v>50</v>
      </c>
      <c r="Q200" s="20">
        <f t="shared" si="33"/>
        <v>100</v>
      </c>
      <c r="R200" s="21">
        <f t="shared" si="34"/>
        <v>75</v>
      </c>
      <c r="S200" s="21">
        <f t="shared" si="35"/>
        <v>72.5</v>
      </c>
      <c r="T200" s="21">
        <f t="shared" si="36"/>
        <v>80</v>
      </c>
      <c r="U200" s="21">
        <f t="shared" si="37"/>
        <v>75</v>
      </c>
      <c r="V200" s="20">
        <f t="shared" si="38"/>
        <v>75.833333333333329</v>
      </c>
      <c r="W200" s="20">
        <f t="shared" si="39"/>
        <v>75.625</v>
      </c>
    </row>
    <row r="201" spans="1:23" ht="13.5" x14ac:dyDescent="0.25">
      <c r="A201" s="3">
        <v>42299</v>
      </c>
      <c r="B201" s="2">
        <v>1.3652</v>
      </c>
      <c r="C201" s="2">
        <v>50.531498808770181</v>
      </c>
      <c r="D201" s="2">
        <v>1.3156554253517916E-2</v>
      </c>
      <c r="E201" s="2">
        <v>1.3288724869003827E-2</v>
      </c>
      <c r="F201" s="2">
        <v>1.3561399999999999</v>
      </c>
      <c r="G201" s="2">
        <v>1.3485500000000001</v>
      </c>
      <c r="H201" s="2">
        <v>1.3639700000000001</v>
      </c>
      <c r="I201" s="2">
        <v>1.3797900000000005</v>
      </c>
      <c r="J201" s="2">
        <v>1.3365979999999991</v>
      </c>
      <c r="K201" s="17" t="s">
        <v>50</v>
      </c>
      <c r="L201" s="17" t="s">
        <v>49</v>
      </c>
      <c r="M201" s="17" t="s">
        <v>51</v>
      </c>
      <c r="N201" s="20">
        <f t="shared" si="30"/>
        <v>50</v>
      </c>
      <c r="O201" s="20">
        <f t="shared" si="31"/>
        <v>100</v>
      </c>
      <c r="P201" s="20">
        <f t="shared" si="32"/>
        <v>50</v>
      </c>
      <c r="Q201" s="20">
        <f t="shared" si="33"/>
        <v>100</v>
      </c>
      <c r="R201" s="21">
        <f t="shared" si="34"/>
        <v>75</v>
      </c>
      <c r="S201" s="21">
        <f t="shared" si="35"/>
        <v>72.5</v>
      </c>
      <c r="T201" s="21">
        <f t="shared" si="36"/>
        <v>80</v>
      </c>
      <c r="U201" s="21">
        <f t="shared" si="37"/>
        <v>75</v>
      </c>
      <c r="V201" s="20">
        <f t="shared" si="38"/>
        <v>75.833333333333329</v>
      </c>
      <c r="W201" s="20">
        <f t="shared" si="39"/>
        <v>75.625</v>
      </c>
    </row>
    <row r="202" spans="1:23" ht="13.5" x14ac:dyDescent="0.25">
      <c r="A202" s="3">
        <v>42300</v>
      </c>
      <c r="B202" s="2">
        <v>1.3602000000000001</v>
      </c>
      <c r="C202" s="2">
        <v>48.758174414808714</v>
      </c>
      <c r="D202" s="2">
        <v>1.1647722324753751E-2</v>
      </c>
      <c r="E202" s="2">
        <v>1.3048890092698861E-2</v>
      </c>
      <c r="F202" s="2">
        <v>1.35816</v>
      </c>
      <c r="G202" s="2">
        <v>1.3480500000000002</v>
      </c>
      <c r="H202" s="2">
        <v>1.3622000000000001</v>
      </c>
      <c r="I202" s="2">
        <v>1.3786780000000005</v>
      </c>
      <c r="J202" s="2">
        <v>1.3371244999999989</v>
      </c>
      <c r="K202" s="17" t="s">
        <v>50</v>
      </c>
      <c r="L202" s="17" t="s">
        <v>49</v>
      </c>
      <c r="M202" s="17" t="s">
        <v>51</v>
      </c>
      <c r="N202" s="20">
        <f t="shared" si="30"/>
        <v>50</v>
      </c>
      <c r="O202" s="20">
        <f t="shared" si="31"/>
        <v>100</v>
      </c>
      <c r="P202" s="20">
        <f t="shared" si="32"/>
        <v>50</v>
      </c>
      <c r="Q202" s="20">
        <f t="shared" si="33"/>
        <v>100</v>
      </c>
      <c r="R202" s="21">
        <f t="shared" si="34"/>
        <v>75</v>
      </c>
      <c r="S202" s="21">
        <f t="shared" si="35"/>
        <v>72.5</v>
      </c>
      <c r="T202" s="21">
        <f t="shared" si="36"/>
        <v>80</v>
      </c>
      <c r="U202" s="21">
        <f t="shared" si="37"/>
        <v>75</v>
      </c>
      <c r="V202" s="20">
        <f t="shared" si="38"/>
        <v>75.833333333333329</v>
      </c>
      <c r="W202" s="20">
        <f t="shared" si="39"/>
        <v>75.625</v>
      </c>
    </row>
    <row r="203" spans="1:23" ht="13.5" x14ac:dyDescent="0.25">
      <c r="A203" s="3">
        <v>42303</v>
      </c>
      <c r="B203" s="2">
        <v>1.3602000000000001</v>
      </c>
      <c r="C203" s="2">
        <v>48.758174414808721</v>
      </c>
      <c r="D203" s="2">
        <v>7.2821392201694035E-3</v>
      </c>
      <c r="E203" s="2">
        <v>1.2188440649050562E-2</v>
      </c>
      <c r="F203" s="2">
        <v>1.35816</v>
      </c>
      <c r="G203" s="2">
        <v>1.3495700000000004</v>
      </c>
      <c r="H203" s="2">
        <v>1.3616949999999999</v>
      </c>
      <c r="I203" s="2">
        <v>1.3772620000000004</v>
      </c>
      <c r="J203" s="2">
        <v>1.3376509999999993</v>
      </c>
      <c r="K203" s="17" t="s">
        <v>50</v>
      </c>
      <c r="L203" s="17" t="s">
        <v>49</v>
      </c>
      <c r="M203" s="17" t="s">
        <v>53</v>
      </c>
      <c r="N203" s="20">
        <f t="shared" si="30"/>
        <v>50</v>
      </c>
      <c r="O203" s="20">
        <f t="shared" si="31"/>
        <v>100</v>
      </c>
      <c r="P203" s="20">
        <f t="shared" si="32"/>
        <v>50</v>
      </c>
      <c r="Q203" s="20">
        <f t="shared" si="33"/>
        <v>66</v>
      </c>
      <c r="R203" s="21">
        <f t="shared" si="34"/>
        <v>69.900000000000006</v>
      </c>
      <c r="S203" s="21">
        <f t="shared" si="35"/>
        <v>64</v>
      </c>
      <c r="T203" s="21">
        <f t="shared" si="36"/>
        <v>64.7</v>
      </c>
      <c r="U203" s="21">
        <f t="shared" si="37"/>
        <v>66.5</v>
      </c>
      <c r="V203" s="20">
        <f t="shared" si="38"/>
        <v>66.2</v>
      </c>
      <c r="W203" s="20">
        <f t="shared" si="39"/>
        <v>66.275000000000006</v>
      </c>
    </row>
    <row r="204" spans="1:23" ht="13.5" x14ac:dyDescent="0.25">
      <c r="A204" s="3">
        <v>42304</v>
      </c>
      <c r="B204" s="2">
        <v>1.3602000000000001</v>
      </c>
      <c r="C204" s="2">
        <v>48.758174414808721</v>
      </c>
      <c r="D204" s="2">
        <v>-2.8670383009088418E-4</v>
      </c>
      <c r="E204" s="2">
        <v>1.0579462118303566E-2</v>
      </c>
      <c r="F204" s="2">
        <v>1.3612</v>
      </c>
      <c r="G204" s="2">
        <v>1.3536200000000003</v>
      </c>
      <c r="H204" s="2">
        <v>1.3599250000000001</v>
      </c>
      <c r="I204" s="2">
        <v>1.3759480000000004</v>
      </c>
      <c r="J204" s="2">
        <v>1.3381069999999997</v>
      </c>
      <c r="K204" s="17" t="s">
        <v>50</v>
      </c>
      <c r="L204" s="17" t="s">
        <v>49</v>
      </c>
      <c r="M204" s="17" t="s">
        <v>51</v>
      </c>
      <c r="N204" s="20">
        <f t="shared" si="30"/>
        <v>50</v>
      </c>
      <c r="O204" s="20">
        <f t="shared" si="31"/>
        <v>100</v>
      </c>
      <c r="P204" s="20">
        <f t="shared" si="32"/>
        <v>50</v>
      </c>
      <c r="Q204" s="20">
        <f t="shared" si="33"/>
        <v>100</v>
      </c>
      <c r="R204" s="21">
        <f t="shared" si="34"/>
        <v>75</v>
      </c>
      <c r="S204" s="21">
        <f t="shared" si="35"/>
        <v>72.5</v>
      </c>
      <c r="T204" s="21">
        <f t="shared" si="36"/>
        <v>80</v>
      </c>
      <c r="U204" s="21">
        <f t="shared" si="37"/>
        <v>75</v>
      </c>
      <c r="V204" s="20">
        <f t="shared" si="38"/>
        <v>75.833333333333329</v>
      </c>
      <c r="W204" s="20">
        <f t="shared" si="39"/>
        <v>75.625</v>
      </c>
    </row>
    <row r="205" spans="1:23" ht="13.5" x14ac:dyDescent="0.25">
      <c r="A205" s="3">
        <v>42305</v>
      </c>
      <c r="B205" s="2">
        <v>1.3551</v>
      </c>
      <c r="C205" s="2">
        <v>46.671604405727791</v>
      </c>
      <c r="D205" s="2">
        <v>-5.5125870879293437E-3</v>
      </c>
      <c r="E205" s="2">
        <v>8.8597862545349345E-3</v>
      </c>
      <c r="F205" s="2">
        <v>1.3601800000000002</v>
      </c>
      <c r="G205" s="2">
        <v>1.3566500000000004</v>
      </c>
      <c r="H205" s="2">
        <v>1.3578999999999997</v>
      </c>
      <c r="I205" s="2">
        <v>1.3745320000000001</v>
      </c>
      <c r="J205" s="2">
        <v>1.3386314999999995</v>
      </c>
      <c r="K205" s="17" t="s">
        <v>47</v>
      </c>
      <c r="L205" s="17" t="s">
        <v>53</v>
      </c>
      <c r="M205" s="17" t="s">
        <v>46</v>
      </c>
      <c r="N205" s="20">
        <f t="shared" si="30"/>
        <v>50</v>
      </c>
      <c r="O205" s="20">
        <f t="shared" si="31"/>
        <v>100</v>
      </c>
      <c r="P205" s="20">
        <f t="shared" si="32"/>
        <v>50</v>
      </c>
      <c r="Q205" s="20">
        <f t="shared" si="33"/>
        <v>16.5</v>
      </c>
      <c r="R205" s="21">
        <f t="shared" si="34"/>
        <v>62.475000000000001</v>
      </c>
      <c r="S205" s="21">
        <f t="shared" si="35"/>
        <v>51.625</v>
      </c>
      <c r="T205" s="21">
        <f t="shared" si="36"/>
        <v>42.424999999999997</v>
      </c>
      <c r="U205" s="21">
        <f t="shared" si="37"/>
        <v>54.125</v>
      </c>
      <c r="V205" s="20">
        <f t="shared" si="38"/>
        <v>52.17499999999999</v>
      </c>
      <c r="W205" s="20">
        <f t="shared" si="39"/>
        <v>52.662499999999994</v>
      </c>
    </row>
    <row r="206" spans="1:23" ht="13.5" x14ac:dyDescent="0.25">
      <c r="A206" s="3">
        <v>42306</v>
      </c>
      <c r="B206" s="2">
        <v>1.3652</v>
      </c>
      <c r="C206" s="2">
        <v>51.131742062086161</v>
      </c>
      <c r="D206" s="2">
        <v>-6.7452581635811804E-3</v>
      </c>
      <c r="E206" s="2">
        <v>7.7052408569342973E-3</v>
      </c>
      <c r="F206" s="2">
        <v>1.3601800000000002</v>
      </c>
      <c r="G206" s="2">
        <v>1.3581600000000003</v>
      </c>
      <c r="H206" s="2">
        <v>1.3573949999999999</v>
      </c>
      <c r="I206" s="2">
        <v>1.3733180000000003</v>
      </c>
      <c r="J206" s="2">
        <v>1.3392299999999995</v>
      </c>
      <c r="K206" s="17" t="s">
        <v>47</v>
      </c>
      <c r="L206" s="17" t="s">
        <v>48</v>
      </c>
      <c r="M206" s="17" t="s">
        <v>53</v>
      </c>
      <c r="N206" s="20">
        <f t="shared" si="30"/>
        <v>50</v>
      </c>
      <c r="O206" s="20">
        <f t="shared" si="31"/>
        <v>100</v>
      </c>
      <c r="P206" s="20">
        <f t="shared" si="32"/>
        <v>50</v>
      </c>
      <c r="Q206" s="20">
        <f t="shared" si="33"/>
        <v>0</v>
      </c>
      <c r="R206" s="21">
        <f t="shared" si="34"/>
        <v>60</v>
      </c>
      <c r="S206" s="21">
        <f t="shared" si="35"/>
        <v>47.5</v>
      </c>
      <c r="T206" s="21">
        <f t="shared" si="36"/>
        <v>35</v>
      </c>
      <c r="U206" s="21">
        <f t="shared" si="37"/>
        <v>50</v>
      </c>
      <c r="V206" s="20">
        <f t="shared" si="38"/>
        <v>47.5</v>
      </c>
      <c r="W206" s="20">
        <f t="shared" si="39"/>
        <v>48.125</v>
      </c>
    </row>
    <row r="207" spans="1:23" ht="13.5" x14ac:dyDescent="0.25">
      <c r="A207" s="3">
        <v>42307</v>
      </c>
      <c r="B207" s="2">
        <v>1.3551</v>
      </c>
      <c r="C207" s="2">
        <v>46.906893913111205</v>
      </c>
      <c r="D207" s="2">
        <v>-7.0580886853757185E-3</v>
      </c>
      <c r="E207" s="2">
        <v>6.9160747903514296E-3</v>
      </c>
      <c r="F207" s="2">
        <v>1.3591599999999999</v>
      </c>
      <c r="G207" s="2">
        <v>1.35866</v>
      </c>
      <c r="H207" s="2">
        <v>1.35588</v>
      </c>
      <c r="I207" s="2">
        <v>1.3720039999999998</v>
      </c>
      <c r="J207" s="2">
        <v>1.3397779999999995</v>
      </c>
      <c r="K207" s="17" t="s">
        <v>47</v>
      </c>
      <c r="L207" s="17" t="s">
        <v>48</v>
      </c>
      <c r="M207" s="17" t="s">
        <v>46</v>
      </c>
      <c r="N207" s="20">
        <f t="shared" si="30"/>
        <v>50</v>
      </c>
      <c r="O207" s="20">
        <f t="shared" si="31"/>
        <v>100</v>
      </c>
      <c r="P207" s="20">
        <f t="shared" si="32"/>
        <v>50</v>
      </c>
      <c r="Q207" s="20">
        <f t="shared" si="33"/>
        <v>0</v>
      </c>
      <c r="R207" s="21">
        <f t="shared" si="34"/>
        <v>60</v>
      </c>
      <c r="S207" s="21">
        <f t="shared" si="35"/>
        <v>47.5</v>
      </c>
      <c r="T207" s="21">
        <f t="shared" si="36"/>
        <v>35</v>
      </c>
      <c r="U207" s="21">
        <f t="shared" si="37"/>
        <v>50</v>
      </c>
      <c r="V207" s="20">
        <f t="shared" si="38"/>
        <v>47.5</v>
      </c>
      <c r="W207" s="20">
        <f t="shared" si="39"/>
        <v>48.125</v>
      </c>
    </row>
    <row r="208" spans="1:23" ht="13.5" x14ac:dyDescent="0.25">
      <c r="A208" s="3">
        <v>42310</v>
      </c>
      <c r="B208" s="2">
        <v>1.3551</v>
      </c>
      <c r="C208" s="2">
        <v>46.906893913111205</v>
      </c>
      <c r="D208" s="2">
        <v>-5.7258836675753155E-3</v>
      </c>
      <c r="E208" s="2">
        <v>6.4186786628476315E-3</v>
      </c>
      <c r="F208" s="2">
        <v>1.3581400000000001</v>
      </c>
      <c r="G208" s="2">
        <v>1.35815</v>
      </c>
      <c r="H208" s="2">
        <v>1.3551199999999999</v>
      </c>
      <c r="I208" s="2">
        <v>1.3707899999999997</v>
      </c>
      <c r="J208" s="2">
        <v>1.3403259999999992</v>
      </c>
      <c r="K208" s="17" t="s">
        <v>47</v>
      </c>
      <c r="L208" s="17" t="s">
        <v>48</v>
      </c>
      <c r="M208" s="17" t="s">
        <v>46</v>
      </c>
      <c r="N208" s="20">
        <f t="shared" si="30"/>
        <v>50</v>
      </c>
      <c r="O208" s="20">
        <f t="shared" si="31"/>
        <v>100</v>
      </c>
      <c r="P208" s="20">
        <f t="shared" si="32"/>
        <v>50</v>
      </c>
      <c r="Q208" s="20">
        <f t="shared" si="33"/>
        <v>0</v>
      </c>
      <c r="R208" s="21">
        <f t="shared" si="34"/>
        <v>60</v>
      </c>
      <c r="S208" s="21">
        <f t="shared" si="35"/>
        <v>47.5</v>
      </c>
      <c r="T208" s="21">
        <f t="shared" si="36"/>
        <v>35</v>
      </c>
      <c r="U208" s="21">
        <f t="shared" si="37"/>
        <v>50</v>
      </c>
      <c r="V208" s="20">
        <f t="shared" si="38"/>
        <v>47.5</v>
      </c>
      <c r="W208" s="20">
        <f t="shared" si="39"/>
        <v>48.125</v>
      </c>
    </row>
    <row r="209" spans="1:23" ht="13.5" x14ac:dyDescent="0.25">
      <c r="A209" s="3">
        <v>42311</v>
      </c>
      <c r="B209" s="2">
        <v>1.3652</v>
      </c>
      <c r="C209" s="2">
        <v>51.549756648035206</v>
      </c>
      <c r="D209" s="2">
        <v>-7.6453710904658134E-3</v>
      </c>
      <c r="E209" s="2">
        <v>6.2342356191421007E-3</v>
      </c>
      <c r="F209" s="2">
        <v>1.35914</v>
      </c>
      <c r="G209" s="2">
        <v>1.3601699999999999</v>
      </c>
      <c r="H209" s="2">
        <v>1.354865</v>
      </c>
      <c r="I209" s="2">
        <v>1.3697779999999997</v>
      </c>
      <c r="J209" s="2">
        <v>1.340924499999999</v>
      </c>
      <c r="K209" s="17" t="s">
        <v>47</v>
      </c>
      <c r="L209" s="17" t="s">
        <v>48</v>
      </c>
      <c r="M209" s="17" t="s">
        <v>54</v>
      </c>
      <c r="N209" s="20">
        <f t="shared" si="30"/>
        <v>50</v>
      </c>
      <c r="O209" s="20">
        <f t="shared" si="31"/>
        <v>100</v>
      </c>
      <c r="P209" s="20">
        <f t="shared" si="32"/>
        <v>50</v>
      </c>
      <c r="Q209" s="20">
        <f t="shared" si="33"/>
        <v>0</v>
      </c>
      <c r="R209" s="21">
        <f t="shared" si="34"/>
        <v>60</v>
      </c>
      <c r="S209" s="21">
        <f t="shared" si="35"/>
        <v>47.5</v>
      </c>
      <c r="T209" s="21">
        <f t="shared" si="36"/>
        <v>35</v>
      </c>
      <c r="U209" s="21">
        <f t="shared" si="37"/>
        <v>50</v>
      </c>
      <c r="V209" s="20">
        <f t="shared" si="38"/>
        <v>47.5</v>
      </c>
      <c r="W209" s="20">
        <f t="shared" si="39"/>
        <v>48.125</v>
      </c>
    </row>
    <row r="210" spans="1:23" ht="13.5" x14ac:dyDescent="0.25">
      <c r="A210" s="3">
        <v>42312</v>
      </c>
      <c r="B210" s="2">
        <v>1.3652</v>
      </c>
      <c r="C210" s="2">
        <v>51.549756648035206</v>
      </c>
      <c r="D210" s="2">
        <v>-6.9538541586511293E-3</v>
      </c>
      <c r="E210" s="2">
        <v>6.0496103587542194E-3</v>
      </c>
      <c r="F210" s="2">
        <v>1.3611599999999999</v>
      </c>
      <c r="G210" s="2">
        <v>1.36067</v>
      </c>
      <c r="H210" s="2">
        <v>1.3546100000000003</v>
      </c>
      <c r="I210" s="2">
        <v>1.3687659999999999</v>
      </c>
      <c r="J210" s="2">
        <v>1.3415229999999991</v>
      </c>
      <c r="K210" s="17" t="s">
        <v>47</v>
      </c>
      <c r="L210" s="17" t="s">
        <v>53</v>
      </c>
      <c r="M210" s="17" t="s">
        <v>54</v>
      </c>
      <c r="N210" s="20">
        <f t="shared" si="30"/>
        <v>50</v>
      </c>
      <c r="O210" s="20">
        <f t="shared" si="31"/>
        <v>100</v>
      </c>
      <c r="P210" s="20">
        <f t="shared" si="32"/>
        <v>50</v>
      </c>
      <c r="Q210" s="20">
        <f t="shared" si="33"/>
        <v>16.5</v>
      </c>
      <c r="R210" s="21">
        <f t="shared" si="34"/>
        <v>62.475000000000001</v>
      </c>
      <c r="S210" s="21">
        <f t="shared" si="35"/>
        <v>51.625</v>
      </c>
      <c r="T210" s="21">
        <f t="shared" si="36"/>
        <v>42.424999999999997</v>
      </c>
      <c r="U210" s="21">
        <f t="shared" si="37"/>
        <v>54.125</v>
      </c>
      <c r="V210" s="20">
        <f t="shared" si="38"/>
        <v>52.17499999999999</v>
      </c>
      <c r="W210" s="20">
        <f t="shared" si="39"/>
        <v>52.662499999999994</v>
      </c>
    </row>
    <row r="211" spans="1:23" ht="13.5" x14ac:dyDescent="0.25">
      <c r="A211" s="3">
        <v>42313</v>
      </c>
      <c r="B211" s="2">
        <v>1.3753</v>
      </c>
      <c r="C211" s="2">
        <v>56.011048990926412</v>
      </c>
      <c r="D211" s="2">
        <v>-6.3687186233700732E-3</v>
      </c>
      <c r="E211" s="2">
        <v>6.0394504226797168E-3</v>
      </c>
      <c r="F211" s="2">
        <v>1.3631800000000001</v>
      </c>
      <c r="G211" s="2">
        <v>1.36168</v>
      </c>
      <c r="H211" s="2">
        <v>1.3551150000000003</v>
      </c>
      <c r="I211" s="2">
        <v>1.3687659999999999</v>
      </c>
      <c r="J211" s="2">
        <v>1.3421249999999989</v>
      </c>
      <c r="K211" s="17" t="s">
        <v>47</v>
      </c>
      <c r="L211" s="17" t="s">
        <v>48</v>
      </c>
      <c r="M211" s="17" t="s">
        <v>54</v>
      </c>
      <c r="N211" s="20">
        <f t="shared" si="30"/>
        <v>50</v>
      </c>
      <c r="O211" s="20">
        <f t="shared" si="31"/>
        <v>100</v>
      </c>
      <c r="P211" s="20">
        <f t="shared" si="32"/>
        <v>50</v>
      </c>
      <c r="Q211" s="20">
        <f t="shared" si="33"/>
        <v>0</v>
      </c>
      <c r="R211" s="21">
        <f t="shared" si="34"/>
        <v>60</v>
      </c>
      <c r="S211" s="21">
        <f t="shared" si="35"/>
        <v>47.5</v>
      </c>
      <c r="T211" s="21">
        <f t="shared" si="36"/>
        <v>35</v>
      </c>
      <c r="U211" s="21">
        <f t="shared" si="37"/>
        <v>50</v>
      </c>
      <c r="V211" s="20">
        <f t="shared" si="38"/>
        <v>47.5</v>
      </c>
      <c r="W211" s="20">
        <f t="shared" si="39"/>
        <v>48.125</v>
      </c>
    </row>
    <row r="212" spans="1:23" ht="13.5" x14ac:dyDescent="0.25">
      <c r="A212" s="3">
        <v>42314</v>
      </c>
      <c r="B212" s="2">
        <v>1.3551</v>
      </c>
      <c r="C212" s="2">
        <v>46.741082478522955</v>
      </c>
      <c r="D212" s="2">
        <v>-5.2257352994504735E-3</v>
      </c>
      <c r="E212" s="2">
        <v>6.1502527482421611E-3</v>
      </c>
      <c r="F212" s="2">
        <v>1.3631800000000001</v>
      </c>
      <c r="G212" s="2">
        <v>1.36117</v>
      </c>
      <c r="H212" s="2">
        <v>1.3546100000000005</v>
      </c>
      <c r="I212" s="2">
        <v>1.3686639999999997</v>
      </c>
      <c r="J212" s="2">
        <v>1.3424849999999986</v>
      </c>
      <c r="K212" s="17" t="s">
        <v>50</v>
      </c>
      <c r="L212" s="17" t="s">
        <v>49</v>
      </c>
      <c r="M212" s="17" t="s">
        <v>53</v>
      </c>
      <c r="N212" s="20">
        <f t="shared" si="30"/>
        <v>50</v>
      </c>
      <c r="O212" s="20">
        <f t="shared" si="31"/>
        <v>100</v>
      </c>
      <c r="P212" s="20">
        <f t="shared" si="32"/>
        <v>50</v>
      </c>
      <c r="Q212" s="20">
        <f t="shared" si="33"/>
        <v>66</v>
      </c>
      <c r="R212" s="21">
        <f t="shared" si="34"/>
        <v>69.900000000000006</v>
      </c>
      <c r="S212" s="21">
        <f t="shared" si="35"/>
        <v>64</v>
      </c>
      <c r="T212" s="21">
        <f t="shared" si="36"/>
        <v>64.7</v>
      </c>
      <c r="U212" s="21">
        <f t="shared" si="37"/>
        <v>66.5</v>
      </c>
      <c r="V212" s="20">
        <f t="shared" si="38"/>
        <v>66.2</v>
      </c>
      <c r="W212" s="20">
        <f t="shared" si="39"/>
        <v>66.275000000000006</v>
      </c>
    </row>
    <row r="213" spans="1:23" ht="13.5" x14ac:dyDescent="0.25">
      <c r="A213" s="3">
        <v>42317</v>
      </c>
      <c r="B213" s="2">
        <v>1.3551</v>
      </c>
      <c r="C213" s="2">
        <v>46.741082478522955</v>
      </c>
      <c r="D213" s="2">
        <v>-4.212563347098186E-3</v>
      </c>
      <c r="E213" s="2">
        <v>5.172658300503178E-3</v>
      </c>
      <c r="F213" s="2">
        <v>1.3631800000000001</v>
      </c>
      <c r="G213" s="2">
        <v>1.36066</v>
      </c>
      <c r="H213" s="2">
        <v>1.3551150000000003</v>
      </c>
      <c r="I213" s="2">
        <v>1.3684619999999998</v>
      </c>
      <c r="J213" s="2">
        <v>1.3426569999999987</v>
      </c>
      <c r="K213" s="17" t="s">
        <v>50</v>
      </c>
      <c r="L213" s="17" t="s">
        <v>49</v>
      </c>
      <c r="M213" s="17" t="s">
        <v>53</v>
      </c>
      <c r="N213" s="20">
        <f t="shared" si="30"/>
        <v>50</v>
      </c>
      <c r="O213" s="20">
        <f t="shared" si="31"/>
        <v>100</v>
      </c>
      <c r="P213" s="20">
        <f t="shared" si="32"/>
        <v>50</v>
      </c>
      <c r="Q213" s="20">
        <f t="shared" si="33"/>
        <v>66</v>
      </c>
      <c r="R213" s="21">
        <f t="shared" si="34"/>
        <v>69.900000000000006</v>
      </c>
      <c r="S213" s="21">
        <f t="shared" si="35"/>
        <v>64</v>
      </c>
      <c r="T213" s="21">
        <f t="shared" si="36"/>
        <v>64.7</v>
      </c>
      <c r="U213" s="21">
        <f t="shared" si="37"/>
        <v>66.5</v>
      </c>
      <c r="V213" s="20">
        <f t="shared" si="38"/>
        <v>66.2</v>
      </c>
      <c r="W213" s="20">
        <f t="shared" si="39"/>
        <v>66.275000000000006</v>
      </c>
    </row>
    <row r="214" spans="1:23" ht="13.5" x14ac:dyDescent="0.25">
      <c r="A214" s="3">
        <v>42318</v>
      </c>
      <c r="B214" s="2">
        <v>1.3602000000000001</v>
      </c>
      <c r="C214" s="2">
        <v>49.202768587695168</v>
      </c>
      <c r="D214" s="2">
        <v>-3.6904193576812183E-3</v>
      </c>
      <c r="E214" s="2">
        <v>4.8873781578117311E-3</v>
      </c>
      <c r="F214" s="2">
        <v>1.3621799999999999</v>
      </c>
      <c r="G214" s="2">
        <v>1.36066</v>
      </c>
      <c r="H214" s="2">
        <v>1.3571400000000002</v>
      </c>
      <c r="I214" s="2">
        <v>1.3683619999999999</v>
      </c>
      <c r="J214" s="2">
        <v>1.3427134999999988</v>
      </c>
      <c r="K214" s="17" t="s">
        <v>50</v>
      </c>
      <c r="L214" s="17" t="s">
        <v>53</v>
      </c>
      <c r="M214" s="17" t="s">
        <v>52</v>
      </c>
      <c r="N214" s="20">
        <f t="shared" si="30"/>
        <v>50</v>
      </c>
      <c r="O214" s="20">
        <f t="shared" si="31"/>
        <v>100</v>
      </c>
      <c r="P214" s="20">
        <f t="shared" si="32"/>
        <v>50</v>
      </c>
      <c r="Q214" s="20">
        <f t="shared" si="33"/>
        <v>66.5</v>
      </c>
      <c r="R214" s="21">
        <f t="shared" si="34"/>
        <v>69.974999999999994</v>
      </c>
      <c r="S214" s="21">
        <f t="shared" si="35"/>
        <v>64.125</v>
      </c>
      <c r="T214" s="21">
        <f t="shared" si="36"/>
        <v>64.924999999999997</v>
      </c>
      <c r="U214" s="21">
        <f t="shared" si="37"/>
        <v>66.625</v>
      </c>
      <c r="V214" s="20">
        <f t="shared" si="38"/>
        <v>66.341666666666654</v>
      </c>
      <c r="W214" s="20">
        <f t="shared" si="39"/>
        <v>66.412499999999994</v>
      </c>
    </row>
    <row r="215" spans="1:23" ht="13.5" x14ac:dyDescent="0.25">
      <c r="A215" s="3">
        <v>42319</v>
      </c>
      <c r="B215" s="2">
        <v>1.3602000000000001</v>
      </c>
      <c r="C215" s="2">
        <v>49.202768587695168</v>
      </c>
      <c r="D215" s="2">
        <v>-4.0238915100447858E-3</v>
      </c>
      <c r="E215" s="2">
        <v>4.7234894658602956E-3</v>
      </c>
      <c r="F215" s="2">
        <v>1.3611799999999998</v>
      </c>
      <c r="G215" s="2">
        <v>1.36117</v>
      </c>
      <c r="H215" s="2">
        <v>1.3589100000000003</v>
      </c>
      <c r="I215" s="2">
        <v>1.3681600000000003</v>
      </c>
      <c r="J215" s="2">
        <v>1.3427699999999987</v>
      </c>
      <c r="K215" s="17" t="s">
        <v>50</v>
      </c>
      <c r="L215" s="17" t="s">
        <v>53</v>
      </c>
      <c r="M215" s="17" t="s">
        <v>52</v>
      </c>
      <c r="N215" s="20">
        <f t="shared" si="30"/>
        <v>50</v>
      </c>
      <c r="O215" s="20">
        <f t="shared" si="31"/>
        <v>100</v>
      </c>
      <c r="P215" s="20">
        <f t="shared" si="32"/>
        <v>50</v>
      </c>
      <c r="Q215" s="20">
        <f t="shared" si="33"/>
        <v>66.5</v>
      </c>
      <c r="R215" s="21">
        <f t="shared" si="34"/>
        <v>69.974999999999994</v>
      </c>
      <c r="S215" s="21">
        <f t="shared" si="35"/>
        <v>64.125</v>
      </c>
      <c r="T215" s="21">
        <f t="shared" si="36"/>
        <v>64.924999999999997</v>
      </c>
      <c r="U215" s="21">
        <f t="shared" si="37"/>
        <v>66.625</v>
      </c>
      <c r="V215" s="20">
        <f t="shared" si="38"/>
        <v>66.341666666666654</v>
      </c>
      <c r="W215" s="20">
        <f t="shared" si="39"/>
        <v>66.412499999999994</v>
      </c>
    </row>
    <row r="216" spans="1:23" ht="13.5" x14ac:dyDescent="0.25">
      <c r="A216" s="3">
        <v>42320</v>
      </c>
      <c r="B216" s="2">
        <v>1.3703000000000001</v>
      </c>
      <c r="C216" s="2">
        <v>54.077862627810291</v>
      </c>
      <c r="D216" s="2">
        <v>-3.491724204802038E-3</v>
      </c>
      <c r="E216" s="2">
        <v>4.1565890346553476E-3</v>
      </c>
      <c r="F216" s="2">
        <v>1.3601800000000002</v>
      </c>
      <c r="G216" s="2">
        <v>1.3616800000000002</v>
      </c>
      <c r="H216" s="2">
        <v>1.3599200000000002</v>
      </c>
      <c r="I216" s="2">
        <v>1.3677560000000006</v>
      </c>
      <c r="J216" s="2">
        <v>1.3428064999999987</v>
      </c>
      <c r="K216" s="17" t="s">
        <v>50</v>
      </c>
      <c r="L216" s="17" t="s">
        <v>53</v>
      </c>
      <c r="M216" s="17" t="s">
        <v>52</v>
      </c>
      <c r="N216" s="20">
        <f t="shared" si="30"/>
        <v>50</v>
      </c>
      <c r="O216" s="20">
        <f t="shared" si="31"/>
        <v>100</v>
      </c>
      <c r="P216" s="20">
        <f t="shared" si="32"/>
        <v>50</v>
      </c>
      <c r="Q216" s="20">
        <f t="shared" si="33"/>
        <v>66.5</v>
      </c>
      <c r="R216" s="21">
        <f t="shared" si="34"/>
        <v>69.974999999999994</v>
      </c>
      <c r="S216" s="21">
        <f t="shared" si="35"/>
        <v>64.125</v>
      </c>
      <c r="T216" s="21">
        <f t="shared" si="36"/>
        <v>64.924999999999997</v>
      </c>
      <c r="U216" s="21">
        <f t="shared" si="37"/>
        <v>66.625</v>
      </c>
      <c r="V216" s="20">
        <f t="shared" si="38"/>
        <v>66.341666666666654</v>
      </c>
      <c r="W216" s="20">
        <f t="shared" si="39"/>
        <v>66.412499999999994</v>
      </c>
    </row>
    <row r="217" spans="1:23" ht="13.5" x14ac:dyDescent="0.25">
      <c r="A217" s="3">
        <v>42321</v>
      </c>
      <c r="B217" s="2">
        <v>1.3551</v>
      </c>
      <c r="C217" s="2">
        <v>46.798667809127032</v>
      </c>
      <c r="D217" s="2">
        <v>-3.5210321655971821E-3</v>
      </c>
      <c r="E217" s="2">
        <v>3.6755094412585379E-3</v>
      </c>
      <c r="F217" s="2">
        <v>1.3601800000000002</v>
      </c>
      <c r="G217" s="2">
        <v>1.3616800000000002</v>
      </c>
      <c r="H217" s="2">
        <v>1.3601700000000001</v>
      </c>
      <c r="I217" s="2">
        <v>1.3669460000000004</v>
      </c>
      <c r="J217" s="2">
        <v>1.3427669999999987</v>
      </c>
      <c r="K217" s="17" t="s">
        <v>50</v>
      </c>
      <c r="L217" s="17" t="s">
        <v>53</v>
      </c>
      <c r="M217" s="17" t="s">
        <v>53</v>
      </c>
      <c r="N217" s="20">
        <f t="shared" si="30"/>
        <v>50</v>
      </c>
      <c r="O217" s="20">
        <f t="shared" si="31"/>
        <v>100</v>
      </c>
      <c r="P217" s="20">
        <f t="shared" si="32"/>
        <v>50</v>
      </c>
      <c r="Q217" s="20">
        <f t="shared" si="33"/>
        <v>49.5</v>
      </c>
      <c r="R217" s="21">
        <f t="shared" si="34"/>
        <v>67.424999999999997</v>
      </c>
      <c r="S217" s="21">
        <f t="shared" si="35"/>
        <v>59.875</v>
      </c>
      <c r="T217" s="21">
        <f t="shared" si="36"/>
        <v>57.275000000000006</v>
      </c>
      <c r="U217" s="21">
        <f t="shared" si="37"/>
        <v>62.375</v>
      </c>
      <c r="V217" s="20">
        <f t="shared" si="38"/>
        <v>61.524999999999999</v>
      </c>
      <c r="W217" s="20">
        <f t="shared" si="39"/>
        <v>61.737499999999997</v>
      </c>
    </row>
    <row r="218" spans="1:23" ht="13.5" x14ac:dyDescent="0.25">
      <c r="A218" s="3">
        <v>42324</v>
      </c>
      <c r="B218" s="2">
        <v>1.3551</v>
      </c>
      <c r="C218" s="2">
        <v>46.798667809127025</v>
      </c>
      <c r="D218" s="2">
        <v>-3.5038685204582531E-3</v>
      </c>
      <c r="E218" s="2">
        <v>3.3699057489536949E-3</v>
      </c>
      <c r="F218" s="2">
        <v>1.3601800000000002</v>
      </c>
      <c r="G218" s="2">
        <v>1.3616800000000002</v>
      </c>
      <c r="H218" s="2">
        <v>1.359915</v>
      </c>
      <c r="I218" s="2">
        <v>1.3666419999999999</v>
      </c>
      <c r="J218" s="2">
        <v>1.3427509999999987</v>
      </c>
      <c r="K218" s="17" t="s">
        <v>50</v>
      </c>
      <c r="L218" s="17" t="s">
        <v>53</v>
      </c>
      <c r="M218" s="17" t="s">
        <v>53</v>
      </c>
      <c r="N218" s="20">
        <f t="shared" si="30"/>
        <v>50</v>
      </c>
      <c r="O218" s="20">
        <f t="shared" si="31"/>
        <v>100</v>
      </c>
      <c r="P218" s="20">
        <f t="shared" si="32"/>
        <v>50</v>
      </c>
      <c r="Q218" s="20">
        <f t="shared" si="33"/>
        <v>49.5</v>
      </c>
      <c r="R218" s="21">
        <f t="shared" si="34"/>
        <v>67.424999999999997</v>
      </c>
      <c r="S218" s="21">
        <f t="shared" si="35"/>
        <v>59.875</v>
      </c>
      <c r="T218" s="21">
        <f t="shared" si="36"/>
        <v>57.275000000000006</v>
      </c>
      <c r="U218" s="21">
        <f t="shared" si="37"/>
        <v>62.375</v>
      </c>
      <c r="V218" s="20">
        <f t="shared" si="38"/>
        <v>61.524999999999999</v>
      </c>
      <c r="W218" s="20">
        <f t="shared" si="39"/>
        <v>61.737499999999997</v>
      </c>
    </row>
    <row r="219" spans="1:23" ht="13.5" x14ac:dyDescent="0.25">
      <c r="A219" s="3">
        <v>42325</v>
      </c>
      <c r="B219" s="2">
        <v>1.3602000000000001</v>
      </c>
      <c r="C219" s="2">
        <v>49.446619060279176</v>
      </c>
      <c r="D219" s="2">
        <v>-2.2744227184778865E-3</v>
      </c>
      <c r="E219" s="2">
        <v>3.0505467335134912E-3</v>
      </c>
      <c r="F219" s="2">
        <v>1.3601800000000002</v>
      </c>
      <c r="G219" s="2">
        <v>1.3611800000000003</v>
      </c>
      <c r="H219" s="2">
        <v>1.3606749999999999</v>
      </c>
      <c r="I219" s="2">
        <v>1.3663399999999999</v>
      </c>
      <c r="J219" s="2">
        <v>1.3428544999999985</v>
      </c>
      <c r="K219" s="17" t="s">
        <v>47</v>
      </c>
      <c r="L219" s="17" t="s">
        <v>53</v>
      </c>
      <c r="M219" s="17" t="s">
        <v>53</v>
      </c>
      <c r="N219" s="20">
        <f t="shared" si="30"/>
        <v>50</v>
      </c>
      <c r="O219" s="20">
        <f t="shared" si="31"/>
        <v>100</v>
      </c>
      <c r="P219" s="20">
        <f t="shared" si="32"/>
        <v>50</v>
      </c>
      <c r="Q219" s="20">
        <f t="shared" si="33"/>
        <v>16.5</v>
      </c>
      <c r="R219" s="21">
        <f t="shared" si="34"/>
        <v>62.475000000000001</v>
      </c>
      <c r="S219" s="21">
        <f t="shared" si="35"/>
        <v>51.625</v>
      </c>
      <c r="T219" s="21">
        <f t="shared" si="36"/>
        <v>42.424999999999997</v>
      </c>
      <c r="U219" s="21">
        <f t="shared" si="37"/>
        <v>54.125</v>
      </c>
      <c r="V219" s="20">
        <f t="shared" si="38"/>
        <v>52.17499999999999</v>
      </c>
      <c r="W219" s="20">
        <f t="shared" si="39"/>
        <v>52.662499999999994</v>
      </c>
    </row>
    <row r="220" spans="1:23" ht="13.5" x14ac:dyDescent="0.25">
      <c r="A220" s="3">
        <v>42326</v>
      </c>
      <c r="B220" s="2">
        <v>1.3551</v>
      </c>
      <c r="C220" s="2">
        <v>46.931070958210128</v>
      </c>
      <c r="D220" s="2">
        <v>-8.5050452355339701E-4</v>
      </c>
      <c r="E220" s="2">
        <v>3.2585085084080568E-3</v>
      </c>
      <c r="F220" s="2">
        <v>1.3591599999999999</v>
      </c>
      <c r="G220" s="2">
        <v>1.3601700000000001</v>
      </c>
      <c r="H220" s="2">
        <v>1.36042</v>
      </c>
      <c r="I220" s="2">
        <v>1.3659359999999998</v>
      </c>
      <c r="J220" s="2">
        <v>1.3428384999999985</v>
      </c>
      <c r="K220" s="17" t="s">
        <v>47</v>
      </c>
      <c r="L220" s="17" t="s">
        <v>48</v>
      </c>
      <c r="M220" s="17" t="s">
        <v>46</v>
      </c>
      <c r="N220" s="20">
        <f t="shared" si="30"/>
        <v>50</v>
      </c>
      <c r="O220" s="20">
        <f t="shared" si="31"/>
        <v>100</v>
      </c>
      <c r="P220" s="20">
        <f t="shared" si="32"/>
        <v>50</v>
      </c>
      <c r="Q220" s="20">
        <f t="shared" si="33"/>
        <v>0</v>
      </c>
      <c r="R220" s="21">
        <f t="shared" si="34"/>
        <v>60</v>
      </c>
      <c r="S220" s="21">
        <f t="shared" si="35"/>
        <v>47.5</v>
      </c>
      <c r="T220" s="21">
        <f t="shared" si="36"/>
        <v>35</v>
      </c>
      <c r="U220" s="21">
        <f t="shared" si="37"/>
        <v>50</v>
      </c>
      <c r="V220" s="20">
        <f t="shared" si="38"/>
        <v>47.5</v>
      </c>
      <c r="W220" s="20">
        <f t="shared" si="39"/>
        <v>48.125</v>
      </c>
    </row>
    <row r="221" spans="1:23" ht="13.5" x14ac:dyDescent="0.25">
      <c r="A221" s="3">
        <v>42327</v>
      </c>
      <c r="B221" s="2">
        <v>1.3399000000000001</v>
      </c>
      <c r="C221" s="2">
        <v>40.343468886408687</v>
      </c>
      <c r="D221" s="2">
        <v>3.0696650539350223E-3</v>
      </c>
      <c r="E221" s="2">
        <v>3.8404226206498514E-3</v>
      </c>
      <c r="F221" s="2">
        <v>1.3530800000000001</v>
      </c>
      <c r="G221" s="2">
        <v>1.3566300000000002</v>
      </c>
      <c r="H221" s="2">
        <v>1.3591549999999999</v>
      </c>
      <c r="I221" s="2">
        <v>1.3652279999999999</v>
      </c>
      <c r="J221" s="2">
        <v>1.3428404999999985</v>
      </c>
      <c r="K221" s="17" t="s">
        <v>47</v>
      </c>
      <c r="L221" s="17" t="s">
        <v>48</v>
      </c>
      <c r="M221" s="17" t="s">
        <v>46</v>
      </c>
      <c r="N221" s="20">
        <f t="shared" si="30"/>
        <v>50</v>
      </c>
      <c r="O221" s="20">
        <f t="shared" si="31"/>
        <v>100</v>
      </c>
      <c r="P221" s="20">
        <f t="shared" si="32"/>
        <v>50</v>
      </c>
      <c r="Q221" s="20">
        <f t="shared" si="33"/>
        <v>0</v>
      </c>
      <c r="R221" s="21">
        <f t="shared" si="34"/>
        <v>60</v>
      </c>
      <c r="S221" s="21">
        <f t="shared" si="35"/>
        <v>47.5</v>
      </c>
      <c r="T221" s="21">
        <f t="shared" si="36"/>
        <v>35</v>
      </c>
      <c r="U221" s="21">
        <f t="shared" si="37"/>
        <v>50</v>
      </c>
      <c r="V221" s="20">
        <f t="shared" si="38"/>
        <v>47.5</v>
      </c>
      <c r="W221" s="20">
        <f t="shared" si="39"/>
        <v>48.125</v>
      </c>
    </row>
    <row r="222" spans="1:23" ht="13.5" x14ac:dyDescent="0.25">
      <c r="A222" s="3">
        <v>42328</v>
      </c>
      <c r="B222" s="2">
        <v>1.3652</v>
      </c>
      <c r="C222" s="2">
        <v>52.336179618283232</v>
      </c>
      <c r="D222" s="2">
        <v>1.5276934687313837E-3</v>
      </c>
      <c r="E222" s="2">
        <v>4.6792311957253125E-3</v>
      </c>
      <c r="F222" s="2">
        <v>1.3551</v>
      </c>
      <c r="G222" s="2">
        <v>1.3576400000000002</v>
      </c>
      <c r="H222" s="2">
        <v>1.359405</v>
      </c>
      <c r="I222" s="2">
        <v>1.3650260000000001</v>
      </c>
      <c r="J222" s="2">
        <v>1.3428984999999989</v>
      </c>
      <c r="K222" s="17" t="s">
        <v>47</v>
      </c>
      <c r="L222" s="17" t="s">
        <v>48</v>
      </c>
      <c r="M222" s="17" t="s">
        <v>54</v>
      </c>
      <c r="N222" s="20">
        <f t="shared" si="30"/>
        <v>50</v>
      </c>
      <c r="O222" s="20">
        <f t="shared" si="31"/>
        <v>100</v>
      </c>
      <c r="P222" s="20">
        <f t="shared" si="32"/>
        <v>50</v>
      </c>
      <c r="Q222" s="20">
        <f t="shared" si="33"/>
        <v>0</v>
      </c>
      <c r="R222" s="21">
        <f t="shared" si="34"/>
        <v>60</v>
      </c>
      <c r="S222" s="21">
        <f t="shared" si="35"/>
        <v>47.5</v>
      </c>
      <c r="T222" s="21">
        <f t="shared" si="36"/>
        <v>35</v>
      </c>
      <c r="U222" s="21">
        <f t="shared" si="37"/>
        <v>50</v>
      </c>
      <c r="V222" s="20">
        <f t="shared" si="38"/>
        <v>47.5</v>
      </c>
      <c r="W222" s="20">
        <f t="shared" si="39"/>
        <v>48.125</v>
      </c>
    </row>
    <row r="223" spans="1:23" ht="13.5" x14ac:dyDescent="0.25">
      <c r="A223" s="3">
        <v>42331</v>
      </c>
      <c r="B223" s="2">
        <v>1.3551</v>
      </c>
      <c r="C223" s="2">
        <v>48.172793151623964</v>
      </c>
      <c r="D223" s="2">
        <v>9.352348937856636E-4</v>
      </c>
      <c r="E223" s="2">
        <v>5.6861859790214037E-3</v>
      </c>
      <c r="F223" s="2">
        <v>1.3551</v>
      </c>
      <c r="G223" s="2">
        <v>1.3576400000000002</v>
      </c>
      <c r="H223" s="2">
        <v>1.3591500000000001</v>
      </c>
      <c r="I223" s="2">
        <v>1.3639140000000001</v>
      </c>
      <c r="J223" s="2">
        <v>1.3429294999999986</v>
      </c>
      <c r="K223" s="17" t="s">
        <v>47</v>
      </c>
      <c r="L223" s="17" t="s">
        <v>48</v>
      </c>
      <c r="M223" s="17" t="s">
        <v>53</v>
      </c>
      <c r="N223" s="20">
        <f t="shared" si="30"/>
        <v>50</v>
      </c>
      <c r="O223" s="20">
        <f t="shared" si="31"/>
        <v>100</v>
      </c>
      <c r="P223" s="20">
        <f t="shared" si="32"/>
        <v>50</v>
      </c>
      <c r="Q223" s="20">
        <f t="shared" si="33"/>
        <v>0</v>
      </c>
      <c r="R223" s="21">
        <f t="shared" si="34"/>
        <v>60</v>
      </c>
      <c r="S223" s="21">
        <f t="shared" si="35"/>
        <v>47.5</v>
      </c>
      <c r="T223" s="21">
        <f t="shared" si="36"/>
        <v>35</v>
      </c>
      <c r="U223" s="21">
        <f t="shared" si="37"/>
        <v>50</v>
      </c>
      <c r="V223" s="20">
        <f t="shared" si="38"/>
        <v>47.5</v>
      </c>
      <c r="W223" s="20">
        <f t="shared" si="39"/>
        <v>48.125</v>
      </c>
    </row>
    <row r="224" spans="1:23" ht="13.5" x14ac:dyDescent="0.25">
      <c r="A224" s="3">
        <v>42332</v>
      </c>
      <c r="B224" s="2">
        <v>1.3551</v>
      </c>
      <c r="C224" s="2">
        <v>48.172793151623971</v>
      </c>
      <c r="D224" s="2">
        <v>1.2450153847110013E-3</v>
      </c>
      <c r="E224" s="2">
        <v>5.6253209589347776E-3</v>
      </c>
      <c r="F224" s="2">
        <v>1.3540800000000002</v>
      </c>
      <c r="G224" s="2">
        <v>1.3571300000000002</v>
      </c>
      <c r="H224" s="2">
        <v>1.358895</v>
      </c>
      <c r="I224" s="2">
        <v>1.36361</v>
      </c>
      <c r="J224" s="2">
        <v>1.3430074999999986</v>
      </c>
      <c r="K224" s="17" t="s">
        <v>47</v>
      </c>
      <c r="L224" s="17" t="s">
        <v>48</v>
      </c>
      <c r="M224" s="17" t="s">
        <v>46</v>
      </c>
      <c r="N224" s="20">
        <f t="shared" si="30"/>
        <v>50</v>
      </c>
      <c r="O224" s="20">
        <f t="shared" si="31"/>
        <v>100</v>
      </c>
      <c r="P224" s="20">
        <f t="shared" si="32"/>
        <v>50</v>
      </c>
      <c r="Q224" s="20">
        <f t="shared" si="33"/>
        <v>0</v>
      </c>
      <c r="R224" s="21">
        <f t="shared" si="34"/>
        <v>60</v>
      </c>
      <c r="S224" s="21">
        <f t="shared" si="35"/>
        <v>47.5</v>
      </c>
      <c r="T224" s="21">
        <f t="shared" si="36"/>
        <v>35</v>
      </c>
      <c r="U224" s="21">
        <f t="shared" si="37"/>
        <v>50</v>
      </c>
      <c r="V224" s="20">
        <f t="shared" si="38"/>
        <v>47.5</v>
      </c>
      <c r="W224" s="20">
        <f t="shared" si="39"/>
        <v>48.125</v>
      </c>
    </row>
    <row r="225" spans="1:23" ht="13.5" x14ac:dyDescent="0.25">
      <c r="A225" s="3">
        <v>42333</v>
      </c>
      <c r="B225" s="2">
        <v>1.3652</v>
      </c>
      <c r="C225" s="2">
        <v>52.5504911424567</v>
      </c>
      <c r="D225" s="2">
        <v>7.8350419800332638E-4</v>
      </c>
      <c r="E225" s="2">
        <v>6.02057930881463E-3</v>
      </c>
      <c r="F225" s="2">
        <v>1.3561000000000001</v>
      </c>
      <c r="G225" s="2">
        <v>1.3576299999999999</v>
      </c>
      <c r="H225" s="2">
        <v>1.3594000000000002</v>
      </c>
      <c r="I225" s="2">
        <v>1.3635079999999999</v>
      </c>
      <c r="J225" s="2">
        <v>1.3432534999999988</v>
      </c>
      <c r="K225" s="17" t="s">
        <v>50</v>
      </c>
      <c r="L225" s="17" t="s">
        <v>53</v>
      </c>
      <c r="M225" s="17" t="s">
        <v>51</v>
      </c>
      <c r="N225" s="20">
        <f t="shared" si="30"/>
        <v>50</v>
      </c>
      <c r="O225" s="20">
        <f t="shared" si="31"/>
        <v>100</v>
      </c>
      <c r="P225" s="20">
        <f t="shared" si="32"/>
        <v>50</v>
      </c>
      <c r="Q225" s="20">
        <f t="shared" si="33"/>
        <v>83.5</v>
      </c>
      <c r="R225" s="21">
        <f t="shared" si="34"/>
        <v>72.525000000000006</v>
      </c>
      <c r="S225" s="21">
        <f t="shared" si="35"/>
        <v>68.375</v>
      </c>
      <c r="T225" s="21">
        <f t="shared" si="36"/>
        <v>72.575000000000003</v>
      </c>
      <c r="U225" s="21">
        <f t="shared" si="37"/>
        <v>70.875</v>
      </c>
      <c r="V225" s="20">
        <f t="shared" si="38"/>
        <v>71.158333333333346</v>
      </c>
      <c r="W225" s="20">
        <f t="shared" si="39"/>
        <v>71.087500000000006</v>
      </c>
    </row>
    <row r="226" spans="1:23" ht="13.5" x14ac:dyDescent="0.25">
      <c r="A226" s="3">
        <v>42334</v>
      </c>
      <c r="B226" s="2">
        <v>1.3652</v>
      </c>
      <c r="C226" s="2">
        <v>52.5504911424567</v>
      </c>
      <c r="D226" s="2">
        <v>1.9098586335117851E-3</v>
      </c>
      <c r="E226" s="2">
        <v>6.4311593803691273E-3</v>
      </c>
      <c r="F226" s="2">
        <v>1.3611599999999999</v>
      </c>
      <c r="G226" s="2">
        <v>1.3571200000000001</v>
      </c>
      <c r="H226" s="2">
        <v>1.3594000000000004</v>
      </c>
      <c r="I226" s="2">
        <v>1.3634059999999999</v>
      </c>
      <c r="J226" s="2">
        <v>1.3435229999999987</v>
      </c>
      <c r="K226" s="17" t="s">
        <v>50</v>
      </c>
      <c r="L226" s="17" t="s">
        <v>49</v>
      </c>
      <c r="M226" s="17" t="s">
        <v>51</v>
      </c>
      <c r="N226" s="20">
        <f t="shared" si="30"/>
        <v>50</v>
      </c>
      <c r="O226" s="20">
        <f t="shared" si="31"/>
        <v>100</v>
      </c>
      <c r="P226" s="20">
        <f t="shared" si="32"/>
        <v>50</v>
      </c>
      <c r="Q226" s="20">
        <f t="shared" si="33"/>
        <v>100</v>
      </c>
      <c r="R226" s="21">
        <f t="shared" si="34"/>
        <v>75</v>
      </c>
      <c r="S226" s="21">
        <f t="shared" si="35"/>
        <v>72.5</v>
      </c>
      <c r="T226" s="21">
        <f t="shared" si="36"/>
        <v>80</v>
      </c>
      <c r="U226" s="21">
        <f t="shared" si="37"/>
        <v>75</v>
      </c>
      <c r="V226" s="20">
        <f t="shared" si="38"/>
        <v>75.833333333333329</v>
      </c>
      <c r="W226" s="20">
        <f t="shared" si="39"/>
        <v>75.625</v>
      </c>
    </row>
    <row r="227" spans="1:23" ht="13.5" x14ac:dyDescent="0.25">
      <c r="A227" s="3">
        <v>42335</v>
      </c>
      <c r="B227" s="2">
        <v>1.3652</v>
      </c>
      <c r="C227" s="2">
        <v>52.5504911424567</v>
      </c>
      <c r="D227" s="2">
        <v>4.9022340624893523E-4</v>
      </c>
      <c r="E227" s="2">
        <v>6.5169279930846844E-3</v>
      </c>
      <c r="F227" s="2">
        <v>1.3611599999999999</v>
      </c>
      <c r="G227" s="2">
        <v>1.3581299999999998</v>
      </c>
      <c r="H227" s="2">
        <v>1.3599050000000004</v>
      </c>
      <c r="I227" s="2">
        <v>1.3633040000000003</v>
      </c>
      <c r="J227" s="2">
        <v>1.3438159999999988</v>
      </c>
      <c r="K227" s="17" t="s">
        <v>50</v>
      </c>
      <c r="L227" s="17" t="s">
        <v>49</v>
      </c>
      <c r="M227" s="17" t="s">
        <v>53</v>
      </c>
      <c r="N227" s="20">
        <f t="shared" si="30"/>
        <v>50</v>
      </c>
      <c r="O227" s="20">
        <f t="shared" si="31"/>
        <v>100</v>
      </c>
      <c r="P227" s="20">
        <f t="shared" si="32"/>
        <v>50</v>
      </c>
      <c r="Q227" s="20">
        <f t="shared" si="33"/>
        <v>66</v>
      </c>
      <c r="R227" s="21">
        <f t="shared" si="34"/>
        <v>69.900000000000006</v>
      </c>
      <c r="S227" s="21">
        <f t="shared" si="35"/>
        <v>64</v>
      </c>
      <c r="T227" s="21">
        <f t="shared" si="36"/>
        <v>64.7</v>
      </c>
      <c r="U227" s="21">
        <f t="shared" si="37"/>
        <v>66.5</v>
      </c>
      <c r="V227" s="20">
        <f t="shared" si="38"/>
        <v>66.2</v>
      </c>
      <c r="W227" s="20">
        <f t="shared" si="39"/>
        <v>66.275000000000006</v>
      </c>
    </row>
    <row r="228" spans="1:23" ht="13.5" x14ac:dyDescent="0.25">
      <c r="A228" s="3">
        <v>42338</v>
      </c>
      <c r="B228" s="2">
        <v>1.3652</v>
      </c>
      <c r="C228" s="2">
        <v>52.5504911424567</v>
      </c>
      <c r="D228" s="2">
        <v>-7.4271272230452823E-4</v>
      </c>
      <c r="E228" s="2">
        <v>6.3873968741392584E-3</v>
      </c>
      <c r="F228" s="2">
        <v>1.3631799999999998</v>
      </c>
      <c r="G228" s="2">
        <v>1.3591399999999998</v>
      </c>
      <c r="H228" s="2">
        <v>1.3604100000000003</v>
      </c>
      <c r="I228" s="2">
        <v>1.3631020000000005</v>
      </c>
      <c r="J228" s="2">
        <v>1.3442029999999989</v>
      </c>
      <c r="K228" s="17" t="s">
        <v>50</v>
      </c>
      <c r="L228" s="17" t="s">
        <v>49</v>
      </c>
      <c r="M228" s="17" t="s">
        <v>51</v>
      </c>
      <c r="N228" s="20">
        <f t="shared" si="30"/>
        <v>50</v>
      </c>
      <c r="O228" s="20">
        <f t="shared" si="31"/>
        <v>100</v>
      </c>
      <c r="P228" s="20">
        <f t="shared" si="32"/>
        <v>50</v>
      </c>
      <c r="Q228" s="20">
        <f t="shared" si="33"/>
        <v>100</v>
      </c>
      <c r="R228" s="21">
        <f t="shared" si="34"/>
        <v>75</v>
      </c>
      <c r="S228" s="21">
        <f t="shared" si="35"/>
        <v>72.5</v>
      </c>
      <c r="T228" s="21">
        <f t="shared" si="36"/>
        <v>80</v>
      </c>
      <c r="U228" s="21">
        <f t="shared" si="37"/>
        <v>75</v>
      </c>
      <c r="V228" s="20">
        <f t="shared" si="38"/>
        <v>75.833333333333329</v>
      </c>
      <c r="W228" s="20">
        <f t="shared" si="39"/>
        <v>75.625</v>
      </c>
    </row>
    <row r="229" spans="1:23" ht="13.5" x14ac:dyDescent="0.25">
      <c r="A229" s="3">
        <v>42339</v>
      </c>
      <c r="B229" s="2">
        <v>1.3652</v>
      </c>
      <c r="C229" s="2">
        <v>52.5504911424567</v>
      </c>
      <c r="D229" s="2">
        <v>-1.0307086894354445E-3</v>
      </c>
      <c r="E229" s="2">
        <v>6.0599954250624205E-3</v>
      </c>
      <c r="F229" s="2">
        <v>1.3652</v>
      </c>
      <c r="G229" s="2">
        <v>1.35964</v>
      </c>
      <c r="H229" s="2">
        <v>1.3604100000000006</v>
      </c>
      <c r="I229" s="2">
        <v>1.3627980000000002</v>
      </c>
      <c r="J229" s="2">
        <v>1.344401999999999</v>
      </c>
      <c r="K229" s="17" t="s">
        <v>50</v>
      </c>
      <c r="L229" s="17" t="s">
        <v>49</v>
      </c>
      <c r="M229" s="17" t="s">
        <v>51</v>
      </c>
      <c r="N229" s="20">
        <f t="shared" si="30"/>
        <v>50</v>
      </c>
      <c r="O229" s="20">
        <f t="shared" si="31"/>
        <v>100</v>
      </c>
      <c r="P229" s="20">
        <f t="shared" si="32"/>
        <v>50</v>
      </c>
      <c r="Q229" s="20">
        <f t="shared" si="33"/>
        <v>100</v>
      </c>
      <c r="R229" s="21">
        <f t="shared" si="34"/>
        <v>75</v>
      </c>
      <c r="S229" s="21">
        <f t="shared" si="35"/>
        <v>72.5</v>
      </c>
      <c r="T229" s="21">
        <f t="shared" si="36"/>
        <v>80</v>
      </c>
      <c r="U229" s="21">
        <f t="shared" si="37"/>
        <v>75</v>
      </c>
      <c r="V229" s="20">
        <f t="shared" si="38"/>
        <v>75.833333333333329</v>
      </c>
      <c r="W229" s="20">
        <f t="shared" si="39"/>
        <v>75.625</v>
      </c>
    </row>
    <row r="230" spans="1:23" ht="13.5" x14ac:dyDescent="0.25">
      <c r="A230" s="3">
        <v>42340</v>
      </c>
      <c r="B230" s="2">
        <v>1.4006000000000001</v>
      </c>
      <c r="C230" s="2">
        <v>66.791541336010496</v>
      </c>
      <c r="D230" s="2">
        <v>-4.7084182512682204E-3</v>
      </c>
      <c r="E230" s="2">
        <v>5.624459268561215E-3</v>
      </c>
      <c r="F230" s="2">
        <v>1.3722799999999999</v>
      </c>
      <c r="G230" s="2">
        <v>1.36419</v>
      </c>
      <c r="H230" s="2">
        <v>1.3621800000000006</v>
      </c>
      <c r="I230" s="2">
        <v>1.3632020000000002</v>
      </c>
      <c r="J230" s="2">
        <v>1.3448249999999988</v>
      </c>
      <c r="K230" s="17" t="s">
        <v>50</v>
      </c>
      <c r="L230" s="17" t="s">
        <v>53</v>
      </c>
      <c r="M230" s="17" t="s">
        <v>51</v>
      </c>
      <c r="N230" s="20">
        <f t="shared" si="30"/>
        <v>50</v>
      </c>
      <c r="O230" s="20">
        <f t="shared" si="31"/>
        <v>100</v>
      </c>
      <c r="P230" s="20">
        <f t="shared" si="32"/>
        <v>50</v>
      </c>
      <c r="Q230" s="20">
        <f t="shared" si="33"/>
        <v>83.5</v>
      </c>
      <c r="R230" s="21">
        <f t="shared" si="34"/>
        <v>72.525000000000006</v>
      </c>
      <c r="S230" s="21">
        <f t="shared" si="35"/>
        <v>68.375</v>
      </c>
      <c r="T230" s="21">
        <f t="shared" si="36"/>
        <v>72.575000000000003</v>
      </c>
      <c r="U230" s="21">
        <f t="shared" si="37"/>
        <v>70.875</v>
      </c>
      <c r="V230" s="20">
        <f t="shared" si="38"/>
        <v>71.158333333333346</v>
      </c>
      <c r="W230" s="20">
        <f t="shared" si="39"/>
        <v>71.087500000000006</v>
      </c>
    </row>
    <row r="231" spans="1:23" ht="13.5" x14ac:dyDescent="0.25">
      <c r="A231" s="3">
        <v>42341</v>
      </c>
      <c r="B231" s="2">
        <v>1.4006000000000001</v>
      </c>
      <c r="C231" s="2">
        <v>66.791541336010496</v>
      </c>
      <c r="D231" s="2">
        <v>-1.0393137500552818E-2</v>
      </c>
      <c r="E231" s="2">
        <v>5.0622127480469143E-3</v>
      </c>
      <c r="F231" s="2">
        <v>1.3793599999999999</v>
      </c>
      <c r="G231" s="2">
        <v>1.37026</v>
      </c>
      <c r="H231" s="2">
        <v>1.3634450000000005</v>
      </c>
      <c r="I231" s="2">
        <v>1.3633020000000002</v>
      </c>
      <c r="J231" s="2">
        <v>1.3453654999999989</v>
      </c>
      <c r="K231" s="17" t="s">
        <v>50</v>
      </c>
      <c r="L231" s="17" t="s">
        <v>53</v>
      </c>
      <c r="M231" s="17" t="s">
        <v>51</v>
      </c>
      <c r="N231" s="20">
        <f t="shared" si="30"/>
        <v>50</v>
      </c>
      <c r="O231" s="20">
        <f t="shared" si="31"/>
        <v>100</v>
      </c>
      <c r="P231" s="20">
        <f t="shared" si="32"/>
        <v>50</v>
      </c>
      <c r="Q231" s="20">
        <f t="shared" si="33"/>
        <v>83.5</v>
      </c>
      <c r="R231" s="21">
        <f t="shared" si="34"/>
        <v>72.525000000000006</v>
      </c>
      <c r="S231" s="21">
        <f t="shared" si="35"/>
        <v>68.375</v>
      </c>
      <c r="T231" s="21">
        <f t="shared" si="36"/>
        <v>72.575000000000003</v>
      </c>
      <c r="U231" s="21">
        <f t="shared" si="37"/>
        <v>70.875</v>
      </c>
      <c r="V231" s="20">
        <f t="shared" si="38"/>
        <v>71.158333333333346</v>
      </c>
      <c r="W231" s="20">
        <f t="shared" si="39"/>
        <v>71.087500000000006</v>
      </c>
    </row>
    <row r="232" spans="1:23" ht="13.5" x14ac:dyDescent="0.25">
      <c r="A232" s="3">
        <v>42342</v>
      </c>
      <c r="B232" s="2">
        <v>1.4107000000000001</v>
      </c>
      <c r="C232" s="2">
        <v>69.79157329603504</v>
      </c>
      <c r="D232" s="2">
        <v>-1.2276115402407806E-2</v>
      </c>
      <c r="E232" s="2">
        <v>4.5999641924788573E-3</v>
      </c>
      <c r="F232" s="2">
        <v>1.38846</v>
      </c>
      <c r="G232" s="2">
        <v>1.3748100000000001</v>
      </c>
      <c r="H232" s="2">
        <v>1.3662250000000005</v>
      </c>
      <c r="I232" s="2">
        <v>1.3636040000000003</v>
      </c>
      <c r="J232" s="2">
        <v>1.3459564999999991</v>
      </c>
      <c r="K232" s="17" t="s">
        <v>50</v>
      </c>
      <c r="L232" s="17" t="s">
        <v>53</v>
      </c>
      <c r="M232" s="17" t="s">
        <v>51</v>
      </c>
      <c r="N232" s="20">
        <f t="shared" si="30"/>
        <v>50</v>
      </c>
      <c r="O232" s="20">
        <f t="shared" si="31"/>
        <v>100</v>
      </c>
      <c r="P232" s="20">
        <f t="shared" si="32"/>
        <v>50</v>
      </c>
      <c r="Q232" s="20">
        <f t="shared" si="33"/>
        <v>83.5</v>
      </c>
      <c r="R232" s="21">
        <f t="shared" si="34"/>
        <v>72.525000000000006</v>
      </c>
      <c r="S232" s="21">
        <f t="shared" si="35"/>
        <v>68.375</v>
      </c>
      <c r="T232" s="21">
        <f t="shared" si="36"/>
        <v>72.575000000000003</v>
      </c>
      <c r="U232" s="21">
        <f t="shared" si="37"/>
        <v>70.875</v>
      </c>
      <c r="V232" s="20">
        <f t="shared" si="38"/>
        <v>71.158333333333346</v>
      </c>
      <c r="W232" s="20">
        <f t="shared" si="39"/>
        <v>71.087500000000006</v>
      </c>
    </row>
    <row r="233" spans="1:23" ht="13.5" x14ac:dyDescent="0.25">
      <c r="A233" s="3">
        <v>42345</v>
      </c>
      <c r="B233" s="2">
        <v>1.4107000000000001</v>
      </c>
      <c r="C233" s="2">
        <v>69.79157329603504</v>
      </c>
      <c r="D233" s="2">
        <v>-1.5683848910671427E-2</v>
      </c>
      <c r="E233" s="2">
        <v>4.3189833131405397E-3</v>
      </c>
      <c r="F233" s="2">
        <v>1.3975600000000001</v>
      </c>
      <c r="G233" s="2">
        <v>1.3803700000000001</v>
      </c>
      <c r="H233" s="2">
        <v>1.3690050000000002</v>
      </c>
      <c r="I233" s="2">
        <v>1.3644120000000004</v>
      </c>
      <c r="J233" s="2">
        <v>1.3465474999999991</v>
      </c>
      <c r="K233" s="17" t="s">
        <v>50</v>
      </c>
      <c r="L233" s="17" t="s">
        <v>53</v>
      </c>
      <c r="M233" s="17" t="s">
        <v>51</v>
      </c>
      <c r="N233" s="20">
        <f t="shared" si="30"/>
        <v>50</v>
      </c>
      <c r="O233" s="20">
        <f t="shared" si="31"/>
        <v>100</v>
      </c>
      <c r="P233" s="20">
        <f t="shared" si="32"/>
        <v>50</v>
      </c>
      <c r="Q233" s="20">
        <f t="shared" si="33"/>
        <v>83.5</v>
      </c>
      <c r="R233" s="21">
        <f t="shared" si="34"/>
        <v>72.525000000000006</v>
      </c>
      <c r="S233" s="21">
        <f t="shared" si="35"/>
        <v>68.375</v>
      </c>
      <c r="T233" s="21">
        <f t="shared" si="36"/>
        <v>72.575000000000003</v>
      </c>
      <c r="U233" s="21">
        <f t="shared" si="37"/>
        <v>70.875</v>
      </c>
      <c r="V233" s="20">
        <f t="shared" si="38"/>
        <v>71.158333333333346</v>
      </c>
      <c r="W233" s="20">
        <f t="shared" si="39"/>
        <v>71.087500000000006</v>
      </c>
    </row>
    <row r="234" spans="1:23" ht="13.5" x14ac:dyDescent="0.25">
      <c r="A234" s="3">
        <v>42346</v>
      </c>
      <c r="B234" s="2">
        <v>1.4107000000000001</v>
      </c>
      <c r="C234" s="2">
        <v>69.79157329603504</v>
      </c>
      <c r="D234" s="2">
        <v>-1.8808610503634027E-2</v>
      </c>
      <c r="E234" s="2">
        <v>4.0336541440582742E-3</v>
      </c>
      <c r="F234" s="2">
        <v>1.40666</v>
      </c>
      <c r="G234" s="2">
        <v>1.3859300000000001</v>
      </c>
      <c r="H234" s="2">
        <v>1.3715300000000001</v>
      </c>
      <c r="I234" s="2">
        <v>1.3647140000000004</v>
      </c>
      <c r="J234" s="2">
        <v>1.3472324999999992</v>
      </c>
      <c r="K234" s="17" t="s">
        <v>50</v>
      </c>
      <c r="L234" s="17" t="s">
        <v>53</v>
      </c>
      <c r="M234" s="17" t="s">
        <v>51</v>
      </c>
      <c r="N234" s="20">
        <f t="shared" si="30"/>
        <v>50</v>
      </c>
      <c r="O234" s="20">
        <f t="shared" si="31"/>
        <v>100</v>
      </c>
      <c r="P234" s="20">
        <f t="shared" si="32"/>
        <v>50</v>
      </c>
      <c r="Q234" s="20">
        <f t="shared" si="33"/>
        <v>83.5</v>
      </c>
      <c r="R234" s="21">
        <f t="shared" si="34"/>
        <v>72.525000000000006</v>
      </c>
      <c r="S234" s="21">
        <f t="shared" si="35"/>
        <v>68.375</v>
      </c>
      <c r="T234" s="21">
        <f t="shared" si="36"/>
        <v>72.575000000000003</v>
      </c>
      <c r="U234" s="21">
        <f t="shared" si="37"/>
        <v>70.875</v>
      </c>
      <c r="V234" s="20">
        <f t="shared" si="38"/>
        <v>71.158333333333346</v>
      </c>
      <c r="W234" s="20">
        <f t="shared" si="39"/>
        <v>71.087500000000006</v>
      </c>
    </row>
    <row r="235" spans="1:23" ht="13.5" x14ac:dyDescent="0.25">
      <c r="A235" s="3">
        <v>42347</v>
      </c>
      <c r="B235" s="2">
        <v>1.4107000000000001</v>
      </c>
      <c r="C235" s="2">
        <v>69.79157329603504</v>
      </c>
      <c r="D235" s="2">
        <v>-2.0122214480984724E-2</v>
      </c>
      <c r="E235" s="2">
        <v>3.0931298457800164E-3</v>
      </c>
      <c r="F235" s="2">
        <v>1.4086800000000002</v>
      </c>
      <c r="G235" s="2">
        <v>1.3904800000000002</v>
      </c>
      <c r="H235" s="2">
        <v>1.3740549999999998</v>
      </c>
      <c r="I235" s="2">
        <v>1.3650160000000005</v>
      </c>
      <c r="J235" s="2">
        <v>1.3478469999999994</v>
      </c>
      <c r="K235" s="17" t="s">
        <v>50</v>
      </c>
      <c r="L235" s="17" t="s">
        <v>53</v>
      </c>
      <c r="M235" s="17" t="s">
        <v>51</v>
      </c>
      <c r="N235" s="20">
        <f t="shared" si="30"/>
        <v>50</v>
      </c>
      <c r="O235" s="20">
        <f t="shared" si="31"/>
        <v>100</v>
      </c>
      <c r="P235" s="20">
        <f t="shared" si="32"/>
        <v>50</v>
      </c>
      <c r="Q235" s="20">
        <f t="shared" si="33"/>
        <v>83.5</v>
      </c>
      <c r="R235" s="21">
        <f t="shared" si="34"/>
        <v>72.525000000000006</v>
      </c>
      <c r="S235" s="21">
        <f t="shared" si="35"/>
        <v>68.375</v>
      </c>
      <c r="T235" s="21">
        <f t="shared" si="36"/>
        <v>72.575000000000003</v>
      </c>
      <c r="U235" s="21">
        <f t="shared" si="37"/>
        <v>70.875</v>
      </c>
      <c r="V235" s="20">
        <f t="shared" si="38"/>
        <v>71.158333333333346</v>
      </c>
      <c r="W235" s="20">
        <f t="shared" si="39"/>
        <v>71.087500000000006</v>
      </c>
    </row>
    <row r="236" spans="1:23" ht="13.5" x14ac:dyDescent="0.25">
      <c r="A236" s="3">
        <v>42348</v>
      </c>
      <c r="B236" s="2">
        <v>1.4107000000000001</v>
      </c>
      <c r="C236" s="2">
        <v>69.791573296035025</v>
      </c>
      <c r="D236" s="2">
        <v>-2.1440596919296784E-2</v>
      </c>
      <c r="E236" s="2">
        <v>1.9348511736799864E-3</v>
      </c>
      <c r="F236" s="2">
        <v>1.4107000000000001</v>
      </c>
      <c r="G236" s="2">
        <v>1.39503</v>
      </c>
      <c r="H236" s="2">
        <v>1.3760749999999997</v>
      </c>
      <c r="I236" s="2">
        <v>1.3657240000000004</v>
      </c>
      <c r="J236" s="2">
        <v>1.3484614999999991</v>
      </c>
      <c r="K236" s="17" t="s">
        <v>50</v>
      </c>
      <c r="L236" s="17" t="s">
        <v>53</v>
      </c>
      <c r="M236" s="17" t="s">
        <v>51</v>
      </c>
      <c r="N236" s="20">
        <f t="shared" si="30"/>
        <v>50</v>
      </c>
      <c r="O236" s="20">
        <f t="shared" si="31"/>
        <v>100</v>
      </c>
      <c r="P236" s="20">
        <f t="shared" si="32"/>
        <v>50</v>
      </c>
      <c r="Q236" s="20">
        <f t="shared" si="33"/>
        <v>83.5</v>
      </c>
      <c r="R236" s="21">
        <f t="shared" si="34"/>
        <v>72.525000000000006</v>
      </c>
      <c r="S236" s="21">
        <f t="shared" si="35"/>
        <v>68.375</v>
      </c>
      <c r="T236" s="21">
        <f t="shared" si="36"/>
        <v>72.575000000000003</v>
      </c>
      <c r="U236" s="21">
        <f t="shared" si="37"/>
        <v>70.875</v>
      </c>
      <c r="V236" s="20">
        <f t="shared" si="38"/>
        <v>71.158333333333346</v>
      </c>
      <c r="W236" s="20">
        <f t="shared" si="39"/>
        <v>71.087500000000006</v>
      </c>
    </row>
    <row r="237" spans="1:23" ht="13.5" x14ac:dyDescent="0.25">
      <c r="A237" s="3">
        <v>42349</v>
      </c>
      <c r="B237" s="2">
        <v>1.3854</v>
      </c>
      <c r="C237" s="2">
        <v>52.562087040201234</v>
      </c>
      <c r="D237" s="2">
        <v>-2.0873624790688883E-2</v>
      </c>
      <c r="E237" s="2">
        <v>4.7314938017520682E-4</v>
      </c>
      <c r="F237" s="2">
        <v>1.40564</v>
      </c>
      <c r="G237" s="2">
        <v>1.3970500000000001</v>
      </c>
      <c r="H237" s="2">
        <v>1.3775899999999996</v>
      </c>
      <c r="I237" s="2">
        <v>1.3657240000000004</v>
      </c>
      <c r="J237" s="2">
        <v>1.3488554999999991</v>
      </c>
      <c r="K237" s="17" t="s">
        <v>47</v>
      </c>
      <c r="L237" s="17" t="s">
        <v>48</v>
      </c>
      <c r="M237" s="17" t="s">
        <v>46</v>
      </c>
      <c r="N237" s="20">
        <f t="shared" si="30"/>
        <v>50</v>
      </c>
      <c r="O237" s="20">
        <f t="shared" si="31"/>
        <v>100</v>
      </c>
      <c r="P237" s="20">
        <f t="shared" si="32"/>
        <v>50</v>
      </c>
      <c r="Q237" s="20">
        <f t="shared" si="33"/>
        <v>0</v>
      </c>
      <c r="R237" s="21">
        <f t="shared" si="34"/>
        <v>60</v>
      </c>
      <c r="S237" s="21">
        <f t="shared" si="35"/>
        <v>47.5</v>
      </c>
      <c r="T237" s="21">
        <f t="shared" si="36"/>
        <v>35</v>
      </c>
      <c r="U237" s="21">
        <f t="shared" si="37"/>
        <v>50</v>
      </c>
      <c r="V237" s="20">
        <f t="shared" si="38"/>
        <v>47.5</v>
      </c>
      <c r="W237" s="20">
        <f t="shared" si="39"/>
        <v>48.125</v>
      </c>
    </row>
    <row r="238" spans="1:23" ht="13.5" x14ac:dyDescent="0.25">
      <c r="A238" s="3">
        <v>42352</v>
      </c>
      <c r="B238" s="2">
        <v>1.3905000000000001</v>
      </c>
      <c r="C238" s="2">
        <v>54.97508301989987</v>
      </c>
      <c r="D238" s="2">
        <v>-2.0799517000005263E-2</v>
      </c>
      <c r="E238" s="2">
        <v>-1.5251800293201803E-3</v>
      </c>
      <c r="F238" s="2">
        <v>1.4016</v>
      </c>
      <c r="G238" s="2">
        <v>1.39958</v>
      </c>
      <c r="H238" s="2">
        <v>1.3793599999999997</v>
      </c>
      <c r="I238" s="2">
        <v>1.3661280000000002</v>
      </c>
      <c r="J238" s="2">
        <v>1.3494629999999987</v>
      </c>
      <c r="K238" s="17" t="s">
        <v>47</v>
      </c>
      <c r="L238" s="17" t="s">
        <v>48</v>
      </c>
      <c r="M238" s="17" t="s">
        <v>46</v>
      </c>
      <c r="N238" s="20">
        <f t="shared" si="30"/>
        <v>50</v>
      </c>
      <c r="O238" s="20">
        <f t="shared" si="31"/>
        <v>100</v>
      </c>
      <c r="P238" s="20">
        <f t="shared" si="32"/>
        <v>50</v>
      </c>
      <c r="Q238" s="20">
        <f t="shared" si="33"/>
        <v>0</v>
      </c>
      <c r="R238" s="21">
        <f t="shared" si="34"/>
        <v>60</v>
      </c>
      <c r="S238" s="21">
        <f t="shared" si="35"/>
        <v>47.5</v>
      </c>
      <c r="T238" s="21">
        <f t="shared" si="36"/>
        <v>35</v>
      </c>
      <c r="U238" s="21">
        <f t="shared" si="37"/>
        <v>50</v>
      </c>
      <c r="V238" s="20">
        <f t="shared" si="38"/>
        <v>47.5</v>
      </c>
      <c r="W238" s="20">
        <f t="shared" si="39"/>
        <v>48.125</v>
      </c>
    </row>
    <row r="239" spans="1:23" ht="13.5" x14ac:dyDescent="0.25">
      <c r="A239" s="3">
        <v>42353</v>
      </c>
      <c r="B239" s="2">
        <v>1.4107000000000001</v>
      </c>
      <c r="C239" s="2">
        <v>63.002400626488658</v>
      </c>
      <c r="D239" s="2">
        <v>-2.2289039192489479E-2</v>
      </c>
      <c r="E239" s="2">
        <v>-3.6969244540855663E-3</v>
      </c>
      <c r="F239" s="2">
        <v>1.4016000000000002</v>
      </c>
      <c r="G239" s="2">
        <v>1.4041300000000001</v>
      </c>
      <c r="H239" s="2">
        <v>1.3818849999999996</v>
      </c>
      <c r="I239" s="2">
        <v>1.3669360000000004</v>
      </c>
      <c r="J239" s="2">
        <v>1.3501009999999989</v>
      </c>
      <c r="K239" s="17" t="s">
        <v>47</v>
      </c>
      <c r="L239" s="17" t="s">
        <v>48</v>
      </c>
      <c r="M239" s="17" t="s">
        <v>53</v>
      </c>
      <c r="N239" s="20">
        <f t="shared" si="30"/>
        <v>50</v>
      </c>
      <c r="O239" s="20">
        <f t="shared" si="31"/>
        <v>100</v>
      </c>
      <c r="P239" s="20">
        <f t="shared" si="32"/>
        <v>50</v>
      </c>
      <c r="Q239" s="20">
        <f t="shared" si="33"/>
        <v>0</v>
      </c>
      <c r="R239" s="21">
        <f t="shared" si="34"/>
        <v>60</v>
      </c>
      <c r="S239" s="21">
        <f t="shared" si="35"/>
        <v>47.5</v>
      </c>
      <c r="T239" s="21">
        <f t="shared" si="36"/>
        <v>35</v>
      </c>
      <c r="U239" s="21">
        <f t="shared" si="37"/>
        <v>50</v>
      </c>
      <c r="V239" s="20">
        <f t="shared" si="38"/>
        <v>47.5</v>
      </c>
      <c r="W239" s="20">
        <f t="shared" si="39"/>
        <v>48.125</v>
      </c>
    </row>
    <row r="240" spans="1:23" ht="13.5" x14ac:dyDescent="0.25">
      <c r="A240" s="3">
        <v>42354</v>
      </c>
      <c r="B240" s="2">
        <v>1.3905000000000001</v>
      </c>
      <c r="C240" s="2">
        <v>52.854343722029888</v>
      </c>
      <c r="D240" s="2">
        <v>-1.6778105990675307E-2</v>
      </c>
      <c r="E240" s="2">
        <v>-5.8742348799348826E-3</v>
      </c>
      <c r="F240" s="2">
        <v>1.3975600000000001</v>
      </c>
      <c r="G240" s="2">
        <v>1.4031199999999999</v>
      </c>
      <c r="H240" s="2">
        <v>1.3836549999999996</v>
      </c>
      <c r="I240" s="2">
        <v>1.3673400000000004</v>
      </c>
      <c r="J240" s="2">
        <v>1.3505204999999987</v>
      </c>
      <c r="K240" s="17" t="s">
        <v>47</v>
      </c>
      <c r="L240" s="17" t="s">
        <v>48</v>
      </c>
      <c r="M240" s="17" t="s">
        <v>46</v>
      </c>
      <c r="N240" s="20">
        <f t="shared" si="30"/>
        <v>50</v>
      </c>
      <c r="O240" s="20">
        <f t="shared" si="31"/>
        <v>100</v>
      </c>
      <c r="P240" s="20">
        <f t="shared" si="32"/>
        <v>50</v>
      </c>
      <c r="Q240" s="20">
        <f t="shared" si="33"/>
        <v>0</v>
      </c>
      <c r="R240" s="21">
        <f t="shared" si="34"/>
        <v>60</v>
      </c>
      <c r="S240" s="21">
        <f t="shared" si="35"/>
        <v>47.5</v>
      </c>
      <c r="T240" s="21">
        <f t="shared" si="36"/>
        <v>35</v>
      </c>
      <c r="U240" s="21">
        <f t="shared" si="37"/>
        <v>50</v>
      </c>
      <c r="V240" s="20">
        <f t="shared" si="38"/>
        <v>47.5</v>
      </c>
      <c r="W240" s="20">
        <f t="shared" si="39"/>
        <v>48.125</v>
      </c>
    </row>
    <row r="241" spans="1:23" ht="13.5" x14ac:dyDescent="0.25">
      <c r="A241" s="3">
        <v>42355</v>
      </c>
      <c r="B241" s="2">
        <v>1.4056999999999999</v>
      </c>
      <c r="C241" s="2">
        <v>58.297655046556002</v>
      </c>
      <c r="D241" s="2">
        <v>-1.328004600645416E-2</v>
      </c>
      <c r="E241" s="2">
        <v>-7.6836325436727484E-3</v>
      </c>
      <c r="F241" s="2">
        <v>1.3965600000000002</v>
      </c>
      <c r="G241" s="2">
        <v>1.4036299999999999</v>
      </c>
      <c r="H241" s="2">
        <v>1.3869449999999997</v>
      </c>
      <c r="I241" s="2">
        <v>1.36815</v>
      </c>
      <c r="J241" s="2">
        <v>1.3509924999999989</v>
      </c>
      <c r="K241" s="17" t="s">
        <v>47</v>
      </c>
      <c r="L241" s="17" t="s">
        <v>48</v>
      </c>
      <c r="M241" s="17" t="s">
        <v>46</v>
      </c>
      <c r="N241" s="20">
        <f t="shared" si="30"/>
        <v>50</v>
      </c>
      <c r="O241" s="20">
        <f t="shared" si="31"/>
        <v>100</v>
      </c>
      <c r="P241" s="20">
        <f t="shared" si="32"/>
        <v>50</v>
      </c>
      <c r="Q241" s="20">
        <f t="shared" si="33"/>
        <v>0</v>
      </c>
      <c r="R241" s="21">
        <f t="shared" si="34"/>
        <v>60</v>
      </c>
      <c r="S241" s="21">
        <f t="shared" si="35"/>
        <v>47.5</v>
      </c>
      <c r="T241" s="21">
        <f t="shared" si="36"/>
        <v>35</v>
      </c>
      <c r="U241" s="21">
        <f t="shared" si="37"/>
        <v>50</v>
      </c>
      <c r="V241" s="20">
        <f t="shared" si="38"/>
        <v>47.5</v>
      </c>
      <c r="W241" s="20">
        <f t="shared" si="39"/>
        <v>48.125</v>
      </c>
    </row>
    <row r="242" spans="1:23" ht="13.5" x14ac:dyDescent="0.25">
      <c r="A242" s="3">
        <v>42356</v>
      </c>
      <c r="B242" s="2">
        <v>1.4107000000000001</v>
      </c>
      <c r="C242" s="2">
        <v>59.936295572523164</v>
      </c>
      <c r="D242" s="2">
        <v>-9.262705038685759E-3</v>
      </c>
      <c r="E242" s="2">
        <v>-9.5349087523900096E-3</v>
      </c>
      <c r="F242" s="2">
        <v>1.4016200000000001</v>
      </c>
      <c r="G242" s="2">
        <v>1.4036299999999999</v>
      </c>
      <c r="H242" s="2">
        <v>1.3892199999999997</v>
      </c>
      <c r="I242" s="2">
        <v>1.3690600000000002</v>
      </c>
      <c r="J242" s="2">
        <v>1.351348499999999</v>
      </c>
      <c r="K242" s="17" t="s">
        <v>50</v>
      </c>
      <c r="L242" s="17" t="s">
        <v>49</v>
      </c>
      <c r="M242" s="17" t="s">
        <v>51</v>
      </c>
      <c r="N242" s="20">
        <f t="shared" si="30"/>
        <v>50</v>
      </c>
      <c r="O242" s="20">
        <f t="shared" si="31"/>
        <v>100</v>
      </c>
      <c r="P242" s="20">
        <f t="shared" si="32"/>
        <v>50</v>
      </c>
      <c r="Q242" s="20">
        <f t="shared" si="33"/>
        <v>100</v>
      </c>
      <c r="R242" s="21">
        <f t="shared" si="34"/>
        <v>75</v>
      </c>
      <c r="S242" s="21">
        <f t="shared" si="35"/>
        <v>72.5</v>
      </c>
      <c r="T242" s="21">
        <f t="shared" si="36"/>
        <v>80</v>
      </c>
      <c r="U242" s="21">
        <f t="shared" si="37"/>
        <v>75</v>
      </c>
      <c r="V242" s="20">
        <f t="shared" si="38"/>
        <v>75.833333333333329</v>
      </c>
      <c r="W242" s="20">
        <f t="shared" si="39"/>
        <v>75.625</v>
      </c>
    </row>
    <row r="243" spans="1:23" ht="13.5" x14ac:dyDescent="0.25">
      <c r="A243" s="3">
        <v>42359</v>
      </c>
      <c r="B243" s="2">
        <v>1.4157999999999999</v>
      </c>
      <c r="C243" s="2">
        <v>61.594000184188182</v>
      </c>
      <c r="D243" s="2">
        <v>-6.3874355620734402E-3</v>
      </c>
      <c r="E243" s="2">
        <v>-1.2178554962968106E-2</v>
      </c>
      <c r="F243" s="2">
        <v>1.4066800000000002</v>
      </c>
      <c r="G243" s="2">
        <v>1.4041399999999999</v>
      </c>
      <c r="H243" s="2">
        <v>1.3922549999999998</v>
      </c>
      <c r="I243" s="2">
        <v>1.3704760000000002</v>
      </c>
      <c r="J243" s="2">
        <v>1.3517534999999987</v>
      </c>
      <c r="K243" s="17" t="s">
        <v>50</v>
      </c>
      <c r="L243" s="17" t="s">
        <v>49</v>
      </c>
      <c r="M243" s="17" t="s">
        <v>51</v>
      </c>
      <c r="N243" s="20">
        <f t="shared" si="30"/>
        <v>50</v>
      </c>
      <c r="O243" s="20">
        <f t="shared" si="31"/>
        <v>100</v>
      </c>
      <c r="P243" s="20">
        <f t="shared" si="32"/>
        <v>50</v>
      </c>
      <c r="Q243" s="20">
        <f t="shared" si="33"/>
        <v>100</v>
      </c>
      <c r="R243" s="21">
        <f t="shared" si="34"/>
        <v>75</v>
      </c>
      <c r="S243" s="21">
        <f t="shared" si="35"/>
        <v>72.5</v>
      </c>
      <c r="T243" s="21">
        <f t="shared" si="36"/>
        <v>80</v>
      </c>
      <c r="U243" s="21">
        <f t="shared" si="37"/>
        <v>75</v>
      </c>
      <c r="V243" s="20">
        <f t="shared" si="38"/>
        <v>75.833333333333329</v>
      </c>
      <c r="W243" s="20">
        <f t="shared" si="39"/>
        <v>75.625</v>
      </c>
    </row>
    <row r="244" spans="1:23" ht="13.5" x14ac:dyDescent="0.25">
      <c r="A244" s="3">
        <v>42360</v>
      </c>
      <c r="B244" s="2">
        <v>1.4157999999999999</v>
      </c>
      <c r="C244" s="2">
        <v>61.594000184188189</v>
      </c>
      <c r="D244" s="2">
        <v>-4.1200599258435222E-3</v>
      </c>
      <c r="E244" s="2">
        <v>-1.5247430421877754E-2</v>
      </c>
      <c r="F244" s="2">
        <v>1.4077</v>
      </c>
      <c r="G244" s="2">
        <v>1.4046500000000002</v>
      </c>
      <c r="H244" s="2">
        <v>1.3952899999999999</v>
      </c>
      <c r="I244" s="2">
        <v>1.3723980000000002</v>
      </c>
      <c r="J244" s="2">
        <v>1.3522759999999985</v>
      </c>
      <c r="K244" s="17" t="s">
        <v>50</v>
      </c>
      <c r="L244" s="17" t="s">
        <v>49</v>
      </c>
      <c r="M244" s="17" t="s">
        <v>51</v>
      </c>
      <c r="N244" s="20">
        <f t="shared" si="30"/>
        <v>50</v>
      </c>
      <c r="O244" s="20">
        <f t="shared" si="31"/>
        <v>100</v>
      </c>
      <c r="P244" s="20">
        <f t="shared" si="32"/>
        <v>50</v>
      </c>
      <c r="Q244" s="20">
        <f t="shared" si="33"/>
        <v>100</v>
      </c>
      <c r="R244" s="21">
        <f t="shared" si="34"/>
        <v>75</v>
      </c>
      <c r="S244" s="21">
        <f t="shared" si="35"/>
        <v>72.5</v>
      </c>
      <c r="T244" s="21">
        <f t="shared" si="36"/>
        <v>80</v>
      </c>
      <c r="U244" s="21">
        <f t="shared" si="37"/>
        <v>75</v>
      </c>
      <c r="V244" s="20">
        <f t="shared" si="38"/>
        <v>75.833333333333329</v>
      </c>
      <c r="W244" s="20">
        <f t="shared" si="39"/>
        <v>75.625</v>
      </c>
    </row>
    <row r="245" spans="1:23" ht="13.5" x14ac:dyDescent="0.25">
      <c r="A245" s="3">
        <v>42361</v>
      </c>
      <c r="B245" s="2">
        <v>1.3905000000000001</v>
      </c>
      <c r="C245" s="2">
        <v>49.750651258433308</v>
      </c>
      <c r="D245" s="2">
        <v>-4.8071935699267598E-4</v>
      </c>
      <c r="E245" s="2">
        <v>-1.8745494433070848E-2</v>
      </c>
      <c r="F245" s="2">
        <v>1.4077</v>
      </c>
      <c r="G245" s="2">
        <v>1.4026300000000003</v>
      </c>
      <c r="H245" s="2">
        <v>1.3965549999999998</v>
      </c>
      <c r="I245" s="2">
        <v>1.3737120000000005</v>
      </c>
      <c r="J245" s="2">
        <v>1.3526719999999983</v>
      </c>
      <c r="K245" s="17" t="s">
        <v>50</v>
      </c>
      <c r="L245" s="17" t="s">
        <v>49</v>
      </c>
      <c r="M245" s="17" t="s">
        <v>53</v>
      </c>
      <c r="N245" s="20">
        <f t="shared" si="30"/>
        <v>50</v>
      </c>
      <c r="O245" s="20">
        <f t="shared" si="31"/>
        <v>100</v>
      </c>
      <c r="P245" s="20">
        <f t="shared" si="32"/>
        <v>50</v>
      </c>
      <c r="Q245" s="20">
        <f t="shared" si="33"/>
        <v>66</v>
      </c>
      <c r="R245" s="21">
        <f t="shared" si="34"/>
        <v>69.900000000000006</v>
      </c>
      <c r="S245" s="21">
        <f t="shared" si="35"/>
        <v>64</v>
      </c>
      <c r="T245" s="21">
        <f t="shared" si="36"/>
        <v>64.7</v>
      </c>
      <c r="U245" s="21">
        <f t="shared" si="37"/>
        <v>66.5</v>
      </c>
      <c r="V245" s="20">
        <f t="shared" si="38"/>
        <v>66.2</v>
      </c>
      <c r="W245" s="20">
        <f t="shared" si="39"/>
        <v>66.275000000000006</v>
      </c>
    </row>
    <row r="246" spans="1:23" ht="13.5" x14ac:dyDescent="0.25">
      <c r="A246" s="3">
        <v>42363</v>
      </c>
      <c r="B246" s="2">
        <v>1.3905000000000001</v>
      </c>
      <c r="C246" s="2">
        <v>49.750651258433315</v>
      </c>
      <c r="D246" s="2">
        <v>2.6062935599926451E-3</v>
      </c>
      <c r="E246" s="2">
        <v>-2.1426295504520236E-2</v>
      </c>
      <c r="F246" s="2">
        <v>1.4046600000000002</v>
      </c>
      <c r="G246" s="2">
        <v>1.4006099999999999</v>
      </c>
      <c r="H246" s="2">
        <v>1.3978199999999998</v>
      </c>
      <c r="I246" s="2">
        <v>1.3745200000000002</v>
      </c>
      <c r="J246" s="2">
        <v>1.353044499999998</v>
      </c>
      <c r="K246" s="17" t="s">
        <v>50</v>
      </c>
      <c r="L246" s="17" t="s">
        <v>49</v>
      </c>
      <c r="M246" s="17" t="s">
        <v>52</v>
      </c>
      <c r="N246" s="20">
        <f t="shared" si="30"/>
        <v>50</v>
      </c>
      <c r="O246" s="20">
        <f t="shared" si="31"/>
        <v>100</v>
      </c>
      <c r="P246" s="20">
        <f t="shared" si="32"/>
        <v>50</v>
      </c>
      <c r="Q246" s="20">
        <f t="shared" si="33"/>
        <v>83</v>
      </c>
      <c r="R246" s="21">
        <f t="shared" si="34"/>
        <v>72.45</v>
      </c>
      <c r="S246" s="21">
        <f t="shared" si="35"/>
        <v>68.25</v>
      </c>
      <c r="T246" s="21">
        <f t="shared" si="36"/>
        <v>72.349999999999994</v>
      </c>
      <c r="U246" s="21">
        <f t="shared" si="37"/>
        <v>70.75</v>
      </c>
      <c r="V246" s="20">
        <f t="shared" si="38"/>
        <v>71.016666666666666</v>
      </c>
      <c r="W246" s="20">
        <f t="shared" si="39"/>
        <v>70.949999999999989</v>
      </c>
    </row>
    <row r="247" spans="1:23" ht="13.5" x14ac:dyDescent="0.25">
      <c r="A247" s="3">
        <v>42366</v>
      </c>
      <c r="B247" s="2">
        <v>1.431</v>
      </c>
      <c r="C247" s="2">
        <v>62.969632929943693</v>
      </c>
      <c r="D247" s="2">
        <v>-1.6669161894917739E-3</v>
      </c>
      <c r="E247" s="2">
        <v>-2.3286396795736273E-2</v>
      </c>
      <c r="F247" s="2">
        <v>1.4087200000000002</v>
      </c>
      <c r="G247" s="2">
        <v>1.40517</v>
      </c>
      <c r="H247" s="2">
        <v>1.4011099999999999</v>
      </c>
      <c r="I247" s="2">
        <v>1.3761380000000001</v>
      </c>
      <c r="J247" s="2">
        <v>1.353478499999998</v>
      </c>
      <c r="K247" s="17" t="s">
        <v>50</v>
      </c>
      <c r="L247" s="17" t="s">
        <v>49</v>
      </c>
      <c r="M247" s="17" t="s">
        <v>51</v>
      </c>
      <c r="N247" s="20">
        <f t="shared" si="30"/>
        <v>50</v>
      </c>
      <c r="O247" s="20">
        <f t="shared" si="31"/>
        <v>100</v>
      </c>
      <c r="P247" s="20">
        <f t="shared" si="32"/>
        <v>50</v>
      </c>
      <c r="Q247" s="20">
        <f t="shared" si="33"/>
        <v>100</v>
      </c>
      <c r="R247" s="21">
        <f t="shared" si="34"/>
        <v>75</v>
      </c>
      <c r="S247" s="21">
        <f t="shared" si="35"/>
        <v>72.5</v>
      </c>
      <c r="T247" s="21">
        <f t="shared" si="36"/>
        <v>80</v>
      </c>
      <c r="U247" s="21">
        <f t="shared" si="37"/>
        <v>75</v>
      </c>
      <c r="V247" s="20">
        <f t="shared" si="38"/>
        <v>75.833333333333329</v>
      </c>
      <c r="W247" s="20">
        <f t="shared" si="39"/>
        <v>75.625</v>
      </c>
    </row>
    <row r="248" spans="1:23" ht="13.5" x14ac:dyDescent="0.25">
      <c r="A248" s="3">
        <v>42367</v>
      </c>
      <c r="B248" s="2">
        <v>1.4359999999999999</v>
      </c>
      <c r="C248" s="2">
        <v>64.221029798616726</v>
      </c>
      <c r="D248" s="2">
        <v>-5.1012894554467447E-3</v>
      </c>
      <c r="E248" s="2">
        <v>-2.4445276056051162E-2</v>
      </c>
      <c r="F248" s="2">
        <v>1.41276</v>
      </c>
      <c r="G248" s="2">
        <v>1.4097200000000001</v>
      </c>
      <c r="H248" s="2">
        <v>1.40465</v>
      </c>
      <c r="I248" s="2">
        <v>1.3776539999999999</v>
      </c>
      <c r="J248" s="2">
        <v>1.3538904999999977</v>
      </c>
      <c r="K248" s="17" t="s">
        <v>50</v>
      </c>
      <c r="L248" s="17" t="s">
        <v>49</v>
      </c>
      <c r="M248" s="17" t="s">
        <v>51</v>
      </c>
      <c r="N248" s="20">
        <f t="shared" si="30"/>
        <v>50</v>
      </c>
      <c r="O248" s="20">
        <f t="shared" si="31"/>
        <v>100</v>
      </c>
      <c r="P248" s="20">
        <f t="shared" si="32"/>
        <v>50</v>
      </c>
      <c r="Q248" s="20">
        <f t="shared" si="33"/>
        <v>100</v>
      </c>
      <c r="R248" s="21">
        <f t="shared" si="34"/>
        <v>75</v>
      </c>
      <c r="S248" s="21">
        <f t="shared" si="35"/>
        <v>72.5</v>
      </c>
      <c r="T248" s="21">
        <f t="shared" si="36"/>
        <v>80</v>
      </c>
      <c r="U248" s="21">
        <f t="shared" si="37"/>
        <v>75</v>
      </c>
      <c r="V248" s="20">
        <f t="shared" si="38"/>
        <v>75.833333333333329</v>
      </c>
      <c r="W248" s="20">
        <f t="shared" si="39"/>
        <v>75.625</v>
      </c>
    </row>
    <row r="249" spans="1:23" ht="13.5" x14ac:dyDescent="0.25">
      <c r="A249" s="3">
        <v>42368</v>
      </c>
      <c r="B249" s="2">
        <v>1.4359999999999999</v>
      </c>
      <c r="C249" s="2">
        <v>64.22102979861674</v>
      </c>
      <c r="D249" s="2">
        <v>-5.1447295987965269E-3</v>
      </c>
      <c r="E249" s="2">
        <v>-2.4905840655303713E-2</v>
      </c>
      <c r="F249" s="2">
        <v>1.4167999999999998</v>
      </c>
      <c r="G249" s="2">
        <v>1.4122499999999998</v>
      </c>
      <c r="H249" s="2">
        <v>1.4081900000000001</v>
      </c>
      <c r="I249" s="2">
        <v>1.3794740000000001</v>
      </c>
      <c r="J249" s="2">
        <v>1.3543024999999977</v>
      </c>
      <c r="K249" s="17" t="s">
        <v>50</v>
      </c>
      <c r="L249" s="17" t="s">
        <v>49</v>
      </c>
      <c r="M249" s="17" t="s">
        <v>51</v>
      </c>
      <c r="N249" s="20">
        <f t="shared" si="30"/>
        <v>50</v>
      </c>
      <c r="O249" s="20">
        <f t="shared" si="31"/>
        <v>100</v>
      </c>
      <c r="P249" s="20">
        <f t="shared" si="32"/>
        <v>50</v>
      </c>
      <c r="Q249" s="20">
        <f t="shared" si="33"/>
        <v>100</v>
      </c>
      <c r="R249" s="21">
        <f t="shared" si="34"/>
        <v>75</v>
      </c>
      <c r="S249" s="21">
        <f t="shared" si="35"/>
        <v>72.5</v>
      </c>
      <c r="T249" s="21">
        <f t="shared" si="36"/>
        <v>80</v>
      </c>
      <c r="U249" s="21">
        <f t="shared" si="37"/>
        <v>75</v>
      </c>
      <c r="V249" s="20">
        <f t="shared" si="38"/>
        <v>75.833333333333329</v>
      </c>
      <c r="W249" s="20">
        <f t="shared" si="39"/>
        <v>75.625</v>
      </c>
    </row>
    <row r="250" spans="1:23" ht="13.5" x14ac:dyDescent="0.25">
      <c r="A250" s="3">
        <v>42369</v>
      </c>
      <c r="B250" s="2">
        <v>1.4359999999999999</v>
      </c>
      <c r="C250" s="2">
        <v>64.22102979861674</v>
      </c>
      <c r="D250" s="2">
        <v>-8.5161458980160809E-3</v>
      </c>
      <c r="E250" s="2">
        <v>-2.5075954295626837E-2</v>
      </c>
      <c r="F250" s="2">
        <v>1.4258999999999999</v>
      </c>
      <c r="G250" s="2">
        <v>1.4167999999999998</v>
      </c>
      <c r="H250" s="2">
        <v>1.4099600000000001</v>
      </c>
      <c r="I250" s="2">
        <v>1.3809900000000004</v>
      </c>
      <c r="J250" s="2">
        <v>1.3547144999999978</v>
      </c>
      <c r="K250" s="17" t="s">
        <v>50</v>
      </c>
      <c r="L250" s="17" t="s">
        <v>49</v>
      </c>
      <c r="M250" s="17" t="s">
        <v>51</v>
      </c>
      <c r="N250" s="20">
        <f t="shared" si="30"/>
        <v>50</v>
      </c>
      <c r="O250" s="20">
        <f t="shared" si="31"/>
        <v>100</v>
      </c>
      <c r="P250" s="20">
        <f t="shared" si="32"/>
        <v>50</v>
      </c>
      <c r="Q250" s="20">
        <f t="shared" si="33"/>
        <v>100</v>
      </c>
      <c r="R250" s="21">
        <f t="shared" si="34"/>
        <v>75</v>
      </c>
      <c r="S250" s="21">
        <f t="shared" si="35"/>
        <v>72.5</v>
      </c>
      <c r="T250" s="21">
        <f t="shared" si="36"/>
        <v>80</v>
      </c>
      <c r="U250" s="21">
        <f t="shared" si="37"/>
        <v>75</v>
      </c>
      <c r="V250" s="20">
        <f t="shared" si="38"/>
        <v>75.833333333333329</v>
      </c>
      <c r="W250" s="20">
        <f t="shared" si="39"/>
        <v>75.625</v>
      </c>
    </row>
    <row r="251" spans="1:23" ht="13.5" x14ac:dyDescent="0.25">
      <c r="A251" s="3">
        <v>42373</v>
      </c>
      <c r="B251" s="2">
        <v>1.431</v>
      </c>
      <c r="C251" s="2">
        <v>61.620186967040617</v>
      </c>
      <c r="D251" s="2">
        <v>-8.8702054384528495E-3</v>
      </c>
      <c r="E251" s="2">
        <v>-2.6050597664203787E-2</v>
      </c>
      <c r="F251" s="2">
        <v>1.4339999999999999</v>
      </c>
      <c r="G251" s="2">
        <v>1.41933</v>
      </c>
      <c r="H251" s="2">
        <v>1.4114800000000001</v>
      </c>
      <c r="I251" s="2">
        <v>1.382306</v>
      </c>
      <c r="J251" s="2">
        <v>1.3551719999999978</v>
      </c>
      <c r="K251" s="17" t="s">
        <v>50</v>
      </c>
      <c r="L251" s="17" t="s">
        <v>49</v>
      </c>
      <c r="M251" s="17" t="s">
        <v>51</v>
      </c>
      <c r="N251" s="20">
        <f t="shared" si="30"/>
        <v>50</v>
      </c>
      <c r="O251" s="20">
        <f t="shared" si="31"/>
        <v>100</v>
      </c>
      <c r="P251" s="20">
        <f t="shared" si="32"/>
        <v>50</v>
      </c>
      <c r="Q251" s="20">
        <f t="shared" si="33"/>
        <v>100</v>
      </c>
      <c r="R251" s="21">
        <f t="shared" si="34"/>
        <v>75</v>
      </c>
      <c r="S251" s="21">
        <f t="shared" si="35"/>
        <v>72.5</v>
      </c>
      <c r="T251" s="21">
        <f t="shared" si="36"/>
        <v>80</v>
      </c>
      <c r="U251" s="21">
        <f t="shared" si="37"/>
        <v>75</v>
      </c>
      <c r="V251" s="20">
        <f t="shared" si="38"/>
        <v>75.833333333333329</v>
      </c>
      <c r="W251" s="20">
        <f t="shared" si="39"/>
        <v>75.625</v>
      </c>
    </row>
    <row r="252" spans="1:23" ht="13.5" x14ac:dyDescent="0.25">
      <c r="A252" s="3">
        <v>42374</v>
      </c>
      <c r="B252" s="2">
        <v>1.4258999999999999</v>
      </c>
      <c r="C252" s="2">
        <v>58.99571367410924</v>
      </c>
      <c r="D252" s="2">
        <v>-8.1878280933425085E-3</v>
      </c>
      <c r="E252" s="2">
        <v>-2.7617100360708573E-2</v>
      </c>
      <c r="F252" s="2">
        <v>1.4329799999999999</v>
      </c>
      <c r="G252" s="2">
        <v>1.4208500000000002</v>
      </c>
      <c r="H252" s="2">
        <v>1.4122399999999999</v>
      </c>
      <c r="I252" s="2">
        <v>1.3836199999999996</v>
      </c>
      <c r="J252" s="2">
        <v>1.3556509999999977</v>
      </c>
      <c r="K252" s="17" t="s">
        <v>50</v>
      </c>
      <c r="L252" s="17" t="s">
        <v>53</v>
      </c>
      <c r="M252" s="17" t="s">
        <v>52</v>
      </c>
      <c r="N252" s="20">
        <f t="shared" si="30"/>
        <v>50</v>
      </c>
      <c r="O252" s="20">
        <f t="shared" si="31"/>
        <v>100</v>
      </c>
      <c r="P252" s="20">
        <f t="shared" si="32"/>
        <v>50</v>
      </c>
      <c r="Q252" s="20">
        <f t="shared" si="33"/>
        <v>66.5</v>
      </c>
      <c r="R252" s="21">
        <f t="shared" si="34"/>
        <v>69.974999999999994</v>
      </c>
      <c r="S252" s="21">
        <f t="shared" si="35"/>
        <v>64.125</v>
      </c>
      <c r="T252" s="21">
        <f t="shared" si="36"/>
        <v>64.924999999999997</v>
      </c>
      <c r="U252" s="21">
        <f t="shared" si="37"/>
        <v>66.625</v>
      </c>
      <c r="V252" s="20">
        <f t="shared" si="38"/>
        <v>66.341666666666654</v>
      </c>
      <c r="W252" s="20">
        <f t="shared" si="39"/>
        <v>66.412499999999994</v>
      </c>
    </row>
    <row r="253" spans="1:23" ht="13.5" x14ac:dyDescent="0.25">
      <c r="A253" s="3">
        <v>42375</v>
      </c>
      <c r="B253" s="2">
        <v>1.4157999999999999</v>
      </c>
      <c r="C253" s="2">
        <v>54.083058610567072</v>
      </c>
      <c r="D253" s="2">
        <v>-6.2003492264519622E-3</v>
      </c>
      <c r="E253" s="2">
        <v>-2.8430588020859734E-2</v>
      </c>
      <c r="F253" s="2">
        <v>1.4289399999999999</v>
      </c>
      <c r="G253" s="2">
        <v>1.4208500000000002</v>
      </c>
      <c r="H253" s="2">
        <v>1.4124950000000001</v>
      </c>
      <c r="I253" s="2">
        <v>1.3847319999999999</v>
      </c>
      <c r="J253" s="2">
        <v>1.3561029999999976</v>
      </c>
      <c r="K253" s="17" t="s">
        <v>47</v>
      </c>
      <c r="L253" s="17" t="s">
        <v>48</v>
      </c>
      <c r="M253" s="17" t="s">
        <v>46</v>
      </c>
      <c r="N253" s="20">
        <f t="shared" si="30"/>
        <v>50</v>
      </c>
      <c r="O253" s="20">
        <f t="shared" si="31"/>
        <v>100</v>
      </c>
      <c r="P253" s="20">
        <f t="shared" si="32"/>
        <v>50</v>
      </c>
      <c r="Q253" s="20">
        <f t="shared" si="33"/>
        <v>0</v>
      </c>
      <c r="R253" s="21">
        <f t="shared" si="34"/>
        <v>60</v>
      </c>
      <c r="S253" s="21">
        <f t="shared" si="35"/>
        <v>47.5</v>
      </c>
      <c r="T253" s="21">
        <f t="shared" si="36"/>
        <v>35</v>
      </c>
      <c r="U253" s="21">
        <f t="shared" si="37"/>
        <v>50</v>
      </c>
      <c r="V253" s="20">
        <f t="shared" si="38"/>
        <v>47.5</v>
      </c>
      <c r="W253" s="20">
        <f t="shared" si="39"/>
        <v>48.125</v>
      </c>
    </row>
    <row r="254" spans="1:23" ht="13.5" x14ac:dyDescent="0.25">
      <c r="A254" s="3">
        <v>42376</v>
      </c>
      <c r="B254" s="2">
        <v>1.4411</v>
      </c>
      <c r="C254" s="2">
        <v>62.505645888885731</v>
      </c>
      <c r="D254" s="2">
        <v>-6.4466224877035572E-3</v>
      </c>
      <c r="E254" s="2">
        <v>-2.8366879238386166E-2</v>
      </c>
      <c r="F254" s="2">
        <v>1.4299599999999999</v>
      </c>
      <c r="G254" s="2">
        <v>1.4233800000000001</v>
      </c>
      <c r="H254" s="2">
        <v>1.414015</v>
      </c>
      <c r="I254" s="2">
        <v>1.3863500000000002</v>
      </c>
      <c r="J254" s="2">
        <v>1.3568694999999977</v>
      </c>
      <c r="K254" s="17" t="s">
        <v>50</v>
      </c>
      <c r="L254" s="17" t="s">
        <v>53</v>
      </c>
      <c r="M254" s="17" t="s">
        <v>51</v>
      </c>
      <c r="N254" s="20">
        <f t="shared" si="30"/>
        <v>50</v>
      </c>
      <c r="O254" s="20">
        <f t="shared" si="31"/>
        <v>100</v>
      </c>
      <c r="P254" s="20">
        <f t="shared" si="32"/>
        <v>50</v>
      </c>
      <c r="Q254" s="20">
        <f t="shared" si="33"/>
        <v>83.5</v>
      </c>
      <c r="R254" s="21">
        <f t="shared" si="34"/>
        <v>72.525000000000006</v>
      </c>
      <c r="S254" s="21">
        <f t="shared" si="35"/>
        <v>68.375</v>
      </c>
      <c r="T254" s="21">
        <f t="shared" si="36"/>
        <v>72.575000000000003</v>
      </c>
      <c r="U254" s="21">
        <f t="shared" si="37"/>
        <v>70.875</v>
      </c>
      <c r="V254" s="20">
        <f t="shared" si="38"/>
        <v>71.158333333333346</v>
      </c>
      <c r="W254" s="20">
        <f t="shared" si="39"/>
        <v>71.087500000000006</v>
      </c>
    </row>
    <row r="255" spans="1:23" ht="13.5" x14ac:dyDescent="0.25">
      <c r="A255" s="3">
        <v>42377</v>
      </c>
      <c r="B255" s="2">
        <v>1.4411</v>
      </c>
      <c r="C255" s="2">
        <v>62.505645888885731</v>
      </c>
      <c r="D255" s="2">
        <v>-1.0746732621302657E-2</v>
      </c>
      <c r="E255" s="2">
        <v>-2.7055693307278316E-2</v>
      </c>
      <c r="F255" s="2">
        <v>1.4309800000000004</v>
      </c>
      <c r="G255" s="2">
        <v>1.4284400000000002</v>
      </c>
      <c r="H255" s="2">
        <v>1.415535</v>
      </c>
      <c r="I255" s="2">
        <v>1.3880700000000001</v>
      </c>
      <c r="J255" s="2">
        <v>1.3576124999999977</v>
      </c>
      <c r="K255" s="17" t="s">
        <v>50</v>
      </c>
      <c r="L255" s="17" t="s">
        <v>53</v>
      </c>
      <c r="M255" s="17" t="s">
        <v>51</v>
      </c>
      <c r="N255" s="20">
        <f t="shared" si="30"/>
        <v>50</v>
      </c>
      <c r="O255" s="20">
        <f t="shared" si="31"/>
        <v>100</v>
      </c>
      <c r="P255" s="20">
        <f t="shared" si="32"/>
        <v>50</v>
      </c>
      <c r="Q255" s="20">
        <f t="shared" si="33"/>
        <v>83.5</v>
      </c>
      <c r="R255" s="21">
        <f t="shared" si="34"/>
        <v>72.525000000000006</v>
      </c>
      <c r="S255" s="21">
        <f t="shared" si="35"/>
        <v>68.375</v>
      </c>
      <c r="T255" s="21">
        <f t="shared" si="36"/>
        <v>72.575000000000003</v>
      </c>
      <c r="U255" s="21">
        <f t="shared" si="37"/>
        <v>70.875</v>
      </c>
      <c r="V255" s="20">
        <f t="shared" si="38"/>
        <v>71.158333333333346</v>
      </c>
      <c r="W255" s="20">
        <f t="shared" si="39"/>
        <v>71.087500000000006</v>
      </c>
    </row>
    <row r="256" spans="1:23" ht="13.5" x14ac:dyDescent="0.25">
      <c r="A256" s="3">
        <v>42380</v>
      </c>
      <c r="B256" s="2">
        <v>1.4815</v>
      </c>
      <c r="C256" s="2">
        <v>72.012991132381174</v>
      </c>
      <c r="D256" s="2">
        <v>-1.7562525659064798E-2</v>
      </c>
      <c r="E256" s="2">
        <v>-2.5631106503768753E-2</v>
      </c>
      <c r="F256" s="2">
        <v>1.4410800000000001</v>
      </c>
      <c r="G256" s="2">
        <v>1.4375400000000003</v>
      </c>
      <c r="H256" s="2">
        <v>1.4190749999999999</v>
      </c>
      <c r="I256" s="2">
        <v>1.390396</v>
      </c>
      <c r="J256" s="2">
        <v>1.3586279999999977</v>
      </c>
      <c r="K256" s="17" t="s">
        <v>50</v>
      </c>
      <c r="L256" s="17" t="s">
        <v>49</v>
      </c>
      <c r="M256" s="17" t="s">
        <v>51</v>
      </c>
      <c r="N256" s="20">
        <f t="shared" si="30"/>
        <v>50</v>
      </c>
      <c r="O256" s="20">
        <f t="shared" si="31"/>
        <v>100</v>
      </c>
      <c r="P256" s="20">
        <f t="shared" si="32"/>
        <v>50</v>
      </c>
      <c r="Q256" s="20">
        <f t="shared" si="33"/>
        <v>100</v>
      </c>
      <c r="R256" s="21">
        <f t="shared" si="34"/>
        <v>75</v>
      </c>
      <c r="S256" s="21">
        <f t="shared" si="35"/>
        <v>72.5</v>
      </c>
      <c r="T256" s="21">
        <f t="shared" si="36"/>
        <v>80</v>
      </c>
      <c r="U256" s="21">
        <f t="shared" si="37"/>
        <v>75</v>
      </c>
      <c r="V256" s="20">
        <f t="shared" si="38"/>
        <v>75.833333333333329</v>
      </c>
      <c r="W256" s="20">
        <f t="shared" si="39"/>
        <v>75.625</v>
      </c>
    </row>
    <row r="257" spans="1:23" ht="13.5" x14ac:dyDescent="0.25">
      <c r="A257" s="3">
        <v>42381</v>
      </c>
      <c r="B257" s="2">
        <v>1.4663999999999999</v>
      </c>
      <c r="C257" s="2">
        <v>65.343732049667437</v>
      </c>
      <c r="D257" s="2">
        <v>-1.6390140994529956E-2</v>
      </c>
      <c r="E257" s="2">
        <v>-2.432594796251903E-2</v>
      </c>
      <c r="F257" s="2">
        <v>1.4491800000000001</v>
      </c>
      <c r="G257" s="2">
        <v>1.4410800000000001</v>
      </c>
      <c r="H257" s="2">
        <v>1.423125</v>
      </c>
      <c r="I257" s="2">
        <v>1.3926219999999998</v>
      </c>
      <c r="J257" s="2">
        <v>1.3595679999999979</v>
      </c>
      <c r="K257" s="17" t="s">
        <v>50</v>
      </c>
      <c r="L257" s="17" t="s">
        <v>49</v>
      </c>
      <c r="M257" s="17" t="s">
        <v>51</v>
      </c>
      <c r="N257" s="20">
        <f t="shared" si="30"/>
        <v>50</v>
      </c>
      <c r="O257" s="20">
        <f t="shared" si="31"/>
        <v>100</v>
      </c>
      <c r="P257" s="20">
        <f t="shared" si="32"/>
        <v>50</v>
      </c>
      <c r="Q257" s="20">
        <f t="shared" si="33"/>
        <v>100</v>
      </c>
      <c r="R257" s="21">
        <f t="shared" si="34"/>
        <v>75</v>
      </c>
      <c r="S257" s="21">
        <f t="shared" si="35"/>
        <v>72.5</v>
      </c>
      <c r="T257" s="21">
        <f t="shared" si="36"/>
        <v>80</v>
      </c>
      <c r="U257" s="21">
        <f t="shared" si="37"/>
        <v>75</v>
      </c>
      <c r="V257" s="20">
        <f t="shared" si="38"/>
        <v>75.833333333333329</v>
      </c>
      <c r="W257" s="20">
        <f t="shared" si="39"/>
        <v>75.625</v>
      </c>
    </row>
    <row r="258" spans="1:23" ht="13.5" x14ac:dyDescent="0.25">
      <c r="A258" s="3">
        <v>42382</v>
      </c>
      <c r="B258" s="2">
        <v>1.4613</v>
      </c>
      <c r="C258" s="2">
        <v>63.214318035147656</v>
      </c>
      <c r="D258" s="2">
        <v>-1.4541234023802918E-2</v>
      </c>
      <c r="E258" s="2">
        <v>-2.3646169411258373E-2</v>
      </c>
      <c r="F258" s="2">
        <v>1.4582799999999998</v>
      </c>
      <c r="G258" s="2">
        <v>1.4436100000000001</v>
      </c>
      <c r="H258" s="2">
        <v>1.4266650000000001</v>
      </c>
      <c r="I258" s="2">
        <v>1.3947459999999998</v>
      </c>
      <c r="J258" s="2">
        <v>1.360294499999998</v>
      </c>
      <c r="K258" s="17" t="s">
        <v>50</v>
      </c>
      <c r="L258" s="17" t="s">
        <v>49</v>
      </c>
      <c r="M258" s="17" t="s">
        <v>51</v>
      </c>
      <c r="N258" s="20">
        <f t="shared" ref="N258:N321" si="40">IF(D258&lt;30,50, IF(D258&gt;70, 0, 25))</f>
        <v>50</v>
      </c>
      <c r="O258" s="20">
        <f t="shared" ref="O258:O321" si="41">IF(F258-E258&gt;0.02, 100, IF(F258-E258&lt;0,0,45))</f>
        <v>100</v>
      </c>
      <c r="P258" s="20">
        <f t="shared" ref="P258:P321" si="42">IF(G258-J258&gt;10,100,IF(G258-J258&gt;5,75, IF(G258-J258&gt;0,50,0)))</f>
        <v>50</v>
      </c>
      <c r="Q258" s="20">
        <f t="shared" ref="Q258:Q321" si="43">IF(M258="confirmed bullish", 34, IF(M258="bullish divergence",17, 0))+IF(K258="bullish",33,IF(K258="bearish",0,16.5))+IF(L258="strong",33,IF(L258="weak",0,16.5))</f>
        <v>100</v>
      </c>
      <c r="R258" s="21">
        <f t="shared" si="34"/>
        <v>75</v>
      </c>
      <c r="S258" s="21">
        <f t="shared" si="35"/>
        <v>72.5</v>
      </c>
      <c r="T258" s="21">
        <f t="shared" si="36"/>
        <v>80</v>
      </c>
      <c r="U258" s="21">
        <f t="shared" si="37"/>
        <v>75</v>
      </c>
      <c r="V258" s="20">
        <f t="shared" si="38"/>
        <v>75.833333333333329</v>
      </c>
      <c r="W258" s="20">
        <f t="shared" si="39"/>
        <v>75.625</v>
      </c>
    </row>
    <row r="259" spans="1:23" ht="13.5" x14ac:dyDescent="0.25">
      <c r="A259" s="3">
        <v>42384</v>
      </c>
      <c r="B259" s="2">
        <v>1.4613</v>
      </c>
      <c r="C259" s="2">
        <v>63.214318035147663</v>
      </c>
      <c r="D259" s="2">
        <v>-1.3215267206010406E-2</v>
      </c>
      <c r="E259" s="2">
        <v>-2.3921076294789116E-2</v>
      </c>
      <c r="F259" s="2">
        <v>1.4623200000000001</v>
      </c>
      <c r="G259" s="2">
        <v>1.44614</v>
      </c>
      <c r="H259" s="2">
        <v>1.429195</v>
      </c>
      <c r="I259" s="2">
        <v>1.3966679999999996</v>
      </c>
      <c r="J259" s="2">
        <v>1.361020999999998</v>
      </c>
      <c r="K259" s="17" t="s">
        <v>50</v>
      </c>
      <c r="L259" s="17" t="s">
        <v>49</v>
      </c>
      <c r="M259" s="17" t="s">
        <v>51</v>
      </c>
      <c r="N259" s="20">
        <f t="shared" si="40"/>
        <v>50</v>
      </c>
      <c r="O259" s="20">
        <f t="shared" si="41"/>
        <v>100</v>
      </c>
      <c r="P259" s="20">
        <f t="shared" si="42"/>
        <v>50</v>
      </c>
      <c r="Q259" s="20">
        <f t="shared" si="43"/>
        <v>100</v>
      </c>
      <c r="R259" s="21">
        <f t="shared" ref="R259:R322" si="44">0.35*N259+O259*0.35+P259*0.15+Q259*0.15</f>
        <v>75</v>
      </c>
      <c r="S259" s="21">
        <f t="shared" ref="S259:S322" si="45">N259*0.2+O259*0.2+P259*0.35+Q259*0.25</f>
        <v>72.5</v>
      </c>
      <c r="T259" s="21">
        <f t="shared" ref="T259:T322" si="46">N259*0.15+O259*0.15+P259*0.25+Q259*0.45</f>
        <v>80</v>
      </c>
      <c r="U259" s="21">
        <f t="shared" ref="U259:U322" si="47">0.25*SUM(N259:Q259)</f>
        <v>75</v>
      </c>
      <c r="V259" s="20">
        <f t="shared" ref="V259:V322" si="48">SUM(R259:T259)/3</f>
        <v>75.833333333333329</v>
      </c>
      <c r="W259" s="20">
        <f t="shared" ref="W259:W322" si="49">SUM(R259:U259)/4</f>
        <v>75.625</v>
      </c>
    </row>
    <row r="260" spans="1:23" ht="13.5" x14ac:dyDescent="0.25">
      <c r="A260" s="3">
        <v>42387</v>
      </c>
      <c r="B260" s="2">
        <v>1.4411</v>
      </c>
      <c r="C260" s="2">
        <v>54.983564058806458</v>
      </c>
      <c r="D260" s="2">
        <v>-1.0817825770919498E-2</v>
      </c>
      <c r="E260" s="2">
        <v>-2.4910956534334967E-2</v>
      </c>
      <c r="F260" s="2">
        <v>1.4623200000000001</v>
      </c>
      <c r="G260" s="2">
        <v>1.4466500000000002</v>
      </c>
      <c r="H260" s="2">
        <v>1.4317249999999999</v>
      </c>
      <c r="I260" s="2">
        <v>1.3981859999999997</v>
      </c>
      <c r="J260" s="2">
        <v>1.3616229999999983</v>
      </c>
      <c r="K260" s="17" t="s">
        <v>47</v>
      </c>
      <c r="L260" s="17" t="s">
        <v>48</v>
      </c>
      <c r="M260" s="17" t="s">
        <v>53</v>
      </c>
      <c r="N260" s="20">
        <f t="shared" si="40"/>
        <v>50</v>
      </c>
      <c r="O260" s="20">
        <f t="shared" si="41"/>
        <v>100</v>
      </c>
      <c r="P260" s="20">
        <f t="shared" si="42"/>
        <v>50</v>
      </c>
      <c r="Q260" s="20">
        <f t="shared" si="43"/>
        <v>0</v>
      </c>
      <c r="R260" s="21">
        <f t="shared" si="44"/>
        <v>60</v>
      </c>
      <c r="S260" s="21">
        <f t="shared" si="45"/>
        <v>47.5</v>
      </c>
      <c r="T260" s="21">
        <f t="shared" si="46"/>
        <v>35</v>
      </c>
      <c r="U260" s="21">
        <f t="shared" si="47"/>
        <v>50</v>
      </c>
      <c r="V260" s="20">
        <f t="shared" si="48"/>
        <v>47.5</v>
      </c>
      <c r="W260" s="20">
        <f t="shared" si="49"/>
        <v>48.125</v>
      </c>
    </row>
    <row r="261" spans="1:23" ht="13.5" x14ac:dyDescent="0.25">
      <c r="A261" s="3">
        <v>42388</v>
      </c>
      <c r="B261" s="2">
        <v>1.4411</v>
      </c>
      <c r="C261" s="2">
        <v>54.983564058806458</v>
      </c>
      <c r="D261" s="2">
        <v>-9.6435588258092508E-3</v>
      </c>
      <c r="E261" s="2">
        <v>-2.5090442405471175E-2</v>
      </c>
      <c r="F261" s="2">
        <v>1.45424</v>
      </c>
      <c r="G261" s="2">
        <v>1.4476600000000002</v>
      </c>
      <c r="H261" s="2">
        <v>1.433495</v>
      </c>
      <c r="I261" s="2">
        <v>1.3995019999999996</v>
      </c>
      <c r="J261" s="2">
        <v>1.3621544999999982</v>
      </c>
      <c r="K261" s="17" t="s">
        <v>47</v>
      </c>
      <c r="L261" s="17" t="s">
        <v>48</v>
      </c>
      <c r="M261" s="17" t="s">
        <v>46</v>
      </c>
      <c r="N261" s="20">
        <f t="shared" si="40"/>
        <v>50</v>
      </c>
      <c r="O261" s="20">
        <f t="shared" si="41"/>
        <v>100</v>
      </c>
      <c r="P261" s="20">
        <f t="shared" si="42"/>
        <v>50</v>
      </c>
      <c r="Q261" s="20">
        <f t="shared" si="43"/>
        <v>0</v>
      </c>
      <c r="R261" s="21">
        <f t="shared" si="44"/>
        <v>60</v>
      </c>
      <c r="S261" s="21">
        <f t="shared" si="45"/>
        <v>47.5</v>
      </c>
      <c r="T261" s="21">
        <f t="shared" si="46"/>
        <v>35</v>
      </c>
      <c r="U261" s="21">
        <f t="shared" si="47"/>
        <v>50</v>
      </c>
      <c r="V261" s="20">
        <f t="shared" si="48"/>
        <v>47.5</v>
      </c>
      <c r="W261" s="20">
        <f t="shared" si="49"/>
        <v>48.125</v>
      </c>
    </row>
    <row r="262" spans="1:23" ht="13.5" x14ac:dyDescent="0.25">
      <c r="A262" s="3">
        <v>42389</v>
      </c>
      <c r="B262" s="2">
        <v>1.4359999999999999</v>
      </c>
      <c r="C262" s="2">
        <v>52.964288989529464</v>
      </c>
      <c r="D262" s="2">
        <v>-9.1355883266397431E-3</v>
      </c>
      <c r="E262" s="2">
        <v>-2.4622003333577759E-2</v>
      </c>
      <c r="F262" s="2">
        <v>1.4481600000000001</v>
      </c>
      <c r="G262" s="2">
        <v>1.4486700000000001</v>
      </c>
      <c r="H262" s="2">
        <v>1.43476</v>
      </c>
      <c r="I262" s="2">
        <v>1.4011199999999997</v>
      </c>
      <c r="J262" s="2">
        <v>1.3627544999999981</v>
      </c>
      <c r="K262" s="17" t="s">
        <v>47</v>
      </c>
      <c r="L262" s="17" t="s">
        <v>48</v>
      </c>
      <c r="M262" s="17" t="s">
        <v>46</v>
      </c>
      <c r="N262" s="20">
        <f t="shared" si="40"/>
        <v>50</v>
      </c>
      <c r="O262" s="20">
        <f t="shared" si="41"/>
        <v>100</v>
      </c>
      <c r="P262" s="20">
        <f t="shared" si="42"/>
        <v>50</v>
      </c>
      <c r="Q262" s="20">
        <f t="shared" si="43"/>
        <v>0</v>
      </c>
      <c r="R262" s="21">
        <f t="shared" si="44"/>
        <v>60</v>
      </c>
      <c r="S262" s="21">
        <f t="shared" si="45"/>
        <v>47.5</v>
      </c>
      <c r="T262" s="21">
        <f t="shared" si="46"/>
        <v>35</v>
      </c>
      <c r="U262" s="21">
        <f t="shared" si="47"/>
        <v>50</v>
      </c>
      <c r="V262" s="20">
        <f t="shared" si="48"/>
        <v>47.5</v>
      </c>
      <c r="W262" s="20">
        <f t="shared" si="49"/>
        <v>48.125</v>
      </c>
    </row>
    <row r="263" spans="1:23" ht="13.5" x14ac:dyDescent="0.25">
      <c r="A263" s="3">
        <v>42390</v>
      </c>
      <c r="B263" s="2">
        <v>1.4764999999999999</v>
      </c>
      <c r="C263" s="2">
        <v>64.206195867726535</v>
      </c>
      <c r="D263" s="2">
        <v>-1.330244234208644E-2</v>
      </c>
      <c r="E263" s="2">
        <v>-2.3602504970486247E-2</v>
      </c>
      <c r="F263" s="2">
        <v>1.4512</v>
      </c>
      <c r="G263" s="2">
        <v>1.4547399999999999</v>
      </c>
      <c r="H263" s="2">
        <v>1.4377950000000002</v>
      </c>
      <c r="I263" s="2">
        <v>1.4035479999999998</v>
      </c>
      <c r="J263" s="2">
        <v>1.3636039999999983</v>
      </c>
      <c r="K263" s="17" t="s">
        <v>50</v>
      </c>
      <c r="L263" s="17" t="s">
        <v>49</v>
      </c>
      <c r="M263" s="17" t="s">
        <v>51</v>
      </c>
      <c r="N263" s="20">
        <f t="shared" si="40"/>
        <v>50</v>
      </c>
      <c r="O263" s="20">
        <f t="shared" si="41"/>
        <v>100</v>
      </c>
      <c r="P263" s="20">
        <f t="shared" si="42"/>
        <v>50</v>
      </c>
      <c r="Q263" s="20">
        <f t="shared" si="43"/>
        <v>100</v>
      </c>
      <c r="R263" s="21">
        <f t="shared" si="44"/>
        <v>75</v>
      </c>
      <c r="S263" s="21">
        <f t="shared" si="45"/>
        <v>72.5</v>
      </c>
      <c r="T263" s="21">
        <f t="shared" si="46"/>
        <v>80</v>
      </c>
      <c r="U263" s="21">
        <f t="shared" si="47"/>
        <v>75</v>
      </c>
      <c r="V263" s="20">
        <f t="shared" si="48"/>
        <v>75.833333333333329</v>
      </c>
      <c r="W263" s="20">
        <f t="shared" si="49"/>
        <v>75.625</v>
      </c>
    </row>
    <row r="264" spans="1:23" ht="13.5" x14ac:dyDescent="0.25">
      <c r="A264" s="3">
        <v>42391</v>
      </c>
      <c r="B264" s="2">
        <v>1.4663999999999999</v>
      </c>
      <c r="C264" s="2">
        <v>60.333429346225763</v>
      </c>
      <c r="D264" s="2">
        <v>-1.2466758823224344E-2</v>
      </c>
      <c r="E264" s="2">
        <v>-2.2374356242269116E-2</v>
      </c>
      <c r="F264" s="2">
        <v>1.4522200000000001</v>
      </c>
      <c r="G264" s="2">
        <v>1.4572700000000001</v>
      </c>
      <c r="H264" s="2">
        <v>1.4403250000000001</v>
      </c>
      <c r="I264" s="2">
        <v>1.4056719999999998</v>
      </c>
      <c r="J264" s="2">
        <v>1.3642384999999984</v>
      </c>
      <c r="K264" s="17" t="s">
        <v>50</v>
      </c>
      <c r="L264" s="17" t="s">
        <v>49</v>
      </c>
      <c r="M264" s="17" t="s">
        <v>51</v>
      </c>
      <c r="N264" s="20">
        <f t="shared" si="40"/>
        <v>50</v>
      </c>
      <c r="O264" s="20">
        <f t="shared" si="41"/>
        <v>100</v>
      </c>
      <c r="P264" s="20">
        <f t="shared" si="42"/>
        <v>50</v>
      </c>
      <c r="Q264" s="20">
        <f t="shared" si="43"/>
        <v>100</v>
      </c>
      <c r="R264" s="21">
        <f t="shared" si="44"/>
        <v>75</v>
      </c>
      <c r="S264" s="21">
        <f t="shared" si="45"/>
        <v>72.5</v>
      </c>
      <c r="T264" s="21">
        <f t="shared" si="46"/>
        <v>80</v>
      </c>
      <c r="U264" s="21">
        <f t="shared" si="47"/>
        <v>75</v>
      </c>
      <c r="V264" s="20">
        <f t="shared" si="48"/>
        <v>75.833333333333329</v>
      </c>
      <c r="W264" s="20">
        <f t="shared" si="49"/>
        <v>75.625</v>
      </c>
    </row>
    <row r="265" spans="1:23" ht="13.5" x14ac:dyDescent="0.25">
      <c r="A265" s="3">
        <v>42394</v>
      </c>
      <c r="B265" s="2">
        <v>1.4663999999999999</v>
      </c>
      <c r="C265" s="2">
        <v>60.333429346225763</v>
      </c>
      <c r="D265" s="2">
        <v>-1.1958268786244286E-2</v>
      </c>
      <c r="E265" s="2">
        <v>-2.1792348172962883E-2</v>
      </c>
      <c r="F265" s="2">
        <v>1.4572800000000001</v>
      </c>
      <c r="G265" s="2">
        <v>1.4598</v>
      </c>
      <c r="H265" s="2">
        <v>1.4441200000000003</v>
      </c>
      <c r="I265" s="2">
        <v>1.4077959999999994</v>
      </c>
      <c r="J265" s="2">
        <v>1.3649669999999987</v>
      </c>
      <c r="K265" s="17" t="s">
        <v>50</v>
      </c>
      <c r="L265" s="17" t="s">
        <v>49</v>
      </c>
      <c r="M265" s="17" t="s">
        <v>51</v>
      </c>
      <c r="N265" s="20">
        <f t="shared" si="40"/>
        <v>50</v>
      </c>
      <c r="O265" s="20">
        <f t="shared" si="41"/>
        <v>100</v>
      </c>
      <c r="P265" s="20">
        <f t="shared" si="42"/>
        <v>50</v>
      </c>
      <c r="Q265" s="20">
        <f t="shared" si="43"/>
        <v>100</v>
      </c>
      <c r="R265" s="21">
        <f t="shared" si="44"/>
        <v>75</v>
      </c>
      <c r="S265" s="21">
        <f t="shared" si="45"/>
        <v>72.5</v>
      </c>
      <c r="T265" s="21">
        <f t="shared" si="46"/>
        <v>80</v>
      </c>
      <c r="U265" s="21">
        <f t="shared" si="47"/>
        <v>75</v>
      </c>
      <c r="V265" s="20">
        <f t="shared" si="48"/>
        <v>75.833333333333329</v>
      </c>
      <c r="W265" s="20">
        <f t="shared" si="49"/>
        <v>75.625</v>
      </c>
    </row>
    <row r="266" spans="1:23" ht="13.5" x14ac:dyDescent="0.25">
      <c r="A266" s="3">
        <v>42395</v>
      </c>
      <c r="B266" s="2">
        <v>1.4764999999999999</v>
      </c>
      <c r="C266" s="2">
        <v>62.926851484274685</v>
      </c>
      <c r="D266" s="2">
        <v>-6.2446852098501093E-3</v>
      </c>
      <c r="E266" s="2">
        <v>-2.0717080886839812E-2</v>
      </c>
      <c r="F266" s="2">
        <v>1.4643599999999999</v>
      </c>
      <c r="G266" s="2">
        <v>1.4593</v>
      </c>
      <c r="H266" s="2">
        <v>1.4484200000000003</v>
      </c>
      <c r="I266" s="2">
        <v>1.4099199999999996</v>
      </c>
      <c r="J266" s="2">
        <v>1.3658164999999984</v>
      </c>
      <c r="K266" s="17" t="s">
        <v>50</v>
      </c>
      <c r="L266" s="17" t="s">
        <v>49</v>
      </c>
      <c r="M266" s="17" t="s">
        <v>51</v>
      </c>
      <c r="N266" s="20">
        <f t="shared" si="40"/>
        <v>50</v>
      </c>
      <c r="O266" s="20">
        <f t="shared" si="41"/>
        <v>100</v>
      </c>
      <c r="P266" s="20">
        <f t="shared" si="42"/>
        <v>50</v>
      </c>
      <c r="Q266" s="20">
        <f t="shared" si="43"/>
        <v>100</v>
      </c>
      <c r="R266" s="21">
        <f t="shared" si="44"/>
        <v>75</v>
      </c>
      <c r="S266" s="21">
        <f t="shared" si="45"/>
        <v>72.5</v>
      </c>
      <c r="T266" s="21">
        <f t="shared" si="46"/>
        <v>80</v>
      </c>
      <c r="U266" s="21">
        <f t="shared" si="47"/>
        <v>75</v>
      </c>
      <c r="V266" s="20">
        <f t="shared" si="48"/>
        <v>75.833333333333329</v>
      </c>
      <c r="W266" s="20">
        <f t="shared" si="49"/>
        <v>75.625</v>
      </c>
    </row>
    <row r="267" spans="1:23" ht="13.5" x14ac:dyDescent="0.25">
      <c r="A267" s="3">
        <v>42396</v>
      </c>
      <c r="B267" s="2">
        <v>1.4815</v>
      </c>
      <c r="C267" s="2">
        <v>64.175560580946367</v>
      </c>
      <c r="D267" s="2">
        <v>-4.3335335735315006E-3</v>
      </c>
      <c r="E267" s="2">
        <v>-1.9131426779222364E-2</v>
      </c>
      <c r="F267" s="2">
        <v>1.47346</v>
      </c>
      <c r="G267" s="2">
        <v>1.4608099999999999</v>
      </c>
      <c r="H267" s="2">
        <v>1.4509450000000002</v>
      </c>
      <c r="I267" s="2">
        <v>1.412447999999999</v>
      </c>
      <c r="J267" s="2">
        <v>1.3666439999999986</v>
      </c>
      <c r="K267" s="17" t="s">
        <v>50</v>
      </c>
      <c r="L267" s="17" t="s">
        <v>49</v>
      </c>
      <c r="M267" s="17" t="s">
        <v>51</v>
      </c>
      <c r="N267" s="20">
        <f t="shared" si="40"/>
        <v>50</v>
      </c>
      <c r="O267" s="20">
        <f t="shared" si="41"/>
        <v>100</v>
      </c>
      <c r="P267" s="20">
        <f t="shared" si="42"/>
        <v>50</v>
      </c>
      <c r="Q267" s="20">
        <f t="shared" si="43"/>
        <v>100</v>
      </c>
      <c r="R267" s="21">
        <f t="shared" si="44"/>
        <v>75</v>
      </c>
      <c r="S267" s="21">
        <f t="shared" si="45"/>
        <v>72.5</v>
      </c>
      <c r="T267" s="21">
        <f t="shared" si="46"/>
        <v>80</v>
      </c>
      <c r="U267" s="21">
        <f t="shared" si="47"/>
        <v>75</v>
      </c>
      <c r="V267" s="20">
        <f t="shared" si="48"/>
        <v>75.833333333333329</v>
      </c>
      <c r="W267" s="20">
        <f t="shared" si="49"/>
        <v>75.625</v>
      </c>
    </row>
    <row r="268" spans="1:23" ht="13.5" x14ac:dyDescent="0.25">
      <c r="A268" s="3">
        <v>42397</v>
      </c>
      <c r="B268" s="2">
        <v>1.5321</v>
      </c>
      <c r="C268" s="2">
        <v>73.795022691717037</v>
      </c>
      <c r="D268" s="2">
        <v>-7.4916508547802074E-3</v>
      </c>
      <c r="E268" s="2">
        <v>-1.7225846157154837E-2</v>
      </c>
      <c r="F268" s="2">
        <v>1.48458</v>
      </c>
      <c r="G268" s="2">
        <v>1.4678900000000001</v>
      </c>
      <c r="H268" s="2">
        <v>1.4557500000000001</v>
      </c>
      <c r="I268" s="2">
        <v>1.4159879999999994</v>
      </c>
      <c r="J268" s="2">
        <v>1.3677479999999986</v>
      </c>
      <c r="K268" s="17" t="s">
        <v>50</v>
      </c>
      <c r="L268" s="17" t="s">
        <v>49</v>
      </c>
      <c r="M268" s="17" t="s">
        <v>51</v>
      </c>
      <c r="N268" s="20">
        <f t="shared" si="40"/>
        <v>50</v>
      </c>
      <c r="O268" s="20">
        <f t="shared" si="41"/>
        <v>100</v>
      </c>
      <c r="P268" s="20">
        <f t="shared" si="42"/>
        <v>50</v>
      </c>
      <c r="Q268" s="20">
        <f t="shared" si="43"/>
        <v>100</v>
      </c>
      <c r="R268" s="21">
        <f t="shared" si="44"/>
        <v>75</v>
      </c>
      <c r="S268" s="21">
        <f t="shared" si="45"/>
        <v>72.5</v>
      </c>
      <c r="T268" s="21">
        <f t="shared" si="46"/>
        <v>80</v>
      </c>
      <c r="U268" s="21">
        <f t="shared" si="47"/>
        <v>75</v>
      </c>
      <c r="V268" s="20">
        <f t="shared" si="48"/>
        <v>75.833333333333329</v>
      </c>
      <c r="W268" s="20">
        <f t="shared" si="49"/>
        <v>75.625</v>
      </c>
    </row>
    <row r="269" spans="1:23" ht="13.5" x14ac:dyDescent="0.25">
      <c r="A269" s="3">
        <v>42398</v>
      </c>
      <c r="B269" s="2">
        <v>1.5269999999999999</v>
      </c>
      <c r="C269" s="2">
        <v>71.705120798014704</v>
      </c>
      <c r="D269" s="2">
        <v>-1.0309644156558662E-2</v>
      </c>
      <c r="E269" s="2">
        <v>-1.6043508194179306E-2</v>
      </c>
      <c r="F269" s="2">
        <v>1.4967000000000001</v>
      </c>
      <c r="G269" s="2">
        <v>1.4744599999999999</v>
      </c>
      <c r="H269" s="2">
        <v>1.4603000000000002</v>
      </c>
      <c r="I269" s="2">
        <v>1.4193239999999994</v>
      </c>
      <c r="J269" s="2">
        <v>1.3686384999999988</v>
      </c>
      <c r="K269" s="17" t="s">
        <v>50</v>
      </c>
      <c r="L269" s="17" t="s">
        <v>49</v>
      </c>
      <c r="M269" s="17" t="s">
        <v>51</v>
      </c>
      <c r="N269" s="20">
        <f t="shared" si="40"/>
        <v>50</v>
      </c>
      <c r="O269" s="20">
        <f t="shared" si="41"/>
        <v>100</v>
      </c>
      <c r="P269" s="20">
        <f t="shared" si="42"/>
        <v>50</v>
      </c>
      <c r="Q269" s="20">
        <f t="shared" si="43"/>
        <v>100</v>
      </c>
      <c r="R269" s="21">
        <f t="shared" si="44"/>
        <v>75</v>
      </c>
      <c r="S269" s="21">
        <f t="shared" si="45"/>
        <v>72.5</v>
      </c>
      <c r="T269" s="21">
        <f t="shared" si="46"/>
        <v>80</v>
      </c>
      <c r="U269" s="21">
        <f t="shared" si="47"/>
        <v>75</v>
      </c>
      <c r="V269" s="20">
        <f t="shared" si="48"/>
        <v>75.833333333333329</v>
      </c>
      <c r="W269" s="20">
        <f t="shared" si="49"/>
        <v>75.625</v>
      </c>
    </row>
    <row r="270" spans="1:23" ht="13.5" x14ac:dyDescent="0.25">
      <c r="A270" s="3">
        <v>42401</v>
      </c>
      <c r="B270" s="2">
        <v>1.5321</v>
      </c>
      <c r="C270" s="2">
        <v>72.542541790355727</v>
      </c>
      <c r="D270" s="2">
        <v>-1.6634172878390086E-2</v>
      </c>
      <c r="E270" s="2">
        <v>-1.5419556547339562E-2</v>
      </c>
      <c r="F270" s="2">
        <v>1.5098400000000001</v>
      </c>
      <c r="G270" s="2">
        <v>1.48356</v>
      </c>
      <c r="H270" s="2">
        <v>1.4651050000000003</v>
      </c>
      <c r="I270" s="2">
        <v>1.4228639999999997</v>
      </c>
      <c r="J270" s="2">
        <v>1.3695544999999987</v>
      </c>
      <c r="K270" s="17" t="s">
        <v>50</v>
      </c>
      <c r="L270" s="17" t="s">
        <v>49</v>
      </c>
      <c r="M270" s="17" t="s">
        <v>51</v>
      </c>
      <c r="N270" s="20">
        <f t="shared" si="40"/>
        <v>50</v>
      </c>
      <c r="O270" s="20">
        <f t="shared" si="41"/>
        <v>100</v>
      </c>
      <c r="P270" s="20">
        <f t="shared" si="42"/>
        <v>50</v>
      </c>
      <c r="Q270" s="20">
        <f t="shared" si="43"/>
        <v>100</v>
      </c>
      <c r="R270" s="21">
        <f t="shared" si="44"/>
        <v>75</v>
      </c>
      <c r="S270" s="21">
        <f t="shared" si="45"/>
        <v>72.5</v>
      </c>
      <c r="T270" s="21">
        <f t="shared" si="46"/>
        <v>80</v>
      </c>
      <c r="U270" s="21">
        <f t="shared" si="47"/>
        <v>75</v>
      </c>
      <c r="V270" s="20">
        <f t="shared" si="48"/>
        <v>75.833333333333329</v>
      </c>
      <c r="W270" s="20">
        <f t="shared" si="49"/>
        <v>75.625</v>
      </c>
    </row>
    <row r="271" spans="1:23" ht="13.5" x14ac:dyDescent="0.25">
      <c r="A271" s="3">
        <v>42402</v>
      </c>
      <c r="B271" s="2">
        <v>1.5321</v>
      </c>
      <c r="C271" s="2">
        <v>72.542541790355727</v>
      </c>
      <c r="D271" s="2">
        <v>-2.2436761787193893E-2</v>
      </c>
      <c r="E271" s="2">
        <v>-1.5373240383730202E-2</v>
      </c>
      <c r="F271" s="2">
        <v>1.5209600000000001</v>
      </c>
      <c r="G271" s="2">
        <v>1.4926599999999999</v>
      </c>
      <c r="H271" s="2">
        <v>1.4701600000000004</v>
      </c>
      <c r="I271" s="2">
        <v>1.4267079999999999</v>
      </c>
      <c r="J271" s="2">
        <v>1.370470499999999</v>
      </c>
      <c r="K271" s="17" t="s">
        <v>50</v>
      </c>
      <c r="L271" s="17" t="s">
        <v>49</v>
      </c>
      <c r="M271" s="17" t="s">
        <v>51</v>
      </c>
      <c r="N271" s="20">
        <f t="shared" si="40"/>
        <v>50</v>
      </c>
      <c r="O271" s="20">
        <f t="shared" si="41"/>
        <v>100</v>
      </c>
      <c r="P271" s="20">
        <f t="shared" si="42"/>
        <v>50</v>
      </c>
      <c r="Q271" s="20">
        <f t="shared" si="43"/>
        <v>100</v>
      </c>
      <c r="R271" s="21">
        <f t="shared" si="44"/>
        <v>75</v>
      </c>
      <c r="S271" s="21">
        <f t="shared" si="45"/>
        <v>72.5</v>
      </c>
      <c r="T271" s="21">
        <f t="shared" si="46"/>
        <v>80</v>
      </c>
      <c r="U271" s="21">
        <f t="shared" si="47"/>
        <v>75</v>
      </c>
      <c r="V271" s="20">
        <f t="shared" si="48"/>
        <v>75.833333333333329</v>
      </c>
      <c r="W271" s="20">
        <f t="shared" si="49"/>
        <v>75.625</v>
      </c>
    </row>
    <row r="272" spans="1:23" ht="13.5" x14ac:dyDescent="0.25">
      <c r="A272" s="3">
        <v>42403</v>
      </c>
      <c r="B272" s="2">
        <v>1.5321</v>
      </c>
      <c r="C272" s="2">
        <v>72.542541790355727</v>
      </c>
      <c r="D272" s="2">
        <v>-2.8548912507342816E-2</v>
      </c>
      <c r="E272" s="2">
        <v>-1.6149811489106842E-2</v>
      </c>
      <c r="F272" s="2">
        <v>1.5310799999999998</v>
      </c>
      <c r="G272" s="2">
        <v>1.5022699999999998</v>
      </c>
      <c r="H272" s="2">
        <v>1.4754700000000001</v>
      </c>
      <c r="I272" s="2">
        <v>1.4300459999999999</v>
      </c>
      <c r="J272" s="2">
        <v>1.3714569999999988</v>
      </c>
      <c r="K272" s="17" t="s">
        <v>50</v>
      </c>
      <c r="L272" s="17" t="s">
        <v>49</v>
      </c>
      <c r="M272" s="17" t="s">
        <v>51</v>
      </c>
      <c r="N272" s="20">
        <f t="shared" si="40"/>
        <v>50</v>
      </c>
      <c r="O272" s="20">
        <f t="shared" si="41"/>
        <v>100</v>
      </c>
      <c r="P272" s="20">
        <f t="shared" si="42"/>
        <v>50</v>
      </c>
      <c r="Q272" s="20">
        <f t="shared" si="43"/>
        <v>100</v>
      </c>
      <c r="R272" s="21">
        <f t="shared" si="44"/>
        <v>75</v>
      </c>
      <c r="S272" s="21">
        <f t="shared" si="45"/>
        <v>72.5</v>
      </c>
      <c r="T272" s="21">
        <f t="shared" si="46"/>
        <v>80</v>
      </c>
      <c r="U272" s="21">
        <f t="shared" si="47"/>
        <v>75</v>
      </c>
      <c r="V272" s="20">
        <f t="shared" si="48"/>
        <v>75.833333333333329</v>
      </c>
      <c r="W272" s="20">
        <f t="shared" si="49"/>
        <v>75.625</v>
      </c>
    </row>
    <row r="273" spans="1:23" ht="13.5" x14ac:dyDescent="0.25">
      <c r="A273" s="3">
        <v>42404</v>
      </c>
      <c r="B273" s="2">
        <v>1.5119</v>
      </c>
      <c r="C273" s="2">
        <v>63.277999212765984</v>
      </c>
      <c r="D273" s="2">
        <v>-2.6380382017347381E-2</v>
      </c>
      <c r="E273" s="2">
        <v>-1.7136600376952697E-2</v>
      </c>
      <c r="F273" s="2">
        <v>1.52704</v>
      </c>
      <c r="G273" s="2">
        <v>1.5058099999999999</v>
      </c>
      <c r="H273" s="2">
        <v>1.4802750000000002</v>
      </c>
      <c r="I273" s="2">
        <v>1.4331819999999995</v>
      </c>
      <c r="J273" s="2">
        <v>1.372271999999999</v>
      </c>
      <c r="K273" s="17" t="s">
        <v>47</v>
      </c>
      <c r="L273" s="17" t="s">
        <v>48</v>
      </c>
      <c r="M273" s="17" t="s">
        <v>46</v>
      </c>
      <c r="N273" s="20">
        <f t="shared" si="40"/>
        <v>50</v>
      </c>
      <c r="O273" s="20">
        <f t="shared" si="41"/>
        <v>100</v>
      </c>
      <c r="P273" s="20">
        <f t="shared" si="42"/>
        <v>50</v>
      </c>
      <c r="Q273" s="20">
        <f t="shared" si="43"/>
        <v>0</v>
      </c>
      <c r="R273" s="21">
        <f t="shared" si="44"/>
        <v>60</v>
      </c>
      <c r="S273" s="21">
        <f t="shared" si="45"/>
        <v>47.5</v>
      </c>
      <c r="T273" s="21">
        <f t="shared" si="46"/>
        <v>35</v>
      </c>
      <c r="U273" s="21">
        <f t="shared" si="47"/>
        <v>50</v>
      </c>
      <c r="V273" s="20">
        <f t="shared" si="48"/>
        <v>47.5</v>
      </c>
      <c r="W273" s="20">
        <f t="shared" si="49"/>
        <v>48.125</v>
      </c>
    </row>
    <row r="274" spans="1:23" ht="13.5" x14ac:dyDescent="0.25">
      <c r="A274" s="3">
        <v>42405</v>
      </c>
      <c r="B274" s="2">
        <v>1.5321</v>
      </c>
      <c r="C274" s="2">
        <v>67.717939626860499</v>
      </c>
      <c r="D274" s="2">
        <v>-2.7834321012167429E-2</v>
      </c>
      <c r="E274" s="2">
        <v>-1.8134391305554415E-2</v>
      </c>
      <c r="F274" s="2">
        <v>1.52806</v>
      </c>
      <c r="G274" s="2">
        <v>1.5123800000000001</v>
      </c>
      <c r="H274" s="2">
        <v>1.4848250000000003</v>
      </c>
      <c r="I274" s="2">
        <v>1.4367219999999994</v>
      </c>
      <c r="J274" s="2">
        <v>1.3732584999999993</v>
      </c>
      <c r="K274" s="17" t="s">
        <v>50</v>
      </c>
      <c r="L274" s="17" t="s">
        <v>53</v>
      </c>
      <c r="M274" s="17" t="s">
        <v>51</v>
      </c>
      <c r="N274" s="20">
        <f t="shared" si="40"/>
        <v>50</v>
      </c>
      <c r="O274" s="20">
        <f t="shared" si="41"/>
        <v>100</v>
      </c>
      <c r="P274" s="20">
        <f t="shared" si="42"/>
        <v>50</v>
      </c>
      <c r="Q274" s="20">
        <f t="shared" si="43"/>
        <v>83.5</v>
      </c>
      <c r="R274" s="21">
        <f t="shared" si="44"/>
        <v>72.525000000000006</v>
      </c>
      <c r="S274" s="21">
        <f t="shared" si="45"/>
        <v>68.375</v>
      </c>
      <c r="T274" s="21">
        <f t="shared" si="46"/>
        <v>72.575000000000003</v>
      </c>
      <c r="U274" s="21">
        <f t="shared" si="47"/>
        <v>70.875</v>
      </c>
      <c r="V274" s="20">
        <f t="shared" si="48"/>
        <v>71.158333333333346</v>
      </c>
      <c r="W274" s="20">
        <f t="shared" si="49"/>
        <v>71.087500000000006</v>
      </c>
    </row>
    <row r="275" spans="1:23" ht="13.5" x14ac:dyDescent="0.25">
      <c r="A275" s="3">
        <v>42408</v>
      </c>
      <c r="B275" s="2">
        <v>1.5321</v>
      </c>
      <c r="C275" s="2">
        <v>67.717939626860499</v>
      </c>
      <c r="D275" s="2">
        <v>-2.9404964714523141E-2</v>
      </c>
      <c r="E275" s="2">
        <v>-1.8814443153915606E-2</v>
      </c>
      <c r="F275" s="2">
        <v>1.52806</v>
      </c>
      <c r="G275" s="2">
        <v>1.51895</v>
      </c>
      <c r="H275" s="2">
        <v>1.4893750000000001</v>
      </c>
      <c r="I275" s="2">
        <v>1.4400599999999997</v>
      </c>
      <c r="J275" s="2">
        <v>1.3742449999999991</v>
      </c>
      <c r="K275" s="17" t="s">
        <v>47</v>
      </c>
      <c r="L275" s="17" t="s">
        <v>48</v>
      </c>
      <c r="M275" s="17" t="s">
        <v>53</v>
      </c>
      <c r="N275" s="20">
        <f t="shared" si="40"/>
        <v>50</v>
      </c>
      <c r="O275" s="20">
        <f t="shared" si="41"/>
        <v>100</v>
      </c>
      <c r="P275" s="20">
        <f t="shared" si="42"/>
        <v>50</v>
      </c>
      <c r="Q275" s="20">
        <f t="shared" si="43"/>
        <v>0</v>
      </c>
      <c r="R275" s="21">
        <f t="shared" si="44"/>
        <v>60</v>
      </c>
      <c r="S275" s="21">
        <f t="shared" si="45"/>
        <v>47.5</v>
      </c>
      <c r="T275" s="21">
        <f t="shared" si="46"/>
        <v>35</v>
      </c>
      <c r="U275" s="21">
        <f t="shared" si="47"/>
        <v>50</v>
      </c>
      <c r="V275" s="20">
        <f t="shared" si="48"/>
        <v>47.5</v>
      </c>
      <c r="W275" s="20">
        <f t="shared" si="49"/>
        <v>48.125</v>
      </c>
    </row>
    <row r="276" spans="1:23" ht="13.5" x14ac:dyDescent="0.25">
      <c r="A276" s="3">
        <v>42409</v>
      </c>
      <c r="B276" s="2">
        <v>1.5321</v>
      </c>
      <c r="C276" s="2">
        <v>67.717939626860499</v>
      </c>
      <c r="D276" s="2">
        <v>-2.9495298501673428E-2</v>
      </c>
      <c r="E276" s="2">
        <v>-2.0015557377815567E-2</v>
      </c>
      <c r="F276" s="2">
        <v>1.52806</v>
      </c>
      <c r="G276" s="2">
        <v>1.52451</v>
      </c>
      <c r="H276" s="2">
        <v>1.491905</v>
      </c>
      <c r="I276" s="2">
        <v>1.4433979999999997</v>
      </c>
      <c r="J276" s="2">
        <v>1.3752079999999989</v>
      </c>
      <c r="K276" s="17" t="s">
        <v>47</v>
      </c>
      <c r="L276" s="17" t="s">
        <v>48</v>
      </c>
      <c r="M276" s="17" t="s">
        <v>53</v>
      </c>
      <c r="N276" s="20">
        <f t="shared" si="40"/>
        <v>50</v>
      </c>
      <c r="O276" s="20">
        <f t="shared" si="41"/>
        <v>100</v>
      </c>
      <c r="P276" s="20">
        <f t="shared" si="42"/>
        <v>50</v>
      </c>
      <c r="Q276" s="20">
        <f t="shared" si="43"/>
        <v>0</v>
      </c>
      <c r="R276" s="21">
        <f t="shared" si="44"/>
        <v>60</v>
      </c>
      <c r="S276" s="21">
        <f t="shared" si="45"/>
        <v>47.5</v>
      </c>
      <c r="T276" s="21">
        <f t="shared" si="46"/>
        <v>35</v>
      </c>
      <c r="U276" s="21">
        <f t="shared" si="47"/>
        <v>50</v>
      </c>
      <c r="V276" s="20">
        <f t="shared" si="48"/>
        <v>47.5</v>
      </c>
      <c r="W276" s="20">
        <f t="shared" si="49"/>
        <v>48.125</v>
      </c>
    </row>
    <row r="277" spans="1:23" ht="13.5" x14ac:dyDescent="0.25">
      <c r="A277" s="3">
        <v>42410</v>
      </c>
      <c r="B277" s="2">
        <v>1.5067999999999999</v>
      </c>
      <c r="C277" s="2">
        <v>56.947182145945192</v>
      </c>
      <c r="D277" s="2">
        <v>-2.7220257468794973E-2</v>
      </c>
      <c r="E277" s="2">
        <v>-2.1278896031905064E-2</v>
      </c>
      <c r="F277" s="2">
        <v>1.5230000000000001</v>
      </c>
      <c r="G277" s="2">
        <v>1.52704</v>
      </c>
      <c r="H277" s="2">
        <v>1.4939249999999999</v>
      </c>
      <c r="I277" s="2">
        <v>1.4462299999999997</v>
      </c>
      <c r="J277" s="2">
        <v>1.3761149999999989</v>
      </c>
      <c r="K277" s="17" t="s">
        <v>47</v>
      </c>
      <c r="L277" s="17" t="s">
        <v>48</v>
      </c>
      <c r="M277" s="17" t="s">
        <v>46</v>
      </c>
      <c r="N277" s="20">
        <f t="shared" si="40"/>
        <v>50</v>
      </c>
      <c r="O277" s="20">
        <f t="shared" si="41"/>
        <v>100</v>
      </c>
      <c r="P277" s="20">
        <f t="shared" si="42"/>
        <v>50</v>
      </c>
      <c r="Q277" s="20">
        <f t="shared" si="43"/>
        <v>0</v>
      </c>
      <c r="R277" s="21">
        <f t="shared" si="44"/>
        <v>60</v>
      </c>
      <c r="S277" s="21">
        <f t="shared" si="45"/>
        <v>47.5</v>
      </c>
      <c r="T277" s="21">
        <f t="shared" si="46"/>
        <v>35</v>
      </c>
      <c r="U277" s="21">
        <f t="shared" si="47"/>
        <v>50</v>
      </c>
      <c r="V277" s="20">
        <f t="shared" si="48"/>
        <v>47.5</v>
      </c>
      <c r="W277" s="20">
        <f t="shared" si="49"/>
        <v>48.125</v>
      </c>
    </row>
    <row r="278" spans="1:23" ht="13.5" x14ac:dyDescent="0.25">
      <c r="A278" s="3">
        <v>42411</v>
      </c>
      <c r="B278" s="2">
        <v>1.5168999999999999</v>
      </c>
      <c r="C278" s="2">
        <v>59.702704552159275</v>
      </c>
      <c r="D278" s="2">
        <v>-1.837946740065588E-2</v>
      </c>
      <c r="E278" s="2">
        <v>-2.2473576072265043E-2</v>
      </c>
      <c r="F278" s="2">
        <v>1.524</v>
      </c>
      <c r="G278" s="2">
        <v>1.5255199999999998</v>
      </c>
      <c r="H278" s="2">
        <v>1.496705</v>
      </c>
      <c r="I278" s="2">
        <v>1.4492640000000001</v>
      </c>
      <c r="J278" s="2">
        <v>1.3771194999999989</v>
      </c>
      <c r="K278" s="17" t="s">
        <v>50</v>
      </c>
      <c r="L278" s="17" t="s">
        <v>49</v>
      </c>
      <c r="M278" s="17" t="s">
        <v>51</v>
      </c>
      <c r="N278" s="20">
        <f t="shared" si="40"/>
        <v>50</v>
      </c>
      <c r="O278" s="20">
        <f t="shared" si="41"/>
        <v>100</v>
      </c>
      <c r="P278" s="20">
        <f t="shared" si="42"/>
        <v>50</v>
      </c>
      <c r="Q278" s="20">
        <f t="shared" si="43"/>
        <v>100</v>
      </c>
      <c r="R278" s="21">
        <f t="shared" si="44"/>
        <v>75</v>
      </c>
      <c r="S278" s="21">
        <f t="shared" si="45"/>
        <v>72.5</v>
      </c>
      <c r="T278" s="21">
        <f t="shared" si="46"/>
        <v>80</v>
      </c>
      <c r="U278" s="21">
        <f t="shared" si="47"/>
        <v>75</v>
      </c>
      <c r="V278" s="20">
        <f t="shared" si="48"/>
        <v>75.833333333333329</v>
      </c>
      <c r="W278" s="20">
        <f t="shared" si="49"/>
        <v>75.625</v>
      </c>
    </row>
    <row r="279" spans="1:23" ht="13.5" x14ac:dyDescent="0.25">
      <c r="A279" s="3">
        <v>42412</v>
      </c>
      <c r="B279" s="2">
        <v>1.5067999999999999</v>
      </c>
      <c r="C279" s="2">
        <v>55.852948975746287</v>
      </c>
      <c r="D279" s="2">
        <v>-1.110671771877314E-2</v>
      </c>
      <c r="E279" s="2">
        <v>-2.2173823438491277E-2</v>
      </c>
      <c r="F279" s="2">
        <v>1.51894</v>
      </c>
      <c r="G279" s="2">
        <v>1.5234999999999999</v>
      </c>
      <c r="H279" s="2">
        <v>1.4989799999999998</v>
      </c>
      <c r="I279" s="2">
        <v>1.4520960000000001</v>
      </c>
      <c r="J279" s="2">
        <v>1.378096999999999</v>
      </c>
      <c r="K279" s="17" t="s">
        <v>47</v>
      </c>
      <c r="L279" s="17" t="s">
        <v>48</v>
      </c>
      <c r="M279" s="17" t="s">
        <v>46</v>
      </c>
      <c r="N279" s="20">
        <f t="shared" si="40"/>
        <v>50</v>
      </c>
      <c r="O279" s="20">
        <f t="shared" si="41"/>
        <v>100</v>
      </c>
      <c r="P279" s="20">
        <f t="shared" si="42"/>
        <v>50</v>
      </c>
      <c r="Q279" s="20">
        <f t="shared" si="43"/>
        <v>0</v>
      </c>
      <c r="R279" s="21">
        <f t="shared" si="44"/>
        <v>60</v>
      </c>
      <c r="S279" s="21">
        <f t="shared" si="45"/>
        <v>47.5</v>
      </c>
      <c r="T279" s="21">
        <f t="shared" si="46"/>
        <v>35</v>
      </c>
      <c r="U279" s="21">
        <f t="shared" si="47"/>
        <v>50</v>
      </c>
      <c r="V279" s="20">
        <f t="shared" si="48"/>
        <v>47.5</v>
      </c>
      <c r="W279" s="20">
        <f t="shared" si="49"/>
        <v>48.125</v>
      </c>
    </row>
    <row r="280" spans="1:23" ht="13.5" x14ac:dyDescent="0.25">
      <c r="A280" s="3">
        <v>42415</v>
      </c>
      <c r="B280" s="2">
        <v>1.5119</v>
      </c>
      <c r="C280" s="2">
        <v>57.34851900355541</v>
      </c>
      <c r="D280" s="2">
        <v>-4.6450851450043906E-3</v>
      </c>
      <c r="E280" s="2">
        <v>-1.9971168244607051E-2</v>
      </c>
      <c r="F280" s="2">
        <v>1.5148999999999999</v>
      </c>
      <c r="G280" s="2">
        <v>1.5214799999999999</v>
      </c>
      <c r="H280" s="2">
        <v>1.5025199999999999</v>
      </c>
      <c r="I280" s="2">
        <v>1.4543219999999999</v>
      </c>
      <c r="J280" s="2">
        <v>1.3790999999999991</v>
      </c>
      <c r="K280" s="17" t="s">
        <v>50</v>
      </c>
      <c r="L280" s="17" t="s">
        <v>49</v>
      </c>
      <c r="M280" s="17" t="s">
        <v>52</v>
      </c>
      <c r="N280" s="20">
        <f t="shared" si="40"/>
        <v>50</v>
      </c>
      <c r="O280" s="20">
        <f t="shared" si="41"/>
        <v>100</v>
      </c>
      <c r="P280" s="20">
        <f t="shared" si="42"/>
        <v>50</v>
      </c>
      <c r="Q280" s="20">
        <f t="shared" si="43"/>
        <v>83</v>
      </c>
      <c r="R280" s="21">
        <f t="shared" si="44"/>
        <v>72.45</v>
      </c>
      <c r="S280" s="21">
        <f t="shared" si="45"/>
        <v>68.25</v>
      </c>
      <c r="T280" s="21">
        <f t="shared" si="46"/>
        <v>72.349999999999994</v>
      </c>
      <c r="U280" s="21">
        <f t="shared" si="47"/>
        <v>70.75</v>
      </c>
      <c r="V280" s="20">
        <f t="shared" si="48"/>
        <v>71.016666666666666</v>
      </c>
      <c r="W280" s="20">
        <f t="shared" si="49"/>
        <v>70.949999999999989</v>
      </c>
    </row>
    <row r="281" spans="1:23" ht="13.5" x14ac:dyDescent="0.25">
      <c r="A281" s="3">
        <v>42416</v>
      </c>
      <c r="B281" s="2">
        <v>1.5119</v>
      </c>
      <c r="C281" s="2">
        <v>57.34851900355541</v>
      </c>
      <c r="D281" s="2">
        <v>7.0058237170922411E-4</v>
      </c>
      <c r="E281" s="2">
        <v>-1.6610431448863771E-2</v>
      </c>
      <c r="F281" s="2">
        <v>1.5108599999999999</v>
      </c>
      <c r="G281" s="2">
        <v>1.51946</v>
      </c>
      <c r="H281" s="2">
        <v>1.50606</v>
      </c>
      <c r="I281" s="2">
        <v>1.456548</v>
      </c>
      <c r="J281" s="2">
        <v>1.3801969999999995</v>
      </c>
      <c r="K281" s="17" t="s">
        <v>50</v>
      </c>
      <c r="L281" s="17" t="s">
        <v>49</v>
      </c>
      <c r="M281" s="17" t="s">
        <v>52</v>
      </c>
      <c r="N281" s="20">
        <f t="shared" si="40"/>
        <v>50</v>
      </c>
      <c r="O281" s="20">
        <f t="shared" si="41"/>
        <v>100</v>
      </c>
      <c r="P281" s="20">
        <f t="shared" si="42"/>
        <v>50</v>
      </c>
      <c r="Q281" s="20">
        <f t="shared" si="43"/>
        <v>83</v>
      </c>
      <c r="R281" s="21">
        <f t="shared" si="44"/>
        <v>72.45</v>
      </c>
      <c r="S281" s="21">
        <f t="shared" si="45"/>
        <v>68.25</v>
      </c>
      <c r="T281" s="21">
        <f t="shared" si="46"/>
        <v>72.349999999999994</v>
      </c>
      <c r="U281" s="21">
        <f t="shared" si="47"/>
        <v>70.75</v>
      </c>
      <c r="V281" s="20">
        <f t="shared" si="48"/>
        <v>71.016666666666666</v>
      </c>
      <c r="W281" s="20">
        <f t="shared" si="49"/>
        <v>70.949999999999989</v>
      </c>
    </row>
    <row r="282" spans="1:23" ht="13.5" x14ac:dyDescent="0.25">
      <c r="A282" s="3">
        <v>42417</v>
      </c>
      <c r="B282" s="2">
        <v>1.5472999999999999</v>
      </c>
      <c r="C282" s="2">
        <v>66.487773810473584</v>
      </c>
      <c r="D282" s="2">
        <v>2.4887767808527972E-3</v>
      </c>
      <c r="E282" s="2">
        <v>-1.2217476019142125E-2</v>
      </c>
      <c r="F282" s="2">
        <v>1.5189599999999999</v>
      </c>
      <c r="G282" s="2">
        <v>1.5209800000000002</v>
      </c>
      <c r="H282" s="2">
        <v>1.5116249999999998</v>
      </c>
      <c r="I282" s="2">
        <v>1.4592799999999999</v>
      </c>
      <c r="J282" s="2">
        <v>1.3813534999999997</v>
      </c>
      <c r="K282" s="17" t="s">
        <v>50</v>
      </c>
      <c r="L282" s="17" t="s">
        <v>49</v>
      </c>
      <c r="M282" s="17" t="s">
        <v>51</v>
      </c>
      <c r="N282" s="20">
        <f t="shared" si="40"/>
        <v>50</v>
      </c>
      <c r="O282" s="20">
        <f t="shared" si="41"/>
        <v>100</v>
      </c>
      <c r="P282" s="20">
        <f t="shared" si="42"/>
        <v>50</v>
      </c>
      <c r="Q282" s="20">
        <f t="shared" si="43"/>
        <v>100</v>
      </c>
      <c r="R282" s="21">
        <f t="shared" si="44"/>
        <v>75</v>
      </c>
      <c r="S282" s="21">
        <f t="shared" si="45"/>
        <v>72.5</v>
      </c>
      <c r="T282" s="21">
        <f t="shared" si="46"/>
        <v>80</v>
      </c>
      <c r="U282" s="21">
        <f t="shared" si="47"/>
        <v>75</v>
      </c>
      <c r="V282" s="20">
        <f t="shared" si="48"/>
        <v>75.833333333333329</v>
      </c>
      <c r="W282" s="20">
        <f t="shared" si="49"/>
        <v>75.625</v>
      </c>
    </row>
    <row r="283" spans="1:23" ht="13.5" x14ac:dyDescent="0.25">
      <c r="A283" s="3">
        <v>42418</v>
      </c>
      <c r="B283" s="2">
        <v>1.5422</v>
      </c>
      <c r="C283" s="2">
        <v>64.348498471259319</v>
      </c>
      <c r="D283" s="2">
        <v>9.582877648726118E-4</v>
      </c>
      <c r="E283" s="2">
        <v>-7.3119516424584481E-3</v>
      </c>
      <c r="F283" s="2">
        <v>1.5240199999999999</v>
      </c>
      <c r="G283" s="2">
        <v>1.5240100000000001</v>
      </c>
      <c r="H283" s="2">
        <v>1.51491</v>
      </c>
      <c r="I283" s="2">
        <v>1.4619099999999994</v>
      </c>
      <c r="J283" s="2">
        <v>1.3825079999999994</v>
      </c>
      <c r="K283" s="17" t="s">
        <v>50</v>
      </c>
      <c r="L283" s="17" t="s">
        <v>49</v>
      </c>
      <c r="M283" s="17" t="s">
        <v>51</v>
      </c>
      <c r="N283" s="20">
        <f t="shared" si="40"/>
        <v>50</v>
      </c>
      <c r="O283" s="20">
        <f t="shared" si="41"/>
        <v>100</v>
      </c>
      <c r="P283" s="20">
        <f t="shared" si="42"/>
        <v>50</v>
      </c>
      <c r="Q283" s="20">
        <f t="shared" si="43"/>
        <v>100</v>
      </c>
      <c r="R283" s="21">
        <f t="shared" si="44"/>
        <v>75</v>
      </c>
      <c r="S283" s="21">
        <f t="shared" si="45"/>
        <v>72.5</v>
      </c>
      <c r="T283" s="21">
        <f t="shared" si="46"/>
        <v>80</v>
      </c>
      <c r="U283" s="21">
        <f t="shared" si="47"/>
        <v>75</v>
      </c>
      <c r="V283" s="20">
        <f t="shared" si="48"/>
        <v>75.833333333333329</v>
      </c>
      <c r="W283" s="20">
        <f t="shared" si="49"/>
        <v>75.625</v>
      </c>
    </row>
    <row r="284" spans="1:23" ht="13.5" x14ac:dyDescent="0.25">
      <c r="A284" s="3">
        <v>42419</v>
      </c>
      <c r="B284" s="2">
        <v>1.5370999999999999</v>
      </c>
      <c r="C284" s="2">
        <v>62.193463513679511</v>
      </c>
      <c r="D284" s="2">
        <v>2.8884369658583875E-3</v>
      </c>
      <c r="E284" s="2">
        <v>-1.5028572341091364E-3</v>
      </c>
      <c r="F284" s="2">
        <v>1.5300799999999999</v>
      </c>
      <c r="G284" s="2">
        <v>1.52451</v>
      </c>
      <c r="H284" s="2">
        <v>1.518445</v>
      </c>
      <c r="I284" s="2">
        <v>1.4644379999999995</v>
      </c>
      <c r="J284" s="2">
        <v>1.3837309999999994</v>
      </c>
      <c r="K284" s="17" t="s">
        <v>50</v>
      </c>
      <c r="L284" s="17" t="s">
        <v>49</v>
      </c>
      <c r="M284" s="17" t="s">
        <v>51</v>
      </c>
      <c r="N284" s="20">
        <f t="shared" si="40"/>
        <v>50</v>
      </c>
      <c r="O284" s="20">
        <f t="shared" si="41"/>
        <v>100</v>
      </c>
      <c r="P284" s="20">
        <f t="shared" si="42"/>
        <v>50</v>
      </c>
      <c r="Q284" s="20">
        <f t="shared" si="43"/>
        <v>100</v>
      </c>
      <c r="R284" s="21">
        <f t="shared" si="44"/>
        <v>75</v>
      </c>
      <c r="S284" s="21">
        <f t="shared" si="45"/>
        <v>72.5</v>
      </c>
      <c r="T284" s="21">
        <f t="shared" si="46"/>
        <v>80</v>
      </c>
      <c r="U284" s="21">
        <f t="shared" si="47"/>
        <v>75</v>
      </c>
      <c r="V284" s="20">
        <f t="shared" si="48"/>
        <v>75.833333333333329</v>
      </c>
      <c r="W284" s="20">
        <f t="shared" si="49"/>
        <v>75.625</v>
      </c>
    </row>
    <row r="285" spans="1:23" ht="13.5" x14ac:dyDescent="0.25">
      <c r="A285" s="3">
        <v>42422</v>
      </c>
      <c r="B285" s="2">
        <v>1.5370999999999999</v>
      </c>
      <c r="C285" s="2">
        <v>62.193463513679511</v>
      </c>
      <c r="D285" s="2">
        <v>4.3107654057663591E-3</v>
      </c>
      <c r="E285" s="2">
        <v>3.2685743697960026E-3</v>
      </c>
      <c r="F285" s="2">
        <v>1.5351199999999998</v>
      </c>
      <c r="G285" s="2">
        <v>1.52501</v>
      </c>
      <c r="H285" s="2">
        <v>1.5219799999999999</v>
      </c>
      <c r="I285" s="2">
        <v>1.4669659999999995</v>
      </c>
      <c r="J285" s="2">
        <v>1.3848364999999994</v>
      </c>
      <c r="K285" s="17" t="s">
        <v>50</v>
      </c>
      <c r="L285" s="17" t="s">
        <v>49</v>
      </c>
      <c r="M285" s="17" t="s">
        <v>51</v>
      </c>
      <c r="N285" s="20">
        <f t="shared" si="40"/>
        <v>50</v>
      </c>
      <c r="O285" s="20">
        <f t="shared" si="41"/>
        <v>100</v>
      </c>
      <c r="P285" s="20">
        <f t="shared" si="42"/>
        <v>50</v>
      </c>
      <c r="Q285" s="20">
        <f t="shared" si="43"/>
        <v>100</v>
      </c>
      <c r="R285" s="21">
        <f t="shared" si="44"/>
        <v>75</v>
      </c>
      <c r="S285" s="21">
        <f t="shared" si="45"/>
        <v>72.5</v>
      </c>
      <c r="T285" s="21">
        <f t="shared" si="46"/>
        <v>80</v>
      </c>
      <c r="U285" s="21">
        <f t="shared" si="47"/>
        <v>75</v>
      </c>
      <c r="V285" s="20">
        <f t="shared" si="48"/>
        <v>75.833333333333329</v>
      </c>
      <c r="W285" s="20">
        <f t="shared" si="49"/>
        <v>75.625</v>
      </c>
    </row>
    <row r="286" spans="1:23" ht="13.5" x14ac:dyDescent="0.25">
      <c r="A286" s="3">
        <v>42423</v>
      </c>
      <c r="B286" s="2">
        <v>1.5168999999999999</v>
      </c>
      <c r="C286" s="2">
        <v>53.901335670053228</v>
      </c>
      <c r="D286" s="2">
        <v>6.8153160022097481E-3</v>
      </c>
      <c r="E286" s="2">
        <v>8.7269147543694702E-3</v>
      </c>
      <c r="F286" s="2">
        <v>1.5361199999999999</v>
      </c>
      <c r="G286" s="2">
        <v>1.52349</v>
      </c>
      <c r="H286" s="2">
        <v>1.5239999999999998</v>
      </c>
      <c r="I286" s="2">
        <v>1.4690899999999993</v>
      </c>
      <c r="J286" s="2">
        <v>1.3859349999999993</v>
      </c>
      <c r="K286" s="17" t="s">
        <v>50</v>
      </c>
      <c r="L286" s="17" t="s">
        <v>49</v>
      </c>
      <c r="M286" s="17" t="s">
        <v>51</v>
      </c>
      <c r="N286" s="20">
        <f t="shared" si="40"/>
        <v>50</v>
      </c>
      <c r="O286" s="20">
        <f t="shared" si="41"/>
        <v>100</v>
      </c>
      <c r="P286" s="20">
        <f t="shared" si="42"/>
        <v>50</v>
      </c>
      <c r="Q286" s="20">
        <f t="shared" si="43"/>
        <v>100</v>
      </c>
      <c r="R286" s="21">
        <f t="shared" si="44"/>
        <v>75</v>
      </c>
      <c r="S286" s="21">
        <f t="shared" si="45"/>
        <v>72.5</v>
      </c>
      <c r="T286" s="21">
        <f t="shared" si="46"/>
        <v>80</v>
      </c>
      <c r="U286" s="21">
        <f t="shared" si="47"/>
        <v>75</v>
      </c>
      <c r="V286" s="20">
        <f t="shared" si="48"/>
        <v>75.833333333333329</v>
      </c>
      <c r="W286" s="20">
        <f t="shared" si="49"/>
        <v>75.625</v>
      </c>
    </row>
    <row r="287" spans="1:23" ht="13.5" x14ac:dyDescent="0.25">
      <c r="A287" s="3">
        <v>42424</v>
      </c>
      <c r="B287" s="2">
        <v>1.5370999999999999</v>
      </c>
      <c r="C287" s="2">
        <v>59.689304933216377</v>
      </c>
      <c r="D287" s="2">
        <v>3.4845187087995111E-3</v>
      </c>
      <c r="E287" s="2">
        <v>1.47578617966848E-2</v>
      </c>
      <c r="F287" s="2">
        <v>1.5340799999999999</v>
      </c>
      <c r="G287" s="2">
        <v>1.5265200000000001</v>
      </c>
      <c r="H287" s="2">
        <v>1.5267799999999998</v>
      </c>
      <c r="I287" s="2">
        <v>1.4721239999999998</v>
      </c>
      <c r="J287" s="2">
        <v>1.3871344999999993</v>
      </c>
      <c r="K287" s="17" t="s">
        <v>47</v>
      </c>
      <c r="L287" s="17" t="s">
        <v>48</v>
      </c>
      <c r="M287" s="17" t="s">
        <v>46</v>
      </c>
      <c r="N287" s="20">
        <f t="shared" si="40"/>
        <v>50</v>
      </c>
      <c r="O287" s="20">
        <f t="shared" si="41"/>
        <v>100</v>
      </c>
      <c r="P287" s="20">
        <f t="shared" si="42"/>
        <v>50</v>
      </c>
      <c r="Q287" s="20">
        <f t="shared" si="43"/>
        <v>0</v>
      </c>
      <c r="R287" s="21">
        <f t="shared" si="44"/>
        <v>60</v>
      </c>
      <c r="S287" s="21">
        <f t="shared" si="45"/>
        <v>47.5</v>
      </c>
      <c r="T287" s="21">
        <f t="shared" si="46"/>
        <v>35</v>
      </c>
      <c r="U287" s="21">
        <f t="shared" si="47"/>
        <v>50</v>
      </c>
      <c r="V287" s="20">
        <f t="shared" si="48"/>
        <v>47.5</v>
      </c>
      <c r="W287" s="20">
        <f t="shared" si="49"/>
        <v>48.125</v>
      </c>
    </row>
    <row r="288" spans="1:23" ht="13.5" x14ac:dyDescent="0.25">
      <c r="A288" s="3">
        <v>42425</v>
      </c>
      <c r="B288" s="2">
        <v>1.5370999999999999</v>
      </c>
      <c r="C288" s="2">
        <v>59.689304933216384</v>
      </c>
      <c r="D288" s="2">
        <v>2.0437570833780061E-3</v>
      </c>
      <c r="E288" s="2">
        <v>2.1445098724149007E-2</v>
      </c>
      <c r="F288" s="2">
        <v>1.5330599999999999</v>
      </c>
      <c r="G288" s="2">
        <v>1.52854</v>
      </c>
      <c r="H288" s="2">
        <v>1.5270299999999997</v>
      </c>
      <c r="I288" s="2">
        <v>1.4750559999999995</v>
      </c>
      <c r="J288" s="2">
        <v>1.3881694999999994</v>
      </c>
      <c r="K288" s="17" t="s">
        <v>47</v>
      </c>
      <c r="L288" s="17" t="s">
        <v>48</v>
      </c>
      <c r="M288" s="17" t="s">
        <v>46</v>
      </c>
      <c r="N288" s="20">
        <f t="shared" si="40"/>
        <v>50</v>
      </c>
      <c r="O288" s="20">
        <f t="shared" si="41"/>
        <v>100</v>
      </c>
      <c r="P288" s="20">
        <f t="shared" si="42"/>
        <v>50</v>
      </c>
      <c r="Q288" s="20">
        <f t="shared" si="43"/>
        <v>0</v>
      </c>
      <c r="R288" s="21">
        <f t="shared" si="44"/>
        <v>60</v>
      </c>
      <c r="S288" s="21">
        <f t="shared" si="45"/>
        <v>47.5</v>
      </c>
      <c r="T288" s="21">
        <f t="shared" si="46"/>
        <v>35</v>
      </c>
      <c r="U288" s="21">
        <f t="shared" si="47"/>
        <v>50</v>
      </c>
      <c r="V288" s="20">
        <f t="shared" si="48"/>
        <v>47.5</v>
      </c>
      <c r="W288" s="20">
        <f t="shared" si="49"/>
        <v>48.125</v>
      </c>
    </row>
    <row r="289" spans="1:23" ht="13.5" x14ac:dyDescent="0.25">
      <c r="A289" s="3">
        <v>42426</v>
      </c>
      <c r="B289" s="2">
        <v>1.5370999999999999</v>
      </c>
      <c r="C289" s="2">
        <v>59.689304933216384</v>
      </c>
      <c r="D289" s="2">
        <v>-8.9238102295952082E-4</v>
      </c>
      <c r="E289" s="2">
        <v>2.8091830056992423E-2</v>
      </c>
      <c r="F289" s="2">
        <v>1.5330599999999999</v>
      </c>
      <c r="G289" s="2">
        <v>1.5315700000000001</v>
      </c>
      <c r="H289" s="2">
        <v>1.5275349999999999</v>
      </c>
      <c r="I289" s="2">
        <v>1.4775839999999993</v>
      </c>
      <c r="J289" s="2">
        <v>1.3892984999999993</v>
      </c>
      <c r="K289" s="17" t="s">
        <v>47</v>
      </c>
      <c r="L289" s="17" t="s">
        <v>53</v>
      </c>
      <c r="M289" s="17" t="s">
        <v>53</v>
      </c>
      <c r="N289" s="20">
        <f t="shared" si="40"/>
        <v>50</v>
      </c>
      <c r="O289" s="20">
        <f t="shared" si="41"/>
        <v>100</v>
      </c>
      <c r="P289" s="20">
        <f t="shared" si="42"/>
        <v>50</v>
      </c>
      <c r="Q289" s="20">
        <f t="shared" si="43"/>
        <v>16.5</v>
      </c>
      <c r="R289" s="21">
        <f t="shared" si="44"/>
        <v>62.475000000000001</v>
      </c>
      <c r="S289" s="21">
        <f t="shared" si="45"/>
        <v>51.625</v>
      </c>
      <c r="T289" s="21">
        <f t="shared" si="46"/>
        <v>42.424999999999997</v>
      </c>
      <c r="U289" s="21">
        <f t="shared" si="47"/>
        <v>54.125</v>
      </c>
      <c r="V289" s="20">
        <f t="shared" si="48"/>
        <v>52.17499999999999</v>
      </c>
      <c r="W289" s="20">
        <f t="shared" si="49"/>
        <v>52.662499999999994</v>
      </c>
    </row>
    <row r="290" spans="1:23" ht="13.5" x14ac:dyDescent="0.25">
      <c r="A290" s="3">
        <v>42429</v>
      </c>
      <c r="B290" s="2">
        <v>1.5168999999999999</v>
      </c>
      <c r="C290" s="2">
        <v>51.597899765263278</v>
      </c>
      <c r="D290" s="2">
        <v>-1.246992006295633E-3</v>
      </c>
      <c r="E290" s="2">
        <v>3.2192907397281784E-2</v>
      </c>
      <c r="F290" s="2">
        <v>1.5290199999999998</v>
      </c>
      <c r="G290" s="2">
        <v>1.53207</v>
      </c>
      <c r="H290" s="2">
        <v>1.5267749999999998</v>
      </c>
      <c r="I290" s="2">
        <v>1.4801119999999994</v>
      </c>
      <c r="J290" s="2">
        <v>1.3903029999999996</v>
      </c>
      <c r="K290" s="17" t="s">
        <v>47</v>
      </c>
      <c r="L290" s="17" t="s">
        <v>48</v>
      </c>
      <c r="M290" s="17" t="s">
        <v>46</v>
      </c>
      <c r="N290" s="20">
        <f t="shared" si="40"/>
        <v>50</v>
      </c>
      <c r="O290" s="20">
        <f t="shared" si="41"/>
        <v>100</v>
      </c>
      <c r="P290" s="20">
        <f t="shared" si="42"/>
        <v>50</v>
      </c>
      <c r="Q290" s="20">
        <f t="shared" si="43"/>
        <v>0</v>
      </c>
      <c r="R290" s="21">
        <f t="shared" si="44"/>
        <v>60</v>
      </c>
      <c r="S290" s="21">
        <f t="shared" si="45"/>
        <v>47.5</v>
      </c>
      <c r="T290" s="21">
        <f t="shared" si="46"/>
        <v>35</v>
      </c>
      <c r="U290" s="21">
        <f t="shared" si="47"/>
        <v>50</v>
      </c>
      <c r="V290" s="20">
        <f t="shared" si="48"/>
        <v>47.5</v>
      </c>
      <c r="W290" s="20">
        <f t="shared" si="49"/>
        <v>48.125</v>
      </c>
    </row>
    <row r="291" spans="1:23" ht="13.5" x14ac:dyDescent="0.25">
      <c r="A291" s="3">
        <v>42430</v>
      </c>
      <c r="B291" s="2">
        <v>1.4714</v>
      </c>
      <c r="C291" s="2">
        <v>38.829556105192403</v>
      </c>
      <c r="D291" s="2">
        <v>1.802779924210629E-3</v>
      </c>
      <c r="E291" s="2">
        <v>3.4855414859106551E-2</v>
      </c>
      <c r="F291" s="2">
        <v>1.5199199999999999</v>
      </c>
      <c r="G291" s="2">
        <v>1.5280200000000002</v>
      </c>
      <c r="H291" s="2">
        <v>1.5237399999999997</v>
      </c>
      <c r="I291" s="2">
        <v>1.4814259999999999</v>
      </c>
      <c r="J291" s="2">
        <v>1.3910799999999997</v>
      </c>
      <c r="K291" s="17" t="s">
        <v>47</v>
      </c>
      <c r="L291" s="17" t="s">
        <v>48</v>
      </c>
      <c r="M291" s="17" t="s">
        <v>46</v>
      </c>
      <c r="N291" s="20">
        <f t="shared" si="40"/>
        <v>50</v>
      </c>
      <c r="O291" s="20">
        <f t="shared" si="41"/>
        <v>100</v>
      </c>
      <c r="P291" s="20">
        <f t="shared" si="42"/>
        <v>50</v>
      </c>
      <c r="Q291" s="20">
        <f t="shared" si="43"/>
        <v>0</v>
      </c>
      <c r="R291" s="21">
        <f t="shared" si="44"/>
        <v>60</v>
      </c>
      <c r="S291" s="21">
        <f t="shared" si="45"/>
        <v>47.5</v>
      </c>
      <c r="T291" s="21">
        <f t="shared" si="46"/>
        <v>35</v>
      </c>
      <c r="U291" s="21">
        <f t="shared" si="47"/>
        <v>50</v>
      </c>
      <c r="V291" s="20">
        <f t="shared" si="48"/>
        <v>47.5</v>
      </c>
      <c r="W291" s="20">
        <f t="shared" si="49"/>
        <v>48.125</v>
      </c>
    </row>
    <row r="292" spans="1:23" ht="13.5" x14ac:dyDescent="0.25">
      <c r="A292" s="3">
        <v>42431</v>
      </c>
      <c r="B292" s="2">
        <v>1.5017</v>
      </c>
      <c r="C292" s="2">
        <v>48.049137739526792</v>
      </c>
      <c r="D292" s="2">
        <v>7.8349057395736832E-3</v>
      </c>
      <c r="E292" s="2">
        <v>3.5683278895156226E-2</v>
      </c>
      <c r="F292" s="2">
        <v>1.51284</v>
      </c>
      <c r="G292" s="2">
        <v>1.52346</v>
      </c>
      <c r="H292" s="2">
        <v>1.5222199999999997</v>
      </c>
      <c r="I292" s="2">
        <v>1.4832459999999998</v>
      </c>
      <c r="J292" s="2">
        <v>1.3921259999999995</v>
      </c>
      <c r="K292" s="17" t="s">
        <v>47</v>
      </c>
      <c r="L292" s="17" t="s">
        <v>48</v>
      </c>
      <c r="M292" s="17" t="s">
        <v>46</v>
      </c>
      <c r="N292" s="20">
        <f t="shared" si="40"/>
        <v>50</v>
      </c>
      <c r="O292" s="20">
        <f t="shared" si="41"/>
        <v>100</v>
      </c>
      <c r="P292" s="20">
        <f t="shared" si="42"/>
        <v>50</v>
      </c>
      <c r="Q292" s="20">
        <f t="shared" si="43"/>
        <v>0</v>
      </c>
      <c r="R292" s="21">
        <f t="shared" si="44"/>
        <v>60</v>
      </c>
      <c r="S292" s="21">
        <f t="shared" si="45"/>
        <v>47.5</v>
      </c>
      <c r="T292" s="21">
        <f t="shared" si="46"/>
        <v>35</v>
      </c>
      <c r="U292" s="21">
        <f t="shared" si="47"/>
        <v>50</v>
      </c>
      <c r="V292" s="20">
        <f t="shared" si="48"/>
        <v>47.5</v>
      </c>
      <c r="W292" s="20">
        <f t="shared" si="49"/>
        <v>48.125</v>
      </c>
    </row>
    <row r="293" spans="1:23" ht="13.5" x14ac:dyDescent="0.25">
      <c r="A293" s="3">
        <v>42432</v>
      </c>
      <c r="B293" s="2">
        <v>1.5321</v>
      </c>
      <c r="C293" s="2">
        <v>55.324500278966092</v>
      </c>
      <c r="D293" s="2">
        <v>9.9548344468856076E-3</v>
      </c>
      <c r="E293" s="2">
        <v>3.5604701691747356E-2</v>
      </c>
      <c r="F293" s="2">
        <v>1.5118399999999999</v>
      </c>
      <c r="G293" s="2">
        <v>1.5224499999999999</v>
      </c>
      <c r="H293" s="2">
        <v>1.5232299999999996</v>
      </c>
      <c r="I293" s="2">
        <v>1.4855719999999999</v>
      </c>
      <c r="J293" s="2">
        <v>1.3933709999999997</v>
      </c>
      <c r="K293" s="17" t="s">
        <v>47</v>
      </c>
      <c r="L293" s="17" t="s">
        <v>53</v>
      </c>
      <c r="M293" s="17" t="s">
        <v>46</v>
      </c>
      <c r="N293" s="20">
        <f t="shared" si="40"/>
        <v>50</v>
      </c>
      <c r="O293" s="20">
        <f t="shared" si="41"/>
        <v>100</v>
      </c>
      <c r="P293" s="20">
        <f t="shared" si="42"/>
        <v>50</v>
      </c>
      <c r="Q293" s="20">
        <f t="shared" si="43"/>
        <v>16.5</v>
      </c>
      <c r="R293" s="21">
        <f t="shared" si="44"/>
        <v>62.475000000000001</v>
      </c>
      <c r="S293" s="21">
        <f t="shared" si="45"/>
        <v>51.625</v>
      </c>
      <c r="T293" s="21">
        <f t="shared" si="46"/>
        <v>42.424999999999997</v>
      </c>
      <c r="U293" s="21">
        <f t="shared" si="47"/>
        <v>54.125</v>
      </c>
      <c r="V293" s="20">
        <f t="shared" si="48"/>
        <v>52.17499999999999</v>
      </c>
      <c r="W293" s="20">
        <f t="shared" si="49"/>
        <v>52.662499999999994</v>
      </c>
    </row>
    <row r="294" spans="1:23" ht="13.5" x14ac:dyDescent="0.25">
      <c r="A294" s="3">
        <v>42433</v>
      </c>
      <c r="B294" s="2">
        <v>1.5168999999999999</v>
      </c>
      <c r="C294" s="2">
        <v>51.445133306934231</v>
      </c>
      <c r="D294" s="2">
        <v>1.1958712101368008E-2</v>
      </c>
      <c r="E294" s="2">
        <v>3.4541808210584758E-2</v>
      </c>
      <c r="F294" s="2">
        <v>1.5078</v>
      </c>
      <c r="G294" s="2">
        <v>1.5204299999999999</v>
      </c>
      <c r="H294" s="2">
        <v>1.5224699999999998</v>
      </c>
      <c r="I294" s="2">
        <v>1.4875940000000003</v>
      </c>
      <c r="J294" s="2">
        <v>1.394587</v>
      </c>
      <c r="K294" s="17" t="s">
        <v>47</v>
      </c>
      <c r="L294" s="17" t="s">
        <v>48</v>
      </c>
      <c r="M294" s="17" t="s">
        <v>46</v>
      </c>
      <c r="N294" s="20">
        <f t="shared" si="40"/>
        <v>50</v>
      </c>
      <c r="O294" s="20">
        <f t="shared" si="41"/>
        <v>100</v>
      </c>
      <c r="P294" s="20">
        <f t="shared" si="42"/>
        <v>50</v>
      </c>
      <c r="Q294" s="20">
        <f t="shared" si="43"/>
        <v>0</v>
      </c>
      <c r="R294" s="21">
        <f t="shared" si="44"/>
        <v>60</v>
      </c>
      <c r="S294" s="21">
        <f t="shared" si="45"/>
        <v>47.5</v>
      </c>
      <c r="T294" s="21">
        <f t="shared" si="46"/>
        <v>35</v>
      </c>
      <c r="U294" s="21">
        <f t="shared" si="47"/>
        <v>50</v>
      </c>
      <c r="V294" s="20">
        <f t="shared" si="48"/>
        <v>47.5</v>
      </c>
      <c r="W294" s="20">
        <f t="shared" si="49"/>
        <v>48.125</v>
      </c>
    </row>
    <row r="295" spans="1:23" ht="13.5" x14ac:dyDescent="0.25">
      <c r="A295" s="3">
        <v>42436</v>
      </c>
      <c r="B295" s="2">
        <v>1.5168999999999999</v>
      </c>
      <c r="C295" s="2">
        <v>51.445133306934231</v>
      </c>
      <c r="D295" s="2">
        <v>1.3622619527513757E-2</v>
      </c>
      <c r="E295" s="2">
        <v>3.2865849807425268E-2</v>
      </c>
      <c r="F295" s="2">
        <v>1.5078</v>
      </c>
      <c r="G295" s="2">
        <v>1.5184099999999998</v>
      </c>
      <c r="H295" s="2">
        <v>1.5217099999999997</v>
      </c>
      <c r="I295" s="2">
        <v>1.4901220000000006</v>
      </c>
      <c r="J295" s="2">
        <v>1.395615</v>
      </c>
      <c r="K295" s="17" t="s">
        <v>47</v>
      </c>
      <c r="L295" s="17" t="s">
        <v>53</v>
      </c>
      <c r="M295" s="17" t="s">
        <v>53</v>
      </c>
      <c r="N295" s="20">
        <f t="shared" si="40"/>
        <v>50</v>
      </c>
      <c r="O295" s="20">
        <f t="shared" si="41"/>
        <v>100</v>
      </c>
      <c r="P295" s="20">
        <f t="shared" si="42"/>
        <v>50</v>
      </c>
      <c r="Q295" s="20">
        <f t="shared" si="43"/>
        <v>16.5</v>
      </c>
      <c r="R295" s="21">
        <f t="shared" si="44"/>
        <v>62.475000000000001</v>
      </c>
      <c r="S295" s="21">
        <f t="shared" si="45"/>
        <v>51.625</v>
      </c>
      <c r="T295" s="21">
        <f t="shared" si="46"/>
        <v>42.424999999999997</v>
      </c>
      <c r="U295" s="21">
        <f t="shared" si="47"/>
        <v>54.125</v>
      </c>
      <c r="V295" s="20">
        <f t="shared" si="48"/>
        <v>52.17499999999999</v>
      </c>
      <c r="W295" s="20">
        <f t="shared" si="49"/>
        <v>52.662499999999994</v>
      </c>
    </row>
    <row r="296" spans="1:23" ht="13.5" x14ac:dyDescent="0.25">
      <c r="A296" s="3">
        <v>42437</v>
      </c>
      <c r="B296" s="2">
        <v>1.5168999999999999</v>
      </c>
      <c r="C296" s="2">
        <v>51.445133306934238</v>
      </c>
      <c r="D296" s="2">
        <v>1.1893514296972496E-2</v>
      </c>
      <c r="E296" s="2">
        <v>3.1538810697521874E-2</v>
      </c>
      <c r="F296" s="2">
        <v>1.5168999999999999</v>
      </c>
      <c r="G296" s="2">
        <v>1.5184099999999998</v>
      </c>
      <c r="H296" s="2">
        <v>1.5209499999999996</v>
      </c>
      <c r="I296" s="2">
        <v>1.4926500000000007</v>
      </c>
      <c r="J296" s="2">
        <v>1.3966194999999999</v>
      </c>
      <c r="K296" s="17" t="s">
        <v>50</v>
      </c>
      <c r="L296" s="17" t="s">
        <v>49</v>
      </c>
      <c r="M296" s="17" t="s">
        <v>51</v>
      </c>
      <c r="N296" s="20">
        <f t="shared" si="40"/>
        <v>50</v>
      </c>
      <c r="O296" s="20">
        <f t="shared" si="41"/>
        <v>100</v>
      </c>
      <c r="P296" s="20">
        <f t="shared" si="42"/>
        <v>50</v>
      </c>
      <c r="Q296" s="20">
        <f t="shared" si="43"/>
        <v>100</v>
      </c>
      <c r="R296" s="21">
        <f t="shared" si="44"/>
        <v>75</v>
      </c>
      <c r="S296" s="21">
        <f t="shared" si="45"/>
        <v>72.5</v>
      </c>
      <c r="T296" s="21">
        <f t="shared" si="46"/>
        <v>80</v>
      </c>
      <c r="U296" s="21">
        <f t="shared" si="47"/>
        <v>75</v>
      </c>
      <c r="V296" s="20">
        <f t="shared" si="48"/>
        <v>75.833333333333329</v>
      </c>
      <c r="W296" s="20">
        <f t="shared" si="49"/>
        <v>75.625</v>
      </c>
    </row>
    <row r="297" spans="1:23" ht="13.5" x14ac:dyDescent="0.25">
      <c r="A297" s="3">
        <v>42438</v>
      </c>
      <c r="B297" s="2">
        <v>1.5472999999999999</v>
      </c>
      <c r="C297" s="2">
        <v>58.682228703164903</v>
      </c>
      <c r="D297" s="2">
        <v>1.1259104053135793E-2</v>
      </c>
      <c r="E297" s="2">
        <v>3.0393505820041678E-2</v>
      </c>
      <c r="F297" s="2">
        <v>1.5260199999999999</v>
      </c>
      <c r="G297" s="2">
        <v>1.5194299999999998</v>
      </c>
      <c r="H297" s="2">
        <v>1.5229749999999997</v>
      </c>
      <c r="I297" s="2">
        <v>1.4949760000000003</v>
      </c>
      <c r="J297" s="2">
        <v>1.3977760000000001</v>
      </c>
      <c r="K297" s="17" t="s">
        <v>50</v>
      </c>
      <c r="L297" s="17" t="s">
        <v>49</v>
      </c>
      <c r="M297" s="17" t="s">
        <v>51</v>
      </c>
      <c r="N297" s="20">
        <f t="shared" si="40"/>
        <v>50</v>
      </c>
      <c r="O297" s="20">
        <f t="shared" si="41"/>
        <v>100</v>
      </c>
      <c r="P297" s="20">
        <f t="shared" si="42"/>
        <v>50</v>
      </c>
      <c r="Q297" s="20">
        <f t="shared" si="43"/>
        <v>100</v>
      </c>
      <c r="R297" s="21">
        <f t="shared" si="44"/>
        <v>75</v>
      </c>
      <c r="S297" s="21">
        <f t="shared" si="45"/>
        <v>72.5</v>
      </c>
      <c r="T297" s="21">
        <f t="shared" si="46"/>
        <v>80</v>
      </c>
      <c r="U297" s="21">
        <f t="shared" si="47"/>
        <v>75</v>
      </c>
      <c r="V297" s="20">
        <f t="shared" si="48"/>
        <v>75.833333333333329</v>
      </c>
      <c r="W297" s="20">
        <f t="shared" si="49"/>
        <v>75.625</v>
      </c>
    </row>
    <row r="298" spans="1:23" ht="13.5" x14ac:dyDescent="0.25">
      <c r="A298" s="3">
        <v>42439</v>
      </c>
      <c r="B298" s="2">
        <v>1.5422</v>
      </c>
      <c r="C298" s="2">
        <v>57.143439313856369</v>
      </c>
      <c r="D298" s="2">
        <v>1.0895288573740558E-2</v>
      </c>
      <c r="E298" s="2">
        <v>2.802330161556061E-2</v>
      </c>
      <c r="F298" s="2">
        <v>1.5280400000000001</v>
      </c>
      <c r="G298" s="2">
        <v>1.5199399999999996</v>
      </c>
      <c r="H298" s="2">
        <v>1.52424</v>
      </c>
      <c r="I298" s="2">
        <v>1.4971000000000001</v>
      </c>
      <c r="J298" s="2">
        <v>1.3988365000000003</v>
      </c>
      <c r="K298" s="17" t="s">
        <v>50</v>
      </c>
      <c r="L298" s="17" t="s">
        <v>49</v>
      </c>
      <c r="M298" s="17" t="s">
        <v>51</v>
      </c>
      <c r="N298" s="20">
        <f t="shared" si="40"/>
        <v>50</v>
      </c>
      <c r="O298" s="20">
        <f t="shared" si="41"/>
        <v>100</v>
      </c>
      <c r="P298" s="20">
        <f t="shared" si="42"/>
        <v>50</v>
      </c>
      <c r="Q298" s="20">
        <f t="shared" si="43"/>
        <v>100</v>
      </c>
      <c r="R298" s="21">
        <f t="shared" si="44"/>
        <v>75</v>
      </c>
      <c r="S298" s="21">
        <f t="shared" si="45"/>
        <v>72.5</v>
      </c>
      <c r="T298" s="21">
        <f t="shared" si="46"/>
        <v>80</v>
      </c>
      <c r="U298" s="21">
        <f t="shared" si="47"/>
        <v>75</v>
      </c>
      <c r="V298" s="20">
        <f t="shared" si="48"/>
        <v>75.833333333333329</v>
      </c>
      <c r="W298" s="20">
        <f t="shared" si="49"/>
        <v>75.625</v>
      </c>
    </row>
    <row r="299" spans="1:23" ht="13.5" x14ac:dyDescent="0.25">
      <c r="A299" s="3">
        <v>42440</v>
      </c>
      <c r="B299" s="2">
        <v>1.5422</v>
      </c>
      <c r="C299" s="2">
        <v>57.143439313856383</v>
      </c>
      <c r="D299" s="2">
        <v>1.0427965465112043E-2</v>
      </c>
      <c r="E299" s="2">
        <v>2.4892172237660232E-2</v>
      </c>
      <c r="F299" s="2">
        <v>1.5330999999999999</v>
      </c>
      <c r="G299" s="2">
        <v>1.5204499999999999</v>
      </c>
      <c r="H299" s="2">
        <v>1.5260100000000001</v>
      </c>
      <c r="I299" s="2">
        <v>1.4992240000000003</v>
      </c>
      <c r="J299" s="2">
        <v>1.3998969999999999</v>
      </c>
      <c r="K299" s="17" t="s">
        <v>50</v>
      </c>
      <c r="L299" s="17" t="s">
        <v>49</v>
      </c>
      <c r="M299" s="17" t="s">
        <v>51</v>
      </c>
      <c r="N299" s="20">
        <f t="shared" si="40"/>
        <v>50</v>
      </c>
      <c r="O299" s="20">
        <f t="shared" si="41"/>
        <v>100</v>
      </c>
      <c r="P299" s="20">
        <f t="shared" si="42"/>
        <v>50</v>
      </c>
      <c r="Q299" s="20">
        <f t="shared" si="43"/>
        <v>100</v>
      </c>
      <c r="R299" s="21">
        <f t="shared" si="44"/>
        <v>75</v>
      </c>
      <c r="S299" s="21">
        <f t="shared" si="45"/>
        <v>72.5</v>
      </c>
      <c r="T299" s="21">
        <f t="shared" si="46"/>
        <v>80</v>
      </c>
      <c r="U299" s="21">
        <f t="shared" si="47"/>
        <v>75</v>
      </c>
      <c r="V299" s="20">
        <f t="shared" si="48"/>
        <v>75.833333333333329</v>
      </c>
      <c r="W299" s="20">
        <f t="shared" si="49"/>
        <v>75.625</v>
      </c>
    </row>
    <row r="300" spans="1:23" ht="13.5" x14ac:dyDescent="0.25">
      <c r="A300" s="3">
        <v>42443</v>
      </c>
      <c r="B300" s="2">
        <v>1.5321</v>
      </c>
      <c r="C300" s="2">
        <v>53.897349327944163</v>
      </c>
      <c r="D300" s="2">
        <v>7.5253280955014379E-3</v>
      </c>
      <c r="E300" s="2">
        <v>2.1337953129306857E-2</v>
      </c>
      <c r="F300" s="2">
        <v>1.5361400000000001</v>
      </c>
      <c r="G300" s="2">
        <v>1.5219699999999998</v>
      </c>
      <c r="H300" s="2">
        <v>1.52702</v>
      </c>
      <c r="I300" s="2">
        <v>1.5011460000000003</v>
      </c>
      <c r="J300" s="2">
        <v>1.4009304999999999</v>
      </c>
      <c r="K300" s="17" t="s">
        <v>50</v>
      </c>
      <c r="L300" s="17" t="s">
        <v>49</v>
      </c>
      <c r="M300" s="17" t="s">
        <v>51</v>
      </c>
      <c r="N300" s="20">
        <f t="shared" si="40"/>
        <v>50</v>
      </c>
      <c r="O300" s="20">
        <f t="shared" si="41"/>
        <v>100</v>
      </c>
      <c r="P300" s="20">
        <f t="shared" si="42"/>
        <v>50</v>
      </c>
      <c r="Q300" s="20">
        <f t="shared" si="43"/>
        <v>100</v>
      </c>
      <c r="R300" s="21">
        <f t="shared" si="44"/>
        <v>75</v>
      </c>
      <c r="S300" s="21">
        <f t="shared" si="45"/>
        <v>72.5</v>
      </c>
      <c r="T300" s="21">
        <f t="shared" si="46"/>
        <v>80</v>
      </c>
      <c r="U300" s="21">
        <f t="shared" si="47"/>
        <v>75</v>
      </c>
      <c r="V300" s="20">
        <f t="shared" si="48"/>
        <v>75.833333333333329</v>
      </c>
      <c r="W300" s="20">
        <f t="shared" si="49"/>
        <v>75.625</v>
      </c>
    </row>
    <row r="301" spans="1:23" ht="13.5" x14ac:dyDescent="0.25">
      <c r="A301" s="3">
        <v>42444</v>
      </c>
      <c r="B301" s="2">
        <v>1.5472999999999999</v>
      </c>
      <c r="C301" s="2">
        <v>57.784021710158022</v>
      </c>
      <c r="D301" s="2">
        <v>-3.1337220156804069E-3</v>
      </c>
      <c r="E301" s="2">
        <v>1.7962672848277079E-2</v>
      </c>
      <c r="F301" s="2">
        <v>1.5422199999999999</v>
      </c>
      <c r="G301" s="2">
        <v>1.5295599999999996</v>
      </c>
      <c r="H301" s="2">
        <v>1.5287900000000001</v>
      </c>
      <c r="I301" s="2">
        <v>1.5034719999999999</v>
      </c>
      <c r="J301" s="2">
        <v>1.401993</v>
      </c>
      <c r="K301" s="17" t="s">
        <v>50</v>
      </c>
      <c r="L301" s="17" t="s">
        <v>49</v>
      </c>
      <c r="M301" s="17" t="s">
        <v>51</v>
      </c>
      <c r="N301" s="20">
        <f t="shared" si="40"/>
        <v>50</v>
      </c>
      <c r="O301" s="20">
        <f t="shared" si="41"/>
        <v>100</v>
      </c>
      <c r="P301" s="20">
        <f t="shared" si="42"/>
        <v>50</v>
      </c>
      <c r="Q301" s="20">
        <f t="shared" si="43"/>
        <v>100</v>
      </c>
      <c r="R301" s="21">
        <f t="shared" si="44"/>
        <v>75</v>
      </c>
      <c r="S301" s="21">
        <f t="shared" si="45"/>
        <v>72.5</v>
      </c>
      <c r="T301" s="21">
        <f t="shared" si="46"/>
        <v>80</v>
      </c>
      <c r="U301" s="21">
        <f t="shared" si="47"/>
        <v>75</v>
      </c>
      <c r="V301" s="20">
        <f t="shared" si="48"/>
        <v>75.833333333333329</v>
      </c>
      <c r="W301" s="20">
        <f t="shared" si="49"/>
        <v>75.625</v>
      </c>
    </row>
    <row r="302" spans="1:23" ht="13.5" x14ac:dyDescent="0.25">
      <c r="A302" s="3">
        <v>42445</v>
      </c>
      <c r="B302" s="2">
        <v>1.5422</v>
      </c>
      <c r="C302" s="2">
        <v>56.075820798889566</v>
      </c>
      <c r="D302" s="2">
        <v>-7.2747587464845331E-3</v>
      </c>
      <c r="E302" s="2">
        <v>1.4816855703724626E-2</v>
      </c>
      <c r="F302" s="2">
        <v>1.5412000000000001</v>
      </c>
      <c r="G302" s="2">
        <v>1.5336099999999999</v>
      </c>
      <c r="H302" s="2">
        <v>1.5285350000000002</v>
      </c>
      <c r="I302" s="2">
        <v>1.505798</v>
      </c>
      <c r="J302" s="2">
        <v>1.4030769999999999</v>
      </c>
      <c r="K302" s="17" t="s">
        <v>47</v>
      </c>
      <c r="L302" s="17" t="s">
        <v>48</v>
      </c>
      <c r="M302" s="17" t="s">
        <v>46</v>
      </c>
      <c r="N302" s="20">
        <f t="shared" si="40"/>
        <v>50</v>
      </c>
      <c r="O302" s="20">
        <f t="shared" si="41"/>
        <v>100</v>
      </c>
      <c r="P302" s="20">
        <f t="shared" si="42"/>
        <v>50</v>
      </c>
      <c r="Q302" s="20">
        <f t="shared" si="43"/>
        <v>0</v>
      </c>
      <c r="R302" s="21">
        <f t="shared" si="44"/>
        <v>60</v>
      </c>
      <c r="S302" s="21">
        <f t="shared" si="45"/>
        <v>47.5</v>
      </c>
      <c r="T302" s="21">
        <f t="shared" si="46"/>
        <v>35</v>
      </c>
      <c r="U302" s="21">
        <f t="shared" si="47"/>
        <v>50</v>
      </c>
      <c r="V302" s="20">
        <f t="shared" si="48"/>
        <v>47.5</v>
      </c>
      <c r="W302" s="20">
        <f t="shared" si="49"/>
        <v>48.125</v>
      </c>
    </row>
    <row r="303" spans="1:23" ht="13.5" x14ac:dyDescent="0.25">
      <c r="A303" s="3">
        <v>42446</v>
      </c>
      <c r="B303" s="2">
        <v>1.5472999999999999</v>
      </c>
      <c r="C303" s="2">
        <v>57.431038068764487</v>
      </c>
      <c r="D303" s="2">
        <v>-6.5986506723683114E-3</v>
      </c>
      <c r="E303" s="2">
        <v>1.0566626709946483E-2</v>
      </c>
      <c r="F303" s="2">
        <v>1.5422199999999999</v>
      </c>
      <c r="G303" s="2">
        <v>1.5351299999999999</v>
      </c>
      <c r="H303" s="2">
        <v>1.5287900000000001</v>
      </c>
      <c r="I303" s="2">
        <v>1.5084279999999994</v>
      </c>
      <c r="J303" s="2">
        <v>1.4042099999999997</v>
      </c>
      <c r="K303" s="17" t="s">
        <v>50</v>
      </c>
      <c r="L303" s="17" t="s">
        <v>49</v>
      </c>
      <c r="M303" s="17" t="s">
        <v>51</v>
      </c>
      <c r="N303" s="20">
        <f t="shared" si="40"/>
        <v>50</v>
      </c>
      <c r="O303" s="20">
        <f t="shared" si="41"/>
        <v>100</v>
      </c>
      <c r="P303" s="20">
        <f t="shared" si="42"/>
        <v>50</v>
      </c>
      <c r="Q303" s="20">
        <f t="shared" si="43"/>
        <v>100</v>
      </c>
      <c r="R303" s="21">
        <f t="shared" si="44"/>
        <v>75</v>
      </c>
      <c r="S303" s="21">
        <f t="shared" si="45"/>
        <v>72.5</v>
      </c>
      <c r="T303" s="21">
        <f t="shared" si="46"/>
        <v>80</v>
      </c>
      <c r="U303" s="21">
        <f t="shared" si="47"/>
        <v>75</v>
      </c>
      <c r="V303" s="20">
        <f t="shared" si="48"/>
        <v>75.833333333333329</v>
      </c>
      <c r="W303" s="20">
        <f t="shared" si="49"/>
        <v>75.625</v>
      </c>
    </row>
    <row r="304" spans="1:23" ht="13.5" x14ac:dyDescent="0.25">
      <c r="A304" s="3">
        <v>42447</v>
      </c>
      <c r="B304" s="2">
        <v>1.5573999999999999</v>
      </c>
      <c r="C304" s="2">
        <v>60.059232891457206</v>
      </c>
      <c r="D304" s="2">
        <v>-9.2535671308544565E-3</v>
      </c>
      <c r="E304" s="2">
        <v>6.6472817768176576E-3</v>
      </c>
      <c r="F304" s="2">
        <v>1.5452600000000001</v>
      </c>
      <c r="G304" s="2">
        <v>1.5391799999999998</v>
      </c>
      <c r="H304" s="2">
        <v>1.5298050000000001</v>
      </c>
      <c r="I304" s="2">
        <v>1.5107539999999995</v>
      </c>
      <c r="J304" s="2">
        <v>1.4053464999999996</v>
      </c>
      <c r="K304" s="17" t="s">
        <v>50</v>
      </c>
      <c r="L304" s="17" t="s">
        <v>49</v>
      </c>
      <c r="M304" s="17" t="s">
        <v>51</v>
      </c>
      <c r="N304" s="20">
        <f t="shared" si="40"/>
        <v>50</v>
      </c>
      <c r="O304" s="20">
        <f t="shared" si="41"/>
        <v>100</v>
      </c>
      <c r="P304" s="20">
        <f t="shared" si="42"/>
        <v>50</v>
      </c>
      <c r="Q304" s="20">
        <f t="shared" si="43"/>
        <v>100</v>
      </c>
      <c r="R304" s="21">
        <f t="shared" si="44"/>
        <v>75</v>
      </c>
      <c r="S304" s="21">
        <f t="shared" si="45"/>
        <v>72.5</v>
      </c>
      <c r="T304" s="21">
        <f t="shared" si="46"/>
        <v>80</v>
      </c>
      <c r="U304" s="21">
        <f t="shared" si="47"/>
        <v>75</v>
      </c>
      <c r="V304" s="20">
        <f t="shared" si="48"/>
        <v>75.833333333333329</v>
      </c>
      <c r="W304" s="20">
        <f t="shared" si="49"/>
        <v>75.625</v>
      </c>
    </row>
    <row r="305" spans="1:23" ht="13.5" x14ac:dyDescent="0.25">
      <c r="A305" s="3">
        <v>42450</v>
      </c>
      <c r="B305" s="2">
        <v>1.5573999999999999</v>
      </c>
      <c r="C305" s="2">
        <v>60.059232891457206</v>
      </c>
      <c r="D305" s="2">
        <v>-1.1689714588291045E-2</v>
      </c>
      <c r="E305" s="2">
        <v>2.9594827544893298E-3</v>
      </c>
      <c r="F305" s="2">
        <v>1.5503199999999999</v>
      </c>
      <c r="G305" s="2">
        <v>1.5432299999999999</v>
      </c>
      <c r="H305" s="2">
        <v>1.5308200000000001</v>
      </c>
      <c r="I305" s="2">
        <v>1.51308</v>
      </c>
      <c r="J305" s="2">
        <v>1.4064594999999995</v>
      </c>
      <c r="K305" s="17" t="s">
        <v>50</v>
      </c>
      <c r="L305" s="17" t="s">
        <v>49</v>
      </c>
      <c r="M305" s="17" t="s">
        <v>51</v>
      </c>
      <c r="N305" s="20">
        <f t="shared" si="40"/>
        <v>50</v>
      </c>
      <c r="O305" s="20">
        <f t="shared" si="41"/>
        <v>100</v>
      </c>
      <c r="P305" s="20">
        <f t="shared" si="42"/>
        <v>50</v>
      </c>
      <c r="Q305" s="20">
        <f t="shared" si="43"/>
        <v>100</v>
      </c>
      <c r="R305" s="21">
        <f t="shared" si="44"/>
        <v>75</v>
      </c>
      <c r="S305" s="21">
        <f t="shared" si="45"/>
        <v>72.5</v>
      </c>
      <c r="T305" s="21">
        <f t="shared" si="46"/>
        <v>80</v>
      </c>
      <c r="U305" s="21">
        <f t="shared" si="47"/>
        <v>75</v>
      </c>
      <c r="V305" s="20">
        <f t="shared" si="48"/>
        <v>75.833333333333329</v>
      </c>
      <c r="W305" s="20">
        <f t="shared" si="49"/>
        <v>75.625</v>
      </c>
    </row>
    <row r="306" spans="1:23" ht="13.5" x14ac:dyDescent="0.25">
      <c r="A306" s="3">
        <v>42451</v>
      </c>
      <c r="B306" s="2">
        <v>1.5624</v>
      </c>
      <c r="C306" s="2">
        <v>61.426555256599215</v>
      </c>
      <c r="D306" s="2">
        <v>-1.429706983741319E-2</v>
      </c>
      <c r="E306" s="2">
        <v>-1.2367264781428479E-3</v>
      </c>
      <c r="F306" s="2">
        <v>1.5533399999999999</v>
      </c>
      <c r="G306" s="2">
        <v>1.5477799999999999</v>
      </c>
      <c r="H306" s="2">
        <v>1.5330950000000003</v>
      </c>
      <c r="I306" s="2">
        <v>1.5146979999999997</v>
      </c>
      <c r="J306" s="2">
        <v>1.4075974999999996</v>
      </c>
      <c r="K306" s="17" t="s">
        <v>50</v>
      </c>
      <c r="L306" s="17" t="s">
        <v>49</v>
      </c>
      <c r="M306" s="17" t="s">
        <v>51</v>
      </c>
      <c r="N306" s="20">
        <f t="shared" si="40"/>
        <v>50</v>
      </c>
      <c r="O306" s="20">
        <f t="shared" si="41"/>
        <v>100</v>
      </c>
      <c r="P306" s="20">
        <f t="shared" si="42"/>
        <v>50</v>
      </c>
      <c r="Q306" s="20">
        <f t="shared" si="43"/>
        <v>100</v>
      </c>
      <c r="R306" s="21">
        <f t="shared" si="44"/>
        <v>75</v>
      </c>
      <c r="S306" s="21">
        <f t="shared" si="45"/>
        <v>72.5</v>
      </c>
      <c r="T306" s="21">
        <f t="shared" si="46"/>
        <v>80</v>
      </c>
      <c r="U306" s="21">
        <f t="shared" si="47"/>
        <v>75</v>
      </c>
      <c r="V306" s="20">
        <f t="shared" si="48"/>
        <v>75.833333333333329</v>
      </c>
      <c r="W306" s="20">
        <f t="shared" si="49"/>
        <v>75.625</v>
      </c>
    </row>
    <row r="307" spans="1:23" ht="13.5" x14ac:dyDescent="0.25">
      <c r="A307" s="3">
        <v>42452</v>
      </c>
      <c r="B307" s="2">
        <v>1.5674999999999999</v>
      </c>
      <c r="C307" s="2">
        <v>62.824519184163407</v>
      </c>
      <c r="D307" s="2">
        <v>-1.2396313182595486E-2</v>
      </c>
      <c r="E307" s="2">
        <v>-5.5955870361422654E-3</v>
      </c>
      <c r="F307" s="2">
        <v>1.5584</v>
      </c>
      <c r="G307" s="2">
        <v>1.5497999999999998</v>
      </c>
      <c r="H307" s="2">
        <v>1.5346150000000001</v>
      </c>
      <c r="I307" s="2">
        <v>1.5167199999999996</v>
      </c>
      <c r="J307" s="2">
        <v>1.4088079999999996</v>
      </c>
      <c r="K307" s="17" t="s">
        <v>50</v>
      </c>
      <c r="L307" s="17" t="s">
        <v>49</v>
      </c>
      <c r="M307" s="17" t="s">
        <v>51</v>
      </c>
      <c r="N307" s="20">
        <f t="shared" si="40"/>
        <v>50</v>
      </c>
      <c r="O307" s="20">
        <f t="shared" si="41"/>
        <v>100</v>
      </c>
      <c r="P307" s="20">
        <f t="shared" si="42"/>
        <v>50</v>
      </c>
      <c r="Q307" s="20">
        <f t="shared" si="43"/>
        <v>100</v>
      </c>
      <c r="R307" s="21">
        <f t="shared" si="44"/>
        <v>75</v>
      </c>
      <c r="S307" s="21">
        <f t="shared" si="45"/>
        <v>72.5</v>
      </c>
      <c r="T307" s="21">
        <f t="shared" si="46"/>
        <v>80</v>
      </c>
      <c r="U307" s="21">
        <f t="shared" si="47"/>
        <v>75</v>
      </c>
      <c r="V307" s="20">
        <f t="shared" si="48"/>
        <v>75.833333333333329</v>
      </c>
      <c r="W307" s="20">
        <f t="shared" si="49"/>
        <v>75.625</v>
      </c>
    </row>
    <row r="308" spans="1:23" ht="13.5" x14ac:dyDescent="0.25">
      <c r="A308" s="3">
        <v>42453</v>
      </c>
      <c r="B308" s="2">
        <v>1.5624</v>
      </c>
      <c r="C308" s="2">
        <v>60.464619468337631</v>
      </c>
      <c r="D308" s="2">
        <v>-1.1402884884004871E-2</v>
      </c>
      <c r="E308" s="2">
        <v>-8.8788458496536354E-3</v>
      </c>
      <c r="F308" s="2">
        <v>1.56142</v>
      </c>
      <c r="G308" s="2">
        <v>1.55182</v>
      </c>
      <c r="H308" s="2">
        <v>1.5358800000000001</v>
      </c>
      <c r="I308" s="2">
        <v>1.5187419999999998</v>
      </c>
      <c r="J308" s="2">
        <v>1.4100399999999995</v>
      </c>
      <c r="K308" s="17" t="s">
        <v>50</v>
      </c>
      <c r="L308" s="17" t="s">
        <v>49</v>
      </c>
      <c r="M308" s="17" t="s">
        <v>51</v>
      </c>
      <c r="N308" s="20">
        <f t="shared" si="40"/>
        <v>50</v>
      </c>
      <c r="O308" s="20">
        <f t="shared" si="41"/>
        <v>100</v>
      </c>
      <c r="P308" s="20">
        <f t="shared" si="42"/>
        <v>50</v>
      </c>
      <c r="Q308" s="20">
        <f t="shared" si="43"/>
        <v>100</v>
      </c>
      <c r="R308" s="21">
        <f t="shared" si="44"/>
        <v>75</v>
      </c>
      <c r="S308" s="21">
        <f t="shared" si="45"/>
        <v>72.5</v>
      </c>
      <c r="T308" s="21">
        <f t="shared" si="46"/>
        <v>80</v>
      </c>
      <c r="U308" s="21">
        <f t="shared" si="47"/>
        <v>75</v>
      </c>
      <c r="V308" s="20">
        <f t="shared" si="48"/>
        <v>75.833333333333329</v>
      </c>
      <c r="W308" s="20">
        <f t="shared" si="49"/>
        <v>75.625</v>
      </c>
    </row>
    <row r="309" spans="1:23" ht="13.5" x14ac:dyDescent="0.25">
      <c r="A309" s="3">
        <v>42454</v>
      </c>
      <c r="B309" s="2">
        <v>1.5674999999999999</v>
      </c>
      <c r="C309" s="2">
        <v>62.00175647926315</v>
      </c>
      <c r="D309" s="2">
        <v>-1.1102587671331321E-2</v>
      </c>
      <c r="E309" s="2">
        <v>-1.1449547903519076E-2</v>
      </c>
      <c r="F309" s="2">
        <v>1.5634399999999999</v>
      </c>
      <c r="G309" s="2">
        <v>1.5543499999999999</v>
      </c>
      <c r="H309" s="2">
        <v>1.5374000000000001</v>
      </c>
      <c r="I309" s="2">
        <v>1.5208659999999998</v>
      </c>
      <c r="J309" s="2">
        <v>1.4112974999999996</v>
      </c>
      <c r="K309" s="17" t="s">
        <v>50</v>
      </c>
      <c r="L309" s="17" t="s">
        <v>49</v>
      </c>
      <c r="M309" s="17" t="s">
        <v>51</v>
      </c>
      <c r="N309" s="20">
        <f t="shared" si="40"/>
        <v>50</v>
      </c>
      <c r="O309" s="20">
        <f t="shared" si="41"/>
        <v>100</v>
      </c>
      <c r="P309" s="20">
        <f t="shared" si="42"/>
        <v>50</v>
      </c>
      <c r="Q309" s="20">
        <f t="shared" si="43"/>
        <v>100</v>
      </c>
      <c r="R309" s="21">
        <f t="shared" si="44"/>
        <v>75</v>
      </c>
      <c r="S309" s="21">
        <f t="shared" si="45"/>
        <v>72.5</v>
      </c>
      <c r="T309" s="21">
        <f t="shared" si="46"/>
        <v>80</v>
      </c>
      <c r="U309" s="21">
        <f t="shared" si="47"/>
        <v>75</v>
      </c>
      <c r="V309" s="20">
        <f t="shared" si="48"/>
        <v>75.833333333333329</v>
      </c>
      <c r="W309" s="20">
        <f t="shared" si="49"/>
        <v>75.625</v>
      </c>
    </row>
    <row r="310" spans="1:23" ht="13.5" x14ac:dyDescent="0.25">
      <c r="A310" s="3">
        <v>42457</v>
      </c>
      <c r="B310" s="2">
        <v>1.5472999999999999</v>
      </c>
      <c r="C310" s="2">
        <v>53.181989467845227</v>
      </c>
      <c r="D310" s="2">
        <v>-1.1086655807597268E-2</v>
      </c>
      <c r="E310" s="2">
        <v>-1.3405369492324567E-2</v>
      </c>
      <c r="F310" s="2">
        <v>1.56142</v>
      </c>
      <c r="G310" s="2">
        <v>1.5558699999999999</v>
      </c>
      <c r="H310" s="2">
        <v>1.5389199999999998</v>
      </c>
      <c r="I310" s="2">
        <v>1.5229900000000003</v>
      </c>
      <c r="J310" s="2">
        <v>1.4124774999999996</v>
      </c>
      <c r="K310" s="17" t="s">
        <v>50</v>
      </c>
      <c r="L310" s="17" t="s">
        <v>49</v>
      </c>
      <c r="M310" s="17" t="s">
        <v>52</v>
      </c>
      <c r="N310" s="20">
        <f t="shared" si="40"/>
        <v>50</v>
      </c>
      <c r="O310" s="20">
        <f t="shared" si="41"/>
        <v>100</v>
      </c>
      <c r="P310" s="20">
        <f t="shared" si="42"/>
        <v>50</v>
      </c>
      <c r="Q310" s="20">
        <f t="shared" si="43"/>
        <v>83</v>
      </c>
      <c r="R310" s="21">
        <f t="shared" si="44"/>
        <v>72.45</v>
      </c>
      <c r="S310" s="21">
        <f t="shared" si="45"/>
        <v>68.25</v>
      </c>
      <c r="T310" s="21">
        <f t="shared" si="46"/>
        <v>72.349999999999994</v>
      </c>
      <c r="U310" s="21">
        <f t="shared" si="47"/>
        <v>70.75</v>
      </c>
      <c r="V310" s="20">
        <f t="shared" si="48"/>
        <v>71.016666666666666</v>
      </c>
      <c r="W310" s="20">
        <f t="shared" si="49"/>
        <v>70.949999999999989</v>
      </c>
    </row>
    <row r="311" spans="1:23" ht="13.5" x14ac:dyDescent="0.25">
      <c r="A311" s="3">
        <v>42458</v>
      </c>
      <c r="B311" s="2">
        <v>1.5624</v>
      </c>
      <c r="C311" s="2">
        <v>57.992490529703069</v>
      </c>
      <c r="D311" s="2">
        <v>-9.9011062755256507E-3</v>
      </c>
      <c r="E311" s="2">
        <v>-1.4215934342836476E-2</v>
      </c>
      <c r="F311" s="2">
        <v>1.56142</v>
      </c>
      <c r="G311" s="2">
        <v>1.5573799999999998</v>
      </c>
      <c r="H311" s="2">
        <v>1.5434699999999999</v>
      </c>
      <c r="I311" s="2">
        <v>1.5254159999999997</v>
      </c>
      <c r="J311" s="2">
        <v>1.4136154999999997</v>
      </c>
      <c r="K311" s="17" t="s">
        <v>50</v>
      </c>
      <c r="L311" s="17" t="s">
        <v>49</v>
      </c>
      <c r="M311" s="17" t="s">
        <v>53</v>
      </c>
      <c r="N311" s="20">
        <f t="shared" si="40"/>
        <v>50</v>
      </c>
      <c r="O311" s="20">
        <f t="shared" si="41"/>
        <v>100</v>
      </c>
      <c r="P311" s="20">
        <f t="shared" si="42"/>
        <v>50</v>
      </c>
      <c r="Q311" s="20">
        <f t="shared" si="43"/>
        <v>66</v>
      </c>
      <c r="R311" s="21">
        <f t="shared" si="44"/>
        <v>69.900000000000006</v>
      </c>
      <c r="S311" s="21">
        <f t="shared" si="45"/>
        <v>64</v>
      </c>
      <c r="T311" s="21">
        <f t="shared" si="46"/>
        <v>64.7</v>
      </c>
      <c r="U311" s="21">
        <f t="shared" si="47"/>
        <v>66.5</v>
      </c>
      <c r="V311" s="20">
        <f t="shared" si="48"/>
        <v>66.2</v>
      </c>
      <c r="W311" s="20">
        <f t="shared" si="49"/>
        <v>66.275000000000006</v>
      </c>
    </row>
    <row r="312" spans="1:23" ht="13.5" x14ac:dyDescent="0.25">
      <c r="A312" s="3">
        <v>42459</v>
      </c>
      <c r="B312" s="2">
        <v>1.5624</v>
      </c>
      <c r="C312" s="2">
        <v>57.992490529703076</v>
      </c>
      <c r="D312" s="2">
        <v>-9.8161189637824275E-3</v>
      </c>
      <c r="E312" s="2">
        <v>-1.3746260950760689E-2</v>
      </c>
      <c r="F312" s="2">
        <v>1.5604</v>
      </c>
      <c r="G312" s="2">
        <v>1.5594000000000001</v>
      </c>
      <c r="H312" s="2">
        <v>1.546505</v>
      </c>
      <c r="I312" s="2">
        <v>1.527944</v>
      </c>
      <c r="J312" s="2">
        <v>1.4147534999999996</v>
      </c>
      <c r="K312" s="17" t="s">
        <v>50</v>
      </c>
      <c r="L312" s="17" t="s">
        <v>49</v>
      </c>
      <c r="M312" s="17" t="s">
        <v>52</v>
      </c>
      <c r="N312" s="20">
        <f t="shared" si="40"/>
        <v>50</v>
      </c>
      <c r="O312" s="20">
        <f t="shared" si="41"/>
        <v>100</v>
      </c>
      <c r="P312" s="20">
        <f t="shared" si="42"/>
        <v>50</v>
      </c>
      <c r="Q312" s="20">
        <f t="shared" si="43"/>
        <v>83</v>
      </c>
      <c r="R312" s="21">
        <f t="shared" si="44"/>
        <v>72.45</v>
      </c>
      <c r="S312" s="21">
        <f t="shared" si="45"/>
        <v>68.25</v>
      </c>
      <c r="T312" s="21">
        <f t="shared" si="46"/>
        <v>72.349999999999994</v>
      </c>
      <c r="U312" s="21">
        <f t="shared" si="47"/>
        <v>70.75</v>
      </c>
      <c r="V312" s="20">
        <f t="shared" si="48"/>
        <v>71.016666666666666</v>
      </c>
      <c r="W312" s="20">
        <f t="shared" si="49"/>
        <v>70.949999999999989</v>
      </c>
    </row>
    <row r="313" spans="1:23" ht="13.5" x14ac:dyDescent="0.25">
      <c r="A313" s="3">
        <v>42460</v>
      </c>
      <c r="B313" s="2">
        <v>1.5624</v>
      </c>
      <c r="C313" s="2">
        <v>57.992490529703076</v>
      </c>
      <c r="D313" s="2">
        <v>-9.083252905137229E-3</v>
      </c>
      <c r="E313" s="2">
        <v>-1.1848760117899404E-2</v>
      </c>
      <c r="F313" s="2">
        <v>1.5604</v>
      </c>
      <c r="G313" s="2">
        <v>1.5609100000000002</v>
      </c>
      <c r="H313" s="2">
        <v>1.54802</v>
      </c>
      <c r="I313" s="2">
        <v>1.5296619999999996</v>
      </c>
      <c r="J313" s="2">
        <v>1.4159149999999996</v>
      </c>
      <c r="K313" s="17" t="s">
        <v>50</v>
      </c>
      <c r="L313" s="17" t="s">
        <v>49</v>
      </c>
      <c r="M313" s="17" t="s">
        <v>53</v>
      </c>
      <c r="N313" s="20">
        <f t="shared" si="40"/>
        <v>50</v>
      </c>
      <c r="O313" s="20">
        <f t="shared" si="41"/>
        <v>100</v>
      </c>
      <c r="P313" s="20">
        <f t="shared" si="42"/>
        <v>50</v>
      </c>
      <c r="Q313" s="20">
        <f t="shared" si="43"/>
        <v>66</v>
      </c>
      <c r="R313" s="21">
        <f t="shared" si="44"/>
        <v>69.900000000000006</v>
      </c>
      <c r="S313" s="21">
        <f t="shared" si="45"/>
        <v>64</v>
      </c>
      <c r="T313" s="21">
        <f t="shared" si="46"/>
        <v>64.7</v>
      </c>
      <c r="U313" s="21">
        <f t="shared" si="47"/>
        <v>66.5</v>
      </c>
      <c r="V313" s="20">
        <f t="shared" si="48"/>
        <v>66.2</v>
      </c>
      <c r="W313" s="20">
        <f t="shared" si="49"/>
        <v>66.275000000000006</v>
      </c>
    </row>
    <row r="314" spans="1:23" ht="13.5" x14ac:dyDescent="0.25">
      <c r="A314" s="3">
        <v>42461</v>
      </c>
      <c r="B314" s="2">
        <v>1.5674999999999999</v>
      </c>
      <c r="C314" s="2">
        <v>59.737606249188502</v>
      </c>
      <c r="D314" s="2">
        <v>-7.401568638048861E-3</v>
      </c>
      <c r="E314" s="2">
        <v>-9.7945441005865604E-3</v>
      </c>
      <c r="F314" s="2">
        <v>1.5604</v>
      </c>
      <c r="G314" s="2">
        <v>1.56192</v>
      </c>
      <c r="H314" s="2">
        <v>1.5505499999999999</v>
      </c>
      <c r="I314" s="2">
        <v>1.5316839999999996</v>
      </c>
      <c r="J314" s="2">
        <v>1.4171284999999996</v>
      </c>
      <c r="K314" s="17" t="s">
        <v>50</v>
      </c>
      <c r="L314" s="17" t="s">
        <v>49</v>
      </c>
      <c r="M314" s="17" t="s">
        <v>53</v>
      </c>
      <c r="N314" s="20">
        <f t="shared" si="40"/>
        <v>50</v>
      </c>
      <c r="O314" s="20">
        <f t="shared" si="41"/>
        <v>100</v>
      </c>
      <c r="P314" s="20">
        <f t="shared" si="42"/>
        <v>50</v>
      </c>
      <c r="Q314" s="20">
        <f t="shared" si="43"/>
        <v>66</v>
      </c>
      <c r="R314" s="21">
        <f t="shared" si="44"/>
        <v>69.900000000000006</v>
      </c>
      <c r="S314" s="21">
        <f t="shared" si="45"/>
        <v>64</v>
      </c>
      <c r="T314" s="21">
        <f t="shared" si="46"/>
        <v>64.7</v>
      </c>
      <c r="U314" s="21">
        <f t="shared" si="47"/>
        <v>66.5</v>
      </c>
      <c r="V314" s="20">
        <f t="shared" si="48"/>
        <v>66.2</v>
      </c>
      <c r="W314" s="20">
        <f t="shared" si="49"/>
        <v>66.275000000000006</v>
      </c>
    </row>
    <row r="315" spans="1:23" ht="13.5" x14ac:dyDescent="0.25">
      <c r="A315" s="3">
        <v>42464</v>
      </c>
      <c r="B315" s="2">
        <v>1.5674999999999999</v>
      </c>
      <c r="C315" s="2">
        <v>59.737606249188502</v>
      </c>
      <c r="D315" s="2">
        <v>-6.1147610938849795E-3</v>
      </c>
      <c r="E315" s="2">
        <v>-6.9281474532416672E-3</v>
      </c>
      <c r="F315" s="2">
        <v>1.5644399999999998</v>
      </c>
      <c r="G315" s="2">
        <v>1.5629300000000002</v>
      </c>
      <c r="H315" s="2">
        <v>1.5530799999999998</v>
      </c>
      <c r="I315" s="2">
        <v>1.5337059999999996</v>
      </c>
      <c r="J315" s="2">
        <v>1.4183924999999997</v>
      </c>
      <c r="K315" s="17" t="s">
        <v>50</v>
      </c>
      <c r="L315" s="17" t="s">
        <v>49</v>
      </c>
      <c r="M315" s="17" t="s">
        <v>51</v>
      </c>
      <c r="N315" s="20">
        <f t="shared" si="40"/>
        <v>50</v>
      </c>
      <c r="O315" s="20">
        <f t="shared" si="41"/>
        <v>100</v>
      </c>
      <c r="P315" s="20">
        <f t="shared" si="42"/>
        <v>50</v>
      </c>
      <c r="Q315" s="20">
        <f t="shared" si="43"/>
        <v>100</v>
      </c>
      <c r="R315" s="21">
        <f t="shared" si="44"/>
        <v>75</v>
      </c>
      <c r="S315" s="21">
        <f t="shared" si="45"/>
        <v>72.5</v>
      </c>
      <c r="T315" s="21">
        <f t="shared" si="46"/>
        <v>80</v>
      </c>
      <c r="U315" s="21">
        <f t="shared" si="47"/>
        <v>75</v>
      </c>
      <c r="V315" s="20">
        <f t="shared" si="48"/>
        <v>75.833333333333329</v>
      </c>
      <c r="W315" s="20">
        <f t="shared" si="49"/>
        <v>75.625</v>
      </c>
    </row>
    <row r="316" spans="1:23" ht="13.5" x14ac:dyDescent="0.25">
      <c r="A316" s="3">
        <v>42465</v>
      </c>
      <c r="B316" s="2">
        <v>1.5624</v>
      </c>
      <c r="C316" s="2">
        <v>56.991744820570666</v>
      </c>
      <c r="D316" s="2">
        <v>-4.0049858260198246E-3</v>
      </c>
      <c r="E316" s="2">
        <v>-5.0070483607158201E-3</v>
      </c>
      <c r="F316" s="2">
        <v>1.5644399999999998</v>
      </c>
      <c r="G316" s="2">
        <v>1.5629300000000002</v>
      </c>
      <c r="H316" s="2">
        <v>1.5553549999999998</v>
      </c>
      <c r="I316" s="2">
        <v>1.5354239999999999</v>
      </c>
      <c r="J316" s="2">
        <v>1.4196309999999999</v>
      </c>
      <c r="K316" s="17" t="s">
        <v>50</v>
      </c>
      <c r="L316" s="17" t="s">
        <v>53</v>
      </c>
      <c r="M316" s="17" t="s">
        <v>53</v>
      </c>
      <c r="N316" s="20">
        <f t="shared" si="40"/>
        <v>50</v>
      </c>
      <c r="O316" s="20">
        <f t="shared" si="41"/>
        <v>100</v>
      </c>
      <c r="P316" s="20">
        <f t="shared" si="42"/>
        <v>50</v>
      </c>
      <c r="Q316" s="20">
        <f t="shared" si="43"/>
        <v>49.5</v>
      </c>
      <c r="R316" s="21">
        <f t="shared" si="44"/>
        <v>67.424999999999997</v>
      </c>
      <c r="S316" s="21">
        <f t="shared" si="45"/>
        <v>59.875</v>
      </c>
      <c r="T316" s="21">
        <f t="shared" si="46"/>
        <v>57.275000000000006</v>
      </c>
      <c r="U316" s="21">
        <f t="shared" si="47"/>
        <v>62.375</v>
      </c>
      <c r="V316" s="20">
        <f t="shared" si="48"/>
        <v>61.524999999999999</v>
      </c>
      <c r="W316" s="20">
        <f t="shared" si="49"/>
        <v>61.737499999999997</v>
      </c>
    </row>
    <row r="317" spans="1:23" ht="13.5" x14ac:dyDescent="0.25">
      <c r="A317" s="3">
        <v>42466</v>
      </c>
      <c r="B317" s="2">
        <v>1.5674999999999999</v>
      </c>
      <c r="C317" s="2">
        <v>59.020288575750406</v>
      </c>
      <c r="D317" s="2">
        <v>-1.899549524119637E-3</v>
      </c>
      <c r="E317" s="2">
        <v>-2.9216986889139774E-3</v>
      </c>
      <c r="F317" s="2">
        <v>1.5654600000000001</v>
      </c>
      <c r="G317" s="2">
        <v>1.5629299999999997</v>
      </c>
      <c r="H317" s="2">
        <v>1.5563649999999998</v>
      </c>
      <c r="I317" s="2">
        <v>1.5371439999999996</v>
      </c>
      <c r="J317" s="2">
        <v>1.4208949999999998</v>
      </c>
      <c r="K317" s="17" t="s">
        <v>50</v>
      </c>
      <c r="L317" s="17" t="s">
        <v>49</v>
      </c>
      <c r="M317" s="17" t="s">
        <v>51</v>
      </c>
      <c r="N317" s="20">
        <f t="shared" si="40"/>
        <v>50</v>
      </c>
      <c r="O317" s="20">
        <f t="shared" si="41"/>
        <v>100</v>
      </c>
      <c r="P317" s="20">
        <f t="shared" si="42"/>
        <v>50</v>
      </c>
      <c r="Q317" s="20">
        <f t="shared" si="43"/>
        <v>100</v>
      </c>
      <c r="R317" s="21">
        <f t="shared" si="44"/>
        <v>75</v>
      </c>
      <c r="S317" s="21">
        <f t="shared" si="45"/>
        <v>72.5</v>
      </c>
      <c r="T317" s="21">
        <f t="shared" si="46"/>
        <v>80</v>
      </c>
      <c r="U317" s="21">
        <f t="shared" si="47"/>
        <v>75</v>
      </c>
      <c r="V317" s="20">
        <f t="shared" si="48"/>
        <v>75.833333333333329</v>
      </c>
      <c r="W317" s="20">
        <f t="shared" si="49"/>
        <v>75.625</v>
      </c>
    </row>
    <row r="318" spans="1:23" ht="13.5" x14ac:dyDescent="0.25">
      <c r="A318" s="3">
        <v>42467</v>
      </c>
      <c r="B318" s="2">
        <v>1.5876999999999999</v>
      </c>
      <c r="C318" s="2">
        <v>65.883967403199449</v>
      </c>
      <c r="D318" s="2">
        <v>-2.5092555608177136E-3</v>
      </c>
      <c r="E318" s="2">
        <v>-8.9679901018706234E-4</v>
      </c>
      <c r="F318" s="2">
        <v>1.5705199999999999</v>
      </c>
      <c r="G318" s="2">
        <v>1.5654600000000001</v>
      </c>
      <c r="H318" s="2">
        <v>1.5586399999999998</v>
      </c>
      <c r="I318" s="2">
        <v>1.5382559999999992</v>
      </c>
      <c r="J318" s="2">
        <v>1.4222599999999996</v>
      </c>
      <c r="K318" s="17" t="s">
        <v>50</v>
      </c>
      <c r="L318" s="17" t="s">
        <v>49</v>
      </c>
      <c r="M318" s="17" t="s">
        <v>51</v>
      </c>
      <c r="N318" s="20">
        <f t="shared" si="40"/>
        <v>50</v>
      </c>
      <c r="O318" s="20">
        <f t="shared" si="41"/>
        <v>100</v>
      </c>
      <c r="P318" s="20">
        <f t="shared" si="42"/>
        <v>50</v>
      </c>
      <c r="Q318" s="20">
        <f t="shared" si="43"/>
        <v>100</v>
      </c>
      <c r="R318" s="21">
        <f t="shared" si="44"/>
        <v>75</v>
      </c>
      <c r="S318" s="21">
        <f t="shared" si="45"/>
        <v>72.5</v>
      </c>
      <c r="T318" s="21">
        <f t="shared" si="46"/>
        <v>80</v>
      </c>
      <c r="U318" s="21">
        <f t="shared" si="47"/>
        <v>75</v>
      </c>
      <c r="V318" s="20">
        <f t="shared" si="48"/>
        <v>75.833333333333329</v>
      </c>
      <c r="W318" s="20">
        <f t="shared" si="49"/>
        <v>75.625</v>
      </c>
    </row>
    <row r="319" spans="1:23" ht="13.5" x14ac:dyDescent="0.25">
      <c r="A319" s="3">
        <v>42468</v>
      </c>
      <c r="B319" s="2">
        <v>1.5775999999999999</v>
      </c>
      <c r="C319" s="2">
        <v>60.433652580666347</v>
      </c>
      <c r="D319" s="2">
        <v>-1.7139055261985447E-3</v>
      </c>
      <c r="E319" s="2">
        <v>1.180865017950395E-3</v>
      </c>
      <c r="F319" s="2">
        <v>1.57254</v>
      </c>
      <c r="G319" s="2">
        <v>1.5664700000000003</v>
      </c>
      <c r="H319" s="2">
        <v>1.5604099999999996</v>
      </c>
      <c r="I319" s="2">
        <v>1.5392679999999996</v>
      </c>
      <c r="J319" s="2">
        <v>1.4235494999999998</v>
      </c>
      <c r="K319" s="17" t="s">
        <v>50</v>
      </c>
      <c r="L319" s="17" t="s">
        <v>49</v>
      </c>
      <c r="M319" s="17" t="s">
        <v>51</v>
      </c>
      <c r="N319" s="20">
        <f t="shared" si="40"/>
        <v>50</v>
      </c>
      <c r="O319" s="20">
        <f t="shared" si="41"/>
        <v>100</v>
      </c>
      <c r="P319" s="20">
        <f t="shared" si="42"/>
        <v>50</v>
      </c>
      <c r="Q319" s="20">
        <f t="shared" si="43"/>
        <v>100</v>
      </c>
      <c r="R319" s="21">
        <f t="shared" si="44"/>
        <v>75</v>
      </c>
      <c r="S319" s="21">
        <f t="shared" si="45"/>
        <v>72.5</v>
      </c>
      <c r="T319" s="21">
        <f t="shared" si="46"/>
        <v>80</v>
      </c>
      <c r="U319" s="21">
        <f t="shared" si="47"/>
        <v>75</v>
      </c>
      <c r="V319" s="20">
        <f t="shared" si="48"/>
        <v>75.833333333333329</v>
      </c>
      <c r="W319" s="20">
        <f t="shared" si="49"/>
        <v>75.625</v>
      </c>
    </row>
    <row r="320" spans="1:23" ht="13.5" x14ac:dyDescent="0.25">
      <c r="A320" s="3">
        <v>42471</v>
      </c>
      <c r="B320" s="2">
        <v>1.5775999999999999</v>
      </c>
      <c r="C320" s="2">
        <v>60.433652580666347</v>
      </c>
      <c r="D320" s="2">
        <v>-4.2940283705716897E-3</v>
      </c>
      <c r="E320" s="2">
        <v>3.2858636521796662E-3</v>
      </c>
      <c r="F320" s="2">
        <v>1.57456</v>
      </c>
      <c r="G320" s="2">
        <v>1.5694999999999999</v>
      </c>
      <c r="H320" s="2">
        <v>1.5626849999999997</v>
      </c>
      <c r="I320" s="2">
        <v>1.5401779999999996</v>
      </c>
      <c r="J320" s="2">
        <v>1.4246620000000001</v>
      </c>
      <c r="K320" s="17" t="s">
        <v>50</v>
      </c>
      <c r="L320" s="17" t="s">
        <v>49</v>
      </c>
      <c r="M320" s="17" t="s">
        <v>51</v>
      </c>
      <c r="N320" s="20">
        <f t="shared" si="40"/>
        <v>50</v>
      </c>
      <c r="O320" s="20">
        <f t="shared" si="41"/>
        <v>100</v>
      </c>
      <c r="P320" s="20">
        <f t="shared" si="42"/>
        <v>50</v>
      </c>
      <c r="Q320" s="20">
        <f t="shared" si="43"/>
        <v>100</v>
      </c>
      <c r="R320" s="21">
        <f t="shared" si="44"/>
        <v>75</v>
      </c>
      <c r="S320" s="21">
        <f t="shared" si="45"/>
        <v>72.5</v>
      </c>
      <c r="T320" s="21">
        <f t="shared" si="46"/>
        <v>80</v>
      </c>
      <c r="U320" s="21">
        <f t="shared" si="47"/>
        <v>75</v>
      </c>
      <c r="V320" s="20">
        <f t="shared" si="48"/>
        <v>75.833333333333329</v>
      </c>
      <c r="W320" s="20">
        <f t="shared" si="49"/>
        <v>75.625</v>
      </c>
    </row>
    <row r="321" spans="1:23" ht="13.5" x14ac:dyDescent="0.25">
      <c r="A321" s="3">
        <v>42472</v>
      </c>
      <c r="B321" s="2">
        <v>1.5674999999999999</v>
      </c>
      <c r="C321" s="2">
        <v>55.143084946725587</v>
      </c>
      <c r="D321" s="2">
        <v>-3.5406314153587637E-3</v>
      </c>
      <c r="E321" s="2">
        <v>3.9034917666044681E-3</v>
      </c>
      <c r="F321" s="2">
        <v>1.57558</v>
      </c>
      <c r="G321" s="2">
        <v>1.5700099999999999</v>
      </c>
      <c r="H321" s="2">
        <v>1.5636949999999996</v>
      </c>
      <c r="I321" s="2">
        <v>1.5408859999999995</v>
      </c>
      <c r="J321" s="2">
        <v>1.4256985</v>
      </c>
      <c r="K321" s="17" t="s">
        <v>47</v>
      </c>
      <c r="L321" s="17" t="s">
        <v>48</v>
      </c>
      <c r="M321" s="17" t="s">
        <v>54</v>
      </c>
      <c r="N321" s="20">
        <f t="shared" si="40"/>
        <v>50</v>
      </c>
      <c r="O321" s="20">
        <f t="shared" si="41"/>
        <v>100</v>
      </c>
      <c r="P321" s="20">
        <f t="shared" si="42"/>
        <v>50</v>
      </c>
      <c r="Q321" s="20">
        <f t="shared" si="43"/>
        <v>0</v>
      </c>
      <c r="R321" s="21">
        <f t="shared" si="44"/>
        <v>60</v>
      </c>
      <c r="S321" s="21">
        <f t="shared" si="45"/>
        <v>47.5</v>
      </c>
      <c r="T321" s="21">
        <f t="shared" si="46"/>
        <v>35</v>
      </c>
      <c r="U321" s="21">
        <f t="shared" si="47"/>
        <v>50</v>
      </c>
      <c r="V321" s="20">
        <f t="shared" si="48"/>
        <v>47.5</v>
      </c>
      <c r="W321" s="20">
        <f t="shared" si="49"/>
        <v>48.125</v>
      </c>
    </row>
    <row r="322" spans="1:23" ht="13.5" x14ac:dyDescent="0.25">
      <c r="A322" s="3">
        <v>42473</v>
      </c>
      <c r="B322" s="2">
        <v>1.5725</v>
      </c>
      <c r="C322" s="2">
        <v>57.143294616919505</v>
      </c>
      <c r="D322" s="2">
        <v>-3.3385040981366298E-3</v>
      </c>
      <c r="E322" s="2">
        <v>3.7467931999019977E-3</v>
      </c>
      <c r="F322" s="2">
        <v>1.5765799999999999</v>
      </c>
      <c r="G322" s="2">
        <v>1.5710199999999999</v>
      </c>
      <c r="H322" s="2">
        <v>1.56521</v>
      </c>
      <c r="I322" s="2">
        <v>1.5416939999999997</v>
      </c>
      <c r="J322" s="2">
        <v>1.4267600000000005</v>
      </c>
      <c r="K322" s="17" t="s">
        <v>47</v>
      </c>
      <c r="L322" s="17" t="s">
        <v>48</v>
      </c>
      <c r="M322" s="17" t="s">
        <v>54</v>
      </c>
      <c r="N322" s="20">
        <f t="shared" ref="N322:N385" si="50">IF(D322&lt;30,50, IF(D322&gt;70, 0, 25))</f>
        <v>50</v>
      </c>
      <c r="O322" s="20">
        <f t="shared" ref="O322:O385" si="51">IF(F322-E322&gt;0.02, 100, IF(F322-E322&lt;0,0,45))</f>
        <v>100</v>
      </c>
      <c r="P322" s="20">
        <f t="shared" ref="P322:P385" si="52">IF(G322-J322&gt;10,100,IF(G322-J322&gt;5,75, IF(G322-J322&gt;0,50,0)))</f>
        <v>50</v>
      </c>
      <c r="Q322" s="20">
        <f t="shared" ref="Q322:Q385" si="53">IF(M322="confirmed bullish", 34, IF(M322="bullish divergence",17, 0))+IF(K322="bullish",33,IF(K322="bearish",0,16.5))+IF(L322="strong",33,IF(L322="weak",0,16.5))</f>
        <v>0</v>
      </c>
      <c r="R322" s="21">
        <f t="shared" si="44"/>
        <v>60</v>
      </c>
      <c r="S322" s="21">
        <f t="shared" si="45"/>
        <v>47.5</v>
      </c>
      <c r="T322" s="21">
        <f t="shared" si="46"/>
        <v>35</v>
      </c>
      <c r="U322" s="21">
        <f t="shared" si="47"/>
        <v>50</v>
      </c>
      <c r="V322" s="20">
        <f t="shared" si="48"/>
        <v>47.5</v>
      </c>
      <c r="W322" s="20">
        <f t="shared" si="49"/>
        <v>48.125</v>
      </c>
    </row>
    <row r="323" spans="1:23" ht="13.5" x14ac:dyDescent="0.25">
      <c r="A323" s="3">
        <v>42474</v>
      </c>
      <c r="B323" s="2">
        <v>1.5725</v>
      </c>
      <c r="C323" s="2">
        <v>57.143294616919505</v>
      </c>
      <c r="D323" s="2">
        <v>-3.2571963242660207E-3</v>
      </c>
      <c r="E323" s="2">
        <v>2.6703622947932175E-3</v>
      </c>
      <c r="F323" s="2">
        <v>1.5735399999999999</v>
      </c>
      <c r="G323" s="2">
        <v>1.5720299999999998</v>
      </c>
      <c r="H323" s="2">
        <v>1.5664700000000003</v>
      </c>
      <c r="I323" s="2">
        <v>1.5429059999999999</v>
      </c>
      <c r="J323" s="2">
        <v>1.4277965000000006</v>
      </c>
      <c r="K323" s="17" t="s">
        <v>47</v>
      </c>
      <c r="L323" s="17" t="s">
        <v>48</v>
      </c>
      <c r="M323" s="17" t="s">
        <v>46</v>
      </c>
      <c r="N323" s="20">
        <f t="shared" si="50"/>
        <v>50</v>
      </c>
      <c r="O323" s="20">
        <f t="shared" si="51"/>
        <v>100</v>
      </c>
      <c r="P323" s="20">
        <f t="shared" si="52"/>
        <v>50</v>
      </c>
      <c r="Q323" s="20">
        <f t="shared" si="53"/>
        <v>0</v>
      </c>
      <c r="R323" s="21">
        <f t="shared" ref="R323:R386" si="54">0.35*N323+O323*0.35+P323*0.15+Q323*0.15</f>
        <v>60</v>
      </c>
      <c r="S323" s="21">
        <f t="shared" ref="S323:S386" si="55">N323*0.2+O323*0.2+P323*0.35+Q323*0.25</f>
        <v>47.5</v>
      </c>
      <c r="T323" s="21">
        <f t="shared" ref="T323:T386" si="56">N323*0.15+O323*0.15+P323*0.25+Q323*0.45</f>
        <v>35</v>
      </c>
      <c r="U323" s="21">
        <f t="shared" ref="U323:U386" si="57">0.25*SUM(N323:Q323)</f>
        <v>50</v>
      </c>
      <c r="V323" s="20">
        <f t="shared" ref="V323:V386" si="58">SUM(R323:T323)/3</f>
        <v>47.5</v>
      </c>
      <c r="W323" s="20">
        <f t="shared" ref="W323:W386" si="59">SUM(R323:U323)/4</f>
        <v>48.125</v>
      </c>
    </row>
    <row r="324" spans="1:23" ht="13.5" x14ac:dyDescent="0.25">
      <c r="A324" s="3">
        <v>42475</v>
      </c>
      <c r="B324" s="2">
        <v>1.5775999999999999</v>
      </c>
      <c r="C324" s="2">
        <v>59.290677717524133</v>
      </c>
      <c r="D324" s="2">
        <v>-2.8646367142617368E-3</v>
      </c>
      <c r="E324" s="2">
        <v>2.0018200630997833E-3</v>
      </c>
      <c r="F324" s="2">
        <v>1.5735399999999999</v>
      </c>
      <c r="G324" s="2">
        <v>1.57304</v>
      </c>
      <c r="H324" s="2">
        <v>1.5674800000000002</v>
      </c>
      <c r="I324" s="2">
        <v>1.5438160000000003</v>
      </c>
      <c r="J324" s="2">
        <v>1.4288585000000007</v>
      </c>
      <c r="K324" s="17" t="s">
        <v>47</v>
      </c>
      <c r="L324" s="17" t="s">
        <v>48</v>
      </c>
      <c r="M324" s="17" t="s">
        <v>53</v>
      </c>
      <c r="N324" s="20">
        <f t="shared" si="50"/>
        <v>50</v>
      </c>
      <c r="O324" s="20">
        <f t="shared" si="51"/>
        <v>100</v>
      </c>
      <c r="P324" s="20">
        <f t="shared" si="52"/>
        <v>50</v>
      </c>
      <c r="Q324" s="20">
        <f t="shared" si="53"/>
        <v>0</v>
      </c>
      <c r="R324" s="21">
        <f t="shared" si="54"/>
        <v>60</v>
      </c>
      <c r="S324" s="21">
        <f t="shared" si="55"/>
        <v>47.5</v>
      </c>
      <c r="T324" s="21">
        <f t="shared" si="56"/>
        <v>35</v>
      </c>
      <c r="U324" s="21">
        <f t="shared" si="57"/>
        <v>50</v>
      </c>
      <c r="V324" s="20">
        <f t="shared" si="58"/>
        <v>47.5</v>
      </c>
      <c r="W324" s="20">
        <f t="shared" si="59"/>
        <v>48.125</v>
      </c>
    </row>
    <row r="325" spans="1:23" ht="13.5" x14ac:dyDescent="0.25">
      <c r="A325" s="3">
        <v>42478</v>
      </c>
      <c r="B325" s="2">
        <v>1.5674999999999999</v>
      </c>
      <c r="C325" s="2">
        <v>53.566419114410813</v>
      </c>
      <c r="D325" s="2">
        <v>-1.8913819005628163E-3</v>
      </c>
      <c r="E325" s="2">
        <v>3.4443233044924543E-4</v>
      </c>
      <c r="F325" s="2">
        <v>1.5715199999999998</v>
      </c>
      <c r="G325" s="2">
        <v>1.57304</v>
      </c>
      <c r="H325" s="2">
        <v>1.567985</v>
      </c>
      <c r="I325" s="2">
        <v>1.5445239999999998</v>
      </c>
      <c r="J325" s="2">
        <v>1.429769000000001</v>
      </c>
      <c r="K325" s="17" t="s">
        <v>47</v>
      </c>
      <c r="L325" s="17" t="s">
        <v>48</v>
      </c>
      <c r="M325" s="17" t="s">
        <v>46</v>
      </c>
      <c r="N325" s="20">
        <f t="shared" si="50"/>
        <v>50</v>
      </c>
      <c r="O325" s="20">
        <f t="shared" si="51"/>
        <v>100</v>
      </c>
      <c r="P325" s="20">
        <f t="shared" si="52"/>
        <v>50</v>
      </c>
      <c r="Q325" s="20">
        <f t="shared" si="53"/>
        <v>0</v>
      </c>
      <c r="R325" s="21">
        <f t="shared" si="54"/>
        <v>60</v>
      </c>
      <c r="S325" s="21">
        <f t="shared" si="55"/>
        <v>47.5</v>
      </c>
      <c r="T325" s="21">
        <f t="shared" si="56"/>
        <v>35</v>
      </c>
      <c r="U325" s="21">
        <f t="shared" si="57"/>
        <v>50</v>
      </c>
      <c r="V325" s="20">
        <f t="shared" si="58"/>
        <v>47.5</v>
      </c>
      <c r="W325" s="20">
        <f t="shared" si="59"/>
        <v>48.125</v>
      </c>
    </row>
    <row r="326" spans="1:23" ht="13.5" x14ac:dyDescent="0.25">
      <c r="A326" s="3">
        <v>42479</v>
      </c>
      <c r="B326" s="2">
        <v>1.5674999999999999</v>
      </c>
      <c r="C326" s="2">
        <v>53.566419114410827</v>
      </c>
      <c r="D326" s="2">
        <v>-1.8919214978010412E-3</v>
      </c>
      <c r="E326" s="2">
        <v>-2.0394671452045859E-3</v>
      </c>
      <c r="F326" s="2">
        <v>1.57152</v>
      </c>
      <c r="G326" s="2">
        <v>1.5735499999999998</v>
      </c>
      <c r="H326" s="2">
        <v>1.5682400000000001</v>
      </c>
      <c r="I326" s="2">
        <v>1.5452319999999999</v>
      </c>
      <c r="J326" s="2">
        <v>1.4306795000000008</v>
      </c>
      <c r="K326" s="17" t="s">
        <v>47</v>
      </c>
      <c r="L326" s="17" t="s">
        <v>48</v>
      </c>
      <c r="M326" s="17" t="s">
        <v>53</v>
      </c>
      <c r="N326" s="20">
        <f t="shared" si="50"/>
        <v>50</v>
      </c>
      <c r="O326" s="20">
        <f t="shared" si="51"/>
        <v>100</v>
      </c>
      <c r="P326" s="20">
        <f t="shared" si="52"/>
        <v>50</v>
      </c>
      <c r="Q326" s="20">
        <f t="shared" si="53"/>
        <v>0</v>
      </c>
      <c r="R326" s="21">
        <f t="shared" si="54"/>
        <v>60</v>
      </c>
      <c r="S326" s="21">
        <f t="shared" si="55"/>
        <v>47.5</v>
      </c>
      <c r="T326" s="21">
        <f t="shared" si="56"/>
        <v>35</v>
      </c>
      <c r="U326" s="21">
        <f t="shared" si="57"/>
        <v>50</v>
      </c>
      <c r="V326" s="20">
        <f t="shared" si="58"/>
        <v>47.5</v>
      </c>
      <c r="W326" s="20">
        <f t="shared" si="59"/>
        <v>48.125</v>
      </c>
    </row>
    <row r="327" spans="1:23" ht="13.5" x14ac:dyDescent="0.25">
      <c r="A327" s="3">
        <v>42480</v>
      </c>
      <c r="B327" s="2">
        <v>1.5725</v>
      </c>
      <c r="C327" s="2">
        <v>56.005090364239308</v>
      </c>
      <c r="D327" s="2">
        <v>-1.5146585440952709E-3</v>
      </c>
      <c r="E327" s="2">
        <v>-3.5217633712644847E-3</v>
      </c>
      <c r="F327" s="2">
        <v>1.57152</v>
      </c>
      <c r="G327" s="2">
        <v>1.5740499999999999</v>
      </c>
      <c r="H327" s="2">
        <v>1.5684900000000002</v>
      </c>
      <c r="I327" s="2">
        <v>1.546546</v>
      </c>
      <c r="J327" s="2">
        <v>1.4316905000000006</v>
      </c>
      <c r="K327" s="17" t="s">
        <v>50</v>
      </c>
      <c r="L327" s="17" t="s">
        <v>49</v>
      </c>
      <c r="M327" s="17" t="s">
        <v>53</v>
      </c>
      <c r="N327" s="20">
        <f t="shared" si="50"/>
        <v>50</v>
      </c>
      <c r="O327" s="20">
        <f t="shared" si="51"/>
        <v>100</v>
      </c>
      <c r="P327" s="20">
        <f t="shared" si="52"/>
        <v>50</v>
      </c>
      <c r="Q327" s="20">
        <f t="shared" si="53"/>
        <v>66</v>
      </c>
      <c r="R327" s="21">
        <f t="shared" si="54"/>
        <v>69.900000000000006</v>
      </c>
      <c r="S327" s="21">
        <f t="shared" si="55"/>
        <v>64</v>
      </c>
      <c r="T327" s="21">
        <f t="shared" si="56"/>
        <v>64.7</v>
      </c>
      <c r="U327" s="21">
        <f t="shared" si="57"/>
        <v>66.5</v>
      </c>
      <c r="V327" s="20">
        <f t="shared" si="58"/>
        <v>66.2</v>
      </c>
      <c r="W327" s="20">
        <f t="shared" si="59"/>
        <v>66.275000000000006</v>
      </c>
    </row>
    <row r="328" spans="1:23" ht="13.5" x14ac:dyDescent="0.25">
      <c r="A328" s="3">
        <v>42481</v>
      </c>
      <c r="B328" s="2">
        <v>1.5725</v>
      </c>
      <c r="C328" s="2">
        <v>56.005090364239315</v>
      </c>
      <c r="D328" s="2">
        <v>1.8488911608773861E-3</v>
      </c>
      <c r="E328" s="2">
        <v>-4.3584630840275721E-3</v>
      </c>
      <c r="F328" s="2">
        <v>1.57152</v>
      </c>
      <c r="G328" s="2">
        <v>1.5725299999999998</v>
      </c>
      <c r="H328" s="2">
        <v>1.5689950000000001</v>
      </c>
      <c r="I328" s="2">
        <v>1.5476580000000002</v>
      </c>
      <c r="J328" s="2">
        <v>1.4327270000000005</v>
      </c>
      <c r="K328" s="17" t="s">
        <v>50</v>
      </c>
      <c r="L328" s="17" t="s">
        <v>49</v>
      </c>
      <c r="M328" s="17" t="s">
        <v>53</v>
      </c>
      <c r="N328" s="20">
        <f t="shared" si="50"/>
        <v>50</v>
      </c>
      <c r="O328" s="20">
        <f t="shared" si="51"/>
        <v>100</v>
      </c>
      <c r="P328" s="20">
        <f t="shared" si="52"/>
        <v>50</v>
      </c>
      <c r="Q328" s="20">
        <f t="shared" si="53"/>
        <v>66</v>
      </c>
      <c r="R328" s="21">
        <f t="shared" si="54"/>
        <v>69.900000000000006</v>
      </c>
      <c r="S328" s="21">
        <f t="shared" si="55"/>
        <v>64</v>
      </c>
      <c r="T328" s="21">
        <f t="shared" si="56"/>
        <v>64.7</v>
      </c>
      <c r="U328" s="21">
        <f t="shared" si="57"/>
        <v>66.5</v>
      </c>
      <c r="V328" s="20">
        <f t="shared" si="58"/>
        <v>66.2</v>
      </c>
      <c r="W328" s="20">
        <f t="shared" si="59"/>
        <v>66.275000000000006</v>
      </c>
    </row>
    <row r="329" spans="1:23" ht="13.5" x14ac:dyDescent="0.25">
      <c r="A329" s="3">
        <v>42482</v>
      </c>
      <c r="B329" s="2">
        <v>1.5928</v>
      </c>
      <c r="C329" s="2">
        <v>64.72776158076249</v>
      </c>
      <c r="D329" s="2">
        <v>1.5787504321707058E-3</v>
      </c>
      <c r="E329" s="2">
        <v>-4.5900537423537524E-3</v>
      </c>
      <c r="F329" s="2">
        <v>1.57456</v>
      </c>
      <c r="G329" s="2">
        <v>1.5740499999999997</v>
      </c>
      <c r="H329" s="2">
        <v>1.5702600000000002</v>
      </c>
      <c r="I329" s="2">
        <v>1.5493780000000001</v>
      </c>
      <c r="J329" s="2">
        <v>1.4338650000000004</v>
      </c>
      <c r="K329" s="17" t="s">
        <v>50</v>
      </c>
      <c r="L329" s="17" t="s">
        <v>49</v>
      </c>
      <c r="M329" s="17" t="s">
        <v>51</v>
      </c>
      <c r="N329" s="20">
        <f t="shared" si="50"/>
        <v>50</v>
      </c>
      <c r="O329" s="20">
        <f t="shared" si="51"/>
        <v>100</v>
      </c>
      <c r="P329" s="20">
        <f t="shared" si="52"/>
        <v>50</v>
      </c>
      <c r="Q329" s="20">
        <f t="shared" si="53"/>
        <v>100</v>
      </c>
      <c r="R329" s="21">
        <f t="shared" si="54"/>
        <v>75</v>
      </c>
      <c r="S329" s="21">
        <f t="shared" si="55"/>
        <v>72.5</v>
      </c>
      <c r="T329" s="21">
        <f t="shared" si="56"/>
        <v>80</v>
      </c>
      <c r="U329" s="21">
        <f t="shared" si="57"/>
        <v>75</v>
      </c>
      <c r="V329" s="20">
        <f t="shared" si="58"/>
        <v>75.833333333333329</v>
      </c>
      <c r="W329" s="20">
        <f t="shared" si="59"/>
        <v>75.625</v>
      </c>
    </row>
    <row r="330" spans="1:23" ht="13.5" x14ac:dyDescent="0.25">
      <c r="A330" s="3">
        <v>42485</v>
      </c>
      <c r="B330" s="2">
        <v>1.6029</v>
      </c>
      <c r="C330" s="2">
        <v>68.114984114478133</v>
      </c>
      <c r="D330" s="2">
        <v>4.2774273381462891E-4</v>
      </c>
      <c r="E330" s="2">
        <v>-5.1346435371950007E-3</v>
      </c>
      <c r="F330" s="2">
        <v>1.5816399999999997</v>
      </c>
      <c r="G330" s="2">
        <v>1.5765799999999999</v>
      </c>
      <c r="H330" s="2">
        <v>1.5730400000000002</v>
      </c>
      <c r="I330" s="2">
        <v>1.5511980000000001</v>
      </c>
      <c r="J330" s="2">
        <v>1.4350535000000004</v>
      </c>
      <c r="K330" s="17" t="s">
        <v>50</v>
      </c>
      <c r="L330" s="17" t="s">
        <v>49</v>
      </c>
      <c r="M330" s="17" t="s">
        <v>51</v>
      </c>
      <c r="N330" s="20">
        <f t="shared" si="50"/>
        <v>50</v>
      </c>
      <c r="O330" s="20">
        <f t="shared" si="51"/>
        <v>100</v>
      </c>
      <c r="P330" s="20">
        <f t="shared" si="52"/>
        <v>50</v>
      </c>
      <c r="Q330" s="20">
        <f t="shared" si="53"/>
        <v>100</v>
      </c>
      <c r="R330" s="21">
        <f t="shared" si="54"/>
        <v>75</v>
      </c>
      <c r="S330" s="21">
        <f t="shared" si="55"/>
        <v>72.5</v>
      </c>
      <c r="T330" s="21">
        <f t="shared" si="56"/>
        <v>80</v>
      </c>
      <c r="U330" s="21">
        <f t="shared" si="57"/>
        <v>75</v>
      </c>
      <c r="V330" s="20">
        <f t="shared" si="58"/>
        <v>75.833333333333329</v>
      </c>
      <c r="W330" s="20">
        <f t="shared" si="59"/>
        <v>75.625</v>
      </c>
    </row>
    <row r="331" spans="1:23" ht="13.5" x14ac:dyDescent="0.25">
      <c r="A331" s="3">
        <v>42486</v>
      </c>
      <c r="B331" s="2">
        <v>1.6029</v>
      </c>
      <c r="C331" s="2">
        <v>68.114984114478133</v>
      </c>
      <c r="D331" s="2">
        <v>-2.3210837276761431E-3</v>
      </c>
      <c r="E331" s="2">
        <v>-5.7286112322598257E-3</v>
      </c>
      <c r="F331" s="2">
        <v>1.5887199999999999</v>
      </c>
      <c r="G331" s="2">
        <v>1.58012</v>
      </c>
      <c r="H331" s="2">
        <v>1.5750649999999999</v>
      </c>
      <c r="I331" s="2">
        <v>1.5530180000000002</v>
      </c>
      <c r="J331" s="2">
        <v>1.4362925000000002</v>
      </c>
      <c r="K331" s="17" t="s">
        <v>50</v>
      </c>
      <c r="L331" s="17" t="s">
        <v>49</v>
      </c>
      <c r="M331" s="17" t="s">
        <v>51</v>
      </c>
      <c r="N331" s="20">
        <f t="shared" si="50"/>
        <v>50</v>
      </c>
      <c r="O331" s="20">
        <f t="shared" si="51"/>
        <v>100</v>
      </c>
      <c r="P331" s="20">
        <f t="shared" si="52"/>
        <v>50</v>
      </c>
      <c r="Q331" s="20">
        <f t="shared" si="53"/>
        <v>100</v>
      </c>
      <c r="R331" s="21">
        <f t="shared" si="54"/>
        <v>75</v>
      </c>
      <c r="S331" s="21">
        <f t="shared" si="55"/>
        <v>72.5</v>
      </c>
      <c r="T331" s="21">
        <f t="shared" si="56"/>
        <v>80</v>
      </c>
      <c r="U331" s="21">
        <f t="shared" si="57"/>
        <v>75</v>
      </c>
      <c r="V331" s="20">
        <f t="shared" si="58"/>
        <v>75.833333333333329</v>
      </c>
      <c r="W331" s="20">
        <f t="shared" si="59"/>
        <v>75.625</v>
      </c>
    </row>
    <row r="332" spans="1:23" ht="13.5" x14ac:dyDescent="0.25">
      <c r="A332" s="3">
        <v>42487</v>
      </c>
      <c r="B332" s="2">
        <v>1.6029</v>
      </c>
      <c r="C332" s="2">
        <v>68.114984114478133</v>
      </c>
      <c r="D332" s="2">
        <v>-4.0824596308077776E-3</v>
      </c>
      <c r="E332" s="2">
        <v>-7.2509870283907398E-3</v>
      </c>
      <c r="F332" s="2">
        <v>1.5948</v>
      </c>
      <c r="G332" s="2">
        <v>1.5831599999999999</v>
      </c>
      <c r="H332" s="2">
        <v>1.5770899999999997</v>
      </c>
      <c r="I332" s="2">
        <v>1.55413</v>
      </c>
      <c r="J332" s="2">
        <v>1.4376074999999999</v>
      </c>
      <c r="K332" s="17" t="s">
        <v>50</v>
      </c>
      <c r="L332" s="17" t="s">
        <v>49</v>
      </c>
      <c r="M332" s="17" t="s">
        <v>51</v>
      </c>
      <c r="N332" s="20">
        <f t="shared" si="50"/>
        <v>50</v>
      </c>
      <c r="O332" s="20">
        <f t="shared" si="51"/>
        <v>100</v>
      </c>
      <c r="P332" s="20">
        <f t="shared" si="52"/>
        <v>50</v>
      </c>
      <c r="Q332" s="20">
        <f t="shared" si="53"/>
        <v>100</v>
      </c>
      <c r="R332" s="21">
        <f t="shared" si="54"/>
        <v>75</v>
      </c>
      <c r="S332" s="21">
        <f t="shared" si="55"/>
        <v>72.5</v>
      </c>
      <c r="T332" s="21">
        <f t="shared" si="56"/>
        <v>80</v>
      </c>
      <c r="U332" s="21">
        <f t="shared" si="57"/>
        <v>75</v>
      </c>
      <c r="V332" s="20">
        <f t="shared" si="58"/>
        <v>75.833333333333329</v>
      </c>
      <c r="W332" s="20">
        <f t="shared" si="59"/>
        <v>75.625</v>
      </c>
    </row>
    <row r="333" spans="1:23" ht="13.5" x14ac:dyDescent="0.25">
      <c r="A333" s="3">
        <v>42488</v>
      </c>
      <c r="B333" s="2">
        <v>1.5928</v>
      </c>
      <c r="C333" s="2">
        <v>60.820197618038691</v>
      </c>
      <c r="D333" s="2">
        <v>-5.0142218383233406E-3</v>
      </c>
      <c r="E333" s="2">
        <v>-8.0302211662966524E-3</v>
      </c>
      <c r="F333" s="2">
        <v>1.5988600000000002</v>
      </c>
      <c r="G333" s="2">
        <v>1.5851900000000001</v>
      </c>
      <c r="H333" s="2">
        <v>1.5786099999999998</v>
      </c>
      <c r="I333" s="2">
        <v>1.5551419999999998</v>
      </c>
      <c r="J333" s="2">
        <v>1.4390235000000002</v>
      </c>
      <c r="K333" s="17" t="s">
        <v>50</v>
      </c>
      <c r="L333" s="17" t="s">
        <v>53</v>
      </c>
      <c r="M333" s="17" t="s">
        <v>51</v>
      </c>
      <c r="N333" s="20">
        <f t="shared" si="50"/>
        <v>50</v>
      </c>
      <c r="O333" s="20">
        <f t="shared" si="51"/>
        <v>100</v>
      </c>
      <c r="P333" s="20">
        <f t="shared" si="52"/>
        <v>50</v>
      </c>
      <c r="Q333" s="20">
        <f t="shared" si="53"/>
        <v>83.5</v>
      </c>
      <c r="R333" s="21">
        <f t="shared" si="54"/>
        <v>72.525000000000006</v>
      </c>
      <c r="S333" s="21">
        <f t="shared" si="55"/>
        <v>68.375</v>
      </c>
      <c r="T333" s="21">
        <f t="shared" si="56"/>
        <v>72.575000000000003</v>
      </c>
      <c r="U333" s="21">
        <f t="shared" si="57"/>
        <v>70.875</v>
      </c>
      <c r="V333" s="20">
        <f t="shared" si="58"/>
        <v>71.158333333333346</v>
      </c>
      <c r="W333" s="20">
        <f t="shared" si="59"/>
        <v>71.087500000000006</v>
      </c>
    </row>
    <row r="334" spans="1:23" ht="13.5" x14ac:dyDescent="0.25">
      <c r="A334" s="3">
        <v>42489</v>
      </c>
      <c r="B334" s="2">
        <v>1.5775999999999999</v>
      </c>
      <c r="C334" s="2">
        <v>51.824904250674678</v>
      </c>
      <c r="D334" s="2">
        <v>-4.0078905554556954E-3</v>
      </c>
      <c r="E334" s="2">
        <v>-8.3237195495585985E-3</v>
      </c>
      <c r="F334" s="2">
        <v>1.5958200000000002</v>
      </c>
      <c r="G334" s="2">
        <v>1.5851900000000001</v>
      </c>
      <c r="H334" s="2">
        <v>1.5791149999999998</v>
      </c>
      <c r="I334" s="2">
        <v>1.555952</v>
      </c>
      <c r="J334" s="2">
        <v>1.4404140000000003</v>
      </c>
      <c r="K334" s="17" t="s">
        <v>47</v>
      </c>
      <c r="L334" s="17" t="s">
        <v>48</v>
      </c>
      <c r="M334" s="17" t="s">
        <v>46</v>
      </c>
      <c r="N334" s="20">
        <f t="shared" si="50"/>
        <v>50</v>
      </c>
      <c r="O334" s="20">
        <f t="shared" si="51"/>
        <v>100</v>
      </c>
      <c r="P334" s="20">
        <f t="shared" si="52"/>
        <v>50</v>
      </c>
      <c r="Q334" s="20">
        <f t="shared" si="53"/>
        <v>0</v>
      </c>
      <c r="R334" s="21">
        <f t="shared" si="54"/>
        <v>60</v>
      </c>
      <c r="S334" s="21">
        <f t="shared" si="55"/>
        <v>47.5</v>
      </c>
      <c r="T334" s="21">
        <f t="shared" si="56"/>
        <v>35</v>
      </c>
      <c r="U334" s="21">
        <f t="shared" si="57"/>
        <v>50</v>
      </c>
      <c r="V334" s="20">
        <f t="shared" si="58"/>
        <v>47.5</v>
      </c>
      <c r="W334" s="20">
        <f t="shared" si="59"/>
        <v>48.125</v>
      </c>
    </row>
    <row r="335" spans="1:23" ht="13.5" x14ac:dyDescent="0.25">
      <c r="A335" s="3">
        <v>42492</v>
      </c>
      <c r="B335" s="2">
        <v>1.6029</v>
      </c>
      <c r="C335" s="2">
        <v>61.920286978201325</v>
      </c>
      <c r="D335" s="2">
        <v>-6.601700626650997E-3</v>
      </c>
      <c r="E335" s="2">
        <v>-8.3050777279393122E-3</v>
      </c>
      <c r="F335" s="2">
        <v>1.5958200000000002</v>
      </c>
      <c r="G335" s="2">
        <v>1.58873</v>
      </c>
      <c r="H335" s="2">
        <v>1.5808849999999999</v>
      </c>
      <c r="I335" s="2">
        <v>1.5572680000000003</v>
      </c>
      <c r="J335" s="2">
        <v>1.4418550000000006</v>
      </c>
      <c r="K335" s="17" t="s">
        <v>47</v>
      </c>
      <c r="L335" s="17" t="s">
        <v>53</v>
      </c>
      <c r="M335" s="17" t="s">
        <v>53</v>
      </c>
      <c r="N335" s="20">
        <f t="shared" si="50"/>
        <v>50</v>
      </c>
      <c r="O335" s="20">
        <f t="shared" si="51"/>
        <v>100</v>
      </c>
      <c r="P335" s="20">
        <f t="shared" si="52"/>
        <v>50</v>
      </c>
      <c r="Q335" s="20">
        <f t="shared" si="53"/>
        <v>16.5</v>
      </c>
      <c r="R335" s="21">
        <f t="shared" si="54"/>
        <v>62.475000000000001</v>
      </c>
      <c r="S335" s="21">
        <f t="shared" si="55"/>
        <v>51.625</v>
      </c>
      <c r="T335" s="21">
        <f t="shared" si="56"/>
        <v>42.424999999999997</v>
      </c>
      <c r="U335" s="21">
        <f t="shared" si="57"/>
        <v>54.125</v>
      </c>
      <c r="V335" s="20">
        <f t="shared" si="58"/>
        <v>52.17499999999999</v>
      </c>
      <c r="W335" s="20">
        <f t="shared" si="59"/>
        <v>52.662499999999994</v>
      </c>
    </row>
    <row r="336" spans="1:23" ht="13.5" x14ac:dyDescent="0.25">
      <c r="A336" s="3">
        <v>42493</v>
      </c>
      <c r="B336" s="2">
        <v>1.613</v>
      </c>
      <c r="C336" s="2">
        <v>65.067428642581149</v>
      </c>
      <c r="D336" s="2">
        <v>-9.7102219003608603E-3</v>
      </c>
      <c r="E336" s="2">
        <v>-8.3536384768657414E-3</v>
      </c>
      <c r="F336" s="2">
        <v>1.5978400000000001</v>
      </c>
      <c r="G336" s="2">
        <v>1.59328</v>
      </c>
      <c r="H336" s="2">
        <v>1.5834149999999998</v>
      </c>
      <c r="I336" s="2">
        <v>1.5591900000000001</v>
      </c>
      <c r="J336" s="2">
        <v>1.4434985000000002</v>
      </c>
      <c r="K336" s="17" t="s">
        <v>47</v>
      </c>
      <c r="L336" s="17" t="s">
        <v>53</v>
      </c>
      <c r="M336" s="17" t="s">
        <v>54</v>
      </c>
      <c r="N336" s="20">
        <f t="shared" si="50"/>
        <v>50</v>
      </c>
      <c r="O336" s="20">
        <f t="shared" si="51"/>
        <v>100</v>
      </c>
      <c r="P336" s="20">
        <f t="shared" si="52"/>
        <v>50</v>
      </c>
      <c r="Q336" s="20">
        <f t="shared" si="53"/>
        <v>16.5</v>
      </c>
      <c r="R336" s="21">
        <f t="shared" si="54"/>
        <v>62.475000000000001</v>
      </c>
      <c r="S336" s="21">
        <f t="shared" si="55"/>
        <v>51.625</v>
      </c>
      <c r="T336" s="21">
        <f t="shared" si="56"/>
        <v>42.424999999999997</v>
      </c>
      <c r="U336" s="21">
        <f t="shared" si="57"/>
        <v>54.125</v>
      </c>
      <c r="V336" s="20">
        <f t="shared" si="58"/>
        <v>52.17499999999999</v>
      </c>
      <c r="W336" s="20">
        <f t="shared" si="59"/>
        <v>52.662499999999994</v>
      </c>
    </row>
    <row r="337" spans="1:23" ht="13.5" x14ac:dyDescent="0.25">
      <c r="A337" s="3">
        <v>42494</v>
      </c>
      <c r="B337" s="2">
        <v>1.5928</v>
      </c>
      <c r="C337" s="2">
        <v>55.235175661196088</v>
      </c>
      <c r="D337" s="2">
        <v>-1.0288006694288976E-2</v>
      </c>
      <c r="E337" s="2">
        <v>-8.6811967669839594E-3</v>
      </c>
      <c r="F337" s="2">
        <v>1.5958200000000002</v>
      </c>
      <c r="G337" s="2">
        <v>1.59531</v>
      </c>
      <c r="H337" s="2">
        <v>1.5846799999999996</v>
      </c>
      <c r="I337" s="2">
        <v>1.5603040000000001</v>
      </c>
      <c r="J337" s="2">
        <v>1.4448890000000003</v>
      </c>
      <c r="K337" s="17" t="s">
        <v>47</v>
      </c>
      <c r="L337" s="17" t="s">
        <v>53</v>
      </c>
      <c r="M337" s="17" t="s">
        <v>46</v>
      </c>
      <c r="N337" s="20">
        <f t="shared" si="50"/>
        <v>50</v>
      </c>
      <c r="O337" s="20">
        <f t="shared" si="51"/>
        <v>100</v>
      </c>
      <c r="P337" s="20">
        <f t="shared" si="52"/>
        <v>50</v>
      </c>
      <c r="Q337" s="20">
        <f t="shared" si="53"/>
        <v>16.5</v>
      </c>
      <c r="R337" s="21">
        <f t="shared" si="54"/>
        <v>62.475000000000001</v>
      </c>
      <c r="S337" s="21">
        <f t="shared" si="55"/>
        <v>51.625</v>
      </c>
      <c r="T337" s="21">
        <f t="shared" si="56"/>
        <v>42.424999999999997</v>
      </c>
      <c r="U337" s="21">
        <f t="shared" si="57"/>
        <v>54.125</v>
      </c>
      <c r="V337" s="20">
        <f t="shared" si="58"/>
        <v>52.17499999999999</v>
      </c>
      <c r="W337" s="20">
        <f t="shared" si="59"/>
        <v>52.662499999999994</v>
      </c>
    </row>
    <row r="338" spans="1:23" ht="13.5" x14ac:dyDescent="0.25">
      <c r="A338" s="3">
        <v>42495</v>
      </c>
      <c r="B338" s="2">
        <v>1.5876999999999999</v>
      </c>
      <c r="C338" s="2">
        <v>53.055348491546212</v>
      </c>
      <c r="D338" s="2">
        <v>-1.0477006100423125E-2</v>
      </c>
      <c r="E338" s="2">
        <v>-8.879887333770084E-3</v>
      </c>
      <c r="F338" s="2">
        <v>1.5948</v>
      </c>
      <c r="G338" s="2">
        <v>1.5968300000000002</v>
      </c>
      <c r="H338" s="2">
        <v>1.5846799999999999</v>
      </c>
      <c r="I338" s="2">
        <v>1.5613159999999999</v>
      </c>
      <c r="J338" s="2">
        <v>1.4462540000000002</v>
      </c>
      <c r="K338" s="17" t="s">
        <v>50</v>
      </c>
      <c r="L338" s="17" t="s">
        <v>53</v>
      </c>
      <c r="M338" s="17" t="s">
        <v>52</v>
      </c>
      <c r="N338" s="20">
        <f t="shared" si="50"/>
        <v>50</v>
      </c>
      <c r="O338" s="20">
        <f t="shared" si="51"/>
        <v>100</v>
      </c>
      <c r="P338" s="20">
        <f t="shared" si="52"/>
        <v>50</v>
      </c>
      <c r="Q338" s="20">
        <f t="shared" si="53"/>
        <v>66.5</v>
      </c>
      <c r="R338" s="21">
        <f t="shared" si="54"/>
        <v>69.974999999999994</v>
      </c>
      <c r="S338" s="21">
        <f t="shared" si="55"/>
        <v>64.125</v>
      </c>
      <c r="T338" s="21">
        <f t="shared" si="56"/>
        <v>64.924999999999997</v>
      </c>
      <c r="U338" s="21">
        <f t="shared" si="57"/>
        <v>66.625</v>
      </c>
      <c r="V338" s="20">
        <f t="shared" si="58"/>
        <v>66.341666666666654</v>
      </c>
      <c r="W338" s="20">
        <f t="shared" si="59"/>
        <v>66.412499999999994</v>
      </c>
    </row>
    <row r="339" spans="1:23" ht="13.5" x14ac:dyDescent="0.25">
      <c r="A339" s="3">
        <v>42496</v>
      </c>
      <c r="B339" s="2">
        <v>1.5928</v>
      </c>
      <c r="C339" s="2">
        <v>54.969167996506762</v>
      </c>
      <c r="D339" s="2">
        <v>-7.9336067052240278E-3</v>
      </c>
      <c r="E339" s="2">
        <v>-8.9611114748326844E-3</v>
      </c>
      <c r="F339" s="2">
        <v>1.5978400000000001</v>
      </c>
      <c r="G339" s="2">
        <v>1.5968300000000002</v>
      </c>
      <c r="H339" s="2">
        <v>1.5854399999999997</v>
      </c>
      <c r="I339" s="2">
        <v>1.5624299999999998</v>
      </c>
      <c r="J339" s="2">
        <v>1.4476445000000004</v>
      </c>
      <c r="K339" s="17" t="s">
        <v>50</v>
      </c>
      <c r="L339" s="17" t="s">
        <v>53</v>
      </c>
      <c r="M339" s="17" t="s">
        <v>51</v>
      </c>
      <c r="N339" s="20">
        <f t="shared" si="50"/>
        <v>50</v>
      </c>
      <c r="O339" s="20">
        <f t="shared" si="51"/>
        <v>100</v>
      </c>
      <c r="P339" s="20">
        <f t="shared" si="52"/>
        <v>50</v>
      </c>
      <c r="Q339" s="20">
        <f t="shared" si="53"/>
        <v>83.5</v>
      </c>
      <c r="R339" s="21">
        <f t="shared" si="54"/>
        <v>72.525000000000006</v>
      </c>
      <c r="S339" s="21">
        <f t="shared" si="55"/>
        <v>68.375</v>
      </c>
      <c r="T339" s="21">
        <f t="shared" si="56"/>
        <v>72.575000000000003</v>
      </c>
      <c r="U339" s="21">
        <f t="shared" si="57"/>
        <v>70.875</v>
      </c>
      <c r="V339" s="20">
        <f t="shared" si="58"/>
        <v>71.158333333333346</v>
      </c>
      <c r="W339" s="20">
        <f t="shared" si="59"/>
        <v>71.087500000000006</v>
      </c>
    </row>
    <row r="340" spans="1:23" ht="13.5" x14ac:dyDescent="0.25">
      <c r="A340" s="3">
        <v>42499</v>
      </c>
      <c r="B340" s="2">
        <v>1.5826</v>
      </c>
      <c r="C340" s="2">
        <v>50.532092497920672</v>
      </c>
      <c r="D340" s="2">
        <v>-3.5411016895527947E-3</v>
      </c>
      <c r="E340" s="2">
        <v>-8.6106945132326564E-3</v>
      </c>
      <c r="F340" s="2">
        <v>1.5937800000000002</v>
      </c>
      <c r="G340" s="2">
        <v>1.5948</v>
      </c>
      <c r="H340" s="2">
        <v>1.5856899999999998</v>
      </c>
      <c r="I340" s="2">
        <v>1.5637439999999996</v>
      </c>
      <c r="J340" s="2">
        <v>1.4487315000000007</v>
      </c>
      <c r="K340" s="17" t="s">
        <v>47</v>
      </c>
      <c r="L340" s="17" t="s">
        <v>48</v>
      </c>
      <c r="M340" s="17" t="s">
        <v>46</v>
      </c>
      <c r="N340" s="20">
        <f t="shared" si="50"/>
        <v>50</v>
      </c>
      <c r="O340" s="20">
        <f t="shared" si="51"/>
        <v>100</v>
      </c>
      <c r="P340" s="20">
        <f t="shared" si="52"/>
        <v>50</v>
      </c>
      <c r="Q340" s="20">
        <f t="shared" si="53"/>
        <v>0</v>
      </c>
      <c r="R340" s="21">
        <f t="shared" si="54"/>
        <v>60</v>
      </c>
      <c r="S340" s="21">
        <f t="shared" si="55"/>
        <v>47.5</v>
      </c>
      <c r="T340" s="21">
        <f t="shared" si="56"/>
        <v>35</v>
      </c>
      <c r="U340" s="21">
        <f t="shared" si="57"/>
        <v>50</v>
      </c>
      <c r="V340" s="20">
        <f t="shared" si="58"/>
        <v>47.5</v>
      </c>
      <c r="W340" s="20">
        <f t="shared" si="59"/>
        <v>48.125</v>
      </c>
    </row>
    <row r="341" spans="1:23" ht="13.5" x14ac:dyDescent="0.25">
      <c r="A341" s="3">
        <v>42500</v>
      </c>
      <c r="B341" s="2">
        <v>1.5826</v>
      </c>
      <c r="C341" s="2">
        <v>50.532092497920672</v>
      </c>
      <c r="D341" s="2">
        <v>1.7201308556891171E-4</v>
      </c>
      <c r="E341" s="2">
        <v>-8.34847719236507E-3</v>
      </c>
      <c r="F341" s="2">
        <v>1.5877000000000001</v>
      </c>
      <c r="G341" s="2">
        <v>1.59277</v>
      </c>
      <c r="H341" s="2">
        <v>1.5864449999999999</v>
      </c>
      <c r="I341" s="2">
        <v>1.5659679999999994</v>
      </c>
      <c r="J341" s="2">
        <v>1.4498185000000003</v>
      </c>
      <c r="K341" s="17" t="s">
        <v>47</v>
      </c>
      <c r="L341" s="17" t="s">
        <v>48</v>
      </c>
      <c r="M341" s="17" t="s">
        <v>46</v>
      </c>
      <c r="N341" s="20">
        <f t="shared" si="50"/>
        <v>50</v>
      </c>
      <c r="O341" s="20">
        <f t="shared" si="51"/>
        <v>100</v>
      </c>
      <c r="P341" s="20">
        <f t="shared" si="52"/>
        <v>50</v>
      </c>
      <c r="Q341" s="20">
        <f t="shared" si="53"/>
        <v>0</v>
      </c>
      <c r="R341" s="21">
        <f t="shared" si="54"/>
        <v>60</v>
      </c>
      <c r="S341" s="21">
        <f t="shared" si="55"/>
        <v>47.5</v>
      </c>
      <c r="T341" s="21">
        <f t="shared" si="56"/>
        <v>35</v>
      </c>
      <c r="U341" s="21">
        <f t="shared" si="57"/>
        <v>50</v>
      </c>
      <c r="V341" s="20">
        <f t="shared" si="58"/>
        <v>47.5</v>
      </c>
      <c r="W341" s="20">
        <f t="shared" si="59"/>
        <v>48.125</v>
      </c>
    </row>
    <row r="342" spans="1:23" ht="13.5" x14ac:dyDescent="0.25">
      <c r="A342" s="3">
        <v>42501</v>
      </c>
      <c r="B342" s="2">
        <v>1.5928</v>
      </c>
      <c r="C342" s="2">
        <v>54.766629849772571</v>
      </c>
      <c r="D342" s="2">
        <v>2.5549718058430759E-3</v>
      </c>
      <c r="E342" s="2">
        <v>-8.9421856205322246E-3</v>
      </c>
      <c r="F342" s="2">
        <v>1.5876999999999999</v>
      </c>
      <c r="G342" s="2">
        <v>1.5917600000000001</v>
      </c>
      <c r="H342" s="2">
        <v>1.5874600000000001</v>
      </c>
      <c r="I342" s="2">
        <v>1.5677899999999996</v>
      </c>
      <c r="J342" s="2">
        <v>1.4510320000000008</v>
      </c>
      <c r="K342" s="17" t="s">
        <v>50</v>
      </c>
      <c r="L342" s="17" t="s">
        <v>49</v>
      </c>
      <c r="M342" s="17" t="s">
        <v>53</v>
      </c>
      <c r="N342" s="20">
        <f t="shared" si="50"/>
        <v>50</v>
      </c>
      <c r="O342" s="20">
        <f t="shared" si="51"/>
        <v>100</v>
      </c>
      <c r="P342" s="20">
        <f t="shared" si="52"/>
        <v>50</v>
      </c>
      <c r="Q342" s="20">
        <f t="shared" si="53"/>
        <v>66</v>
      </c>
      <c r="R342" s="21">
        <f t="shared" si="54"/>
        <v>69.900000000000006</v>
      </c>
      <c r="S342" s="21">
        <f t="shared" si="55"/>
        <v>64</v>
      </c>
      <c r="T342" s="21">
        <f t="shared" si="56"/>
        <v>64.7</v>
      </c>
      <c r="U342" s="21">
        <f t="shared" si="57"/>
        <v>66.5</v>
      </c>
      <c r="V342" s="20">
        <f t="shared" si="58"/>
        <v>66.2</v>
      </c>
      <c r="W342" s="20">
        <f t="shared" si="59"/>
        <v>66.275000000000006</v>
      </c>
    </row>
    <row r="343" spans="1:23" ht="13.5" x14ac:dyDescent="0.25">
      <c r="A343" s="3">
        <v>42502</v>
      </c>
      <c r="B343" s="2">
        <v>1.6029</v>
      </c>
      <c r="C343" s="2">
        <v>58.550271548458781</v>
      </c>
      <c r="D343" s="2">
        <v>2.205951181489807E-3</v>
      </c>
      <c r="E343" s="2">
        <v>-1.0983032741613739E-2</v>
      </c>
      <c r="F343" s="2">
        <v>1.5907399999999998</v>
      </c>
      <c r="G343" s="2">
        <v>1.59277</v>
      </c>
      <c r="H343" s="2">
        <v>1.5889800000000001</v>
      </c>
      <c r="I343" s="2">
        <v>1.5692059999999994</v>
      </c>
      <c r="J343" s="2">
        <v>1.4523215000000005</v>
      </c>
      <c r="K343" s="17" t="s">
        <v>50</v>
      </c>
      <c r="L343" s="17" t="s">
        <v>49</v>
      </c>
      <c r="M343" s="17" t="s">
        <v>51</v>
      </c>
      <c r="N343" s="20">
        <f t="shared" si="50"/>
        <v>50</v>
      </c>
      <c r="O343" s="20">
        <f t="shared" si="51"/>
        <v>100</v>
      </c>
      <c r="P343" s="20">
        <f t="shared" si="52"/>
        <v>50</v>
      </c>
      <c r="Q343" s="20">
        <f t="shared" si="53"/>
        <v>100</v>
      </c>
      <c r="R343" s="21">
        <f t="shared" si="54"/>
        <v>75</v>
      </c>
      <c r="S343" s="21">
        <f t="shared" si="55"/>
        <v>72.5</v>
      </c>
      <c r="T343" s="21">
        <f t="shared" si="56"/>
        <v>80</v>
      </c>
      <c r="U343" s="21">
        <f t="shared" si="57"/>
        <v>75</v>
      </c>
      <c r="V343" s="20">
        <f t="shared" si="58"/>
        <v>75.833333333333329</v>
      </c>
      <c r="W343" s="20">
        <f t="shared" si="59"/>
        <v>75.625</v>
      </c>
    </row>
    <row r="344" spans="1:23" ht="13.5" x14ac:dyDescent="0.25">
      <c r="A344" s="3">
        <v>42503</v>
      </c>
      <c r="B344" s="2">
        <v>1.5978000000000001</v>
      </c>
      <c r="C344" s="2">
        <v>56.002884486534718</v>
      </c>
      <c r="D344" s="2">
        <v>-1.6842054621113434E-4</v>
      </c>
      <c r="E344" s="2">
        <v>-1.2476735985829076E-2</v>
      </c>
      <c r="F344" s="2">
        <v>1.5917400000000002</v>
      </c>
      <c r="G344" s="2">
        <v>1.5947899999999999</v>
      </c>
      <c r="H344" s="2">
        <v>1.5899899999999998</v>
      </c>
      <c r="I344" s="2">
        <v>1.5708239999999996</v>
      </c>
      <c r="J344" s="2">
        <v>1.4535855000000006</v>
      </c>
      <c r="K344" s="17" t="s">
        <v>50</v>
      </c>
      <c r="L344" s="17" t="s">
        <v>49</v>
      </c>
      <c r="M344" s="17" t="s">
        <v>51</v>
      </c>
      <c r="N344" s="20">
        <f t="shared" si="50"/>
        <v>50</v>
      </c>
      <c r="O344" s="20">
        <f t="shared" si="51"/>
        <v>100</v>
      </c>
      <c r="P344" s="20">
        <f t="shared" si="52"/>
        <v>50</v>
      </c>
      <c r="Q344" s="20">
        <f t="shared" si="53"/>
        <v>100</v>
      </c>
      <c r="R344" s="21">
        <f t="shared" si="54"/>
        <v>75</v>
      </c>
      <c r="S344" s="21">
        <f t="shared" si="55"/>
        <v>72.5</v>
      </c>
      <c r="T344" s="21">
        <f t="shared" si="56"/>
        <v>80</v>
      </c>
      <c r="U344" s="21">
        <f t="shared" si="57"/>
        <v>75</v>
      </c>
      <c r="V344" s="20">
        <f t="shared" si="58"/>
        <v>75.833333333333329</v>
      </c>
      <c r="W344" s="20">
        <f t="shared" si="59"/>
        <v>75.625</v>
      </c>
    </row>
    <row r="345" spans="1:23" ht="13.5" x14ac:dyDescent="0.25">
      <c r="A345" s="3">
        <v>42506</v>
      </c>
      <c r="B345" s="2">
        <v>1.6079000000000001</v>
      </c>
      <c r="C345" s="2">
        <v>59.738733680227007</v>
      </c>
      <c r="D345" s="2">
        <v>8.8719614058963003E-4</v>
      </c>
      <c r="E345" s="2">
        <v>-1.3413980023797191E-2</v>
      </c>
      <c r="F345" s="2">
        <v>1.5968</v>
      </c>
      <c r="G345" s="2">
        <v>1.5952900000000001</v>
      </c>
      <c r="H345" s="2">
        <v>1.5920099999999997</v>
      </c>
      <c r="I345" s="2">
        <v>1.5726439999999995</v>
      </c>
      <c r="J345" s="2">
        <v>1.4547990000000004</v>
      </c>
      <c r="K345" s="17" t="s">
        <v>50</v>
      </c>
      <c r="L345" s="17" t="s">
        <v>49</v>
      </c>
      <c r="M345" s="17" t="s">
        <v>51</v>
      </c>
      <c r="N345" s="20">
        <f t="shared" si="50"/>
        <v>50</v>
      </c>
      <c r="O345" s="20">
        <f t="shared" si="51"/>
        <v>100</v>
      </c>
      <c r="P345" s="20">
        <f t="shared" si="52"/>
        <v>50</v>
      </c>
      <c r="Q345" s="20">
        <f t="shared" si="53"/>
        <v>100</v>
      </c>
      <c r="R345" s="21">
        <f t="shared" si="54"/>
        <v>75</v>
      </c>
      <c r="S345" s="21">
        <f t="shared" si="55"/>
        <v>72.5</v>
      </c>
      <c r="T345" s="21">
        <f t="shared" si="56"/>
        <v>80</v>
      </c>
      <c r="U345" s="21">
        <f t="shared" si="57"/>
        <v>75</v>
      </c>
      <c r="V345" s="20">
        <f t="shared" si="58"/>
        <v>75.833333333333329</v>
      </c>
      <c r="W345" s="20">
        <f t="shared" si="59"/>
        <v>75.625</v>
      </c>
    </row>
    <row r="346" spans="1:23" ht="13.5" x14ac:dyDescent="0.25">
      <c r="A346" s="3">
        <v>42507</v>
      </c>
      <c r="B346" s="2">
        <v>1.6079000000000001</v>
      </c>
      <c r="C346" s="2">
        <v>59.738733680227</v>
      </c>
      <c r="D346" s="2">
        <v>3.2010018508683569E-3</v>
      </c>
      <c r="E346" s="2">
        <v>-1.3237498991417563E-2</v>
      </c>
      <c r="F346" s="2">
        <v>1.6018599999999998</v>
      </c>
      <c r="G346" s="2">
        <v>1.5947800000000001</v>
      </c>
      <c r="H346" s="2">
        <v>1.5940300000000001</v>
      </c>
      <c r="I346" s="2">
        <v>1.5744639999999996</v>
      </c>
      <c r="J346" s="2">
        <v>1.4560125000000002</v>
      </c>
      <c r="K346" s="17" t="s">
        <v>50</v>
      </c>
      <c r="L346" s="17" t="s">
        <v>49</v>
      </c>
      <c r="M346" s="17" t="s">
        <v>51</v>
      </c>
      <c r="N346" s="20">
        <f t="shared" si="50"/>
        <v>50</v>
      </c>
      <c r="O346" s="20">
        <f t="shared" si="51"/>
        <v>100</v>
      </c>
      <c r="P346" s="20">
        <f t="shared" si="52"/>
        <v>50</v>
      </c>
      <c r="Q346" s="20">
        <f t="shared" si="53"/>
        <v>100</v>
      </c>
      <c r="R346" s="21">
        <f t="shared" si="54"/>
        <v>75</v>
      </c>
      <c r="S346" s="21">
        <f t="shared" si="55"/>
        <v>72.5</v>
      </c>
      <c r="T346" s="21">
        <f t="shared" si="56"/>
        <v>80</v>
      </c>
      <c r="U346" s="21">
        <f t="shared" si="57"/>
        <v>75</v>
      </c>
      <c r="V346" s="20">
        <f t="shared" si="58"/>
        <v>75.833333333333329</v>
      </c>
      <c r="W346" s="20">
        <f t="shared" si="59"/>
        <v>75.625</v>
      </c>
    </row>
    <row r="347" spans="1:23" ht="13.5" x14ac:dyDescent="0.25">
      <c r="A347" s="3">
        <v>42508</v>
      </c>
      <c r="B347" s="2">
        <v>1.6079000000000001</v>
      </c>
      <c r="C347" s="2">
        <v>59.738733680227007</v>
      </c>
      <c r="D347" s="2">
        <v>1.9277612893959795E-3</v>
      </c>
      <c r="E347" s="2">
        <v>-1.1909444558257747E-2</v>
      </c>
      <c r="F347" s="2">
        <v>1.6048800000000001</v>
      </c>
      <c r="G347" s="2">
        <v>1.5962900000000002</v>
      </c>
      <c r="H347" s="2">
        <v>1.5958000000000001</v>
      </c>
      <c r="I347" s="2">
        <v>1.5756759999999994</v>
      </c>
      <c r="J347" s="2">
        <v>1.4572259999999999</v>
      </c>
      <c r="K347" s="17" t="s">
        <v>50</v>
      </c>
      <c r="L347" s="17" t="s">
        <v>53</v>
      </c>
      <c r="M347" s="17" t="s">
        <v>51</v>
      </c>
      <c r="N347" s="20">
        <f t="shared" si="50"/>
        <v>50</v>
      </c>
      <c r="O347" s="20">
        <f t="shared" si="51"/>
        <v>100</v>
      </c>
      <c r="P347" s="20">
        <f t="shared" si="52"/>
        <v>50</v>
      </c>
      <c r="Q347" s="20">
        <f t="shared" si="53"/>
        <v>83.5</v>
      </c>
      <c r="R347" s="21">
        <f t="shared" si="54"/>
        <v>72.525000000000006</v>
      </c>
      <c r="S347" s="21">
        <f t="shared" si="55"/>
        <v>68.375</v>
      </c>
      <c r="T347" s="21">
        <f t="shared" si="56"/>
        <v>72.575000000000003</v>
      </c>
      <c r="U347" s="21">
        <f t="shared" si="57"/>
        <v>70.875</v>
      </c>
      <c r="V347" s="20">
        <f t="shared" si="58"/>
        <v>71.158333333333346</v>
      </c>
      <c r="W347" s="20">
        <f t="shared" si="59"/>
        <v>71.087500000000006</v>
      </c>
    </row>
    <row r="348" spans="1:23" ht="13.5" x14ac:dyDescent="0.25">
      <c r="A348" s="3">
        <v>42509</v>
      </c>
      <c r="B348" s="2">
        <v>1.6180000000000001</v>
      </c>
      <c r="C348" s="2">
        <v>63.599122386992548</v>
      </c>
      <c r="D348" s="2">
        <v>-7.9660395152281183E-4</v>
      </c>
      <c r="E348" s="2">
        <v>-1.0528861628664631E-2</v>
      </c>
      <c r="F348" s="2">
        <v>1.6079000000000001</v>
      </c>
      <c r="G348" s="2">
        <v>1.5993200000000001</v>
      </c>
      <c r="H348" s="2">
        <v>1.5980749999999999</v>
      </c>
      <c r="I348" s="2">
        <v>1.5771919999999995</v>
      </c>
      <c r="J348" s="2">
        <v>1.4584900000000003</v>
      </c>
      <c r="K348" s="17" t="s">
        <v>50</v>
      </c>
      <c r="L348" s="17" t="s">
        <v>49</v>
      </c>
      <c r="M348" s="17" t="s">
        <v>51</v>
      </c>
      <c r="N348" s="20">
        <f t="shared" si="50"/>
        <v>50</v>
      </c>
      <c r="O348" s="20">
        <f t="shared" si="51"/>
        <v>100</v>
      </c>
      <c r="P348" s="20">
        <f t="shared" si="52"/>
        <v>50</v>
      </c>
      <c r="Q348" s="20">
        <f t="shared" si="53"/>
        <v>100</v>
      </c>
      <c r="R348" s="21">
        <f t="shared" si="54"/>
        <v>75</v>
      </c>
      <c r="S348" s="21">
        <f t="shared" si="55"/>
        <v>72.5</v>
      </c>
      <c r="T348" s="21">
        <f t="shared" si="56"/>
        <v>80</v>
      </c>
      <c r="U348" s="21">
        <f t="shared" si="57"/>
        <v>75</v>
      </c>
      <c r="V348" s="20">
        <f t="shared" si="58"/>
        <v>75.833333333333329</v>
      </c>
      <c r="W348" s="20">
        <f t="shared" si="59"/>
        <v>75.625</v>
      </c>
    </row>
    <row r="349" spans="1:23" ht="13.5" x14ac:dyDescent="0.25">
      <c r="A349" s="3">
        <v>42510</v>
      </c>
      <c r="B349" s="2">
        <v>1.5928</v>
      </c>
      <c r="C349" s="2">
        <v>50.570351937029599</v>
      </c>
      <c r="D349" s="2">
        <v>-6.1601712943315512E-4</v>
      </c>
      <c r="E349" s="2">
        <v>-1.0102305386781616E-2</v>
      </c>
      <c r="F349" s="2">
        <v>1.6069000000000002</v>
      </c>
      <c r="G349" s="2">
        <v>1.5993200000000003</v>
      </c>
      <c r="H349" s="2">
        <v>1.5980750000000001</v>
      </c>
      <c r="I349" s="2">
        <v>1.5782039999999995</v>
      </c>
      <c r="J349" s="2">
        <v>1.4595270000000002</v>
      </c>
      <c r="K349" s="17" t="s">
        <v>50</v>
      </c>
      <c r="L349" s="17" t="s">
        <v>49</v>
      </c>
      <c r="M349" s="17" t="s">
        <v>52</v>
      </c>
      <c r="N349" s="20">
        <f t="shared" si="50"/>
        <v>50</v>
      </c>
      <c r="O349" s="20">
        <f t="shared" si="51"/>
        <v>100</v>
      </c>
      <c r="P349" s="20">
        <f t="shared" si="52"/>
        <v>50</v>
      </c>
      <c r="Q349" s="20">
        <f t="shared" si="53"/>
        <v>83</v>
      </c>
      <c r="R349" s="21">
        <f t="shared" si="54"/>
        <v>72.45</v>
      </c>
      <c r="S349" s="21">
        <f t="shared" si="55"/>
        <v>68.25</v>
      </c>
      <c r="T349" s="21">
        <f t="shared" si="56"/>
        <v>72.349999999999994</v>
      </c>
      <c r="U349" s="21">
        <f t="shared" si="57"/>
        <v>70.75</v>
      </c>
      <c r="V349" s="20">
        <f t="shared" si="58"/>
        <v>71.016666666666666</v>
      </c>
      <c r="W349" s="20">
        <f t="shared" si="59"/>
        <v>70.949999999999989</v>
      </c>
    </row>
    <row r="350" spans="1:23" ht="13.5" x14ac:dyDescent="0.25">
      <c r="A350" s="3">
        <v>42513</v>
      </c>
      <c r="B350" s="2">
        <v>1.5928</v>
      </c>
      <c r="C350" s="2">
        <v>50.570351937029599</v>
      </c>
      <c r="D350" s="2">
        <v>-2.0367423585148092E-3</v>
      </c>
      <c r="E350" s="2">
        <v>-1.0292309435033812E-2</v>
      </c>
      <c r="F350" s="2">
        <v>1.6038800000000002</v>
      </c>
      <c r="G350" s="2">
        <v>1.6003400000000003</v>
      </c>
      <c r="H350" s="2">
        <v>1.5975700000000002</v>
      </c>
      <c r="I350" s="2">
        <v>1.5794179999999995</v>
      </c>
      <c r="J350" s="2">
        <v>1.4605890000000001</v>
      </c>
      <c r="K350" s="17" t="s">
        <v>50</v>
      </c>
      <c r="L350" s="17" t="s">
        <v>49</v>
      </c>
      <c r="M350" s="17" t="s">
        <v>52</v>
      </c>
      <c r="N350" s="20">
        <f t="shared" si="50"/>
        <v>50</v>
      </c>
      <c r="O350" s="20">
        <f t="shared" si="51"/>
        <v>100</v>
      </c>
      <c r="P350" s="20">
        <f t="shared" si="52"/>
        <v>50</v>
      </c>
      <c r="Q350" s="20">
        <f t="shared" si="53"/>
        <v>83</v>
      </c>
      <c r="R350" s="21">
        <f t="shared" si="54"/>
        <v>72.45</v>
      </c>
      <c r="S350" s="21">
        <f t="shared" si="55"/>
        <v>68.25</v>
      </c>
      <c r="T350" s="21">
        <f t="shared" si="56"/>
        <v>72.349999999999994</v>
      </c>
      <c r="U350" s="21">
        <f t="shared" si="57"/>
        <v>70.75</v>
      </c>
      <c r="V350" s="20">
        <f t="shared" si="58"/>
        <v>71.016666666666666</v>
      </c>
      <c r="W350" s="20">
        <f t="shared" si="59"/>
        <v>70.949999999999989</v>
      </c>
    </row>
    <row r="351" spans="1:23" ht="13.5" x14ac:dyDescent="0.25">
      <c r="A351" s="3">
        <v>42514</v>
      </c>
      <c r="B351" s="2">
        <v>1.5472999999999999</v>
      </c>
      <c r="C351" s="2">
        <v>35.38923545481876</v>
      </c>
      <c r="D351" s="2">
        <v>1.2749562278635551E-4</v>
      </c>
      <c r="E351" s="2">
        <v>-1.0928562320305589E-2</v>
      </c>
      <c r="F351" s="2">
        <v>1.5917600000000001</v>
      </c>
      <c r="G351" s="2">
        <v>1.5968100000000001</v>
      </c>
      <c r="H351" s="2">
        <v>1.5947899999999999</v>
      </c>
      <c r="I351" s="2">
        <v>1.5794179999999995</v>
      </c>
      <c r="J351" s="2">
        <v>1.4612465000000003</v>
      </c>
      <c r="K351" s="17" t="s">
        <v>47</v>
      </c>
      <c r="L351" s="17" t="s">
        <v>53</v>
      </c>
      <c r="M351" s="17" t="s">
        <v>46</v>
      </c>
      <c r="N351" s="20">
        <f t="shared" si="50"/>
        <v>50</v>
      </c>
      <c r="O351" s="20">
        <f t="shared" si="51"/>
        <v>100</v>
      </c>
      <c r="P351" s="20">
        <f t="shared" si="52"/>
        <v>50</v>
      </c>
      <c r="Q351" s="20">
        <f t="shared" si="53"/>
        <v>16.5</v>
      </c>
      <c r="R351" s="21">
        <f t="shared" si="54"/>
        <v>62.475000000000001</v>
      </c>
      <c r="S351" s="21">
        <f t="shared" si="55"/>
        <v>51.625</v>
      </c>
      <c r="T351" s="21">
        <f t="shared" si="56"/>
        <v>42.424999999999997</v>
      </c>
      <c r="U351" s="21">
        <f t="shared" si="57"/>
        <v>54.125</v>
      </c>
      <c r="V351" s="20">
        <f t="shared" si="58"/>
        <v>52.17499999999999</v>
      </c>
      <c r="W351" s="20">
        <f t="shared" si="59"/>
        <v>52.662499999999994</v>
      </c>
    </row>
    <row r="352" spans="1:23" ht="13.5" x14ac:dyDescent="0.25">
      <c r="A352" s="3">
        <v>42515</v>
      </c>
      <c r="B352" s="2">
        <v>1.5928</v>
      </c>
      <c r="C352" s="2">
        <v>51.17414992724477</v>
      </c>
      <c r="D352" s="2">
        <v>4.22810330383383E-4</v>
      </c>
      <c r="E352" s="2">
        <v>-9.9143446676829491E-3</v>
      </c>
      <c r="F352" s="2">
        <v>1.58874</v>
      </c>
      <c r="G352" s="2">
        <v>1.5968100000000001</v>
      </c>
      <c r="H352" s="2">
        <v>1.594285</v>
      </c>
      <c r="I352" s="2">
        <v>1.5804299999999991</v>
      </c>
      <c r="J352" s="2">
        <v>1.4621315000000004</v>
      </c>
      <c r="K352" s="17" t="s">
        <v>50</v>
      </c>
      <c r="L352" s="17" t="s">
        <v>53</v>
      </c>
      <c r="M352" s="17" t="s">
        <v>52</v>
      </c>
      <c r="N352" s="20">
        <f t="shared" si="50"/>
        <v>50</v>
      </c>
      <c r="O352" s="20">
        <f t="shared" si="51"/>
        <v>100</v>
      </c>
      <c r="P352" s="20">
        <f t="shared" si="52"/>
        <v>50</v>
      </c>
      <c r="Q352" s="20">
        <f t="shared" si="53"/>
        <v>66.5</v>
      </c>
      <c r="R352" s="21">
        <f t="shared" si="54"/>
        <v>69.974999999999994</v>
      </c>
      <c r="S352" s="21">
        <f t="shared" si="55"/>
        <v>64.125</v>
      </c>
      <c r="T352" s="21">
        <f t="shared" si="56"/>
        <v>64.924999999999997</v>
      </c>
      <c r="U352" s="21">
        <f t="shared" si="57"/>
        <v>66.625</v>
      </c>
      <c r="V352" s="20">
        <f t="shared" si="58"/>
        <v>66.341666666666654</v>
      </c>
      <c r="W352" s="20">
        <f t="shared" si="59"/>
        <v>66.412499999999994</v>
      </c>
    </row>
    <row r="353" spans="1:23" ht="13.5" x14ac:dyDescent="0.25">
      <c r="A353" s="3">
        <v>42516</v>
      </c>
      <c r="B353" s="2">
        <v>1.5674999999999999</v>
      </c>
      <c r="C353" s="2">
        <v>44.643067185166203</v>
      </c>
      <c r="D353" s="2">
        <v>4.0772841288667649E-3</v>
      </c>
      <c r="E353" s="2">
        <v>-8.3413424302664022E-3</v>
      </c>
      <c r="F353" s="2">
        <v>1.5786399999999998</v>
      </c>
      <c r="G353" s="2">
        <v>1.59327</v>
      </c>
      <c r="H353" s="2">
        <v>1.5930200000000001</v>
      </c>
      <c r="I353" s="2">
        <v>1.580833999999999</v>
      </c>
      <c r="J353" s="2">
        <v>1.4628140000000005</v>
      </c>
      <c r="K353" s="17" t="s">
        <v>47</v>
      </c>
      <c r="L353" s="17" t="s">
        <v>48</v>
      </c>
      <c r="M353" s="17" t="s">
        <v>46</v>
      </c>
      <c r="N353" s="20">
        <f t="shared" si="50"/>
        <v>50</v>
      </c>
      <c r="O353" s="20">
        <f t="shared" si="51"/>
        <v>100</v>
      </c>
      <c r="P353" s="20">
        <f t="shared" si="52"/>
        <v>50</v>
      </c>
      <c r="Q353" s="20">
        <f t="shared" si="53"/>
        <v>0</v>
      </c>
      <c r="R353" s="21">
        <f t="shared" si="54"/>
        <v>60</v>
      </c>
      <c r="S353" s="21">
        <f t="shared" si="55"/>
        <v>47.5</v>
      </c>
      <c r="T353" s="21">
        <f t="shared" si="56"/>
        <v>35</v>
      </c>
      <c r="U353" s="21">
        <f t="shared" si="57"/>
        <v>50</v>
      </c>
      <c r="V353" s="20">
        <f t="shared" si="58"/>
        <v>47.5</v>
      </c>
      <c r="W353" s="20">
        <f t="shared" si="59"/>
        <v>48.125</v>
      </c>
    </row>
    <row r="354" spans="1:23" ht="13.5" x14ac:dyDescent="0.25">
      <c r="A354" s="3">
        <v>42517</v>
      </c>
      <c r="B354" s="2">
        <v>1.5928</v>
      </c>
      <c r="C354" s="2">
        <v>51.332079858857611</v>
      </c>
      <c r="D354" s="2">
        <v>4.6387404196575055E-3</v>
      </c>
      <c r="E354" s="2">
        <v>-7.0096437785182233E-3</v>
      </c>
      <c r="F354" s="2">
        <v>1.57864</v>
      </c>
      <c r="G354" s="2">
        <v>1.5927700000000002</v>
      </c>
      <c r="H354" s="2">
        <v>1.59378</v>
      </c>
      <c r="I354" s="2">
        <v>1.5815419999999989</v>
      </c>
      <c r="J354" s="2">
        <v>1.4636485000000006</v>
      </c>
      <c r="K354" s="17" t="s">
        <v>47</v>
      </c>
      <c r="L354" s="17" t="s">
        <v>53</v>
      </c>
      <c r="M354" s="17" t="s">
        <v>53</v>
      </c>
      <c r="N354" s="20">
        <f t="shared" si="50"/>
        <v>50</v>
      </c>
      <c r="O354" s="20">
        <f t="shared" si="51"/>
        <v>100</v>
      </c>
      <c r="P354" s="20">
        <f t="shared" si="52"/>
        <v>50</v>
      </c>
      <c r="Q354" s="20">
        <f t="shared" si="53"/>
        <v>16.5</v>
      </c>
      <c r="R354" s="21">
        <f t="shared" si="54"/>
        <v>62.475000000000001</v>
      </c>
      <c r="S354" s="21">
        <f t="shared" si="55"/>
        <v>51.625</v>
      </c>
      <c r="T354" s="21">
        <f t="shared" si="56"/>
        <v>42.424999999999997</v>
      </c>
      <c r="U354" s="21">
        <f t="shared" si="57"/>
        <v>54.125</v>
      </c>
      <c r="V354" s="20">
        <f t="shared" si="58"/>
        <v>52.17499999999999</v>
      </c>
      <c r="W354" s="20">
        <f t="shared" si="59"/>
        <v>52.662499999999994</v>
      </c>
    </row>
    <row r="355" spans="1:23" ht="13.5" x14ac:dyDescent="0.25">
      <c r="A355" s="3">
        <v>42520</v>
      </c>
      <c r="B355" s="2">
        <v>1.5928</v>
      </c>
      <c r="C355" s="2">
        <v>51.332079858857611</v>
      </c>
      <c r="D355" s="2">
        <v>6.6365908991126155E-3</v>
      </c>
      <c r="E355" s="2">
        <v>-6.3570970612896339E-3</v>
      </c>
      <c r="F355" s="2">
        <v>1.57864</v>
      </c>
      <c r="G355" s="2">
        <v>1.5912600000000001</v>
      </c>
      <c r="H355" s="2">
        <v>1.593275</v>
      </c>
      <c r="I355" s="2">
        <v>1.5822499999999988</v>
      </c>
      <c r="J355" s="2">
        <v>1.4644830000000004</v>
      </c>
      <c r="K355" s="17" t="s">
        <v>47</v>
      </c>
      <c r="L355" s="17" t="s">
        <v>53</v>
      </c>
      <c r="M355" s="17" t="s">
        <v>53</v>
      </c>
      <c r="N355" s="20">
        <f t="shared" si="50"/>
        <v>50</v>
      </c>
      <c r="O355" s="20">
        <f t="shared" si="51"/>
        <v>100</v>
      </c>
      <c r="P355" s="20">
        <f t="shared" si="52"/>
        <v>50</v>
      </c>
      <c r="Q355" s="20">
        <f t="shared" si="53"/>
        <v>16.5</v>
      </c>
      <c r="R355" s="21">
        <f t="shared" si="54"/>
        <v>62.475000000000001</v>
      </c>
      <c r="S355" s="21">
        <f t="shared" si="55"/>
        <v>51.625</v>
      </c>
      <c r="T355" s="21">
        <f t="shared" si="56"/>
        <v>42.424999999999997</v>
      </c>
      <c r="U355" s="21">
        <f t="shared" si="57"/>
        <v>54.125</v>
      </c>
      <c r="V355" s="20">
        <f t="shared" si="58"/>
        <v>52.17499999999999</v>
      </c>
      <c r="W355" s="20">
        <f t="shared" si="59"/>
        <v>52.662499999999994</v>
      </c>
    </row>
    <row r="356" spans="1:23" ht="13.5" x14ac:dyDescent="0.25">
      <c r="A356" s="3">
        <v>42521</v>
      </c>
      <c r="B356" s="2">
        <v>1.6029</v>
      </c>
      <c r="C356" s="2">
        <v>53.910547965496811</v>
      </c>
      <c r="D356" s="2">
        <v>7.5501593271858347E-3</v>
      </c>
      <c r="E356" s="2">
        <v>-5.7693213057200005E-3</v>
      </c>
      <c r="F356" s="2">
        <v>1.5897600000000001</v>
      </c>
      <c r="G356" s="2">
        <v>1.59076</v>
      </c>
      <c r="H356" s="2">
        <v>1.5927700000000002</v>
      </c>
      <c r="I356" s="2">
        <v>1.583059999999999</v>
      </c>
      <c r="J356" s="2">
        <v>1.4653680000000007</v>
      </c>
      <c r="K356" s="17" t="s">
        <v>50</v>
      </c>
      <c r="L356" s="17" t="s">
        <v>49</v>
      </c>
      <c r="M356" s="17" t="s">
        <v>51</v>
      </c>
      <c r="N356" s="20">
        <f t="shared" si="50"/>
        <v>50</v>
      </c>
      <c r="O356" s="20">
        <f t="shared" si="51"/>
        <v>100</v>
      </c>
      <c r="P356" s="20">
        <f t="shared" si="52"/>
        <v>50</v>
      </c>
      <c r="Q356" s="20">
        <f t="shared" si="53"/>
        <v>100</v>
      </c>
      <c r="R356" s="21">
        <f t="shared" si="54"/>
        <v>75</v>
      </c>
      <c r="S356" s="21">
        <f t="shared" si="55"/>
        <v>72.5</v>
      </c>
      <c r="T356" s="21">
        <f t="shared" si="56"/>
        <v>80</v>
      </c>
      <c r="U356" s="21">
        <f t="shared" si="57"/>
        <v>75</v>
      </c>
      <c r="V356" s="20">
        <f t="shared" si="58"/>
        <v>75.833333333333329</v>
      </c>
      <c r="W356" s="20">
        <f t="shared" si="59"/>
        <v>75.625</v>
      </c>
    </row>
    <row r="357" spans="1:23" ht="13.5" x14ac:dyDescent="0.25">
      <c r="A357" s="3">
        <v>42522</v>
      </c>
      <c r="B357" s="2">
        <v>1.6029</v>
      </c>
      <c r="C357" s="2">
        <v>53.910547965496797</v>
      </c>
      <c r="D357" s="2">
        <v>8.2368564223751495E-3</v>
      </c>
      <c r="E357" s="2">
        <v>-6.1649336653152994E-3</v>
      </c>
      <c r="F357" s="2">
        <v>1.59178</v>
      </c>
      <c r="G357" s="2">
        <v>1.59026</v>
      </c>
      <c r="H357" s="2">
        <v>1.5932749999999998</v>
      </c>
      <c r="I357" s="2">
        <v>1.5837679999999992</v>
      </c>
      <c r="J357" s="2">
        <v>1.4662785000000003</v>
      </c>
      <c r="K357" s="17" t="s">
        <v>50</v>
      </c>
      <c r="L357" s="17" t="s">
        <v>49</v>
      </c>
      <c r="M357" s="17" t="s">
        <v>51</v>
      </c>
      <c r="N357" s="20">
        <f t="shared" si="50"/>
        <v>50</v>
      </c>
      <c r="O357" s="20">
        <f t="shared" si="51"/>
        <v>100</v>
      </c>
      <c r="P357" s="20">
        <f t="shared" si="52"/>
        <v>50</v>
      </c>
      <c r="Q357" s="20">
        <f t="shared" si="53"/>
        <v>100</v>
      </c>
      <c r="R357" s="21">
        <f t="shared" si="54"/>
        <v>75</v>
      </c>
      <c r="S357" s="21">
        <f t="shared" si="55"/>
        <v>72.5</v>
      </c>
      <c r="T357" s="21">
        <f t="shared" si="56"/>
        <v>80</v>
      </c>
      <c r="U357" s="21">
        <f t="shared" si="57"/>
        <v>75</v>
      </c>
      <c r="V357" s="20">
        <f t="shared" si="58"/>
        <v>75.833333333333329</v>
      </c>
      <c r="W357" s="20">
        <f t="shared" si="59"/>
        <v>75.625</v>
      </c>
    </row>
    <row r="358" spans="1:23" ht="13.5" x14ac:dyDescent="0.25">
      <c r="A358" s="3">
        <v>42523</v>
      </c>
      <c r="B358" s="2">
        <v>1.5928</v>
      </c>
      <c r="C358" s="2">
        <v>50.789758361668348</v>
      </c>
      <c r="D358" s="2">
        <v>1.1039974016356702E-2</v>
      </c>
      <c r="E358" s="2">
        <v>-5.7953442328520953E-3</v>
      </c>
      <c r="F358" s="2">
        <v>1.5968399999999998</v>
      </c>
      <c r="G358" s="2">
        <v>1.5877399999999999</v>
      </c>
      <c r="H358" s="2">
        <v>1.5935299999999999</v>
      </c>
      <c r="I358" s="2">
        <v>1.5843759999999991</v>
      </c>
      <c r="J358" s="2">
        <v>1.4671635000000003</v>
      </c>
      <c r="K358" s="17" t="s">
        <v>50</v>
      </c>
      <c r="L358" s="17" t="s">
        <v>49</v>
      </c>
      <c r="M358" s="17" t="s">
        <v>51</v>
      </c>
      <c r="N358" s="20">
        <f t="shared" si="50"/>
        <v>50</v>
      </c>
      <c r="O358" s="20">
        <f t="shared" si="51"/>
        <v>100</v>
      </c>
      <c r="P358" s="20">
        <f t="shared" si="52"/>
        <v>50</v>
      </c>
      <c r="Q358" s="20">
        <f t="shared" si="53"/>
        <v>100</v>
      </c>
      <c r="R358" s="21">
        <f t="shared" si="54"/>
        <v>75</v>
      </c>
      <c r="S358" s="21">
        <f t="shared" si="55"/>
        <v>72.5</v>
      </c>
      <c r="T358" s="21">
        <f t="shared" si="56"/>
        <v>80</v>
      </c>
      <c r="U358" s="21">
        <f t="shared" si="57"/>
        <v>75</v>
      </c>
      <c r="V358" s="20">
        <f t="shared" si="58"/>
        <v>75.833333333333329</v>
      </c>
      <c r="W358" s="20">
        <f t="shared" si="59"/>
        <v>75.625</v>
      </c>
    </row>
    <row r="359" spans="1:23" ht="13.5" x14ac:dyDescent="0.25">
      <c r="A359" s="3">
        <v>42524</v>
      </c>
      <c r="B359" s="2">
        <v>1.6029</v>
      </c>
      <c r="C359" s="2">
        <v>53.67755685017697</v>
      </c>
      <c r="D359" s="2">
        <v>8.772445361882486E-3</v>
      </c>
      <c r="E359" s="2">
        <v>-4.9388595750845445E-3</v>
      </c>
      <c r="F359" s="2">
        <v>1.5988600000000002</v>
      </c>
      <c r="G359" s="2">
        <v>1.5887500000000001</v>
      </c>
      <c r="H359" s="2">
        <v>1.5940350000000003</v>
      </c>
      <c r="I359" s="2">
        <v>1.5850839999999993</v>
      </c>
      <c r="J359" s="2">
        <v>1.4680990000000003</v>
      </c>
      <c r="K359" s="17" t="s">
        <v>50</v>
      </c>
      <c r="L359" s="17" t="s">
        <v>53</v>
      </c>
      <c r="M359" s="17" t="s">
        <v>51</v>
      </c>
      <c r="N359" s="20">
        <f t="shared" si="50"/>
        <v>50</v>
      </c>
      <c r="O359" s="20">
        <f t="shared" si="51"/>
        <v>100</v>
      </c>
      <c r="P359" s="20">
        <f t="shared" si="52"/>
        <v>50</v>
      </c>
      <c r="Q359" s="20">
        <f t="shared" si="53"/>
        <v>83.5</v>
      </c>
      <c r="R359" s="21">
        <f t="shared" si="54"/>
        <v>72.525000000000006</v>
      </c>
      <c r="S359" s="21">
        <f t="shared" si="55"/>
        <v>68.375</v>
      </c>
      <c r="T359" s="21">
        <f t="shared" si="56"/>
        <v>72.575000000000003</v>
      </c>
      <c r="U359" s="21">
        <f t="shared" si="57"/>
        <v>70.875</v>
      </c>
      <c r="V359" s="20">
        <f t="shared" si="58"/>
        <v>71.158333333333346</v>
      </c>
      <c r="W359" s="20">
        <f t="shared" si="59"/>
        <v>71.087500000000006</v>
      </c>
    </row>
    <row r="360" spans="1:23" ht="13.5" x14ac:dyDescent="0.25">
      <c r="A360" s="3">
        <v>42527</v>
      </c>
      <c r="B360" s="2">
        <v>1.6029</v>
      </c>
      <c r="C360" s="2">
        <v>53.67755685017697</v>
      </c>
      <c r="D360" s="2">
        <v>6.7808209703497102E-3</v>
      </c>
      <c r="E360" s="2">
        <v>-3.978931271949186E-3</v>
      </c>
      <c r="F360" s="2">
        <v>1.6008800000000001</v>
      </c>
      <c r="G360" s="2">
        <v>1.5897600000000001</v>
      </c>
      <c r="H360" s="2">
        <v>1.5950500000000001</v>
      </c>
      <c r="I360" s="2">
        <v>1.5861959999999997</v>
      </c>
      <c r="J360" s="2">
        <v>1.4690345</v>
      </c>
      <c r="K360" s="17" t="s">
        <v>50</v>
      </c>
      <c r="L360" s="17" t="s">
        <v>53</v>
      </c>
      <c r="M360" s="17" t="s">
        <v>51</v>
      </c>
      <c r="N360" s="20">
        <f t="shared" si="50"/>
        <v>50</v>
      </c>
      <c r="O360" s="20">
        <f t="shared" si="51"/>
        <v>100</v>
      </c>
      <c r="P360" s="20">
        <f t="shared" si="52"/>
        <v>50</v>
      </c>
      <c r="Q360" s="20">
        <f t="shared" si="53"/>
        <v>83.5</v>
      </c>
      <c r="R360" s="21">
        <f t="shared" si="54"/>
        <v>72.525000000000006</v>
      </c>
      <c r="S360" s="21">
        <f t="shared" si="55"/>
        <v>68.375</v>
      </c>
      <c r="T360" s="21">
        <f t="shared" si="56"/>
        <v>72.575000000000003</v>
      </c>
      <c r="U360" s="21">
        <f t="shared" si="57"/>
        <v>70.875</v>
      </c>
      <c r="V360" s="20">
        <f t="shared" si="58"/>
        <v>71.158333333333346</v>
      </c>
      <c r="W360" s="20">
        <f t="shared" si="59"/>
        <v>71.087500000000006</v>
      </c>
    </row>
    <row r="361" spans="1:23" ht="13.5" x14ac:dyDescent="0.25">
      <c r="A361" s="3">
        <v>42528</v>
      </c>
      <c r="B361" s="2">
        <v>1.5674999999999999</v>
      </c>
      <c r="C361" s="2">
        <v>43.339353492925063</v>
      </c>
      <c r="D361" s="2">
        <v>6.5027968387409985E-4</v>
      </c>
      <c r="E361" s="2">
        <v>-2.3894928086406553E-3</v>
      </c>
      <c r="F361" s="2">
        <v>1.5938000000000001</v>
      </c>
      <c r="G361" s="2">
        <v>1.59178</v>
      </c>
      <c r="H361" s="2">
        <v>1.5942949999999998</v>
      </c>
      <c r="I361" s="2">
        <v>1.5862979999999995</v>
      </c>
      <c r="J361" s="2">
        <v>1.4699955000000002</v>
      </c>
      <c r="K361" s="17" t="s">
        <v>47</v>
      </c>
      <c r="L361" s="17" t="s">
        <v>48</v>
      </c>
      <c r="M361" s="17" t="s">
        <v>46</v>
      </c>
      <c r="N361" s="20">
        <f t="shared" si="50"/>
        <v>50</v>
      </c>
      <c r="O361" s="20">
        <f t="shared" si="51"/>
        <v>100</v>
      </c>
      <c r="P361" s="20">
        <f t="shared" si="52"/>
        <v>50</v>
      </c>
      <c r="Q361" s="20">
        <f t="shared" si="53"/>
        <v>0</v>
      </c>
      <c r="R361" s="21">
        <f t="shared" si="54"/>
        <v>60</v>
      </c>
      <c r="S361" s="21">
        <f t="shared" si="55"/>
        <v>47.5</v>
      </c>
      <c r="T361" s="21">
        <f t="shared" si="56"/>
        <v>35</v>
      </c>
      <c r="U361" s="21">
        <f t="shared" si="57"/>
        <v>50</v>
      </c>
      <c r="V361" s="20">
        <f t="shared" si="58"/>
        <v>47.5</v>
      </c>
      <c r="W361" s="20">
        <f t="shared" si="59"/>
        <v>48.125</v>
      </c>
    </row>
    <row r="362" spans="1:23" ht="13.5" x14ac:dyDescent="0.25">
      <c r="A362" s="3">
        <v>42529</v>
      </c>
      <c r="B362" s="2">
        <v>1.5674999999999999</v>
      </c>
      <c r="C362" s="2">
        <v>43.339353492925063</v>
      </c>
      <c r="D362" s="2">
        <v>2.6095390214346814E-3</v>
      </c>
      <c r="E362" s="2">
        <v>-1.716070978494117E-3</v>
      </c>
      <c r="F362" s="2">
        <v>1.5867200000000001</v>
      </c>
      <c r="G362" s="2">
        <v>1.5892499999999998</v>
      </c>
      <c r="H362" s="2">
        <v>1.5930299999999999</v>
      </c>
      <c r="I362" s="2">
        <v>1.5863999999999994</v>
      </c>
      <c r="J362" s="2">
        <v>1.4710320000000001</v>
      </c>
      <c r="K362" s="17" t="s">
        <v>47</v>
      </c>
      <c r="L362" s="17" t="s">
        <v>48</v>
      </c>
      <c r="M362" s="17" t="s">
        <v>46</v>
      </c>
      <c r="N362" s="20">
        <f t="shared" si="50"/>
        <v>50</v>
      </c>
      <c r="O362" s="20">
        <f t="shared" si="51"/>
        <v>100</v>
      </c>
      <c r="P362" s="20">
        <f t="shared" si="52"/>
        <v>50</v>
      </c>
      <c r="Q362" s="20">
        <f t="shared" si="53"/>
        <v>0</v>
      </c>
      <c r="R362" s="21">
        <f t="shared" si="54"/>
        <v>60</v>
      </c>
      <c r="S362" s="21">
        <f t="shared" si="55"/>
        <v>47.5</v>
      </c>
      <c r="T362" s="21">
        <f t="shared" si="56"/>
        <v>35</v>
      </c>
      <c r="U362" s="21">
        <f t="shared" si="57"/>
        <v>50</v>
      </c>
      <c r="V362" s="20">
        <f t="shared" si="58"/>
        <v>47.5</v>
      </c>
      <c r="W362" s="20">
        <f t="shared" si="59"/>
        <v>48.125</v>
      </c>
    </row>
    <row r="363" spans="1:23" ht="13.5" x14ac:dyDescent="0.25">
      <c r="A363" s="3">
        <v>42530</v>
      </c>
      <c r="B363" s="2">
        <v>1.5876999999999999</v>
      </c>
      <c r="C363" s="2">
        <v>49.744818331280236</v>
      </c>
      <c r="D363" s="2">
        <v>-9.8545197074906277E-4</v>
      </c>
      <c r="E363" s="2">
        <v>-1.068921980790703E-3</v>
      </c>
      <c r="F363" s="2">
        <v>1.5856999999999999</v>
      </c>
      <c r="G363" s="2">
        <v>1.59127</v>
      </c>
      <c r="H363" s="2">
        <v>1.5922699999999999</v>
      </c>
      <c r="I363" s="2">
        <v>1.5869059999999997</v>
      </c>
      <c r="J363" s="2">
        <v>1.4721445</v>
      </c>
      <c r="K363" s="17" t="s">
        <v>50</v>
      </c>
      <c r="L363" s="17" t="s">
        <v>53</v>
      </c>
      <c r="M363" s="17" t="s">
        <v>52</v>
      </c>
      <c r="N363" s="20">
        <f t="shared" si="50"/>
        <v>50</v>
      </c>
      <c r="O363" s="20">
        <f t="shared" si="51"/>
        <v>100</v>
      </c>
      <c r="P363" s="20">
        <f t="shared" si="52"/>
        <v>50</v>
      </c>
      <c r="Q363" s="20">
        <f t="shared" si="53"/>
        <v>66.5</v>
      </c>
      <c r="R363" s="21">
        <f t="shared" si="54"/>
        <v>69.974999999999994</v>
      </c>
      <c r="S363" s="21">
        <f t="shared" si="55"/>
        <v>64.125</v>
      </c>
      <c r="T363" s="21">
        <f t="shared" si="56"/>
        <v>64.924999999999997</v>
      </c>
      <c r="U363" s="21">
        <f t="shared" si="57"/>
        <v>66.625</v>
      </c>
      <c r="V363" s="20">
        <f t="shared" si="58"/>
        <v>66.341666666666654</v>
      </c>
      <c r="W363" s="20">
        <f t="shared" si="59"/>
        <v>66.412499999999994</v>
      </c>
    </row>
    <row r="364" spans="1:23" ht="13.5" x14ac:dyDescent="0.25">
      <c r="A364" s="3">
        <v>42531</v>
      </c>
      <c r="B364" s="2">
        <v>1.5876999999999999</v>
      </c>
      <c r="C364" s="2">
        <v>49.744818331280236</v>
      </c>
      <c r="D364" s="2">
        <v>-1.2870187094171648E-4</v>
      </c>
      <c r="E364" s="2">
        <v>-4.8317590932829595E-4</v>
      </c>
      <c r="F364" s="2">
        <v>1.58266</v>
      </c>
      <c r="G364" s="2">
        <v>1.59076</v>
      </c>
      <c r="H364" s="2">
        <v>1.5917649999999999</v>
      </c>
      <c r="I364" s="2">
        <v>1.5873099999999996</v>
      </c>
      <c r="J364" s="2">
        <v>1.473257</v>
      </c>
      <c r="K364" s="17" t="s">
        <v>47</v>
      </c>
      <c r="L364" s="17" t="s">
        <v>53</v>
      </c>
      <c r="M364" s="17" t="s">
        <v>46</v>
      </c>
      <c r="N364" s="20">
        <f t="shared" si="50"/>
        <v>50</v>
      </c>
      <c r="O364" s="20">
        <f t="shared" si="51"/>
        <v>100</v>
      </c>
      <c r="P364" s="20">
        <f t="shared" si="52"/>
        <v>50</v>
      </c>
      <c r="Q364" s="20">
        <f t="shared" si="53"/>
        <v>16.5</v>
      </c>
      <c r="R364" s="21">
        <f t="shared" si="54"/>
        <v>62.475000000000001</v>
      </c>
      <c r="S364" s="21">
        <f t="shared" si="55"/>
        <v>51.625</v>
      </c>
      <c r="T364" s="21">
        <f t="shared" si="56"/>
        <v>42.424999999999997</v>
      </c>
      <c r="U364" s="21">
        <f t="shared" si="57"/>
        <v>54.125</v>
      </c>
      <c r="V364" s="20">
        <f t="shared" si="58"/>
        <v>52.17499999999999</v>
      </c>
      <c r="W364" s="20">
        <f t="shared" si="59"/>
        <v>52.662499999999994</v>
      </c>
    </row>
    <row r="365" spans="1:23" ht="13.5" x14ac:dyDescent="0.25">
      <c r="A365" s="3">
        <v>42534</v>
      </c>
      <c r="B365" s="2">
        <v>1.6029</v>
      </c>
      <c r="C365" s="2">
        <v>54.257650467475926</v>
      </c>
      <c r="D365" s="2">
        <v>-5.2379849507055987E-4</v>
      </c>
      <c r="E365" s="2">
        <v>2.0257064429797219E-4</v>
      </c>
      <c r="F365" s="2">
        <v>1.58266</v>
      </c>
      <c r="G365" s="2">
        <v>1.5917699999999999</v>
      </c>
      <c r="H365" s="2">
        <v>1.5915149999999998</v>
      </c>
      <c r="I365" s="2">
        <v>1.5880179999999995</v>
      </c>
      <c r="J365" s="2">
        <v>1.4744200000000001</v>
      </c>
      <c r="K365" s="17" t="s">
        <v>50</v>
      </c>
      <c r="L365" s="17" t="s">
        <v>49</v>
      </c>
      <c r="M365" s="17" t="s">
        <v>53</v>
      </c>
      <c r="N365" s="20">
        <f t="shared" si="50"/>
        <v>50</v>
      </c>
      <c r="O365" s="20">
        <f t="shared" si="51"/>
        <v>100</v>
      </c>
      <c r="P365" s="20">
        <f t="shared" si="52"/>
        <v>50</v>
      </c>
      <c r="Q365" s="20">
        <f t="shared" si="53"/>
        <v>66</v>
      </c>
      <c r="R365" s="21">
        <f t="shared" si="54"/>
        <v>69.900000000000006</v>
      </c>
      <c r="S365" s="21">
        <f t="shared" si="55"/>
        <v>64</v>
      </c>
      <c r="T365" s="21">
        <f t="shared" si="56"/>
        <v>64.7</v>
      </c>
      <c r="U365" s="21">
        <f t="shared" si="57"/>
        <v>66.5</v>
      </c>
      <c r="V365" s="20">
        <f t="shared" si="58"/>
        <v>66.2</v>
      </c>
      <c r="W365" s="20">
        <f t="shared" si="59"/>
        <v>66.275000000000006</v>
      </c>
    </row>
    <row r="366" spans="1:23" ht="13.5" x14ac:dyDescent="0.25">
      <c r="A366" s="3">
        <v>42535</v>
      </c>
      <c r="B366" s="2">
        <v>1.613</v>
      </c>
      <c r="C366" s="2">
        <v>57.019513447716839</v>
      </c>
      <c r="D366" s="2">
        <v>-1.3677962799119037E-4</v>
      </c>
      <c r="E366" s="2">
        <v>8.2045484172451374E-4</v>
      </c>
      <c r="F366" s="2">
        <v>1.5917600000000001</v>
      </c>
      <c r="G366" s="2">
        <v>1.5927799999999999</v>
      </c>
      <c r="H366" s="2">
        <v>1.5917699999999997</v>
      </c>
      <c r="I366" s="2">
        <v>1.5890299999999993</v>
      </c>
      <c r="J366" s="2">
        <v>1.4755324999999999</v>
      </c>
      <c r="K366" s="17" t="s">
        <v>50</v>
      </c>
      <c r="L366" s="17" t="s">
        <v>49</v>
      </c>
      <c r="M366" s="17" t="s">
        <v>51</v>
      </c>
      <c r="N366" s="20">
        <f t="shared" si="50"/>
        <v>50</v>
      </c>
      <c r="O366" s="20">
        <f t="shared" si="51"/>
        <v>100</v>
      </c>
      <c r="P366" s="20">
        <f t="shared" si="52"/>
        <v>50</v>
      </c>
      <c r="Q366" s="20">
        <f t="shared" si="53"/>
        <v>100</v>
      </c>
      <c r="R366" s="21">
        <f t="shared" si="54"/>
        <v>75</v>
      </c>
      <c r="S366" s="21">
        <f t="shared" si="55"/>
        <v>72.5</v>
      </c>
      <c r="T366" s="21">
        <f t="shared" si="56"/>
        <v>80</v>
      </c>
      <c r="U366" s="21">
        <f t="shared" si="57"/>
        <v>75</v>
      </c>
      <c r="V366" s="20">
        <f t="shared" si="58"/>
        <v>75.833333333333329</v>
      </c>
      <c r="W366" s="20">
        <f t="shared" si="59"/>
        <v>75.625</v>
      </c>
    </row>
    <row r="367" spans="1:23" ht="13.5" x14ac:dyDescent="0.25">
      <c r="A367" s="3">
        <v>42536</v>
      </c>
      <c r="B367" s="2">
        <v>1.6332</v>
      </c>
      <c r="C367" s="2">
        <v>61.965733007581036</v>
      </c>
      <c r="D367" s="2">
        <v>-1.4433969870830676E-3</v>
      </c>
      <c r="E367" s="2">
        <v>1.3615437358177988E-3</v>
      </c>
      <c r="F367" s="2">
        <v>1.6049</v>
      </c>
      <c r="G367" s="2">
        <v>1.59581</v>
      </c>
      <c r="H367" s="2">
        <v>1.5930349999999995</v>
      </c>
      <c r="I367" s="2">
        <v>1.5903439999999995</v>
      </c>
      <c r="J367" s="2">
        <v>1.4767205000000001</v>
      </c>
      <c r="K367" s="17" t="s">
        <v>50</v>
      </c>
      <c r="L367" s="17" t="s">
        <v>49</v>
      </c>
      <c r="M367" s="17" t="s">
        <v>51</v>
      </c>
      <c r="N367" s="20">
        <f t="shared" si="50"/>
        <v>50</v>
      </c>
      <c r="O367" s="20">
        <f t="shared" si="51"/>
        <v>100</v>
      </c>
      <c r="P367" s="20">
        <f t="shared" si="52"/>
        <v>50</v>
      </c>
      <c r="Q367" s="20">
        <f t="shared" si="53"/>
        <v>100</v>
      </c>
      <c r="R367" s="21">
        <f t="shared" si="54"/>
        <v>75</v>
      </c>
      <c r="S367" s="21">
        <f t="shared" si="55"/>
        <v>72.5</v>
      </c>
      <c r="T367" s="21">
        <f t="shared" si="56"/>
        <v>80</v>
      </c>
      <c r="U367" s="21">
        <f t="shared" si="57"/>
        <v>75</v>
      </c>
      <c r="V367" s="20">
        <f t="shared" si="58"/>
        <v>75.833333333333329</v>
      </c>
      <c r="W367" s="20">
        <f t="shared" si="59"/>
        <v>75.625</v>
      </c>
    </row>
    <row r="368" spans="1:23" ht="13.5" x14ac:dyDescent="0.25">
      <c r="A368" s="3">
        <v>42537</v>
      </c>
      <c r="B368" s="2">
        <v>1.6079000000000001</v>
      </c>
      <c r="C368" s="2">
        <v>53.639631791257969</v>
      </c>
      <c r="D368" s="2">
        <v>-2.4757223027580544E-3</v>
      </c>
      <c r="E368" s="2">
        <v>1.8230308140328195E-3</v>
      </c>
      <c r="F368" s="2">
        <v>1.60894</v>
      </c>
      <c r="G368" s="2">
        <v>1.5973200000000001</v>
      </c>
      <c r="H368" s="2">
        <v>1.5925299999999996</v>
      </c>
      <c r="I368" s="2">
        <v>1.5907479999999996</v>
      </c>
      <c r="J368" s="2">
        <v>1.4779084999999998</v>
      </c>
      <c r="K368" s="17" t="s">
        <v>50</v>
      </c>
      <c r="L368" s="17" t="s">
        <v>49</v>
      </c>
      <c r="M368" s="17" t="s">
        <v>51</v>
      </c>
      <c r="N368" s="20">
        <f t="shared" si="50"/>
        <v>50</v>
      </c>
      <c r="O368" s="20">
        <f t="shared" si="51"/>
        <v>100</v>
      </c>
      <c r="P368" s="20">
        <f t="shared" si="52"/>
        <v>50</v>
      </c>
      <c r="Q368" s="20">
        <f t="shared" si="53"/>
        <v>100</v>
      </c>
      <c r="R368" s="21">
        <f t="shared" si="54"/>
        <v>75</v>
      </c>
      <c r="S368" s="21">
        <f t="shared" si="55"/>
        <v>72.5</v>
      </c>
      <c r="T368" s="21">
        <f t="shared" si="56"/>
        <v>80</v>
      </c>
      <c r="U368" s="21">
        <f t="shared" si="57"/>
        <v>75</v>
      </c>
      <c r="V368" s="20">
        <f t="shared" si="58"/>
        <v>75.833333333333329</v>
      </c>
      <c r="W368" s="20">
        <f t="shared" si="59"/>
        <v>75.625</v>
      </c>
    </row>
    <row r="369" spans="1:23" ht="13.5" x14ac:dyDescent="0.25">
      <c r="A369" s="3">
        <v>42538</v>
      </c>
      <c r="B369" s="2">
        <v>1.6079000000000001</v>
      </c>
      <c r="C369" s="2">
        <v>53.639631791257969</v>
      </c>
      <c r="D369" s="2">
        <v>-1.8745444469163708E-3</v>
      </c>
      <c r="E369" s="2">
        <v>2.206278045001067E-3</v>
      </c>
      <c r="F369" s="2">
        <v>1.6129799999999999</v>
      </c>
      <c r="G369" s="2">
        <v>1.59782</v>
      </c>
      <c r="H369" s="2">
        <v>1.5932849999999996</v>
      </c>
      <c r="I369" s="2">
        <v>1.5913539999999995</v>
      </c>
      <c r="J369" s="2">
        <v>1.4790714999999997</v>
      </c>
      <c r="K369" s="17" t="s">
        <v>50</v>
      </c>
      <c r="L369" s="17" t="s">
        <v>49</v>
      </c>
      <c r="M369" s="17" t="s">
        <v>51</v>
      </c>
      <c r="N369" s="20">
        <f t="shared" si="50"/>
        <v>50</v>
      </c>
      <c r="O369" s="20">
        <f t="shared" si="51"/>
        <v>100</v>
      </c>
      <c r="P369" s="20">
        <f t="shared" si="52"/>
        <v>50</v>
      </c>
      <c r="Q369" s="20">
        <f t="shared" si="53"/>
        <v>100</v>
      </c>
      <c r="R369" s="21">
        <f t="shared" si="54"/>
        <v>75</v>
      </c>
      <c r="S369" s="21">
        <f t="shared" si="55"/>
        <v>72.5</v>
      </c>
      <c r="T369" s="21">
        <f t="shared" si="56"/>
        <v>80</v>
      </c>
      <c r="U369" s="21">
        <f t="shared" si="57"/>
        <v>75</v>
      </c>
      <c r="V369" s="20">
        <f t="shared" si="58"/>
        <v>75.833333333333329</v>
      </c>
      <c r="W369" s="20">
        <f t="shared" si="59"/>
        <v>75.625</v>
      </c>
    </row>
    <row r="370" spans="1:23" ht="13.5" x14ac:dyDescent="0.25">
      <c r="A370" s="3">
        <v>42541</v>
      </c>
      <c r="B370" s="2">
        <v>1.6080000000000001</v>
      </c>
      <c r="C370" s="2">
        <v>53.668169453891181</v>
      </c>
      <c r="D370" s="2">
        <v>-1.4465612898106883E-3</v>
      </c>
      <c r="E370" s="2">
        <v>2.5153670483906623E-3</v>
      </c>
      <c r="F370" s="2">
        <v>1.6140000000000001</v>
      </c>
      <c r="G370" s="2">
        <v>1.5983300000000003</v>
      </c>
      <c r="H370" s="2">
        <v>1.5940449999999999</v>
      </c>
      <c r="I370" s="2">
        <v>1.5919619999999994</v>
      </c>
      <c r="J370" s="2">
        <v>1.4802349999999997</v>
      </c>
      <c r="K370" s="17" t="s">
        <v>50</v>
      </c>
      <c r="L370" s="17" t="s">
        <v>49</v>
      </c>
      <c r="M370" s="17" t="s">
        <v>52</v>
      </c>
      <c r="N370" s="20">
        <f t="shared" si="50"/>
        <v>50</v>
      </c>
      <c r="O370" s="20">
        <f t="shared" si="51"/>
        <v>100</v>
      </c>
      <c r="P370" s="20">
        <f t="shared" si="52"/>
        <v>50</v>
      </c>
      <c r="Q370" s="20">
        <f t="shared" si="53"/>
        <v>83</v>
      </c>
      <c r="R370" s="21">
        <f t="shared" si="54"/>
        <v>72.45</v>
      </c>
      <c r="S370" s="21">
        <f t="shared" si="55"/>
        <v>68.25</v>
      </c>
      <c r="T370" s="21">
        <f t="shared" si="56"/>
        <v>72.349999999999994</v>
      </c>
      <c r="U370" s="21">
        <f t="shared" si="57"/>
        <v>70.75</v>
      </c>
      <c r="V370" s="20">
        <f t="shared" si="58"/>
        <v>71.016666666666666</v>
      </c>
      <c r="W370" s="20">
        <f t="shared" si="59"/>
        <v>70.949999999999989</v>
      </c>
    </row>
    <row r="371" spans="1:23" ht="13.5" x14ac:dyDescent="0.25">
      <c r="A371" s="3">
        <v>42542</v>
      </c>
      <c r="B371" s="2">
        <v>1.6296999999999999</v>
      </c>
      <c r="C371" s="2">
        <v>59.49490837437709</v>
      </c>
      <c r="D371" s="2">
        <v>-8.2064427332200207E-3</v>
      </c>
      <c r="E371" s="2">
        <v>1.5835035122692285E-3</v>
      </c>
      <c r="F371" s="2">
        <v>1.61734</v>
      </c>
      <c r="G371" s="2">
        <v>1.6045500000000004</v>
      </c>
      <c r="H371" s="2">
        <v>1.5981649999999998</v>
      </c>
      <c r="I371" s="2">
        <v>1.5932059999999999</v>
      </c>
      <c r="J371" s="2">
        <v>1.4815070000000004</v>
      </c>
      <c r="K371" s="17" t="s">
        <v>50</v>
      </c>
      <c r="L371" s="17" t="s">
        <v>49</v>
      </c>
      <c r="M371" s="17" t="s">
        <v>52</v>
      </c>
      <c r="N371" s="20">
        <f t="shared" si="50"/>
        <v>50</v>
      </c>
      <c r="O371" s="20">
        <f t="shared" si="51"/>
        <v>100</v>
      </c>
      <c r="P371" s="20">
        <f t="shared" si="52"/>
        <v>50</v>
      </c>
      <c r="Q371" s="20">
        <f t="shared" si="53"/>
        <v>83</v>
      </c>
      <c r="R371" s="21">
        <f t="shared" si="54"/>
        <v>72.45</v>
      </c>
      <c r="S371" s="21">
        <f t="shared" si="55"/>
        <v>68.25</v>
      </c>
      <c r="T371" s="21">
        <f t="shared" si="56"/>
        <v>72.349999999999994</v>
      </c>
      <c r="U371" s="21">
        <f t="shared" si="57"/>
        <v>70.75</v>
      </c>
      <c r="V371" s="20">
        <f t="shared" si="58"/>
        <v>71.016666666666666</v>
      </c>
      <c r="W371" s="20">
        <f t="shared" si="59"/>
        <v>70.949999999999989</v>
      </c>
    </row>
    <row r="372" spans="1:23" ht="13.5" x14ac:dyDescent="0.25">
      <c r="A372" s="3">
        <v>42543</v>
      </c>
      <c r="B372" s="2">
        <v>1.6296999999999999</v>
      </c>
      <c r="C372" s="2">
        <v>59.494908374377097</v>
      </c>
      <c r="D372" s="2">
        <v>-1.4117957337222098E-2</v>
      </c>
      <c r="E372" s="2">
        <v>1.1849446130777111E-3</v>
      </c>
      <c r="F372" s="2">
        <v>1.6166399999999999</v>
      </c>
      <c r="G372" s="2">
        <v>1.61077</v>
      </c>
      <c r="H372" s="2">
        <v>1.6000099999999997</v>
      </c>
      <c r="I372" s="2">
        <v>1.5943499999999999</v>
      </c>
      <c r="J372" s="2">
        <v>1.4827790000000005</v>
      </c>
      <c r="K372" s="17" t="s">
        <v>50</v>
      </c>
      <c r="L372" s="17" t="s">
        <v>49</v>
      </c>
      <c r="M372" s="17" t="s">
        <v>52</v>
      </c>
      <c r="N372" s="20">
        <f t="shared" si="50"/>
        <v>50</v>
      </c>
      <c r="O372" s="20">
        <f t="shared" si="51"/>
        <v>100</v>
      </c>
      <c r="P372" s="20">
        <f t="shared" si="52"/>
        <v>50</v>
      </c>
      <c r="Q372" s="20">
        <f t="shared" si="53"/>
        <v>83</v>
      </c>
      <c r="R372" s="21">
        <f t="shared" si="54"/>
        <v>72.45</v>
      </c>
      <c r="S372" s="21">
        <f t="shared" si="55"/>
        <v>68.25</v>
      </c>
      <c r="T372" s="21">
        <f t="shared" si="56"/>
        <v>72.349999999999994</v>
      </c>
      <c r="U372" s="21">
        <f t="shared" si="57"/>
        <v>70.75</v>
      </c>
      <c r="V372" s="20">
        <f t="shared" si="58"/>
        <v>71.016666666666666</v>
      </c>
      <c r="W372" s="20">
        <f t="shared" si="59"/>
        <v>70.949999999999989</v>
      </c>
    </row>
    <row r="373" spans="1:23" ht="13.5" x14ac:dyDescent="0.25">
      <c r="A373" s="3">
        <v>42544</v>
      </c>
      <c r="B373" s="2">
        <v>1.6296999999999999</v>
      </c>
      <c r="C373" s="2">
        <v>59.494908374377097</v>
      </c>
      <c r="D373" s="2">
        <v>-1.6189737071557131E-2</v>
      </c>
      <c r="E373" s="2">
        <v>1.3470482443113697E-3</v>
      </c>
      <c r="F373" s="2">
        <v>1.621</v>
      </c>
      <c r="G373" s="2">
        <v>1.6149700000000002</v>
      </c>
      <c r="H373" s="2">
        <v>1.6031199999999999</v>
      </c>
      <c r="I373" s="2">
        <v>1.595494</v>
      </c>
      <c r="J373" s="2">
        <v>1.4838740000000008</v>
      </c>
      <c r="K373" s="17" t="s">
        <v>50</v>
      </c>
      <c r="L373" s="17" t="s">
        <v>49</v>
      </c>
      <c r="M373" s="17" t="s">
        <v>52</v>
      </c>
      <c r="N373" s="20">
        <f t="shared" si="50"/>
        <v>50</v>
      </c>
      <c r="O373" s="20">
        <f t="shared" si="51"/>
        <v>100</v>
      </c>
      <c r="P373" s="20">
        <f t="shared" si="52"/>
        <v>50</v>
      </c>
      <c r="Q373" s="20">
        <f t="shared" si="53"/>
        <v>83</v>
      </c>
      <c r="R373" s="21">
        <f t="shared" si="54"/>
        <v>72.45</v>
      </c>
      <c r="S373" s="21">
        <f t="shared" si="55"/>
        <v>68.25</v>
      </c>
      <c r="T373" s="21">
        <f t="shared" si="56"/>
        <v>72.349999999999994</v>
      </c>
      <c r="U373" s="21">
        <f t="shared" si="57"/>
        <v>70.75</v>
      </c>
      <c r="V373" s="20">
        <f t="shared" si="58"/>
        <v>71.016666666666666</v>
      </c>
      <c r="W373" s="20">
        <f t="shared" si="59"/>
        <v>70.949999999999989</v>
      </c>
    </row>
    <row r="374" spans="1:23" ht="13.5" x14ac:dyDescent="0.25">
      <c r="A374" s="3">
        <v>42545</v>
      </c>
      <c r="B374" s="2">
        <v>1.6296999999999999</v>
      </c>
      <c r="C374" s="2">
        <v>59.494908374377097</v>
      </c>
      <c r="D374" s="2">
        <v>-1.8107060372571038E-2</v>
      </c>
      <c r="E374" s="2">
        <v>1.6283695715090946E-3</v>
      </c>
      <c r="F374" s="2">
        <v>1.6253599999999999</v>
      </c>
      <c r="G374" s="2">
        <v>1.61917</v>
      </c>
      <c r="H374" s="2">
        <v>1.604965</v>
      </c>
      <c r="I374" s="2">
        <v>1.5965359999999997</v>
      </c>
      <c r="J374" s="2">
        <v>1.4851710000000005</v>
      </c>
      <c r="K374" s="17" t="s">
        <v>50</v>
      </c>
      <c r="L374" s="17" t="s">
        <v>49</v>
      </c>
      <c r="M374" s="17" t="s">
        <v>52</v>
      </c>
      <c r="N374" s="20">
        <f t="shared" si="50"/>
        <v>50</v>
      </c>
      <c r="O374" s="20">
        <f t="shared" si="51"/>
        <v>100</v>
      </c>
      <c r="P374" s="20">
        <f t="shared" si="52"/>
        <v>50</v>
      </c>
      <c r="Q374" s="20">
        <f t="shared" si="53"/>
        <v>83</v>
      </c>
      <c r="R374" s="21">
        <f t="shared" si="54"/>
        <v>72.45</v>
      </c>
      <c r="S374" s="21">
        <f t="shared" si="55"/>
        <v>68.25</v>
      </c>
      <c r="T374" s="21">
        <f t="shared" si="56"/>
        <v>72.349999999999994</v>
      </c>
      <c r="U374" s="21">
        <f t="shared" si="57"/>
        <v>70.75</v>
      </c>
      <c r="V374" s="20">
        <f t="shared" si="58"/>
        <v>71.016666666666666</v>
      </c>
      <c r="W374" s="20">
        <f t="shared" si="59"/>
        <v>70.949999999999989</v>
      </c>
    </row>
    <row r="375" spans="1:23" ht="13.5" x14ac:dyDescent="0.25">
      <c r="A375" s="3">
        <v>42548</v>
      </c>
      <c r="B375" s="2">
        <v>1.5808</v>
      </c>
      <c r="C375" s="2">
        <v>43.075314376659691</v>
      </c>
      <c r="D375" s="2">
        <v>-1.3920837199604241E-2</v>
      </c>
      <c r="E375" s="2">
        <v>1.9659555284346044E-3</v>
      </c>
      <c r="F375" s="2">
        <v>1.6199199999999998</v>
      </c>
      <c r="G375" s="2">
        <v>1.61696</v>
      </c>
      <c r="H375" s="2">
        <v>1.604365</v>
      </c>
      <c r="I375" s="2">
        <v>1.5968019999999996</v>
      </c>
      <c r="J375" s="2">
        <v>1.4862235000000006</v>
      </c>
      <c r="K375" s="17" t="s">
        <v>50</v>
      </c>
      <c r="L375" s="17" t="s">
        <v>49</v>
      </c>
      <c r="M375" s="17" t="s">
        <v>52</v>
      </c>
      <c r="N375" s="20">
        <f t="shared" si="50"/>
        <v>50</v>
      </c>
      <c r="O375" s="20">
        <f t="shared" si="51"/>
        <v>100</v>
      </c>
      <c r="P375" s="20">
        <f t="shared" si="52"/>
        <v>50</v>
      </c>
      <c r="Q375" s="20">
        <f t="shared" si="53"/>
        <v>83</v>
      </c>
      <c r="R375" s="21">
        <f t="shared" si="54"/>
        <v>72.45</v>
      </c>
      <c r="S375" s="21">
        <f t="shared" si="55"/>
        <v>68.25</v>
      </c>
      <c r="T375" s="21">
        <f t="shared" si="56"/>
        <v>72.349999999999994</v>
      </c>
      <c r="U375" s="21">
        <f t="shared" si="57"/>
        <v>70.75</v>
      </c>
      <c r="V375" s="20">
        <f t="shared" si="58"/>
        <v>71.016666666666666</v>
      </c>
      <c r="W375" s="20">
        <f t="shared" si="59"/>
        <v>70.949999999999989</v>
      </c>
    </row>
    <row r="376" spans="1:23" ht="13.5" x14ac:dyDescent="0.25">
      <c r="A376" s="3">
        <v>42549</v>
      </c>
      <c r="B376" s="2">
        <v>1.6243000000000001</v>
      </c>
      <c r="C376" s="2">
        <v>54.97859645580688</v>
      </c>
      <c r="D376" s="2">
        <v>-1.1898914916514958E-2</v>
      </c>
      <c r="E376" s="2">
        <v>2.3958317204311724E-3</v>
      </c>
      <c r="F376" s="2">
        <v>1.6188400000000001</v>
      </c>
      <c r="G376" s="2">
        <v>1.61809</v>
      </c>
      <c r="H376" s="2">
        <v>1.6054349999999999</v>
      </c>
      <c r="I376" s="2">
        <v>1.5979379999999999</v>
      </c>
      <c r="J376" s="2">
        <v>1.4874935000000005</v>
      </c>
      <c r="K376" s="17" t="s">
        <v>50</v>
      </c>
      <c r="L376" s="17" t="s">
        <v>49</v>
      </c>
      <c r="M376" s="17" t="s">
        <v>52</v>
      </c>
      <c r="N376" s="20">
        <f t="shared" si="50"/>
        <v>50</v>
      </c>
      <c r="O376" s="20">
        <f t="shared" si="51"/>
        <v>100</v>
      </c>
      <c r="P376" s="20">
        <f t="shared" si="52"/>
        <v>50</v>
      </c>
      <c r="Q376" s="20">
        <f t="shared" si="53"/>
        <v>83</v>
      </c>
      <c r="R376" s="21">
        <f t="shared" si="54"/>
        <v>72.45</v>
      </c>
      <c r="S376" s="21">
        <f t="shared" si="55"/>
        <v>68.25</v>
      </c>
      <c r="T376" s="21">
        <f t="shared" si="56"/>
        <v>72.349999999999994</v>
      </c>
      <c r="U376" s="21">
        <f t="shared" si="57"/>
        <v>70.75</v>
      </c>
      <c r="V376" s="20">
        <f t="shared" si="58"/>
        <v>71.016666666666666</v>
      </c>
      <c r="W376" s="20">
        <f t="shared" si="59"/>
        <v>70.949999999999989</v>
      </c>
    </row>
    <row r="377" spans="1:23" ht="13.5" x14ac:dyDescent="0.25">
      <c r="A377" s="3">
        <v>42550</v>
      </c>
      <c r="B377" s="2">
        <v>1.6243000000000001</v>
      </c>
      <c r="C377" s="2">
        <v>54.97859645580688</v>
      </c>
      <c r="D377" s="2">
        <v>-7.2002702227382809E-3</v>
      </c>
      <c r="E377" s="2">
        <v>2.8822249050389536E-3</v>
      </c>
      <c r="F377" s="2">
        <v>1.6177599999999999</v>
      </c>
      <c r="G377" s="2">
        <v>1.6172</v>
      </c>
      <c r="H377" s="2">
        <v>1.6065049999999998</v>
      </c>
      <c r="I377" s="2">
        <v>1.5989739999999997</v>
      </c>
      <c r="J377" s="2">
        <v>1.4887635000000006</v>
      </c>
      <c r="K377" s="17" t="s">
        <v>50</v>
      </c>
      <c r="L377" s="17" t="s">
        <v>49</v>
      </c>
      <c r="M377" s="17" t="s">
        <v>52</v>
      </c>
      <c r="N377" s="20">
        <f t="shared" si="50"/>
        <v>50</v>
      </c>
      <c r="O377" s="20">
        <f t="shared" si="51"/>
        <v>100</v>
      </c>
      <c r="P377" s="20">
        <f t="shared" si="52"/>
        <v>50</v>
      </c>
      <c r="Q377" s="20">
        <f t="shared" si="53"/>
        <v>83</v>
      </c>
      <c r="R377" s="21">
        <f t="shared" si="54"/>
        <v>72.45</v>
      </c>
      <c r="S377" s="21">
        <f t="shared" si="55"/>
        <v>68.25</v>
      </c>
      <c r="T377" s="21">
        <f t="shared" si="56"/>
        <v>72.349999999999994</v>
      </c>
      <c r="U377" s="21">
        <f t="shared" si="57"/>
        <v>70.75</v>
      </c>
      <c r="V377" s="20">
        <f t="shared" si="58"/>
        <v>71.016666666666666</v>
      </c>
      <c r="W377" s="20">
        <f t="shared" si="59"/>
        <v>70.949999999999989</v>
      </c>
    </row>
    <row r="378" spans="1:23" ht="13.5" x14ac:dyDescent="0.25">
      <c r="A378" s="3">
        <v>42551</v>
      </c>
      <c r="B378" s="2">
        <v>1.6243000000000001</v>
      </c>
      <c r="C378" s="2">
        <v>54.97859645580688</v>
      </c>
      <c r="D378" s="2">
        <v>-7.2278247193777734E-3</v>
      </c>
      <c r="E378" s="2">
        <v>3.3986418043295422E-3</v>
      </c>
      <c r="F378" s="2">
        <v>1.6166799999999999</v>
      </c>
      <c r="G378" s="2">
        <v>1.6188400000000001</v>
      </c>
      <c r="H378" s="2">
        <v>1.60808</v>
      </c>
      <c r="I378" s="2">
        <v>1.6000099999999997</v>
      </c>
      <c r="J378" s="2">
        <v>1.4900085000000007</v>
      </c>
      <c r="K378" s="17" t="s">
        <v>50</v>
      </c>
      <c r="L378" s="17" t="s">
        <v>49</v>
      </c>
      <c r="M378" s="17" t="s">
        <v>52</v>
      </c>
      <c r="N378" s="20">
        <f t="shared" si="50"/>
        <v>50</v>
      </c>
      <c r="O378" s="20">
        <f t="shared" si="51"/>
        <v>100</v>
      </c>
      <c r="P378" s="20">
        <f t="shared" si="52"/>
        <v>50</v>
      </c>
      <c r="Q378" s="20">
        <f t="shared" si="53"/>
        <v>83</v>
      </c>
      <c r="R378" s="21">
        <f t="shared" si="54"/>
        <v>72.45</v>
      </c>
      <c r="S378" s="21">
        <f t="shared" si="55"/>
        <v>68.25</v>
      </c>
      <c r="T378" s="21">
        <f t="shared" si="56"/>
        <v>72.349999999999994</v>
      </c>
      <c r="U378" s="21">
        <f t="shared" si="57"/>
        <v>70.75</v>
      </c>
      <c r="V378" s="20">
        <f t="shared" si="58"/>
        <v>71.016666666666666</v>
      </c>
      <c r="W378" s="20">
        <f t="shared" si="59"/>
        <v>70.949999999999989</v>
      </c>
    </row>
    <row r="379" spans="1:23" ht="13.5" x14ac:dyDescent="0.25">
      <c r="A379" s="3">
        <v>42552</v>
      </c>
      <c r="B379" s="2">
        <v>1.6243000000000001</v>
      </c>
      <c r="C379" s="2">
        <v>54.97859645580688</v>
      </c>
      <c r="D379" s="2">
        <v>-7.3539392142447646E-3</v>
      </c>
      <c r="E379" s="2">
        <v>3.7523927003147006E-3</v>
      </c>
      <c r="F379" s="2">
        <v>1.6155999999999999</v>
      </c>
      <c r="G379" s="2">
        <v>1.6204799999999999</v>
      </c>
      <c r="H379" s="2">
        <v>1.6091500000000003</v>
      </c>
      <c r="I379" s="2">
        <v>1.6006399999999998</v>
      </c>
      <c r="J379" s="2">
        <v>1.4912280000000009</v>
      </c>
      <c r="K379" s="17" t="s">
        <v>50</v>
      </c>
      <c r="L379" s="17" t="s">
        <v>49</v>
      </c>
      <c r="M379" s="17" t="s">
        <v>52</v>
      </c>
      <c r="N379" s="20">
        <f t="shared" si="50"/>
        <v>50</v>
      </c>
      <c r="O379" s="20">
        <f t="shared" si="51"/>
        <v>100</v>
      </c>
      <c r="P379" s="20">
        <f t="shared" si="52"/>
        <v>50</v>
      </c>
      <c r="Q379" s="20">
        <f t="shared" si="53"/>
        <v>83</v>
      </c>
      <c r="R379" s="21">
        <f t="shared" si="54"/>
        <v>72.45</v>
      </c>
      <c r="S379" s="21">
        <f t="shared" si="55"/>
        <v>68.25</v>
      </c>
      <c r="T379" s="21">
        <f t="shared" si="56"/>
        <v>72.349999999999994</v>
      </c>
      <c r="U379" s="21">
        <f t="shared" si="57"/>
        <v>70.75</v>
      </c>
      <c r="V379" s="20">
        <f t="shared" si="58"/>
        <v>71.016666666666666</v>
      </c>
      <c r="W379" s="20">
        <f t="shared" si="59"/>
        <v>70.949999999999989</v>
      </c>
    </row>
    <row r="380" spans="1:23" ht="13.5" x14ac:dyDescent="0.25">
      <c r="A380" s="3">
        <v>42555</v>
      </c>
      <c r="B380" s="2">
        <v>1.6025</v>
      </c>
      <c r="C380" s="2">
        <v>48.186587826243084</v>
      </c>
      <c r="D380" s="2">
        <v>-5.9256364485225088E-3</v>
      </c>
      <c r="E380" s="2">
        <v>4.063016954209929E-3</v>
      </c>
      <c r="F380" s="2">
        <v>1.6199400000000002</v>
      </c>
      <c r="G380" s="2">
        <v>1.6199299999999996</v>
      </c>
      <c r="H380" s="2">
        <v>1.6091300000000004</v>
      </c>
      <c r="I380" s="2">
        <v>1.6006320000000003</v>
      </c>
      <c r="J380" s="2">
        <v>1.4923385000000007</v>
      </c>
      <c r="K380" s="17" t="s">
        <v>50</v>
      </c>
      <c r="L380" s="17" t="s">
        <v>49</v>
      </c>
      <c r="M380" s="17" t="s">
        <v>51</v>
      </c>
      <c r="N380" s="20">
        <f t="shared" si="50"/>
        <v>50</v>
      </c>
      <c r="O380" s="20">
        <f t="shared" si="51"/>
        <v>100</v>
      </c>
      <c r="P380" s="20">
        <f t="shared" si="52"/>
        <v>50</v>
      </c>
      <c r="Q380" s="20">
        <f t="shared" si="53"/>
        <v>100</v>
      </c>
      <c r="R380" s="21">
        <f t="shared" si="54"/>
        <v>75</v>
      </c>
      <c r="S380" s="21">
        <f t="shared" si="55"/>
        <v>72.5</v>
      </c>
      <c r="T380" s="21">
        <f t="shared" si="56"/>
        <v>80</v>
      </c>
      <c r="U380" s="21">
        <f t="shared" si="57"/>
        <v>75</v>
      </c>
      <c r="V380" s="20">
        <f t="shared" si="58"/>
        <v>75.833333333333329</v>
      </c>
      <c r="W380" s="20">
        <f t="shared" si="59"/>
        <v>75.625</v>
      </c>
    </row>
    <row r="381" spans="1:23" ht="13.5" x14ac:dyDescent="0.25">
      <c r="A381" s="3">
        <v>42559</v>
      </c>
      <c r="B381" s="2">
        <v>1.6025</v>
      </c>
      <c r="C381" s="2">
        <v>48.186587826243084</v>
      </c>
      <c r="D381" s="2">
        <v>-1.3379275984721772E-3</v>
      </c>
      <c r="E381" s="2">
        <v>3.9824908915956749E-3</v>
      </c>
      <c r="F381" s="2">
        <v>1.61558</v>
      </c>
      <c r="G381" s="2">
        <v>1.61721</v>
      </c>
      <c r="H381" s="2">
        <v>1.6108800000000005</v>
      </c>
      <c r="I381" s="2">
        <v>1.6006240000000003</v>
      </c>
      <c r="J381" s="2">
        <v>1.4933730000000009</v>
      </c>
      <c r="K381" s="17" t="s">
        <v>47</v>
      </c>
      <c r="L381" s="17" t="s">
        <v>53</v>
      </c>
      <c r="M381" s="17" t="s">
        <v>46</v>
      </c>
      <c r="N381" s="20">
        <f t="shared" si="50"/>
        <v>50</v>
      </c>
      <c r="O381" s="20">
        <f t="shared" si="51"/>
        <v>100</v>
      </c>
      <c r="P381" s="20">
        <f t="shared" si="52"/>
        <v>50</v>
      </c>
      <c r="Q381" s="20">
        <f t="shared" si="53"/>
        <v>16.5</v>
      </c>
      <c r="R381" s="21">
        <f t="shared" si="54"/>
        <v>62.475000000000001</v>
      </c>
      <c r="S381" s="21">
        <f t="shared" si="55"/>
        <v>51.625</v>
      </c>
      <c r="T381" s="21">
        <f t="shared" si="56"/>
        <v>42.424999999999997</v>
      </c>
      <c r="U381" s="21">
        <f t="shared" si="57"/>
        <v>54.125</v>
      </c>
      <c r="V381" s="20">
        <f t="shared" si="58"/>
        <v>52.17499999999999</v>
      </c>
      <c r="W381" s="20">
        <f t="shared" si="59"/>
        <v>52.662499999999994</v>
      </c>
    </row>
    <row r="382" spans="1:23" ht="13.5" x14ac:dyDescent="0.25">
      <c r="A382" s="3">
        <v>42562</v>
      </c>
      <c r="B382" s="2">
        <v>1.6243000000000001</v>
      </c>
      <c r="C382" s="2">
        <v>54.679880698201373</v>
      </c>
      <c r="D382" s="2">
        <v>9.6683492049587372E-4</v>
      </c>
      <c r="E382" s="2">
        <v>3.4437386671772744E-3</v>
      </c>
      <c r="F382" s="2">
        <v>1.6155800000000002</v>
      </c>
      <c r="G382" s="2">
        <v>1.6166699999999998</v>
      </c>
      <c r="H382" s="2">
        <v>1.6137200000000003</v>
      </c>
      <c r="I382" s="2">
        <v>1.6010520000000006</v>
      </c>
      <c r="J382" s="2">
        <v>1.4945165000000009</v>
      </c>
      <c r="K382" s="17" t="s">
        <v>50</v>
      </c>
      <c r="L382" s="17" t="s">
        <v>53</v>
      </c>
      <c r="M382" s="17" t="s">
        <v>53</v>
      </c>
      <c r="N382" s="20">
        <f t="shared" si="50"/>
        <v>50</v>
      </c>
      <c r="O382" s="20">
        <f t="shared" si="51"/>
        <v>100</v>
      </c>
      <c r="P382" s="20">
        <f t="shared" si="52"/>
        <v>50</v>
      </c>
      <c r="Q382" s="20">
        <f t="shared" si="53"/>
        <v>49.5</v>
      </c>
      <c r="R382" s="21">
        <f t="shared" si="54"/>
        <v>67.424999999999997</v>
      </c>
      <c r="S382" s="21">
        <f t="shared" si="55"/>
        <v>59.875</v>
      </c>
      <c r="T382" s="21">
        <f t="shared" si="56"/>
        <v>57.275000000000006</v>
      </c>
      <c r="U382" s="21">
        <f t="shared" si="57"/>
        <v>62.375</v>
      </c>
      <c r="V382" s="20">
        <f t="shared" si="58"/>
        <v>61.524999999999999</v>
      </c>
      <c r="W382" s="20">
        <f t="shared" si="59"/>
        <v>61.737499999999997</v>
      </c>
    </row>
    <row r="383" spans="1:23" ht="13.5" x14ac:dyDescent="0.25">
      <c r="A383" s="3">
        <v>42563</v>
      </c>
      <c r="B383" s="2">
        <v>1.6025</v>
      </c>
      <c r="C383" s="2">
        <v>48.177772424495053</v>
      </c>
      <c r="D383" s="2">
        <v>4.4378957553514731E-3</v>
      </c>
      <c r="E383" s="2">
        <v>2.9447251732393274E-3</v>
      </c>
      <c r="F383" s="2">
        <v>1.6112200000000001</v>
      </c>
      <c r="G383" s="2">
        <v>1.6139499999999998</v>
      </c>
      <c r="H383" s="2">
        <v>1.6144600000000005</v>
      </c>
      <c r="I383" s="2">
        <v>1.6012460000000006</v>
      </c>
      <c r="J383" s="2">
        <v>1.4956775000000011</v>
      </c>
      <c r="K383" s="17" t="s">
        <v>47</v>
      </c>
      <c r="L383" s="17" t="s">
        <v>53</v>
      </c>
      <c r="M383" s="17" t="s">
        <v>46</v>
      </c>
      <c r="N383" s="20">
        <f t="shared" si="50"/>
        <v>50</v>
      </c>
      <c r="O383" s="20">
        <f t="shared" si="51"/>
        <v>100</v>
      </c>
      <c r="P383" s="20">
        <f t="shared" si="52"/>
        <v>50</v>
      </c>
      <c r="Q383" s="20">
        <f t="shared" si="53"/>
        <v>16.5</v>
      </c>
      <c r="R383" s="21">
        <f t="shared" si="54"/>
        <v>62.475000000000001</v>
      </c>
      <c r="S383" s="21">
        <f t="shared" si="55"/>
        <v>51.625</v>
      </c>
      <c r="T383" s="21">
        <f t="shared" si="56"/>
        <v>42.424999999999997</v>
      </c>
      <c r="U383" s="21">
        <f t="shared" si="57"/>
        <v>54.125</v>
      </c>
      <c r="V383" s="20">
        <f t="shared" si="58"/>
        <v>52.17499999999999</v>
      </c>
      <c r="W383" s="20">
        <f t="shared" si="59"/>
        <v>52.662499999999994</v>
      </c>
    </row>
    <row r="384" spans="1:23" ht="13.5" x14ac:dyDescent="0.25">
      <c r="A384" s="3">
        <v>42564</v>
      </c>
      <c r="B384" s="2">
        <v>1.6025</v>
      </c>
      <c r="C384" s="2">
        <v>48.177772424495053</v>
      </c>
      <c r="D384" s="2">
        <v>7.4167850618009901E-3</v>
      </c>
      <c r="E384" s="2">
        <v>3.3914911347303458E-3</v>
      </c>
      <c r="F384" s="2">
        <v>1.60686</v>
      </c>
      <c r="G384" s="2">
        <v>1.6112299999999997</v>
      </c>
      <c r="H384" s="2">
        <v>1.6152000000000004</v>
      </c>
      <c r="I384" s="2">
        <v>1.6017440000000007</v>
      </c>
      <c r="J384" s="2">
        <v>1.4967120000000012</v>
      </c>
      <c r="K384" s="17" t="s">
        <v>47</v>
      </c>
      <c r="L384" s="17" t="s">
        <v>53</v>
      </c>
      <c r="M384" s="17" t="s">
        <v>46</v>
      </c>
      <c r="N384" s="20">
        <f t="shared" si="50"/>
        <v>50</v>
      </c>
      <c r="O384" s="20">
        <f t="shared" si="51"/>
        <v>100</v>
      </c>
      <c r="P384" s="20">
        <f t="shared" si="52"/>
        <v>50</v>
      </c>
      <c r="Q384" s="20">
        <f t="shared" si="53"/>
        <v>16.5</v>
      </c>
      <c r="R384" s="21">
        <f t="shared" si="54"/>
        <v>62.475000000000001</v>
      </c>
      <c r="S384" s="21">
        <f t="shared" si="55"/>
        <v>51.625</v>
      </c>
      <c r="T384" s="21">
        <f t="shared" si="56"/>
        <v>42.424999999999997</v>
      </c>
      <c r="U384" s="21">
        <f t="shared" si="57"/>
        <v>54.125</v>
      </c>
      <c r="V384" s="20">
        <f t="shared" si="58"/>
        <v>52.17499999999999</v>
      </c>
      <c r="W384" s="20">
        <f t="shared" si="59"/>
        <v>52.662499999999994</v>
      </c>
    </row>
    <row r="385" spans="1:23" ht="13.5" x14ac:dyDescent="0.25">
      <c r="A385" s="3">
        <v>42565</v>
      </c>
      <c r="B385" s="2">
        <v>1.6243000000000001</v>
      </c>
      <c r="C385" s="2">
        <v>54.45841586542744</v>
      </c>
      <c r="D385" s="2">
        <v>8.3823070005295541E-4</v>
      </c>
      <c r="E385" s="2">
        <v>4.0739773058941922E-3</v>
      </c>
      <c r="F385" s="2">
        <v>1.6112200000000001</v>
      </c>
      <c r="G385" s="2">
        <v>1.6155800000000002</v>
      </c>
      <c r="H385" s="2">
        <v>1.6162700000000001</v>
      </c>
      <c r="I385" s="2">
        <v>1.602172000000001</v>
      </c>
      <c r="J385" s="2">
        <v>1.4978555000000011</v>
      </c>
      <c r="K385" s="17" t="s">
        <v>50</v>
      </c>
      <c r="L385" s="17" t="s">
        <v>53</v>
      </c>
      <c r="M385" s="17" t="s">
        <v>51</v>
      </c>
      <c r="N385" s="20">
        <f t="shared" si="50"/>
        <v>50</v>
      </c>
      <c r="O385" s="20">
        <f t="shared" si="51"/>
        <v>100</v>
      </c>
      <c r="P385" s="20">
        <f t="shared" si="52"/>
        <v>50</v>
      </c>
      <c r="Q385" s="20">
        <f t="shared" si="53"/>
        <v>83.5</v>
      </c>
      <c r="R385" s="21">
        <f t="shared" si="54"/>
        <v>72.525000000000006</v>
      </c>
      <c r="S385" s="21">
        <f t="shared" si="55"/>
        <v>68.375</v>
      </c>
      <c r="T385" s="21">
        <f t="shared" si="56"/>
        <v>72.575000000000003</v>
      </c>
      <c r="U385" s="21">
        <f t="shared" si="57"/>
        <v>70.875</v>
      </c>
      <c r="V385" s="20">
        <f t="shared" si="58"/>
        <v>71.158333333333346</v>
      </c>
      <c r="W385" s="20">
        <f t="shared" si="59"/>
        <v>71.087500000000006</v>
      </c>
    </row>
    <row r="386" spans="1:23" ht="13.5" x14ac:dyDescent="0.25">
      <c r="A386" s="3">
        <v>42566</v>
      </c>
      <c r="B386" s="2">
        <v>1.6080000000000001</v>
      </c>
      <c r="C386" s="2">
        <v>49.616370565264035</v>
      </c>
      <c r="D386" s="2">
        <v>3.0785287847223675E-3</v>
      </c>
      <c r="E386" s="2">
        <v>4.7043880318553902E-3</v>
      </c>
      <c r="F386" s="2">
        <v>1.61232</v>
      </c>
      <c r="G386" s="2">
        <v>1.6139499999999998</v>
      </c>
      <c r="H386" s="2">
        <v>1.6160200000000002</v>
      </c>
      <c r="I386" s="2">
        <v>1.6020720000000008</v>
      </c>
      <c r="J386" s="2">
        <v>1.4990190000000012</v>
      </c>
      <c r="K386" s="17" t="s">
        <v>47</v>
      </c>
      <c r="L386" s="17" t="s">
        <v>48</v>
      </c>
      <c r="M386" s="17" t="s">
        <v>54</v>
      </c>
      <c r="N386" s="20">
        <f t="shared" ref="N386:N449" si="60">IF(D386&lt;30,50, IF(D386&gt;70, 0, 25))</f>
        <v>50</v>
      </c>
      <c r="O386" s="20">
        <f t="shared" ref="O386:O449" si="61">IF(F386-E386&gt;0.02, 100, IF(F386-E386&lt;0,0,45))</f>
        <v>100</v>
      </c>
      <c r="P386" s="20">
        <f t="shared" ref="P386:P449" si="62">IF(G386-J386&gt;10,100,IF(G386-J386&gt;5,75, IF(G386-J386&gt;0,50,0)))</f>
        <v>50</v>
      </c>
      <c r="Q386" s="20">
        <f t="shared" ref="Q386:Q449" si="63">IF(M386="confirmed bullish", 34, IF(M386="bullish divergence",17, 0))+IF(K386="bullish",33,IF(K386="bearish",0,16.5))+IF(L386="strong",33,IF(L386="weak",0,16.5))</f>
        <v>0</v>
      </c>
      <c r="R386" s="21">
        <f t="shared" si="54"/>
        <v>60</v>
      </c>
      <c r="S386" s="21">
        <f t="shared" si="55"/>
        <v>47.5</v>
      </c>
      <c r="T386" s="21">
        <f t="shared" si="56"/>
        <v>35</v>
      </c>
      <c r="U386" s="21">
        <f t="shared" si="57"/>
        <v>50</v>
      </c>
      <c r="V386" s="20">
        <f t="shared" si="58"/>
        <v>47.5</v>
      </c>
      <c r="W386" s="20">
        <f t="shared" si="59"/>
        <v>48.125</v>
      </c>
    </row>
    <row r="387" spans="1:23" ht="13.5" x14ac:dyDescent="0.25">
      <c r="A387" s="3">
        <v>42569</v>
      </c>
      <c r="B387" s="2">
        <v>1.6188</v>
      </c>
      <c r="C387" s="2">
        <v>52.622168994161555</v>
      </c>
      <c r="D387" s="2">
        <v>4.184420118469756E-3</v>
      </c>
      <c r="E387" s="2">
        <v>5.3117227870822792E-3</v>
      </c>
      <c r="F387" s="2">
        <v>1.6112200000000001</v>
      </c>
      <c r="G387" s="2">
        <v>1.6133999999999999</v>
      </c>
      <c r="H387" s="2">
        <v>1.6153000000000002</v>
      </c>
      <c r="I387" s="2">
        <v>1.6025920000000005</v>
      </c>
      <c r="J387" s="2">
        <v>1.5001860000000016</v>
      </c>
      <c r="K387" s="17" t="s">
        <v>47</v>
      </c>
      <c r="L387" s="17" t="s">
        <v>48</v>
      </c>
      <c r="M387" s="17" t="s">
        <v>46</v>
      </c>
      <c r="N387" s="20">
        <f t="shared" si="60"/>
        <v>50</v>
      </c>
      <c r="O387" s="20">
        <f t="shared" si="61"/>
        <v>100</v>
      </c>
      <c r="P387" s="20">
        <f t="shared" si="62"/>
        <v>50</v>
      </c>
      <c r="Q387" s="20">
        <f t="shared" si="63"/>
        <v>0</v>
      </c>
      <c r="R387" s="21">
        <f t="shared" ref="R387:R450" si="64">0.35*N387+O387*0.35+P387*0.15+Q387*0.15</f>
        <v>60</v>
      </c>
      <c r="S387" s="21">
        <f t="shared" ref="S387:S450" si="65">N387*0.2+O387*0.2+P387*0.35+Q387*0.25</f>
        <v>47.5</v>
      </c>
      <c r="T387" s="21">
        <f t="shared" ref="T387:T450" si="66">N387*0.15+O387*0.15+P387*0.25+Q387*0.45</f>
        <v>35</v>
      </c>
      <c r="U387" s="21">
        <f t="shared" ref="U387:U450" si="67">0.25*SUM(N387:Q387)</f>
        <v>50</v>
      </c>
      <c r="V387" s="20">
        <f t="shared" ref="V387:V450" si="68">SUM(R387:T387)/3</f>
        <v>47.5</v>
      </c>
      <c r="W387" s="20">
        <f t="shared" ref="W387:W450" si="69">SUM(R387:U387)/4</f>
        <v>48.125</v>
      </c>
    </row>
    <row r="388" spans="1:23" ht="13.5" x14ac:dyDescent="0.25">
      <c r="A388" s="3">
        <v>42570</v>
      </c>
      <c r="B388" s="2">
        <v>1.6188</v>
      </c>
      <c r="C388" s="2">
        <v>52.622168994161555</v>
      </c>
      <c r="D388" s="2">
        <v>5.06585156093875E-3</v>
      </c>
      <c r="E388" s="2">
        <v>5.3939833221171574E-3</v>
      </c>
      <c r="F388" s="2">
        <v>1.6144799999999999</v>
      </c>
      <c r="G388" s="2">
        <v>1.6128499999999999</v>
      </c>
      <c r="H388" s="2">
        <v>1.6158450000000002</v>
      </c>
      <c r="I388" s="2">
        <v>1.6032140000000006</v>
      </c>
      <c r="J388" s="2">
        <v>1.5014285000000018</v>
      </c>
      <c r="K388" s="17" t="s">
        <v>47</v>
      </c>
      <c r="L388" s="17" t="s">
        <v>48</v>
      </c>
      <c r="M388" s="17" t="s">
        <v>54</v>
      </c>
      <c r="N388" s="20">
        <f t="shared" si="60"/>
        <v>50</v>
      </c>
      <c r="O388" s="20">
        <f t="shared" si="61"/>
        <v>100</v>
      </c>
      <c r="P388" s="20">
        <f t="shared" si="62"/>
        <v>50</v>
      </c>
      <c r="Q388" s="20">
        <f t="shared" si="63"/>
        <v>0</v>
      </c>
      <c r="R388" s="21">
        <f t="shared" si="64"/>
        <v>60</v>
      </c>
      <c r="S388" s="21">
        <f t="shared" si="65"/>
        <v>47.5</v>
      </c>
      <c r="T388" s="21">
        <f t="shared" si="66"/>
        <v>35</v>
      </c>
      <c r="U388" s="21">
        <f t="shared" si="67"/>
        <v>50</v>
      </c>
      <c r="V388" s="20">
        <f t="shared" si="68"/>
        <v>47.5</v>
      </c>
      <c r="W388" s="20">
        <f t="shared" si="69"/>
        <v>48.125</v>
      </c>
    </row>
    <row r="389" spans="1:23" ht="13.5" x14ac:dyDescent="0.25">
      <c r="A389" s="3">
        <v>42571</v>
      </c>
      <c r="B389" s="2">
        <v>1.6025</v>
      </c>
      <c r="C389" s="2">
        <v>47.646674872334103</v>
      </c>
      <c r="D389" s="2">
        <v>6.9687867188736874E-3</v>
      </c>
      <c r="E389" s="2">
        <v>5.3764572219823226E-3</v>
      </c>
      <c r="F389" s="2">
        <v>1.6144800000000004</v>
      </c>
      <c r="G389" s="2">
        <v>1.61067</v>
      </c>
      <c r="H389" s="2">
        <v>1.6155750000000002</v>
      </c>
      <c r="I389" s="2">
        <v>1.6034080000000006</v>
      </c>
      <c r="J389" s="2">
        <v>1.5025895000000018</v>
      </c>
      <c r="K389" s="17" t="s">
        <v>47</v>
      </c>
      <c r="L389" s="17" t="s">
        <v>48</v>
      </c>
      <c r="M389" s="17" t="s">
        <v>53</v>
      </c>
      <c r="N389" s="20">
        <f t="shared" si="60"/>
        <v>50</v>
      </c>
      <c r="O389" s="20">
        <f t="shared" si="61"/>
        <v>100</v>
      </c>
      <c r="P389" s="20">
        <f t="shared" si="62"/>
        <v>50</v>
      </c>
      <c r="Q389" s="20">
        <f t="shared" si="63"/>
        <v>0</v>
      </c>
      <c r="R389" s="21">
        <f t="shared" si="64"/>
        <v>60</v>
      </c>
      <c r="S389" s="21">
        <f t="shared" si="65"/>
        <v>47.5</v>
      </c>
      <c r="T389" s="21">
        <f t="shared" si="66"/>
        <v>35</v>
      </c>
      <c r="U389" s="21">
        <f t="shared" si="67"/>
        <v>50</v>
      </c>
      <c r="V389" s="20">
        <f t="shared" si="68"/>
        <v>47.5</v>
      </c>
      <c r="W389" s="20">
        <f t="shared" si="69"/>
        <v>48.125</v>
      </c>
    </row>
    <row r="390" spans="1:23" ht="13.5" x14ac:dyDescent="0.25">
      <c r="A390" s="3">
        <v>42572</v>
      </c>
      <c r="B390" s="2">
        <v>1.6025</v>
      </c>
      <c r="C390" s="2">
        <v>47.646674872334103</v>
      </c>
      <c r="D390" s="2">
        <v>5.274860854362684E-3</v>
      </c>
      <c r="E390" s="2">
        <v>5.0931426737778288E-3</v>
      </c>
      <c r="F390" s="2">
        <v>1.6101199999999998</v>
      </c>
      <c r="G390" s="2">
        <v>1.61067</v>
      </c>
      <c r="H390" s="2">
        <v>1.6153</v>
      </c>
      <c r="I390" s="2">
        <v>1.6038060000000007</v>
      </c>
      <c r="J390" s="2">
        <v>1.5037505000000018</v>
      </c>
      <c r="K390" s="17" t="s">
        <v>47</v>
      </c>
      <c r="L390" s="17" t="s">
        <v>48</v>
      </c>
      <c r="M390" s="17" t="s">
        <v>46</v>
      </c>
      <c r="N390" s="20">
        <f t="shared" si="60"/>
        <v>50</v>
      </c>
      <c r="O390" s="20">
        <f t="shared" si="61"/>
        <v>100</v>
      </c>
      <c r="P390" s="20">
        <f t="shared" si="62"/>
        <v>50</v>
      </c>
      <c r="Q390" s="20">
        <f t="shared" si="63"/>
        <v>0</v>
      </c>
      <c r="R390" s="21">
        <f t="shared" si="64"/>
        <v>60</v>
      </c>
      <c r="S390" s="21">
        <f t="shared" si="65"/>
        <v>47.5</v>
      </c>
      <c r="T390" s="21">
        <f t="shared" si="66"/>
        <v>35</v>
      </c>
      <c r="U390" s="21">
        <f t="shared" si="67"/>
        <v>50</v>
      </c>
      <c r="V390" s="20">
        <f t="shared" si="68"/>
        <v>47.5</v>
      </c>
      <c r="W390" s="20">
        <f t="shared" si="69"/>
        <v>48.125</v>
      </c>
    </row>
    <row r="391" spans="1:23" ht="13.5" x14ac:dyDescent="0.25">
      <c r="A391" s="3">
        <v>42573</v>
      </c>
      <c r="B391" s="2">
        <v>1.6025</v>
      </c>
      <c r="C391" s="2">
        <v>47.646674872334103</v>
      </c>
      <c r="D391" s="2">
        <v>3.8875985861064333E-3</v>
      </c>
      <c r="E391" s="2">
        <v>4.9798139232161542E-3</v>
      </c>
      <c r="F391" s="2">
        <v>1.6090199999999999</v>
      </c>
      <c r="G391" s="2">
        <v>1.61067</v>
      </c>
      <c r="H391" s="2">
        <v>1.6139400000000002</v>
      </c>
      <c r="I391" s="2">
        <v>1.6042040000000002</v>
      </c>
      <c r="J391" s="2">
        <v>1.5049370000000022</v>
      </c>
      <c r="K391" s="17" t="s">
        <v>47</v>
      </c>
      <c r="L391" s="17" t="s">
        <v>53</v>
      </c>
      <c r="M391" s="17" t="s">
        <v>46</v>
      </c>
      <c r="N391" s="20">
        <f t="shared" si="60"/>
        <v>50</v>
      </c>
      <c r="O391" s="20">
        <f t="shared" si="61"/>
        <v>100</v>
      </c>
      <c r="P391" s="20">
        <f t="shared" si="62"/>
        <v>50</v>
      </c>
      <c r="Q391" s="20">
        <f t="shared" si="63"/>
        <v>16.5</v>
      </c>
      <c r="R391" s="21">
        <f t="shared" si="64"/>
        <v>62.475000000000001</v>
      </c>
      <c r="S391" s="21">
        <f t="shared" si="65"/>
        <v>51.625</v>
      </c>
      <c r="T391" s="21">
        <f t="shared" si="66"/>
        <v>42.424999999999997</v>
      </c>
      <c r="U391" s="21">
        <f t="shared" si="67"/>
        <v>54.125</v>
      </c>
      <c r="V391" s="20">
        <f t="shared" si="68"/>
        <v>52.17499999999999</v>
      </c>
      <c r="W391" s="20">
        <f t="shared" si="69"/>
        <v>52.662499999999994</v>
      </c>
    </row>
    <row r="392" spans="1:23" ht="13.5" x14ac:dyDescent="0.25">
      <c r="A392" s="3">
        <v>42577</v>
      </c>
      <c r="B392" s="2">
        <v>1.6025</v>
      </c>
      <c r="C392" s="2">
        <v>47.646674872334103</v>
      </c>
      <c r="D392" s="2">
        <v>6.1102552296534718E-3</v>
      </c>
      <c r="E392" s="2">
        <v>5.4876198545723443E-3</v>
      </c>
      <c r="F392" s="2">
        <v>1.6057600000000001</v>
      </c>
      <c r="G392" s="2">
        <v>1.6084899999999998</v>
      </c>
      <c r="H392" s="2">
        <v>1.6125799999999999</v>
      </c>
      <c r="I392" s="2">
        <v>1.6043980000000004</v>
      </c>
      <c r="J392" s="2">
        <v>1.5061235000000022</v>
      </c>
      <c r="K392" s="17" t="s">
        <v>47</v>
      </c>
      <c r="L392" s="17" t="s">
        <v>48</v>
      </c>
      <c r="M392" s="17" t="s">
        <v>46</v>
      </c>
      <c r="N392" s="20">
        <f t="shared" si="60"/>
        <v>50</v>
      </c>
      <c r="O392" s="20">
        <f t="shared" si="61"/>
        <v>100</v>
      </c>
      <c r="P392" s="20">
        <f t="shared" si="62"/>
        <v>50</v>
      </c>
      <c r="Q392" s="20">
        <f t="shared" si="63"/>
        <v>0</v>
      </c>
      <c r="R392" s="21">
        <f t="shared" si="64"/>
        <v>60</v>
      </c>
      <c r="S392" s="21">
        <f t="shared" si="65"/>
        <v>47.5</v>
      </c>
      <c r="T392" s="21">
        <f t="shared" si="66"/>
        <v>35</v>
      </c>
      <c r="U392" s="21">
        <f t="shared" si="67"/>
        <v>50</v>
      </c>
      <c r="V392" s="20">
        <f t="shared" si="68"/>
        <v>47.5</v>
      </c>
      <c r="W392" s="20">
        <f t="shared" si="69"/>
        <v>48.125</v>
      </c>
    </row>
    <row r="393" spans="1:23" ht="13.5" x14ac:dyDescent="0.25">
      <c r="A393" s="3">
        <v>42578</v>
      </c>
      <c r="B393" s="2">
        <v>1.6243000000000001</v>
      </c>
      <c r="C393" s="2">
        <v>55.256954834206077</v>
      </c>
      <c r="D393" s="2">
        <v>3.0617924263967033E-3</v>
      </c>
      <c r="E393" s="2">
        <v>5.705613549465029E-3</v>
      </c>
      <c r="F393" s="2">
        <v>1.60686</v>
      </c>
      <c r="G393" s="2">
        <v>1.61067</v>
      </c>
      <c r="H393" s="2">
        <v>1.6123099999999997</v>
      </c>
      <c r="I393" s="2">
        <v>1.6048260000000001</v>
      </c>
      <c r="J393" s="2">
        <v>1.5075200000000022</v>
      </c>
      <c r="K393" s="17" t="s">
        <v>47</v>
      </c>
      <c r="L393" s="17" t="s">
        <v>53</v>
      </c>
      <c r="M393" s="17" t="s">
        <v>54</v>
      </c>
      <c r="N393" s="20">
        <f t="shared" si="60"/>
        <v>50</v>
      </c>
      <c r="O393" s="20">
        <f t="shared" si="61"/>
        <v>100</v>
      </c>
      <c r="P393" s="20">
        <f t="shared" si="62"/>
        <v>50</v>
      </c>
      <c r="Q393" s="20">
        <f t="shared" si="63"/>
        <v>16.5</v>
      </c>
      <c r="R393" s="21">
        <f t="shared" si="64"/>
        <v>62.475000000000001</v>
      </c>
      <c r="S393" s="21">
        <f t="shared" si="65"/>
        <v>51.625</v>
      </c>
      <c r="T393" s="21">
        <f t="shared" si="66"/>
        <v>42.424999999999997</v>
      </c>
      <c r="U393" s="21">
        <f t="shared" si="67"/>
        <v>54.125</v>
      </c>
      <c r="V393" s="20">
        <f t="shared" si="68"/>
        <v>52.17499999999999</v>
      </c>
      <c r="W393" s="20">
        <f t="shared" si="69"/>
        <v>52.662499999999994</v>
      </c>
    </row>
    <row r="394" spans="1:23" ht="13.5" x14ac:dyDescent="0.25">
      <c r="A394" s="3">
        <v>42579</v>
      </c>
      <c r="B394" s="2">
        <v>1.6296999999999999</v>
      </c>
      <c r="C394" s="2">
        <v>56.927204420348673</v>
      </c>
      <c r="D394" s="2">
        <v>-9.9296265980708398E-6</v>
      </c>
      <c r="E394" s="2">
        <v>4.5916007861025246E-3</v>
      </c>
      <c r="F394" s="2">
        <v>1.6123000000000001</v>
      </c>
      <c r="G394" s="2">
        <v>1.6133900000000001</v>
      </c>
      <c r="H394" s="2">
        <v>1.6123100000000001</v>
      </c>
      <c r="I394" s="2">
        <v>1.6054640000000004</v>
      </c>
      <c r="J394" s="2">
        <v>1.5090700000000024</v>
      </c>
      <c r="K394" s="17" t="s">
        <v>50</v>
      </c>
      <c r="L394" s="17" t="s">
        <v>49</v>
      </c>
      <c r="M394" s="17" t="s">
        <v>51</v>
      </c>
      <c r="N394" s="20">
        <f t="shared" si="60"/>
        <v>50</v>
      </c>
      <c r="O394" s="20">
        <f t="shared" si="61"/>
        <v>100</v>
      </c>
      <c r="P394" s="20">
        <f t="shared" si="62"/>
        <v>50</v>
      </c>
      <c r="Q394" s="20">
        <f t="shared" si="63"/>
        <v>100</v>
      </c>
      <c r="R394" s="21">
        <f t="shared" si="64"/>
        <v>75</v>
      </c>
      <c r="S394" s="21">
        <f t="shared" si="65"/>
        <v>72.5</v>
      </c>
      <c r="T394" s="21">
        <f t="shared" si="66"/>
        <v>80</v>
      </c>
      <c r="U394" s="21">
        <f t="shared" si="67"/>
        <v>75</v>
      </c>
      <c r="V394" s="20">
        <f t="shared" si="68"/>
        <v>75.833333333333329</v>
      </c>
      <c r="W394" s="20">
        <f t="shared" si="69"/>
        <v>75.625</v>
      </c>
    </row>
    <row r="395" spans="1:23" ht="13.5" x14ac:dyDescent="0.25">
      <c r="A395" s="3">
        <v>42580</v>
      </c>
      <c r="B395" s="2">
        <v>1.6514</v>
      </c>
      <c r="C395" s="2">
        <v>62.917823537247521</v>
      </c>
      <c r="D395" s="2">
        <v>-9.7996907408304246E-4</v>
      </c>
      <c r="E395" s="2">
        <v>3.4958875480985809E-3</v>
      </c>
      <c r="F395" s="2">
        <v>1.62208</v>
      </c>
      <c r="G395" s="2">
        <v>1.6160999999999999</v>
      </c>
      <c r="H395" s="2">
        <v>1.6158399999999999</v>
      </c>
      <c r="I395" s="2">
        <v>1.6063339999999999</v>
      </c>
      <c r="J395" s="2">
        <v>1.5107030000000026</v>
      </c>
      <c r="K395" s="17" t="s">
        <v>50</v>
      </c>
      <c r="L395" s="17" t="s">
        <v>49</v>
      </c>
      <c r="M395" s="17" t="s">
        <v>51</v>
      </c>
      <c r="N395" s="20">
        <f t="shared" si="60"/>
        <v>50</v>
      </c>
      <c r="O395" s="20">
        <f t="shared" si="61"/>
        <v>100</v>
      </c>
      <c r="P395" s="20">
        <f t="shared" si="62"/>
        <v>50</v>
      </c>
      <c r="Q395" s="20">
        <f t="shared" si="63"/>
        <v>100</v>
      </c>
      <c r="R395" s="21">
        <f t="shared" si="64"/>
        <v>75</v>
      </c>
      <c r="S395" s="21">
        <f t="shared" si="65"/>
        <v>72.5</v>
      </c>
      <c r="T395" s="21">
        <f t="shared" si="66"/>
        <v>80</v>
      </c>
      <c r="U395" s="21">
        <f t="shared" si="67"/>
        <v>75</v>
      </c>
      <c r="V395" s="20">
        <f t="shared" si="68"/>
        <v>75.833333333333329</v>
      </c>
      <c r="W395" s="20">
        <f t="shared" si="69"/>
        <v>75.625</v>
      </c>
    </row>
    <row r="396" spans="1:23" ht="13.5" x14ac:dyDescent="0.25">
      <c r="A396" s="3">
        <v>42583</v>
      </c>
      <c r="B396" s="2">
        <v>1.6514</v>
      </c>
      <c r="C396" s="2">
        <v>62.917823537247514</v>
      </c>
      <c r="D396" s="2">
        <v>-4.5453279679916747E-3</v>
      </c>
      <c r="E396" s="2">
        <v>1.7144486950509612E-3</v>
      </c>
      <c r="F396" s="2">
        <v>1.6318600000000001</v>
      </c>
      <c r="G396" s="2">
        <v>1.6204399999999999</v>
      </c>
      <c r="H396" s="2">
        <v>1.6171949999999999</v>
      </c>
      <c r="I396" s="2">
        <v>1.6072039999999999</v>
      </c>
      <c r="J396" s="2">
        <v>1.5122095000000026</v>
      </c>
      <c r="K396" s="17" t="s">
        <v>50</v>
      </c>
      <c r="L396" s="17" t="s">
        <v>49</v>
      </c>
      <c r="M396" s="17" t="s">
        <v>51</v>
      </c>
      <c r="N396" s="20">
        <f t="shared" si="60"/>
        <v>50</v>
      </c>
      <c r="O396" s="20">
        <f t="shared" si="61"/>
        <v>100</v>
      </c>
      <c r="P396" s="20">
        <f t="shared" si="62"/>
        <v>50</v>
      </c>
      <c r="Q396" s="20">
        <f t="shared" si="63"/>
        <v>100</v>
      </c>
      <c r="R396" s="21">
        <f t="shared" si="64"/>
        <v>75</v>
      </c>
      <c r="S396" s="21">
        <f t="shared" si="65"/>
        <v>72.5</v>
      </c>
      <c r="T396" s="21">
        <f t="shared" si="66"/>
        <v>80</v>
      </c>
      <c r="U396" s="21">
        <f t="shared" si="67"/>
        <v>75</v>
      </c>
      <c r="V396" s="20">
        <f t="shared" si="68"/>
        <v>75.833333333333329</v>
      </c>
      <c r="W396" s="20">
        <f t="shared" si="69"/>
        <v>75.625</v>
      </c>
    </row>
    <row r="397" spans="1:23" ht="13.5" x14ac:dyDescent="0.25">
      <c r="A397" s="3">
        <v>42584</v>
      </c>
      <c r="B397" s="2">
        <v>1.7002999999999999</v>
      </c>
      <c r="C397" s="2">
        <v>72.80339589864127</v>
      </c>
      <c r="D397" s="2">
        <v>-9.7421723667179272E-3</v>
      </c>
      <c r="E397" s="2">
        <v>-4.8731129580173471E-4</v>
      </c>
      <c r="F397" s="2">
        <v>1.6514199999999999</v>
      </c>
      <c r="G397" s="2">
        <v>1.6285900000000002</v>
      </c>
      <c r="H397" s="2">
        <v>1.620995</v>
      </c>
      <c r="I397" s="2">
        <v>1.6090519999999995</v>
      </c>
      <c r="J397" s="2">
        <v>1.5139605000000029</v>
      </c>
      <c r="K397" s="17" t="s">
        <v>50</v>
      </c>
      <c r="L397" s="17" t="s">
        <v>49</v>
      </c>
      <c r="M397" s="17" t="s">
        <v>51</v>
      </c>
      <c r="N397" s="20">
        <f t="shared" si="60"/>
        <v>50</v>
      </c>
      <c r="O397" s="20">
        <f t="shared" si="61"/>
        <v>100</v>
      </c>
      <c r="P397" s="20">
        <f t="shared" si="62"/>
        <v>50</v>
      </c>
      <c r="Q397" s="20">
        <f t="shared" si="63"/>
        <v>100</v>
      </c>
      <c r="R397" s="21">
        <f t="shared" si="64"/>
        <v>75</v>
      </c>
      <c r="S397" s="21">
        <f t="shared" si="65"/>
        <v>72.5</v>
      </c>
      <c r="T397" s="21">
        <f t="shared" si="66"/>
        <v>80</v>
      </c>
      <c r="U397" s="21">
        <f t="shared" si="67"/>
        <v>75</v>
      </c>
      <c r="V397" s="20">
        <f t="shared" si="68"/>
        <v>75.833333333333329</v>
      </c>
      <c r="W397" s="20">
        <f t="shared" si="69"/>
        <v>75.625</v>
      </c>
    </row>
    <row r="398" spans="1:23" ht="13.5" x14ac:dyDescent="0.25">
      <c r="A398" s="3">
        <v>42585</v>
      </c>
      <c r="B398" s="2">
        <v>1.7112000000000001</v>
      </c>
      <c r="C398" s="2">
        <v>74.439136545654364</v>
      </c>
      <c r="D398" s="2">
        <v>-1.5438934532481019E-2</v>
      </c>
      <c r="E398" s="2">
        <v>-1.9233972622919597E-3</v>
      </c>
      <c r="F398" s="2">
        <v>1.6687999999999998</v>
      </c>
      <c r="G398" s="2">
        <v>1.6378300000000003</v>
      </c>
      <c r="H398" s="2">
        <v>1.6253399999999996</v>
      </c>
      <c r="I398" s="2">
        <v>1.6109159999999998</v>
      </c>
      <c r="J398" s="2">
        <v>1.5157155000000029</v>
      </c>
      <c r="K398" s="17" t="s">
        <v>50</v>
      </c>
      <c r="L398" s="17" t="s">
        <v>49</v>
      </c>
      <c r="M398" s="17" t="s">
        <v>51</v>
      </c>
      <c r="N398" s="20">
        <f t="shared" si="60"/>
        <v>50</v>
      </c>
      <c r="O398" s="20">
        <f t="shared" si="61"/>
        <v>100</v>
      </c>
      <c r="P398" s="20">
        <f t="shared" si="62"/>
        <v>50</v>
      </c>
      <c r="Q398" s="20">
        <f t="shared" si="63"/>
        <v>100</v>
      </c>
      <c r="R398" s="21">
        <f t="shared" si="64"/>
        <v>75</v>
      </c>
      <c r="S398" s="21">
        <f t="shared" si="65"/>
        <v>72.5</v>
      </c>
      <c r="T398" s="21">
        <f t="shared" si="66"/>
        <v>80</v>
      </c>
      <c r="U398" s="21">
        <f t="shared" si="67"/>
        <v>75</v>
      </c>
      <c r="V398" s="20">
        <f t="shared" si="68"/>
        <v>75.833333333333329</v>
      </c>
      <c r="W398" s="20">
        <f t="shared" si="69"/>
        <v>75.625</v>
      </c>
    </row>
    <row r="399" spans="1:23" ht="13.5" x14ac:dyDescent="0.25">
      <c r="A399" s="3">
        <v>42586</v>
      </c>
      <c r="B399" s="2">
        <v>1.6839999999999999</v>
      </c>
      <c r="C399" s="2">
        <v>64.081523455591096</v>
      </c>
      <c r="D399" s="2">
        <v>-2.1272136405572128E-2</v>
      </c>
      <c r="E399" s="2">
        <v>-2.631816604984483E-3</v>
      </c>
      <c r="F399" s="2">
        <v>1.6796599999999997</v>
      </c>
      <c r="G399" s="2">
        <v>1.6459800000000002</v>
      </c>
      <c r="H399" s="2">
        <v>1.6283249999999998</v>
      </c>
      <c r="I399" s="2">
        <v>1.6127399999999996</v>
      </c>
      <c r="J399" s="2">
        <v>1.5174105000000029</v>
      </c>
      <c r="K399" s="17" t="s">
        <v>50</v>
      </c>
      <c r="L399" s="17" t="s">
        <v>53</v>
      </c>
      <c r="M399" s="17" t="s">
        <v>51</v>
      </c>
      <c r="N399" s="20">
        <f t="shared" si="60"/>
        <v>50</v>
      </c>
      <c r="O399" s="20">
        <f t="shared" si="61"/>
        <v>100</v>
      </c>
      <c r="P399" s="20">
        <f t="shared" si="62"/>
        <v>50</v>
      </c>
      <c r="Q399" s="20">
        <f t="shared" si="63"/>
        <v>83.5</v>
      </c>
      <c r="R399" s="21">
        <f t="shared" si="64"/>
        <v>72.525000000000006</v>
      </c>
      <c r="S399" s="21">
        <f t="shared" si="65"/>
        <v>68.375</v>
      </c>
      <c r="T399" s="21">
        <f t="shared" si="66"/>
        <v>72.575000000000003</v>
      </c>
      <c r="U399" s="21">
        <f t="shared" si="67"/>
        <v>70.875</v>
      </c>
      <c r="V399" s="20">
        <f t="shared" si="68"/>
        <v>71.158333333333346</v>
      </c>
      <c r="W399" s="20">
        <f t="shared" si="69"/>
        <v>71.087500000000006</v>
      </c>
    </row>
    <row r="400" spans="1:23" ht="13.5" x14ac:dyDescent="0.25">
      <c r="A400" s="3">
        <v>42587</v>
      </c>
      <c r="B400" s="2">
        <v>1.7165999999999999</v>
      </c>
      <c r="C400" s="2">
        <v>69.55013535170437</v>
      </c>
      <c r="D400" s="2">
        <v>-2.8943481047958741E-2</v>
      </c>
      <c r="E400" s="2">
        <v>-2.8410136501698176E-3</v>
      </c>
      <c r="F400" s="2">
        <v>1.6926999999999999</v>
      </c>
      <c r="G400" s="2">
        <v>1.6573900000000001</v>
      </c>
      <c r="H400" s="2">
        <v>1.6340299999999999</v>
      </c>
      <c r="I400" s="2">
        <v>1.6152159999999998</v>
      </c>
      <c r="J400" s="2">
        <v>1.5191925000000033</v>
      </c>
      <c r="K400" s="17" t="s">
        <v>50</v>
      </c>
      <c r="L400" s="17" t="s">
        <v>53</v>
      </c>
      <c r="M400" s="17" t="s">
        <v>51</v>
      </c>
      <c r="N400" s="20">
        <f t="shared" si="60"/>
        <v>50</v>
      </c>
      <c r="O400" s="20">
        <f t="shared" si="61"/>
        <v>100</v>
      </c>
      <c r="P400" s="20">
        <f t="shared" si="62"/>
        <v>50</v>
      </c>
      <c r="Q400" s="20">
        <f t="shared" si="63"/>
        <v>83.5</v>
      </c>
      <c r="R400" s="21">
        <f t="shared" si="64"/>
        <v>72.525000000000006</v>
      </c>
      <c r="S400" s="21">
        <f t="shared" si="65"/>
        <v>68.375</v>
      </c>
      <c r="T400" s="21">
        <f t="shared" si="66"/>
        <v>72.575000000000003</v>
      </c>
      <c r="U400" s="21">
        <f t="shared" si="67"/>
        <v>70.875</v>
      </c>
      <c r="V400" s="20">
        <f t="shared" si="68"/>
        <v>71.158333333333346</v>
      </c>
      <c r="W400" s="20">
        <f t="shared" si="69"/>
        <v>71.087500000000006</v>
      </c>
    </row>
    <row r="401" spans="1:23" ht="13.5" x14ac:dyDescent="0.25">
      <c r="A401" s="3">
        <v>42590</v>
      </c>
      <c r="B401" s="2">
        <v>1.7165999999999999</v>
      </c>
      <c r="C401" s="2">
        <v>69.55013535170437</v>
      </c>
      <c r="D401" s="2">
        <v>-3.5924238462387459E-2</v>
      </c>
      <c r="E401" s="2">
        <v>-2.7198661312436709E-3</v>
      </c>
      <c r="F401" s="2">
        <v>1.70574</v>
      </c>
      <c r="G401" s="2">
        <v>1.6687999999999998</v>
      </c>
      <c r="H401" s="2">
        <v>1.6397349999999999</v>
      </c>
      <c r="I401" s="2">
        <v>1.6186019999999997</v>
      </c>
      <c r="J401" s="2">
        <v>1.5209495000000033</v>
      </c>
      <c r="K401" s="17" t="s">
        <v>50</v>
      </c>
      <c r="L401" s="17" t="s">
        <v>53</v>
      </c>
      <c r="M401" s="17" t="s">
        <v>51</v>
      </c>
      <c r="N401" s="20">
        <f t="shared" si="60"/>
        <v>50</v>
      </c>
      <c r="O401" s="20">
        <f t="shared" si="61"/>
        <v>100</v>
      </c>
      <c r="P401" s="20">
        <f t="shared" si="62"/>
        <v>50</v>
      </c>
      <c r="Q401" s="20">
        <f t="shared" si="63"/>
        <v>83.5</v>
      </c>
      <c r="R401" s="21">
        <f t="shared" si="64"/>
        <v>72.525000000000006</v>
      </c>
      <c r="S401" s="21">
        <f t="shared" si="65"/>
        <v>68.375</v>
      </c>
      <c r="T401" s="21">
        <f t="shared" si="66"/>
        <v>72.575000000000003</v>
      </c>
      <c r="U401" s="21">
        <f t="shared" si="67"/>
        <v>70.875</v>
      </c>
      <c r="V401" s="20">
        <f t="shared" si="68"/>
        <v>71.158333333333346</v>
      </c>
      <c r="W401" s="20">
        <f t="shared" si="69"/>
        <v>71.087500000000006</v>
      </c>
    </row>
    <row r="402" spans="1:23" ht="13.5" x14ac:dyDescent="0.25">
      <c r="A402" s="3">
        <v>42591</v>
      </c>
      <c r="B402" s="2">
        <v>1.6786000000000001</v>
      </c>
      <c r="C402" s="2">
        <v>57.678546083236505</v>
      </c>
      <c r="D402" s="2">
        <v>-3.9469569901471102E-2</v>
      </c>
      <c r="E402" s="2">
        <v>-3.4718166674135862E-3</v>
      </c>
      <c r="F402" s="2">
        <v>1.7014</v>
      </c>
      <c r="G402" s="2">
        <v>1.67641</v>
      </c>
      <c r="H402" s="2">
        <v>1.6424499999999997</v>
      </c>
      <c r="I402" s="2">
        <v>1.6203179999999995</v>
      </c>
      <c r="J402" s="2">
        <v>1.5225415000000033</v>
      </c>
      <c r="K402" s="17" t="s">
        <v>47</v>
      </c>
      <c r="L402" s="17" t="s">
        <v>53</v>
      </c>
      <c r="M402" s="17" t="s">
        <v>46</v>
      </c>
      <c r="N402" s="20">
        <f t="shared" si="60"/>
        <v>50</v>
      </c>
      <c r="O402" s="20">
        <f t="shared" si="61"/>
        <v>100</v>
      </c>
      <c r="P402" s="20">
        <f t="shared" si="62"/>
        <v>50</v>
      </c>
      <c r="Q402" s="20">
        <f t="shared" si="63"/>
        <v>16.5</v>
      </c>
      <c r="R402" s="21">
        <f t="shared" si="64"/>
        <v>62.475000000000001</v>
      </c>
      <c r="S402" s="21">
        <f t="shared" si="65"/>
        <v>51.625</v>
      </c>
      <c r="T402" s="21">
        <f t="shared" si="66"/>
        <v>42.424999999999997</v>
      </c>
      <c r="U402" s="21">
        <f t="shared" si="67"/>
        <v>54.125</v>
      </c>
      <c r="V402" s="20">
        <f t="shared" si="68"/>
        <v>52.17499999999999</v>
      </c>
      <c r="W402" s="20">
        <f t="shared" si="69"/>
        <v>52.662499999999994</v>
      </c>
    </row>
    <row r="403" spans="1:23" ht="13.5" x14ac:dyDescent="0.25">
      <c r="A403" s="3">
        <v>42592</v>
      </c>
      <c r="B403" s="2">
        <v>1.6786000000000001</v>
      </c>
      <c r="C403" s="2">
        <v>57.678546083236505</v>
      </c>
      <c r="D403" s="2">
        <v>-3.9310845873385958E-2</v>
      </c>
      <c r="E403" s="2">
        <v>-4.9770100210241534E-3</v>
      </c>
      <c r="F403" s="2">
        <v>1.6948799999999999</v>
      </c>
      <c r="G403" s="2">
        <v>1.6818399999999998</v>
      </c>
      <c r="H403" s="2">
        <v>1.646255</v>
      </c>
      <c r="I403" s="2">
        <v>1.6225399999999994</v>
      </c>
      <c r="J403" s="2">
        <v>1.5241335000000031</v>
      </c>
      <c r="K403" s="17" t="s">
        <v>47</v>
      </c>
      <c r="L403" s="17" t="s">
        <v>53</v>
      </c>
      <c r="M403" s="17" t="s">
        <v>46</v>
      </c>
      <c r="N403" s="20">
        <f t="shared" si="60"/>
        <v>50</v>
      </c>
      <c r="O403" s="20">
        <f t="shared" si="61"/>
        <v>100</v>
      </c>
      <c r="P403" s="20">
        <f t="shared" si="62"/>
        <v>50</v>
      </c>
      <c r="Q403" s="20">
        <f t="shared" si="63"/>
        <v>16.5</v>
      </c>
      <c r="R403" s="21">
        <f t="shared" si="64"/>
        <v>62.475000000000001</v>
      </c>
      <c r="S403" s="21">
        <f t="shared" si="65"/>
        <v>51.625</v>
      </c>
      <c r="T403" s="21">
        <f t="shared" si="66"/>
        <v>42.424999999999997</v>
      </c>
      <c r="U403" s="21">
        <f t="shared" si="67"/>
        <v>54.125</v>
      </c>
      <c r="V403" s="20">
        <f t="shared" si="68"/>
        <v>52.17499999999999</v>
      </c>
      <c r="W403" s="20">
        <f t="shared" si="69"/>
        <v>52.662499999999994</v>
      </c>
    </row>
    <row r="404" spans="1:23" ht="13.5" x14ac:dyDescent="0.25">
      <c r="A404" s="3">
        <v>42593</v>
      </c>
      <c r="B404" s="2">
        <v>1.6786000000000001</v>
      </c>
      <c r="C404" s="2">
        <v>57.678546083236505</v>
      </c>
      <c r="D404" s="2">
        <v>-3.8526536781599674E-2</v>
      </c>
      <c r="E404" s="2">
        <v>-5.2056115060127714E-3</v>
      </c>
      <c r="F404" s="2">
        <v>1.6938</v>
      </c>
      <c r="G404" s="2">
        <v>1.6867299999999996</v>
      </c>
      <c r="H404" s="2">
        <v>1.6500599999999999</v>
      </c>
      <c r="I404" s="2">
        <v>1.6242559999999995</v>
      </c>
      <c r="J404" s="2">
        <v>1.5257255000000034</v>
      </c>
      <c r="K404" s="17" t="s">
        <v>47</v>
      </c>
      <c r="L404" s="17" t="s">
        <v>53</v>
      </c>
      <c r="M404" s="17" t="s">
        <v>46</v>
      </c>
      <c r="N404" s="20">
        <f t="shared" si="60"/>
        <v>50</v>
      </c>
      <c r="O404" s="20">
        <f t="shared" si="61"/>
        <v>100</v>
      </c>
      <c r="P404" s="20">
        <f t="shared" si="62"/>
        <v>50</v>
      </c>
      <c r="Q404" s="20">
        <f t="shared" si="63"/>
        <v>16.5</v>
      </c>
      <c r="R404" s="21">
        <f t="shared" si="64"/>
        <v>62.475000000000001</v>
      </c>
      <c r="S404" s="21">
        <f t="shared" si="65"/>
        <v>51.625</v>
      </c>
      <c r="T404" s="21">
        <f t="shared" si="66"/>
        <v>42.424999999999997</v>
      </c>
      <c r="U404" s="21">
        <f t="shared" si="67"/>
        <v>54.125</v>
      </c>
      <c r="V404" s="20">
        <f t="shared" si="68"/>
        <v>52.17499999999999</v>
      </c>
      <c r="W404" s="20">
        <f t="shared" si="69"/>
        <v>52.662499999999994</v>
      </c>
    </row>
    <row r="405" spans="1:23" ht="13.5" x14ac:dyDescent="0.25">
      <c r="A405" s="3">
        <v>42594</v>
      </c>
      <c r="B405" s="2">
        <v>1.6677</v>
      </c>
      <c r="C405" s="2">
        <v>54.354670913964192</v>
      </c>
      <c r="D405" s="2">
        <v>-3.3884396760609503E-2</v>
      </c>
      <c r="E405" s="2">
        <v>-5.296261516285072E-3</v>
      </c>
      <c r="F405" s="2">
        <v>1.6840200000000003</v>
      </c>
      <c r="G405" s="2">
        <v>1.6883599999999999</v>
      </c>
      <c r="H405" s="2">
        <v>1.6522299999999999</v>
      </c>
      <c r="I405" s="2">
        <v>1.6257539999999995</v>
      </c>
      <c r="J405" s="2">
        <v>1.5272885000000034</v>
      </c>
      <c r="K405" s="17" t="s">
        <v>47</v>
      </c>
      <c r="L405" s="17" t="s">
        <v>53</v>
      </c>
      <c r="M405" s="17" t="s">
        <v>46</v>
      </c>
      <c r="N405" s="20">
        <f t="shared" si="60"/>
        <v>50</v>
      </c>
      <c r="O405" s="20">
        <f t="shared" si="61"/>
        <v>100</v>
      </c>
      <c r="P405" s="20">
        <f t="shared" si="62"/>
        <v>50</v>
      </c>
      <c r="Q405" s="20">
        <f t="shared" si="63"/>
        <v>16.5</v>
      </c>
      <c r="R405" s="21">
        <f t="shared" si="64"/>
        <v>62.475000000000001</v>
      </c>
      <c r="S405" s="21">
        <f t="shared" si="65"/>
        <v>51.625</v>
      </c>
      <c r="T405" s="21">
        <f t="shared" si="66"/>
        <v>42.424999999999997</v>
      </c>
      <c r="U405" s="21">
        <f t="shared" si="67"/>
        <v>54.125</v>
      </c>
      <c r="V405" s="20">
        <f t="shared" si="68"/>
        <v>52.17499999999999</v>
      </c>
      <c r="W405" s="20">
        <f t="shared" si="69"/>
        <v>52.662499999999994</v>
      </c>
    </row>
    <row r="406" spans="1:23" ht="13.5" x14ac:dyDescent="0.25">
      <c r="A406" s="3">
        <v>42597</v>
      </c>
      <c r="B406" s="2">
        <v>1.6677</v>
      </c>
      <c r="C406" s="2">
        <v>54.354670913964192</v>
      </c>
      <c r="D406" s="2">
        <v>-3.0047000484783704E-2</v>
      </c>
      <c r="E406" s="2">
        <v>-5.3102896067863271E-3</v>
      </c>
      <c r="F406" s="2">
        <v>1.67424</v>
      </c>
      <c r="G406" s="2">
        <v>1.6899899999999999</v>
      </c>
      <c r="H406" s="2">
        <v>1.6552149999999997</v>
      </c>
      <c r="I406" s="2">
        <v>1.6270499999999997</v>
      </c>
      <c r="J406" s="2">
        <v>1.5288010000000036</v>
      </c>
      <c r="K406" s="17" t="s">
        <v>47</v>
      </c>
      <c r="L406" s="17" t="s">
        <v>53</v>
      </c>
      <c r="M406" s="17" t="s">
        <v>46</v>
      </c>
      <c r="N406" s="20">
        <f t="shared" si="60"/>
        <v>50</v>
      </c>
      <c r="O406" s="20">
        <f t="shared" si="61"/>
        <v>100</v>
      </c>
      <c r="P406" s="20">
        <f t="shared" si="62"/>
        <v>50</v>
      </c>
      <c r="Q406" s="20">
        <f t="shared" si="63"/>
        <v>16.5</v>
      </c>
      <c r="R406" s="21">
        <f t="shared" si="64"/>
        <v>62.475000000000001</v>
      </c>
      <c r="S406" s="21">
        <f t="shared" si="65"/>
        <v>51.625</v>
      </c>
      <c r="T406" s="21">
        <f t="shared" si="66"/>
        <v>42.424999999999997</v>
      </c>
      <c r="U406" s="21">
        <f t="shared" si="67"/>
        <v>54.125</v>
      </c>
      <c r="V406" s="20">
        <f t="shared" si="68"/>
        <v>52.17499999999999</v>
      </c>
      <c r="W406" s="20">
        <f t="shared" si="69"/>
        <v>52.662499999999994</v>
      </c>
    </row>
    <row r="407" spans="1:23" ht="13.5" x14ac:dyDescent="0.25">
      <c r="A407" s="3">
        <v>42598</v>
      </c>
      <c r="B407" s="2">
        <v>1.6677</v>
      </c>
      <c r="C407" s="2">
        <v>54.354670913964192</v>
      </c>
      <c r="D407" s="2">
        <v>-1.9360755533812002E-2</v>
      </c>
      <c r="E407" s="2">
        <v>-5.2901206291955955E-3</v>
      </c>
      <c r="F407" s="2">
        <v>1.6720600000000001</v>
      </c>
      <c r="G407" s="2">
        <v>1.6867300000000001</v>
      </c>
      <c r="H407" s="2">
        <v>1.6576599999999999</v>
      </c>
      <c r="I407" s="2">
        <v>1.6283459999999996</v>
      </c>
      <c r="J407" s="2">
        <v>1.5303640000000038</v>
      </c>
      <c r="K407" s="17" t="s">
        <v>47</v>
      </c>
      <c r="L407" s="17" t="s">
        <v>53</v>
      </c>
      <c r="M407" s="17" t="s">
        <v>46</v>
      </c>
      <c r="N407" s="20">
        <f t="shared" si="60"/>
        <v>50</v>
      </c>
      <c r="O407" s="20">
        <f t="shared" si="61"/>
        <v>100</v>
      </c>
      <c r="P407" s="20">
        <f t="shared" si="62"/>
        <v>50</v>
      </c>
      <c r="Q407" s="20">
        <f t="shared" si="63"/>
        <v>16.5</v>
      </c>
      <c r="R407" s="21">
        <f t="shared" si="64"/>
        <v>62.475000000000001</v>
      </c>
      <c r="S407" s="21">
        <f t="shared" si="65"/>
        <v>51.625</v>
      </c>
      <c r="T407" s="21">
        <f t="shared" si="66"/>
        <v>42.424999999999997</v>
      </c>
      <c r="U407" s="21">
        <f t="shared" si="67"/>
        <v>54.125</v>
      </c>
      <c r="V407" s="20">
        <f t="shared" si="68"/>
        <v>52.17499999999999</v>
      </c>
      <c r="W407" s="20">
        <f t="shared" si="69"/>
        <v>52.662499999999994</v>
      </c>
    </row>
    <row r="408" spans="1:23" ht="13.5" x14ac:dyDescent="0.25">
      <c r="A408" s="3">
        <v>42599</v>
      </c>
      <c r="B408" s="2">
        <v>1.6569</v>
      </c>
      <c r="C408" s="2">
        <v>50.736397854405162</v>
      </c>
      <c r="D408" s="2">
        <v>-7.9192729593033917E-3</v>
      </c>
      <c r="E408" s="2">
        <v>-5.1700532405053699E-3</v>
      </c>
      <c r="F408" s="2">
        <v>1.6677199999999999</v>
      </c>
      <c r="G408" s="2">
        <v>1.6812999999999998</v>
      </c>
      <c r="H408" s="2">
        <v>1.659565</v>
      </c>
      <c r="I408" s="2">
        <v>1.6296279999999996</v>
      </c>
      <c r="J408" s="2">
        <v>1.5318730000000038</v>
      </c>
      <c r="K408" s="17" t="s">
        <v>47</v>
      </c>
      <c r="L408" s="17" t="s">
        <v>53</v>
      </c>
      <c r="M408" s="17" t="s">
        <v>46</v>
      </c>
      <c r="N408" s="20">
        <f t="shared" si="60"/>
        <v>50</v>
      </c>
      <c r="O408" s="20">
        <f t="shared" si="61"/>
        <v>100</v>
      </c>
      <c r="P408" s="20">
        <f t="shared" si="62"/>
        <v>50</v>
      </c>
      <c r="Q408" s="20">
        <f t="shared" si="63"/>
        <v>16.5</v>
      </c>
      <c r="R408" s="21">
        <f t="shared" si="64"/>
        <v>62.475000000000001</v>
      </c>
      <c r="S408" s="21">
        <f t="shared" si="65"/>
        <v>51.625</v>
      </c>
      <c r="T408" s="21">
        <f t="shared" si="66"/>
        <v>42.424999999999997</v>
      </c>
      <c r="U408" s="21">
        <f t="shared" si="67"/>
        <v>54.125</v>
      </c>
      <c r="V408" s="20">
        <f t="shared" si="68"/>
        <v>52.17499999999999</v>
      </c>
      <c r="W408" s="20">
        <f t="shared" si="69"/>
        <v>52.662499999999994</v>
      </c>
    </row>
    <row r="409" spans="1:23" ht="13.5" x14ac:dyDescent="0.25">
      <c r="A409" s="3">
        <v>42600</v>
      </c>
      <c r="B409" s="2">
        <v>1.6569</v>
      </c>
      <c r="C409" s="2">
        <v>50.736397854405162</v>
      </c>
      <c r="D409" s="2">
        <v>-2.4307122760354183E-3</v>
      </c>
      <c r="E409" s="2">
        <v>-4.40114125613886E-3</v>
      </c>
      <c r="F409" s="2">
        <v>1.6633800000000001</v>
      </c>
      <c r="G409" s="2">
        <v>1.6785899999999998</v>
      </c>
      <c r="H409" s="2">
        <v>1.662285</v>
      </c>
      <c r="I409" s="2">
        <v>1.6307079999999996</v>
      </c>
      <c r="J409" s="2">
        <v>1.5333315000000038</v>
      </c>
      <c r="K409" s="17" t="s">
        <v>47</v>
      </c>
      <c r="L409" s="17" t="s">
        <v>53</v>
      </c>
      <c r="M409" s="17" t="s">
        <v>46</v>
      </c>
      <c r="N409" s="20">
        <f t="shared" si="60"/>
        <v>50</v>
      </c>
      <c r="O409" s="20">
        <f t="shared" si="61"/>
        <v>100</v>
      </c>
      <c r="P409" s="20">
        <f t="shared" si="62"/>
        <v>50</v>
      </c>
      <c r="Q409" s="20">
        <f t="shared" si="63"/>
        <v>16.5</v>
      </c>
      <c r="R409" s="21">
        <f t="shared" si="64"/>
        <v>62.475000000000001</v>
      </c>
      <c r="S409" s="21">
        <f t="shared" si="65"/>
        <v>51.625</v>
      </c>
      <c r="T409" s="21">
        <f t="shared" si="66"/>
        <v>42.424999999999997</v>
      </c>
      <c r="U409" s="21">
        <f t="shared" si="67"/>
        <v>54.125</v>
      </c>
      <c r="V409" s="20">
        <f t="shared" si="68"/>
        <v>52.17499999999999</v>
      </c>
      <c r="W409" s="20">
        <f t="shared" si="69"/>
        <v>52.662499999999994</v>
      </c>
    </row>
    <row r="410" spans="1:23" ht="13.5" x14ac:dyDescent="0.25">
      <c r="A410" s="3">
        <v>42601</v>
      </c>
      <c r="B410" s="2">
        <v>1.6569</v>
      </c>
      <c r="C410" s="2">
        <v>50.736397854405162</v>
      </c>
      <c r="D410" s="2">
        <v>7.2213590544569772E-3</v>
      </c>
      <c r="E410" s="2">
        <v>-3.7964493756431207E-3</v>
      </c>
      <c r="F410" s="2">
        <v>1.6612200000000001</v>
      </c>
      <c r="G410" s="2">
        <v>1.6726200000000002</v>
      </c>
      <c r="H410" s="2">
        <v>1.6650050000000001</v>
      </c>
      <c r="I410" s="2">
        <v>1.6317879999999994</v>
      </c>
      <c r="J410" s="2">
        <v>1.5347900000000039</v>
      </c>
      <c r="K410" s="17" t="s">
        <v>47</v>
      </c>
      <c r="L410" s="17" t="s">
        <v>53</v>
      </c>
      <c r="M410" s="17" t="s">
        <v>46</v>
      </c>
      <c r="N410" s="20">
        <f t="shared" si="60"/>
        <v>50</v>
      </c>
      <c r="O410" s="20">
        <f t="shared" si="61"/>
        <v>100</v>
      </c>
      <c r="P410" s="20">
        <f t="shared" si="62"/>
        <v>50</v>
      </c>
      <c r="Q410" s="20">
        <f t="shared" si="63"/>
        <v>16.5</v>
      </c>
      <c r="R410" s="21">
        <f t="shared" si="64"/>
        <v>62.475000000000001</v>
      </c>
      <c r="S410" s="21">
        <f t="shared" si="65"/>
        <v>51.625</v>
      </c>
      <c r="T410" s="21">
        <f t="shared" si="66"/>
        <v>42.424999999999997</v>
      </c>
      <c r="U410" s="21">
        <f t="shared" si="67"/>
        <v>54.125</v>
      </c>
      <c r="V410" s="20">
        <f t="shared" si="68"/>
        <v>52.17499999999999</v>
      </c>
      <c r="W410" s="20">
        <f t="shared" si="69"/>
        <v>52.662499999999994</v>
      </c>
    </row>
    <row r="411" spans="1:23" ht="13.5" x14ac:dyDescent="0.25">
      <c r="A411" s="3">
        <v>42604</v>
      </c>
      <c r="B411" s="2">
        <v>1.6677</v>
      </c>
      <c r="C411" s="2">
        <v>54.517857198068441</v>
      </c>
      <c r="D411" s="2">
        <v>1.4581570392541376E-2</v>
      </c>
      <c r="E411" s="2">
        <v>-3.2569928055524167E-3</v>
      </c>
      <c r="F411" s="2">
        <v>1.6612200000000001</v>
      </c>
      <c r="G411" s="2">
        <v>1.6677300000000002</v>
      </c>
      <c r="H411" s="2">
        <v>1.6682649999999999</v>
      </c>
      <c r="I411" s="2">
        <v>1.6337919999999995</v>
      </c>
      <c r="J411" s="2">
        <v>1.5362520000000037</v>
      </c>
      <c r="K411" s="17" t="s">
        <v>50</v>
      </c>
      <c r="L411" s="17" t="s">
        <v>53</v>
      </c>
      <c r="M411" s="17" t="s">
        <v>53</v>
      </c>
      <c r="N411" s="20">
        <f t="shared" si="60"/>
        <v>50</v>
      </c>
      <c r="O411" s="20">
        <f t="shared" si="61"/>
        <v>100</v>
      </c>
      <c r="P411" s="20">
        <f t="shared" si="62"/>
        <v>50</v>
      </c>
      <c r="Q411" s="20">
        <f t="shared" si="63"/>
        <v>49.5</v>
      </c>
      <c r="R411" s="21">
        <f t="shared" si="64"/>
        <v>67.424999999999997</v>
      </c>
      <c r="S411" s="21">
        <f t="shared" si="65"/>
        <v>59.875</v>
      </c>
      <c r="T411" s="21">
        <f t="shared" si="66"/>
        <v>57.275000000000006</v>
      </c>
      <c r="U411" s="21">
        <f t="shared" si="67"/>
        <v>62.375</v>
      </c>
      <c r="V411" s="20">
        <f t="shared" si="68"/>
        <v>61.524999999999999</v>
      </c>
      <c r="W411" s="20">
        <f t="shared" si="69"/>
        <v>61.737499999999997</v>
      </c>
    </row>
    <row r="412" spans="1:23" ht="13.5" x14ac:dyDescent="0.25">
      <c r="A412" s="3">
        <v>42605</v>
      </c>
      <c r="B412" s="2">
        <v>1.7165999999999999</v>
      </c>
      <c r="C412" s="2">
        <v>66.904881688423359</v>
      </c>
      <c r="D412" s="2">
        <v>1.1270834883718051E-2</v>
      </c>
      <c r="E412" s="2">
        <v>-2.7924996968131223E-3</v>
      </c>
      <c r="F412" s="2">
        <v>1.671</v>
      </c>
      <c r="G412" s="2">
        <v>1.6715300000000002</v>
      </c>
      <c r="H412" s="2">
        <v>1.67397</v>
      </c>
      <c r="I412" s="2">
        <v>1.6367739999999993</v>
      </c>
      <c r="J412" s="2">
        <v>1.5380595000000037</v>
      </c>
      <c r="K412" s="17" t="s">
        <v>50</v>
      </c>
      <c r="L412" s="17" t="s">
        <v>53</v>
      </c>
      <c r="M412" s="17" t="s">
        <v>51</v>
      </c>
      <c r="N412" s="20">
        <f t="shared" si="60"/>
        <v>50</v>
      </c>
      <c r="O412" s="20">
        <f t="shared" si="61"/>
        <v>100</v>
      </c>
      <c r="P412" s="20">
        <f t="shared" si="62"/>
        <v>50</v>
      </c>
      <c r="Q412" s="20">
        <f t="shared" si="63"/>
        <v>83.5</v>
      </c>
      <c r="R412" s="21">
        <f t="shared" si="64"/>
        <v>72.525000000000006</v>
      </c>
      <c r="S412" s="21">
        <f t="shared" si="65"/>
        <v>68.375</v>
      </c>
      <c r="T412" s="21">
        <f t="shared" si="66"/>
        <v>72.575000000000003</v>
      </c>
      <c r="U412" s="21">
        <f t="shared" si="67"/>
        <v>70.875</v>
      </c>
      <c r="V412" s="20">
        <f t="shared" si="68"/>
        <v>71.158333333333346</v>
      </c>
      <c r="W412" s="20">
        <f t="shared" si="69"/>
        <v>71.087500000000006</v>
      </c>
    </row>
    <row r="413" spans="1:23" ht="13.5" x14ac:dyDescent="0.25">
      <c r="A413" s="3">
        <v>42606</v>
      </c>
      <c r="B413" s="2">
        <v>1.6839999999999999</v>
      </c>
      <c r="C413" s="2">
        <v>55.962399874642692</v>
      </c>
      <c r="D413" s="2">
        <v>1.053027760605052E-2</v>
      </c>
      <c r="E413" s="2">
        <v>-2.0461964312096107E-3</v>
      </c>
      <c r="F413" s="2">
        <v>1.6764199999999998</v>
      </c>
      <c r="G413" s="2">
        <v>1.6720700000000002</v>
      </c>
      <c r="H413" s="2">
        <v>1.676955</v>
      </c>
      <c r="I413" s="2">
        <v>1.6386999999999992</v>
      </c>
      <c r="J413" s="2">
        <v>1.5397040000000037</v>
      </c>
      <c r="K413" s="17" t="s">
        <v>50</v>
      </c>
      <c r="L413" s="17" t="s">
        <v>53</v>
      </c>
      <c r="M413" s="17" t="s">
        <v>51</v>
      </c>
      <c r="N413" s="20">
        <f t="shared" si="60"/>
        <v>50</v>
      </c>
      <c r="O413" s="20">
        <f t="shared" si="61"/>
        <v>100</v>
      </c>
      <c r="P413" s="20">
        <f t="shared" si="62"/>
        <v>50</v>
      </c>
      <c r="Q413" s="20">
        <f t="shared" si="63"/>
        <v>83.5</v>
      </c>
      <c r="R413" s="21">
        <f t="shared" si="64"/>
        <v>72.525000000000006</v>
      </c>
      <c r="S413" s="21">
        <f t="shared" si="65"/>
        <v>68.375</v>
      </c>
      <c r="T413" s="21">
        <f t="shared" si="66"/>
        <v>72.575000000000003</v>
      </c>
      <c r="U413" s="21">
        <f t="shared" si="67"/>
        <v>70.875</v>
      </c>
      <c r="V413" s="20">
        <f t="shared" si="68"/>
        <v>71.158333333333346</v>
      </c>
      <c r="W413" s="20">
        <f t="shared" si="69"/>
        <v>71.087500000000006</v>
      </c>
    </row>
    <row r="414" spans="1:23" ht="13.5" x14ac:dyDescent="0.25">
      <c r="A414" s="3">
        <v>42607</v>
      </c>
      <c r="B414" s="2">
        <v>1.6839999999999999</v>
      </c>
      <c r="C414" s="2">
        <v>55.962399874642692</v>
      </c>
      <c r="D414" s="2">
        <v>9.7685272875809304E-3</v>
      </c>
      <c r="E414" s="2">
        <v>-2.8583455543012342E-3</v>
      </c>
      <c r="F414" s="2">
        <v>1.68184</v>
      </c>
      <c r="G414" s="2">
        <v>1.6726099999999999</v>
      </c>
      <c r="H414" s="2">
        <v>1.6796699999999998</v>
      </c>
      <c r="I414" s="2">
        <v>1.6406259999999993</v>
      </c>
      <c r="J414" s="2">
        <v>1.5413230000000038</v>
      </c>
      <c r="K414" s="17" t="s">
        <v>50</v>
      </c>
      <c r="L414" s="17" t="s">
        <v>53</v>
      </c>
      <c r="M414" s="17" t="s">
        <v>51</v>
      </c>
      <c r="N414" s="20">
        <f t="shared" si="60"/>
        <v>50</v>
      </c>
      <c r="O414" s="20">
        <f t="shared" si="61"/>
        <v>100</v>
      </c>
      <c r="P414" s="20">
        <f t="shared" si="62"/>
        <v>50</v>
      </c>
      <c r="Q414" s="20">
        <f t="shared" si="63"/>
        <v>83.5</v>
      </c>
      <c r="R414" s="21">
        <f t="shared" si="64"/>
        <v>72.525000000000006</v>
      </c>
      <c r="S414" s="21">
        <f t="shared" si="65"/>
        <v>68.375</v>
      </c>
      <c r="T414" s="21">
        <f t="shared" si="66"/>
        <v>72.575000000000003</v>
      </c>
      <c r="U414" s="21">
        <f t="shared" si="67"/>
        <v>70.875</v>
      </c>
      <c r="V414" s="20">
        <f t="shared" si="68"/>
        <v>71.158333333333346</v>
      </c>
      <c r="W414" s="20">
        <f t="shared" si="69"/>
        <v>71.087500000000006</v>
      </c>
    </row>
    <row r="415" spans="1:23" ht="13.5" x14ac:dyDescent="0.25">
      <c r="A415" s="3">
        <v>42608</v>
      </c>
      <c r="B415" s="2">
        <v>1.7112000000000001</v>
      </c>
      <c r="C415" s="2">
        <v>61.979611039657151</v>
      </c>
      <c r="D415" s="2">
        <v>5.3071157584374529E-3</v>
      </c>
      <c r="E415" s="2">
        <v>-3.1723445497706497E-3</v>
      </c>
      <c r="F415" s="2">
        <v>1.6926999999999999</v>
      </c>
      <c r="G415" s="2">
        <v>1.67696</v>
      </c>
      <c r="H415" s="2">
        <v>1.6826599999999998</v>
      </c>
      <c r="I415" s="2">
        <v>1.6427919999999994</v>
      </c>
      <c r="J415" s="2">
        <v>1.5430780000000035</v>
      </c>
      <c r="K415" s="17" t="s">
        <v>50</v>
      </c>
      <c r="L415" s="17" t="s">
        <v>53</v>
      </c>
      <c r="M415" s="17" t="s">
        <v>51</v>
      </c>
      <c r="N415" s="20">
        <f t="shared" si="60"/>
        <v>50</v>
      </c>
      <c r="O415" s="20">
        <f t="shared" si="61"/>
        <v>100</v>
      </c>
      <c r="P415" s="20">
        <f t="shared" si="62"/>
        <v>50</v>
      </c>
      <c r="Q415" s="20">
        <f t="shared" si="63"/>
        <v>83.5</v>
      </c>
      <c r="R415" s="21">
        <f t="shared" si="64"/>
        <v>72.525000000000006</v>
      </c>
      <c r="S415" s="21">
        <f t="shared" si="65"/>
        <v>68.375</v>
      </c>
      <c r="T415" s="21">
        <f t="shared" si="66"/>
        <v>72.575000000000003</v>
      </c>
      <c r="U415" s="21">
        <f t="shared" si="67"/>
        <v>70.875</v>
      </c>
      <c r="V415" s="20">
        <f t="shared" si="68"/>
        <v>71.158333333333346</v>
      </c>
      <c r="W415" s="20">
        <f t="shared" si="69"/>
        <v>71.087500000000006</v>
      </c>
    </row>
    <row r="416" spans="1:23" ht="13.5" x14ac:dyDescent="0.25">
      <c r="A416" s="3">
        <v>42611</v>
      </c>
      <c r="B416" s="2">
        <v>1.7112000000000001</v>
      </c>
      <c r="C416" s="2">
        <v>61.979611039657144</v>
      </c>
      <c r="D416" s="2">
        <v>1.2555014178443624E-3</v>
      </c>
      <c r="E416" s="2">
        <v>-2.8911626756294192E-3</v>
      </c>
      <c r="F416" s="2">
        <v>1.7014</v>
      </c>
      <c r="G416" s="2">
        <v>1.6813099999999999</v>
      </c>
      <c r="H416" s="2">
        <v>1.6856500000000001</v>
      </c>
      <c r="I416" s="2">
        <v>1.6447559999999997</v>
      </c>
      <c r="J416" s="2">
        <v>1.5447825000000037</v>
      </c>
      <c r="K416" s="17" t="s">
        <v>47</v>
      </c>
      <c r="L416" s="17" t="s">
        <v>53</v>
      </c>
      <c r="M416" s="17" t="s">
        <v>54</v>
      </c>
      <c r="N416" s="20">
        <f t="shared" si="60"/>
        <v>50</v>
      </c>
      <c r="O416" s="20">
        <f t="shared" si="61"/>
        <v>100</v>
      </c>
      <c r="P416" s="20">
        <f t="shared" si="62"/>
        <v>50</v>
      </c>
      <c r="Q416" s="20">
        <f t="shared" si="63"/>
        <v>16.5</v>
      </c>
      <c r="R416" s="21">
        <f t="shared" si="64"/>
        <v>62.475000000000001</v>
      </c>
      <c r="S416" s="21">
        <f t="shared" si="65"/>
        <v>51.625</v>
      </c>
      <c r="T416" s="21">
        <f t="shared" si="66"/>
        <v>42.424999999999997</v>
      </c>
      <c r="U416" s="21">
        <f t="shared" si="67"/>
        <v>54.125</v>
      </c>
      <c r="V416" s="20">
        <f t="shared" si="68"/>
        <v>52.17499999999999</v>
      </c>
      <c r="W416" s="20">
        <f t="shared" si="69"/>
        <v>52.662499999999994</v>
      </c>
    </row>
    <row r="417" spans="1:23" ht="13.5" x14ac:dyDescent="0.25">
      <c r="A417" s="3">
        <v>42612</v>
      </c>
      <c r="B417" s="2">
        <v>1.7112000000000001</v>
      </c>
      <c r="C417" s="2">
        <v>61.979611039657151</v>
      </c>
      <c r="D417" s="2">
        <v>-2.4288745061857853E-3</v>
      </c>
      <c r="E417" s="2">
        <v>-2.2051973970133943E-3</v>
      </c>
      <c r="F417" s="2">
        <v>1.7003200000000001</v>
      </c>
      <c r="G417" s="2">
        <v>1.6856599999999999</v>
      </c>
      <c r="H417" s="2">
        <v>1.6861950000000001</v>
      </c>
      <c r="I417" s="2">
        <v>1.6463159999999997</v>
      </c>
      <c r="J417" s="2">
        <v>1.5465630000000035</v>
      </c>
      <c r="K417" s="17" t="s">
        <v>47</v>
      </c>
      <c r="L417" s="17" t="s">
        <v>53</v>
      </c>
      <c r="M417" s="17" t="s">
        <v>46</v>
      </c>
      <c r="N417" s="20">
        <f t="shared" si="60"/>
        <v>50</v>
      </c>
      <c r="O417" s="20">
        <f t="shared" si="61"/>
        <v>100</v>
      </c>
      <c r="P417" s="20">
        <f t="shared" si="62"/>
        <v>50</v>
      </c>
      <c r="Q417" s="20">
        <f t="shared" si="63"/>
        <v>16.5</v>
      </c>
      <c r="R417" s="21">
        <f t="shared" si="64"/>
        <v>62.475000000000001</v>
      </c>
      <c r="S417" s="21">
        <f t="shared" si="65"/>
        <v>51.625</v>
      </c>
      <c r="T417" s="21">
        <f t="shared" si="66"/>
        <v>42.424999999999997</v>
      </c>
      <c r="U417" s="21">
        <f t="shared" si="67"/>
        <v>54.125</v>
      </c>
      <c r="V417" s="20">
        <f t="shared" si="68"/>
        <v>52.17499999999999</v>
      </c>
      <c r="W417" s="20">
        <f t="shared" si="69"/>
        <v>52.662499999999994</v>
      </c>
    </row>
    <row r="418" spans="1:23" ht="13.5" x14ac:dyDescent="0.25">
      <c r="A418" s="3">
        <v>42613</v>
      </c>
      <c r="B418" s="2">
        <v>1.7112000000000001</v>
      </c>
      <c r="C418" s="2">
        <v>61.979611039657151</v>
      </c>
      <c r="D418" s="2">
        <v>-7.4450792955975675E-3</v>
      </c>
      <c r="E418" s="2">
        <v>-1.0750305634813556E-3</v>
      </c>
      <c r="F418" s="2">
        <v>1.7057600000000002</v>
      </c>
      <c r="G418" s="2">
        <v>1.6910899999999998</v>
      </c>
      <c r="H418" s="2">
        <v>1.6861950000000001</v>
      </c>
      <c r="I418" s="2">
        <v>1.6483819999999998</v>
      </c>
      <c r="J418" s="2">
        <v>1.5483435000000036</v>
      </c>
      <c r="K418" s="17" t="s">
        <v>50</v>
      </c>
      <c r="L418" s="17" t="s">
        <v>53</v>
      </c>
      <c r="M418" s="17" t="s">
        <v>51</v>
      </c>
      <c r="N418" s="20">
        <f t="shared" si="60"/>
        <v>50</v>
      </c>
      <c r="O418" s="20">
        <f t="shared" si="61"/>
        <v>100</v>
      </c>
      <c r="P418" s="20">
        <f t="shared" si="62"/>
        <v>50</v>
      </c>
      <c r="Q418" s="20">
        <f t="shared" si="63"/>
        <v>83.5</v>
      </c>
      <c r="R418" s="21">
        <f t="shared" si="64"/>
        <v>72.525000000000006</v>
      </c>
      <c r="S418" s="21">
        <f t="shared" si="65"/>
        <v>68.375</v>
      </c>
      <c r="T418" s="21">
        <f t="shared" si="66"/>
        <v>72.575000000000003</v>
      </c>
      <c r="U418" s="21">
        <f t="shared" si="67"/>
        <v>70.875</v>
      </c>
      <c r="V418" s="20">
        <f t="shared" si="68"/>
        <v>71.158333333333346</v>
      </c>
      <c r="W418" s="20">
        <f t="shared" si="69"/>
        <v>71.087500000000006</v>
      </c>
    </row>
    <row r="419" spans="1:23" ht="13.5" x14ac:dyDescent="0.25">
      <c r="A419" s="3">
        <v>42614</v>
      </c>
      <c r="B419" s="2">
        <v>1.6677</v>
      </c>
      <c r="C419" s="2">
        <v>47.900612542471755</v>
      </c>
      <c r="D419" s="2">
        <v>-8.6868912611413052E-3</v>
      </c>
      <c r="E419" s="2">
        <v>-9.3144692996265869E-4</v>
      </c>
      <c r="F419" s="2">
        <v>1.7024999999999999</v>
      </c>
      <c r="G419" s="2">
        <v>1.6921700000000002</v>
      </c>
      <c r="H419" s="2">
        <v>1.6853799999999999</v>
      </c>
      <c r="I419" s="2">
        <v>1.649578</v>
      </c>
      <c r="J419" s="2">
        <v>1.5498810000000041</v>
      </c>
      <c r="K419" s="17" t="s">
        <v>50</v>
      </c>
      <c r="L419" s="17" t="s">
        <v>53</v>
      </c>
      <c r="M419" s="17" t="s">
        <v>52</v>
      </c>
      <c r="N419" s="20">
        <f t="shared" si="60"/>
        <v>50</v>
      </c>
      <c r="O419" s="20">
        <f t="shared" si="61"/>
        <v>100</v>
      </c>
      <c r="P419" s="20">
        <f t="shared" si="62"/>
        <v>50</v>
      </c>
      <c r="Q419" s="20">
        <f t="shared" si="63"/>
        <v>66.5</v>
      </c>
      <c r="R419" s="21">
        <f t="shared" si="64"/>
        <v>69.974999999999994</v>
      </c>
      <c r="S419" s="21">
        <f t="shared" si="65"/>
        <v>64.125</v>
      </c>
      <c r="T419" s="21">
        <f t="shared" si="66"/>
        <v>64.924999999999997</v>
      </c>
      <c r="U419" s="21">
        <f t="shared" si="67"/>
        <v>66.625</v>
      </c>
      <c r="V419" s="20">
        <f t="shared" si="68"/>
        <v>66.341666666666654</v>
      </c>
      <c r="W419" s="20">
        <f t="shared" si="69"/>
        <v>66.412499999999994</v>
      </c>
    </row>
    <row r="420" spans="1:23" ht="13.5" x14ac:dyDescent="0.25">
      <c r="A420" s="3">
        <v>42615</v>
      </c>
      <c r="B420" s="2">
        <v>1.7112000000000001</v>
      </c>
      <c r="C420" s="2">
        <v>58.140622236838624</v>
      </c>
      <c r="D420" s="2">
        <v>-1.2906124097266547E-2</v>
      </c>
      <c r="E420" s="2">
        <v>-1.0280655945162423E-4</v>
      </c>
      <c r="F420" s="2">
        <v>1.7025000000000001</v>
      </c>
      <c r="G420" s="2">
        <v>1.6976</v>
      </c>
      <c r="H420" s="2">
        <v>1.6851100000000006</v>
      </c>
      <c r="I420" s="2">
        <v>1.6516419999999998</v>
      </c>
      <c r="J420" s="2">
        <v>1.5516615000000038</v>
      </c>
      <c r="K420" s="17" t="s">
        <v>47</v>
      </c>
      <c r="L420" s="17" t="s">
        <v>53</v>
      </c>
      <c r="M420" s="17" t="s">
        <v>53</v>
      </c>
      <c r="N420" s="20">
        <f t="shared" si="60"/>
        <v>50</v>
      </c>
      <c r="O420" s="20">
        <f t="shared" si="61"/>
        <v>100</v>
      </c>
      <c r="P420" s="20">
        <f t="shared" si="62"/>
        <v>50</v>
      </c>
      <c r="Q420" s="20">
        <f t="shared" si="63"/>
        <v>16.5</v>
      </c>
      <c r="R420" s="21">
        <f t="shared" si="64"/>
        <v>62.475000000000001</v>
      </c>
      <c r="S420" s="21">
        <f t="shared" si="65"/>
        <v>51.625</v>
      </c>
      <c r="T420" s="21">
        <f t="shared" si="66"/>
        <v>42.424999999999997</v>
      </c>
      <c r="U420" s="21">
        <f t="shared" si="67"/>
        <v>54.125</v>
      </c>
      <c r="V420" s="20">
        <f t="shared" si="68"/>
        <v>52.17499999999999</v>
      </c>
      <c r="W420" s="20">
        <f t="shared" si="69"/>
        <v>52.662499999999994</v>
      </c>
    </row>
    <row r="421" spans="1:23" ht="13.5" x14ac:dyDescent="0.25">
      <c r="A421" s="3">
        <v>42618</v>
      </c>
      <c r="B421" s="2">
        <v>1.7112000000000001</v>
      </c>
      <c r="C421" s="2">
        <v>58.140622236838624</v>
      </c>
      <c r="D421" s="2">
        <v>-1.502197746919065E-2</v>
      </c>
      <c r="E421" s="2">
        <v>1.1705852200863593E-3</v>
      </c>
      <c r="F421" s="2">
        <v>1.7024999999999999</v>
      </c>
      <c r="G421" s="2">
        <v>1.7019500000000001</v>
      </c>
      <c r="H421" s="2">
        <v>1.6848400000000006</v>
      </c>
      <c r="I421" s="2">
        <v>1.6532720000000005</v>
      </c>
      <c r="J421" s="2">
        <v>1.553518000000004</v>
      </c>
      <c r="K421" s="17" t="s">
        <v>47</v>
      </c>
      <c r="L421" s="17" t="s">
        <v>53</v>
      </c>
      <c r="M421" s="17" t="s">
        <v>53</v>
      </c>
      <c r="N421" s="20">
        <f t="shared" si="60"/>
        <v>50</v>
      </c>
      <c r="O421" s="20">
        <f t="shared" si="61"/>
        <v>100</v>
      </c>
      <c r="P421" s="20">
        <f t="shared" si="62"/>
        <v>50</v>
      </c>
      <c r="Q421" s="20">
        <f t="shared" si="63"/>
        <v>16.5</v>
      </c>
      <c r="R421" s="21">
        <f t="shared" si="64"/>
        <v>62.475000000000001</v>
      </c>
      <c r="S421" s="21">
        <f t="shared" si="65"/>
        <v>51.625</v>
      </c>
      <c r="T421" s="21">
        <f t="shared" si="66"/>
        <v>42.424999999999997</v>
      </c>
      <c r="U421" s="21">
        <f t="shared" si="67"/>
        <v>54.125</v>
      </c>
      <c r="V421" s="20">
        <f t="shared" si="68"/>
        <v>52.17499999999999</v>
      </c>
      <c r="W421" s="20">
        <f t="shared" si="69"/>
        <v>52.662499999999994</v>
      </c>
    </row>
    <row r="422" spans="1:23" ht="13.5" x14ac:dyDescent="0.25">
      <c r="A422" s="3">
        <v>42619</v>
      </c>
      <c r="B422" s="2">
        <v>1.6786000000000001</v>
      </c>
      <c r="C422" s="2">
        <v>49.65759031020589</v>
      </c>
      <c r="D422" s="2">
        <v>-7.066341478884075E-3</v>
      </c>
      <c r="E422" s="2">
        <v>2.2133172647706692E-3</v>
      </c>
      <c r="F422" s="2">
        <v>1.6959799999999998</v>
      </c>
      <c r="G422" s="2">
        <v>1.69815</v>
      </c>
      <c r="H422" s="2">
        <v>1.6848400000000008</v>
      </c>
      <c r="I422" s="2">
        <v>1.6542500000000004</v>
      </c>
      <c r="J422" s="2">
        <v>1.555085000000004</v>
      </c>
      <c r="K422" s="17" t="s">
        <v>47</v>
      </c>
      <c r="L422" s="17" t="s">
        <v>53</v>
      </c>
      <c r="M422" s="17" t="s">
        <v>46</v>
      </c>
      <c r="N422" s="20">
        <f t="shared" si="60"/>
        <v>50</v>
      </c>
      <c r="O422" s="20">
        <f t="shared" si="61"/>
        <v>100</v>
      </c>
      <c r="P422" s="20">
        <f t="shared" si="62"/>
        <v>50</v>
      </c>
      <c r="Q422" s="20">
        <f t="shared" si="63"/>
        <v>16.5</v>
      </c>
      <c r="R422" s="21">
        <f t="shared" si="64"/>
        <v>62.475000000000001</v>
      </c>
      <c r="S422" s="21">
        <f t="shared" si="65"/>
        <v>51.625</v>
      </c>
      <c r="T422" s="21">
        <f t="shared" si="66"/>
        <v>42.424999999999997</v>
      </c>
      <c r="U422" s="21">
        <f t="shared" si="67"/>
        <v>54.125</v>
      </c>
      <c r="V422" s="20">
        <f t="shared" si="68"/>
        <v>52.17499999999999</v>
      </c>
      <c r="W422" s="20">
        <f t="shared" si="69"/>
        <v>52.662499999999994</v>
      </c>
    </row>
    <row r="423" spans="1:23" ht="13.5" x14ac:dyDescent="0.25">
      <c r="A423" s="3">
        <v>42620</v>
      </c>
      <c r="B423" s="2">
        <v>1.6786000000000001</v>
      </c>
      <c r="C423" s="2">
        <v>49.65759031020589</v>
      </c>
      <c r="D423" s="2">
        <v>-5.335101412645038E-3</v>
      </c>
      <c r="E423" s="2">
        <v>3.0517699217005529E-3</v>
      </c>
      <c r="F423" s="2">
        <v>1.68946</v>
      </c>
      <c r="G423" s="2">
        <v>1.6976099999999998</v>
      </c>
      <c r="H423" s="2">
        <v>1.6848400000000008</v>
      </c>
      <c r="I423" s="2">
        <v>1.6552280000000004</v>
      </c>
      <c r="J423" s="2">
        <v>1.5567025000000039</v>
      </c>
      <c r="K423" s="17" t="s">
        <v>47</v>
      </c>
      <c r="L423" s="17" t="s">
        <v>53</v>
      </c>
      <c r="M423" s="17" t="s">
        <v>46</v>
      </c>
      <c r="N423" s="20">
        <f t="shared" si="60"/>
        <v>50</v>
      </c>
      <c r="O423" s="20">
        <f t="shared" si="61"/>
        <v>100</v>
      </c>
      <c r="P423" s="20">
        <f t="shared" si="62"/>
        <v>50</v>
      </c>
      <c r="Q423" s="20">
        <f t="shared" si="63"/>
        <v>16.5</v>
      </c>
      <c r="R423" s="21">
        <f t="shared" si="64"/>
        <v>62.475000000000001</v>
      </c>
      <c r="S423" s="21">
        <f t="shared" si="65"/>
        <v>51.625</v>
      </c>
      <c r="T423" s="21">
        <f t="shared" si="66"/>
        <v>42.424999999999997</v>
      </c>
      <c r="U423" s="21">
        <f t="shared" si="67"/>
        <v>54.125</v>
      </c>
      <c r="V423" s="20">
        <f t="shared" si="68"/>
        <v>52.17499999999999</v>
      </c>
      <c r="W423" s="20">
        <f t="shared" si="69"/>
        <v>52.662499999999994</v>
      </c>
    </row>
    <row r="424" spans="1:23" ht="13.5" x14ac:dyDescent="0.25">
      <c r="A424" s="3">
        <v>42621</v>
      </c>
      <c r="B424" s="2">
        <v>1.6786000000000001</v>
      </c>
      <c r="C424" s="2">
        <v>49.65759031020589</v>
      </c>
      <c r="D424" s="2">
        <v>-3.856379407327859E-3</v>
      </c>
      <c r="E424" s="2">
        <v>3.5328140027590391E-3</v>
      </c>
      <c r="F424" s="2">
        <v>1.69164</v>
      </c>
      <c r="G424" s="2">
        <v>1.6970699999999996</v>
      </c>
      <c r="H424" s="2">
        <v>1.6848400000000006</v>
      </c>
      <c r="I424" s="2">
        <v>1.6562060000000007</v>
      </c>
      <c r="J424" s="2">
        <v>1.5583200000000039</v>
      </c>
      <c r="K424" s="17" t="s">
        <v>47</v>
      </c>
      <c r="L424" s="17" t="s">
        <v>53</v>
      </c>
      <c r="M424" s="17" t="s">
        <v>54</v>
      </c>
      <c r="N424" s="20">
        <f t="shared" si="60"/>
        <v>50</v>
      </c>
      <c r="O424" s="20">
        <f t="shared" si="61"/>
        <v>100</v>
      </c>
      <c r="P424" s="20">
        <f t="shared" si="62"/>
        <v>50</v>
      </c>
      <c r="Q424" s="20">
        <f t="shared" si="63"/>
        <v>16.5</v>
      </c>
      <c r="R424" s="21">
        <f t="shared" si="64"/>
        <v>62.475000000000001</v>
      </c>
      <c r="S424" s="21">
        <f t="shared" si="65"/>
        <v>51.625</v>
      </c>
      <c r="T424" s="21">
        <f t="shared" si="66"/>
        <v>42.424999999999997</v>
      </c>
      <c r="U424" s="21">
        <f t="shared" si="67"/>
        <v>54.125</v>
      </c>
      <c r="V424" s="20">
        <f t="shared" si="68"/>
        <v>52.17499999999999</v>
      </c>
      <c r="W424" s="20">
        <f t="shared" si="69"/>
        <v>52.662499999999994</v>
      </c>
    </row>
    <row r="425" spans="1:23" ht="13.5" x14ac:dyDescent="0.25">
      <c r="A425" s="3">
        <v>42622</v>
      </c>
      <c r="B425" s="2">
        <v>1.6731</v>
      </c>
      <c r="C425" s="2">
        <v>48.1764196959559</v>
      </c>
      <c r="D425" s="2">
        <v>1.9996720715653726E-3</v>
      </c>
      <c r="E425" s="2">
        <v>3.9218143545144421E-3</v>
      </c>
      <c r="F425" s="2">
        <v>1.6840200000000003</v>
      </c>
      <c r="G425" s="2">
        <v>1.69326</v>
      </c>
      <c r="H425" s="2">
        <v>1.6851100000000003</v>
      </c>
      <c r="I425" s="2">
        <v>1.6580520000000007</v>
      </c>
      <c r="J425" s="2">
        <v>1.5598595000000037</v>
      </c>
      <c r="K425" s="17" t="s">
        <v>47</v>
      </c>
      <c r="L425" s="17" t="s">
        <v>53</v>
      </c>
      <c r="M425" s="17" t="s">
        <v>46</v>
      </c>
      <c r="N425" s="20">
        <f t="shared" si="60"/>
        <v>50</v>
      </c>
      <c r="O425" s="20">
        <f t="shared" si="61"/>
        <v>100</v>
      </c>
      <c r="P425" s="20">
        <f t="shared" si="62"/>
        <v>50</v>
      </c>
      <c r="Q425" s="20">
        <f t="shared" si="63"/>
        <v>16.5</v>
      </c>
      <c r="R425" s="21">
        <f t="shared" si="64"/>
        <v>62.475000000000001</v>
      </c>
      <c r="S425" s="21">
        <f t="shared" si="65"/>
        <v>51.625</v>
      </c>
      <c r="T425" s="21">
        <f t="shared" si="66"/>
        <v>42.424999999999997</v>
      </c>
      <c r="U425" s="21">
        <f t="shared" si="67"/>
        <v>54.125</v>
      </c>
      <c r="V425" s="20">
        <f t="shared" si="68"/>
        <v>52.17499999999999</v>
      </c>
      <c r="W425" s="20">
        <f t="shared" si="69"/>
        <v>52.662499999999994</v>
      </c>
    </row>
    <row r="426" spans="1:23" ht="13.5" x14ac:dyDescent="0.25">
      <c r="A426" s="3">
        <v>42627</v>
      </c>
      <c r="B426" s="2">
        <v>1.7112000000000001</v>
      </c>
      <c r="C426" s="2">
        <v>57.609169953928351</v>
      </c>
      <c r="D426" s="2">
        <v>4.1769241183158279E-3</v>
      </c>
      <c r="E426" s="2">
        <v>3.5979238846100001E-3</v>
      </c>
      <c r="F426" s="2">
        <v>1.6840199999999999</v>
      </c>
      <c r="G426" s="2">
        <v>1.6932599999999998</v>
      </c>
      <c r="H426" s="2">
        <v>1.6872849999999999</v>
      </c>
      <c r="I426" s="2">
        <v>1.6597900000000008</v>
      </c>
      <c r="J426" s="2">
        <v>1.5615895000000035</v>
      </c>
      <c r="K426" s="17" t="s">
        <v>47</v>
      </c>
      <c r="L426" s="17" t="s">
        <v>53</v>
      </c>
      <c r="M426" s="17" t="s">
        <v>53</v>
      </c>
      <c r="N426" s="20">
        <f t="shared" si="60"/>
        <v>50</v>
      </c>
      <c r="O426" s="20">
        <f t="shared" si="61"/>
        <v>100</v>
      </c>
      <c r="P426" s="20">
        <f t="shared" si="62"/>
        <v>50</v>
      </c>
      <c r="Q426" s="20">
        <f t="shared" si="63"/>
        <v>16.5</v>
      </c>
      <c r="R426" s="21">
        <f t="shared" si="64"/>
        <v>62.475000000000001</v>
      </c>
      <c r="S426" s="21">
        <f t="shared" si="65"/>
        <v>51.625</v>
      </c>
      <c r="T426" s="21">
        <f t="shared" si="66"/>
        <v>42.424999999999997</v>
      </c>
      <c r="U426" s="21">
        <f t="shared" si="67"/>
        <v>54.125</v>
      </c>
      <c r="V426" s="20">
        <f t="shared" si="68"/>
        <v>52.17499999999999</v>
      </c>
      <c r="W426" s="20">
        <f t="shared" si="69"/>
        <v>52.662499999999994</v>
      </c>
    </row>
    <row r="427" spans="1:23" ht="13.5" x14ac:dyDescent="0.25">
      <c r="A427" s="3">
        <v>42628</v>
      </c>
      <c r="B427" s="2">
        <v>1.6731</v>
      </c>
      <c r="C427" s="2">
        <v>48.167483693868881</v>
      </c>
      <c r="D427" s="2">
        <v>8.6573703188375095E-3</v>
      </c>
      <c r="E427" s="2">
        <v>2.6093190693305965E-3</v>
      </c>
      <c r="F427" s="2">
        <v>1.68292</v>
      </c>
      <c r="G427" s="2">
        <v>1.6894499999999997</v>
      </c>
      <c r="H427" s="2">
        <v>1.6875550000000001</v>
      </c>
      <c r="I427" s="2">
        <v>1.6607660000000006</v>
      </c>
      <c r="J427" s="2">
        <v>1.5631290000000035</v>
      </c>
      <c r="K427" s="17" t="s">
        <v>47</v>
      </c>
      <c r="L427" s="17" t="s">
        <v>53</v>
      </c>
      <c r="M427" s="17" t="s">
        <v>46</v>
      </c>
      <c r="N427" s="20">
        <f t="shared" si="60"/>
        <v>50</v>
      </c>
      <c r="O427" s="20">
        <f t="shared" si="61"/>
        <v>100</v>
      </c>
      <c r="P427" s="20">
        <f t="shared" si="62"/>
        <v>50</v>
      </c>
      <c r="Q427" s="20">
        <f t="shared" si="63"/>
        <v>16.5</v>
      </c>
      <c r="R427" s="21">
        <f t="shared" si="64"/>
        <v>62.475000000000001</v>
      </c>
      <c r="S427" s="21">
        <f t="shared" si="65"/>
        <v>51.625</v>
      </c>
      <c r="T427" s="21">
        <f t="shared" si="66"/>
        <v>42.424999999999997</v>
      </c>
      <c r="U427" s="21">
        <f t="shared" si="67"/>
        <v>54.125</v>
      </c>
      <c r="V427" s="20">
        <f t="shared" si="68"/>
        <v>52.17499999999999</v>
      </c>
      <c r="W427" s="20">
        <f t="shared" si="69"/>
        <v>52.662499999999994</v>
      </c>
    </row>
    <row r="428" spans="1:23" ht="13.5" x14ac:dyDescent="0.25">
      <c r="A428" s="3">
        <v>42629</v>
      </c>
      <c r="B428" s="2">
        <v>1.6677</v>
      </c>
      <c r="C428" s="2">
        <v>46.991950527729728</v>
      </c>
      <c r="D428" s="2">
        <v>1.29032199594874E-2</v>
      </c>
      <c r="E428" s="2">
        <v>1.1699613120659711E-3</v>
      </c>
      <c r="F428" s="2">
        <v>1.6807400000000001</v>
      </c>
      <c r="G428" s="2">
        <v>1.6850999999999998</v>
      </c>
      <c r="H428" s="2">
        <v>1.6880949999999999</v>
      </c>
      <c r="I428" s="2">
        <v>1.6616340000000005</v>
      </c>
      <c r="J428" s="2">
        <v>1.5646415000000036</v>
      </c>
      <c r="K428" s="17" t="s">
        <v>47</v>
      </c>
      <c r="L428" s="17" t="s">
        <v>48</v>
      </c>
      <c r="M428" s="17" t="s">
        <v>46</v>
      </c>
      <c r="N428" s="20">
        <f t="shared" si="60"/>
        <v>50</v>
      </c>
      <c r="O428" s="20">
        <f t="shared" si="61"/>
        <v>100</v>
      </c>
      <c r="P428" s="20">
        <f t="shared" si="62"/>
        <v>50</v>
      </c>
      <c r="Q428" s="20">
        <f t="shared" si="63"/>
        <v>0</v>
      </c>
      <c r="R428" s="21">
        <f t="shared" si="64"/>
        <v>60</v>
      </c>
      <c r="S428" s="21">
        <f t="shared" si="65"/>
        <v>47.5</v>
      </c>
      <c r="T428" s="21">
        <f t="shared" si="66"/>
        <v>35</v>
      </c>
      <c r="U428" s="21">
        <f t="shared" si="67"/>
        <v>50</v>
      </c>
      <c r="V428" s="20">
        <f t="shared" si="68"/>
        <v>47.5</v>
      </c>
      <c r="W428" s="20">
        <f t="shared" si="69"/>
        <v>48.125</v>
      </c>
    </row>
    <row r="429" spans="1:23" ht="13.5" x14ac:dyDescent="0.25">
      <c r="A429" s="3">
        <v>42632</v>
      </c>
      <c r="B429" s="2">
        <v>1.6677</v>
      </c>
      <c r="C429" s="2">
        <v>46.991950527729735</v>
      </c>
      <c r="D429" s="2">
        <v>9.8861138949313254E-3</v>
      </c>
      <c r="E429" s="2">
        <v>-3.8579938979333697E-4</v>
      </c>
      <c r="F429" s="2">
        <v>1.6785600000000003</v>
      </c>
      <c r="G429" s="2">
        <v>1.6850999999999998</v>
      </c>
      <c r="H429" s="2">
        <v>1.6886350000000001</v>
      </c>
      <c r="I429" s="2">
        <v>1.6625020000000004</v>
      </c>
      <c r="J429" s="2">
        <v>1.5661540000000036</v>
      </c>
      <c r="K429" s="17" t="s">
        <v>47</v>
      </c>
      <c r="L429" s="17" t="s">
        <v>48</v>
      </c>
      <c r="M429" s="17" t="s">
        <v>46</v>
      </c>
      <c r="N429" s="20">
        <f t="shared" si="60"/>
        <v>50</v>
      </c>
      <c r="O429" s="20">
        <f t="shared" si="61"/>
        <v>100</v>
      </c>
      <c r="P429" s="20">
        <f t="shared" si="62"/>
        <v>50</v>
      </c>
      <c r="Q429" s="20">
        <f t="shared" si="63"/>
        <v>0</v>
      </c>
      <c r="R429" s="21">
        <f t="shared" si="64"/>
        <v>60</v>
      </c>
      <c r="S429" s="21">
        <f t="shared" si="65"/>
        <v>47.5</v>
      </c>
      <c r="T429" s="21">
        <f t="shared" si="66"/>
        <v>35</v>
      </c>
      <c r="U429" s="21">
        <f t="shared" si="67"/>
        <v>50</v>
      </c>
      <c r="V429" s="20">
        <f t="shared" si="68"/>
        <v>47.5</v>
      </c>
      <c r="W429" s="20">
        <f t="shared" si="69"/>
        <v>48.125</v>
      </c>
    </row>
    <row r="430" spans="1:23" ht="13.5" x14ac:dyDescent="0.25">
      <c r="A430" s="3">
        <v>42633</v>
      </c>
      <c r="B430" s="2">
        <v>1.6677</v>
      </c>
      <c r="C430" s="2">
        <v>46.991950527729735</v>
      </c>
      <c r="D430" s="2">
        <v>1.4101929782872391E-2</v>
      </c>
      <c r="E430" s="2">
        <v>-2.1669561354838839E-3</v>
      </c>
      <c r="F430" s="2">
        <v>1.6774799999999999</v>
      </c>
      <c r="G430" s="2">
        <v>1.6807500000000002</v>
      </c>
      <c r="H430" s="2">
        <v>1.6891750000000001</v>
      </c>
      <c r="I430" s="2">
        <v>1.6638060000000001</v>
      </c>
      <c r="J430" s="2">
        <v>1.5674895000000038</v>
      </c>
      <c r="K430" s="17" t="s">
        <v>47</v>
      </c>
      <c r="L430" s="17" t="s">
        <v>48</v>
      </c>
      <c r="M430" s="17" t="s">
        <v>46</v>
      </c>
      <c r="N430" s="20">
        <f t="shared" si="60"/>
        <v>50</v>
      </c>
      <c r="O430" s="20">
        <f t="shared" si="61"/>
        <v>100</v>
      </c>
      <c r="P430" s="20">
        <f t="shared" si="62"/>
        <v>50</v>
      </c>
      <c r="Q430" s="20">
        <f t="shared" si="63"/>
        <v>0</v>
      </c>
      <c r="R430" s="21">
        <f t="shared" si="64"/>
        <v>60</v>
      </c>
      <c r="S430" s="21">
        <f t="shared" si="65"/>
        <v>47.5</v>
      </c>
      <c r="T430" s="21">
        <f t="shared" si="66"/>
        <v>35</v>
      </c>
      <c r="U430" s="21">
        <f t="shared" si="67"/>
        <v>50</v>
      </c>
      <c r="V430" s="20">
        <f t="shared" si="68"/>
        <v>47.5</v>
      </c>
      <c r="W430" s="20">
        <f t="shared" si="69"/>
        <v>48.125</v>
      </c>
    </row>
    <row r="431" spans="1:23" ht="13.5" x14ac:dyDescent="0.25">
      <c r="A431" s="3">
        <v>42634</v>
      </c>
      <c r="B431" s="2">
        <v>1.6677</v>
      </c>
      <c r="C431" s="2">
        <v>46.991950527729735</v>
      </c>
      <c r="D431" s="2">
        <v>1.7739940181881853E-2</v>
      </c>
      <c r="E431" s="2">
        <v>-4.4178572703874918E-3</v>
      </c>
      <c r="F431" s="2">
        <v>1.6687799999999999</v>
      </c>
      <c r="G431" s="2">
        <v>1.6763999999999999</v>
      </c>
      <c r="H431" s="2">
        <v>1.6891750000000001</v>
      </c>
      <c r="I431" s="2">
        <v>1.6651100000000003</v>
      </c>
      <c r="J431" s="2">
        <v>1.5688250000000037</v>
      </c>
      <c r="K431" s="17" t="s">
        <v>47</v>
      </c>
      <c r="L431" s="17" t="s">
        <v>48</v>
      </c>
      <c r="M431" s="17" t="s">
        <v>46</v>
      </c>
      <c r="N431" s="20">
        <f t="shared" si="60"/>
        <v>50</v>
      </c>
      <c r="O431" s="20">
        <f t="shared" si="61"/>
        <v>100</v>
      </c>
      <c r="P431" s="20">
        <f t="shared" si="62"/>
        <v>50</v>
      </c>
      <c r="Q431" s="20">
        <f t="shared" si="63"/>
        <v>0</v>
      </c>
      <c r="R431" s="21">
        <f t="shared" si="64"/>
        <v>60</v>
      </c>
      <c r="S431" s="21">
        <f t="shared" si="65"/>
        <v>47.5</v>
      </c>
      <c r="T431" s="21">
        <f t="shared" si="66"/>
        <v>35</v>
      </c>
      <c r="U431" s="21">
        <f t="shared" si="67"/>
        <v>50</v>
      </c>
      <c r="V431" s="20">
        <f t="shared" si="68"/>
        <v>47.5</v>
      </c>
      <c r="W431" s="20">
        <f t="shared" si="69"/>
        <v>48.125</v>
      </c>
    </row>
    <row r="432" spans="1:23" ht="13.5" x14ac:dyDescent="0.25">
      <c r="A432" s="3">
        <v>42635</v>
      </c>
      <c r="B432" s="2">
        <v>1.6786000000000001</v>
      </c>
      <c r="C432" s="2">
        <v>50.286007041132407</v>
      </c>
      <c r="D432" s="2">
        <v>1.5061003141995988E-2</v>
      </c>
      <c r="E432" s="2">
        <v>-6.1952339008134053E-3</v>
      </c>
      <c r="F432" s="2">
        <v>1.6698799999999998</v>
      </c>
      <c r="G432" s="2">
        <v>1.6763999999999999</v>
      </c>
      <c r="H432" s="2">
        <v>1.6872750000000003</v>
      </c>
      <c r="I432" s="2">
        <v>1.666196</v>
      </c>
      <c r="J432" s="2">
        <v>1.5701645000000035</v>
      </c>
      <c r="K432" s="17" t="s">
        <v>50</v>
      </c>
      <c r="L432" s="17" t="s">
        <v>53</v>
      </c>
      <c r="M432" s="17" t="s">
        <v>51</v>
      </c>
      <c r="N432" s="20">
        <f t="shared" si="60"/>
        <v>50</v>
      </c>
      <c r="O432" s="20">
        <f t="shared" si="61"/>
        <v>100</v>
      </c>
      <c r="P432" s="20">
        <f t="shared" si="62"/>
        <v>50</v>
      </c>
      <c r="Q432" s="20">
        <f t="shared" si="63"/>
        <v>83.5</v>
      </c>
      <c r="R432" s="21">
        <f t="shared" si="64"/>
        <v>72.525000000000006</v>
      </c>
      <c r="S432" s="21">
        <f t="shared" si="65"/>
        <v>68.375</v>
      </c>
      <c r="T432" s="21">
        <f t="shared" si="66"/>
        <v>72.575000000000003</v>
      </c>
      <c r="U432" s="21">
        <f t="shared" si="67"/>
        <v>70.875</v>
      </c>
      <c r="V432" s="20">
        <f t="shared" si="68"/>
        <v>71.158333333333346</v>
      </c>
      <c r="W432" s="20">
        <f t="shared" si="69"/>
        <v>71.087500000000006</v>
      </c>
    </row>
    <row r="433" spans="1:23" ht="13.5" x14ac:dyDescent="0.25">
      <c r="A433" s="3">
        <v>42636</v>
      </c>
      <c r="B433" s="2">
        <v>1.6731</v>
      </c>
      <c r="C433" s="2">
        <v>48.643398757415426</v>
      </c>
      <c r="D433" s="2">
        <v>1.3197892889754925E-2</v>
      </c>
      <c r="E433" s="2">
        <v>-7.6353019611379875E-3</v>
      </c>
      <c r="F433" s="2">
        <v>1.6709600000000002</v>
      </c>
      <c r="G433" s="2">
        <v>1.6758500000000001</v>
      </c>
      <c r="H433" s="2">
        <v>1.6867300000000001</v>
      </c>
      <c r="I433" s="2">
        <v>1.667608</v>
      </c>
      <c r="J433" s="2">
        <v>1.5714765000000035</v>
      </c>
      <c r="K433" s="17" t="s">
        <v>50</v>
      </c>
      <c r="L433" s="17" t="s">
        <v>49</v>
      </c>
      <c r="M433" s="17" t="s">
        <v>51</v>
      </c>
      <c r="N433" s="20">
        <f t="shared" si="60"/>
        <v>50</v>
      </c>
      <c r="O433" s="20">
        <f t="shared" si="61"/>
        <v>100</v>
      </c>
      <c r="P433" s="20">
        <f t="shared" si="62"/>
        <v>50</v>
      </c>
      <c r="Q433" s="20">
        <f t="shared" si="63"/>
        <v>100</v>
      </c>
      <c r="R433" s="21">
        <f t="shared" si="64"/>
        <v>75</v>
      </c>
      <c r="S433" s="21">
        <f t="shared" si="65"/>
        <v>72.5</v>
      </c>
      <c r="T433" s="21">
        <f t="shared" si="66"/>
        <v>80</v>
      </c>
      <c r="U433" s="21">
        <f t="shared" si="67"/>
        <v>75</v>
      </c>
      <c r="V433" s="20">
        <f t="shared" si="68"/>
        <v>75.833333333333329</v>
      </c>
      <c r="W433" s="20">
        <f t="shared" si="69"/>
        <v>75.625</v>
      </c>
    </row>
    <row r="434" spans="1:23" ht="13.5" x14ac:dyDescent="0.25">
      <c r="A434" s="3">
        <v>42639</v>
      </c>
      <c r="B434" s="2">
        <v>1.6731</v>
      </c>
      <c r="C434" s="2">
        <v>48.643398757415426</v>
      </c>
      <c r="D434" s="2">
        <v>1.1650465850081559E-2</v>
      </c>
      <c r="E434" s="2">
        <v>-8.9237649522284218E-3</v>
      </c>
      <c r="F434" s="2">
        <v>1.6720400000000002</v>
      </c>
      <c r="G434" s="2">
        <v>1.6753</v>
      </c>
      <c r="H434" s="2">
        <v>1.686185</v>
      </c>
      <c r="I434" s="2">
        <v>1.6690199999999999</v>
      </c>
      <c r="J434" s="2">
        <v>1.5727885000000033</v>
      </c>
      <c r="K434" s="17" t="s">
        <v>50</v>
      </c>
      <c r="L434" s="17" t="s">
        <v>49</v>
      </c>
      <c r="M434" s="17" t="s">
        <v>51</v>
      </c>
      <c r="N434" s="20">
        <f t="shared" si="60"/>
        <v>50</v>
      </c>
      <c r="O434" s="20">
        <f t="shared" si="61"/>
        <v>100</v>
      </c>
      <c r="P434" s="20">
        <f t="shared" si="62"/>
        <v>50</v>
      </c>
      <c r="Q434" s="20">
        <f t="shared" si="63"/>
        <v>100</v>
      </c>
      <c r="R434" s="21">
        <f t="shared" si="64"/>
        <v>75</v>
      </c>
      <c r="S434" s="21">
        <f t="shared" si="65"/>
        <v>72.5</v>
      </c>
      <c r="T434" s="21">
        <f t="shared" si="66"/>
        <v>80</v>
      </c>
      <c r="U434" s="21">
        <f t="shared" si="67"/>
        <v>75</v>
      </c>
      <c r="V434" s="20">
        <f t="shared" si="68"/>
        <v>75.833333333333329</v>
      </c>
      <c r="W434" s="20">
        <f t="shared" si="69"/>
        <v>75.625</v>
      </c>
    </row>
    <row r="435" spans="1:23" ht="13.5" x14ac:dyDescent="0.25">
      <c r="A435" s="3">
        <v>42640</v>
      </c>
      <c r="B435" s="2">
        <v>1.6677</v>
      </c>
      <c r="C435" s="2">
        <v>46.898980219332323</v>
      </c>
      <c r="D435" s="2">
        <v>9.921849612730016E-3</v>
      </c>
      <c r="E435" s="2">
        <v>-1.089006313924662E-2</v>
      </c>
      <c r="F435" s="2">
        <v>1.6720399999999997</v>
      </c>
      <c r="G435" s="2">
        <v>1.6747599999999998</v>
      </c>
      <c r="H435" s="2">
        <v>1.68401</v>
      </c>
      <c r="I435" s="2">
        <v>1.669888</v>
      </c>
      <c r="J435" s="2">
        <v>1.5740735000000032</v>
      </c>
      <c r="K435" s="17" t="s">
        <v>47</v>
      </c>
      <c r="L435" s="17" t="s">
        <v>48</v>
      </c>
      <c r="M435" s="17" t="s">
        <v>53</v>
      </c>
      <c r="N435" s="20">
        <f t="shared" si="60"/>
        <v>50</v>
      </c>
      <c r="O435" s="20">
        <f t="shared" si="61"/>
        <v>100</v>
      </c>
      <c r="P435" s="20">
        <f t="shared" si="62"/>
        <v>50</v>
      </c>
      <c r="Q435" s="20">
        <f t="shared" si="63"/>
        <v>0</v>
      </c>
      <c r="R435" s="21">
        <f t="shared" si="64"/>
        <v>60</v>
      </c>
      <c r="S435" s="21">
        <f t="shared" si="65"/>
        <v>47.5</v>
      </c>
      <c r="T435" s="21">
        <f t="shared" si="66"/>
        <v>35</v>
      </c>
      <c r="U435" s="21">
        <f t="shared" si="67"/>
        <v>50</v>
      </c>
      <c r="V435" s="20">
        <f t="shared" si="68"/>
        <v>47.5</v>
      </c>
      <c r="W435" s="20">
        <f t="shared" si="69"/>
        <v>48.125</v>
      </c>
    </row>
    <row r="436" spans="1:23" ht="13.5" x14ac:dyDescent="0.25">
      <c r="A436" s="3">
        <v>42641</v>
      </c>
      <c r="B436" s="2">
        <v>1.6677</v>
      </c>
      <c r="C436" s="2">
        <v>46.898980219332316</v>
      </c>
      <c r="D436" s="2">
        <v>1.4377528063662659E-2</v>
      </c>
      <c r="E436" s="2">
        <v>-1.2998560203619737E-2</v>
      </c>
      <c r="F436" s="2">
        <v>1.6720399999999997</v>
      </c>
      <c r="G436" s="2">
        <v>1.6704099999999997</v>
      </c>
      <c r="H436" s="2">
        <v>1.6818350000000002</v>
      </c>
      <c r="I436" s="2">
        <v>1.6710819999999997</v>
      </c>
      <c r="J436" s="2">
        <v>1.5753585000000032</v>
      </c>
      <c r="K436" s="17" t="s">
        <v>47</v>
      </c>
      <c r="L436" s="17" t="s">
        <v>48</v>
      </c>
      <c r="M436" s="17" t="s">
        <v>53</v>
      </c>
      <c r="N436" s="20">
        <f t="shared" si="60"/>
        <v>50</v>
      </c>
      <c r="O436" s="20">
        <f t="shared" si="61"/>
        <v>100</v>
      </c>
      <c r="P436" s="20">
        <f t="shared" si="62"/>
        <v>50</v>
      </c>
      <c r="Q436" s="20">
        <f t="shared" si="63"/>
        <v>0</v>
      </c>
      <c r="R436" s="21">
        <f t="shared" si="64"/>
        <v>60</v>
      </c>
      <c r="S436" s="21">
        <f t="shared" si="65"/>
        <v>47.5</v>
      </c>
      <c r="T436" s="21">
        <f t="shared" si="66"/>
        <v>35</v>
      </c>
      <c r="U436" s="21">
        <f t="shared" si="67"/>
        <v>50</v>
      </c>
      <c r="V436" s="20">
        <f t="shared" si="68"/>
        <v>47.5</v>
      </c>
      <c r="W436" s="20">
        <f t="shared" si="69"/>
        <v>48.125</v>
      </c>
    </row>
    <row r="437" spans="1:23" ht="13.5" x14ac:dyDescent="0.25">
      <c r="A437" s="3">
        <v>42642</v>
      </c>
      <c r="B437" s="2">
        <v>1.6949000000000001</v>
      </c>
      <c r="C437" s="2">
        <v>56.096494844830211</v>
      </c>
      <c r="D437" s="2">
        <v>1.0323970974636554E-2</v>
      </c>
      <c r="E437" s="2">
        <v>-1.5636768261926514E-2</v>
      </c>
      <c r="F437" s="2">
        <v>1.6753</v>
      </c>
      <c r="G437" s="2">
        <v>1.67259</v>
      </c>
      <c r="H437" s="2">
        <v>1.6810199999999997</v>
      </c>
      <c r="I437" s="2">
        <v>1.6726039999999998</v>
      </c>
      <c r="J437" s="2">
        <v>1.5769060000000032</v>
      </c>
      <c r="K437" s="17" t="s">
        <v>47</v>
      </c>
      <c r="L437" s="17" t="s">
        <v>48</v>
      </c>
      <c r="M437" s="17" t="s">
        <v>54</v>
      </c>
      <c r="N437" s="20">
        <f t="shared" si="60"/>
        <v>50</v>
      </c>
      <c r="O437" s="20">
        <f t="shared" si="61"/>
        <v>100</v>
      </c>
      <c r="P437" s="20">
        <f t="shared" si="62"/>
        <v>50</v>
      </c>
      <c r="Q437" s="20">
        <f t="shared" si="63"/>
        <v>0</v>
      </c>
      <c r="R437" s="21">
        <f t="shared" si="64"/>
        <v>60</v>
      </c>
      <c r="S437" s="21">
        <f t="shared" si="65"/>
        <v>47.5</v>
      </c>
      <c r="T437" s="21">
        <f t="shared" si="66"/>
        <v>35</v>
      </c>
      <c r="U437" s="21">
        <f t="shared" si="67"/>
        <v>50</v>
      </c>
      <c r="V437" s="20">
        <f t="shared" si="68"/>
        <v>47.5</v>
      </c>
      <c r="W437" s="20">
        <f t="shared" si="69"/>
        <v>48.125</v>
      </c>
    </row>
    <row r="438" spans="1:23" ht="13.5" x14ac:dyDescent="0.25">
      <c r="A438" s="3">
        <v>42643</v>
      </c>
      <c r="B438" s="2">
        <v>1.6949000000000001</v>
      </c>
      <c r="C438" s="2">
        <v>56.096494844830218</v>
      </c>
      <c r="D438" s="2">
        <v>5.9512527883665012E-3</v>
      </c>
      <c r="E438" s="2">
        <v>-1.8599090211353052E-2</v>
      </c>
      <c r="F438" s="2">
        <v>1.6796600000000002</v>
      </c>
      <c r="G438" s="2">
        <v>1.6753100000000001</v>
      </c>
      <c r="H438" s="2">
        <v>1.6802050000000002</v>
      </c>
      <c r="I438" s="2">
        <v>1.6741259999999998</v>
      </c>
      <c r="J438" s="2">
        <v>1.5784280000000035</v>
      </c>
      <c r="K438" s="17" t="s">
        <v>47</v>
      </c>
      <c r="L438" s="17" t="s">
        <v>48</v>
      </c>
      <c r="M438" s="17" t="s">
        <v>54</v>
      </c>
      <c r="N438" s="20">
        <f t="shared" si="60"/>
        <v>50</v>
      </c>
      <c r="O438" s="20">
        <f t="shared" si="61"/>
        <v>100</v>
      </c>
      <c r="P438" s="20">
        <f t="shared" si="62"/>
        <v>50</v>
      </c>
      <c r="Q438" s="20">
        <f t="shared" si="63"/>
        <v>0</v>
      </c>
      <c r="R438" s="21">
        <f t="shared" si="64"/>
        <v>60</v>
      </c>
      <c r="S438" s="21">
        <f t="shared" si="65"/>
        <v>47.5</v>
      </c>
      <c r="T438" s="21">
        <f t="shared" si="66"/>
        <v>35</v>
      </c>
      <c r="U438" s="21">
        <f t="shared" si="67"/>
        <v>50</v>
      </c>
      <c r="V438" s="20">
        <f t="shared" si="68"/>
        <v>47.5</v>
      </c>
      <c r="W438" s="20">
        <f t="shared" si="69"/>
        <v>48.125</v>
      </c>
    </row>
    <row r="439" spans="1:23" ht="13.5" x14ac:dyDescent="0.25">
      <c r="A439" s="3">
        <v>42647</v>
      </c>
      <c r="B439" s="2">
        <v>1.6839999999999999</v>
      </c>
      <c r="C439" s="2">
        <v>51.917174733272006</v>
      </c>
      <c r="D439" s="2">
        <v>2.9549493342988509E-3</v>
      </c>
      <c r="E439" s="2">
        <v>-2.2166879568209258E-2</v>
      </c>
      <c r="F439" s="2">
        <v>1.68184</v>
      </c>
      <c r="G439" s="2">
        <v>1.6769400000000001</v>
      </c>
      <c r="H439" s="2">
        <v>1.6810200000000002</v>
      </c>
      <c r="I439" s="2">
        <v>1.6757559999999998</v>
      </c>
      <c r="J439" s="2">
        <v>1.5797945000000035</v>
      </c>
      <c r="K439" s="17" t="s">
        <v>47</v>
      </c>
      <c r="L439" s="17" t="s">
        <v>48</v>
      </c>
      <c r="M439" s="17" t="s">
        <v>54</v>
      </c>
      <c r="N439" s="20">
        <f t="shared" si="60"/>
        <v>50</v>
      </c>
      <c r="O439" s="20">
        <f t="shared" si="61"/>
        <v>100</v>
      </c>
      <c r="P439" s="20">
        <f t="shared" si="62"/>
        <v>50</v>
      </c>
      <c r="Q439" s="20">
        <f t="shared" si="63"/>
        <v>0</v>
      </c>
      <c r="R439" s="21">
        <f t="shared" si="64"/>
        <v>60</v>
      </c>
      <c r="S439" s="21">
        <f t="shared" si="65"/>
        <v>47.5</v>
      </c>
      <c r="T439" s="21">
        <f t="shared" si="66"/>
        <v>35</v>
      </c>
      <c r="U439" s="21">
        <f t="shared" si="67"/>
        <v>50</v>
      </c>
      <c r="V439" s="20">
        <f t="shared" si="68"/>
        <v>47.5</v>
      </c>
      <c r="W439" s="20">
        <f t="shared" si="69"/>
        <v>48.125</v>
      </c>
    </row>
    <row r="440" spans="1:23" ht="13.5" x14ac:dyDescent="0.25">
      <c r="A440" s="3">
        <v>42648</v>
      </c>
      <c r="B440" s="2">
        <v>1.6839999999999999</v>
      </c>
      <c r="C440" s="2">
        <v>51.917174733272006</v>
      </c>
      <c r="D440" s="2">
        <v>3.8798851604870954E-4</v>
      </c>
      <c r="E440" s="2">
        <v>-2.6143278616842715E-2</v>
      </c>
      <c r="F440" s="2">
        <v>1.6850999999999998</v>
      </c>
      <c r="G440" s="2">
        <v>1.6785699999999999</v>
      </c>
      <c r="H440" s="2">
        <v>1.6796600000000002</v>
      </c>
      <c r="I440" s="2">
        <v>1.6773859999999996</v>
      </c>
      <c r="J440" s="2">
        <v>1.5812620000000035</v>
      </c>
      <c r="K440" s="17" t="s">
        <v>50</v>
      </c>
      <c r="L440" s="17" t="s">
        <v>53</v>
      </c>
      <c r="M440" s="17" t="s">
        <v>51</v>
      </c>
      <c r="N440" s="20">
        <f t="shared" si="60"/>
        <v>50</v>
      </c>
      <c r="O440" s="20">
        <f t="shared" si="61"/>
        <v>100</v>
      </c>
      <c r="P440" s="20">
        <f t="shared" si="62"/>
        <v>50</v>
      </c>
      <c r="Q440" s="20">
        <f t="shared" si="63"/>
        <v>83.5</v>
      </c>
      <c r="R440" s="21">
        <f t="shared" si="64"/>
        <v>72.525000000000006</v>
      </c>
      <c r="S440" s="21">
        <f t="shared" si="65"/>
        <v>68.375</v>
      </c>
      <c r="T440" s="21">
        <f t="shared" si="66"/>
        <v>72.575000000000003</v>
      </c>
      <c r="U440" s="21">
        <f t="shared" si="67"/>
        <v>70.875</v>
      </c>
      <c r="V440" s="20">
        <f t="shared" si="68"/>
        <v>71.158333333333346</v>
      </c>
      <c r="W440" s="20">
        <f t="shared" si="69"/>
        <v>71.087500000000006</v>
      </c>
    </row>
    <row r="441" spans="1:23" ht="13.5" x14ac:dyDescent="0.25">
      <c r="A441" s="3">
        <v>42649</v>
      </c>
      <c r="B441" s="2">
        <v>1.6839999999999999</v>
      </c>
      <c r="C441" s="2">
        <v>51.917174733272006</v>
      </c>
      <c r="D441" s="2">
        <v>-1.813339629487043E-3</v>
      </c>
      <c r="E441" s="2">
        <v>-3.0374417741837009E-2</v>
      </c>
      <c r="F441" s="2">
        <v>1.6883600000000001</v>
      </c>
      <c r="G441" s="2">
        <v>1.6801999999999999</v>
      </c>
      <c r="H441" s="2">
        <v>1.6783000000000001</v>
      </c>
      <c r="I441" s="2">
        <v>1.6790159999999998</v>
      </c>
      <c r="J441" s="2">
        <v>1.5826535000000035</v>
      </c>
      <c r="K441" s="17" t="s">
        <v>50</v>
      </c>
      <c r="L441" s="17" t="s">
        <v>53</v>
      </c>
      <c r="M441" s="17" t="s">
        <v>51</v>
      </c>
      <c r="N441" s="20">
        <f t="shared" si="60"/>
        <v>50</v>
      </c>
      <c r="O441" s="20">
        <f t="shared" si="61"/>
        <v>100</v>
      </c>
      <c r="P441" s="20">
        <f t="shared" si="62"/>
        <v>50</v>
      </c>
      <c r="Q441" s="20">
        <f t="shared" si="63"/>
        <v>83.5</v>
      </c>
      <c r="R441" s="21">
        <f t="shared" si="64"/>
        <v>72.525000000000006</v>
      </c>
      <c r="S441" s="21">
        <f t="shared" si="65"/>
        <v>68.375</v>
      </c>
      <c r="T441" s="21">
        <f t="shared" si="66"/>
        <v>72.575000000000003</v>
      </c>
      <c r="U441" s="21">
        <f t="shared" si="67"/>
        <v>70.875</v>
      </c>
      <c r="V441" s="20">
        <f t="shared" si="68"/>
        <v>71.158333333333346</v>
      </c>
      <c r="W441" s="20">
        <f t="shared" si="69"/>
        <v>71.087500000000006</v>
      </c>
    </row>
    <row r="442" spans="1:23" ht="13.5" x14ac:dyDescent="0.25">
      <c r="A442" s="3">
        <v>42650</v>
      </c>
      <c r="B442" s="2">
        <v>1.6677</v>
      </c>
      <c r="C442" s="2">
        <v>45.575339167187053</v>
      </c>
      <c r="D442" s="2">
        <v>-8.1878658533973692E-4</v>
      </c>
      <c r="E442" s="2">
        <v>-3.3847523598187518E-2</v>
      </c>
      <c r="F442" s="2">
        <v>1.68292</v>
      </c>
      <c r="G442" s="2">
        <v>1.6791100000000001</v>
      </c>
      <c r="H442" s="2">
        <v>1.6777550000000006</v>
      </c>
      <c r="I442" s="2">
        <v>1.6803199999999996</v>
      </c>
      <c r="J442" s="2">
        <v>1.5839385000000035</v>
      </c>
      <c r="K442" s="17" t="s">
        <v>47</v>
      </c>
      <c r="L442" s="17" t="s">
        <v>53</v>
      </c>
      <c r="M442" s="17" t="s">
        <v>46</v>
      </c>
      <c r="N442" s="20">
        <f t="shared" si="60"/>
        <v>50</v>
      </c>
      <c r="O442" s="20">
        <f t="shared" si="61"/>
        <v>100</v>
      </c>
      <c r="P442" s="20">
        <f t="shared" si="62"/>
        <v>50</v>
      </c>
      <c r="Q442" s="20">
        <f t="shared" si="63"/>
        <v>16.5</v>
      </c>
      <c r="R442" s="21">
        <f t="shared" si="64"/>
        <v>62.475000000000001</v>
      </c>
      <c r="S442" s="21">
        <f t="shared" si="65"/>
        <v>51.625</v>
      </c>
      <c r="T442" s="21">
        <f t="shared" si="66"/>
        <v>42.424999999999997</v>
      </c>
      <c r="U442" s="21">
        <f t="shared" si="67"/>
        <v>54.125</v>
      </c>
      <c r="V442" s="20">
        <f t="shared" si="68"/>
        <v>52.17499999999999</v>
      </c>
      <c r="W442" s="20">
        <f t="shared" si="69"/>
        <v>52.662499999999994</v>
      </c>
    </row>
    <row r="443" spans="1:23" ht="13.5" x14ac:dyDescent="0.25">
      <c r="A443" s="3">
        <v>42653</v>
      </c>
      <c r="B443" s="2">
        <v>1.6677</v>
      </c>
      <c r="C443" s="2">
        <v>45.575339167187053</v>
      </c>
      <c r="D443" s="2">
        <v>-7.5218478054805971E-4</v>
      </c>
      <c r="E443" s="2">
        <v>-3.6079630919674678E-2</v>
      </c>
      <c r="F443" s="2">
        <v>1.6774799999999999</v>
      </c>
      <c r="G443" s="2">
        <v>1.6785699999999999</v>
      </c>
      <c r="H443" s="2">
        <v>1.6772100000000001</v>
      </c>
      <c r="I443" s="2">
        <v>1.6811879999999997</v>
      </c>
      <c r="J443" s="2">
        <v>1.5851980000000037</v>
      </c>
      <c r="K443" s="17" t="s">
        <v>47</v>
      </c>
      <c r="L443" s="17" t="s">
        <v>53</v>
      </c>
      <c r="M443" s="17" t="s">
        <v>46</v>
      </c>
      <c r="N443" s="20">
        <f t="shared" si="60"/>
        <v>50</v>
      </c>
      <c r="O443" s="20">
        <f t="shared" si="61"/>
        <v>100</v>
      </c>
      <c r="P443" s="20">
        <f t="shared" si="62"/>
        <v>50</v>
      </c>
      <c r="Q443" s="20">
        <f t="shared" si="63"/>
        <v>16.5</v>
      </c>
      <c r="R443" s="21">
        <f t="shared" si="64"/>
        <v>62.475000000000001</v>
      </c>
      <c r="S443" s="21">
        <f t="shared" si="65"/>
        <v>51.625</v>
      </c>
      <c r="T443" s="21">
        <f t="shared" si="66"/>
        <v>42.424999999999997</v>
      </c>
      <c r="U443" s="21">
        <f t="shared" si="67"/>
        <v>54.125</v>
      </c>
      <c r="V443" s="20">
        <f t="shared" si="68"/>
        <v>52.17499999999999</v>
      </c>
      <c r="W443" s="20">
        <f t="shared" si="69"/>
        <v>52.662499999999994</v>
      </c>
    </row>
    <row r="444" spans="1:23" ht="13.5" x14ac:dyDescent="0.25">
      <c r="A444" s="3">
        <v>42654</v>
      </c>
      <c r="B444" s="2">
        <v>1.6623000000000001</v>
      </c>
      <c r="C444" s="2">
        <v>43.532235430942606</v>
      </c>
      <c r="D444" s="2">
        <v>-2.2989351148838821E-4</v>
      </c>
      <c r="E444" s="2">
        <v>-3.7236199331985083E-2</v>
      </c>
      <c r="F444" s="2">
        <v>1.6731400000000001</v>
      </c>
      <c r="G444" s="2">
        <v>1.6774899999999999</v>
      </c>
      <c r="H444" s="2">
        <v>1.6763950000000001</v>
      </c>
      <c r="I444" s="2">
        <v>1.6818399999999998</v>
      </c>
      <c r="J444" s="2">
        <v>1.5864305000000039</v>
      </c>
      <c r="K444" s="17" t="s">
        <v>47</v>
      </c>
      <c r="L444" s="17" t="s">
        <v>53</v>
      </c>
      <c r="M444" s="17" t="s">
        <v>46</v>
      </c>
      <c r="N444" s="20">
        <f t="shared" si="60"/>
        <v>50</v>
      </c>
      <c r="O444" s="20">
        <f t="shared" si="61"/>
        <v>100</v>
      </c>
      <c r="P444" s="20">
        <f t="shared" si="62"/>
        <v>50</v>
      </c>
      <c r="Q444" s="20">
        <f t="shared" si="63"/>
        <v>16.5</v>
      </c>
      <c r="R444" s="21">
        <f t="shared" si="64"/>
        <v>62.475000000000001</v>
      </c>
      <c r="S444" s="21">
        <f t="shared" si="65"/>
        <v>51.625</v>
      </c>
      <c r="T444" s="21">
        <f t="shared" si="66"/>
        <v>42.424999999999997</v>
      </c>
      <c r="U444" s="21">
        <f t="shared" si="67"/>
        <v>54.125</v>
      </c>
      <c r="V444" s="20">
        <f t="shared" si="68"/>
        <v>52.17499999999999</v>
      </c>
      <c r="W444" s="20">
        <f t="shared" si="69"/>
        <v>52.662499999999994</v>
      </c>
    </row>
    <row r="445" spans="1:23" ht="13.5" x14ac:dyDescent="0.25">
      <c r="A445" s="3">
        <v>42655</v>
      </c>
      <c r="B445" s="2">
        <v>1.6839999999999999</v>
      </c>
      <c r="C445" s="2">
        <v>52.707231808029789</v>
      </c>
      <c r="D445" s="2">
        <v>-2.1331707962821689E-3</v>
      </c>
      <c r="E445" s="2">
        <v>-3.6799125640959315E-2</v>
      </c>
      <c r="F445" s="2">
        <v>1.6731400000000001</v>
      </c>
      <c r="G445" s="2">
        <v>1.6791199999999999</v>
      </c>
      <c r="H445" s="2">
        <v>1.6769400000000001</v>
      </c>
      <c r="I445" s="2">
        <v>1.6824919999999994</v>
      </c>
      <c r="J445" s="2">
        <v>1.5878980000000038</v>
      </c>
      <c r="K445" s="17" t="s">
        <v>50</v>
      </c>
      <c r="L445" s="17" t="s">
        <v>53</v>
      </c>
      <c r="M445" s="17" t="s">
        <v>53</v>
      </c>
      <c r="N445" s="20">
        <f t="shared" si="60"/>
        <v>50</v>
      </c>
      <c r="O445" s="20">
        <f t="shared" si="61"/>
        <v>100</v>
      </c>
      <c r="P445" s="20">
        <f t="shared" si="62"/>
        <v>50</v>
      </c>
      <c r="Q445" s="20">
        <f t="shared" si="63"/>
        <v>49.5</v>
      </c>
      <c r="R445" s="21">
        <f t="shared" si="64"/>
        <v>67.424999999999997</v>
      </c>
      <c r="S445" s="21">
        <f t="shared" si="65"/>
        <v>59.875</v>
      </c>
      <c r="T445" s="21">
        <f t="shared" si="66"/>
        <v>57.275000000000006</v>
      </c>
      <c r="U445" s="21">
        <f t="shared" si="67"/>
        <v>62.375</v>
      </c>
      <c r="V445" s="20">
        <f t="shared" si="68"/>
        <v>61.524999999999999</v>
      </c>
      <c r="W445" s="20">
        <f t="shared" si="69"/>
        <v>61.737499999999997</v>
      </c>
    </row>
    <row r="446" spans="1:23" ht="13.5" x14ac:dyDescent="0.25">
      <c r="A446" s="3">
        <v>42656</v>
      </c>
      <c r="B446" s="2">
        <v>1.6839999999999999</v>
      </c>
      <c r="C446" s="2">
        <v>52.707231808029789</v>
      </c>
      <c r="D446" s="2">
        <v>-3.7857878052089955E-3</v>
      </c>
      <c r="E446" s="2">
        <v>-3.4948267313660512E-2</v>
      </c>
      <c r="F446" s="2">
        <v>1.6731400000000001</v>
      </c>
      <c r="G446" s="2">
        <v>1.6807500000000002</v>
      </c>
      <c r="H446" s="2">
        <v>1.6755800000000001</v>
      </c>
      <c r="I446" s="2">
        <v>1.6831439999999995</v>
      </c>
      <c r="J446" s="2">
        <v>1.5893655000000038</v>
      </c>
      <c r="K446" s="17" t="s">
        <v>50</v>
      </c>
      <c r="L446" s="17" t="s">
        <v>53</v>
      </c>
      <c r="M446" s="17" t="s">
        <v>53</v>
      </c>
      <c r="N446" s="20">
        <f t="shared" si="60"/>
        <v>50</v>
      </c>
      <c r="O446" s="20">
        <f t="shared" si="61"/>
        <v>100</v>
      </c>
      <c r="P446" s="20">
        <f t="shared" si="62"/>
        <v>50</v>
      </c>
      <c r="Q446" s="20">
        <f t="shared" si="63"/>
        <v>49.5</v>
      </c>
      <c r="R446" s="21">
        <f t="shared" si="64"/>
        <v>67.424999999999997</v>
      </c>
      <c r="S446" s="21">
        <f t="shared" si="65"/>
        <v>59.875</v>
      </c>
      <c r="T446" s="21">
        <f t="shared" si="66"/>
        <v>57.275000000000006</v>
      </c>
      <c r="U446" s="21">
        <f t="shared" si="67"/>
        <v>62.375</v>
      </c>
      <c r="V446" s="20">
        <f t="shared" si="68"/>
        <v>61.524999999999999</v>
      </c>
      <c r="W446" s="20">
        <f t="shared" si="69"/>
        <v>61.737499999999997</v>
      </c>
    </row>
    <row r="447" spans="1:23" ht="13.5" x14ac:dyDescent="0.25">
      <c r="A447" s="3">
        <v>42657</v>
      </c>
      <c r="B447" s="2">
        <v>1.6839999999999999</v>
      </c>
      <c r="C447" s="2">
        <v>52.707231808029789</v>
      </c>
      <c r="D447" s="2">
        <v>-1.0385699312318586E-3</v>
      </c>
      <c r="E447" s="2">
        <v>-3.0580441919100428E-2</v>
      </c>
      <c r="F447" s="2">
        <v>1.6763999999999999</v>
      </c>
      <c r="G447" s="2">
        <v>1.6796599999999997</v>
      </c>
      <c r="H447" s="2">
        <v>1.6761250000000001</v>
      </c>
      <c r="I447" s="2">
        <v>1.6828179999999995</v>
      </c>
      <c r="J447" s="2">
        <v>1.5906305000000041</v>
      </c>
      <c r="K447" s="17" t="s">
        <v>50</v>
      </c>
      <c r="L447" s="17" t="s">
        <v>49</v>
      </c>
      <c r="M447" s="17" t="s">
        <v>51</v>
      </c>
      <c r="N447" s="20">
        <f t="shared" si="60"/>
        <v>50</v>
      </c>
      <c r="O447" s="20">
        <f t="shared" si="61"/>
        <v>100</v>
      </c>
      <c r="P447" s="20">
        <f t="shared" si="62"/>
        <v>50</v>
      </c>
      <c r="Q447" s="20">
        <f t="shared" si="63"/>
        <v>100</v>
      </c>
      <c r="R447" s="21">
        <f t="shared" si="64"/>
        <v>75</v>
      </c>
      <c r="S447" s="21">
        <f t="shared" si="65"/>
        <v>72.5</v>
      </c>
      <c r="T447" s="21">
        <f t="shared" si="66"/>
        <v>80</v>
      </c>
      <c r="U447" s="21">
        <f t="shared" si="67"/>
        <v>75</v>
      </c>
      <c r="V447" s="20">
        <f t="shared" si="68"/>
        <v>75.833333333333329</v>
      </c>
      <c r="W447" s="20">
        <f t="shared" si="69"/>
        <v>75.625</v>
      </c>
    </row>
    <row r="448" spans="1:23" ht="13.5" x14ac:dyDescent="0.25">
      <c r="A448" s="3">
        <v>42660</v>
      </c>
      <c r="B448" s="2">
        <v>1.6351</v>
      </c>
      <c r="C448" s="2">
        <v>36.1675389793402</v>
      </c>
      <c r="D448" s="2">
        <v>4.8720830461717046E-3</v>
      </c>
      <c r="E448" s="2">
        <v>-2.4655724441711695E-2</v>
      </c>
      <c r="F448" s="2">
        <v>1.6698800000000003</v>
      </c>
      <c r="G448" s="2">
        <v>1.6736799999999998</v>
      </c>
      <c r="H448" s="2">
        <v>1.6744950000000003</v>
      </c>
      <c r="I448" s="2">
        <v>1.6812959999999992</v>
      </c>
      <c r="J448" s="2">
        <v>1.591626000000004</v>
      </c>
      <c r="K448" s="17" t="s">
        <v>50</v>
      </c>
      <c r="L448" s="17" t="s">
        <v>53</v>
      </c>
      <c r="M448" s="17" t="s">
        <v>52</v>
      </c>
      <c r="N448" s="20">
        <f t="shared" si="60"/>
        <v>50</v>
      </c>
      <c r="O448" s="20">
        <f t="shared" si="61"/>
        <v>100</v>
      </c>
      <c r="P448" s="20">
        <f t="shared" si="62"/>
        <v>50</v>
      </c>
      <c r="Q448" s="20">
        <f t="shared" si="63"/>
        <v>66.5</v>
      </c>
      <c r="R448" s="21">
        <f t="shared" si="64"/>
        <v>69.974999999999994</v>
      </c>
      <c r="S448" s="21">
        <f t="shared" si="65"/>
        <v>64.125</v>
      </c>
      <c r="T448" s="21">
        <f t="shared" si="66"/>
        <v>64.924999999999997</v>
      </c>
      <c r="U448" s="21">
        <f t="shared" si="67"/>
        <v>66.625</v>
      </c>
      <c r="V448" s="20">
        <f t="shared" si="68"/>
        <v>66.341666666666654</v>
      </c>
      <c r="W448" s="20">
        <f t="shared" si="69"/>
        <v>66.412499999999994</v>
      </c>
    </row>
    <row r="449" spans="1:23" ht="13.5" x14ac:dyDescent="0.25">
      <c r="A449" s="3">
        <v>42661</v>
      </c>
      <c r="B449" s="2">
        <v>1.6351</v>
      </c>
      <c r="C449" s="2">
        <v>36.1675389793402</v>
      </c>
      <c r="D449" s="2">
        <v>8.4519726091385472E-3</v>
      </c>
      <c r="E449" s="2">
        <v>-1.715623193243768E-2</v>
      </c>
      <c r="F449" s="2">
        <v>1.6644399999999997</v>
      </c>
      <c r="G449" s="2">
        <v>1.66879</v>
      </c>
      <c r="H449" s="2">
        <v>1.6728650000000003</v>
      </c>
      <c r="I449" s="2">
        <v>1.6803179999999989</v>
      </c>
      <c r="J449" s="2">
        <v>1.5926215000000041</v>
      </c>
      <c r="K449" s="17" t="s">
        <v>50</v>
      </c>
      <c r="L449" s="17" t="s">
        <v>53</v>
      </c>
      <c r="M449" s="17" t="s">
        <v>52</v>
      </c>
      <c r="N449" s="20">
        <f t="shared" si="60"/>
        <v>50</v>
      </c>
      <c r="O449" s="20">
        <f t="shared" si="61"/>
        <v>100</v>
      </c>
      <c r="P449" s="20">
        <f t="shared" si="62"/>
        <v>50</v>
      </c>
      <c r="Q449" s="20">
        <f t="shared" si="63"/>
        <v>66.5</v>
      </c>
      <c r="R449" s="21">
        <f t="shared" si="64"/>
        <v>69.974999999999994</v>
      </c>
      <c r="S449" s="21">
        <f t="shared" si="65"/>
        <v>64.125</v>
      </c>
      <c r="T449" s="21">
        <f t="shared" si="66"/>
        <v>64.924999999999997</v>
      </c>
      <c r="U449" s="21">
        <f t="shared" si="67"/>
        <v>66.625</v>
      </c>
      <c r="V449" s="20">
        <f t="shared" si="68"/>
        <v>66.341666666666654</v>
      </c>
      <c r="W449" s="20">
        <f t="shared" si="69"/>
        <v>66.412499999999994</v>
      </c>
    </row>
    <row r="450" spans="1:23" ht="13.5" x14ac:dyDescent="0.25">
      <c r="A450" s="3">
        <v>42662</v>
      </c>
      <c r="B450" s="2">
        <v>1.6351</v>
      </c>
      <c r="C450" s="2">
        <v>36.1675389793402</v>
      </c>
      <c r="D450" s="2">
        <v>1.1717675570332986E-2</v>
      </c>
      <c r="E450" s="2">
        <v>-8.757067541710465E-3</v>
      </c>
      <c r="F450" s="2">
        <v>1.6546599999999998</v>
      </c>
      <c r="G450" s="2">
        <v>1.6638999999999999</v>
      </c>
      <c r="H450" s="2">
        <v>1.671235</v>
      </c>
      <c r="I450" s="2">
        <v>1.6786879999999991</v>
      </c>
      <c r="J450" s="2">
        <v>1.5936170000000041</v>
      </c>
      <c r="K450" s="17" t="s">
        <v>47</v>
      </c>
      <c r="L450" s="17" t="s">
        <v>53</v>
      </c>
      <c r="M450" s="17" t="s">
        <v>46</v>
      </c>
      <c r="N450" s="20">
        <f t="shared" ref="N450:N513" si="70">IF(D450&lt;30,50, IF(D450&gt;70, 0, 25))</f>
        <v>50</v>
      </c>
      <c r="O450" s="20">
        <f t="shared" ref="O450:O513" si="71">IF(F450-E450&gt;0.02, 100, IF(F450-E450&lt;0,0,45))</f>
        <v>100</v>
      </c>
      <c r="P450" s="20">
        <f t="shared" ref="P450:P513" si="72">IF(G450-J450&gt;10,100,IF(G450-J450&gt;5,75, IF(G450-J450&gt;0,50,0)))</f>
        <v>50</v>
      </c>
      <c r="Q450" s="20">
        <f t="shared" ref="Q450:Q513" si="73">IF(M450="confirmed bullish", 34, IF(M450="bullish divergence",17, 0))+IF(K450="bullish",33,IF(K450="bearish",0,16.5))+IF(L450="strong",33,IF(L450="weak",0,16.5))</f>
        <v>16.5</v>
      </c>
      <c r="R450" s="21">
        <f t="shared" si="64"/>
        <v>62.475000000000001</v>
      </c>
      <c r="S450" s="21">
        <f t="shared" si="65"/>
        <v>51.625</v>
      </c>
      <c r="T450" s="21">
        <f t="shared" si="66"/>
        <v>42.424999999999997</v>
      </c>
      <c r="U450" s="21">
        <f t="shared" si="67"/>
        <v>54.125</v>
      </c>
      <c r="V450" s="20">
        <f t="shared" si="68"/>
        <v>52.17499999999999</v>
      </c>
      <c r="W450" s="20">
        <f t="shared" si="69"/>
        <v>52.662499999999994</v>
      </c>
    </row>
    <row r="451" spans="1:23" ht="13.5" x14ac:dyDescent="0.25">
      <c r="A451" s="3">
        <v>42663</v>
      </c>
      <c r="B451" s="2">
        <v>1.6569</v>
      </c>
      <c r="C451" s="2">
        <v>45.661855777944346</v>
      </c>
      <c r="D451" s="2">
        <v>1.308519013456988E-2</v>
      </c>
      <c r="E451" s="2">
        <v>-7.2841926732603295E-4</v>
      </c>
      <c r="F451" s="2">
        <v>1.64924</v>
      </c>
      <c r="G451" s="2">
        <v>1.6611899999999999</v>
      </c>
      <c r="H451" s="2">
        <v>1.6706950000000003</v>
      </c>
      <c r="I451" s="2">
        <v>1.6774939999999989</v>
      </c>
      <c r="J451" s="2">
        <v>1.5947465000000038</v>
      </c>
      <c r="K451" s="17" t="s">
        <v>47</v>
      </c>
      <c r="L451" s="17" t="s">
        <v>53</v>
      </c>
      <c r="M451" s="17" t="s">
        <v>46</v>
      </c>
      <c r="N451" s="20">
        <f t="shared" si="70"/>
        <v>50</v>
      </c>
      <c r="O451" s="20">
        <f t="shared" si="71"/>
        <v>100</v>
      </c>
      <c r="P451" s="20">
        <f t="shared" si="72"/>
        <v>50</v>
      </c>
      <c r="Q451" s="20">
        <f t="shared" si="73"/>
        <v>16.5</v>
      </c>
      <c r="R451" s="21">
        <f t="shared" ref="R451:R514" si="74">0.35*N451+O451*0.35+P451*0.15+Q451*0.15</f>
        <v>62.475000000000001</v>
      </c>
      <c r="S451" s="21">
        <f t="shared" ref="S451:S514" si="75">N451*0.2+O451*0.2+P451*0.35+Q451*0.25</f>
        <v>51.625</v>
      </c>
      <c r="T451" s="21">
        <f t="shared" ref="T451:T514" si="76">N451*0.15+O451*0.15+P451*0.25+Q451*0.45</f>
        <v>42.424999999999997</v>
      </c>
      <c r="U451" s="21">
        <f t="shared" ref="U451:U514" si="77">0.25*SUM(N451:Q451)</f>
        <v>54.125</v>
      </c>
      <c r="V451" s="20">
        <f t="shared" ref="V451:V514" si="78">SUM(R451:T451)/3</f>
        <v>52.17499999999999</v>
      </c>
      <c r="W451" s="20">
        <f t="shared" ref="W451:W514" si="79">SUM(R451:U451)/4</f>
        <v>52.662499999999994</v>
      </c>
    </row>
    <row r="452" spans="1:23" ht="13.5" x14ac:dyDescent="0.25">
      <c r="A452" s="3">
        <v>42664</v>
      </c>
      <c r="B452" s="2">
        <v>1.6188</v>
      </c>
      <c r="C452" s="2">
        <v>35.674811369687475</v>
      </c>
      <c r="D452" s="2">
        <v>1.4630847526669211E-2</v>
      </c>
      <c r="E452" s="2">
        <v>7.2160753363170269E-3</v>
      </c>
      <c r="F452" s="2">
        <v>1.6362000000000001</v>
      </c>
      <c r="G452" s="2">
        <v>1.6562999999999999</v>
      </c>
      <c r="H452" s="2">
        <v>1.6677050000000002</v>
      </c>
      <c r="I452" s="2">
        <v>1.6762979999999987</v>
      </c>
      <c r="J452" s="2">
        <v>1.5957110000000041</v>
      </c>
      <c r="K452" s="17" t="s">
        <v>47</v>
      </c>
      <c r="L452" s="17" t="s">
        <v>48</v>
      </c>
      <c r="M452" s="17" t="s">
        <v>46</v>
      </c>
      <c r="N452" s="20">
        <f t="shared" si="70"/>
        <v>50</v>
      </c>
      <c r="O452" s="20">
        <f t="shared" si="71"/>
        <v>100</v>
      </c>
      <c r="P452" s="20">
        <f t="shared" si="72"/>
        <v>50</v>
      </c>
      <c r="Q452" s="20">
        <f t="shared" si="73"/>
        <v>0</v>
      </c>
      <c r="R452" s="21">
        <f t="shared" si="74"/>
        <v>60</v>
      </c>
      <c r="S452" s="21">
        <f t="shared" si="75"/>
        <v>47.5</v>
      </c>
      <c r="T452" s="21">
        <f t="shared" si="76"/>
        <v>35</v>
      </c>
      <c r="U452" s="21">
        <f t="shared" si="77"/>
        <v>50</v>
      </c>
      <c r="V452" s="20">
        <f t="shared" si="78"/>
        <v>47.5</v>
      </c>
      <c r="W452" s="20">
        <f t="shared" si="79"/>
        <v>48.125</v>
      </c>
    </row>
    <row r="453" spans="1:23" ht="13.5" x14ac:dyDescent="0.25">
      <c r="A453" s="3">
        <v>42667</v>
      </c>
      <c r="B453" s="2">
        <v>1.6514</v>
      </c>
      <c r="C453" s="2">
        <v>46.464369363492871</v>
      </c>
      <c r="D453" s="2">
        <v>1.3817549500232396E-2</v>
      </c>
      <c r="E453" s="2">
        <v>1.3474913619335602E-2</v>
      </c>
      <c r="F453" s="2">
        <v>1.6394600000000001</v>
      </c>
      <c r="G453" s="2">
        <v>1.6546700000000001</v>
      </c>
      <c r="H453" s="2">
        <v>1.6666200000000004</v>
      </c>
      <c r="I453" s="2">
        <v>1.6757539999999986</v>
      </c>
      <c r="J453" s="2">
        <v>1.5968890000000038</v>
      </c>
      <c r="K453" s="17" t="s">
        <v>50</v>
      </c>
      <c r="L453" s="17" t="s">
        <v>49</v>
      </c>
      <c r="M453" s="17" t="s">
        <v>51</v>
      </c>
      <c r="N453" s="20">
        <f t="shared" si="70"/>
        <v>50</v>
      </c>
      <c r="O453" s="20">
        <f t="shared" si="71"/>
        <v>100</v>
      </c>
      <c r="P453" s="20">
        <f t="shared" si="72"/>
        <v>50</v>
      </c>
      <c r="Q453" s="20">
        <f t="shared" si="73"/>
        <v>100</v>
      </c>
      <c r="R453" s="21">
        <f t="shared" si="74"/>
        <v>75</v>
      </c>
      <c r="S453" s="21">
        <f t="shared" si="75"/>
        <v>72.5</v>
      </c>
      <c r="T453" s="21">
        <f t="shared" si="76"/>
        <v>80</v>
      </c>
      <c r="U453" s="21">
        <f t="shared" si="77"/>
        <v>75</v>
      </c>
      <c r="V453" s="20">
        <f t="shared" si="78"/>
        <v>75.833333333333329</v>
      </c>
      <c r="W453" s="20">
        <f t="shared" si="79"/>
        <v>75.625</v>
      </c>
    </row>
    <row r="454" spans="1:23" ht="13.5" x14ac:dyDescent="0.25">
      <c r="A454" s="3">
        <v>42668</v>
      </c>
      <c r="B454" s="2">
        <v>1.6406000000000001</v>
      </c>
      <c r="C454" s="2">
        <v>43.840803740748008</v>
      </c>
      <c r="D454" s="2">
        <v>1.3177870995186414E-2</v>
      </c>
      <c r="E454" s="2">
        <v>1.8712478552381506E-2</v>
      </c>
      <c r="F454" s="2">
        <v>1.64056</v>
      </c>
      <c r="G454" s="2">
        <v>1.6524999999999999</v>
      </c>
      <c r="H454" s="2">
        <v>1.6649950000000004</v>
      </c>
      <c r="I454" s="2">
        <v>1.6749939999999988</v>
      </c>
      <c r="J454" s="2">
        <v>1.5978865000000035</v>
      </c>
      <c r="K454" s="17" t="s">
        <v>50</v>
      </c>
      <c r="L454" s="17" t="s">
        <v>53</v>
      </c>
      <c r="M454" s="17" t="s">
        <v>51</v>
      </c>
      <c r="N454" s="20">
        <f t="shared" si="70"/>
        <v>50</v>
      </c>
      <c r="O454" s="20">
        <f t="shared" si="71"/>
        <v>100</v>
      </c>
      <c r="P454" s="20">
        <f t="shared" si="72"/>
        <v>50</v>
      </c>
      <c r="Q454" s="20">
        <f t="shared" si="73"/>
        <v>83.5</v>
      </c>
      <c r="R454" s="21">
        <f t="shared" si="74"/>
        <v>72.525000000000006</v>
      </c>
      <c r="S454" s="21">
        <f t="shared" si="75"/>
        <v>68.375</v>
      </c>
      <c r="T454" s="21">
        <f t="shared" si="76"/>
        <v>72.575000000000003</v>
      </c>
      <c r="U454" s="21">
        <f t="shared" si="77"/>
        <v>70.875</v>
      </c>
      <c r="V454" s="20">
        <f t="shared" si="78"/>
        <v>71.158333333333346</v>
      </c>
      <c r="W454" s="20">
        <f t="shared" si="79"/>
        <v>71.087500000000006</v>
      </c>
    </row>
    <row r="455" spans="1:23" ht="13.5" x14ac:dyDescent="0.25">
      <c r="A455" s="3">
        <v>42669</v>
      </c>
      <c r="B455" s="2">
        <v>1.6133999999999999</v>
      </c>
      <c r="C455" s="2">
        <v>38.018478651685399</v>
      </c>
      <c r="D455" s="2">
        <v>1.812709300980675E-2</v>
      </c>
      <c r="E455" s="2">
        <v>2.4006962817040157E-2</v>
      </c>
      <c r="F455" s="2">
        <v>1.6362200000000002</v>
      </c>
      <c r="G455" s="2">
        <v>1.64544</v>
      </c>
      <c r="H455" s="2">
        <v>1.6622800000000002</v>
      </c>
      <c r="I455" s="2">
        <v>1.6739079999999984</v>
      </c>
      <c r="J455" s="2">
        <v>1.5987480000000036</v>
      </c>
      <c r="K455" s="17" t="s">
        <v>47</v>
      </c>
      <c r="L455" s="17" t="s">
        <v>53</v>
      </c>
      <c r="M455" s="17" t="s">
        <v>46</v>
      </c>
      <c r="N455" s="20">
        <f t="shared" si="70"/>
        <v>50</v>
      </c>
      <c r="O455" s="20">
        <f t="shared" si="71"/>
        <v>100</v>
      </c>
      <c r="P455" s="20">
        <f t="shared" si="72"/>
        <v>50</v>
      </c>
      <c r="Q455" s="20">
        <f t="shared" si="73"/>
        <v>16.5</v>
      </c>
      <c r="R455" s="21">
        <f t="shared" si="74"/>
        <v>62.475000000000001</v>
      </c>
      <c r="S455" s="21">
        <f t="shared" si="75"/>
        <v>51.625</v>
      </c>
      <c r="T455" s="21">
        <f t="shared" si="76"/>
        <v>42.424999999999997</v>
      </c>
      <c r="U455" s="21">
        <f t="shared" si="77"/>
        <v>54.125</v>
      </c>
      <c r="V455" s="20">
        <f t="shared" si="78"/>
        <v>52.17499999999999</v>
      </c>
      <c r="W455" s="20">
        <f t="shared" si="79"/>
        <v>52.662499999999994</v>
      </c>
    </row>
    <row r="456" spans="1:23" ht="13.5" x14ac:dyDescent="0.25">
      <c r="A456" s="3">
        <v>42670</v>
      </c>
      <c r="B456" s="2">
        <v>1.6133999999999999</v>
      </c>
      <c r="C456" s="2">
        <v>38.018478651685399</v>
      </c>
      <c r="D456" s="2">
        <v>2.2602670451349116E-2</v>
      </c>
      <c r="E456" s="2">
        <v>2.755676950970861E-2</v>
      </c>
      <c r="F456" s="2">
        <v>1.6275200000000001</v>
      </c>
      <c r="G456" s="2">
        <v>1.6383800000000002</v>
      </c>
      <c r="H456" s="2">
        <v>1.6595650000000002</v>
      </c>
      <c r="I456" s="2">
        <v>1.6728219999999985</v>
      </c>
      <c r="J456" s="2">
        <v>1.5994075000000034</v>
      </c>
      <c r="K456" s="17" t="s">
        <v>47</v>
      </c>
      <c r="L456" s="17" t="s">
        <v>53</v>
      </c>
      <c r="M456" s="17" t="s">
        <v>46</v>
      </c>
      <c r="N456" s="20">
        <f t="shared" si="70"/>
        <v>50</v>
      </c>
      <c r="O456" s="20">
        <f t="shared" si="71"/>
        <v>100</v>
      </c>
      <c r="P456" s="20">
        <f t="shared" si="72"/>
        <v>50</v>
      </c>
      <c r="Q456" s="20">
        <f t="shared" si="73"/>
        <v>16.5</v>
      </c>
      <c r="R456" s="21">
        <f t="shared" si="74"/>
        <v>62.475000000000001</v>
      </c>
      <c r="S456" s="21">
        <f t="shared" si="75"/>
        <v>51.625</v>
      </c>
      <c r="T456" s="21">
        <f t="shared" si="76"/>
        <v>42.424999999999997</v>
      </c>
      <c r="U456" s="21">
        <f t="shared" si="77"/>
        <v>54.125</v>
      </c>
      <c r="V456" s="20">
        <f t="shared" si="78"/>
        <v>52.17499999999999</v>
      </c>
      <c r="W456" s="20">
        <f t="shared" si="79"/>
        <v>52.662499999999994</v>
      </c>
    </row>
    <row r="457" spans="1:23" ht="13.5" x14ac:dyDescent="0.25">
      <c r="A457" s="3">
        <v>42671</v>
      </c>
      <c r="B457" s="2">
        <v>1.6080000000000001</v>
      </c>
      <c r="C457" s="2">
        <v>36.890434909010523</v>
      </c>
      <c r="D457" s="2">
        <v>2.7056155108382329E-2</v>
      </c>
      <c r="E457" s="2">
        <v>2.9817485249127192E-2</v>
      </c>
      <c r="F457" s="2">
        <v>1.6253600000000001</v>
      </c>
      <c r="G457" s="2">
        <v>1.6307800000000003</v>
      </c>
      <c r="H457" s="2">
        <v>1.6552199999999999</v>
      </c>
      <c r="I457" s="2">
        <v>1.6716279999999986</v>
      </c>
      <c r="J457" s="2">
        <v>1.6001155000000034</v>
      </c>
      <c r="K457" s="17" t="s">
        <v>50</v>
      </c>
      <c r="L457" s="17" t="s">
        <v>49</v>
      </c>
      <c r="M457" s="17" t="s">
        <v>52</v>
      </c>
      <c r="N457" s="20">
        <f t="shared" si="70"/>
        <v>50</v>
      </c>
      <c r="O457" s="20">
        <f t="shared" si="71"/>
        <v>100</v>
      </c>
      <c r="P457" s="20">
        <f t="shared" si="72"/>
        <v>50</v>
      </c>
      <c r="Q457" s="20">
        <f t="shared" si="73"/>
        <v>83</v>
      </c>
      <c r="R457" s="21">
        <f t="shared" si="74"/>
        <v>72.45</v>
      </c>
      <c r="S457" s="21">
        <f t="shared" si="75"/>
        <v>68.25</v>
      </c>
      <c r="T457" s="21">
        <f t="shared" si="76"/>
        <v>72.349999999999994</v>
      </c>
      <c r="U457" s="21">
        <f t="shared" si="77"/>
        <v>70.75</v>
      </c>
      <c r="V457" s="20">
        <f t="shared" si="78"/>
        <v>71.016666666666666</v>
      </c>
      <c r="W457" s="20">
        <f t="shared" si="79"/>
        <v>70.949999999999989</v>
      </c>
    </row>
    <row r="458" spans="1:23" ht="13.5" x14ac:dyDescent="0.25">
      <c r="A458" s="3">
        <v>42674</v>
      </c>
      <c r="B458" s="2">
        <v>1.6080000000000001</v>
      </c>
      <c r="C458" s="2">
        <v>36.890434909010523</v>
      </c>
      <c r="D458" s="2">
        <v>2.3580040180321449E-2</v>
      </c>
      <c r="E458" s="2">
        <v>3.0516345810427347E-2</v>
      </c>
      <c r="F458" s="2">
        <v>1.6166800000000001</v>
      </c>
      <c r="G458" s="2">
        <v>1.6280700000000004</v>
      </c>
      <c r="H458" s="2">
        <v>1.6508749999999999</v>
      </c>
      <c r="I458" s="2">
        <v>1.6706499999999986</v>
      </c>
      <c r="J458" s="2">
        <v>1.6008490000000031</v>
      </c>
      <c r="K458" s="17" t="s">
        <v>47</v>
      </c>
      <c r="L458" s="17" t="s">
        <v>48</v>
      </c>
      <c r="M458" s="17" t="s">
        <v>46</v>
      </c>
      <c r="N458" s="20">
        <f t="shared" si="70"/>
        <v>50</v>
      </c>
      <c r="O458" s="20">
        <f t="shared" si="71"/>
        <v>100</v>
      </c>
      <c r="P458" s="20">
        <f t="shared" si="72"/>
        <v>50</v>
      </c>
      <c r="Q458" s="20">
        <f t="shared" si="73"/>
        <v>0</v>
      </c>
      <c r="R458" s="21">
        <f t="shared" si="74"/>
        <v>60</v>
      </c>
      <c r="S458" s="21">
        <f t="shared" si="75"/>
        <v>47.5</v>
      </c>
      <c r="T458" s="21">
        <f t="shared" si="76"/>
        <v>35</v>
      </c>
      <c r="U458" s="21">
        <f t="shared" si="77"/>
        <v>50</v>
      </c>
      <c r="V458" s="20">
        <f t="shared" si="78"/>
        <v>47.5</v>
      </c>
      <c r="W458" s="20">
        <f t="shared" si="79"/>
        <v>48.125</v>
      </c>
    </row>
    <row r="459" spans="1:23" ht="13.5" x14ac:dyDescent="0.25">
      <c r="A459" s="3">
        <v>42675</v>
      </c>
      <c r="B459" s="2">
        <v>1.6080000000000001</v>
      </c>
      <c r="C459" s="2">
        <v>36.890434909010523</v>
      </c>
      <c r="D459" s="2">
        <v>2.0896701815825702E-2</v>
      </c>
      <c r="E459" s="2">
        <v>2.8676630160438876E-2</v>
      </c>
      <c r="F459" s="2">
        <v>1.61016</v>
      </c>
      <c r="G459" s="2">
        <v>1.6253600000000001</v>
      </c>
      <c r="H459" s="2">
        <v>1.6470749999999998</v>
      </c>
      <c r="I459" s="2">
        <v>1.6696719999999987</v>
      </c>
      <c r="J459" s="2">
        <v>1.6015825000000032</v>
      </c>
      <c r="K459" s="17" t="s">
        <v>47</v>
      </c>
      <c r="L459" s="17" t="s">
        <v>53</v>
      </c>
      <c r="M459" s="17" t="s">
        <v>46</v>
      </c>
      <c r="N459" s="20">
        <f t="shared" si="70"/>
        <v>50</v>
      </c>
      <c r="O459" s="20">
        <f t="shared" si="71"/>
        <v>100</v>
      </c>
      <c r="P459" s="20">
        <f t="shared" si="72"/>
        <v>50</v>
      </c>
      <c r="Q459" s="20">
        <f t="shared" si="73"/>
        <v>16.5</v>
      </c>
      <c r="R459" s="21">
        <f t="shared" si="74"/>
        <v>62.475000000000001</v>
      </c>
      <c r="S459" s="21">
        <f t="shared" si="75"/>
        <v>51.625</v>
      </c>
      <c r="T459" s="21">
        <f t="shared" si="76"/>
        <v>42.424999999999997</v>
      </c>
      <c r="U459" s="21">
        <f t="shared" si="77"/>
        <v>54.125</v>
      </c>
      <c r="V459" s="20">
        <f t="shared" si="78"/>
        <v>52.17499999999999</v>
      </c>
      <c r="W459" s="20">
        <f t="shared" si="79"/>
        <v>52.662499999999994</v>
      </c>
    </row>
    <row r="460" spans="1:23" ht="13.5" x14ac:dyDescent="0.25">
      <c r="A460" s="3">
        <v>42676</v>
      </c>
      <c r="B460" s="2">
        <v>1.6080000000000001</v>
      </c>
      <c r="C460" s="2">
        <v>36.890434909010523</v>
      </c>
      <c r="D460" s="2">
        <v>1.886506404517152E-2</v>
      </c>
      <c r="E460" s="2">
        <v>2.559082532910547E-2</v>
      </c>
      <c r="F460" s="2">
        <v>1.6090800000000001</v>
      </c>
      <c r="G460" s="2">
        <v>1.6226500000000001</v>
      </c>
      <c r="H460" s="2">
        <v>1.6432749999999998</v>
      </c>
      <c r="I460" s="2">
        <v>1.6686939999999992</v>
      </c>
      <c r="J460" s="2">
        <v>1.6024170000000029</v>
      </c>
      <c r="K460" s="17" t="s">
        <v>47</v>
      </c>
      <c r="L460" s="17" t="s">
        <v>53</v>
      </c>
      <c r="M460" s="17" t="s">
        <v>46</v>
      </c>
      <c r="N460" s="20">
        <f t="shared" si="70"/>
        <v>50</v>
      </c>
      <c r="O460" s="20">
        <f t="shared" si="71"/>
        <v>100</v>
      </c>
      <c r="P460" s="20">
        <f t="shared" si="72"/>
        <v>50</v>
      </c>
      <c r="Q460" s="20">
        <f t="shared" si="73"/>
        <v>16.5</v>
      </c>
      <c r="R460" s="21">
        <f t="shared" si="74"/>
        <v>62.475000000000001</v>
      </c>
      <c r="S460" s="21">
        <f t="shared" si="75"/>
        <v>51.625</v>
      </c>
      <c r="T460" s="21">
        <f t="shared" si="76"/>
        <v>42.424999999999997</v>
      </c>
      <c r="U460" s="21">
        <f t="shared" si="77"/>
        <v>54.125</v>
      </c>
      <c r="V460" s="20">
        <f t="shared" si="78"/>
        <v>52.17499999999999</v>
      </c>
      <c r="W460" s="20">
        <f t="shared" si="79"/>
        <v>52.662499999999994</v>
      </c>
    </row>
    <row r="461" spans="1:23" ht="13.5" x14ac:dyDescent="0.25">
      <c r="A461" s="3">
        <v>42677</v>
      </c>
      <c r="B461" s="2">
        <v>1.6025</v>
      </c>
      <c r="C461" s="2">
        <v>35.449485267293525</v>
      </c>
      <c r="D461" s="2">
        <v>2.1128424036309212E-2</v>
      </c>
      <c r="E461" s="2">
        <v>2.3048970722094993E-2</v>
      </c>
      <c r="F461" s="2">
        <v>1.6069000000000002</v>
      </c>
      <c r="G461" s="2">
        <v>1.6172100000000005</v>
      </c>
      <c r="H461" s="2">
        <v>1.6392</v>
      </c>
      <c r="I461" s="2">
        <v>1.6673899999999995</v>
      </c>
      <c r="J461" s="2">
        <v>1.6032240000000026</v>
      </c>
      <c r="K461" s="17" t="s">
        <v>47</v>
      </c>
      <c r="L461" s="17" t="s">
        <v>53</v>
      </c>
      <c r="M461" s="17" t="s">
        <v>46</v>
      </c>
      <c r="N461" s="20">
        <f t="shared" si="70"/>
        <v>50</v>
      </c>
      <c r="O461" s="20">
        <f t="shared" si="71"/>
        <v>100</v>
      </c>
      <c r="P461" s="20">
        <f t="shared" si="72"/>
        <v>50</v>
      </c>
      <c r="Q461" s="20">
        <f t="shared" si="73"/>
        <v>16.5</v>
      </c>
      <c r="R461" s="21">
        <f t="shared" si="74"/>
        <v>62.475000000000001</v>
      </c>
      <c r="S461" s="21">
        <f t="shared" si="75"/>
        <v>51.625</v>
      </c>
      <c r="T461" s="21">
        <f t="shared" si="76"/>
        <v>42.424999999999997</v>
      </c>
      <c r="U461" s="21">
        <f t="shared" si="77"/>
        <v>54.125</v>
      </c>
      <c r="V461" s="20">
        <f t="shared" si="78"/>
        <v>52.17499999999999</v>
      </c>
      <c r="W461" s="20">
        <f t="shared" si="79"/>
        <v>52.662499999999994</v>
      </c>
    </row>
    <row r="462" spans="1:23" ht="13.5" x14ac:dyDescent="0.25">
      <c r="A462" s="3">
        <v>42678</v>
      </c>
      <c r="B462" s="2">
        <v>1.6025</v>
      </c>
      <c r="C462" s="2">
        <v>35.449485267293525</v>
      </c>
      <c r="D462" s="2">
        <v>1.7419336575960731E-2</v>
      </c>
      <c r="E462" s="2">
        <v>2.0014010694977366E-2</v>
      </c>
      <c r="F462" s="2">
        <v>1.6057999999999999</v>
      </c>
      <c r="G462" s="2">
        <v>1.6155800000000002</v>
      </c>
      <c r="H462" s="2">
        <v>1.6359399999999997</v>
      </c>
      <c r="I462" s="2">
        <v>1.6651079999999998</v>
      </c>
      <c r="J462" s="2">
        <v>1.6040565000000029</v>
      </c>
      <c r="K462" s="17" t="s">
        <v>47</v>
      </c>
      <c r="L462" s="17" t="s">
        <v>53</v>
      </c>
      <c r="M462" s="17" t="s">
        <v>46</v>
      </c>
      <c r="N462" s="20">
        <f t="shared" si="70"/>
        <v>50</v>
      </c>
      <c r="O462" s="20">
        <f t="shared" si="71"/>
        <v>100</v>
      </c>
      <c r="P462" s="20">
        <f t="shared" si="72"/>
        <v>50</v>
      </c>
      <c r="Q462" s="20">
        <f t="shared" si="73"/>
        <v>16.5</v>
      </c>
      <c r="R462" s="21">
        <f t="shared" si="74"/>
        <v>62.475000000000001</v>
      </c>
      <c r="S462" s="21">
        <f t="shared" si="75"/>
        <v>51.625</v>
      </c>
      <c r="T462" s="21">
        <f t="shared" si="76"/>
        <v>42.424999999999997</v>
      </c>
      <c r="U462" s="21">
        <f t="shared" si="77"/>
        <v>54.125</v>
      </c>
      <c r="V462" s="20">
        <f t="shared" si="78"/>
        <v>52.17499999999999</v>
      </c>
      <c r="W462" s="20">
        <f t="shared" si="79"/>
        <v>52.662499999999994</v>
      </c>
    </row>
    <row r="463" spans="1:23" ht="13.5" x14ac:dyDescent="0.25">
      <c r="A463" s="3">
        <v>42681</v>
      </c>
      <c r="B463" s="2">
        <v>1.6080000000000001</v>
      </c>
      <c r="C463" s="2">
        <v>38.246938828533374</v>
      </c>
      <c r="D463" s="2">
        <v>1.9108577607585442E-2</v>
      </c>
      <c r="E463" s="2">
        <v>1.6783463384439246E-2</v>
      </c>
      <c r="F463" s="2">
        <v>1.6057999999999999</v>
      </c>
      <c r="G463" s="2">
        <v>1.61124</v>
      </c>
      <c r="H463" s="2">
        <v>1.6329549999999997</v>
      </c>
      <c r="I463" s="2">
        <v>1.6635880000000001</v>
      </c>
      <c r="J463" s="2">
        <v>1.6047140000000026</v>
      </c>
      <c r="K463" s="17" t="s">
        <v>47</v>
      </c>
      <c r="L463" s="17" t="s">
        <v>53</v>
      </c>
      <c r="M463" s="17" t="s">
        <v>53</v>
      </c>
      <c r="N463" s="20">
        <f t="shared" si="70"/>
        <v>50</v>
      </c>
      <c r="O463" s="20">
        <f t="shared" si="71"/>
        <v>100</v>
      </c>
      <c r="P463" s="20">
        <f t="shared" si="72"/>
        <v>50</v>
      </c>
      <c r="Q463" s="20">
        <f t="shared" si="73"/>
        <v>16.5</v>
      </c>
      <c r="R463" s="21">
        <f t="shared" si="74"/>
        <v>62.475000000000001</v>
      </c>
      <c r="S463" s="21">
        <f t="shared" si="75"/>
        <v>51.625</v>
      </c>
      <c r="T463" s="21">
        <f t="shared" si="76"/>
        <v>42.424999999999997</v>
      </c>
      <c r="U463" s="21">
        <f t="shared" si="77"/>
        <v>54.125</v>
      </c>
      <c r="V463" s="20">
        <f t="shared" si="78"/>
        <v>52.17499999999999</v>
      </c>
      <c r="W463" s="20">
        <f t="shared" si="79"/>
        <v>52.662499999999994</v>
      </c>
    </row>
    <row r="464" spans="1:23" ht="13.5" x14ac:dyDescent="0.25">
      <c r="A464" s="3">
        <v>42682</v>
      </c>
      <c r="B464" s="2">
        <v>1.6406000000000001</v>
      </c>
      <c r="C464" s="2">
        <v>51.628151039159086</v>
      </c>
      <c r="D464" s="2">
        <v>1.6632529098373094E-2</v>
      </c>
      <c r="E464" s="2">
        <v>1.3019885012516044E-2</v>
      </c>
      <c r="F464" s="2">
        <v>1.6123200000000004</v>
      </c>
      <c r="G464" s="2">
        <v>1.61124</v>
      </c>
      <c r="H464" s="2">
        <v>1.6318699999999999</v>
      </c>
      <c r="I464" s="2">
        <v>1.6627200000000004</v>
      </c>
      <c r="J464" s="2">
        <v>1.6055850000000029</v>
      </c>
      <c r="K464" s="17" t="s">
        <v>50</v>
      </c>
      <c r="L464" s="17" t="s">
        <v>53</v>
      </c>
      <c r="M464" s="17" t="s">
        <v>51</v>
      </c>
      <c r="N464" s="20">
        <f t="shared" si="70"/>
        <v>50</v>
      </c>
      <c r="O464" s="20">
        <f t="shared" si="71"/>
        <v>100</v>
      </c>
      <c r="P464" s="20">
        <f t="shared" si="72"/>
        <v>50</v>
      </c>
      <c r="Q464" s="20">
        <f t="shared" si="73"/>
        <v>83.5</v>
      </c>
      <c r="R464" s="21">
        <f t="shared" si="74"/>
        <v>72.525000000000006</v>
      </c>
      <c r="S464" s="21">
        <f t="shared" si="75"/>
        <v>68.375</v>
      </c>
      <c r="T464" s="21">
        <f t="shared" si="76"/>
        <v>72.575000000000003</v>
      </c>
      <c r="U464" s="21">
        <f t="shared" si="77"/>
        <v>70.875</v>
      </c>
      <c r="V464" s="20">
        <f t="shared" si="78"/>
        <v>71.158333333333346</v>
      </c>
      <c r="W464" s="20">
        <f t="shared" si="79"/>
        <v>71.087500000000006</v>
      </c>
    </row>
    <row r="465" spans="1:23" ht="13.5" x14ac:dyDescent="0.25">
      <c r="A465" s="3">
        <v>42683</v>
      </c>
      <c r="B465" s="2">
        <v>1.6296999999999999</v>
      </c>
      <c r="C465" s="2">
        <v>47.891448547830763</v>
      </c>
      <c r="D465" s="2">
        <v>1.1125852584336515E-2</v>
      </c>
      <c r="E465" s="2">
        <v>1.0758663052355415E-2</v>
      </c>
      <c r="F465" s="2">
        <v>1.6166600000000002</v>
      </c>
      <c r="G465" s="2">
        <v>1.6128699999999998</v>
      </c>
      <c r="H465" s="2">
        <v>1.6291550000000001</v>
      </c>
      <c r="I465" s="2">
        <v>1.6610900000000004</v>
      </c>
      <c r="J465" s="2">
        <v>1.6064015000000031</v>
      </c>
      <c r="K465" s="17" t="s">
        <v>50</v>
      </c>
      <c r="L465" s="17" t="s">
        <v>53</v>
      </c>
      <c r="M465" s="17" t="s">
        <v>51</v>
      </c>
      <c r="N465" s="20">
        <f t="shared" si="70"/>
        <v>50</v>
      </c>
      <c r="O465" s="20">
        <f t="shared" si="71"/>
        <v>100</v>
      </c>
      <c r="P465" s="20">
        <f t="shared" si="72"/>
        <v>50</v>
      </c>
      <c r="Q465" s="20">
        <f t="shared" si="73"/>
        <v>83.5</v>
      </c>
      <c r="R465" s="21">
        <f t="shared" si="74"/>
        <v>72.525000000000006</v>
      </c>
      <c r="S465" s="21">
        <f t="shared" si="75"/>
        <v>68.375</v>
      </c>
      <c r="T465" s="21">
        <f t="shared" si="76"/>
        <v>72.575000000000003</v>
      </c>
      <c r="U465" s="21">
        <f t="shared" si="77"/>
        <v>70.875</v>
      </c>
      <c r="V465" s="20">
        <f t="shared" si="78"/>
        <v>71.158333333333346</v>
      </c>
      <c r="W465" s="20">
        <f t="shared" si="79"/>
        <v>71.087500000000006</v>
      </c>
    </row>
    <row r="466" spans="1:23" ht="13.5" x14ac:dyDescent="0.25">
      <c r="A466" s="3">
        <v>42684</v>
      </c>
      <c r="B466" s="2">
        <v>1.6025</v>
      </c>
      <c r="C466" s="2">
        <v>40.093159615165632</v>
      </c>
      <c r="D466" s="2">
        <v>8.5137743743721739E-3</v>
      </c>
      <c r="E466" s="2">
        <v>9.5391446939407168E-3</v>
      </c>
      <c r="F466" s="2">
        <v>1.6166600000000002</v>
      </c>
      <c r="G466" s="2">
        <v>1.61178</v>
      </c>
      <c r="H466" s="2">
        <v>1.6250800000000001</v>
      </c>
      <c r="I466" s="2">
        <v>1.6589160000000007</v>
      </c>
      <c r="J466" s="2">
        <v>1.6070315000000031</v>
      </c>
      <c r="K466" s="17" t="s">
        <v>50</v>
      </c>
      <c r="L466" s="17" t="s">
        <v>53</v>
      </c>
      <c r="M466" s="17" t="s">
        <v>53</v>
      </c>
      <c r="N466" s="20">
        <f t="shared" si="70"/>
        <v>50</v>
      </c>
      <c r="O466" s="20">
        <f t="shared" si="71"/>
        <v>100</v>
      </c>
      <c r="P466" s="20">
        <f t="shared" si="72"/>
        <v>50</v>
      </c>
      <c r="Q466" s="20">
        <f t="shared" si="73"/>
        <v>49.5</v>
      </c>
      <c r="R466" s="21">
        <f t="shared" si="74"/>
        <v>67.424999999999997</v>
      </c>
      <c r="S466" s="21">
        <f t="shared" si="75"/>
        <v>59.875</v>
      </c>
      <c r="T466" s="21">
        <f t="shared" si="76"/>
        <v>57.275000000000006</v>
      </c>
      <c r="U466" s="21">
        <f t="shared" si="77"/>
        <v>62.375</v>
      </c>
      <c r="V466" s="20">
        <f t="shared" si="78"/>
        <v>61.524999999999999</v>
      </c>
      <c r="W466" s="20">
        <f t="shared" si="79"/>
        <v>61.737499999999997</v>
      </c>
    </row>
    <row r="467" spans="1:23" ht="13.5" x14ac:dyDescent="0.25">
      <c r="A467" s="3">
        <v>42685</v>
      </c>
      <c r="B467" s="2">
        <v>1.6296999999999999</v>
      </c>
      <c r="C467" s="2">
        <v>49.030992132143375</v>
      </c>
      <c r="D467" s="2">
        <v>3.6488837611596825E-3</v>
      </c>
      <c r="E467" s="2">
        <v>9.0947334991266018E-3</v>
      </c>
      <c r="F467" s="2">
        <v>1.6221000000000001</v>
      </c>
      <c r="G467" s="2">
        <v>1.6139499999999998</v>
      </c>
      <c r="H467" s="2">
        <v>1.6223650000000003</v>
      </c>
      <c r="I467" s="2">
        <v>1.6572860000000005</v>
      </c>
      <c r="J467" s="2">
        <v>1.6077725000000032</v>
      </c>
      <c r="K467" s="17" t="s">
        <v>50</v>
      </c>
      <c r="L467" s="17" t="s">
        <v>53</v>
      </c>
      <c r="M467" s="17" t="s">
        <v>51</v>
      </c>
      <c r="N467" s="20">
        <f t="shared" si="70"/>
        <v>50</v>
      </c>
      <c r="O467" s="20">
        <f t="shared" si="71"/>
        <v>100</v>
      </c>
      <c r="P467" s="20">
        <f t="shared" si="72"/>
        <v>50</v>
      </c>
      <c r="Q467" s="20">
        <f t="shared" si="73"/>
        <v>83.5</v>
      </c>
      <c r="R467" s="21">
        <f t="shared" si="74"/>
        <v>72.525000000000006</v>
      </c>
      <c r="S467" s="21">
        <f t="shared" si="75"/>
        <v>68.375</v>
      </c>
      <c r="T467" s="21">
        <f t="shared" si="76"/>
        <v>72.575000000000003</v>
      </c>
      <c r="U467" s="21">
        <f t="shared" si="77"/>
        <v>70.875</v>
      </c>
      <c r="V467" s="20">
        <f t="shared" si="78"/>
        <v>71.158333333333346</v>
      </c>
      <c r="W467" s="20">
        <f t="shared" si="79"/>
        <v>71.087500000000006</v>
      </c>
    </row>
    <row r="468" spans="1:23" ht="13.5" x14ac:dyDescent="0.25">
      <c r="A468" s="3">
        <v>42688</v>
      </c>
      <c r="B468" s="2">
        <v>1.6351</v>
      </c>
      <c r="C468" s="2">
        <v>50.606551194056429</v>
      </c>
      <c r="D468" s="2">
        <v>-8.5151639176928029E-4</v>
      </c>
      <c r="E468" s="2">
        <v>9.8476583589489908E-3</v>
      </c>
      <c r="F468" s="2">
        <v>1.6275199999999999</v>
      </c>
      <c r="G468" s="2">
        <v>1.61666</v>
      </c>
      <c r="H468" s="2">
        <v>1.6223649999999998</v>
      </c>
      <c r="I468" s="2">
        <v>1.6557640000000005</v>
      </c>
      <c r="J468" s="2">
        <v>1.608287500000003</v>
      </c>
      <c r="K468" s="17" t="s">
        <v>50</v>
      </c>
      <c r="L468" s="17" t="s">
        <v>49</v>
      </c>
      <c r="M468" s="17" t="s">
        <v>51</v>
      </c>
      <c r="N468" s="20">
        <f t="shared" si="70"/>
        <v>50</v>
      </c>
      <c r="O468" s="20">
        <f t="shared" si="71"/>
        <v>100</v>
      </c>
      <c r="P468" s="20">
        <f t="shared" si="72"/>
        <v>50</v>
      </c>
      <c r="Q468" s="20">
        <f t="shared" si="73"/>
        <v>100</v>
      </c>
      <c r="R468" s="21">
        <f t="shared" si="74"/>
        <v>75</v>
      </c>
      <c r="S468" s="21">
        <f t="shared" si="75"/>
        <v>72.5</v>
      </c>
      <c r="T468" s="21">
        <f t="shared" si="76"/>
        <v>80</v>
      </c>
      <c r="U468" s="21">
        <f t="shared" si="77"/>
        <v>75</v>
      </c>
      <c r="V468" s="20">
        <f t="shared" si="78"/>
        <v>75.833333333333329</v>
      </c>
      <c r="W468" s="20">
        <f t="shared" si="79"/>
        <v>75.625</v>
      </c>
    </row>
    <row r="469" spans="1:23" ht="13.5" x14ac:dyDescent="0.25">
      <c r="A469" s="3">
        <v>42689</v>
      </c>
      <c r="B469" s="2">
        <v>1.6351</v>
      </c>
      <c r="C469" s="2">
        <v>50.606551194056429</v>
      </c>
      <c r="D469" s="2">
        <v>-4.6765989458670276E-3</v>
      </c>
      <c r="E469" s="2">
        <v>1.1335289737039501E-2</v>
      </c>
      <c r="F469" s="2">
        <v>1.62642</v>
      </c>
      <c r="G469" s="2">
        <v>1.61937</v>
      </c>
      <c r="H469" s="2">
        <v>1.6223649999999998</v>
      </c>
      <c r="I469" s="2">
        <v>1.6551120000000004</v>
      </c>
      <c r="J469" s="2">
        <v>1.6088280000000028</v>
      </c>
      <c r="K469" s="17" t="s">
        <v>50</v>
      </c>
      <c r="L469" s="17" t="s">
        <v>53</v>
      </c>
      <c r="M469" s="17" t="s">
        <v>52</v>
      </c>
      <c r="N469" s="20">
        <f t="shared" si="70"/>
        <v>50</v>
      </c>
      <c r="O469" s="20">
        <f t="shared" si="71"/>
        <v>100</v>
      </c>
      <c r="P469" s="20">
        <f t="shared" si="72"/>
        <v>50</v>
      </c>
      <c r="Q469" s="20">
        <f t="shared" si="73"/>
        <v>66.5</v>
      </c>
      <c r="R469" s="21">
        <f t="shared" si="74"/>
        <v>69.974999999999994</v>
      </c>
      <c r="S469" s="21">
        <f t="shared" si="75"/>
        <v>64.125</v>
      </c>
      <c r="T469" s="21">
        <f t="shared" si="76"/>
        <v>64.924999999999997</v>
      </c>
      <c r="U469" s="21">
        <f t="shared" si="77"/>
        <v>66.625</v>
      </c>
      <c r="V469" s="20">
        <f t="shared" si="78"/>
        <v>66.341666666666654</v>
      </c>
      <c r="W469" s="20">
        <f t="shared" si="79"/>
        <v>66.412499999999994</v>
      </c>
    </row>
    <row r="470" spans="1:23" ht="13.5" x14ac:dyDescent="0.25">
      <c r="A470" s="3">
        <v>42690</v>
      </c>
      <c r="B470" s="2">
        <v>1.6351</v>
      </c>
      <c r="C470" s="2">
        <v>50.606551194056429</v>
      </c>
      <c r="D470" s="2">
        <v>-7.9289958307491304E-3</v>
      </c>
      <c r="E470" s="2">
        <v>1.2398176912487582E-2</v>
      </c>
      <c r="F470" s="2">
        <v>1.6274999999999999</v>
      </c>
      <c r="G470" s="2">
        <v>1.62208</v>
      </c>
      <c r="H470" s="2">
        <v>1.6223649999999998</v>
      </c>
      <c r="I470" s="2">
        <v>1.6535900000000001</v>
      </c>
      <c r="J470" s="2">
        <v>1.6093430000000029</v>
      </c>
      <c r="K470" s="17" t="s">
        <v>50</v>
      </c>
      <c r="L470" s="17" t="s">
        <v>53</v>
      </c>
      <c r="M470" s="17" t="s">
        <v>51</v>
      </c>
      <c r="N470" s="20">
        <f t="shared" si="70"/>
        <v>50</v>
      </c>
      <c r="O470" s="20">
        <f t="shared" si="71"/>
        <v>100</v>
      </c>
      <c r="P470" s="20">
        <f t="shared" si="72"/>
        <v>50</v>
      </c>
      <c r="Q470" s="20">
        <f t="shared" si="73"/>
        <v>83.5</v>
      </c>
      <c r="R470" s="21">
        <f t="shared" si="74"/>
        <v>72.525000000000006</v>
      </c>
      <c r="S470" s="21">
        <f t="shared" si="75"/>
        <v>68.375</v>
      </c>
      <c r="T470" s="21">
        <f t="shared" si="76"/>
        <v>72.575000000000003</v>
      </c>
      <c r="U470" s="21">
        <f t="shared" si="77"/>
        <v>70.875</v>
      </c>
      <c r="V470" s="20">
        <f t="shared" si="78"/>
        <v>71.158333333333346</v>
      </c>
      <c r="W470" s="20">
        <f t="shared" si="79"/>
        <v>71.087500000000006</v>
      </c>
    </row>
    <row r="471" spans="1:23" ht="13.5" x14ac:dyDescent="0.25">
      <c r="A471" s="3">
        <v>42691</v>
      </c>
      <c r="B471" s="2">
        <v>1.6133999999999999</v>
      </c>
      <c r="C471" s="2">
        <v>43.809550296309027</v>
      </c>
      <c r="D471" s="2">
        <v>-9.934389449038239E-3</v>
      </c>
      <c r="E471" s="2">
        <v>1.3884199728563664E-2</v>
      </c>
      <c r="F471" s="2">
        <v>1.62968</v>
      </c>
      <c r="G471" s="2">
        <v>1.62317</v>
      </c>
      <c r="H471" s="2">
        <v>1.6201900000000002</v>
      </c>
      <c r="I471" s="2">
        <v>1.651634</v>
      </c>
      <c r="J471" s="2">
        <v>1.6097495000000028</v>
      </c>
      <c r="K471" s="17" t="s">
        <v>47</v>
      </c>
      <c r="L471" s="17" t="s">
        <v>53</v>
      </c>
      <c r="M471" s="17" t="s">
        <v>54</v>
      </c>
      <c r="N471" s="20">
        <f t="shared" si="70"/>
        <v>50</v>
      </c>
      <c r="O471" s="20">
        <f t="shared" si="71"/>
        <v>100</v>
      </c>
      <c r="P471" s="20">
        <f t="shared" si="72"/>
        <v>50</v>
      </c>
      <c r="Q471" s="20">
        <f t="shared" si="73"/>
        <v>16.5</v>
      </c>
      <c r="R471" s="21">
        <f t="shared" si="74"/>
        <v>62.475000000000001</v>
      </c>
      <c r="S471" s="21">
        <f t="shared" si="75"/>
        <v>51.625</v>
      </c>
      <c r="T471" s="21">
        <f t="shared" si="76"/>
        <v>42.424999999999997</v>
      </c>
      <c r="U471" s="21">
        <f t="shared" si="77"/>
        <v>54.125</v>
      </c>
      <c r="V471" s="20">
        <f t="shared" si="78"/>
        <v>52.17499999999999</v>
      </c>
      <c r="W471" s="20">
        <f t="shared" si="79"/>
        <v>52.662499999999994</v>
      </c>
    </row>
    <row r="472" spans="1:23" ht="13.5" x14ac:dyDescent="0.25">
      <c r="A472" s="3">
        <v>42692</v>
      </c>
      <c r="B472" s="2">
        <v>1.6351</v>
      </c>
      <c r="C472" s="2">
        <v>50.91003493609405</v>
      </c>
      <c r="D472" s="2">
        <v>-1.3123978301554873E-2</v>
      </c>
      <c r="E472" s="2">
        <v>1.419255776213124E-2</v>
      </c>
      <c r="F472" s="2">
        <v>1.63076</v>
      </c>
      <c r="G472" s="2">
        <v>1.6264299999999998</v>
      </c>
      <c r="H472" s="2">
        <v>1.6210050000000003</v>
      </c>
      <c r="I472" s="2">
        <v>1.6507639999999997</v>
      </c>
      <c r="J472" s="2">
        <v>1.6102645000000029</v>
      </c>
      <c r="K472" s="17" t="s">
        <v>47</v>
      </c>
      <c r="L472" s="17" t="s">
        <v>53</v>
      </c>
      <c r="M472" s="17" t="s">
        <v>54</v>
      </c>
      <c r="N472" s="20">
        <f t="shared" si="70"/>
        <v>50</v>
      </c>
      <c r="O472" s="20">
        <f t="shared" si="71"/>
        <v>100</v>
      </c>
      <c r="P472" s="20">
        <f t="shared" si="72"/>
        <v>50</v>
      </c>
      <c r="Q472" s="20">
        <f t="shared" si="73"/>
        <v>16.5</v>
      </c>
      <c r="R472" s="21">
        <f t="shared" si="74"/>
        <v>62.475000000000001</v>
      </c>
      <c r="S472" s="21">
        <f t="shared" si="75"/>
        <v>51.625</v>
      </c>
      <c r="T472" s="21">
        <f t="shared" si="76"/>
        <v>42.424999999999997</v>
      </c>
      <c r="U472" s="21">
        <f t="shared" si="77"/>
        <v>54.125</v>
      </c>
      <c r="V472" s="20">
        <f t="shared" si="78"/>
        <v>52.17499999999999</v>
      </c>
      <c r="W472" s="20">
        <f t="shared" si="79"/>
        <v>52.662499999999994</v>
      </c>
    </row>
    <row r="473" spans="1:23" ht="13.5" x14ac:dyDescent="0.25">
      <c r="A473" s="3">
        <v>42695</v>
      </c>
      <c r="B473" s="2">
        <v>1.6296999999999999</v>
      </c>
      <c r="C473" s="2">
        <v>49.24246529027613</v>
      </c>
      <c r="D473" s="2">
        <v>-1.4598739045816433E-2</v>
      </c>
      <c r="E473" s="2">
        <v>1.3714265977524408E-2</v>
      </c>
      <c r="F473" s="2">
        <v>1.6296799999999998</v>
      </c>
      <c r="G473" s="2">
        <v>1.6285999999999998</v>
      </c>
      <c r="H473" s="2">
        <v>1.61992</v>
      </c>
      <c r="I473" s="2">
        <v>1.6497859999999998</v>
      </c>
      <c r="J473" s="2">
        <v>1.6108535000000028</v>
      </c>
      <c r="K473" s="17" t="s">
        <v>47</v>
      </c>
      <c r="L473" s="17" t="s">
        <v>48</v>
      </c>
      <c r="M473" s="17" t="s">
        <v>46</v>
      </c>
      <c r="N473" s="20">
        <f t="shared" si="70"/>
        <v>50</v>
      </c>
      <c r="O473" s="20">
        <f t="shared" si="71"/>
        <v>100</v>
      </c>
      <c r="P473" s="20">
        <f t="shared" si="72"/>
        <v>50</v>
      </c>
      <c r="Q473" s="20">
        <f t="shared" si="73"/>
        <v>0</v>
      </c>
      <c r="R473" s="21">
        <f t="shared" si="74"/>
        <v>60</v>
      </c>
      <c r="S473" s="21">
        <f t="shared" si="75"/>
        <v>47.5</v>
      </c>
      <c r="T473" s="21">
        <f t="shared" si="76"/>
        <v>35</v>
      </c>
      <c r="U473" s="21">
        <f t="shared" si="77"/>
        <v>50</v>
      </c>
      <c r="V473" s="20">
        <f t="shared" si="78"/>
        <v>47.5</v>
      </c>
      <c r="W473" s="20">
        <f t="shared" si="79"/>
        <v>48.125</v>
      </c>
    </row>
    <row r="474" spans="1:23" ht="13.5" x14ac:dyDescent="0.25">
      <c r="A474" s="3">
        <v>42696</v>
      </c>
      <c r="B474" s="2">
        <v>1.6296999999999999</v>
      </c>
      <c r="C474" s="2">
        <v>49.242465290276122</v>
      </c>
      <c r="D474" s="2">
        <v>-1.081971981074159E-2</v>
      </c>
      <c r="E474" s="2">
        <v>1.273673258624056E-2</v>
      </c>
      <c r="F474" s="2">
        <v>1.6285999999999998</v>
      </c>
      <c r="G474" s="2">
        <v>1.6275099999999998</v>
      </c>
      <c r="H474" s="2">
        <v>1.6193750000000002</v>
      </c>
      <c r="I474" s="2">
        <v>1.6488079999999994</v>
      </c>
      <c r="J474" s="2">
        <v>1.6113415000000031</v>
      </c>
      <c r="K474" s="17" t="s">
        <v>47</v>
      </c>
      <c r="L474" s="17" t="s">
        <v>48</v>
      </c>
      <c r="M474" s="17" t="s">
        <v>46</v>
      </c>
      <c r="N474" s="20">
        <f t="shared" si="70"/>
        <v>50</v>
      </c>
      <c r="O474" s="20">
        <f t="shared" si="71"/>
        <v>100</v>
      </c>
      <c r="P474" s="20">
        <f t="shared" si="72"/>
        <v>50</v>
      </c>
      <c r="Q474" s="20">
        <f t="shared" si="73"/>
        <v>0</v>
      </c>
      <c r="R474" s="21">
        <f t="shared" si="74"/>
        <v>60</v>
      </c>
      <c r="S474" s="21">
        <f t="shared" si="75"/>
        <v>47.5</v>
      </c>
      <c r="T474" s="21">
        <f t="shared" si="76"/>
        <v>35</v>
      </c>
      <c r="U474" s="21">
        <f t="shared" si="77"/>
        <v>50</v>
      </c>
      <c r="V474" s="20">
        <f t="shared" si="78"/>
        <v>47.5</v>
      </c>
      <c r="W474" s="20">
        <f t="shared" si="79"/>
        <v>48.125</v>
      </c>
    </row>
    <row r="475" spans="1:23" ht="13.5" x14ac:dyDescent="0.25">
      <c r="A475" s="3">
        <v>42697</v>
      </c>
      <c r="B475" s="2">
        <v>1.6296999999999999</v>
      </c>
      <c r="C475" s="2">
        <v>49.242465290276122</v>
      </c>
      <c r="D475" s="2">
        <v>-9.2883546572126718E-3</v>
      </c>
      <c r="E475" s="2">
        <v>1.1547700832739309E-2</v>
      </c>
      <c r="F475" s="2">
        <v>1.6275199999999999</v>
      </c>
      <c r="G475" s="2">
        <v>1.6275099999999998</v>
      </c>
      <c r="H475" s="2">
        <v>1.6201900000000002</v>
      </c>
      <c r="I475" s="2">
        <v>1.6479399999999993</v>
      </c>
      <c r="J475" s="2">
        <v>1.6118295000000031</v>
      </c>
      <c r="K475" s="17" t="s">
        <v>47</v>
      </c>
      <c r="L475" s="17" t="s">
        <v>48</v>
      </c>
      <c r="M475" s="17" t="s">
        <v>46</v>
      </c>
      <c r="N475" s="20">
        <f t="shared" si="70"/>
        <v>50</v>
      </c>
      <c r="O475" s="20">
        <f t="shared" si="71"/>
        <v>100</v>
      </c>
      <c r="P475" s="20">
        <f t="shared" si="72"/>
        <v>50</v>
      </c>
      <c r="Q475" s="20">
        <f t="shared" si="73"/>
        <v>0</v>
      </c>
      <c r="R475" s="21">
        <f t="shared" si="74"/>
        <v>60</v>
      </c>
      <c r="S475" s="21">
        <f t="shared" si="75"/>
        <v>47.5</v>
      </c>
      <c r="T475" s="21">
        <f t="shared" si="76"/>
        <v>35</v>
      </c>
      <c r="U475" s="21">
        <f t="shared" si="77"/>
        <v>50</v>
      </c>
      <c r="V475" s="20">
        <f t="shared" si="78"/>
        <v>47.5</v>
      </c>
      <c r="W475" s="20">
        <f t="shared" si="79"/>
        <v>48.125</v>
      </c>
    </row>
    <row r="476" spans="1:23" ht="13.5" x14ac:dyDescent="0.25">
      <c r="A476" s="3">
        <v>42698</v>
      </c>
      <c r="B476" s="2">
        <v>1.6080000000000001</v>
      </c>
      <c r="C476" s="2">
        <v>42.290007340487627</v>
      </c>
      <c r="D476" s="2">
        <v>-1.055992492544866E-2</v>
      </c>
      <c r="E476" s="2">
        <v>1.0296989261318985E-2</v>
      </c>
      <c r="F476" s="2">
        <v>1.6264399999999999</v>
      </c>
      <c r="G476" s="2">
        <v>1.6280600000000001</v>
      </c>
      <c r="H476" s="2">
        <v>1.61992</v>
      </c>
      <c r="I476" s="2">
        <v>1.6458759999999995</v>
      </c>
      <c r="J476" s="2">
        <v>1.6122090000000031</v>
      </c>
      <c r="K476" s="17" t="s">
        <v>47</v>
      </c>
      <c r="L476" s="17" t="s">
        <v>53</v>
      </c>
      <c r="M476" s="17" t="s">
        <v>46</v>
      </c>
      <c r="N476" s="20">
        <f t="shared" si="70"/>
        <v>50</v>
      </c>
      <c r="O476" s="20">
        <f t="shared" si="71"/>
        <v>100</v>
      </c>
      <c r="P476" s="20">
        <f t="shared" si="72"/>
        <v>50</v>
      </c>
      <c r="Q476" s="20">
        <f t="shared" si="73"/>
        <v>16.5</v>
      </c>
      <c r="R476" s="21">
        <f t="shared" si="74"/>
        <v>62.475000000000001</v>
      </c>
      <c r="S476" s="21">
        <f t="shared" si="75"/>
        <v>51.625</v>
      </c>
      <c r="T476" s="21">
        <f t="shared" si="76"/>
        <v>42.424999999999997</v>
      </c>
      <c r="U476" s="21">
        <f t="shared" si="77"/>
        <v>54.125</v>
      </c>
      <c r="V476" s="20">
        <f t="shared" si="78"/>
        <v>52.17499999999999</v>
      </c>
      <c r="W476" s="20">
        <f t="shared" si="79"/>
        <v>52.662499999999994</v>
      </c>
    </row>
    <row r="477" spans="1:23" ht="13.5" x14ac:dyDescent="0.25">
      <c r="A477" s="3">
        <v>42699</v>
      </c>
      <c r="B477" s="2">
        <v>1.6296999999999999</v>
      </c>
      <c r="C477" s="2">
        <v>49.906646378080431</v>
      </c>
      <c r="D477" s="2">
        <v>-8.9212984982778298E-3</v>
      </c>
      <c r="E477" s="2">
        <v>9.0631607142943032E-3</v>
      </c>
      <c r="F477" s="2">
        <v>1.6253599999999999</v>
      </c>
      <c r="G477" s="2">
        <v>1.6280600000000001</v>
      </c>
      <c r="H477" s="2">
        <v>1.6210050000000003</v>
      </c>
      <c r="I477" s="2">
        <v>1.6450079999999994</v>
      </c>
      <c r="J477" s="2">
        <v>1.6128235000000029</v>
      </c>
      <c r="K477" s="17" t="s">
        <v>50</v>
      </c>
      <c r="L477" s="17" t="s">
        <v>53</v>
      </c>
      <c r="M477" s="17" t="s">
        <v>52</v>
      </c>
      <c r="N477" s="20">
        <f t="shared" si="70"/>
        <v>50</v>
      </c>
      <c r="O477" s="20">
        <f t="shared" si="71"/>
        <v>100</v>
      </c>
      <c r="P477" s="20">
        <f t="shared" si="72"/>
        <v>50</v>
      </c>
      <c r="Q477" s="20">
        <f t="shared" si="73"/>
        <v>66.5</v>
      </c>
      <c r="R477" s="21">
        <f t="shared" si="74"/>
        <v>69.974999999999994</v>
      </c>
      <c r="S477" s="21">
        <f t="shared" si="75"/>
        <v>64.125</v>
      </c>
      <c r="T477" s="21">
        <f t="shared" si="76"/>
        <v>64.924999999999997</v>
      </c>
      <c r="U477" s="21">
        <f t="shared" si="77"/>
        <v>66.625</v>
      </c>
      <c r="V477" s="20">
        <f t="shared" si="78"/>
        <v>66.341666666666654</v>
      </c>
      <c r="W477" s="20">
        <f t="shared" si="79"/>
        <v>66.412499999999994</v>
      </c>
    </row>
    <row r="478" spans="1:23" ht="13.5" x14ac:dyDescent="0.25">
      <c r="A478" s="3">
        <v>42702</v>
      </c>
      <c r="B478" s="2">
        <v>1.6296999999999999</v>
      </c>
      <c r="C478" s="2">
        <v>49.906646378080431</v>
      </c>
      <c r="D478" s="2">
        <v>-6.7050379243032143E-3</v>
      </c>
      <c r="E478" s="2">
        <v>7.8891788398077079E-3</v>
      </c>
      <c r="F478" s="2">
        <v>1.6253599999999999</v>
      </c>
      <c r="G478" s="2">
        <v>1.6275199999999999</v>
      </c>
      <c r="H478" s="2">
        <v>1.62209</v>
      </c>
      <c r="I478" s="2">
        <v>1.6442479999999995</v>
      </c>
      <c r="J478" s="2">
        <v>1.6133875000000029</v>
      </c>
      <c r="K478" s="17" t="s">
        <v>50</v>
      </c>
      <c r="L478" s="17" t="s">
        <v>53</v>
      </c>
      <c r="M478" s="17" t="s">
        <v>53</v>
      </c>
      <c r="N478" s="20">
        <f t="shared" si="70"/>
        <v>50</v>
      </c>
      <c r="O478" s="20">
        <f t="shared" si="71"/>
        <v>100</v>
      </c>
      <c r="P478" s="20">
        <f t="shared" si="72"/>
        <v>50</v>
      </c>
      <c r="Q478" s="20">
        <f t="shared" si="73"/>
        <v>49.5</v>
      </c>
      <c r="R478" s="21">
        <f t="shared" si="74"/>
        <v>67.424999999999997</v>
      </c>
      <c r="S478" s="21">
        <f t="shared" si="75"/>
        <v>59.875</v>
      </c>
      <c r="T478" s="21">
        <f t="shared" si="76"/>
        <v>57.275000000000006</v>
      </c>
      <c r="U478" s="21">
        <f t="shared" si="77"/>
        <v>62.375</v>
      </c>
      <c r="V478" s="20">
        <f t="shared" si="78"/>
        <v>61.524999999999999</v>
      </c>
      <c r="W478" s="20">
        <f t="shared" si="79"/>
        <v>61.737499999999997</v>
      </c>
    </row>
    <row r="479" spans="1:23" ht="13.5" x14ac:dyDescent="0.25">
      <c r="A479" s="3">
        <v>42703</v>
      </c>
      <c r="B479" s="2">
        <v>1.6133999999999999</v>
      </c>
      <c r="C479" s="2">
        <v>44.760262080661619</v>
      </c>
      <c r="D479" s="2">
        <v>-3.6232948771799389E-3</v>
      </c>
      <c r="E479" s="2">
        <v>6.8311405304980165E-3</v>
      </c>
      <c r="F479" s="2">
        <v>1.6221000000000001</v>
      </c>
      <c r="G479" s="2">
        <v>1.6253499999999999</v>
      </c>
      <c r="H479" s="2">
        <v>1.62236</v>
      </c>
      <c r="I479" s="2">
        <v>1.6431619999999993</v>
      </c>
      <c r="J479" s="2">
        <v>1.6139205000000028</v>
      </c>
      <c r="K479" s="17" t="s">
        <v>50</v>
      </c>
      <c r="L479" s="17" t="s">
        <v>53</v>
      </c>
      <c r="M479" s="17" t="s">
        <v>52</v>
      </c>
      <c r="N479" s="20">
        <f t="shared" si="70"/>
        <v>50</v>
      </c>
      <c r="O479" s="20">
        <f t="shared" si="71"/>
        <v>100</v>
      </c>
      <c r="P479" s="20">
        <f t="shared" si="72"/>
        <v>50</v>
      </c>
      <c r="Q479" s="20">
        <f t="shared" si="73"/>
        <v>66.5</v>
      </c>
      <c r="R479" s="21">
        <f t="shared" si="74"/>
        <v>69.974999999999994</v>
      </c>
      <c r="S479" s="21">
        <f t="shared" si="75"/>
        <v>64.125</v>
      </c>
      <c r="T479" s="21">
        <f t="shared" si="76"/>
        <v>64.924999999999997</v>
      </c>
      <c r="U479" s="21">
        <f t="shared" si="77"/>
        <v>66.625</v>
      </c>
      <c r="V479" s="20">
        <f t="shared" si="78"/>
        <v>66.341666666666654</v>
      </c>
      <c r="W479" s="20">
        <f t="shared" si="79"/>
        <v>66.412499999999994</v>
      </c>
    </row>
    <row r="480" spans="1:23" ht="13.5" x14ac:dyDescent="0.25">
      <c r="A480" s="3">
        <v>42704</v>
      </c>
      <c r="B480" s="2">
        <v>1.6133999999999999</v>
      </c>
      <c r="C480" s="2">
        <v>44.760262080661612</v>
      </c>
      <c r="D480" s="2">
        <v>-9.202392718592467E-4</v>
      </c>
      <c r="E480" s="2">
        <v>5.8991152605211575E-3</v>
      </c>
      <c r="F480" s="2">
        <v>1.6188400000000001</v>
      </c>
      <c r="G480" s="2">
        <v>1.6231800000000001</v>
      </c>
      <c r="H480" s="2">
        <v>1.6226299999999998</v>
      </c>
      <c r="I480" s="2">
        <v>1.6420759999999992</v>
      </c>
      <c r="J480" s="2">
        <v>1.6144280000000026</v>
      </c>
      <c r="K480" s="17" t="s">
        <v>50</v>
      </c>
      <c r="L480" s="17" t="s">
        <v>53</v>
      </c>
      <c r="M480" s="17" t="s">
        <v>52</v>
      </c>
      <c r="N480" s="20">
        <f t="shared" si="70"/>
        <v>50</v>
      </c>
      <c r="O480" s="20">
        <f t="shared" si="71"/>
        <v>100</v>
      </c>
      <c r="P480" s="20">
        <f t="shared" si="72"/>
        <v>50</v>
      </c>
      <c r="Q480" s="20">
        <f t="shared" si="73"/>
        <v>66.5</v>
      </c>
      <c r="R480" s="21">
        <f t="shared" si="74"/>
        <v>69.974999999999994</v>
      </c>
      <c r="S480" s="21">
        <f t="shared" si="75"/>
        <v>64.125</v>
      </c>
      <c r="T480" s="21">
        <f t="shared" si="76"/>
        <v>64.924999999999997</v>
      </c>
      <c r="U480" s="21">
        <f t="shared" si="77"/>
        <v>66.625</v>
      </c>
      <c r="V480" s="20">
        <f t="shared" si="78"/>
        <v>66.341666666666654</v>
      </c>
      <c r="W480" s="20">
        <f t="shared" si="79"/>
        <v>66.412499999999994</v>
      </c>
    </row>
    <row r="481" spans="1:23" ht="13.5" x14ac:dyDescent="0.25">
      <c r="A481" s="3">
        <v>42705</v>
      </c>
      <c r="B481" s="2">
        <v>1.6351</v>
      </c>
      <c r="C481" s="2">
        <v>52.347308747501579</v>
      </c>
      <c r="D481" s="2">
        <v>-3.4905491050483128E-3</v>
      </c>
      <c r="E481" s="2">
        <v>5.0075254361636188E-3</v>
      </c>
      <c r="F481" s="2">
        <v>1.62426</v>
      </c>
      <c r="G481" s="2">
        <v>1.6253499999999999</v>
      </c>
      <c r="H481" s="2">
        <v>1.62426</v>
      </c>
      <c r="I481" s="2">
        <v>1.6414239999999996</v>
      </c>
      <c r="J481" s="2">
        <v>1.6150440000000028</v>
      </c>
      <c r="K481" s="17" t="s">
        <v>50</v>
      </c>
      <c r="L481" s="17" t="s">
        <v>49</v>
      </c>
      <c r="M481" s="17" t="s">
        <v>51</v>
      </c>
      <c r="N481" s="20">
        <f t="shared" si="70"/>
        <v>50</v>
      </c>
      <c r="O481" s="20">
        <f t="shared" si="71"/>
        <v>100</v>
      </c>
      <c r="P481" s="20">
        <f t="shared" si="72"/>
        <v>50</v>
      </c>
      <c r="Q481" s="20">
        <f t="shared" si="73"/>
        <v>100</v>
      </c>
      <c r="R481" s="21">
        <f t="shared" si="74"/>
        <v>75</v>
      </c>
      <c r="S481" s="21">
        <f t="shared" si="75"/>
        <v>72.5</v>
      </c>
      <c r="T481" s="21">
        <f t="shared" si="76"/>
        <v>80</v>
      </c>
      <c r="U481" s="21">
        <f t="shared" si="77"/>
        <v>75</v>
      </c>
      <c r="V481" s="20">
        <f t="shared" si="78"/>
        <v>75.833333333333329</v>
      </c>
      <c r="W481" s="20">
        <f t="shared" si="79"/>
        <v>75.625</v>
      </c>
    </row>
    <row r="482" spans="1:23" ht="13.5" x14ac:dyDescent="0.25">
      <c r="A482" s="3">
        <v>42706</v>
      </c>
      <c r="B482" s="2">
        <v>1.5862000000000001</v>
      </c>
      <c r="C482" s="2">
        <v>39.261019226946765</v>
      </c>
      <c r="D482" s="2">
        <v>1.2488440353883856E-3</v>
      </c>
      <c r="E482" s="2">
        <v>4.1766052142433903E-3</v>
      </c>
      <c r="F482" s="2">
        <v>1.6155599999999999</v>
      </c>
      <c r="G482" s="2">
        <v>1.62046</v>
      </c>
      <c r="H482" s="2">
        <v>1.6234449999999998</v>
      </c>
      <c r="I482" s="2">
        <v>1.6395759999999995</v>
      </c>
      <c r="J482" s="2">
        <v>1.6152385000000027</v>
      </c>
      <c r="K482" s="17" t="s">
        <v>50</v>
      </c>
      <c r="L482" s="17" t="s">
        <v>53</v>
      </c>
      <c r="M482" s="17" t="s">
        <v>52</v>
      </c>
      <c r="N482" s="20">
        <f t="shared" si="70"/>
        <v>50</v>
      </c>
      <c r="O482" s="20">
        <f t="shared" si="71"/>
        <v>100</v>
      </c>
      <c r="P482" s="20">
        <f t="shared" si="72"/>
        <v>50</v>
      </c>
      <c r="Q482" s="20">
        <f t="shared" si="73"/>
        <v>66.5</v>
      </c>
      <c r="R482" s="21">
        <f t="shared" si="74"/>
        <v>69.974999999999994</v>
      </c>
      <c r="S482" s="21">
        <f t="shared" si="75"/>
        <v>64.125</v>
      </c>
      <c r="T482" s="21">
        <f t="shared" si="76"/>
        <v>64.924999999999997</v>
      </c>
      <c r="U482" s="21">
        <f t="shared" si="77"/>
        <v>66.625</v>
      </c>
      <c r="V482" s="20">
        <f t="shared" si="78"/>
        <v>66.341666666666654</v>
      </c>
      <c r="W482" s="20">
        <f t="shared" si="79"/>
        <v>66.412499999999994</v>
      </c>
    </row>
    <row r="483" spans="1:23" ht="13.5" x14ac:dyDescent="0.25">
      <c r="A483" s="3">
        <v>42709</v>
      </c>
      <c r="B483" s="2">
        <v>1.5971</v>
      </c>
      <c r="C483" s="2">
        <v>42.699621742777396</v>
      </c>
      <c r="D483" s="2">
        <v>3.8669002675209008E-3</v>
      </c>
      <c r="E483" s="2">
        <v>3.4177504067053029E-3</v>
      </c>
      <c r="F483" s="2">
        <v>1.6090399999999998</v>
      </c>
      <c r="G483" s="2">
        <v>1.6172</v>
      </c>
      <c r="H483" s="2">
        <v>1.6229</v>
      </c>
      <c r="I483" s="2">
        <v>1.6380559999999997</v>
      </c>
      <c r="J483" s="2">
        <v>1.6155130000000026</v>
      </c>
      <c r="K483" s="17" t="s">
        <v>50</v>
      </c>
      <c r="L483" s="17" t="s">
        <v>53</v>
      </c>
      <c r="M483" s="17" t="s">
        <v>52</v>
      </c>
      <c r="N483" s="20">
        <f t="shared" si="70"/>
        <v>50</v>
      </c>
      <c r="O483" s="20">
        <f t="shared" si="71"/>
        <v>100</v>
      </c>
      <c r="P483" s="20">
        <f t="shared" si="72"/>
        <v>50</v>
      </c>
      <c r="Q483" s="20">
        <f t="shared" si="73"/>
        <v>66.5</v>
      </c>
      <c r="R483" s="21">
        <f t="shared" si="74"/>
        <v>69.974999999999994</v>
      </c>
      <c r="S483" s="21">
        <f t="shared" si="75"/>
        <v>64.125</v>
      </c>
      <c r="T483" s="21">
        <f t="shared" si="76"/>
        <v>64.924999999999997</v>
      </c>
      <c r="U483" s="21">
        <f t="shared" si="77"/>
        <v>66.625</v>
      </c>
      <c r="V483" s="20">
        <f t="shared" si="78"/>
        <v>66.341666666666654</v>
      </c>
      <c r="W483" s="20">
        <f t="shared" si="79"/>
        <v>66.412499999999994</v>
      </c>
    </row>
    <row r="484" spans="1:23" ht="13.5" x14ac:dyDescent="0.25">
      <c r="A484" s="3">
        <v>42710</v>
      </c>
      <c r="B484" s="2">
        <v>1.6351</v>
      </c>
      <c r="C484" s="2">
        <v>52.743812261859048</v>
      </c>
      <c r="D484" s="2">
        <v>3.430711842353773E-3</v>
      </c>
      <c r="E484" s="2">
        <v>2.7360554832054555E-3</v>
      </c>
      <c r="F484" s="2">
        <v>1.61338</v>
      </c>
      <c r="G484" s="2">
        <v>1.61774</v>
      </c>
      <c r="H484" s="2">
        <v>1.622625</v>
      </c>
      <c r="I484" s="2">
        <v>1.6372959999999999</v>
      </c>
      <c r="J484" s="2">
        <v>1.6160030000000023</v>
      </c>
      <c r="K484" s="17" t="s">
        <v>50</v>
      </c>
      <c r="L484" s="17" t="s">
        <v>53</v>
      </c>
      <c r="M484" s="17" t="s">
        <v>51</v>
      </c>
      <c r="N484" s="20">
        <f t="shared" si="70"/>
        <v>50</v>
      </c>
      <c r="O484" s="20">
        <f t="shared" si="71"/>
        <v>100</v>
      </c>
      <c r="P484" s="20">
        <f t="shared" si="72"/>
        <v>50</v>
      </c>
      <c r="Q484" s="20">
        <f t="shared" si="73"/>
        <v>83.5</v>
      </c>
      <c r="R484" s="21">
        <f t="shared" si="74"/>
        <v>72.525000000000006</v>
      </c>
      <c r="S484" s="21">
        <f t="shared" si="75"/>
        <v>68.375</v>
      </c>
      <c r="T484" s="21">
        <f t="shared" si="76"/>
        <v>72.575000000000003</v>
      </c>
      <c r="U484" s="21">
        <f t="shared" si="77"/>
        <v>70.875</v>
      </c>
      <c r="V484" s="20">
        <f t="shared" si="78"/>
        <v>71.158333333333346</v>
      </c>
      <c r="W484" s="20">
        <f t="shared" si="79"/>
        <v>71.087500000000006</v>
      </c>
    </row>
    <row r="485" spans="1:23" ht="13.5" x14ac:dyDescent="0.25">
      <c r="A485" s="3">
        <v>42711</v>
      </c>
      <c r="B485" s="2">
        <v>1.6351</v>
      </c>
      <c r="C485" s="2">
        <v>52.743812261859048</v>
      </c>
      <c r="D485" s="2">
        <v>2.9883338814125082E-3</v>
      </c>
      <c r="E485" s="2">
        <v>1.5906839690909165E-3</v>
      </c>
      <c r="F485" s="2">
        <v>1.6177199999999998</v>
      </c>
      <c r="G485" s="2">
        <v>1.6182799999999999</v>
      </c>
      <c r="H485" s="2">
        <v>1.6228950000000002</v>
      </c>
      <c r="I485" s="2">
        <v>1.6366439999999995</v>
      </c>
      <c r="J485" s="2">
        <v>1.6164930000000024</v>
      </c>
      <c r="K485" s="17" t="s">
        <v>50</v>
      </c>
      <c r="L485" s="17" t="s">
        <v>53</v>
      </c>
      <c r="M485" s="17" t="s">
        <v>51</v>
      </c>
      <c r="N485" s="20">
        <f t="shared" si="70"/>
        <v>50</v>
      </c>
      <c r="O485" s="20">
        <f t="shared" si="71"/>
        <v>100</v>
      </c>
      <c r="P485" s="20">
        <f t="shared" si="72"/>
        <v>50</v>
      </c>
      <c r="Q485" s="20">
        <f t="shared" si="73"/>
        <v>83.5</v>
      </c>
      <c r="R485" s="21">
        <f t="shared" si="74"/>
        <v>72.525000000000006</v>
      </c>
      <c r="S485" s="21">
        <f t="shared" si="75"/>
        <v>68.375</v>
      </c>
      <c r="T485" s="21">
        <f t="shared" si="76"/>
        <v>72.575000000000003</v>
      </c>
      <c r="U485" s="21">
        <f t="shared" si="77"/>
        <v>70.875</v>
      </c>
      <c r="V485" s="20">
        <f t="shared" si="78"/>
        <v>71.158333333333346</v>
      </c>
      <c r="W485" s="20">
        <f t="shared" si="79"/>
        <v>71.087500000000006</v>
      </c>
    </row>
    <row r="486" spans="1:23" ht="13.5" x14ac:dyDescent="0.25">
      <c r="A486" s="3">
        <v>42712</v>
      </c>
      <c r="B486" s="2">
        <v>1.6351</v>
      </c>
      <c r="C486" s="2">
        <v>52.743812261859048</v>
      </c>
      <c r="D486" s="2">
        <v>-7.9231362509624148E-4</v>
      </c>
      <c r="E486" s="2">
        <v>-5.9641563975526362E-4</v>
      </c>
      <c r="F486" s="2">
        <v>1.6177199999999998</v>
      </c>
      <c r="G486" s="2">
        <v>1.6209899999999997</v>
      </c>
      <c r="H486" s="2">
        <v>1.6245250000000002</v>
      </c>
      <c r="I486" s="2">
        <v>1.6359919999999994</v>
      </c>
      <c r="J486" s="2">
        <v>1.6170840000000024</v>
      </c>
      <c r="K486" s="17" t="s">
        <v>47</v>
      </c>
      <c r="L486" s="17" t="s">
        <v>53</v>
      </c>
      <c r="M486" s="17" t="s">
        <v>53</v>
      </c>
      <c r="N486" s="20">
        <f t="shared" si="70"/>
        <v>50</v>
      </c>
      <c r="O486" s="20">
        <f t="shared" si="71"/>
        <v>100</v>
      </c>
      <c r="P486" s="20">
        <f t="shared" si="72"/>
        <v>50</v>
      </c>
      <c r="Q486" s="20">
        <f t="shared" si="73"/>
        <v>16.5</v>
      </c>
      <c r="R486" s="21">
        <f t="shared" si="74"/>
        <v>62.475000000000001</v>
      </c>
      <c r="S486" s="21">
        <f t="shared" si="75"/>
        <v>51.625</v>
      </c>
      <c r="T486" s="21">
        <f t="shared" si="76"/>
        <v>42.424999999999997</v>
      </c>
      <c r="U486" s="21">
        <f t="shared" si="77"/>
        <v>54.125</v>
      </c>
      <c r="V486" s="20">
        <f t="shared" si="78"/>
        <v>52.17499999999999</v>
      </c>
      <c r="W486" s="20">
        <f t="shared" si="79"/>
        <v>52.662499999999994</v>
      </c>
    </row>
    <row r="487" spans="1:23" ht="13.5" x14ac:dyDescent="0.25">
      <c r="A487" s="3">
        <v>42713</v>
      </c>
      <c r="B487" s="2">
        <v>1.6080000000000001</v>
      </c>
      <c r="C487" s="2">
        <v>45.620851040694561</v>
      </c>
      <c r="D487" s="2">
        <v>1.2917068598337078E-3</v>
      </c>
      <c r="E487" s="2">
        <v>-3.6806674295882568E-3</v>
      </c>
      <c r="F487" s="2">
        <v>1.62208</v>
      </c>
      <c r="G487" s="2">
        <v>1.6188199999999999</v>
      </c>
      <c r="H487" s="2">
        <v>1.62344</v>
      </c>
      <c r="I487" s="2">
        <v>1.6342539999999994</v>
      </c>
      <c r="J487" s="2">
        <v>1.6174385000000024</v>
      </c>
      <c r="K487" s="17" t="s">
        <v>50</v>
      </c>
      <c r="L487" s="17" t="s">
        <v>53</v>
      </c>
      <c r="M487" s="17" t="s">
        <v>51</v>
      </c>
      <c r="N487" s="20">
        <f t="shared" si="70"/>
        <v>50</v>
      </c>
      <c r="O487" s="20">
        <f t="shared" si="71"/>
        <v>100</v>
      </c>
      <c r="P487" s="20">
        <f t="shared" si="72"/>
        <v>50</v>
      </c>
      <c r="Q487" s="20">
        <f t="shared" si="73"/>
        <v>83.5</v>
      </c>
      <c r="R487" s="21">
        <f t="shared" si="74"/>
        <v>72.525000000000006</v>
      </c>
      <c r="S487" s="21">
        <f t="shared" si="75"/>
        <v>68.375</v>
      </c>
      <c r="T487" s="21">
        <f t="shared" si="76"/>
        <v>72.575000000000003</v>
      </c>
      <c r="U487" s="21">
        <f t="shared" si="77"/>
        <v>70.875</v>
      </c>
      <c r="V487" s="20">
        <f t="shared" si="78"/>
        <v>71.158333333333346</v>
      </c>
      <c r="W487" s="20">
        <f t="shared" si="79"/>
        <v>71.087500000000006</v>
      </c>
    </row>
    <row r="488" spans="1:23" ht="13.5" x14ac:dyDescent="0.25">
      <c r="A488" s="3">
        <v>42717</v>
      </c>
      <c r="B488" s="2">
        <v>1.6243000000000001</v>
      </c>
      <c r="C488" s="2">
        <v>49.995110428065892</v>
      </c>
      <c r="D488" s="2">
        <v>1.9496521758350926E-3</v>
      </c>
      <c r="E488" s="2">
        <v>-8.5099867776562907E-3</v>
      </c>
      <c r="F488" s="2">
        <v>1.6275200000000001</v>
      </c>
      <c r="G488" s="2">
        <v>1.6182799999999999</v>
      </c>
      <c r="H488" s="2">
        <v>1.6229000000000002</v>
      </c>
      <c r="I488" s="2">
        <v>1.6328419999999995</v>
      </c>
      <c r="J488" s="2">
        <v>1.6178745000000021</v>
      </c>
      <c r="K488" s="17" t="s">
        <v>50</v>
      </c>
      <c r="L488" s="17" t="s">
        <v>53</v>
      </c>
      <c r="M488" s="17" t="s">
        <v>51</v>
      </c>
      <c r="N488" s="20">
        <f t="shared" si="70"/>
        <v>50</v>
      </c>
      <c r="O488" s="20">
        <f t="shared" si="71"/>
        <v>100</v>
      </c>
      <c r="P488" s="20">
        <f t="shared" si="72"/>
        <v>50</v>
      </c>
      <c r="Q488" s="20">
        <f t="shared" si="73"/>
        <v>83.5</v>
      </c>
      <c r="R488" s="21">
        <f t="shared" si="74"/>
        <v>72.525000000000006</v>
      </c>
      <c r="S488" s="21">
        <f t="shared" si="75"/>
        <v>68.375</v>
      </c>
      <c r="T488" s="21">
        <f t="shared" si="76"/>
        <v>72.575000000000003</v>
      </c>
      <c r="U488" s="21">
        <f t="shared" si="77"/>
        <v>70.875</v>
      </c>
      <c r="V488" s="20">
        <f t="shared" si="78"/>
        <v>71.158333333333346</v>
      </c>
      <c r="W488" s="20">
        <f t="shared" si="79"/>
        <v>71.087500000000006</v>
      </c>
    </row>
    <row r="489" spans="1:23" ht="13.5" x14ac:dyDescent="0.25">
      <c r="A489" s="3">
        <v>42718</v>
      </c>
      <c r="B489" s="2">
        <v>1.6080000000000001</v>
      </c>
      <c r="C489" s="2">
        <v>46.009419964356788</v>
      </c>
      <c r="D489" s="2">
        <v>1.2041717006130437E-3</v>
      </c>
      <c r="E489" s="2">
        <v>-1.4768045149613581E-2</v>
      </c>
      <c r="F489" s="2">
        <v>1.6221000000000001</v>
      </c>
      <c r="G489" s="2">
        <v>1.61774</v>
      </c>
      <c r="H489" s="2">
        <v>1.6215450000000005</v>
      </c>
      <c r="I489" s="2">
        <v>1.6313219999999995</v>
      </c>
      <c r="J489" s="2">
        <v>1.6182290000000021</v>
      </c>
      <c r="K489" s="17" t="s">
        <v>47</v>
      </c>
      <c r="L489" s="17" t="s">
        <v>53</v>
      </c>
      <c r="M489" s="17" t="s">
        <v>46</v>
      </c>
      <c r="N489" s="20">
        <f t="shared" si="70"/>
        <v>50</v>
      </c>
      <c r="O489" s="20">
        <f t="shared" si="71"/>
        <v>100</v>
      </c>
      <c r="P489" s="20">
        <f t="shared" si="72"/>
        <v>0</v>
      </c>
      <c r="Q489" s="20">
        <f t="shared" si="73"/>
        <v>16.5</v>
      </c>
      <c r="R489" s="21">
        <f t="shared" si="74"/>
        <v>54.975000000000001</v>
      </c>
      <c r="S489" s="21">
        <f t="shared" si="75"/>
        <v>34.125</v>
      </c>
      <c r="T489" s="21">
        <f t="shared" si="76"/>
        <v>29.925000000000001</v>
      </c>
      <c r="U489" s="21">
        <f t="shared" si="77"/>
        <v>41.625</v>
      </c>
      <c r="V489" s="20">
        <f t="shared" si="78"/>
        <v>39.674999999999997</v>
      </c>
      <c r="W489" s="20">
        <f t="shared" si="79"/>
        <v>40.162499999999994</v>
      </c>
    </row>
    <row r="490" spans="1:23" ht="13.5" x14ac:dyDescent="0.25">
      <c r="A490" s="3">
        <v>42719</v>
      </c>
      <c r="B490" s="2">
        <v>1.5862000000000001</v>
      </c>
      <c r="C490" s="2">
        <v>41.270598223811845</v>
      </c>
      <c r="D490" s="2">
        <v>2.2827363231530118E-3</v>
      </c>
      <c r="E490" s="2">
        <v>-2.1986786926391201E-2</v>
      </c>
      <c r="F490" s="2">
        <v>1.61232</v>
      </c>
      <c r="G490" s="2">
        <v>1.6150200000000001</v>
      </c>
      <c r="H490" s="2">
        <v>1.6191000000000006</v>
      </c>
      <c r="I490" s="2">
        <v>1.6293659999999996</v>
      </c>
      <c r="J490" s="2">
        <v>1.6185755000000017</v>
      </c>
      <c r="K490" s="17" t="s">
        <v>47</v>
      </c>
      <c r="L490" s="17" t="s">
        <v>53</v>
      </c>
      <c r="M490" s="17" t="s">
        <v>46</v>
      </c>
      <c r="N490" s="20">
        <f t="shared" si="70"/>
        <v>50</v>
      </c>
      <c r="O490" s="20">
        <f t="shared" si="71"/>
        <v>100</v>
      </c>
      <c r="P490" s="20">
        <f t="shared" si="72"/>
        <v>0</v>
      </c>
      <c r="Q490" s="20">
        <f t="shared" si="73"/>
        <v>16.5</v>
      </c>
      <c r="R490" s="21">
        <f t="shared" si="74"/>
        <v>54.975000000000001</v>
      </c>
      <c r="S490" s="21">
        <f t="shared" si="75"/>
        <v>34.125</v>
      </c>
      <c r="T490" s="21">
        <f t="shared" si="76"/>
        <v>29.925000000000001</v>
      </c>
      <c r="U490" s="21">
        <f t="shared" si="77"/>
        <v>41.625</v>
      </c>
      <c r="V490" s="20">
        <f t="shared" si="78"/>
        <v>39.674999999999997</v>
      </c>
      <c r="W490" s="20">
        <f t="shared" si="79"/>
        <v>40.162499999999994</v>
      </c>
    </row>
    <row r="491" spans="1:23" ht="13.5" x14ac:dyDescent="0.25">
      <c r="A491" s="3">
        <v>42720</v>
      </c>
      <c r="B491" s="2">
        <v>1.5862000000000001</v>
      </c>
      <c r="C491" s="2">
        <v>41.270598223811845</v>
      </c>
      <c r="D491" s="2">
        <v>6.7501845451070075E-3</v>
      </c>
      <c r="E491" s="2">
        <v>-2.962449186791714E-2</v>
      </c>
      <c r="F491" s="2">
        <v>1.6025400000000001</v>
      </c>
      <c r="G491" s="2">
        <v>1.6101300000000003</v>
      </c>
      <c r="H491" s="2">
        <v>1.6177400000000006</v>
      </c>
      <c r="I491" s="2">
        <v>1.6274099999999998</v>
      </c>
      <c r="J491" s="2">
        <v>1.6191495000000018</v>
      </c>
      <c r="K491" s="17" t="s">
        <v>47</v>
      </c>
      <c r="L491" s="17" t="s">
        <v>53</v>
      </c>
      <c r="M491" s="17" t="s">
        <v>46</v>
      </c>
      <c r="N491" s="20">
        <f t="shared" si="70"/>
        <v>50</v>
      </c>
      <c r="O491" s="20">
        <f t="shared" si="71"/>
        <v>100</v>
      </c>
      <c r="P491" s="20">
        <f t="shared" si="72"/>
        <v>0</v>
      </c>
      <c r="Q491" s="20">
        <f t="shared" si="73"/>
        <v>16.5</v>
      </c>
      <c r="R491" s="21">
        <f t="shared" si="74"/>
        <v>54.975000000000001</v>
      </c>
      <c r="S491" s="21">
        <f t="shared" si="75"/>
        <v>34.125</v>
      </c>
      <c r="T491" s="21">
        <f t="shared" si="76"/>
        <v>29.925000000000001</v>
      </c>
      <c r="U491" s="21">
        <f t="shared" si="77"/>
        <v>41.625</v>
      </c>
      <c r="V491" s="20">
        <f t="shared" si="78"/>
        <v>39.674999999999997</v>
      </c>
      <c r="W491" s="20">
        <f t="shared" si="79"/>
        <v>40.162499999999994</v>
      </c>
    </row>
    <row r="492" spans="1:23" ht="13.5" x14ac:dyDescent="0.25">
      <c r="A492" s="3">
        <v>42723</v>
      </c>
      <c r="B492" s="2">
        <v>1.5862000000000001</v>
      </c>
      <c r="C492" s="2">
        <v>41.270598223811838</v>
      </c>
      <c r="D492" s="2">
        <v>3.2075848951267361E-3</v>
      </c>
      <c r="E492" s="2">
        <v>-3.738293336735253E-2</v>
      </c>
      <c r="F492" s="2">
        <v>1.5981799999999999</v>
      </c>
      <c r="G492" s="2">
        <v>1.6101300000000003</v>
      </c>
      <c r="H492" s="2">
        <v>1.6152950000000004</v>
      </c>
      <c r="I492" s="2">
        <v>1.62578</v>
      </c>
      <c r="J492" s="2">
        <v>1.6195720000000018</v>
      </c>
      <c r="K492" s="17" t="s">
        <v>47</v>
      </c>
      <c r="L492" s="17" t="s">
        <v>53</v>
      </c>
      <c r="M492" s="17" t="s">
        <v>46</v>
      </c>
      <c r="N492" s="20">
        <f t="shared" si="70"/>
        <v>50</v>
      </c>
      <c r="O492" s="20">
        <f t="shared" si="71"/>
        <v>100</v>
      </c>
      <c r="P492" s="20">
        <f t="shared" si="72"/>
        <v>0</v>
      </c>
      <c r="Q492" s="20">
        <f t="shared" si="73"/>
        <v>16.5</v>
      </c>
      <c r="R492" s="21">
        <f t="shared" si="74"/>
        <v>54.975000000000001</v>
      </c>
      <c r="S492" s="21">
        <f t="shared" si="75"/>
        <v>34.125</v>
      </c>
      <c r="T492" s="21">
        <f t="shared" si="76"/>
        <v>29.925000000000001</v>
      </c>
      <c r="U492" s="21">
        <f t="shared" si="77"/>
        <v>41.625</v>
      </c>
      <c r="V492" s="20">
        <f t="shared" si="78"/>
        <v>39.674999999999997</v>
      </c>
      <c r="W492" s="20">
        <f t="shared" si="79"/>
        <v>40.162499999999994</v>
      </c>
    </row>
    <row r="493" spans="1:23" ht="13.5" x14ac:dyDescent="0.25">
      <c r="A493" s="3">
        <v>42724</v>
      </c>
      <c r="B493" s="2">
        <v>1.5862000000000001</v>
      </c>
      <c r="C493" s="2">
        <v>41.270598223811845</v>
      </c>
      <c r="D493" s="2">
        <v>2.0724132617220281E-3</v>
      </c>
      <c r="E493" s="2">
        <v>-4.5125136611678482E-2</v>
      </c>
      <c r="F493" s="2">
        <v>1.59056</v>
      </c>
      <c r="G493" s="2">
        <v>1.6090400000000002</v>
      </c>
      <c r="H493" s="2">
        <v>1.6131200000000008</v>
      </c>
      <c r="I493" s="2">
        <v>1.6241500000000002</v>
      </c>
      <c r="J493" s="2">
        <v>1.6198425000000016</v>
      </c>
      <c r="K493" s="17" t="s">
        <v>47</v>
      </c>
      <c r="L493" s="17" t="s">
        <v>48</v>
      </c>
      <c r="M493" s="17" t="s">
        <v>46</v>
      </c>
      <c r="N493" s="20">
        <f t="shared" si="70"/>
        <v>50</v>
      </c>
      <c r="O493" s="20">
        <f t="shared" si="71"/>
        <v>100</v>
      </c>
      <c r="P493" s="20">
        <f t="shared" si="72"/>
        <v>0</v>
      </c>
      <c r="Q493" s="20">
        <f t="shared" si="73"/>
        <v>0</v>
      </c>
      <c r="R493" s="21">
        <f t="shared" si="74"/>
        <v>52.5</v>
      </c>
      <c r="S493" s="21">
        <f t="shared" si="75"/>
        <v>30</v>
      </c>
      <c r="T493" s="21">
        <f t="shared" si="76"/>
        <v>22.5</v>
      </c>
      <c r="U493" s="21">
        <f t="shared" si="77"/>
        <v>37.5</v>
      </c>
      <c r="V493" s="20">
        <f t="shared" si="78"/>
        <v>35</v>
      </c>
      <c r="W493" s="20">
        <f t="shared" si="79"/>
        <v>35.625</v>
      </c>
    </row>
    <row r="494" spans="1:23" ht="13.5" x14ac:dyDescent="0.25">
      <c r="A494" s="3">
        <v>42725</v>
      </c>
      <c r="B494" s="2">
        <v>1.5916999999999999</v>
      </c>
      <c r="C494" s="2">
        <v>43.25396954941111</v>
      </c>
      <c r="D494" s="2">
        <v>6.7223794946760229E-3</v>
      </c>
      <c r="E494" s="2">
        <v>-5.2748453630622624E-2</v>
      </c>
      <c r="F494" s="2">
        <v>1.5873000000000002</v>
      </c>
      <c r="G494" s="2">
        <v>1.6047</v>
      </c>
      <c r="H494" s="2">
        <v>1.6112200000000005</v>
      </c>
      <c r="I494" s="2">
        <v>1.6227380000000002</v>
      </c>
      <c r="J494" s="2">
        <v>1.6202165000000017</v>
      </c>
      <c r="K494" s="17" t="s">
        <v>50</v>
      </c>
      <c r="L494" s="17" t="s">
        <v>53</v>
      </c>
      <c r="M494" s="17" t="s">
        <v>52</v>
      </c>
      <c r="N494" s="20">
        <f t="shared" si="70"/>
        <v>50</v>
      </c>
      <c r="O494" s="20">
        <f t="shared" si="71"/>
        <v>100</v>
      </c>
      <c r="P494" s="20">
        <f t="shared" si="72"/>
        <v>0</v>
      </c>
      <c r="Q494" s="20">
        <f t="shared" si="73"/>
        <v>66.5</v>
      </c>
      <c r="R494" s="21">
        <f t="shared" si="74"/>
        <v>62.475000000000001</v>
      </c>
      <c r="S494" s="21">
        <f t="shared" si="75"/>
        <v>46.625</v>
      </c>
      <c r="T494" s="21">
        <f t="shared" si="76"/>
        <v>52.424999999999997</v>
      </c>
      <c r="U494" s="21">
        <f t="shared" si="77"/>
        <v>54.125</v>
      </c>
      <c r="V494" s="20">
        <f t="shared" si="78"/>
        <v>53.841666666666661</v>
      </c>
      <c r="W494" s="20">
        <f t="shared" si="79"/>
        <v>53.912499999999994</v>
      </c>
    </row>
    <row r="495" spans="1:23" ht="13.5" x14ac:dyDescent="0.25">
      <c r="A495" s="3">
        <v>42726</v>
      </c>
      <c r="B495" s="2">
        <v>1.5916999999999999</v>
      </c>
      <c r="C495" s="2">
        <v>43.25396954941111</v>
      </c>
      <c r="D495" s="2">
        <v>1.0783494013432815E-2</v>
      </c>
      <c r="E495" s="2">
        <v>-6.017740379589992E-2</v>
      </c>
      <c r="F495" s="2">
        <v>1.5884</v>
      </c>
      <c r="G495" s="2">
        <v>1.6003599999999998</v>
      </c>
      <c r="H495" s="2">
        <v>1.6093200000000007</v>
      </c>
      <c r="I495" s="2">
        <v>1.6208920000000007</v>
      </c>
      <c r="J495" s="2">
        <v>1.6205905000000014</v>
      </c>
      <c r="K495" s="17" t="s">
        <v>50</v>
      </c>
      <c r="L495" s="17" t="s">
        <v>53</v>
      </c>
      <c r="M495" s="17" t="s">
        <v>51</v>
      </c>
      <c r="N495" s="20">
        <f t="shared" si="70"/>
        <v>50</v>
      </c>
      <c r="O495" s="20">
        <f t="shared" si="71"/>
        <v>100</v>
      </c>
      <c r="P495" s="20">
        <f t="shared" si="72"/>
        <v>0</v>
      </c>
      <c r="Q495" s="20">
        <f t="shared" si="73"/>
        <v>83.5</v>
      </c>
      <c r="R495" s="21">
        <f t="shared" si="74"/>
        <v>65.025000000000006</v>
      </c>
      <c r="S495" s="21">
        <f t="shared" si="75"/>
        <v>50.875</v>
      </c>
      <c r="T495" s="21">
        <f t="shared" si="76"/>
        <v>60.075000000000003</v>
      </c>
      <c r="U495" s="21">
        <f t="shared" si="77"/>
        <v>58.375</v>
      </c>
      <c r="V495" s="20">
        <f t="shared" si="78"/>
        <v>58.658333333333339</v>
      </c>
      <c r="W495" s="20">
        <f t="shared" si="79"/>
        <v>58.587500000000006</v>
      </c>
    </row>
    <row r="496" spans="1:23" ht="13.5" x14ac:dyDescent="0.25">
      <c r="A496" s="3">
        <v>42727</v>
      </c>
      <c r="B496" s="2">
        <v>1.5971</v>
      </c>
      <c r="C496" s="2">
        <v>45.355312031337093</v>
      </c>
      <c r="D496" s="2">
        <v>1.3936976966721693E-2</v>
      </c>
      <c r="E496" s="2">
        <v>-6.5016395801962057E-2</v>
      </c>
      <c r="F496" s="2">
        <v>1.5905800000000001</v>
      </c>
      <c r="G496" s="2">
        <v>1.5965599999999998</v>
      </c>
      <c r="H496" s="2">
        <v>1.6087750000000003</v>
      </c>
      <c r="I496" s="2">
        <v>1.6191540000000006</v>
      </c>
      <c r="J496" s="2">
        <v>1.6209915000000013</v>
      </c>
      <c r="K496" s="17" t="s">
        <v>50</v>
      </c>
      <c r="L496" s="17" t="s">
        <v>49</v>
      </c>
      <c r="M496" s="17" t="s">
        <v>51</v>
      </c>
      <c r="N496" s="20">
        <f t="shared" si="70"/>
        <v>50</v>
      </c>
      <c r="O496" s="20">
        <f t="shared" si="71"/>
        <v>100</v>
      </c>
      <c r="P496" s="20">
        <f t="shared" si="72"/>
        <v>0</v>
      </c>
      <c r="Q496" s="20">
        <f t="shared" si="73"/>
        <v>100</v>
      </c>
      <c r="R496" s="21">
        <f t="shared" si="74"/>
        <v>67.5</v>
      </c>
      <c r="S496" s="21">
        <f t="shared" si="75"/>
        <v>55</v>
      </c>
      <c r="T496" s="21">
        <f t="shared" si="76"/>
        <v>67.5</v>
      </c>
      <c r="U496" s="21">
        <f t="shared" si="77"/>
        <v>62.5</v>
      </c>
      <c r="V496" s="20">
        <f t="shared" si="78"/>
        <v>63.333333333333336</v>
      </c>
      <c r="W496" s="20">
        <f t="shared" si="79"/>
        <v>63.125</v>
      </c>
    </row>
    <row r="497" spans="1:23" ht="13.5" x14ac:dyDescent="0.25">
      <c r="A497" s="3">
        <v>42730</v>
      </c>
      <c r="B497" s="2">
        <v>1.6080000000000001</v>
      </c>
      <c r="C497" s="2">
        <v>49.426331964101486</v>
      </c>
      <c r="D497" s="2">
        <v>1.1705238802298679E-2</v>
      </c>
      <c r="E497" s="2">
        <v>-6.7437492182438871E-2</v>
      </c>
      <c r="F497" s="2">
        <v>1.59494</v>
      </c>
      <c r="G497" s="2">
        <v>1.5965599999999998</v>
      </c>
      <c r="H497" s="2">
        <v>1.6076900000000003</v>
      </c>
      <c r="I497" s="2">
        <v>1.6176340000000007</v>
      </c>
      <c r="J497" s="2">
        <v>1.6212950000000013</v>
      </c>
      <c r="K497" s="17" t="s">
        <v>50</v>
      </c>
      <c r="L497" s="17" t="s">
        <v>49</v>
      </c>
      <c r="M497" s="17" t="s">
        <v>51</v>
      </c>
      <c r="N497" s="20">
        <f t="shared" si="70"/>
        <v>50</v>
      </c>
      <c r="O497" s="20">
        <f t="shared" si="71"/>
        <v>100</v>
      </c>
      <c r="P497" s="20">
        <f t="shared" si="72"/>
        <v>0</v>
      </c>
      <c r="Q497" s="20">
        <f t="shared" si="73"/>
        <v>100</v>
      </c>
      <c r="R497" s="21">
        <f t="shared" si="74"/>
        <v>67.5</v>
      </c>
      <c r="S497" s="21">
        <f t="shared" si="75"/>
        <v>55</v>
      </c>
      <c r="T497" s="21">
        <f t="shared" si="76"/>
        <v>67.5</v>
      </c>
      <c r="U497" s="21">
        <f t="shared" si="77"/>
        <v>62.5</v>
      </c>
      <c r="V497" s="20">
        <f t="shared" si="78"/>
        <v>63.333333333333336</v>
      </c>
      <c r="W497" s="20">
        <f t="shared" si="79"/>
        <v>63.125</v>
      </c>
    </row>
    <row r="498" spans="1:23" ht="13.5" x14ac:dyDescent="0.25">
      <c r="A498" s="3">
        <v>42731</v>
      </c>
      <c r="B498" s="2">
        <v>1.6296999999999999</v>
      </c>
      <c r="C498" s="2">
        <v>56.391676293627022</v>
      </c>
      <c r="D498" s="2">
        <v>1.0723617860915358E-2</v>
      </c>
      <c r="E498" s="2">
        <v>-6.6863274589196289E-2</v>
      </c>
      <c r="F498" s="2">
        <v>1.60364</v>
      </c>
      <c r="G498" s="2">
        <v>1.5970999999999997</v>
      </c>
      <c r="H498" s="2">
        <v>1.6076900000000005</v>
      </c>
      <c r="I498" s="2">
        <v>1.6175260000000007</v>
      </c>
      <c r="J498" s="2">
        <v>1.6217325000000014</v>
      </c>
      <c r="K498" s="17" t="s">
        <v>50</v>
      </c>
      <c r="L498" s="17" t="s">
        <v>49</v>
      </c>
      <c r="M498" s="17" t="s">
        <v>51</v>
      </c>
      <c r="N498" s="20">
        <f t="shared" si="70"/>
        <v>50</v>
      </c>
      <c r="O498" s="20">
        <f t="shared" si="71"/>
        <v>100</v>
      </c>
      <c r="P498" s="20">
        <f t="shared" si="72"/>
        <v>0</v>
      </c>
      <c r="Q498" s="20">
        <f t="shared" si="73"/>
        <v>100</v>
      </c>
      <c r="R498" s="21">
        <f t="shared" si="74"/>
        <v>67.5</v>
      </c>
      <c r="S498" s="21">
        <f t="shared" si="75"/>
        <v>55</v>
      </c>
      <c r="T498" s="21">
        <f t="shared" si="76"/>
        <v>67.5</v>
      </c>
      <c r="U498" s="21">
        <f t="shared" si="77"/>
        <v>62.5</v>
      </c>
      <c r="V498" s="20">
        <f t="shared" si="78"/>
        <v>63.333333333333336</v>
      </c>
      <c r="W498" s="20">
        <f t="shared" si="79"/>
        <v>63.125</v>
      </c>
    </row>
    <row r="499" spans="1:23" ht="13.5" x14ac:dyDescent="0.25">
      <c r="A499" s="3">
        <v>42732</v>
      </c>
      <c r="B499" s="2">
        <v>1.6188</v>
      </c>
      <c r="C499" s="2">
        <v>52.481671892835514</v>
      </c>
      <c r="D499" s="2">
        <v>8.0705117916157754E-3</v>
      </c>
      <c r="E499" s="2">
        <v>-6.3107820271811402E-2</v>
      </c>
      <c r="F499" s="2">
        <v>1.6090599999999999</v>
      </c>
      <c r="G499" s="2">
        <v>1.5981799999999999</v>
      </c>
      <c r="H499" s="2">
        <v>1.6079600000000003</v>
      </c>
      <c r="I499" s="2">
        <v>1.6172000000000002</v>
      </c>
      <c r="J499" s="2">
        <v>1.6221155000000016</v>
      </c>
      <c r="K499" s="17" t="s">
        <v>50</v>
      </c>
      <c r="L499" s="17" t="s">
        <v>53</v>
      </c>
      <c r="M499" s="17" t="s">
        <v>51</v>
      </c>
      <c r="N499" s="20">
        <f t="shared" si="70"/>
        <v>50</v>
      </c>
      <c r="O499" s="20">
        <f t="shared" si="71"/>
        <v>100</v>
      </c>
      <c r="P499" s="20">
        <f t="shared" si="72"/>
        <v>0</v>
      </c>
      <c r="Q499" s="20">
        <f t="shared" si="73"/>
        <v>83.5</v>
      </c>
      <c r="R499" s="21">
        <f t="shared" si="74"/>
        <v>65.025000000000006</v>
      </c>
      <c r="S499" s="21">
        <f t="shared" si="75"/>
        <v>50.875</v>
      </c>
      <c r="T499" s="21">
        <f t="shared" si="76"/>
        <v>60.075000000000003</v>
      </c>
      <c r="U499" s="21">
        <f t="shared" si="77"/>
        <v>58.375</v>
      </c>
      <c r="V499" s="20">
        <f t="shared" si="78"/>
        <v>58.658333333333339</v>
      </c>
      <c r="W499" s="20">
        <f t="shared" si="79"/>
        <v>58.587500000000006</v>
      </c>
    </row>
    <row r="500" spans="1:23" ht="13.5" x14ac:dyDescent="0.25">
      <c r="A500" s="3">
        <v>42733</v>
      </c>
      <c r="B500" s="2">
        <v>1.6080000000000001</v>
      </c>
      <c r="C500" s="2">
        <v>48.866294868023431</v>
      </c>
      <c r="D500" s="2">
        <v>3.222972714055139E-3</v>
      </c>
      <c r="E500" s="2">
        <v>-5.6704679412862738E-2</v>
      </c>
      <c r="F500" s="2">
        <v>1.61232</v>
      </c>
      <c r="G500" s="2">
        <v>1.6003599999999998</v>
      </c>
      <c r="H500" s="2">
        <v>1.6076900000000003</v>
      </c>
      <c r="I500" s="2">
        <v>1.6166580000000002</v>
      </c>
      <c r="J500" s="2">
        <v>1.6224950000000018</v>
      </c>
      <c r="K500" s="17" t="s">
        <v>47</v>
      </c>
      <c r="L500" s="17" t="s">
        <v>53</v>
      </c>
      <c r="M500" s="17" t="s">
        <v>54</v>
      </c>
      <c r="N500" s="20">
        <f t="shared" si="70"/>
        <v>50</v>
      </c>
      <c r="O500" s="20">
        <f t="shared" si="71"/>
        <v>100</v>
      </c>
      <c r="P500" s="20">
        <f t="shared" si="72"/>
        <v>0</v>
      </c>
      <c r="Q500" s="20">
        <f t="shared" si="73"/>
        <v>16.5</v>
      </c>
      <c r="R500" s="21">
        <f t="shared" si="74"/>
        <v>54.975000000000001</v>
      </c>
      <c r="S500" s="21">
        <f t="shared" si="75"/>
        <v>34.125</v>
      </c>
      <c r="T500" s="21">
        <f t="shared" si="76"/>
        <v>29.925000000000001</v>
      </c>
      <c r="U500" s="21">
        <f t="shared" si="77"/>
        <v>41.625</v>
      </c>
      <c r="V500" s="20">
        <f t="shared" si="78"/>
        <v>39.674999999999997</v>
      </c>
      <c r="W500" s="20">
        <f t="shared" si="79"/>
        <v>40.162499999999994</v>
      </c>
    </row>
    <row r="501" spans="1:23" ht="13.5" x14ac:dyDescent="0.25">
      <c r="A501" s="3">
        <v>42734</v>
      </c>
      <c r="B501" s="2">
        <v>1.6351</v>
      </c>
      <c r="C501" s="2">
        <v>56.891233922239827</v>
      </c>
      <c r="D501" s="2">
        <v>-2.8675262522848133E-3</v>
      </c>
      <c r="E501" s="2">
        <v>-4.8728327753715571E-2</v>
      </c>
      <c r="F501" s="2">
        <v>1.61992</v>
      </c>
      <c r="G501" s="2">
        <v>1.6052500000000003</v>
      </c>
      <c r="H501" s="2">
        <v>1.6076900000000003</v>
      </c>
      <c r="I501" s="2">
        <v>1.6162219999999998</v>
      </c>
      <c r="J501" s="2">
        <v>1.6229340000000019</v>
      </c>
      <c r="K501" s="17" t="s">
        <v>47</v>
      </c>
      <c r="L501" s="17" t="s">
        <v>53</v>
      </c>
      <c r="M501" s="17" t="s">
        <v>54</v>
      </c>
      <c r="N501" s="20">
        <f t="shared" si="70"/>
        <v>50</v>
      </c>
      <c r="O501" s="20">
        <f t="shared" si="71"/>
        <v>100</v>
      </c>
      <c r="P501" s="20">
        <f t="shared" si="72"/>
        <v>0</v>
      </c>
      <c r="Q501" s="20">
        <f t="shared" si="73"/>
        <v>16.5</v>
      </c>
      <c r="R501" s="21">
        <f t="shared" si="74"/>
        <v>54.975000000000001</v>
      </c>
      <c r="S501" s="21">
        <f t="shared" si="75"/>
        <v>34.125</v>
      </c>
      <c r="T501" s="21">
        <f t="shared" si="76"/>
        <v>29.925000000000001</v>
      </c>
      <c r="U501" s="21">
        <f t="shared" si="77"/>
        <v>41.625</v>
      </c>
      <c r="V501" s="20">
        <f t="shared" si="78"/>
        <v>39.674999999999997</v>
      </c>
      <c r="W501" s="20">
        <f t="shared" si="79"/>
        <v>40.162499999999994</v>
      </c>
    </row>
    <row r="502" spans="1:23" ht="13.5" x14ac:dyDescent="0.25">
      <c r="A502" s="3">
        <v>42737</v>
      </c>
      <c r="B502" s="2">
        <v>1.6351</v>
      </c>
      <c r="C502" s="2">
        <v>56.891233922239827</v>
      </c>
      <c r="D502" s="2">
        <v>-8.1638712971119354E-3</v>
      </c>
      <c r="E502" s="2">
        <v>-4.0568488437251221E-2</v>
      </c>
      <c r="F502" s="2">
        <v>1.62534</v>
      </c>
      <c r="G502" s="2">
        <v>1.6101400000000001</v>
      </c>
      <c r="H502" s="2">
        <v>1.6101350000000003</v>
      </c>
      <c r="I502" s="2">
        <v>1.6165479999999997</v>
      </c>
      <c r="J502" s="2">
        <v>1.6233985000000017</v>
      </c>
      <c r="K502" s="17" t="s">
        <v>47</v>
      </c>
      <c r="L502" s="17" t="s">
        <v>53</v>
      </c>
      <c r="M502" s="17" t="s">
        <v>54</v>
      </c>
      <c r="N502" s="20">
        <f t="shared" si="70"/>
        <v>50</v>
      </c>
      <c r="O502" s="20">
        <f t="shared" si="71"/>
        <v>100</v>
      </c>
      <c r="P502" s="20">
        <f t="shared" si="72"/>
        <v>0</v>
      </c>
      <c r="Q502" s="20">
        <f t="shared" si="73"/>
        <v>16.5</v>
      </c>
      <c r="R502" s="21">
        <f t="shared" si="74"/>
        <v>54.975000000000001</v>
      </c>
      <c r="S502" s="21">
        <f t="shared" si="75"/>
        <v>34.125</v>
      </c>
      <c r="T502" s="21">
        <f t="shared" si="76"/>
        <v>29.925000000000001</v>
      </c>
      <c r="U502" s="21">
        <f t="shared" si="77"/>
        <v>41.625</v>
      </c>
      <c r="V502" s="20">
        <f t="shared" si="78"/>
        <v>39.674999999999997</v>
      </c>
      <c r="W502" s="20">
        <f t="shared" si="79"/>
        <v>40.162499999999994</v>
      </c>
    </row>
    <row r="503" spans="1:23" ht="13.5" x14ac:dyDescent="0.25">
      <c r="A503" s="3">
        <v>42738</v>
      </c>
      <c r="B503" s="2">
        <v>1.6080000000000001</v>
      </c>
      <c r="C503" s="2">
        <v>48.130777661792798</v>
      </c>
      <c r="D503" s="2">
        <v>-1.0770251360186167E-2</v>
      </c>
      <c r="E503" s="2">
        <v>-3.2242378374528681E-2</v>
      </c>
      <c r="F503" s="2">
        <v>1.621</v>
      </c>
      <c r="G503" s="2">
        <v>1.61232</v>
      </c>
      <c r="H503" s="2">
        <v>1.6106800000000003</v>
      </c>
      <c r="I503" s="2">
        <v>1.6156799999999996</v>
      </c>
      <c r="J503" s="2">
        <v>1.6237020000000022</v>
      </c>
      <c r="K503" s="17" t="s">
        <v>47</v>
      </c>
      <c r="L503" s="17" t="s">
        <v>48</v>
      </c>
      <c r="M503" s="17" t="s">
        <v>46</v>
      </c>
      <c r="N503" s="20">
        <f t="shared" si="70"/>
        <v>50</v>
      </c>
      <c r="O503" s="20">
        <f t="shared" si="71"/>
        <v>100</v>
      </c>
      <c r="P503" s="20">
        <f t="shared" si="72"/>
        <v>0</v>
      </c>
      <c r="Q503" s="20">
        <f t="shared" si="73"/>
        <v>0</v>
      </c>
      <c r="R503" s="21">
        <f t="shared" si="74"/>
        <v>52.5</v>
      </c>
      <c r="S503" s="21">
        <f t="shared" si="75"/>
        <v>30</v>
      </c>
      <c r="T503" s="21">
        <f t="shared" si="76"/>
        <v>22.5</v>
      </c>
      <c r="U503" s="21">
        <f t="shared" si="77"/>
        <v>37.5</v>
      </c>
      <c r="V503" s="20">
        <f t="shared" si="78"/>
        <v>35</v>
      </c>
      <c r="W503" s="20">
        <f t="shared" si="79"/>
        <v>35.625</v>
      </c>
    </row>
    <row r="504" spans="1:23" ht="13.5" x14ac:dyDescent="0.25">
      <c r="A504" s="3">
        <v>42739</v>
      </c>
      <c r="B504" s="2">
        <v>1.6080000000000001</v>
      </c>
      <c r="C504" s="2">
        <v>48.130777661792798</v>
      </c>
      <c r="D504" s="2">
        <v>-1.2091828317179809E-2</v>
      </c>
      <c r="E504" s="2">
        <v>-2.4255148534819412E-2</v>
      </c>
      <c r="F504" s="2">
        <v>1.6188400000000001</v>
      </c>
      <c r="G504" s="2">
        <v>1.6139499999999998</v>
      </c>
      <c r="H504" s="2">
        <v>1.6093250000000001</v>
      </c>
      <c r="I504" s="2">
        <v>1.6150279999999995</v>
      </c>
      <c r="J504" s="2">
        <v>1.623955000000002</v>
      </c>
      <c r="K504" s="17" t="s">
        <v>47</v>
      </c>
      <c r="L504" s="17" t="s">
        <v>48</v>
      </c>
      <c r="M504" s="17" t="s">
        <v>46</v>
      </c>
      <c r="N504" s="20">
        <f t="shared" si="70"/>
        <v>50</v>
      </c>
      <c r="O504" s="20">
        <f t="shared" si="71"/>
        <v>100</v>
      </c>
      <c r="P504" s="20">
        <f t="shared" si="72"/>
        <v>0</v>
      </c>
      <c r="Q504" s="20">
        <f t="shared" si="73"/>
        <v>0</v>
      </c>
      <c r="R504" s="21">
        <f t="shared" si="74"/>
        <v>52.5</v>
      </c>
      <c r="S504" s="21">
        <f t="shared" si="75"/>
        <v>30</v>
      </c>
      <c r="T504" s="21">
        <f t="shared" si="76"/>
        <v>22.5</v>
      </c>
      <c r="U504" s="21">
        <f t="shared" si="77"/>
        <v>37.5</v>
      </c>
      <c r="V504" s="20">
        <f t="shared" si="78"/>
        <v>35</v>
      </c>
      <c r="W504" s="20">
        <f t="shared" si="79"/>
        <v>35.625</v>
      </c>
    </row>
    <row r="505" spans="1:23" ht="13.5" x14ac:dyDescent="0.25">
      <c r="A505" s="3">
        <v>42740</v>
      </c>
      <c r="B505" s="2">
        <v>1.6133999999999999</v>
      </c>
      <c r="C505" s="2">
        <v>49.913151957492751</v>
      </c>
      <c r="D505" s="2">
        <v>-1.3575208231437763E-2</v>
      </c>
      <c r="E505" s="2">
        <v>-1.6516450203046686E-2</v>
      </c>
      <c r="F505" s="2">
        <v>1.61992</v>
      </c>
      <c r="G505" s="2">
        <v>1.61612</v>
      </c>
      <c r="H505" s="2">
        <v>1.6082400000000003</v>
      </c>
      <c r="I505" s="2">
        <v>1.6150279999999995</v>
      </c>
      <c r="J505" s="2">
        <v>1.6242350000000019</v>
      </c>
      <c r="K505" s="17" t="s">
        <v>47</v>
      </c>
      <c r="L505" s="17" t="s">
        <v>53</v>
      </c>
      <c r="M505" s="17" t="s">
        <v>54</v>
      </c>
      <c r="N505" s="20">
        <f t="shared" si="70"/>
        <v>50</v>
      </c>
      <c r="O505" s="20">
        <f t="shared" si="71"/>
        <v>100</v>
      </c>
      <c r="P505" s="20">
        <f t="shared" si="72"/>
        <v>0</v>
      </c>
      <c r="Q505" s="20">
        <f t="shared" si="73"/>
        <v>16.5</v>
      </c>
      <c r="R505" s="21">
        <f t="shared" si="74"/>
        <v>54.975000000000001</v>
      </c>
      <c r="S505" s="21">
        <f t="shared" si="75"/>
        <v>34.125</v>
      </c>
      <c r="T505" s="21">
        <f t="shared" si="76"/>
        <v>29.925000000000001</v>
      </c>
      <c r="U505" s="21">
        <f t="shared" si="77"/>
        <v>41.625</v>
      </c>
      <c r="V505" s="20">
        <f t="shared" si="78"/>
        <v>39.674999999999997</v>
      </c>
      <c r="W505" s="20">
        <f t="shared" si="79"/>
        <v>40.162499999999994</v>
      </c>
    </row>
    <row r="506" spans="1:23" ht="13.5" x14ac:dyDescent="0.25">
      <c r="A506" s="3">
        <v>42741</v>
      </c>
      <c r="B506" s="2">
        <v>1.6296999999999999</v>
      </c>
      <c r="C506" s="2">
        <v>54.945866973373555</v>
      </c>
      <c r="D506" s="2">
        <v>-1.5206628868175809E-2</v>
      </c>
      <c r="E506" s="2">
        <v>-9.3682242954568583E-3</v>
      </c>
      <c r="F506" s="2">
        <v>1.6188400000000001</v>
      </c>
      <c r="G506" s="2">
        <v>1.6193800000000003</v>
      </c>
      <c r="H506" s="2">
        <v>1.6079700000000003</v>
      </c>
      <c r="I506" s="2">
        <v>1.6153539999999997</v>
      </c>
      <c r="J506" s="2">
        <v>1.6245715000000018</v>
      </c>
      <c r="K506" s="17" t="s">
        <v>50</v>
      </c>
      <c r="L506" s="17" t="s">
        <v>53</v>
      </c>
      <c r="M506" s="17" t="s">
        <v>52</v>
      </c>
      <c r="N506" s="20">
        <f t="shared" si="70"/>
        <v>50</v>
      </c>
      <c r="O506" s="20">
        <f t="shared" si="71"/>
        <v>100</v>
      </c>
      <c r="P506" s="20">
        <f t="shared" si="72"/>
        <v>0</v>
      </c>
      <c r="Q506" s="20">
        <f t="shared" si="73"/>
        <v>66.5</v>
      </c>
      <c r="R506" s="21">
        <f t="shared" si="74"/>
        <v>62.475000000000001</v>
      </c>
      <c r="S506" s="21">
        <f t="shared" si="75"/>
        <v>46.625</v>
      </c>
      <c r="T506" s="21">
        <f t="shared" si="76"/>
        <v>52.424999999999997</v>
      </c>
      <c r="U506" s="21">
        <f t="shared" si="77"/>
        <v>54.125</v>
      </c>
      <c r="V506" s="20">
        <f t="shared" si="78"/>
        <v>53.841666666666661</v>
      </c>
      <c r="W506" s="20">
        <f t="shared" si="79"/>
        <v>53.912499999999994</v>
      </c>
    </row>
    <row r="507" spans="1:23" ht="13.5" x14ac:dyDescent="0.25">
      <c r="A507" s="3">
        <v>42744</v>
      </c>
      <c r="B507" s="2">
        <v>1.6296999999999999</v>
      </c>
      <c r="C507" s="2">
        <v>54.945866973373555</v>
      </c>
      <c r="D507" s="2">
        <v>-1.5006099408433116E-2</v>
      </c>
      <c r="E507" s="2">
        <v>-3.9219263382475021E-3</v>
      </c>
      <c r="F507" s="2">
        <v>1.6177599999999999</v>
      </c>
      <c r="G507" s="2">
        <v>1.6215500000000003</v>
      </c>
      <c r="H507" s="2">
        <v>1.6090550000000001</v>
      </c>
      <c r="I507" s="2">
        <v>1.6157879999999998</v>
      </c>
      <c r="J507" s="2">
        <v>1.624882500000002</v>
      </c>
      <c r="K507" s="17" t="s">
        <v>50</v>
      </c>
      <c r="L507" s="17" t="s">
        <v>53</v>
      </c>
      <c r="M507" s="17" t="s">
        <v>52</v>
      </c>
      <c r="N507" s="20">
        <f t="shared" si="70"/>
        <v>50</v>
      </c>
      <c r="O507" s="20">
        <f t="shared" si="71"/>
        <v>100</v>
      </c>
      <c r="P507" s="20">
        <f t="shared" si="72"/>
        <v>0</v>
      </c>
      <c r="Q507" s="20">
        <f t="shared" si="73"/>
        <v>66.5</v>
      </c>
      <c r="R507" s="21">
        <f t="shared" si="74"/>
        <v>62.475000000000001</v>
      </c>
      <c r="S507" s="21">
        <f t="shared" si="75"/>
        <v>46.625</v>
      </c>
      <c r="T507" s="21">
        <f t="shared" si="76"/>
        <v>52.424999999999997</v>
      </c>
      <c r="U507" s="21">
        <f t="shared" si="77"/>
        <v>54.125</v>
      </c>
      <c r="V507" s="20">
        <f t="shared" si="78"/>
        <v>53.841666666666661</v>
      </c>
      <c r="W507" s="20">
        <f t="shared" si="79"/>
        <v>53.912499999999994</v>
      </c>
    </row>
    <row r="508" spans="1:23" ht="13.5" x14ac:dyDescent="0.25">
      <c r="A508" s="3">
        <v>42745</v>
      </c>
      <c r="B508" s="2">
        <v>1.6351</v>
      </c>
      <c r="C508" s="2">
        <v>56.620570721143181</v>
      </c>
      <c r="D508" s="2">
        <v>-1.1986811661814922E-2</v>
      </c>
      <c r="E508" s="2">
        <v>6.7964657501380643E-4</v>
      </c>
      <c r="F508" s="2">
        <v>1.6231800000000001</v>
      </c>
      <c r="G508" s="2">
        <v>1.62209</v>
      </c>
      <c r="H508" s="2">
        <v>1.6095949999999999</v>
      </c>
      <c r="I508" s="2">
        <v>1.6163299999999996</v>
      </c>
      <c r="J508" s="2">
        <v>1.6252460000000022</v>
      </c>
      <c r="K508" s="17" t="s">
        <v>50</v>
      </c>
      <c r="L508" s="17" t="s">
        <v>53</v>
      </c>
      <c r="M508" s="17" t="s">
        <v>51</v>
      </c>
      <c r="N508" s="20">
        <f t="shared" si="70"/>
        <v>50</v>
      </c>
      <c r="O508" s="20">
        <f t="shared" si="71"/>
        <v>100</v>
      </c>
      <c r="P508" s="20">
        <f t="shared" si="72"/>
        <v>0</v>
      </c>
      <c r="Q508" s="20">
        <f t="shared" si="73"/>
        <v>83.5</v>
      </c>
      <c r="R508" s="21">
        <f t="shared" si="74"/>
        <v>65.025000000000006</v>
      </c>
      <c r="S508" s="21">
        <f t="shared" si="75"/>
        <v>50.875</v>
      </c>
      <c r="T508" s="21">
        <f t="shared" si="76"/>
        <v>60.075000000000003</v>
      </c>
      <c r="U508" s="21">
        <f t="shared" si="77"/>
        <v>58.375</v>
      </c>
      <c r="V508" s="20">
        <f t="shared" si="78"/>
        <v>58.658333333333339</v>
      </c>
      <c r="W508" s="20">
        <f t="shared" si="79"/>
        <v>58.587500000000006</v>
      </c>
    </row>
    <row r="509" spans="1:23" ht="13.5" x14ac:dyDescent="0.25">
      <c r="A509" s="3">
        <v>42746</v>
      </c>
      <c r="B509" s="2">
        <v>1.6296999999999999</v>
      </c>
      <c r="C509" s="2">
        <v>54.441274227381335</v>
      </c>
      <c r="D509" s="2">
        <v>-1.0823132525155987E-2</v>
      </c>
      <c r="E509" s="2">
        <v>5.1149170138233054E-3</v>
      </c>
      <c r="F509" s="2">
        <v>1.6275199999999999</v>
      </c>
      <c r="G509" s="2">
        <v>1.6231800000000001</v>
      </c>
      <c r="H509" s="2">
        <v>1.6106800000000003</v>
      </c>
      <c r="I509" s="2">
        <v>1.6167639999999994</v>
      </c>
      <c r="J509" s="2">
        <v>1.6255570000000024</v>
      </c>
      <c r="K509" s="17" t="s">
        <v>50</v>
      </c>
      <c r="L509" s="17" t="s">
        <v>53</v>
      </c>
      <c r="M509" s="17" t="s">
        <v>51</v>
      </c>
      <c r="N509" s="20">
        <f t="shared" si="70"/>
        <v>50</v>
      </c>
      <c r="O509" s="20">
        <f t="shared" si="71"/>
        <v>100</v>
      </c>
      <c r="P509" s="20">
        <f t="shared" si="72"/>
        <v>0</v>
      </c>
      <c r="Q509" s="20">
        <f t="shared" si="73"/>
        <v>83.5</v>
      </c>
      <c r="R509" s="21">
        <f t="shared" si="74"/>
        <v>65.025000000000006</v>
      </c>
      <c r="S509" s="21">
        <f t="shared" si="75"/>
        <v>50.875</v>
      </c>
      <c r="T509" s="21">
        <f t="shared" si="76"/>
        <v>60.075000000000003</v>
      </c>
      <c r="U509" s="21">
        <f t="shared" si="77"/>
        <v>58.375</v>
      </c>
      <c r="V509" s="20">
        <f t="shared" si="78"/>
        <v>58.658333333333339</v>
      </c>
      <c r="W509" s="20">
        <f t="shared" si="79"/>
        <v>58.587500000000006</v>
      </c>
    </row>
    <row r="510" spans="1:23" ht="13.5" x14ac:dyDescent="0.25">
      <c r="A510" s="3">
        <v>42747</v>
      </c>
      <c r="B510" s="2">
        <v>1.6296999999999999</v>
      </c>
      <c r="C510" s="2">
        <v>54.441274227381335</v>
      </c>
      <c r="D510" s="2">
        <v>-1.1573832546005525E-2</v>
      </c>
      <c r="E510" s="2">
        <v>7.8550095208250337E-3</v>
      </c>
      <c r="F510" s="2">
        <v>1.6307800000000001</v>
      </c>
      <c r="G510" s="2">
        <v>1.6253499999999999</v>
      </c>
      <c r="H510" s="2">
        <v>1.6128550000000001</v>
      </c>
      <c r="I510" s="2">
        <v>1.6171979999999992</v>
      </c>
      <c r="J510" s="2">
        <v>1.6259690000000022</v>
      </c>
      <c r="K510" s="17" t="s">
        <v>50</v>
      </c>
      <c r="L510" s="17" t="s">
        <v>53</v>
      </c>
      <c r="M510" s="17" t="s">
        <v>51</v>
      </c>
      <c r="N510" s="20">
        <f t="shared" si="70"/>
        <v>50</v>
      </c>
      <c r="O510" s="20">
        <f t="shared" si="71"/>
        <v>100</v>
      </c>
      <c r="P510" s="20">
        <f t="shared" si="72"/>
        <v>0</v>
      </c>
      <c r="Q510" s="20">
        <f t="shared" si="73"/>
        <v>83.5</v>
      </c>
      <c r="R510" s="21">
        <f t="shared" si="74"/>
        <v>65.025000000000006</v>
      </c>
      <c r="S510" s="21">
        <f t="shared" si="75"/>
        <v>50.875</v>
      </c>
      <c r="T510" s="21">
        <f t="shared" si="76"/>
        <v>60.075000000000003</v>
      </c>
      <c r="U510" s="21">
        <f t="shared" si="77"/>
        <v>58.375</v>
      </c>
      <c r="V510" s="20">
        <f t="shared" si="78"/>
        <v>58.658333333333339</v>
      </c>
      <c r="W510" s="20">
        <f t="shared" si="79"/>
        <v>58.587500000000006</v>
      </c>
    </row>
    <row r="511" spans="1:23" ht="13.5" x14ac:dyDescent="0.25">
      <c r="A511" s="3">
        <v>42748</v>
      </c>
      <c r="B511" s="2">
        <v>1.6296999999999999</v>
      </c>
      <c r="C511" s="2">
        <v>54.441274227381328</v>
      </c>
      <c r="D511" s="2">
        <v>-8.1081549834685074E-3</v>
      </c>
      <c r="E511" s="2">
        <v>8.9250141225754604E-3</v>
      </c>
      <c r="F511" s="2">
        <v>1.6307800000000001</v>
      </c>
      <c r="G511" s="2">
        <v>1.6248100000000001</v>
      </c>
      <c r="H511" s="2">
        <v>1.6150300000000002</v>
      </c>
      <c r="I511" s="2">
        <v>1.6177419999999996</v>
      </c>
      <c r="J511" s="2">
        <v>1.6263055000000022</v>
      </c>
      <c r="K511" s="17" t="s">
        <v>47</v>
      </c>
      <c r="L511" s="17" t="s">
        <v>53</v>
      </c>
      <c r="M511" s="17" t="s">
        <v>53</v>
      </c>
      <c r="N511" s="20">
        <f t="shared" si="70"/>
        <v>50</v>
      </c>
      <c r="O511" s="20">
        <f t="shared" si="71"/>
        <v>100</v>
      </c>
      <c r="P511" s="20">
        <f t="shared" si="72"/>
        <v>0</v>
      </c>
      <c r="Q511" s="20">
        <f t="shared" si="73"/>
        <v>16.5</v>
      </c>
      <c r="R511" s="21">
        <f t="shared" si="74"/>
        <v>54.975000000000001</v>
      </c>
      <c r="S511" s="21">
        <f t="shared" si="75"/>
        <v>34.125</v>
      </c>
      <c r="T511" s="21">
        <f t="shared" si="76"/>
        <v>29.925000000000001</v>
      </c>
      <c r="U511" s="21">
        <f t="shared" si="77"/>
        <v>41.625</v>
      </c>
      <c r="V511" s="20">
        <f t="shared" si="78"/>
        <v>39.674999999999997</v>
      </c>
      <c r="W511" s="20">
        <f t="shared" si="79"/>
        <v>40.162499999999994</v>
      </c>
    </row>
    <row r="512" spans="1:23" ht="13.5" x14ac:dyDescent="0.25">
      <c r="A512" s="3">
        <v>42751</v>
      </c>
      <c r="B512" s="2">
        <v>1.6296999999999999</v>
      </c>
      <c r="C512" s="2">
        <v>54.441274227381328</v>
      </c>
      <c r="D512" s="2">
        <v>-5.2389414517548527E-3</v>
      </c>
      <c r="E512" s="2">
        <v>9.6933451199795254E-3</v>
      </c>
      <c r="F512" s="2">
        <v>1.6307800000000001</v>
      </c>
      <c r="G512" s="2">
        <v>1.6242699999999999</v>
      </c>
      <c r="H512" s="2">
        <v>1.6172050000000002</v>
      </c>
      <c r="I512" s="2">
        <v>1.6182859999999997</v>
      </c>
      <c r="J512" s="2">
        <v>1.6266420000000021</v>
      </c>
      <c r="K512" s="17" t="s">
        <v>47</v>
      </c>
      <c r="L512" s="17" t="s">
        <v>53</v>
      </c>
      <c r="M512" s="17" t="s">
        <v>53</v>
      </c>
      <c r="N512" s="20">
        <f t="shared" si="70"/>
        <v>50</v>
      </c>
      <c r="O512" s="20">
        <f t="shared" si="71"/>
        <v>100</v>
      </c>
      <c r="P512" s="20">
        <f t="shared" si="72"/>
        <v>0</v>
      </c>
      <c r="Q512" s="20">
        <f t="shared" si="73"/>
        <v>16.5</v>
      </c>
      <c r="R512" s="21">
        <f t="shared" si="74"/>
        <v>54.975000000000001</v>
      </c>
      <c r="S512" s="21">
        <f t="shared" si="75"/>
        <v>34.125</v>
      </c>
      <c r="T512" s="21">
        <f t="shared" si="76"/>
        <v>29.925000000000001</v>
      </c>
      <c r="U512" s="21">
        <f t="shared" si="77"/>
        <v>41.625</v>
      </c>
      <c r="V512" s="20">
        <f t="shared" si="78"/>
        <v>39.674999999999997</v>
      </c>
      <c r="W512" s="20">
        <f t="shared" si="79"/>
        <v>40.162499999999994</v>
      </c>
    </row>
    <row r="513" spans="1:23" ht="13.5" x14ac:dyDescent="0.25">
      <c r="A513" s="3">
        <v>42752</v>
      </c>
      <c r="B513" s="2">
        <v>1.6351</v>
      </c>
      <c r="C513" s="2">
        <v>56.683769160599098</v>
      </c>
      <c r="D513" s="2">
        <v>-7.4389714032410126E-3</v>
      </c>
      <c r="E513" s="2">
        <v>9.4770032985676267E-3</v>
      </c>
      <c r="F513" s="2">
        <v>1.6307800000000001</v>
      </c>
      <c r="G513" s="2">
        <v>1.6269800000000001</v>
      </c>
      <c r="H513" s="2">
        <v>1.61965</v>
      </c>
      <c r="I513" s="2">
        <v>1.6188279999999995</v>
      </c>
      <c r="J513" s="2">
        <v>1.6270055000000021</v>
      </c>
      <c r="K513" s="17" t="s">
        <v>50</v>
      </c>
      <c r="L513" s="17" t="s">
        <v>53</v>
      </c>
      <c r="M513" s="17" t="s">
        <v>53</v>
      </c>
      <c r="N513" s="20">
        <f t="shared" si="70"/>
        <v>50</v>
      </c>
      <c r="O513" s="20">
        <f t="shared" si="71"/>
        <v>100</v>
      </c>
      <c r="P513" s="20">
        <f t="shared" si="72"/>
        <v>0</v>
      </c>
      <c r="Q513" s="20">
        <f t="shared" si="73"/>
        <v>49.5</v>
      </c>
      <c r="R513" s="21">
        <f t="shared" si="74"/>
        <v>59.924999999999997</v>
      </c>
      <c r="S513" s="21">
        <f t="shared" si="75"/>
        <v>42.375</v>
      </c>
      <c r="T513" s="21">
        <f t="shared" si="76"/>
        <v>44.775000000000006</v>
      </c>
      <c r="U513" s="21">
        <f t="shared" si="77"/>
        <v>49.875</v>
      </c>
      <c r="V513" s="20">
        <f t="shared" si="78"/>
        <v>49.024999999999999</v>
      </c>
      <c r="W513" s="20">
        <f t="shared" si="79"/>
        <v>49.237499999999997</v>
      </c>
    </row>
    <row r="514" spans="1:23" ht="13.5" x14ac:dyDescent="0.25">
      <c r="A514" s="3">
        <v>42753</v>
      </c>
      <c r="B514" s="2">
        <v>1.6406000000000001</v>
      </c>
      <c r="C514" s="2">
        <v>58.902617782861356</v>
      </c>
      <c r="D514" s="2">
        <v>-9.7941063065056788E-3</v>
      </c>
      <c r="E514" s="2">
        <v>9.3592685048924599E-3</v>
      </c>
      <c r="F514" s="2">
        <v>1.63296</v>
      </c>
      <c r="G514" s="2">
        <v>1.6302399999999999</v>
      </c>
      <c r="H514" s="2">
        <v>1.6220949999999998</v>
      </c>
      <c r="I514" s="2">
        <v>1.6188279999999995</v>
      </c>
      <c r="J514" s="2">
        <v>1.6273710000000023</v>
      </c>
      <c r="K514" s="17" t="s">
        <v>50</v>
      </c>
      <c r="L514" s="17" t="s">
        <v>53</v>
      </c>
      <c r="M514" s="17" t="s">
        <v>51</v>
      </c>
      <c r="N514" s="20">
        <f t="shared" ref="N514:N577" si="80">IF(D514&lt;30,50, IF(D514&gt;70, 0, 25))</f>
        <v>50</v>
      </c>
      <c r="O514" s="20">
        <f t="shared" ref="O514:O577" si="81">IF(F514-E514&gt;0.02, 100, IF(F514-E514&lt;0,0,45))</f>
        <v>100</v>
      </c>
      <c r="P514" s="20">
        <f t="shared" ref="P514:P577" si="82">IF(G514-J514&gt;10,100,IF(G514-J514&gt;5,75, IF(G514-J514&gt;0,50,0)))</f>
        <v>50</v>
      </c>
      <c r="Q514" s="20">
        <f t="shared" ref="Q514:Q577" si="83">IF(M514="confirmed bullish", 34, IF(M514="bullish divergence",17, 0))+IF(K514="bullish",33,IF(K514="bearish",0,16.5))+IF(L514="strong",33,IF(L514="weak",0,16.5))</f>
        <v>83.5</v>
      </c>
      <c r="R514" s="21">
        <f t="shared" si="74"/>
        <v>72.525000000000006</v>
      </c>
      <c r="S514" s="21">
        <f t="shared" si="75"/>
        <v>68.375</v>
      </c>
      <c r="T514" s="21">
        <f t="shared" si="76"/>
        <v>72.575000000000003</v>
      </c>
      <c r="U514" s="21">
        <f t="shared" si="77"/>
        <v>70.875</v>
      </c>
      <c r="V514" s="20">
        <f t="shared" si="78"/>
        <v>71.158333333333346</v>
      </c>
      <c r="W514" s="20">
        <f t="shared" si="79"/>
        <v>71.087500000000006</v>
      </c>
    </row>
    <row r="515" spans="1:23" ht="13.5" x14ac:dyDescent="0.25">
      <c r="A515" s="3">
        <v>42754</v>
      </c>
      <c r="B515" s="2">
        <v>1.6406000000000001</v>
      </c>
      <c r="C515" s="2">
        <v>58.902617782861348</v>
      </c>
      <c r="D515" s="2">
        <v>-1.106842446368983E-2</v>
      </c>
      <c r="E515" s="2">
        <v>8.5140478180600627E-3</v>
      </c>
      <c r="F515" s="2">
        <v>1.6351399999999998</v>
      </c>
      <c r="G515" s="2">
        <v>1.63296</v>
      </c>
      <c r="H515" s="2">
        <v>1.6245400000000001</v>
      </c>
      <c r="I515" s="2">
        <v>1.6190459999999995</v>
      </c>
      <c r="J515" s="2">
        <v>1.6277365000000024</v>
      </c>
      <c r="K515" s="17" t="s">
        <v>50</v>
      </c>
      <c r="L515" s="17" t="s">
        <v>53</v>
      </c>
      <c r="M515" s="17" t="s">
        <v>51</v>
      </c>
      <c r="N515" s="20">
        <f t="shared" si="80"/>
        <v>50</v>
      </c>
      <c r="O515" s="20">
        <f t="shared" si="81"/>
        <v>100</v>
      </c>
      <c r="P515" s="20">
        <f t="shared" si="82"/>
        <v>50</v>
      </c>
      <c r="Q515" s="20">
        <f t="shared" si="83"/>
        <v>83.5</v>
      </c>
      <c r="R515" s="21">
        <f t="shared" ref="R515:R578" si="84">0.35*N515+O515*0.35+P515*0.15+Q515*0.15</f>
        <v>72.525000000000006</v>
      </c>
      <c r="S515" s="21">
        <f t="shared" ref="S515:S578" si="85">N515*0.2+O515*0.2+P515*0.35+Q515*0.25</f>
        <v>68.375</v>
      </c>
      <c r="T515" s="21">
        <f t="shared" ref="T515:T578" si="86">N515*0.15+O515*0.15+P515*0.25+Q515*0.45</f>
        <v>72.575000000000003</v>
      </c>
      <c r="U515" s="21">
        <f t="shared" ref="U515:U578" si="87">0.25*SUM(N515:Q515)</f>
        <v>70.875</v>
      </c>
      <c r="V515" s="20">
        <f t="shared" ref="V515:V578" si="88">SUM(R515:T515)/3</f>
        <v>71.158333333333346</v>
      </c>
      <c r="W515" s="20">
        <f t="shared" ref="W515:W578" si="89">SUM(R515:U515)/4</f>
        <v>71.087500000000006</v>
      </c>
    </row>
    <row r="516" spans="1:23" ht="13.5" x14ac:dyDescent="0.25">
      <c r="A516" s="3">
        <v>42755</v>
      </c>
      <c r="B516" s="2">
        <v>1.6459999999999999</v>
      </c>
      <c r="C516" s="2">
        <v>61.167633941741464</v>
      </c>
      <c r="D516" s="2">
        <v>-1.0142965191242581E-2</v>
      </c>
      <c r="E516" s="2">
        <v>7.8036816209389641E-3</v>
      </c>
      <c r="F516" s="2">
        <v>1.6384000000000001</v>
      </c>
      <c r="G516" s="2">
        <v>1.63459</v>
      </c>
      <c r="H516" s="2">
        <v>1.6269850000000001</v>
      </c>
      <c r="I516" s="2">
        <v>1.6199159999999997</v>
      </c>
      <c r="J516" s="2">
        <v>1.6281545000000022</v>
      </c>
      <c r="K516" s="17" t="s">
        <v>50</v>
      </c>
      <c r="L516" s="17" t="s">
        <v>49</v>
      </c>
      <c r="M516" s="17" t="s">
        <v>51</v>
      </c>
      <c r="N516" s="20">
        <f t="shared" si="80"/>
        <v>50</v>
      </c>
      <c r="O516" s="20">
        <f t="shared" si="81"/>
        <v>100</v>
      </c>
      <c r="P516" s="20">
        <f t="shared" si="82"/>
        <v>50</v>
      </c>
      <c r="Q516" s="20">
        <f t="shared" si="83"/>
        <v>100</v>
      </c>
      <c r="R516" s="21">
        <f t="shared" si="84"/>
        <v>75</v>
      </c>
      <c r="S516" s="21">
        <f t="shared" si="85"/>
        <v>72.5</v>
      </c>
      <c r="T516" s="21">
        <f t="shared" si="86"/>
        <v>80</v>
      </c>
      <c r="U516" s="21">
        <f t="shared" si="87"/>
        <v>75</v>
      </c>
      <c r="V516" s="20">
        <f t="shared" si="88"/>
        <v>75.833333333333329</v>
      </c>
      <c r="W516" s="20">
        <f t="shared" si="89"/>
        <v>75.625</v>
      </c>
    </row>
    <row r="517" spans="1:23" ht="13.5" x14ac:dyDescent="0.25">
      <c r="A517" s="3">
        <v>42758</v>
      </c>
      <c r="B517" s="2">
        <v>1.6459999999999999</v>
      </c>
      <c r="C517" s="2">
        <v>61.167633941741464</v>
      </c>
      <c r="D517" s="2">
        <v>-9.4880559015328991E-3</v>
      </c>
      <c r="E517" s="2">
        <v>7.684585453637675E-3</v>
      </c>
      <c r="F517" s="2">
        <v>1.6416599999999999</v>
      </c>
      <c r="G517" s="2">
        <v>1.6362200000000002</v>
      </c>
      <c r="H517" s="2">
        <v>1.6288849999999999</v>
      </c>
      <c r="I517" s="2">
        <v>1.6202419999999997</v>
      </c>
      <c r="J517" s="2">
        <v>1.6285470000000024</v>
      </c>
      <c r="K517" s="17" t="s">
        <v>50</v>
      </c>
      <c r="L517" s="17" t="s">
        <v>49</v>
      </c>
      <c r="M517" s="17" t="s">
        <v>51</v>
      </c>
      <c r="N517" s="20">
        <f t="shared" si="80"/>
        <v>50</v>
      </c>
      <c r="O517" s="20">
        <f t="shared" si="81"/>
        <v>100</v>
      </c>
      <c r="P517" s="20">
        <f t="shared" si="82"/>
        <v>50</v>
      </c>
      <c r="Q517" s="20">
        <f t="shared" si="83"/>
        <v>100</v>
      </c>
      <c r="R517" s="21">
        <f t="shared" si="84"/>
        <v>75</v>
      </c>
      <c r="S517" s="21">
        <f t="shared" si="85"/>
        <v>72.5</v>
      </c>
      <c r="T517" s="21">
        <f t="shared" si="86"/>
        <v>80</v>
      </c>
      <c r="U517" s="21">
        <f t="shared" si="87"/>
        <v>75</v>
      </c>
      <c r="V517" s="20">
        <f t="shared" si="88"/>
        <v>75.833333333333329</v>
      </c>
      <c r="W517" s="20">
        <f t="shared" si="89"/>
        <v>75.625</v>
      </c>
    </row>
    <row r="518" spans="1:23" ht="13.5" x14ac:dyDescent="0.25">
      <c r="A518" s="3">
        <v>42759</v>
      </c>
      <c r="B518" s="2">
        <v>1.6459999999999999</v>
      </c>
      <c r="C518" s="2">
        <v>61.167633941741464</v>
      </c>
      <c r="D518" s="2">
        <v>-8.2218100944781991E-3</v>
      </c>
      <c r="E518" s="2">
        <v>8.0107403053557777E-3</v>
      </c>
      <c r="F518" s="2">
        <v>1.6438400000000002</v>
      </c>
      <c r="G518" s="2">
        <v>1.63731</v>
      </c>
      <c r="H518" s="2">
        <v>1.6297000000000001</v>
      </c>
      <c r="I518" s="2">
        <v>1.62046</v>
      </c>
      <c r="J518" s="2">
        <v>1.6288385000000025</v>
      </c>
      <c r="K518" s="17" t="s">
        <v>50</v>
      </c>
      <c r="L518" s="17" t="s">
        <v>53</v>
      </c>
      <c r="M518" s="17" t="s">
        <v>51</v>
      </c>
      <c r="N518" s="20">
        <f t="shared" si="80"/>
        <v>50</v>
      </c>
      <c r="O518" s="20">
        <f t="shared" si="81"/>
        <v>100</v>
      </c>
      <c r="P518" s="20">
        <f t="shared" si="82"/>
        <v>50</v>
      </c>
      <c r="Q518" s="20">
        <f t="shared" si="83"/>
        <v>83.5</v>
      </c>
      <c r="R518" s="21">
        <f t="shared" si="84"/>
        <v>72.525000000000006</v>
      </c>
      <c r="S518" s="21">
        <f t="shared" si="85"/>
        <v>68.375</v>
      </c>
      <c r="T518" s="21">
        <f t="shared" si="86"/>
        <v>72.575000000000003</v>
      </c>
      <c r="U518" s="21">
        <f t="shared" si="87"/>
        <v>70.875</v>
      </c>
      <c r="V518" s="20">
        <f t="shared" si="88"/>
        <v>71.158333333333346</v>
      </c>
      <c r="W518" s="20">
        <f t="shared" si="89"/>
        <v>71.087500000000006</v>
      </c>
    </row>
    <row r="519" spans="1:23" ht="13.5" x14ac:dyDescent="0.25">
      <c r="A519" s="3">
        <v>42760</v>
      </c>
      <c r="B519" s="2">
        <v>1.6025</v>
      </c>
      <c r="C519" s="2">
        <v>39.348585146548785</v>
      </c>
      <c r="D519" s="2">
        <v>-4.8688048599538902E-3</v>
      </c>
      <c r="E519" s="2">
        <v>7.682038697439636E-3</v>
      </c>
      <c r="F519" s="2">
        <v>1.6362200000000002</v>
      </c>
      <c r="G519" s="2">
        <v>1.63459</v>
      </c>
      <c r="H519" s="2">
        <v>1.6288849999999999</v>
      </c>
      <c r="I519" s="2">
        <v>1.6198080000000001</v>
      </c>
      <c r="J519" s="2">
        <v>1.6289630000000026</v>
      </c>
      <c r="K519" s="17" t="s">
        <v>50</v>
      </c>
      <c r="L519" s="17" t="s">
        <v>53</v>
      </c>
      <c r="M519" s="17" t="s">
        <v>52</v>
      </c>
      <c r="N519" s="20">
        <f t="shared" si="80"/>
        <v>50</v>
      </c>
      <c r="O519" s="20">
        <f t="shared" si="81"/>
        <v>100</v>
      </c>
      <c r="P519" s="20">
        <f t="shared" si="82"/>
        <v>50</v>
      </c>
      <c r="Q519" s="20">
        <f t="shared" si="83"/>
        <v>66.5</v>
      </c>
      <c r="R519" s="21">
        <f t="shared" si="84"/>
        <v>69.974999999999994</v>
      </c>
      <c r="S519" s="21">
        <f t="shared" si="85"/>
        <v>64.125</v>
      </c>
      <c r="T519" s="21">
        <f t="shared" si="86"/>
        <v>64.924999999999997</v>
      </c>
      <c r="U519" s="21">
        <f t="shared" si="87"/>
        <v>66.625</v>
      </c>
      <c r="V519" s="20">
        <f t="shared" si="88"/>
        <v>66.341666666666654</v>
      </c>
      <c r="W519" s="20">
        <f t="shared" si="89"/>
        <v>66.412499999999994</v>
      </c>
    </row>
    <row r="520" spans="1:23" ht="13.5" x14ac:dyDescent="0.25">
      <c r="A520" s="3">
        <v>42761</v>
      </c>
      <c r="B520" s="2">
        <v>1.6406000000000001</v>
      </c>
      <c r="C520" s="2">
        <v>54.61788874250707</v>
      </c>
      <c r="D520" s="2">
        <v>-4.698572213418295E-3</v>
      </c>
      <c r="E520" s="2">
        <v>6.9159412419683491E-3</v>
      </c>
      <c r="F520" s="2">
        <v>1.6362200000000002</v>
      </c>
      <c r="G520" s="2">
        <v>1.63568</v>
      </c>
      <c r="H520" s="2">
        <v>1.6305150000000002</v>
      </c>
      <c r="I520" s="2">
        <v>1.6199180000000004</v>
      </c>
      <c r="J520" s="2">
        <v>1.6292780000000024</v>
      </c>
      <c r="K520" s="17" t="s">
        <v>50</v>
      </c>
      <c r="L520" s="17" t="s">
        <v>53</v>
      </c>
      <c r="M520" s="17" t="s">
        <v>53</v>
      </c>
      <c r="N520" s="20">
        <f t="shared" si="80"/>
        <v>50</v>
      </c>
      <c r="O520" s="20">
        <f t="shared" si="81"/>
        <v>100</v>
      </c>
      <c r="P520" s="20">
        <f t="shared" si="82"/>
        <v>50</v>
      </c>
      <c r="Q520" s="20">
        <f t="shared" si="83"/>
        <v>49.5</v>
      </c>
      <c r="R520" s="21">
        <f t="shared" si="84"/>
        <v>67.424999999999997</v>
      </c>
      <c r="S520" s="21">
        <f t="shared" si="85"/>
        <v>59.875</v>
      </c>
      <c r="T520" s="21">
        <f t="shared" si="86"/>
        <v>57.275000000000006</v>
      </c>
      <c r="U520" s="21">
        <f t="shared" si="87"/>
        <v>62.375</v>
      </c>
      <c r="V520" s="20">
        <f t="shared" si="88"/>
        <v>61.524999999999999</v>
      </c>
      <c r="W520" s="20">
        <f t="shared" si="89"/>
        <v>61.737499999999997</v>
      </c>
    </row>
    <row r="521" spans="1:23" ht="13.5" x14ac:dyDescent="0.25">
      <c r="A521" s="3">
        <v>42762</v>
      </c>
      <c r="B521" s="2">
        <v>1.6296999999999999</v>
      </c>
      <c r="C521" s="2">
        <v>50.686409160871676</v>
      </c>
      <c r="D521" s="2">
        <v>-3.828463191621001E-3</v>
      </c>
      <c r="E521" s="2">
        <v>6.5985513469670569E-3</v>
      </c>
      <c r="F521" s="2">
        <v>1.63296</v>
      </c>
      <c r="G521" s="2">
        <v>1.63568</v>
      </c>
      <c r="H521" s="2">
        <v>1.6302449999999999</v>
      </c>
      <c r="I521" s="2">
        <v>1.6202440000000005</v>
      </c>
      <c r="J521" s="2">
        <v>1.6295890000000028</v>
      </c>
      <c r="K521" s="17" t="s">
        <v>47</v>
      </c>
      <c r="L521" s="17" t="s">
        <v>53</v>
      </c>
      <c r="M521" s="17" t="s">
        <v>46</v>
      </c>
      <c r="N521" s="20">
        <f t="shared" si="80"/>
        <v>50</v>
      </c>
      <c r="O521" s="20">
        <f t="shared" si="81"/>
        <v>100</v>
      </c>
      <c r="P521" s="20">
        <f t="shared" si="82"/>
        <v>50</v>
      </c>
      <c r="Q521" s="20">
        <f t="shared" si="83"/>
        <v>16.5</v>
      </c>
      <c r="R521" s="21">
        <f t="shared" si="84"/>
        <v>62.475000000000001</v>
      </c>
      <c r="S521" s="21">
        <f t="shared" si="85"/>
        <v>51.625</v>
      </c>
      <c r="T521" s="21">
        <f t="shared" si="86"/>
        <v>42.424999999999997</v>
      </c>
      <c r="U521" s="21">
        <f t="shared" si="87"/>
        <v>54.125</v>
      </c>
      <c r="V521" s="20">
        <f t="shared" si="88"/>
        <v>52.17499999999999</v>
      </c>
      <c r="W521" s="20">
        <f t="shared" si="89"/>
        <v>52.662499999999994</v>
      </c>
    </row>
    <row r="522" spans="1:23" ht="13.5" x14ac:dyDescent="0.25">
      <c r="A522" s="3">
        <v>42765</v>
      </c>
      <c r="B522" s="2">
        <v>1.5971</v>
      </c>
      <c r="C522" s="2">
        <v>41.146757467972336</v>
      </c>
      <c r="D522" s="2">
        <v>-6.883098190830772E-4</v>
      </c>
      <c r="E522" s="2">
        <v>6.5772207006661839E-3</v>
      </c>
      <c r="F522" s="2">
        <v>1.6231800000000001</v>
      </c>
      <c r="G522" s="2">
        <v>1.6324199999999998</v>
      </c>
      <c r="H522" s="2">
        <v>1.6283449999999999</v>
      </c>
      <c r="I522" s="2">
        <v>1.6194840000000006</v>
      </c>
      <c r="J522" s="2">
        <v>1.6297120000000029</v>
      </c>
      <c r="K522" s="17" t="s">
        <v>47</v>
      </c>
      <c r="L522" s="17" t="s">
        <v>53</v>
      </c>
      <c r="M522" s="17" t="s">
        <v>46</v>
      </c>
      <c r="N522" s="20">
        <f t="shared" si="80"/>
        <v>50</v>
      </c>
      <c r="O522" s="20">
        <f t="shared" si="81"/>
        <v>100</v>
      </c>
      <c r="P522" s="20">
        <f t="shared" si="82"/>
        <v>50</v>
      </c>
      <c r="Q522" s="20">
        <f t="shared" si="83"/>
        <v>16.5</v>
      </c>
      <c r="R522" s="21">
        <f t="shared" si="84"/>
        <v>62.475000000000001</v>
      </c>
      <c r="S522" s="21">
        <f t="shared" si="85"/>
        <v>51.625</v>
      </c>
      <c r="T522" s="21">
        <f t="shared" si="86"/>
        <v>42.424999999999997</v>
      </c>
      <c r="U522" s="21">
        <f t="shared" si="87"/>
        <v>54.125</v>
      </c>
      <c r="V522" s="20">
        <f t="shared" si="88"/>
        <v>52.17499999999999</v>
      </c>
      <c r="W522" s="20">
        <f t="shared" si="89"/>
        <v>52.662499999999994</v>
      </c>
    </row>
    <row r="523" spans="1:23" ht="13.5" x14ac:dyDescent="0.25">
      <c r="A523" s="3">
        <v>42766</v>
      </c>
      <c r="B523" s="2">
        <v>1.5862000000000001</v>
      </c>
      <c r="C523" s="2">
        <v>38.535241647382215</v>
      </c>
      <c r="D523" s="2">
        <v>3.78945490092919E-3</v>
      </c>
      <c r="E523" s="2">
        <v>7.0015417411046317E-3</v>
      </c>
      <c r="F523" s="2">
        <v>1.6112200000000001</v>
      </c>
      <c r="G523" s="2">
        <v>1.6275299999999997</v>
      </c>
      <c r="H523" s="2">
        <v>1.6272549999999999</v>
      </c>
      <c r="I523" s="2">
        <v>1.6186140000000007</v>
      </c>
      <c r="J523" s="2">
        <v>1.6297805000000032</v>
      </c>
      <c r="K523" s="17" t="s">
        <v>47</v>
      </c>
      <c r="L523" s="17" t="s">
        <v>48</v>
      </c>
      <c r="M523" s="17" t="s">
        <v>46</v>
      </c>
      <c r="N523" s="20">
        <f t="shared" si="80"/>
        <v>50</v>
      </c>
      <c r="O523" s="20">
        <f t="shared" si="81"/>
        <v>100</v>
      </c>
      <c r="P523" s="20">
        <f t="shared" si="82"/>
        <v>0</v>
      </c>
      <c r="Q523" s="20">
        <f t="shared" si="83"/>
        <v>0</v>
      </c>
      <c r="R523" s="21">
        <f t="shared" si="84"/>
        <v>52.5</v>
      </c>
      <c r="S523" s="21">
        <f t="shared" si="85"/>
        <v>30</v>
      </c>
      <c r="T523" s="21">
        <f t="shared" si="86"/>
        <v>22.5</v>
      </c>
      <c r="U523" s="21">
        <f t="shared" si="87"/>
        <v>37.5</v>
      </c>
      <c r="V523" s="20">
        <f t="shared" si="88"/>
        <v>35</v>
      </c>
      <c r="W523" s="20">
        <f t="shared" si="89"/>
        <v>35.625</v>
      </c>
    </row>
    <row r="524" spans="1:23" ht="13.5" x14ac:dyDescent="0.25">
      <c r="A524" s="3">
        <v>42767</v>
      </c>
      <c r="B524" s="2">
        <v>1.5862000000000001</v>
      </c>
      <c r="C524" s="2">
        <v>38.535241647382222</v>
      </c>
      <c r="D524" s="2">
        <v>8.6579092553440429E-3</v>
      </c>
      <c r="E524" s="2">
        <v>6.7477848058898077E-3</v>
      </c>
      <c r="F524" s="2">
        <v>1.6079599999999998</v>
      </c>
      <c r="G524" s="2">
        <v>1.62209</v>
      </c>
      <c r="H524" s="2">
        <v>1.6261649999999999</v>
      </c>
      <c r="I524" s="2">
        <v>1.6177440000000007</v>
      </c>
      <c r="J524" s="2">
        <v>1.6298235000000032</v>
      </c>
      <c r="K524" s="17" t="s">
        <v>47</v>
      </c>
      <c r="L524" s="17" t="s">
        <v>53</v>
      </c>
      <c r="M524" s="17" t="s">
        <v>46</v>
      </c>
      <c r="N524" s="20">
        <f t="shared" si="80"/>
        <v>50</v>
      </c>
      <c r="O524" s="20">
        <f t="shared" si="81"/>
        <v>100</v>
      </c>
      <c r="P524" s="20">
        <f t="shared" si="82"/>
        <v>0</v>
      </c>
      <c r="Q524" s="20">
        <f t="shared" si="83"/>
        <v>16.5</v>
      </c>
      <c r="R524" s="21">
        <f t="shared" si="84"/>
        <v>54.975000000000001</v>
      </c>
      <c r="S524" s="21">
        <f t="shared" si="85"/>
        <v>34.125</v>
      </c>
      <c r="T524" s="21">
        <f t="shared" si="86"/>
        <v>29.925000000000001</v>
      </c>
      <c r="U524" s="21">
        <f t="shared" si="87"/>
        <v>41.625</v>
      </c>
      <c r="V524" s="20">
        <f t="shared" si="88"/>
        <v>39.674999999999997</v>
      </c>
      <c r="W524" s="20">
        <f t="shared" si="89"/>
        <v>40.162499999999994</v>
      </c>
    </row>
    <row r="525" spans="1:23" ht="13.5" x14ac:dyDescent="0.25">
      <c r="A525" s="3">
        <v>42768</v>
      </c>
      <c r="B525" s="2">
        <v>1.5971</v>
      </c>
      <c r="C525" s="2">
        <v>42.74936025875526</v>
      </c>
      <c r="D525" s="2">
        <v>1.2186095324981272E-2</v>
      </c>
      <c r="E525" s="2">
        <v>6.5807906772833453E-3</v>
      </c>
      <c r="F525" s="2">
        <v>1.5992599999999999</v>
      </c>
      <c r="G525" s="2">
        <v>1.61774</v>
      </c>
      <c r="H525" s="2">
        <v>1.6253500000000003</v>
      </c>
      <c r="I525" s="2">
        <v>1.6170920000000004</v>
      </c>
      <c r="J525" s="2">
        <v>1.6299715000000032</v>
      </c>
      <c r="K525" s="17" t="s">
        <v>47</v>
      </c>
      <c r="L525" s="17" t="s">
        <v>48</v>
      </c>
      <c r="M525" s="17" t="s">
        <v>46</v>
      </c>
      <c r="N525" s="20">
        <f t="shared" si="80"/>
        <v>50</v>
      </c>
      <c r="O525" s="20">
        <f t="shared" si="81"/>
        <v>100</v>
      </c>
      <c r="P525" s="20">
        <f t="shared" si="82"/>
        <v>0</v>
      </c>
      <c r="Q525" s="20">
        <f t="shared" si="83"/>
        <v>0</v>
      </c>
      <c r="R525" s="21">
        <f t="shared" si="84"/>
        <v>52.5</v>
      </c>
      <c r="S525" s="21">
        <f t="shared" si="85"/>
        <v>30</v>
      </c>
      <c r="T525" s="21">
        <f t="shared" si="86"/>
        <v>22.5</v>
      </c>
      <c r="U525" s="21">
        <f t="shared" si="87"/>
        <v>37.5</v>
      </c>
      <c r="V525" s="20">
        <f t="shared" si="88"/>
        <v>35</v>
      </c>
      <c r="W525" s="20">
        <f t="shared" si="89"/>
        <v>35.625</v>
      </c>
    </row>
    <row r="526" spans="1:23" ht="13.5" x14ac:dyDescent="0.25">
      <c r="A526" s="3">
        <v>42769</v>
      </c>
      <c r="B526" s="2">
        <v>1.6080000000000001</v>
      </c>
      <c r="C526" s="2">
        <v>46.685838398625698</v>
      </c>
      <c r="D526" s="2">
        <v>1.5330559108030606E-2</v>
      </c>
      <c r="E526" s="2">
        <v>5.9387420668488584E-3</v>
      </c>
      <c r="F526" s="2">
        <v>1.5949200000000001</v>
      </c>
      <c r="G526" s="2">
        <v>1.6139399999999999</v>
      </c>
      <c r="H526" s="2">
        <v>1.6242650000000001</v>
      </c>
      <c r="I526" s="2">
        <v>1.6170920000000004</v>
      </c>
      <c r="J526" s="2">
        <v>1.6301740000000029</v>
      </c>
      <c r="K526" s="17" t="s">
        <v>47</v>
      </c>
      <c r="L526" s="17" t="s">
        <v>53</v>
      </c>
      <c r="M526" s="17" t="s">
        <v>46</v>
      </c>
      <c r="N526" s="20">
        <f t="shared" si="80"/>
        <v>50</v>
      </c>
      <c r="O526" s="20">
        <f t="shared" si="81"/>
        <v>100</v>
      </c>
      <c r="P526" s="20">
        <f t="shared" si="82"/>
        <v>0</v>
      </c>
      <c r="Q526" s="20">
        <f t="shared" si="83"/>
        <v>16.5</v>
      </c>
      <c r="R526" s="21">
        <f t="shared" si="84"/>
        <v>54.975000000000001</v>
      </c>
      <c r="S526" s="21">
        <f t="shared" si="85"/>
        <v>34.125</v>
      </c>
      <c r="T526" s="21">
        <f t="shared" si="86"/>
        <v>29.925000000000001</v>
      </c>
      <c r="U526" s="21">
        <f t="shared" si="87"/>
        <v>41.625</v>
      </c>
      <c r="V526" s="20">
        <f t="shared" si="88"/>
        <v>39.674999999999997</v>
      </c>
      <c r="W526" s="20">
        <f t="shared" si="89"/>
        <v>40.162499999999994</v>
      </c>
    </row>
    <row r="527" spans="1:23" ht="13.5" x14ac:dyDescent="0.25">
      <c r="A527" s="3">
        <v>42772</v>
      </c>
      <c r="B527" s="2">
        <v>1.6080000000000001</v>
      </c>
      <c r="C527" s="2">
        <v>46.685838398625698</v>
      </c>
      <c r="D527" s="2">
        <v>1.8052511540812555E-2</v>
      </c>
      <c r="E527" s="2">
        <v>6.5343878005065491E-3</v>
      </c>
      <c r="F527" s="2">
        <v>1.5971</v>
      </c>
      <c r="G527" s="2">
        <v>1.6101399999999999</v>
      </c>
      <c r="H527" s="2">
        <v>1.6231800000000003</v>
      </c>
      <c r="I527" s="2">
        <v>1.6166580000000004</v>
      </c>
      <c r="J527" s="2">
        <v>1.6303515000000031</v>
      </c>
      <c r="K527" s="17" t="s">
        <v>47</v>
      </c>
      <c r="L527" s="17" t="s">
        <v>53</v>
      </c>
      <c r="M527" s="17" t="s">
        <v>54</v>
      </c>
      <c r="N527" s="20">
        <f t="shared" si="80"/>
        <v>50</v>
      </c>
      <c r="O527" s="20">
        <f t="shared" si="81"/>
        <v>100</v>
      </c>
      <c r="P527" s="20">
        <f t="shared" si="82"/>
        <v>0</v>
      </c>
      <c r="Q527" s="20">
        <f t="shared" si="83"/>
        <v>16.5</v>
      </c>
      <c r="R527" s="21">
        <f t="shared" si="84"/>
        <v>54.975000000000001</v>
      </c>
      <c r="S527" s="21">
        <f t="shared" si="85"/>
        <v>34.125</v>
      </c>
      <c r="T527" s="21">
        <f t="shared" si="86"/>
        <v>29.925000000000001</v>
      </c>
      <c r="U527" s="21">
        <f t="shared" si="87"/>
        <v>41.625</v>
      </c>
      <c r="V527" s="20">
        <f t="shared" si="88"/>
        <v>39.674999999999997</v>
      </c>
      <c r="W527" s="20">
        <f t="shared" si="89"/>
        <v>40.162499999999994</v>
      </c>
    </row>
    <row r="528" spans="1:23" ht="13.5" x14ac:dyDescent="0.25">
      <c r="A528" s="3">
        <v>42773</v>
      </c>
      <c r="B528" s="2">
        <v>1.6080000000000001</v>
      </c>
      <c r="C528" s="2">
        <v>46.685838398625698</v>
      </c>
      <c r="D528" s="2">
        <v>2.0412417161472796E-2</v>
      </c>
      <c r="E528" s="2">
        <v>8.1679405539949214E-3</v>
      </c>
      <c r="F528" s="2">
        <v>1.6014600000000001</v>
      </c>
      <c r="G528" s="2">
        <v>1.6063400000000001</v>
      </c>
      <c r="H528" s="2">
        <v>1.6218250000000001</v>
      </c>
      <c r="I528" s="2">
        <v>1.6162240000000005</v>
      </c>
      <c r="J528" s="2">
        <v>1.6305290000000028</v>
      </c>
      <c r="K528" s="17" t="s">
        <v>50</v>
      </c>
      <c r="L528" s="17" t="s">
        <v>53</v>
      </c>
      <c r="M528" s="17" t="s">
        <v>51</v>
      </c>
      <c r="N528" s="20">
        <f t="shared" si="80"/>
        <v>50</v>
      </c>
      <c r="O528" s="20">
        <f t="shared" si="81"/>
        <v>100</v>
      </c>
      <c r="P528" s="20">
        <f t="shared" si="82"/>
        <v>0</v>
      </c>
      <c r="Q528" s="20">
        <f t="shared" si="83"/>
        <v>83.5</v>
      </c>
      <c r="R528" s="21">
        <f t="shared" si="84"/>
        <v>65.025000000000006</v>
      </c>
      <c r="S528" s="21">
        <f t="shared" si="85"/>
        <v>50.875</v>
      </c>
      <c r="T528" s="21">
        <f t="shared" si="86"/>
        <v>60.075000000000003</v>
      </c>
      <c r="U528" s="21">
        <f t="shared" si="87"/>
        <v>58.375</v>
      </c>
      <c r="V528" s="20">
        <f t="shared" si="88"/>
        <v>58.658333333333339</v>
      </c>
      <c r="W528" s="20">
        <f t="shared" si="89"/>
        <v>58.587500000000006</v>
      </c>
    </row>
    <row r="529" spans="1:23" ht="13.5" x14ac:dyDescent="0.25">
      <c r="A529" s="3">
        <v>42774</v>
      </c>
      <c r="B529" s="2">
        <v>1.6080000000000001</v>
      </c>
      <c r="C529" s="2">
        <v>46.685838398625698</v>
      </c>
      <c r="D529" s="2">
        <v>1.5769466668697163E-2</v>
      </c>
      <c r="E529" s="2">
        <v>9.5959885247350468E-3</v>
      </c>
      <c r="F529" s="2">
        <v>1.6058200000000002</v>
      </c>
      <c r="G529" s="2">
        <v>1.6068899999999999</v>
      </c>
      <c r="H529" s="2">
        <v>1.6207400000000003</v>
      </c>
      <c r="I529" s="2">
        <v>1.6161160000000008</v>
      </c>
      <c r="J529" s="2">
        <v>1.6306050000000025</v>
      </c>
      <c r="K529" s="17" t="s">
        <v>50</v>
      </c>
      <c r="L529" s="17" t="s">
        <v>53</v>
      </c>
      <c r="M529" s="17" t="s">
        <v>51</v>
      </c>
      <c r="N529" s="20">
        <f t="shared" si="80"/>
        <v>50</v>
      </c>
      <c r="O529" s="20">
        <f t="shared" si="81"/>
        <v>100</v>
      </c>
      <c r="P529" s="20">
        <f t="shared" si="82"/>
        <v>0</v>
      </c>
      <c r="Q529" s="20">
        <f t="shared" si="83"/>
        <v>83.5</v>
      </c>
      <c r="R529" s="21">
        <f t="shared" si="84"/>
        <v>65.025000000000006</v>
      </c>
      <c r="S529" s="21">
        <f t="shared" si="85"/>
        <v>50.875</v>
      </c>
      <c r="T529" s="21">
        <f t="shared" si="86"/>
        <v>60.075000000000003</v>
      </c>
      <c r="U529" s="21">
        <f t="shared" si="87"/>
        <v>58.375</v>
      </c>
      <c r="V529" s="20">
        <f t="shared" si="88"/>
        <v>58.658333333333339</v>
      </c>
      <c r="W529" s="20">
        <f t="shared" si="89"/>
        <v>58.587500000000006</v>
      </c>
    </row>
    <row r="530" spans="1:23" ht="13.5" x14ac:dyDescent="0.25">
      <c r="A530" s="3">
        <v>42775</v>
      </c>
      <c r="B530" s="2">
        <v>1.6080000000000001</v>
      </c>
      <c r="C530" s="2">
        <v>46.685838398625698</v>
      </c>
      <c r="D530" s="2">
        <v>1.775097877072529E-2</v>
      </c>
      <c r="E530" s="2">
        <v>1.0872572319731566E-2</v>
      </c>
      <c r="F530" s="2">
        <v>1.6080000000000001</v>
      </c>
      <c r="G530" s="2">
        <v>1.6036300000000001</v>
      </c>
      <c r="H530" s="2">
        <v>1.6196550000000003</v>
      </c>
      <c r="I530" s="2">
        <v>1.6160080000000006</v>
      </c>
      <c r="J530" s="2">
        <v>1.6306305000000023</v>
      </c>
      <c r="K530" s="17" t="s">
        <v>50</v>
      </c>
      <c r="L530" s="17" t="s">
        <v>53</v>
      </c>
      <c r="M530" s="17" t="s">
        <v>51</v>
      </c>
      <c r="N530" s="20">
        <f t="shared" si="80"/>
        <v>50</v>
      </c>
      <c r="O530" s="20">
        <f t="shared" si="81"/>
        <v>100</v>
      </c>
      <c r="P530" s="20">
        <f t="shared" si="82"/>
        <v>0</v>
      </c>
      <c r="Q530" s="20">
        <f t="shared" si="83"/>
        <v>83.5</v>
      </c>
      <c r="R530" s="21">
        <f t="shared" si="84"/>
        <v>65.025000000000006</v>
      </c>
      <c r="S530" s="21">
        <f t="shared" si="85"/>
        <v>50.875</v>
      </c>
      <c r="T530" s="21">
        <f t="shared" si="86"/>
        <v>60.075000000000003</v>
      </c>
      <c r="U530" s="21">
        <f t="shared" si="87"/>
        <v>58.375</v>
      </c>
      <c r="V530" s="20">
        <f t="shared" si="88"/>
        <v>58.658333333333339</v>
      </c>
      <c r="W530" s="20">
        <f t="shared" si="89"/>
        <v>58.587500000000006</v>
      </c>
    </row>
    <row r="531" spans="1:23" ht="13.5" x14ac:dyDescent="0.25">
      <c r="A531" s="3">
        <v>42776</v>
      </c>
      <c r="B531" s="2">
        <v>1.6133999999999999</v>
      </c>
      <c r="C531" s="2">
        <v>49.192776665928506</v>
      </c>
      <c r="D531" s="2">
        <v>1.7395742055553942E-2</v>
      </c>
      <c r="E531" s="2">
        <v>1.1835112472712891E-2</v>
      </c>
      <c r="F531" s="2">
        <v>1.6090800000000001</v>
      </c>
      <c r="G531" s="2">
        <v>1.6020000000000003</v>
      </c>
      <c r="H531" s="2">
        <v>1.6188400000000005</v>
      </c>
      <c r="I531" s="2">
        <v>1.6155740000000005</v>
      </c>
      <c r="J531" s="2">
        <v>1.6306830000000025</v>
      </c>
      <c r="K531" s="17" t="s">
        <v>50</v>
      </c>
      <c r="L531" s="17" t="s">
        <v>49</v>
      </c>
      <c r="M531" s="17" t="s">
        <v>51</v>
      </c>
      <c r="N531" s="20">
        <f t="shared" si="80"/>
        <v>50</v>
      </c>
      <c r="O531" s="20">
        <f t="shared" si="81"/>
        <v>100</v>
      </c>
      <c r="P531" s="20">
        <f t="shared" si="82"/>
        <v>0</v>
      </c>
      <c r="Q531" s="20">
        <f t="shared" si="83"/>
        <v>100</v>
      </c>
      <c r="R531" s="21">
        <f t="shared" si="84"/>
        <v>67.5</v>
      </c>
      <c r="S531" s="21">
        <f t="shared" si="85"/>
        <v>55</v>
      </c>
      <c r="T531" s="21">
        <f t="shared" si="86"/>
        <v>67.5</v>
      </c>
      <c r="U531" s="21">
        <f t="shared" si="87"/>
        <v>62.5</v>
      </c>
      <c r="V531" s="20">
        <f t="shared" si="88"/>
        <v>63.333333333333336</v>
      </c>
      <c r="W531" s="20">
        <f t="shared" si="89"/>
        <v>63.125</v>
      </c>
    </row>
    <row r="532" spans="1:23" ht="13.5" x14ac:dyDescent="0.25">
      <c r="A532" s="3">
        <v>42779</v>
      </c>
      <c r="B532" s="2">
        <v>1.6133999999999999</v>
      </c>
      <c r="C532" s="2">
        <v>49.192776665928506</v>
      </c>
      <c r="D532" s="2">
        <v>1.2089550987478992E-2</v>
      </c>
      <c r="E532" s="2">
        <v>1.2537742568610523E-2</v>
      </c>
      <c r="F532" s="2">
        <v>1.61016</v>
      </c>
      <c r="G532" s="2">
        <v>1.6036300000000001</v>
      </c>
      <c r="H532" s="2">
        <v>1.618025</v>
      </c>
      <c r="I532" s="2">
        <v>1.6161180000000004</v>
      </c>
      <c r="J532" s="2">
        <v>1.6307355000000028</v>
      </c>
      <c r="K532" s="17" t="s">
        <v>50</v>
      </c>
      <c r="L532" s="17" t="s">
        <v>49</v>
      </c>
      <c r="M532" s="17" t="s">
        <v>51</v>
      </c>
      <c r="N532" s="20">
        <f t="shared" si="80"/>
        <v>50</v>
      </c>
      <c r="O532" s="20">
        <f t="shared" si="81"/>
        <v>100</v>
      </c>
      <c r="P532" s="20">
        <f t="shared" si="82"/>
        <v>0</v>
      </c>
      <c r="Q532" s="20">
        <f t="shared" si="83"/>
        <v>100</v>
      </c>
      <c r="R532" s="21">
        <f t="shared" si="84"/>
        <v>67.5</v>
      </c>
      <c r="S532" s="21">
        <f t="shared" si="85"/>
        <v>55</v>
      </c>
      <c r="T532" s="21">
        <f t="shared" si="86"/>
        <v>67.5</v>
      </c>
      <c r="U532" s="21">
        <f t="shared" si="87"/>
        <v>62.5</v>
      </c>
      <c r="V532" s="20">
        <f t="shared" si="88"/>
        <v>63.333333333333336</v>
      </c>
      <c r="W532" s="20">
        <f t="shared" si="89"/>
        <v>63.125</v>
      </c>
    </row>
    <row r="533" spans="1:23" ht="13.5" x14ac:dyDescent="0.25">
      <c r="A533" s="3">
        <v>42780</v>
      </c>
      <c r="B533" s="2">
        <v>1.5753999999999999</v>
      </c>
      <c r="C533" s="2">
        <v>35.550065958775818</v>
      </c>
      <c r="D533" s="2">
        <v>8.7466428744573665E-3</v>
      </c>
      <c r="E533" s="2">
        <v>1.2484877506736648E-2</v>
      </c>
      <c r="F533" s="2">
        <v>1.60364</v>
      </c>
      <c r="G533" s="2">
        <v>1.6025500000000001</v>
      </c>
      <c r="H533" s="2">
        <v>1.61504</v>
      </c>
      <c r="I533" s="2">
        <v>1.6156840000000006</v>
      </c>
      <c r="J533" s="2">
        <v>1.6306485000000026</v>
      </c>
      <c r="K533" s="17" t="s">
        <v>47</v>
      </c>
      <c r="L533" s="17" t="s">
        <v>53</v>
      </c>
      <c r="M533" s="17" t="s">
        <v>46</v>
      </c>
      <c r="N533" s="20">
        <f t="shared" si="80"/>
        <v>50</v>
      </c>
      <c r="O533" s="20">
        <f t="shared" si="81"/>
        <v>100</v>
      </c>
      <c r="P533" s="20">
        <f t="shared" si="82"/>
        <v>0</v>
      </c>
      <c r="Q533" s="20">
        <f t="shared" si="83"/>
        <v>16.5</v>
      </c>
      <c r="R533" s="21">
        <f t="shared" si="84"/>
        <v>54.975000000000001</v>
      </c>
      <c r="S533" s="21">
        <f t="shared" si="85"/>
        <v>34.125</v>
      </c>
      <c r="T533" s="21">
        <f t="shared" si="86"/>
        <v>29.925000000000001</v>
      </c>
      <c r="U533" s="21">
        <f t="shared" si="87"/>
        <v>41.625</v>
      </c>
      <c r="V533" s="20">
        <f t="shared" si="88"/>
        <v>39.674999999999997</v>
      </c>
      <c r="W533" s="20">
        <f t="shared" si="89"/>
        <v>40.162499999999994</v>
      </c>
    </row>
    <row r="534" spans="1:23" ht="13.5" x14ac:dyDescent="0.25">
      <c r="A534" s="3">
        <v>42781</v>
      </c>
      <c r="B534" s="2">
        <v>1.6025</v>
      </c>
      <c r="C534" s="2">
        <v>46.867113083342097</v>
      </c>
      <c r="D534" s="2">
        <v>4.1435479953155774E-3</v>
      </c>
      <c r="E534" s="2">
        <v>1.2060889597066009E-2</v>
      </c>
      <c r="F534" s="2">
        <v>1.6025399999999999</v>
      </c>
      <c r="G534" s="2">
        <v>1.6041800000000002</v>
      </c>
      <c r="H534" s="2">
        <v>1.6131350000000002</v>
      </c>
      <c r="I534" s="2">
        <v>1.6150320000000005</v>
      </c>
      <c r="J534" s="2">
        <v>1.6307730000000027</v>
      </c>
      <c r="K534" s="17" t="s">
        <v>47</v>
      </c>
      <c r="L534" s="17" t="s">
        <v>53</v>
      </c>
      <c r="M534" s="17" t="s">
        <v>46</v>
      </c>
      <c r="N534" s="20">
        <f t="shared" si="80"/>
        <v>50</v>
      </c>
      <c r="O534" s="20">
        <f t="shared" si="81"/>
        <v>100</v>
      </c>
      <c r="P534" s="20">
        <f t="shared" si="82"/>
        <v>0</v>
      </c>
      <c r="Q534" s="20">
        <f t="shared" si="83"/>
        <v>16.5</v>
      </c>
      <c r="R534" s="21">
        <f t="shared" si="84"/>
        <v>54.975000000000001</v>
      </c>
      <c r="S534" s="21">
        <f t="shared" si="85"/>
        <v>34.125</v>
      </c>
      <c r="T534" s="21">
        <f t="shared" si="86"/>
        <v>29.925000000000001</v>
      </c>
      <c r="U534" s="21">
        <f t="shared" si="87"/>
        <v>41.625</v>
      </c>
      <c r="V534" s="20">
        <f t="shared" si="88"/>
        <v>39.674999999999997</v>
      </c>
      <c r="W534" s="20">
        <f t="shared" si="89"/>
        <v>40.162499999999994</v>
      </c>
    </row>
    <row r="535" spans="1:23" ht="13.5" x14ac:dyDescent="0.25">
      <c r="A535" s="3">
        <v>42782</v>
      </c>
      <c r="B535" s="2">
        <v>1.6025</v>
      </c>
      <c r="C535" s="2">
        <v>46.867113083342097</v>
      </c>
      <c r="D535" s="2">
        <v>1.9810827994604097E-3</v>
      </c>
      <c r="E535" s="2">
        <v>1.1198000374988025E-2</v>
      </c>
      <c r="F535" s="2">
        <v>1.6014400000000002</v>
      </c>
      <c r="G535" s="2">
        <v>1.6047199999999999</v>
      </c>
      <c r="H535" s="2">
        <v>1.6112299999999997</v>
      </c>
      <c r="I535" s="2">
        <v>1.6143800000000008</v>
      </c>
      <c r="J535" s="2">
        <v>1.6307710000000026</v>
      </c>
      <c r="K535" s="17" t="s">
        <v>47</v>
      </c>
      <c r="L535" s="17" t="s">
        <v>53</v>
      </c>
      <c r="M535" s="17" t="s">
        <v>46</v>
      </c>
      <c r="N535" s="20">
        <f t="shared" si="80"/>
        <v>50</v>
      </c>
      <c r="O535" s="20">
        <f t="shared" si="81"/>
        <v>100</v>
      </c>
      <c r="P535" s="20">
        <f t="shared" si="82"/>
        <v>0</v>
      </c>
      <c r="Q535" s="20">
        <f t="shared" si="83"/>
        <v>16.5</v>
      </c>
      <c r="R535" s="21">
        <f t="shared" si="84"/>
        <v>54.975000000000001</v>
      </c>
      <c r="S535" s="21">
        <f t="shared" si="85"/>
        <v>34.125</v>
      </c>
      <c r="T535" s="21">
        <f t="shared" si="86"/>
        <v>29.925000000000001</v>
      </c>
      <c r="U535" s="21">
        <f t="shared" si="87"/>
        <v>41.625</v>
      </c>
      <c r="V535" s="20">
        <f t="shared" si="88"/>
        <v>39.674999999999997</v>
      </c>
      <c r="W535" s="20">
        <f t="shared" si="89"/>
        <v>40.162499999999994</v>
      </c>
    </row>
    <row r="536" spans="1:23" ht="13.5" x14ac:dyDescent="0.25">
      <c r="A536" s="3">
        <v>42783</v>
      </c>
      <c r="B536" s="2">
        <v>1.5862000000000001</v>
      </c>
      <c r="C536" s="2">
        <v>41.752835441026271</v>
      </c>
      <c r="D536" s="2">
        <v>3.0870592665317442E-3</v>
      </c>
      <c r="E536" s="2">
        <v>1.0316650961048567E-2</v>
      </c>
      <c r="F536" s="2">
        <v>1.5959999999999999</v>
      </c>
      <c r="G536" s="2">
        <v>1.6025400000000001</v>
      </c>
      <c r="H536" s="2">
        <v>1.6082399999999997</v>
      </c>
      <c r="I536" s="2">
        <v>1.6134020000000007</v>
      </c>
      <c r="J536" s="2">
        <v>1.6306370000000023</v>
      </c>
      <c r="K536" s="17" t="s">
        <v>47</v>
      </c>
      <c r="L536" s="17" t="s">
        <v>48</v>
      </c>
      <c r="M536" s="17" t="s">
        <v>46</v>
      </c>
      <c r="N536" s="20">
        <f t="shared" si="80"/>
        <v>50</v>
      </c>
      <c r="O536" s="20">
        <f t="shared" si="81"/>
        <v>100</v>
      </c>
      <c r="P536" s="20">
        <f t="shared" si="82"/>
        <v>0</v>
      </c>
      <c r="Q536" s="20">
        <f t="shared" si="83"/>
        <v>0</v>
      </c>
      <c r="R536" s="21">
        <f t="shared" si="84"/>
        <v>52.5</v>
      </c>
      <c r="S536" s="21">
        <f t="shared" si="85"/>
        <v>30</v>
      </c>
      <c r="T536" s="21">
        <f t="shared" si="86"/>
        <v>22.5</v>
      </c>
      <c r="U536" s="21">
        <f t="shared" si="87"/>
        <v>37.5</v>
      </c>
      <c r="V536" s="20">
        <f t="shared" si="88"/>
        <v>35</v>
      </c>
      <c r="W536" s="20">
        <f t="shared" si="89"/>
        <v>35.625</v>
      </c>
    </row>
    <row r="537" spans="1:23" ht="13.5" x14ac:dyDescent="0.25">
      <c r="A537" s="3">
        <v>42786</v>
      </c>
      <c r="B537" s="2">
        <v>1.5916999999999999</v>
      </c>
      <c r="C537" s="2">
        <v>43.974416949165985</v>
      </c>
      <c r="D537" s="2">
        <v>3.7594105240199571E-3</v>
      </c>
      <c r="E537" s="2">
        <v>8.3936555819755648E-3</v>
      </c>
      <c r="F537" s="2">
        <v>1.5916599999999999</v>
      </c>
      <c r="G537" s="2">
        <v>1.6009100000000001</v>
      </c>
      <c r="H537" s="2">
        <v>1.6055249999999996</v>
      </c>
      <c r="I537" s="2">
        <v>1.6130760000000004</v>
      </c>
      <c r="J537" s="2">
        <v>1.6306315000000025</v>
      </c>
      <c r="K537" s="17" t="s">
        <v>47</v>
      </c>
      <c r="L537" s="17" t="s">
        <v>48</v>
      </c>
      <c r="M537" s="17" t="s">
        <v>46</v>
      </c>
      <c r="N537" s="20">
        <f t="shared" si="80"/>
        <v>50</v>
      </c>
      <c r="O537" s="20">
        <f t="shared" si="81"/>
        <v>100</v>
      </c>
      <c r="P537" s="20">
        <f t="shared" si="82"/>
        <v>0</v>
      </c>
      <c r="Q537" s="20">
        <f t="shared" si="83"/>
        <v>0</v>
      </c>
      <c r="R537" s="21">
        <f t="shared" si="84"/>
        <v>52.5</v>
      </c>
      <c r="S537" s="21">
        <f t="shared" si="85"/>
        <v>30</v>
      </c>
      <c r="T537" s="21">
        <f t="shared" si="86"/>
        <v>22.5</v>
      </c>
      <c r="U537" s="21">
        <f t="shared" si="87"/>
        <v>37.5</v>
      </c>
      <c r="V537" s="20">
        <f t="shared" si="88"/>
        <v>35</v>
      </c>
      <c r="W537" s="20">
        <f t="shared" si="89"/>
        <v>35.625</v>
      </c>
    </row>
    <row r="538" spans="1:23" ht="13.5" x14ac:dyDescent="0.25">
      <c r="A538" s="3">
        <v>42787</v>
      </c>
      <c r="B538" s="2">
        <v>1.5916999999999999</v>
      </c>
      <c r="C538" s="2">
        <v>43.974416949165985</v>
      </c>
      <c r="D538" s="2">
        <v>4.4290941528324357E-3</v>
      </c>
      <c r="E538" s="2">
        <v>5.0056632746404151E-3</v>
      </c>
      <c r="F538" s="2">
        <v>1.5949199999999997</v>
      </c>
      <c r="G538" s="2">
        <v>1.5992799999999998</v>
      </c>
      <c r="H538" s="2">
        <v>1.6028099999999998</v>
      </c>
      <c r="I538" s="2">
        <v>1.6124240000000003</v>
      </c>
      <c r="J538" s="2">
        <v>1.6306515000000024</v>
      </c>
      <c r="K538" s="17" t="s">
        <v>50</v>
      </c>
      <c r="L538" s="17" t="s">
        <v>53</v>
      </c>
      <c r="M538" s="17" t="s">
        <v>51</v>
      </c>
      <c r="N538" s="20">
        <f t="shared" si="80"/>
        <v>50</v>
      </c>
      <c r="O538" s="20">
        <f t="shared" si="81"/>
        <v>100</v>
      </c>
      <c r="P538" s="20">
        <f t="shared" si="82"/>
        <v>0</v>
      </c>
      <c r="Q538" s="20">
        <f t="shared" si="83"/>
        <v>83.5</v>
      </c>
      <c r="R538" s="21">
        <f t="shared" si="84"/>
        <v>65.025000000000006</v>
      </c>
      <c r="S538" s="21">
        <f t="shared" si="85"/>
        <v>50.875</v>
      </c>
      <c r="T538" s="21">
        <f t="shared" si="86"/>
        <v>60.075000000000003</v>
      </c>
      <c r="U538" s="21">
        <f t="shared" si="87"/>
        <v>58.375</v>
      </c>
      <c r="V538" s="20">
        <f t="shared" si="88"/>
        <v>58.658333333333339</v>
      </c>
      <c r="W538" s="20">
        <f t="shared" si="89"/>
        <v>58.587500000000006</v>
      </c>
    </row>
    <row r="539" spans="1:23" ht="13.5" x14ac:dyDescent="0.25">
      <c r="A539" s="3">
        <v>42788</v>
      </c>
      <c r="B539" s="2">
        <v>1.5862000000000001</v>
      </c>
      <c r="C539" s="2">
        <v>42.111647683586504</v>
      </c>
      <c r="D539" s="2">
        <v>5.4964634443199767E-3</v>
      </c>
      <c r="E539" s="2">
        <v>8.967456214863832E-4</v>
      </c>
      <c r="F539" s="2">
        <v>1.5916599999999999</v>
      </c>
      <c r="G539" s="2">
        <v>1.5970999999999997</v>
      </c>
      <c r="H539" s="2">
        <v>1.6019949999999998</v>
      </c>
      <c r="I539" s="2">
        <v>1.6119880000000004</v>
      </c>
      <c r="J539" s="2">
        <v>1.6306185000000024</v>
      </c>
      <c r="K539" s="17" t="s">
        <v>47</v>
      </c>
      <c r="L539" s="17" t="s">
        <v>53</v>
      </c>
      <c r="M539" s="17" t="s">
        <v>46</v>
      </c>
      <c r="N539" s="20">
        <f t="shared" si="80"/>
        <v>50</v>
      </c>
      <c r="O539" s="20">
        <f t="shared" si="81"/>
        <v>100</v>
      </c>
      <c r="P539" s="20">
        <f t="shared" si="82"/>
        <v>0</v>
      </c>
      <c r="Q539" s="20">
        <f t="shared" si="83"/>
        <v>16.5</v>
      </c>
      <c r="R539" s="21">
        <f t="shared" si="84"/>
        <v>54.975000000000001</v>
      </c>
      <c r="S539" s="21">
        <f t="shared" si="85"/>
        <v>34.125</v>
      </c>
      <c r="T539" s="21">
        <f t="shared" si="86"/>
        <v>29.925000000000001</v>
      </c>
      <c r="U539" s="21">
        <f t="shared" si="87"/>
        <v>41.625</v>
      </c>
      <c r="V539" s="20">
        <f t="shared" si="88"/>
        <v>39.674999999999997</v>
      </c>
      <c r="W539" s="20">
        <f t="shared" si="89"/>
        <v>40.162499999999994</v>
      </c>
    </row>
    <row r="540" spans="1:23" ht="13.5" x14ac:dyDescent="0.25">
      <c r="A540" s="3">
        <v>42789</v>
      </c>
      <c r="B540" s="2">
        <v>1.6025</v>
      </c>
      <c r="C540" s="2">
        <v>49.005918594492655</v>
      </c>
      <c r="D540" s="2">
        <v>5.3111093172026891E-3</v>
      </c>
      <c r="E540" s="2">
        <v>-3.6234452161670737E-3</v>
      </c>
      <c r="F540" s="2">
        <v>1.5916600000000001</v>
      </c>
      <c r="G540" s="2">
        <v>1.5965499999999999</v>
      </c>
      <c r="H540" s="2">
        <v>1.6000899999999998</v>
      </c>
      <c r="I540" s="2">
        <v>1.6123140000000005</v>
      </c>
      <c r="J540" s="2">
        <v>1.6307180000000028</v>
      </c>
      <c r="K540" s="17" t="s">
        <v>50</v>
      </c>
      <c r="L540" s="17" t="s">
        <v>53</v>
      </c>
      <c r="M540" s="17" t="s">
        <v>53</v>
      </c>
      <c r="N540" s="20">
        <f t="shared" si="80"/>
        <v>50</v>
      </c>
      <c r="O540" s="20">
        <f t="shared" si="81"/>
        <v>100</v>
      </c>
      <c r="P540" s="20">
        <f t="shared" si="82"/>
        <v>0</v>
      </c>
      <c r="Q540" s="20">
        <f t="shared" si="83"/>
        <v>49.5</v>
      </c>
      <c r="R540" s="21">
        <f t="shared" si="84"/>
        <v>59.924999999999997</v>
      </c>
      <c r="S540" s="21">
        <f t="shared" si="85"/>
        <v>42.375</v>
      </c>
      <c r="T540" s="21">
        <f t="shared" si="86"/>
        <v>44.775000000000006</v>
      </c>
      <c r="U540" s="21">
        <f t="shared" si="87"/>
        <v>49.875</v>
      </c>
      <c r="V540" s="20">
        <f t="shared" si="88"/>
        <v>49.024999999999999</v>
      </c>
      <c r="W540" s="20">
        <f t="shared" si="89"/>
        <v>49.237499999999997</v>
      </c>
    </row>
    <row r="541" spans="1:23" ht="13.5" x14ac:dyDescent="0.25">
      <c r="A541" s="3">
        <v>42790</v>
      </c>
      <c r="B541" s="2">
        <v>1.6025</v>
      </c>
      <c r="C541" s="2">
        <v>49.005918594492655</v>
      </c>
      <c r="D541" s="2">
        <v>5.9988106783817052E-3</v>
      </c>
      <c r="E541" s="2">
        <v>-6.5079945524077485E-3</v>
      </c>
      <c r="F541" s="2">
        <v>1.5949199999999999</v>
      </c>
      <c r="G541" s="2">
        <v>1.5954599999999999</v>
      </c>
      <c r="H541" s="2">
        <v>1.59873</v>
      </c>
      <c r="I541" s="2">
        <v>1.6126400000000003</v>
      </c>
      <c r="J541" s="2">
        <v>1.6308175000000029</v>
      </c>
      <c r="K541" s="17" t="s">
        <v>50</v>
      </c>
      <c r="L541" s="17" t="s">
        <v>53</v>
      </c>
      <c r="M541" s="17" t="s">
        <v>51</v>
      </c>
      <c r="N541" s="20">
        <f t="shared" si="80"/>
        <v>50</v>
      </c>
      <c r="O541" s="20">
        <f t="shared" si="81"/>
        <v>100</v>
      </c>
      <c r="P541" s="20">
        <f t="shared" si="82"/>
        <v>0</v>
      </c>
      <c r="Q541" s="20">
        <f t="shared" si="83"/>
        <v>83.5</v>
      </c>
      <c r="R541" s="21">
        <f t="shared" si="84"/>
        <v>65.025000000000006</v>
      </c>
      <c r="S541" s="21">
        <f t="shared" si="85"/>
        <v>50.875</v>
      </c>
      <c r="T541" s="21">
        <f t="shared" si="86"/>
        <v>60.075000000000003</v>
      </c>
      <c r="U541" s="21">
        <f t="shared" si="87"/>
        <v>58.375</v>
      </c>
      <c r="V541" s="20">
        <f t="shared" si="88"/>
        <v>58.658333333333339</v>
      </c>
      <c r="W541" s="20">
        <f t="shared" si="89"/>
        <v>58.587500000000006</v>
      </c>
    </row>
    <row r="542" spans="1:23" ht="13.5" x14ac:dyDescent="0.25">
      <c r="A542" s="3">
        <v>42793</v>
      </c>
      <c r="B542" s="2">
        <v>1.6025</v>
      </c>
      <c r="C542" s="2">
        <v>49.005918594492655</v>
      </c>
      <c r="D542" s="2">
        <v>6.5934620504919383E-3</v>
      </c>
      <c r="E542" s="2">
        <v>-8.1869506301311748E-3</v>
      </c>
      <c r="F542" s="2">
        <v>1.5970800000000001</v>
      </c>
      <c r="G542" s="2">
        <v>1.5943699999999996</v>
      </c>
      <c r="H542" s="2">
        <v>1.5989999999999998</v>
      </c>
      <c r="I542" s="2">
        <v>1.6129660000000008</v>
      </c>
      <c r="J542" s="2">
        <v>1.6308660000000028</v>
      </c>
      <c r="K542" s="17" t="s">
        <v>47</v>
      </c>
      <c r="L542" s="17" t="s">
        <v>53</v>
      </c>
      <c r="M542" s="17" t="s">
        <v>54</v>
      </c>
      <c r="N542" s="20">
        <f t="shared" si="80"/>
        <v>50</v>
      </c>
      <c r="O542" s="20">
        <f t="shared" si="81"/>
        <v>100</v>
      </c>
      <c r="P542" s="20">
        <f t="shared" si="82"/>
        <v>0</v>
      </c>
      <c r="Q542" s="20">
        <f t="shared" si="83"/>
        <v>16.5</v>
      </c>
      <c r="R542" s="21">
        <f t="shared" si="84"/>
        <v>54.975000000000001</v>
      </c>
      <c r="S542" s="21">
        <f t="shared" si="85"/>
        <v>34.125</v>
      </c>
      <c r="T542" s="21">
        <f t="shared" si="86"/>
        <v>29.925000000000001</v>
      </c>
      <c r="U542" s="21">
        <f t="shared" si="87"/>
        <v>41.625</v>
      </c>
      <c r="V542" s="20">
        <f t="shared" si="88"/>
        <v>39.674999999999997</v>
      </c>
      <c r="W542" s="20">
        <f t="shared" si="89"/>
        <v>40.162499999999994</v>
      </c>
    </row>
    <row r="543" spans="1:23" ht="13.5" x14ac:dyDescent="0.25">
      <c r="A543" s="3">
        <v>42794</v>
      </c>
      <c r="B543" s="2">
        <v>1.6025</v>
      </c>
      <c r="C543" s="2">
        <v>49.005918594492655</v>
      </c>
      <c r="D543" s="2">
        <v>1.2622805095472422E-3</v>
      </c>
      <c r="E543" s="2">
        <v>-8.9892318668061411E-3</v>
      </c>
      <c r="F543" s="2">
        <v>1.59924</v>
      </c>
      <c r="G543" s="2">
        <v>1.5970799999999996</v>
      </c>
      <c r="H543" s="2">
        <v>1.599815</v>
      </c>
      <c r="I543" s="2">
        <v>1.6132920000000004</v>
      </c>
      <c r="J543" s="2">
        <v>1.6308640000000028</v>
      </c>
      <c r="K543" s="17" t="s">
        <v>47</v>
      </c>
      <c r="L543" s="17" t="s">
        <v>53</v>
      </c>
      <c r="M543" s="17" t="s">
        <v>54</v>
      </c>
      <c r="N543" s="20">
        <f t="shared" si="80"/>
        <v>50</v>
      </c>
      <c r="O543" s="20">
        <f t="shared" si="81"/>
        <v>100</v>
      </c>
      <c r="P543" s="20">
        <f t="shared" si="82"/>
        <v>0</v>
      </c>
      <c r="Q543" s="20">
        <f t="shared" si="83"/>
        <v>16.5</v>
      </c>
      <c r="R543" s="21">
        <f t="shared" si="84"/>
        <v>54.975000000000001</v>
      </c>
      <c r="S543" s="21">
        <f t="shared" si="85"/>
        <v>34.125</v>
      </c>
      <c r="T543" s="21">
        <f t="shared" si="86"/>
        <v>29.925000000000001</v>
      </c>
      <c r="U543" s="21">
        <f t="shared" si="87"/>
        <v>41.625</v>
      </c>
      <c r="V543" s="20">
        <f t="shared" si="88"/>
        <v>39.674999999999997</v>
      </c>
      <c r="W543" s="20">
        <f t="shared" si="89"/>
        <v>40.162499999999994</v>
      </c>
    </row>
    <row r="544" spans="1:23" ht="13.5" x14ac:dyDescent="0.25">
      <c r="A544" s="3">
        <v>42795</v>
      </c>
      <c r="B544" s="2">
        <v>1.5645</v>
      </c>
      <c r="C544" s="2">
        <v>35.680903151132782</v>
      </c>
      <c r="D544" s="2">
        <v>3.7462575870459425E-3</v>
      </c>
      <c r="E544" s="2">
        <v>-9.1651261368745247E-3</v>
      </c>
      <c r="F544" s="2">
        <v>1.5949</v>
      </c>
      <c r="G544" s="2">
        <v>1.5932799999999998</v>
      </c>
      <c r="H544" s="2">
        <v>1.59873</v>
      </c>
      <c r="I544" s="2">
        <v>1.6127480000000003</v>
      </c>
      <c r="J544" s="2">
        <v>1.630697500000003</v>
      </c>
      <c r="K544" s="17" t="s">
        <v>47</v>
      </c>
      <c r="L544" s="17" t="s">
        <v>53</v>
      </c>
      <c r="M544" s="17" t="s">
        <v>46</v>
      </c>
      <c r="N544" s="20">
        <f t="shared" si="80"/>
        <v>50</v>
      </c>
      <c r="O544" s="20">
        <f t="shared" si="81"/>
        <v>100</v>
      </c>
      <c r="P544" s="20">
        <f t="shared" si="82"/>
        <v>0</v>
      </c>
      <c r="Q544" s="20">
        <f t="shared" si="83"/>
        <v>16.5</v>
      </c>
      <c r="R544" s="21">
        <f t="shared" si="84"/>
        <v>54.975000000000001</v>
      </c>
      <c r="S544" s="21">
        <f t="shared" si="85"/>
        <v>34.125</v>
      </c>
      <c r="T544" s="21">
        <f t="shared" si="86"/>
        <v>29.925000000000001</v>
      </c>
      <c r="U544" s="21">
        <f t="shared" si="87"/>
        <v>41.625</v>
      </c>
      <c r="V544" s="20">
        <f t="shared" si="88"/>
        <v>39.674999999999997</v>
      </c>
      <c r="W544" s="20">
        <f t="shared" si="89"/>
        <v>40.162499999999994</v>
      </c>
    </row>
    <row r="545" spans="1:23" ht="13.5" x14ac:dyDescent="0.25">
      <c r="A545" s="3">
        <v>42796</v>
      </c>
      <c r="B545" s="2">
        <v>1.5916999999999999</v>
      </c>
      <c r="C545" s="2">
        <v>46.826098908589252</v>
      </c>
      <c r="D545" s="2">
        <v>4.0679346980545539E-3</v>
      </c>
      <c r="E545" s="2">
        <v>-8.8910668795006663E-3</v>
      </c>
      <c r="F545" s="2">
        <v>1.5927399999999998</v>
      </c>
      <c r="G545" s="2">
        <v>1.5921999999999998</v>
      </c>
      <c r="H545" s="2">
        <v>1.5984599999999998</v>
      </c>
      <c r="I545" s="2">
        <v>1.6127480000000003</v>
      </c>
      <c r="J545" s="2">
        <v>1.630616500000003</v>
      </c>
      <c r="K545" s="17" t="s">
        <v>47</v>
      </c>
      <c r="L545" s="17" t="s">
        <v>53</v>
      </c>
      <c r="M545" s="17" t="s">
        <v>46</v>
      </c>
      <c r="N545" s="20">
        <f t="shared" si="80"/>
        <v>50</v>
      </c>
      <c r="O545" s="20">
        <f t="shared" si="81"/>
        <v>100</v>
      </c>
      <c r="P545" s="20">
        <f t="shared" si="82"/>
        <v>0</v>
      </c>
      <c r="Q545" s="20">
        <f t="shared" si="83"/>
        <v>16.5</v>
      </c>
      <c r="R545" s="21">
        <f t="shared" si="84"/>
        <v>54.975000000000001</v>
      </c>
      <c r="S545" s="21">
        <f t="shared" si="85"/>
        <v>34.125</v>
      </c>
      <c r="T545" s="21">
        <f t="shared" si="86"/>
        <v>29.925000000000001</v>
      </c>
      <c r="U545" s="21">
        <f t="shared" si="87"/>
        <v>41.625</v>
      </c>
      <c r="V545" s="20">
        <f t="shared" si="88"/>
        <v>39.674999999999997</v>
      </c>
      <c r="W545" s="20">
        <f t="shared" si="89"/>
        <v>40.162499999999994</v>
      </c>
    </row>
    <row r="546" spans="1:23" ht="13.5" x14ac:dyDescent="0.25">
      <c r="A546" s="3">
        <v>42797</v>
      </c>
      <c r="B546" s="2">
        <v>1.5916999999999999</v>
      </c>
      <c r="C546" s="2">
        <v>46.826098908589252</v>
      </c>
      <c r="D546" s="2">
        <v>1.8889873098355547E-3</v>
      </c>
      <c r="E546" s="2">
        <v>-8.9252129235364505E-3</v>
      </c>
      <c r="F546" s="2">
        <v>1.5905799999999999</v>
      </c>
      <c r="G546" s="2">
        <v>1.5927500000000001</v>
      </c>
      <c r="H546" s="2">
        <v>1.5976449999999998</v>
      </c>
      <c r="I546" s="2">
        <v>1.6126400000000003</v>
      </c>
      <c r="J546" s="2">
        <v>1.6305355000000028</v>
      </c>
      <c r="K546" s="17" t="s">
        <v>47</v>
      </c>
      <c r="L546" s="17" t="s">
        <v>53</v>
      </c>
      <c r="M546" s="17" t="s">
        <v>46</v>
      </c>
      <c r="N546" s="20">
        <f t="shared" si="80"/>
        <v>50</v>
      </c>
      <c r="O546" s="20">
        <f t="shared" si="81"/>
        <v>100</v>
      </c>
      <c r="P546" s="20">
        <f t="shared" si="82"/>
        <v>0</v>
      </c>
      <c r="Q546" s="20">
        <f t="shared" si="83"/>
        <v>16.5</v>
      </c>
      <c r="R546" s="21">
        <f t="shared" si="84"/>
        <v>54.975000000000001</v>
      </c>
      <c r="S546" s="21">
        <f t="shared" si="85"/>
        <v>34.125</v>
      </c>
      <c r="T546" s="21">
        <f t="shared" si="86"/>
        <v>29.925000000000001</v>
      </c>
      <c r="U546" s="21">
        <f t="shared" si="87"/>
        <v>41.625</v>
      </c>
      <c r="V546" s="20">
        <f t="shared" si="88"/>
        <v>39.674999999999997</v>
      </c>
      <c r="W546" s="20">
        <f t="shared" si="89"/>
        <v>40.162499999999994</v>
      </c>
    </row>
    <row r="547" spans="1:23" ht="13.5" x14ac:dyDescent="0.25">
      <c r="A547" s="3">
        <v>42800</v>
      </c>
      <c r="B547" s="2">
        <v>1.5808</v>
      </c>
      <c r="C547" s="2">
        <v>43.336105520858823</v>
      </c>
      <c r="D547" s="2">
        <v>1.7511910676712983E-3</v>
      </c>
      <c r="E547" s="2">
        <v>-7.7476116990851272E-3</v>
      </c>
      <c r="F547" s="2">
        <v>1.5862399999999997</v>
      </c>
      <c r="G547" s="2">
        <v>1.5916600000000001</v>
      </c>
      <c r="H547" s="2">
        <v>1.5962849999999997</v>
      </c>
      <c r="I547" s="2">
        <v>1.612096</v>
      </c>
      <c r="J547" s="2">
        <v>1.6304000000000027</v>
      </c>
      <c r="K547" s="17" t="s">
        <v>47</v>
      </c>
      <c r="L547" s="17" t="s">
        <v>48</v>
      </c>
      <c r="M547" s="17" t="s">
        <v>46</v>
      </c>
      <c r="N547" s="20">
        <f t="shared" si="80"/>
        <v>50</v>
      </c>
      <c r="O547" s="20">
        <f t="shared" si="81"/>
        <v>100</v>
      </c>
      <c r="P547" s="20">
        <f t="shared" si="82"/>
        <v>0</v>
      </c>
      <c r="Q547" s="20">
        <f t="shared" si="83"/>
        <v>0</v>
      </c>
      <c r="R547" s="21">
        <f t="shared" si="84"/>
        <v>52.5</v>
      </c>
      <c r="S547" s="21">
        <f t="shared" si="85"/>
        <v>30</v>
      </c>
      <c r="T547" s="21">
        <f t="shared" si="86"/>
        <v>22.5</v>
      </c>
      <c r="U547" s="21">
        <f t="shared" si="87"/>
        <v>37.5</v>
      </c>
      <c r="V547" s="20">
        <f t="shared" si="88"/>
        <v>35</v>
      </c>
      <c r="W547" s="20">
        <f t="shared" si="89"/>
        <v>35.625</v>
      </c>
    </row>
    <row r="548" spans="1:23" ht="13.5" x14ac:dyDescent="0.25">
      <c r="A548" s="3">
        <v>42801</v>
      </c>
      <c r="B548" s="2">
        <v>1.5753999999999999</v>
      </c>
      <c r="C548" s="2">
        <v>41.678795593648495</v>
      </c>
      <c r="D548" s="2">
        <v>2.1474909797343233E-3</v>
      </c>
      <c r="E548" s="2">
        <v>-5.861535756979932E-3</v>
      </c>
      <c r="F548" s="2">
        <v>1.5808199999999999</v>
      </c>
      <c r="G548" s="2">
        <v>1.5900300000000001</v>
      </c>
      <c r="H548" s="2">
        <v>1.5946549999999995</v>
      </c>
      <c r="I548" s="2">
        <v>1.6110100000000001</v>
      </c>
      <c r="J548" s="2">
        <v>1.6301870000000027</v>
      </c>
      <c r="K548" s="17" t="s">
        <v>47</v>
      </c>
      <c r="L548" s="17" t="s">
        <v>48</v>
      </c>
      <c r="M548" s="17" t="s">
        <v>46</v>
      </c>
      <c r="N548" s="20">
        <f t="shared" si="80"/>
        <v>50</v>
      </c>
      <c r="O548" s="20">
        <f t="shared" si="81"/>
        <v>100</v>
      </c>
      <c r="P548" s="20">
        <f t="shared" si="82"/>
        <v>0</v>
      </c>
      <c r="Q548" s="20">
        <f t="shared" si="83"/>
        <v>0</v>
      </c>
      <c r="R548" s="21">
        <f t="shared" si="84"/>
        <v>52.5</v>
      </c>
      <c r="S548" s="21">
        <f t="shared" si="85"/>
        <v>30</v>
      </c>
      <c r="T548" s="21">
        <f t="shared" si="86"/>
        <v>22.5</v>
      </c>
      <c r="U548" s="21">
        <f t="shared" si="87"/>
        <v>37.5</v>
      </c>
      <c r="V548" s="20">
        <f t="shared" si="88"/>
        <v>35</v>
      </c>
      <c r="W548" s="20">
        <f t="shared" si="89"/>
        <v>35.625</v>
      </c>
    </row>
    <row r="549" spans="1:23" ht="13.5" x14ac:dyDescent="0.25">
      <c r="A549" s="3">
        <v>42802</v>
      </c>
      <c r="B549" s="2">
        <v>1.5753999999999999</v>
      </c>
      <c r="C549" s="2">
        <v>41.678795593648495</v>
      </c>
      <c r="D549" s="2">
        <v>1.7731106717526757E-3</v>
      </c>
      <c r="E549" s="2">
        <v>-3.6253462275393673E-3</v>
      </c>
      <c r="F549" s="2">
        <v>1.583</v>
      </c>
      <c r="G549" s="2">
        <v>1.5889500000000001</v>
      </c>
      <c r="H549" s="2">
        <v>1.5930249999999995</v>
      </c>
      <c r="I549" s="2">
        <v>1.6101420000000002</v>
      </c>
      <c r="J549" s="2">
        <v>1.630100000000003</v>
      </c>
      <c r="K549" s="17" t="s">
        <v>47</v>
      </c>
      <c r="L549" s="17" t="s">
        <v>48</v>
      </c>
      <c r="M549" s="17" t="s">
        <v>54</v>
      </c>
      <c r="N549" s="20">
        <f t="shared" si="80"/>
        <v>50</v>
      </c>
      <c r="O549" s="20">
        <f t="shared" si="81"/>
        <v>100</v>
      </c>
      <c r="P549" s="20">
        <f t="shared" si="82"/>
        <v>0</v>
      </c>
      <c r="Q549" s="20">
        <f t="shared" si="83"/>
        <v>0</v>
      </c>
      <c r="R549" s="21">
        <f t="shared" si="84"/>
        <v>52.5</v>
      </c>
      <c r="S549" s="21">
        <f t="shared" si="85"/>
        <v>30</v>
      </c>
      <c r="T549" s="21">
        <f t="shared" si="86"/>
        <v>22.5</v>
      </c>
      <c r="U549" s="21">
        <f t="shared" si="87"/>
        <v>37.5</v>
      </c>
      <c r="V549" s="20">
        <f t="shared" si="88"/>
        <v>35</v>
      </c>
      <c r="W549" s="20">
        <f t="shared" si="89"/>
        <v>35.625</v>
      </c>
    </row>
    <row r="550" spans="1:23" ht="13.5" x14ac:dyDescent="0.25">
      <c r="A550" s="3">
        <v>42803</v>
      </c>
      <c r="B550" s="2">
        <v>1.5753999999999999</v>
      </c>
      <c r="C550" s="2">
        <v>41.678795593648495</v>
      </c>
      <c r="D550" s="2">
        <v>4.0903556079863179E-3</v>
      </c>
      <c r="E550" s="2">
        <v>-1.2499561885430362E-3</v>
      </c>
      <c r="F550" s="2">
        <v>1.5797399999999999</v>
      </c>
      <c r="G550" s="2">
        <v>1.5862399999999999</v>
      </c>
      <c r="H550" s="2">
        <v>1.5913949999999994</v>
      </c>
      <c r="I550" s="2">
        <v>1.6094900000000001</v>
      </c>
      <c r="J550" s="2">
        <v>1.630013000000003</v>
      </c>
      <c r="K550" s="17" t="s">
        <v>47</v>
      </c>
      <c r="L550" s="17" t="s">
        <v>48</v>
      </c>
      <c r="M550" s="17" t="s">
        <v>46</v>
      </c>
      <c r="N550" s="20">
        <f t="shared" si="80"/>
        <v>50</v>
      </c>
      <c r="O550" s="20">
        <f t="shared" si="81"/>
        <v>100</v>
      </c>
      <c r="P550" s="20">
        <f t="shared" si="82"/>
        <v>0</v>
      </c>
      <c r="Q550" s="20">
        <f t="shared" si="83"/>
        <v>0</v>
      </c>
      <c r="R550" s="21">
        <f t="shared" si="84"/>
        <v>52.5</v>
      </c>
      <c r="S550" s="21">
        <f t="shared" si="85"/>
        <v>30</v>
      </c>
      <c r="T550" s="21">
        <f t="shared" si="86"/>
        <v>22.5</v>
      </c>
      <c r="U550" s="21">
        <f t="shared" si="87"/>
        <v>37.5</v>
      </c>
      <c r="V550" s="20">
        <f t="shared" si="88"/>
        <v>35</v>
      </c>
      <c r="W550" s="20">
        <f t="shared" si="89"/>
        <v>35.625</v>
      </c>
    </row>
    <row r="551" spans="1:23" ht="13.5" x14ac:dyDescent="0.25">
      <c r="A551" s="3">
        <v>42804</v>
      </c>
      <c r="B551" s="2">
        <v>1.5753999999999999</v>
      </c>
      <c r="C551" s="2">
        <v>41.678795593648495</v>
      </c>
      <c r="D551" s="2">
        <v>6.1680790696170273E-3</v>
      </c>
      <c r="E551" s="2">
        <v>1.3454182861736478E-4</v>
      </c>
      <c r="F551" s="2">
        <v>1.5764800000000001</v>
      </c>
      <c r="G551" s="2">
        <v>1.5835300000000001</v>
      </c>
      <c r="H551" s="2">
        <v>1.5894949999999994</v>
      </c>
      <c r="I551" s="2">
        <v>1.6082959999999999</v>
      </c>
      <c r="J551" s="2">
        <v>1.6301535000000029</v>
      </c>
      <c r="K551" s="17" t="s">
        <v>47</v>
      </c>
      <c r="L551" s="17" t="s">
        <v>48</v>
      </c>
      <c r="M551" s="17" t="s">
        <v>46</v>
      </c>
      <c r="N551" s="20">
        <f t="shared" si="80"/>
        <v>50</v>
      </c>
      <c r="O551" s="20">
        <f t="shared" si="81"/>
        <v>100</v>
      </c>
      <c r="P551" s="20">
        <f t="shared" si="82"/>
        <v>0</v>
      </c>
      <c r="Q551" s="20">
        <f t="shared" si="83"/>
        <v>0</v>
      </c>
      <c r="R551" s="21">
        <f t="shared" si="84"/>
        <v>52.5</v>
      </c>
      <c r="S551" s="21">
        <f t="shared" si="85"/>
        <v>30</v>
      </c>
      <c r="T551" s="21">
        <f t="shared" si="86"/>
        <v>22.5</v>
      </c>
      <c r="U551" s="21">
        <f t="shared" si="87"/>
        <v>37.5</v>
      </c>
      <c r="V551" s="20">
        <f t="shared" si="88"/>
        <v>35</v>
      </c>
      <c r="W551" s="20">
        <f t="shared" si="89"/>
        <v>35.625</v>
      </c>
    </row>
    <row r="552" spans="1:23" ht="13.5" x14ac:dyDescent="0.25">
      <c r="A552" s="3">
        <v>42807</v>
      </c>
      <c r="B552" s="2">
        <v>1.5753999999999999</v>
      </c>
      <c r="C552" s="2">
        <v>41.678795593648495</v>
      </c>
      <c r="D552" s="2">
        <v>8.0344654960271544E-3</v>
      </c>
      <c r="E552" s="2">
        <v>8.1072462702407922E-4</v>
      </c>
      <c r="F552" s="2">
        <v>1.5753999999999999</v>
      </c>
      <c r="G552" s="2">
        <v>1.5808199999999999</v>
      </c>
      <c r="H552" s="2">
        <v>1.5875949999999992</v>
      </c>
      <c r="I552" s="2">
        <v>1.6071019999999998</v>
      </c>
      <c r="J552" s="2">
        <v>1.6300665000000025</v>
      </c>
      <c r="K552" s="17" t="s">
        <v>47</v>
      </c>
      <c r="L552" s="17" t="s">
        <v>53</v>
      </c>
      <c r="M552" s="17" t="s">
        <v>46</v>
      </c>
      <c r="N552" s="20">
        <f t="shared" si="80"/>
        <v>50</v>
      </c>
      <c r="O552" s="20">
        <f t="shared" si="81"/>
        <v>100</v>
      </c>
      <c r="P552" s="20">
        <f t="shared" si="82"/>
        <v>0</v>
      </c>
      <c r="Q552" s="20">
        <f t="shared" si="83"/>
        <v>16.5</v>
      </c>
      <c r="R552" s="21">
        <f t="shared" si="84"/>
        <v>54.975000000000001</v>
      </c>
      <c r="S552" s="21">
        <f t="shared" si="85"/>
        <v>34.125</v>
      </c>
      <c r="T552" s="21">
        <f t="shared" si="86"/>
        <v>29.925000000000001</v>
      </c>
      <c r="U552" s="21">
        <f t="shared" si="87"/>
        <v>41.625</v>
      </c>
      <c r="V552" s="20">
        <f t="shared" si="88"/>
        <v>39.674999999999997</v>
      </c>
      <c r="W552" s="20">
        <f t="shared" si="89"/>
        <v>40.162499999999994</v>
      </c>
    </row>
    <row r="553" spans="1:23" ht="13.5" x14ac:dyDescent="0.25">
      <c r="A553" s="3">
        <v>42808</v>
      </c>
      <c r="B553" s="2">
        <v>1.5753999999999999</v>
      </c>
      <c r="C553" s="2">
        <v>41.678795593648495</v>
      </c>
      <c r="D553" s="2">
        <v>9.7140051122057702E-3</v>
      </c>
      <c r="E553" s="2">
        <v>9.9129576925380421E-4</v>
      </c>
      <c r="F553" s="2">
        <v>1.5753999999999999</v>
      </c>
      <c r="G553" s="2">
        <v>1.5781100000000001</v>
      </c>
      <c r="H553" s="2">
        <v>1.5875949999999992</v>
      </c>
      <c r="I553" s="2">
        <v>1.6064499999999997</v>
      </c>
      <c r="J553" s="2">
        <v>1.6301060000000027</v>
      </c>
      <c r="K553" s="17" t="s">
        <v>53</v>
      </c>
      <c r="L553" s="17" t="s">
        <v>53</v>
      </c>
      <c r="M553" s="17" t="s">
        <v>53</v>
      </c>
      <c r="N553" s="20">
        <f t="shared" si="80"/>
        <v>50</v>
      </c>
      <c r="O553" s="20">
        <f t="shared" si="81"/>
        <v>100</v>
      </c>
      <c r="P553" s="20">
        <f t="shared" si="82"/>
        <v>0</v>
      </c>
      <c r="Q553" s="20">
        <f t="shared" si="83"/>
        <v>33</v>
      </c>
      <c r="R553" s="21">
        <f t="shared" si="84"/>
        <v>57.45</v>
      </c>
      <c r="S553" s="21">
        <f t="shared" si="85"/>
        <v>38.25</v>
      </c>
      <c r="T553" s="21">
        <f t="shared" si="86"/>
        <v>37.35</v>
      </c>
      <c r="U553" s="21">
        <f t="shared" si="87"/>
        <v>45.75</v>
      </c>
      <c r="V553" s="20">
        <f t="shared" si="88"/>
        <v>44.35</v>
      </c>
      <c r="W553" s="20">
        <f t="shared" si="89"/>
        <v>44.7</v>
      </c>
    </row>
    <row r="554" spans="1:23" ht="13.5" x14ac:dyDescent="0.25">
      <c r="A554" s="3">
        <v>42809</v>
      </c>
      <c r="B554" s="2">
        <v>1.5753999999999999</v>
      </c>
      <c r="C554" s="2">
        <v>41.678795593648495</v>
      </c>
      <c r="D554" s="2">
        <v>5.3818608785882738E-3</v>
      </c>
      <c r="E554" s="2">
        <v>8.3514295139417566E-4</v>
      </c>
      <c r="F554" s="2">
        <v>1.5753999999999999</v>
      </c>
      <c r="G554" s="2">
        <v>1.5791999999999999</v>
      </c>
      <c r="H554" s="2">
        <v>1.5862399999999994</v>
      </c>
      <c r="I554" s="2">
        <v>1.6057979999999998</v>
      </c>
      <c r="J554" s="2">
        <v>1.6300190000000025</v>
      </c>
      <c r="K554" s="17" t="s">
        <v>53</v>
      </c>
      <c r="L554" s="17" t="s">
        <v>53</v>
      </c>
      <c r="M554" s="17" t="s">
        <v>53</v>
      </c>
      <c r="N554" s="20">
        <f t="shared" si="80"/>
        <v>50</v>
      </c>
      <c r="O554" s="20">
        <f t="shared" si="81"/>
        <v>100</v>
      </c>
      <c r="P554" s="20">
        <f t="shared" si="82"/>
        <v>0</v>
      </c>
      <c r="Q554" s="20">
        <f t="shared" si="83"/>
        <v>33</v>
      </c>
      <c r="R554" s="21">
        <f t="shared" si="84"/>
        <v>57.45</v>
      </c>
      <c r="S554" s="21">
        <f t="shared" si="85"/>
        <v>38.25</v>
      </c>
      <c r="T554" s="21">
        <f t="shared" si="86"/>
        <v>37.35</v>
      </c>
      <c r="U554" s="21">
        <f t="shared" si="87"/>
        <v>45.75</v>
      </c>
      <c r="V554" s="20">
        <f t="shared" si="88"/>
        <v>44.35</v>
      </c>
      <c r="W554" s="20">
        <f t="shared" si="89"/>
        <v>44.7</v>
      </c>
    </row>
    <row r="555" spans="1:23" ht="13.5" x14ac:dyDescent="0.25">
      <c r="A555" s="3">
        <v>42810</v>
      </c>
      <c r="B555" s="2">
        <v>1.5536000000000001</v>
      </c>
      <c r="C555" s="2">
        <v>33.095119475343836</v>
      </c>
      <c r="D555" s="2">
        <v>7.6016127083340379E-3</v>
      </c>
      <c r="E555" s="2">
        <v>8.6350815708960416E-4</v>
      </c>
      <c r="F555" s="2">
        <v>1.57104</v>
      </c>
      <c r="G555" s="2">
        <v>1.5753900000000001</v>
      </c>
      <c r="H555" s="2">
        <v>1.5837949999999994</v>
      </c>
      <c r="I555" s="2">
        <v>1.6046020000000001</v>
      </c>
      <c r="J555" s="2">
        <v>1.6298230000000029</v>
      </c>
      <c r="K555" s="17" t="s">
        <v>47</v>
      </c>
      <c r="L555" s="17" t="s">
        <v>53</v>
      </c>
      <c r="M555" s="17" t="s">
        <v>46</v>
      </c>
      <c r="N555" s="20">
        <f t="shared" si="80"/>
        <v>50</v>
      </c>
      <c r="O555" s="20">
        <f t="shared" si="81"/>
        <v>100</v>
      </c>
      <c r="P555" s="20">
        <f t="shared" si="82"/>
        <v>0</v>
      </c>
      <c r="Q555" s="20">
        <f t="shared" si="83"/>
        <v>16.5</v>
      </c>
      <c r="R555" s="21">
        <f t="shared" si="84"/>
        <v>54.975000000000001</v>
      </c>
      <c r="S555" s="21">
        <f t="shared" si="85"/>
        <v>34.125</v>
      </c>
      <c r="T555" s="21">
        <f t="shared" si="86"/>
        <v>29.925000000000001</v>
      </c>
      <c r="U555" s="21">
        <f t="shared" si="87"/>
        <v>41.625</v>
      </c>
      <c r="V555" s="20">
        <f t="shared" si="88"/>
        <v>39.674999999999997</v>
      </c>
      <c r="W555" s="20">
        <f t="shared" si="89"/>
        <v>40.162499999999994</v>
      </c>
    </row>
    <row r="556" spans="1:23" ht="13.5" x14ac:dyDescent="0.25">
      <c r="A556" s="3">
        <v>42811</v>
      </c>
      <c r="B556" s="2">
        <v>1.5753999999999999</v>
      </c>
      <c r="C556" s="2">
        <v>45.2402984183299</v>
      </c>
      <c r="D556" s="2">
        <v>8.0734796665871134E-3</v>
      </c>
      <c r="E556" s="2">
        <v>9.8971165016867877E-4</v>
      </c>
      <c r="F556" s="2">
        <v>1.57104</v>
      </c>
      <c r="G556" s="2">
        <v>1.57376</v>
      </c>
      <c r="H556" s="2">
        <v>1.5832549999999992</v>
      </c>
      <c r="I556" s="2">
        <v>1.6035160000000002</v>
      </c>
      <c r="J556" s="2">
        <v>1.6296855000000028</v>
      </c>
      <c r="K556" s="17" t="s">
        <v>47</v>
      </c>
      <c r="L556" s="17" t="s">
        <v>53</v>
      </c>
      <c r="M556" s="17" t="s">
        <v>53</v>
      </c>
      <c r="N556" s="20">
        <f t="shared" si="80"/>
        <v>50</v>
      </c>
      <c r="O556" s="20">
        <f t="shared" si="81"/>
        <v>100</v>
      </c>
      <c r="P556" s="20">
        <f t="shared" si="82"/>
        <v>0</v>
      </c>
      <c r="Q556" s="20">
        <f t="shared" si="83"/>
        <v>16.5</v>
      </c>
      <c r="R556" s="21">
        <f t="shared" si="84"/>
        <v>54.975000000000001</v>
      </c>
      <c r="S556" s="21">
        <f t="shared" si="85"/>
        <v>34.125</v>
      </c>
      <c r="T556" s="21">
        <f t="shared" si="86"/>
        <v>29.925000000000001</v>
      </c>
      <c r="U556" s="21">
        <f t="shared" si="87"/>
        <v>41.625</v>
      </c>
      <c r="V556" s="20">
        <f t="shared" si="88"/>
        <v>39.674999999999997</v>
      </c>
      <c r="W556" s="20">
        <f t="shared" si="89"/>
        <v>40.162499999999994</v>
      </c>
    </row>
    <row r="557" spans="1:23" ht="13.5" x14ac:dyDescent="0.25">
      <c r="A557" s="3">
        <v>42815</v>
      </c>
      <c r="B557" s="2">
        <v>1.5753999999999999</v>
      </c>
      <c r="C557" s="2">
        <v>45.2402984183299</v>
      </c>
      <c r="D557" s="2">
        <v>6.8600024439469109E-3</v>
      </c>
      <c r="E557" s="2">
        <v>3.6984821912134269E-4</v>
      </c>
      <c r="F557" s="2">
        <v>1.57104</v>
      </c>
      <c r="G557" s="2">
        <v>1.5732199999999998</v>
      </c>
      <c r="H557" s="2">
        <v>1.5824399999999994</v>
      </c>
      <c r="I557" s="2">
        <v>1.6024300000000005</v>
      </c>
      <c r="J557" s="2">
        <v>1.6295480000000029</v>
      </c>
      <c r="K557" s="17" t="s">
        <v>47</v>
      </c>
      <c r="L557" s="17" t="s">
        <v>53</v>
      </c>
      <c r="M557" s="17" t="s">
        <v>53</v>
      </c>
      <c r="N557" s="20">
        <f t="shared" si="80"/>
        <v>50</v>
      </c>
      <c r="O557" s="20">
        <f t="shared" si="81"/>
        <v>100</v>
      </c>
      <c r="P557" s="20">
        <f t="shared" si="82"/>
        <v>0</v>
      </c>
      <c r="Q557" s="20">
        <f t="shared" si="83"/>
        <v>16.5</v>
      </c>
      <c r="R557" s="21">
        <f t="shared" si="84"/>
        <v>54.975000000000001</v>
      </c>
      <c r="S557" s="21">
        <f t="shared" si="85"/>
        <v>34.125</v>
      </c>
      <c r="T557" s="21">
        <f t="shared" si="86"/>
        <v>29.925000000000001</v>
      </c>
      <c r="U557" s="21">
        <f t="shared" si="87"/>
        <v>41.625</v>
      </c>
      <c r="V557" s="20">
        <f t="shared" si="88"/>
        <v>39.674999999999997</v>
      </c>
      <c r="W557" s="20">
        <f t="shared" si="89"/>
        <v>40.162499999999994</v>
      </c>
    </row>
    <row r="558" spans="1:23" ht="13.5" x14ac:dyDescent="0.25">
      <c r="A558" s="3">
        <v>42816</v>
      </c>
      <c r="B558" s="2">
        <v>1.5645</v>
      </c>
      <c r="C558" s="2">
        <v>40.931616932645518</v>
      </c>
      <c r="D558" s="2">
        <v>5.8692723983575501E-3</v>
      </c>
      <c r="E558" s="2">
        <v>-7.3772209156088486E-4</v>
      </c>
      <c r="F558" s="2">
        <v>1.5688599999999999</v>
      </c>
      <c r="G558" s="2">
        <v>1.57213</v>
      </c>
      <c r="H558" s="2">
        <v>1.5810799999999994</v>
      </c>
      <c r="I558" s="2">
        <v>1.6010180000000003</v>
      </c>
      <c r="J558" s="2">
        <v>1.6294065000000029</v>
      </c>
      <c r="K558" s="17" t="s">
        <v>47</v>
      </c>
      <c r="L558" s="17" t="s">
        <v>53</v>
      </c>
      <c r="M558" s="17" t="s">
        <v>46</v>
      </c>
      <c r="N558" s="20">
        <f t="shared" si="80"/>
        <v>50</v>
      </c>
      <c r="O558" s="20">
        <f t="shared" si="81"/>
        <v>100</v>
      </c>
      <c r="P558" s="20">
        <f t="shared" si="82"/>
        <v>0</v>
      </c>
      <c r="Q558" s="20">
        <f t="shared" si="83"/>
        <v>16.5</v>
      </c>
      <c r="R558" s="21">
        <f t="shared" si="84"/>
        <v>54.975000000000001</v>
      </c>
      <c r="S558" s="21">
        <f t="shared" si="85"/>
        <v>34.125</v>
      </c>
      <c r="T558" s="21">
        <f t="shared" si="86"/>
        <v>29.925000000000001</v>
      </c>
      <c r="U558" s="21">
        <f t="shared" si="87"/>
        <v>41.625</v>
      </c>
      <c r="V558" s="20">
        <f t="shared" si="88"/>
        <v>39.674999999999997</v>
      </c>
      <c r="W558" s="20">
        <f t="shared" si="89"/>
        <v>40.162499999999994</v>
      </c>
    </row>
    <row r="559" spans="1:23" ht="13.5" x14ac:dyDescent="0.25">
      <c r="A559" s="3">
        <v>42817</v>
      </c>
      <c r="B559" s="2">
        <v>1.5699000000000001</v>
      </c>
      <c r="C559" s="2">
        <v>43.787896493224807</v>
      </c>
      <c r="D559" s="2">
        <v>4.7503896287550695E-3</v>
      </c>
      <c r="E559" s="2">
        <v>-1.6590987900774996E-3</v>
      </c>
      <c r="F559" s="2">
        <v>1.5677599999999998</v>
      </c>
      <c r="G559" s="2">
        <v>1.5715800000000002</v>
      </c>
      <c r="H559" s="2">
        <v>1.5802649999999994</v>
      </c>
      <c r="I559" s="2">
        <v>1.5998220000000005</v>
      </c>
      <c r="J559" s="2">
        <v>1.6292415000000031</v>
      </c>
      <c r="K559" s="17" t="s">
        <v>47</v>
      </c>
      <c r="L559" s="17" t="s">
        <v>53</v>
      </c>
      <c r="M559" s="17" t="s">
        <v>46</v>
      </c>
      <c r="N559" s="20">
        <f t="shared" si="80"/>
        <v>50</v>
      </c>
      <c r="O559" s="20">
        <f t="shared" si="81"/>
        <v>100</v>
      </c>
      <c r="P559" s="20">
        <f t="shared" si="82"/>
        <v>0</v>
      </c>
      <c r="Q559" s="20">
        <f t="shared" si="83"/>
        <v>16.5</v>
      </c>
      <c r="R559" s="21">
        <f t="shared" si="84"/>
        <v>54.975000000000001</v>
      </c>
      <c r="S559" s="21">
        <f t="shared" si="85"/>
        <v>34.125</v>
      </c>
      <c r="T559" s="21">
        <f t="shared" si="86"/>
        <v>29.925000000000001</v>
      </c>
      <c r="U559" s="21">
        <f t="shared" si="87"/>
        <v>41.625</v>
      </c>
      <c r="V559" s="20">
        <f t="shared" si="88"/>
        <v>39.674999999999997</v>
      </c>
      <c r="W559" s="20">
        <f t="shared" si="89"/>
        <v>40.162499999999994</v>
      </c>
    </row>
    <row r="560" spans="1:23" ht="13.5" x14ac:dyDescent="0.25">
      <c r="A560" s="3">
        <v>42818</v>
      </c>
      <c r="B560" s="2">
        <v>1.5699000000000001</v>
      </c>
      <c r="C560" s="2">
        <v>43.787896493224807</v>
      </c>
      <c r="D560" s="2">
        <v>3.8823146425563948E-3</v>
      </c>
      <c r="E560" s="2">
        <v>-2.1088994060835852E-3</v>
      </c>
      <c r="F560" s="2">
        <v>1.5710200000000001</v>
      </c>
      <c r="G560" s="2">
        <v>1.5710300000000001</v>
      </c>
      <c r="H560" s="2">
        <v>1.5786349999999996</v>
      </c>
      <c r="I560" s="2">
        <v>1.5986260000000008</v>
      </c>
      <c r="J560" s="2">
        <v>1.6290765000000029</v>
      </c>
      <c r="K560" s="17" t="s">
        <v>50</v>
      </c>
      <c r="L560" s="17" t="s">
        <v>53</v>
      </c>
      <c r="M560" s="17" t="s">
        <v>51</v>
      </c>
      <c r="N560" s="20">
        <f t="shared" si="80"/>
        <v>50</v>
      </c>
      <c r="O560" s="20">
        <f t="shared" si="81"/>
        <v>100</v>
      </c>
      <c r="P560" s="20">
        <f t="shared" si="82"/>
        <v>0</v>
      </c>
      <c r="Q560" s="20">
        <f t="shared" si="83"/>
        <v>83.5</v>
      </c>
      <c r="R560" s="21">
        <f t="shared" si="84"/>
        <v>65.025000000000006</v>
      </c>
      <c r="S560" s="21">
        <f t="shared" si="85"/>
        <v>50.875</v>
      </c>
      <c r="T560" s="21">
        <f t="shared" si="86"/>
        <v>60.075000000000003</v>
      </c>
      <c r="U560" s="21">
        <f t="shared" si="87"/>
        <v>58.375</v>
      </c>
      <c r="V560" s="20">
        <f t="shared" si="88"/>
        <v>58.658333333333339</v>
      </c>
      <c r="W560" s="20">
        <f t="shared" si="89"/>
        <v>58.587500000000006</v>
      </c>
    </row>
    <row r="561" spans="1:23" ht="13.5" x14ac:dyDescent="0.25">
      <c r="A561" s="3">
        <v>42821</v>
      </c>
      <c r="B561" s="2">
        <v>1.5753999999999999</v>
      </c>
      <c r="C561" s="2">
        <v>46.825210581119279</v>
      </c>
      <c r="D561" s="2">
        <v>2.8132266659897098E-3</v>
      </c>
      <c r="E561" s="2">
        <v>-3.2142265491218939E-3</v>
      </c>
      <c r="F561" s="2">
        <v>1.5710200000000001</v>
      </c>
      <c r="G561" s="2">
        <v>1.5710300000000001</v>
      </c>
      <c r="H561" s="2">
        <v>1.5772799999999996</v>
      </c>
      <c r="I561" s="2">
        <v>1.5975400000000008</v>
      </c>
      <c r="J561" s="2">
        <v>1.6291160000000031</v>
      </c>
      <c r="K561" s="17" t="s">
        <v>47</v>
      </c>
      <c r="L561" s="17" t="s">
        <v>53</v>
      </c>
      <c r="M561" s="17" t="s">
        <v>53</v>
      </c>
      <c r="N561" s="20">
        <f t="shared" si="80"/>
        <v>50</v>
      </c>
      <c r="O561" s="20">
        <f t="shared" si="81"/>
        <v>100</v>
      </c>
      <c r="P561" s="20">
        <f t="shared" si="82"/>
        <v>0</v>
      </c>
      <c r="Q561" s="20">
        <f t="shared" si="83"/>
        <v>16.5</v>
      </c>
      <c r="R561" s="21">
        <f t="shared" si="84"/>
        <v>54.975000000000001</v>
      </c>
      <c r="S561" s="21">
        <f t="shared" si="85"/>
        <v>34.125</v>
      </c>
      <c r="T561" s="21">
        <f t="shared" si="86"/>
        <v>29.925000000000001</v>
      </c>
      <c r="U561" s="21">
        <f t="shared" si="87"/>
        <v>41.625</v>
      </c>
      <c r="V561" s="20">
        <f t="shared" si="88"/>
        <v>39.674999999999997</v>
      </c>
      <c r="W561" s="20">
        <f t="shared" si="89"/>
        <v>40.162499999999994</v>
      </c>
    </row>
    <row r="562" spans="1:23" ht="13.5" x14ac:dyDescent="0.25">
      <c r="A562" s="3">
        <v>42822</v>
      </c>
      <c r="B562" s="2">
        <v>1.5645</v>
      </c>
      <c r="C562" s="2">
        <v>41.98361819970021</v>
      </c>
      <c r="D562" s="2">
        <v>2.7509699702066293E-3</v>
      </c>
      <c r="E562" s="2">
        <v>-4.8607116274191169E-3</v>
      </c>
      <c r="F562" s="2">
        <v>1.56884</v>
      </c>
      <c r="G562" s="2">
        <v>1.5699400000000003</v>
      </c>
      <c r="H562" s="2">
        <v>1.5753799999999996</v>
      </c>
      <c r="I562" s="2">
        <v>1.5962360000000007</v>
      </c>
      <c r="J562" s="2">
        <v>1.6291010000000028</v>
      </c>
      <c r="K562" s="17" t="s">
        <v>47</v>
      </c>
      <c r="L562" s="17" t="s">
        <v>53</v>
      </c>
      <c r="M562" s="17" t="s">
        <v>46</v>
      </c>
      <c r="N562" s="20">
        <f t="shared" si="80"/>
        <v>50</v>
      </c>
      <c r="O562" s="20">
        <f t="shared" si="81"/>
        <v>100</v>
      </c>
      <c r="P562" s="20">
        <f t="shared" si="82"/>
        <v>0</v>
      </c>
      <c r="Q562" s="20">
        <f t="shared" si="83"/>
        <v>16.5</v>
      </c>
      <c r="R562" s="21">
        <f t="shared" si="84"/>
        <v>54.975000000000001</v>
      </c>
      <c r="S562" s="21">
        <f t="shared" si="85"/>
        <v>34.125</v>
      </c>
      <c r="T562" s="21">
        <f t="shared" si="86"/>
        <v>29.925000000000001</v>
      </c>
      <c r="U562" s="21">
        <f t="shared" si="87"/>
        <v>41.625</v>
      </c>
      <c r="V562" s="20">
        <f t="shared" si="88"/>
        <v>39.674999999999997</v>
      </c>
      <c r="W562" s="20">
        <f t="shared" si="89"/>
        <v>40.162499999999994</v>
      </c>
    </row>
    <row r="563" spans="1:23" ht="13.5" x14ac:dyDescent="0.25">
      <c r="A563" s="3">
        <v>42823</v>
      </c>
      <c r="B563" s="2">
        <v>1.5590999999999999</v>
      </c>
      <c r="C563" s="2">
        <v>39.788691190024664</v>
      </c>
      <c r="D563" s="2">
        <v>3.1950597957872695E-3</v>
      </c>
      <c r="E563" s="2">
        <v>-7.0509883040478314E-3</v>
      </c>
      <c r="F563" s="2">
        <v>1.56776</v>
      </c>
      <c r="G563" s="2">
        <v>1.5683099999999999</v>
      </c>
      <c r="H563" s="2">
        <v>1.5732099999999998</v>
      </c>
      <c r="I563" s="2">
        <v>1.5947160000000005</v>
      </c>
      <c r="J563" s="2">
        <v>1.6289580000000026</v>
      </c>
      <c r="K563" s="17" t="s">
        <v>47</v>
      </c>
      <c r="L563" s="17" t="s">
        <v>53</v>
      </c>
      <c r="M563" s="17" t="s">
        <v>46</v>
      </c>
      <c r="N563" s="20">
        <f t="shared" si="80"/>
        <v>50</v>
      </c>
      <c r="O563" s="20">
        <f t="shared" si="81"/>
        <v>100</v>
      </c>
      <c r="P563" s="20">
        <f t="shared" si="82"/>
        <v>0</v>
      </c>
      <c r="Q563" s="20">
        <f t="shared" si="83"/>
        <v>16.5</v>
      </c>
      <c r="R563" s="21">
        <f t="shared" si="84"/>
        <v>54.975000000000001</v>
      </c>
      <c r="S563" s="21">
        <f t="shared" si="85"/>
        <v>34.125</v>
      </c>
      <c r="T563" s="21">
        <f t="shared" si="86"/>
        <v>29.925000000000001</v>
      </c>
      <c r="U563" s="21">
        <f t="shared" si="87"/>
        <v>41.625</v>
      </c>
      <c r="V563" s="20">
        <f t="shared" si="88"/>
        <v>39.674999999999997</v>
      </c>
      <c r="W563" s="20">
        <f t="shared" si="89"/>
        <v>40.162499999999994</v>
      </c>
    </row>
    <row r="564" spans="1:23" ht="13.5" x14ac:dyDescent="0.25">
      <c r="A564" s="3">
        <v>42824</v>
      </c>
      <c r="B564" s="2">
        <v>1.5699000000000001</v>
      </c>
      <c r="C564" s="2">
        <v>45.88254791560562</v>
      </c>
      <c r="D564" s="2">
        <v>2.8923374677292113E-3</v>
      </c>
      <c r="E564" s="2">
        <v>-9.5952600522997214E-3</v>
      </c>
      <c r="F564" s="2">
        <v>1.5677599999999998</v>
      </c>
      <c r="G564" s="2">
        <v>1.5677600000000003</v>
      </c>
      <c r="H564" s="2">
        <v>1.5734799999999998</v>
      </c>
      <c r="I564" s="2">
        <v>1.5933020000000007</v>
      </c>
      <c r="J564" s="2">
        <v>1.6288690000000028</v>
      </c>
      <c r="K564" s="17" t="s">
        <v>47</v>
      </c>
      <c r="L564" s="17" t="s">
        <v>53</v>
      </c>
      <c r="M564" s="17" t="s">
        <v>53</v>
      </c>
      <c r="N564" s="20">
        <f t="shared" si="80"/>
        <v>50</v>
      </c>
      <c r="O564" s="20">
        <f t="shared" si="81"/>
        <v>100</v>
      </c>
      <c r="P564" s="20">
        <f t="shared" si="82"/>
        <v>0</v>
      </c>
      <c r="Q564" s="20">
        <f t="shared" si="83"/>
        <v>16.5</v>
      </c>
      <c r="R564" s="21">
        <f t="shared" si="84"/>
        <v>54.975000000000001</v>
      </c>
      <c r="S564" s="21">
        <f t="shared" si="85"/>
        <v>34.125</v>
      </c>
      <c r="T564" s="21">
        <f t="shared" si="86"/>
        <v>29.925000000000001</v>
      </c>
      <c r="U564" s="21">
        <f t="shared" si="87"/>
        <v>41.625</v>
      </c>
      <c r="V564" s="20">
        <f t="shared" si="88"/>
        <v>39.674999999999997</v>
      </c>
      <c r="W564" s="20">
        <f t="shared" si="89"/>
        <v>40.162499999999994</v>
      </c>
    </row>
    <row r="565" spans="1:23" ht="13.5" x14ac:dyDescent="0.25">
      <c r="A565" s="3">
        <v>42825</v>
      </c>
      <c r="B565" s="2">
        <v>1.5699000000000001</v>
      </c>
      <c r="C565" s="2">
        <v>45.88254791560562</v>
      </c>
      <c r="D565" s="2">
        <v>-6.6896734733301599E-4</v>
      </c>
      <c r="E565" s="2">
        <v>-1.157174863117106E-2</v>
      </c>
      <c r="F565" s="2">
        <v>1.5677600000000003</v>
      </c>
      <c r="G565" s="2">
        <v>1.5693900000000003</v>
      </c>
      <c r="H565" s="2">
        <v>1.57239</v>
      </c>
      <c r="I565" s="2">
        <v>1.5918880000000006</v>
      </c>
      <c r="J565" s="2">
        <v>1.628704000000003</v>
      </c>
      <c r="K565" s="17" t="s">
        <v>47</v>
      </c>
      <c r="L565" s="17" t="s">
        <v>53</v>
      </c>
      <c r="M565" s="17" t="s">
        <v>53</v>
      </c>
      <c r="N565" s="20">
        <f t="shared" si="80"/>
        <v>50</v>
      </c>
      <c r="O565" s="20">
        <f t="shared" si="81"/>
        <v>100</v>
      </c>
      <c r="P565" s="20">
        <f t="shared" si="82"/>
        <v>0</v>
      </c>
      <c r="Q565" s="20">
        <f t="shared" si="83"/>
        <v>16.5</v>
      </c>
      <c r="R565" s="21">
        <f t="shared" si="84"/>
        <v>54.975000000000001</v>
      </c>
      <c r="S565" s="21">
        <f t="shared" si="85"/>
        <v>34.125</v>
      </c>
      <c r="T565" s="21">
        <f t="shared" si="86"/>
        <v>29.925000000000001</v>
      </c>
      <c r="U565" s="21">
        <f t="shared" si="87"/>
        <v>41.625</v>
      </c>
      <c r="V565" s="20">
        <f t="shared" si="88"/>
        <v>39.674999999999997</v>
      </c>
      <c r="W565" s="20">
        <f t="shared" si="89"/>
        <v>40.162499999999994</v>
      </c>
    </row>
    <row r="566" spans="1:23" ht="13.5" x14ac:dyDescent="0.25">
      <c r="A566" s="3">
        <v>42828</v>
      </c>
      <c r="B566" s="2">
        <v>1.6025</v>
      </c>
      <c r="C566" s="2">
        <v>60.040427549977082</v>
      </c>
      <c r="D566" s="2">
        <v>-2.6982635147201339E-3</v>
      </c>
      <c r="E566" s="2">
        <v>-1.3148758332492832E-2</v>
      </c>
      <c r="F566" s="2">
        <v>1.5731800000000002</v>
      </c>
      <c r="G566" s="2">
        <v>1.5721000000000001</v>
      </c>
      <c r="H566" s="2">
        <v>1.5729299999999999</v>
      </c>
      <c r="I566" s="2">
        <v>1.5910180000000009</v>
      </c>
      <c r="J566" s="2">
        <v>1.628651500000003</v>
      </c>
      <c r="K566" s="17" t="s">
        <v>47</v>
      </c>
      <c r="L566" s="17" t="s">
        <v>53</v>
      </c>
      <c r="M566" s="17" t="s">
        <v>54</v>
      </c>
      <c r="N566" s="20">
        <f t="shared" si="80"/>
        <v>50</v>
      </c>
      <c r="O566" s="20">
        <f t="shared" si="81"/>
        <v>100</v>
      </c>
      <c r="P566" s="20">
        <f t="shared" si="82"/>
        <v>0</v>
      </c>
      <c r="Q566" s="20">
        <f t="shared" si="83"/>
        <v>16.5</v>
      </c>
      <c r="R566" s="21">
        <f t="shared" si="84"/>
        <v>54.975000000000001</v>
      </c>
      <c r="S566" s="21">
        <f t="shared" si="85"/>
        <v>34.125</v>
      </c>
      <c r="T566" s="21">
        <f t="shared" si="86"/>
        <v>29.925000000000001</v>
      </c>
      <c r="U566" s="21">
        <f t="shared" si="87"/>
        <v>41.625</v>
      </c>
      <c r="V566" s="20">
        <f t="shared" si="88"/>
        <v>39.674999999999997</v>
      </c>
      <c r="W566" s="20">
        <f t="shared" si="89"/>
        <v>40.162499999999994</v>
      </c>
    </row>
    <row r="567" spans="1:23" ht="13.5" x14ac:dyDescent="0.25">
      <c r="A567" s="3">
        <v>42829</v>
      </c>
      <c r="B567" s="2">
        <v>1.6133999999999999</v>
      </c>
      <c r="C567" s="2">
        <v>63.480584622176764</v>
      </c>
      <c r="D567" s="2">
        <v>-5.3736577938439112E-3</v>
      </c>
      <c r="E567" s="2">
        <v>-1.4839895275321155E-2</v>
      </c>
      <c r="F567" s="2">
        <v>1.5829599999999999</v>
      </c>
      <c r="G567" s="2">
        <v>1.5759000000000003</v>
      </c>
      <c r="H567" s="2">
        <v>1.5745599999999997</v>
      </c>
      <c r="I567" s="2">
        <v>1.5903660000000008</v>
      </c>
      <c r="J567" s="2">
        <v>1.628552500000003</v>
      </c>
      <c r="K567" s="17" t="s">
        <v>50</v>
      </c>
      <c r="L567" s="17" t="s">
        <v>53</v>
      </c>
      <c r="M567" s="17" t="s">
        <v>51</v>
      </c>
      <c r="N567" s="20">
        <f t="shared" si="80"/>
        <v>50</v>
      </c>
      <c r="O567" s="20">
        <f t="shared" si="81"/>
        <v>100</v>
      </c>
      <c r="P567" s="20">
        <f t="shared" si="82"/>
        <v>0</v>
      </c>
      <c r="Q567" s="20">
        <f t="shared" si="83"/>
        <v>83.5</v>
      </c>
      <c r="R567" s="21">
        <f t="shared" si="84"/>
        <v>65.025000000000006</v>
      </c>
      <c r="S567" s="21">
        <f t="shared" si="85"/>
        <v>50.875</v>
      </c>
      <c r="T567" s="21">
        <f t="shared" si="86"/>
        <v>60.075000000000003</v>
      </c>
      <c r="U567" s="21">
        <f t="shared" si="87"/>
        <v>58.375</v>
      </c>
      <c r="V567" s="20">
        <f t="shared" si="88"/>
        <v>58.658333333333339</v>
      </c>
      <c r="W567" s="20">
        <f t="shared" si="89"/>
        <v>58.587500000000006</v>
      </c>
    </row>
    <row r="568" spans="1:23" ht="13.5" x14ac:dyDescent="0.25">
      <c r="A568" s="3">
        <v>42830</v>
      </c>
      <c r="B568" s="2">
        <v>1.6133999999999999</v>
      </c>
      <c r="C568" s="2">
        <v>63.480584622176764</v>
      </c>
      <c r="D568" s="2">
        <v>-9.5184976673017285E-3</v>
      </c>
      <c r="E568" s="2">
        <v>-1.6391314717189739E-2</v>
      </c>
      <c r="F568" s="2">
        <v>1.5938200000000002</v>
      </c>
      <c r="G568" s="2">
        <v>1.5807899999999999</v>
      </c>
      <c r="H568" s="2">
        <v>1.5764599999999998</v>
      </c>
      <c r="I568" s="2">
        <v>1.5897140000000007</v>
      </c>
      <c r="J568" s="2">
        <v>1.6285800000000028</v>
      </c>
      <c r="K568" s="17" t="s">
        <v>50</v>
      </c>
      <c r="L568" s="17" t="s">
        <v>53</v>
      </c>
      <c r="M568" s="17" t="s">
        <v>51</v>
      </c>
      <c r="N568" s="20">
        <f t="shared" si="80"/>
        <v>50</v>
      </c>
      <c r="O568" s="20">
        <f t="shared" si="81"/>
        <v>100</v>
      </c>
      <c r="P568" s="20">
        <f t="shared" si="82"/>
        <v>0</v>
      </c>
      <c r="Q568" s="20">
        <f t="shared" si="83"/>
        <v>83.5</v>
      </c>
      <c r="R568" s="21">
        <f t="shared" si="84"/>
        <v>65.025000000000006</v>
      </c>
      <c r="S568" s="21">
        <f t="shared" si="85"/>
        <v>50.875</v>
      </c>
      <c r="T568" s="21">
        <f t="shared" si="86"/>
        <v>60.075000000000003</v>
      </c>
      <c r="U568" s="21">
        <f t="shared" si="87"/>
        <v>58.375</v>
      </c>
      <c r="V568" s="20">
        <f t="shared" si="88"/>
        <v>58.658333333333339</v>
      </c>
      <c r="W568" s="20">
        <f t="shared" si="89"/>
        <v>58.587500000000006</v>
      </c>
    </row>
    <row r="569" spans="1:23" ht="13.5" x14ac:dyDescent="0.25">
      <c r="A569" s="3">
        <v>42831</v>
      </c>
      <c r="B569" s="2">
        <v>1.6133999999999999</v>
      </c>
      <c r="C569" s="2">
        <v>63.480584622176764</v>
      </c>
      <c r="D569" s="2">
        <v>-1.2383902153147108E-2</v>
      </c>
      <c r="E569" s="2">
        <v>-1.6599266866422234E-2</v>
      </c>
      <c r="F569" s="2">
        <v>1.6025200000000002</v>
      </c>
      <c r="G569" s="2">
        <v>1.58514</v>
      </c>
      <c r="H569" s="2">
        <v>1.5783599999999998</v>
      </c>
      <c r="I569" s="2">
        <v>1.5899320000000006</v>
      </c>
      <c r="J569" s="2">
        <v>1.6286075000000031</v>
      </c>
      <c r="K569" s="17" t="s">
        <v>50</v>
      </c>
      <c r="L569" s="17" t="s">
        <v>53</v>
      </c>
      <c r="M569" s="17" t="s">
        <v>51</v>
      </c>
      <c r="N569" s="20">
        <f t="shared" si="80"/>
        <v>50</v>
      </c>
      <c r="O569" s="20">
        <f t="shared" si="81"/>
        <v>100</v>
      </c>
      <c r="P569" s="20">
        <f t="shared" si="82"/>
        <v>0</v>
      </c>
      <c r="Q569" s="20">
        <f t="shared" si="83"/>
        <v>83.5</v>
      </c>
      <c r="R569" s="21">
        <f t="shared" si="84"/>
        <v>65.025000000000006</v>
      </c>
      <c r="S569" s="21">
        <f t="shared" si="85"/>
        <v>50.875</v>
      </c>
      <c r="T569" s="21">
        <f t="shared" si="86"/>
        <v>60.075000000000003</v>
      </c>
      <c r="U569" s="21">
        <f t="shared" si="87"/>
        <v>58.375</v>
      </c>
      <c r="V569" s="20">
        <f t="shared" si="88"/>
        <v>58.658333333333339</v>
      </c>
      <c r="W569" s="20">
        <f t="shared" si="89"/>
        <v>58.587500000000006</v>
      </c>
    </row>
    <row r="570" spans="1:23" ht="13.5" x14ac:dyDescent="0.25">
      <c r="A570" s="3">
        <v>42832</v>
      </c>
      <c r="B570" s="2">
        <v>1.6080000000000001</v>
      </c>
      <c r="C570" s="2">
        <v>60.270029326561271</v>
      </c>
      <c r="D570" s="2">
        <v>-1.4583476583332144E-2</v>
      </c>
      <c r="E570" s="2">
        <v>-1.6974887000216096E-2</v>
      </c>
      <c r="F570" s="2">
        <v>1.6101400000000001</v>
      </c>
      <c r="G570" s="2">
        <v>1.5889500000000003</v>
      </c>
      <c r="H570" s="2">
        <v>1.57999</v>
      </c>
      <c r="I570" s="2">
        <v>1.5892800000000005</v>
      </c>
      <c r="J570" s="2">
        <v>1.6286075000000031</v>
      </c>
      <c r="K570" s="17" t="s">
        <v>50</v>
      </c>
      <c r="L570" s="17" t="s">
        <v>53</v>
      </c>
      <c r="M570" s="17" t="s">
        <v>51</v>
      </c>
      <c r="N570" s="20">
        <f t="shared" si="80"/>
        <v>50</v>
      </c>
      <c r="O570" s="20">
        <f t="shared" si="81"/>
        <v>100</v>
      </c>
      <c r="P570" s="20">
        <f t="shared" si="82"/>
        <v>0</v>
      </c>
      <c r="Q570" s="20">
        <f t="shared" si="83"/>
        <v>83.5</v>
      </c>
      <c r="R570" s="21">
        <f t="shared" si="84"/>
        <v>65.025000000000006</v>
      </c>
      <c r="S570" s="21">
        <f t="shared" si="85"/>
        <v>50.875</v>
      </c>
      <c r="T570" s="21">
        <f t="shared" si="86"/>
        <v>60.075000000000003</v>
      </c>
      <c r="U570" s="21">
        <f t="shared" si="87"/>
        <v>58.375</v>
      </c>
      <c r="V570" s="20">
        <f t="shared" si="88"/>
        <v>58.658333333333339</v>
      </c>
      <c r="W570" s="20">
        <f t="shared" si="89"/>
        <v>58.587500000000006</v>
      </c>
    </row>
    <row r="571" spans="1:23" ht="13.5" x14ac:dyDescent="0.25">
      <c r="A571" s="3">
        <v>42835</v>
      </c>
      <c r="B571" s="2">
        <v>1.5971</v>
      </c>
      <c r="C571" s="2">
        <v>54.300247406998245</v>
      </c>
      <c r="D571" s="2">
        <v>-1.4921223198624212E-2</v>
      </c>
      <c r="E571" s="2">
        <v>-1.6830266782276393E-2</v>
      </c>
      <c r="F571" s="2">
        <v>1.6090599999999999</v>
      </c>
      <c r="G571" s="2">
        <v>1.5911200000000001</v>
      </c>
      <c r="H571" s="2">
        <v>1.581075</v>
      </c>
      <c r="I571" s="2">
        <v>1.5886280000000008</v>
      </c>
      <c r="J571" s="2">
        <v>1.6284445000000034</v>
      </c>
      <c r="K571" s="17" t="s">
        <v>47</v>
      </c>
      <c r="L571" s="17" t="s">
        <v>53</v>
      </c>
      <c r="M571" s="17" t="s">
        <v>46</v>
      </c>
      <c r="N571" s="20">
        <f t="shared" si="80"/>
        <v>50</v>
      </c>
      <c r="O571" s="20">
        <f t="shared" si="81"/>
        <v>100</v>
      </c>
      <c r="P571" s="20">
        <f t="shared" si="82"/>
        <v>0</v>
      </c>
      <c r="Q571" s="20">
        <f t="shared" si="83"/>
        <v>16.5</v>
      </c>
      <c r="R571" s="21">
        <f t="shared" si="84"/>
        <v>54.975000000000001</v>
      </c>
      <c r="S571" s="21">
        <f t="shared" si="85"/>
        <v>34.125</v>
      </c>
      <c r="T571" s="21">
        <f t="shared" si="86"/>
        <v>29.925000000000001</v>
      </c>
      <c r="U571" s="21">
        <f t="shared" si="87"/>
        <v>41.625</v>
      </c>
      <c r="V571" s="20">
        <f t="shared" si="88"/>
        <v>39.674999999999997</v>
      </c>
      <c r="W571" s="20">
        <f t="shared" si="89"/>
        <v>40.162499999999994</v>
      </c>
    </row>
    <row r="572" spans="1:23" ht="13.5" x14ac:dyDescent="0.25">
      <c r="A572" s="3">
        <v>42836</v>
      </c>
      <c r="B572" s="2">
        <v>1.5971</v>
      </c>
      <c r="C572" s="2">
        <v>54.300247406998245</v>
      </c>
      <c r="D572" s="2">
        <v>-1.6940013587259051E-2</v>
      </c>
      <c r="E572" s="2">
        <v>-1.6160814431011562E-2</v>
      </c>
      <c r="F572" s="2">
        <v>1.6057999999999999</v>
      </c>
      <c r="G572" s="2">
        <v>1.5943799999999999</v>
      </c>
      <c r="H572" s="2">
        <v>1.58216</v>
      </c>
      <c r="I572" s="2">
        <v>1.5886280000000008</v>
      </c>
      <c r="J572" s="2">
        <v>1.6282815000000033</v>
      </c>
      <c r="K572" s="17" t="s">
        <v>47</v>
      </c>
      <c r="L572" s="17" t="s">
        <v>53</v>
      </c>
      <c r="M572" s="17" t="s">
        <v>46</v>
      </c>
      <c r="N572" s="20">
        <f t="shared" si="80"/>
        <v>50</v>
      </c>
      <c r="O572" s="20">
        <f t="shared" si="81"/>
        <v>100</v>
      </c>
      <c r="P572" s="20">
        <f t="shared" si="82"/>
        <v>0</v>
      </c>
      <c r="Q572" s="20">
        <f t="shared" si="83"/>
        <v>16.5</v>
      </c>
      <c r="R572" s="21">
        <f t="shared" si="84"/>
        <v>54.975000000000001</v>
      </c>
      <c r="S572" s="21">
        <f t="shared" si="85"/>
        <v>34.125</v>
      </c>
      <c r="T572" s="21">
        <f t="shared" si="86"/>
        <v>29.925000000000001</v>
      </c>
      <c r="U572" s="21">
        <f t="shared" si="87"/>
        <v>41.625</v>
      </c>
      <c r="V572" s="20">
        <f t="shared" si="88"/>
        <v>39.674999999999997</v>
      </c>
      <c r="W572" s="20">
        <f t="shared" si="89"/>
        <v>40.162499999999994</v>
      </c>
    </row>
    <row r="573" spans="1:23" ht="13.5" x14ac:dyDescent="0.25">
      <c r="A573" s="3">
        <v>42837</v>
      </c>
      <c r="B573" s="2">
        <v>1.6406000000000001</v>
      </c>
      <c r="C573" s="2">
        <v>68.66547032481617</v>
      </c>
      <c r="D573" s="2">
        <v>-2.2753139805280487E-2</v>
      </c>
      <c r="E573" s="2">
        <v>-1.4694000832985828E-2</v>
      </c>
      <c r="F573" s="2">
        <v>1.61124</v>
      </c>
      <c r="G573" s="2">
        <v>1.6025300000000002</v>
      </c>
      <c r="H573" s="2">
        <v>1.5854199999999998</v>
      </c>
      <c r="I573" s="2">
        <v>1.5897160000000008</v>
      </c>
      <c r="J573" s="2">
        <v>1.6283360000000033</v>
      </c>
      <c r="K573" s="17" t="s">
        <v>50</v>
      </c>
      <c r="L573" s="17" t="s">
        <v>49</v>
      </c>
      <c r="M573" s="17" t="s">
        <v>51</v>
      </c>
      <c r="N573" s="20">
        <f t="shared" si="80"/>
        <v>50</v>
      </c>
      <c r="O573" s="20">
        <f t="shared" si="81"/>
        <v>100</v>
      </c>
      <c r="P573" s="20">
        <f t="shared" si="82"/>
        <v>0</v>
      </c>
      <c r="Q573" s="20">
        <f t="shared" si="83"/>
        <v>100</v>
      </c>
      <c r="R573" s="21">
        <f t="shared" si="84"/>
        <v>67.5</v>
      </c>
      <c r="S573" s="21">
        <f t="shared" si="85"/>
        <v>55</v>
      </c>
      <c r="T573" s="21">
        <f t="shared" si="86"/>
        <v>67.5</v>
      </c>
      <c r="U573" s="21">
        <f t="shared" si="87"/>
        <v>62.5</v>
      </c>
      <c r="V573" s="20">
        <f t="shared" si="88"/>
        <v>63.333333333333336</v>
      </c>
      <c r="W573" s="20">
        <f t="shared" si="89"/>
        <v>63.125</v>
      </c>
    </row>
    <row r="574" spans="1:23" ht="13.5" x14ac:dyDescent="0.25">
      <c r="A574" s="3">
        <v>42838</v>
      </c>
      <c r="B574" s="2">
        <v>1.6569</v>
      </c>
      <c r="C574" s="2">
        <v>72.192747816999798</v>
      </c>
      <c r="D574" s="2">
        <v>-2.7522932257516342E-2</v>
      </c>
      <c r="E574" s="2">
        <v>-1.2742100896640761E-2</v>
      </c>
      <c r="F574" s="2">
        <v>1.6199400000000002</v>
      </c>
      <c r="G574" s="2">
        <v>1.6112300000000002</v>
      </c>
      <c r="H574" s="2">
        <v>1.5894949999999999</v>
      </c>
      <c r="I574" s="2">
        <v>1.5911300000000004</v>
      </c>
      <c r="J574" s="2">
        <v>1.6284720000000033</v>
      </c>
      <c r="K574" s="17" t="s">
        <v>50</v>
      </c>
      <c r="L574" s="17" t="s">
        <v>49</v>
      </c>
      <c r="M574" s="17" t="s">
        <v>51</v>
      </c>
      <c r="N574" s="20">
        <f t="shared" si="80"/>
        <v>50</v>
      </c>
      <c r="O574" s="20">
        <f t="shared" si="81"/>
        <v>100</v>
      </c>
      <c r="P574" s="20">
        <f t="shared" si="82"/>
        <v>0</v>
      </c>
      <c r="Q574" s="20">
        <f t="shared" si="83"/>
        <v>100</v>
      </c>
      <c r="R574" s="21">
        <f t="shared" si="84"/>
        <v>67.5</v>
      </c>
      <c r="S574" s="21">
        <f t="shared" si="85"/>
        <v>55</v>
      </c>
      <c r="T574" s="21">
        <f t="shared" si="86"/>
        <v>67.5</v>
      </c>
      <c r="U574" s="21">
        <f t="shared" si="87"/>
        <v>62.5</v>
      </c>
      <c r="V574" s="20">
        <f t="shared" si="88"/>
        <v>63.333333333333336</v>
      </c>
      <c r="W574" s="20">
        <f t="shared" si="89"/>
        <v>63.125</v>
      </c>
    </row>
    <row r="575" spans="1:23" ht="13.5" x14ac:dyDescent="0.25">
      <c r="A575" s="3">
        <v>42839</v>
      </c>
      <c r="B575" s="2">
        <v>1.6677</v>
      </c>
      <c r="C575" s="2">
        <v>74.260230737902774</v>
      </c>
      <c r="D575" s="2">
        <v>-3.2737750477843219E-2</v>
      </c>
      <c r="E575" s="2">
        <v>-1.0624053620356049E-2</v>
      </c>
      <c r="F575" s="2">
        <v>1.63188</v>
      </c>
      <c r="G575" s="2">
        <v>1.6210100000000001</v>
      </c>
      <c r="H575" s="2">
        <v>1.5952</v>
      </c>
      <c r="I575" s="2">
        <v>1.5925420000000003</v>
      </c>
      <c r="J575" s="2">
        <v>1.6289065000000034</v>
      </c>
      <c r="K575" s="17" t="s">
        <v>50</v>
      </c>
      <c r="L575" s="17" t="s">
        <v>49</v>
      </c>
      <c r="M575" s="17" t="s">
        <v>51</v>
      </c>
      <c r="N575" s="20">
        <f t="shared" si="80"/>
        <v>50</v>
      </c>
      <c r="O575" s="20">
        <f t="shared" si="81"/>
        <v>100</v>
      </c>
      <c r="P575" s="20">
        <f t="shared" si="82"/>
        <v>0</v>
      </c>
      <c r="Q575" s="20">
        <f t="shared" si="83"/>
        <v>100</v>
      </c>
      <c r="R575" s="21">
        <f t="shared" si="84"/>
        <v>67.5</v>
      </c>
      <c r="S575" s="21">
        <f t="shared" si="85"/>
        <v>55</v>
      </c>
      <c r="T575" s="21">
        <f t="shared" si="86"/>
        <v>67.5</v>
      </c>
      <c r="U575" s="21">
        <f t="shared" si="87"/>
        <v>62.5</v>
      </c>
      <c r="V575" s="20">
        <f t="shared" si="88"/>
        <v>63.333333333333336</v>
      </c>
      <c r="W575" s="20">
        <f t="shared" si="89"/>
        <v>63.125</v>
      </c>
    </row>
    <row r="576" spans="1:23" ht="13.5" x14ac:dyDescent="0.25">
      <c r="A576" s="3">
        <v>42842</v>
      </c>
      <c r="B576" s="2">
        <v>1.6623000000000001</v>
      </c>
      <c r="C576" s="2">
        <v>71.401673240734397</v>
      </c>
      <c r="D576" s="2">
        <v>-3.2149499790317781E-2</v>
      </c>
      <c r="E576" s="2">
        <v>-8.3809932734177795E-3</v>
      </c>
      <c r="F576" s="2">
        <v>1.6449200000000002</v>
      </c>
      <c r="G576" s="2">
        <v>1.6269899999999999</v>
      </c>
      <c r="H576" s="2">
        <v>1.5995449999999998</v>
      </c>
      <c r="I576" s="2">
        <v>1.5936280000000003</v>
      </c>
      <c r="J576" s="2">
        <v>1.6290965000000035</v>
      </c>
      <c r="K576" s="17" t="s">
        <v>50</v>
      </c>
      <c r="L576" s="17" t="s">
        <v>49</v>
      </c>
      <c r="M576" s="17" t="s">
        <v>51</v>
      </c>
      <c r="N576" s="20">
        <f t="shared" si="80"/>
        <v>50</v>
      </c>
      <c r="O576" s="20">
        <f t="shared" si="81"/>
        <v>100</v>
      </c>
      <c r="P576" s="20">
        <f t="shared" si="82"/>
        <v>0</v>
      </c>
      <c r="Q576" s="20">
        <f t="shared" si="83"/>
        <v>100</v>
      </c>
      <c r="R576" s="21">
        <f t="shared" si="84"/>
        <v>67.5</v>
      </c>
      <c r="S576" s="21">
        <f t="shared" si="85"/>
        <v>55</v>
      </c>
      <c r="T576" s="21">
        <f t="shared" si="86"/>
        <v>67.5</v>
      </c>
      <c r="U576" s="21">
        <f t="shared" si="87"/>
        <v>62.5</v>
      </c>
      <c r="V576" s="20">
        <f t="shared" si="88"/>
        <v>63.333333333333336</v>
      </c>
      <c r="W576" s="20">
        <f t="shared" si="89"/>
        <v>63.125</v>
      </c>
    </row>
    <row r="577" spans="1:23" ht="13.5" x14ac:dyDescent="0.25">
      <c r="A577" s="3">
        <v>42843</v>
      </c>
      <c r="B577" s="2">
        <v>1.6677</v>
      </c>
      <c r="C577" s="2">
        <v>72.540022421694857</v>
      </c>
      <c r="D577" s="2">
        <v>-3.0726801960600403E-2</v>
      </c>
      <c r="E577" s="2">
        <v>-6.2226754912121946E-3</v>
      </c>
      <c r="F577" s="2">
        <v>1.6590400000000003</v>
      </c>
      <c r="G577" s="2">
        <v>1.6324199999999998</v>
      </c>
      <c r="H577" s="2">
        <v>1.6041600000000003</v>
      </c>
      <c r="I577" s="2">
        <v>1.594822</v>
      </c>
      <c r="J577" s="2">
        <v>1.6293135000000034</v>
      </c>
      <c r="K577" s="17" t="s">
        <v>50</v>
      </c>
      <c r="L577" s="17" t="s">
        <v>49</v>
      </c>
      <c r="M577" s="17" t="s">
        <v>51</v>
      </c>
      <c r="N577" s="20">
        <f t="shared" si="80"/>
        <v>50</v>
      </c>
      <c r="O577" s="20">
        <f t="shared" si="81"/>
        <v>100</v>
      </c>
      <c r="P577" s="20">
        <f t="shared" si="82"/>
        <v>50</v>
      </c>
      <c r="Q577" s="20">
        <f t="shared" si="83"/>
        <v>100</v>
      </c>
      <c r="R577" s="21">
        <f t="shared" si="84"/>
        <v>75</v>
      </c>
      <c r="S577" s="21">
        <f t="shared" si="85"/>
        <v>72.5</v>
      </c>
      <c r="T577" s="21">
        <f t="shared" si="86"/>
        <v>80</v>
      </c>
      <c r="U577" s="21">
        <f t="shared" si="87"/>
        <v>75</v>
      </c>
      <c r="V577" s="20">
        <f t="shared" si="88"/>
        <v>75.833333333333329</v>
      </c>
      <c r="W577" s="20">
        <f t="shared" si="89"/>
        <v>75.625</v>
      </c>
    </row>
    <row r="578" spans="1:23" ht="13.5" x14ac:dyDescent="0.25">
      <c r="A578" s="3">
        <v>42844</v>
      </c>
      <c r="B578" s="2">
        <v>1.6569</v>
      </c>
      <c r="C578" s="2">
        <v>66.812008290078722</v>
      </c>
      <c r="D578" s="2">
        <v>-2.9080793097310709E-2</v>
      </c>
      <c r="E578" s="2">
        <v>-3.7210479398920989E-3</v>
      </c>
      <c r="F578" s="2">
        <v>1.6623000000000001</v>
      </c>
      <c r="G578" s="2">
        <v>1.6367699999999998</v>
      </c>
      <c r="H578" s="2">
        <v>1.6087799999999999</v>
      </c>
      <c r="I578" s="2">
        <v>1.5957999999999999</v>
      </c>
      <c r="J578" s="2">
        <v>1.6294765000000035</v>
      </c>
      <c r="K578" s="17" t="s">
        <v>50</v>
      </c>
      <c r="L578" s="17" t="s">
        <v>53</v>
      </c>
      <c r="M578" s="17" t="s">
        <v>51</v>
      </c>
      <c r="N578" s="20">
        <f t="shared" ref="N578:N641" si="90">IF(D578&lt;30,50, IF(D578&gt;70, 0, 25))</f>
        <v>50</v>
      </c>
      <c r="O578" s="20">
        <f t="shared" ref="O578:O641" si="91">IF(F578-E578&gt;0.02, 100, IF(F578-E578&lt;0,0,45))</f>
        <v>100</v>
      </c>
      <c r="P578" s="20">
        <f t="shared" ref="P578:P641" si="92">IF(G578-J578&gt;10,100,IF(G578-J578&gt;5,75, IF(G578-J578&gt;0,50,0)))</f>
        <v>50</v>
      </c>
      <c r="Q578" s="20">
        <f t="shared" ref="Q578:Q641" si="93">IF(M578="confirmed bullish", 34, IF(M578="bullish divergence",17, 0))+IF(K578="bullish",33,IF(K578="bearish",0,16.5))+IF(L578="strong",33,IF(L578="weak",0,16.5))</f>
        <v>83.5</v>
      </c>
      <c r="R578" s="21">
        <f t="shared" si="84"/>
        <v>72.525000000000006</v>
      </c>
      <c r="S578" s="21">
        <f t="shared" si="85"/>
        <v>68.375</v>
      </c>
      <c r="T578" s="21">
        <f t="shared" si="86"/>
        <v>72.575000000000003</v>
      </c>
      <c r="U578" s="21">
        <f t="shared" si="87"/>
        <v>70.875</v>
      </c>
      <c r="V578" s="20">
        <f t="shared" si="88"/>
        <v>71.158333333333346</v>
      </c>
      <c r="W578" s="20">
        <f t="shared" si="89"/>
        <v>71.087500000000006</v>
      </c>
    </row>
    <row r="579" spans="1:23" ht="13.5" x14ac:dyDescent="0.25">
      <c r="A579" s="3">
        <v>42845</v>
      </c>
      <c r="B579" s="2">
        <v>1.6406000000000001</v>
      </c>
      <c r="C579" s="2">
        <v>59.212456077718471</v>
      </c>
      <c r="D579" s="2">
        <v>-2.6748099052313901E-2</v>
      </c>
      <c r="E579" s="2">
        <v>-1.7443348027805445E-3</v>
      </c>
      <c r="F579" s="2">
        <v>1.6590400000000003</v>
      </c>
      <c r="G579" s="2">
        <v>1.6394899999999999</v>
      </c>
      <c r="H579" s="2">
        <v>1.6123150000000002</v>
      </c>
      <c r="I579" s="2">
        <v>1.5964519999999995</v>
      </c>
      <c r="J579" s="2">
        <v>1.6295580000000032</v>
      </c>
      <c r="K579" s="17" t="s">
        <v>50</v>
      </c>
      <c r="L579" s="17" t="s">
        <v>53</v>
      </c>
      <c r="M579" s="17" t="s">
        <v>52</v>
      </c>
      <c r="N579" s="20">
        <f t="shared" si="90"/>
        <v>50</v>
      </c>
      <c r="O579" s="20">
        <f t="shared" si="91"/>
        <v>100</v>
      </c>
      <c r="P579" s="20">
        <f t="shared" si="92"/>
        <v>50</v>
      </c>
      <c r="Q579" s="20">
        <f t="shared" si="93"/>
        <v>66.5</v>
      </c>
      <c r="R579" s="21">
        <f t="shared" ref="R579:R642" si="94">0.35*N579+O579*0.35+P579*0.15+Q579*0.15</f>
        <v>69.974999999999994</v>
      </c>
      <c r="S579" s="21">
        <f t="shared" ref="S579:S642" si="95">N579*0.2+O579*0.2+P579*0.35+Q579*0.25</f>
        <v>64.125</v>
      </c>
      <c r="T579" s="21">
        <f t="shared" ref="T579:T642" si="96">N579*0.15+O579*0.15+P579*0.25+Q579*0.45</f>
        <v>64.924999999999997</v>
      </c>
      <c r="U579" s="21">
        <f t="shared" ref="U579:U642" si="97">0.25*SUM(N579:Q579)</f>
        <v>66.625</v>
      </c>
      <c r="V579" s="20">
        <f t="shared" ref="V579:V642" si="98">SUM(R579:T579)/3</f>
        <v>66.341666666666654</v>
      </c>
      <c r="W579" s="20">
        <f t="shared" ref="W579:W642" si="99">SUM(R579:U579)/4</f>
        <v>66.412499999999994</v>
      </c>
    </row>
    <row r="580" spans="1:23" ht="13.5" x14ac:dyDescent="0.25">
      <c r="A580" s="3">
        <v>42846</v>
      </c>
      <c r="B580" s="2">
        <v>1.6406000000000001</v>
      </c>
      <c r="C580" s="2">
        <v>59.212456077718471</v>
      </c>
      <c r="D580" s="2">
        <v>-2.5756408856919322E-2</v>
      </c>
      <c r="E580" s="2">
        <v>3.8526373317291848E-4</v>
      </c>
      <c r="F580" s="2">
        <v>1.6536200000000001</v>
      </c>
      <c r="G580" s="2">
        <v>1.6427499999999999</v>
      </c>
      <c r="H580" s="2">
        <v>1.6158500000000005</v>
      </c>
      <c r="I580" s="2">
        <v>1.5971039999999996</v>
      </c>
      <c r="J580" s="2">
        <v>1.6297485000000029</v>
      </c>
      <c r="K580" s="17" t="s">
        <v>47</v>
      </c>
      <c r="L580" s="17" t="s">
        <v>53</v>
      </c>
      <c r="M580" s="17" t="s">
        <v>46</v>
      </c>
      <c r="N580" s="20">
        <f t="shared" si="90"/>
        <v>50</v>
      </c>
      <c r="O580" s="20">
        <f t="shared" si="91"/>
        <v>100</v>
      </c>
      <c r="P580" s="20">
        <f t="shared" si="92"/>
        <v>50</v>
      </c>
      <c r="Q580" s="20">
        <f t="shared" si="93"/>
        <v>16.5</v>
      </c>
      <c r="R580" s="21">
        <f t="shared" si="94"/>
        <v>62.475000000000001</v>
      </c>
      <c r="S580" s="21">
        <f t="shared" si="95"/>
        <v>51.625</v>
      </c>
      <c r="T580" s="21">
        <f t="shared" si="96"/>
        <v>42.424999999999997</v>
      </c>
      <c r="U580" s="21">
        <f t="shared" si="97"/>
        <v>54.125</v>
      </c>
      <c r="V580" s="20">
        <f t="shared" si="98"/>
        <v>52.17499999999999</v>
      </c>
      <c r="W580" s="20">
        <f t="shared" si="99"/>
        <v>52.662499999999994</v>
      </c>
    </row>
    <row r="581" spans="1:23" ht="13.5" x14ac:dyDescent="0.25">
      <c r="A581" s="3">
        <v>42849</v>
      </c>
      <c r="B581" s="2">
        <v>1.6839999999999999</v>
      </c>
      <c r="C581" s="2">
        <v>69.814748301493196</v>
      </c>
      <c r="D581" s="2">
        <v>-2.9949171138511588E-2</v>
      </c>
      <c r="E581" s="2">
        <v>1.959711168548481E-3</v>
      </c>
      <c r="F581" s="2">
        <v>1.6579599999999999</v>
      </c>
      <c r="G581" s="2">
        <v>1.6514400000000002</v>
      </c>
      <c r="H581" s="2">
        <v>1.6212800000000001</v>
      </c>
      <c r="I581" s="2">
        <v>1.5985159999999996</v>
      </c>
      <c r="J581" s="2">
        <v>1.6301560000000033</v>
      </c>
      <c r="K581" s="17" t="s">
        <v>47</v>
      </c>
      <c r="L581" s="17" t="s">
        <v>53</v>
      </c>
      <c r="M581" s="17" t="s">
        <v>54</v>
      </c>
      <c r="N581" s="20">
        <f t="shared" si="90"/>
        <v>50</v>
      </c>
      <c r="O581" s="20">
        <f t="shared" si="91"/>
        <v>100</v>
      </c>
      <c r="P581" s="20">
        <f t="shared" si="92"/>
        <v>50</v>
      </c>
      <c r="Q581" s="20">
        <f t="shared" si="93"/>
        <v>16.5</v>
      </c>
      <c r="R581" s="21">
        <f t="shared" si="94"/>
        <v>62.475000000000001</v>
      </c>
      <c r="S581" s="21">
        <f t="shared" si="95"/>
        <v>51.625</v>
      </c>
      <c r="T581" s="21">
        <f t="shared" si="96"/>
        <v>42.424999999999997</v>
      </c>
      <c r="U581" s="21">
        <f t="shared" si="97"/>
        <v>54.125</v>
      </c>
      <c r="V581" s="20">
        <f t="shared" si="98"/>
        <v>52.17499999999999</v>
      </c>
      <c r="W581" s="20">
        <f t="shared" si="99"/>
        <v>52.662499999999994</v>
      </c>
    </row>
    <row r="582" spans="1:23" ht="13.5" x14ac:dyDescent="0.25">
      <c r="A582" s="3">
        <v>42850</v>
      </c>
      <c r="B582" s="2">
        <v>1.6839999999999999</v>
      </c>
      <c r="C582" s="2">
        <v>69.814748301493196</v>
      </c>
      <c r="D582" s="2">
        <v>-3.3883111146727707E-2</v>
      </c>
      <c r="E582" s="2">
        <v>3.287347082918622E-3</v>
      </c>
      <c r="F582" s="2">
        <v>1.6612200000000001</v>
      </c>
      <c r="G582" s="2">
        <v>1.6601299999999999</v>
      </c>
      <c r="H582" s="2">
        <v>1.6272549999999999</v>
      </c>
      <c r="I582" s="2">
        <v>1.5999279999999994</v>
      </c>
      <c r="J582" s="2">
        <v>1.6304545000000032</v>
      </c>
      <c r="K582" s="17" t="s">
        <v>47</v>
      </c>
      <c r="L582" s="17" t="s">
        <v>53</v>
      </c>
      <c r="M582" s="17" t="s">
        <v>54</v>
      </c>
      <c r="N582" s="20">
        <f t="shared" si="90"/>
        <v>50</v>
      </c>
      <c r="O582" s="20">
        <f t="shared" si="91"/>
        <v>100</v>
      </c>
      <c r="P582" s="20">
        <f t="shared" si="92"/>
        <v>50</v>
      </c>
      <c r="Q582" s="20">
        <f t="shared" si="93"/>
        <v>16.5</v>
      </c>
      <c r="R582" s="21">
        <f t="shared" si="94"/>
        <v>62.475000000000001</v>
      </c>
      <c r="S582" s="21">
        <f t="shared" si="95"/>
        <v>51.625</v>
      </c>
      <c r="T582" s="21">
        <f t="shared" si="96"/>
        <v>42.424999999999997</v>
      </c>
      <c r="U582" s="21">
        <f t="shared" si="97"/>
        <v>54.125</v>
      </c>
      <c r="V582" s="20">
        <f t="shared" si="98"/>
        <v>52.17499999999999</v>
      </c>
      <c r="W582" s="20">
        <f t="shared" si="99"/>
        <v>52.662499999999994</v>
      </c>
    </row>
    <row r="583" spans="1:23" ht="13.5" x14ac:dyDescent="0.25">
      <c r="A583" s="3">
        <v>42851</v>
      </c>
      <c r="B583" s="2">
        <v>1.6949000000000001</v>
      </c>
      <c r="C583" s="2">
        <v>71.939343421415316</v>
      </c>
      <c r="D583" s="2">
        <v>-3.1684538661464368E-2</v>
      </c>
      <c r="E583" s="2">
        <v>4.9664447832947177E-3</v>
      </c>
      <c r="F583" s="2">
        <v>1.6688200000000002</v>
      </c>
      <c r="G583" s="2">
        <v>1.6655599999999999</v>
      </c>
      <c r="H583" s="2">
        <v>1.634045</v>
      </c>
      <c r="I583" s="2">
        <v>1.6023179999999995</v>
      </c>
      <c r="J583" s="2">
        <v>1.630916500000003</v>
      </c>
      <c r="K583" s="17" t="s">
        <v>50</v>
      </c>
      <c r="L583" s="17" t="s">
        <v>53</v>
      </c>
      <c r="M583" s="17" t="s">
        <v>51</v>
      </c>
      <c r="N583" s="20">
        <f t="shared" si="90"/>
        <v>50</v>
      </c>
      <c r="O583" s="20">
        <f t="shared" si="91"/>
        <v>100</v>
      </c>
      <c r="P583" s="20">
        <f t="shared" si="92"/>
        <v>50</v>
      </c>
      <c r="Q583" s="20">
        <f t="shared" si="93"/>
        <v>83.5</v>
      </c>
      <c r="R583" s="21">
        <f t="shared" si="94"/>
        <v>72.525000000000006</v>
      </c>
      <c r="S583" s="21">
        <f t="shared" si="95"/>
        <v>68.375</v>
      </c>
      <c r="T583" s="21">
        <f t="shared" si="96"/>
        <v>72.575000000000003</v>
      </c>
      <c r="U583" s="21">
        <f t="shared" si="97"/>
        <v>70.875</v>
      </c>
      <c r="V583" s="20">
        <f t="shared" si="98"/>
        <v>71.158333333333346</v>
      </c>
      <c r="W583" s="20">
        <f t="shared" si="99"/>
        <v>71.087500000000006</v>
      </c>
    </row>
    <row r="584" spans="1:23" ht="13.5" x14ac:dyDescent="0.25">
      <c r="A584" s="3">
        <v>42852</v>
      </c>
      <c r="B584" s="2">
        <v>1.7002999999999999</v>
      </c>
      <c r="C584" s="2">
        <v>72.954940097914658</v>
      </c>
      <c r="D584" s="2">
        <v>-2.8112044108491885E-2</v>
      </c>
      <c r="E584" s="2">
        <v>6.3346964420973855E-3</v>
      </c>
      <c r="F584" s="2">
        <v>1.68076</v>
      </c>
      <c r="G584" s="2">
        <v>1.6698999999999997</v>
      </c>
      <c r="H584" s="2">
        <v>1.6405650000000001</v>
      </c>
      <c r="I584" s="2">
        <v>1.6042739999999995</v>
      </c>
      <c r="J584" s="2">
        <v>1.631405500000003</v>
      </c>
      <c r="K584" s="17" t="s">
        <v>50</v>
      </c>
      <c r="L584" s="17" t="s">
        <v>53</v>
      </c>
      <c r="M584" s="17" t="s">
        <v>51</v>
      </c>
      <c r="N584" s="20">
        <f t="shared" si="90"/>
        <v>50</v>
      </c>
      <c r="O584" s="20">
        <f t="shared" si="91"/>
        <v>100</v>
      </c>
      <c r="P584" s="20">
        <f t="shared" si="92"/>
        <v>50</v>
      </c>
      <c r="Q584" s="20">
        <f t="shared" si="93"/>
        <v>83.5</v>
      </c>
      <c r="R584" s="21">
        <f t="shared" si="94"/>
        <v>72.525000000000006</v>
      </c>
      <c r="S584" s="21">
        <f t="shared" si="95"/>
        <v>68.375</v>
      </c>
      <c r="T584" s="21">
        <f t="shared" si="96"/>
        <v>72.575000000000003</v>
      </c>
      <c r="U584" s="21">
        <f t="shared" si="97"/>
        <v>70.875</v>
      </c>
      <c r="V584" s="20">
        <f t="shared" si="98"/>
        <v>71.158333333333346</v>
      </c>
      <c r="W584" s="20">
        <f t="shared" si="99"/>
        <v>71.087500000000006</v>
      </c>
    </row>
    <row r="585" spans="1:23" ht="13.5" x14ac:dyDescent="0.25">
      <c r="A585" s="3">
        <v>42853</v>
      </c>
      <c r="B585" s="2">
        <v>1.6731</v>
      </c>
      <c r="C585" s="2">
        <v>60.982365850160981</v>
      </c>
      <c r="D585" s="2">
        <v>-2.1810949582846906E-2</v>
      </c>
      <c r="E585" s="2">
        <v>7.659102753829394E-3</v>
      </c>
      <c r="F585" s="2">
        <v>1.6872599999999998</v>
      </c>
      <c r="G585" s="2">
        <v>1.6704399999999999</v>
      </c>
      <c r="H585" s="2">
        <v>1.6457249999999999</v>
      </c>
      <c r="I585" s="2">
        <v>1.6056859999999995</v>
      </c>
      <c r="J585" s="2">
        <v>1.6316495000000029</v>
      </c>
      <c r="K585" s="17" t="s">
        <v>50</v>
      </c>
      <c r="L585" s="17" t="s">
        <v>53</v>
      </c>
      <c r="M585" s="17" t="s">
        <v>51</v>
      </c>
      <c r="N585" s="20">
        <f t="shared" si="90"/>
        <v>50</v>
      </c>
      <c r="O585" s="20">
        <f t="shared" si="91"/>
        <v>100</v>
      </c>
      <c r="P585" s="20">
        <f t="shared" si="92"/>
        <v>50</v>
      </c>
      <c r="Q585" s="20">
        <f t="shared" si="93"/>
        <v>83.5</v>
      </c>
      <c r="R585" s="21">
        <f t="shared" si="94"/>
        <v>72.525000000000006</v>
      </c>
      <c r="S585" s="21">
        <f t="shared" si="95"/>
        <v>68.375</v>
      </c>
      <c r="T585" s="21">
        <f t="shared" si="96"/>
        <v>72.575000000000003</v>
      </c>
      <c r="U585" s="21">
        <f t="shared" si="97"/>
        <v>70.875</v>
      </c>
      <c r="V585" s="20">
        <f t="shared" si="98"/>
        <v>71.158333333333346</v>
      </c>
      <c r="W585" s="20">
        <f t="shared" si="99"/>
        <v>71.087500000000006</v>
      </c>
    </row>
    <row r="586" spans="1:23" ht="13.5" x14ac:dyDescent="0.25">
      <c r="A586" s="3">
        <v>42857</v>
      </c>
      <c r="B586" s="2">
        <v>1.7057</v>
      </c>
      <c r="C586" s="2">
        <v>67.802441009692757</v>
      </c>
      <c r="D586" s="2">
        <v>-1.9932759289730484E-2</v>
      </c>
      <c r="E586" s="2">
        <v>8.7329611034688871E-3</v>
      </c>
      <c r="F586" s="2">
        <v>1.6916</v>
      </c>
      <c r="G586" s="2">
        <v>1.6747799999999997</v>
      </c>
      <c r="H586" s="2">
        <v>1.6508849999999999</v>
      </c>
      <c r="I586" s="2">
        <v>1.6080759999999992</v>
      </c>
      <c r="J586" s="2">
        <v>1.6321380000000028</v>
      </c>
      <c r="K586" s="17" t="s">
        <v>50</v>
      </c>
      <c r="L586" s="17" t="s">
        <v>53</v>
      </c>
      <c r="M586" s="17" t="s">
        <v>51</v>
      </c>
      <c r="N586" s="20">
        <f t="shared" si="90"/>
        <v>50</v>
      </c>
      <c r="O586" s="20">
        <f t="shared" si="91"/>
        <v>100</v>
      </c>
      <c r="P586" s="20">
        <f t="shared" si="92"/>
        <v>50</v>
      </c>
      <c r="Q586" s="20">
        <f t="shared" si="93"/>
        <v>83.5</v>
      </c>
      <c r="R586" s="21">
        <f t="shared" si="94"/>
        <v>72.525000000000006</v>
      </c>
      <c r="S586" s="21">
        <f t="shared" si="95"/>
        <v>68.375</v>
      </c>
      <c r="T586" s="21">
        <f t="shared" si="96"/>
        <v>72.575000000000003</v>
      </c>
      <c r="U586" s="21">
        <f t="shared" si="97"/>
        <v>70.875</v>
      </c>
      <c r="V586" s="20">
        <f t="shared" si="98"/>
        <v>71.158333333333346</v>
      </c>
      <c r="W586" s="20">
        <f t="shared" si="99"/>
        <v>71.087500000000006</v>
      </c>
    </row>
    <row r="587" spans="1:23" ht="13.5" x14ac:dyDescent="0.25">
      <c r="A587" s="3">
        <v>42858</v>
      </c>
      <c r="B587" s="2">
        <v>1.722</v>
      </c>
      <c r="C587" s="2">
        <v>70.572192604797607</v>
      </c>
      <c r="D587" s="2">
        <v>-1.9105313797520118E-2</v>
      </c>
      <c r="E587" s="2">
        <v>9.9040675608676153E-3</v>
      </c>
      <c r="F587" s="2">
        <v>1.6992</v>
      </c>
      <c r="G587" s="2">
        <v>1.6802100000000002</v>
      </c>
      <c r="H587" s="2">
        <v>1.656315</v>
      </c>
      <c r="I587" s="2">
        <v>1.6106819999999993</v>
      </c>
      <c r="J587" s="2">
        <v>1.6326540000000025</v>
      </c>
      <c r="K587" s="17" t="s">
        <v>50</v>
      </c>
      <c r="L587" s="17" t="s">
        <v>49</v>
      </c>
      <c r="M587" s="17" t="s">
        <v>51</v>
      </c>
      <c r="N587" s="20">
        <f t="shared" si="90"/>
        <v>50</v>
      </c>
      <c r="O587" s="20">
        <f t="shared" si="91"/>
        <v>100</v>
      </c>
      <c r="P587" s="20">
        <f t="shared" si="92"/>
        <v>50</v>
      </c>
      <c r="Q587" s="20">
        <f t="shared" si="93"/>
        <v>100</v>
      </c>
      <c r="R587" s="21">
        <f t="shared" si="94"/>
        <v>75</v>
      </c>
      <c r="S587" s="21">
        <f t="shared" si="95"/>
        <v>72.5</v>
      </c>
      <c r="T587" s="21">
        <f t="shared" si="96"/>
        <v>80</v>
      </c>
      <c r="U587" s="21">
        <f t="shared" si="97"/>
        <v>75</v>
      </c>
      <c r="V587" s="20">
        <f t="shared" si="98"/>
        <v>75.833333333333329</v>
      </c>
      <c r="W587" s="20">
        <f t="shared" si="99"/>
        <v>75.625</v>
      </c>
    </row>
    <row r="588" spans="1:23" ht="13.5" x14ac:dyDescent="0.25">
      <c r="A588" s="3">
        <v>42859</v>
      </c>
      <c r="B588" s="2">
        <v>1.7275</v>
      </c>
      <c r="C588" s="2">
        <v>71.464198485587147</v>
      </c>
      <c r="D588" s="2">
        <v>-2.0927055206215739E-2</v>
      </c>
      <c r="E588" s="2">
        <v>1.0555524362546208E-2</v>
      </c>
      <c r="F588" s="2">
        <v>1.7057200000000001</v>
      </c>
      <c r="G588" s="2">
        <v>1.6872700000000003</v>
      </c>
      <c r="H588" s="2">
        <v>1.6620200000000001</v>
      </c>
      <c r="I588" s="2">
        <v>1.6133979999999994</v>
      </c>
      <c r="J588" s="2">
        <v>1.6331975000000025</v>
      </c>
      <c r="K588" s="17" t="s">
        <v>50</v>
      </c>
      <c r="L588" s="17" t="s">
        <v>49</v>
      </c>
      <c r="M588" s="17" t="s">
        <v>51</v>
      </c>
      <c r="N588" s="20">
        <f t="shared" si="90"/>
        <v>50</v>
      </c>
      <c r="O588" s="20">
        <f t="shared" si="91"/>
        <v>100</v>
      </c>
      <c r="P588" s="20">
        <f t="shared" si="92"/>
        <v>50</v>
      </c>
      <c r="Q588" s="20">
        <f t="shared" si="93"/>
        <v>100</v>
      </c>
      <c r="R588" s="21">
        <f t="shared" si="94"/>
        <v>75</v>
      </c>
      <c r="S588" s="21">
        <f t="shared" si="95"/>
        <v>72.5</v>
      </c>
      <c r="T588" s="21">
        <f t="shared" si="96"/>
        <v>80</v>
      </c>
      <c r="U588" s="21">
        <f t="shared" si="97"/>
        <v>75</v>
      </c>
      <c r="V588" s="20">
        <f t="shared" si="98"/>
        <v>75.833333333333329</v>
      </c>
      <c r="W588" s="20">
        <f t="shared" si="99"/>
        <v>75.625</v>
      </c>
    </row>
    <row r="589" spans="1:23" ht="13.5" x14ac:dyDescent="0.25">
      <c r="A589" s="3">
        <v>42860</v>
      </c>
      <c r="B589" s="2">
        <v>1.722</v>
      </c>
      <c r="C589" s="2">
        <v>69.205112935185753</v>
      </c>
      <c r="D589" s="2">
        <v>-2.5020703828912083E-2</v>
      </c>
      <c r="E589" s="2">
        <v>1.1016912363941653E-2</v>
      </c>
      <c r="F589" s="2">
        <v>1.7100599999999999</v>
      </c>
      <c r="G589" s="2">
        <v>1.6954100000000001</v>
      </c>
      <c r="H589" s="2">
        <v>1.6674500000000001</v>
      </c>
      <c r="I589" s="2">
        <v>1.6161139999999994</v>
      </c>
      <c r="J589" s="2">
        <v>1.6337950000000023</v>
      </c>
      <c r="K589" s="17" t="s">
        <v>50</v>
      </c>
      <c r="L589" s="17" t="s">
        <v>49</v>
      </c>
      <c r="M589" s="17" t="s">
        <v>51</v>
      </c>
      <c r="N589" s="20">
        <f t="shared" si="90"/>
        <v>50</v>
      </c>
      <c r="O589" s="20">
        <f t="shared" si="91"/>
        <v>100</v>
      </c>
      <c r="P589" s="20">
        <f t="shared" si="92"/>
        <v>50</v>
      </c>
      <c r="Q589" s="20">
        <f t="shared" si="93"/>
        <v>100</v>
      </c>
      <c r="R589" s="21">
        <f t="shared" si="94"/>
        <v>75</v>
      </c>
      <c r="S589" s="21">
        <f t="shared" si="95"/>
        <v>72.5</v>
      </c>
      <c r="T589" s="21">
        <f t="shared" si="96"/>
        <v>80</v>
      </c>
      <c r="U589" s="21">
        <f t="shared" si="97"/>
        <v>75</v>
      </c>
      <c r="V589" s="20">
        <f t="shared" si="98"/>
        <v>75.833333333333329</v>
      </c>
      <c r="W589" s="20">
        <f t="shared" si="99"/>
        <v>75.625</v>
      </c>
    </row>
    <row r="590" spans="1:23" ht="13.5" x14ac:dyDescent="0.25">
      <c r="A590" s="3">
        <v>42863</v>
      </c>
      <c r="B590" s="2">
        <v>1.722</v>
      </c>
      <c r="C590" s="2">
        <v>69.205112935185753</v>
      </c>
      <c r="D590" s="2">
        <v>-2.8870477492518365E-2</v>
      </c>
      <c r="E590" s="2">
        <v>1.123089807137961E-2</v>
      </c>
      <c r="F590" s="2">
        <v>1.71984</v>
      </c>
      <c r="G590" s="2">
        <v>1.7035499999999999</v>
      </c>
      <c r="H590" s="2">
        <v>1.6731500000000001</v>
      </c>
      <c r="I590" s="2">
        <v>1.6185039999999993</v>
      </c>
      <c r="J590" s="2">
        <v>1.6343925000000024</v>
      </c>
      <c r="K590" s="17" t="s">
        <v>50</v>
      </c>
      <c r="L590" s="17" t="s">
        <v>49</v>
      </c>
      <c r="M590" s="17" t="s">
        <v>51</v>
      </c>
      <c r="N590" s="20">
        <f t="shared" si="90"/>
        <v>50</v>
      </c>
      <c r="O590" s="20">
        <f t="shared" si="91"/>
        <v>100</v>
      </c>
      <c r="P590" s="20">
        <f t="shared" si="92"/>
        <v>50</v>
      </c>
      <c r="Q590" s="20">
        <f t="shared" si="93"/>
        <v>100</v>
      </c>
      <c r="R590" s="21">
        <f t="shared" si="94"/>
        <v>75</v>
      </c>
      <c r="S590" s="21">
        <f t="shared" si="95"/>
        <v>72.5</v>
      </c>
      <c r="T590" s="21">
        <f t="shared" si="96"/>
        <v>80</v>
      </c>
      <c r="U590" s="21">
        <f t="shared" si="97"/>
        <v>75</v>
      </c>
      <c r="V590" s="20">
        <f t="shared" si="98"/>
        <v>75.833333333333329</v>
      </c>
      <c r="W590" s="20">
        <f t="shared" si="99"/>
        <v>75.625</v>
      </c>
    </row>
    <row r="591" spans="1:23" ht="13.5" x14ac:dyDescent="0.25">
      <c r="A591" s="3">
        <v>42864</v>
      </c>
      <c r="B591" s="2">
        <v>1.722</v>
      </c>
      <c r="C591" s="2">
        <v>69.205112935185753</v>
      </c>
      <c r="D591" s="2">
        <v>-2.5808385890015995E-2</v>
      </c>
      <c r="E591" s="2">
        <v>1.1534483322565013E-2</v>
      </c>
      <c r="F591" s="2">
        <v>1.7230999999999999</v>
      </c>
      <c r="G591" s="2">
        <v>1.7073499999999999</v>
      </c>
      <c r="H591" s="2">
        <v>1.6793950000000002</v>
      </c>
      <c r="I591" s="2">
        <v>1.6208939999999989</v>
      </c>
      <c r="J591" s="2">
        <v>1.6349900000000022</v>
      </c>
      <c r="K591" s="17" t="s">
        <v>50</v>
      </c>
      <c r="L591" s="17" t="s">
        <v>49</v>
      </c>
      <c r="M591" s="17" t="s">
        <v>51</v>
      </c>
      <c r="N591" s="20">
        <f t="shared" si="90"/>
        <v>50</v>
      </c>
      <c r="O591" s="20">
        <f t="shared" si="91"/>
        <v>100</v>
      </c>
      <c r="P591" s="20">
        <f t="shared" si="92"/>
        <v>50</v>
      </c>
      <c r="Q591" s="20">
        <f t="shared" si="93"/>
        <v>100</v>
      </c>
      <c r="R591" s="21">
        <f t="shared" si="94"/>
        <v>75</v>
      </c>
      <c r="S591" s="21">
        <f t="shared" si="95"/>
        <v>72.5</v>
      </c>
      <c r="T591" s="21">
        <f t="shared" si="96"/>
        <v>80</v>
      </c>
      <c r="U591" s="21">
        <f t="shared" si="97"/>
        <v>75</v>
      </c>
      <c r="V591" s="20">
        <f t="shared" si="98"/>
        <v>75.833333333333329</v>
      </c>
      <c r="W591" s="20">
        <f t="shared" si="99"/>
        <v>75.625</v>
      </c>
    </row>
    <row r="592" spans="1:23" ht="13.5" x14ac:dyDescent="0.25">
      <c r="A592" s="3">
        <v>42865</v>
      </c>
      <c r="B592" s="2">
        <v>1.7112000000000001</v>
      </c>
      <c r="C592" s="2">
        <v>64.225806725228807</v>
      </c>
      <c r="D592" s="2">
        <v>-2.2748247046004089E-2</v>
      </c>
      <c r="E592" s="2">
        <v>1.1597892916612462E-2</v>
      </c>
      <c r="F592" s="2">
        <v>1.7209399999999999</v>
      </c>
      <c r="G592" s="2">
        <v>1.71007</v>
      </c>
      <c r="H592" s="2">
        <v>1.6851000000000003</v>
      </c>
      <c r="I592" s="2">
        <v>1.6230679999999993</v>
      </c>
      <c r="J592" s="2">
        <v>1.6355335000000022</v>
      </c>
      <c r="K592" s="17" t="s">
        <v>47</v>
      </c>
      <c r="L592" s="17" t="s">
        <v>53</v>
      </c>
      <c r="M592" s="17" t="s">
        <v>46</v>
      </c>
      <c r="N592" s="20">
        <f t="shared" si="90"/>
        <v>50</v>
      </c>
      <c r="O592" s="20">
        <f t="shared" si="91"/>
        <v>100</v>
      </c>
      <c r="P592" s="20">
        <f t="shared" si="92"/>
        <v>50</v>
      </c>
      <c r="Q592" s="20">
        <f t="shared" si="93"/>
        <v>16.5</v>
      </c>
      <c r="R592" s="21">
        <f t="shared" si="94"/>
        <v>62.475000000000001</v>
      </c>
      <c r="S592" s="21">
        <f t="shared" si="95"/>
        <v>51.625</v>
      </c>
      <c r="T592" s="21">
        <f t="shared" si="96"/>
        <v>42.424999999999997</v>
      </c>
      <c r="U592" s="21">
        <f t="shared" si="97"/>
        <v>54.125</v>
      </c>
      <c r="V592" s="20">
        <f t="shared" si="98"/>
        <v>52.17499999999999</v>
      </c>
      <c r="W592" s="20">
        <f t="shared" si="99"/>
        <v>52.662499999999994</v>
      </c>
    </row>
    <row r="593" spans="1:23" ht="13.5" x14ac:dyDescent="0.25">
      <c r="A593" s="3">
        <v>42866</v>
      </c>
      <c r="B593" s="2">
        <v>1.722</v>
      </c>
      <c r="C593" s="2">
        <v>66.798417699339382</v>
      </c>
      <c r="D593" s="2">
        <v>-1.952451151812018E-2</v>
      </c>
      <c r="E593" s="2">
        <v>9.8625455436111755E-3</v>
      </c>
      <c r="F593" s="2">
        <v>1.71984</v>
      </c>
      <c r="G593" s="2">
        <v>1.71278</v>
      </c>
      <c r="H593" s="2">
        <v>1.6891700000000003</v>
      </c>
      <c r="I593" s="2">
        <v>1.625457999999999</v>
      </c>
      <c r="J593" s="2">
        <v>1.6360220000000023</v>
      </c>
      <c r="K593" s="17" t="s">
        <v>47</v>
      </c>
      <c r="L593" s="17" t="s">
        <v>48</v>
      </c>
      <c r="M593" s="17" t="s">
        <v>46</v>
      </c>
      <c r="N593" s="20">
        <f t="shared" si="90"/>
        <v>50</v>
      </c>
      <c r="O593" s="20">
        <f t="shared" si="91"/>
        <v>100</v>
      </c>
      <c r="P593" s="20">
        <f t="shared" si="92"/>
        <v>50</v>
      </c>
      <c r="Q593" s="20">
        <f t="shared" si="93"/>
        <v>0</v>
      </c>
      <c r="R593" s="21">
        <f t="shared" si="94"/>
        <v>60</v>
      </c>
      <c r="S593" s="21">
        <f t="shared" si="95"/>
        <v>47.5</v>
      </c>
      <c r="T593" s="21">
        <f t="shared" si="96"/>
        <v>35</v>
      </c>
      <c r="U593" s="21">
        <f t="shared" si="97"/>
        <v>50</v>
      </c>
      <c r="V593" s="20">
        <f t="shared" si="98"/>
        <v>47.5</v>
      </c>
      <c r="W593" s="20">
        <f t="shared" si="99"/>
        <v>48.125</v>
      </c>
    </row>
    <row r="594" spans="1:23" ht="13.5" x14ac:dyDescent="0.25">
      <c r="A594" s="3">
        <v>42867</v>
      </c>
      <c r="B594" s="2">
        <v>1.7383</v>
      </c>
      <c r="C594" s="2">
        <v>70.273009178102001</v>
      </c>
      <c r="D594" s="2">
        <v>-1.7461761329400582E-2</v>
      </c>
      <c r="E594" s="2">
        <v>8.7884911121415207E-3</v>
      </c>
      <c r="F594" s="2">
        <v>1.7231000000000001</v>
      </c>
      <c r="G594" s="2">
        <v>1.7165799999999998</v>
      </c>
      <c r="H594" s="2">
        <v>1.6932400000000005</v>
      </c>
      <c r="I594" s="2">
        <v>1.628933999999999</v>
      </c>
      <c r="J594" s="2">
        <v>1.6365650000000023</v>
      </c>
      <c r="K594" s="17" t="s">
        <v>50</v>
      </c>
      <c r="L594" s="17" t="s">
        <v>49</v>
      </c>
      <c r="M594" s="17" t="s">
        <v>51</v>
      </c>
      <c r="N594" s="20">
        <f t="shared" si="90"/>
        <v>50</v>
      </c>
      <c r="O594" s="20">
        <f t="shared" si="91"/>
        <v>100</v>
      </c>
      <c r="P594" s="20">
        <f t="shared" si="92"/>
        <v>50</v>
      </c>
      <c r="Q594" s="20">
        <f t="shared" si="93"/>
        <v>100</v>
      </c>
      <c r="R594" s="21">
        <f t="shared" si="94"/>
        <v>75</v>
      </c>
      <c r="S594" s="21">
        <f t="shared" si="95"/>
        <v>72.5</v>
      </c>
      <c r="T594" s="21">
        <f t="shared" si="96"/>
        <v>80</v>
      </c>
      <c r="U594" s="21">
        <f t="shared" si="97"/>
        <v>75</v>
      </c>
      <c r="V594" s="20">
        <f t="shared" si="98"/>
        <v>75.833333333333329</v>
      </c>
      <c r="W594" s="20">
        <f t="shared" si="99"/>
        <v>75.625</v>
      </c>
    </row>
    <row r="595" spans="1:23" ht="13.5" x14ac:dyDescent="0.25">
      <c r="A595" s="3">
        <v>42870</v>
      </c>
      <c r="B595" s="2">
        <v>1.7275</v>
      </c>
      <c r="C595" s="2">
        <v>65.390108807231911</v>
      </c>
      <c r="D595" s="2">
        <v>-1.9464315895737938E-2</v>
      </c>
      <c r="E595" s="2">
        <v>8.2515770105473455E-3</v>
      </c>
      <c r="F595" s="2">
        <v>1.7242000000000002</v>
      </c>
      <c r="G595" s="2">
        <v>1.7220199999999999</v>
      </c>
      <c r="H595" s="2">
        <v>1.6962300000000003</v>
      </c>
      <c r="I595" s="2">
        <v>1.6316499999999992</v>
      </c>
      <c r="J595" s="2">
        <v>1.6369455000000022</v>
      </c>
      <c r="K595" s="17" t="s">
        <v>47</v>
      </c>
      <c r="L595" s="17" t="s">
        <v>53</v>
      </c>
      <c r="M595" s="17" t="s">
        <v>54</v>
      </c>
      <c r="N595" s="20">
        <f t="shared" si="90"/>
        <v>50</v>
      </c>
      <c r="O595" s="20">
        <f t="shared" si="91"/>
        <v>100</v>
      </c>
      <c r="P595" s="20">
        <f t="shared" si="92"/>
        <v>50</v>
      </c>
      <c r="Q595" s="20">
        <f t="shared" si="93"/>
        <v>16.5</v>
      </c>
      <c r="R595" s="21">
        <f t="shared" si="94"/>
        <v>62.475000000000001</v>
      </c>
      <c r="S595" s="21">
        <f t="shared" si="95"/>
        <v>51.625</v>
      </c>
      <c r="T595" s="21">
        <f t="shared" si="96"/>
        <v>42.424999999999997</v>
      </c>
      <c r="U595" s="21">
        <f t="shared" si="97"/>
        <v>54.125</v>
      </c>
      <c r="V595" s="20">
        <f t="shared" si="98"/>
        <v>52.17499999999999</v>
      </c>
      <c r="W595" s="20">
        <f t="shared" si="99"/>
        <v>52.662499999999994</v>
      </c>
    </row>
    <row r="596" spans="1:23" ht="13.5" x14ac:dyDescent="0.25">
      <c r="A596" s="3">
        <v>42871</v>
      </c>
      <c r="B596" s="2">
        <v>1.7275</v>
      </c>
      <c r="C596" s="2">
        <v>65.390108807231911</v>
      </c>
      <c r="D596" s="2">
        <v>-1.6416011742347525E-2</v>
      </c>
      <c r="E596" s="2">
        <v>8.1470527392480258E-3</v>
      </c>
      <c r="F596" s="2">
        <v>1.7253000000000001</v>
      </c>
      <c r="G596" s="2">
        <v>1.7241999999999997</v>
      </c>
      <c r="H596" s="2">
        <v>1.6994900000000002</v>
      </c>
      <c r="I596" s="2">
        <v>1.6343659999999991</v>
      </c>
      <c r="J596" s="2">
        <v>1.6373260000000023</v>
      </c>
      <c r="K596" s="17" t="s">
        <v>47</v>
      </c>
      <c r="L596" s="17" t="s">
        <v>53</v>
      </c>
      <c r="M596" s="17" t="s">
        <v>54</v>
      </c>
      <c r="N596" s="20">
        <f t="shared" si="90"/>
        <v>50</v>
      </c>
      <c r="O596" s="20">
        <f t="shared" si="91"/>
        <v>100</v>
      </c>
      <c r="P596" s="20">
        <f t="shared" si="92"/>
        <v>50</v>
      </c>
      <c r="Q596" s="20">
        <f t="shared" si="93"/>
        <v>16.5</v>
      </c>
      <c r="R596" s="21">
        <f t="shared" si="94"/>
        <v>62.475000000000001</v>
      </c>
      <c r="S596" s="21">
        <f t="shared" si="95"/>
        <v>51.625</v>
      </c>
      <c r="T596" s="21">
        <f t="shared" si="96"/>
        <v>42.424999999999997</v>
      </c>
      <c r="U596" s="21">
        <f t="shared" si="97"/>
        <v>54.125</v>
      </c>
      <c r="V596" s="20">
        <f t="shared" si="98"/>
        <v>52.17499999999999</v>
      </c>
      <c r="W596" s="20">
        <f t="shared" si="99"/>
        <v>52.662499999999994</v>
      </c>
    </row>
    <row r="597" spans="1:23" ht="13.5" x14ac:dyDescent="0.25">
      <c r="A597" s="3">
        <v>42872</v>
      </c>
      <c r="B597" s="2">
        <v>1.7438</v>
      </c>
      <c r="C597" s="2">
        <v>69.143079010493778</v>
      </c>
      <c r="D597" s="2">
        <v>-1.2788810348752566E-2</v>
      </c>
      <c r="E597" s="2">
        <v>8.1929882031776535E-3</v>
      </c>
      <c r="F597" s="2">
        <v>1.7318200000000001</v>
      </c>
      <c r="G597" s="2">
        <v>1.72638</v>
      </c>
      <c r="H597" s="2">
        <v>1.7032950000000002</v>
      </c>
      <c r="I597" s="2">
        <v>1.6376259999999991</v>
      </c>
      <c r="J597" s="2">
        <v>1.6375435000000023</v>
      </c>
      <c r="K597" s="17" t="s">
        <v>50</v>
      </c>
      <c r="L597" s="17" t="s">
        <v>49</v>
      </c>
      <c r="M597" s="17" t="s">
        <v>51</v>
      </c>
      <c r="N597" s="20">
        <f t="shared" si="90"/>
        <v>50</v>
      </c>
      <c r="O597" s="20">
        <f t="shared" si="91"/>
        <v>100</v>
      </c>
      <c r="P597" s="20">
        <f t="shared" si="92"/>
        <v>50</v>
      </c>
      <c r="Q597" s="20">
        <f t="shared" si="93"/>
        <v>100</v>
      </c>
      <c r="R597" s="21">
        <f t="shared" si="94"/>
        <v>75</v>
      </c>
      <c r="S597" s="21">
        <f t="shared" si="95"/>
        <v>72.5</v>
      </c>
      <c r="T597" s="21">
        <f t="shared" si="96"/>
        <v>80</v>
      </c>
      <c r="U597" s="21">
        <f t="shared" si="97"/>
        <v>75</v>
      </c>
      <c r="V597" s="20">
        <f t="shared" si="98"/>
        <v>75.833333333333329</v>
      </c>
      <c r="W597" s="20">
        <f t="shared" si="99"/>
        <v>75.625</v>
      </c>
    </row>
    <row r="598" spans="1:23" ht="13.5" x14ac:dyDescent="0.25">
      <c r="A598" s="3">
        <v>42873</v>
      </c>
      <c r="B598" s="2">
        <v>1.7492000000000001</v>
      </c>
      <c r="C598" s="2">
        <v>70.29237949207014</v>
      </c>
      <c r="D598" s="2">
        <v>-9.6035236688847281E-3</v>
      </c>
      <c r="E598" s="2">
        <v>9.1626317544335929E-3</v>
      </c>
      <c r="F598" s="2">
        <v>1.7372599999999998</v>
      </c>
      <c r="G598" s="2">
        <v>1.7285499999999998</v>
      </c>
      <c r="H598" s="2">
        <v>1.7079100000000005</v>
      </c>
      <c r="I598" s="2">
        <v>1.6411019999999992</v>
      </c>
      <c r="J598" s="2">
        <v>1.637733500000002</v>
      </c>
      <c r="K598" s="17" t="s">
        <v>50</v>
      </c>
      <c r="L598" s="17" t="s">
        <v>49</v>
      </c>
      <c r="M598" s="17" t="s">
        <v>51</v>
      </c>
      <c r="N598" s="20">
        <f t="shared" si="90"/>
        <v>50</v>
      </c>
      <c r="O598" s="20">
        <f t="shared" si="91"/>
        <v>100</v>
      </c>
      <c r="P598" s="20">
        <f t="shared" si="92"/>
        <v>50</v>
      </c>
      <c r="Q598" s="20">
        <f t="shared" si="93"/>
        <v>100</v>
      </c>
      <c r="R598" s="21">
        <f t="shared" si="94"/>
        <v>75</v>
      </c>
      <c r="S598" s="21">
        <f t="shared" si="95"/>
        <v>72.5</v>
      </c>
      <c r="T598" s="21">
        <f t="shared" si="96"/>
        <v>80</v>
      </c>
      <c r="U598" s="21">
        <f t="shared" si="97"/>
        <v>75</v>
      </c>
      <c r="V598" s="20">
        <f t="shared" si="98"/>
        <v>75.833333333333329</v>
      </c>
      <c r="W598" s="20">
        <f t="shared" si="99"/>
        <v>75.625</v>
      </c>
    </row>
    <row r="599" spans="1:23" ht="13.5" x14ac:dyDescent="0.25">
      <c r="A599" s="3">
        <v>42874</v>
      </c>
      <c r="B599" s="2">
        <v>1.7927</v>
      </c>
      <c r="C599" s="2">
        <v>77.547263336420713</v>
      </c>
      <c r="D599" s="2">
        <v>-1.1314156342277171E-2</v>
      </c>
      <c r="E599" s="2">
        <v>1.0769210440917868E-2</v>
      </c>
      <c r="F599" s="2">
        <v>1.74814</v>
      </c>
      <c r="G599" s="2">
        <v>1.7356200000000002</v>
      </c>
      <c r="H599" s="2">
        <v>1.7155149999999999</v>
      </c>
      <c r="I599" s="2">
        <v>1.6454479999999991</v>
      </c>
      <c r="J599" s="2">
        <v>1.638277000000002</v>
      </c>
      <c r="K599" s="17" t="s">
        <v>50</v>
      </c>
      <c r="L599" s="17" t="s">
        <v>49</v>
      </c>
      <c r="M599" s="17" t="s">
        <v>51</v>
      </c>
      <c r="N599" s="20">
        <f t="shared" si="90"/>
        <v>50</v>
      </c>
      <c r="O599" s="20">
        <f t="shared" si="91"/>
        <v>100</v>
      </c>
      <c r="P599" s="20">
        <f t="shared" si="92"/>
        <v>50</v>
      </c>
      <c r="Q599" s="20">
        <f t="shared" si="93"/>
        <v>100</v>
      </c>
      <c r="R599" s="21">
        <f t="shared" si="94"/>
        <v>75</v>
      </c>
      <c r="S599" s="21">
        <f t="shared" si="95"/>
        <v>72.5</v>
      </c>
      <c r="T599" s="21">
        <f t="shared" si="96"/>
        <v>80</v>
      </c>
      <c r="U599" s="21">
        <f t="shared" si="97"/>
        <v>75</v>
      </c>
      <c r="V599" s="20">
        <f t="shared" si="98"/>
        <v>75.833333333333329</v>
      </c>
      <c r="W599" s="20">
        <f t="shared" si="99"/>
        <v>75.625</v>
      </c>
    </row>
    <row r="600" spans="1:23" ht="13.5" x14ac:dyDescent="0.25">
      <c r="A600" s="3">
        <v>42877</v>
      </c>
      <c r="B600" s="2">
        <v>1.7871999999999999</v>
      </c>
      <c r="C600" s="2">
        <v>75.051629652491854</v>
      </c>
      <c r="D600" s="2">
        <v>-1.2923749959980579E-2</v>
      </c>
      <c r="E600" s="2">
        <v>1.298977577573893E-2</v>
      </c>
      <c r="F600" s="2">
        <v>1.7600799999999999</v>
      </c>
      <c r="G600" s="2">
        <v>1.7421400000000002</v>
      </c>
      <c r="H600" s="2">
        <v>1.7228450000000002</v>
      </c>
      <c r="I600" s="2">
        <v>1.6496839999999995</v>
      </c>
      <c r="J600" s="2">
        <v>1.6386300000000018</v>
      </c>
      <c r="K600" s="17" t="s">
        <v>50</v>
      </c>
      <c r="L600" s="17" t="s">
        <v>49</v>
      </c>
      <c r="M600" s="17" t="s">
        <v>51</v>
      </c>
      <c r="N600" s="20">
        <f t="shared" si="90"/>
        <v>50</v>
      </c>
      <c r="O600" s="20">
        <f t="shared" si="91"/>
        <v>100</v>
      </c>
      <c r="P600" s="20">
        <f t="shared" si="92"/>
        <v>50</v>
      </c>
      <c r="Q600" s="20">
        <f t="shared" si="93"/>
        <v>100</v>
      </c>
      <c r="R600" s="21">
        <f t="shared" si="94"/>
        <v>75</v>
      </c>
      <c r="S600" s="21">
        <f t="shared" si="95"/>
        <v>72.5</v>
      </c>
      <c r="T600" s="21">
        <f t="shared" si="96"/>
        <v>80</v>
      </c>
      <c r="U600" s="21">
        <f t="shared" si="97"/>
        <v>75</v>
      </c>
      <c r="V600" s="20">
        <f t="shared" si="98"/>
        <v>75.833333333333329</v>
      </c>
      <c r="W600" s="20">
        <f t="shared" si="99"/>
        <v>75.625</v>
      </c>
    </row>
    <row r="601" spans="1:23" ht="13.5" x14ac:dyDescent="0.25">
      <c r="A601" s="3">
        <v>42878</v>
      </c>
      <c r="B601" s="2">
        <v>1.7927</v>
      </c>
      <c r="C601" s="2">
        <v>75.887318405692412</v>
      </c>
      <c r="D601" s="2">
        <v>-1.5187975729292758E-2</v>
      </c>
      <c r="E601" s="2">
        <v>1.5008594215553585E-2</v>
      </c>
      <c r="F601" s="2">
        <v>1.77312</v>
      </c>
      <c r="G601" s="2">
        <v>1.7492100000000002</v>
      </c>
      <c r="H601" s="2">
        <v>1.7282800000000003</v>
      </c>
      <c r="I601" s="2">
        <v>1.6540299999999997</v>
      </c>
      <c r="J601" s="2">
        <v>1.6390105000000019</v>
      </c>
      <c r="K601" s="17" t="s">
        <v>50</v>
      </c>
      <c r="L601" s="17" t="s">
        <v>49</v>
      </c>
      <c r="M601" s="17" t="s">
        <v>51</v>
      </c>
      <c r="N601" s="20">
        <f t="shared" si="90"/>
        <v>50</v>
      </c>
      <c r="O601" s="20">
        <f t="shared" si="91"/>
        <v>100</v>
      </c>
      <c r="P601" s="20">
        <f t="shared" si="92"/>
        <v>50</v>
      </c>
      <c r="Q601" s="20">
        <f t="shared" si="93"/>
        <v>100</v>
      </c>
      <c r="R601" s="21">
        <f t="shared" si="94"/>
        <v>75</v>
      </c>
      <c r="S601" s="21">
        <f t="shared" si="95"/>
        <v>72.5</v>
      </c>
      <c r="T601" s="21">
        <f t="shared" si="96"/>
        <v>80</v>
      </c>
      <c r="U601" s="21">
        <f t="shared" si="97"/>
        <v>75</v>
      </c>
      <c r="V601" s="20">
        <f t="shared" si="98"/>
        <v>75.833333333333329</v>
      </c>
      <c r="W601" s="20">
        <f t="shared" si="99"/>
        <v>75.625</v>
      </c>
    </row>
    <row r="602" spans="1:23" ht="13.5" x14ac:dyDescent="0.25">
      <c r="A602" s="3">
        <v>42879</v>
      </c>
      <c r="B602" s="2">
        <v>1.7927</v>
      </c>
      <c r="C602" s="2">
        <v>75.887318405692412</v>
      </c>
      <c r="D602" s="2">
        <v>-1.9256095910613391E-2</v>
      </c>
      <c r="E602" s="2">
        <v>1.6574485442928274E-2</v>
      </c>
      <c r="F602" s="2">
        <v>1.7829000000000002</v>
      </c>
      <c r="G602" s="2">
        <v>1.7573599999999998</v>
      </c>
      <c r="H602" s="2">
        <v>1.7337150000000001</v>
      </c>
      <c r="I602" s="2">
        <v>1.6583759999999996</v>
      </c>
      <c r="J602" s="2">
        <v>1.6395810000000017</v>
      </c>
      <c r="K602" s="17" t="s">
        <v>50</v>
      </c>
      <c r="L602" s="17" t="s">
        <v>49</v>
      </c>
      <c r="M602" s="17" t="s">
        <v>51</v>
      </c>
      <c r="N602" s="20">
        <f t="shared" si="90"/>
        <v>50</v>
      </c>
      <c r="O602" s="20">
        <f t="shared" si="91"/>
        <v>100</v>
      </c>
      <c r="P602" s="20">
        <f t="shared" si="92"/>
        <v>50</v>
      </c>
      <c r="Q602" s="20">
        <f t="shared" si="93"/>
        <v>100</v>
      </c>
      <c r="R602" s="21">
        <f t="shared" si="94"/>
        <v>75</v>
      </c>
      <c r="S602" s="21">
        <f t="shared" si="95"/>
        <v>72.5</v>
      </c>
      <c r="T602" s="21">
        <f t="shared" si="96"/>
        <v>80</v>
      </c>
      <c r="U602" s="21">
        <f t="shared" si="97"/>
        <v>75</v>
      </c>
      <c r="V602" s="20">
        <f t="shared" si="98"/>
        <v>75.833333333333329</v>
      </c>
      <c r="W602" s="20">
        <f t="shared" si="99"/>
        <v>75.625</v>
      </c>
    </row>
    <row r="603" spans="1:23" ht="13.5" x14ac:dyDescent="0.25">
      <c r="A603" s="3">
        <v>42880</v>
      </c>
      <c r="B603" s="2">
        <v>1.7871999999999999</v>
      </c>
      <c r="C603" s="2">
        <v>73.049472397304001</v>
      </c>
      <c r="D603" s="2">
        <v>-2.1083755928336112E-2</v>
      </c>
      <c r="E603" s="2">
        <v>1.8095829736756386E-2</v>
      </c>
      <c r="F603" s="2">
        <v>1.7905000000000002</v>
      </c>
      <c r="G603" s="2">
        <v>1.7638799999999999</v>
      </c>
      <c r="H603" s="2">
        <v>1.7383299999999999</v>
      </c>
      <c r="I603" s="2">
        <v>1.6626119999999995</v>
      </c>
      <c r="J603" s="2">
        <v>1.6401240000000015</v>
      </c>
      <c r="K603" s="17" t="s">
        <v>50</v>
      </c>
      <c r="L603" s="17" t="s">
        <v>49</v>
      </c>
      <c r="M603" s="17" t="s">
        <v>51</v>
      </c>
      <c r="N603" s="20">
        <f t="shared" si="90"/>
        <v>50</v>
      </c>
      <c r="O603" s="20">
        <f t="shared" si="91"/>
        <v>100</v>
      </c>
      <c r="P603" s="20">
        <f t="shared" si="92"/>
        <v>50</v>
      </c>
      <c r="Q603" s="20">
        <f t="shared" si="93"/>
        <v>100</v>
      </c>
      <c r="R603" s="21">
        <f t="shared" si="94"/>
        <v>75</v>
      </c>
      <c r="S603" s="21">
        <f t="shared" si="95"/>
        <v>72.5</v>
      </c>
      <c r="T603" s="21">
        <f t="shared" si="96"/>
        <v>80</v>
      </c>
      <c r="U603" s="21">
        <f t="shared" si="97"/>
        <v>75</v>
      </c>
      <c r="V603" s="20">
        <f t="shared" si="98"/>
        <v>75.833333333333329</v>
      </c>
      <c r="W603" s="20">
        <f t="shared" si="99"/>
        <v>75.625</v>
      </c>
    </row>
    <row r="604" spans="1:23" ht="13.5" x14ac:dyDescent="0.25">
      <c r="A604" s="3">
        <v>42881</v>
      </c>
      <c r="B604" s="2">
        <v>1.8089999999999999</v>
      </c>
      <c r="C604" s="2">
        <v>76.759252728222805</v>
      </c>
      <c r="D604" s="2">
        <v>-2.2125555019961274E-2</v>
      </c>
      <c r="E604" s="2">
        <v>1.8208998178231007E-2</v>
      </c>
      <c r="F604" s="2">
        <v>1.79376</v>
      </c>
      <c r="G604" s="2">
        <v>1.7709500000000002</v>
      </c>
      <c r="H604" s="2">
        <v>1.7437649999999998</v>
      </c>
      <c r="I604" s="2">
        <v>1.6672839999999995</v>
      </c>
      <c r="J604" s="2">
        <v>1.6407760000000016</v>
      </c>
      <c r="K604" s="17" t="s">
        <v>50</v>
      </c>
      <c r="L604" s="17" t="s">
        <v>53</v>
      </c>
      <c r="M604" s="17" t="s">
        <v>51</v>
      </c>
      <c r="N604" s="20">
        <f t="shared" si="90"/>
        <v>50</v>
      </c>
      <c r="O604" s="20">
        <f t="shared" si="91"/>
        <v>100</v>
      </c>
      <c r="P604" s="20">
        <f t="shared" si="92"/>
        <v>50</v>
      </c>
      <c r="Q604" s="20">
        <f t="shared" si="93"/>
        <v>83.5</v>
      </c>
      <c r="R604" s="21">
        <f t="shared" si="94"/>
        <v>72.525000000000006</v>
      </c>
      <c r="S604" s="21">
        <f t="shared" si="95"/>
        <v>68.375</v>
      </c>
      <c r="T604" s="21">
        <f t="shared" si="96"/>
        <v>72.575000000000003</v>
      </c>
      <c r="U604" s="21">
        <f t="shared" si="97"/>
        <v>70.875</v>
      </c>
      <c r="V604" s="20">
        <f t="shared" si="98"/>
        <v>71.158333333333346</v>
      </c>
      <c r="W604" s="20">
        <f t="shared" si="99"/>
        <v>71.087500000000006</v>
      </c>
    </row>
    <row r="605" spans="1:23" ht="13.5" x14ac:dyDescent="0.25">
      <c r="A605" s="3">
        <v>42884</v>
      </c>
      <c r="B605" s="2">
        <v>1.7601</v>
      </c>
      <c r="C605" s="2">
        <v>57.604571729829516</v>
      </c>
      <c r="D605" s="2">
        <v>-2.1534650547360368E-2</v>
      </c>
      <c r="E605" s="2">
        <v>1.8235077772459224E-2</v>
      </c>
      <c r="F605" s="2">
        <v>1.7883400000000003</v>
      </c>
      <c r="G605" s="2">
        <v>1.7742100000000001</v>
      </c>
      <c r="H605" s="2">
        <v>1.7481149999999999</v>
      </c>
      <c r="I605" s="2">
        <v>1.6714139999999995</v>
      </c>
      <c r="J605" s="2">
        <v>1.6412380000000015</v>
      </c>
      <c r="K605" s="17" t="s">
        <v>50</v>
      </c>
      <c r="L605" s="17" t="s">
        <v>49</v>
      </c>
      <c r="M605" s="17" t="s">
        <v>52</v>
      </c>
      <c r="N605" s="20">
        <f t="shared" si="90"/>
        <v>50</v>
      </c>
      <c r="O605" s="20">
        <f t="shared" si="91"/>
        <v>100</v>
      </c>
      <c r="P605" s="20">
        <f t="shared" si="92"/>
        <v>50</v>
      </c>
      <c r="Q605" s="20">
        <f t="shared" si="93"/>
        <v>83</v>
      </c>
      <c r="R605" s="21">
        <f t="shared" si="94"/>
        <v>72.45</v>
      </c>
      <c r="S605" s="21">
        <f t="shared" si="95"/>
        <v>68.25</v>
      </c>
      <c r="T605" s="21">
        <f t="shared" si="96"/>
        <v>72.349999999999994</v>
      </c>
      <c r="U605" s="21">
        <f t="shared" si="97"/>
        <v>70.75</v>
      </c>
      <c r="V605" s="20">
        <f t="shared" si="98"/>
        <v>71.016666666666666</v>
      </c>
      <c r="W605" s="20">
        <f t="shared" si="99"/>
        <v>70.949999999999989</v>
      </c>
    </row>
    <row r="606" spans="1:23" ht="13.5" x14ac:dyDescent="0.25">
      <c r="A606" s="3">
        <v>42885</v>
      </c>
      <c r="B606" s="2">
        <v>1.8089999999999999</v>
      </c>
      <c r="C606" s="2">
        <v>66.584564622340707</v>
      </c>
      <c r="D606" s="2">
        <v>-2.4820014273415403E-2</v>
      </c>
      <c r="E606" s="2">
        <v>1.8386663141200299E-2</v>
      </c>
      <c r="F606" s="2">
        <v>1.7915999999999996</v>
      </c>
      <c r="G606" s="2">
        <v>1.7823600000000002</v>
      </c>
      <c r="H606" s="2">
        <v>1.7532799999999997</v>
      </c>
      <c r="I606" s="2">
        <v>1.6760859999999993</v>
      </c>
      <c r="J606" s="2">
        <v>1.6419445000000019</v>
      </c>
      <c r="K606" s="17" t="s">
        <v>50</v>
      </c>
      <c r="L606" s="17" t="s">
        <v>53</v>
      </c>
      <c r="M606" s="17" t="s">
        <v>51</v>
      </c>
      <c r="N606" s="20">
        <f t="shared" si="90"/>
        <v>50</v>
      </c>
      <c r="O606" s="20">
        <f t="shared" si="91"/>
        <v>100</v>
      </c>
      <c r="P606" s="20">
        <f t="shared" si="92"/>
        <v>50</v>
      </c>
      <c r="Q606" s="20">
        <f t="shared" si="93"/>
        <v>83.5</v>
      </c>
      <c r="R606" s="21">
        <f t="shared" si="94"/>
        <v>72.525000000000006</v>
      </c>
      <c r="S606" s="21">
        <f t="shared" si="95"/>
        <v>68.375</v>
      </c>
      <c r="T606" s="21">
        <f t="shared" si="96"/>
        <v>72.575000000000003</v>
      </c>
      <c r="U606" s="21">
        <f t="shared" si="97"/>
        <v>70.875</v>
      </c>
      <c r="V606" s="20">
        <f t="shared" si="98"/>
        <v>71.158333333333346</v>
      </c>
      <c r="W606" s="20">
        <f t="shared" si="99"/>
        <v>71.087500000000006</v>
      </c>
    </row>
    <row r="607" spans="1:23" ht="13.5" x14ac:dyDescent="0.25">
      <c r="A607" s="3">
        <v>42886</v>
      </c>
      <c r="B607" s="2">
        <v>1.8198000000000001</v>
      </c>
      <c r="C607" s="2">
        <v>68.187283320269358</v>
      </c>
      <c r="D607" s="2">
        <v>-2.6332250648263056E-2</v>
      </c>
      <c r="E607" s="2">
        <v>1.8711105401950024E-2</v>
      </c>
      <c r="F607" s="2">
        <v>1.7970199999999998</v>
      </c>
      <c r="G607" s="2">
        <v>1.78996</v>
      </c>
      <c r="H607" s="2">
        <v>1.7581699999999998</v>
      </c>
      <c r="I607" s="2">
        <v>1.6809739999999993</v>
      </c>
      <c r="J607" s="2">
        <v>1.6427050000000016</v>
      </c>
      <c r="K607" s="17" t="s">
        <v>50</v>
      </c>
      <c r="L607" s="17" t="s">
        <v>49</v>
      </c>
      <c r="M607" s="17" t="s">
        <v>51</v>
      </c>
      <c r="N607" s="20">
        <f t="shared" si="90"/>
        <v>50</v>
      </c>
      <c r="O607" s="20">
        <f t="shared" si="91"/>
        <v>100</v>
      </c>
      <c r="P607" s="20">
        <f t="shared" si="92"/>
        <v>50</v>
      </c>
      <c r="Q607" s="20">
        <f t="shared" si="93"/>
        <v>100</v>
      </c>
      <c r="R607" s="21">
        <f t="shared" si="94"/>
        <v>75</v>
      </c>
      <c r="S607" s="21">
        <f t="shared" si="95"/>
        <v>72.5</v>
      </c>
      <c r="T607" s="21">
        <f t="shared" si="96"/>
        <v>80</v>
      </c>
      <c r="U607" s="21">
        <f t="shared" si="97"/>
        <v>75</v>
      </c>
      <c r="V607" s="20">
        <f t="shared" si="98"/>
        <v>75.833333333333329</v>
      </c>
      <c r="W607" s="20">
        <f t="shared" si="99"/>
        <v>75.625</v>
      </c>
    </row>
    <row r="608" spans="1:23" ht="13.5" x14ac:dyDescent="0.25">
      <c r="A608" s="3">
        <v>42887</v>
      </c>
      <c r="B608" s="2">
        <v>1.8198000000000001</v>
      </c>
      <c r="C608" s="2">
        <v>68.187283320269358</v>
      </c>
      <c r="D608" s="2">
        <v>-2.7252296233704953E-2</v>
      </c>
      <c r="E608" s="2">
        <v>1.9228282404359424E-2</v>
      </c>
      <c r="F608" s="2">
        <v>1.8035399999999999</v>
      </c>
      <c r="G608" s="2">
        <v>1.7970199999999998</v>
      </c>
      <c r="H608" s="2">
        <v>1.7627849999999998</v>
      </c>
      <c r="I608" s="2">
        <v>1.6860799999999991</v>
      </c>
      <c r="J608" s="2">
        <v>1.6435195000000014</v>
      </c>
      <c r="K608" s="17" t="s">
        <v>50</v>
      </c>
      <c r="L608" s="17" t="s">
        <v>49</v>
      </c>
      <c r="M608" s="17" t="s">
        <v>51</v>
      </c>
      <c r="N608" s="20">
        <f t="shared" si="90"/>
        <v>50</v>
      </c>
      <c r="O608" s="20">
        <f t="shared" si="91"/>
        <v>100</v>
      </c>
      <c r="P608" s="20">
        <f t="shared" si="92"/>
        <v>50</v>
      </c>
      <c r="Q608" s="20">
        <f t="shared" si="93"/>
        <v>100</v>
      </c>
      <c r="R608" s="21">
        <f t="shared" si="94"/>
        <v>75</v>
      </c>
      <c r="S608" s="21">
        <f t="shared" si="95"/>
        <v>72.5</v>
      </c>
      <c r="T608" s="21">
        <f t="shared" si="96"/>
        <v>80</v>
      </c>
      <c r="U608" s="21">
        <f t="shared" si="97"/>
        <v>75</v>
      </c>
      <c r="V608" s="20">
        <f t="shared" si="98"/>
        <v>75.833333333333329</v>
      </c>
      <c r="W608" s="20">
        <f t="shared" si="99"/>
        <v>75.625</v>
      </c>
    </row>
    <row r="609" spans="1:23" ht="13.5" x14ac:dyDescent="0.25">
      <c r="A609" s="3">
        <v>42888</v>
      </c>
      <c r="B609" s="2">
        <v>1.8089999999999999</v>
      </c>
      <c r="C609" s="2">
        <v>64.594154683954258</v>
      </c>
      <c r="D609" s="2">
        <v>-2.0974812903396201E-2</v>
      </c>
      <c r="E609" s="2">
        <v>1.9939370974852325E-2</v>
      </c>
      <c r="F609" s="2">
        <v>1.8035399999999999</v>
      </c>
      <c r="G609" s="2">
        <v>1.7986499999999999</v>
      </c>
      <c r="H609" s="2">
        <v>1.7671350000000001</v>
      </c>
      <c r="I609" s="2">
        <v>1.6908619999999994</v>
      </c>
      <c r="J609" s="2">
        <v>1.6442800000000013</v>
      </c>
      <c r="K609" s="17" t="s">
        <v>47</v>
      </c>
      <c r="L609" s="17" t="s">
        <v>53</v>
      </c>
      <c r="M609" s="17" t="s">
        <v>53</v>
      </c>
      <c r="N609" s="20">
        <f t="shared" si="90"/>
        <v>50</v>
      </c>
      <c r="O609" s="20">
        <f t="shared" si="91"/>
        <v>100</v>
      </c>
      <c r="P609" s="20">
        <f t="shared" si="92"/>
        <v>50</v>
      </c>
      <c r="Q609" s="20">
        <f t="shared" si="93"/>
        <v>16.5</v>
      </c>
      <c r="R609" s="21">
        <f t="shared" si="94"/>
        <v>62.475000000000001</v>
      </c>
      <c r="S609" s="21">
        <f t="shared" si="95"/>
        <v>51.625</v>
      </c>
      <c r="T609" s="21">
        <f t="shared" si="96"/>
        <v>42.424999999999997</v>
      </c>
      <c r="U609" s="21">
        <f t="shared" si="97"/>
        <v>54.125</v>
      </c>
      <c r="V609" s="20">
        <f t="shared" si="98"/>
        <v>52.17499999999999</v>
      </c>
      <c r="W609" s="20">
        <f t="shared" si="99"/>
        <v>52.662499999999994</v>
      </c>
    </row>
    <row r="610" spans="1:23" ht="13.5" x14ac:dyDescent="0.25">
      <c r="A610" s="3">
        <v>42891</v>
      </c>
      <c r="B610" s="2">
        <v>1.7322</v>
      </c>
      <c r="C610" s="2">
        <v>46.022160828187097</v>
      </c>
      <c r="D610" s="2">
        <v>-1.1160547469070137E-2</v>
      </c>
      <c r="E610" s="2">
        <v>2.0833322845919079E-2</v>
      </c>
      <c r="F610" s="2">
        <v>1.7979600000000002</v>
      </c>
      <c r="G610" s="2">
        <v>1.79315</v>
      </c>
      <c r="H610" s="2">
        <v>1.7676450000000004</v>
      </c>
      <c r="I610" s="2">
        <v>1.6941079999999997</v>
      </c>
      <c r="J610" s="2">
        <v>1.6446565000000013</v>
      </c>
      <c r="K610" s="17" t="s">
        <v>47</v>
      </c>
      <c r="L610" s="17" t="s">
        <v>53</v>
      </c>
      <c r="M610" s="17" t="s">
        <v>46</v>
      </c>
      <c r="N610" s="20">
        <f t="shared" si="90"/>
        <v>50</v>
      </c>
      <c r="O610" s="20">
        <f t="shared" si="91"/>
        <v>100</v>
      </c>
      <c r="P610" s="20">
        <f t="shared" si="92"/>
        <v>50</v>
      </c>
      <c r="Q610" s="20">
        <f t="shared" si="93"/>
        <v>16.5</v>
      </c>
      <c r="R610" s="21">
        <f t="shared" si="94"/>
        <v>62.475000000000001</v>
      </c>
      <c r="S610" s="21">
        <f t="shared" si="95"/>
        <v>51.625</v>
      </c>
      <c r="T610" s="21">
        <f t="shared" si="96"/>
        <v>42.424999999999997</v>
      </c>
      <c r="U610" s="21">
        <f t="shared" si="97"/>
        <v>54.125</v>
      </c>
      <c r="V610" s="20">
        <f t="shared" si="98"/>
        <v>52.17499999999999</v>
      </c>
      <c r="W610" s="20">
        <f t="shared" si="99"/>
        <v>52.662499999999994</v>
      </c>
    </row>
    <row r="611" spans="1:23" ht="13.5" x14ac:dyDescent="0.25">
      <c r="A611" s="3">
        <v>42892</v>
      </c>
      <c r="B611" s="2">
        <v>1.7497</v>
      </c>
      <c r="C611" s="2">
        <v>49.579566548186882</v>
      </c>
      <c r="D611" s="2">
        <v>-3.167484265890641E-3</v>
      </c>
      <c r="E611" s="2">
        <v>2.2079737832147901E-2</v>
      </c>
      <c r="F611" s="2">
        <v>1.7861</v>
      </c>
      <c r="G611" s="2">
        <v>1.7888500000000001</v>
      </c>
      <c r="H611" s="2">
        <v>1.7690300000000001</v>
      </c>
      <c r="I611" s="2">
        <v>1.6975939999999996</v>
      </c>
      <c r="J611" s="2">
        <v>1.6450665000000015</v>
      </c>
      <c r="K611" s="17" t="s">
        <v>50</v>
      </c>
      <c r="L611" s="17" t="s">
        <v>53</v>
      </c>
      <c r="M611" s="17" t="s">
        <v>52</v>
      </c>
      <c r="N611" s="20">
        <f t="shared" si="90"/>
        <v>50</v>
      </c>
      <c r="O611" s="20">
        <f t="shared" si="91"/>
        <v>100</v>
      </c>
      <c r="P611" s="20">
        <f t="shared" si="92"/>
        <v>50</v>
      </c>
      <c r="Q611" s="20">
        <f t="shared" si="93"/>
        <v>66.5</v>
      </c>
      <c r="R611" s="21">
        <f t="shared" si="94"/>
        <v>69.974999999999994</v>
      </c>
      <c r="S611" s="21">
        <f t="shared" si="95"/>
        <v>64.125</v>
      </c>
      <c r="T611" s="21">
        <f t="shared" si="96"/>
        <v>64.924999999999997</v>
      </c>
      <c r="U611" s="21">
        <f t="shared" si="97"/>
        <v>66.625</v>
      </c>
      <c r="V611" s="20">
        <f t="shared" si="98"/>
        <v>66.341666666666654</v>
      </c>
      <c r="W611" s="20">
        <f t="shared" si="99"/>
        <v>66.412499999999994</v>
      </c>
    </row>
    <row r="612" spans="1:23" ht="13.5" x14ac:dyDescent="0.25">
      <c r="A612" s="3">
        <v>42893</v>
      </c>
      <c r="B612" s="2">
        <v>1.7262999999999999</v>
      </c>
      <c r="C612" s="2">
        <v>45.282150150961826</v>
      </c>
      <c r="D612" s="2">
        <v>5.3543456997444672E-3</v>
      </c>
      <c r="E612" s="2">
        <v>2.3610096007332042E-2</v>
      </c>
      <c r="F612" s="2">
        <v>1.7673999999999999</v>
      </c>
      <c r="G612" s="2">
        <v>1.7822099999999998</v>
      </c>
      <c r="H612" s="2">
        <v>1.7697850000000002</v>
      </c>
      <c r="I612" s="2">
        <v>1.7008299999999996</v>
      </c>
      <c r="J612" s="2">
        <v>1.6451150000000014</v>
      </c>
      <c r="K612" s="17" t="s">
        <v>47</v>
      </c>
      <c r="L612" s="17" t="s">
        <v>48</v>
      </c>
      <c r="M612" s="17" t="s">
        <v>46</v>
      </c>
      <c r="N612" s="20">
        <f t="shared" si="90"/>
        <v>50</v>
      </c>
      <c r="O612" s="20">
        <f t="shared" si="91"/>
        <v>100</v>
      </c>
      <c r="P612" s="20">
        <f t="shared" si="92"/>
        <v>50</v>
      </c>
      <c r="Q612" s="20">
        <f t="shared" si="93"/>
        <v>0</v>
      </c>
      <c r="R612" s="21">
        <f t="shared" si="94"/>
        <v>60</v>
      </c>
      <c r="S612" s="21">
        <f t="shared" si="95"/>
        <v>47.5</v>
      </c>
      <c r="T612" s="21">
        <f t="shared" si="96"/>
        <v>35</v>
      </c>
      <c r="U612" s="21">
        <f t="shared" si="97"/>
        <v>50</v>
      </c>
      <c r="V612" s="20">
        <f t="shared" si="98"/>
        <v>47.5</v>
      </c>
      <c r="W612" s="20">
        <f t="shared" si="99"/>
        <v>48.125</v>
      </c>
    </row>
    <row r="613" spans="1:23" ht="13.5" x14ac:dyDescent="0.25">
      <c r="A613" s="3">
        <v>42894</v>
      </c>
      <c r="B613" s="2">
        <v>1.7204999999999999</v>
      </c>
      <c r="C613" s="2">
        <v>44.258162061336726</v>
      </c>
      <c r="D613" s="2">
        <v>1.2310145864276256E-2</v>
      </c>
      <c r="E613" s="2">
        <v>2.5148946588045892E-2</v>
      </c>
      <c r="F613" s="2">
        <v>1.7475400000000001</v>
      </c>
      <c r="G613" s="2">
        <v>1.7755400000000001</v>
      </c>
      <c r="H613" s="2">
        <v>1.7697100000000003</v>
      </c>
      <c r="I613" s="2">
        <v>1.7040579999999996</v>
      </c>
      <c r="J613" s="2">
        <v>1.6452975000000019</v>
      </c>
      <c r="K613" s="17" t="s">
        <v>47</v>
      </c>
      <c r="L613" s="17" t="s">
        <v>48</v>
      </c>
      <c r="M613" s="17" t="s">
        <v>46</v>
      </c>
      <c r="N613" s="20">
        <f t="shared" si="90"/>
        <v>50</v>
      </c>
      <c r="O613" s="20">
        <f t="shared" si="91"/>
        <v>100</v>
      </c>
      <c r="P613" s="20">
        <f t="shared" si="92"/>
        <v>50</v>
      </c>
      <c r="Q613" s="20">
        <f t="shared" si="93"/>
        <v>0</v>
      </c>
      <c r="R613" s="21">
        <f t="shared" si="94"/>
        <v>60</v>
      </c>
      <c r="S613" s="21">
        <f t="shared" si="95"/>
        <v>47.5</v>
      </c>
      <c r="T613" s="21">
        <f t="shared" si="96"/>
        <v>35</v>
      </c>
      <c r="U613" s="21">
        <f t="shared" si="97"/>
        <v>50</v>
      </c>
      <c r="V613" s="20">
        <f t="shared" si="98"/>
        <v>47.5</v>
      </c>
      <c r="W613" s="20">
        <f t="shared" si="99"/>
        <v>48.125</v>
      </c>
    </row>
    <row r="614" spans="1:23" ht="13.5" x14ac:dyDescent="0.25">
      <c r="A614" s="3">
        <v>42895</v>
      </c>
      <c r="B614" s="2">
        <v>1.7204999999999999</v>
      </c>
      <c r="C614" s="2">
        <v>44.258162061336726</v>
      </c>
      <c r="D614" s="2">
        <v>2.1733520399288109E-2</v>
      </c>
      <c r="E614" s="2">
        <v>2.6793991816226857E-2</v>
      </c>
      <c r="F614" s="2">
        <v>1.7298399999999998</v>
      </c>
      <c r="G614" s="2">
        <v>1.7666900000000001</v>
      </c>
      <c r="H614" s="2">
        <v>1.7688200000000003</v>
      </c>
      <c r="I614" s="2">
        <v>1.7070699999999999</v>
      </c>
      <c r="J614" s="2">
        <v>1.6454800000000021</v>
      </c>
      <c r="K614" s="17" t="s">
        <v>47</v>
      </c>
      <c r="L614" s="17" t="s">
        <v>48</v>
      </c>
      <c r="M614" s="17" t="s">
        <v>46</v>
      </c>
      <c r="N614" s="20">
        <f t="shared" si="90"/>
        <v>50</v>
      </c>
      <c r="O614" s="20">
        <f t="shared" si="91"/>
        <v>100</v>
      </c>
      <c r="P614" s="20">
        <f t="shared" si="92"/>
        <v>50</v>
      </c>
      <c r="Q614" s="20">
        <f t="shared" si="93"/>
        <v>0</v>
      </c>
      <c r="R614" s="21">
        <f t="shared" si="94"/>
        <v>60</v>
      </c>
      <c r="S614" s="21">
        <f t="shared" si="95"/>
        <v>47.5</v>
      </c>
      <c r="T614" s="21">
        <f t="shared" si="96"/>
        <v>35</v>
      </c>
      <c r="U614" s="21">
        <f t="shared" si="97"/>
        <v>50</v>
      </c>
      <c r="V614" s="20">
        <f t="shared" si="98"/>
        <v>47.5</v>
      </c>
      <c r="W614" s="20">
        <f t="shared" si="99"/>
        <v>48.125</v>
      </c>
    </row>
    <row r="615" spans="1:23" ht="13.5" x14ac:dyDescent="0.25">
      <c r="A615" s="3">
        <v>42898</v>
      </c>
      <c r="B615" s="2">
        <v>1.7204999999999999</v>
      </c>
      <c r="C615" s="2">
        <v>44.258162061336726</v>
      </c>
      <c r="D615" s="2">
        <v>2.2354300785416559E-2</v>
      </c>
      <c r="E615" s="2">
        <v>2.6766156123585176E-2</v>
      </c>
      <c r="F615" s="2">
        <v>1.7274999999999998</v>
      </c>
      <c r="G615" s="2">
        <v>1.7627300000000001</v>
      </c>
      <c r="H615" s="2">
        <v>1.7684700000000002</v>
      </c>
      <c r="I615" s="2">
        <v>1.7100819999999999</v>
      </c>
      <c r="J615" s="2">
        <v>1.6455265000000019</v>
      </c>
      <c r="K615" s="17" t="s">
        <v>47</v>
      </c>
      <c r="L615" s="17" t="s">
        <v>53</v>
      </c>
      <c r="M615" s="17" t="s">
        <v>46</v>
      </c>
      <c r="N615" s="20">
        <f t="shared" si="90"/>
        <v>50</v>
      </c>
      <c r="O615" s="20">
        <f t="shared" si="91"/>
        <v>100</v>
      </c>
      <c r="P615" s="20">
        <f t="shared" si="92"/>
        <v>50</v>
      </c>
      <c r="Q615" s="20">
        <f t="shared" si="93"/>
        <v>16.5</v>
      </c>
      <c r="R615" s="21">
        <f t="shared" si="94"/>
        <v>62.475000000000001</v>
      </c>
      <c r="S615" s="21">
        <f t="shared" si="95"/>
        <v>51.625</v>
      </c>
      <c r="T615" s="21">
        <f t="shared" si="96"/>
        <v>42.424999999999997</v>
      </c>
      <c r="U615" s="21">
        <f t="shared" si="97"/>
        <v>54.125</v>
      </c>
      <c r="V615" s="20">
        <f t="shared" si="98"/>
        <v>52.17499999999999</v>
      </c>
      <c r="W615" s="20">
        <f t="shared" si="99"/>
        <v>52.662499999999994</v>
      </c>
    </row>
    <row r="616" spans="1:23" ht="13.5" x14ac:dyDescent="0.25">
      <c r="A616" s="3">
        <v>42899</v>
      </c>
      <c r="B616" s="2">
        <v>1.7204999999999999</v>
      </c>
      <c r="C616" s="2">
        <v>44.258162061336726</v>
      </c>
      <c r="D616" s="2">
        <v>3.0560276292663335E-2</v>
      </c>
      <c r="E616" s="2">
        <v>2.5465344502922878E-2</v>
      </c>
      <c r="F616" s="2">
        <v>1.7216599999999995</v>
      </c>
      <c r="G616" s="2">
        <v>1.7538799999999999</v>
      </c>
      <c r="H616" s="2">
        <v>1.7681200000000004</v>
      </c>
      <c r="I616" s="2">
        <v>1.7124419999999998</v>
      </c>
      <c r="J616" s="2">
        <v>1.6455730000000022</v>
      </c>
      <c r="K616" s="17" t="s">
        <v>47</v>
      </c>
      <c r="L616" s="17" t="s">
        <v>48</v>
      </c>
      <c r="M616" s="17" t="s">
        <v>46</v>
      </c>
      <c r="N616" s="20">
        <f t="shared" si="90"/>
        <v>50</v>
      </c>
      <c r="O616" s="20">
        <f t="shared" si="91"/>
        <v>100</v>
      </c>
      <c r="P616" s="20">
        <f t="shared" si="92"/>
        <v>50</v>
      </c>
      <c r="Q616" s="20">
        <f t="shared" si="93"/>
        <v>0</v>
      </c>
      <c r="R616" s="21">
        <f t="shared" si="94"/>
        <v>60</v>
      </c>
      <c r="S616" s="21">
        <f t="shared" si="95"/>
        <v>47.5</v>
      </c>
      <c r="T616" s="21">
        <f t="shared" si="96"/>
        <v>35</v>
      </c>
      <c r="U616" s="21">
        <f t="shared" si="97"/>
        <v>50</v>
      </c>
      <c r="V616" s="20">
        <f t="shared" si="98"/>
        <v>47.5</v>
      </c>
      <c r="W616" s="20">
        <f t="shared" si="99"/>
        <v>48.125</v>
      </c>
    </row>
    <row r="617" spans="1:23" ht="13.5" x14ac:dyDescent="0.25">
      <c r="A617" s="3">
        <v>42900</v>
      </c>
      <c r="B617" s="2">
        <v>1.7262999999999999</v>
      </c>
      <c r="C617" s="2">
        <v>45.903575939878124</v>
      </c>
      <c r="D617" s="2">
        <v>3.8881649965946119E-2</v>
      </c>
      <c r="E617" s="2">
        <v>2.3952874631700202E-2</v>
      </c>
      <c r="F617" s="2">
        <v>1.72166</v>
      </c>
      <c r="G617" s="2">
        <v>1.7445299999999997</v>
      </c>
      <c r="H617" s="2">
        <v>1.7672450000000002</v>
      </c>
      <c r="I617" s="2">
        <v>1.7146999999999997</v>
      </c>
      <c r="J617" s="2">
        <v>1.6456485000000021</v>
      </c>
      <c r="K617" s="17" t="s">
        <v>47</v>
      </c>
      <c r="L617" s="17" t="s">
        <v>53</v>
      </c>
      <c r="M617" s="17" t="s">
        <v>53</v>
      </c>
      <c r="N617" s="20">
        <f t="shared" si="90"/>
        <v>50</v>
      </c>
      <c r="O617" s="20">
        <f t="shared" si="91"/>
        <v>100</v>
      </c>
      <c r="P617" s="20">
        <f t="shared" si="92"/>
        <v>50</v>
      </c>
      <c r="Q617" s="20">
        <f t="shared" si="93"/>
        <v>16.5</v>
      </c>
      <c r="R617" s="21">
        <f t="shared" si="94"/>
        <v>62.475000000000001</v>
      </c>
      <c r="S617" s="21">
        <f t="shared" si="95"/>
        <v>51.625</v>
      </c>
      <c r="T617" s="21">
        <f t="shared" si="96"/>
        <v>42.424999999999997</v>
      </c>
      <c r="U617" s="21">
        <f t="shared" si="97"/>
        <v>54.125</v>
      </c>
      <c r="V617" s="20">
        <f t="shared" si="98"/>
        <v>52.17499999999999</v>
      </c>
      <c r="W617" s="20">
        <f t="shared" si="99"/>
        <v>52.662499999999994</v>
      </c>
    </row>
    <row r="618" spans="1:23" ht="13.5" x14ac:dyDescent="0.25">
      <c r="A618" s="3">
        <v>42901</v>
      </c>
      <c r="B618" s="2">
        <v>1.6970000000000001</v>
      </c>
      <c r="C618" s="2">
        <v>39.551935277265379</v>
      </c>
      <c r="D618" s="2">
        <v>4.8194046434005822E-2</v>
      </c>
      <c r="E618" s="2">
        <v>2.1965254705781943E-2</v>
      </c>
      <c r="F618" s="2">
        <v>1.7169600000000003</v>
      </c>
      <c r="G618" s="2">
        <v>1.7322499999999998</v>
      </c>
      <c r="H618" s="2">
        <v>1.7646350000000002</v>
      </c>
      <c r="I618" s="2">
        <v>1.716372</v>
      </c>
      <c r="J618" s="2">
        <v>1.6455775000000017</v>
      </c>
      <c r="K618" s="17" t="s">
        <v>47</v>
      </c>
      <c r="L618" s="17" t="s">
        <v>53</v>
      </c>
      <c r="M618" s="17" t="s">
        <v>46</v>
      </c>
      <c r="N618" s="20">
        <f t="shared" si="90"/>
        <v>50</v>
      </c>
      <c r="O618" s="20">
        <f t="shared" si="91"/>
        <v>100</v>
      </c>
      <c r="P618" s="20">
        <f t="shared" si="92"/>
        <v>50</v>
      </c>
      <c r="Q618" s="20">
        <f t="shared" si="93"/>
        <v>16.5</v>
      </c>
      <c r="R618" s="21">
        <f t="shared" si="94"/>
        <v>62.475000000000001</v>
      </c>
      <c r="S618" s="21">
        <f t="shared" si="95"/>
        <v>51.625</v>
      </c>
      <c r="T618" s="21">
        <f t="shared" si="96"/>
        <v>42.424999999999997</v>
      </c>
      <c r="U618" s="21">
        <f t="shared" si="97"/>
        <v>54.125</v>
      </c>
      <c r="V618" s="20">
        <f t="shared" si="98"/>
        <v>52.17499999999999</v>
      </c>
      <c r="W618" s="20">
        <f t="shared" si="99"/>
        <v>52.662499999999994</v>
      </c>
    </row>
    <row r="619" spans="1:23" ht="13.5" x14ac:dyDescent="0.25">
      <c r="A619" s="3">
        <v>42902</v>
      </c>
      <c r="B619" s="2">
        <v>1.6970000000000001</v>
      </c>
      <c r="C619" s="2">
        <v>39.551935277265379</v>
      </c>
      <c r="D619" s="2">
        <v>5.4678755388366085E-2</v>
      </c>
      <c r="E619" s="2">
        <v>1.976289686202681E-2</v>
      </c>
      <c r="F619" s="2">
        <v>1.7122599999999999</v>
      </c>
      <c r="G619" s="2">
        <v>1.7210499999999995</v>
      </c>
      <c r="H619" s="2">
        <v>1.7598500000000001</v>
      </c>
      <c r="I619" s="2">
        <v>1.7180439999999999</v>
      </c>
      <c r="J619" s="2">
        <v>1.6457240000000015</v>
      </c>
      <c r="K619" s="17" t="s">
        <v>47</v>
      </c>
      <c r="L619" s="17" t="s">
        <v>53</v>
      </c>
      <c r="M619" s="17" t="s">
        <v>46</v>
      </c>
      <c r="N619" s="20">
        <f t="shared" si="90"/>
        <v>50</v>
      </c>
      <c r="O619" s="20">
        <f t="shared" si="91"/>
        <v>100</v>
      </c>
      <c r="P619" s="20">
        <f t="shared" si="92"/>
        <v>50</v>
      </c>
      <c r="Q619" s="20">
        <f t="shared" si="93"/>
        <v>16.5</v>
      </c>
      <c r="R619" s="21">
        <f t="shared" si="94"/>
        <v>62.475000000000001</v>
      </c>
      <c r="S619" s="21">
        <f t="shared" si="95"/>
        <v>51.625</v>
      </c>
      <c r="T619" s="21">
        <f t="shared" si="96"/>
        <v>42.424999999999997</v>
      </c>
      <c r="U619" s="21">
        <f t="shared" si="97"/>
        <v>54.125</v>
      </c>
      <c r="V619" s="20">
        <f t="shared" si="98"/>
        <v>52.17499999999999</v>
      </c>
      <c r="W619" s="20">
        <f t="shared" si="99"/>
        <v>52.662499999999994</v>
      </c>
    </row>
    <row r="620" spans="1:23" ht="13.5" x14ac:dyDescent="0.25">
      <c r="A620" s="3">
        <v>42905</v>
      </c>
      <c r="B620" s="2">
        <v>1.6970000000000001</v>
      </c>
      <c r="C620" s="2">
        <v>39.551935277265386</v>
      </c>
      <c r="D620" s="2">
        <v>4.8597216758439199E-2</v>
      </c>
      <c r="E620" s="2">
        <v>1.8273447066452151E-2</v>
      </c>
      <c r="F620" s="2">
        <v>1.7075600000000002</v>
      </c>
      <c r="G620" s="2">
        <v>1.7175299999999996</v>
      </c>
      <c r="H620" s="2">
        <v>1.7553400000000003</v>
      </c>
      <c r="I620" s="2">
        <v>1.7198239999999998</v>
      </c>
      <c r="J620" s="2">
        <v>1.6456530000000016</v>
      </c>
      <c r="K620" s="17" t="s">
        <v>47</v>
      </c>
      <c r="L620" s="17" t="s">
        <v>53</v>
      </c>
      <c r="M620" s="17" t="s">
        <v>46</v>
      </c>
      <c r="N620" s="20">
        <f t="shared" si="90"/>
        <v>50</v>
      </c>
      <c r="O620" s="20">
        <f t="shared" si="91"/>
        <v>100</v>
      </c>
      <c r="P620" s="20">
        <f t="shared" si="92"/>
        <v>50</v>
      </c>
      <c r="Q620" s="20">
        <f t="shared" si="93"/>
        <v>16.5</v>
      </c>
      <c r="R620" s="21">
        <f t="shared" si="94"/>
        <v>62.475000000000001</v>
      </c>
      <c r="S620" s="21">
        <f t="shared" si="95"/>
        <v>51.625</v>
      </c>
      <c r="T620" s="21">
        <f t="shared" si="96"/>
        <v>42.424999999999997</v>
      </c>
      <c r="U620" s="21">
        <f t="shared" si="97"/>
        <v>54.125</v>
      </c>
      <c r="V620" s="20">
        <f t="shared" si="98"/>
        <v>52.17499999999999</v>
      </c>
      <c r="W620" s="20">
        <f t="shared" si="99"/>
        <v>52.662499999999994</v>
      </c>
    </row>
    <row r="621" spans="1:23" ht="13.5" x14ac:dyDescent="0.25">
      <c r="A621" s="3">
        <v>42906</v>
      </c>
      <c r="B621" s="2">
        <v>1.7087000000000001</v>
      </c>
      <c r="C621" s="2">
        <v>43.454160646236808</v>
      </c>
      <c r="D621" s="2">
        <v>4.5505444706405607E-2</v>
      </c>
      <c r="E621" s="2">
        <v>1.6272392966561605E-2</v>
      </c>
      <c r="F621" s="2">
        <v>1.7052</v>
      </c>
      <c r="G621" s="2">
        <v>1.7134299999999996</v>
      </c>
      <c r="H621" s="2">
        <v>1.7511400000000001</v>
      </c>
      <c r="I621" s="2">
        <v>1.722056</v>
      </c>
      <c r="J621" s="2">
        <v>1.6456405000000016</v>
      </c>
      <c r="K621" s="17" t="s">
        <v>47</v>
      </c>
      <c r="L621" s="17" t="s">
        <v>53</v>
      </c>
      <c r="M621" s="17" t="s">
        <v>46</v>
      </c>
      <c r="N621" s="20">
        <f t="shared" si="90"/>
        <v>50</v>
      </c>
      <c r="O621" s="20">
        <f t="shared" si="91"/>
        <v>100</v>
      </c>
      <c r="P621" s="20">
        <f t="shared" si="92"/>
        <v>50</v>
      </c>
      <c r="Q621" s="20">
        <f t="shared" si="93"/>
        <v>16.5</v>
      </c>
      <c r="R621" s="21">
        <f t="shared" si="94"/>
        <v>62.475000000000001</v>
      </c>
      <c r="S621" s="21">
        <f t="shared" si="95"/>
        <v>51.625</v>
      </c>
      <c r="T621" s="21">
        <f t="shared" si="96"/>
        <v>42.424999999999997</v>
      </c>
      <c r="U621" s="21">
        <f t="shared" si="97"/>
        <v>54.125</v>
      </c>
      <c r="V621" s="20">
        <f t="shared" si="98"/>
        <v>52.17499999999999</v>
      </c>
      <c r="W621" s="20">
        <f t="shared" si="99"/>
        <v>52.662499999999994</v>
      </c>
    </row>
    <row r="622" spans="1:23" ht="13.5" x14ac:dyDescent="0.25">
      <c r="A622" s="3">
        <v>42907</v>
      </c>
      <c r="B622" s="2">
        <v>1.7145999999999999</v>
      </c>
      <c r="C622" s="2">
        <v>45.369373130317754</v>
      </c>
      <c r="D622" s="2">
        <v>3.8994735039354911E-2</v>
      </c>
      <c r="E622" s="2">
        <v>1.450258825161479E-2</v>
      </c>
      <c r="F622" s="2">
        <v>1.70286</v>
      </c>
      <c r="G622" s="2">
        <v>1.7122599999999999</v>
      </c>
      <c r="H622" s="2">
        <v>1.7472349999999999</v>
      </c>
      <c r="I622" s="2">
        <v>1.7244059999999999</v>
      </c>
      <c r="J622" s="2">
        <v>1.6458205000000019</v>
      </c>
      <c r="K622" s="17" t="s">
        <v>47</v>
      </c>
      <c r="L622" s="17" t="s">
        <v>53</v>
      </c>
      <c r="M622" s="17" t="s">
        <v>46</v>
      </c>
      <c r="N622" s="20">
        <f t="shared" si="90"/>
        <v>50</v>
      </c>
      <c r="O622" s="20">
        <f t="shared" si="91"/>
        <v>100</v>
      </c>
      <c r="P622" s="20">
        <f t="shared" si="92"/>
        <v>50</v>
      </c>
      <c r="Q622" s="20">
        <f t="shared" si="93"/>
        <v>16.5</v>
      </c>
      <c r="R622" s="21">
        <f t="shared" si="94"/>
        <v>62.475000000000001</v>
      </c>
      <c r="S622" s="21">
        <f t="shared" si="95"/>
        <v>51.625</v>
      </c>
      <c r="T622" s="21">
        <f t="shared" si="96"/>
        <v>42.424999999999997</v>
      </c>
      <c r="U622" s="21">
        <f t="shared" si="97"/>
        <v>54.125</v>
      </c>
      <c r="V622" s="20">
        <f t="shared" si="98"/>
        <v>52.17499999999999</v>
      </c>
      <c r="W622" s="20">
        <f t="shared" si="99"/>
        <v>52.662499999999994</v>
      </c>
    </row>
    <row r="623" spans="1:23" ht="13.5" x14ac:dyDescent="0.25">
      <c r="A623" s="3">
        <v>42908</v>
      </c>
      <c r="B623" s="2">
        <v>1.6795</v>
      </c>
      <c r="C623" s="2">
        <v>37.27973777473084</v>
      </c>
      <c r="D623" s="2">
        <v>3.5290392878111865E-2</v>
      </c>
      <c r="E623" s="2">
        <v>1.2980752769834167E-2</v>
      </c>
      <c r="F623" s="2">
        <v>1.69936</v>
      </c>
      <c r="G623" s="2">
        <v>1.7081600000000001</v>
      </c>
      <c r="H623" s="2">
        <v>1.7418499999999999</v>
      </c>
      <c r="I623" s="2">
        <v>1.7251840000000001</v>
      </c>
      <c r="J623" s="2">
        <v>1.6458250000000019</v>
      </c>
      <c r="K623" s="17" t="s">
        <v>50</v>
      </c>
      <c r="L623" s="17" t="s">
        <v>53</v>
      </c>
      <c r="M623" s="17" t="s">
        <v>52</v>
      </c>
      <c r="N623" s="20">
        <f t="shared" si="90"/>
        <v>50</v>
      </c>
      <c r="O623" s="20">
        <f t="shared" si="91"/>
        <v>100</v>
      </c>
      <c r="P623" s="20">
        <f t="shared" si="92"/>
        <v>50</v>
      </c>
      <c r="Q623" s="20">
        <f t="shared" si="93"/>
        <v>66.5</v>
      </c>
      <c r="R623" s="21">
        <f t="shared" si="94"/>
        <v>69.974999999999994</v>
      </c>
      <c r="S623" s="21">
        <f t="shared" si="95"/>
        <v>64.125</v>
      </c>
      <c r="T623" s="21">
        <f t="shared" si="96"/>
        <v>64.924999999999997</v>
      </c>
      <c r="U623" s="21">
        <f t="shared" si="97"/>
        <v>66.625</v>
      </c>
      <c r="V623" s="20">
        <f t="shared" si="98"/>
        <v>66.341666666666654</v>
      </c>
      <c r="W623" s="20">
        <f t="shared" si="99"/>
        <v>66.412499999999994</v>
      </c>
    </row>
    <row r="624" spans="1:23" ht="13.5" x14ac:dyDescent="0.25">
      <c r="A624" s="3">
        <v>42909</v>
      </c>
      <c r="B624" s="2">
        <v>1.7087000000000001</v>
      </c>
      <c r="C624" s="2">
        <v>45.918908112960764</v>
      </c>
      <c r="D624" s="2">
        <v>3.0290234285934359E-2</v>
      </c>
      <c r="E624" s="2">
        <v>1.1417579401858315E-2</v>
      </c>
      <c r="F624" s="2">
        <v>1.7017</v>
      </c>
      <c r="G624" s="2">
        <v>1.7069800000000002</v>
      </c>
      <c r="H624" s="2">
        <v>1.7368349999999999</v>
      </c>
      <c r="I624" s="2">
        <v>1.7262199999999999</v>
      </c>
      <c r="J624" s="2">
        <v>1.6459755000000016</v>
      </c>
      <c r="K624" s="17" t="s">
        <v>50</v>
      </c>
      <c r="L624" s="17" t="s">
        <v>53</v>
      </c>
      <c r="M624" s="17" t="s">
        <v>51</v>
      </c>
      <c r="N624" s="20">
        <f t="shared" si="90"/>
        <v>50</v>
      </c>
      <c r="O624" s="20">
        <f t="shared" si="91"/>
        <v>100</v>
      </c>
      <c r="P624" s="20">
        <f t="shared" si="92"/>
        <v>50</v>
      </c>
      <c r="Q624" s="20">
        <f t="shared" si="93"/>
        <v>83.5</v>
      </c>
      <c r="R624" s="21">
        <f t="shared" si="94"/>
        <v>72.525000000000006</v>
      </c>
      <c r="S624" s="21">
        <f t="shared" si="95"/>
        <v>68.375</v>
      </c>
      <c r="T624" s="21">
        <f t="shared" si="96"/>
        <v>72.575000000000003</v>
      </c>
      <c r="U624" s="21">
        <f t="shared" si="97"/>
        <v>70.875</v>
      </c>
      <c r="V624" s="20">
        <f t="shared" si="98"/>
        <v>71.158333333333346</v>
      </c>
      <c r="W624" s="20">
        <f t="shared" si="99"/>
        <v>71.087500000000006</v>
      </c>
    </row>
    <row r="625" spans="1:23" ht="13.5" x14ac:dyDescent="0.25">
      <c r="A625" s="3">
        <v>42914</v>
      </c>
      <c r="B625" s="2">
        <v>1.7087000000000001</v>
      </c>
      <c r="C625" s="2">
        <v>45.918908112960764</v>
      </c>
      <c r="D625" s="2">
        <v>2.6162016194787308E-2</v>
      </c>
      <c r="E625" s="2">
        <v>9.992109713330628E-3</v>
      </c>
      <c r="F625" s="2">
        <v>1.7040400000000002</v>
      </c>
      <c r="G625" s="2">
        <v>1.7058000000000004</v>
      </c>
      <c r="H625" s="2">
        <v>1.7342649999999999</v>
      </c>
      <c r="I625" s="2">
        <v>1.7270399999999997</v>
      </c>
      <c r="J625" s="2">
        <v>1.6461535000000014</v>
      </c>
      <c r="K625" s="17" t="s">
        <v>50</v>
      </c>
      <c r="L625" s="17" t="s">
        <v>53</v>
      </c>
      <c r="M625" s="17" t="s">
        <v>51</v>
      </c>
      <c r="N625" s="20">
        <f t="shared" si="90"/>
        <v>50</v>
      </c>
      <c r="O625" s="20">
        <f t="shared" si="91"/>
        <v>100</v>
      </c>
      <c r="P625" s="20">
        <f t="shared" si="92"/>
        <v>50</v>
      </c>
      <c r="Q625" s="20">
        <f t="shared" si="93"/>
        <v>83.5</v>
      </c>
      <c r="R625" s="21">
        <f t="shared" si="94"/>
        <v>72.525000000000006</v>
      </c>
      <c r="S625" s="21">
        <f t="shared" si="95"/>
        <v>68.375</v>
      </c>
      <c r="T625" s="21">
        <f t="shared" si="96"/>
        <v>72.575000000000003</v>
      </c>
      <c r="U625" s="21">
        <f t="shared" si="97"/>
        <v>70.875</v>
      </c>
      <c r="V625" s="20">
        <f t="shared" si="98"/>
        <v>71.158333333333346</v>
      </c>
      <c r="W625" s="20">
        <f t="shared" si="99"/>
        <v>71.087500000000006</v>
      </c>
    </row>
    <row r="626" spans="1:23" ht="13.5" x14ac:dyDescent="0.25">
      <c r="A626" s="3">
        <v>42915</v>
      </c>
      <c r="B626" s="2">
        <v>1.6618999999999999</v>
      </c>
      <c r="C626" s="2">
        <v>36.558669468233248</v>
      </c>
      <c r="D626" s="2">
        <v>2.623065425790827E-2</v>
      </c>
      <c r="E626" s="2">
        <v>8.7336194093523868E-3</v>
      </c>
      <c r="F626" s="2">
        <v>1.69468</v>
      </c>
      <c r="G626" s="2">
        <v>1.6999400000000002</v>
      </c>
      <c r="H626" s="2">
        <v>1.7269099999999997</v>
      </c>
      <c r="I626" s="2">
        <v>1.7270319999999999</v>
      </c>
      <c r="J626" s="2">
        <v>1.6459070000000013</v>
      </c>
      <c r="K626" s="17" t="s">
        <v>47</v>
      </c>
      <c r="L626" s="17" t="s">
        <v>53</v>
      </c>
      <c r="M626" s="17" t="s">
        <v>46</v>
      </c>
      <c r="N626" s="20">
        <f t="shared" si="90"/>
        <v>50</v>
      </c>
      <c r="O626" s="20">
        <f t="shared" si="91"/>
        <v>100</v>
      </c>
      <c r="P626" s="20">
        <f t="shared" si="92"/>
        <v>50</v>
      </c>
      <c r="Q626" s="20">
        <f t="shared" si="93"/>
        <v>16.5</v>
      </c>
      <c r="R626" s="21">
        <f t="shared" si="94"/>
        <v>62.475000000000001</v>
      </c>
      <c r="S626" s="21">
        <f t="shared" si="95"/>
        <v>51.625</v>
      </c>
      <c r="T626" s="21">
        <f t="shared" si="96"/>
        <v>42.424999999999997</v>
      </c>
      <c r="U626" s="21">
        <f t="shared" si="97"/>
        <v>54.125</v>
      </c>
      <c r="V626" s="20">
        <f t="shared" si="98"/>
        <v>52.17499999999999</v>
      </c>
      <c r="W626" s="20">
        <f t="shared" si="99"/>
        <v>52.662499999999994</v>
      </c>
    </row>
    <row r="627" spans="1:23" ht="13.5" x14ac:dyDescent="0.25">
      <c r="A627" s="3">
        <v>42916</v>
      </c>
      <c r="B627" s="2">
        <v>1.6853</v>
      </c>
      <c r="C627" s="2">
        <v>42.833365369123314</v>
      </c>
      <c r="D627" s="2">
        <v>2.5812286310120891E-2</v>
      </c>
      <c r="E627" s="2">
        <v>6.4884191072732272E-3</v>
      </c>
      <c r="F627" s="2">
        <v>1.6888200000000002</v>
      </c>
      <c r="G627" s="2">
        <v>1.69584</v>
      </c>
      <c r="H627" s="2">
        <v>1.7201849999999996</v>
      </c>
      <c r="I627" s="2">
        <v>1.7273839999999998</v>
      </c>
      <c r="J627" s="2">
        <v>1.6459680000000012</v>
      </c>
      <c r="K627" s="17" t="s">
        <v>47</v>
      </c>
      <c r="L627" s="17" t="s">
        <v>53</v>
      </c>
      <c r="M627" s="17" t="s">
        <v>46</v>
      </c>
      <c r="N627" s="20">
        <f t="shared" si="90"/>
        <v>50</v>
      </c>
      <c r="O627" s="20">
        <f t="shared" si="91"/>
        <v>100</v>
      </c>
      <c r="P627" s="20">
        <f t="shared" si="92"/>
        <v>50</v>
      </c>
      <c r="Q627" s="20">
        <f t="shared" si="93"/>
        <v>16.5</v>
      </c>
      <c r="R627" s="21">
        <f t="shared" si="94"/>
        <v>62.475000000000001</v>
      </c>
      <c r="S627" s="21">
        <f t="shared" si="95"/>
        <v>51.625</v>
      </c>
      <c r="T627" s="21">
        <f t="shared" si="96"/>
        <v>42.424999999999997</v>
      </c>
      <c r="U627" s="21">
        <f t="shared" si="97"/>
        <v>54.125</v>
      </c>
      <c r="V627" s="20">
        <f t="shared" si="98"/>
        <v>52.17499999999999</v>
      </c>
      <c r="W627" s="20">
        <f t="shared" si="99"/>
        <v>52.662499999999994</v>
      </c>
    </row>
    <row r="628" spans="1:23" ht="13.5" x14ac:dyDescent="0.25">
      <c r="A628" s="3">
        <v>42919</v>
      </c>
      <c r="B628" s="2">
        <v>1.7204999999999999</v>
      </c>
      <c r="C628" s="2">
        <v>50.728000709987988</v>
      </c>
      <c r="D628" s="2">
        <v>1.8542484797636316E-2</v>
      </c>
      <c r="E628" s="2">
        <v>5.3919502886420672E-3</v>
      </c>
      <c r="F628" s="2">
        <v>1.6970199999999998</v>
      </c>
      <c r="G628" s="2">
        <v>1.6981899999999999</v>
      </c>
      <c r="H628" s="2">
        <v>1.71522</v>
      </c>
      <c r="I628" s="2">
        <v>1.7286559999999997</v>
      </c>
      <c r="J628" s="2">
        <v>1.6462320000000015</v>
      </c>
      <c r="K628" s="17" t="s">
        <v>50</v>
      </c>
      <c r="L628" s="17" t="s">
        <v>53</v>
      </c>
      <c r="M628" s="17" t="s">
        <v>51</v>
      </c>
      <c r="N628" s="20">
        <f t="shared" si="90"/>
        <v>50</v>
      </c>
      <c r="O628" s="20">
        <f t="shared" si="91"/>
        <v>100</v>
      </c>
      <c r="P628" s="20">
        <f t="shared" si="92"/>
        <v>50</v>
      </c>
      <c r="Q628" s="20">
        <f t="shared" si="93"/>
        <v>83.5</v>
      </c>
      <c r="R628" s="21">
        <f t="shared" si="94"/>
        <v>72.525000000000006</v>
      </c>
      <c r="S628" s="21">
        <f t="shared" si="95"/>
        <v>68.375</v>
      </c>
      <c r="T628" s="21">
        <f t="shared" si="96"/>
        <v>72.575000000000003</v>
      </c>
      <c r="U628" s="21">
        <f t="shared" si="97"/>
        <v>70.875</v>
      </c>
      <c r="V628" s="20">
        <f t="shared" si="98"/>
        <v>71.158333333333346</v>
      </c>
      <c r="W628" s="20">
        <f t="shared" si="99"/>
        <v>71.087500000000006</v>
      </c>
    </row>
    <row r="629" spans="1:23" ht="13.5" x14ac:dyDescent="0.25">
      <c r="A629" s="3">
        <v>42920</v>
      </c>
      <c r="B629" s="2">
        <v>1.7204999999999999</v>
      </c>
      <c r="C629" s="2">
        <v>50.728000709987988</v>
      </c>
      <c r="D629" s="2">
        <v>1.2367654726058719E-2</v>
      </c>
      <c r="E629" s="2">
        <v>5.9385082289580993E-3</v>
      </c>
      <c r="F629" s="2">
        <v>1.6993800000000001</v>
      </c>
      <c r="G629" s="2">
        <v>1.7005399999999997</v>
      </c>
      <c r="H629" s="2">
        <v>1.7107949999999998</v>
      </c>
      <c r="I629" s="2">
        <v>1.7302539999999995</v>
      </c>
      <c r="J629" s="2">
        <v>1.6464960000000017</v>
      </c>
      <c r="K629" s="17" t="s">
        <v>50</v>
      </c>
      <c r="L629" s="17" t="s">
        <v>53</v>
      </c>
      <c r="M629" s="17" t="s">
        <v>51</v>
      </c>
      <c r="N629" s="20">
        <f t="shared" si="90"/>
        <v>50</v>
      </c>
      <c r="O629" s="20">
        <f t="shared" si="91"/>
        <v>100</v>
      </c>
      <c r="P629" s="20">
        <f t="shared" si="92"/>
        <v>50</v>
      </c>
      <c r="Q629" s="20">
        <f t="shared" si="93"/>
        <v>83.5</v>
      </c>
      <c r="R629" s="21">
        <f t="shared" si="94"/>
        <v>72.525000000000006</v>
      </c>
      <c r="S629" s="21">
        <f t="shared" si="95"/>
        <v>68.375</v>
      </c>
      <c r="T629" s="21">
        <f t="shared" si="96"/>
        <v>72.575000000000003</v>
      </c>
      <c r="U629" s="21">
        <f t="shared" si="97"/>
        <v>70.875</v>
      </c>
      <c r="V629" s="20">
        <f t="shared" si="98"/>
        <v>71.158333333333346</v>
      </c>
      <c r="W629" s="20">
        <f t="shared" si="99"/>
        <v>71.087500000000006</v>
      </c>
    </row>
    <row r="630" spans="1:23" ht="13.5" x14ac:dyDescent="0.25">
      <c r="A630" s="3">
        <v>42921</v>
      </c>
      <c r="B630" s="2">
        <v>1.7204999999999999</v>
      </c>
      <c r="C630" s="2">
        <v>50.728000709987988</v>
      </c>
      <c r="D630" s="2">
        <v>7.1210766958933469E-3</v>
      </c>
      <c r="E630" s="2">
        <v>6.1636371501385366E-3</v>
      </c>
      <c r="F630" s="2">
        <v>1.7017399999999998</v>
      </c>
      <c r="G630" s="2">
        <v>1.70289</v>
      </c>
      <c r="H630" s="2">
        <v>1.71021</v>
      </c>
      <c r="I630" s="2">
        <v>1.7318519999999997</v>
      </c>
      <c r="J630" s="2">
        <v>1.6467600000000016</v>
      </c>
      <c r="K630" s="17" t="s">
        <v>50</v>
      </c>
      <c r="L630" s="17" t="s">
        <v>53</v>
      </c>
      <c r="M630" s="17" t="s">
        <v>51</v>
      </c>
      <c r="N630" s="20">
        <f t="shared" si="90"/>
        <v>50</v>
      </c>
      <c r="O630" s="20">
        <f t="shared" si="91"/>
        <v>100</v>
      </c>
      <c r="P630" s="20">
        <f t="shared" si="92"/>
        <v>50</v>
      </c>
      <c r="Q630" s="20">
        <f t="shared" si="93"/>
        <v>83.5</v>
      </c>
      <c r="R630" s="21">
        <f t="shared" si="94"/>
        <v>72.525000000000006</v>
      </c>
      <c r="S630" s="21">
        <f t="shared" si="95"/>
        <v>68.375</v>
      </c>
      <c r="T630" s="21">
        <f t="shared" si="96"/>
        <v>72.575000000000003</v>
      </c>
      <c r="U630" s="21">
        <f t="shared" si="97"/>
        <v>70.875</v>
      </c>
      <c r="V630" s="20">
        <f t="shared" si="98"/>
        <v>71.158333333333346</v>
      </c>
      <c r="W630" s="20">
        <f t="shared" si="99"/>
        <v>71.087500000000006</v>
      </c>
    </row>
    <row r="631" spans="1:23" ht="13.5" x14ac:dyDescent="0.25">
      <c r="A631" s="3">
        <v>42922</v>
      </c>
      <c r="B631" s="2">
        <v>1.7204999999999999</v>
      </c>
      <c r="C631" s="2">
        <v>50.728000709987988</v>
      </c>
      <c r="D631" s="2">
        <v>4.4615517241579639E-3</v>
      </c>
      <c r="E631" s="2">
        <v>7.9397983616903388E-3</v>
      </c>
      <c r="F631" s="2">
        <v>1.71346</v>
      </c>
      <c r="G631" s="2">
        <v>1.7040699999999998</v>
      </c>
      <c r="H631" s="2">
        <v>1.7087500000000002</v>
      </c>
      <c r="I631" s="2">
        <v>1.7325819999999998</v>
      </c>
      <c r="J631" s="2">
        <v>1.6470240000000018</v>
      </c>
      <c r="K631" s="17" t="s">
        <v>50</v>
      </c>
      <c r="L631" s="17" t="s">
        <v>53</v>
      </c>
      <c r="M631" s="17" t="s">
        <v>51</v>
      </c>
      <c r="N631" s="20">
        <f t="shared" si="90"/>
        <v>50</v>
      </c>
      <c r="O631" s="20">
        <f t="shared" si="91"/>
        <v>100</v>
      </c>
      <c r="P631" s="20">
        <f t="shared" si="92"/>
        <v>50</v>
      </c>
      <c r="Q631" s="20">
        <f t="shared" si="93"/>
        <v>83.5</v>
      </c>
      <c r="R631" s="21">
        <f t="shared" si="94"/>
        <v>72.525000000000006</v>
      </c>
      <c r="S631" s="21">
        <f t="shared" si="95"/>
        <v>68.375</v>
      </c>
      <c r="T631" s="21">
        <f t="shared" si="96"/>
        <v>72.575000000000003</v>
      </c>
      <c r="U631" s="21">
        <f t="shared" si="97"/>
        <v>70.875</v>
      </c>
      <c r="V631" s="20">
        <f t="shared" si="98"/>
        <v>71.158333333333346</v>
      </c>
      <c r="W631" s="20">
        <f t="shared" si="99"/>
        <v>71.087500000000006</v>
      </c>
    </row>
    <row r="632" spans="1:23" ht="13.5" x14ac:dyDescent="0.25">
      <c r="A632" s="3">
        <v>42923</v>
      </c>
      <c r="B632" s="2">
        <v>1.7322</v>
      </c>
      <c r="C632" s="2">
        <v>53.593188613473863</v>
      </c>
      <c r="D632" s="2">
        <v>2.2335871255148021E-3</v>
      </c>
      <c r="E632" s="2">
        <v>1.0642437917685973E-2</v>
      </c>
      <c r="F632" s="2">
        <v>1.7228400000000001</v>
      </c>
      <c r="G632" s="2">
        <v>1.70583</v>
      </c>
      <c r="H632" s="2">
        <v>1.7090450000000001</v>
      </c>
      <c r="I632" s="2">
        <v>1.733546</v>
      </c>
      <c r="J632" s="2">
        <v>1.6472920000000015</v>
      </c>
      <c r="K632" s="17" t="s">
        <v>50</v>
      </c>
      <c r="L632" s="17" t="s">
        <v>53</v>
      </c>
      <c r="M632" s="17" t="s">
        <v>51</v>
      </c>
      <c r="N632" s="20">
        <f t="shared" si="90"/>
        <v>50</v>
      </c>
      <c r="O632" s="20">
        <f t="shared" si="91"/>
        <v>100</v>
      </c>
      <c r="P632" s="20">
        <f t="shared" si="92"/>
        <v>50</v>
      </c>
      <c r="Q632" s="20">
        <f t="shared" si="93"/>
        <v>83.5</v>
      </c>
      <c r="R632" s="21">
        <f t="shared" si="94"/>
        <v>72.525000000000006</v>
      </c>
      <c r="S632" s="21">
        <f t="shared" si="95"/>
        <v>68.375</v>
      </c>
      <c r="T632" s="21">
        <f t="shared" si="96"/>
        <v>72.575000000000003</v>
      </c>
      <c r="U632" s="21">
        <f t="shared" si="97"/>
        <v>70.875</v>
      </c>
      <c r="V632" s="20">
        <f t="shared" si="98"/>
        <v>71.158333333333346</v>
      </c>
      <c r="W632" s="20">
        <f t="shared" si="99"/>
        <v>71.087500000000006</v>
      </c>
    </row>
    <row r="633" spans="1:23" ht="13.5" x14ac:dyDescent="0.25">
      <c r="A633" s="3">
        <v>42926</v>
      </c>
      <c r="B633" s="2">
        <v>1.7497</v>
      </c>
      <c r="C633" s="2">
        <v>57.567721938953476</v>
      </c>
      <c r="D633" s="2">
        <v>-6.4342892651660932E-3</v>
      </c>
      <c r="E633" s="2">
        <v>1.4004857295941376E-2</v>
      </c>
      <c r="F633" s="2">
        <v>1.72868</v>
      </c>
      <c r="G633" s="2">
        <v>1.71285</v>
      </c>
      <c r="H633" s="2">
        <v>1.7105050000000002</v>
      </c>
      <c r="I633" s="2">
        <v>1.734642</v>
      </c>
      <c r="J633" s="2">
        <v>1.6476750000000018</v>
      </c>
      <c r="K633" s="17" t="s">
        <v>50</v>
      </c>
      <c r="L633" s="17" t="s">
        <v>53</v>
      </c>
      <c r="M633" s="17" t="s">
        <v>51</v>
      </c>
      <c r="N633" s="20">
        <f t="shared" si="90"/>
        <v>50</v>
      </c>
      <c r="O633" s="20">
        <f t="shared" si="91"/>
        <v>100</v>
      </c>
      <c r="P633" s="20">
        <f t="shared" si="92"/>
        <v>50</v>
      </c>
      <c r="Q633" s="20">
        <f t="shared" si="93"/>
        <v>83.5</v>
      </c>
      <c r="R633" s="21">
        <f t="shared" si="94"/>
        <v>72.525000000000006</v>
      </c>
      <c r="S633" s="21">
        <f t="shared" si="95"/>
        <v>68.375</v>
      </c>
      <c r="T633" s="21">
        <f t="shared" si="96"/>
        <v>72.575000000000003</v>
      </c>
      <c r="U633" s="21">
        <f t="shared" si="97"/>
        <v>70.875</v>
      </c>
      <c r="V633" s="20">
        <f t="shared" si="98"/>
        <v>71.158333333333346</v>
      </c>
      <c r="W633" s="20">
        <f t="shared" si="99"/>
        <v>71.087500000000006</v>
      </c>
    </row>
    <row r="634" spans="1:23" ht="13.5" x14ac:dyDescent="0.25">
      <c r="A634" s="3">
        <v>42927</v>
      </c>
      <c r="B634" s="2">
        <v>1.7439</v>
      </c>
      <c r="C634" s="2">
        <v>55.860141872650068</v>
      </c>
      <c r="D634" s="2">
        <v>-9.0300979556976468E-3</v>
      </c>
      <c r="E634" s="2">
        <v>1.8384824134312094E-2</v>
      </c>
      <c r="F634" s="2">
        <v>1.7333599999999998</v>
      </c>
      <c r="G634" s="2">
        <v>1.71637</v>
      </c>
      <c r="H634" s="2">
        <v>1.7116750000000003</v>
      </c>
      <c r="I634" s="2">
        <v>1.7355140000000002</v>
      </c>
      <c r="J634" s="2">
        <v>1.648029000000002</v>
      </c>
      <c r="K634" s="17" t="s">
        <v>50</v>
      </c>
      <c r="L634" s="17" t="s">
        <v>53</v>
      </c>
      <c r="M634" s="17" t="s">
        <v>51</v>
      </c>
      <c r="N634" s="20">
        <f t="shared" si="90"/>
        <v>50</v>
      </c>
      <c r="O634" s="20">
        <f t="shared" si="91"/>
        <v>100</v>
      </c>
      <c r="P634" s="20">
        <f t="shared" si="92"/>
        <v>50</v>
      </c>
      <c r="Q634" s="20">
        <f t="shared" si="93"/>
        <v>83.5</v>
      </c>
      <c r="R634" s="21">
        <f t="shared" si="94"/>
        <v>72.525000000000006</v>
      </c>
      <c r="S634" s="21">
        <f t="shared" si="95"/>
        <v>68.375</v>
      </c>
      <c r="T634" s="21">
        <f t="shared" si="96"/>
        <v>72.575000000000003</v>
      </c>
      <c r="U634" s="21">
        <f t="shared" si="97"/>
        <v>70.875</v>
      </c>
      <c r="V634" s="20">
        <f t="shared" si="98"/>
        <v>71.158333333333346</v>
      </c>
      <c r="W634" s="20">
        <f t="shared" si="99"/>
        <v>71.087500000000006</v>
      </c>
    </row>
    <row r="635" spans="1:23" ht="13.5" x14ac:dyDescent="0.25">
      <c r="A635" s="3">
        <v>42928</v>
      </c>
      <c r="B635" s="2">
        <v>1.7497</v>
      </c>
      <c r="C635" s="2">
        <v>57.226490731222725</v>
      </c>
      <c r="D635" s="2">
        <v>-1.1791713334823983E-2</v>
      </c>
      <c r="E635" s="2">
        <v>2.3067358471520159E-2</v>
      </c>
      <c r="F635" s="2">
        <v>1.7391999999999999</v>
      </c>
      <c r="G635" s="2">
        <v>1.7204699999999999</v>
      </c>
      <c r="H635" s="2">
        <v>1.7131350000000001</v>
      </c>
      <c r="I635" s="2">
        <v>1.7370460000000003</v>
      </c>
      <c r="J635" s="2">
        <v>1.648439000000002</v>
      </c>
      <c r="K635" s="17" t="s">
        <v>50</v>
      </c>
      <c r="L635" s="17" t="s">
        <v>53</v>
      </c>
      <c r="M635" s="17" t="s">
        <v>51</v>
      </c>
      <c r="N635" s="20">
        <f t="shared" si="90"/>
        <v>50</v>
      </c>
      <c r="O635" s="20">
        <f t="shared" si="91"/>
        <v>100</v>
      </c>
      <c r="P635" s="20">
        <f t="shared" si="92"/>
        <v>50</v>
      </c>
      <c r="Q635" s="20">
        <f t="shared" si="93"/>
        <v>83.5</v>
      </c>
      <c r="R635" s="21">
        <f t="shared" si="94"/>
        <v>72.525000000000006</v>
      </c>
      <c r="S635" s="21">
        <f t="shared" si="95"/>
        <v>68.375</v>
      </c>
      <c r="T635" s="21">
        <f t="shared" si="96"/>
        <v>72.575000000000003</v>
      </c>
      <c r="U635" s="21">
        <f t="shared" si="97"/>
        <v>70.875</v>
      </c>
      <c r="V635" s="20">
        <f t="shared" si="98"/>
        <v>71.158333333333346</v>
      </c>
      <c r="W635" s="20">
        <f t="shared" si="99"/>
        <v>71.087500000000006</v>
      </c>
    </row>
    <row r="636" spans="1:23" ht="13.5" x14ac:dyDescent="0.25">
      <c r="A636" s="3">
        <v>42929</v>
      </c>
      <c r="B636" s="2">
        <v>1.7029000000000001</v>
      </c>
      <c r="C636" s="2">
        <v>45.096157161321798</v>
      </c>
      <c r="D636" s="2">
        <v>-1.8021563408671559E-2</v>
      </c>
      <c r="E636" s="2">
        <v>2.7728560418877432E-2</v>
      </c>
      <c r="F636" s="2">
        <v>1.7356799999999999</v>
      </c>
      <c r="G636" s="2">
        <v>1.7245700000000004</v>
      </c>
      <c r="H636" s="2">
        <v>1.7122550000000003</v>
      </c>
      <c r="I636" s="2">
        <v>1.73699</v>
      </c>
      <c r="J636" s="2">
        <v>1.6486150000000022</v>
      </c>
      <c r="K636" s="17" t="s">
        <v>50</v>
      </c>
      <c r="L636" s="17" t="s">
        <v>53</v>
      </c>
      <c r="M636" s="17" t="s">
        <v>52</v>
      </c>
      <c r="N636" s="20">
        <f t="shared" si="90"/>
        <v>50</v>
      </c>
      <c r="O636" s="20">
        <f t="shared" si="91"/>
        <v>100</v>
      </c>
      <c r="P636" s="20">
        <f t="shared" si="92"/>
        <v>50</v>
      </c>
      <c r="Q636" s="20">
        <f t="shared" si="93"/>
        <v>66.5</v>
      </c>
      <c r="R636" s="21">
        <f t="shared" si="94"/>
        <v>69.974999999999994</v>
      </c>
      <c r="S636" s="21">
        <f t="shared" si="95"/>
        <v>64.125</v>
      </c>
      <c r="T636" s="21">
        <f t="shared" si="96"/>
        <v>64.924999999999997</v>
      </c>
      <c r="U636" s="21">
        <f t="shared" si="97"/>
        <v>66.625</v>
      </c>
      <c r="V636" s="20">
        <f t="shared" si="98"/>
        <v>66.341666666666654</v>
      </c>
      <c r="W636" s="20">
        <f t="shared" si="99"/>
        <v>66.412499999999994</v>
      </c>
    </row>
    <row r="637" spans="1:23" ht="13.5" x14ac:dyDescent="0.25">
      <c r="A637" s="3">
        <v>42930</v>
      </c>
      <c r="B637" s="2">
        <v>1.7497</v>
      </c>
      <c r="C637" s="2">
        <v>55.300077939658721</v>
      </c>
      <c r="D637" s="2">
        <v>-2.3031029268139935E-2</v>
      </c>
      <c r="E637" s="2">
        <v>3.231385897611036E-2</v>
      </c>
      <c r="F637" s="2">
        <v>1.7391799999999999</v>
      </c>
      <c r="G637" s="2">
        <v>1.7310100000000002</v>
      </c>
      <c r="H637" s="2">
        <v>1.7134250000000002</v>
      </c>
      <c r="I637" s="2">
        <v>1.7375440000000004</v>
      </c>
      <c r="J637" s="2">
        <v>1.648889000000002</v>
      </c>
      <c r="K637" s="17" t="s">
        <v>50</v>
      </c>
      <c r="L637" s="17" t="s">
        <v>53</v>
      </c>
      <c r="M637" s="17" t="s">
        <v>51</v>
      </c>
      <c r="N637" s="20">
        <f t="shared" si="90"/>
        <v>50</v>
      </c>
      <c r="O637" s="20">
        <f t="shared" si="91"/>
        <v>100</v>
      </c>
      <c r="P637" s="20">
        <f t="shared" si="92"/>
        <v>50</v>
      </c>
      <c r="Q637" s="20">
        <f t="shared" si="93"/>
        <v>83.5</v>
      </c>
      <c r="R637" s="21">
        <f t="shared" si="94"/>
        <v>72.525000000000006</v>
      </c>
      <c r="S637" s="21">
        <f t="shared" si="95"/>
        <v>68.375</v>
      </c>
      <c r="T637" s="21">
        <f t="shared" si="96"/>
        <v>72.575000000000003</v>
      </c>
      <c r="U637" s="21">
        <f t="shared" si="97"/>
        <v>70.875</v>
      </c>
      <c r="V637" s="20">
        <f t="shared" si="98"/>
        <v>71.158333333333346</v>
      </c>
      <c r="W637" s="20">
        <f t="shared" si="99"/>
        <v>71.087500000000006</v>
      </c>
    </row>
    <row r="638" spans="1:23" ht="13.5" x14ac:dyDescent="0.25">
      <c r="A638" s="3">
        <v>42933</v>
      </c>
      <c r="B638" s="2">
        <v>1.7497</v>
      </c>
      <c r="C638" s="2">
        <v>55.300077939658721</v>
      </c>
      <c r="D638" s="2">
        <v>-2.2011881103699116E-2</v>
      </c>
      <c r="E638" s="2">
        <v>3.5225655178752577E-2</v>
      </c>
      <c r="F638" s="2">
        <v>1.7391799999999999</v>
      </c>
      <c r="G638" s="2">
        <v>1.7339300000000002</v>
      </c>
      <c r="H638" s="2">
        <v>1.7160599999999999</v>
      </c>
      <c r="I638" s="2">
        <v>1.7379880000000005</v>
      </c>
      <c r="J638" s="2">
        <v>1.6491630000000022</v>
      </c>
      <c r="K638" s="17" t="s">
        <v>47</v>
      </c>
      <c r="L638" s="17" t="s">
        <v>53</v>
      </c>
      <c r="M638" s="17" t="s">
        <v>53</v>
      </c>
      <c r="N638" s="20">
        <f t="shared" si="90"/>
        <v>50</v>
      </c>
      <c r="O638" s="20">
        <f t="shared" si="91"/>
        <v>100</v>
      </c>
      <c r="P638" s="20">
        <f t="shared" si="92"/>
        <v>50</v>
      </c>
      <c r="Q638" s="20">
        <f t="shared" si="93"/>
        <v>16.5</v>
      </c>
      <c r="R638" s="21">
        <f t="shared" si="94"/>
        <v>62.475000000000001</v>
      </c>
      <c r="S638" s="21">
        <f t="shared" si="95"/>
        <v>51.625</v>
      </c>
      <c r="T638" s="21">
        <f t="shared" si="96"/>
        <v>42.424999999999997</v>
      </c>
      <c r="U638" s="21">
        <f t="shared" si="97"/>
        <v>54.125</v>
      </c>
      <c r="V638" s="20">
        <f t="shared" si="98"/>
        <v>52.17499999999999</v>
      </c>
      <c r="W638" s="20">
        <f t="shared" si="99"/>
        <v>52.662499999999994</v>
      </c>
    </row>
    <row r="639" spans="1:23" ht="13.5" x14ac:dyDescent="0.25">
      <c r="A639" s="3">
        <v>42934</v>
      </c>
      <c r="B639" s="2">
        <v>1.7556</v>
      </c>
      <c r="C639" s="2">
        <v>56.48258290060754</v>
      </c>
      <c r="D639" s="2">
        <v>-2.1732356118980833E-2</v>
      </c>
      <c r="E639" s="2">
        <v>3.5431445420478658E-2</v>
      </c>
      <c r="F639" s="2">
        <v>1.74152</v>
      </c>
      <c r="G639" s="2">
        <v>1.7374400000000001</v>
      </c>
      <c r="H639" s="2">
        <v>1.7189900000000002</v>
      </c>
      <c r="I639" s="2">
        <v>1.7386600000000008</v>
      </c>
      <c r="J639" s="2">
        <v>1.6495210000000022</v>
      </c>
      <c r="K639" s="17" t="s">
        <v>50</v>
      </c>
      <c r="L639" s="17" t="s">
        <v>53</v>
      </c>
      <c r="M639" s="17" t="s">
        <v>51</v>
      </c>
      <c r="N639" s="20">
        <f t="shared" si="90"/>
        <v>50</v>
      </c>
      <c r="O639" s="20">
        <f t="shared" si="91"/>
        <v>100</v>
      </c>
      <c r="P639" s="20">
        <f t="shared" si="92"/>
        <v>50</v>
      </c>
      <c r="Q639" s="20">
        <f t="shared" si="93"/>
        <v>83.5</v>
      </c>
      <c r="R639" s="21">
        <f t="shared" si="94"/>
        <v>72.525000000000006</v>
      </c>
      <c r="S639" s="21">
        <f t="shared" si="95"/>
        <v>68.375</v>
      </c>
      <c r="T639" s="21">
        <f t="shared" si="96"/>
        <v>72.575000000000003</v>
      </c>
      <c r="U639" s="21">
        <f t="shared" si="97"/>
        <v>70.875</v>
      </c>
      <c r="V639" s="20">
        <f t="shared" si="98"/>
        <v>71.158333333333346</v>
      </c>
      <c r="W639" s="20">
        <f t="shared" si="99"/>
        <v>71.087500000000006</v>
      </c>
    </row>
    <row r="640" spans="1:23" ht="13.5" x14ac:dyDescent="0.25">
      <c r="A640" s="3">
        <v>42935</v>
      </c>
      <c r="B640" s="2">
        <v>1.7497</v>
      </c>
      <c r="C640" s="2">
        <v>54.918010430863482</v>
      </c>
      <c r="D640" s="2">
        <v>-2.1228655847546518E-2</v>
      </c>
      <c r="E640" s="2">
        <v>3.3864207148855165E-2</v>
      </c>
      <c r="F640" s="2">
        <v>1.7415200000000002</v>
      </c>
      <c r="G640" s="2">
        <v>1.7403600000000001</v>
      </c>
      <c r="H640" s="2">
        <v>1.721625</v>
      </c>
      <c r="I640" s="2">
        <v>1.7392140000000009</v>
      </c>
      <c r="J640" s="2">
        <v>1.6498495000000022</v>
      </c>
      <c r="K640" s="17" t="s">
        <v>50</v>
      </c>
      <c r="L640" s="17" t="s">
        <v>53</v>
      </c>
      <c r="M640" s="17" t="s">
        <v>53</v>
      </c>
      <c r="N640" s="20">
        <f t="shared" si="90"/>
        <v>50</v>
      </c>
      <c r="O640" s="20">
        <f t="shared" si="91"/>
        <v>100</v>
      </c>
      <c r="P640" s="20">
        <f t="shared" si="92"/>
        <v>50</v>
      </c>
      <c r="Q640" s="20">
        <f t="shared" si="93"/>
        <v>49.5</v>
      </c>
      <c r="R640" s="21">
        <f t="shared" si="94"/>
        <v>67.424999999999997</v>
      </c>
      <c r="S640" s="21">
        <f t="shared" si="95"/>
        <v>59.875</v>
      </c>
      <c r="T640" s="21">
        <f t="shared" si="96"/>
        <v>57.275000000000006</v>
      </c>
      <c r="U640" s="21">
        <f t="shared" si="97"/>
        <v>62.375</v>
      </c>
      <c r="V640" s="20">
        <f t="shared" si="98"/>
        <v>61.524999999999999</v>
      </c>
      <c r="W640" s="20">
        <f t="shared" si="99"/>
        <v>61.737499999999997</v>
      </c>
    </row>
    <row r="641" spans="1:23" ht="13.5" x14ac:dyDescent="0.25">
      <c r="A641" s="3">
        <v>42936</v>
      </c>
      <c r="B641" s="2">
        <v>1.7029000000000001</v>
      </c>
      <c r="C641" s="2">
        <v>44.409609878434175</v>
      </c>
      <c r="D641" s="2">
        <v>-1.745819374488411E-2</v>
      </c>
      <c r="E641" s="2">
        <v>3.1008306613818242E-2</v>
      </c>
      <c r="F641" s="2">
        <v>1.74152</v>
      </c>
      <c r="G641" s="2">
        <v>1.7386000000000004</v>
      </c>
      <c r="H641" s="2">
        <v>1.7213349999999998</v>
      </c>
      <c r="I641" s="2">
        <v>1.7388320000000008</v>
      </c>
      <c r="J641" s="2">
        <v>1.6499440000000023</v>
      </c>
      <c r="K641" s="17" t="s">
        <v>50</v>
      </c>
      <c r="L641" s="17" t="s">
        <v>53</v>
      </c>
      <c r="M641" s="17" t="s">
        <v>53</v>
      </c>
      <c r="N641" s="20">
        <f t="shared" si="90"/>
        <v>50</v>
      </c>
      <c r="O641" s="20">
        <f t="shared" si="91"/>
        <v>100</v>
      </c>
      <c r="P641" s="20">
        <f t="shared" si="92"/>
        <v>50</v>
      </c>
      <c r="Q641" s="20">
        <f t="shared" si="93"/>
        <v>49.5</v>
      </c>
      <c r="R641" s="21">
        <f t="shared" si="94"/>
        <v>67.424999999999997</v>
      </c>
      <c r="S641" s="21">
        <f t="shared" si="95"/>
        <v>59.875</v>
      </c>
      <c r="T641" s="21">
        <f t="shared" si="96"/>
        <v>57.275000000000006</v>
      </c>
      <c r="U641" s="21">
        <f t="shared" si="97"/>
        <v>62.375</v>
      </c>
      <c r="V641" s="20">
        <f t="shared" si="98"/>
        <v>61.524999999999999</v>
      </c>
      <c r="W641" s="20">
        <f t="shared" si="99"/>
        <v>61.737499999999997</v>
      </c>
    </row>
    <row r="642" spans="1:23" ht="13.5" x14ac:dyDescent="0.25">
      <c r="A642" s="3">
        <v>42937</v>
      </c>
      <c r="B642" s="2">
        <v>1.6970000000000001</v>
      </c>
      <c r="C642" s="2">
        <v>43.285130749641098</v>
      </c>
      <c r="D642" s="2">
        <v>-1.1867567382457533E-2</v>
      </c>
      <c r="E642" s="2">
        <v>2.7891882507848763E-2</v>
      </c>
      <c r="F642" s="2">
        <v>1.7309800000000002</v>
      </c>
      <c r="G642" s="2">
        <v>1.73508</v>
      </c>
      <c r="H642" s="2">
        <v>1.7204550000000005</v>
      </c>
      <c r="I642" s="2">
        <v>1.7385480000000009</v>
      </c>
      <c r="J642" s="2">
        <v>1.6500905000000023</v>
      </c>
      <c r="K642" s="17" t="s">
        <v>47</v>
      </c>
      <c r="L642" s="17" t="s">
        <v>53</v>
      </c>
      <c r="M642" s="17" t="s">
        <v>46</v>
      </c>
      <c r="N642" s="20">
        <f t="shared" ref="N642:N705" si="100">IF(D642&lt;30,50, IF(D642&gt;70, 0, 25))</f>
        <v>50</v>
      </c>
      <c r="O642" s="20">
        <f t="shared" ref="O642:O705" si="101">IF(F642-E642&gt;0.02, 100, IF(F642-E642&lt;0,0,45))</f>
        <v>100</v>
      </c>
      <c r="P642" s="20">
        <f t="shared" ref="P642:P705" si="102">IF(G642-J642&gt;10,100,IF(G642-J642&gt;5,75, IF(G642-J642&gt;0,50,0)))</f>
        <v>50</v>
      </c>
      <c r="Q642" s="20">
        <f t="shared" ref="Q642:Q705" si="103">IF(M642="confirmed bullish", 34, IF(M642="bullish divergence",17, 0))+IF(K642="bullish",33,IF(K642="bearish",0,16.5))+IF(L642="strong",33,IF(L642="weak",0,16.5))</f>
        <v>16.5</v>
      </c>
      <c r="R642" s="21">
        <f t="shared" si="94"/>
        <v>62.475000000000001</v>
      </c>
      <c r="S642" s="21">
        <f t="shared" si="95"/>
        <v>51.625</v>
      </c>
      <c r="T642" s="21">
        <f t="shared" si="96"/>
        <v>42.424999999999997</v>
      </c>
      <c r="U642" s="21">
        <f t="shared" si="97"/>
        <v>54.125</v>
      </c>
      <c r="V642" s="20">
        <f t="shared" si="98"/>
        <v>52.17499999999999</v>
      </c>
      <c r="W642" s="20">
        <f t="shared" si="99"/>
        <v>52.662499999999994</v>
      </c>
    </row>
    <row r="643" spans="1:23" ht="13.5" x14ac:dyDescent="0.25">
      <c r="A643" s="3">
        <v>42940</v>
      </c>
      <c r="B643" s="2">
        <v>1.6970000000000001</v>
      </c>
      <c r="C643" s="2">
        <v>43.285130749641098</v>
      </c>
      <c r="D643" s="2">
        <v>-4.2587567864542653E-3</v>
      </c>
      <c r="E643" s="2">
        <v>2.4595838777772158E-2</v>
      </c>
      <c r="F643" s="2">
        <v>1.72044</v>
      </c>
      <c r="G643" s="2">
        <v>1.7298099999999998</v>
      </c>
      <c r="H643" s="2">
        <v>1.7213300000000005</v>
      </c>
      <c r="I643" s="2">
        <v>1.7380480000000009</v>
      </c>
      <c r="J643" s="2">
        <v>1.6502370000000024</v>
      </c>
      <c r="K643" s="17" t="s">
        <v>47</v>
      </c>
      <c r="L643" s="17" t="s">
        <v>53</v>
      </c>
      <c r="M643" s="17" t="s">
        <v>46</v>
      </c>
      <c r="N643" s="20">
        <f t="shared" si="100"/>
        <v>50</v>
      </c>
      <c r="O643" s="20">
        <f t="shared" si="101"/>
        <v>100</v>
      </c>
      <c r="P643" s="20">
        <f t="shared" si="102"/>
        <v>50</v>
      </c>
      <c r="Q643" s="20">
        <f t="shared" si="103"/>
        <v>16.5</v>
      </c>
      <c r="R643" s="21">
        <f t="shared" ref="R643:R706" si="104">0.35*N643+O643*0.35+P643*0.15+Q643*0.15</f>
        <v>62.475000000000001</v>
      </c>
      <c r="S643" s="21">
        <f t="shared" ref="S643:S706" si="105">N643*0.2+O643*0.2+P643*0.35+Q643*0.25</f>
        <v>51.625</v>
      </c>
      <c r="T643" s="21">
        <f t="shared" ref="T643:T706" si="106">N643*0.15+O643*0.15+P643*0.25+Q643*0.45</f>
        <v>42.424999999999997</v>
      </c>
      <c r="U643" s="21">
        <f t="shared" ref="U643:U706" si="107">0.25*SUM(N643:Q643)</f>
        <v>54.125</v>
      </c>
      <c r="V643" s="20">
        <f t="shared" ref="V643:V706" si="108">SUM(R643:T643)/3</f>
        <v>52.17499999999999</v>
      </c>
      <c r="W643" s="20">
        <f t="shared" ref="W643:W706" si="109">SUM(R643:U643)/4</f>
        <v>52.662499999999994</v>
      </c>
    </row>
    <row r="644" spans="1:23" ht="13.5" x14ac:dyDescent="0.25">
      <c r="A644" s="3">
        <v>42942</v>
      </c>
      <c r="B644" s="2">
        <v>1.738</v>
      </c>
      <c r="C644" s="2">
        <v>52.897300841858332</v>
      </c>
      <c r="D644" s="2">
        <v>-1.5776800313351824E-3</v>
      </c>
      <c r="E644" s="2">
        <v>2.0571630421791373E-2</v>
      </c>
      <c r="F644" s="2">
        <v>1.71692</v>
      </c>
      <c r="G644" s="2">
        <v>1.7292199999999998</v>
      </c>
      <c r="H644" s="2">
        <v>1.7227950000000001</v>
      </c>
      <c r="I644" s="2">
        <v>1.738042000000001</v>
      </c>
      <c r="J644" s="2">
        <v>1.650615500000002</v>
      </c>
      <c r="K644" s="17" t="s">
        <v>47</v>
      </c>
      <c r="L644" s="17" t="s">
        <v>53</v>
      </c>
      <c r="M644" s="17" t="s">
        <v>46</v>
      </c>
      <c r="N644" s="20">
        <f t="shared" si="100"/>
        <v>50</v>
      </c>
      <c r="O644" s="20">
        <f t="shared" si="101"/>
        <v>100</v>
      </c>
      <c r="P644" s="20">
        <f t="shared" si="102"/>
        <v>50</v>
      </c>
      <c r="Q644" s="20">
        <f t="shared" si="103"/>
        <v>16.5</v>
      </c>
      <c r="R644" s="21">
        <f t="shared" si="104"/>
        <v>62.475000000000001</v>
      </c>
      <c r="S644" s="21">
        <f t="shared" si="105"/>
        <v>51.625</v>
      </c>
      <c r="T644" s="21">
        <f t="shared" si="106"/>
        <v>42.424999999999997</v>
      </c>
      <c r="U644" s="21">
        <f t="shared" si="107"/>
        <v>54.125</v>
      </c>
      <c r="V644" s="20">
        <f t="shared" si="108"/>
        <v>52.17499999999999</v>
      </c>
      <c r="W644" s="20">
        <f t="shared" si="109"/>
        <v>52.662499999999994</v>
      </c>
    </row>
    <row r="645" spans="1:23" ht="13.5" x14ac:dyDescent="0.25">
      <c r="A645" s="3">
        <v>42943</v>
      </c>
      <c r="B645" s="2">
        <v>1.6970000000000001</v>
      </c>
      <c r="C645" s="2">
        <v>44.732710328194848</v>
      </c>
      <c r="D645" s="2">
        <v>4.5374391361379107E-3</v>
      </c>
      <c r="E645" s="2">
        <v>1.6628424663285502E-2</v>
      </c>
      <c r="F645" s="2">
        <v>1.70638</v>
      </c>
      <c r="G645" s="2">
        <v>1.7239499999999999</v>
      </c>
      <c r="H645" s="2">
        <v>1.72221</v>
      </c>
      <c r="I645" s="2">
        <v>1.737432000000001</v>
      </c>
      <c r="J645" s="2">
        <v>1.6506805000000022</v>
      </c>
      <c r="K645" s="17" t="s">
        <v>47</v>
      </c>
      <c r="L645" s="17" t="s">
        <v>53</v>
      </c>
      <c r="M645" s="17" t="s">
        <v>46</v>
      </c>
      <c r="N645" s="20">
        <f t="shared" si="100"/>
        <v>50</v>
      </c>
      <c r="O645" s="20">
        <f t="shared" si="101"/>
        <v>100</v>
      </c>
      <c r="P645" s="20">
        <f t="shared" si="102"/>
        <v>50</v>
      </c>
      <c r="Q645" s="20">
        <f t="shared" si="103"/>
        <v>16.5</v>
      </c>
      <c r="R645" s="21">
        <f t="shared" si="104"/>
        <v>62.475000000000001</v>
      </c>
      <c r="S645" s="21">
        <f t="shared" si="105"/>
        <v>51.625</v>
      </c>
      <c r="T645" s="21">
        <f t="shared" si="106"/>
        <v>42.424999999999997</v>
      </c>
      <c r="U645" s="21">
        <f t="shared" si="107"/>
        <v>54.125</v>
      </c>
      <c r="V645" s="20">
        <f t="shared" si="108"/>
        <v>52.17499999999999</v>
      </c>
      <c r="W645" s="20">
        <f t="shared" si="109"/>
        <v>52.662499999999994</v>
      </c>
    </row>
    <row r="646" spans="1:23" ht="13.5" x14ac:dyDescent="0.25">
      <c r="A646" s="3">
        <v>42944</v>
      </c>
      <c r="B646" s="2">
        <v>1.6970000000000001</v>
      </c>
      <c r="C646" s="2">
        <v>44.732710328194855</v>
      </c>
      <c r="D646" s="2">
        <v>2.6773480093875701E-3</v>
      </c>
      <c r="E646" s="2">
        <v>1.3306850863954438E-2</v>
      </c>
      <c r="F646" s="2">
        <v>1.7052</v>
      </c>
      <c r="G646" s="2">
        <v>1.7233599999999996</v>
      </c>
      <c r="H646" s="2">
        <v>1.7239650000000004</v>
      </c>
      <c r="I646" s="2">
        <v>1.7368220000000008</v>
      </c>
      <c r="J646" s="2">
        <v>1.6507455000000024</v>
      </c>
      <c r="K646" s="17" t="s">
        <v>47</v>
      </c>
      <c r="L646" s="17" t="s">
        <v>53</v>
      </c>
      <c r="M646" s="17" t="s">
        <v>46</v>
      </c>
      <c r="N646" s="20">
        <f t="shared" si="100"/>
        <v>50</v>
      </c>
      <c r="O646" s="20">
        <f t="shared" si="101"/>
        <v>100</v>
      </c>
      <c r="P646" s="20">
        <f t="shared" si="102"/>
        <v>50</v>
      </c>
      <c r="Q646" s="20">
        <f t="shared" si="103"/>
        <v>16.5</v>
      </c>
      <c r="R646" s="21">
        <f t="shared" si="104"/>
        <v>62.475000000000001</v>
      </c>
      <c r="S646" s="21">
        <f t="shared" si="105"/>
        <v>51.625</v>
      </c>
      <c r="T646" s="21">
        <f t="shared" si="106"/>
        <v>42.424999999999997</v>
      </c>
      <c r="U646" s="21">
        <f t="shared" si="107"/>
        <v>54.125</v>
      </c>
      <c r="V646" s="20">
        <f t="shared" si="108"/>
        <v>52.17499999999999</v>
      </c>
      <c r="W646" s="20">
        <f t="shared" si="109"/>
        <v>52.662499999999994</v>
      </c>
    </row>
    <row r="647" spans="1:23" ht="13.5" x14ac:dyDescent="0.25">
      <c r="A647" s="3">
        <v>42947</v>
      </c>
      <c r="B647" s="2">
        <v>1.738</v>
      </c>
      <c r="C647" s="2">
        <v>53.123870450497371</v>
      </c>
      <c r="D647" s="2">
        <v>5.4196999982933924E-3</v>
      </c>
      <c r="E647" s="2">
        <v>1.0561774239081995E-2</v>
      </c>
      <c r="F647" s="2">
        <v>1.7134</v>
      </c>
      <c r="G647" s="2">
        <v>1.7221899999999999</v>
      </c>
      <c r="H647" s="2">
        <v>1.7266000000000001</v>
      </c>
      <c r="I647" s="2">
        <v>1.7367060000000007</v>
      </c>
      <c r="J647" s="2">
        <v>1.6510155000000024</v>
      </c>
      <c r="K647" s="17" t="s">
        <v>47</v>
      </c>
      <c r="L647" s="17" t="s">
        <v>53</v>
      </c>
      <c r="M647" s="17" t="s">
        <v>54</v>
      </c>
      <c r="N647" s="20">
        <f t="shared" si="100"/>
        <v>50</v>
      </c>
      <c r="O647" s="20">
        <f t="shared" si="101"/>
        <v>100</v>
      </c>
      <c r="P647" s="20">
        <f t="shared" si="102"/>
        <v>50</v>
      </c>
      <c r="Q647" s="20">
        <f t="shared" si="103"/>
        <v>16.5</v>
      </c>
      <c r="R647" s="21">
        <f t="shared" si="104"/>
        <v>62.475000000000001</v>
      </c>
      <c r="S647" s="21">
        <f t="shared" si="105"/>
        <v>51.625</v>
      </c>
      <c r="T647" s="21">
        <f t="shared" si="106"/>
        <v>42.424999999999997</v>
      </c>
      <c r="U647" s="21">
        <f t="shared" si="107"/>
        <v>54.125</v>
      </c>
      <c r="V647" s="20">
        <f t="shared" si="108"/>
        <v>52.17499999999999</v>
      </c>
      <c r="W647" s="20">
        <f t="shared" si="109"/>
        <v>52.662499999999994</v>
      </c>
    </row>
    <row r="648" spans="1:23" ht="13.5" x14ac:dyDescent="0.25">
      <c r="A648" s="3">
        <v>42948</v>
      </c>
      <c r="B648" s="2">
        <v>1.7439</v>
      </c>
      <c r="C648" s="2">
        <v>54.201471980884847</v>
      </c>
      <c r="D648" s="2">
        <v>7.2027997047205972E-3</v>
      </c>
      <c r="E648" s="2">
        <v>8.9972371267089419E-3</v>
      </c>
      <c r="F648" s="2">
        <v>1.7227799999999998</v>
      </c>
      <c r="G648" s="2">
        <v>1.7216099999999996</v>
      </c>
      <c r="H648" s="2">
        <v>1.7277700000000003</v>
      </c>
      <c r="I648" s="2">
        <v>1.7366000000000006</v>
      </c>
      <c r="J648" s="2">
        <v>1.6515595000000021</v>
      </c>
      <c r="K648" s="17" t="s">
        <v>50</v>
      </c>
      <c r="L648" s="17" t="s">
        <v>53</v>
      </c>
      <c r="M648" s="17" t="s">
        <v>51</v>
      </c>
      <c r="N648" s="20">
        <f t="shared" si="100"/>
        <v>50</v>
      </c>
      <c r="O648" s="20">
        <f t="shared" si="101"/>
        <v>100</v>
      </c>
      <c r="P648" s="20">
        <f t="shared" si="102"/>
        <v>50</v>
      </c>
      <c r="Q648" s="20">
        <f t="shared" si="103"/>
        <v>83.5</v>
      </c>
      <c r="R648" s="21">
        <f t="shared" si="104"/>
        <v>72.525000000000006</v>
      </c>
      <c r="S648" s="21">
        <f t="shared" si="105"/>
        <v>68.375</v>
      </c>
      <c r="T648" s="21">
        <f t="shared" si="106"/>
        <v>72.575000000000003</v>
      </c>
      <c r="U648" s="21">
        <f t="shared" si="107"/>
        <v>70.875</v>
      </c>
      <c r="V648" s="20">
        <f t="shared" si="108"/>
        <v>71.158333333333346</v>
      </c>
      <c r="W648" s="20">
        <f t="shared" si="109"/>
        <v>71.087500000000006</v>
      </c>
    </row>
    <row r="649" spans="1:23" ht="13.5" x14ac:dyDescent="0.25">
      <c r="A649" s="3">
        <v>42949</v>
      </c>
      <c r="B649" s="2">
        <v>1.7439</v>
      </c>
      <c r="C649" s="2">
        <v>54.201471980884847</v>
      </c>
      <c r="D649" s="2">
        <v>9.4915211305002245E-3</v>
      </c>
      <c r="E649" s="2">
        <v>8.3781939913049955E-3</v>
      </c>
      <c r="F649" s="2">
        <v>1.7239599999999999</v>
      </c>
      <c r="G649" s="2">
        <v>1.72044</v>
      </c>
      <c r="H649" s="2">
        <v>1.7289400000000001</v>
      </c>
      <c r="I649" s="2">
        <v>1.7356240000000005</v>
      </c>
      <c r="J649" s="2">
        <v>1.6521035000000019</v>
      </c>
      <c r="K649" s="17" t="s">
        <v>50</v>
      </c>
      <c r="L649" s="17" t="s">
        <v>53</v>
      </c>
      <c r="M649" s="17" t="s">
        <v>51</v>
      </c>
      <c r="N649" s="20">
        <f t="shared" si="100"/>
        <v>50</v>
      </c>
      <c r="O649" s="20">
        <f t="shared" si="101"/>
        <v>100</v>
      </c>
      <c r="P649" s="20">
        <f t="shared" si="102"/>
        <v>50</v>
      </c>
      <c r="Q649" s="20">
        <f t="shared" si="103"/>
        <v>83.5</v>
      </c>
      <c r="R649" s="21">
        <f t="shared" si="104"/>
        <v>72.525000000000006</v>
      </c>
      <c r="S649" s="21">
        <f t="shared" si="105"/>
        <v>68.375</v>
      </c>
      <c r="T649" s="21">
        <f t="shared" si="106"/>
        <v>72.575000000000003</v>
      </c>
      <c r="U649" s="21">
        <f t="shared" si="107"/>
        <v>70.875</v>
      </c>
      <c r="V649" s="20">
        <f t="shared" si="108"/>
        <v>71.158333333333346</v>
      </c>
      <c r="W649" s="20">
        <f t="shared" si="109"/>
        <v>71.087500000000006</v>
      </c>
    </row>
    <row r="650" spans="1:23" ht="13.5" x14ac:dyDescent="0.25">
      <c r="A650" s="3">
        <v>42950</v>
      </c>
      <c r="B650" s="2">
        <v>1.7262999999999999</v>
      </c>
      <c r="C650" s="2">
        <v>50.208351287567858</v>
      </c>
      <c r="D650" s="2">
        <v>1.1705858189096752E-2</v>
      </c>
      <c r="E650" s="2">
        <v>8.5091694126862294E-3</v>
      </c>
      <c r="F650" s="2">
        <v>1.7298200000000001</v>
      </c>
      <c r="G650" s="2">
        <v>1.7180999999999997</v>
      </c>
      <c r="H650" s="2">
        <v>1.72923</v>
      </c>
      <c r="I650" s="2">
        <v>1.7344060000000001</v>
      </c>
      <c r="J650" s="2">
        <v>1.6525595000000017</v>
      </c>
      <c r="K650" s="17" t="s">
        <v>50</v>
      </c>
      <c r="L650" s="17" t="s">
        <v>53</v>
      </c>
      <c r="M650" s="17" t="s">
        <v>51</v>
      </c>
      <c r="N650" s="20">
        <f t="shared" si="100"/>
        <v>50</v>
      </c>
      <c r="O650" s="20">
        <f t="shared" si="101"/>
        <v>100</v>
      </c>
      <c r="P650" s="20">
        <f t="shared" si="102"/>
        <v>50</v>
      </c>
      <c r="Q650" s="20">
        <f t="shared" si="103"/>
        <v>83.5</v>
      </c>
      <c r="R650" s="21">
        <f t="shared" si="104"/>
        <v>72.525000000000006</v>
      </c>
      <c r="S650" s="21">
        <f t="shared" si="105"/>
        <v>68.375</v>
      </c>
      <c r="T650" s="21">
        <f t="shared" si="106"/>
        <v>72.575000000000003</v>
      </c>
      <c r="U650" s="21">
        <f t="shared" si="107"/>
        <v>70.875</v>
      </c>
      <c r="V650" s="20">
        <f t="shared" si="108"/>
        <v>71.158333333333346</v>
      </c>
      <c r="W650" s="20">
        <f t="shared" si="109"/>
        <v>71.087500000000006</v>
      </c>
    </row>
    <row r="651" spans="1:23" ht="13.5" x14ac:dyDescent="0.25">
      <c r="A651" s="3">
        <v>42951</v>
      </c>
      <c r="B651" s="2">
        <v>1.7262999999999999</v>
      </c>
      <c r="C651" s="2">
        <v>50.208351287567844</v>
      </c>
      <c r="D651" s="2">
        <v>6.3740042243036754E-3</v>
      </c>
      <c r="E651" s="2">
        <v>9.2280274528970148E-3</v>
      </c>
      <c r="F651" s="2">
        <v>1.7356799999999999</v>
      </c>
      <c r="G651" s="2">
        <v>1.72044</v>
      </c>
      <c r="H651" s="2">
        <v>1.7295200000000002</v>
      </c>
      <c r="I651" s="2">
        <v>1.7330779999999999</v>
      </c>
      <c r="J651" s="2">
        <v>1.6529065000000016</v>
      </c>
      <c r="K651" s="17" t="s">
        <v>50</v>
      </c>
      <c r="L651" s="17" t="s">
        <v>53</v>
      </c>
      <c r="M651" s="17" t="s">
        <v>51</v>
      </c>
      <c r="N651" s="20">
        <f t="shared" si="100"/>
        <v>50</v>
      </c>
      <c r="O651" s="20">
        <f t="shared" si="101"/>
        <v>100</v>
      </c>
      <c r="P651" s="20">
        <f t="shared" si="102"/>
        <v>50</v>
      </c>
      <c r="Q651" s="20">
        <f t="shared" si="103"/>
        <v>83.5</v>
      </c>
      <c r="R651" s="21">
        <f t="shared" si="104"/>
        <v>72.525000000000006</v>
      </c>
      <c r="S651" s="21">
        <f t="shared" si="105"/>
        <v>68.375</v>
      </c>
      <c r="T651" s="21">
        <f t="shared" si="106"/>
        <v>72.575000000000003</v>
      </c>
      <c r="U651" s="21">
        <f t="shared" si="107"/>
        <v>70.875</v>
      </c>
      <c r="V651" s="20">
        <f t="shared" si="108"/>
        <v>71.158333333333346</v>
      </c>
      <c r="W651" s="20">
        <f t="shared" si="109"/>
        <v>71.087500000000006</v>
      </c>
    </row>
    <row r="652" spans="1:23" ht="13.5" x14ac:dyDescent="0.25">
      <c r="A652" s="3">
        <v>42954</v>
      </c>
      <c r="B652" s="2">
        <v>1.6970000000000001</v>
      </c>
      <c r="C652" s="2">
        <v>43.955994086624301</v>
      </c>
      <c r="D652" s="2">
        <v>3.1199989330921163E-3</v>
      </c>
      <c r="E652" s="2">
        <v>9.4283805536214873E-3</v>
      </c>
      <c r="F652" s="2">
        <v>1.7274799999999999</v>
      </c>
      <c r="G652" s="2">
        <v>1.72044</v>
      </c>
      <c r="H652" s="2">
        <v>1.72776</v>
      </c>
      <c r="I652" s="2">
        <v>1.7311639999999997</v>
      </c>
      <c r="J652" s="2">
        <v>1.6532975000000014</v>
      </c>
      <c r="K652" s="17" t="s">
        <v>47</v>
      </c>
      <c r="L652" s="17" t="s">
        <v>53</v>
      </c>
      <c r="M652" s="17" t="s">
        <v>46</v>
      </c>
      <c r="N652" s="20">
        <f t="shared" si="100"/>
        <v>50</v>
      </c>
      <c r="O652" s="20">
        <f t="shared" si="101"/>
        <v>100</v>
      </c>
      <c r="P652" s="20">
        <f t="shared" si="102"/>
        <v>50</v>
      </c>
      <c r="Q652" s="20">
        <f t="shared" si="103"/>
        <v>16.5</v>
      </c>
      <c r="R652" s="21">
        <f t="shared" si="104"/>
        <v>62.475000000000001</v>
      </c>
      <c r="S652" s="21">
        <f t="shared" si="105"/>
        <v>51.625</v>
      </c>
      <c r="T652" s="21">
        <f t="shared" si="106"/>
        <v>42.424999999999997</v>
      </c>
      <c r="U652" s="21">
        <f t="shared" si="107"/>
        <v>54.125</v>
      </c>
      <c r="V652" s="20">
        <f t="shared" si="108"/>
        <v>52.17499999999999</v>
      </c>
      <c r="W652" s="20">
        <f t="shared" si="109"/>
        <v>52.662499999999994</v>
      </c>
    </row>
    <row r="653" spans="1:23" ht="13.5" x14ac:dyDescent="0.25">
      <c r="A653" s="3">
        <v>42955</v>
      </c>
      <c r="B653" s="2">
        <v>1.7262999999999999</v>
      </c>
      <c r="C653" s="2">
        <v>50.583155043576561</v>
      </c>
      <c r="D653" s="2">
        <v>-1.6353613256419042E-3</v>
      </c>
      <c r="E653" s="2">
        <v>9.7345447991231404E-3</v>
      </c>
      <c r="F653" s="2">
        <v>1.7239599999999999</v>
      </c>
      <c r="G653" s="2">
        <v>1.7233699999999998</v>
      </c>
      <c r="H653" s="2">
        <v>1.7265899999999998</v>
      </c>
      <c r="I653" s="2">
        <v>1.7299459999999995</v>
      </c>
      <c r="J653" s="2">
        <v>1.6536720000000011</v>
      </c>
      <c r="K653" s="17" t="s">
        <v>47</v>
      </c>
      <c r="L653" s="17" t="s">
        <v>53</v>
      </c>
      <c r="M653" s="17" t="s">
        <v>46</v>
      </c>
      <c r="N653" s="20">
        <f t="shared" si="100"/>
        <v>50</v>
      </c>
      <c r="O653" s="20">
        <f t="shared" si="101"/>
        <v>100</v>
      </c>
      <c r="P653" s="20">
        <f t="shared" si="102"/>
        <v>50</v>
      </c>
      <c r="Q653" s="20">
        <f t="shared" si="103"/>
        <v>16.5</v>
      </c>
      <c r="R653" s="21">
        <f t="shared" si="104"/>
        <v>62.475000000000001</v>
      </c>
      <c r="S653" s="21">
        <f t="shared" si="105"/>
        <v>51.625</v>
      </c>
      <c r="T653" s="21">
        <f t="shared" si="106"/>
        <v>42.424999999999997</v>
      </c>
      <c r="U653" s="21">
        <f t="shared" si="107"/>
        <v>54.125</v>
      </c>
      <c r="V653" s="20">
        <f t="shared" si="108"/>
        <v>52.17499999999999</v>
      </c>
      <c r="W653" s="20">
        <f t="shared" si="109"/>
        <v>52.662499999999994</v>
      </c>
    </row>
    <row r="654" spans="1:23" ht="13.5" x14ac:dyDescent="0.25">
      <c r="A654" s="3">
        <v>42956</v>
      </c>
      <c r="B654" s="2">
        <v>1.7439</v>
      </c>
      <c r="C654" s="2">
        <v>54.094644991947725</v>
      </c>
      <c r="D654" s="2">
        <v>-6.7234886367395497E-4</v>
      </c>
      <c r="E654" s="2">
        <v>1.0543094782215845E-2</v>
      </c>
      <c r="F654" s="2">
        <v>1.7239599999999999</v>
      </c>
      <c r="G654" s="2">
        <v>1.7239600000000004</v>
      </c>
      <c r="H654" s="2">
        <v>1.7265899999999994</v>
      </c>
      <c r="I654" s="2">
        <v>1.7286439999999996</v>
      </c>
      <c r="J654" s="2">
        <v>1.6541885000000014</v>
      </c>
      <c r="K654" s="17" t="s">
        <v>50</v>
      </c>
      <c r="L654" s="17" t="s">
        <v>53</v>
      </c>
      <c r="M654" s="17" t="s">
        <v>53</v>
      </c>
      <c r="N654" s="20">
        <f t="shared" si="100"/>
        <v>50</v>
      </c>
      <c r="O654" s="20">
        <f t="shared" si="101"/>
        <v>100</v>
      </c>
      <c r="P654" s="20">
        <f t="shared" si="102"/>
        <v>50</v>
      </c>
      <c r="Q654" s="20">
        <f t="shared" si="103"/>
        <v>49.5</v>
      </c>
      <c r="R654" s="21">
        <f t="shared" si="104"/>
        <v>67.424999999999997</v>
      </c>
      <c r="S654" s="21">
        <f t="shared" si="105"/>
        <v>59.875</v>
      </c>
      <c r="T654" s="21">
        <f t="shared" si="106"/>
        <v>57.275000000000006</v>
      </c>
      <c r="U654" s="21">
        <f t="shared" si="107"/>
        <v>62.375</v>
      </c>
      <c r="V654" s="20">
        <f t="shared" si="108"/>
        <v>61.524999999999999</v>
      </c>
      <c r="W654" s="20">
        <f t="shared" si="109"/>
        <v>61.737499999999997</v>
      </c>
    </row>
    <row r="655" spans="1:23" ht="13.5" x14ac:dyDescent="0.25">
      <c r="A655" s="3">
        <v>42957</v>
      </c>
      <c r="B655" s="2">
        <v>1.7439</v>
      </c>
      <c r="C655" s="2">
        <v>54.094644991947725</v>
      </c>
      <c r="D655" s="2">
        <v>-6.2851186001529058E-3</v>
      </c>
      <c r="E655" s="2">
        <v>1.1478519599369337E-2</v>
      </c>
      <c r="F655" s="2">
        <v>1.7274799999999999</v>
      </c>
      <c r="G655" s="2">
        <v>1.7286500000000005</v>
      </c>
      <c r="H655" s="2">
        <v>1.7262999999999997</v>
      </c>
      <c r="I655" s="2">
        <v>1.7283199999999994</v>
      </c>
      <c r="J655" s="2">
        <v>1.6548410000000013</v>
      </c>
      <c r="K655" s="17" t="s">
        <v>50</v>
      </c>
      <c r="L655" s="17" t="s">
        <v>53</v>
      </c>
      <c r="M655" s="17" t="s">
        <v>51</v>
      </c>
      <c r="N655" s="20">
        <f t="shared" si="100"/>
        <v>50</v>
      </c>
      <c r="O655" s="20">
        <f t="shared" si="101"/>
        <v>100</v>
      </c>
      <c r="P655" s="20">
        <f t="shared" si="102"/>
        <v>50</v>
      </c>
      <c r="Q655" s="20">
        <f t="shared" si="103"/>
        <v>83.5</v>
      </c>
      <c r="R655" s="21">
        <f t="shared" si="104"/>
        <v>72.525000000000006</v>
      </c>
      <c r="S655" s="21">
        <f t="shared" si="105"/>
        <v>68.375</v>
      </c>
      <c r="T655" s="21">
        <f t="shared" si="106"/>
        <v>72.575000000000003</v>
      </c>
      <c r="U655" s="21">
        <f t="shared" si="107"/>
        <v>70.875</v>
      </c>
      <c r="V655" s="20">
        <f t="shared" si="108"/>
        <v>71.158333333333346</v>
      </c>
      <c r="W655" s="20">
        <f t="shared" si="109"/>
        <v>71.087500000000006</v>
      </c>
    </row>
    <row r="656" spans="1:23" ht="13.5" x14ac:dyDescent="0.25">
      <c r="A656" s="3">
        <v>42958</v>
      </c>
      <c r="B656" s="2">
        <v>1.7497</v>
      </c>
      <c r="C656" s="2">
        <v>55.308389051508335</v>
      </c>
      <c r="D656" s="2">
        <v>-1.157506504781991E-2</v>
      </c>
      <c r="E656" s="2">
        <v>1.2908411172016476E-2</v>
      </c>
      <c r="F656" s="2">
        <v>1.7321599999999999</v>
      </c>
      <c r="G656" s="2">
        <v>1.7339199999999999</v>
      </c>
      <c r="H656" s="2">
        <v>1.7286399999999993</v>
      </c>
      <c r="I656" s="2">
        <v>1.7271339999999995</v>
      </c>
      <c r="J656" s="2">
        <v>1.6555225000000016</v>
      </c>
      <c r="K656" s="17" t="s">
        <v>50</v>
      </c>
      <c r="L656" s="17" t="s">
        <v>53</v>
      </c>
      <c r="M656" s="17" t="s">
        <v>51</v>
      </c>
      <c r="N656" s="20">
        <f t="shared" si="100"/>
        <v>50</v>
      </c>
      <c r="O656" s="20">
        <f t="shared" si="101"/>
        <v>100</v>
      </c>
      <c r="P656" s="20">
        <f t="shared" si="102"/>
        <v>50</v>
      </c>
      <c r="Q656" s="20">
        <f t="shared" si="103"/>
        <v>83.5</v>
      </c>
      <c r="R656" s="21">
        <f t="shared" si="104"/>
        <v>72.525000000000006</v>
      </c>
      <c r="S656" s="21">
        <f t="shared" si="105"/>
        <v>68.375</v>
      </c>
      <c r="T656" s="21">
        <f t="shared" si="106"/>
        <v>72.575000000000003</v>
      </c>
      <c r="U656" s="21">
        <f t="shared" si="107"/>
        <v>70.875</v>
      </c>
      <c r="V656" s="20">
        <f t="shared" si="108"/>
        <v>71.158333333333346</v>
      </c>
      <c r="W656" s="20">
        <f t="shared" si="109"/>
        <v>71.087500000000006</v>
      </c>
    </row>
    <row r="657" spans="1:23" ht="13.5" x14ac:dyDescent="0.25">
      <c r="A657" s="3">
        <v>42961</v>
      </c>
      <c r="B657" s="2">
        <v>1.7439</v>
      </c>
      <c r="C657" s="2">
        <v>53.777138905252926</v>
      </c>
      <c r="D657" s="2">
        <v>-9.4509482755040786E-3</v>
      </c>
      <c r="E657" s="2">
        <v>1.5184986369547602E-2</v>
      </c>
      <c r="F657" s="2">
        <v>1.7415399999999999</v>
      </c>
      <c r="G657" s="2">
        <v>1.7345100000000002</v>
      </c>
      <c r="H657" s="2">
        <v>1.7283499999999996</v>
      </c>
      <c r="I657" s="2">
        <v>1.7256159999999994</v>
      </c>
      <c r="J657" s="2">
        <v>1.6562020000000013</v>
      </c>
      <c r="K657" s="17" t="s">
        <v>50</v>
      </c>
      <c r="L657" s="17" t="s">
        <v>53</v>
      </c>
      <c r="M657" s="17" t="s">
        <v>51</v>
      </c>
      <c r="N657" s="20">
        <f t="shared" si="100"/>
        <v>50</v>
      </c>
      <c r="O657" s="20">
        <f t="shared" si="101"/>
        <v>100</v>
      </c>
      <c r="P657" s="20">
        <f t="shared" si="102"/>
        <v>50</v>
      </c>
      <c r="Q657" s="20">
        <f t="shared" si="103"/>
        <v>83.5</v>
      </c>
      <c r="R657" s="21">
        <f t="shared" si="104"/>
        <v>72.525000000000006</v>
      </c>
      <c r="S657" s="21">
        <f t="shared" si="105"/>
        <v>68.375</v>
      </c>
      <c r="T657" s="21">
        <f t="shared" si="106"/>
        <v>72.575000000000003</v>
      </c>
      <c r="U657" s="21">
        <f t="shared" si="107"/>
        <v>70.875</v>
      </c>
      <c r="V657" s="20">
        <f t="shared" si="108"/>
        <v>71.158333333333346</v>
      </c>
      <c r="W657" s="20">
        <f t="shared" si="109"/>
        <v>71.087500000000006</v>
      </c>
    </row>
    <row r="658" spans="1:23" ht="13.5" x14ac:dyDescent="0.25">
      <c r="A658" s="3">
        <v>42962</v>
      </c>
      <c r="B658" s="2">
        <v>1.7556</v>
      </c>
      <c r="C658" s="2">
        <v>56.399480989267467</v>
      </c>
      <c r="D658" s="2">
        <v>-7.7052619350799212E-3</v>
      </c>
      <c r="E658" s="2">
        <v>1.6252084144697702E-2</v>
      </c>
      <c r="F658" s="2">
        <v>1.7474000000000001</v>
      </c>
      <c r="G658" s="2">
        <v>1.7356799999999999</v>
      </c>
      <c r="H658" s="2">
        <v>1.7286449999999995</v>
      </c>
      <c r="I658" s="2">
        <v>1.7243319999999995</v>
      </c>
      <c r="J658" s="2">
        <v>1.6569400000000014</v>
      </c>
      <c r="K658" s="17" t="s">
        <v>50</v>
      </c>
      <c r="L658" s="17" t="s">
        <v>53</v>
      </c>
      <c r="M658" s="17" t="s">
        <v>51</v>
      </c>
      <c r="N658" s="20">
        <f t="shared" si="100"/>
        <v>50</v>
      </c>
      <c r="O658" s="20">
        <f t="shared" si="101"/>
        <v>100</v>
      </c>
      <c r="P658" s="20">
        <f t="shared" si="102"/>
        <v>50</v>
      </c>
      <c r="Q658" s="20">
        <f t="shared" si="103"/>
        <v>83.5</v>
      </c>
      <c r="R658" s="21">
        <f t="shared" si="104"/>
        <v>72.525000000000006</v>
      </c>
      <c r="S658" s="21">
        <f t="shared" si="105"/>
        <v>68.375</v>
      </c>
      <c r="T658" s="21">
        <f t="shared" si="106"/>
        <v>72.575000000000003</v>
      </c>
      <c r="U658" s="21">
        <f t="shared" si="107"/>
        <v>70.875</v>
      </c>
      <c r="V658" s="20">
        <f t="shared" si="108"/>
        <v>71.158333333333346</v>
      </c>
      <c r="W658" s="20">
        <f t="shared" si="109"/>
        <v>71.087500000000006</v>
      </c>
    </row>
    <row r="659" spans="1:23" ht="13.5" x14ac:dyDescent="0.25">
      <c r="A659" s="3">
        <v>42963</v>
      </c>
      <c r="B659" s="2">
        <v>1.7439</v>
      </c>
      <c r="C659" s="2">
        <v>53.152069077459906</v>
      </c>
      <c r="D659" s="2">
        <v>-5.5164163756584728E-3</v>
      </c>
      <c r="E659" s="2">
        <v>1.6540146879100395E-2</v>
      </c>
      <c r="F659" s="2">
        <v>1.7474000000000001</v>
      </c>
      <c r="G659" s="2">
        <v>1.7356799999999999</v>
      </c>
      <c r="H659" s="2">
        <v>1.7280599999999999</v>
      </c>
      <c r="I659" s="2">
        <v>1.7230299999999994</v>
      </c>
      <c r="J659" s="2">
        <v>1.6576195000000014</v>
      </c>
      <c r="K659" s="17" t="s">
        <v>47</v>
      </c>
      <c r="L659" s="17" t="s">
        <v>53</v>
      </c>
      <c r="M659" s="17" t="s">
        <v>53</v>
      </c>
      <c r="N659" s="20">
        <f t="shared" si="100"/>
        <v>50</v>
      </c>
      <c r="O659" s="20">
        <f t="shared" si="101"/>
        <v>100</v>
      </c>
      <c r="P659" s="20">
        <f t="shared" si="102"/>
        <v>50</v>
      </c>
      <c r="Q659" s="20">
        <f t="shared" si="103"/>
        <v>16.5</v>
      </c>
      <c r="R659" s="21">
        <f t="shared" si="104"/>
        <v>62.475000000000001</v>
      </c>
      <c r="S659" s="21">
        <f t="shared" si="105"/>
        <v>51.625</v>
      </c>
      <c r="T659" s="21">
        <f t="shared" si="106"/>
        <v>42.424999999999997</v>
      </c>
      <c r="U659" s="21">
        <f t="shared" si="107"/>
        <v>54.125</v>
      </c>
      <c r="V659" s="20">
        <f t="shared" si="108"/>
        <v>52.17499999999999</v>
      </c>
      <c r="W659" s="20">
        <f t="shared" si="109"/>
        <v>52.662499999999994</v>
      </c>
    </row>
    <row r="660" spans="1:23" ht="13.5" x14ac:dyDescent="0.25">
      <c r="A660" s="3">
        <v>42964</v>
      </c>
      <c r="B660" s="2">
        <v>1.7556</v>
      </c>
      <c r="C660" s="2">
        <v>55.887398434566492</v>
      </c>
      <c r="D660" s="2">
        <v>-7.3130027165599909E-3</v>
      </c>
      <c r="E660" s="2">
        <v>1.5891001121250314E-2</v>
      </c>
      <c r="F660" s="2">
        <v>1.7497399999999999</v>
      </c>
      <c r="G660" s="2">
        <v>1.73861</v>
      </c>
      <c r="H660" s="2">
        <v>1.7283549999999999</v>
      </c>
      <c r="I660" s="2">
        <v>1.7234979999999993</v>
      </c>
      <c r="J660" s="2">
        <v>1.6583575000000013</v>
      </c>
      <c r="K660" s="17" t="s">
        <v>47</v>
      </c>
      <c r="L660" s="17" t="s">
        <v>53</v>
      </c>
      <c r="M660" s="17" t="s">
        <v>54</v>
      </c>
      <c r="N660" s="20">
        <f t="shared" si="100"/>
        <v>50</v>
      </c>
      <c r="O660" s="20">
        <f t="shared" si="101"/>
        <v>100</v>
      </c>
      <c r="P660" s="20">
        <f t="shared" si="102"/>
        <v>50</v>
      </c>
      <c r="Q660" s="20">
        <f t="shared" si="103"/>
        <v>16.5</v>
      </c>
      <c r="R660" s="21">
        <f t="shared" si="104"/>
        <v>62.475000000000001</v>
      </c>
      <c r="S660" s="21">
        <f t="shared" si="105"/>
        <v>51.625</v>
      </c>
      <c r="T660" s="21">
        <f t="shared" si="106"/>
        <v>42.424999999999997</v>
      </c>
      <c r="U660" s="21">
        <f t="shared" si="107"/>
        <v>54.125</v>
      </c>
      <c r="V660" s="20">
        <f t="shared" si="108"/>
        <v>52.17499999999999</v>
      </c>
      <c r="W660" s="20">
        <f t="shared" si="109"/>
        <v>52.662499999999994</v>
      </c>
    </row>
    <row r="661" spans="1:23" ht="13.5" x14ac:dyDescent="0.25">
      <c r="A661" s="3">
        <v>42965</v>
      </c>
      <c r="B661" s="2">
        <v>1.7439</v>
      </c>
      <c r="C661" s="2">
        <v>52.581160802150436</v>
      </c>
      <c r="D661" s="2">
        <v>-8.1044820125191208E-3</v>
      </c>
      <c r="E661" s="2">
        <v>1.4652241724516566E-2</v>
      </c>
      <c r="F661" s="2">
        <v>1.74858</v>
      </c>
      <c r="G661" s="2">
        <v>1.74037</v>
      </c>
      <c r="H661" s="2">
        <v>1.7304049999999997</v>
      </c>
      <c r="I661" s="2">
        <v>1.7233819999999995</v>
      </c>
      <c r="J661" s="2">
        <v>1.6590645000000015</v>
      </c>
      <c r="K661" s="17" t="s">
        <v>47</v>
      </c>
      <c r="L661" s="17" t="s">
        <v>53</v>
      </c>
      <c r="M661" s="17" t="s">
        <v>46</v>
      </c>
      <c r="N661" s="20">
        <f t="shared" si="100"/>
        <v>50</v>
      </c>
      <c r="O661" s="20">
        <f t="shared" si="101"/>
        <v>100</v>
      </c>
      <c r="P661" s="20">
        <f t="shared" si="102"/>
        <v>50</v>
      </c>
      <c r="Q661" s="20">
        <f t="shared" si="103"/>
        <v>16.5</v>
      </c>
      <c r="R661" s="21">
        <f t="shared" si="104"/>
        <v>62.475000000000001</v>
      </c>
      <c r="S661" s="21">
        <f t="shared" si="105"/>
        <v>51.625</v>
      </c>
      <c r="T661" s="21">
        <f t="shared" si="106"/>
        <v>42.424999999999997</v>
      </c>
      <c r="U661" s="21">
        <f t="shared" si="107"/>
        <v>54.125</v>
      </c>
      <c r="V661" s="20">
        <f t="shared" si="108"/>
        <v>52.17499999999999</v>
      </c>
      <c r="W661" s="20">
        <f t="shared" si="109"/>
        <v>52.662499999999994</v>
      </c>
    </row>
    <row r="662" spans="1:23" ht="13.5" x14ac:dyDescent="0.25">
      <c r="A662" s="3">
        <v>42968</v>
      </c>
      <c r="B662" s="2">
        <v>1.7439</v>
      </c>
      <c r="C662" s="2">
        <v>52.581160802150436</v>
      </c>
      <c r="D662" s="2">
        <v>-1.3340490212914391E-2</v>
      </c>
      <c r="E662" s="2">
        <v>1.326213298010721E-2</v>
      </c>
      <c r="F662" s="2">
        <v>1.74858</v>
      </c>
      <c r="G662" s="2">
        <v>1.7450599999999998</v>
      </c>
      <c r="H662" s="2">
        <v>1.73275</v>
      </c>
      <c r="I662" s="2">
        <v>1.7237339999999992</v>
      </c>
      <c r="J662" s="2">
        <v>1.6597715000000013</v>
      </c>
      <c r="K662" s="17" t="s">
        <v>47</v>
      </c>
      <c r="L662" s="17" t="s">
        <v>53</v>
      </c>
      <c r="M662" s="17" t="s">
        <v>53</v>
      </c>
      <c r="N662" s="20">
        <f t="shared" si="100"/>
        <v>50</v>
      </c>
      <c r="O662" s="20">
        <f t="shared" si="101"/>
        <v>100</v>
      </c>
      <c r="P662" s="20">
        <f t="shared" si="102"/>
        <v>50</v>
      </c>
      <c r="Q662" s="20">
        <f t="shared" si="103"/>
        <v>16.5</v>
      </c>
      <c r="R662" s="21">
        <f t="shared" si="104"/>
        <v>62.475000000000001</v>
      </c>
      <c r="S662" s="21">
        <f t="shared" si="105"/>
        <v>51.625</v>
      </c>
      <c r="T662" s="21">
        <f t="shared" si="106"/>
        <v>42.424999999999997</v>
      </c>
      <c r="U662" s="21">
        <f t="shared" si="107"/>
        <v>54.125</v>
      </c>
      <c r="V662" s="20">
        <f t="shared" si="108"/>
        <v>52.17499999999999</v>
      </c>
      <c r="W662" s="20">
        <f t="shared" si="109"/>
        <v>52.662499999999994</v>
      </c>
    </row>
    <row r="663" spans="1:23" ht="13.5" x14ac:dyDescent="0.25">
      <c r="A663" s="3">
        <v>42969</v>
      </c>
      <c r="B663" s="2">
        <v>1.7145999999999999</v>
      </c>
      <c r="C663" s="2">
        <v>44.871399814090935</v>
      </c>
      <c r="D663" s="2">
        <v>-1.1147157717920297E-2</v>
      </c>
      <c r="E663" s="2">
        <v>1.2223338873944077E-2</v>
      </c>
      <c r="F663" s="2">
        <v>1.74038</v>
      </c>
      <c r="G663" s="2">
        <v>1.7438899999999999</v>
      </c>
      <c r="H663" s="2">
        <v>1.7336299999999998</v>
      </c>
      <c r="I663" s="2">
        <v>1.7236159999999998</v>
      </c>
      <c r="J663" s="2">
        <v>1.6603045000000016</v>
      </c>
      <c r="K663" s="17" t="s">
        <v>47</v>
      </c>
      <c r="L663" s="17" t="s">
        <v>53</v>
      </c>
      <c r="M663" s="17" t="s">
        <v>46</v>
      </c>
      <c r="N663" s="20">
        <f t="shared" si="100"/>
        <v>50</v>
      </c>
      <c r="O663" s="20">
        <f t="shared" si="101"/>
        <v>100</v>
      </c>
      <c r="P663" s="20">
        <f t="shared" si="102"/>
        <v>50</v>
      </c>
      <c r="Q663" s="20">
        <f t="shared" si="103"/>
        <v>16.5</v>
      </c>
      <c r="R663" s="21">
        <f t="shared" si="104"/>
        <v>62.475000000000001</v>
      </c>
      <c r="S663" s="21">
        <f t="shared" si="105"/>
        <v>51.625</v>
      </c>
      <c r="T663" s="21">
        <f t="shared" si="106"/>
        <v>42.424999999999997</v>
      </c>
      <c r="U663" s="21">
        <f t="shared" si="107"/>
        <v>54.125</v>
      </c>
      <c r="V663" s="20">
        <f t="shared" si="108"/>
        <v>52.17499999999999</v>
      </c>
      <c r="W663" s="20">
        <f t="shared" si="109"/>
        <v>52.662499999999994</v>
      </c>
    </row>
    <row r="664" spans="1:23" ht="13.5" x14ac:dyDescent="0.25">
      <c r="A664" s="3">
        <v>42970</v>
      </c>
      <c r="B664" s="2">
        <v>1.7556</v>
      </c>
      <c r="C664" s="2">
        <v>54.848114558770057</v>
      </c>
      <c r="D664" s="2">
        <v>-9.4977130826063849E-3</v>
      </c>
      <c r="E664" s="2">
        <v>1.0649001636351914E-2</v>
      </c>
      <c r="F664" s="2">
        <v>1.7427199999999998</v>
      </c>
      <c r="G664" s="2">
        <v>1.7450600000000001</v>
      </c>
      <c r="H664" s="2">
        <v>1.7345100000000002</v>
      </c>
      <c r="I664" s="2">
        <v>1.7243179999999998</v>
      </c>
      <c r="J664" s="2">
        <v>1.6608795000000018</v>
      </c>
      <c r="K664" s="17" t="s">
        <v>47</v>
      </c>
      <c r="L664" s="17" t="s">
        <v>53</v>
      </c>
      <c r="M664" s="17" t="s">
        <v>54</v>
      </c>
      <c r="N664" s="20">
        <f t="shared" si="100"/>
        <v>50</v>
      </c>
      <c r="O664" s="20">
        <f t="shared" si="101"/>
        <v>100</v>
      </c>
      <c r="P664" s="20">
        <f t="shared" si="102"/>
        <v>50</v>
      </c>
      <c r="Q664" s="20">
        <f t="shared" si="103"/>
        <v>16.5</v>
      </c>
      <c r="R664" s="21">
        <f t="shared" si="104"/>
        <v>62.475000000000001</v>
      </c>
      <c r="S664" s="21">
        <f t="shared" si="105"/>
        <v>51.625</v>
      </c>
      <c r="T664" s="21">
        <f t="shared" si="106"/>
        <v>42.424999999999997</v>
      </c>
      <c r="U664" s="21">
        <f t="shared" si="107"/>
        <v>54.125</v>
      </c>
      <c r="V664" s="20">
        <f t="shared" si="108"/>
        <v>52.17499999999999</v>
      </c>
      <c r="W664" s="20">
        <f t="shared" si="109"/>
        <v>52.662499999999994</v>
      </c>
    </row>
    <row r="665" spans="1:23" ht="13.5" x14ac:dyDescent="0.25">
      <c r="A665" s="3">
        <v>42971</v>
      </c>
      <c r="B665" s="2">
        <v>1.7556</v>
      </c>
      <c r="C665" s="2">
        <v>54.848114558770057</v>
      </c>
      <c r="D665" s="2">
        <v>-8.2305104414621688E-3</v>
      </c>
      <c r="E665" s="2">
        <v>9.6733798259626864E-3</v>
      </c>
      <c r="F665" s="2">
        <v>1.7427199999999998</v>
      </c>
      <c r="G665" s="2">
        <v>1.7462299999999999</v>
      </c>
      <c r="H665" s="2">
        <v>1.7374400000000005</v>
      </c>
      <c r="I665" s="2">
        <v>1.7250199999999998</v>
      </c>
      <c r="J665" s="2">
        <v>1.6615090000000017</v>
      </c>
      <c r="K665" s="17" t="s">
        <v>47</v>
      </c>
      <c r="L665" s="17" t="s">
        <v>53</v>
      </c>
      <c r="M665" s="17" t="s">
        <v>53</v>
      </c>
      <c r="N665" s="20">
        <f t="shared" si="100"/>
        <v>50</v>
      </c>
      <c r="O665" s="20">
        <f t="shared" si="101"/>
        <v>100</v>
      </c>
      <c r="P665" s="20">
        <f t="shared" si="102"/>
        <v>50</v>
      </c>
      <c r="Q665" s="20">
        <f t="shared" si="103"/>
        <v>16.5</v>
      </c>
      <c r="R665" s="21">
        <f t="shared" si="104"/>
        <v>62.475000000000001</v>
      </c>
      <c r="S665" s="21">
        <f t="shared" si="105"/>
        <v>51.625</v>
      </c>
      <c r="T665" s="21">
        <f t="shared" si="106"/>
        <v>42.424999999999997</v>
      </c>
      <c r="U665" s="21">
        <f t="shared" si="107"/>
        <v>54.125</v>
      </c>
      <c r="V665" s="20">
        <f t="shared" si="108"/>
        <v>52.17499999999999</v>
      </c>
      <c r="W665" s="20">
        <f t="shared" si="109"/>
        <v>52.662499999999994</v>
      </c>
    </row>
    <row r="666" spans="1:23" ht="13.5" x14ac:dyDescent="0.25">
      <c r="A666" s="3">
        <v>42972</v>
      </c>
      <c r="B666" s="2">
        <v>1.7847999999999999</v>
      </c>
      <c r="C666" s="2">
        <v>60.719680739323259</v>
      </c>
      <c r="D666" s="2">
        <v>-8.5478814725714614E-3</v>
      </c>
      <c r="E666" s="2">
        <v>8.4243965666704369E-3</v>
      </c>
      <c r="F666" s="2">
        <v>1.7509000000000001</v>
      </c>
      <c r="G666" s="2">
        <v>1.7497399999999999</v>
      </c>
      <c r="H666" s="2">
        <v>1.7418299999999998</v>
      </c>
      <c r="I666" s="2">
        <v>1.7263060000000003</v>
      </c>
      <c r="J666" s="2">
        <v>1.6624205000000019</v>
      </c>
      <c r="K666" s="17" t="s">
        <v>50</v>
      </c>
      <c r="L666" s="17" t="s">
        <v>53</v>
      </c>
      <c r="M666" s="17" t="s">
        <v>51</v>
      </c>
      <c r="N666" s="20">
        <f t="shared" si="100"/>
        <v>50</v>
      </c>
      <c r="O666" s="20">
        <f t="shared" si="101"/>
        <v>100</v>
      </c>
      <c r="P666" s="20">
        <f t="shared" si="102"/>
        <v>50</v>
      </c>
      <c r="Q666" s="20">
        <f t="shared" si="103"/>
        <v>83.5</v>
      </c>
      <c r="R666" s="21">
        <f t="shared" si="104"/>
        <v>72.525000000000006</v>
      </c>
      <c r="S666" s="21">
        <f t="shared" si="105"/>
        <v>68.375</v>
      </c>
      <c r="T666" s="21">
        <f t="shared" si="106"/>
        <v>72.575000000000003</v>
      </c>
      <c r="U666" s="21">
        <f t="shared" si="107"/>
        <v>70.875</v>
      </c>
      <c r="V666" s="20">
        <f t="shared" si="108"/>
        <v>71.158333333333346</v>
      </c>
      <c r="W666" s="20">
        <f t="shared" si="109"/>
        <v>71.087500000000006</v>
      </c>
    </row>
    <row r="667" spans="1:23" ht="13.5" x14ac:dyDescent="0.25">
      <c r="A667" s="3">
        <v>42975</v>
      </c>
      <c r="B667" s="2">
        <v>1.7847999999999999</v>
      </c>
      <c r="C667" s="2">
        <v>60.719680739323252</v>
      </c>
      <c r="D667" s="2">
        <v>-9.9914299274568297E-3</v>
      </c>
      <c r="E667" s="2">
        <v>5.841117740309756E-3</v>
      </c>
      <c r="F667" s="2">
        <v>1.7590800000000002</v>
      </c>
      <c r="G667" s="2">
        <v>1.75383</v>
      </c>
      <c r="H667" s="2">
        <v>1.74417</v>
      </c>
      <c r="I667" s="2">
        <v>1.7274760000000002</v>
      </c>
      <c r="J667" s="2">
        <v>1.6631960000000015</v>
      </c>
      <c r="K667" s="17" t="s">
        <v>50</v>
      </c>
      <c r="L667" s="17" t="s">
        <v>53</v>
      </c>
      <c r="M667" s="17" t="s">
        <v>51</v>
      </c>
      <c r="N667" s="20">
        <f t="shared" si="100"/>
        <v>50</v>
      </c>
      <c r="O667" s="20">
        <f t="shared" si="101"/>
        <v>100</v>
      </c>
      <c r="P667" s="20">
        <f t="shared" si="102"/>
        <v>50</v>
      </c>
      <c r="Q667" s="20">
        <f t="shared" si="103"/>
        <v>83.5</v>
      </c>
      <c r="R667" s="21">
        <f t="shared" si="104"/>
        <v>72.525000000000006</v>
      </c>
      <c r="S667" s="21">
        <f t="shared" si="105"/>
        <v>68.375</v>
      </c>
      <c r="T667" s="21">
        <f t="shared" si="106"/>
        <v>72.575000000000003</v>
      </c>
      <c r="U667" s="21">
        <f t="shared" si="107"/>
        <v>70.875</v>
      </c>
      <c r="V667" s="20">
        <f t="shared" si="108"/>
        <v>71.158333333333346</v>
      </c>
      <c r="W667" s="20">
        <f t="shared" si="109"/>
        <v>71.087500000000006</v>
      </c>
    </row>
    <row r="668" spans="1:23" ht="13.5" x14ac:dyDescent="0.25">
      <c r="A668" s="3">
        <v>42976</v>
      </c>
      <c r="B668" s="2">
        <v>1.7847999999999999</v>
      </c>
      <c r="C668" s="2">
        <v>60.719680739323259</v>
      </c>
      <c r="D668" s="2">
        <v>-9.6746496009145755E-3</v>
      </c>
      <c r="E668" s="2">
        <v>3.5372531916064197E-3</v>
      </c>
      <c r="F668" s="2">
        <v>1.77312</v>
      </c>
      <c r="G668" s="2">
        <v>1.7567499999999998</v>
      </c>
      <c r="H668" s="2">
        <v>1.7462150000000001</v>
      </c>
      <c r="I668" s="2">
        <v>1.7292320000000003</v>
      </c>
      <c r="J668" s="2">
        <v>1.6639445000000015</v>
      </c>
      <c r="K668" s="17" t="s">
        <v>50</v>
      </c>
      <c r="L668" s="17" t="s">
        <v>53</v>
      </c>
      <c r="M668" s="17" t="s">
        <v>51</v>
      </c>
      <c r="N668" s="20">
        <f t="shared" si="100"/>
        <v>50</v>
      </c>
      <c r="O668" s="20">
        <f t="shared" si="101"/>
        <v>100</v>
      </c>
      <c r="P668" s="20">
        <f t="shared" si="102"/>
        <v>50</v>
      </c>
      <c r="Q668" s="20">
        <f t="shared" si="103"/>
        <v>83.5</v>
      </c>
      <c r="R668" s="21">
        <f t="shared" si="104"/>
        <v>72.525000000000006</v>
      </c>
      <c r="S668" s="21">
        <f t="shared" si="105"/>
        <v>68.375</v>
      </c>
      <c r="T668" s="21">
        <f t="shared" si="106"/>
        <v>72.575000000000003</v>
      </c>
      <c r="U668" s="21">
        <f t="shared" si="107"/>
        <v>70.875</v>
      </c>
      <c r="V668" s="20">
        <f t="shared" si="108"/>
        <v>71.158333333333346</v>
      </c>
      <c r="W668" s="20">
        <f t="shared" si="109"/>
        <v>71.087500000000006</v>
      </c>
    </row>
    <row r="669" spans="1:23" ht="13.5" x14ac:dyDescent="0.25">
      <c r="A669" s="3">
        <v>42977</v>
      </c>
      <c r="B669" s="2">
        <v>1.7556</v>
      </c>
      <c r="C669" s="2">
        <v>52.235702263027484</v>
      </c>
      <c r="D669" s="2">
        <v>-9.2860080390830824E-3</v>
      </c>
      <c r="E669" s="2">
        <v>1.4422560110725546E-3</v>
      </c>
      <c r="F669" s="2">
        <v>1.7731199999999998</v>
      </c>
      <c r="G669" s="2">
        <v>1.7579199999999999</v>
      </c>
      <c r="H669" s="2">
        <v>1.7468000000000004</v>
      </c>
      <c r="I669" s="2">
        <v>1.7304040000000007</v>
      </c>
      <c r="J669" s="2">
        <v>1.6645470000000016</v>
      </c>
      <c r="K669" s="17" t="s">
        <v>47</v>
      </c>
      <c r="L669" s="17" t="s">
        <v>53</v>
      </c>
      <c r="M669" s="17" t="s">
        <v>53</v>
      </c>
      <c r="N669" s="20">
        <f t="shared" si="100"/>
        <v>50</v>
      </c>
      <c r="O669" s="20">
        <f t="shared" si="101"/>
        <v>100</v>
      </c>
      <c r="P669" s="20">
        <f t="shared" si="102"/>
        <v>50</v>
      </c>
      <c r="Q669" s="20">
        <f t="shared" si="103"/>
        <v>16.5</v>
      </c>
      <c r="R669" s="21">
        <f t="shared" si="104"/>
        <v>62.475000000000001</v>
      </c>
      <c r="S669" s="21">
        <f t="shared" si="105"/>
        <v>51.625</v>
      </c>
      <c r="T669" s="21">
        <f t="shared" si="106"/>
        <v>42.424999999999997</v>
      </c>
      <c r="U669" s="21">
        <f t="shared" si="107"/>
        <v>54.125</v>
      </c>
      <c r="V669" s="20">
        <f t="shared" si="108"/>
        <v>52.17499999999999</v>
      </c>
      <c r="W669" s="20">
        <f t="shared" si="109"/>
        <v>52.662499999999994</v>
      </c>
    </row>
    <row r="670" spans="1:23" ht="13.5" x14ac:dyDescent="0.25">
      <c r="A670" s="3">
        <v>42978</v>
      </c>
      <c r="B670" s="2">
        <v>1.7556</v>
      </c>
      <c r="C670" s="2">
        <v>52.235702263027484</v>
      </c>
      <c r="D670" s="2">
        <v>-7.2090266668325409E-3</v>
      </c>
      <c r="E670" s="2">
        <v>5.5701656361630198E-4</v>
      </c>
      <c r="F670" s="2">
        <v>1.77312</v>
      </c>
      <c r="G670" s="2">
        <v>1.7579199999999999</v>
      </c>
      <c r="H670" s="2">
        <v>1.7482650000000004</v>
      </c>
      <c r="I670" s="2">
        <v>1.7315760000000007</v>
      </c>
      <c r="J670" s="2">
        <v>1.6651495000000014</v>
      </c>
      <c r="K670" s="17" t="s">
        <v>47</v>
      </c>
      <c r="L670" s="17" t="s">
        <v>53</v>
      </c>
      <c r="M670" s="17" t="s">
        <v>53</v>
      </c>
      <c r="N670" s="20">
        <f t="shared" si="100"/>
        <v>50</v>
      </c>
      <c r="O670" s="20">
        <f t="shared" si="101"/>
        <v>100</v>
      </c>
      <c r="P670" s="20">
        <f t="shared" si="102"/>
        <v>50</v>
      </c>
      <c r="Q670" s="20">
        <f t="shared" si="103"/>
        <v>16.5</v>
      </c>
      <c r="R670" s="21">
        <f t="shared" si="104"/>
        <v>62.475000000000001</v>
      </c>
      <c r="S670" s="21">
        <f t="shared" si="105"/>
        <v>51.625</v>
      </c>
      <c r="T670" s="21">
        <f t="shared" si="106"/>
        <v>42.424999999999997</v>
      </c>
      <c r="U670" s="21">
        <f t="shared" si="107"/>
        <v>54.125</v>
      </c>
      <c r="V670" s="20">
        <f t="shared" si="108"/>
        <v>52.17499999999999</v>
      </c>
      <c r="W670" s="20">
        <f t="shared" si="109"/>
        <v>52.662499999999994</v>
      </c>
    </row>
    <row r="671" spans="1:23" ht="13.5" x14ac:dyDescent="0.25">
      <c r="A671" s="3">
        <v>42982</v>
      </c>
      <c r="B671" s="2">
        <v>1.7556</v>
      </c>
      <c r="C671" s="2">
        <v>52.235702263027484</v>
      </c>
      <c r="D671" s="2">
        <v>-7.299607908894723E-3</v>
      </c>
      <c r="E671" s="2">
        <v>3.5904063142889911E-4</v>
      </c>
      <c r="F671" s="2">
        <v>1.76728</v>
      </c>
      <c r="G671" s="2">
        <v>1.75909</v>
      </c>
      <c r="H671" s="2">
        <v>1.7497300000000002</v>
      </c>
      <c r="I671" s="2">
        <v>1.7325140000000006</v>
      </c>
      <c r="J671" s="2">
        <v>1.6658605000000017</v>
      </c>
      <c r="K671" s="17" t="s">
        <v>47</v>
      </c>
      <c r="L671" s="17" t="s">
        <v>53</v>
      </c>
      <c r="M671" s="17" t="s">
        <v>46</v>
      </c>
      <c r="N671" s="20">
        <f t="shared" si="100"/>
        <v>50</v>
      </c>
      <c r="O671" s="20">
        <f t="shared" si="101"/>
        <v>100</v>
      </c>
      <c r="P671" s="20">
        <f t="shared" si="102"/>
        <v>50</v>
      </c>
      <c r="Q671" s="20">
        <f t="shared" si="103"/>
        <v>16.5</v>
      </c>
      <c r="R671" s="21">
        <f t="shared" si="104"/>
        <v>62.475000000000001</v>
      </c>
      <c r="S671" s="21">
        <f t="shared" si="105"/>
        <v>51.625</v>
      </c>
      <c r="T671" s="21">
        <f t="shared" si="106"/>
        <v>42.424999999999997</v>
      </c>
      <c r="U671" s="21">
        <f t="shared" si="107"/>
        <v>54.125</v>
      </c>
      <c r="V671" s="20">
        <f t="shared" si="108"/>
        <v>52.17499999999999</v>
      </c>
      <c r="W671" s="20">
        <f t="shared" si="109"/>
        <v>52.662499999999994</v>
      </c>
    </row>
    <row r="672" spans="1:23" ht="13.5" x14ac:dyDescent="0.25">
      <c r="A672" s="3">
        <v>42983</v>
      </c>
      <c r="B672" s="2">
        <v>1.8082</v>
      </c>
      <c r="C672" s="2">
        <v>63.659648391495018</v>
      </c>
      <c r="D672" s="2">
        <v>-1.131701933320084E-2</v>
      </c>
      <c r="E672" s="2">
        <v>7.0106004102631574E-5</v>
      </c>
      <c r="F672" s="2">
        <v>1.77196</v>
      </c>
      <c r="G672" s="2">
        <v>1.76552</v>
      </c>
      <c r="H672" s="2">
        <v>1.75529</v>
      </c>
      <c r="I672" s="2">
        <v>1.7343860000000006</v>
      </c>
      <c r="J672" s="2">
        <v>1.6667260000000015</v>
      </c>
      <c r="K672" s="17" t="s">
        <v>47</v>
      </c>
      <c r="L672" s="17" t="s">
        <v>53</v>
      </c>
      <c r="M672" s="17" t="s">
        <v>54</v>
      </c>
      <c r="N672" s="20">
        <f t="shared" si="100"/>
        <v>50</v>
      </c>
      <c r="O672" s="20">
        <f t="shared" si="101"/>
        <v>100</v>
      </c>
      <c r="P672" s="20">
        <f t="shared" si="102"/>
        <v>50</v>
      </c>
      <c r="Q672" s="20">
        <f t="shared" si="103"/>
        <v>16.5</v>
      </c>
      <c r="R672" s="21">
        <f t="shared" si="104"/>
        <v>62.475000000000001</v>
      </c>
      <c r="S672" s="21">
        <f t="shared" si="105"/>
        <v>51.625</v>
      </c>
      <c r="T672" s="21">
        <f t="shared" si="106"/>
        <v>42.424999999999997</v>
      </c>
      <c r="U672" s="21">
        <f t="shared" si="107"/>
        <v>54.125</v>
      </c>
      <c r="V672" s="20">
        <f t="shared" si="108"/>
        <v>52.17499999999999</v>
      </c>
      <c r="W672" s="20">
        <f t="shared" si="109"/>
        <v>52.662499999999994</v>
      </c>
    </row>
    <row r="673" spans="1:23" ht="13.5" x14ac:dyDescent="0.25">
      <c r="A673" s="3">
        <v>42984</v>
      </c>
      <c r="B673" s="2">
        <v>1.8024</v>
      </c>
      <c r="C673" s="2">
        <v>61.901557756257162</v>
      </c>
      <c r="D673" s="2">
        <v>-1.9146421225939791E-2</v>
      </c>
      <c r="E673" s="2">
        <v>-4.9219215767099271E-4</v>
      </c>
      <c r="F673" s="2">
        <v>1.7754799999999999</v>
      </c>
      <c r="G673" s="2">
        <v>1.7742999999999998</v>
      </c>
      <c r="H673" s="2">
        <v>1.7590950000000003</v>
      </c>
      <c r="I673" s="2">
        <v>1.7368440000000007</v>
      </c>
      <c r="J673" s="2">
        <v>1.6675895000000014</v>
      </c>
      <c r="K673" s="17" t="s">
        <v>47</v>
      </c>
      <c r="L673" s="17" t="s">
        <v>53</v>
      </c>
      <c r="M673" s="17" t="s">
        <v>54</v>
      </c>
      <c r="N673" s="20">
        <f t="shared" si="100"/>
        <v>50</v>
      </c>
      <c r="O673" s="20">
        <f t="shared" si="101"/>
        <v>100</v>
      </c>
      <c r="P673" s="20">
        <f t="shared" si="102"/>
        <v>50</v>
      </c>
      <c r="Q673" s="20">
        <f t="shared" si="103"/>
        <v>16.5</v>
      </c>
      <c r="R673" s="21">
        <f t="shared" si="104"/>
        <v>62.475000000000001</v>
      </c>
      <c r="S673" s="21">
        <f t="shared" si="105"/>
        <v>51.625</v>
      </c>
      <c r="T673" s="21">
        <f t="shared" si="106"/>
        <v>42.424999999999997</v>
      </c>
      <c r="U673" s="21">
        <f t="shared" si="107"/>
        <v>54.125</v>
      </c>
      <c r="V673" s="20">
        <f t="shared" si="108"/>
        <v>52.17499999999999</v>
      </c>
      <c r="W673" s="20">
        <f t="shared" si="109"/>
        <v>52.662499999999994</v>
      </c>
    </row>
    <row r="674" spans="1:23" ht="13.5" x14ac:dyDescent="0.25">
      <c r="A674" s="3">
        <v>42985</v>
      </c>
      <c r="B674" s="2">
        <v>1.7847999999999999</v>
      </c>
      <c r="C674" s="2">
        <v>56.777406580939484</v>
      </c>
      <c r="D674" s="2">
        <v>-1.8451548962690412E-2</v>
      </c>
      <c r="E674" s="2">
        <v>-1.548507235899479E-3</v>
      </c>
      <c r="F674" s="2">
        <v>1.7813200000000002</v>
      </c>
      <c r="G674" s="2">
        <v>1.7772199999999998</v>
      </c>
      <c r="H674" s="2">
        <v>1.7611400000000004</v>
      </c>
      <c r="I674" s="2">
        <v>1.7383660000000005</v>
      </c>
      <c r="J674" s="2">
        <v>1.6683650000000014</v>
      </c>
      <c r="K674" s="17" t="s">
        <v>50</v>
      </c>
      <c r="L674" s="17" t="s">
        <v>53</v>
      </c>
      <c r="M674" s="17" t="s">
        <v>51</v>
      </c>
      <c r="N674" s="20">
        <f t="shared" si="100"/>
        <v>50</v>
      </c>
      <c r="O674" s="20">
        <f t="shared" si="101"/>
        <v>100</v>
      </c>
      <c r="P674" s="20">
        <f t="shared" si="102"/>
        <v>50</v>
      </c>
      <c r="Q674" s="20">
        <f t="shared" si="103"/>
        <v>83.5</v>
      </c>
      <c r="R674" s="21">
        <f t="shared" si="104"/>
        <v>72.525000000000006</v>
      </c>
      <c r="S674" s="21">
        <f t="shared" si="105"/>
        <v>68.375</v>
      </c>
      <c r="T674" s="21">
        <f t="shared" si="106"/>
        <v>72.575000000000003</v>
      </c>
      <c r="U674" s="21">
        <f t="shared" si="107"/>
        <v>70.875</v>
      </c>
      <c r="V674" s="20">
        <f t="shared" si="108"/>
        <v>71.158333333333346</v>
      </c>
      <c r="W674" s="20">
        <f t="shared" si="109"/>
        <v>71.087500000000006</v>
      </c>
    </row>
    <row r="675" spans="1:23" ht="13.5" x14ac:dyDescent="0.25">
      <c r="A675" s="3">
        <v>42986</v>
      </c>
      <c r="B675" s="2">
        <v>1.7730999999999999</v>
      </c>
      <c r="C675" s="2">
        <v>53.600896163560115</v>
      </c>
      <c r="D675" s="2">
        <v>-1.7162956175669652E-2</v>
      </c>
      <c r="E675" s="2">
        <v>-3.4947616827659738E-3</v>
      </c>
      <c r="F675" s="2">
        <v>1.7848199999999999</v>
      </c>
      <c r="G675" s="2">
        <v>1.7789699999999999</v>
      </c>
      <c r="H675" s="2">
        <v>1.7626000000000002</v>
      </c>
      <c r="I675" s="2">
        <v>1.7396540000000007</v>
      </c>
      <c r="J675" s="2">
        <v>1.6690820000000013</v>
      </c>
      <c r="K675" s="17" t="s">
        <v>47</v>
      </c>
      <c r="L675" s="17" t="s">
        <v>53</v>
      </c>
      <c r="M675" s="17" t="s">
        <v>54</v>
      </c>
      <c r="N675" s="20">
        <f t="shared" si="100"/>
        <v>50</v>
      </c>
      <c r="O675" s="20">
        <f t="shared" si="101"/>
        <v>100</v>
      </c>
      <c r="P675" s="20">
        <f t="shared" si="102"/>
        <v>50</v>
      </c>
      <c r="Q675" s="20">
        <f t="shared" si="103"/>
        <v>16.5</v>
      </c>
      <c r="R675" s="21">
        <f t="shared" si="104"/>
        <v>62.475000000000001</v>
      </c>
      <c r="S675" s="21">
        <f t="shared" si="105"/>
        <v>51.625</v>
      </c>
      <c r="T675" s="21">
        <f t="shared" si="106"/>
        <v>42.424999999999997</v>
      </c>
      <c r="U675" s="21">
        <f t="shared" si="107"/>
        <v>54.125</v>
      </c>
      <c r="V675" s="20">
        <f t="shared" si="108"/>
        <v>52.17499999999999</v>
      </c>
      <c r="W675" s="20">
        <f t="shared" si="109"/>
        <v>52.662499999999994</v>
      </c>
    </row>
    <row r="676" spans="1:23" ht="13.5" x14ac:dyDescent="0.25">
      <c r="A676" s="3">
        <v>42989</v>
      </c>
      <c r="B676" s="2">
        <v>1.7847999999999999</v>
      </c>
      <c r="C676" s="2">
        <v>56.237595397308368</v>
      </c>
      <c r="D676" s="2">
        <v>-1.2531574861899042E-2</v>
      </c>
      <c r="E676" s="2">
        <v>-5.8962291493811986E-3</v>
      </c>
      <c r="F676" s="2">
        <v>1.7906600000000001</v>
      </c>
      <c r="G676" s="2">
        <v>1.7789699999999999</v>
      </c>
      <c r="H676" s="2">
        <v>1.7643550000000001</v>
      </c>
      <c r="I676" s="2">
        <v>1.7421120000000008</v>
      </c>
      <c r="J676" s="2">
        <v>1.6699660000000014</v>
      </c>
      <c r="K676" s="17" t="s">
        <v>50</v>
      </c>
      <c r="L676" s="17" t="s">
        <v>53</v>
      </c>
      <c r="M676" s="17" t="s">
        <v>51</v>
      </c>
      <c r="N676" s="20">
        <f t="shared" si="100"/>
        <v>50</v>
      </c>
      <c r="O676" s="20">
        <f t="shared" si="101"/>
        <v>100</v>
      </c>
      <c r="P676" s="20">
        <f t="shared" si="102"/>
        <v>50</v>
      </c>
      <c r="Q676" s="20">
        <f t="shared" si="103"/>
        <v>83.5</v>
      </c>
      <c r="R676" s="21">
        <f t="shared" si="104"/>
        <v>72.525000000000006</v>
      </c>
      <c r="S676" s="21">
        <f t="shared" si="105"/>
        <v>68.375</v>
      </c>
      <c r="T676" s="21">
        <f t="shared" si="106"/>
        <v>72.575000000000003</v>
      </c>
      <c r="U676" s="21">
        <f t="shared" si="107"/>
        <v>70.875</v>
      </c>
      <c r="V676" s="20">
        <f t="shared" si="108"/>
        <v>71.158333333333346</v>
      </c>
      <c r="W676" s="20">
        <f t="shared" si="109"/>
        <v>71.087500000000006</v>
      </c>
    </row>
    <row r="677" spans="1:23" ht="13.5" x14ac:dyDescent="0.25">
      <c r="A677" s="3">
        <v>42990</v>
      </c>
      <c r="B677" s="2">
        <v>1.7556</v>
      </c>
      <c r="C677" s="2">
        <v>48.786318236767976</v>
      </c>
      <c r="D677" s="2">
        <v>-6.5972268256184741E-3</v>
      </c>
      <c r="E677" s="2">
        <v>-7.8551976975904172E-3</v>
      </c>
      <c r="F677" s="2">
        <v>1.7801400000000001</v>
      </c>
      <c r="G677" s="2">
        <v>1.7760500000000001</v>
      </c>
      <c r="H677" s="2">
        <v>1.76494</v>
      </c>
      <c r="I677" s="2">
        <v>1.7435180000000006</v>
      </c>
      <c r="J677" s="2">
        <v>1.6705955000000015</v>
      </c>
      <c r="K677" s="17" t="s">
        <v>47</v>
      </c>
      <c r="L677" s="17" t="s">
        <v>48</v>
      </c>
      <c r="M677" s="17" t="s">
        <v>46</v>
      </c>
      <c r="N677" s="20">
        <f t="shared" si="100"/>
        <v>50</v>
      </c>
      <c r="O677" s="20">
        <f t="shared" si="101"/>
        <v>100</v>
      </c>
      <c r="P677" s="20">
        <f t="shared" si="102"/>
        <v>50</v>
      </c>
      <c r="Q677" s="20">
        <f t="shared" si="103"/>
        <v>0</v>
      </c>
      <c r="R677" s="21">
        <f t="shared" si="104"/>
        <v>60</v>
      </c>
      <c r="S677" s="21">
        <f t="shared" si="105"/>
        <v>47.5</v>
      </c>
      <c r="T677" s="21">
        <f t="shared" si="106"/>
        <v>35</v>
      </c>
      <c r="U677" s="21">
        <f t="shared" si="107"/>
        <v>50</v>
      </c>
      <c r="V677" s="20">
        <f t="shared" si="108"/>
        <v>47.5</v>
      </c>
      <c r="W677" s="20">
        <f t="shared" si="109"/>
        <v>48.125</v>
      </c>
    </row>
    <row r="678" spans="1:23" ht="13.5" x14ac:dyDescent="0.25">
      <c r="A678" s="3">
        <v>42991</v>
      </c>
      <c r="B678" s="2">
        <v>1.8024</v>
      </c>
      <c r="C678" s="2">
        <v>58.318547955678227</v>
      </c>
      <c r="D678" s="2">
        <v>-5.0065299102921568E-3</v>
      </c>
      <c r="E678" s="2">
        <v>-9.6390125663283373E-3</v>
      </c>
      <c r="F678" s="2">
        <v>1.7801400000000001</v>
      </c>
      <c r="G678" s="2">
        <v>1.7778099999999999</v>
      </c>
      <c r="H678" s="2">
        <v>1.76728</v>
      </c>
      <c r="I678" s="2">
        <v>1.7451560000000006</v>
      </c>
      <c r="J678" s="2">
        <v>1.6714590000000014</v>
      </c>
      <c r="K678" s="17" t="s">
        <v>47</v>
      </c>
      <c r="L678" s="17" t="s">
        <v>53</v>
      </c>
      <c r="M678" s="17" t="s">
        <v>53</v>
      </c>
      <c r="N678" s="20">
        <f t="shared" si="100"/>
        <v>50</v>
      </c>
      <c r="O678" s="20">
        <f t="shared" si="101"/>
        <v>100</v>
      </c>
      <c r="P678" s="20">
        <f t="shared" si="102"/>
        <v>50</v>
      </c>
      <c r="Q678" s="20">
        <f t="shared" si="103"/>
        <v>16.5</v>
      </c>
      <c r="R678" s="21">
        <f t="shared" si="104"/>
        <v>62.475000000000001</v>
      </c>
      <c r="S678" s="21">
        <f t="shared" si="105"/>
        <v>51.625</v>
      </c>
      <c r="T678" s="21">
        <f t="shared" si="106"/>
        <v>42.424999999999997</v>
      </c>
      <c r="U678" s="21">
        <f t="shared" si="107"/>
        <v>54.125</v>
      </c>
      <c r="V678" s="20">
        <f t="shared" si="108"/>
        <v>52.17499999999999</v>
      </c>
      <c r="W678" s="20">
        <f t="shared" si="109"/>
        <v>52.662499999999994</v>
      </c>
    </row>
    <row r="679" spans="1:23" ht="13.5" x14ac:dyDescent="0.25">
      <c r="A679" s="3">
        <v>42992</v>
      </c>
      <c r="B679" s="2">
        <v>1.8024</v>
      </c>
      <c r="C679" s="2">
        <v>58.318547955678227</v>
      </c>
      <c r="D679" s="2">
        <v>-8.396080419249552E-3</v>
      </c>
      <c r="E679" s="2">
        <v>-1.104702340907894E-2</v>
      </c>
      <c r="F679" s="2">
        <v>1.78366</v>
      </c>
      <c r="G679" s="2">
        <v>1.7824899999999999</v>
      </c>
      <c r="H679" s="2">
        <v>1.770205</v>
      </c>
      <c r="I679" s="2">
        <v>1.7467940000000006</v>
      </c>
      <c r="J679" s="2">
        <v>1.6724040000000011</v>
      </c>
      <c r="K679" s="17" t="s">
        <v>47</v>
      </c>
      <c r="L679" s="17" t="s">
        <v>53</v>
      </c>
      <c r="M679" s="17" t="s">
        <v>54</v>
      </c>
      <c r="N679" s="20">
        <f t="shared" si="100"/>
        <v>50</v>
      </c>
      <c r="O679" s="20">
        <f t="shared" si="101"/>
        <v>100</v>
      </c>
      <c r="P679" s="20">
        <f t="shared" si="102"/>
        <v>50</v>
      </c>
      <c r="Q679" s="20">
        <f t="shared" si="103"/>
        <v>16.5</v>
      </c>
      <c r="R679" s="21">
        <f t="shared" si="104"/>
        <v>62.475000000000001</v>
      </c>
      <c r="S679" s="21">
        <f t="shared" si="105"/>
        <v>51.625</v>
      </c>
      <c r="T679" s="21">
        <f t="shared" si="106"/>
        <v>42.424999999999997</v>
      </c>
      <c r="U679" s="21">
        <f t="shared" si="107"/>
        <v>54.125</v>
      </c>
      <c r="V679" s="20">
        <f t="shared" si="108"/>
        <v>52.17499999999999</v>
      </c>
      <c r="W679" s="20">
        <f t="shared" si="109"/>
        <v>52.662499999999994</v>
      </c>
    </row>
    <row r="680" spans="1:23" ht="13.5" x14ac:dyDescent="0.25">
      <c r="A680" s="3">
        <v>42993</v>
      </c>
      <c r="B680" s="2">
        <v>1.7965</v>
      </c>
      <c r="C680" s="2">
        <v>56.773542488959791</v>
      </c>
      <c r="D680" s="2">
        <v>-1.1052325628042592E-2</v>
      </c>
      <c r="E680" s="2">
        <v>-1.1961296633735297E-2</v>
      </c>
      <c r="F680" s="2">
        <v>1.7883400000000003</v>
      </c>
      <c r="G680" s="2">
        <v>1.7865800000000001</v>
      </c>
      <c r="H680" s="2">
        <v>1.7722500000000001</v>
      </c>
      <c r="I680" s="2">
        <v>1.7483140000000006</v>
      </c>
      <c r="J680" s="2">
        <v>1.673319500000001</v>
      </c>
      <c r="K680" s="17" t="s">
        <v>47</v>
      </c>
      <c r="L680" s="17" t="s">
        <v>53</v>
      </c>
      <c r="M680" s="17" t="s">
        <v>54</v>
      </c>
      <c r="N680" s="20">
        <f t="shared" si="100"/>
        <v>50</v>
      </c>
      <c r="O680" s="20">
        <f t="shared" si="101"/>
        <v>100</v>
      </c>
      <c r="P680" s="20">
        <f t="shared" si="102"/>
        <v>50</v>
      </c>
      <c r="Q680" s="20">
        <f t="shared" si="103"/>
        <v>16.5</v>
      </c>
      <c r="R680" s="21">
        <f t="shared" si="104"/>
        <v>62.475000000000001</v>
      </c>
      <c r="S680" s="21">
        <f t="shared" si="105"/>
        <v>51.625</v>
      </c>
      <c r="T680" s="21">
        <f t="shared" si="106"/>
        <v>42.424999999999997</v>
      </c>
      <c r="U680" s="21">
        <f t="shared" si="107"/>
        <v>54.125</v>
      </c>
      <c r="V680" s="20">
        <f t="shared" si="108"/>
        <v>52.17499999999999</v>
      </c>
      <c r="W680" s="20">
        <f t="shared" si="109"/>
        <v>52.662499999999994</v>
      </c>
    </row>
    <row r="681" spans="1:23" ht="13.5" x14ac:dyDescent="0.25">
      <c r="A681" s="3">
        <v>42996</v>
      </c>
      <c r="B681" s="2">
        <v>1.7965</v>
      </c>
      <c r="C681" s="2">
        <v>56.773542488959791</v>
      </c>
      <c r="D681" s="2">
        <v>-1.3473573861392696E-2</v>
      </c>
      <c r="E681" s="2">
        <v>-1.2100145526136964E-2</v>
      </c>
      <c r="F681" s="2">
        <v>1.79068</v>
      </c>
      <c r="G681" s="2">
        <v>1.79067</v>
      </c>
      <c r="H681" s="2">
        <v>1.77488</v>
      </c>
      <c r="I681" s="2">
        <v>1.7498340000000001</v>
      </c>
      <c r="J681" s="2">
        <v>1.674126500000001</v>
      </c>
      <c r="K681" s="17" t="s">
        <v>47</v>
      </c>
      <c r="L681" s="17" t="s">
        <v>48</v>
      </c>
      <c r="M681" s="17" t="s">
        <v>54</v>
      </c>
      <c r="N681" s="20">
        <f t="shared" si="100"/>
        <v>50</v>
      </c>
      <c r="O681" s="20">
        <f t="shared" si="101"/>
        <v>100</v>
      </c>
      <c r="P681" s="20">
        <f t="shared" si="102"/>
        <v>50</v>
      </c>
      <c r="Q681" s="20">
        <f t="shared" si="103"/>
        <v>0</v>
      </c>
      <c r="R681" s="21">
        <f t="shared" si="104"/>
        <v>60</v>
      </c>
      <c r="S681" s="21">
        <f t="shared" si="105"/>
        <v>47.5</v>
      </c>
      <c r="T681" s="21">
        <f t="shared" si="106"/>
        <v>35</v>
      </c>
      <c r="U681" s="21">
        <f t="shared" si="107"/>
        <v>50</v>
      </c>
      <c r="V681" s="20">
        <f t="shared" si="108"/>
        <v>47.5</v>
      </c>
      <c r="W681" s="20">
        <f t="shared" si="109"/>
        <v>48.125</v>
      </c>
    </row>
    <row r="682" spans="1:23" ht="13.5" x14ac:dyDescent="0.25">
      <c r="A682" s="3">
        <v>42997</v>
      </c>
      <c r="B682" s="2">
        <v>1.7730999999999999</v>
      </c>
      <c r="C682" s="2">
        <v>50.606678568399694</v>
      </c>
      <c r="D682" s="2">
        <v>-5.8574740571923911E-3</v>
      </c>
      <c r="E682" s="2">
        <v>-1.1021477925270499E-2</v>
      </c>
      <c r="F682" s="2">
        <v>1.7941800000000001</v>
      </c>
      <c r="G682" s="2">
        <v>1.7871600000000001</v>
      </c>
      <c r="H682" s="2">
        <v>1.77634</v>
      </c>
      <c r="I682" s="2">
        <v>1.7506520000000001</v>
      </c>
      <c r="J682" s="2">
        <v>1.6750610000000006</v>
      </c>
      <c r="K682" s="17" t="s">
        <v>47</v>
      </c>
      <c r="L682" s="17" t="s">
        <v>53</v>
      </c>
      <c r="M682" s="17" t="s">
        <v>54</v>
      </c>
      <c r="N682" s="20">
        <f t="shared" si="100"/>
        <v>50</v>
      </c>
      <c r="O682" s="20">
        <f t="shared" si="101"/>
        <v>100</v>
      </c>
      <c r="P682" s="20">
        <f t="shared" si="102"/>
        <v>50</v>
      </c>
      <c r="Q682" s="20">
        <f t="shared" si="103"/>
        <v>16.5</v>
      </c>
      <c r="R682" s="21">
        <f t="shared" si="104"/>
        <v>62.475000000000001</v>
      </c>
      <c r="S682" s="21">
        <f t="shared" si="105"/>
        <v>51.625</v>
      </c>
      <c r="T682" s="21">
        <f t="shared" si="106"/>
        <v>42.424999999999997</v>
      </c>
      <c r="U682" s="21">
        <f t="shared" si="107"/>
        <v>54.125</v>
      </c>
      <c r="V682" s="20">
        <f t="shared" si="108"/>
        <v>52.17499999999999</v>
      </c>
      <c r="W682" s="20">
        <f t="shared" si="109"/>
        <v>52.662499999999994</v>
      </c>
    </row>
    <row r="683" spans="1:23" ht="13.5" x14ac:dyDescent="0.25">
      <c r="A683" s="3">
        <v>42998</v>
      </c>
      <c r="B683" s="2">
        <v>1.7965</v>
      </c>
      <c r="C683" s="2">
        <v>55.779491652802442</v>
      </c>
      <c r="D683" s="2">
        <v>-2.0493334806002128E-3</v>
      </c>
      <c r="E683" s="2">
        <v>-9.9950515580129237E-3</v>
      </c>
      <c r="F683" s="2">
        <v>1.7929999999999999</v>
      </c>
      <c r="G683" s="2">
        <v>1.7865700000000004</v>
      </c>
      <c r="H683" s="2">
        <v>1.780435</v>
      </c>
      <c r="I683" s="2">
        <v>1.7515879999999999</v>
      </c>
      <c r="J683" s="2">
        <v>1.6760580000000005</v>
      </c>
      <c r="K683" s="17" t="s">
        <v>47</v>
      </c>
      <c r="L683" s="17" t="s">
        <v>53</v>
      </c>
      <c r="M683" s="17" t="s">
        <v>46</v>
      </c>
      <c r="N683" s="20">
        <f t="shared" si="100"/>
        <v>50</v>
      </c>
      <c r="O683" s="20">
        <f t="shared" si="101"/>
        <v>100</v>
      </c>
      <c r="P683" s="20">
        <f t="shared" si="102"/>
        <v>50</v>
      </c>
      <c r="Q683" s="20">
        <f t="shared" si="103"/>
        <v>16.5</v>
      </c>
      <c r="R683" s="21">
        <f t="shared" si="104"/>
        <v>62.475000000000001</v>
      </c>
      <c r="S683" s="21">
        <f t="shared" si="105"/>
        <v>51.625</v>
      </c>
      <c r="T683" s="21">
        <f t="shared" si="106"/>
        <v>42.424999999999997</v>
      </c>
      <c r="U683" s="21">
        <f t="shared" si="107"/>
        <v>54.125</v>
      </c>
      <c r="V683" s="20">
        <f t="shared" si="108"/>
        <v>52.17499999999999</v>
      </c>
      <c r="W683" s="20">
        <f t="shared" si="109"/>
        <v>52.662499999999994</v>
      </c>
    </row>
    <row r="684" spans="1:23" ht="13.5" x14ac:dyDescent="0.25">
      <c r="A684" s="3">
        <v>43000</v>
      </c>
      <c r="B684" s="2">
        <v>1.7965</v>
      </c>
      <c r="C684" s="2">
        <v>55.779491652802442</v>
      </c>
      <c r="D684" s="2">
        <v>-1.6828491715255023E-3</v>
      </c>
      <c r="E684" s="2">
        <v>-8.1833923568667179E-3</v>
      </c>
      <c r="F684" s="2">
        <v>1.79182</v>
      </c>
      <c r="G684" s="2">
        <v>1.7877400000000001</v>
      </c>
      <c r="H684" s="2">
        <v>1.7824800000000001</v>
      </c>
      <c r="I684" s="2">
        <v>1.7526399999999995</v>
      </c>
      <c r="J684" s="2">
        <v>1.6768650000000003</v>
      </c>
      <c r="K684" s="17" t="s">
        <v>47</v>
      </c>
      <c r="L684" s="17" t="s">
        <v>53</v>
      </c>
      <c r="M684" s="17" t="s">
        <v>46</v>
      </c>
      <c r="N684" s="20">
        <f t="shared" si="100"/>
        <v>50</v>
      </c>
      <c r="O684" s="20">
        <f t="shared" si="101"/>
        <v>100</v>
      </c>
      <c r="P684" s="20">
        <f t="shared" si="102"/>
        <v>50</v>
      </c>
      <c r="Q684" s="20">
        <f t="shared" si="103"/>
        <v>16.5</v>
      </c>
      <c r="R684" s="21">
        <f t="shared" si="104"/>
        <v>62.475000000000001</v>
      </c>
      <c r="S684" s="21">
        <f t="shared" si="105"/>
        <v>51.625</v>
      </c>
      <c r="T684" s="21">
        <f t="shared" si="106"/>
        <v>42.424999999999997</v>
      </c>
      <c r="U684" s="21">
        <f t="shared" si="107"/>
        <v>54.125</v>
      </c>
      <c r="V684" s="20">
        <f t="shared" si="108"/>
        <v>52.17499999999999</v>
      </c>
      <c r="W684" s="20">
        <f t="shared" si="109"/>
        <v>52.662499999999994</v>
      </c>
    </row>
    <row r="685" spans="1:23" ht="13.5" x14ac:dyDescent="0.25">
      <c r="A685" s="3">
        <v>43003</v>
      </c>
      <c r="B685" s="2">
        <v>1.8024</v>
      </c>
      <c r="C685" s="2">
        <v>57.09346782797018</v>
      </c>
      <c r="D685" s="2">
        <v>-3.7469101923752746E-3</v>
      </c>
      <c r="E685" s="2">
        <v>-5.4013530758347389E-3</v>
      </c>
      <c r="F685" s="2">
        <v>1.7929999999999999</v>
      </c>
      <c r="G685" s="2">
        <v>1.79067</v>
      </c>
      <c r="H685" s="2">
        <v>1.7848200000000003</v>
      </c>
      <c r="I685" s="2">
        <v>1.7536939999999999</v>
      </c>
      <c r="J685" s="2">
        <v>1.6777015</v>
      </c>
      <c r="K685" s="17" t="s">
        <v>50</v>
      </c>
      <c r="L685" s="17" t="s">
        <v>53</v>
      </c>
      <c r="M685" s="17" t="s">
        <v>51</v>
      </c>
      <c r="N685" s="20">
        <f t="shared" si="100"/>
        <v>50</v>
      </c>
      <c r="O685" s="20">
        <f t="shared" si="101"/>
        <v>100</v>
      </c>
      <c r="P685" s="20">
        <f t="shared" si="102"/>
        <v>50</v>
      </c>
      <c r="Q685" s="20">
        <f t="shared" si="103"/>
        <v>83.5</v>
      </c>
      <c r="R685" s="21">
        <f t="shared" si="104"/>
        <v>72.525000000000006</v>
      </c>
      <c r="S685" s="21">
        <f t="shared" si="105"/>
        <v>68.375</v>
      </c>
      <c r="T685" s="21">
        <f t="shared" si="106"/>
        <v>72.575000000000003</v>
      </c>
      <c r="U685" s="21">
        <f t="shared" si="107"/>
        <v>70.875</v>
      </c>
      <c r="V685" s="20">
        <f t="shared" si="108"/>
        <v>71.158333333333346</v>
      </c>
      <c r="W685" s="20">
        <f t="shared" si="109"/>
        <v>71.087500000000006</v>
      </c>
    </row>
    <row r="686" spans="1:23" ht="13.5" x14ac:dyDescent="0.25">
      <c r="A686" s="3">
        <v>43004</v>
      </c>
      <c r="B686" s="2">
        <v>1.7965</v>
      </c>
      <c r="C686" s="2">
        <v>55.323133803559884</v>
      </c>
      <c r="D686" s="2">
        <v>-3.4182182834414654E-3</v>
      </c>
      <c r="E686" s="2">
        <v>-1.5237719792342676E-3</v>
      </c>
      <c r="F686" s="2">
        <v>1.7929999999999999</v>
      </c>
      <c r="G686" s="2">
        <v>1.7918399999999999</v>
      </c>
      <c r="H686" s="2">
        <v>1.7854050000000001</v>
      </c>
      <c r="I686" s="2">
        <v>1.7555659999999995</v>
      </c>
      <c r="J686" s="2">
        <v>1.6785085000000002</v>
      </c>
      <c r="K686" s="17" t="s">
        <v>47</v>
      </c>
      <c r="L686" s="17" t="s">
        <v>53</v>
      </c>
      <c r="M686" s="17" t="s">
        <v>53</v>
      </c>
      <c r="N686" s="20">
        <f t="shared" si="100"/>
        <v>50</v>
      </c>
      <c r="O686" s="20">
        <f t="shared" si="101"/>
        <v>100</v>
      </c>
      <c r="P686" s="20">
        <f t="shared" si="102"/>
        <v>50</v>
      </c>
      <c r="Q686" s="20">
        <f t="shared" si="103"/>
        <v>16.5</v>
      </c>
      <c r="R686" s="21">
        <f t="shared" si="104"/>
        <v>62.475000000000001</v>
      </c>
      <c r="S686" s="21">
        <f t="shared" si="105"/>
        <v>51.625</v>
      </c>
      <c r="T686" s="21">
        <f t="shared" si="106"/>
        <v>42.424999999999997</v>
      </c>
      <c r="U686" s="21">
        <f t="shared" si="107"/>
        <v>54.125</v>
      </c>
      <c r="V686" s="20">
        <f t="shared" si="108"/>
        <v>52.17499999999999</v>
      </c>
      <c r="W686" s="20">
        <f t="shared" si="109"/>
        <v>52.662499999999994</v>
      </c>
    </row>
    <row r="687" spans="1:23" ht="13.5" x14ac:dyDescent="0.25">
      <c r="A687" s="3">
        <v>43005</v>
      </c>
      <c r="B687" s="2">
        <v>1.7965</v>
      </c>
      <c r="C687" s="2">
        <v>55.323133803559884</v>
      </c>
      <c r="D687" s="2">
        <v>-7.7473831036964924E-3</v>
      </c>
      <c r="E687" s="2">
        <v>3.639993518594134E-3</v>
      </c>
      <c r="F687" s="2">
        <v>1.7976800000000002</v>
      </c>
      <c r="G687" s="2">
        <v>1.7959299999999998</v>
      </c>
      <c r="H687" s="2">
        <v>1.7859900000000004</v>
      </c>
      <c r="I687" s="2">
        <v>1.7565019999999993</v>
      </c>
      <c r="J687" s="2">
        <v>1.6794509999999996</v>
      </c>
      <c r="K687" s="17" t="s">
        <v>47</v>
      </c>
      <c r="L687" s="17" t="s">
        <v>53</v>
      </c>
      <c r="M687" s="17" t="s">
        <v>54</v>
      </c>
      <c r="N687" s="20">
        <f t="shared" si="100"/>
        <v>50</v>
      </c>
      <c r="O687" s="20">
        <f t="shared" si="101"/>
        <v>100</v>
      </c>
      <c r="P687" s="20">
        <f t="shared" si="102"/>
        <v>50</v>
      </c>
      <c r="Q687" s="20">
        <f t="shared" si="103"/>
        <v>16.5</v>
      </c>
      <c r="R687" s="21">
        <f t="shared" si="104"/>
        <v>62.475000000000001</v>
      </c>
      <c r="S687" s="21">
        <f t="shared" si="105"/>
        <v>51.625</v>
      </c>
      <c r="T687" s="21">
        <f t="shared" si="106"/>
        <v>42.424999999999997</v>
      </c>
      <c r="U687" s="21">
        <f t="shared" si="107"/>
        <v>54.125</v>
      </c>
      <c r="V687" s="20">
        <f t="shared" si="108"/>
        <v>52.17499999999999</v>
      </c>
      <c r="W687" s="20">
        <f t="shared" si="109"/>
        <v>52.662499999999994</v>
      </c>
    </row>
    <row r="688" spans="1:23" ht="13.5" x14ac:dyDescent="0.25">
      <c r="A688" s="3">
        <v>43006</v>
      </c>
      <c r="B688" s="2">
        <v>1.7965</v>
      </c>
      <c r="C688" s="2">
        <v>55.323133803559884</v>
      </c>
      <c r="D688" s="2">
        <v>-4.316986502999276E-3</v>
      </c>
      <c r="E688" s="2">
        <v>1.0519643028659698E-2</v>
      </c>
      <c r="F688" s="2">
        <v>1.7976800000000002</v>
      </c>
      <c r="G688" s="2">
        <v>1.7953400000000002</v>
      </c>
      <c r="H688" s="2">
        <v>1.7865750000000002</v>
      </c>
      <c r="I688" s="2">
        <v>1.7574379999999992</v>
      </c>
      <c r="J688" s="2">
        <v>1.6803119999999996</v>
      </c>
      <c r="K688" s="17" t="s">
        <v>47</v>
      </c>
      <c r="L688" s="17" t="s">
        <v>53</v>
      </c>
      <c r="M688" s="17" t="s">
        <v>53</v>
      </c>
      <c r="N688" s="20">
        <f t="shared" si="100"/>
        <v>50</v>
      </c>
      <c r="O688" s="20">
        <f t="shared" si="101"/>
        <v>100</v>
      </c>
      <c r="P688" s="20">
        <f t="shared" si="102"/>
        <v>50</v>
      </c>
      <c r="Q688" s="20">
        <f t="shared" si="103"/>
        <v>16.5</v>
      </c>
      <c r="R688" s="21">
        <f t="shared" si="104"/>
        <v>62.475000000000001</v>
      </c>
      <c r="S688" s="21">
        <f t="shared" si="105"/>
        <v>51.625</v>
      </c>
      <c r="T688" s="21">
        <f t="shared" si="106"/>
        <v>42.424999999999997</v>
      </c>
      <c r="U688" s="21">
        <f t="shared" si="107"/>
        <v>54.125</v>
      </c>
      <c r="V688" s="20">
        <f t="shared" si="108"/>
        <v>52.17499999999999</v>
      </c>
      <c r="W688" s="20">
        <f t="shared" si="109"/>
        <v>52.662499999999994</v>
      </c>
    </row>
    <row r="689" spans="1:23" ht="13.5" x14ac:dyDescent="0.25">
      <c r="A689" s="3">
        <v>43007</v>
      </c>
      <c r="B689" s="2">
        <v>1.7965</v>
      </c>
      <c r="C689" s="2">
        <v>55.323133803559884</v>
      </c>
      <c r="D689" s="2">
        <v>-1.5129209440143399E-3</v>
      </c>
      <c r="E689" s="2">
        <v>1.8004116519591475E-2</v>
      </c>
      <c r="F689" s="2">
        <v>1.7976800000000002</v>
      </c>
      <c r="G689" s="2">
        <v>1.7947499999999998</v>
      </c>
      <c r="H689" s="2">
        <v>1.7886200000000005</v>
      </c>
      <c r="I689" s="2">
        <v>1.7582559999999992</v>
      </c>
      <c r="J689" s="2">
        <v>1.6812544999999994</v>
      </c>
      <c r="K689" s="17" t="s">
        <v>47</v>
      </c>
      <c r="L689" s="17" t="s">
        <v>53</v>
      </c>
      <c r="M689" s="17" t="s">
        <v>53</v>
      </c>
      <c r="N689" s="20">
        <f t="shared" si="100"/>
        <v>50</v>
      </c>
      <c r="O689" s="20">
        <f t="shared" si="101"/>
        <v>100</v>
      </c>
      <c r="P689" s="20">
        <f t="shared" si="102"/>
        <v>50</v>
      </c>
      <c r="Q689" s="20">
        <f t="shared" si="103"/>
        <v>16.5</v>
      </c>
      <c r="R689" s="21">
        <f t="shared" si="104"/>
        <v>62.475000000000001</v>
      </c>
      <c r="S689" s="21">
        <f t="shared" si="105"/>
        <v>51.625</v>
      </c>
      <c r="T689" s="21">
        <f t="shared" si="106"/>
        <v>42.424999999999997</v>
      </c>
      <c r="U689" s="21">
        <f t="shared" si="107"/>
        <v>54.125</v>
      </c>
      <c r="V689" s="20">
        <f t="shared" si="108"/>
        <v>52.17499999999999</v>
      </c>
      <c r="W689" s="20">
        <f t="shared" si="109"/>
        <v>52.662499999999994</v>
      </c>
    </row>
    <row r="690" spans="1:23" ht="13.5" x14ac:dyDescent="0.25">
      <c r="A690" s="3">
        <v>43010</v>
      </c>
      <c r="B690" s="2">
        <v>1.7965</v>
      </c>
      <c r="C690" s="2">
        <v>55.323133803559884</v>
      </c>
      <c r="D690" s="2">
        <v>-1.39218059407753E-4</v>
      </c>
      <c r="E690" s="2">
        <v>2.5432589071325912E-2</v>
      </c>
      <c r="F690" s="2">
        <v>1.7965</v>
      </c>
      <c r="G690" s="2">
        <v>1.7947499999999998</v>
      </c>
      <c r="H690" s="2">
        <v>1.7906650000000006</v>
      </c>
      <c r="I690" s="2">
        <v>1.7591919999999988</v>
      </c>
      <c r="J690" s="2">
        <v>1.682305999999999</v>
      </c>
      <c r="K690" s="17" t="s">
        <v>47</v>
      </c>
      <c r="L690" s="17" t="s">
        <v>48</v>
      </c>
      <c r="M690" s="17" t="s">
        <v>46</v>
      </c>
      <c r="N690" s="20">
        <f t="shared" si="100"/>
        <v>50</v>
      </c>
      <c r="O690" s="20">
        <f t="shared" si="101"/>
        <v>100</v>
      </c>
      <c r="P690" s="20">
        <f t="shared" si="102"/>
        <v>50</v>
      </c>
      <c r="Q690" s="20">
        <f t="shared" si="103"/>
        <v>0</v>
      </c>
      <c r="R690" s="21">
        <f t="shared" si="104"/>
        <v>60</v>
      </c>
      <c r="S690" s="21">
        <f t="shared" si="105"/>
        <v>47.5</v>
      </c>
      <c r="T690" s="21">
        <f t="shared" si="106"/>
        <v>35</v>
      </c>
      <c r="U690" s="21">
        <f t="shared" si="107"/>
        <v>50</v>
      </c>
      <c r="V690" s="20">
        <f t="shared" si="108"/>
        <v>47.5</v>
      </c>
      <c r="W690" s="20">
        <f t="shared" si="109"/>
        <v>48.125</v>
      </c>
    </row>
    <row r="691" spans="1:23" ht="13.5" x14ac:dyDescent="0.25">
      <c r="A691" s="3">
        <v>43011</v>
      </c>
      <c r="B691" s="2">
        <v>1.7556</v>
      </c>
      <c r="C691" s="2">
        <v>42.187586160489069</v>
      </c>
      <c r="D691" s="2">
        <v>3.9682610445934685E-3</v>
      </c>
      <c r="E691" s="2">
        <v>3.2457214976814239E-2</v>
      </c>
      <c r="F691" s="2">
        <v>1.7883199999999999</v>
      </c>
      <c r="G691" s="2">
        <v>1.7906600000000001</v>
      </c>
      <c r="H691" s="2">
        <v>1.7906650000000006</v>
      </c>
      <c r="I691" s="2">
        <v>1.7602459999999989</v>
      </c>
      <c r="J691" s="2">
        <v>1.6831529999999992</v>
      </c>
      <c r="K691" s="17" t="s">
        <v>47</v>
      </c>
      <c r="L691" s="17" t="s">
        <v>53</v>
      </c>
      <c r="M691" s="17" t="s">
        <v>46</v>
      </c>
      <c r="N691" s="20">
        <f t="shared" si="100"/>
        <v>50</v>
      </c>
      <c r="O691" s="20">
        <f t="shared" si="101"/>
        <v>100</v>
      </c>
      <c r="P691" s="20">
        <f t="shared" si="102"/>
        <v>50</v>
      </c>
      <c r="Q691" s="20">
        <f t="shared" si="103"/>
        <v>16.5</v>
      </c>
      <c r="R691" s="21">
        <f t="shared" si="104"/>
        <v>62.475000000000001</v>
      </c>
      <c r="S691" s="21">
        <f t="shared" si="105"/>
        <v>51.625</v>
      </c>
      <c r="T691" s="21">
        <f t="shared" si="106"/>
        <v>42.424999999999997</v>
      </c>
      <c r="U691" s="21">
        <f t="shared" si="107"/>
        <v>54.125</v>
      </c>
      <c r="V691" s="20">
        <f t="shared" si="108"/>
        <v>52.17499999999999</v>
      </c>
      <c r="W691" s="20">
        <f t="shared" si="109"/>
        <v>52.662499999999994</v>
      </c>
    </row>
    <row r="692" spans="1:23" ht="13.5" x14ac:dyDescent="0.25">
      <c r="A692" s="3">
        <v>43012</v>
      </c>
      <c r="B692" s="2">
        <v>1.7965</v>
      </c>
      <c r="C692" s="2">
        <v>53.959911250395784</v>
      </c>
      <c r="D692" s="2">
        <v>9.7761634209203585E-4</v>
      </c>
      <c r="E692" s="2">
        <v>3.8521769227554473E-2</v>
      </c>
      <c r="F692" s="2">
        <v>1.7883200000000001</v>
      </c>
      <c r="G692" s="2">
        <v>1.7929999999999999</v>
      </c>
      <c r="H692" s="2">
        <v>1.7900800000000008</v>
      </c>
      <c r="I692" s="2">
        <v>1.7622359999999988</v>
      </c>
      <c r="J692" s="2">
        <v>1.684204499999999</v>
      </c>
      <c r="K692" s="17" t="s">
        <v>50</v>
      </c>
      <c r="L692" s="17" t="s">
        <v>53</v>
      </c>
      <c r="M692" s="17" t="s">
        <v>53</v>
      </c>
      <c r="N692" s="20">
        <f t="shared" si="100"/>
        <v>50</v>
      </c>
      <c r="O692" s="20">
        <f t="shared" si="101"/>
        <v>100</v>
      </c>
      <c r="P692" s="20">
        <f t="shared" si="102"/>
        <v>50</v>
      </c>
      <c r="Q692" s="20">
        <f t="shared" si="103"/>
        <v>49.5</v>
      </c>
      <c r="R692" s="21">
        <f t="shared" si="104"/>
        <v>67.424999999999997</v>
      </c>
      <c r="S692" s="21">
        <f t="shared" si="105"/>
        <v>59.875</v>
      </c>
      <c r="T692" s="21">
        <f t="shared" si="106"/>
        <v>57.275000000000006</v>
      </c>
      <c r="U692" s="21">
        <f t="shared" si="107"/>
        <v>62.375</v>
      </c>
      <c r="V692" s="20">
        <f t="shared" si="108"/>
        <v>61.524999999999999</v>
      </c>
      <c r="W692" s="20">
        <f t="shared" si="109"/>
        <v>61.737499999999997</v>
      </c>
    </row>
    <row r="693" spans="1:23" ht="13.5" x14ac:dyDescent="0.25">
      <c r="A693" s="3">
        <v>43013</v>
      </c>
      <c r="B693" s="2">
        <v>1.8024</v>
      </c>
      <c r="C693" s="2">
        <v>55.371684741922259</v>
      </c>
      <c r="D693" s="2">
        <v>1.5196740100229533E-3</v>
      </c>
      <c r="E693" s="2">
        <v>4.3549454596128814E-2</v>
      </c>
      <c r="F693" s="2">
        <v>1.7894999999999999</v>
      </c>
      <c r="G693" s="2">
        <v>1.7935899999999996</v>
      </c>
      <c r="H693" s="2">
        <v>1.7900800000000008</v>
      </c>
      <c r="I693" s="2">
        <v>1.764343999999999</v>
      </c>
      <c r="J693" s="2">
        <v>1.6852854999999989</v>
      </c>
      <c r="K693" s="17" t="s">
        <v>50</v>
      </c>
      <c r="L693" s="17" t="s">
        <v>53</v>
      </c>
      <c r="M693" s="17" t="s">
        <v>51</v>
      </c>
      <c r="N693" s="20">
        <f t="shared" si="100"/>
        <v>50</v>
      </c>
      <c r="O693" s="20">
        <f t="shared" si="101"/>
        <v>100</v>
      </c>
      <c r="P693" s="20">
        <f t="shared" si="102"/>
        <v>50</v>
      </c>
      <c r="Q693" s="20">
        <f t="shared" si="103"/>
        <v>83.5</v>
      </c>
      <c r="R693" s="21">
        <f t="shared" si="104"/>
        <v>72.525000000000006</v>
      </c>
      <c r="S693" s="21">
        <f t="shared" si="105"/>
        <v>68.375</v>
      </c>
      <c r="T693" s="21">
        <f t="shared" si="106"/>
        <v>72.575000000000003</v>
      </c>
      <c r="U693" s="21">
        <f t="shared" si="107"/>
        <v>70.875</v>
      </c>
      <c r="V693" s="20">
        <f t="shared" si="108"/>
        <v>71.158333333333346</v>
      </c>
      <c r="W693" s="20">
        <f t="shared" si="109"/>
        <v>71.087500000000006</v>
      </c>
    </row>
    <row r="694" spans="1:23" ht="13.5" x14ac:dyDescent="0.25">
      <c r="A694" s="3">
        <v>43014</v>
      </c>
      <c r="B694" s="2">
        <v>1.8024</v>
      </c>
      <c r="C694" s="2">
        <v>55.371684741922259</v>
      </c>
      <c r="D694" s="2">
        <v>1.8598083765213325E-3</v>
      </c>
      <c r="E694" s="2">
        <v>4.9271441592808086E-2</v>
      </c>
      <c r="F694" s="2">
        <v>1.79068</v>
      </c>
      <c r="G694" s="2">
        <v>1.7941799999999997</v>
      </c>
      <c r="H694" s="2">
        <v>1.7909600000000006</v>
      </c>
      <c r="I694" s="2">
        <v>1.7656319999999994</v>
      </c>
      <c r="J694" s="2">
        <v>1.6863389999999987</v>
      </c>
      <c r="K694" s="17" t="s">
        <v>50</v>
      </c>
      <c r="L694" s="17" t="s">
        <v>53</v>
      </c>
      <c r="M694" s="17" t="s">
        <v>51</v>
      </c>
      <c r="N694" s="20">
        <f t="shared" si="100"/>
        <v>50</v>
      </c>
      <c r="O694" s="20">
        <f t="shared" si="101"/>
        <v>100</v>
      </c>
      <c r="P694" s="20">
        <f t="shared" si="102"/>
        <v>50</v>
      </c>
      <c r="Q694" s="20">
        <f t="shared" si="103"/>
        <v>83.5</v>
      </c>
      <c r="R694" s="21">
        <f t="shared" si="104"/>
        <v>72.525000000000006</v>
      </c>
      <c r="S694" s="21">
        <f t="shared" si="105"/>
        <v>68.375</v>
      </c>
      <c r="T694" s="21">
        <f t="shared" si="106"/>
        <v>72.575000000000003</v>
      </c>
      <c r="U694" s="21">
        <f t="shared" si="107"/>
        <v>70.875</v>
      </c>
      <c r="V694" s="20">
        <f t="shared" si="108"/>
        <v>71.158333333333346</v>
      </c>
      <c r="W694" s="20">
        <f t="shared" si="109"/>
        <v>71.087500000000006</v>
      </c>
    </row>
    <row r="695" spans="1:23" ht="13.5" x14ac:dyDescent="0.25">
      <c r="A695" s="3">
        <v>43017</v>
      </c>
      <c r="B695" s="2">
        <v>1.8024</v>
      </c>
      <c r="C695" s="2">
        <v>55.371684741922266</v>
      </c>
      <c r="D695" s="2">
        <v>2.9455568588030445E-3</v>
      </c>
      <c r="E695" s="2">
        <v>5.4570991678290631E-2</v>
      </c>
      <c r="F695" s="2">
        <v>1.7918600000000002</v>
      </c>
      <c r="G695" s="2">
        <v>1.7941799999999997</v>
      </c>
      <c r="H695" s="2">
        <v>1.7924250000000004</v>
      </c>
      <c r="I695" s="2">
        <v>1.7677399999999996</v>
      </c>
      <c r="J695" s="2">
        <v>1.6873924999999985</v>
      </c>
      <c r="K695" s="17" t="s">
        <v>50</v>
      </c>
      <c r="L695" s="17" t="s">
        <v>53</v>
      </c>
      <c r="M695" s="17" t="s">
        <v>51</v>
      </c>
      <c r="N695" s="20">
        <f t="shared" si="100"/>
        <v>50</v>
      </c>
      <c r="O695" s="20">
        <f t="shared" si="101"/>
        <v>100</v>
      </c>
      <c r="P695" s="20">
        <f t="shared" si="102"/>
        <v>50</v>
      </c>
      <c r="Q695" s="20">
        <f t="shared" si="103"/>
        <v>83.5</v>
      </c>
      <c r="R695" s="21">
        <f t="shared" si="104"/>
        <v>72.525000000000006</v>
      </c>
      <c r="S695" s="21">
        <f t="shared" si="105"/>
        <v>68.375</v>
      </c>
      <c r="T695" s="21">
        <f t="shared" si="106"/>
        <v>72.575000000000003</v>
      </c>
      <c r="U695" s="21">
        <f t="shared" si="107"/>
        <v>70.875</v>
      </c>
      <c r="V695" s="20">
        <f t="shared" si="108"/>
        <v>71.158333333333346</v>
      </c>
      <c r="W695" s="20">
        <f t="shared" si="109"/>
        <v>71.087500000000006</v>
      </c>
    </row>
    <row r="696" spans="1:23" ht="13.5" x14ac:dyDescent="0.25">
      <c r="A696" s="3">
        <v>43018</v>
      </c>
      <c r="B696" s="2">
        <v>1.7965</v>
      </c>
      <c r="C696" s="2">
        <v>53.329249058988232</v>
      </c>
      <c r="D696" s="2">
        <v>3.2919916314306796E-3</v>
      </c>
      <c r="E696" s="2">
        <v>5.8215200922238107E-2</v>
      </c>
      <c r="F696" s="2">
        <v>1.8000399999999999</v>
      </c>
      <c r="G696" s="2">
        <v>1.7941800000000001</v>
      </c>
      <c r="H696" s="2">
        <v>1.7930100000000002</v>
      </c>
      <c r="I696" s="2">
        <v>1.7697299999999994</v>
      </c>
      <c r="J696" s="2">
        <v>1.6883894999999984</v>
      </c>
      <c r="K696" s="17" t="s">
        <v>50</v>
      </c>
      <c r="L696" s="17" t="s">
        <v>53</v>
      </c>
      <c r="M696" s="17" t="s">
        <v>51</v>
      </c>
      <c r="N696" s="20">
        <f t="shared" si="100"/>
        <v>50</v>
      </c>
      <c r="O696" s="20">
        <f t="shared" si="101"/>
        <v>100</v>
      </c>
      <c r="P696" s="20">
        <f t="shared" si="102"/>
        <v>50</v>
      </c>
      <c r="Q696" s="20">
        <f t="shared" si="103"/>
        <v>83.5</v>
      </c>
      <c r="R696" s="21">
        <f t="shared" si="104"/>
        <v>72.525000000000006</v>
      </c>
      <c r="S696" s="21">
        <f t="shared" si="105"/>
        <v>68.375</v>
      </c>
      <c r="T696" s="21">
        <f t="shared" si="106"/>
        <v>72.575000000000003</v>
      </c>
      <c r="U696" s="21">
        <f t="shared" si="107"/>
        <v>70.875</v>
      </c>
      <c r="V696" s="20">
        <f t="shared" si="108"/>
        <v>71.158333333333346</v>
      </c>
      <c r="W696" s="20">
        <f t="shared" si="109"/>
        <v>71.087500000000006</v>
      </c>
    </row>
    <row r="697" spans="1:23" ht="13.5" x14ac:dyDescent="0.25">
      <c r="A697" s="3">
        <v>43019</v>
      </c>
      <c r="B697" s="2">
        <v>1.7965</v>
      </c>
      <c r="C697" s="2">
        <v>53.329249058988232</v>
      </c>
      <c r="D697" s="2">
        <v>3.5258993121909388E-3</v>
      </c>
      <c r="E697" s="2">
        <v>5.9218040946914539E-2</v>
      </c>
      <c r="F697" s="2">
        <v>1.8000399999999999</v>
      </c>
      <c r="G697" s="2">
        <v>1.7941800000000001</v>
      </c>
      <c r="H697" s="2">
        <v>1.7950550000000003</v>
      </c>
      <c r="I697" s="2">
        <v>1.7708999999999995</v>
      </c>
      <c r="J697" s="2">
        <v>1.6893319999999985</v>
      </c>
      <c r="K697" s="17" t="s">
        <v>50</v>
      </c>
      <c r="L697" s="17" t="s">
        <v>53</v>
      </c>
      <c r="M697" s="17" t="s">
        <v>53</v>
      </c>
      <c r="N697" s="20">
        <f t="shared" si="100"/>
        <v>50</v>
      </c>
      <c r="O697" s="20">
        <f t="shared" si="101"/>
        <v>100</v>
      </c>
      <c r="P697" s="20">
        <f t="shared" si="102"/>
        <v>50</v>
      </c>
      <c r="Q697" s="20">
        <f t="shared" si="103"/>
        <v>49.5</v>
      </c>
      <c r="R697" s="21">
        <f t="shared" si="104"/>
        <v>67.424999999999997</v>
      </c>
      <c r="S697" s="21">
        <f t="shared" si="105"/>
        <v>59.875</v>
      </c>
      <c r="T697" s="21">
        <f t="shared" si="106"/>
        <v>57.275000000000006</v>
      </c>
      <c r="U697" s="21">
        <f t="shared" si="107"/>
        <v>62.375</v>
      </c>
      <c r="V697" s="20">
        <f t="shared" si="108"/>
        <v>61.524999999999999</v>
      </c>
      <c r="W697" s="20">
        <f t="shared" si="109"/>
        <v>61.737499999999997</v>
      </c>
    </row>
    <row r="698" spans="1:23" ht="13.5" x14ac:dyDescent="0.25">
      <c r="A698" s="3">
        <v>43020</v>
      </c>
      <c r="B698" s="2">
        <v>1.7965</v>
      </c>
      <c r="C698" s="2">
        <v>53.329249058988232</v>
      </c>
      <c r="D698" s="2">
        <v>3.6689791268929017E-3</v>
      </c>
      <c r="E698" s="2">
        <v>5.6878978072869589E-2</v>
      </c>
      <c r="F698" s="2">
        <v>1.7988599999999999</v>
      </c>
      <c r="G698" s="2">
        <v>1.7941800000000001</v>
      </c>
      <c r="H698" s="2">
        <v>1.7947600000000006</v>
      </c>
      <c r="I698" s="2">
        <v>1.7719519999999995</v>
      </c>
      <c r="J698" s="2">
        <v>1.6901659999999985</v>
      </c>
      <c r="K698" s="17" t="s">
        <v>47</v>
      </c>
      <c r="L698" s="17" t="s">
        <v>53</v>
      </c>
      <c r="M698" s="17" t="s">
        <v>46</v>
      </c>
      <c r="N698" s="20">
        <f t="shared" si="100"/>
        <v>50</v>
      </c>
      <c r="O698" s="20">
        <f t="shared" si="101"/>
        <v>100</v>
      </c>
      <c r="P698" s="20">
        <f t="shared" si="102"/>
        <v>50</v>
      </c>
      <c r="Q698" s="20">
        <f t="shared" si="103"/>
        <v>16.5</v>
      </c>
      <c r="R698" s="21">
        <f t="shared" si="104"/>
        <v>62.475000000000001</v>
      </c>
      <c r="S698" s="21">
        <f t="shared" si="105"/>
        <v>51.625</v>
      </c>
      <c r="T698" s="21">
        <f t="shared" si="106"/>
        <v>42.424999999999997</v>
      </c>
      <c r="U698" s="21">
        <f t="shared" si="107"/>
        <v>54.125</v>
      </c>
      <c r="V698" s="20">
        <f t="shared" si="108"/>
        <v>52.17499999999999</v>
      </c>
      <c r="W698" s="20">
        <f t="shared" si="109"/>
        <v>52.662499999999994</v>
      </c>
    </row>
    <row r="699" spans="1:23" ht="13.5" x14ac:dyDescent="0.25">
      <c r="A699" s="3">
        <v>43021</v>
      </c>
      <c r="B699" s="2">
        <v>1.7965</v>
      </c>
      <c r="C699" s="2">
        <v>53.329249058988239</v>
      </c>
      <c r="D699" s="2">
        <v>3.7392669688740554E-3</v>
      </c>
      <c r="E699" s="2">
        <v>5.3647712739295916E-2</v>
      </c>
      <c r="F699" s="2">
        <v>1.7976800000000002</v>
      </c>
      <c r="G699" s="2">
        <v>1.7941800000000001</v>
      </c>
      <c r="H699" s="2">
        <v>1.7944650000000002</v>
      </c>
      <c r="I699" s="2">
        <v>1.7730039999999994</v>
      </c>
      <c r="J699" s="2">
        <v>1.6910544999999986</v>
      </c>
      <c r="K699" s="17" t="s">
        <v>47</v>
      </c>
      <c r="L699" s="17" t="s">
        <v>53</v>
      </c>
      <c r="M699" s="17" t="s">
        <v>46</v>
      </c>
      <c r="N699" s="20">
        <f t="shared" si="100"/>
        <v>50</v>
      </c>
      <c r="O699" s="20">
        <f t="shared" si="101"/>
        <v>100</v>
      </c>
      <c r="P699" s="20">
        <f t="shared" si="102"/>
        <v>50</v>
      </c>
      <c r="Q699" s="20">
        <f t="shared" si="103"/>
        <v>16.5</v>
      </c>
      <c r="R699" s="21">
        <f t="shared" si="104"/>
        <v>62.475000000000001</v>
      </c>
      <c r="S699" s="21">
        <f t="shared" si="105"/>
        <v>51.625</v>
      </c>
      <c r="T699" s="21">
        <f t="shared" si="106"/>
        <v>42.424999999999997</v>
      </c>
      <c r="U699" s="21">
        <f t="shared" si="107"/>
        <v>54.125</v>
      </c>
      <c r="V699" s="20">
        <f t="shared" si="108"/>
        <v>52.17499999999999</v>
      </c>
      <c r="W699" s="20">
        <f t="shared" si="109"/>
        <v>52.662499999999994</v>
      </c>
    </row>
    <row r="700" spans="1:23" ht="13.5" x14ac:dyDescent="0.25">
      <c r="A700" s="3">
        <v>43024</v>
      </c>
      <c r="B700" s="2">
        <v>1.7965</v>
      </c>
      <c r="C700" s="2">
        <v>53.329249058988239</v>
      </c>
      <c r="D700" s="2">
        <v>3.7517230619490416E-3</v>
      </c>
      <c r="E700" s="2">
        <v>5.0127366410992871E-2</v>
      </c>
      <c r="F700" s="2">
        <v>1.7965</v>
      </c>
      <c r="G700" s="2">
        <v>1.7941800000000001</v>
      </c>
      <c r="H700" s="2">
        <v>1.7944650000000002</v>
      </c>
      <c r="I700" s="2">
        <v>1.7744079999999993</v>
      </c>
      <c r="J700" s="2">
        <v>1.6919969999999984</v>
      </c>
      <c r="K700" s="17" t="s">
        <v>47</v>
      </c>
      <c r="L700" s="17" t="s">
        <v>53</v>
      </c>
      <c r="M700" s="17" t="s">
        <v>46</v>
      </c>
      <c r="N700" s="20">
        <f t="shared" si="100"/>
        <v>50</v>
      </c>
      <c r="O700" s="20">
        <f t="shared" si="101"/>
        <v>100</v>
      </c>
      <c r="P700" s="20">
        <f t="shared" si="102"/>
        <v>50</v>
      </c>
      <c r="Q700" s="20">
        <f t="shared" si="103"/>
        <v>16.5</v>
      </c>
      <c r="R700" s="21">
        <f t="shared" si="104"/>
        <v>62.475000000000001</v>
      </c>
      <c r="S700" s="21">
        <f t="shared" si="105"/>
        <v>51.625</v>
      </c>
      <c r="T700" s="21">
        <f t="shared" si="106"/>
        <v>42.424999999999997</v>
      </c>
      <c r="U700" s="21">
        <f t="shared" si="107"/>
        <v>54.125</v>
      </c>
      <c r="V700" s="20">
        <f t="shared" si="108"/>
        <v>52.17499999999999</v>
      </c>
      <c r="W700" s="20">
        <f t="shared" si="109"/>
        <v>52.662499999999994</v>
      </c>
    </row>
    <row r="701" spans="1:23" ht="13.5" x14ac:dyDescent="0.25">
      <c r="A701" s="3">
        <v>43025</v>
      </c>
      <c r="B701" s="2">
        <v>1.7907</v>
      </c>
      <c r="C701" s="2">
        <v>50.66795172667473</v>
      </c>
      <c r="D701" s="2">
        <v>-2.1439506322165069E-3</v>
      </c>
      <c r="E701" s="2">
        <v>4.722478264813576E-2</v>
      </c>
      <c r="F701" s="2">
        <v>1.7953399999999999</v>
      </c>
      <c r="G701" s="2">
        <v>1.79769</v>
      </c>
      <c r="H701" s="2">
        <v>1.7941750000000003</v>
      </c>
      <c r="I701" s="2">
        <v>1.7756959999999995</v>
      </c>
      <c r="J701" s="2">
        <v>1.6927749999999986</v>
      </c>
      <c r="K701" s="17" t="s">
        <v>47</v>
      </c>
      <c r="L701" s="17" t="s">
        <v>53</v>
      </c>
      <c r="M701" s="17" t="s">
        <v>46</v>
      </c>
      <c r="N701" s="20">
        <f t="shared" si="100"/>
        <v>50</v>
      </c>
      <c r="O701" s="20">
        <f t="shared" si="101"/>
        <v>100</v>
      </c>
      <c r="P701" s="20">
        <f t="shared" si="102"/>
        <v>50</v>
      </c>
      <c r="Q701" s="20">
        <f t="shared" si="103"/>
        <v>16.5</v>
      </c>
      <c r="R701" s="21">
        <f t="shared" si="104"/>
        <v>62.475000000000001</v>
      </c>
      <c r="S701" s="21">
        <f t="shared" si="105"/>
        <v>51.625</v>
      </c>
      <c r="T701" s="21">
        <f t="shared" si="106"/>
        <v>42.424999999999997</v>
      </c>
      <c r="U701" s="21">
        <f t="shared" si="107"/>
        <v>54.125</v>
      </c>
      <c r="V701" s="20">
        <f t="shared" si="108"/>
        <v>52.17499999999999</v>
      </c>
      <c r="W701" s="20">
        <f t="shared" si="109"/>
        <v>52.662499999999994</v>
      </c>
    </row>
    <row r="702" spans="1:23" ht="13.5" x14ac:dyDescent="0.25">
      <c r="A702" s="3">
        <v>43026</v>
      </c>
      <c r="B702" s="2">
        <v>1.7847999999999999</v>
      </c>
      <c r="C702" s="2">
        <v>48.041593077014454</v>
      </c>
      <c r="D702" s="2">
        <v>-4.0929098368835959E-4</v>
      </c>
      <c r="E702" s="2">
        <v>4.4941274325495661E-2</v>
      </c>
      <c r="F702" s="2">
        <v>1.7929999999999999</v>
      </c>
      <c r="G702" s="2">
        <v>1.7965199999999999</v>
      </c>
      <c r="H702" s="2">
        <v>1.7947600000000001</v>
      </c>
      <c r="I702" s="2">
        <v>1.7774519999999998</v>
      </c>
      <c r="J702" s="2">
        <v>1.6935234999999984</v>
      </c>
      <c r="K702" s="17" t="s">
        <v>47</v>
      </c>
      <c r="L702" s="17" t="s">
        <v>48</v>
      </c>
      <c r="M702" s="17" t="s">
        <v>46</v>
      </c>
      <c r="N702" s="20">
        <f t="shared" si="100"/>
        <v>50</v>
      </c>
      <c r="O702" s="20">
        <f t="shared" si="101"/>
        <v>100</v>
      </c>
      <c r="P702" s="20">
        <f t="shared" si="102"/>
        <v>50</v>
      </c>
      <c r="Q702" s="20">
        <f t="shared" si="103"/>
        <v>0</v>
      </c>
      <c r="R702" s="21">
        <f t="shared" si="104"/>
        <v>60</v>
      </c>
      <c r="S702" s="21">
        <f t="shared" si="105"/>
        <v>47.5</v>
      </c>
      <c r="T702" s="21">
        <f t="shared" si="106"/>
        <v>35</v>
      </c>
      <c r="U702" s="21">
        <f t="shared" si="107"/>
        <v>50</v>
      </c>
      <c r="V702" s="20">
        <f t="shared" si="108"/>
        <v>47.5</v>
      </c>
      <c r="W702" s="20">
        <f t="shared" si="109"/>
        <v>48.125</v>
      </c>
    </row>
    <row r="703" spans="1:23" ht="13.5" x14ac:dyDescent="0.25">
      <c r="A703" s="3">
        <v>43027</v>
      </c>
      <c r="B703" s="2">
        <v>1.7847999999999999</v>
      </c>
      <c r="C703" s="2">
        <v>48.041593077014454</v>
      </c>
      <c r="D703" s="2">
        <v>1.9954627692460036E-3</v>
      </c>
      <c r="E703" s="2">
        <v>4.2197652414604644E-2</v>
      </c>
      <c r="F703" s="2">
        <v>1.7906600000000001</v>
      </c>
      <c r="G703" s="2">
        <v>1.7947599999999997</v>
      </c>
      <c r="H703" s="2">
        <v>1.7941749999999999</v>
      </c>
      <c r="I703" s="2">
        <v>1.7786219999999999</v>
      </c>
      <c r="J703" s="2">
        <v>1.6944074999999983</v>
      </c>
      <c r="K703" s="17" t="s">
        <v>47</v>
      </c>
      <c r="L703" s="17" t="s">
        <v>48</v>
      </c>
      <c r="M703" s="17" t="s">
        <v>46</v>
      </c>
      <c r="N703" s="20">
        <f t="shared" si="100"/>
        <v>50</v>
      </c>
      <c r="O703" s="20">
        <f t="shared" si="101"/>
        <v>100</v>
      </c>
      <c r="P703" s="20">
        <f t="shared" si="102"/>
        <v>50</v>
      </c>
      <c r="Q703" s="20">
        <f t="shared" si="103"/>
        <v>0</v>
      </c>
      <c r="R703" s="21">
        <f t="shared" si="104"/>
        <v>60</v>
      </c>
      <c r="S703" s="21">
        <f t="shared" si="105"/>
        <v>47.5</v>
      </c>
      <c r="T703" s="21">
        <f t="shared" si="106"/>
        <v>35</v>
      </c>
      <c r="U703" s="21">
        <f t="shared" si="107"/>
        <v>50</v>
      </c>
      <c r="V703" s="20">
        <f t="shared" si="108"/>
        <v>47.5</v>
      </c>
      <c r="W703" s="20">
        <f t="shared" si="109"/>
        <v>48.125</v>
      </c>
    </row>
    <row r="704" spans="1:23" ht="13.5" x14ac:dyDescent="0.25">
      <c r="A704" s="3">
        <v>43028</v>
      </c>
      <c r="B704" s="2">
        <v>1.8024</v>
      </c>
      <c r="C704" s="2">
        <v>55.942401445951475</v>
      </c>
      <c r="D704" s="2">
        <v>2.7536548802999938E-3</v>
      </c>
      <c r="E704" s="2">
        <v>3.8393459369279175E-2</v>
      </c>
      <c r="F704" s="2">
        <v>1.7918399999999999</v>
      </c>
      <c r="G704" s="2">
        <v>1.7947599999999997</v>
      </c>
      <c r="H704" s="2">
        <v>1.7944699999999998</v>
      </c>
      <c r="I704" s="2">
        <v>1.7797920000000003</v>
      </c>
      <c r="J704" s="2">
        <v>1.6953794999999983</v>
      </c>
      <c r="K704" s="17" t="s">
        <v>47</v>
      </c>
      <c r="L704" s="17" t="s">
        <v>48</v>
      </c>
      <c r="M704" s="17" t="s">
        <v>54</v>
      </c>
      <c r="N704" s="20">
        <f t="shared" si="100"/>
        <v>50</v>
      </c>
      <c r="O704" s="20">
        <f t="shared" si="101"/>
        <v>100</v>
      </c>
      <c r="P704" s="20">
        <f t="shared" si="102"/>
        <v>50</v>
      </c>
      <c r="Q704" s="20">
        <f t="shared" si="103"/>
        <v>0</v>
      </c>
      <c r="R704" s="21">
        <f t="shared" si="104"/>
        <v>60</v>
      </c>
      <c r="S704" s="21">
        <f t="shared" si="105"/>
        <v>47.5</v>
      </c>
      <c r="T704" s="21">
        <f t="shared" si="106"/>
        <v>35</v>
      </c>
      <c r="U704" s="21">
        <f t="shared" si="107"/>
        <v>50</v>
      </c>
      <c r="V704" s="20">
        <f t="shared" si="108"/>
        <v>47.5</v>
      </c>
      <c r="W704" s="20">
        <f t="shared" si="109"/>
        <v>48.125</v>
      </c>
    </row>
    <row r="705" spans="1:23" ht="13.5" x14ac:dyDescent="0.25">
      <c r="A705" s="3">
        <v>43031</v>
      </c>
      <c r="B705" s="2">
        <v>1.8024</v>
      </c>
      <c r="C705" s="2">
        <v>55.942401445951475</v>
      </c>
      <c r="D705" s="2">
        <v>3.3162993561366427E-3</v>
      </c>
      <c r="E705" s="2">
        <v>3.3976151608748492E-2</v>
      </c>
      <c r="F705" s="2">
        <v>1.7930199999999998</v>
      </c>
      <c r="G705" s="2">
        <v>1.7947599999999997</v>
      </c>
      <c r="H705" s="2">
        <v>1.79447</v>
      </c>
      <c r="I705" s="2">
        <v>1.7809620000000004</v>
      </c>
      <c r="J705" s="2">
        <v>1.696324499999998</v>
      </c>
      <c r="K705" s="17" t="s">
        <v>47</v>
      </c>
      <c r="L705" s="17" t="s">
        <v>48</v>
      </c>
      <c r="M705" s="17" t="s">
        <v>54</v>
      </c>
      <c r="N705" s="20">
        <f t="shared" si="100"/>
        <v>50</v>
      </c>
      <c r="O705" s="20">
        <f t="shared" si="101"/>
        <v>100</v>
      </c>
      <c r="P705" s="20">
        <f t="shared" si="102"/>
        <v>50</v>
      </c>
      <c r="Q705" s="20">
        <f t="shared" si="103"/>
        <v>0</v>
      </c>
      <c r="R705" s="21">
        <f t="shared" si="104"/>
        <v>60</v>
      </c>
      <c r="S705" s="21">
        <f t="shared" si="105"/>
        <v>47.5</v>
      </c>
      <c r="T705" s="21">
        <f t="shared" si="106"/>
        <v>35</v>
      </c>
      <c r="U705" s="21">
        <f t="shared" si="107"/>
        <v>50</v>
      </c>
      <c r="V705" s="20">
        <f t="shared" si="108"/>
        <v>47.5</v>
      </c>
      <c r="W705" s="20">
        <f t="shared" si="109"/>
        <v>48.125</v>
      </c>
    </row>
    <row r="706" spans="1:23" ht="13.5" x14ac:dyDescent="0.25">
      <c r="A706" s="3">
        <v>43032</v>
      </c>
      <c r="B706" s="2">
        <v>1.7847999999999999</v>
      </c>
      <c r="C706" s="2">
        <v>47.555758050424743</v>
      </c>
      <c r="D706" s="2">
        <v>4.1153364884174426E-3</v>
      </c>
      <c r="E706" s="2">
        <v>2.9371756395686868E-2</v>
      </c>
      <c r="F706" s="2">
        <v>1.7918400000000001</v>
      </c>
      <c r="G706" s="2">
        <v>1.79359</v>
      </c>
      <c r="H706" s="2">
        <v>1.7938850000000002</v>
      </c>
      <c r="I706" s="2">
        <v>1.7816640000000006</v>
      </c>
      <c r="J706" s="2">
        <v>1.6970999999999981</v>
      </c>
      <c r="K706" s="17" t="s">
        <v>47</v>
      </c>
      <c r="L706" s="17" t="s">
        <v>48</v>
      </c>
      <c r="M706" s="17" t="s">
        <v>46</v>
      </c>
      <c r="N706" s="20">
        <f t="shared" ref="N706:N769" si="110">IF(D706&lt;30,50, IF(D706&gt;70, 0, 25))</f>
        <v>50</v>
      </c>
      <c r="O706" s="20">
        <f t="shared" ref="O706:O769" si="111">IF(F706-E706&gt;0.02, 100, IF(F706-E706&lt;0,0,45))</f>
        <v>100</v>
      </c>
      <c r="P706" s="20">
        <f t="shared" ref="P706:P769" si="112">IF(G706-J706&gt;10,100,IF(G706-J706&gt;5,75, IF(G706-J706&gt;0,50,0)))</f>
        <v>50</v>
      </c>
      <c r="Q706" s="20">
        <f t="shared" ref="Q706:Q769" si="113">IF(M706="confirmed bullish", 34, IF(M706="bullish divergence",17, 0))+IF(K706="bullish",33,IF(K706="bearish",0,16.5))+IF(L706="strong",33,IF(L706="weak",0,16.5))</f>
        <v>0</v>
      </c>
      <c r="R706" s="21">
        <f t="shared" si="104"/>
        <v>60</v>
      </c>
      <c r="S706" s="21">
        <f t="shared" si="105"/>
        <v>47.5</v>
      </c>
      <c r="T706" s="21">
        <f t="shared" si="106"/>
        <v>35</v>
      </c>
      <c r="U706" s="21">
        <f t="shared" si="107"/>
        <v>50</v>
      </c>
      <c r="V706" s="20">
        <f t="shared" si="108"/>
        <v>47.5</v>
      </c>
      <c r="W706" s="20">
        <f t="shared" si="109"/>
        <v>48.125</v>
      </c>
    </row>
    <row r="707" spans="1:23" ht="13.5" x14ac:dyDescent="0.25">
      <c r="A707" s="3">
        <v>43033</v>
      </c>
      <c r="B707" s="2">
        <v>1.7847999999999999</v>
      </c>
      <c r="C707" s="2">
        <v>47.555758050424743</v>
      </c>
      <c r="D707" s="2">
        <v>4.8277976434700776E-3</v>
      </c>
      <c r="E707" s="2">
        <v>2.486760114629185E-2</v>
      </c>
      <c r="F707" s="2">
        <v>1.7918399999999999</v>
      </c>
      <c r="G707" s="2">
        <v>1.7924200000000003</v>
      </c>
      <c r="H707" s="2">
        <v>1.7932999999999999</v>
      </c>
      <c r="I707" s="2">
        <v>1.7824820000000006</v>
      </c>
      <c r="J707" s="2">
        <v>1.6978754999999981</v>
      </c>
      <c r="K707" s="17" t="s">
        <v>47</v>
      </c>
      <c r="L707" s="17" t="s">
        <v>53</v>
      </c>
      <c r="M707" s="17" t="s">
        <v>53</v>
      </c>
      <c r="N707" s="20">
        <f t="shared" si="110"/>
        <v>50</v>
      </c>
      <c r="O707" s="20">
        <f t="shared" si="111"/>
        <v>100</v>
      </c>
      <c r="P707" s="20">
        <f t="shared" si="112"/>
        <v>50</v>
      </c>
      <c r="Q707" s="20">
        <f t="shared" si="113"/>
        <v>16.5</v>
      </c>
      <c r="R707" s="21">
        <f t="shared" ref="R707:R770" si="114">0.35*N707+O707*0.35+P707*0.15+Q707*0.15</f>
        <v>62.475000000000001</v>
      </c>
      <c r="S707" s="21">
        <f t="shared" ref="S707:S770" si="115">N707*0.2+O707*0.2+P707*0.35+Q707*0.25</f>
        <v>51.625</v>
      </c>
      <c r="T707" s="21">
        <f t="shared" ref="T707:T770" si="116">N707*0.15+O707*0.15+P707*0.25+Q707*0.45</f>
        <v>42.424999999999997</v>
      </c>
      <c r="U707" s="21">
        <f t="shared" ref="U707:U770" si="117">0.25*SUM(N707:Q707)</f>
        <v>54.125</v>
      </c>
      <c r="V707" s="20">
        <f t="shared" ref="V707:V770" si="118">SUM(R707:T707)/3</f>
        <v>52.17499999999999</v>
      </c>
      <c r="W707" s="20">
        <f t="shared" ref="W707:W770" si="119">SUM(R707:U707)/4</f>
        <v>52.662499999999994</v>
      </c>
    </row>
    <row r="708" spans="1:23" ht="13.5" x14ac:dyDescent="0.25">
      <c r="A708" s="3">
        <v>43034</v>
      </c>
      <c r="B708" s="2">
        <v>1.7847999999999999</v>
      </c>
      <c r="C708" s="2">
        <v>47.555758050424735</v>
      </c>
      <c r="D708" s="2">
        <v>5.4643094014918958E-3</v>
      </c>
      <c r="E708" s="2">
        <v>2.082975691592381E-2</v>
      </c>
      <c r="F708" s="2">
        <v>1.7918399999999999</v>
      </c>
      <c r="G708" s="2">
        <v>1.7912500000000002</v>
      </c>
      <c r="H708" s="2">
        <v>1.7927149999999998</v>
      </c>
      <c r="I708" s="2">
        <v>1.7830660000000007</v>
      </c>
      <c r="J708" s="2">
        <v>1.6986239999999984</v>
      </c>
      <c r="K708" s="17" t="s">
        <v>47</v>
      </c>
      <c r="L708" s="17" t="s">
        <v>53</v>
      </c>
      <c r="M708" s="17" t="s">
        <v>53</v>
      </c>
      <c r="N708" s="20">
        <f t="shared" si="110"/>
        <v>50</v>
      </c>
      <c r="O708" s="20">
        <f t="shared" si="111"/>
        <v>100</v>
      </c>
      <c r="P708" s="20">
        <f t="shared" si="112"/>
        <v>50</v>
      </c>
      <c r="Q708" s="20">
        <f t="shared" si="113"/>
        <v>16.5</v>
      </c>
      <c r="R708" s="21">
        <f t="shared" si="114"/>
        <v>62.475000000000001</v>
      </c>
      <c r="S708" s="21">
        <f t="shared" si="115"/>
        <v>51.625</v>
      </c>
      <c r="T708" s="21">
        <f t="shared" si="116"/>
        <v>42.424999999999997</v>
      </c>
      <c r="U708" s="21">
        <f t="shared" si="117"/>
        <v>54.125</v>
      </c>
      <c r="V708" s="20">
        <f t="shared" si="118"/>
        <v>52.17499999999999</v>
      </c>
      <c r="W708" s="20">
        <f t="shared" si="119"/>
        <v>52.662499999999994</v>
      </c>
    </row>
    <row r="709" spans="1:23" ht="13.5" x14ac:dyDescent="0.25">
      <c r="A709" s="3">
        <v>43035</v>
      </c>
      <c r="B709" s="2">
        <v>1.7965</v>
      </c>
      <c r="C709" s="2">
        <v>53.36103828616816</v>
      </c>
      <c r="D709" s="2">
        <v>5.1673962842553323E-3</v>
      </c>
      <c r="E709" s="2">
        <v>1.7334764402057119E-2</v>
      </c>
      <c r="F709" s="2">
        <v>1.7906599999999997</v>
      </c>
      <c r="G709" s="2">
        <v>1.7912500000000002</v>
      </c>
      <c r="H709" s="2">
        <v>1.7927150000000001</v>
      </c>
      <c r="I709" s="2">
        <v>1.7841180000000003</v>
      </c>
      <c r="J709" s="2">
        <v>1.6994579999999981</v>
      </c>
      <c r="K709" s="17" t="s">
        <v>47</v>
      </c>
      <c r="L709" s="17" t="s">
        <v>53</v>
      </c>
      <c r="M709" s="17" t="s">
        <v>46</v>
      </c>
      <c r="N709" s="20">
        <f t="shared" si="110"/>
        <v>50</v>
      </c>
      <c r="O709" s="20">
        <f t="shared" si="111"/>
        <v>100</v>
      </c>
      <c r="P709" s="20">
        <f t="shared" si="112"/>
        <v>50</v>
      </c>
      <c r="Q709" s="20">
        <f t="shared" si="113"/>
        <v>16.5</v>
      </c>
      <c r="R709" s="21">
        <f t="shared" si="114"/>
        <v>62.475000000000001</v>
      </c>
      <c r="S709" s="21">
        <f t="shared" si="115"/>
        <v>51.625</v>
      </c>
      <c r="T709" s="21">
        <f t="shared" si="116"/>
        <v>42.424999999999997</v>
      </c>
      <c r="U709" s="21">
        <f t="shared" si="117"/>
        <v>54.125</v>
      </c>
      <c r="V709" s="20">
        <f t="shared" si="118"/>
        <v>52.17499999999999</v>
      </c>
      <c r="W709" s="20">
        <f t="shared" si="119"/>
        <v>52.662499999999994</v>
      </c>
    </row>
    <row r="710" spans="1:23" ht="13.5" x14ac:dyDescent="0.25">
      <c r="A710" s="3">
        <v>43038</v>
      </c>
      <c r="B710" s="2">
        <v>1.7907</v>
      </c>
      <c r="C710" s="2">
        <v>50.383608940883406</v>
      </c>
      <c r="D710" s="2">
        <v>5.3055139697908427E-3</v>
      </c>
      <c r="E710" s="2">
        <v>1.4216260288087274E-2</v>
      </c>
      <c r="F710" s="2">
        <v>1.7883199999999999</v>
      </c>
      <c r="G710" s="2">
        <v>1.79067</v>
      </c>
      <c r="H710" s="2">
        <v>1.7924250000000002</v>
      </c>
      <c r="I710" s="2">
        <v>1.7848200000000003</v>
      </c>
      <c r="J710" s="2">
        <v>1.7002629999999983</v>
      </c>
      <c r="K710" s="17" t="s">
        <v>47</v>
      </c>
      <c r="L710" s="17" t="s">
        <v>53</v>
      </c>
      <c r="M710" s="17" t="s">
        <v>46</v>
      </c>
      <c r="N710" s="20">
        <f t="shared" si="110"/>
        <v>50</v>
      </c>
      <c r="O710" s="20">
        <f t="shared" si="111"/>
        <v>100</v>
      </c>
      <c r="P710" s="20">
        <f t="shared" si="112"/>
        <v>50</v>
      </c>
      <c r="Q710" s="20">
        <f t="shared" si="113"/>
        <v>16.5</v>
      </c>
      <c r="R710" s="21">
        <f t="shared" si="114"/>
        <v>62.475000000000001</v>
      </c>
      <c r="S710" s="21">
        <f t="shared" si="115"/>
        <v>51.625</v>
      </c>
      <c r="T710" s="21">
        <f t="shared" si="116"/>
        <v>42.424999999999997</v>
      </c>
      <c r="U710" s="21">
        <f t="shared" si="117"/>
        <v>54.125</v>
      </c>
      <c r="V710" s="20">
        <f t="shared" si="118"/>
        <v>52.17499999999999</v>
      </c>
      <c r="W710" s="20">
        <f t="shared" si="119"/>
        <v>52.662499999999994</v>
      </c>
    </row>
    <row r="711" spans="1:23" ht="13.5" x14ac:dyDescent="0.25">
      <c r="A711" s="3">
        <v>43039</v>
      </c>
      <c r="B711" s="2">
        <v>1.8024</v>
      </c>
      <c r="C711" s="2">
        <v>55.747693950557149</v>
      </c>
      <c r="D711" s="2">
        <v>3.6603866411386576E-3</v>
      </c>
      <c r="E711" s="2">
        <v>1.1162015192476076E-2</v>
      </c>
      <c r="F711" s="2">
        <v>1.7918399999999999</v>
      </c>
      <c r="G711" s="2">
        <v>1.7918400000000001</v>
      </c>
      <c r="H711" s="2">
        <v>1.7947649999999999</v>
      </c>
      <c r="I711" s="2">
        <v>1.7859900000000004</v>
      </c>
      <c r="J711" s="2">
        <v>1.7011264999999978</v>
      </c>
      <c r="K711" s="17" t="s">
        <v>50</v>
      </c>
      <c r="L711" s="17" t="s">
        <v>53</v>
      </c>
      <c r="M711" s="17" t="s">
        <v>51</v>
      </c>
      <c r="N711" s="20">
        <f t="shared" si="110"/>
        <v>50</v>
      </c>
      <c r="O711" s="20">
        <f t="shared" si="111"/>
        <v>100</v>
      </c>
      <c r="P711" s="20">
        <f t="shared" si="112"/>
        <v>50</v>
      </c>
      <c r="Q711" s="20">
        <f t="shared" si="113"/>
        <v>83.5</v>
      </c>
      <c r="R711" s="21">
        <f t="shared" si="114"/>
        <v>72.525000000000006</v>
      </c>
      <c r="S711" s="21">
        <f t="shared" si="115"/>
        <v>68.375</v>
      </c>
      <c r="T711" s="21">
        <f t="shared" si="116"/>
        <v>72.575000000000003</v>
      </c>
      <c r="U711" s="21">
        <f t="shared" si="117"/>
        <v>70.875</v>
      </c>
      <c r="V711" s="20">
        <f t="shared" si="118"/>
        <v>71.158333333333346</v>
      </c>
      <c r="W711" s="20">
        <f t="shared" si="119"/>
        <v>71.087500000000006</v>
      </c>
    </row>
    <row r="712" spans="1:23" ht="13.5" x14ac:dyDescent="0.25">
      <c r="A712" s="3">
        <v>43040</v>
      </c>
      <c r="B712" s="2">
        <v>1.8024</v>
      </c>
      <c r="C712" s="2">
        <v>55.747693950557149</v>
      </c>
      <c r="D712" s="2">
        <v>1.2887297695036715E-3</v>
      </c>
      <c r="E712" s="2">
        <v>8.7652216115206138E-3</v>
      </c>
      <c r="F712" s="2">
        <v>1.7953600000000001</v>
      </c>
      <c r="G712" s="2">
        <v>1.7935999999999996</v>
      </c>
      <c r="H712" s="2">
        <v>1.7950599999999999</v>
      </c>
      <c r="I712" s="2">
        <v>1.787160000000001</v>
      </c>
      <c r="J712" s="2">
        <v>1.7019899999999977</v>
      </c>
      <c r="K712" s="17" t="s">
        <v>50</v>
      </c>
      <c r="L712" s="17" t="s">
        <v>53</v>
      </c>
      <c r="M712" s="17" t="s">
        <v>51</v>
      </c>
      <c r="N712" s="20">
        <f t="shared" si="110"/>
        <v>50</v>
      </c>
      <c r="O712" s="20">
        <f t="shared" si="111"/>
        <v>100</v>
      </c>
      <c r="P712" s="20">
        <f t="shared" si="112"/>
        <v>50</v>
      </c>
      <c r="Q712" s="20">
        <f t="shared" si="113"/>
        <v>83.5</v>
      </c>
      <c r="R712" s="21">
        <f t="shared" si="114"/>
        <v>72.525000000000006</v>
      </c>
      <c r="S712" s="21">
        <f t="shared" si="115"/>
        <v>68.375</v>
      </c>
      <c r="T712" s="21">
        <f t="shared" si="116"/>
        <v>72.575000000000003</v>
      </c>
      <c r="U712" s="21">
        <f t="shared" si="117"/>
        <v>70.875</v>
      </c>
      <c r="V712" s="20">
        <f t="shared" si="118"/>
        <v>71.158333333333346</v>
      </c>
      <c r="W712" s="20">
        <f t="shared" si="119"/>
        <v>71.087500000000006</v>
      </c>
    </row>
    <row r="713" spans="1:23" ht="13.5" x14ac:dyDescent="0.25">
      <c r="A713" s="3">
        <v>43041</v>
      </c>
      <c r="B713" s="2">
        <v>1.7789999999999999</v>
      </c>
      <c r="C713" s="2">
        <v>44.570817664519232</v>
      </c>
      <c r="D713" s="2">
        <v>9.4867119748753836E-4</v>
      </c>
      <c r="E713" s="2">
        <v>8.2263430101225162E-3</v>
      </c>
      <c r="F713" s="2">
        <v>1.7942</v>
      </c>
      <c r="G713" s="2">
        <v>1.7930199999999998</v>
      </c>
      <c r="H713" s="2">
        <v>1.7938899999999998</v>
      </c>
      <c r="I713" s="2">
        <v>1.7884480000000007</v>
      </c>
      <c r="J713" s="2">
        <v>1.7027094999999974</v>
      </c>
      <c r="K713" s="17" t="s">
        <v>47</v>
      </c>
      <c r="L713" s="17" t="s">
        <v>53</v>
      </c>
      <c r="M713" s="17" t="s">
        <v>46</v>
      </c>
      <c r="N713" s="20">
        <f t="shared" si="110"/>
        <v>50</v>
      </c>
      <c r="O713" s="20">
        <f t="shared" si="111"/>
        <v>100</v>
      </c>
      <c r="P713" s="20">
        <f t="shared" si="112"/>
        <v>50</v>
      </c>
      <c r="Q713" s="20">
        <f t="shared" si="113"/>
        <v>16.5</v>
      </c>
      <c r="R713" s="21">
        <f t="shared" si="114"/>
        <v>62.475000000000001</v>
      </c>
      <c r="S713" s="21">
        <f t="shared" si="115"/>
        <v>51.625</v>
      </c>
      <c r="T713" s="21">
        <f t="shared" si="116"/>
        <v>42.424999999999997</v>
      </c>
      <c r="U713" s="21">
        <f t="shared" si="117"/>
        <v>54.125</v>
      </c>
      <c r="V713" s="20">
        <f t="shared" si="118"/>
        <v>52.17499999999999</v>
      </c>
      <c r="W713" s="20">
        <f t="shared" si="119"/>
        <v>52.662499999999994</v>
      </c>
    </row>
    <row r="714" spans="1:23" ht="13.5" x14ac:dyDescent="0.25">
      <c r="A714" s="3">
        <v>43042</v>
      </c>
      <c r="B714" s="2">
        <v>1.7556</v>
      </c>
      <c r="C714" s="2">
        <v>36.656264126049841</v>
      </c>
      <c r="D714" s="2">
        <v>5.1785549806944164E-3</v>
      </c>
      <c r="E714" s="2">
        <v>8.0908706405199912E-3</v>
      </c>
      <c r="F714" s="2">
        <v>1.7860199999999999</v>
      </c>
      <c r="G714" s="2">
        <v>1.7883400000000003</v>
      </c>
      <c r="H714" s="2">
        <v>1.7915500000000002</v>
      </c>
      <c r="I714" s="2">
        <v>1.7884480000000011</v>
      </c>
      <c r="J714" s="2">
        <v>1.7032844999999972</v>
      </c>
      <c r="K714" s="17" t="s">
        <v>47</v>
      </c>
      <c r="L714" s="17" t="s">
        <v>53</v>
      </c>
      <c r="M714" s="17" t="s">
        <v>46</v>
      </c>
      <c r="N714" s="20">
        <f t="shared" si="110"/>
        <v>50</v>
      </c>
      <c r="O714" s="20">
        <f t="shared" si="111"/>
        <v>100</v>
      </c>
      <c r="P714" s="20">
        <f t="shared" si="112"/>
        <v>50</v>
      </c>
      <c r="Q714" s="20">
        <f t="shared" si="113"/>
        <v>16.5</v>
      </c>
      <c r="R714" s="21">
        <f t="shared" si="114"/>
        <v>62.475000000000001</v>
      </c>
      <c r="S714" s="21">
        <f t="shared" si="115"/>
        <v>51.625</v>
      </c>
      <c r="T714" s="21">
        <f t="shared" si="116"/>
        <v>42.424999999999997</v>
      </c>
      <c r="U714" s="21">
        <f t="shared" si="117"/>
        <v>54.125</v>
      </c>
      <c r="V714" s="20">
        <f t="shared" si="118"/>
        <v>52.17499999999999</v>
      </c>
      <c r="W714" s="20">
        <f t="shared" si="119"/>
        <v>52.662499999999994</v>
      </c>
    </row>
    <row r="715" spans="1:23" ht="13.5" x14ac:dyDescent="0.25">
      <c r="A715" s="3">
        <v>43045</v>
      </c>
      <c r="B715" s="2">
        <v>1.7847999999999999</v>
      </c>
      <c r="C715" s="2">
        <v>48.859896126566248</v>
      </c>
      <c r="D715" s="2">
        <v>6.8039219905495774E-3</v>
      </c>
      <c r="E715" s="2">
        <v>7.6645987440892632E-3</v>
      </c>
      <c r="F715" s="2">
        <v>1.7848400000000002</v>
      </c>
      <c r="G715" s="2">
        <v>1.7865800000000001</v>
      </c>
      <c r="H715" s="2">
        <v>1.7906699999999998</v>
      </c>
      <c r="I715" s="2">
        <v>1.7890320000000011</v>
      </c>
      <c r="J715" s="2">
        <v>1.7040054999999972</v>
      </c>
      <c r="K715" s="17" t="s">
        <v>47</v>
      </c>
      <c r="L715" s="17" t="s">
        <v>53</v>
      </c>
      <c r="M715" s="17" t="s">
        <v>46</v>
      </c>
      <c r="N715" s="20">
        <f t="shared" si="110"/>
        <v>50</v>
      </c>
      <c r="O715" s="20">
        <f t="shared" si="111"/>
        <v>100</v>
      </c>
      <c r="P715" s="20">
        <f t="shared" si="112"/>
        <v>50</v>
      </c>
      <c r="Q715" s="20">
        <f t="shared" si="113"/>
        <v>16.5</v>
      </c>
      <c r="R715" s="21">
        <f t="shared" si="114"/>
        <v>62.475000000000001</v>
      </c>
      <c r="S715" s="21">
        <f t="shared" si="115"/>
        <v>51.625</v>
      </c>
      <c r="T715" s="21">
        <f t="shared" si="116"/>
        <v>42.424999999999997</v>
      </c>
      <c r="U715" s="21">
        <f t="shared" si="117"/>
        <v>54.125</v>
      </c>
      <c r="V715" s="20">
        <f t="shared" si="118"/>
        <v>52.17499999999999</v>
      </c>
      <c r="W715" s="20">
        <f t="shared" si="119"/>
        <v>52.662499999999994</v>
      </c>
    </row>
    <row r="716" spans="1:23" ht="13.5" x14ac:dyDescent="0.25">
      <c r="A716" s="3">
        <v>43046</v>
      </c>
      <c r="B716" s="2">
        <v>1.7614000000000001</v>
      </c>
      <c r="C716" s="2">
        <v>41.894303201128224</v>
      </c>
      <c r="D716" s="2">
        <v>7.2260309357001784E-3</v>
      </c>
      <c r="E716" s="2">
        <v>7.290907554202258E-3</v>
      </c>
      <c r="F716" s="2">
        <v>1.7766399999999998</v>
      </c>
      <c r="G716" s="2">
        <v>1.7842399999999998</v>
      </c>
      <c r="H716" s="2">
        <v>1.7889149999999998</v>
      </c>
      <c r="I716" s="2">
        <v>1.7885640000000009</v>
      </c>
      <c r="J716" s="2">
        <v>1.7045824999999968</v>
      </c>
      <c r="K716" s="17" t="s">
        <v>47</v>
      </c>
      <c r="L716" s="17" t="s">
        <v>53</v>
      </c>
      <c r="M716" s="17" t="s">
        <v>46</v>
      </c>
      <c r="N716" s="20">
        <f t="shared" si="110"/>
        <v>50</v>
      </c>
      <c r="O716" s="20">
        <f t="shared" si="111"/>
        <v>100</v>
      </c>
      <c r="P716" s="20">
        <f t="shared" si="112"/>
        <v>50</v>
      </c>
      <c r="Q716" s="20">
        <f t="shared" si="113"/>
        <v>16.5</v>
      </c>
      <c r="R716" s="21">
        <f t="shared" si="114"/>
        <v>62.475000000000001</v>
      </c>
      <c r="S716" s="21">
        <f t="shared" si="115"/>
        <v>51.625</v>
      </c>
      <c r="T716" s="21">
        <f t="shared" si="116"/>
        <v>42.424999999999997</v>
      </c>
      <c r="U716" s="21">
        <f t="shared" si="117"/>
        <v>54.125</v>
      </c>
      <c r="V716" s="20">
        <f t="shared" si="118"/>
        <v>52.17499999999999</v>
      </c>
      <c r="W716" s="20">
        <f t="shared" si="119"/>
        <v>52.662499999999994</v>
      </c>
    </row>
    <row r="717" spans="1:23" ht="13.5" x14ac:dyDescent="0.25">
      <c r="A717" s="3">
        <v>43047</v>
      </c>
      <c r="B717" s="2">
        <v>1.7614000000000001</v>
      </c>
      <c r="C717" s="2">
        <v>41.894303201128224</v>
      </c>
      <c r="D717" s="2">
        <v>7.7410618079898352E-3</v>
      </c>
      <c r="E717" s="2">
        <v>7.5866492625778874E-3</v>
      </c>
      <c r="F717" s="2">
        <v>1.76844</v>
      </c>
      <c r="G717" s="2">
        <v>1.7819000000000003</v>
      </c>
      <c r="H717" s="2">
        <v>1.7871600000000005</v>
      </c>
      <c r="I717" s="2">
        <v>1.7880960000000008</v>
      </c>
      <c r="J717" s="2">
        <v>1.7051594999999966</v>
      </c>
      <c r="K717" s="17" t="s">
        <v>47</v>
      </c>
      <c r="L717" s="17" t="s">
        <v>53</v>
      </c>
      <c r="M717" s="17" t="s">
        <v>46</v>
      </c>
      <c r="N717" s="20">
        <f t="shared" si="110"/>
        <v>50</v>
      </c>
      <c r="O717" s="20">
        <f t="shared" si="111"/>
        <v>100</v>
      </c>
      <c r="P717" s="20">
        <f t="shared" si="112"/>
        <v>50</v>
      </c>
      <c r="Q717" s="20">
        <f t="shared" si="113"/>
        <v>16.5</v>
      </c>
      <c r="R717" s="21">
        <f t="shared" si="114"/>
        <v>62.475000000000001</v>
      </c>
      <c r="S717" s="21">
        <f t="shared" si="115"/>
        <v>51.625</v>
      </c>
      <c r="T717" s="21">
        <f t="shared" si="116"/>
        <v>42.424999999999997</v>
      </c>
      <c r="U717" s="21">
        <f t="shared" si="117"/>
        <v>54.125</v>
      </c>
      <c r="V717" s="20">
        <f t="shared" si="118"/>
        <v>52.17499999999999</v>
      </c>
      <c r="W717" s="20">
        <f t="shared" si="119"/>
        <v>52.662499999999994</v>
      </c>
    </row>
    <row r="718" spans="1:23" ht="13.5" x14ac:dyDescent="0.25">
      <c r="A718" s="3">
        <v>43048</v>
      </c>
      <c r="B718" s="2">
        <v>1.7965</v>
      </c>
      <c r="C718" s="2">
        <v>53.441256900339319</v>
      </c>
      <c r="D718" s="2">
        <v>5.7230254622566701E-3</v>
      </c>
      <c r="E718" s="2">
        <v>7.557274933271416E-3</v>
      </c>
      <c r="F718" s="2">
        <v>1.7719400000000001</v>
      </c>
      <c r="G718" s="2">
        <v>1.7830699999999999</v>
      </c>
      <c r="H718" s="2">
        <v>1.7871600000000005</v>
      </c>
      <c r="I718" s="2">
        <v>1.7883300000000006</v>
      </c>
      <c r="J718" s="2">
        <v>1.7059119999999965</v>
      </c>
      <c r="K718" s="17" t="s">
        <v>47</v>
      </c>
      <c r="L718" s="17" t="s">
        <v>53</v>
      </c>
      <c r="M718" s="17" t="s">
        <v>54</v>
      </c>
      <c r="N718" s="20">
        <f t="shared" si="110"/>
        <v>50</v>
      </c>
      <c r="O718" s="20">
        <f t="shared" si="111"/>
        <v>100</v>
      </c>
      <c r="P718" s="20">
        <f t="shared" si="112"/>
        <v>50</v>
      </c>
      <c r="Q718" s="20">
        <f t="shared" si="113"/>
        <v>16.5</v>
      </c>
      <c r="R718" s="21">
        <f t="shared" si="114"/>
        <v>62.475000000000001</v>
      </c>
      <c r="S718" s="21">
        <f t="shared" si="115"/>
        <v>51.625</v>
      </c>
      <c r="T718" s="21">
        <f t="shared" si="116"/>
        <v>42.424999999999997</v>
      </c>
      <c r="U718" s="21">
        <f t="shared" si="117"/>
        <v>54.125</v>
      </c>
      <c r="V718" s="20">
        <f t="shared" si="118"/>
        <v>52.17499999999999</v>
      </c>
      <c r="W718" s="20">
        <f t="shared" si="119"/>
        <v>52.662499999999994</v>
      </c>
    </row>
    <row r="719" spans="1:23" ht="13.5" x14ac:dyDescent="0.25">
      <c r="A719" s="3">
        <v>43049</v>
      </c>
      <c r="B719" s="2">
        <v>1.8024</v>
      </c>
      <c r="C719" s="2">
        <v>55.057962875820778</v>
      </c>
      <c r="D719" s="2">
        <v>5.3063528214429834E-3</v>
      </c>
      <c r="E719" s="2">
        <v>7.3950491493283439E-3</v>
      </c>
      <c r="F719" s="2">
        <v>1.7812999999999999</v>
      </c>
      <c r="G719" s="2">
        <v>1.7836599999999998</v>
      </c>
      <c r="H719" s="2">
        <v>1.7874550000000002</v>
      </c>
      <c r="I719" s="2">
        <v>1.7892660000000007</v>
      </c>
      <c r="J719" s="2">
        <v>1.7069114999999961</v>
      </c>
      <c r="K719" s="17" t="s">
        <v>50</v>
      </c>
      <c r="L719" s="17" t="s">
        <v>53</v>
      </c>
      <c r="M719" s="17" t="s">
        <v>51</v>
      </c>
      <c r="N719" s="20">
        <f t="shared" si="110"/>
        <v>50</v>
      </c>
      <c r="O719" s="20">
        <f t="shared" si="111"/>
        <v>100</v>
      </c>
      <c r="P719" s="20">
        <f t="shared" si="112"/>
        <v>50</v>
      </c>
      <c r="Q719" s="20">
        <f t="shared" si="113"/>
        <v>83.5</v>
      </c>
      <c r="R719" s="21">
        <f t="shared" si="114"/>
        <v>72.525000000000006</v>
      </c>
      <c r="S719" s="21">
        <f t="shared" si="115"/>
        <v>68.375</v>
      </c>
      <c r="T719" s="21">
        <f t="shared" si="116"/>
        <v>72.575000000000003</v>
      </c>
      <c r="U719" s="21">
        <f t="shared" si="117"/>
        <v>70.875</v>
      </c>
      <c r="V719" s="20">
        <f t="shared" si="118"/>
        <v>71.158333333333346</v>
      </c>
      <c r="W719" s="20">
        <f t="shared" si="119"/>
        <v>71.087500000000006</v>
      </c>
    </row>
    <row r="720" spans="1:23" ht="13.5" x14ac:dyDescent="0.25">
      <c r="A720" s="3">
        <v>43052</v>
      </c>
      <c r="B720" s="2">
        <v>1.8024</v>
      </c>
      <c r="C720" s="2">
        <v>55.057962875820778</v>
      </c>
      <c r="D720" s="2">
        <v>3.9598844809598521E-3</v>
      </c>
      <c r="E720" s="2">
        <v>7.2278136647729221E-3</v>
      </c>
      <c r="F720" s="2">
        <v>1.7848200000000003</v>
      </c>
      <c r="G720" s="2">
        <v>1.7848299999999999</v>
      </c>
      <c r="H720" s="2">
        <v>1.7877500000000002</v>
      </c>
      <c r="I720" s="2">
        <v>1.7902020000000005</v>
      </c>
      <c r="J720" s="2">
        <v>1.7077204999999964</v>
      </c>
      <c r="K720" s="17" t="s">
        <v>50</v>
      </c>
      <c r="L720" s="17" t="s">
        <v>53</v>
      </c>
      <c r="M720" s="17" t="s">
        <v>51</v>
      </c>
      <c r="N720" s="20">
        <f t="shared" si="110"/>
        <v>50</v>
      </c>
      <c r="O720" s="20">
        <f t="shared" si="111"/>
        <v>100</v>
      </c>
      <c r="P720" s="20">
        <f t="shared" si="112"/>
        <v>50</v>
      </c>
      <c r="Q720" s="20">
        <f t="shared" si="113"/>
        <v>83.5</v>
      </c>
      <c r="R720" s="21">
        <f t="shared" si="114"/>
        <v>72.525000000000006</v>
      </c>
      <c r="S720" s="21">
        <f t="shared" si="115"/>
        <v>68.375</v>
      </c>
      <c r="T720" s="21">
        <f t="shared" si="116"/>
        <v>72.575000000000003</v>
      </c>
      <c r="U720" s="21">
        <f t="shared" si="117"/>
        <v>70.875</v>
      </c>
      <c r="V720" s="20">
        <f t="shared" si="118"/>
        <v>71.158333333333346</v>
      </c>
      <c r="W720" s="20">
        <f t="shared" si="119"/>
        <v>71.087500000000006</v>
      </c>
    </row>
    <row r="721" spans="1:23" ht="13.5" x14ac:dyDescent="0.25">
      <c r="A721" s="3">
        <v>43053</v>
      </c>
      <c r="B721" s="2">
        <v>1.8024</v>
      </c>
      <c r="C721" s="2">
        <v>55.057962875820778</v>
      </c>
      <c r="D721" s="2">
        <v>4.5264989209694573E-3</v>
      </c>
      <c r="E721" s="2">
        <v>7.9148025330644627E-3</v>
      </c>
      <c r="F721" s="2">
        <v>1.7930200000000003</v>
      </c>
      <c r="G721" s="2">
        <v>1.7848299999999999</v>
      </c>
      <c r="H721" s="2">
        <v>1.788335</v>
      </c>
      <c r="I721" s="2">
        <v>1.7911380000000006</v>
      </c>
      <c r="J721" s="2">
        <v>1.7085839999999961</v>
      </c>
      <c r="K721" s="17" t="s">
        <v>50</v>
      </c>
      <c r="L721" s="17" t="s">
        <v>53</v>
      </c>
      <c r="M721" s="17" t="s">
        <v>51</v>
      </c>
      <c r="N721" s="20">
        <f t="shared" si="110"/>
        <v>50</v>
      </c>
      <c r="O721" s="20">
        <f t="shared" si="111"/>
        <v>100</v>
      </c>
      <c r="P721" s="20">
        <f t="shared" si="112"/>
        <v>50</v>
      </c>
      <c r="Q721" s="20">
        <f t="shared" si="113"/>
        <v>83.5</v>
      </c>
      <c r="R721" s="21">
        <f t="shared" si="114"/>
        <v>72.525000000000006</v>
      </c>
      <c r="S721" s="21">
        <f t="shared" si="115"/>
        <v>68.375</v>
      </c>
      <c r="T721" s="21">
        <f t="shared" si="116"/>
        <v>72.575000000000003</v>
      </c>
      <c r="U721" s="21">
        <f t="shared" si="117"/>
        <v>70.875</v>
      </c>
      <c r="V721" s="20">
        <f t="shared" si="118"/>
        <v>71.158333333333346</v>
      </c>
      <c r="W721" s="20">
        <f t="shared" si="119"/>
        <v>71.087500000000006</v>
      </c>
    </row>
    <row r="722" spans="1:23" ht="13.5" x14ac:dyDescent="0.25">
      <c r="A722" s="3">
        <v>43054</v>
      </c>
      <c r="B722" s="2">
        <v>1.7673000000000001</v>
      </c>
      <c r="C722" s="2">
        <v>43.765868442036336</v>
      </c>
      <c r="D722" s="2">
        <v>7.5188435799971032E-3</v>
      </c>
      <c r="E722" s="2">
        <v>8.0669678128184024E-3</v>
      </c>
      <c r="F722" s="2">
        <v>1.7942</v>
      </c>
      <c r="G722" s="2">
        <v>1.7813199999999998</v>
      </c>
      <c r="H722" s="2">
        <v>1.7874599999999998</v>
      </c>
      <c r="I722" s="2">
        <v>1.7903200000000004</v>
      </c>
      <c r="J722" s="2">
        <v>1.709434999999996</v>
      </c>
      <c r="K722" s="17" t="s">
        <v>47</v>
      </c>
      <c r="L722" s="17" t="s">
        <v>53</v>
      </c>
      <c r="M722" s="17" t="s">
        <v>54</v>
      </c>
      <c r="N722" s="20">
        <f t="shared" si="110"/>
        <v>50</v>
      </c>
      <c r="O722" s="20">
        <f t="shared" si="111"/>
        <v>100</v>
      </c>
      <c r="P722" s="20">
        <f t="shared" si="112"/>
        <v>50</v>
      </c>
      <c r="Q722" s="20">
        <f t="shared" si="113"/>
        <v>16.5</v>
      </c>
      <c r="R722" s="21">
        <f t="shared" si="114"/>
        <v>62.475000000000001</v>
      </c>
      <c r="S722" s="21">
        <f t="shared" si="115"/>
        <v>51.625</v>
      </c>
      <c r="T722" s="21">
        <f t="shared" si="116"/>
        <v>42.424999999999997</v>
      </c>
      <c r="U722" s="21">
        <f t="shared" si="117"/>
        <v>54.125</v>
      </c>
      <c r="V722" s="20">
        <f t="shared" si="118"/>
        <v>52.17499999999999</v>
      </c>
      <c r="W722" s="20">
        <f t="shared" si="119"/>
        <v>52.662499999999994</v>
      </c>
    </row>
    <row r="723" spans="1:23" ht="13.5" x14ac:dyDescent="0.25">
      <c r="A723" s="3">
        <v>43055</v>
      </c>
      <c r="B723" s="2">
        <v>1.7673000000000001</v>
      </c>
      <c r="C723" s="2">
        <v>43.765868442036336</v>
      </c>
      <c r="D723" s="2">
        <v>6.5775883290357662E-3</v>
      </c>
      <c r="E723" s="2">
        <v>7.3162424803900001E-3</v>
      </c>
      <c r="F723" s="2">
        <v>1.7883600000000002</v>
      </c>
      <c r="G723" s="2">
        <v>1.7801500000000001</v>
      </c>
      <c r="H723" s="2">
        <v>1.7865849999999999</v>
      </c>
      <c r="I723" s="2">
        <v>1.7896180000000006</v>
      </c>
      <c r="J723" s="2">
        <v>1.7103404999999958</v>
      </c>
      <c r="K723" s="17" t="s">
        <v>47</v>
      </c>
      <c r="L723" s="17" t="s">
        <v>53</v>
      </c>
      <c r="M723" s="17" t="s">
        <v>46</v>
      </c>
      <c r="N723" s="20">
        <f t="shared" si="110"/>
        <v>50</v>
      </c>
      <c r="O723" s="20">
        <f t="shared" si="111"/>
        <v>100</v>
      </c>
      <c r="P723" s="20">
        <f t="shared" si="112"/>
        <v>50</v>
      </c>
      <c r="Q723" s="20">
        <f t="shared" si="113"/>
        <v>16.5</v>
      </c>
      <c r="R723" s="21">
        <f t="shared" si="114"/>
        <v>62.475000000000001</v>
      </c>
      <c r="S723" s="21">
        <f t="shared" si="115"/>
        <v>51.625</v>
      </c>
      <c r="T723" s="21">
        <f t="shared" si="116"/>
        <v>42.424999999999997</v>
      </c>
      <c r="U723" s="21">
        <f t="shared" si="117"/>
        <v>54.125</v>
      </c>
      <c r="V723" s="20">
        <f t="shared" si="118"/>
        <v>52.17499999999999</v>
      </c>
      <c r="W723" s="20">
        <f t="shared" si="119"/>
        <v>52.662499999999994</v>
      </c>
    </row>
    <row r="724" spans="1:23" ht="13.5" x14ac:dyDescent="0.25">
      <c r="A724" s="3">
        <v>43056</v>
      </c>
      <c r="B724" s="2">
        <v>1.7965</v>
      </c>
      <c r="C724" s="2">
        <v>53.055244525222101</v>
      </c>
      <c r="D724" s="2">
        <v>1.355497326525068E-4</v>
      </c>
      <c r="E724" s="2">
        <v>6.1170966848625953E-3</v>
      </c>
      <c r="F724" s="2">
        <v>1.78718</v>
      </c>
      <c r="G724" s="2">
        <v>1.7842399999999998</v>
      </c>
      <c r="H724" s="2">
        <v>1.7862899999999999</v>
      </c>
      <c r="I724" s="2">
        <v>1.7898520000000004</v>
      </c>
      <c r="J724" s="2">
        <v>1.7113919999999956</v>
      </c>
      <c r="K724" s="17" t="s">
        <v>47</v>
      </c>
      <c r="L724" s="17" t="s">
        <v>53</v>
      </c>
      <c r="M724" s="17" t="s">
        <v>46</v>
      </c>
      <c r="N724" s="20">
        <f t="shared" si="110"/>
        <v>50</v>
      </c>
      <c r="O724" s="20">
        <f t="shared" si="111"/>
        <v>100</v>
      </c>
      <c r="P724" s="20">
        <f t="shared" si="112"/>
        <v>50</v>
      </c>
      <c r="Q724" s="20">
        <f t="shared" si="113"/>
        <v>16.5</v>
      </c>
      <c r="R724" s="21">
        <f t="shared" si="114"/>
        <v>62.475000000000001</v>
      </c>
      <c r="S724" s="21">
        <f t="shared" si="115"/>
        <v>51.625</v>
      </c>
      <c r="T724" s="21">
        <f t="shared" si="116"/>
        <v>42.424999999999997</v>
      </c>
      <c r="U724" s="21">
        <f t="shared" si="117"/>
        <v>54.125</v>
      </c>
      <c r="V724" s="20">
        <f t="shared" si="118"/>
        <v>52.17499999999999</v>
      </c>
      <c r="W724" s="20">
        <f t="shared" si="119"/>
        <v>52.662499999999994</v>
      </c>
    </row>
    <row r="725" spans="1:23" ht="13.5" x14ac:dyDescent="0.25">
      <c r="A725" s="3">
        <v>43059</v>
      </c>
      <c r="B725" s="2">
        <v>1.7965</v>
      </c>
      <c r="C725" s="2">
        <v>53.055244525222101</v>
      </c>
      <c r="D725" s="2">
        <v>-8.8696540391719481E-4</v>
      </c>
      <c r="E725" s="2">
        <v>5.860851468845271E-3</v>
      </c>
      <c r="F725" s="2">
        <v>1.786</v>
      </c>
      <c r="G725" s="2">
        <v>1.7854100000000002</v>
      </c>
      <c r="H725" s="2">
        <v>1.7859950000000002</v>
      </c>
      <c r="I725" s="2">
        <v>1.7903200000000004</v>
      </c>
      <c r="J725" s="2">
        <v>1.7123889999999953</v>
      </c>
      <c r="K725" s="17" t="s">
        <v>47</v>
      </c>
      <c r="L725" s="17" t="s">
        <v>53</v>
      </c>
      <c r="M725" s="17" t="s">
        <v>46</v>
      </c>
      <c r="N725" s="20">
        <f t="shared" si="110"/>
        <v>50</v>
      </c>
      <c r="O725" s="20">
        <f t="shared" si="111"/>
        <v>100</v>
      </c>
      <c r="P725" s="20">
        <f t="shared" si="112"/>
        <v>50</v>
      </c>
      <c r="Q725" s="20">
        <f t="shared" si="113"/>
        <v>16.5</v>
      </c>
      <c r="R725" s="21">
        <f t="shared" si="114"/>
        <v>62.475000000000001</v>
      </c>
      <c r="S725" s="21">
        <f t="shared" si="115"/>
        <v>51.625</v>
      </c>
      <c r="T725" s="21">
        <f t="shared" si="116"/>
        <v>42.424999999999997</v>
      </c>
      <c r="U725" s="21">
        <f t="shared" si="117"/>
        <v>54.125</v>
      </c>
      <c r="V725" s="20">
        <f t="shared" si="118"/>
        <v>52.17499999999999</v>
      </c>
      <c r="W725" s="20">
        <f t="shared" si="119"/>
        <v>52.662499999999994</v>
      </c>
    </row>
    <row r="726" spans="1:23" ht="13.5" x14ac:dyDescent="0.25">
      <c r="A726" s="3">
        <v>43060</v>
      </c>
      <c r="B726" s="2">
        <v>1.7965</v>
      </c>
      <c r="C726" s="2">
        <v>53.055244525222101</v>
      </c>
      <c r="D726" s="2">
        <v>-5.4113067171395191E-3</v>
      </c>
      <c r="E726" s="2">
        <v>6.2050175300127717E-3</v>
      </c>
      <c r="F726" s="2">
        <v>1.7848199999999999</v>
      </c>
      <c r="G726" s="2">
        <v>1.7889200000000003</v>
      </c>
      <c r="H726" s="2">
        <v>1.7865800000000001</v>
      </c>
      <c r="I726" s="2">
        <v>1.790554</v>
      </c>
      <c r="J726" s="2">
        <v>1.7133314999999951</v>
      </c>
      <c r="K726" s="17" t="s">
        <v>47</v>
      </c>
      <c r="L726" s="17" t="s">
        <v>53</v>
      </c>
      <c r="M726" s="17" t="s">
        <v>46</v>
      </c>
      <c r="N726" s="20">
        <f t="shared" si="110"/>
        <v>50</v>
      </c>
      <c r="O726" s="20">
        <f t="shared" si="111"/>
        <v>100</v>
      </c>
      <c r="P726" s="20">
        <f t="shared" si="112"/>
        <v>50</v>
      </c>
      <c r="Q726" s="20">
        <f t="shared" si="113"/>
        <v>16.5</v>
      </c>
      <c r="R726" s="21">
        <f t="shared" si="114"/>
        <v>62.475000000000001</v>
      </c>
      <c r="S726" s="21">
        <f t="shared" si="115"/>
        <v>51.625</v>
      </c>
      <c r="T726" s="21">
        <f t="shared" si="116"/>
        <v>42.424999999999997</v>
      </c>
      <c r="U726" s="21">
        <f t="shared" si="117"/>
        <v>54.125</v>
      </c>
      <c r="V726" s="20">
        <f t="shared" si="118"/>
        <v>52.17499999999999</v>
      </c>
      <c r="W726" s="20">
        <f t="shared" si="119"/>
        <v>52.662499999999994</v>
      </c>
    </row>
    <row r="727" spans="1:23" ht="13.5" x14ac:dyDescent="0.25">
      <c r="A727" s="3">
        <v>43061</v>
      </c>
      <c r="B727" s="2">
        <v>1.7965</v>
      </c>
      <c r="C727" s="2">
        <v>53.055244525222101</v>
      </c>
      <c r="D727" s="2">
        <v>-9.2943512592125188E-3</v>
      </c>
      <c r="E727" s="2">
        <v>5.7639807747448327E-3</v>
      </c>
      <c r="F727" s="2">
        <v>1.7906600000000001</v>
      </c>
      <c r="G727" s="2">
        <v>1.7924300000000002</v>
      </c>
      <c r="H727" s="2">
        <v>1.7871650000000003</v>
      </c>
      <c r="I727" s="2">
        <v>1.7913719999999997</v>
      </c>
      <c r="J727" s="2">
        <v>1.7142739999999952</v>
      </c>
      <c r="K727" s="17" t="s">
        <v>50</v>
      </c>
      <c r="L727" s="17" t="s">
        <v>53</v>
      </c>
      <c r="M727" s="17" t="s">
        <v>51</v>
      </c>
      <c r="N727" s="20">
        <f t="shared" si="110"/>
        <v>50</v>
      </c>
      <c r="O727" s="20">
        <f t="shared" si="111"/>
        <v>100</v>
      </c>
      <c r="P727" s="20">
        <f t="shared" si="112"/>
        <v>50</v>
      </c>
      <c r="Q727" s="20">
        <f t="shared" si="113"/>
        <v>83.5</v>
      </c>
      <c r="R727" s="21">
        <f t="shared" si="114"/>
        <v>72.525000000000006</v>
      </c>
      <c r="S727" s="21">
        <f t="shared" si="115"/>
        <v>68.375</v>
      </c>
      <c r="T727" s="21">
        <f t="shared" si="116"/>
        <v>72.575000000000003</v>
      </c>
      <c r="U727" s="21">
        <f t="shared" si="117"/>
        <v>70.875</v>
      </c>
      <c r="V727" s="20">
        <f t="shared" si="118"/>
        <v>71.158333333333346</v>
      </c>
      <c r="W727" s="20">
        <f t="shared" si="119"/>
        <v>71.087500000000006</v>
      </c>
    </row>
    <row r="728" spans="1:23" ht="13.5" x14ac:dyDescent="0.25">
      <c r="A728" s="3">
        <v>43062</v>
      </c>
      <c r="B728" s="2">
        <v>1.8024</v>
      </c>
      <c r="C728" s="2">
        <v>55.072259064475055</v>
      </c>
      <c r="D728" s="2">
        <v>-7.6677411282528585E-3</v>
      </c>
      <c r="E728" s="2">
        <v>5.0609476435832749E-3</v>
      </c>
      <c r="F728" s="2">
        <v>1.7976800000000002</v>
      </c>
      <c r="G728" s="2">
        <v>1.7930199999999998</v>
      </c>
      <c r="H728" s="2">
        <v>1.7880449999999999</v>
      </c>
      <c r="I728" s="2">
        <v>1.791372</v>
      </c>
      <c r="J728" s="2">
        <v>1.7152459999999952</v>
      </c>
      <c r="K728" s="17" t="s">
        <v>50</v>
      </c>
      <c r="L728" s="17" t="s">
        <v>53</v>
      </c>
      <c r="M728" s="17" t="s">
        <v>51</v>
      </c>
      <c r="N728" s="20">
        <f t="shared" si="110"/>
        <v>50</v>
      </c>
      <c r="O728" s="20">
        <f t="shared" si="111"/>
        <v>100</v>
      </c>
      <c r="P728" s="20">
        <f t="shared" si="112"/>
        <v>50</v>
      </c>
      <c r="Q728" s="20">
        <f t="shared" si="113"/>
        <v>83.5</v>
      </c>
      <c r="R728" s="21">
        <f t="shared" si="114"/>
        <v>72.525000000000006</v>
      </c>
      <c r="S728" s="21">
        <f t="shared" si="115"/>
        <v>68.375</v>
      </c>
      <c r="T728" s="21">
        <f t="shared" si="116"/>
        <v>72.575000000000003</v>
      </c>
      <c r="U728" s="21">
        <f t="shared" si="117"/>
        <v>70.875</v>
      </c>
      <c r="V728" s="20">
        <f t="shared" si="118"/>
        <v>71.158333333333346</v>
      </c>
      <c r="W728" s="20">
        <f t="shared" si="119"/>
        <v>71.087500000000006</v>
      </c>
    </row>
    <row r="729" spans="1:23" ht="13.5" x14ac:dyDescent="0.25">
      <c r="A729" s="3">
        <v>43063</v>
      </c>
      <c r="B729" s="2">
        <v>1.8024</v>
      </c>
      <c r="C729" s="2">
        <v>55.072259064475062</v>
      </c>
      <c r="D729" s="2">
        <v>-5.4654939757545762E-3</v>
      </c>
      <c r="E729" s="2">
        <v>4.2625522582961E-3</v>
      </c>
      <c r="F729" s="2">
        <v>1.7988600000000001</v>
      </c>
      <c r="G729" s="2">
        <v>1.7930199999999998</v>
      </c>
      <c r="H729" s="2">
        <v>1.7883399999999998</v>
      </c>
      <c r="I729" s="2">
        <v>1.791372</v>
      </c>
      <c r="J729" s="2">
        <v>1.7162179999999951</v>
      </c>
      <c r="K729" s="17" t="s">
        <v>50</v>
      </c>
      <c r="L729" s="17" t="s">
        <v>53</v>
      </c>
      <c r="M729" s="17" t="s">
        <v>51</v>
      </c>
      <c r="N729" s="20">
        <f t="shared" si="110"/>
        <v>50</v>
      </c>
      <c r="O729" s="20">
        <f t="shared" si="111"/>
        <v>100</v>
      </c>
      <c r="P729" s="20">
        <f t="shared" si="112"/>
        <v>50</v>
      </c>
      <c r="Q729" s="20">
        <f t="shared" si="113"/>
        <v>83.5</v>
      </c>
      <c r="R729" s="21">
        <f t="shared" si="114"/>
        <v>72.525000000000006</v>
      </c>
      <c r="S729" s="21">
        <f t="shared" si="115"/>
        <v>68.375</v>
      </c>
      <c r="T729" s="21">
        <f t="shared" si="116"/>
        <v>72.575000000000003</v>
      </c>
      <c r="U729" s="21">
        <f t="shared" si="117"/>
        <v>70.875</v>
      </c>
      <c r="V729" s="20">
        <f t="shared" si="118"/>
        <v>71.158333333333346</v>
      </c>
      <c r="W729" s="20">
        <f t="shared" si="119"/>
        <v>71.087500000000006</v>
      </c>
    </row>
    <row r="730" spans="1:23" ht="13.5" x14ac:dyDescent="0.25">
      <c r="A730" s="3">
        <v>43066</v>
      </c>
      <c r="B730" s="2">
        <v>1.8024</v>
      </c>
      <c r="C730" s="2">
        <v>55.072259064475062</v>
      </c>
      <c r="D730" s="2">
        <v>-3.6778018309111538E-3</v>
      </c>
      <c r="E730" s="2">
        <v>3.1970934467268875E-3</v>
      </c>
      <c r="F730" s="2">
        <v>1.8000400000000003</v>
      </c>
      <c r="G730" s="2">
        <v>1.7930199999999998</v>
      </c>
      <c r="H730" s="2">
        <v>1.7889249999999997</v>
      </c>
      <c r="I730" s="2">
        <v>1.79149</v>
      </c>
      <c r="J730" s="2">
        <v>1.7171899999999951</v>
      </c>
      <c r="K730" s="17" t="s">
        <v>50</v>
      </c>
      <c r="L730" s="17" t="s">
        <v>53</v>
      </c>
      <c r="M730" s="17" t="s">
        <v>51</v>
      </c>
      <c r="N730" s="20">
        <f t="shared" si="110"/>
        <v>50</v>
      </c>
      <c r="O730" s="20">
        <f t="shared" si="111"/>
        <v>100</v>
      </c>
      <c r="P730" s="20">
        <f t="shared" si="112"/>
        <v>50</v>
      </c>
      <c r="Q730" s="20">
        <f t="shared" si="113"/>
        <v>83.5</v>
      </c>
      <c r="R730" s="21">
        <f t="shared" si="114"/>
        <v>72.525000000000006</v>
      </c>
      <c r="S730" s="21">
        <f t="shared" si="115"/>
        <v>68.375</v>
      </c>
      <c r="T730" s="21">
        <f t="shared" si="116"/>
        <v>72.575000000000003</v>
      </c>
      <c r="U730" s="21">
        <f t="shared" si="117"/>
        <v>70.875</v>
      </c>
      <c r="V730" s="20">
        <f t="shared" si="118"/>
        <v>71.158333333333346</v>
      </c>
      <c r="W730" s="20">
        <f t="shared" si="119"/>
        <v>71.087500000000006</v>
      </c>
    </row>
    <row r="731" spans="1:23" ht="13.5" x14ac:dyDescent="0.25">
      <c r="A731" s="3">
        <v>43067</v>
      </c>
      <c r="B731" s="2">
        <v>1.8024</v>
      </c>
      <c r="C731" s="2">
        <v>55.072259064475062</v>
      </c>
      <c r="D731" s="2">
        <v>-2.2352760555390816E-3</v>
      </c>
      <c r="E731" s="2">
        <v>2.3891070385578788E-3</v>
      </c>
      <c r="F731" s="2">
        <v>1.80122</v>
      </c>
      <c r="G731" s="2">
        <v>1.7930199999999998</v>
      </c>
      <c r="H731" s="2">
        <v>1.7889249999999997</v>
      </c>
      <c r="I731" s="2">
        <v>1.7916080000000003</v>
      </c>
      <c r="J731" s="2">
        <v>1.7181349999999953</v>
      </c>
      <c r="K731" s="17" t="s">
        <v>50</v>
      </c>
      <c r="L731" s="17" t="s">
        <v>53</v>
      </c>
      <c r="M731" s="17" t="s">
        <v>51</v>
      </c>
      <c r="N731" s="20">
        <f t="shared" si="110"/>
        <v>50</v>
      </c>
      <c r="O731" s="20">
        <f t="shared" si="111"/>
        <v>100</v>
      </c>
      <c r="P731" s="20">
        <f t="shared" si="112"/>
        <v>50</v>
      </c>
      <c r="Q731" s="20">
        <f t="shared" si="113"/>
        <v>83.5</v>
      </c>
      <c r="R731" s="21">
        <f t="shared" si="114"/>
        <v>72.525000000000006</v>
      </c>
      <c r="S731" s="21">
        <f t="shared" si="115"/>
        <v>68.375</v>
      </c>
      <c r="T731" s="21">
        <f t="shared" si="116"/>
        <v>72.575000000000003</v>
      </c>
      <c r="U731" s="21">
        <f t="shared" si="117"/>
        <v>70.875</v>
      </c>
      <c r="V731" s="20">
        <f t="shared" si="118"/>
        <v>71.158333333333346</v>
      </c>
      <c r="W731" s="20">
        <f t="shared" si="119"/>
        <v>71.087500000000006</v>
      </c>
    </row>
    <row r="732" spans="1:23" ht="13.5" x14ac:dyDescent="0.25">
      <c r="A732" s="3">
        <v>43068</v>
      </c>
      <c r="B732" s="2">
        <v>1.8024</v>
      </c>
      <c r="C732" s="2">
        <v>55.072259064475062</v>
      </c>
      <c r="D732" s="2">
        <v>-6.4796188120932463E-3</v>
      </c>
      <c r="E732" s="2">
        <v>2.3228858526894037E-3</v>
      </c>
      <c r="F732" s="2">
        <v>1.8024</v>
      </c>
      <c r="G732" s="2">
        <v>1.79653</v>
      </c>
      <c r="H732" s="2">
        <v>1.7889249999999997</v>
      </c>
      <c r="I732" s="2">
        <v>1.7921940000000007</v>
      </c>
      <c r="J732" s="2">
        <v>1.7190799999999951</v>
      </c>
      <c r="K732" s="17" t="s">
        <v>50</v>
      </c>
      <c r="L732" s="17" t="s">
        <v>53</v>
      </c>
      <c r="M732" s="17" t="s">
        <v>51</v>
      </c>
      <c r="N732" s="20">
        <f t="shared" si="110"/>
        <v>50</v>
      </c>
      <c r="O732" s="20">
        <f t="shared" si="111"/>
        <v>100</v>
      </c>
      <c r="P732" s="20">
        <f t="shared" si="112"/>
        <v>50</v>
      </c>
      <c r="Q732" s="20">
        <f t="shared" si="113"/>
        <v>83.5</v>
      </c>
      <c r="R732" s="21">
        <f t="shared" si="114"/>
        <v>72.525000000000006</v>
      </c>
      <c r="S732" s="21">
        <f t="shared" si="115"/>
        <v>68.375</v>
      </c>
      <c r="T732" s="21">
        <f t="shared" si="116"/>
        <v>72.575000000000003</v>
      </c>
      <c r="U732" s="21">
        <f t="shared" si="117"/>
        <v>70.875</v>
      </c>
      <c r="V732" s="20">
        <f t="shared" si="118"/>
        <v>71.158333333333346</v>
      </c>
      <c r="W732" s="20">
        <f t="shared" si="119"/>
        <v>71.087500000000006</v>
      </c>
    </row>
    <row r="733" spans="1:23" ht="13.5" x14ac:dyDescent="0.25">
      <c r="A733" s="3">
        <v>43069</v>
      </c>
      <c r="B733" s="2">
        <v>1.8141</v>
      </c>
      <c r="C733" s="2">
        <v>60.007999813757756</v>
      </c>
      <c r="D733" s="2">
        <v>-1.0997783435466424E-2</v>
      </c>
      <c r="E733" s="2">
        <v>1.6923014475728763E-3</v>
      </c>
      <c r="F733" s="2">
        <v>1.80474</v>
      </c>
      <c r="G733" s="2">
        <v>1.80121</v>
      </c>
      <c r="H733" s="2">
        <v>1.79068</v>
      </c>
      <c r="I733" s="2">
        <v>1.7925460000000004</v>
      </c>
      <c r="J733" s="2">
        <v>1.7202734999999949</v>
      </c>
      <c r="K733" s="17" t="s">
        <v>50</v>
      </c>
      <c r="L733" s="17" t="s">
        <v>49</v>
      </c>
      <c r="M733" s="17" t="s">
        <v>51</v>
      </c>
      <c r="N733" s="20">
        <f t="shared" si="110"/>
        <v>50</v>
      </c>
      <c r="O733" s="20">
        <f t="shared" si="111"/>
        <v>100</v>
      </c>
      <c r="P733" s="20">
        <f t="shared" si="112"/>
        <v>50</v>
      </c>
      <c r="Q733" s="20">
        <f t="shared" si="113"/>
        <v>100</v>
      </c>
      <c r="R733" s="21">
        <f t="shared" si="114"/>
        <v>75</v>
      </c>
      <c r="S733" s="21">
        <f t="shared" si="115"/>
        <v>72.5</v>
      </c>
      <c r="T733" s="21">
        <f t="shared" si="116"/>
        <v>80</v>
      </c>
      <c r="U733" s="21">
        <f t="shared" si="117"/>
        <v>75</v>
      </c>
      <c r="V733" s="20">
        <f t="shared" si="118"/>
        <v>75.833333333333329</v>
      </c>
      <c r="W733" s="20">
        <f t="shared" si="119"/>
        <v>75.625</v>
      </c>
    </row>
    <row r="734" spans="1:23" ht="13.5" x14ac:dyDescent="0.25">
      <c r="A734" s="3">
        <v>43073</v>
      </c>
      <c r="B734" s="2">
        <v>1.7556</v>
      </c>
      <c r="C734" s="2">
        <v>37.704092932099996</v>
      </c>
      <c r="D734" s="2">
        <v>-6.1200174459672407E-3</v>
      </c>
      <c r="E734" s="2">
        <v>4.6801050018148286E-4</v>
      </c>
      <c r="F734" s="2">
        <v>1.7953799999999998</v>
      </c>
      <c r="G734" s="2">
        <v>1.7971200000000003</v>
      </c>
      <c r="H734" s="2">
        <v>1.79068</v>
      </c>
      <c r="I734" s="2">
        <v>1.7917280000000002</v>
      </c>
      <c r="J734" s="2">
        <v>1.7210389999999953</v>
      </c>
      <c r="K734" s="17" t="s">
        <v>50</v>
      </c>
      <c r="L734" s="17" t="s">
        <v>49</v>
      </c>
      <c r="M734" s="17" t="s">
        <v>52</v>
      </c>
      <c r="N734" s="20">
        <f t="shared" si="110"/>
        <v>50</v>
      </c>
      <c r="O734" s="20">
        <f t="shared" si="111"/>
        <v>100</v>
      </c>
      <c r="P734" s="20">
        <f t="shared" si="112"/>
        <v>50</v>
      </c>
      <c r="Q734" s="20">
        <f t="shared" si="113"/>
        <v>83</v>
      </c>
      <c r="R734" s="21">
        <f t="shared" si="114"/>
        <v>72.45</v>
      </c>
      <c r="S734" s="21">
        <f t="shared" si="115"/>
        <v>68.25</v>
      </c>
      <c r="T734" s="21">
        <f t="shared" si="116"/>
        <v>72.349999999999994</v>
      </c>
      <c r="U734" s="21">
        <f t="shared" si="117"/>
        <v>70.75</v>
      </c>
      <c r="V734" s="20">
        <f t="shared" si="118"/>
        <v>71.016666666666666</v>
      </c>
      <c r="W734" s="20">
        <f t="shared" si="119"/>
        <v>70.949999999999989</v>
      </c>
    </row>
    <row r="735" spans="1:23" ht="13.5" x14ac:dyDescent="0.25">
      <c r="A735" s="3">
        <v>43074</v>
      </c>
      <c r="B735" s="2">
        <v>1.8082</v>
      </c>
      <c r="C735" s="2">
        <v>54.190943470230714</v>
      </c>
      <c r="D735" s="2">
        <v>-5.6588615573742729E-3</v>
      </c>
      <c r="E735" s="2">
        <v>-1.0732687499695262E-3</v>
      </c>
      <c r="F735" s="2">
        <v>1.7965399999999998</v>
      </c>
      <c r="G735" s="2">
        <v>1.7982900000000002</v>
      </c>
      <c r="H735" s="2">
        <v>1.7918500000000002</v>
      </c>
      <c r="I735" s="2">
        <v>1.7918440000000004</v>
      </c>
      <c r="J735" s="2">
        <v>1.7220674999999954</v>
      </c>
      <c r="K735" s="17" t="s">
        <v>50</v>
      </c>
      <c r="L735" s="17" t="s">
        <v>49</v>
      </c>
      <c r="M735" s="17" t="s">
        <v>51</v>
      </c>
      <c r="N735" s="20">
        <f t="shared" si="110"/>
        <v>50</v>
      </c>
      <c r="O735" s="20">
        <f t="shared" si="111"/>
        <v>100</v>
      </c>
      <c r="P735" s="20">
        <f t="shared" si="112"/>
        <v>50</v>
      </c>
      <c r="Q735" s="20">
        <f t="shared" si="113"/>
        <v>100</v>
      </c>
      <c r="R735" s="21">
        <f t="shared" si="114"/>
        <v>75</v>
      </c>
      <c r="S735" s="21">
        <f t="shared" si="115"/>
        <v>72.5</v>
      </c>
      <c r="T735" s="21">
        <f t="shared" si="116"/>
        <v>80</v>
      </c>
      <c r="U735" s="21">
        <f t="shared" si="117"/>
        <v>75</v>
      </c>
      <c r="V735" s="20">
        <f t="shared" si="118"/>
        <v>75.833333333333329</v>
      </c>
      <c r="W735" s="20">
        <f t="shared" si="119"/>
        <v>75.625</v>
      </c>
    </row>
    <row r="736" spans="1:23" ht="13.5" x14ac:dyDescent="0.25">
      <c r="A736" s="3">
        <v>43075</v>
      </c>
      <c r="B736" s="2">
        <v>1.8082</v>
      </c>
      <c r="C736" s="2">
        <v>54.190943470230714</v>
      </c>
      <c r="D736" s="2">
        <v>-5.3664019687913456E-3</v>
      </c>
      <c r="E736" s="2">
        <v>-3.075172710674218E-3</v>
      </c>
      <c r="F736" s="2">
        <v>1.7977000000000001</v>
      </c>
      <c r="G736" s="2">
        <v>1.7994599999999998</v>
      </c>
      <c r="H736" s="2">
        <v>1.7941899999999997</v>
      </c>
      <c r="I736" s="2">
        <v>1.7920780000000003</v>
      </c>
      <c r="J736" s="2">
        <v>1.7231774999999956</v>
      </c>
      <c r="K736" s="17" t="s">
        <v>50</v>
      </c>
      <c r="L736" s="17" t="s">
        <v>49</v>
      </c>
      <c r="M736" s="17" t="s">
        <v>51</v>
      </c>
      <c r="N736" s="20">
        <f t="shared" si="110"/>
        <v>50</v>
      </c>
      <c r="O736" s="20">
        <f t="shared" si="111"/>
        <v>100</v>
      </c>
      <c r="P736" s="20">
        <f t="shared" si="112"/>
        <v>50</v>
      </c>
      <c r="Q736" s="20">
        <f t="shared" si="113"/>
        <v>100</v>
      </c>
      <c r="R736" s="21">
        <f t="shared" si="114"/>
        <v>75</v>
      </c>
      <c r="S736" s="21">
        <f t="shared" si="115"/>
        <v>72.5</v>
      </c>
      <c r="T736" s="21">
        <f t="shared" si="116"/>
        <v>80</v>
      </c>
      <c r="U736" s="21">
        <f t="shared" si="117"/>
        <v>75</v>
      </c>
      <c r="V736" s="20">
        <f t="shared" si="118"/>
        <v>75.833333333333329</v>
      </c>
      <c r="W736" s="20">
        <f t="shared" si="119"/>
        <v>75.625</v>
      </c>
    </row>
    <row r="737" spans="1:23" ht="13.5" x14ac:dyDescent="0.25">
      <c r="A737" s="3">
        <v>43076</v>
      </c>
      <c r="B737" s="2">
        <v>1.8082</v>
      </c>
      <c r="C737" s="2">
        <v>54.190943470230721</v>
      </c>
      <c r="D737" s="2">
        <v>-5.2094447188326676E-3</v>
      </c>
      <c r="E737" s="2">
        <v>-5.1981087661831758E-3</v>
      </c>
      <c r="F737" s="2">
        <v>1.7988600000000001</v>
      </c>
      <c r="G737" s="2">
        <v>1.80063</v>
      </c>
      <c r="H737" s="2">
        <v>1.79653</v>
      </c>
      <c r="I737" s="2">
        <v>1.7923119999999999</v>
      </c>
      <c r="J737" s="2">
        <v>1.7242599999999959</v>
      </c>
      <c r="K737" s="17" t="s">
        <v>50</v>
      </c>
      <c r="L737" s="17" t="s">
        <v>49</v>
      </c>
      <c r="M737" s="17" t="s">
        <v>51</v>
      </c>
      <c r="N737" s="20">
        <f t="shared" si="110"/>
        <v>50</v>
      </c>
      <c r="O737" s="20">
        <f t="shared" si="111"/>
        <v>100</v>
      </c>
      <c r="P737" s="20">
        <f t="shared" si="112"/>
        <v>50</v>
      </c>
      <c r="Q737" s="20">
        <f t="shared" si="113"/>
        <v>100</v>
      </c>
      <c r="R737" s="21">
        <f t="shared" si="114"/>
        <v>75</v>
      </c>
      <c r="S737" s="21">
        <f t="shared" si="115"/>
        <v>72.5</v>
      </c>
      <c r="T737" s="21">
        <f t="shared" si="116"/>
        <v>80</v>
      </c>
      <c r="U737" s="21">
        <f t="shared" si="117"/>
        <v>75</v>
      </c>
      <c r="V737" s="20">
        <f t="shared" si="118"/>
        <v>75.833333333333329</v>
      </c>
      <c r="W737" s="20">
        <f t="shared" si="119"/>
        <v>75.625</v>
      </c>
    </row>
    <row r="738" spans="1:23" ht="13.5" x14ac:dyDescent="0.25">
      <c r="A738" s="3">
        <v>43077</v>
      </c>
      <c r="B738" s="2">
        <v>1.8141</v>
      </c>
      <c r="C738" s="2">
        <v>55.828661260198317</v>
      </c>
      <c r="D738" s="2">
        <v>-4.6897836857444641E-3</v>
      </c>
      <c r="E738" s="2">
        <v>-7.3173028001041838E-3</v>
      </c>
      <c r="F738" s="2">
        <v>1.7988600000000001</v>
      </c>
      <c r="G738" s="2">
        <v>1.8017999999999996</v>
      </c>
      <c r="H738" s="2">
        <v>1.79741</v>
      </c>
      <c r="I738" s="2">
        <v>1.792664</v>
      </c>
      <c r="J738" s="2">
        <v>1.7253719999999961</v>
      </c>
      <c r="K738" s="17" t="s">
        <v>50</v>
      </c>
      <c r="L738" s="17" t="s">
        <v>53</v>
      </c>
      <c r="M738" s="17" t="s">
        <v>53</v>
      </c>
      <c r="N738" s="20">
        <f t="shared" si="110"/>
        <v>50</v>
      </c>
      <c r="O738" s="20">
        <f t="shared" si="111"/>
        <v>100</v>
      </c>
      <c r="P738" s="20">
        <f t="shared" si="112"/>
        <v>50</v>
      </c>
      <c r="Q738" s="20">
        <f t="shared" si="113"/>
        <v>49.5</v>
      </c>
      <c r="R738" s="21">
        <f t="shared" si="114"/>
        <v>67.424999999999997</v>
      </c>
      <c r="S738" s="21">
        <f t="shared" si="115"/>
        <v>59.875</v>
      </c>
      <c r="T738" s="21">
        <f t="shared" si="116"/>
        <v>57.275000000000006</v>
      </c>
      <c r="U738" s="21">
        <f t="shared" si="117"/>
        <v>62.375</v>
      </c>
      <c r="V738" s="20">
        <f t="shared" si="118"/>
        <v>61.524999999999999</v>
      </c>
      <c r="W738" s="20">
        <f t="shared" si="119"/>
        <v>61.737499999999997</v>
      </c>
    </row>
    <row r="739" spans="1:23" ht="13.5" x14ac:dyDescent="0.25">
      <c r="A739" s="3">
        <v>43080</v>
      </c>
      <c r="B739" s="2">
        <v>1.7730999999999999</v>
      </c>
      <c r="C739" s="2">
        <v>44.044558760547197</v>
      </c>
      <c r="D739" s="2">
        <v>-1.3254933186728213E-3</v>
      </c>
      <c r="E739" s="2">
        <v>-9.1617667564936126E-3</v>
      </c>
      <c r="F739" s="2">
        <v>1.8023599999999997</v>
      </c>
      <c r="G739" s="2">
        <v>1.7988699999999997</v>
      </c>
      <c r="H739" s="2">
        <v>1.7959450000000001</v>
      </c>
      <c r="I739" s="2">
        <v>1.7921960000000001</v>
      </c>
      <c r="J739" s="2">
        <v>1.7263064999999964</v>
      </c>
      <c r="K739" s="17" t="s">
        <v>47</v>
      </c>
      <c r="L739" s="17" t="s">
        <v>53</v>
      </c>
      <c r="M739" s="17" t="s">
        <v>54</v>
      </c>
      <c r="N739" s="20">
        <f t="shared" si="110"/>
        <v>50</v>
      </c>
      <c r="O739" s="20">
        <f t="shared" si="111"/>
        <v>100</v>
      </c>
      <c r="P739" s="20">
        <f t="shared" si="112"/>
        <v>50</v>
      </c>
      <c r="Q739" s="20">
        <f t="shared" si="113"/>
        <v>16.5</v>
      </c>
      <c r="R739" s="21">
        <f t="shared" si="114"/>
        <v>62.475000000000001</v>
      </c>
      <c r="S739" s="21">
        <f t="shared" si="115"/>
        <v>51.625</v>
      </c>
      <c r="T739" s="21">
        <f t="shared" si="116"/>
        <v>42.424999999999997</v>
      </c>
      <c r="U739" s="21">
        <f t="shared" si="117"/>
        <v>54.125</v>
      </c>
      <c r="V739" s="20">
        <f t="shared" si="118"/>
        <v>52.17499999999999</v>
      </c>
      <c r="W739" s="20">
        <f t="shared" si="119"/>
        <v>52.662499999999994</v>
      </c>
    </row>
    <row r="740" spans="1:23" ht="13.5" x14ac:dyDescent="0.25">
      <c r="A740" s="3">
        <v>43081</v>
      </c>
      <c r="B740" s="2">
        <v>1.8141</v>
      </c>
      <c r="C740" s="2">
        <v>54.408167903986644</v>
      </c>
      <c r="D740" s="2">
        <v>-1.377681853660162E-3</v>
      </c>
      <c r="E740" s="2">
        <v>-1.0143358441487888E-2</v>
      </c>
      <c r="F740" s="2">
        <v>1.8035399999999999</v>
      </c>
      <c r="G740" s="2">
        <v>1.8000399999999999</v>
      </c>
      <c r="H740" s="2">
        <v>1.79653</v>
      </c>
      <c r="I740" s="2">
        <v>1.7925480000000003</v>
      </c>
      <c r="J740" s="2">
        <v>1.7273644999999962</v>
      </c>
      <c r="K740" s="17" t="s">
        <v>50</v>
      </c>
      <c r="L740" s="17" t="s">
        <v>53</v>
      </c>
      <c r="M740" s="17" t="s">
        <v>51</v>
      </c>
      <c r="N740" s="20">
        <f t="shared" si="110"/>
        <v>50</v>
      </c>
      <c r="O740" s="20">
        <f t="shared" si="111"/>
        <v>100</v>
      </c>
      <c r="P740" s="20">
        <f t="shared" si="112"/>
        <v>50</v>
      </c>
      <c r="Q740" s="20">
        <f t="shared" si="113"/>
        <v>83.5</v>
      </c>
      <c r="R740" s="21">
        <f t="shared" si="114"/>
        <v>72.525000000000006</v>
      </c>
      <c r="S740" s="21">
        <f t="shared" si="115"/>
        <v>68.375</v>
      </c>
      <c r="T740" s="21">
        <f t="shared" si="116"/>
        <v>72.575000000000003</v>
      </c>
      <c r="U740" s="21">
        <f t="shared" si="117"/>
        <v>70.875</v>
      </c>
      <c r="V740" s="20">
        <f t="shared" si="118"/>
        <v>71.158333333333346</v>
      </c>
      <c r="W740" s="20">
        <f t="shared" si="119"/>
        <v>71.087500000000006</v>
      </c>
    </row>
    <row r="741" spans="1:23" ht="13.5" x14ac:dyDescent="0.25">
      <c r="A741" s="3">
        <v>43082</v>
      </c>
      <c r="B741" s="2">
        <v>1.8082</v>
      </c>
      <c r="C741" s="2">
        <v>52.890083931074457</v>
      </c>
      <c r="D741" s="2">
        <v>-1.0991665251895988E-3</v>
      </c>
      <c r="E741" s="2">
        <v>-1.1262135672168756E-2</v>
      </c>
      <c r="F741" s="2">
        <v>1.8035399999999999</v>
      </c>
      <c r="G741" s="2">
        <v>1.8006199999999999</v>
      </c>
      <c r="H741" s="2">
        <v>1.7968199999999999</v>
      </c>
      <c r="I741" s="2">
        <v>1.7936000000000001</v>
      </c>
      <c r="J741" s="2">
        <v>1.7283929999999961</v>
      </c>
      <c r="K741" s="17" t="s">
        <v>47</v>
      </c>
      <c r="L741" s="17" t="s">
        <v>53</v>
      </c>
      <c r="M741" s="17" t="s">
        <v>53</v>
      </c>
      <c r="N741" s="20">
        <f t="shared" si="110"/>
        <v>50</v>
      </c>
      <c r="O741" s="20">
        <f t="shared" si="111"/>
        <v>100</v>
      </c>
      <c r="P741" s="20">
        <f t="shared" si="112"/>
        <v>50</v>
      </c>
      <c r="Q741" s="20">
        <f t="shared" si="113"/>
        <v>16.5</v>
      </c>
      <c r="R741" s="21">
        <f t="shared" si="114"/>
        <v>62.475000000000001</v>
      </c>
      <c r="S741" s="21">
        <f t="shared" si="115"/>
        <v>51.625</v>
      </c>
      <c r="T741" s="21">
        <f t="shared" si="116"/>
        <v>42.424999999999997</v>
      </c>
      <c r="U741" s="21">
        <f t="shared" si="117"/>
        <v>54.125</v>
      </c>
      <c r="V741" s="20">
        <f t="shared" si="118"/>
        <v>52.17499999999999</v>
      </c>
      <c r="W741" s="20">
        <f t="shared" si="119"/>
        <v>52.662499999999994</v>
      </c>
    </row>
    <row r="742" spans="1:23" ht="13.5" x14ac:dyDescent="0.25">
      <c r="A742" s="3">
        <v>43083</v>
      </c>
      <c r="B742" s="2">
        <v>1.8082</v>
      </c>
      <c r="C742" s="2">
        <v>52.890083931074457</v>
      </c>
      <c r="D742" s="2">
        <v>-9.3452726185594415E-4</v>
      </c>
      <c r="E742" s="2">
        <v>-1.2513635439797744E-2</v>
      </c>
      <c r="F742" s="2">
        <v>1.8035399999999999</v>
      </c>
      <c r="G742" s="2">
        <v>1.8012000000000001</v>
      </c>
      <c r="H742" s="2">
        <v>1.7988649999999999</v>
      </c>
      <c r="I742" s="2">
        <v>1.7938340000000002</v>
      </c>
      <c r="J742" s="2">
        <v>1.7294214999999964</v>
      </c>
      <c r="K742" s="17" t="s">
        <v>47</v>
      </c>
      <c r="L742" s="17" t="s">
        <v>53</v>
      </c>
      <c r="M742" s="17" t="s">
        <v>53</v>
      </c>
      <c r="N742" s="20">
        <f t="shared" si="110"/>
        <v>50</v>
      </c>
      <c r="O742" s="20">
        <f t="shared" si="111"/>
        <v>100</v>
      </c>
      <c r="P742" s="20">
        <f t="shared" si="112"/>
        <v>50</v>
      </c>
      <c r="Q742" s="20">
        <f t="shared" si="113"/>
        <v>16.5</v>
      </c>
      <c r="R742" s="21">
        <f t="shared" si="114"/>
        <v>62.475000000000001</v>
      </c>
      <c r="S742" s="21">
        <f t="shared" si="115"/>
        <v>51.625</v>
      </c>
      <c r="T742" s="21">
        <f t="shared" si="116"/>
        <v>42.424999999999997</v>
      </c>
      <c r="U742" s="21">
        <f t="shared" si="117"/>
        <v>54.125</v>
      </c>
      <c r="V742" s="20">
        <f t="shared" si="118"/>
        <v>52.17499999999999</v>
      </c>
      <c r="W742" s="20">
        <f t="shared" si="119"/>
        <v>52.662499999999994</v>
      </c>
    </row>
    <row r="743" spans="1:23" ht="13.5" x14ac:dyDescent="0.25">
      <c r="A743" s="3">
        <v>43084</v>
      </c>
      <c r="B743" s="2">
        <v>1.8082</v>
      </c>
      <c r="C743" s="2">
        <v>52.890083931074457</v>
      </c>
      <c r="D743" s="2">
        <v>9.3901663120443679E-4</v>
      </c>
      <c r="E743" s="2">
        <v>-1.1345193481080183E-2</v>
      </c>
      <c r="F743" s="2">
        <v>1.8023600000000002</v>
      </c>
      <c r="G743" s="2">
        <v>1.80061</v>
      </c>
      <c r="H743" s="2">
        <v>1.80091</v>
      </c>
      <c r="I743" s="2">
        <v>1.7939500000000002</v>
      </c>
      <c r="J743" s="2">
        <v>1.7304499999999963</v>
      </c>
      <c r="K743" s="17" t="s">
        <v>47</v>
      </c>
      <c r="L743" s="17" t="s">
        <v>53</v>
      </c>
      <c r="M743" s="17" t="s">
        <v>46</v>
      </c>
      <c r="N743" s="20">
        <f t="shared" si="110"/>
        <v>50</v>
      </c>
      <c r="O743" s="20">
        <f t="shared" si="111"/>
        <v>100</v>
      </c>
      <c r="P743" s="20">
        <f t="shared" si="112"/>
        <v>50</v>
      </c>
      <c r="Q743" s="20">
        <f t="shared" si="113"/>
        <v>16.5</v>
      </c>
      <c r="R743" s="21">
        <f t="shared" si="114"/>
        <v>62.475000000000001</v>
      </c>
      <c r="S743" s="21">
        <f t="shared" si="115"/>
        <v>51.625</v>
      </c>
      <c r="T743" s="21">
        <f t="shared" si="116"/>
        <v>42.424999999999997</v>
      </c>
      <c r="U743" s="21">
        <f t="shared" si="117"/>
        <v>54.125</v>
      </c>
      <c r="V743" s="20">
        <f t="shared" si="118"/>
        <v>52.17499999999999</v>
      </c>
      <c r="W743" s="20">
        <f t="shared" si="119"/>
        <v>52.662499999999994</v>
      </c>
    </row>
    <row r="744" spans="1:23" ht="13.5" x14ac:dyDescent="0.25">
      <c r="A744" s="3">
        <v>43087</v>
      </c>
      <c r="B744" s="2">
        <v>1.8024</v>
      </c>
      <c r="C744" s="2">
        <v>51.138192849206717</v>
      </c>
      <c r="D744" s="2">
        <v>-6.1069420466677293E-3</v>
      </c>
      <c r="E744" s="2">
        <v>-8.4414694638421037E-3</v>
      </c>
      <c r="F744" s="2">
        <v>1.8082199999999999</v>
      </c>
      <c r="G744" s="2">
        <v>1.8052899999999998</v>
      </c>
      <c r="H744" s="2">
        <v>1.8012049999999999</v>
      </c>
      <c r="I744" s="2">
        <v>1.7939500000000002</v>
      </c>
      <c r="J744" s="2">
        <v>1.7316394999999962</v>
      </c>
      <c r="K744" s="17" t="s">
        <v>47</v>
      </c>
      <c r="L744" s="17" t="s">
        <v>53</v>
      </c>
      <c r="M744" s="17" t="s">
        <v>54</v>
      </c>
      <c r="N744" s="20">
        <f t="shared" si="110"/>
        <v>50</v>
      </c>
      <c r="O744" s="20">
        <f t="shared" si="111"/>
        <v>100</v>
      </c>
      <c r="P744" s="20">
        <f t="shared" si="112"/>
        <v>50</v>
      </c>
      <c r="Q744" s="20">
        <f t="shared" si="113"/>
        <v>16.5</v>
      </c>
      <c r="R744" s="21">
        <f t="shared" si="114"/>
        <v>62.475000000000001</v>
      </c>
      <c r="S744" s="21">
        <f t="shared" si="115"/>
        <v>51.625</v>
      </c>
      <c r="T744" s="21">
        <f t="shared" si="116"/>
        <v>42.424999999999997</v>
      </c>
      <c r="U744" s="21">
        <f t="shared" si="117"/>
        <v>54.125</v>
      </c>
      <c r="V744" s="20">
        <f t="shared" si="118"/>
        <v>52.17499999999999</v>
      </c>
      <c r="W744" s="20">
        <f t="shared" si="119"/>
        <v>52.662499999999994</v>
      </c>
    </row>
    <row r="745" spans="1:23" ht="13.5" x14ac:dyDescent="0.25">
      <c r="A745" s="3">
        <v>43088</v>
      </c>
      <c r="B745" s="2">
        <v>1.8082</v>
      </c>
      <c r="C745" s="2">
        <v>52.821119396745154</v>
      </c>
      <c r="D745" s="2">
        <v>-4.4283405316483115E-3</v>
      </c>
      <c r="E745" s="2">
        <v>-5.5729400148992027E-3</v>
      </c>
      <c r="F745" s="2">
        <v>1.80704</v>
      </c>
      <c r="G745" s="2">
        <v>1.8052899999999998</v>
      </c>
      <c r="H745" s="2">
        <v>1.8017899999999998</v>
      </c>
      <c r="I745" s="2">
        <v>1.7940659999999999</v>
      </c>
      <c r="J745" s="2">
        <v>1.7327219999999965</v>
      </c>
      <c r="K745" s="17" t="s">
        <v>47</v>
      </c>
      <c r="L745" s="17" t="s">
        <v>53</v>
      </c>
      <c r="M745" s="17" t="s">
        <v>46</v>
      </c>
      <c r="N745" s="20">
        <f t="shared" si="110"/>
        <v>50</v>
      </c>
      <c r="O745" s="20">
        <f t="shared" si="111"/>
        <v>100</v>
      </c>
      <c r="P745" s="20">
        <f t="shared" si="112"/>
        <v>50</v>
      </c>
      <c r="Q745" s="20">
        <f t="shared" si="113"/>
        <v>16.5</v>
      </c>
      <c r="R745" s="21">
        <f t="shared" si="114"/>
        <v>62.475000000000001</v>
      </c>
      <c r="S745" s="21">
        <f t="shared" si="115"/>
        <v>51.625</v>
      </c>
      <c r="T745" s="21">
        <f t="shared" si="116"/>
        <v>42.424999999999997</v>
      </c>
      <c r="U745" s="21">
        <f t="shared" si="117"/>
        <v>54.125</v>
      </c>
      <c r="V745" s="20">
        <f t="shared" si="118"/>
        <v>52.17499999999999</v>
      </c>
      <c r="W745" s="20">
        <f t="shared" si="119"/>
        <v>52.662499999999994</v>
      </c>
    </row>
    <row r="746" spans="1:23" ht="13.5" x14ac:dyDescent="0.25">
      <c r="A746" s="3">
        <v>43089</v>
      </c>
      <c r="B746" s="2">
        <v>1.7907</v>
      </c>
      <c r="C746" s="2">
        <v>47.504615001544096</v>
      </c>
      <c r="D746" s="2">
        <v>-1.7664351790644961E-3</v>
      </c>
      <c r="E746" s="2">
        <v>-3.3793547108952422E-3</v>
      </c>
      <c r="F746" s="2">
        <v>1.8035399999999999</v>
      </c>
      <c r="G746" s="2">
        <v>1.8035399999999999</v>
      </c>
      <c r="H746" s="2">
        <v>1.8014999999999997</v>
      </c>
      <c r="I746" s="2">
        <v>1.7939499999999997</v>
      </c>
      <c r="J746" s="2">
        <v>1.7337169999999968</v>
      </c>
      <c r="K746" s="17" t="s">
        <v>47</v>
      </c>
      <c r="L746" s="17" t="s">
        <v>53</v>
      </c>
      <c r="M746" s="17" t="s">
        <v>46</v>
      </c>
      <c r="N746" s="20">
        <f t="shared" si="110"/>
        <v>50</v>
      </c>
      <c r="O746" s="20">
        <f t="shared" si="111"/>
        <v>100</v>
      </c>
      <c r="P746" s="20">
        <f t="shared" si="112"/>
        <v>50</v>
      </c>
      <c r="Q746" s="20">
        <f t="shared" si="113"/>
        <v>16.5</v>
      </c>
      <c r="R746" s="21">
        <f t="shared" si="114"/>
        <v>62.475000000000001</v>
      </c>
      <c r="S746" s="21">
        <f t="shared" si="115"/>
        <v>51.625</v>
      </c>
      <c r="T746" s="21">
        <f t="shared" si="116"/>
        <v>42.424999999999997</v>
      </c>
      <c r="U746" s="21">
        <f t="shared" si="117"/>
        <v>54.125</v>
      </c>
      <c r="V746" s="20">
        <f t="shared" si="118"/>
        <v>52.17499999999999</v>
      </c>
      <c r="W746" s="20">
        <f t="shared" si="119"/>
        <v>52.662499999999994</v>
      </c>
    </row>
    <row r="747" spans="1:23" ht="13.5" x14ac:dyDescent="0.25">
      <c r="A747" s="3">
        <v>43090</v>
      </c>
      <c r="B747" s="2">
        <v>1.7907</v>
      </c>
      <c r="C747" s="2">
        <v>47.504615001544089</v>
      </c>
      <c r="D747" s="2">
        <v>5.3866371745070474E-4</v>
      </c>
      <c r="E747" s="2">
        <v>-1.3968981753001398E-3</v>
      </c>
      <c r="F747" s="2">
        <v>1.8000399999999999</v>
      </c>
      <c r="G747" s="2">
        <v>1.80179</v>
      </c>
      <c r="H747" s="2">
        <v>1.80121</v>
      </c>
      <c r="I747" s="2">
        <v>1.7938339999999999</v>
      </c>
      <c r="J747" s="2">
        <v>1.7347664999999972</v>
      </c>
      <c r="K747" s="17" t="s">
        <v>47</v>
      </c>
      <c r="L747" s="17" t="s">
        <v>53</v>
      </c>
      <c r="M747" s="17" t="s">
        <v>46</v>
      </c>
      <c r="N747" s="20">
        <f t="shared" si="110"/>
        <v>50</v>
      </c>
      <c r="O747" s="20">
        <f t="shared" si="111"/>
        <v>100</v>
      </c>
      <c r="P747" s="20">
        <f t="shared" si="112"/>
        <v>50</v>
      </c>
      <c r="Q747" s="20">
        <f t="shared" si="113"/>
        <v>16.5</v>
      </c>
      <c r="R747" s="21">
        <f t="shared" si="114"/>
        <v>62.475000000000001</v>
      </c>
      <c r="S747" s="21">
        <f t="shared" si="115"/>
        <v>51.625</v>
      </c>
      <c r="T747" s="21">
        <f t="shared" si="116"/>
        <v>42.424999999999997</v>
      </c>
      <c r="U747" s="21">
        <f t="shared" si="117"/>
        <v>54.125</v>
      </c>
      <c r="V747" s="20">
        <f t="shared" si="118"/>
        <v>52.17499999999999</v>
      </c>
      <c r="W747" s="20">
        <f t="shared" si="119"/>
        <v>52.662499999999994</v>
      </c>
    </row>
    <row r="748" spans="1:23" ht="13.5" x14ac:dyDescent="0.25">
      <c r="A748" s="3">
        <v>43091</v>
      </c>
      <c r="B748" s="2">
        <v>1.7907</v>
      </c>
      <c r="C748" s="2">
        <v>47.504615001544089</v>
      </c>
      <c r="D748" s="2">
        <v>3.4456367706467983E-3</v>
      </c>
      <c r="E748" s="2">
        <v>4.1037884244694844E-4</v>
      </c>
      <c r="F748" s="2">
        <v>1.7965399999999998</v>
      </c>
      <c r="G748" s="2">
        <v>1.7994500000000002</v>
      </c>
      <c r="H748" s="2">
        <v>1.8006249999999997</v>
      </c>
      <c r="I748" s="2">
        <v>1.7937180000000001</v>
      </c>
      <c r="J748" s="2">
        <v>1.7358429999999974</v>
      </c>
      <c r="K748" s="17" t="s">
        <v>47</v>
      </c>
      <c r="L748" s="17" t="s">
        <v>53</v>
      </c>
      <c r="M748" s="17" t="s">
        <v>46</v>
      </c>
      <c r="N748" s="20">
        <f t="shared" si="110"/>
        <v>50</v>
      </c>
      <c r="O748" s="20">
        <f t="shared" si="111"/>
        <v>100</v>
      </c>
      <c r="P748" s="20">
        <f t="shared" si="112"/>
        <v>50</v>
      </c>
      <c r="Q748" s="20">
        <f t="shared" si="113"/>
        <v>16.5</v>
      </c>
      <c r="R748" s="21">
        <f t="shared" si="114"/>
        <v>62.475000000000001</v>
      </c>
      <c r="S748" s="21">
        <f t="shared" si="115"/>
        <v>51.625</v>
      </c>
      <c r="T748" s="21">
        <f t="shared" si="116"/>
        <v>42.424999999999997</v>
      </c>
      <c r="U748" s="21">
        <f t="shared" si="117"/>
        <v>54.125</v>
      </c>
      <c r="V748" s="20">
        <f t="shared" si="118"/>
        <v>52.17499999999999</v>
      </c>
      <c r="W748" s="20">
        <f t="shared" si="119"/>
        <v>52.662499999999994</v>
      </c>
    </row>
    <row r="749" spans="1:23" ht="13.5" x14ac:dyDescent="0.25">
      <c r="A749" s="3">
        <v>43094</v>
      </c>
      <c r="B749" s="2">
        <v>1.7907</v>
      </c>
      <c r="C749" s="2">
        <v>47.504615001544096</v>
      </c>
      <c r="D749" s="2">
        <v>-3.571123958878708E-4</v>
      </c>
      <c r="E749" s="2">
        <v>1.774118270088432E-3</v>
      </c>
      <c r="F749" s="2">
        <v>1.7942</v>
      </c>
      <c r="G749" s="2">
        <v>1.80121</v>
      </c>
      <c r="H749" s="2">
        <v>1.8000399999999999</v>
      </c>
      <c r="I749" s="2">
        <v>1.7936020000000001</v>
      </c>
      <c r="J749" s="2">
        <v>1.7369194999999977</v>
      </c>
      <c r="K749" s="17" t="s">
        <v>47</v>
      </c>
      <c r="L749" s="17" t="s">
        <v>53</v>
      </c>
      <c r="M749" s="17" t="s">
        <v>46</v>
      </c>
      <c r="N749" s="20">
        <f t="shared" si="110"/>
        <v>50</v>
      </c>
      <c r="O749" s="20">
        <f t="shared" si="111"/>
        <v>100</v>
      </c>
      <c r="P749" s="20">
        <f t="shared" si="112"/>
        <v>50</v>
      </c>
      <c r="Q749" s="20">
        <f t="shared" si="113"/>
        <v>16.5</v>
      </c>
      <c r="R749" s="21">
        <f t="shared" si="114"/>
        <v>62.475000000000001</v>
      </c>
      <c r="S749" s="21">
        <f t="shared" si="115"/>
        <v>51.625</v>
      </c>
      <c r="T749" s="21">
        <f t="shared" si="116"/>
        <v>42.424999999999997</v>
      </c>
      <c r="U749" s="21">
        <f t="shared" si="117"/>
        <v>54.125</v>
      </c>
      <c r="V749" s="20">
        <f t="shared" si="118"/>
        <v>52.17499999999999</v>
      </c>
      <c r="W749" s="20">
        <f t="shared" si="119"/>
        <v>52.662499999999994</v>
      </c>
    </row>
    <row r="750" spans="1:23" ht="13.5" x14ac:dyDescent="0.25">
      <c r="A750" s="3">
        <v>43095</v>
      </c>
      <c r="B750" s="2">
        <v>1.7847999999999999</v>
      </c>
      <c r="C750" s="2">
        <v>45.431020806928288</v>
      </c>
      <c r="D750" s="2">
        <v>3.2117549225925135E-3</v>
      </c>
      <c r="E750" s="2">
        <v>2.4515603475648989E-3</v>
      </c>
      <c r="F750" s="2">
        <v>1.78952</v>
      </c>
      <c r="G750" s="2">
        <v>1.7982799999999997</v>
      </c>
      <c r="H750" s="2">
        <v>1.7991599999999999</v>
      </c>
      <c r="I750" s="2">
        <v>1.7933680000000001</v>
      </c>
      <c r="J750" s="2">
        <v>1.7379664999999977</v>
      </c>
      <c r="K750" s="17" t="s">
        <v>47</v>
      </c>
      <c r="L750" s="17" t="s">
        <v>48</v>
      </c>
      <c r="M750" s="17" t="s">
        <v>46</v>
      </c>
      <c r="N750" s="20">
        <f t="shared" si="110"/>
        <v>50</v>
      </c>
      <c r="O750" s="20">
        <f t="shared" si="111"/>
        <v>100</v>
      </c>
      <c r="P750" s="20">
        <f t="shared" si="112"/>
        <v>50</v>
      </c>
      <c r="Q750" s="20">
        <f t="shared" si="113"/>
        <v>0</v>
      </c>
      <c r="R750" s="21">
        <f t="shared" si="114"/>
        <v>60</v>
      </c>
      <c r="S750" s="21">
        <f t="shared" si="115"/>
        <v>47.5</v>
      </c>
      <c r="T750" s="21">
        <f t="shared" si="116"/>
        <v>35</v>
      </c>
      <c r="U750" s="21">
        <f t="shared" si="117"/>
        <v>50</v>
      </c>
      <c r="V750" s="20">
        <f t="shared" si="118"/>
        <v>47.5</v>
      </c>
      <c r="W750" s="20">
        <f t="shared" si="119"/>
        <v>48.125</v>
      </c>
    </row>
    <row r="751" spans="1:23" ht="13.5" x14ac:dyDescent="0.25">
      <c r="A751" s="3">
        <v>43096</v>
      </c>
      <c r="B751" s="2">
        <v>1.7730999999999999</v>
      </c>
      <c r="C751" s="2">
        <v>41.557091889107049</v>
      </c>
      <c r="D751" s="2">
        <v>6.2641523382382935E-3</v>
      </c>
      <c r="E751" s="2">
        <v>2.8315334804831617E-3</v>
      </c>
      <c r="F751" s="2">
        <v>1.786</v>
      </c>
      <c r="G751" s="2">
        <v>1.7947699999999998</v>
      </c>
      <c r="H751" s="2">
        <v>1.7976949999999998</v>
      </c>
      <c r="I751" s="2">
        <v>1.7930160000000002</v>
      </c>
      <c r="J751" s="2">
        <v>1.738954999999998</v>
      </c>
      <c r="K751" s="17" t="s">
        <v>47</v>
      </c>
      <c r="L751" s="17" t="s">
        <v>48</v>
      </c>
      <c r="M751" s="17" t="s">
        <v>46</v>
      </c>
      <c r="N751" s="20">
        <f t="shared" si="110"/>
        <v>50</v>
      </c>
      <c r="O751" s="20">
        <f t="shared" si="111"/>
        <v>100</v>
      </c>
      <c r="P751" s="20">
        <f t="shared" si="112"/>
        <v>50</v>
      </c>
      <c r="Q751" s="20">
        <f t="shared" si="113"/>
        <v>0</v>
      </c>
      <c r="R751" s="21">
        <f t="shared" si="114"/>
        <v>60</v>
      </c>
      <c r="S751" s="21">
        <f t="shared" si="115"/>
        <v>47.5</v>
      </c>
      <c r="T751" s="21">
        <f t="shared" si="116"/>
        <v>35</v>
      </c>
      <c r="U751" s="21">
        <f t="shared" si="117"/>
        <v>50</v>
      </c>
      <c r="V751" s="20">
        <f t="shared" si="118"/>
        <v>47.5</v>
      </c>
      <c r="W751" s="20">
        <f t="shared" si="119"/>
        <v>48.125</v>
      </c>
    </row>
    <row r="752" spans="1:23" ht="13.5" x14ac:dyDescent="0.25">
      <c r="A752" s="3">
        <v>43097</v>
      </c>
      <c r="B752" s="2">
        <v>1.8082</v>
      </c>
      <c r="C752" s="2">
        <v>54.180017195115461</v>
      </c>
      <c r="D752" s="2">
        <v>6.3842454435079077E-3</v>
      </c>
      <c r="E752" s="2">
        <v>2.8163502024815307E-3</v>
      </c>
      <c r="F752" s="2">
        <v>1.7894999999999999</v>
      </c>
      <c r="G752" s="2">
        <v>1.7947699999999998</v>
      </c>
      <c r="H752" s="2">
        <v>1.7979849999999999</v>
      </c>
      <c r="I752" s="2">
        <v>1.7934840000000001</v>
      </c>
      <c r="J752" s="2">
        <v>1.740118999999998</v>
      </c>
      <c r="K752" s="17" t="s">
        <v>47</v>
      </c>
      <c r="L752" s="17" t="s">
        <v>48</v>
      </c>
      <c r="M752" s="17" t="s">
        <v>54</v>
      </c>
      <c r="N752" s="20">
        <f t="shared" si="110"/>
        <v>50</v>
      </c>
      <c r="O752" s="20">
        <f t="shared" si="111"/>
        <v>100</v>
      </c>
      <c r="P752" s="20">
        <f t="shared" si="112"/>
        <v>50</v>
      </c>
      <c r="Q752" s="20">
        <f t="shared" si="113"/>
        <v>0</v>
      </c>
      <c r="R752" s="21">
        <f t="shared" si="114"/>
        <v>60</v>
      </c>
      <c r="S752" s="21">
        <f t="shared" si="115"/>
        <v>47.5</v>
      </c>
      <c r="T752" s="21">
        <f t="shared" si="116"/>
        <v>35</v>
      </c>
      <c r="U752" s="21">
        <f t="shared" si="117"/>
        <v>50</v>
      </c>
      <c r="V752" s="20">
        <f t="shared" si="118"/>
        <v>47.5</v>
      </c>
      <c r="W752" s="20">
        <f t="shared" si="119"/>
        <v>48.125</v>
      </c>
    </row>
    <row r="753" spans="1:23" ht="13.5" x14ac:dyDescent="0.25">
      <c r="A753" s="3">
        <v>43098</v>
      </c>
      <c r="B753" s="2">
        <v>1.8082</v>
      </c>
      <c r="C753" s="2">
        <v>54.180017195115461</v>
      </c>
      <c r="D753" s="2">
        <v>6.4055805494200868E-3</v>
      </c>
      <c r="E753" s="2">
        <v>2.8236509180721544E-3</v>
      </c>
      <c r="F753" s="2">
        <v>1.7929999999999999</v>
      </c>
      <c r="G753" s="2">
        <v>1.7947699999999998</v>
      </c>
      <c r="H753" s="2">
        <v>1.79769</v>
      </c>
      <c r="I753" s="2">
        <v>1.7939520000000002</v>
      </c>
      <c r="J753" s="2">
        <v>1.7412829999999977</v>
      </c>
      <c r="K753" s="17" t="s">
        <v>47</v>
      </c>
      <c r="L753" s="17" t="s">
        <v>48</v>
      </c>
      <c r="M753" s="17" t="s">
        <v>54</v>
      </c>
      <c r="N753" s="20">
        <f t="shared" si="110"/>
        <v>50</v>
      </c>
      <c r="O753" s="20">
        <f t="shared" si="111"/>
        <v>100</v>
      </c>
      <c r="P753" s="20">
        <f t="shared" si="112"/>
        <v>50</v>
      </c>
      <c r="Q753" s="20">
        <f t="shared" si="113"/>
        <v>0</v>
      </c>
      <c r="R753" s="21">
        <f t="shared" si="114"/>
        <v>60</v>
      </c>
      <c r="S753" s="21">
        <f t="shared" si="115"/>
        <v>47.5</v>
      </c>
      <c r="T753" s="21">
        <f t="shared" si="116"/>
        <v>35</v>
      </c>
      <c r="U753" s="21">
        <f t="shared" si="117"/>
        <v>50</v>
      </c>
      <c r="V753" s="20">
        <f t="shared" si="118"/>
        <v>47.5</v>
      </c>
      <c r="W753" s="20">
        <f t="shared" si="119"/>
        <v>48.125</v>
      </c>
    </row>
    <row r="754" spans="1:23" ht="13.5" x14ac:dyDescent="0.25">
      <c r="A754" s="3">
        <v>43102</v>
      </c>
      <c r="B754" s="2">
        <v>1.8082</v>
      </c>
      <c r="C754" s="2">
        <v>54.180017195115461</v>
      </c>
      <c r="D754" s="2">
        <v>5.4569903269929831E-3</v>
      </c>
      <c r="E754" s="2">
        <v>3.2636388834888599E-3</v>
      </c>
      <c r="F754" s="2">
        <v>1.7965</v>
      </c>
      <c r="G754" s="2">
        <v>1.7953499999999998</v>
      </c>
      <c r="H754" s="2">
        <v>1.8003199999999999</v>
      </c>
      <c r="I754" s="2">
        <v>1.7940680000000002</v>
      </c>
      <c r="J754" s="2">
        <v>1.7424469999999976</v>
      </c>
      <c r="K754" s="17" t="s">
        <v>47</v>
      </c>
      <c r="L754" s="17" t="s">
        <v>48</v>
      </c>
      <c r="M754" s="17" t="s">
        <v>54</v>
      </c>
      <c r="N754" s="20">
        <f t="shared" si="110"/>
        <v>50</v>
      </c>
      <c r="O754" s="20">
        <f t="shared" si="111"/>
        <v>100</v>
      </c>
      <c r="P754" s="20">
        <f t="shared" si="112"/>
        <v>50</v>
      </c>
      <c r="Q754" s="20">
        <f t="shared" si="113"/>
        <v>0</v>
      </c>
      <c r="R754" s="21">
        <f t="shared" si="114"/>
        <v>60</v>
      </c>
      <c r="S754" s="21">
        <f t="shared" si="115"/>
        <v>47.5</v>
      </c>
      <c r="T754" s="21">
        <f t="shared" si="116"/>
        <v>35</v>
      </c>
      <c r="U754" s="21">
        <f t="shared" si="117"/>
        <v>50</v>
      </c>
      <c r="V754" s="20">
        <f t="shared" si="118"/>
        <v>47.5</v>
      </c>
      <c r="W754" s="20">
        <f t="shared" si="119"/>
        <v>48.125</v>
      </c>
    </row>
    <row r="755" spans="1:23" ht="13.5" x14ac:dyDescent="0.25">
      <c r="A755" s="3">
        <v>43103</v>
      </c>
      <c r="B755" s="2">
        <v>1.8082</v>
      </c>
      <c r="C755" s="2">
        <v>54.180017195115454</v>
      </c>
      <c r="D755" s="2">
        <v>5.4778157615360534E-3</v>
      </c>
      <c r="E755" s="2">
        <v>4.8415314223849999E-3</v>
      </c>
      <c r="F755" s="2">
        <v>1.80118</v>
      </c>
      <c r="G755" s="2">
        <v>1.7953499999999998</v>
      </c>
      <c r="H755" s="2">
        <v>1.8003199999999999</v>
      </c>
      <c r="I755" s="2">
        <v>1.7941840000000004</v>
      </c>
      <c r="J755" s="2">
        <v>1.7437199999999979</v>
      </c>
      <c r="K755" s="17" t="s">
        <v>47</v>
      </c>
      <c r="L755" s="17" t="s">
        <v>53</v>
      </c>
      <c r="M755" s="17" t="s">
        <v>54</v>
      </c>
      <c r="N755" s="20">
        <f t="shared" si="110"/>
        <v>50</v>
      </c>
      <c r="O755" s="20">
        <f t="shared" si="111"/>
        <v>100</v>
      </c>
      <c r="P755" s="20">
        <f t="shared" si="112"/>
        <v>50</v>
      </c>
      <c r="Q755" s="20">
        <f t="shared" si="113"/>
        <v>16.5</v>
      </c>
      <c r="R755" s="21">
        <f t="shared" si="114"/>
        <v>62.475000000000001</v>
      </c>
      <c r="S755" s="21">
        <f t="shared" si="115"/>
        <v>51.625</v>
      </c>
      <c r="T755" s="21">
        <f t="shared" si="116"/>
        <v>42.424999999999997</v>
      </c>
      <c r="U755" s="21">
        <f t="shared" si="117"/>
        <v>54.125</v>
      </c>
      <c r="V755" s="20">
        <f t="shared" si="118"/>
        <v>52.17499999999999</v>
      </c>
      <c r="W755" s="20">
        <f t="shared" si="119"/>
        <v>52.662499999999994</v>
      </c>
    </row>
    <row r="756" spans="1:23" ht="13.5" x14ac:dyDescent="0.25">
      <c r="A756" s="3">
        <v>43104</v>
      </c>
      <c r="B756" s="2">
        <v>1.8141</v>
      </c>
      <c r="C756" s="2">
        <v>56.313359153021885</v>
      </c>
      <c r="D756" s="2">
        <v>2.3023620049922311E-3</v>
      </c>
      <c r="E756" s="2">
        <v>7.6321662926540209E-3</v>
      </c>
      <c r="F756" s="2">
        <v>1.8093800000000002</v>
      </c>
      <c r="G756" s="2">
        <v>1.7976899999999998</v>
      </c>
      <c r="H756" s="2">
        <v>1.8006150000000001</v>
      </c>
      <c r="I756" s="2">
        <v>1.7947700000000004</v>
      </c>
      <c r="J756" s="2">
        <v>1.7449134999999978</v>
      </c>
      <c r="K756" s="17" t="s">
        <v>50</v>
      </c>
      <c r="L756" s="17" t="s">
        <v>53</v>
      </c>
      <c r="M756" s="17" t="s">
        <v>51</v>
      </c>
      <c r="N756" s="20">
        <f t="shared" si="110"/>
        <v>50</v>
      </c>
      <c r="O756" s="20">
        <f t="shared" si="111"/>
        <v>100</v>
      </c>
      <c r="P756" s="20">
        <f t="shared" si="112"/>
        <v>50</v>
      </c>
      <c r="Q756" s="20">
        <f t="shared" si="113"/>
        <v>83.5</v>
      </c>
      <c r="R756" s="21">
        <f t="shared" si="114"/>
        <v>72.525000000000006</v>
      </c>
      <c r="S756" s="21">
        <f t="shared" si="115"/>
        <v>68.375</v>
      </c>
      <c r="T756" s="21">
        <f t="shared" si="116"/>
        <v>72.575000000000003</v>
      </c>
      <c r="U756" s="21">
        <f t="shared" si="117"/>
        <v>70.875</v>
      </c>
      <c r="V756" s="20">
        <f t="shared" si="118"/>
        <v>71.158333333333346</v>
      </c>
      <c r="W756" s="20">
        <f t="shared" si="119"/>
        <v>71.087500000000006</v>
      </c>
    </row>
    <row r="757" spans="1:23" ht="13.5" x14ac:dyDescent="0.25">
      <c r="A757" s="3">
        <v>43105</v>
      </c>
      <c r="B757" s="2">
        <v>1.8258000000000001</v>
      </c>
      <c r="C757" s="2">
        <v>60.264336633718131</v>
      </c>
      <c r="D757" s="2">
        <v>-1.3451001917870187E-3</v>
      </c>
      <c r="E757" s="2">
        <v>1.1100265260515541E-2</v>
      </c>
      <c r="F757" s="2">
        <v>1.8128999999999997</v>
      </c>
      <c r="G757" s="2">
        <v>1.8012000000000001</v>
      </c>
      <c r="H757" s="2">
        <v>1.8014950000000003</v>
      </c>
      <c r="I757" s="2">
        <v>1.7955900000000002</v>
      </c>
      <c r="J757" s="2">
        <v>1.7461654999999983</v>
      </c>
      <c r="K757" s="17" t="s">
        <v>50</v>
      </c>
      <c r="L757" s="17" t="s">
        <v>53</v>
      </c>
      <c r="M757" s="17" t="s">
        <v>51</v>
      </c>
      <c r="N757" s="20">
        <f t="shared" si="110"/>
        <v>50</v>
      </c>
      <c r="O757" s="20">
        <f t="shared" si="111"/>
        <v>100</v>
      </c>
      <c r="P757" s="20">
        <f t="shared" si="112"/>
        <v>50</v>
      </c>
      <c r="Q757" s="20">
        <f t="shared" si="113"/>
        <v>83.5</v>
      </c>
      <c r="R757" s="21">
        <f t="shared" si="114"/>
        <v>72.525000000000006</v>
      </c>
      <c r="S757" s="21">
        <f t="shared" si="115"/>
        <v>68.375</v>
      </c>
      <c r="T757" s="21">
        <f t="shared" si="116"/>
        <v>72.575000000000003</v>
      </c>
      <c r="U757" s="21">
        <f t="shared" si="117"/>
        <v>70.875</v>
      </c>
      <c r="V757" s="20">
        <f t="shared" si="118"/>
        <v>71.158333333333346</v>
      </c>
      <c r="W757" s="20">
        <f t="shared" si="119"/>
        <v>71.087500000000006</v>
      </c>
    </row>
    <row r="758" spans="1:23" ht="13.5" x14ac:dyDescent="0.25">
      <c r="A758" s="3">
        <v>43108</v>
      </c>
      <c r="B758" s="2">
        <v>1.8258000000000001</v>
      </c>
      <c r="C758" s="2">
        <v>60.264336633718131</v>
      </c>
      <c r="D758" s="2">
        <v>-4.5874697169925316E-3</v>
      </c>
      <c r="E758" s="2">
        <v>1.4953061858728304E-2</v>
      </c>
      <c r="F758" s="2">
        <v>1.8164200000000001</v>
      </c>
      <c r="G758" s="2">
        <v>1.80471</v>
      </c>
      <c r="H758" s="2">
        <v>1.8020800000000001</v>
      </c>
      <c r="I758" s="2">
        <v>1.7964100000000003</v>
      </c>
      <c r="J758" s="2">
        <v>1.7474719999999981</v>
      </c>
      <c r="K758" s="17" t="s">
        <v>50</v>
      </c>
      <c r="L758" s="17" t="s">
        <v>53</v>
      </c>
      <c r="M758" s="17" t="s">
        <v>51</v>
      </c>
      <c r="N758" s="20">
        <f t="shared" si="110"/>
        <v>50</v>
      </c>
      <c r="O758" s="20">
        <f t="shared" si="111"/>
        <v>100</v>
      </c>
      <c r="P758" s="20">
        <f t="shared" si="112"/>
        <v>50</v>
      </c>
      <c r="Q758" s="20">
        <f t="shared" si="113"/>
        <v>83.5</v>
      </c>
      <c r="R758" s="21">
        <f t="shared" si="114"/>
        <v>72.525000000000006</v>
      </c>
      <c r="S758" s="21">
        <f t="shared" si="115"/>
        <v>68.375</v>
      </c>
      <c r="T758" s="21">
        <f t="shared" si="116"/>
        <v>72.575000000000003</v>
      </c>
      <c r="U758" s="21">
        <f t="shared" si="117"/>
        <v>70.875</v>
      </c>
      <c r="V758" s="20">
        <f t="shared" si="118"/>
        <v>71.158333333333346</v>
      </c>
      <c r="W758" s="20">
        <f t="shared" si="119"/>
        <v>71.087500000000006</v>
      </c>
    </row>
    <row r="759" spans="1:23" ht="13.5" x14ac:dyDescent="0.25">
      <c r="A759" s="3">
        <v>43109</v>
      </c>
      <c r="B759" s="2">
        <v>1.8141</v>
      </c>
      <c r="C759" s="2">
        <v>54.543395971365598</v>
      </c>
      <c r="D759" s="2">
        <v>-6.6088421972305689E-3</v>
      </c>
      <c r="E759" s="2">
        <v>1.8860159231252109E-2</v>
      </c>
      <c r="F759" s="2">
        <v>1.8176000000000001</v>
      </c>
      <c r="G759" s="2">
        <v>1.8070499999999998</v>
      </c>
      <c r="H759" s="2">
        <v>1.80413</v>
      </c>
      <c r="I759" s="2">
        <v>1.796762</v>
      </c>
      <c r="J759" s="2">
        <v>1.7486929999999981</v>
      </c>
      <c r="K759" s="17" t="s">
        <v>47</v>
      </c>
      <c r="L759" s="17" t="s">
        <v>53</v>
      </c>
      <c r="M759" s="17" t="s">
        <v>54</v>
      </c>
      <c r="N759" s="20">
        <f t="shared" si="110"/>
        <v>50</v>
      </c>
      <c r="O759" s="20">
        <f t="shared" si="111"/>
        <v>100</v>
      </c>
      <c r="P759" s="20">
        <f t="shared" si="112"/>
        <v>50</v>
      </c>
      <c r="Q759" s="20">
        <f t="shared" si="113"/>
        <v>16.5</v>
      </c>
      <c r="R759" s="21">
        <f t="shared" si="114"/>
        <v>62.475000000000001</v>
      </c>
      <c r="S759" s="21">
        <f t="shared" si="115"/>
        <v>51.625</v>
      </c>
      <c r="T759" s="21">
        <f t="shared" si="116"/>
        <v>42.424999999999997</v>
      </c>
      <c r="U759" s="21">
        <f t="shared" si="117"/>
        <v>54.125</v>
      </c>
      <c r="V759" s="20">
        <f t="shared" si="118"/>
        <v>52.17499999999999</v>
      </c>
      <c r="W759" s="20">
        <f t="shared" si="119"/>
        <v>52.662499999999994</v>
      </c>
    </row>
    <row r="760" spans="1:23" ht="13.5" x14ac:dyDescent="0.25">
      <c r="A760" s="3">
        <v>43110</v>
      </c>
      <c r="B760" s="2">
        <v>1.8141</v>
      </c>
      <c r="C760" s="2">
        <v>54.543395971365598</v>
      </c>
      <c r="D760" s="2">
        <v>-9.2915831182460717E-3</v>
      </c>
      <c r="E760" s="2">
        <v>2.3848075553374135E-2</v>
      </c>
      <c r="F760" s="2">
        <v>1.8187799999999998</v>
      </c>
      <c r="G760" s="2">
        <v>1.8099800000000001</v>
      </c>
      <c r="H760" s="2">
        <v>1.80413</v>
      </c>
      <c r="I760" s="2">
        <v>1.7972299999999999</v>
      </c>
      <c r="J760" s="2">
        <v>1.749913999999998</v>
      </c>
      <c r="K760" s="17" t="s">
        <v>47</v>
      </c>
      <c r="L760" s="17" t="s">
        <v>53</v>
      </c>
      <c r="M760" s="17" t="s">
        <v>54</v>
      </c>
      <c r="N760" s="20">
        <f t="shared" si="110"/>
        <v>50</v>
      </c>
      <c r="O760" s="20">
        <f t="shared" si="111"/>
        <v>100</v>
      </c>
      <c r="P760" s="20">
        <f t="shared" si="112"/>
        <v>50</v>
      </c>
      <c r="Q760" s="20">
        <f t="shared" si="113"/>
        <v>16.5</v>
      </c>
      <c r="R760" s="21">
        <f t="shared" si="114"/>
        <v>62.475000000000001</v>
      </c>
      <c r="S760" s="21">
        <f t="shared" si="115"/>
        <v>51.625</v>
      </c>
      <c r="T760" s="21">
        <f t="shared" si="116"/>
        <v>42.424999999999997</v>
      </c>
      <c r="U760" s="21">
        <f t="shared" si="117"/>
        <v>54.125</v>
      </c>
      <c r="V760" s="20">
        <f t="shared" si="118"/>
        <v>52.17499999999999</v>
      </c>
      <c r="W760" s="20">
        <f t="shared" si="119"/>
        <v>52.662499999999994</v>
      </c>
    </row>
    <row r="761" spans="1:23" ht="13.5" x14ac:dyDescent="0.25">
      <c r="A761" s="3">
        <v>43111</v>
      </c>
      <c r="B761" s="2">
        <v>1.8141</v>
      </c>
      <c r="C761" s="2">
        <v>54.543395971365598</v>
      </c>
      <c r="D761" s="2">
        <v>-1.3421461810001922E-2</v>
      </c>
      <c r="E761" s="2">
        <v>2.9327741300401781E-2</v>
      </c>
      <c r="F761" s="2">
        <v>1.8187799999999998</v>
      </c>
      <c r="G761" s="2">
        <v>1.8140800000000001</v>
      </c>
      <c r="H761" s="2">
        <v>1.8044250000000002</v>
      </c>
      <c r="I761" s="2">
        <v>1.7974639999999997</v>
      </c>
      <c r="J761" s="2">
        <v>1.751107499999998</v>
      </c>
      <c r="K761" s="17" t="s">
        <v>47</v>
      </c>
      <c r="L761" s="17" t="s">
        <v>53</v>
      </c>
      <c r="M761" s="17" t="s">
        <v>53</v>
      </c>
      <c r="N761" s="20">
        <f t="shared" si="110"/>
        <v>50</v>
      </c>
      <c r="O761" s="20">
        <f t="shared" si="111"/>
        <v>100</v>
      </c>
      <c r="P761" s="20">
        <f t="shared" si="112"/>
        <v>50</v>
      </c>
      <c r="Q761" s="20">
        <f t="shared" si="113"/>
        <v>16.5</v>
      </c>
      <c r="R761" s="21">
        <f t="shared" si="114"/>
        <v>62.475000000000001</v>
      </c>
      <c r="S761" s="21">
        <f t="shared" si="115"/>
        <v>51.625</v>
      </c>
      <c r="T761" s="21">
        <f t="shared" si="116"/>
        <v>42.424999999999997</v>
      </c>
      <c r="U761" s="21">
        <f t="shared" si="117"/>
        <v>54.125</v>
      </c>
      <c r="V761" s="20">
        <f t="shared" si="118"/>
        <v>52.17499999999999</v>
      </c>
      <c r="W761" s="20">
        <f t="shared" si="119"/>
        <v>52.662499999999994</v>
      </c>
    </row>
    <row r="762" spans="1:23" ht="13.5" x14ac:dyDescent="0.25">
      <c r="A762" s="3">
        <v>43112</v>
      </c>
      <c r="B762" s="2">
        <v>1.8374999999999999</v>
      </c>
      <c r="C762" s="2">
        <v>63.256479437873431</v>
      </c>
      <c r="D762" s="2">
        <v>-1.3304740422517058E-2</v>
      </c>
      <c r="E762" s="2">
        <v>3.5282440753109254E-2</v>
      </c>
      <c r="F762" s="2">
        <v>1.8211199999999999</v>
      </c>
      <c r="G762" s="2">
        <v>1.8170099999999998</v>
      </c>
      <c r="H762" s="2">
        <v>1.8058900000000002</v>
      </c>
      <c r="I762" s="2">
        <v>1.7981659999999999</v>
      </c>
      <c r="J762" s="2">
        <v>1.7524724999999981</v>
      </c>
      <c r="K762" s="17" t="s">
        <v>50</v>
      </c>
      <c r="L762" s="17" t="s">
        <v>49</v>
      </c>
      <c r="M762" s="17" t="s">
        <v>51</v>
      </c>
      <c r="N762" s="20">
        <f t="shared" si="110"/>
        <v>50</v>
      </c>
      <c r="O762" s="20">
        <f t="shared" si="111"/>
        <v>100</v>
      </c>
      <c r="P762" s="20">
        <f t="shared" si="112"/>
        <v>50</v>
      </c>
      <c r="Q762" s="20">
        <f t="shared" si="113"/>
        <v>100</v>
      </c>
      <c r="R762" s="21">
        <f t="shared" si="114"/>
        <v>75</v>
      </c>
      <c r="S762" s="21">
        <f t="shared" si="115"/>
        <v>72.5</v>
      </c>
      <c r="T762" s="21">
        <f t="shared" si="116"/>
        <v>80</v>
      </c>
      <c r="U762" s="21">
        <f t="shared" si="117"/>
        <v>75</v>
      </c>
      <c r="V762" s="20">
        <f t="shared" si="118"/>
        <v>75.833333333333329</v>
      </c>
      <c r="W762" s="20">
        <f t="shared" si="119"/>
        <v>75.625</v>
      </c>
    </row>
    <row r="763" spans="1:23" ht="13.5" x14ac:dyDescent="0.25">
      <c r="A763" s="3">
        <v>43115</v>
      </c>
      <c r="B763" s="2">
        <v>1.8374999999999999</v>
      </c>
      <c r="C763" s="2">
        <v>63.256479437873423</v>
      </c>
      <c r="D763" s="2">
        <v>-1.3395574202436311E-2</v>
      </c>
      <c r="E763" s="2">
        <v>4.0528635911563873E-2</v>
      </c>
      <c r="F763" s="2">
        <v>1.8234600000000001</v>
      </c>
      <c r="G763" s="2">
        <v>1.8199399999999997</v>
      </c>
      <c r="H763" s="2">
        <v>1.8073549999999998</v>
      </c>
      <c r="I763" s="2">
        <v>1.799336</v>
      </c>
      <c r="J763" s="2">
        <v>1.7538644999999979</v>
      </c>
      <c r="K763" s="17" t="s">
        <v>50</v>
      </c>
      <c r="L763" s="17" t="s">
        <v>49</v>
      </c>
      <c r="M763" s="17" t="s">
        <v>51</v>
      </c>
      <c r="N763" s="20">
        <f t="shared" si="110"/>
        <v>50</v>
      </c>
      <c r="O763" s="20">
        <f t="shared" si="111"/>
        <v>100</v>
      </c>
      <c r="P763" s="20">
        <f t="shared" si="112"/>
        <v>50</v>
      </c>
      <c r="Q763" s="20">
        <f t="shared" si="113"/>
        <v>100</v>
      </c>
      <c r="R763" s="21">
        <f t="shared" si="114"/>
        <v>75</v>
      </c>
      <c r="S763" s="21">
        <f t="shared" si="115"/>
        <v>72.5</v>
      </c>
      <c r="T763" s="21">
        <f t="shared" si="116"/>
        <v>80</v>
      </c>
      <c r="U763" s="21">
        <f t="shared" si="117"/>
        <v>75</v>
      </c>
      <c r="V763" s="20">
        <f t="shared" si="118"/>
        <v>75.833333333333329</v>
      </c>
      <c r="W763" s="20">
        <f t="shared" si="119"/>
        <v>75.625</v>
      </c>
    </row>
    <row r="764" spans="1:23" ht="13.5" x14ac:dyDescent="0.25">
      <c r="A764" s="3">
        <v>43116</v>
      </c>
      <c r="B764" s="2">
        <v>1.8432999999999999</v>
      </c>
      <c r="C764" s="2">
        <v>65.175339405077054</v>
      </c>
      <c r="D764" s="2">
        <v>-1.4077616916590152E-2</v>
      </c>
      <c r="E764" s="2">
        <v>4.4080518123065647E-2</v>
      </c>
      <c r="F764" s="2">
        <v>1.8292999999999999</v>
      </c>
      <c r="G764" s="2">
        <v>1.82345</v>
      </c>
      <c r="H764" s="2">
        <v>1.8093999999999997</v>
      </c>
      <c r="I764" s="2">
        <v>1.8010900000000001</v>
      </c>
      <c r="J764" s="2">
        <v>1.7552314999999981</v>
      </c>
      <c r="K764" s="17" t="s">
        <v>50</v>
      </c>
      <c r="L764" s="17" t="s">
        <v>49</v>
      </c>
      <c r="M764" s="17" t="s">
        <v>51</v>
      </c>
      <c r="N764" s="20">
        <f t="shared" si="110"/>
        <v>50</v>
      </c>
      <c r="O764" s="20">
        <f t="shared" si="111"/>
        <v>100</v>
      </c>
      <c r="P764" s="20">
        <f t="shared" si="112"/>
        <v>50</v>
      </c>
      <c r="Q764" s="20">
        <f t="shared" si="113"/>
        <v>100</v>
      </c>
      <c r="R764" s="21">
        <f t="shared" si="114"/>
        <v>75</v>
      </c>
      <c r="S764" s="21">
        <f t="shared" si="115"/>
        <v>72.5</v>
      </c>
      <c r="T764" s="21">
        <f t="shared" si="116"/>
        <v>80</v>
      </c>
      <c r="U764" s="21">
        <f t="shared" si="117"/>
        <v>75</v>
      </c>
      <c r="V764" s="20">
        <f t="shared" si="118"/>
        <v>75.833333333333329</v>
      </c>
      <c r="W764" s="20">
        <f t="shared" si="119"/>
        <v>75.625</v>
      </c>
    </row>
    <row r="765" spans="1:23" ht="13.5" x14ac:dyDescent="0.25">
      <c r="A765" s="3">
        <v>43117</v>
      </c>
      <c r="B765" s="2">
        <v>1.8959999999999999</v>
      </c>
      <c r="C765" s="2">
        <v>76.952734177078099</v>
      </c>
      <c r="D765" s="2">
        <v>-1.8755255887319411E-2</v>
      </c>
      <c r="E765" s="2">
        <v>4.5704856472687912E-2</v>
      </c>
      <c r="F765" s="2">
        <v>1.8456800000000002</v>
      </c>
      <c r="G765" s="2">
        <v>1.8322300000000002</v>
      </c>
      <c r="H765" s="2">
        <v>1.8137899999999998</v>
      </c>
      <c r="I765" s="2">
        <v>1.8033140000000001</v>
      </c>
      <c r="J765" s="2">
        <v>1.7568619999999984</v>
      </c>
      <c r="K765" s="17" t="s">
        <v>50</v>
      </c>
      <c r="L765" s="17" t="s">
        <v>49</v>
      </c>
      <c r="M765" s="17" t="s">
        <v>51</v>
      </c>
      <c r="N765" s="20">
        <f t="shared" si="110"/>
        <v>50</v>
      </c>
      <c r="O765" s="20">
        <f t="shared" si="111"/>
        <v>100</v>
      </c>
      <c r="P765" s="20">
        <f t="shared" si="112"/>
        <v>50</v>
      </c>
      <c r="Q765" s="20">
        <f t="shared" si="113"/>
        <v>100</v>
      </c>
      <c r="R765" s="21">
        <f t="shared" si="114"/>
        <v>75</v>
      </c>
      <c r="S765" s="21">
        <f t="shared" si="115"/>
        <v>72.5</v>
      </c>
      <c r="T765" s="21">
        <f t="shared" si="116"/>
        <v>80</v>
      </c>
      <c r="U765" s="21">
        <f t="shared" si="117"/>
        <v>75</v>
      </c>
      <c r="V765" s="20">
        <f t="shared" si="118"/>
        <v>75.833333333333329</v>
      </c>
      <c r="W765" s="20">
        <f t="shared" si="119"/>
        <v>75.625</v>
      </c>
    </row>
    <row r="766" spans="1:23" ht="13.5" x14ac:dyDescent="0.25">
      <c r="A766" s="3">
        <v>43118</v>
      </c>
      <c r="B766" s="2">
        <v>1.8843000000000001</v>
      </c>
      <c r="C766" s="2">
        <v>71.195979292181249</v>
      </c>
      <c r="D766" s="2">
        <v>-2.14325484611122E-2</v>
      </c>
      <c r="E766" s="2">
        <v>4.5294917442182892E-2</v>
      </c>
      <c r="F766" s="2">
        <v>1.85972</v>
      </c>
      <c r="G766" s="2">
        <v>1.8392499999999998</v>
      </c>
      <c r="H766" s="2">
        <v>1.81847</v>
      </c>
      <c r="I766" s="2">
        <v>1.8057719999999997</v>
      </c>
      <c r="J766" s="2">
        <v>1.7582709999999984</v>
      </c>
      <c r="K766" s="17" t="s">
        <v>50</v>
      </c>
      <c r="L766" s="17" t="s">
        <v>49</v>
      </c>
      <c r="M766" s="17" t="s">
        <v>51</v>
      </c>
      <c r="N766" s="20">
        <f t="shared" si="110"/>
        <v>50</v>
      </c>
      <c r="O766" s="20">
        <f t="shared" si="111"/>
        <v>100</v>
      </c>
      <c r="P766" s="20">
        <f t="shared" si="112"/>
        <v>50</v>
      </c>
      <c r="Q766" s="20">
        <f t="shared" si="113"/>
        <v>100</v>
      </c>
      <c r="R766" s="21">
        <f t="shared" si="114"/>
        <v>75</v>
      </c>
      <c r="S766" s="21">
        <f t="shared" si="115"/>
        <v>72.5</v>
      </c>
      <c r="T766" s="21">
        <f t="shared" si="116"/>
        <v>80</v>
      </c>
      <c r="U766" s="21">
        <f t="shared" si="117"/>
        <v>75</v>
      </c>
      <c r="V766" s="20">
        <f t="shared" si="118"/>
        <v>75.833333333333329</v>
      </c>
      <c r="W766" s="20">
        <f t="shared" si="119"/>
        <v>75.625</v>
      </c>
    </row>
    <row r="767" spans="1:23" ht="13.5" x14ac:dyDescent="0.25">
      <c r="A767" s="3">
        <v>43119</v>
      </c>
      <c r="B767" s="2">
        <v>1.9370000000000001</v>
      </c>
      <c r="C767" s="2">
        <v>78.865329909700165</v>
      </c>
      <c r="D767" s="2">
        <v>-2.618960049515362E-2</v>
      </c>
      <c r="E767" s="2">
        <v>4.3615023769454322E-2</v>
      </c>
      <c r="F767" s="2">
        <v>1.8796199999999998</v>
      </c>
      <c r="G767" s="2">
        <v>1.8503699999999998</v>
      </c>
      <c r="H767" s="2">
        <v>1.8257849999999998</v>
      </c>
      <c r="I767" s="2">
        <v>1.8092839999999999</v>
      </c>
      <c r="J767" s="2">
        <v>1.7598889999999983</v>
      </c>
      <c r="K767" s="17" t="s">
        <v>50</v>
      </c>
      <c r="L767" s="17" t="s">
        <v>49</v>
      </c>
      <c r="M767" s="17" t="s">
        <v>51</v>
      </c>
      <c r="N767" s="20">
        <f t="shared" si="110"/>
        <v>50</v>
      </c>
      <c r="O767" s="20">
        <f t="shared" si="111"/>
        <v>100</v>
      </c>
      <c r="P767" s="20">
        <f t="shared" si="112"/>
        <v>50</v>
      </c>
      <c r="Q767" s="20">
        <f t="shared" si="113"/>
        <v>100</v>
      </c>
      <c r="R767" s="21">
        <f t="shared" si="114"/>
        <v>75</v>
      </c>
      <c r="S767" s="21">
        <f t="shared" si="115"/>
        <v>72.5</v>
      </c>
      <c r="T767" s="21">
        <f t="shared" si="116"/>
        <v>80</v>
      </c>
      <c r="U767" s="21">
        <f t="shared" si="117"/>
        <v>75</v>
      </c>
      <c r="V767" s="20">
        <f t="shared" si="118"/>
        <v>75.833333333333329</v>
      </c>
      <c r="W767" s="20">
        <f t="shared" si="119"/>
        <v>75.625</v>
      </c>
    </row>
    <row r="768" spans="1:23" ht="13.5" x14ac:dyDescent="0.25">
      <c r="A768" s="3">
        <v>43122</v>
      </c>
      <c r="B768" s="2">
        <v>1.9311</v>
      </c>
      <c r="C768" s="2">
        <v>76.412343854060623</v>
      </c>
      <c r="D768" s="2">
        <v>-3.0448378009059196E-2</v>
      </c>
      <c r="E768" s="2">
        <v>4.1784782527704248E-2</v>
      </c>
      <c r="F768" s="2">
        <v>1.8983399999999999</v>
      </c>
      <c r="G768" s="2">
        <v>1.8609000000000002</v>
      </c>
      <c r="H768" s="2">
        <v>1.8328049999999998</v>
      </c>
      <c r="I768" s="2">
        <v>1.811976</v>
      </c>
      <c r="J768" s="2">
        <v>1.7614774999999983</v>
      </c>
      <c r="K768" s="17" t="s">
        <v>50</v>
      </c>
      <c r="L768" s="17" t="s">
        <v>49</v>
      </c>
      <c r="M768" s="17" t="s">
        <v>51</v>
      </c>
      <c r="N768" s="20">
        <f t="shared" si="110"/>
        <v>50</v>
      </c>
      <c r="O768" s="20">
        <f t="shared" si="111"/>
        <v>100</v>
      </c>
      <c r="P768" s="20">
        <f t="shared" si="112"/>
        <v>50</v>
      </c>
      <c r="Q768" s="20">
        <f t="shared" si="113"/>
        <v>100</v>
      </c>
      <c r="R768" s="21">
        <f t="shared" si="114"/>
        <v>75</v>
      </c>
      <c r="S768" s="21">
        <f t="shared" si="115"/>
        <v>72.5</v>
      </c>
      <c r="T768" s="21">
        <f t="shared" si="116"/>
        <v>80</v>
      </c>
      <c r="U768" s="21">
        <f t="shared" si="117"/>
        <v>75</v>
      </c>
      <c r="V768" s="20">
        <f t="shared" si="118"/>
        <v>75.833333333333329</v>
      </c>
      <c r="W768" s="20">
        <f t="shared" si="119"/>
        <v>75.625</v>
      </c>
    </row>
    <row r="769" spans="1:23" ht="13.5" x14ac:dyDescent="0.25">
      <c r="A769" s="3">
        <v>43123</v>
      </c>
      <c r="B769" s="2">
        <v>1.9311</v>
      </c>
      <c r="C769" s="2">
        <v>76.412343854060637</v>
      </c>
      <c r="D769" s="2">
        <v>-3.6438036995634082E-2</v>
      </c>
      <c r="E769" s="2">
        <v>4.0396399256442242E-2</v>
      </c>
      <c r="F769" s="2">
        <v>1.9158999999999999</v>
      </c>
      <c r="G769" s="2">
        <v>1.8725999999999998</v>
      </c>
      <c r="H769" s="2">
        <v>1.8398249999999998</v>
      </c>
      <c r="I769" s="2">
        <v>1.8145499999999999</v>
      </c>
      <c r="J769" s="2">
        <v>1.7630659999999982</v>
      </c>
      <c r="K769" s="17" t="s">
        <v>50</v>
      </c>
      <c r="L769" s="17" t="s">
        <v>49</v>
      </c>
      <c r="M769" s="17" t="s">
        <v>51</v>
      </c>
      <c r="N769" s="20">
        <f t="shared" si="110"/>
        <v>50</v>
      </c>
      <c r="O769" s="20">
        <f t="shared" si="111"/>
        <v>100</v>
      </c>
      <c r="P769" s="20">
        <f t="shared" si="112"/>
        <v>50</v>
      </c>
      <c r="Q769" s="20">
        <f t="shared" si="113"/>
        <v>100</v>
      </c>
      <c r="R769" s="21">
        <f t="shared" si="114"/>
        <v>75</v>
      </c>
      <c r="S769" s="21">
        <f t="shared" si="115"/>
        <v>72.5</v>
      </c>
      <c r="T769" s="21">
        <f t="shared" si="116"/>
        <v>80</v>
      </c>
      <c r="U769" s="21">
        <f t="shared" si="117"/>
        <v>75</v>
      </c>
      <c r="V769" s="20">
        <f t="shared" si="118"/>
        <v>75.833333333333329</v>
      </c>
      <c r="W769" s="20">
        <f t="shared" si="119"/>
        <v>75.625</v>
      </c>
    </row>
    <row r="770" spans="1:23" ht="13.5" x14ac:dyDescent="0.25">
      <c r="A770" s="3">
        <v>43124</v>
      </c>
      <c r="B770" s="2">
        <v>1.9311</v>
      </c>
      <c r="C770" s="2">
        <v>76.412343854060637</v>
      </c>
      <c r="D770" s="2">
        <v>-4.2048874811376535E-2</v>
      </c>
      <c r="E770" s="2">
        <v>3.9086186601400882E-2</v>
      </c>
      <c r="F770" s="2">
        <v>1.92292</v>
      </c>
      <c r="G770" s="2">
        <v>1.8843000000000001</v>
      </c>
      <c r="H770" s="2">
        <v>1.84714</v>
      </c>
      <c r="I770" s="2">
        <v>1.8171239999999997</v>
      </c>
      <c r="J770" s="2">
        <v>1.7646814999999985</v>
      </c>
      <c r="K770" s="17" t="s">
        <v>50</v>
      </c>
      <c r="L770" s="17" t="s">
        <v>49</v>
      </c>
      <c r="M770" s="17" t="s">
        <v>51</v>
      </c>
      <c r="N770" s="20">
        <f t="shared" ref="N770:N833" si="120">IF(D770&lt;30,50, IF(D770&gt;70, 0, 25))</f>
        <v>50</v>
      </c>
      <c r="O770" s="20">
        <f t="shared" ref="O770:O833" si="121">IF(F770-E770&gt;0.02, 100, IF(F770-E770&lt;0,0,45))</f>
        <v>100</v>
      </c>
      <c r="P770" s="20">
        <f t="shared" ref="P770:P833" si="122">IF(G770-J770&gt;10,100,IF(G770-J770&gt;5,75, IF(G770-J770&gt;0,50,0)))</f>
        <v>50</v>
      </c>
      <c r="Q770" s="20">
        <f t="shared" ref="Q770:Q833" si="123">IF(M770="confirmed bullish", 34, IF(M770="bullish divergence",17, 0))+IF(K770="bullish",33,IF(K770="bearish",0,16.5))+IF(L770="strong",33,IF(L770="weak",0,16.5))</f>
        <v>100</v>
      </c>
      <c r="R770" s="21">
        <f t="shared" si="114"/>
        <v>75</v>
      </c>
      <c r="S770" s="21">
        <f t="shared" si="115"/>
        <v>72.5</v>
      </c>
      <c r="T770" s="21">
        <f t="shared" si="116"/>
        <v>80</v>
      </c>
      <c r="U770" s="21">
        <f t="shared" si="117"/>
        <v>75</v>
      </c>
      <c r="V770" s="20">
        <f t="shared" si="118"/>
        <v>75.833333333333329</v>
      </c>
      <c r="W770" s="20">
        <f t="shared" si="119"/>
        <v>75.625</v>
      </c>
    </row>
    <row r="771" spans="1:23" ht="13.5" x14ac:dyDescent="0.25">
      <c r="A771" s="3">
        <v>43125</v>
      </c>
      <c r="B771" s="2">
        <v>1.9311</v>
      </c>
      <c r="C771" s="2">
        <v>76.412343854060637</v>
      </c>
      <c r="D771" s="2">
        <v>-4.7298974241814173E-2</v>
      </c>
      <c r="E771" s="2">
        <v>3.7051975368411309E-2</v>
      </c>
      <c r="F771" s="2">
        <v>1.93228</v>
      </c>
      <c r="G771" s="2">
        <v>1.8960000000000001</v>
      </c>
      <c r="H771" s="2">
        <v>1.85504</v>
      </c>
      <c r="I771" s="2">
        <v>1.8196979999999998</v>
      </c>
      <c r="J771" s="2">
        <v>1.7663514999999987</v>
      </c>
      <c r="K771" s="17" t="s">
        <v>50</v>
      </c>
      <c r="L771" s="17" t="s">
        <v>49</v>
      </c>
      <c r="M771" s="17" t="s">
        <v>51</v>
      </c>
      <c r="N771" s="20">
        <f t="shared" si="120"/>
        <v>50</v>
      </c>
      <c r="O771" s="20">
        <f t="shared" si="121"/>
        <v>100</v>
      </c>
      <c r="P771" s="20">
        <f t="shared" si="122"/>
        <v>50</v>
      </c>
      <c r="Q771" s="20">
        <f t="shared" si="123"/>
        <v>100</v>
      </c>
      <c r="R771" s="21">
        <f t="shared" ref="R771:R834" si="124">0.35*N771+O771*0.35+P771*0.15+Q771*0.15</f>
        <v>75</v>
      </c>
      <c r="S771" s="21">
        <f t="shared" ref="S771:S834" si="125">N771*0.2+O771*0.2+P771*0.35+Q771*0.25</f>
        <v>72.5</v>
      </c>
      <c r="T771" s="21">
        <f t="shared" ref="T771:T834" si="126">N771*0.15+O771*0.15+P771*0.25+Q771*0.45</f>
        <v>80</v>
      </c>
      <c r="U771" s="21">
        <f t="shared" ref="U771:U834" si="127">0.25*SUM(N771:Q771)</f>
        <v>75</v>
      </c>
      <c r="V771" s="20">
        <f t="shared" ref="V771:V834" si="128">SUM(R771:T771)/3</f>
        <v>75.833333333333329</v>
      </c>
      <c r="W771" s="20">
        <f t="shared" ref="W771:W834" si="129">SUM(R771:U771)/4</f>
        <v>75.625</v>
      </c>
    </row>
    <row r="772" spans="1:23" ht="13.5" x14ac:dyDescent="0.25">
      <c r="A772" s="3">
        <v>43126</v>
      </c>
      <c r="B772" s="2">
        <v>1.9194</v>
      </c>
      <c r="C772" s="2">
        <v>70.558627644652873</v>
      </c>
      <c r="D772" s="2">
        <v>-4.7739947023589524E-2</v>
      </c>
      <c r="E772" s="2">
        <v>3.4282231996514805E-2</v>
      </c>
      <c r="F772" s="2">
        <v>1.92876</v>
      </c>
      <c r="G772" s="2">
        <v>1.9041900000000003</v>
      </c>
      <c r="H772" s="2">
        <v>1.8606000000000003</v>
      </c>
      <c r="I772" s="2">
        <v>1.8227399999999998</v>
      </c>
      <c r="J772" s="2">
        <v>1.7679629999999988</v>
      </c>
      <c r="K772" s="17" t="s">
        <v>47</v>
      </c>
      <c r="L772" s="17" t="s">
        <v>53</v>
      </c>
      <c r="M772" s="17" t="s">
        <v>46</v>
      </c>
      <c r="N772" s="20">
        <f t="shared" si="120"/>
        <v>50</v>
      </c>
      <c r="O772" s="20">
        <f t="shared" si="121"/>
        <v>100</v>
      </c>
      <c r="P772" s="20">
        <f t="shared" si="122"/>
        <v>50</v>
      </c>
      <c r="Q772" s="20">
        <f t="shared" si="123"/>
        <v>16.5</v>
      </c>
      <c r="R772" s="21">
        <f t="shared" si="124"/>
        <v>62.475000000000001</v>
      </c>
      <c r="S772" s="21">
        <f t="shared" si="125"/>
        <v>51.625</v>
      </c>
      <c r="T772" s="21">
        <f t="shared" si="126"/>
        <v>42.424999999999997</v>
      </c>
      <c r="U772" s="21">
        <f t="shared" si="127"/>
        <v>54.125</v>
      </c>
      <c r="V772" s="20">
        <f t="shared" si="128"/>
        <v>52.17499999999999</v>
      </c>
      <c r="W772" s="20">
        <f t="shared" si="129"/>
        <v>52.662499999999994</v>
      </c>
    </row>
    <row r="773" spans="1:23" ht="13.5" x14ac:dyDescent="0.25">
      <c r="A773" s="3">
        <v>43129</v>
      </c>
      <c r="B773" s="2">
        <v>1.8726</v>
      </c>
      <c r="C773" s="2">
        <v>53.051633760501716</v>
      </c>
      <c r="D773" s="2">
        <v>-4.5008060205623313E-2</v>
      </c>
      <c r="E773" s="2">
        <v>3.1176421450504803E-2</v>
      </c>
      <c r="F773" s="2">
        <v>1.91706</v>
      </c>
      <c r="G773" s="2">
        <v>1.9077000000000002</v>
      </c>
      <c r="H773" s="2">
        <v>1.86382</v>
      </c>
      <c r="I773" s="2">
        <v>1.824846</v>
      </c>
      <c r="J773" s="2">
        <v>1.7691229999999991</v>
      </c>
      <c r="K773" s="17" t="s">
        <v>47</v>
      </c>
      <c r="L773" s="17" t="s">
        <v>53</v>
      </c>
      <c r="M773" s="17" t="s">
        <v>46</v>
      </c>
      <c r="N773" s="20">
        <f t="shared" si="120"/>
        <v>50</v>
      </c>
      <c r="O773" s="20">
        <f t="shared" si="121"/>
        <v>100</v>
      </c>
      <c r="P773" s="20">
        <f t="shared" si="122"/>
        <v>50</v>
      </c>
      <c r="Q773" s="20">
        <f t="shared" si="123"/>
        <v>16.5</v>
      </c>
      <c r="R773" s="21">
        <f t="shared" si="124"/>
        <v>62.475000000000001</v>
      </c>
      <c r="S773" s="21">
        <f t="shared" si="125"/>
        <v>51.625</v>
      </c>
      <c r="T773" s="21">
        <f t="shared" si="126"/>
        <v>42.424999999999997</v>
      </c>
      <c r="U773" s="21">
        <f t="shared" si="127"/>
        <v>54.125</v>
      </c>
      <c r="V773" s="20">
        <f t="shared" si="128"/>
        <v>52.17499999999999</v>
      </c>
      <c r="W773" s="20">
        <f t="shared" si="129"/>
        <v>52.662499999999994</v>
      </c>
    </row>
    <row r="774" spans="1:23" ht="13.5" x14ac:dyDescent="0.25">
      <c r="A774" s="3">
        <v>43130</v>
      </c>
      <c r="B774" s="2">
        <v>1.8726</v>
      </c>
      <c r="C774" s="2">
        <v>53.051633760501701</v>
      </c>
      <c r="D774" s="2">
        <v>-4.1862472981226695E-2</v>
      </c>
      <c r="E774" s="2">
        <v>2.8102949931791694E-2</v>
      </c>
      <c r="F774" s="2">
        <v>1.9053599999999999</v>
      </c>
      <c r="G774" s="2">
        <v>1.9106299999999998</v>
      </c>
      <c r="H774" s="2">
        <v>1.86704</v>
      </c>
      <c r="I774" s="2">
        <v>1.8263680000000002</v>
      </c>
      <c r="J774" s="2">
        <v>1.7702014999999989</v>
      </c>
      <c r="K774" s="17" t="s">
        <v>47</v>
      </c>
      <c r="L774" s="17" t="s">
        <v>53</v>
      </c>
      <c r="M774" s="17" t="s">
        <v>46</v>
      </c>
      <c r="N774" s="20">
        <f t="shared" si="120"/>
        <v>50</v>
      </c>
      <c r="O774" s="20">
        <f t="shared" si="121"/>
        <v>100</v>
      </c>
      <c r="P774" s="20">
        <f t="shared" si="122"/>
        <v>50</v>
      </c>
      <c r="Q774" s="20">
        <f t="shared" si="123"/>
        <v>16.5</v>
      </c>
      <c r="R774" s="21">
        <f t="shared" si="124"/>
        <v>62.475000000000001</v>
      </c>
      <c r="S774" s="21">
        <f t="shared" si="125"/>
        <v>51.625</v>
      </c>
      <c r="T774" s="21">
        <f t="shared" si="126"/>
        <v>42.424999999999997</v>
      </c>
      <c r="U774" s="21">
        <f t="shared" si="127"/>
        <v>54.125</v>
      </c>
      <c r="V774" s="20">
        <f t="shared" si="128"/>
        <v>52.17499999999999</v>
      </c>
      <c r="W774" s="20">
        <f t="shared" si="129"/>
        <v>52.662499999999994</v>
      </c>
    </row>
    <row r="775" spans="1:23" ht="13.5" x14ac:dyDescent="0.25">
      <c r="A775" s="3">
        <v>43131</v>
      </c>
      <c r="B775" s="2">
        <v>1.9253</v>
      </c>
      <c r="C775" s="2">
        <v>64.541519393050237</v>
      </c>
      <c r="D775" s="2">
        <v>-3.5050830876856232E-2</v>
      </c>
      <c r="E775" s="2">
        <v>2.5219062749272866E-2</v>
      </c>
      <c r="F775" s="2">
        <v>1.9042000000000001</v>
      </c>
      <c r="G775" s="2">
        <v>1.9135599999999999</v>
      </c>
      <c r="H775" s="2">
        <v>1.8728950000000002</v>
      </c>
      <c r="I775" s="2">
        <v>1.8289440000000001</v>
      </c>
      <c r="J775" s="2">
        <v>1.7714894999999991</v>
      </c>
      <c r="K775" s="17" t="s">
        <v>47</v>
      </c>
      <c r="L775" s="17" t="s">
        <v>53</v>
      </c>
      <c r="M775" s="17" t="s">
        <v>46</v>
      </c>
      <c r="N775" s="20">
        <f t="shared" si="120"/>
        <v>50</v>
      </c>
      <c r="O775" s="20">
        <f t="shared" si="121"/>
        <v>100</v>
      </c>
      <c r="P775" s="20">
        <f t="shared" si="122"/>
        <v>50</v>
      </c>
      <c r="Q775" s="20">
        <f t="shared" si="123"/>
        <v>16.5</v>
      </c>
      <c r="R775" s="21">
        <f t="shared" si="124"/>
        <v>62.475000000000001</v>
      </c>
      <c r="S775" s="21">
        <f t="shared" si="125"/>
        <v>51.625</v>
      </c>
      <c r="T775" s="21">
        <f t="shared" si="126"/>
        <v>42.424999999999997</v>
      </c>
      <c r="U775" s="21">
        <f t="shared" si="127"/>
        <v>54.125</v>
      </c>
      <c r="V775" s="20">
        <f t="shared" si="128"/>
        <v>52.17499999999999</v>
      </c>
      <c r="W775" s="20">
        <f t="shared" si="129"/>
        <v>52.662499999999994</v>
      </c>
    </row>
    <row r="776" spans="1:23" ht="13.5" x14ac:dyDescent="0.25">
      <c r="A776" s="3">
        <v>43132</v>
      </c>
      <c r="B776" s="2">
        <v>1.8726</v>
      </c>
      <c r="C776" s="2">
        <v>51.079099363009718</v>
      </c>
      <c r="D776" s="2">
        <v>-2.754483400446528E-2</v>
      </c>
      <c r="E776" s="2">
        <v>2.2619952854280166E-2</v>
      </c>
      <c r="F776" s="2">
        <v>1.8925000000000001</v>
      </c>
      <c r="G776" s="2">
        <v>1.9123899999999998</v>
      </c>
      <c r="H776" s="2">
        <v>1.8758199999999998</v>
      </c>
      <c r="I776" s="2">
        <v>1.8304660000000006</v>
      </c>
      <c r="J776" s="2">
        <v>1.772540999999999</v>
      </c>
      <c r="K776" s="17" t="s">
        <v>47</v>
      </c>
      <c r="L776" s="17" t="s">
        <v>53</v>
      </c>
      <c r="M776" s="17" t="s">
        <v>46</v>
      </c>
      <c r="N776" s="20">
        <f t="shared" si="120"/>
        <v>50</v>
      </c>
      <c r="O776" s="20">
        <f t="shared" si="121"/>
        <v>100</v>
      </c>
      <c r="P776" s="20">
        <f t="shared" si="122"/>
        <v>50</v>
      </c>
      <c r="Q776" s="20">
        <f t="shared" si="123"/>
        <v>16.5</v>
      </c>
      <c r="R776" s="21">
        <f t="shared" si="124"/>
        <v>62.475000000000001</v>
      </c>
      <c r="S776" s="21">
        <f t="shared" si="125"/>
        <v>51.625</v>
      </c>
      <c r="T776" s="21">
        <f t="shared" si="126"/>
        <v>42.424999999999997</v>
      </c>
      <c r="U776" s="21">
        <f t="shared" si="127"/>
        <v>54.125</v>
      </c>
      <c r="V776" s="20">
        <f t="shared" si="128"/>
        <v>52.17499999999999</v>
      </c>
      <c r="W776" s="20">
        <f t="shared" si="129"/>
        <v>52.662499999999994</v>
      </c>
    </row>
    <row r="777" spans="1:23" ht="13.5" x14ac:dyDescent="0.25">
      <c r="A777" s="3">
        <v>43133</v>
      </c>
      <c r="B777" s="2">
        <v>1.8726</v>
      </c>
      <c r="C777" s="2">
        <v>51.079099363009718</v>
      </c>
      <c r="D777" s="2">
        <v>-1.3109140340860082E-2</v>
      </c>
      <c r="E777" s="2">
        <v>1.9886651116097172E-2</v>
      </c>
      <c r="F777" s="2">
        <v>1.8831400000000003</v>
      </c>
      <c r="G777" s="2">
        <v>1.90595</v>
      </c>
      <c r="H777" s="2">
        <v>1.8781599999999998</v>
      </c>
      <c r="I777" s="2">
        <v>1.8319880000000006</v>
      </c>
      <c r="J777" s="2">
        <v>1.7735654999999988</v>
      </c>
      <c r="K777" s="17" t="s">
        <v>47</v>
      </c>
      <c r="L777" s="17" t="s">
        <v>53</v>
      </c>
      <c r="M777" s="17" t="s">
        <v>46</v>
      </c>
      <c r="N777" s="20">
        <f t="shared" si="120"/>
        <v>50</v>
      </c>
      <c r="O777" s="20">
        <f t="shared" si="121"/>
        <v>100</v>
      </c>
      <c r="P777" s="20">
        <f t="shared" si="122"/>
        <v>50</v>
      </c>
      <c r="Q777" s="20">
        <f t="shared" si="123"/>
        <v>16.5</v>
      </c>
      <c r="R777" s="21">
        <f t="shared" si="124"/>
        <v>62.475000000000001</v>
      </c>
      <c r="S777" s="21">
        <f t="shared" si="125"/>
        <v>51.625</v>
      </c>
      <c r="T777" s="21">
        <f t="shared" si="126"/>
        <v>42.424999999999997</v>
      </c>
      <c r="U777" s="21">
        <f t="shared" si="127"/>
        <v>54.125</v>
      </c>
      <c r="V777" s="20">
        <f t="shared" si="128"/>
        <v>52.17499999999999</v>
      </c>
      <c r="W777" s="20">
        <f t="shared" si="129"/>
        <v>52.662499999999994</v>
      </c>
    </row>
    <row r="778" spans="1:23" ht="13.5" x14ac:dyDescent="0.25">
      <c r="A778" s="3">
        <v>43136</v>
      </c>
      <c r="B778" s="2">
        <v>1.8609</v>
      </c>
      <c r="C778" s="2">
        <v>48.475632529826662</v>
      </c>
      <c r="D778" s="2">
        <v>-9.5685453215677008E-4</v>
      </c>
      <c r="E778" s="2">
        <v>1.591603093229544E-2</v>
      </c>
      <c r="F778" s="2">
        <v>1.8808</v>
      </c>
      <c r="G778" s="2">
        <v>1.89893</v>
      </c>
      <c r="H778" s="2">
        <v>1.879915</v>
      </c>
      <c r="I778" s="2">
        <v>1.8331580000000005</v>
      </c>
      <c r="J778" s="2">
        <v>1.7745854999999988</v>
      </c>
      <c r="K778" s="17" t="s">
        <v>50</v>
      </c>
      <c r="L778" s="17" t="s">
        <v>53</v>
      </c>
      <c r="M778" s="17" t="s">
        <v>52</v>
      </c>
      <c r="N778" s="20">
        <f t="shared" si="120"/>
        <v>50</v>
      </c>
      <c r="O778" s="20">
        <f t="shared" si="121"/>
        <v>100</v>
      </c>
      <c r="P778" s="20">
        <f t="shared" si="122"/>
        <v>50</v>
      </c>
      <c r="Q778" s="20">
        <f t="shared" si="123"/>
        <v>66.5</v>
      </c>
      <c r="R778" s="21">
        <f t="shared" si="124"/>
        <v>69.974999999999994</v>
      </c>
      <c r="S778" s="21">
        <f t="shared" si="125"/>
        <v>64.125</v>
      </c>
      <c r="T778" s="21">
        <f t="shared" si="126"/>
        <v>64.924999999999997</v>
      </c>
      <c r="U778" s="21">
        <f t="shared" si="127"/>
        <v>66.625</v>
      </c>
      <c r="V778" s="20">
        <f t="shared" si="128"/>
        <v>66.341666666666654</v>
      </c>
      <c r="W778" s="20">
        <f t="shared" si="129"/>
        <v>66.412499999999994</v>
      </c>
    </row>
    <row r="779" spans="1:23" ht="13.5" x14ac:dyDescent="0.25">
      <c r="A779" s="3">
        <v>43137</v>
      </c>
      <c r="B779" s="2">
        <v>1.8141</v>
      </c>
      <c r="C779" s="2">
        <v>39.748456071772324</v>
      </c>
      <c r="D779" s="2">
        <v>1.2841738104658385E-2</v>
      </c>
      <c r="E779" s="2">
        <v>1.0899702852767229E-2</v>
      </c>
      <c r="F779" s="2">
        <v>1.8691000000000002</v>
      </c>
      <c r="G779" s="2">
        <v>1.88723</v>
      </c>
      <c r="H779" s="2">
        <v>1.879915</v>
      </c>
      <c r="I779" s="2">
        <v>1.8333920000000004</v>
      </c>
      <c r="J779" s="2">
        <v>1.7754529999999991</v>
      </c>
      <c r="K779" s="17" t="s">
        <v>47</v>
      </c>
      <c r="L779" s="17" t="s">
        <v>53</v>
      </c>
      <c r="M779" s="17" t="s">
        <v>46</v>
      </c>
      <c r="N779" s="20">
        <f t="shared" si="120"/>
        <v>50</v>
      </c>
      <c r="O779" s="20">
        <f t="shared" si="121"/>
        <v>100</v>
      </c>
      <c r="P779" s="20">
        <f t="shared" si="122"/>
        <v>50</v>
      </c>
      <c r="Q779" s="20">
        <f t="shared" si="123"/>
        <v>16.5</v>
      </c>
      <c r="R779" s="21">
        <f t="shared" si="124"/>
        <v>62.475000000000001</v>
      </c>
      <c r="S779" s="21">
        <f t="shared" si="125"/>
        <v>51.625</v>
      </c>
      <c r="T779" s="21">
        <f t="shared" si="126"/>
        <v>42.424999999999997</v>
      </c>
      <c r="U779" s="21">
        <f t="shared" si="127"/>
        <v>54.125</v>
      </c>
      <c r="V779" s="20">
        <f t="shared" si="128"/>
        <v>52.17499999999999</v>
      </c>
      <c r="W779" s="20">
        <f t="shared" si="129"/>
        <v>52.662499999999994</v>
      </c>
    </row>
    <row r="780" spans="1:23" ht="13.5" x14ac:dyDescent="0.25">
      <c r="A780" s="3">
        <v>43138</v>
      </c>
      <c r="B780" s="2">
        <v>1.8141</v>
      </c>
      <c r="C780" s="2">
        <v>39.748456071772324</v>
      </c>
      <c r="D780" s="2">
        <v>2.4839590021198399E-2</v>
      </c>
      <c r="E780" s="2">
        <v>5.4291438254363347E-3</v>
      </c>
      <c r="F780" s="2">
        <v>1.8468599999999999</v>
      </c>
      <c r="G780" s="2">
        <v>1.8755300000000001</v>
      </c>
      <c r="H780" s="2">
        <v>1.879915</v>
      </c>
      <c r="I780" s="2">
        <v>1.8336260000000002</v>
      </c>
      <c r="J780" s="2">
        <v>1.7763204999999993</v>
      </c>
      <c r="K780" s="17" t="s">
        <v>47</v>
      </c>
      <c r="L780" s="17" t="s">
        <v>53</v>
      </c>
      <c r="M780" s="17" t="s">
        <v>46</v>
      </c>
      <c r="N780" s="20">
        <f t="shared" si="120"/>
        <v>50</v>
      </c>
      <c r="O780" s="20">
        <f t="shared" si="121"/>
        <v>100</v>
      </c>
      <c r="P780" s="20">
        <f t="shared" si="122"/>
        <v>50</v>
      </c>
      <c r="Q780" s="20">
        <f t="shared" si="123"/>
        <v>16.5</v>
      </c>
      <c r="R780" s="21">
        <f t="shared" si="124"/>
        <v>62.475000000000001</v>
      </c>
      <c r="S780" s="21">
        <f t="shared" si="125"/>
        <v>51.625</v>
      </c>
      <c r="T780" s="21">
        <f t="shared" si="126"/>
        <v>42.424999999999997</v>
      </c>
      <c r="U780" s="21">
        <f t="shared" si="127"/>
        <v>54.125</v>
      </c>
      <c r="V780" s="20">
        <f t="shared" si="128"/>
        <v>52.17499999999999</v>
      </c>
      <c r="W780" s="20">
        <f t="shared" si="129"/>
        <v>52.662499999999994</v>
      </c>
    </row>
    <row r="781" spans="1:23" ht="13.5" x14ac:dyDescent="0.25">
      <c r="A781" s="3">
        <v>43139</v>
      </c>
      <c r="B781" s="2">
        <v>1.8668</v>
      </c>
      <c r="C781" s="2">
        <v>51.217954119037984</v>
      </c>
      <c r="D781" s="2">
        <v>3.1386173830211694E-2</v>
      </c>
      <c r="E781" s="2">
        <v>1.3310752896323499E-3</v>
      </c>
      <c r="F781" s="2">
        <v>1.8457000000000001</v>
      </c>
      <c r="G781" s="2">
        <v>1.8691000000000002</v>
      </c>
      <c r="H781" s="2">
        <v>1.8825499999999997</v>
      </c>
      <c r="I781" s="2">
        <v>1.8349140000000006</v>
      </c>
      <c r="J781" s="2">
        <v>1.7772344999999996</v>
      </c>
      <c r="K781" s="17" t="s">
        <v>47</v>
      </c>
      <c r="L781" s="17" t="s">
        <v>53</v>
      </c>
      <c r="M781" s="17" t="s">
        <v>46</v>
      </c>
      <c r="N781" s="20">
        <f t="shared" si="120"/>
        <v>50</v>
      </c>
      <c r="O781" s="20">
        <f t="shared" si="121"/>
        <v>100</v>
      </c>
      <c r="P781" s="20">
        <f t="shared" si="122"/>
        <v>50</v>
      </c>
      <c r="Q781" s="20">
        <f t="shared" si="123"/>
        <v>16.5</v>
      </c>
      <c r="R781" s="21">
        <f t="shared" si="124"/>
        <v>62.475000000000001</v>
      </c>
      <c r="S781" s="21">
        <f t="shared" si="125"/>
        <v>51.625</v>
      </c>
      <c r="T781" s="21">
        <f t="shared" si="126"/>
        <v>42.424999999999997</v>
      </c>
      <c r="U781" s="21">
        <f t="shared" si="127"/>
        <v>54.125</v>
      </c>
      <c r="V781" s="20">
        <f t="shared" si="128"/>
        <v>52.17499999999999</v>
      </c>
      <c r="W781" s="20">
        <f t="shared" si="129"/>
        <v>52.662499999999994</v>
      </c>
    </row>
    <row r="782" spans="1:23" ht="13.5" x14ac:dyDescent="0.25">
      <c r="A782" s="3">
        <v>43140</v>
      </c>
      <c r="B782" s="2">
        <v>1.8141</v>
      </c>
      <c r="C782" s="2">
        <v>42.504408788391196</v>
      </c>
      <c r="D782" s="2">
        <v>3.8994053750889268E-2</v>
      </c>
      <c r="E782" s="2">
        <v>-2.0133536194963811E-3</v>
      </c>
      <c r="F782" s="2">
        <v>1.8340000000000001</v>
      </c>
      <c r="G782" s="2">
        <v>1.8585700000000003</v>
      </c>
      <c r="H782" s="2">
        <v>1.8813800000000001</v>
      </c>
      <c r="I782" s="2">
        <v>1.8351480000000004</v>
      </c>
      <c r="J782" s="2">
        <v>1.7778849999999997</v>
      </c>
      <c r="K782" s="17" t="s">
        <v>47</v>
      </c>
      <c r="L782" s="17" t="s">
        <v>53</v>
      </c>
      <c r="M782" s="17" t="s">
        <v>46</v>
      </c>
      <c r="N782" s="20">
        <f t="shared" si="120"/>
        <v>50</v>
      </c>
      <c r="O782" s="20">
        <f t="shared" si="121"/>
        <v>100</v>
      </c>
      <c r="P782" s="20">
        <f t="shared" si="122"/>
        <v>50</v>
      </c>
      <c r="Q782" s="20">
        <f t="shared" si="123"/>
        <v>16.5</v>
      </c>
      <c r="R782" s="21">
        <f t="shared" si="124"/>
        <v>62.475000000000001</v>
      </c>
      <c r="S782" s="21">
        <f t="shared" si="125"/>
        <v>51.625</v>
      </c>
      <c r="T782" s="21">
        <f t="shared" si="126"/>
        <v>42.424999999999997</v>
      </c>
      <c r="U782" s="21">
        <f t="shared" si="127"/>
        <v>54.125</v>
      </c>
      <c r="V782" s="20">
        <f t="shared" si="128"/>
        <v>52.17499999999999</v>
      </c>
      <c r="W782" s="20">
        <f t="shared" si="129"/>
        <v>52.662499999999994</v>
      </c>
    </row>
    <row r="783" spans="1:23" ht="13.5" x14ac:dyDescent="0.25">
      <c r="A783" s="3">
        <v>43143</v>
      </c>
      <c r="B783" s="2">
        <v>1.8141</v>
      </c>
      <c r="C783" s="2">
        <v>42.504408788391196</v>
      </c>
      <c r="D783" s="2">
        <v>3.8510266751409894E-2</v>
      </c>
      <c r="E783" s="2">
        <v>-4.1410620366247103E-3</v>
      </c>
      <c r="F783" s="2">
        <v>1.82464</v>
      </c>
      <c r="G783" s="2">
        <v>1.8527200000000001</v>
      </c>
      <c r="H783" s="2">
        <v>1.8802100000000004</v>
      </c>
      <c r="I783" s="2">
        <v>1.8351480000000004</v>
      </c>
      <c r="J783" s="2">
        <v>1.778481</v>
      </c>
      <c r="K783" s="17" t="s">
        <v>47</v>
      </c>
      <c r="L783" s="17" t="s">
        <v>53</v>
      </c>
      <c r="M783" s="17" t="s">
        <v>46</v>
      </c>
      <c r="N783" s="20">
        <f t="shared" si="120"/>
        <v>50</v>
      </c>
      <c r="O783" s="20">
        <f t="shared" si="121"/>
        <v>100</v>
      </c>
      <c r="P783" s="20">
        <f t="shared" si="122"/>
        <v>50</v>
      </c>
      <c r="Q783" s="20">
        <f t="shared" si="123"/>
        <v>16.5</v>
      </c>
      <c r="R783" s="21">
        <f t="shared" si="124"/>
        <v>62.475000000000001</v>
      </c>
      <c r="S783" s="21">
        <f t="shared" si="125"/>
        <v>51.625</v>
      </c>
      <c r="T783" s="21">
        <f t="shared" si="126"/>
        <v>42.424999999999997</v>
      </c>
      <c r="U783" s="21">
        <f t="shared" si="127"/>
        <v>54.125</v>
      </c>
      <c r="V783" s="20">
        <f t="shared" si="128"/>
        <v>52.17499999999999</v>
      </c>
      <c r="W783" s="20">
        <f t="shared" si="129"/>
        <v>52.662499999999994</v>
      </c>
    </row>
    <row r="784" spans="1:23" ht="13.5" x14ac:dyDescent="0.25">
      <c r="A784" s="3">
        <v>43144</v>
      </c>
      <c r="B784" s="2">
        <v>1.7965</v>
      </c>
      <c r="C784" s="2">
        <v>39.876779100776538</v>
      </c>
      <c r="D784" s="2">
        <v>3.9662738284565124E-2</v>
      </c>
      <c r="E784" s="2">
        <v>-5.9632969701503497E-3</v>
      </c>
      <c r="F784" s="2">
        <v>1.8211199999999999</v>
      </c>
      <c r="G784" s="2">
        <v>1.8451100000000005</v>
      </c>
      <c r="H784" s="2">
        <v>1.8778700000000002</v>
      </c>
      <c r="I784" s="2">
        <v>1.835966</v>
      </c>
      <c r="J784" s="2">
        <v>1.7789619999999999</v>
      </c>
      <c r="K784" s="17" t="s">
        <v>47</v>
      </c>
      <c r="L784" s="17" t="s">
        <v>53</v>
      </c>
      <c r="M784" s="17" t="s">
        <v>46</v>
      </c>
      <c r="N784" s="20">
        <f t="shared" si="120"/>
        <v>50</v>
      </c>
      <c r="O784" s="20">
        <f t="shared" si="121"/>
        <v>100</v>
      </c>
      <c r="P784" s="20">
        <f t="shared" si="122"/>
        <v>50</v>
      </c>
      <c r="Q784" s="20">
        <f t="shared" si="123"/>
        <v>16.5</v>
      </c>
      <c r="R784" s="21">
        <f t="shared" si="124"/>
        <v>62.475000000000001</v>
      </c>
      <c r="S784" s="21">
        <f t="shared" si="125"/>
        <v>51.625</v>
      </c>
      <c r="T784" s="21">
        <f t="shared" si="126"/>
        <v>42.424999999999997</v>
      </c>
      <c r="U784" s="21">
        <f t="shared" si="127"/>
        <v>54.125</v>
      </c>
      <c r="V784" s="20">
        <f t="shared" si="128"/>
        <v>52.17499999999999</v>
      </c>
      <c r="W784" s="20">
        <f t="shared" si="129"/>
        <v>52.662499999999994</v>
      </c>
    </row>
    <row r="785" spans="1:23" ht="13.5" x14ac:dyDescent="0.25">
      <c r="A785" s="3">
        <v>43145</v>
      </c>
      <c r="B785" s="2">
        <v>1.8492</v>
      </c>
      <c r="C785" s="2">
        <v>49.870096466719673</v>
      </c>
      <c r="D785" s="2">
        <v>4.5184899875674756E-2</v>
      </c>
      <c r="E785" s="2">
        <v>-7.954580545426455E-3</v>
      </c>
      <c r="F785" s="2">
        <v>1.8281400000000001</v>
      </c>
      <c r="G785" s="2">
        <v>1.8374999999999997</v>
      </c>
      <c r="H785" s="2">
        <v>1.8755300000000006</v>
      </c>
      <c r="I785" s="2">
        <v>1.8367859999999998</v>
      </c>
      <c r="J785" s="2">
        <v>1.7798425</v>
      </c>
      <c r="K785" s="17" t="s">
        <v>47</v>
      </c>
      <c r="L785" s="17" t="s">
        <v>53</v>
      </c>
      <c r="M785" s="17" t="s">
        <v>54</v>
      </c>
      <c r="N785" s="20">
        <f t="shared" si="120"/>
        <v>50</v>
      </c>
      <c r="O785" s="20">
        <f t="shared" si="121"/>
        <v>100</v>
      </c>
      <c r="P785" s="20">
        <f t="shared" si="122"/>
        <v>50</v>
      </c>
      <c r="Q785" s="20">
        <f t="shared" si="123"/>
        <v>16.5</v>
      </c>
      <c r="R785" s="21">
        <f t="shared" si="124"/>
        <v>62.475000000000001</v>
      </c>
      <c r="S785" s="21">
        <f t="shared" si="125"/>
        <v>51.625</v>
      </c>
      <c r="T785" s="21">
        <f t="shared" si="126"/>
        <v>42.424999999999997</v>
      </c>
      <c r="U785" s="21">
        <f t="shared" si="127"/>
        <v>54.125</v>
      </c>
      <c r="V785" s="20">
        <f t="shared" si="128"/>
        <v>52.17499999999999</v>
      </c>
      <c r="W785" s="20">
        <f t="shared" si="129"/>
        <v>52.662499999999994</v>
      </c>
    </row>
    <row r="786" spans="1:23" ht="13.5" x14ac:dyDescent="0.25">
      <c r="A786" s="3">
        <v>43146</v>
      </c>
      <c r="B786" s="2">
        <v>1.8492</v>
      </c>
      <c r="C786" s="2">
        <v>49.870096466719673</v>
      </c>
      <c r="D786" s="2">
        <v>4.1755996280382401E-2</v>
      </c>
      <c r="E786" s="2">
        <v>-9.8134066248725879E-3</v>
      </c>
      <c r="F786" s="2">
        <v>1.8246199999999999</v>
      </c>
      <c r="G786" s="2">
        <v>1.8351600000000001</v>
      </c>
      <c r="H786" s="2">
        <v>1.8737750000000002</v>
      </c>
      <c r="I786" s="2">
        <v>1.8376059999999999</v>
      </c>
      <c r="J786" s="2">
        <v>1.7805600000000001</v>
      </c>
      <c r="K786" s="17" t="s">
        <v>47</v>
      </c>
      <c r="L786" s="17" t="s">
        <v>53</v>
      </c>
      <c r="M786" s="17" t="s">
        <v>46</v>
      </c>
      <c r="N786" s="20">
        <f t="shared" si="120"/>
        <v>50</v>
      </c>
      <c r="O786" s="20">
        <f t="shared" si="121"/>
        <v>100</v>
      </c>
      <c r="P786" s="20">
        <f t="shared" si="122"/>
        <v>50</v>
      </c>
      <c r="Q786" s="20">
        <f t="shared" si="123"/>
        <v>16.5</v>
      </c>
      <c r="R786" s="21">
        <f t="shared" si="124"/>
        <v>62.475000000000001</v>
      </c>
      <c r="S786" s="21">
        <f t="shared" si="125"/>
        <v>51.625</v>
      </c>
      <c r="T786" s="21">
        <f t="shared" si="126"/>
        <v>42.424999999999997</v>
      </c>
      <c r="U786" s="21">
        <f t="shared" si="127"/>
        <v>54.125</v>
      </c>
      <c r="V786" s="20">
        <f t="shared" si="128"/>
        <v>52.17499999999999</v>
      </c>
      <c r="W786" s="20">
        <f t="shared" si="129"/>
        <v>52.662499999999994</v>
      </c>
    </row>
    <row r="787" spans="1:23" ht="13.5" x14ac:dyDescent="0.25">
      <c r="A787" s="3">
        <v>43147</v>
      </c>
      <c r="B787" s="2">
        <v>1.8492</v>
      </c>
      <c r="C787" s="2">
        <v>49.870096466719673</v>
      </c>
      <c r="D787" s="2">
        <v>3.8860348206801509E-2</v>
      </c>
      <c r="E787" s="2">
        <v>-1.0537321666585671E-2</v>
      </c>
      <c r="F787" s="2">
        <v>1.8316399999999997</v>
      </c>
      <c r="G787" s="2">
        <v>1.8328199999999999</v>
      </c>
      <c r="H787" s="2">
        <v>1.8693850000000005</v>
      </c>
      <c r="I787" s="2">
        <v>1.8384260000000003</v>
      </c>
      <c r="J787" s="2">
        <v>1.7811960000000004</v>
      </c>
      <c r="K787" s="17" t="s">
        <v>47</v>
      </c>
      <c r="L787" s="17" t="s">
        <v>53</v>
      </c>
      <c r="M787" s="17" t="s">
        <v>54</v>
      </c>
      <c r="N787" s="20">
        <f t="shared" si="120"/>
        <v>50</v>
      </c>
      <c r="O787" s="20">
        <f t="shared" si="121"/>
        <v>100</v>
      </c>
      <c r="P787" s="20">
        <f t="shared" si="122"/>
        <v>50</v>
      </c>
      <c r="Q787" s="20">
        <f t="shared" si="123"/>
        <v>16.5</v>
      </c>
      <c r="R787" s="21">
        <f t="shared" si="124"/>
        <v>62.475000000000001</v>
      </c>
      <c r="S787" s="21">
        <f t="shared" si="125"/>
        <v>51.625</v>
      </c>
      <c r="T787" s="21">
        <f t="shared" si="126"/>
        <v>42.424999999999997</v>
      </c>
      <c r="U787" s="21">
        <f t="shared" si="127"/>
        <v>54.125</v>
      </c>
      <c r="V787" s="20">
        <f t="shared" si="128"/>
        <v>52.17499999999999</v>
      </c>
      <c r="W787" s="20">
        <f t="shared" si="129"/>
        <v>52.662499999999994</v>
      </c>
    </row>
    <row r="788" spans="1:23" ht="13.5" x14ac:dyDescent="0.25">
      <c r="A788" s="3">
        <v>43150</v>
      </c>
      <c r="B788" s="2">
        <v>1.8668</v>
      </c>
      <c r="C788" s="2">
        <v>53.120284672357919</v>
      </c>
      <c r="D788" s="2">
        <v>3.3311788055627956E-2</v>
      </c>
      <c r="E788" s="2">
        <v>-9.4836004621390805E-3</v>
      </c>
      <c r="F788" s="2">
        <v>1.8421799999999997</v>
      </c>
      <c r="G788" s="2">
        <v>1.8334100000000002</v>
      </c>
      <c r="H788" s="2">
        <v>1.8661699999999999</v>
      </c>
      <c r="I788" s="2">
        <v>1.8394799999999998</v>
      </c>
      <c r="J788" s="2">
        <v>1.7818925000000005</v>
      </c>
      <c r="K788" s="17" t="s">
        <v>47</v>
      </c>
      <c r="L788" s="17" t="s">
        <v>53</v>
      </c>
      <c r="M788" s="17" t="s">
        <v>54</v>
      </c>
      <c r="N788" s="20">
        <f t="shared" si="120"/>
        <v>50</v>
      </c>
      <c r="O788" s="20">
        <f t="shared" si="121"/>
        <v>100</v>
      </c>
      <c r="P788" s="20">
        <f t="shared" si="122"/>
        <v>50</v>
      </c>
      <c r="Q788" s="20">
        <f t="shared" si="123"/>
        <v>16.5</v>
      </c>
      <c r="R788" s="21">
        <f t="shared" si="124"/>
        <v>62.475000000000001</v>
      </c>
      <c r="S788" s="21">
        <f t="shared" si="125"/>
        <v>51.625</v>
      </c>
      <c r="T788" s="21">
        <f t="shared" si="126"/>
        <v>42.424999999999997</v>
      </c>
      <c r="U788" s="21">
        <f t="shared" si="127"/>
        <v>54.125</v>
      </c>
      <c r="V788" s="20">
        <f t="shared" si="128"/>
        <v>52.17499999999999</v>
      </c>
      <c r="W788" s="20">
        <f t="shared" si="129"/>
        <v>52.662499999999994</v>
      </c>
    </row>
    <row r="789" spans="1:23" ht="13.5" x14ac:dyDescent="0.25">
      <c r="A789" s="3">
        <v>43151</v>
      </c>
      <c r="B789" s="2">
        <v>1.8668</v>
      </c>
      <c r="C789" s="2">
        <v>53.120284672357919</v>
      </c>
      <c r="D789" s="2">
        <v>2.1317767560484979E-2</v>
      </c>
      <c r="E789" s="2">
        <v>-8.4116502424131899E-3</v>
      </c>
      <c r="F789" s="2">
        <v>1.8562400000000001</v>
      </c>
      <c r="G789" s="2">
        <v>1.8386800000000001</v>
      </c>
      <c r="H789" s="2">
        <v>1.8629549999999999</v>
      </c>
      <c r="I789" s="2">
        <v>1.8413539999999997</v>
      </c>
      <c r="J789" s="2">
        <v>1.7826165000000003</v>
      </c>
      <c r="K789" s="17" t="s">
        <v>50</v>
      </c>
      <c r="L789" s="17" t="s">
        <v>53</v>
      </c>
      <c r="M789" s="17" t="s">
        <v>51</v>
      </c>
      <c r="N789" s="20">
        <f t="shared" si="120"/>
        <v>50</v>
      </c>
      <c r="O789" s="20">
        <f t="shared" si="121"/>
        <v>100</v>
      </c>
      <c r="P789" s="20">
        <f t="shared" si="122"/>
        <v>50</v>
      </c>
      <c r="Q789" s="20">
        <f t="shared" si="123"/>
        <v>83.5</v>
      </c>
      <c r="R789" s="21">
        <f t="shared" si="124"/>
        <v>72.525000000000006</v>
      </c>
      <c r="S789" s="21">
        <f t="shared" si="125"/>
        <v>68.375</v>
      </c>
      <c r="T789" s="21">
        <f t="shared" si="126"/>
        <v>72.575000000000003</v>
      </c>
      <c r="U789" s="21">
        <f t="shared" si="127"/>
        <v>70.875</v>
      </c>
      <c r="V789" s="20">
        <f t="shared" si="128"/>
        <v>71.158333333333346</v>
      </c>
      <c r="W789" s="20">
        <f t="shared" si="129"/>
        <v>71.087500000000006</v>
      </c>
    </row>
    <row r="790" spans="1:23" ht="13.5" x14ac:dyDescent="0.25">
      <c r="A790" s="3">
        <v>43152</v>
      </c>
      <c r="B790" s="2">
        <v>1.8374999999999999</v>
      </c>
      <c r="C790" s="2">
        <v>47.21046489026434</v>
      </c>
      <c r="D790" s="2">
        <v>1.3247606003771839E-2</v>
      </c>
      <c r="E790" s="2">
        <v>-8.3406805938769576E-3</v>
      </c>
      <c r="F790" s="2">
        <v>1.8539000000000001</v>
      </c>
      <c r="G790" s="2">
        <v>1.8410199999999999</v>
      </c>
      <c r="H790" s="2">
        <v>1.8582750000000001</v>
      </c>
      <c r="I790" s="2">
        <v>1.8418219999999996</v>
      </c>
      <c r="J790" s="2">
        <v>1.7831940000000004</v>
      </c>
      <c r="K790" s="17" t="s">
        <v>47</v>
      </c>
      <c r="L790" s="17" t="s">
        <v>53</v>
      </c>
      <c r="M790" s="17" t="s">
        <v>46</v>
      </c>
      <c r="N790" s="20">
        <f t="shared" si="120"/>
        <v>50</v>
      </c>
      <c r="O790" s="20">
        <f t="shared" si="121"/>
        <v>100</v>
      </c>
      <c r="P790" s="20">
        <f t="shared" si="122"/>
        <v>50</v>
      </c>
      <c r="Q790" s="20">
        <f t="shared" si="123"/>
        <v>16.5</v>
      </c>
      <c r="R790" s="21">
        <f t="shared" si="124"/>
        <v>62.475000000000001</v>
      </c>
      <c r="S790" s="21">
        <f t="shared" si="125"/>
        <v>51.625</v>
      </c>
      <c r="T790" s="21">
        <f t="shared" si="126"/>
        <v>42.424999999999997</v>
      </c>
      <c r="U790" s="21">
        <f t="shared" si="127"/>
        <v>54.125</v>
      </c>
      <c r="V790" s="20">
        <f t="shared" si="128"/>
        <v>52.17499999999999</v>
      </c>
      <c r="W790" s="20">
        <f t="shared" si="129"/>
        <v>52.662499999999994</v>
      </c>
    </row>
    <row r="791" spans="1:23" ht="13.5" x14ac:dyDescent="0.25">
      <c r="A791" s="3">
        <v>43153</v>
      </c>
      <c r="B791" s="2">
        <v>1.8609</v>
      </c>
      <c r="C791" s="2">
        <v>51.820546694193048</v>
      </c>
      <c r="D791" s="2">
        <v>1.2881552294053078E-2</v>
      </c>
      <c r="E791" s="2">
        <v>-9.5417594431176315E-3</v>
      </c>
      <c r="F791" s="2">
        <v>1.8562400000000003</v>
      </c>
      <c r="G791" s="2">
        <v>1.84043</v>
      </c>
      <c r="H791" s="2">
        <v>1.854765</v>
      </c>
      <c r="I791" s="2">
        <v>1.8428759999999997</v>
      </c>
      <c r="J791" s="2">
        <v>1.7838885000000004</v>
      </c>
      <c r="K791" s="17" t="s">
        <v>47</v>
      </c>
      <c r="L791" s="17" t="s">
        <v>53</v>
      </c>
      <c r="M791" s="17" t="s">
        <v>54</v>
      </c>
      <c r="N791" s="20">
        <f t="shared" si="120"/>
        <v>50</v>
      </c>
      <c r="O791" s="20">
        <f t="shared" si="121"/>
        <v>100</v>
      </c>
      <c r="P791" s="20">
        <f t="shared" si="122"/>
        <v>50</v>
      </c>
      <c r="Q791" s="20">
        <f t="shared" si="123"/>
        <v>16.5</v>
      </c>
      <c r="R791" s="21">
        <f t="shared" si="124"/>
        <v>62.475000000000001</v>
      </c>
      <c r="S791" s="21">
        <f t="shared" si="125"/>
        <v>51.625</v>
      </c>
      <c r="T791" s="21">
        <f t="shared" si="126"/>
        <v>42.424999999999997</v>
      </c>
      <c r="U791" s="21">
        <f t="shared" si="127"/>
        <v>54.125</v>
      </c>
      <c r="V791" s="20">
        <f t="shared" si="128"/>
        <v>52.17499999999999</v>
      </c>
      <c r="W791" s="20">
        <f t="shared" si="129"/>
        <v>52.662499999999994</v>
      </c>
    </row>
    <row r="792" spans="1:23" ht="13.5" x14ac:dyDescent="0.25">
      <c r="A792" s="3">
        <v>43154</v>
      </c>
      <c r="B792" s="2">
        <v>1.8141</v>
      </c>
      <c r="C792" s="2">
        <v>43.616529213399495</v>
      </c>
      <c r="D792" s="2">
        <v>7.8741705865068568E-3</v>
      </c>
      <c r="E792" s="2">
        <v>-1.1071150004980575E-2</v>
      </c>
      <c r="F792" s="2">
        <v>1.8492200000000001</v>
      </c>
      <c r="G792" s="2">
        <v>1.84043</v>
      </c>
      <c r="H792" s="2">
        <v>1.8495000000000004</v>
      </c>
      <c r="I792" s="2">
        <v>1.8429939999999994</v>
      </c>
      <c r="J792" s="2">
        <v>1.7844030000000006</v>
      </c>
      <c r="K792" s="17" t="s">
        <v>47</v>
      </c>
      <c r="L792" s="17" t="s">
        <v>48</v>
      </c>
      <c r="M792" s="17" t="s">
        <v>46</v>
      </c>
      <c r="N792" s="20">
        <f t="shared" si="120"/>
        <v>50</v>
      </c>
      <c r="O792" s="20">
        <f t="shared" si="121"/>
        <v>100</v>
      </c>
      <c r="P792" s="20">
        <f t="shared" si="122"/>
        <v>50</v>
      </c>
      <c r="Q792" s="20">
        <f t="shared" si="123"/>
        <v>0</v>
      </c>
      <c r="R792" s="21">
        <f t="shared" si="124"/>
        <v>60</v>
      </c>
      <c r="S792" s="21">
        <f t="shared" si="125"/>
        <v>47.5</v>
      </c>
      <c r="T792" s="21">
        <f t="shared" si="126"/>
        <v>35</v>
      </c>
      <c r="U792" s="21">
        <f t="shared" si="127"/>
        <v>50</v>
      </c>
      <c r="V792" s="20">
        <f t="shared" si="128"/>
        <v>47.5</v>
      </c>
      <c r="W792" s="20">
        <f t="shared" si="129"/>
        <v>48.125</v>
      </c>
    </row>
    <row r="793" spans="1:23" ht="13.5" x14ac:dyDescent="0.25">
      <c r="A793" s="3">
        <v>43157</v>
      </c>
      <c r="B793" s="2">
        <v>1.8141</v>
      </c>
      <c r="C793" s="2">
        <v>43.616529213399495</v>
      </c>
      <c r="D793" s="2">
        <v>3.8612741422867636E-3</v>
      </c>
      <c r="E793" s="2">
        <v>-1.3692936209107411E-2</v>
      </c>
      <c r="F793" s="2">
        <v>1.8386800000000001</v>
      </c>
      <c r="G793" s="2">
        <v>1.84043</v>
      </c>
      <c r="H793" s="2">
        <v>1.8465750000000003</v>
      </c>
      <c r="I793" s="2">
        <v>1.843111999999999</v>
      </c>
      <c r="J793" s="2">
        <v>1.7848635000000008</v>
      </c>
      <c r="K793" s="17" t="s">
        <v>47</v>
      </c>
      <c r="L793" s="17" t="s">
        <v>48</v>
      </c>
      <c r="M793" s="17" t="s">
        <v>46</v>
      </c>
      <c r="N793" s="20">
        <f t="shared" si="120"/>
        <v>50</v>
      </c>
      <c r="O793" s="20">
        <f t="shared" si="121"/>
        <v>100</v>
      </c>
      <c r="P793" s="20">
        <f t="shared" si="122"/>
        <v>50</v>
      </c>
      <c r="Q793" s="20">
        <f t="shared" si="123"/>
        <v>0</v>
      </c>
      <c r="R793" s="21">
        <f t="shared" si="124"/>
        <v>60</v>
      </c>
      <c r="S793" s="21">
        <f t="shared" si="125"/>
        <v>47.5</v>
      </c>
      <c r="T793" s="21">
        <f t="shared" si="126"/>
        <v>35</v>
      </c>
      <c r="U793" s="21">
        <f t="shared" si="127"/>
        <v>50</v>
      </c>
      <c r="V793" s="20">
        <f t="shared" si="128"/>
        <v>47.5</v>
      </c>
      <c r="W793" s="20">
        <f t="shared" si="129"/>
        <v>48.125</v>
      </c>
    </row>
    <row r="794" spans="1:23" ht="13.5" x14ac:dyDescent="0.25">
      <c r="A794" s="3">
        <v>43158</v>
      </c>
      <c r="B794" s="2">
        <v>1.8141</v>
      </c>
      <c r="C794" s="2">
        <v>43.616529213399495</v>
      </c>
      <c r="D794" s="2">
        <v>-2.0344284751767638E-3</v>
      </c>
      <c r="E794" s="2">
        <v>-1.6385183456467375E-2</v>
      </c>
      <c r="F794" s="2">
        <v>1.8281400000000001</v>
      </c>
      <c r="G794" s="2">
        <v>1.84219</v>
      </c>
      <c r="H794" s="2">
        <v>1.8436500000000007</v>
      </c>
      <c r="I794" s="2">
        <v>1.843345999999999</v>
      </c>
      <c r="J794" s="2">
        <v>1.7852425000000007</v>
      </c>
      <c r="K794" s="17" t="s">
        <v>47</v>
      </c>
      <c r="L794" s="17" t="s">
        <v>48</v>
      </c>
      <c r="M794" s="17" t="s">
        <v>46</v>
      </c>
      <c r="N794" s="20">
        <f t="shared" si="120"/>
        <v>50</v>
      </c>
      <c r="O794" s="20">
        <f t="shared" si="121"/>
        <v>100</v>
      </c>
      <c r="P794" s="20">
        <f t="shared" si="122"/>
        <v>50</v>
      </c>
      <c r="Q794" s="20">
        <f t="shared" si="123"/>
        <v>0</v>
      </c>
      <c r="R794" s="21">
        <f t="shared" si="124"/>
        <v>60</v>
      </c>
      <c r="S794" s="21">
        <f t="shared" si="125"/>
        <v>47.5</v>
      </c>
      <c r="T794" s="21">
        <f t="shared" si="126"/>
        <v>35</v>
      </c>
      <c r="U794" s="21">
        <f t="shared" si="127"/>
        <v>50</v>
      </c>
      <c r="V794" s="20">
        <f t="shared" si="128"/>
        <v>47.5</v>
      </c>
      <c r="W794" s="20">
        <f t="shared" si="129"/>
        <v>48.125</v>
      </c>
    </row>
    <row r="795" spans="1:23" ht="13.5" x14ac:dyDescent="0.25">
      <c r="A795" s="3">
        <v>43159</v>
      </c>
      <c r="B795" s="2">
        <v>1.8082</v>
      </c>
      <c r="C795" s="2">
        <v>42.555706999382977</v>
      </c>
      <c r="D795" s="2">
        <v>1.7137752117128979E-3</v>
      </c>
      <c r="E795" s="2">
        <v>-1.8099698320336435E-2</v>
      </c>
      <c r="F795" s="2">
        <v>1.8222799999999999</v>
      </c>
      <c r="G795" s="2">
        <v>1.83809</v>
      </c>
      <c r="H795" s="2">
        <v>1.8377950000000003</v>
      </c>
      <c r="I795" s="2">
        <v>1.8433459999999995</v>
      </c>
      <c r="J795" s="2">
        <v>1.7856460000000007</v>
      </c>
      <c r="K795" s="17" t="s">
        <v>47</v>
      </c>
      <c r="L795" s="17" t="s">
        <v>48</v>
      </c>
      <c r="M795" s="17" t="s">
        <v>46</v>
      </c>
      <c r="N795" s="20">
        <f t="shared" si="120"/>
        <v>50</v>
      </c>
      <c r="O795" s="20">
        <f t="shared" si="121"/>
        <v>100</v>
      </c>
      <c r="P795" s="20">
        <f t="shared" si="122"/>
        <v>50</v>
      </c>
      <c r="Q795" s="20">
        <f t="shared" si="123"/>
        <v>0</v>
      </c>
      <c r="R795" s="21">
        <f t="shared" si="124"/>
        <v>60</v>
      </c>
      <c r="S795" s="21">
        <f t="shared" si="125"/>
        <v>47.5</v>
      </c>
      <c r="T795" s="21">
        <f t="shared" si="126"/>
        <v>35</v>
      </c>
      <c r="U795" s="21">
        <f t="shared" si="127"/>
        <v>50</v>
      </c>
      <c r="V795" s="20">
        <f t="shared" si="128"/>
        <v>47.5</v>
      </c>
      <c r="W795" s="20">
        <f t="shared" si="129"/>
        <v>48.125</v>
      </c>
    </row>
    <row r="796" spans="1:23" ht="13.5" x14ac:dyDescent="0.25">
      <c r="A796" s="3">
        <v>43160</v>
      </c>
      <c r="B796" s="2">
        <v>1.8141</v>
      </c>
      <c r="C796" s="2">
        <v>44.021910517410198</v>
      </c>
      <c r="D796" s="2">
        <v>4.6610712602819238E-3</v>
      </c>
      <c r="E796" s="2">
        <v>-1.9520743222611627E-2</v>
      </c>
      <c r="F796" s="2">
        <v>1.8129200000000001</v>
      </c>
      <c r="G796" s="2">
        <v>1.8345800000000001</v>
      </c>
      <c r="H796" s="2">
        <v>1.8348700000000004</v>
      </c>
      <c r="I796" s="2">
        <v>1.8438139999999992</v>
      </c>
      <c r="J796" s="2">
        <v>1.7860790000000009</v>
      </c>
      <c r="K796" s="17" t="s">
        <v>50</v>
      </c>
      <c r="L796" s="17" t="s">
        <v>53</v>
      </c>
      <c r="M796" s="17" t="s">
        <v>52</v>
      </c>
      <c r="N796" s="20">
        <f t="shared" si="120"/>
        <v>50</v>
      </c>
      <c r="O796" s="20">
        <f t="shared" si="121"/>
        <v>100</v>
      </c>
      <c r="P796" s="20">
        <f t="shared" si="122"/>
        <v>50</v>
      </c>
      <c r="Q796" s="20">
        <f t="shared" si="123"/>
        <v>66.5</v>
      </c>
      <c r="R796" s="21">
        <f t="shared" si="124"/>
        <v>69.974999999999994</v>
      </c>
      <c r="S796" s="21">
        <f t="shared" si="125"/>
        <v>64.125</v>
      </c>
      <c r="T796" s="21">
        <f t="shared" si="126"/>
        <v>64.924999999999997</v>
      </c>
      <c r="U796" s="21">
        <f t="shared" si="127"/>
        <v>66.625</v>
      </c>
      <c r="V796" s="20">
        <f t="shared" si="128"/>
        <v>66.341666666666654</v>
      </c>
      <c r="W796" s="20">
        <f t="shared" si="129"/>
        <v>66.412499999999994</v>
      </c>
    </row>
    <row r="797" spans="1:23" ht="13.5" x14ac:dyDescent="0.25">
      <c r="A797" s="3">
        <v>43161</v>
      </c>
      <c r="B797" s="2">
        <v>1.8141</v>
      </c>
      <c r="C797" s="2">
        <v>44.021910517410191</v>
      </c>
      <c r="D797" s="2">
        <v>7.3170887198701351E-3</v>
      </c>
      <c r="E797" s="2">
        <v>-2.0622337377506184E-2</v>
      </c>
      <c r="F797" s="2">
        <v>1.8129200000000001</v>
      </c>
      <c r="G797" s="2">
        <v>1.83107</v>
      </c>
      <c r="H797" s="2">
        <v>1.8319450000000004</v>
      </c>
      <c r="I797" s="2">
        <v>1.8442819999999991</v>
      </c>
      <c r="J797" s="2">
        <v>1.7864305000000007</v>
      </c>
      <c r="K797" s="17" t="s">
        <v>50</v>
      </c>
      <c r="L797" s="17" t="s">
        <v>49</v>
      </c>
      <c r="M797" s="17" t="s">
        <v>53</v>
      </c>
      <c r="N797" s="20">
        <f t="shared" si="120"/>
        <v>50</v>
      </c>
      <c r="O797" s="20">
        <f t="shared" si="121"/>
        <v>100</v>
      </c>
      <c r="P797" s="20">
        <f t="shared" si="122"/>
        <v>50</v>
      </c>
      <c r="Q797" s="20">
        <f t="shared" si="123"/>
        <v>66</v>
      </c>
      <c r="R797" s="21">
        <f t="shared" si="124"/>
        <v>69.900000000000006</v>
      </c>
      <c r="S797" s="21">
        <f t="shared" si="125"/>
        <v>64</v>
      </c>
      <c r="T797" s="21">
        <f t="shared" si="126"/>
        <v>64.7</v>
      </c>
      <c r="U797" s="21">
        <f t="shared" si="127"/>
        <v>66.5</v>
      </c>
      <c r="V797" s="20">
        <f t="shared" si="128"/>
        <v>66.2</v>
      </c>
      <c r="W797" s="20">
        <f t="shared" si="129"/>
        <v>66.275000000000006</v>
      </c>
    </row>
    <row r="798" spans="1:23" ht="13.5" x14ac:dyDescent="0.25">
      <c r="A798" s="3">
        <v>43164</v>
      </c>
      <c r="B798" s="2">
        <v>1.8082</v>
      </c>
      <c r="C798" s="2">
        <v>42.756252517320611</v>
      </c>
      <c r="D798" s="2">
        <v>1.2859357798238547E-2</v>
      </c>
      <c r="E798" s="2">
        <v>-2.1177360686885607E-2</v>
      </c>
      <c r="F798" s="2">
        <v>1.8117399999999999</v>
      </c>
      <c r="G798" s="2">
        <v>1.8252099999999998</v>
      </c>
      <c r="H798" s="2">
        <v>1.8293100000000002</v>
      </c>
      <c r="I798" s="2">
        <v>1.8446319999999994</v>
      </c>
      <c r="J798" s="2">
        <v>1.7867255000000009</v>
      </c>
      <c r="K798" s="17" t="s">
        <v>47</v>
      </c>
      <c r="L798" s="17" t="s">
        <v>53</v>
      </c>
      <c r="M798" s="17" t="s">
        <v>46</v>
      </c>
      <c r="N798" s="20">
        <f t="shared" si="120"/>
        <v>50</v>
      </c>
      <c r="O798" s="20">
        <f t="shared" si="121"/>
        <v>100</v>
      </c>
      <c r="P798" s="20">
        <f t="shared" si="122"/>
        <v>50</v>
      </c>
      <c r="Q798" s="20">
        <f t="shared" si="123"/>
        <v>16.5</v>
      </c>
      <c r="R798" s="21">
        <f t="shared" si="124"/>
        <v>62.475000000000001</v>
      </c>
      <c r="S798" s="21">
        <f t="shared" si="125"/>
        <v>51.625</v>
      </c>
      <c r="T798" s="21">
        <f t="shared" si="126"/>
        <v>42.424999999999997</v>
      </c>
      <c r="U798" s="21">
        <f t="shared" si="127"/>
        <v>54.125</v>
      </c>
      <c r="V798" s="20">
        <f t="shared" si="128"/>
        <v>52.17499999999999</v>
      </c>
      <c r="W798" s="20">
        <f t="shared" si="129"/>
        <v>52.662499999999994</v>
      </c>
    </row>
    <row r="799" spans="1:23" ht="13.5" x14ac:dyDescent="0.25">
      <c r="A799" s="3">
        <v>43165</v>
      </c>
      <c r="B799" s="2">
        <v>1.8141</v>
      </c>
      <c r="C799" s="2">
        <v>44.475417156240198</v>
      </c>
      <c r="D799" s="2">
        <v>1.7285815249401537E-2</v>
      </c>
      <c r="E799" s="2">
        <v>-2.1470276009212585E-2</v>
      </c>
      <c r="F799" s="2">
        <v>1.8117399999999999</v>
      </c>
      <c r="G799" s="2">
        <v>1.8199400000000001</v>
      </c>
      <c r="H799" s="2">
        <v>1.8293100000000002</v>
      </c>
      <c r="I799" s="2">
        <v>1.8450999999999993</v>
      </c>
      <c r="J799" s="2">
        <v>1.7868325000000007</v>
      </c>
      <c r="K799" s="17" t="s">
        <v>50</v>
      </c>
      <c r="L799" s="17" t="s">
        <v>49</v>
      </c>
      <c r="M799" s="17" t="s">
        <v>53</v>
      </c>
      <c r="N799" s="20">
        <f t="shared" si="120"/>
        <v>50</v>
      </c>
      <c r="O799" s="20">
        <f t="shared" si="121"/>
        <v>100</v>
      </c>
      <c r="P799" s="20">
        <f t="shared" si="122"/>
        <v>50</v>
      </c>
      <c r="Q799" s="20">
        <f t="shared" si="123"/>
        <v>66</v>
      </c>
      <c r="R799" s="21">
        <f t="shared" si="124"/>
        <v>69.900000000000006</v>
      </c>
      <c r="S799" s="21">
        <f t="shared" si="125"/>
        <v>64</v>
      </c>
      <c r="T799" s="21">
        <f t="shared" si="126"/>
        <v>64.7</v>
      </c>
      <c r="U799" s="21">
        <f t="shared" si="127"/>
        <v>66.5</v>
      </c>
      <c r="V799" s="20">
        <f t="shared" si="128"/>
        <v>66.2</v>
      </c>
      <c r="W799" s="20">
        <f t="shared" si="129"/>
        <v>66.275000000000006</v>
      </c>
    </row>
    <row r="800" spans="1:23" ht="13.5" x14ac:dyDescent="0.25">
      <c r="A800" s="3">
        <v>43166</v>
      </c>
      <c r="B800" s="2">
        <v>1.8141</v>
      </c>
      <c r="C800" s="2">
        <v>44.475417156240198</v>
      </c>
      <c r="D800" s="2">
        <v>1.6649725614279909E-2</v>
      </c>
      <c r="E800" s="2">
        <v>-2.1505329166611589E-2</v>
      </c>
      <c r="F800" s="2">
        <v>1.8129200000000001</v>
      </c>
      <c r="G800" s="2">
        <v>1.8175999999999999</v>
      </c>
      <c r="H800" s="2">
        <v>1.8293100000000002</v>
      </c>
      <c r="I800" s="2">
        <v>1.8456859999999995</v>
      </c>
      <c r="J800" s="2">
        <v>1.7869670000000009</v>
      </c>
      <c r="K800" s="17" t="s">
        <v>50</v>
      </c>
      <c r="L800" s="17" t="s">
        <v>49</v>
      </c>
      <c r="M800" s="17" t="s">
        <v>51</v>
      </c>
      <c r="N800" s="20">
        <f t="shared" si="120"/>
        <v>50</v>
      </c>
      <c r="O800" s="20">
        <f t="shared" si="121"/>
        <v>100</v>
      </c>
      <c r="P800" s="20">
        <f t="shared" si="122"/>
        <v>50</v>
      </c>
      <c r="Q800" s="20">
        <f t="shared" si="123"/>
        <v>100</v>
      </c>
      <c r="R800" s="21">
        <f t="shared" si="124"/>
        <v>75</v>
      </c>
      <c r="S800" s="21">
        <f t="shared" si="125"/>
        <v>72.5</v>
      </c>
      <c r="T800" s="21">
        <f t="shared" si="126"/>
        <v>80</v>
      </c>
      <c r="U800" s="21">
        <f t="shared" si="127"/>
        <v>75</v>
      </c>
      <c r="V800" s="20">
        <f t="shared" si="128"/>
        <v>75.833333333333329</v>
      </c>
      <c r="W800" s="20">
        <f t="shared" si="129"/>
        <v>75.625</v>
      </c>
    </row>
    <row r="801" spans="1:23" ht="13.5" x14ac:dyDescent="0.25">
      <c r="A801" s="3">
        <v>43167</v>
      </c>
      <c r="B801" s="2">
        <v>1.8141</v>
      </c>
      <c r="C801" s="2">
        <v>44.475417156240198</v>
      </c>
      <c r="D801" s="2">
        <v>1.9828290992867981E-2</v>
      </c>
      <c r="E801" s="2">
        <v>-2.1492807059869324E-2</v>
      </c>
      <c r="F801" s="2">
        <v>1.8129200000000001</v>
      </c>
      <c r="G801" s="2">
        <v>1.8129200000000001</v>
      </c>
      <c r="H801" s="2">
        <v>1.8266750000000003</v>
      </c>
      <c r="I801" s="2">
        <v>1.8465059999999998</v>
      </c>
      <c r="J801" s="2">
        <v>1.7870740000000007</v>
      </c>
      <c r="K801" s="17" t="s">
        <v>50</v>
      </c>
      <c r="L801" s="17" t="s">
        <v>53</v>
      </c>
      <c r="M801" s="17" t="s">
        <v>53</v>
      </c>
      <c r="N801" s="20">
        <f t="shared" si="120"/>
        <v>50</v>
      </c>
      <c r="O801" s="20">
        <f t="shared" si="121"/>
        <v>100</v>
      </c>
      <c r="P801" s="20">
        <f t="shared" si="122"/>
        <v>50</v>
      </c>
      <c r="Q801" s="20">
        <f t="shared" si="123"/>
        <v>49.5</v>
      </c>
      <c r="R801" s="21">
        <f t="shared" si="124"/>
        <v>67.424999999999997</v>
      </c>
      <c r="S801" s="21">
        <f t="shared" si="125"/>
        <v>59.875</v>
      </c>
      <c r="T801" s="21">
        <f t="shared" si="126"/>
        <v>57.275000000000006</v>
      </c>
      <c r="U801" s="21">
        <f t="shared" si="127"/>
        <v>62.375</v>
      </c>
      <c r="V801" s="20">
        <f t="shared" si="128"/>
        <v>61.524999999999999</v>
      </c>
      <c r="W801" s="20">
        <f t="shared" si="129"/>
        <v>61.737499999999997</v>
      </c>
    </row>
    <row r="802" spans="1:23" ht="13.5" x14ac:dyDescent="0.25">
      <c r="A802" s="3">
        <v>43168</v>
      </c>
      <c r="B802" s="2">
        <v>1.8141</v>
      </c>
      <c r="C802" s="2">
        <v>44.475417156240198</v>
      </c>
      <c r="D802" s="2">
        <v>1.5425989896401537E-2</v>
      </c>
      <c r="E802" s="2">
        <v>-2.0368973280776796E-2</v>
      </c>
      <c r="F802" s="2">
        <v>1.8129200000000001</v>
      </c>
      <c r="G802" s="2">
        <v>1.8129200000000001</v>
      </c>
      <c r="H802" s="2">
        <v>1.8266750000000003</v>
      </c>
      <c r="I802" s="2">
        <v>1.8466239999999996</v>
      </c>
      <c r="J802" s="2">
        <v>1.7871810000000006</v>
      </c>
      <c r="K802" s="17" t="s">
        <v>50</v>
      </c>
      <c r="L802" s="17" t="s">
        <v>53</v>
      </c>
      <c r="M802" s="17" t="s">
        <v>53</v>
      </c>
      <c r="N802" s="20">
        <f t="shared" si="120"/>
        <v>50</v>
      </c>
      <c r="O802" s="20">
        <f t="shared" si="121"/>
        <v>100</v>
      </c>
      <c r="P802" s="20">
        <f t="shared" si="122"/>
        <v>50</v>
      </c>
      <c r="Q802" s="20">
        <f t="shared" si="123"/>
        <v>49.5</v>
      </c>
      <c r="R802" s="21">
        <f t="shared" si="124"/>
        <v>67.424999999999997</v>
      </c>
      <c r="S802" s="21">
        <f t="shared" si="125"/>
        <v>59.875</v>
      </c>
      <c r="T802" s="21">
        <f t="shared" si="126"/>
        <v>57.275000000000006</v>
      </c>
      <c r="U802" s="21">
        <f t="shared" si="127"/>
        <v>62.375</v>
      </c>
      <c r="V802" s="20">
        <f t="shared" si="128"/>
        <v>61.524999999999999</v>
      </c>
      <c r="W802" s="20">
        <f t="shared" si="129"/>
        <v>61.737499999999997</v>
      </c>
    </row>
    <row r="803" spans="1:23" ht="13.5" x14ac:dyDescent="0.25">
      <c r="A803" s="3">
        <v>43171</v>
      </c>
      <c r="B803" s="2">
        <v>1.8141</v>
      </c>
      <c r="C803" s="2">
        <v>44.475417156240198</v>
      </c>
      <c r="D803" s="2">
        <v>1.1801098839097079E-2</v>
      </c>
      <c r="E803" s="2">
        <v>-1.9516862564344213E-2</v>
      </c>
      <c r="F803" s="2">
        <v>1.8141000000000003</v>
      </c>
      <c r="G803" s="2">
        <v>1.8129200000000001</v>
      </c>
      <c r="H803" s="2">
        <v>1.8266750000000003</v>
      </c>
      <c r="I803" s="2">
        <v>1.8467419999999999</v>
      </c>
      <c r="J803" s="2">
        <v>1.7873155000000005</v>
      </c>
      <c r="K803" s="17" t="s">
        <v>50</v>
      </c>
      <c r="L803" s="17" t="s">
        <v>49</v>
      </c>
      <c r="M803" s="17" t="s">
        <v>51</v>
      </c>
      <c r="N803" s="20">
        <f t="shared" si="120"/>
        <v>50</v>
      </c>
      <c r="O803" s="20">
        <f t="shared" si="121"/>
        <v>100</v>
      </c>
      <c r="P803" s="20">
        <f t="shared" si="122"/>
        <v>50</v>
      </c>
      <c r="Q803" s="20">
        <f t="shared" si="123"/>
        <v>100</v>
      </c>
      <c r="R803" s="21">
        <f t="shared" si="124"/>
        <v>75</v>
      </c>
      <c r="S803" s="21">
        <f t="shared" si="125"/>
        <v>72.5</v>
      </c>
      <c r="T803" s="21">
        <f t="shared" si="126"/>
        <v>80</v>
      </c>
      <c r="U803" s="21">
        <f t="shared" si="127"/>
        <v>75</v>
      </c>
      <c r="V803" s="20">
        <f t="shared" si="128"/>
        <v>75.833333333333329</v>
      </c>
      <c r="W803" s="20">
        <f t="shared" si="129"/>
        <v>75.625</v>
      </c>
    </row>
    <row r="804" spans="1:23" ht="13.5" x14ac:dyDescent="0.25">
      <c r="A804" s="3">
        <v>43172</v>
      </c>
      <c r="B804" s="2">
        <v>1.8141</v>
      </c>
      <c r="C804" s="2">
        <v>44.475417156240198</v>
      </c>
      <c r="D804" s="2">
        <v>8.8265990211051637E-3</v>
      </c>
      <c r="E804" s="2">
        <v>-1.7564365582715263E-2</v>
      </c>
      <c r="F804" s="2">
        <v>1.8141000000000003</v>
      </c>
      <c r="G804" s="2">
        <v>1.8129200000000001</v>
      </c>
      <c r="H804" s="2">
        <v>1.8275550000000003</v>
      </c>
      <c r="I804" s="2">
        <v>1.8468599999999997</v>
      </c>
      <c r="J804" s="2">
        <v>1.7873410000000005</v>
      </c>
      <c r="K804" s="17" t="s">
        <v>53</v>
      </c>
      <c r="L804" s="17" t="s">
        <v>53</v>
      </c>
      <c r="M804" s="17" t="s">
        <v>53</v>
      </c>
      <c r="N804" s="20">
        <f t="shared" si="120"/>
        <v>50</v>
      </c>
      <c r="O804" s="20">
        <f t="shared" si="121"/>
        <v>100</v>
      </c>
      <c r="P804" s="20">
        <f t="shared" si="122"/>
        <v>50</v>
      </c>
      <c r="Q804" s="20">
        <f t="shared" si="123"/>
        <v>33</v>
      </c>
      <c r="R804" s="21">
        <f t="shared" si="124"/>
        <v>64.95</v>
      </c>
      <c r="S804" s="21">
        <f t="shared" si="125"/>
        <v>55.75</v>
      </c>
      <c r="T804" s="21">
        <f t="shared" si="126"/>
        <v>49.85</v>
      </c>
      <c r="U804" s="21">
        <f t="shared" si="127"/>
        <v>58.25</v>
      </c>
      <c r="V804" s="20">
        <f t="shared" si="128"/>
        <v>56.85</v>
      </c>
      <c r="W804" s="20">
        <f t="shared" si="129"/>
        <v>57.2</v>
      </c>
    </row>
    <row r="805" spans="1:23" ht="13.5" x14ac:dyDescent="0.25">
      <c r="A805" s="3">
        <v>43173</v>
      </c>
      <c r="B805" s="2">
        <v>1.7965</v>
      </c>
      <c r="C805" s="2">
        <v>39.022011311245826</v>
      </c>
      <c r="D805" s="2">
        <v>6.7915738187342978E-3</v>
      </c>
      <c r="E805" s="2">
        <v>-1.4798619238273169E-2</v>
      </c>
      <c r="F805" s="2">
        <v>1.8105800000000003</v>
      </c>
      <c r="G805" s="2">
        <v>1.81175</v>
      </c>
      <c r="H805" s="2">
        <v>1.8249200000000001</v>
      </c>
      <c r="I805" s="2">
        <v>1.8466259999999994</v>
      </c>
      <c r="J805" s="2">
        <v>1.787523</v>
      </c>
      <c r="K805" s="17" t="s">
        <v>47</v>
      </c>
      <c r="L805" s="17" t="s">
        <v>48</v>
      </c>
      <c r="M805" s="17" t="s">
        <v>46</v>
      </c>
      <c r="N805" s="20">
        <f t="shared" si="120"/>
        <v>50</v>
      </c>
      <c r="O805" s="20">
        <f t="shared" si="121"/>
        <v>100</v>
      </c>
      <c r="P805" s="20">
        <f t="shared" si="122"/>
        <v>50</v>
      </c>
      <c r="Q805" s="20">
        <f t="shared" si="123"/>
        <v>0</v>
      </c>
      <c r="R805" s="21">
        <f t="shared" si="124"/>
        <v>60</v>
      </c>
      <c r="S805" s="21">
        <f t="shared" si="125"/>
        <v>47.5</v>
      </c>
      <c r="T805" s="21">
        <f t="shared" si="126"/>
        <v>35</v>
      </c>
      <c r="U805" s="21">
        <f t="shared" si="127"/>
        <v>50</v>
      </c>
      <c r="V805" s="20">
        <f t="shared" si="128"/>
        <v>47.5</v>
      </c>
      <c r="W805" s="20">
        <f t="shared" si="129"/>
        <v>48.125</v>
      </c>
    </row>
    <row r="806" spans="1:23" ht="13.5" x14ac:dyDescent="0.25">
      <c r="A806" s="3">
        <v>43174</v>
      </c>
      <c r="B806" s="2">
        <v>1.8082</v>
      </c>
      <c r="C806" s="2">
        <v>43.94282449932998</v>
      </c>
      <c r="D806" s="2">
        <v>5.2941429756376834E-3</v>
      </c>
      <c r="E806" s="2">
        <v>-1.1537533798469895E-2</v>
      </c>
      <c r="F806" s="2">
        <v>1.8094000000000001</v>
      </c>
      <c r="G806" s="2">
        <v>1.8111599999999999</v>
      </c>
      <c r="H806" s="2">
        <v>1.82287</v>
      </c>
      <c r="I806" s="2">
        <v>1.8465079999999992</v>
      </c>
      <c r="J806" s="2">
        <v>1.7875190000000001</v>
      </c>
      <c r="K806" s="17" t="s">
        <v>47</v>
      </c>
      <c r="L806" s="17" t="s">
        <v>48</v>
      </c>
      <c r="M806" s="17" t="s">
        <v>46</v>
      </c>
      <c r="N806" s="20">
        <f t="shared" si="120"/>
        <v>50</v>
      </c>
      <c r="O806" s="20">
        <f t="shared" si="121"/>
        <v>100</v>
      </c>
      <c r="P806" s="20">
        <f t="shared" si="122"/>
        <v>50</v>
      </c>
      <c r="Q806" s="20">
        <f t="shared" si="123"/>
        <v>0</v>
      </c>
      <c r="R806" s="21">
        <f t="shared" si="124"/>
        <v>60</v>
      </c>
      <c r="S806" s="21">
        <f t="shared" si="125"/>
        <v>47.5</v>
      </c>
      <c r="T806" s="21">
        <f t="shared" si="126"/>
        <v>35</v>
      </c>
      <c r="U806" s="21">
        <f t="shared" si="127"/>
        <v>50</v>
      </c>
      <c r="V806" s="20">
        <f t="shared" si="128"/>
        <v>47.5</v>
      </c>
      <c r="W806" s="20">
        <f t="shared" si="129"/>
        <v>48.125</v>
      </c>
    </row>
    <row r="807" spans="1:23" ht="13.5" x14ac:dyDescent="0.25">
      <c r="A807" s="3">
        <v>43175</v>
      </c>
      <c r="B807" s="2">
        <v>1.8082</v>
      </c>
      <c r="C807" s="2">
        <v>43.94282449932998</v>
      </c>
      <c r="D807" s="2">
        <v>4.1278465261955777E-3</v>
      </c>
      <c r="E807" s="2">
        <v>-8.4426003360858412E-3</v>
      </c>
      <c r="F807" s="2">
        <v>1.8082199999999999</v>
      </c>
      <c r="G807" s="2">
        <v>1.8105699999999998</v>
      </c>
      <c r="H807" s="2">
        <v>1.8208199999999999</v>
      </c>
      <c r="I807" s="2">
        <v>1.8461559999999995</v>
      </c>
      <c r="J807" s="2">
        <v>1.7874609999999997</v>
      </c>
      <c r="K807" s="17" t="s">
        <v>47</v>
      </c>
      <c r="L807" s="17" t="s">
        <v>48</v>
      </c>
      <c r="M807" s="17" t="s">
        <v>46</v>
      </c>
      <c r="N807" s="20">
        <f t="shared" si="120"/>
        <v>50</v>
      </c>
      <c r="O807" s="20">
        <f t="shared" si="121"/>
        <v>100</v>
      </c>
      <c r="P807" s="20">
        <f t="shared" si="122"/>
        <v>50</v>
      </c>
      <c r="Q807" s="20">
        <f t="shared" si="123"/>
        <v>0</v>
      </c>
      <c r="R807" s="21">
        <f t="shared" si="124"/>
        <v>60</v>
      </c>
      <c r="S807" s="21">
        <f t="shared" si="125"/>
        <v>47.5</v>
      </c>
      <c r="T807" s="21">
        <f t="shared" si="126"/>
        <v>35</v>
      </c>
      <c r="U807" s="21">
        <f t="shared" si="127"/>
        <v>50</v>
      </c>
      <c r="V807" s="20">
        <f t="shared" si="128"/>
        <v>47.5</v>
      </c>
      <c r="W807" s="20">
        <f t="shared" si="129"/>
        <v>48.125</v>
      </c>
    </row>
    <row r="808" spans="1:23" ht="13.5" x14ac:dyDescent="0.25">
      <c r="A808" s="3">
        <v>43178</v>
      </c>
      <c r="B808" s="2">
        <v>1.7965</v>
      </c>
      <c r="C808" s="2">
        <v>40.182145449979565</v>
      </c>
      <c r="D808" s="2">
        <v>3.1932513418613251E-3</v>
      </c>
      <c r="E808" s="2">
        <v>-5.9884250801725382E-3</v>
      </c>
      <c r="F808" s="2">
        <v>1.8047</v>
      </c>
      <c r="G808" s="2">
        <v>1.8094000000000001</v>
      </c>
      <c r="H808" s="2">
        <v>1.8173049999999999</v>
      </c>
      <c r="I808" s="2">
        <v>1.8455699999999995</v>
      </c>
      <c r="J808" s="2">
        <v>1.7873444999999999</v>
      </c>
      <c r="K808" s="17" t="s">
        <v>47</v>
      </c>
      <c r="L808" s="17" t="s">
        <v>48</v>
      </c>
      <c r="M808" s="17" t="s">
        <v>46</v>
      </c>
      <c r="N808" s="20">
        <f t="shared" si="120"/>
        <v>50</v>
      </c>
      <c r="O808" s="20">
        <f t="shared" si="121"/>
        <v>100</v>
      </c>
      <c r="P808" s="20">
        <f t="shared" si="122"/>
        <v>50</v>
      </c>
      <c r="Q808" s="20">
        <f t="shared" si="123"/>
        <v>0</v>
      </c>
      <c r="R808" s="21">
        <f t="shared" si="124"/>
        <v>60</v>
      </c>
      <c r="S808" s="21">
        <f t="shared" si="125"/>
        <v>47.5</v>
      </c>
      <c r="T808" s="21">
        <f t="shared" si="126"/>
        <v>35</v>
      </c>
      <c r="U808" s="21">
        <f t="shared" si="127"/>
        <v>50</v>
      </c>
      <c r="V808" s="20">
        <f t="shared" si="128"/>
        <v>47.5</v>
      </c>
      <c r="W808" s="20">
        <f t="shared" si="129"/>
        <v>48.125</v>
      </c>
    </row>
    <row r="809" spans="1:23" ht="13.5" x14ac:dyDescent="0.25">
      <c r="A809" s="3">
        <v>43180</v>
      </c>
      <c r="B809" s="2">
        <v>1.8082</v>
      </c>
      <c r="C809" s="2">
        <v>45.229988228671573</v>
      </c>
      <c r="D809" s="2">
        <v>2.5989872932592473E-3</v>
      </c>
      <c r="E809" s="2">
        <v>-2.6151982290119817E-3</v>
      </c>
      <c r="F809" s="2">
        <v>1.80352</v>
      </c>
      <c r="G809" s="2">
        <v>1.8088099999999998</v>
      </c>
      <c r="H809" s="2">
        <v>1.8143750000000001</v>
      </c>
      <c r="I809" s="2">
        <v>1.8454519999999996</v>
      </c>
      <c r="J809" s="2">
        <v>1.7873404999999998</v>
      </c>
      <c r="K809" s="17" t="s">
        <v>47</v>
      </c>
      <c r="L809" s="17" t="s">
        <v>48</v>
      </c>
      <c r="M809" s="17" t="s">
        <v>46</v>
      </c>
      <c r="N809" s="20">
        <f t="shared" si="120"/>
        <v>50</v>
      </c>
      <c r="O809" s="20">
        <f t="shared" si="121"/>
        <v>100</v>
      </c>
      <c r="P809" s="20">
        <f t="shared" si="122"/>
        <v>50</v>
      </c>
      <c r="Q809" s="20">
        <f t="shared" si="123"/>
        <v>0</v>
      </c>
      <c r="R809" s="21">
        <f t="shared" si="124"/>
        <v>60</v>
      </c>
      <c r="S809" s="21">
        <f t="shared" si="125"/>
        <v>47.5</v>
      </c>
      <c r="T809" s="21">
        <f t="shared" si="126"/>
        <v>35</v>
      </c>
      <c r="U809" s="21">
        <f t="shared" si="127"/>
        <v>50</v>
      </c>
      <c r="V809" s="20">
        <f t="shared" si="128"/>
        <v>47.5</v>
      </c>
      <c r="W809" s="20">
        <f t="shared" si="129"/>
        <v>48.125</v>
      </c>
    </row>
    <row r="810" spans="1:23" ht="13.5" x14ac:dyDescent="0.25">
      <c r="A810" s="3">
        <v>43181</v>
      </c>
      <c r="B810" s="2">
        <v>1.8082</v>
      </c>
      <c r="C810" s="2">
        <v>45.229988228671573</v>
      </c>
      <c r="D810" s="2">
        <v>2.1710141806137173E-3</v>
      </c>
      <c r="E810" s="2">
        <v>1.1061087802005714E-3</v>
      </c>
      <c r="F810" s="2">
        <v>1.8058600000000002</v>
      </c>
      <c r="G810" s="2">
        <v>1.8082199999999999</v>
      </c>
      <c r="H810" s="2">
        <v>1.8129099999999998</v>
      </c>
      <c r="I810" s="2">
        <v>1.8453339999999998</v>
      </c>
      <c r="J810" s="2">
        <v>1.7877204999999998</v>
      </c>
      <c r="K810" s="17" t="s">
        <v>50</v>
      </c>
      <c r="L810" s="17" t="s">
        <v>49</v>
      </c>
      <c r="M810" s="17" t="s">
        <v>51</v>
      </c>
      <c r="N810" s="20">
        <f t="shared" si="120"/>
        <v>50</v>
      </c>
      <c r="O810" s="20">
        <f t="shared" si="121"/>
        <v>100</v>
      </c>
      <c r="P810" s="20">
        <f t="shared" si="122"/>
        <v>50</v>
      </c>
      <c r="Q810" s="20">
        <f t="shared" si="123"/>
        <v>100</v>
      </c>
      <c r="R810" s="21">
        <f t="shared" si="124"/>
        <v>75</v>
      </c>
      <c r="S810" s="21">
        <f t="shared" si="125"/>
        <v>72.5</v>
      </c>
      <c r="T810" s="21">
        <f t="shared" si="126"/>
        <v>80</v>
      </c>
      <c r="U810" s="21">
        <f t="shared" si="127"/>
        <v>75</v>
      </c>
      <c r="V810" s="20">
        <f t="shared" si="128"/>
        <v>75.833333333333329</v>
      </c>
      <c r="W810" s="20">
        <f t="shared" si="129"/>
        <v>75.625</v>
      </c>
    </row>
    <row r="811" spans="1:23" ht="13.5" x14ac:dyDescent="0.25">
      <c r="A811" s="3">
        <v>43182</v>
      </c>
      <c r="B811" s="2">
        <v>1.8141</v>
      </c>
      <c r="C811" s="2">
        <v>47.805905277068931</v>
      </c>
      <c r="D811" s="2">
        <v>1.4411661387334629E-3</v>
      </c>
      <c r="E811" s="2">
        <v>5.2116343044494914E-3</v>
      </c>
      <c r="F811" s="2">
        <v>1.8070400000000002</v>
      </c>
      <c r="G811" s="2">
        <v>1.8082199999999999</v>
      </c>
      <c r="H811" s="2">
        <v>1.8105700000000002</v>
      </c>
      <c r="I811" s="2">
        <v>1.8453339999999994</v>
      </c>
      <c r="J811" s="2">
        <v>1.7880424999999998</v>
      </c>
      <c r="K811" s="17" t="s">
        <v>50</v>
      </c>
      <c r="L811" s="17" t="s">
        <v>49</v>
      </c>
      <c r="M811" s="17" t="s">
        <v>51</v>
      </c>
      <c r="N811" s="20">
        <f t="shared" si="120"/>
        <v>50</v>
      </c>
      <c r="O811" s="20">
        <f t="shared" si="121"/>
        <v>100</v>
      </c>
      <c r="P811" s="20">
        <f t="shared" si="122"/>
        <v>50</v>
      </c>
      <c r="Q811" s="20">
        <f t="shared" si="123"/>
        <v>100</v>
      </c>
      <c r="R811" s="21">
        <f t="shared" si="124"/>
        <v>75</v>
      </c>
      <c r="S811" s="21">
        <f t="shared" si="125"/>
        <v>72.5</v>
      </c>
      <c r="T811" s="21">
        <f t="shared" si="126"/>
        <v>80</v>
      </c>
      <c r="U811" s="21">
        <f t="shared" si="127"/>
        <v>75</v>
      </c>
      <c r="V811" s="20">
        <f t="shared" si="128"/>
        <v>75.833333333333329</v>
      </c>
      <c r="W811" s="20">
        <f t="shared" si="129"/>
        <v>75.625</v>
      </c>
    </row>
    <row r="812" spans="1:23" ht="13.5" x14ac:dyDescent="0.25">
      <c r="A812" s="3">
        <v>43185</v>
      </c>
      <c r="B812" s="2">
        <v>1.8141</v>
      </c>
      <c r="C812" s="2">
        <v>47.805905277068931</v>
      </c>
      <c r="D812" s="2">
        <v>8.5292432656247641E-4</v>
      </c>
      <c r="E812" s="2">
        <v>8.4030205016849147E-3</v>
      </c>
      <c r="F812" s="2">
        <v>1.8082199999999999</v>
      </c>
      <c r="G812" s="2">
        <v>1.8082199999999999</v>
      </c>
      <c r="H812" s="2">
        <v>1.8105700000000002</v>
      </c>
      <c r="I812" s="2">
        <v>1.8448659999999995</v>
      </c>
      <c r="J812" s="2">
        <v>1.7884814999999994</v>
      </c>
      <c r="K812" s="17" t="s">
        <v>50</v>
      </c>
      <c r="L812" s="17" t="s">
        <v>49</v>
      </c>
      <c r="M812" s="17" t="s">
        <v>51</v>
      </c>
      <c r="N812" s="20">
        <f t="shared" si="120"/>
        <v>50</v>
      </c>
      <c r="O812" s="20">
        <f t="shared" si="121"/>
        <v>100</v>
      </c>
      <c r="P812" s="20">
        <f t="shared" si="122"/>
        <v>50</v>
      </c>
      <c r="Q812" s="20">
        <f t="shared" si="123"/>
        <v>100</v>
      </c>
      <c r="R812" s="21">
        <f t="shared" si="124"/>
        <v>75</v>
      </c>
      <c r="S812" s="21">
        <f t="shared" si="125"/>
        <v>72.5</v>
      </c>
      <c r="T812" s="21">
        <f t="shared" si="126"/>
        <v>80</v>
      </c>
      <c r="U812" s="21">
        <f t="shared" si="127"/>
        <v>75</v>
      </c>
      <c r="V812" s="20">
        <f t="shared" si="128"/>
        <v>75.833333333333329</v>
      </c>
      <c r="W812" s="20">
        <f t="shared" si="129"/>
        <v>75.625</v>
      </c>
    </row>
    <row r="813" spans="1:23" ht="13.5" x14ac:dyDescent="0.25">
      <c r="A813" s="3">
        <v>43186</v>
      </c>
      <c r="B813" s="2">
        <v>1.8141</v>
      </c>
      <c r="C813" s="2">
        <v>47.805905277068931</v>
      </c>
      <c r="D813" s="2">
        <v>3.8233117655295246E-4</v>
      </c>
      <c r="E813" s="2">
        <v>1.1891630133753776E-2</v>
      </c>
      <c r="F813" s="2">
        <v>1.8117399999999999</v>
      </c>
      <c r="G813" s="2">
        <v>1.8082199999999999</v>
      </c>
      <c r="H813" s="2">
        <v>1.8105700000000007</v>
      </c>
      <c r="I813" s="2">
        <v>1.8443979999999995</v>
      </c>
      <c r="J813" s="2">
        <v>1.7889494999999993</v>
      </c>
      <c r="K813" s="17" t="s">
        <v>50</v>
      </c>
      <c r="L813" s="17" t="s">
        <v>49</v>
      </c>
      <c r="M813" s="17" t="s">
        <v>51</v>
      </c>
      <c r="N813" s="20">
        <f t="shared" si="120"/>
        <v>50</v>
      </c>
      <c r="O813" s="20">
        <f t="shared" si="121"/>
        <v>100</v>
      </c>
      <c r="P813" s="20">
        <f t="shared" si="122"/>
        <v>50</v>
      </c>
      <c r="Q813" s="20">
        <f t="shared" si="123"/>
        <v>100</v>
      </c>
      <c r="R813" s="21">
        <f t="shared" si="124"/>
        <v>75</v>
      </c>
      <c r="S813" s="21">
        <f t="shared" si="125"/>
        <v>72.5</v>
      </c>
      <c r="T813" s="21">
        <f t="shared" si="126"/>
        <v>80</v>
      </c>
      <c r="U813" s="21">
        <f t="shared" si="127"/>
        <v>75</v>
      </c>
      <c r="V813" s="20">
        <f t="shared" si="128"/>
        <v>75.833333333333329</v>
      </c>
      <c r="W813" s="20">
        <f t="shared" si="129"/>
        <v>75.625</v>
      </c>
    </row>
    <row r="814" spans="1:23" ht="13.5" x14ac:dyDescent="0.25">
      <c r="A814" s="3">
        <v>43187</v>
      </c>
      <c r="B814" s="2">
        <v>1.8141</v>
      </c>
      <c r="C814" s="2">
        <v>47.805905277068931</v>
      </c>
      <c r="D814" s="2">
        <v>9.2757892060646441E-6</v>
      </c>
      <c r="E814" s="2">
        <v>1.4323503111481631E-2</v>
      </c>
      <c r="F814" s="2">
        <v>1.8129200000000001</v>
      </c>
      <c r="G814" s="2">
        <v>1.8082199999999999</v>
      </c>
      <c r="H814" s="2">
        <v>1.8105700000000002</v>
      </c>
      <c r="I814" s="2">
        <v>1.8438139999999996</v>
      </c>
      <c r="J814" s="2">
        <v>1.7894174999999992</v>
      </c>
      <c r="K814" s="17" t="s">
        <v>50</v>
      </c>
      <c r="L814" s="17" t="s">
        <v>49</v>
      </c>
      <c r="M814" s="17" t="s">
        <v>51</v>
      </c>
      <c r="N814" s="20">
        <f t="shared" si="120"/>
        <v>50</v>
      </c>
      <c r="O814" s="20">
        <f t="shared" si="121"/>
        <v>100</v>
      </c>
      <c r="P814" s="20">
        <f t="shared" si="122"/>
        <v>50</v>
      </c>
      <c r="Q814" s="20">
        <f t="shared" si="123"/>
        <v>100</v>
      </c>
      <c r="R814" s="21">
        <f t="shared" si="124"/>
        <v>75</v>
      </c>
      <c r="S814" s="21">
        <f t="shared" si="125"/>
        <v>72.5</v>
      </c>
      <c r="T814" s="21">
        <f t="shared" si="126"/>
        <v>80</v>
      </c>
      <c r="U814" s="21">
        <f t="shared" si="127"/>
        <v>75</v>
      </c>
      <c r="V814" s="20">
        <f t="shared" si="128"/>
        <v>75.833333333333329</v>
      </c>
      <c r="W814" s="20">
        <f t="shared" si="129"/>
        <v>75.625</v>
      </c>
    </row>
    <row r="815" spans="1:23" ht="13.5" x14ac:dyDescent="0.25">
      <c r="A815" s="3">
        <v>43188</v>
      </c>
      <c r="B815" s="2">
        <v>1.8141</v>
      </c>
      <c r="C815" s="2">
        <v>47.805905277068931</v>
      </c>
      <c r="D815" s="2">
        <v>-2.9908020873672392E-3</v>
      </c>
      <c r="E815" s="2">
        <v>1.5464870877715432E-2</v>
      </c>
      <c r="F815" s="2">
        <v>1.8141000000000003</v>
      </c>
      <c r="G815" s="2">
        <v>1.8099800000000001</v>
      </c>
      <c r="H815" s="2">
        <v>1.8108650000000004</v>
      </c>
      <c r="I815" s="2">
        <v>1.8421759999999998</v>
      </c>
      <c r="J815" s="2">
        <v>1.7898854999999991</v>
      </c>
      <c r="K815" s="17" t="s">
        <v>50</v>
      </c>
      <c r="L815" s="17" t="s">
        <v>49</v>
      </c>
      <c r="M815" s="17" t="s">
        <v>51</v>
      </c>
      <c r="N815" s="20">
        <f t="shared" si="120"/>
        <v>50</v>
      </c>
      <c r="O815" s="20">
        <f t="shared" si="121"/>
        <v>100</v>
      </c>
      <c r="P815" s="20">
        <f t="shared" si="122"/>
        <v>50</v>
      </c>
      <c r="Q815" s="20">
        <f t="shared" si="123"/>
        <v>100</v>
      </c>
      <c r="R815" s="21">
        <f t="shared" si="124"/>
        <v>75</v>
      </c>
      <c r="S815" s="21">
        <f t="shared" si="125"/>
        <v>72.5</v>
      </c>
      <c r="T815" s="21">
        <f t="shared" si="126"/>
        <v>80</v>
      </c>
      <c r="U815" s="21">
        <f t="shared" si="127"/>
        <v>75</v>
      </c>
      <c r="V815" s="20">
        <f t="shared" si="128"/>
        <v>75.833333333333329</v>
      </c>
      <c r="W815" s="20">
        <f t="shared" si="129"/>
        <v>75.625</v>
      </c>
    </row>
    <row r="816" spans="1:23" ht="13.5" x14ac:dyDescent="0.25">
      <c r="A816" s="3">
        <v>43189</v>
      </c>
      <c r="B816" s="2">
        <v>1.8902000000000001</v>
      </c>
      <c r="C816" s="2">
        <v>72.218106566727627</v>
      </c>
      <c r="D816" s="2">
        <v>-9.3448140751399844E-3</v>
      </c>
      <c r="E816" s="2">
        <v>1.6016369099420578E-2</v>
      </c>
      <c r="F816" s="2">
        <v>1.8293199999999998</v>
      </c>
      <c r="G816" s="2">
        <v>1.8181800000000004</v>
      </c>
      <c r="H816" s="2">
        <v>1.81467</v>
      </c>
      <c r="I816" s="2">
        <v>1.8422939999999994</v>
      </c>
      <c r="J816" s="2">
        <v>1.7907339999999992</v>
      </c>
      <c r="K816" s="17" t="s">
        <v>50</v>
      </c>
      <c r="L816" s="17" t="s">
        <v>49</v>
      </c>
      <c r="M816" s="17" t="s">
        <v>51</v>
      </c>
      <c r="N816" s="20">
        <f t="shared" si="120"/>
        <v>50</v>
      </c>
      <c r="O816" s="20">
        <f t="shared" si="121"/>
        <v>100</v>
      </c>
      <c r="P816" s="20">
        <f t="shared" si="122"/>
        <v>50</v>
      </c>
      <c r="Q816" s="20">
        <f t="shared" si="123"/>
        <v>100</v>
      </c>
      <c r="R816" s="21">
        <f t="shared" si="124"/>
        <v>75</v>
      </c>
      <c r="S816" s="21">
        <f t="shared" si="125"/>
        <v>72.5</v>
      </c>
      <c r="T816" s="21">
        <f t="shared" si="126"/>
        <v>80</v>
      </c>
      <c r="U816" s="21">
        <f t="shared" si="127"/>
        <v>75</v>
      </c>
      <c r="V816" s="20">
        <f t="shared" si="128"/>
        <v>75.833333333333329</v>
      </c>
      <c r="W816" s="20">
        <f t="shared" si="129"/>
        <v>75.625</v>
      </c>
    </row>
    <row r="817" spans="1:23" ht="13.5" x14ac:dyDescent="0.25">
      <c r="A817" s="3">
        <v>43192</v>
      </c>
      <c r="B817" s="2">
        <v>1.9018999999999999</v>
      </c>
      <c r="C817" s="2">
        <v>74.214930475190343</v>
      </c>
      <c r="D817" s="2">
        <v>-1.6017674588920228E-2</v>
      </c>
      <c r="E817" s="2">
        <v>1.6617975690484083E-2</v>
      </c>
      <c r="F817" s="2">
        <v>1.8468800000000001</v>
      </c>
      <c r="G817" s="2">
        <v>1.82755</v>
      </c>
      <c r="H817" s="2">
        <v>1.8190599999999999</v>
      </c>
      <c r="I817" s="2">
        <v>1.8415919999999997</v>
      </c>
      <c r="J817" s="2">
        <v>1.7916119999999993</v>
      </c>
      <c r="K817" s="17" t="s">
        <v>50</v>
      </c>
      <c r="L817" s="17" t="s">
        <v>49</v>
      </c>
      <c r="M817" s="17" t="s">
        <v>51</v>
      </c>
      <c r="N817" s="20">
        <f t="shared" si="120"/>
        <v>50</v>
      </c>
      <c r="O817" s="20">
        <f t="shared" si="121"/>
        <v>100</v>
      </c>
      <c r="P817" s="20">
        <f t="shared" si="122"/>
        <v>50</v>
      </c>
      <c r="Q817" s="20">
        <f t="shared" si="123"/>
        <v>100</v>
      </c>
      <c r="R817" s="21">
        <f t="shared" si="124"/>
        <v>75</v>
      </c>
      <c r="S817" s="21">
        <f t="shared" si="125"/>
        <v>72.5</v>
      </c>
      <c r="T817" s="21">
        <f t="shared" si="126"/>
        <v>80</v>
      </c>
      <c r="U817" s="21">
        <f t="shared" si="127"/>
        <v>75</v>
      </c>
      <c r="V817" s="20">
        <f t="shared" si="128"/>
        <v>75.833333333333329</v>
      </c>
      <c r="W817" s="20">
        <f t="shared" si="129"/>
        <v>75.625</v>
      </c>
    </row>
    <row r="818" spans="1:23" ht="13.5" x14ac:dyDescent="0.25">
      <c r="A818" s="3">
        <v>43193</v>
      </c>
      <c r="B818" s="2">
        <v>1.9544999999999999</v>
      </c>
      <c r="C818" s="2">
        <v>80.871419673997593</v>
      </c>
      <c r="D818" s="2">
        <v>-2.7827264169928423E-2</v>
      </c>
      <c r="E818" s="2">
        <v>1.6825336980780852E-2</v>
      </c>
      <c r="F818" s="2">
        <v>1.8749599999999997</v>
      </c>
      <c r="G818" s="2">
        <v>1.8433499999999998</v>
      </c>
      <c r="H818" s="2">
        <v>1.8263749999999999</v>
      </c>
      <c r="I818" s="2">
        <v>1.8420599999999998</v>
      </c>
      <c r="J818" s="2">
        <v>1.7928994999999992</v>
      </c>
      <c r="K818" s="17" t="s">
        <v>50</v>
      </c>
      <c r="L818" s="17" t="s">
        <v>49</v>
      </c>
      <c r="M818" s="17" t="s">
        <v>51</v>
      </c>
      <c r="N818" s="20">
        <f t="shared" si="120"/>
        <v>50</v>
      </c>
      <c r="O818" s="20">
        <f t="shared" si="121"/>
        <v>100</v>
      </c>
      <c r="P818" s="20">
        <f t="shared" si="122"/>
        <v>50</v>
      </c>
      <c r="Q818" s="20">
        <f t="shared" si="123"/>
        <v>100</v>
      </c>
      <c r="R818" s="21">
        <f t="shared" si="124"/>
        <v>75</v>
      </c>
      <c r="S818" s="21">
        <f t="shared" si="125"/>
        <v>72.5</v>
      </c>
      <c r="T818" s="21">
        <f t="shared" si="126"/>
        <v>80</v>
      </c>
      <c r="U818" s="21">
        <f t="shared" si="127"/>
        <v>75</v>
      </c>
      <c r="V818" s="20">
        <f t="shared" si="128"/>
        <v>75.833333333333329</v>
      </c>
      <c r="W818" s="20">
        <f t="shared" si="129"/>
        <v>75.625</v>
      </c>
    </row>
    <row r="819" spans="1:23" ht="13.5" x14ac:dyDescent="0.25">
      <c r="A819" s="3">
        <v>43194</v>
      </c>
      <c r="B819" s="2">
        <v>1.9955000000000001</v>
      </c>
      <c r="C819" s="2">
        <v>84.278315134639826</v>
      </c>
      <c r="D819" s="2">
        <v>-3.9800278637442732E-2</v>
      </c>
      <c r="E819" s="2">
        <v>1.6132385782488556E-2</v>
      </c>
      <c r="F819" s="2">
        <v>1.9112399999999998</v>
      </c>
      <c r="G819" s="2">
        <v>1.86208</v>
      </c>
      <c r="H819" s="2">
        <v>1.835445</v>
      </c>
      <c r="I819" s="2">
        <v>1.8433479999999998</v>
      </c>
      <c r="J819" s="2">
        <v>1.7943919999999993</v>
      </c>
      <c r="K819" s="17" t="s">
        <v>50</v>
      </c>
      <c r="L819" s="17" t="s">
        <v>49</v>
      </c>
      <c r="M819" s="17" t="s">
        <v>51</v>
      </c>
      <c r="N819" s="20">
        <f t="shared" si="120"/>
        <v>50</v>
      </c>
      <c r="O819" s="20">
        <f t="shared" si="121"/>
        <v>100</v>
      </c>
      <c r="P819" s="20">
        <f t="shared" si="122"/>
        <v>50</v>
      </c>
      <c r="Q819" s="20">
        <f t="shared" si="123"/>
        <v>100</v>
      </c>
      <c r="R819" s="21">
        <f t="shared" si="124"/>
        <v>75</v>
      </c>
      <c r="S819" s="21">
        <f t="shared" si="125"/>
        <v>72.5</v>
      </c>
      <c r="T819" s="21">
        <f t="shared" si="126"/>
        <v>80</v>
      </c>
      <c r="U819" s="21">
        <f t="shared" si="127"/>
        <v>75</v>
      </c>
      <c r="V819" s="20">
        <f t="shared" si="128"/>
        <v>75.833333333333329</v>
      </c>
      <c r="W819" s="20">
        <f t="shared" si="129"/>
        <v>75.625</v>
      </c>
    </row>
    <row r="820" spans="1:23" ht="13.5" x14ac:dyDescent="0.25">
      <c r="A820" s="3">
        <v>43195</v>
      </c>
      <c r="B820" s="2">
        <v>1.9955000000000001</v>
      </c>
      <c r="C820" s="2">
        <v>84.278315134639826</v>
      </c>
      <c r="D820" s="2">
        <v>-5.0861754033501683E-2</v>
      </c>
      <c r="E820" s="2">
        <v>1.5085063205087988E-2</v>
      </c>
      <c r="F820" s="2">
        <v>1.9475200000000001</v>
      </c>
      <c r="G820" s="2">
        <v>1.8808099999999999</v>
      </c>
      <c r="H820" s="2">
        <v>1.8445150000000001</v>
      </c>
      <c r="I820" s="2">
        <v>1.8446360000000002</v>
      </c>
      <c r="J820" s="2">
        <v>1.795884499999999</v>
      </c>
      <c r="K820" s="17" t="s">
        <v>50</v>
      </c>
      <c r="L820" s="17" t="s">
        <v>49</v>
      </c>
      <c r="M820" s="17" t="s">
        <v>51</v>
      </c>
      <c r="N820" s="20">
        <f t="shared" si="120"/>
        <v>50</v>
      </c>
      <c r="O820" s="20">
        <f t="shared" si="121"/>
        <v>100</v>
      </c>
      <c r="P820" s="20">
        <f t="shared" si="122"/>
        <v>50</v>
      </c>
      <c r="Q820" s="20">
        <f t="shared" si="123"/>
        <v>100</v>
      </c>
      <c r="R820" s="21">
        <f t="shared" si="124"/>
        <v>75</v>
      </c>
      <c r="S820" s="21">
        <f t="shared" si="125"/>
        <v>72.5</v>
      </c>
      <c r="T820" s="21">
        <f t="shared" si="126"/>
        <v>80</v>
      </c>
      <c r="U820" s="21">
        <f t="shared" si="127"/>
        <v>75</v>
      </c>
      <c r="V820" s="20">
        <f t="shared" si="128"/>
        <v>75.833333333333329</v>
      </c>
      <c r="W820" s="20">
        <f t="shared" si="129"/>
        <v>75.625</v>
      </c>
    </row>
    <row r="821" spans="1:23" ht="13.5" x14ac:dyDescent="0.25">
      <c r="A821" s="3">
        <v>43196</v>
      </c>
      <c r="B821" s="2">
        <v>1.9955000000000001</v>
      </c>
      <c r="C821" s="2">
        <v>84.278315134639826</v>
      </c>
      <c r="D821" s="2">
        <v>-6.01753116340209E-2</v>
      </c>
      <c r="E821" s="2">
        <v>1.3658142284258039E-2</v>
      </c>
      <c r="F821" s="2">
        <v>1.96858</v>
      </c>
      <c r="G821" s="2">
        <v>1.8989499999999999</v>
      </c>
      <c r="H821" s="2">
        <v>1.853585</v>
      </c>
      <c r="I821" s="2">
        <v>1.8459240000000006</v>
      </c>
      <c r="J821" s="2">
        <v>1.7973184999999992</v>
      </c>
      <c r="K821" s="17" t="s">
        <v>50</v>
      </c>
      <c r="L821" s="17" t="s">
        <v>49</v>
      </c>
      <c r="M821" s="17" t="s">
        <v>51</v>
      </c>
      <c r="N821" s="20">
        <f t="shared" si="120"/>
        <v>50</v>
      </c>
      <c r="O821" s="20">
        <f t="shared" si="121"/>
        <v>100</v>
      </c>
      <c r="P821" s="20">
        <f t="shared" si="122"/>
        <v>50</v>
      </c>
      <c r="Q821" s="20">
        <f t="shared" si="123"/>
        <v>100</v>
      </c>
      <c r="R821" s="21">
        <f t="shared" si="124"/>
        <v>75</v>
      </c>
      <c r="S821" s="21">
        <f t="shared" si="125"/>
        <v>72.5</v>
      </c>
      <c r="T821" s="21">
        <f t="shared" si="126"/>
        <v>80</v>
      </c>
      <c r="U821" s="21">
        <f t="shared" si="127"/>
        <v>75</v>
      </c>
      <c r="V821" s="20">
        <f t="shared" si="128"/>
        <v>75.833333333333329</v>
      </c>
      <c r="W821" s="20">
        <f t="shared" si="129"/>
        <v>75.625</v>
      </c>
    </row>
    <row r="822" spans="1:23" ht="13.5" x14ac:dyDescent="0.25">
      <c r="A822" s="3">
        <v>43200</v>
      </c>
      <c r="B822" s="2">
        <v>1.9896</v>
      </c>
      <c r="C822" s="2">
        <v>81.664169238388524</v>
      </c>
      <c r="D822" s="2">
        <v>-6.8416699365094091E-2</v>
      </c>
      <c r="E822" s="2">
        <v>1.2036968359329499E-2</v>
      </c>
      <c r="F822" s="2">
        <v>1.9861200000000001</v>
      </c>
      <c r="G822" s="2">
        <v>1.9164999999999999</v>
      </c>
      <c r="H822" s="2">
        <v>1.8623600000000002</v>
      </c>
      <c r="I822" s="2">
        <v>1.8473280000000005</v>
      </c>
      <c r="J822" s="2">
        <v>1.7986934999999991</v>
      </c>
      <c r="K822" s="17" t="s">
        <v>50</v>
      </c>
      <c r="L822" s="17" t="s">
        <v>49</v>
      </c>
      <c r="M822" s="17" t="s">
        <v>51</v>
      </c>
      <c r="N822" s="20">
        <f t="shared" si="120"/>
        <v>50</v>
      </c>
      <c r="O822" s="20">
        <f t="shared" si="121"/>
        <v>100</v>
      </c>
      <c r="P822" s="20">
        <f t="shared" si="122"/>
        <v>50</v>
      </c>
      <c r="Q822" s="20">
        <f t="shared" si="123"/>
        <v>100</v>
      </c>
      <c r="R822" s="21">
        <f t="shared" si="124"/>
        <v>75</v>
      </c>
      <c r="S822" s="21">
        <f t="shared" si="125"/>
        <v>72.5</v>
      </c>
      <c r="T822" s="21">
        <f t="shared" si="126"/>
        <v>80</v>
      </c>
      <c r="U822" s="21">
        <f t="shared" si="127"/>
        <v>75</v>
      </c>
      <c r="V822" s="20">
        <f t="shared" si="128"/>
        <v>75.833333333333329</v>
      </c>
      <c r="W822" s="20">
        <f t="shared" si="129"/>
        <v>75.625</v>
      </c>
    </row>
    <row r="823" spans="1:23" ht="13.5" x14ac:dyDescent="0.25">
      <c r="A823" s="3">
        <v>43201</v>
      </c>
      <c r="B823" s="2">
        <v>1.9896</v>
      </c>
      <c r="C823" s="2">
        <v>81.664169238388524</v>
      </c>
      <c r="D823" s="2">
        <v>-7.6093949588982301E-2</v>
      </c>
      <c r="E823" s="2">
        <v>1.0133128806564879E-2</v>
      </c>
      <c r="F823" s="2">
        <v>1.9931399999999999</v>
      </c>
      <c r="G823" s="2">
        <v>1.9340499999999998</v>
      </c>
      <c r="H823" s="2">
        <v>1.8711350000000002</v>
      </c>
      <c r="I823" s="2">
        <v>1.8496680000000003</v>
      </c>
      <c r="J823" s="2">
        <v>1.8002439999999991</v>
      </c>
      <c r="K823" s="17" t="s">
        <v>50</v>
      </c>
      <c r="L823" s="17" t="s">
        <v>49</v>
      </c>
      <c r="M823" s="17" t="s">
        <v>51</v>
      </c>
      <c r="N823" s="20">
        <f t="shared" si="120"/>
        <v>50</v>
      </c>
      <c r="O823" s="20">
        <f t="shared" si="121"/>
        <v>100</v>
      </c>
      <c r="P823" s="20">
        <f t="shared" si="122"/>
        <v>50</v>
      </c>
      <c r="Q823" s="20">
        <f t="shared" si="123"/>
        <v>100</v>
      </c>
      <c r="R823" s="21">
        <f t="shared" si="124"/>
        <v>75</v>
      </c>
      <c r="S823" s="21">
        <f t="shared" si="125"/>
        <v>72.5</v>
      </c>
      <c r="T823" s="21">
        <f t="shared" si="126"/>
        <v>80</v>
      </c>
      <c r="U823" s="21">
        <f t="shared" si="127"/>
        <v>75</v>
      </c>
      <c r="V823" s="20">
        <f t="shared" si="128"/>
        <v>75.833333333333329</v>
      </c>
      <c r="W823" s="20">
        <f t="shared" si="129"/>
        <v>75.625</v>
      </c>
    </row>
    <row r="824" spans="1:23" ht="13.5" x14ac:dyDescent="0.25">
      <c r="A824" s="3">
        <v>43202</v>
      </c>
      <c r="B824" s="2">
        <v>1.9896</v>
      </c>
      <c r="C824" s="2">
        <v>81.664169238388524</v>
      </c>
      <c r="D824" s="2">
        <v>-8.3241721706399208E-2</v>
      </c>
      <c r="E824" s="2">
        <v>8.3311060817252841E-3</v>
      </c>
      <c r="F824" s="2">
        <v>1.99196</v>
      </c>
      <c r="G824" s="2">
        <v>1.9515999999999998</v>
      </c>
      <c r="H824" s="2">
        <v>1.8799100000000002</v>
      </c>
      <c r="I824" s="2">
        <v>1.8520080000000008</v>
      </c>
      <c r="J824" s="2">
        <v>1.8016484999999989</v>
      </c>
      <c r="K824" s="17" t="s">
        <v>47</v>
      </c>
      <c r="L824" s="17" t="s">
        <v>48</v>
      </c>
      <c r="M824" s="17" t="s">
        <v>46</v>
      </c>
      <c r="N824" s="20">
        <f t="shared" si="120"/>
        <v>50</v>
      </c>
      <c r="O824" s="20">
        <f t="shared" si="121"/>
        <v>100</v>
      </c>
      <c r="P824" s="20">
        <f t="shared" si="122"/>
        <v>50</v>
      </c>
      <c r="Q824" s="20">
        <f t="shared" si="123"/>
        <v>0</v>
      </c>
      <c r="R824" s="21">
        <f t="shared" si="124"/>
        <v>60</v>
      </c>
      <c r="S824" s="21">
        <f t="shared" si="125"/>
        <v>47.5</v>
      </c>
      <c r="T824" s="21">
        <f t="shared" si="126"/>
        <v>35</v>
      </c>
      <c r="U824" s="21">
        <f t="shared" si="127"/>
        <v>50</v>
      </c>
      <c r="V824" s="20">
        <f t="shared" si="128"/>
        <v>47.5</v>
      </c>
      <c r="W824" s="20">
        <f t="shared" si="129"/>
        <v>48.125</v>
      </c>
    </row>
    <row r="825" spans="1:23" ht="13.5" x14ac:dyDescent="0.25">
      <c r="A825" s="3">
        <v>43203</v>
      </c>
      <c r="B825" s="2">
        <v>1.9896</v>
      </c>
      <c r="C825" s="2">
        <v>81.664169238388524</v>
      </c>
      <c r="D825" s="2">
        <v>-8.9893204457009102E-2</v>
      </c>
      <c r="E825" s="2">
        <v>7.5310549677551136E-3</v>
      </c>
      <c r="F825" s="2">
        <v>1.9907800000000002</v>
      </c>
      <c r="G825" s="2">
        <v>1.9691499999999997</v>
      </c>
      <c r="H825" s="2">
        <v>1.8895650000000004</v>
      </c>
      <c r="I825" s="2">
        <v>1.8532940000000002</v>
      </c>
      <c r="J825" s="2">
        <v>1.8030529999999987</v>
      </c>
      <c r="K825" s="17" t="s">
        <v>47</v>
      </c>
      <c r="L825" s="17" t="s">
        <v>48</v>
      </c>
      <c r="M825" s="17" t="s">
        <v>46</v>
      </c>
      <c r="N825" s="20">
        <f t="shared" si="120"/>
        <v>50</v>
      </c>
      <c r="O825" s="20">
        <f t="shared" si="121"/>
        <v>100</v>
      </c>
      <c r="P825" s="20">
        <f t="shared" si="122"/>
        <v>50</v>
      </c>
      <c r="Q825" s="20">
        <f t="shared" si="123"/>
        <v>0</v>
      </c>
      <c r="R825" s="21">
        <f t="shared" si="124"/>
        <v>60</v>
      </c>
      <c r="S825" s="21">
        <f t="shared" si="125"/>
        <v>47.5</v>
      </c>
      <c r="T825" s="21">
        <f t="shared" si="126"/>
        <v>35</v>
      </c>
      <c r="U825" s="21">
        <f t="shared" si="127"/>
        <v>50</v>
      </c>
      <c r="V825" s="20">
        <f t="shared" si="128"/>
        <v>47.5</v>
      </c>
      <c r="W825" s="20">
        <f t="shared" si="129"/>
        <v>48.125</v>
      </c>
    </row>
    <row r="826" spans="1:23" ht="13.5" x14ac:dyDescent="0.25">
      <c r="A826" s="3">
        <v>43206</v>
      </c>
      <c r="B826" s="2">
        <v>1.9896</v>
      </c>
      <c r="C826" s="2">
        <v>81.66416923838851</v>
      </c>
      <c r="D826" s="2">
        <v>-8.4372363826210606E-2</v>
      </c>
      <c r="E826" s="2">
        <v>6.8121715202069492E-3</v>
      </c>
      <c r="F826" s="2">
        <v>1.9896</v>
      </c>
      <c r="G826" s="2">
        <v>1.9790899999999998</v>
      </c>
      <c r="H826" s="2">
        <v>1.8986350000000005</v>
      </c>
      <c r="I826" s="2">
        <v>1.8556340000000007</v>
      </c>
      <c r="J826" s="2">
        <v>1.8046914999999983</v>
      </c>
      <c r="K826" s="17" t="s">
        <v>47</v>
      </c>
      <c r="L826" s="17" t="s">
        <v>48</v>
      </c>
      <c r="M826" s="17" t="s">
        <v>46</v>
      </c>
      <c r="N826" s="20">
        <f t="shared" si="120"/>
        <v>50</v>
      </c>
      <c r="O826" s="20">
        <f t="shared" si="121"/>
        <v>100</v>
      </c>
      <c r="P826" s="20">
        <f t="shared" si="122"/>
        <v>50</v>
      </c>
      <c r="Q826" s="20">
        <f t="shared" si="123"/>
        <v>0</v>
      </c>
      <c r="R826" s="21">
        <f t="shared" si="124"/>
        <v>60</v>
      </c>
      <c r="S826" s="21">
        <f t="shared" si="125"/>
        <v>47.5</v>
      </c>
      <c r="T826" s="21">
        <f t="shared" si="126"/>
        <v>35</v>
      </c>
      <c r="U826" s="21">
        <f t="shared" si="127"/>
        <v>50</v>
      </c>
      <c r="V826" s="20">
        <f t="shared" si="128"/>
        <v>47.5</v>
      </c>
      <c r="W826" s="20">
        <f t="shared" si="129"/>
        <v>48.125</v>
      </c>
    </row>
    <row r="827" spans="1:23" ht="13.5" x14ac:dyDescent="0.25">
      <c r="A827" s="3">
        <v>43207</v>
      </c>
      <c r="B827" s="2">
        <v>1.9721</v>
      </c>
      <c r="C827" s="2">
        <v>72.060821792937006</v>
      </c>
      <c r="D827" s="2">
        <v>-7.7121877704346087E-2</v>
      </c>
      <c r="E827" s="2">
        <v>6.1986858072216357E-3</v>
      </c>
      <c r="F827" s="2">
        <v>1.9861</v>
      </c>
      <c r="G827" s="2">
        <v>1.98611</v>
      </c>
      <c r="H827" s="2">
        <v>1.90683</v>
      </c>
      <c r="I827" s="2">
        <v>1.8576240000000004</v>
      </c>
      <c r="J827" s="2">
        <v>1.8061254999999983</v>
      </c>
      <c r="K827" s="17" t="s">
        <v>47</v>
      </c>
      <c r="L827" s="17" t="s">
        <v>53</v>
      </c>
      <c r="M827" s="17" t="s">
        <v>46</v>
      </c>
      <c r="N827" s="20">
        <f t="shared" si="120"/>
        <v>50</v>
      </c>
      <c r="O827" s="20">
        <f t="shared" si="121"/>
        <v>100</v>
      </c>
      <c r="P827" s="20">
        <f t="shared" si="122"/>
        <v>50</v>
      </c>
      <c r="Q827" s="20">
        <f t="shared" si="123"/>
        <v>16.5</v>
      </c>
      <c r="R827" s="21">
        <f t="shared" si="124"/>
        <v>62.475000000000001</v>
      </c>
      <c r="S827" s="21">
        <f t="shared" si="125"/>
        <v>51.625</v>
      </c>
      <c r="T827" s="21">
        <f t="shared" si="126"/>
        <v>42.424999999999997</v>
      </c>
      <c r="U827" s="21">
        <f t="shared" si="127"/>
        <v>54.125</v>
      </c>
      <c r="V827" s="20">
        <f t="shared" si="128"/>
        <v>52.17499999999999</v>
      </c>
      <c r="W827" s="20">
        <f t="shared" si="129"/>
        <v>52.662499999999994</v>
      </c>
    </row>
    <row r="828" spans="1:23" ht="13.5" x14ac:dyDescent="0.25">
      <c r="A828" s="3">
        <v>43208</v>
      </c>
      <c r="B828" s="2">
        <v>1.9896</v>
      </c>
      <c r="C828" s="2">
        <v>75.201357172423741</v>
      </c>
      <c r="D828" s="2">
        <v>-6.4566404216225948E-2</v>
      </c>
      <c r="E828" s="2">
        <v>5.7016579007234808E-3</v>
      </c>
      <c r="F828" s="2">
        <v>1.9861</v>
      </c>
      <c r="G828" s="2">
        <v>1.9896199999999997</v>
      </c>
      <c r="H828" s="2">
        <v>1.9164850000000002</v>
      </c>
      <c r="I828" s="2">
        <v>1.8601980000000007</v>
      </c>
      <c r="J828" s="2">
        <v>1.8074709999999983</v>
      </c>
      <c r="K828" s="17" t="s">
        <v>47</v>
      </c>
      <c r="L828" s="17" t="s">
        <v>53</v>
      </c>
      <c r="M828" s="17" t="s">
        <v>53</v>
      </c>
      <c r="N828" s="20">
        <f t="shared" si="120"/>
        <v>50</v>
      </c>
      <c r="O828" s="20">
        <f t="shared" si="121"/>
        <v>100</v>
      </c>
      <c r="P828" s="20">
        <f t="shared" si="122"/>
        <v>50</v>
      </c>
      <c r="Q828" s="20">
        <f t="shared" si="123"/>
        <v>16.5</v>
      </c>
      <c r="R828" s="21">
        <f t="shared" si="124"/>
        <v>62.475000000000001</v>
      </c>
      <c r="S828" s="21">
        <f t="shared" si="125"/>
        <v>51.625</v>
      </c>
      <c r="T828" s="21">
        <f t="shared" si="126"/>
        <v>42.424999999999997</v>
      </c>
      <c r="U828" s="21">
        <f t="shared" si="127"/>
        <v>54.125</v>
      </c>
      <c r="V828" s="20">
        <f t="shared" si="128"/>
        <v>52.17499999999999</v>
      </c>
      <c r="W828" s="20">
        <f t="shared" si="129"/>
        <v>52.662499999999994</v>
      </c>
    </row>
    <row r="829" spans="1:23" ht="13.5" x14ac:dyDescent="0.25">
      <c r="A829" s="3">
        <v>43209</v>
      </c>
      <c r="B829" s="2">
        <v>1.9896</v>
      </c>
      <c r="C829" s="2">
        <v>75.201357172423727</v>
      </c>
      <c r="D829" s="2">
        <v>-4.8086003002271838E-2</v>
      </c>
      <c r="E829" s="2">
        <v>5.0074924004536508E-3</v>
      </c>
      <c r="F829" s="2">
        <v>1.9861</v>
      </c>
      <c r="G829" s="2">
        <v>1.9890299999999996</v>
      </c>
      <c r="H829" s="2">
        <v>1.9255549999999999</v>
      </c>
      <c r="I829" s="2">
        <v>1.8637080000000006</v>
      </c>
      <c r="J829" s="2">
        <v>1.8088164999999981</v>
      </c>
      <c r="K829" s="17" t="s">
        <v>47</v>
      </c>
      <c r="L829" s="17" t="s">
        <v>53</v>
      </c>
      <c r="M829" s="17" t="s">
        <v>53</v>
      </c>
      <c r="N829" s="20">
        <f t="shared" si="120"/>
        <v>50</v>
      </c>
      <c r="O829" s="20">
        <f t="shared" si="121"/>
        <v>100</v>
      </c>
      <c r="P829" s="20">
        <f t="shared" si="122"/>
        <v>50</v>
      </c>
      <c r="Q829" s="20">
        <f t="shared" si="123"/>
        <v>16.5</v>
      </c>
      <c r="R829" s="21">
        <f t="shared" si="124"/>
        <v>62.475000000000001</v>
      </c>
      <c r="S829" s="21">
        <f t="shared" si="125"/>
        <v>51.625</v>
      </c>
      <c r="T829" s="21">
        <f t="shared" si="126"/>
        <v>42.424999999999997</v>
      </c>
      <c r="U829" s="21">
        <f t="shared" si="127"/>
        <v>54.125</v>
      </c>
      <c r="V829" s="20">
        <f t="shared" si="128"/>
        <v>52.17499999999999</v>
      </c>
      <c r="W829" s="20">
        <f t="shared" si="129"/>
        <v>52.662499999999994</v>
      </c>
    </row>
    <row r="830" spans="1:23" ht="13.5" x14ac:dyDescent="0.25">
      <c r="A830" s="3">
        <v>43210</v>
      </c>
      <c r="B830" s="2">
        <v>1.9428000000000001</v>
      </c>
      <c r="C830" s="2">
        <v>55.76121416806351</v>
      </c>
      <c r="D830" s="2">
        <v>-3.1092115977068069E-2</v>
      </c>
      <c r="E830" s="2">
        <v>3.7616356769782306E-3</v>
      </c>
      <c r="F830" s="2">
        <v>1.9767400000000002</v>
      </c>
      <c r="G830" s="2">
        <v>1.9837600000000002</v>
      </c>
      <c r="H830" s="2">
        <v>1.9322849999999998</v>
      </c>
      <c r="I830" s="2">
        <v>1.8662820000000004</v>
      </c>
      <c r="J830" s="2">
        <v>1.8099279999999982</v>
      </c>
      <c r="K830" s="17" t="s">
        <v>47</v>
      </c>
      <c r="L830" s="17" t="s">
        <v>53</v>
      </c>
      <c r="M830" s="17" t="s">
        <v>46</v>
      </c>
      <c r="N830" s="20">
        <f t="shared" si="120"/>
        <v>50</v>
      </c>
      <c r="O830" s="20">
        <f t="shared" si="121"/>
        <v>100</v>
      </c>
      <c r="P830" s="20">
        <f t="shared" si="122"/>
        <v>50</v>
      </c>
      <c r="Q830" s="20">
        <f t="shared" si="123"/>
        <v>16.5</v>
      </c>
      <c r="R830" s="21">
        <f t="shared" si="124"/>
        <v>62.475000000000001</v>
      </c>
      <c r="S830" s="21">
        <f t="shared" si="125"/>
        <v>51.625</v>
      </c>
      <c r="T830" s="21">
        <f t="shared" si="126"/>
        <v>42.424999999999997</v>
      </c>
      <c r="U830" s="21">
        <f t="shared" si="127"/>
        <v>54.125</v>
      </c>
      <c r="V830" s="20">
        <f t="shared" si="128"/>
        <v>52.17499999999999</v>
      </c>
      <c r="W830" s="20">
        <f t="shared" si="129"/>
        <v>52.662499999999994</v>
      </c>
    </row>
    <row r="831" spans="1:23" ht="13.5" x14ac:dyDescent="0.25">
      <c r="A831" s="3">
        <v>43213</v>
      </c>
      <c r="B831" s="2">
        <v>1.9428000000000001</v>
      </c>
      <c r="C831" s="2">
        <v>55.76121416806351</v>
      </c>
      <c r="D831" s="2">
        <v>-1.682292111712691E-2</v>
      </c>
      <c r="E831" s="2">
        <v>2.6151019907254057E-3</v>
      </c>
      <c r="F831" s="2">
        <v>1.9673799999999999</v>
      </c>
      <c r="G831" s="2">
        <v>1.9784900000000001</v>
      </c>
      <c r="H831" s="2">
        <v>1.93872</v>
      </c>
      <c r="I831" s="2">
        <v>1.8678020000000006</v>
      </c>
      <c r="J831" s="2">
        <v>1.8110394999999984</v>
      </c>
      <c r="K831" s="17" t="s">
        <v>47</v>
      </c>
      <c r="L831" s="17" t="s">
        <v>53</v>
      </c>
      <c r="M831" s="17" t="s">
        <v>46</v>
      </c>
      <c r="N831" s="20">
        <f t="shared" si="120"/>
        <v>50</v>
      </c>
      <c r="O831" s="20">
        <f t="shared" si="121"/>
        <v>100</v>
      </c>
      <c r="P831" s="20">
        <f t="shared" si="122"/>
        <v>50</v>
      </c>
      <c r="Q831" s="20">
        <f t="shared" si="123"/>
        <v>16.5</v>
      </c>
      <c r="R831" s="21">
        <f t="shared" si="124"/>
        <v>62.475000000000001</v>
      </c>
      <c r="S831" s="21">
        <f t="shared" si="125"/>
        <v>51.625</v>
      </c>
      <c r="T831" s="21">
        <f t="shared" si="126"/>
        <v>42.424999999999997</v>
      </c>
      <c r="U831" s="21">
        <f t="shared" si="127"/>
        <v>54.125</v>
      </c>
      <c r="V831" s="20">
        <f t="shared" si="128"/>
        <v>52.17499999999999</v>
      </c>
      <c r="W831" s="20">
        <f t="shared" si="129"/>
        <v>52.662499999999994</v>
      </c>
    </row>
    <row r="832" spans="1:23" ht="13.5" x14ac:dyDescent="0.25">
      <c r="A832" s="3">
        <v>43214</v>
      </c>
      <c r="B832" s="2">
        <v>1.9721</v>
      </c>
      <c r="C832" s="2">
        <v>62.752567519752461</v>
      </c>
      <c r="D832" s="2">
        <v>-7.9291311713938217E-3</v>
      </c>
      <c r="E832" s="2">
        <v>1.9895233085279571E-3</v>
      </c>
      <c r="F832" s="2">
        <v>1.9673799999999999</v>
      </c>
      <c r="G832" s="2">
        <v>1.9767399999999999</v>
      </c>
      <c r="H832" s="2">
        <v>1.9466199999999998</v>
      </c>
      <c r="I832" s="2">
        <v>1.8709620000000005</v>
      </c>
      <c r="J832" s="2">
        <v>1.8122389999999982</v>
      </c>
      <c r="K832" s="17" t="s">
        <v>50</v>
      </c>
      <c r="L832" s="17" t="s">
        <v>53</v>
      </c>
      <c r="M832" s="17" t="s">
        <v>53</v>
      </c>
      <c r="N832" s="20">
        <f t="shared" si="120"/>
        <v>50</v>
      </c>
      <c r="O832" s="20">
        <f t="shared" si="121"/>
        <v>100</v>
      </c>
      <c r="P832" s="20">
        <f t="shared" si="122"/>
        <v>50</v>
      </c>
      <c r="Q832" s="20">
        <f t="shared" si="123"/>
        <v>49.5</v>
      </c>
      <c r="R832" s="21">
        <f t="shared" si="124"/>
        <v>67.424999999999997</v>
      </c>
      <c r="S832" s="21">
        <f t="shared" si="125"/>
        <v>59.875</v>
      </c>
      <c r="T832" s="21">
        <f t="shared" si="126"/>
        <v>57.275000000000006</v>
      </c>
      <c r="U832" s="21">
        <f t="shared" si="127"/>
        <v>62.375</v>
      </c>
      <c r="V832" s="20">
        <f t="shared" si="128"/>
        <v>61.524999999999999</v>
      </c>
      <c r="W832" s="20">
        <f t="shared" si="129"/>
        <v>61.737499999999997</v>
      </c>
    </row>
    <row r="833" spans="1:23" ht="13.5" x14ac:dyDescent="0.25">
      <c r="A833" s="3">
        <v>43215</v>
      </c>
      <c r="B833" s="2">
        <v>1.9487000000000001</v>
      </c>
      <c r="C833" s="2">
        <v>55.243710805421287</v>
      </c>
      <c r="D833" s="2">
        <v>1.0620618763614864E-3</v>
      </c>
      <c r="E833" s="2">
        <v>1.556905110654747E-3</v>
      </c>
      <c r="F833" s="2">
        <v>1.9592000000000003</v>
      </c>
      <c r="G833" s="2">
        <v>1.9726499999999998</v>
      </c>
      <c r="H833" s="2">
        <v>1.9533499999999997</v>
      </c>
      <c r="I833" s="2">
        <v>1.8736540000000006</v>
      </c>
      <c r="J833" s="2">
        <v>1.8132339999999982</v>
      </c>
      <c r="K833" s="17" t="s">
        <v>50</v>
      </c>
      <c r="L833" s="17" t="s">
        <v>53</v>
      </c>
      <c r="M833" s="17" t="s">
        <v>52</v>
      </c>
      <c r="N833" s="20">
        <f t="shared" si="120"/>
        <v>50</v>
      </c>
      <c r="O833" s="20">
        <f t="shared" si="121"/>
        <v>100</v>
      </c>
      <c r="P833" s="20">
        <f t="shared" si="122"/>
        <v>50</v>
      </c>
      <c r="Q833" s="20">
        <f t="shared" si="123"/>
        <v>66.5</v>
      </c>
      <c r="R833" s="21">
        <f t="shared" si="124"/>
        <v>69.974999999999994</v>
      </c>
      <c r="S833" s="21">
        <f t="shared" si="125"/>
        <v>64.125</v>
      </c>
      <c r="T833" s="21">
        <f t="shared" si="126"/>
        <v>64.924999999999997</v>
      </c>
      <c r="U833" s="21">
        <f t="shared" si="127"/>
        <v>66.625</v>
      </c>
      <c r="V833" s="20">
        <f t="shared" si="128"/>
        <v>66.341666666666654</v>
      </c>
      <c r="W833" s="20">
        <f t="shared" si="129"/>
        <v>66.412499999999994</v>
      </c>
    </row>
    <row r="834" spans="1:23" ht="13.5" x14ac:dyDescent="0.25">
      <c r="A834" s="3">
        <v>43216</v>
      </c>
      <c r="B834" s="2">
        <v>1.9603999999999999</v>
      </c>
      <c r="C834" s="2">
        <v>57.952863185082272</v>
      </c>
      <c r="D834" s="2">
        <v>7.6937708240176761E-3</v>
      </c>
      <c r="E834" s="2">
        <v>1.1753580162108151E-3</v>
      </c>
      <c r="F834" s="2">
        <v>1.95336</v>
      </c>
      <c r="G834" s="2">
        <v>1.9697299999999998</v>
      </c>
      <c r="H834" s="2">
        <v>1.9606649999999999</v>
      </c>
      <c r="I834" s="2">
        <v>1.8769320000000005</v>
      </c>
      <c r="J834" s="2">
        <v>1.8143164999999981</v>
      </c>
      <c r="K834" s="17" t="s">
        <v>50</v>
      </c>
      <c r="L834" s="17" t="s">
        <v>53</v>
      </c>
      <c r="M834" s="17" t="s">
        <v>52</v>
      </c>
      <c r="N834" s="20">
        <f t="shared" ref="N834:N897" si="130">IF(D834&lt;30,50, IF(D834&gt;70, 0, 25))</f>
        <v>50</v>
      </c>
      <c r="O834" s="20">
        <f t="shared" ref="O834:O897" si="131">IF(F834-E834&gt;0.02, 100, IF(F834-E834&lt;0,0,45))</f>
        <v>100</v>
      </c>
      <c r="P834" s="20">
        <f t="shared" ref="P834:P897" si="132">IF(G834-J834&gt;10,100,IF(G834-J834&gt;5,75, IF(G834-J834&gt;0,50,0)))</f>
        <v>50</v>
      </c>
      <c r="Q834" s="20">
        <f t="shared" ref="Q834:Q897" si="133">IF(M834="confirmed bullish", 34, IF(M834="bullish divergence",17, 0))+IF(K834="bullish",33,IF(K834="bearish",0,16.5))+IF(L834="strong",33,IF(L834="weak",0,16.5))</f>
        <v>66.5</v>
      </c>
      <c r="R834" s="21">
        <f t="shared" si="124"/>
        <v>69.974999999999994</v>
      </c>
      <c r="S834" s="21">
        <f t="shared" si="125"/>
        <v>64.125</v>
      </c>
      <c r="T834" s="21">
        <f t="shared" si="126"/>
        <v>64.924999999999997</v>
      </c>
      <c r="U834" s="21">
        <f t="shared" si="127"/>
        <v>66.625</v>
      </c>
      <c r="V834" s="20">
        <f t="shared" si="128"/>
        <v>66.341666666666654</v>
      </c>
      <c r="W834" s="20">
        <f t="shared" si="129"/>
        <v>66.412499999999994</v>
      </c>
    </row>
    <row r="835" spans="1:23" ht="13.5" x14ac:dyDescent="0.25">
      <c r="A835" s="3">
        <v>43217</v>
      </c>
      <c r="B835" s="2">
        <v>1.9428000000000001</v>
      </c>
      <c r="C835" s="2">
        <v>52.777512659763126</v>
      </c>
      <c r="D835" s="2">
        <v>1.4438343124044239E-2</v>
      </c>
      <c r="E835" s="2">
        <v>4.062206735596345E-4</v>
      </c>
      <c r="F835" s="2">
        <v>1.95336</v>
      </c>
      <c r="G835" s="2">
        <v>1.9650500000000002</v>
      </c>
      <c r="H835" s="2">
        <v>1.9670999999999996</v>
      </c>
      <c r="I835" s="2">
        <v>1.8788040000000001</v>
      </c>
      <c r="J835" s="2">
        <v>1.8152819999999983</v>
      </c>
      <c r="K835" s="17" t="s">
        <v>50</v>
      </c>
      <c r="L835" s="17" t="s">
        <v>53</v>
      </c>
      <c r="M835" s="17" t="s">
        <v>53</v>
      </c>
      <c r="N835" s="20">
        <f t="shared" si="130"/>
        <v>50</v>
      </c>
      <c r="O835" s="20">
        <f t="shared" si="131"/>
        <v>100</v>
      </c>
      <c r="P835" s="20">
        <f t="shared" si="132"/>
        <v>50</v>
      </c>
      <c r="Q835" s="20">
        <f t="shared" si="133"/>
        <v>49.5</v>
      </c>
      <c r="R835" s="21">
        <f t="shared" ref="R835:R898" si="134">0.35*N835+O835*0.35+P835*0.15+Q835*0.15</f>
        <v>67.424999999999997</v>
      </c>
      <c r="S835" s="21">
        <f t="shared" ref="S835:S898" si="135">N835*0.2+O835*0.2+P835*0.35+Q835*0.25</f>
        <v>59.875</v>
      </c>
      <c r="T835" s="21">
        <f t="shared" ref="T835:T898" si="136">N835*0.15+O835*0.15+P835*0.25+Q835*0.45</f>
        <v>57.275000000000006</v>
      </c>
      <c r="U835" s="21">
        <f t="shared" ref="U835:U898" si="137">0.25*SUM(N835:Q835)</f>
        <v>62.375</v>
      </c>
      <c r="V835" s="20">
        <f t="shared" ref="V835:V898" si="138">SUM(R835:T835)/3</f>
        <v>61.524999999999999</v>
      </c>
      <c r="W835" s="20">
        <f t="shared" ref="W835:W898" si="139">SUM(R835:U835)/4</f>
        <v>61.737499999999997</v>
      </c>
    </row>
    <row r="836" spans="1:23" ht="13.5" x14ac:dyDescent="0.25">
      <c r="A836" s="3">
        <v>43220</v>
      </c>
      <c r="B836" s="2">
        <v>1.9544999999999999</v>
      </c>
      <c r="C836" s="2">
        <v>55.615153782584656</v>
      </c>
      <c r="D836" s="2">
        <v>1.9224679334902461E-2</v>
      </c>
      <c r="E836" s="2">
        <v>-1.0180810680650045E-3</v>
      </c>
      <c r="F836" s="2">
        <v>1.9556999999999998</v>
      </c>
      <c r="G836" s="2">
        <v>1.9615399999999998</v>
      </c>
      <c r="H836" s="2">
        <v>1.9703149999999998</v>
      </c>
      <c r="I836" s="2">
        <v>1.8809100000000001</v>
      </c>
      <c r="J836" s="2">
        <v>1.8165399999999983</v>
      </c>
      <c r="K836" s="17" t="s">
        <v>50</v>
      </c>
      <c r="L836" s="17" t="s">
        <v>53</v>
      </c>
      <c r="M836" s="17" t="s">
        <v>51</v>
      </c>
      <c r="N836" s="20">
        <f t="shared" si="130"/>
        <v>50</v>
      </c>
      <c r="O836" s="20">
        <f t="shared" si="131"/>
        <v>100</v>
      </c>
      <c r="P836" s="20">
        <f t="shared" si="132"/>
        <v>50</v>
      </c>
      <c r="Q836" s="20">
        <f t="shared" si="133"/>
        <v>83.5</v>
      </c>
      <c r="R836" s="21">
        <f t="shared" si="134"/>
        <v>72.525000000000006</v>
      </c>
      <c r="S836" s="21">
        <f t="shared" si="135"/>
        <v>68.375</v>
      </c>
      <c r="T836" s="21">
        <f t="shared" si="136"/>
        <v>72.575000000000003</v>
      </c>
      <c r="U836" s="21">
        <f t="shared" si="137"/>
        <v>70.875</v>
      </c>
      <c r="V836" s="20">
        <f t="shared" si="138"/>
        <v>71.158333333333346</v>
      </c>
      <c r="W836" s="20">
        <f t="shared" si="139"/>
        <v>71.087500000000006</v>
      </c>
    </row>
    <row r="837" spans="1:23" ht="13.5" x14ac:dyDescent="0.25">
      <c r="A837" s="3">
        <v>43222</v>
      </c>
      <c r="B837" s="2">
        <v>1.9896</v>
      </c>
      <c r="C837" s="2">
        <v>62.831113488099831</v>
      </c>
      <c r="D837" s="2">
        <v>1.7863265490589919E-2</v>
      </c>
      <c r="E837" s="2">
        <v>-2.4536493363956267E-3</v>
      </c>
      <c r="F837" s="2">
        <v>1.9591999999999998</v>
      </c>
      <c r="G837" s="2">
        <v>1.96329</v>
      </c>
      <c r="H837" s="2">
        <v>1.9746999999999999</v>
      </c>
      <c r="I837" s="2">
        <v>1.883718</v>
      </c>
      <c r="J837" s="2">
        <v>1.8177394999999981</v>
      </c>
      <c r="K837" s="17" t="s">
        <v>47</v>
      </c>
      <c r="L837" s="17" t="s">
        <v>53</v>
      </c>
      <c r="M837" s="17" t="s">
        <v>54</v>
      </c>
      <c r="N837" s="20">
        <f t="shared" si="130"/>
        <v>50</v>
      </c>
      <c r="O837" s="20">
        <f t="shared" si="131"/>
        <v>100</v>
      </c>
      <c r="P837" s="20">
        <f t="shared" si="132"/>
        <v>50</v>
      </c>
      <c r="Q837" s="20">
        <f t="shared" si="133"/>
        <v>16.5</v>
      </c>
      <c r="R837" s="21">
        <f t="shared" si="134"/>
        <v>62.475000000000001</v>
      </c>
      <c r="S837" s="21">
        <f t="shared" si="135"/>
        <v>51.625</v>
      </c>
      <c r="T837" s="21">
        <f t="shared" si="136"/>
        <v>42.424999999999997</v>
      </c>
      <c r="U837" s="21">
        <f t="shared" si="137"/>
        <v>54.125</v>
      </c>
      <c r="V837" s="20">
        <f t="shared" si="138"/>
        <v>52.17499999999999</v>
      </c>
      <c r="W837" s="20">
        <f t="shared" si="139"/>
        <v>52.662499999999994</v>
      </c>
    </row>
    <row r="838" spans="1:23" ht="13.5" x14ac:dyDescent="0.25">
      <c r="A838" s="3">
        <v>43223</v>
      </c>
      <c r="B838" s="2">
        <v>1.9896</v>
      </c>
      <c r="C838" s="2">
        <v>62.831113488099831</v>
      </c>
      <c r="D838" s="2">
        <v>1.9085938228059041E-2</v>
      </c>
      <c r="E838" s="2">
        <v>-3.6374263234410995E-3</v>
      </c>
      <c r="F838" s="2">
        <v>1.9673799999999999</v>
      </c>
      <c r="G838" s="2">
        <v>1.96329</v>
      </c>
      <c r="H838" s="2">
        <v>1.9764550000000001</v>
      </c>
      <c r="I838" s="2">
        <v>1.8861739999999998</v>
      </c>
      <c r="J838" s="2">
        <v>1.8189389999999981</v>
      </c>
      <c r="K838" s="17" t="s">
        <v>50</v>
      </c>
      <c r="L838" s="17" t="s">
        <v>53</v>
      </c>
      <c r="M838" s="17" t="s">
        <v>51</v>
      </c>
      <c r="N838" s="20">
        <f t="shared" si="130"/>
        <v>50</v>
      </c>
      <c r="O838" s="20">
        <f t="shared" si="131"/>
        <v>100</v>
      </c>
      <c r="P838" s="20">
        <f t="shared" si="132"/>
        <v>50</v>
      </c>
      <c r="Q838" s="20">
        <f t="shared" si="133"/>
        <v>83.5</v>
      </c>
      <c r="R838" s="21">
        <f t="shared" si="134"/>
        <v>72.525000000000006</v>
      </c>
      <c r="S838" s="21">
        <f t="shared" si="135"/>
        <v>68.375</v>
      </c>
      <c r="T838" s="21">
        <f t="shared" si="136"/>
        <v>72.575000000000003</v>
      </c>
      <c r="U838" s="21">
        <f t="shared" si="137"/>
        <v>70.875</v>
      </c>
      <c r="V838" s="20">
        <f t="shared" si="138"/>
        <v>71.158333333333346</v>
      </c>
      <c r="W838" s="20">
        <f t="shared" si="139"/>
        <v>71.087500000000006</v>
      </c>
    </row>
    <row r="839" spans="1:23" ht="13.5" x14ac:dyDescent="0.25">
      <c r="A839" s="3">
        <v>43224</v>
      </c>
      <c r="B839" s="2">
        <v>1.9487000000000001</v>
      </c>
      <c r="C839" s="2">
        <v>51.513262018545745</v>
      </c>
      <c r="D839" s="2">
        <v>2.2855998769061303E-2</v>
      </c>
      <c r="E839" s="2">
        <v>-3.7272844515033603E-3</v>
      </c>
      <c r="F839" s="2">
        <v>1.9650400000000001</v>
      </c>
      <c r="G839" s="2">
        <v>1.9591999999999998</v>
      </c>
      <c r="H839" s="2">
        <v>1.9741150000000001</v>
      </c>
      <c r="I839" s="2">
        <v>1.887812</v>
      </c>
      <c r="J839" s="2">
        <v>1.819904499999998</v>
      </c>
      <c r="K839" s="17" t="s">
        <v>47</v>
      </c>
      <c r="L839" s="17" t="s">
        <v>53</v>
      </c>
      <c r="M839" s="17" t="s">
        <v>46</v>
      </c>
      <c r="N839" s="20">
        <f t="shared" si="130"/>
        <v>50</v>
      </c>
      <c r="O839" s="20">
        <f t="shared" si="131"/>
        <v>100</v>
      </c>
      <c r="P839" s="20">
        <f t="shared" si="132"/>
        <v>50</v>
      </c>
      <c r="Q839" s="20">
        <f t="shared" si="133"/>
        <v>16.5</v>
      </c>
      <c r="R839" s="21">
        <f t="shared" si="134"/>
        <v>62.475000000000001</v>
      </c>
      <c r="S839" s="21">
        <f t="shared" si="135"/>
        <v>51.625</v>
      </c>
      <c r="T839" s="21">
        <f t="shared" si="136"/>
        <v>42.424999999999997</v>
      </c>
      <c r="U839" s="21">
        <f t="shared" si="137"/>
        <v>54.125</v>
      </c>
      <c r="V839" s="20">
        <f t="shared" si="138"/>
        <v>52.17499999999999</v>
      </c>
      <c r="W839" s="20">
        <f t="shared" si="139"/>
        <v>52.662499999999994</v>
      </c>
    </row>
    <row r="840" spans="1:23" ht="13.5" x14ac:dyDescent="0.25">
      <c r="A840" s="3">
        <v>43227</v>
      </c>
      <c r="B840" s="2">
        <v>1.9487000000000001</v>
      </c>
      <c r="C840" s="2">
        <v>51.513262018545745</v>
      </c>
      <c r="D840" s="2">
        <v>1.8815379548831945E-2</v>
      </c>
      <c r="E840" s="2">
        <v>-3.4581187445403621E-3</v>
      </c>
      <c r="F840" s="2">
        <v>1.9662200000000003</v>
      </c>
      <c r="G840" s="2">
        <v>1.9597899999999995</v>
      </c>
      <c r="H840" s="2">
        <v>1.9717750000000003</v>
      </c>
      <c r="I840" s="2">
        <v>1.890036</v>
      </c>
      <c r="J840" s="2">
        <v>1.8208994999999979</v>
      </c>
      <c r="K840" s="17" t="s">
        <v>47</v>
      </c>
      <c r="L840" s="17" t="s">
        <v>53</v>
      </c>
      <c r="M840" s="17" t="s">
        <v>54</v>
      </c>
      <c r="N840" s="20">
        <f t="shared" si="130"/>
        <v>50</v>
      </c>
      <c r="O840" s="20">
        <f t="shared" si="131"/>
        <v>100</v>
      </c>
      <c r="P840" s="20">
        <f t="shared" si="132"/>
        <v>50</v>
      </c>
      <c r="Q840" s="20">
        <f t="shared" si="133"/>
        <v>16.5</v>
      </c>
      <c r="R840" s="21">
        <f t="shared" si="134"/>
        <v>62.475000000000001</v>
      </c>
      <c r="S840" s="21">
        <f t="shared" si="135"/>
        <v>51.625</v>
      </c>
      <c r="T840" s="21">
        <f t="shared" si="136"/>
        <v>42.424999999999997</v>
      </c>
      <c r="U840" s="21">
        <f t="shared" si="137"/>
        <v>54.125</v>
      </c>
      <c r="V840" s="20">
        <f t="shared" si="138"/>
        <v>52.17499999999999</v>
      </c>
      <c r="W840" s="20">
        <f t="shared" si="139"/>
        <v>52.662499999999994</v>
      </c>
    </row>
    <row r="841" spans="1:23" ht="13.5" x14ac:dyDescent="0.25">
      <c r="A841" s="3">
        <v>43228</v>
      </c>
      <c r="B841" s="2">
        <v>1.9779</v>
      </c>
      <c r="C841" s="2">
        <v>57.806368114473479</v>
      </c>
      <c r="D841" s="2">
        <v>1.3205032529577165E-2</v>
      </c>
      <c r="E841" s="2">
        <v>-2.9539698760586756E-3</v>
      </c>
      <c r="F841" s="2">
        <v>1.9708999999999999</v>
      </c>
      <c r="G841" s="2">
        <v>1.9632999999999996</v>
      </c>
      <c r="H841" s="2">
        <v>1.9708950000000001</v>
      </c>
      <c r="I841" s="2">
        <v>1.8923760000000005</v>
      </c>
      <c r="J841" s="2">
        <v>1.8222744999999978</v>
      </c>
      <c r="K841" s="17" t="s">
        <v>50</v>
      </c>
      <c r="L841" s="17" t="s">
        <v>49</v>
      </c>
      <c r="M841" s="17" t="s">
        <v>51</v>
      </c>
      <c r="N841" s="20">
        <f t="shared" si="130"/>
        <v>50</v>
      </c>
      <c r="O841" s="20">
        <f t="shared" si="131"/>
        <v>100</v>
      </c>
      <c r="P841" s="20">
        <f t="shared" si="132"/>
        <v>50</v>
      </c>
      <c r="Q841" s="20">
        <f t="shared" si="133"/>
        <v>100</v>
      </c>
      <c r="R841" s="21">
        <f t="shared" si="134"/>
        <v>75</v>
      </c>
      <c r="S841" s="21">
        <f t="shared" si="135"/>
        <v>72.5</v>
      </c>
      <c r="T841" s="21">
        <f t="shared" si="136"/>
        <v>80</v>
      </c>
      <c r="U841" s="21">
        <f t="shared" si="137"/>
        <v>75</v>
      </c>
      <c r="V841" s="20">
        <f t="shared" si="138"/>
        <v>75.833333333333329</v>
      </c>
      <c r="W841" s="20">
        <f t="shared" si="139"/>
        <v>75.625</v>
      </c>
    </row>
    <row r="842" spans="1:23" ht="13.5" x14ac:dyDescent="0.25">
      <c r="A842" s="3">
        <v>43229</v>
      </c>
      <c r="B842" s="2">
        <v>1.9779</v>
      </c>
      <c r="C842" s="2">
        <v>57.806368114473479</v>
      </c>
      <c r="D842" s="2">
        <v>1.2766669109595785E-2</v>
      </c>
      <c r="E842" s="2">
        <v>-3.0747123686741635E-3</v>
      </c>
      <c r="F842" s="2">
        <v>1.9685600000000001</v>
      </c>
      <c r="G842" s="2">
        <v>1.9638799999999996</v>
      </c>
      <c r="H842" s="2">
        <v>1.9703099999999996</v>
      </c>
      <c r="I842" s="2">
        <v>1.8956520000000006</v>
      </c>
      <c r="J842" s="2">
        <v>1.8236789999999978</v>
      </c>
      <c r="K842" s="17" t="s">
        <v>50</v>
      </c>
      <c r="L842" s="17" t="s">
        <v>49</v>
      </c>
      <c r="M842" s="17" t="s">
        <v>52</v>
      </c>
      <c r="N842" s="20">
        <f t="shared" si="130"/>
        <v>50</v>
      </c>
      <c r="O842" s="20">
        <f t="shared" si="131"/>
        <v>100</v>
      </c>
      <c r="P842" s="20">
        <f t="shared" si="132"/>
        <v>50</v>
      </c>
      <c r="Q842" s="20">
        <f t="shared" si="133"/>
        <v>83</v>
      </c>
      <c r="R842" s="21">
        <f t="shared" si="134"/>
        <v>72.45</v>
      </c>
      <c r="S842" s="21">
        <f t="shared" si="135"/>
        <v>68.25</v>
      </c>
      <c r="T842" s="21">
        <f t="shared" si="136"/>
        <v>72.349999999999994</v>
      </c>
      <c r="U842" s="21">
        <f t="shared" si="137"/>
        <v>70.75</v>
      </c>
      <c r="V842" s="20">
        <f t="shared" si="138"/>
        <v>71.016666666666666</v>
      </c>
      <c r="W842" s="20">
        <f t="shared" si="139"/>
        <v>70.949999999999989</v>
      </c>
    </row>
    <row r="843" spans="1:23" ht="13.5" x14ac:dyDescent="0.25">
      <c r="A843" s="3">
        <v>43230</v>
      </c>
      <c r="B843" s="2">
        <v>1.9779</v>
      </c>
      <c r="C843" s="2">
        <v>57.806368114473479</v>
      </c>
      <c r="D843" s="2">
        <v>8.611636012920032E-3</v>
      </c>
      <c r="E843" s="2">
        <v>-3.1692288432905026E-3</v>
      </c>
      <c r="F843" s="2">
        <v>1.9662199999999999</v>
      </c>
      <c r="G843" s="2">
        <v>1.9667999999999999</v>
      </c>
      <c r="H843" s="2">
        <v>1.9697249999999997</v>
      </c>
      <c r="I843" s="2">
        <v>1.8989280000000008</v>
      </c>
      <c r="J843" s="2">
        <v>1.8250834999999979</v>
      </c>
      <c r="K843" s="17" t="s">
        <v>50</v>
      </c>
      <c r="L843" s="17" t="s">
        <v>49</v>
      </c>
      <c r="M843" s="17" t="s">
        <v>52</v>
      </c>
      <c r="N843" s="20">
        <f t="shared" si="130"/>
        <v>50</v>
      </c>
      <c r="O843" s="20">
        <f t="shared" si="131"/>
        <v>100</v>
      </c>
      <c r="P843" s="20">
        <f t="shared" si="132"/>
        <v>50</v>
      </c>
      <c r="Q843" s="20">
        <f t="shared" si="133"/>
        <v>83</v>
      </c>
      <c r="R843" s="21">
        <f t="shared" si="134"/>
        <v>72.45</v>
      </c>
      <c r="S843" s="21">
        <f t="shared" si="135"/>
        <v>68.25</v>
      </c>
      <c r="T843" s="21">
        <f t="shared" si="136"/>
        <v>72.349999999999994</v>
      </c>
      <c r="U843" s="21">
        <f t="shared" si="137"/>
        <v>70.75</v>
      </c>
      <c r="V843" s="20">
        <f t="shared" si="138"/>
        <v>71.016666666666666</v>
      </c>
      <c r="W843" s="20">
        <f t="shared" si="139"/>
        <v>70.949999999999989</v>
      </c>
    </row>
    <row r="844" spans="1:23" ht="13.5" x14ac:dyDescent="0.25">
      <c r="A844" s="3">
        <v>43231</v>
      </c>
      <c r="B844" s="2">
        <v>1.9487000000000001</v>
      </c>
      <c r="C844" s="2">
        <v>49.742814292434126</v>
      </c>
      <c r="D844" s="2">
        <v>8.8883293301917909E-3</v>
      </c>
      <c r="E844" s="2">
        <v>-3.0166677960624774E-3</v>
      </c>
      <c r="F844" s="2">
        <v>1.9662200000000003</v>
      </c>
      <c r="G844" s="2">
        <v>1.9656299999999998</v>
      </c>
      <c r="H844" s="2">
        <v>1.9676799999999997</v>
      </c>
      <c r="I844" s="2">
        <v>1.901620000000001</v>
      </c>
      <c r="J844" s="2">
        <v>1.8261369999999977</v>
      </c>
      <c r="K844" s="17" t="s">
        <v>50</v>
      </c>
      <c r="L844" s="17" t="s">
        <v>49</v>
      </c>
      <c r="M844" s="17" t="s">
        <v>53</v>
      </c>
      <c r="N844" s="20">
        <f t="shared" si="130"/>
        <v>50</v>
      </c>
      <c r="O844" s="20">
        <f t="shared" si="131"/>
        <v>100</v>
      </c>
      <c r="P844" s="20">
        <f t="shared" si="132"/>
        <v>50</v>
      </c>
      <c r="Q844" s="20">
        <f t="shared" si="133"/>
        <v>66</v>
      </c>
      <c r="R844" s="21">
        <f t="shared" si="134"/>
        <v>69.900000000000006</v>
      </c>
      <c r="S844" s="21">
        <f t="shared" si="135"/>
        <v>64</v>
      </c>
      <c r="T844" s="21">
        <f t="shared" si="136"/>
        <v>64.7</v>
      </c>
      <c r="U844" s="21">
        <f t="shared" si="137"/>
        <v>66.5</v>
      </c>
      <c r="V844" s="20">
        <f t="shared" si="138"/>
        <v>66.2</v>
      </c>
      <c r="W844" s="20">
        <f t="shared" si="139"/>
        <v>66.275000000000006</v>
      </c>
    </row>
    <row r="845" spans="1:23" ht="13.5" x14ac:dyDescent="0.25">
      <c r="A845" s="3">
        <v>43234</v>
      </c>
      <c r="B845" s="2">
        <v>1.9661999999999999</v>
      </c>
      <c r="C845" s="2">
        <v>53.893789278824542</v>
      </c>
      <c r="D845" s="2">
        <v>5.1331650707304721E-3</v>
      </c>
      <c r="E845" s="2">
        <v>-2.5889977295363662E-3</v>
      </c>
      <c r="F845" s="2">
        <v>1.9697200000000001</v>
      </c>
      <c r="G845" s="2">
        <v>1.96797</v>
      </c>
      <c r="H845" s="2">
        <v>1.96651</v>
      </c>
      <c r="I845" s="2">
        <v>1.904780000000001</v>
      </c>
      <c r="J845" s="2">
        <v>1.8274829999999977</v>
      </c>
      <c r="K845" s="17" t="s">
        <v>50</v>
      </c>
      <c r="L845" s="17" t="s">
        <v>49</v>
      </c>
      <c r="M845" s="17" t="s">
        <v>51</v>
      </c>
      <c r="N845" s="20">
        <f t="shared" si="130"/>
        <v>50</v>
      </c>
      <c r="O845" s="20">
        <f t="shared" si="131"/>
        <v>100</v>
      </c>
      <c r="P845" s="20">
        <f t="shared" si="132"/>
        <v>50</v>
      </c>
      <c r="Q845" s="20">
        <f t="shared" si="133"/>
        <v>100</v>
      </c>
      <c r="R845" s="21">
        <f t="shared" si="134"/>
        <v>75</v>
      </c>
      <c r="S845" s="21">
        <f t="shared" si="135"/>
        <v>72.5</v>
      </c>
      <c r="T845" s="21">
        <f t="shared" si="136"/>
        <v>80</v>
      </c>
      <c r="U845" s="21">
        <f t="shared" si="137"/>
        <v>75</v>
      </c>
      <c r="V845" s="20">
        <f t="shared" si="138"/>
        <v>75.833333333333329</v>
      </c>
      <c r="W845" s="20">
        <f t="shared" si="139"/>
        <v>75.625</v>
      </c>
    </row>
    <row r="846" spans="1:23" ht="13.5" x14ac:dyDescent="0.25">
      <c r="A846" s="3">
        <v>43235</v>
      </c>
      <c r="B846" s="2">
        <v>1.9487000000000001</v>
      </c>
      <c r="C846" s="2">
        <v>49.491605428949498</v>
      </c>
      <c r="D846" s="2">
        <v>4.962216832454569E-3</v>
      </c>
      <c r="E846" s="2">
        <v>-1.1022790783802596E-3</v>
      </c>
      <c r="F846" s="2">
        <v>1.9638800000000001</v>
      </c>
      <c r="G846" s="2">
        <v>1.96739</v>
      </c>
      <c r="H846" s="2">
        <v>1.9644649999999999</v>
      </c>
      <c r="I846" s="2">
        <v>1.9074720000000005</v>
      </c>
      <c r="J846" s="2">
        <v>1.8287414999999974</v>
      </c>
      <c r="K846" s="17" t="s">
        <v>47</v>
      </c>
      <c r="L846" s="17" t="s">
        <v>48</v>
      </c>
      <c r="M846" s="17" t="s">
        <v>46</v>
      </c>
      <c r="N846" s="20">
        <f t="shared" si="130"/>
        <v>50</v>
      </c>
      <c r="O846" s="20">
        <f t="shared" si="131"/>
        <v>100</v>
      </c>
      <c r="P846" s="20">
        <f t="shared" si="132"/>
        <v>50</v>
      </c>
      <c r="Q846" s="20">
        <f t="shared" si="133"/>
        <v>0</v>
      </c>
      <c r="R846" s="21">
        <f t="shared" si="134"/>
        <v>60</v>
      </c>
      <c r="S846" s="21">
        <f t="shared" si="135"/>
        <v>47.5</v>
      </c>
      <c r="T846" s="21">
        <f t="shared" si="136"/>
        <v>35</v>
      </c>
      <c r="U846" s="21">
        <f t="shared" si="137"/>
        <v>50</v>
      </c>
      <c r="V846" s="20">
        <f t="shared" si="138"/>
        <v>47.5</v>
      </c>
      <c r="W846" s="20">
        <f t="shared" si="139"/>
        <v>48.125</v>
      </c>
    </row>
    <row r="847" spans="1:23" ht="13.5" x14ac:dyDescent="0.25">
      <c r="A847" s="3">
        <v>43236</v>
      </c>
      <c r="B847" s="2">
        <v>1.9896</v>
      </c>
      <c r="C847" s="2">
        <v>58.10479027645453</v>
      </c>
      <c r="D847" s="2">
        <v>7.2082007844325169E-3</v>
      </c>
      <c r="E847" s="2">
        <v>1.9890364314629669E-4</v>
      </c>
      <c r="F847" s="2">
        <v>1.9662199999999999</v>
      </c>
      <c r="G847" s="2">
        <v>1.96739</v>
      </c>
      <c r="H847" s="2">
        <v>1.9653400000000001</v>
      </c>
      <c r="I847" s="2">
        <v>1.9109820000000004</v>
      </c>
      <c r="J847" s="2">
        <v>1.8299994999999976</v>
      </c>
      <c r="K847" s="17" t="s">
        <v>50</v>
      </c>
      <c r="L847" s="17" t="s">
        <v>49</v>
      </c>
      <c r="M847" s="17" t="s">
        <v>51</v>
      </c>
      <c r="N847" s="20">
        <f t="shared" si="130"/>
        <v>50</v>
      </c>
      <c r="O847" s="20">
        <f t="shared" si="131"/>
        <v>100</v>
      </c>
      <c r="P847" s="20">
        <f t="shared" si="132"/>
        <v>50</v>
      </c>
      <c r="Q847" s="20">
        <f t="shared" si="133"/>
        <v>100</v>
      </c>
      <c r="R847" s="21">
        <f t="shared" si="134"/>
        <v>75</v>
      </c>
      <c r="S847" s="21">
        <f t="shared" si="135"/>
        <v>72.5</v>
      </c>
      <c r="T847" s="21">
        <f t="shared" si="136"/>
        <v>80</v>
      </c>
      <c r="U847" s="21">
        <f t="shared" si="137"/>
        <v>75</v>
      </c>
      <c r="V847" s="20">
        <f t="shared" si="138"/>
        <v>75.833333333333329</v>
      </c>
      <c r="W847" s="20">
        <f t="shared" si="139"/>
        <v>75.625</v>
      </c>
    </row>
    <row r="848" spans="1:23" ht="13.5" x14ac:dyDescent="0.25">
      <c r="A848" s="3">
        <v>43237</v>
      </c>
      <c r="B848" s="2">
        <v>1.9838</v>
      </c>
      <c r="C848" s="2">
        <v>56.629980578311859</v>
      </c>
      <c r="D848" s="2">
        <v>9.3153597122281884E-3</v>
      </c>
      <c r="E848" s="2">
        <v>9.1057414384919366E-4</v>
      </c>
      <c r="F848" s="2">
        <v>1.9674</v>
      </c>
      <c r="G848" s="2">
        <v>1.9668099999999999</v>
      </c>
      <c r="H848" s="2">
        <v>1.9650499999999997</v>
      </c>
      <c r="I848" s="2">
        <v>1.9144940000000006</v>
      </c>
      <c r="J848" s="2">
        <v>1.8311989999999974</v>
      </c>
      <c r="K848" s="17" t="s">
        <v>50</v>
      </c>
      <c r="L848" s="17" t="s">
        <v>49</v>
      </c>
      <c r="M848" s="17" t="s">
        <v>51</v>
      </c>
      <c r="N848" s="20">
        <f t="shared" si="130"/>
        <v>50</v>
      </c>
      <c r="O848" s="20">
        <f t="shared" si="131"/>
        <v>100</v>
      </c>
      <c r="P848" s="20">
        <f t="shared" si="132"/>
        <v>50</v>
      </c>
      <c r="Q848" s="20">
        <f t="shared" si="133"/>
        <v>100</v>
      </c>
      <c r="R848" s="21">
        <f t="shared" si="134"/>
        <v>75</v>
      </c>
      <c r="S848" s="21">
        <f t="shared" si="135"/>
        <v>72.5</v>
      </c>
      <c r="T848" s="21">
        <f t="shared" si="136"/>
        <v>80</v>
      </c>
      <c r="U848" s="21">
        <f t="shared" si="137"/>
        <v>75</v>
      </c>
      <c r="V848" s="20">
        <f t="shared" si="138"/>
        <v>75.833333333333329</v>
      </c>
      <c r="W848" s="20">
        <f t="shared" si="139"/>
        <v>75.625</v>
      </c>
    </row>
    <row r="849" spans="1:23" ht="13.5" x14ac:dyDescent="0.25">
      <c r="A849" s="3">
        <v>43238</v>
      </c>
      <c r="B849" s="2">
        <v>1.9603999999999999</v>
      </c>
      <c r="C849" s="2">
        <v>51.005136267010066</v>
      </c>
      <c r="D849" s="2">
        <v>6.3672322657750691E-3</v>
      </c>
      <c r="E849" s="2">
        <v>3.5718514281638517E-4</v>
      </c>
      <c r="F849" s="2">
        <v>1.9697400000000003</v>
      </c>
      <c r="G849" s="2">
        <v>1.9679800000000001</v>
      </c>
      <c r="H849" s="2">
        <v>1.9635899999999999</v>
      </c>
      <c r="I849" s="2">
        <v>1.9174200000000008</v>
      </c>
      <c r="J849" s="2">
        <v>1.8322814999999975</v>
      </c>
      <c r="K849" s="17" t="s">
        <v>50</v>
      </c>
      <c r="L849" s="17" t="s">
        <v>49</v>
      </c>
      <c r="M849" s="17" t="s">
        <v>51</v>
      </c>
      <c r="N849" s="20">
        <f t="shared" si="130"/>
        <v>50</v>
      </c>
      <c r="O849" s="20">
        <f t="shared" si="131"/>
        <v>100</v>
      </c>
      <c r="P849" s="20">
        <f t="shared" si="132"/>
        <v>50</v>
      </c>
      <c r="Q849" s="20">
        <f t="shared" si="133"/>
        <v>100</v>
      </c>
      <c r="R849" s="21">
        <f t="shared" si="134"/>
        <v>75</v>
      </c>
      <c r="S849" s="21">
        <f t="shared" si="135"/>
        <v>72.5</v>
      </c>
      <c r="T849" s="21">
        <f t="shared" si="136"/>
        <v>80</v>
      </c>
      <c r="U849" s="21">
        <f t="shared" si="137"/>
        <v>75</v>
      </c>
      <c r="V849" s="20">
        <f t="shared" si="138"/>
        <v>75.833333333333329</v>
      </c>
      <c r="W849" s="20">
        <f t="shared" si="139"/>
        <v>75.625</v>
      </c>
    </row>
    <row r="850" spans="1:23" ht="13.5" x14ac:dyDescent="0.25">
      <c r="A850" s="3">
        <v>43241</v>
      </c>
      <c r="B850" s="2">
        <v>1.9603999999999999</v>
      </c>
      <c r="C850" s="2">
        <v>51.005136267010066</v>
      </c>
      <c r="D850" s="2">
        <v>3.8515514200831991E-3</v>
      </c>
      <c r="E850" s="2">
        <v>-8.023941627086198E-5</v>
      </c>
      <c r="F850" s="2">
        <v>1.96858</v>
      </c>
      <c r="G850" s="2">
        <v>1.9691500000000002</v>
      </c>
      <c r="H850" s="2">
        <v>1.9644699999999997</v>
      </c>
      <c r="I850" s="2">
        <v>1.9203460000000008</v>
      </c>
      <c r="J850" s="2">
        <v>1.8334519999999974</v>
      </c>
      <c r="K850" s="17" t="s">
        <v>50</v>
      </c>
      <c r="L850" s="17" t="s">
        <v>49</v>
      </c>
      <c r="M850" s="17" t="s">
        <v>52</v>
      </c>
      <c r="N850" s="20">
        <f t="shared" si="130"/>
        <v>50</v>
      </c>
      <c r="O850" s="20">
        <f t="shared" si="131"/>
        <v>100</v>
      </c>
      <c r="P850" s="20">
        <f t="shared" si="132"/>
        <v>50</v>
      </c>
      <c r="Q850" s="20">
        <f t="shared" si="133"/>
        <v>83</v>
      </c>
      <c r="R850" s="21">
        <f t="shared" si="134"/>
        <v>72.45</v>
      </c>
      <c r="S850" s="21">
        <f t="shared" si="135"/>
        <v>68.25</v>
      </c>
      <c r="T850" s="21">
        <f t="shared" si="136"/>
        <v>72.349999999999994</v>
      </c>
      <c r="U850" s="21">
        <f t="shared" si="137"/>
        <v>70.75</v>
      </c>
      <c r="V850" s="20">
        <f t="shared" si="138"/>
        <v>71.016666666666666</v>
      </c>
      <c r="W850" s="20">
        <f t="shared" si="139"/>
        <v>70.949999999999989</v>
      </c>
    </row>
    <row r="851" spans="1:23" ht="13.5" x14ac:dyDescent="0.25">
      <c r="A851" s="3">
        <v>43242</v>
      </c>
      <c r="B851" s="2">
        <v>1.9721</v>
      </c>
      <c r="C851" s="2">
        <v>53.673429853827834</v>
      </c>
      <c r="D851" s="2">
        <v>5.328991766961888E-3</v>
      </c>
      <c r="E851" s="2">
        <v>-4.3804864587591126E-4</v>
      </c>
      <c r="F851" s="2">
        <v>1.9732599999999998</v>
      </c>
      <c r="G851" s="2">
        <v>1.9685700000000002</v>
      </c>
      <c r="H851" s="2">
        <v>1.9659349999999993</v>
      </c>
      <c r="I851" s="2">
        <v>1.9235060000000002</v>
      </c>
      <c r="J851" s="2">
        <v>1.8346809999999973</v>
      </c>
      <c r="K851" s="17" t="s">
        <v>50</v>
      </c>
      <c r="L851" s="17" t="s">
        <v>49</v>
      </c>
      <c r="M851" s="17" t="s">
        <v>51</v>
      </c>
      <c r="N851" s="20">
        <f t="shared" si="130"/>
        <v>50</v>
      </c>
      <c r="O851" s="20">
        <f t="shared" si="131"/>
        <v>100</v>
      </c>
      <c r="P851" s="20">
        <f t="shared" si="132"/>
        <v>50</v>
      </c>
      <c r="Q851" s="20">
        <f t="shared" si="133"/>
        <v>100</v>
      </c>
      <c r="R851" s="21">
        <f t="shared" si="134"/>
        <v>75</v>
      </c>
      <c r="S851" s="21">
        <f t="shared" si="135"/>
        <v>72.5</v>
      </c>
      <c r="T851" s="21">
        <f t="shared" si="136"/>
        <v>80</v>
      </c>
      <c r="U851" s="21">
        <f t="shared" si="137"/>
        <v>75</v>
      </c>
      <c r="V851" s="20">
        <f t="shared" si="138"/>
        <v>75.833333333333329</v>
      </c>
      <c r="W851" s="20">
        <f t="shared" si="139"/>
        <v>75.625</v>
      </c>
    </row>
    <row r="852" spans="1:23" ht="13.5" x14ac:dyDescent="0.25">
      <c r="A852" s="3">
        <v>43243</v>
      </c>
      <c r="B852" s="2">
        <v>1.9721</v>
      </c>
      <c r="C852" s="2">
        <v>53.673429853827834</v>
      </c>
      <c r="D852" s="2">
        <v>6.4918981154626909E-3</v>
      </c>
      <c r="E852" s="2">
        <v>-5.4010431073019918E-4</v>
      </c>
      <c r="F852" s="2">
        <v>1.9697600000000002</v>
      </c>
      <c r="G852" s="2">
        <v>1.9679899999999999</v>
      </c>
      <c r="H852" s="2">
        <v>1.9659349999999993</v>
      </c>
      <c r="I852" s="2">
        <v>1.9266660000000002</v>
      </c>
      <c r="J852" s="2">
        <v>1.8360564999999978</v>
      </c>
      <c r="K852" s="17" t="s">
        <v>50</v>
      </c>
      <c r="L852" s="17" t="s">
        <v>49</v>
      </c>
      <c r="M852" s="17" t="s">
        <v>52</v>
      </c>
      <c r="N852" s="20">
        <f t="shared" si="130"/>
        <v>50</v>
      </c>
      <c r="O852" s="20">
        <f t="shared" si="131"/>
        <v>100</v>
      </c>
      <c r="P852" s="20">
        <f t="shared" si="132"/>
        <v>50</v>
      </c>
      <c r="Q852" s="20">
        <f t="shared" si="133"/>
        <v>83</v>
      </c>
      <c r="R852" s="21">
        <f t="shared" si="134"/>
        <v>72.45</v>
      </c>
      <c r="S852" s="21">
        <f t="shared" si="135"/>
        <v>68.25</v>
      </c>
      <c r="T852" s="21">
        <f t="shared" si="136"/>
        <v>72.349999999999994</v>
      </c>
      <c r="U852" s="21">
        <f t="shared" si="137"/>
        <v>70.75</v>
      </c>
      <c r="V852" s="20">
        <f t="shared" si="138"/>
        <v>71.016666666666666</v>
      </c>
      <c r="W852" s="20">
        <f t="shared" si="139"/>
        <v>70.949999999999989</v>
      </c>
    </row>
    <row r="853" spans="1:23" ht="13.5" x14ac:dyDescent="0.25">
      <c r="A853" s="3">
        <v>43244</v>
      </c>
      <c r="B853" s="2">
        <v>1.9544999999999999</v>
      </c>
      <c r="C853" s="2">
        <v>49.016286201384098</v>
      </c>
      <c r="D853" s="2">
        <v>8.6988259028584203E-3</v>
      </c>
      <c r="E853" s="2">
        <v>-6.5328336040763695E-4</v>
      </c>
      <c r="F853" s="2">
        <v>1.9639</v>
      </c>
      <c r="G853" s="2">
        <v>1.9656499999999997</v>
      </c>
      <c r="H853" s="2">
        <v>1.9662249999999997</v>
      </c>
      <c r="I853" s="2">
        <v>1.9294740000000001</v>
      </c>
      <c r="J853" s="2">
        <v>1.8371974999999976</v>
      </c>
      <c r="K853" s="17" t="s">
        <v>50</v>
      </c>
      <c r="L853" s="17" t="s">
        <v>49</v>
      </c>
      <c r="M853" s="17" t="s">
        <v>52</v>
      </c>
      <c r="N853" s="20">
        <f t="shared" si="130"/>
        <v>50</v>
      </c>
      <c r="O853" s="20">
        <f t="shared" si="131"/>
        <v>100</v>
      </c>
      <c r="P853" s="20">
        <f t="shared" si="132"/>
        <v>50</v>
      </c>
      <c r="Q853" s="20">
        <f t="shared" si="133"/>
        <v>83</v>
      </c>
      <c r="R853" s="21">
        <f t="shared" si="134"/>
        <v>72.45</v>
      </c>
      <c r="S853" s="21">
        <f t="shared" si="135"/>
        <v>68.25</v>
      </c>
      <c r="T853" s="21">
        <f t="shared" si="136"/>
        <v>72.349999999999994</v>
      </c>
      <c r="U853" s="21">
        <f t="shared" si="137"/>
        <v>70.75</v>
      </c>
      <c r="V853" s="20">
        <f t="shared" si="138"/>
        <v>71.016666666666666</v>
      </c>
      <c r="W853" s="20">
        <f t="shared" si="139"/>
        <v>70.949999999999989</v>
      </c>
    </row>
    <row r="854" spans="1:23" ht="13.5" x14ac:dyDescent="0.25">
      <c r="A854" s="3">
        <v>43245</v>
      </c>
      <c r="B854" s="2">
        <v>1.9595</v>
      </c>
      <c r="C854" s="2">
        <v>50.334710731761916</v>
      </c>
      <c r="D854" s="2">
        <v>5.7327570650305137E-3</v>
      </c>
      <c r="E854" s="2">
        <v>-8.7119751965401967E-4</v>
      </c>
      <c r="F854" s="2">
        <v>1.9637199999999999</v>
      </c>
      <c r="G854" s="2">
        <v>1.9667299999999996</v>
      </c>
      <c r="H854" s="2">
        <v>1.9661799999999996</v>
      </c>
      <c r="I854" s="2">
        <v>1.9323820000000003</v>
      </c>
      <c r="J854" s="2">
        <v>1.8382754999999975</v>
      </c>
      <c r="K854" s="17" t="s">
        <v>50</v>
      </c>
      <c r="L854" s="17" t="s">
        <v>49</v>
      </c>
      <c r="M854" s="17" t="s">
        <v>52</v>
      </c>
      <c r="N854" s="20">
        <f t="shared" si="130"/>
        <v>50</v>
      </c>
      <c r="O854" s="20">
        <f t="shared" si="131"/>
        <v>100</v>
      </c>
      <c r="P854" s="20">
        <f t="shared" si="132"/>
        <v>50</v>
      </c>
      <c r="Q854" s="20">
        <f t="shared" si="133"/>
        <v>83</v>
      </c>
      <c r="R854" s="21">
        <f t="shared" si="134"/>
        <v>72.45</v>
      </c>
      <c r="S854" s="21">
        <f t="shared" si="135"/>
        <v>68.25</v>
      </c>
      <c r="T854" s="21">
        <f t="shared" si="136"/>
        <v>72.349999999999994</v>
      </c>
      <c r="U854" s="21">
        <f t="shared" si="137"/>
        <v>70.75</v>
      </c>
      <c r="V854" s="20">
        <f t="shared" si="138"/>
        <v>71.016666666666666</v>
      </c>
      <c r="W854" s="20">
        <f t="shared" si="139"/>
        <v>70.949999999999989</v>
      </c>
    </row>
    <row r="855" spans="1:23" ht="13.5" x14ac:dyDescent="0.25">
      <c r="A855" s="3">
        <v>43248</v>
      </c>
      <c r="B855" s="2">
        <v>1.9595</v>
      </c>
      <c r="C855" s="2">
        <v>50.334710731761916</v>
      </c>
      <c r="D855" s="2">
        <v>5.9128141628574937E-3</v>
      </c>
      <c r="E855" s="2">
        <v>-1.690066509553735E-3</v>
      </c>
      <c r="F855" s="2">
        <v>1.9635400000000001</v>
      </c>
      <c r="G855" s="2">
        <v>1.9660599999999995</v>
      </c>
      <c r="H855" s="2">
        <v>1.967015</v>
      </c>
      <c r="I855" s="2">
        <v>1.9356420000000008</v>
      </c>
      <c r="J855" s="2">
        <v>1.8393534999999974</v>
      </c>
      <c r="K855" s="17" t="s">
        <v>50</v>
      </c>
      <c r="L855" s="17" t="s">
        <v>49</v>
      </c>
      <c r="M855" s="17" t="s">
        <v>52</v>
      </c>
      <c r="N855" s="20">
        <f t="shared" si="130"/>
        <v>50</v>
      </c>
      <c r="O855" s="20">
        <f t="shared" si="131"/>
        <v>100</v>
      </c>
      <c r="P855" s="20">
        <f t="shared" si="132"/>
        <v>50</v>
      </c>
      <c r="Q855" s="20">
        <f t="shared" si="133"/>
        <v>83</v>
      </c>
      <c r="R855" s="21">
        <f t="shared" si="134"/>
        <v>72.45</v>
      </c>
      <c r="S855" s="21">
        <f t="shared" si="135"/>
        <v>68.25</v>
      </c>
      <c r="T855" s="21">
        <f t="shared" si="136"/>
        <v>72.349999999999994</v>
      </c>
      <c r="U855" s="21">
        <f t="shared" si="137"/>
        <v>70.75</v>
      </c>
      <c r="V855" s="20">
        <f t="shared" si="138"/>
        <v>71.016666666666666</v>
      </c>
      <c r="W855" s="20">
        <f t="shared" si="139"/>
        <v>70.949999999999989</v>
      </c>
    </row>
    <row r="856" spans="1:23" ht="13.5" x14ac:dyDescent="0.25">
      <c r="A856" s="3">
        <v>43249</v>
      </c>
      <c r="B856" s="2">
        <v>1.9595</v>
      </c>
      <c r="C856" s="2">
        <v>50.334710731761916</v>
      </c>
      <c r="D856" s="2">
        <v>3.370547625110909E-3</v>
      </c>
      <c r="E856" s="2">
        <v>-2.605433562478875E-3</v>
      </c>
      <c r="F856" s="2">
        <v>1.96102</v>
      </c>
      <c r="G856" s="2">
        <v>1.9671399999999994</v>
      </c>
      <c r="H856" s="2">
        <v>1.9672649999999998</v>
      </c>
      <c r="I856" s="2">
        <v>1.9386680000000009</v>
      </c>
      <c r="J856" s="2">
        <v>1.8404024999999973</v>
      </c>
      <c r="K856" s="17" t="s">
        <v>47</v>
      </c>
      <c r="L856" s="17" t="s">
        <v>48</v>
      </c>
      <c r="M856" s="17" t="s">
        <v>46</v>
      </c>
      <c r="N856" s="20">
        <f t="shared" si="130"/>
        <v>50</v>
      </c>
      <c r="O856" s="20">
        <f t="shared" si="131"/>
        <v>100</v>
      </c>
      <c r="P856" s="20">
        <f t="shared" si="132"/>
        <v>50</v>
      </c>
      <c r="Q856" s="20">
        <f t="shared" si="133"/>
        <v>0</v>
      </c>
      <c r="R856" s="21">
        <f t="shared" si="134"/>
        <v>60</v>
      </c>
      <c r="S856" s="21">
        <f t="shared" si="135"/>
        <v>47.5</v>
      </c>
      <c r="T856" s="21">
        <f t="shared" si="136"/>
        <v>35</v>
      </c>
      <c r="U856" s="21">
        <f t="shared" si="137"/>
        <v>50</v>
      </c>
      <c r="V856" s="20">
        <f t="shared" si="138"/>
        <v>47.5</v>
      </c>
      <c r="W856" s="20">
        <f t="shared" si="139"/>
        <v>48.125</v>
      </c>
    </row>
    <row r="857" spans="1:23" ht="13.5" x14ac:dyDescent="0.25">
      <c r="A857" s="3">
        <v>43250</v>
      </c>
      <c r="B857" s="2">
        <v>1.9404999999999999</v>
      </c>
      <c r="C857" s="2">
        <v>44.832306000513675</v>
      </c>
      <c r="D857" s="2">
        <v>8.9169707351373084E-3</v>
      </c>
      <c r="E857" s="2">
        <v>-3.5597250405943097E-3</v>
      </c>
      <c r="F857" s="2">
        <v>1.9547000000000001</v>
      </c>
      <c r="G857" s="2">
        <v>1.9622299999999999</v>
      </c>
      <c r="H857" s="2">
        <v>1.9648099999999999</v>
      </c>
      <c r="I857" s="2">
        <v>1.9413140000000004</v>
      </c>
      <c r="J857" s="2">
        <v>1.8413854999999972</v>
      </c>
      <c r="K857" s="17" t="s">
        <v>47</v>
      </c>
      <c r="L857" s="17" t="s">
        <v>48</v>
      </c>
      <c r="M857" s="17" t="s">
        <v>46</v>
      </c>
      <c r="N857" s="20">
        <f t="shared" si="130"/>
        <v>50</v>
      </c>
      <c r="O857" s="20">
        <f t="shared" si="131"/>
        <v>100</v>
      </c>
      <c r="P857" s="20">
        <f t="shared" si="132"/>
        <v>50</v>
      </c>
      <c r="Q857" s="20">
        <f t="shared" si="133"/>
        <v>0</v>
      </c>
      <c r="R857" s="21">
        <f t="shared" si="134"/>
        <v>60</v>
      </c>
      <c r="S857" s="21">
        <f t="shared" si="135"/>
        <v>47.5</v>
      </c>
      <c r="T857" s="21">
        <f t="shared" si="136"/>
        <v>35</v>
      </c>
      <c r="U857" s="21">
        <f t="shared" si="137"/>
        <v>50</v>
      </c>
      <c r="V857" s="20">
        <f t="shared" si="138"/>
        <v>47.5</v>
      </c>
      <c r="W857" s="20">
        <f t="shared" si="139"/>
        <v>48.125</v>
      </c>
    </row>
    <row r="858" spans="1:23" ht="13.5" x14ac:dyDescent="0.25">
      <c r="A858" s="3">
        <v>43251</v>
      </c>
      <c r="B858" s="2">
        <v>1.9152</v>
      </c>
      <c r="C858" s="2">
        <v>38.756775618227003</v>
      </c>
      <c r="D858" s="2">
        <v>1.4702151567948407E-2</v>
      </c>
      <c r="E858" s="2">
        <v>-4.3022690267213205E-3</v>
      </c>
      <c r="F858" s="2">
        <v>1.9468399999999999</v>
      </c>
      <c r="G858" s="2">
        <v>1.9553699999999998</v>
      </c>
      <c r="H858" s="2">
        <v>1.9610899999999998</v>
      </c>
      <c r="I858" s="2">
        <v>1.9436880000000003</v>
      </c>
      <c r="J858" s="2">
        <v>1.8421834999999973</v>
      </c>
      <c r="K858" s="17" t="s">
        <v>47</v>
      </c>
      <c r="L858" s="17" t="s">
        <v>48</v>
      </c>
      <c r="M858" s="17" t="s">
        <v>46</v>
      </c>
      <c r="N858" s="20">
        <f t="shared" si="130"/>
        <v>50</v>
      </c>
      <c r="O858" s="20">
        <f t="shared" si="131"/>
        <v>100</v>
      </c>
      <c r="P858" s="20">
        <f t="shared" si="132"/>
        <v>50</v>
      </c>
      <c r="Q858" s="20">
        <f t="shared" si="133"/>
        <v>0</v>
      </c>
      <c r="R858" s="21">
        <f t="shared" si="134"/>
        <v>60</v>
      </c>
      <c r="S858" s="21">
        <f t="shared" si="135"/>
        <v>47.5</v>
      </c>
      <c r="T858" s="21">
        <f t="shared" si="136"/>
        <v>35</v>
      </c>
      <c r="U858" s="21">
        <f t="shared" si="137"/>
        <v>50</v>
      </c>
      <c r="V858" s="20">
        <f t="shared" si="138"/>
        <v>47.5</v>
      </c>
      <c r="W858" s="20">
        <f t="shared" si="139"/>
        <v>48.125</v>
      </c>
    </row>
    <row r="859" spans="1:23" ht="13.5" x14ac:dyDescent="0.25">
      <c r="A859" s="3">
        <v>43252</v>
      </c>
      <c r="B859" s="2">
        <v>1.9278999999999999</v>
      </c>
      <c r="C859" s="2">
        <v>42.937143572509108</v>
      </c>
      <c r="D859" s="2">
        <v>1.5308180407695549E-2</v>
      </c>
      <c r="E859" s="2">
        <v>-3.7822230618410418E-3</v>
      </c>
      <c r="F859" s="2">
        <v>1.9405199999999998</v>
      </c>
      <c r="G859" s="2">
        <v>1.9521200000000001</v>
      </c>
      <c r="H859" s="2">
        <v>1.9600500000000001</v>
      </c>
      <c r="I859" s="2">
        <v>1.9460820000000001</v>
      </c>
      <c r="J859" s="2">
        <v>1.8431034999999973</v>
      </c>
      <c r="K859" s="17" t="s">
        <v>50</v>
      </c>
      <c r="L859" s="17" t="s">
        <v>53</v>
      </c>
      <c r="M859" s="17" t="s">
        <v>52</v>
      </c>
      <c r="N859" s="20">
        <f t="shared" si="130"/>
        <v>50</v>
      </c>
      <c r="O859" s="20">
        <f t="shared" si="131"/>
        <v>100</v>
      </c>
      <c r="P859" s="20">
        <f t="shared" si="132"/>
        <v>50</v>
      </c>
      <c r="Q859" s="20">
        <f t="shared" si="133"/>
        <v>66.5</v>
      </c>
      <c r="R859" s="21">
        <f t="shared" si="134"/>
        <v>69.974999999999994</v>
      </c>
      <c r="S859" s="21">
        <f t="shared" si="135"/>
        <v>64.125</v>
      </c>
      <c r="T859" s="21">
        <f t="shared" si="136"/>
        <v>64.924999999999997</v>
      </c>
      <c r="U859" s="21">
        <f t="shared" si="137"/>
        <v>66.625</v>
      </c>
      <c r="V859" s="20">
        <f t="shared" si="138"/>
        <v>66.341666666666654</v>
      </c>
      <c r="W859" s="20">
        <f t="shared" si="139"/>
        <v>66.412499999999994</v>
      </c>
    </row>
    <row r="860" spans="1:23" ht="13.5" x14ac:dyDescent="0.25">
      <c r="A860" s="3">
        <v>43255</v>
      </c>
      <c r="B860" s="2">
        <v>1.9278999999999999</v>
      </c>
      <c r="C860" s="2">
        <v>42.937143572509108</v>
      </c>
      <c r="D860" s="2">
        <v>1.5978907499717643E-2</v>
      </c>
      <c r="E860" s="2">
        <v>-2.6079699120112056E-3</v>
      </c>
      <c r="F860" s="2">
        <v>1.9341999999999999</v>
      </c>
      <c r="G860" s="2">
        <v>1.9488700000000001</v>
      </c>
      <c r="H860" s="2">
        <v>1.9590099999999999</v>
      </c>
      <c r="I860" s="2">
        <v>1.9484760000000001</v>
      </c>
      <c r="J860" s="2">
        <v>1.8439649999999974</v>
      </c>
      <c r="K860" s="17" t="s">
        <v>50</v>
      </c>
      <c r="L860" s="17" t="s">
        <v>53</v>
      </c>
      <c r="M860" s="17" t="s">
        <v>52</v>
      </c>
      <c r="N860" s="20">
        <f t="shared" si="130"/>
        <v>50</v>
      </c>
      <c r="O860" s="20">
        <f t="shared" si="131"/>
        <v>100</v>
      </c>
      <c r="P860" s="20">
        <f t="shared" si="132"/>
        <v>50</v>
      </c>
      <c r="Q860" s="20">
        <f t="shared" si="133"/>
        <v>66.5</v>
      </c>
      <c r="R860" s="21">
        <f t="shared" si="134"/>
        <v>69.974999999999994</v>
      </c>
      <c r="S860" s="21">
        <f t="shared" si="135"/>
        <v>64.125</v>
      </c>
      <c r="T860" s="21">
        <f t="shared" si="136"/>
        <v>64.924999999999997</v>
      </c>
      <c r="U860" s="21">
        <f t="shared" si="137"/>
        <v>66.625</v>
      </c>
      <c r="V860" s="20">
        <f t="shared" si="138"/>
        <v>66.341666666666654</v>
      </c>
      <c r="W860" s="20">
        <f t="shared" si="139"/>
        <v>66.412499999999994</v>
      </c>
    </row>
    <row r="861" spans="1:23" ht="13.5" x14ac:dyDescent="0.25">
      <c r="A861" s="3">
        <v>43256</v>
      </c>
      <c r="B861" s="2">
        <v>1.9658</v>
      </c>
      <c r="C861" s="2">
        <v>53.841763353289508</v>
      </c>
      <c r="D861" s="2">
        <v>1.5685273084638185E-2</v>
      </c>
      <c r="E861" s="2">
        <v>-1.4191136320912412E-3</v>
      </c>
      <c r="F861" s="2">
        <v>1.9354600000000002</v>
      </c>
      <c r="G861" s="2">
        <v>1.9482400000000002</v>
      </c>
      <c r="H861" s="2">
        <v>1.9584050000000002</v>
      </c>
      <c r="I861" s="2">
        <v>1.9515100000000001</v>
      </c>
      <c r="J861" s="2">
        <v>1.8450744999999975</v>
      </c>
      <c r="K861" s="17" t="s">
        <v>50</v>
      </c>
      <c r="L861" s="17" t="s">
        <v>53</v>
      </c>
      <c r="M861" s="17" t="s">
        <v>51</v>
      </c>
      <c r="N861" s="20">
        <f t="shared" si="130"/>
        <v>50</v>
      </c>
      <c r="O861" s="20">
        <f t="shared" si="131"/>
        <v>100</v>
      </c>
      <c r="P861" s="20">
        <f t="shared" si="132"/>
        <v>50</v>
      </c>
      <c r="Q861" s="20">
        <f t="shared" si="133"/>
        <v>83.5</v>
      </c>
      <c r="R861" s="21">
        <f t="shared" si="134"/>
        <v>72.525000000000006</v>
      </c>
      <c r="S861" s="21">
        <f t="shared" si="135"/>
        <v>68.375</v>
      </c>
      <c r="T861" s="21">
        <f t="shared" si="136"/>
        <v>72.575000000000003</v>
      </c>
      <c r="U861" s="21">
        <f t="shared" si="137"/>
        <v>70.875</v>
      </c>
      <c r="V861" s="20">
        <f t="shared" si="138"/>
        <v>71.158333333333346</v>
      </c>
      <c r="W861" s="20">
        <f t="shared" si="139"/>
        <v>71.087500000000006</v>
      </c>
    </row>
    <row r="862" spans="1:23" ht="13.5" x14ac:dyDescent="0.25">
      <c r="A862" s="3">
        <v>43257</v>
      </c>
      <c r="B862" s="2">
        <v>1.9658</v>
      </c>
      <c r="C862" s="2">
        <v>53.841763353289508</v>
      </c>
      <c r="D862" s="2">
        <v>1.5348262952201042E-2</v>
      </c>
      <c r="E862" s="2">
        <v>-9.2748520409440352E-4</v>
      </c>
      <c r="F862" s="2">
        <v>1.94052</v>
      </c>
      <c r="G862" s="2">
        <v>1.9476100000000003</v>
      </c>
      <c r="H862" s="2">
        <v>1.9578</v>
      </c>
      <c r="I862" s="2">
        <v>1.9545439999999996</v>
      </c>
      <c r="J862" s="2">
        <v>1.8461839999999976</v>
      </c>
      <c r="K862" s="17" t="s">
        <v>50</v>
      </c>
      <c r="L862" s="17" t="s">
        <v>53</v>
      </c>
      <c r="M862" s="17" t="s">
        <v>51</v>
      </c>
      <c r="N862" s="20">
        <f t="shared" si="130"/>
        <v>50</v>
      </c>
      <c r="O862" s="20">
        <f t="shared" si="131"/>
        <v>100</v>
      </c>
      <c r="P862" s="20">
        <f t="shared" si="132"/>
        <v>50</v>
      </c>
      <c r="Q862" s="20">
        <f t="shared" si="133"/>
        <v>83.5</v>
      </c>
      <c r="R862" s="21">
        <f t="shared" si="134"/>
        <v>72.525000000000006</v>
      </c>
      <c r="S862" s="21">
        <f t="shared" si="135"/>
        <v>68.375</v>
      </c>
      <c r="T862" s="21">
        <f t="shared" si="136"/>
        <v>72.575000000000003</v>
      </c>
      <c r="U862" s="21">
        <f t="shared" si="137"/>
        <v>70.875</v>
      </c>
      <c r="V862" s="20">
        <f t="shared" si="138"/>
        <v>71.158333333333346</v>
      </c>
      <c r="W862" s="20">
        <f t="shared" si="139"/>
        <v>71.087500000000006</v>
      </c>
    </row>
    <row r="863" spans="1:23" ht="13.5" x14ac:dyDescent="0.25">
      <c r="A863" s="3">
        <v>43258</v>
      </c>
      <c r="B863" s="2">
        <v>1.9658</v>
      </c>
      <c r="C863" s="2">
        <v>53.841763353289508</v>
      </c>
      <c r="D863" s="2">
        <v>1.2273417259241137E-2</v>
      </c>
      <c r="E863" s="2">
        <v>-6.8615336394643202E-4</v>
      </c>
      <c r="F863" s="2">
        <v>1.9506399999999999</v>
      </c>
      <c r="G863" s="2">
        <v>1.9487400000000001</v>
      </c>
      <c r="H863" s="2">
        <v>1.9571949999999998</v>
      </c>
      <c r="I863" s="2">
        <v>1.9575779999999998</v>
      </c>
      <c r="J863" s="2">
        <v>1.8474399999999978</v>
      </c>
      <c r="K863" s="17" t="s">
        <v>50</v>
      </c>
      <c r="L863" s="17" t="s">
        <v>53</v>
      </c>
      <c r="M863" s="17" t="s">
        <v>51</v>
      </c>
      <c r="N863" s="20">
        <f t="shared" si="130"/>
        <v>50</v>
      </c>
      <c r="O863" s="20">
        <f t="shared" si="131"/>
        <v>100</v>
      </c>
      <c r="P863" s="20">
        <f t="shared" si="132"/>
        <v>50</v>
      </c>
      <c r="Q863" s="20">
        <f t="shared" si="133"/>
        <v>83.5</v>
      </c>
      <c r="R863" s="21">
        <f t="shared" si="134"/>
        <v>72.525000000000006</v>
      </c>
      <c r="S863" s="21">
        <f t="shared" si="135"/>
        <v>68.375</v>
      </c>
      <c r="T863" s="21">
        <f t="shared" si="136"/>
        <v>72.575000000000003</v>
      </c>
      <c r="U863" s="21">
        <f t="shared" si="137"/>
        <v>70.875</v>
      </c>
      <c r="V863" s="20">
        <f t="shared" si="138"/>
        <v>71.158333333333346</v>
      </c>
      <c r="W863" s="20">
        <f t="shared" si="139"/>
        <v>71.087500000000006</v>
      </c>
    </row>
    <row r="864" spans="1:23" ht="13.5" x14ac:dyDescent="0.25">
      <c r="A864" s="3">
        <v>43259</v>
      </c>
      <c r="B864" s="2">
        <v>1.9658</v>
      </c>
      <c r="C864" s="2">
        <v>53.841763353289508</v>
      </c>
      <c r="D864" s="2">
        <v>1.0364937958383447E-2</v>
      </c>
      <c r="E864" s="2">
        <v>-2.0014013489342967E-4</v>
      </c>
      <c r="F864" s="2">
        <v>1.9582200000000001</v>
      </c>
      <c r="G864" s="2">
        <v>1.94937</v>
      </c>
      <c r="H864" s="2">
        <v>1.9580500000000001</v>
      </c>
      <c r="I864" s="2">
        <v>1.9606119999999998</v>
      </c>
      <c r="J864" s="2">
        <v>1.8484909999999979</v>
      </c>
      <c r="K864" s="17" t="s">
        <v>50</v>
      </c>
      <c r="L864" s="17" t="s">
        <v>53</v>
      </c>
      <c r="M864" s="17" t="s">
        <v>51</v>
      </c>
      <c r="N864" s="20">
        <f t="shared" si="130"/>
        <v>50</v>
      </c>
      <c r="O864" s="20">
        <f t="shared" si="131"/>
        <v>100</v>
      </c>
      <c r="P864" s="20">
        <f t="shared" si="132"/>
        <v>50</v>
      </c>
      <c r="Q864" s="20">
        <f t="shared" si="133"/>
        <v>83.5</v>
      </c>
      <c r="R864" s="21">
        <f t="shared" si="134"/>
        <v>72.525000000000006</v>
      </c>
      <c r="S864" s="21">
        <f t="shared" si="135"/>
        <v>68.375</v>
      </c>
      <c r="T864" s="21">
        <f t="shared" si="136"/>
        <v>72.575000000000003</v>
      </c>
      <c r="U864" s="21">
        <f t="shared" si="137"/>
        <v>70.875</v>
      </c>
      <c r="V864" s="20">
        <f t="shared" si="138"/>
        <v>71.158333333333346</v>
      </c>
      <c r="W864" s="20">
        <f t="shared" si="139"/>
        <v>71.087500000000006</v>
      </c>
    </row>
    <row r="865" spans="1:23" ht="13.5" x14ac:dyDescent="0.25">
      <c r="A865" s="3">
        <v>43262</v>
      </c>
      <c r="B865" s="2">
        <v>1.9783999999999999</v>
      </c>
      <c r="C865" s="2">
        <v>57.475599095000021</v>
      </c>
      <c r="D865" s="2">
        <v>7.7464434866760801E-3</v>
      </c>
      <c r="E865" s="2">
        <v>1.098885556417274E-3</v>
      </c>
      <c r="F865" s="2">
        <v>1.9683199999999998</v>
      </c>
      <c r="G865" s="2">
        <v>1.95126</v>
      </c>
      <c r="H865" s="2">
        <v>1.9586600000000001</v>
      </c>
      <c r="I865" s="2">
        <v>1.9638979999999997</v>
      </c>
      <c r="J865" s="2">
        <v>1.8496049999999979</v>
      </c>
      <c r="K865" s="17" t="s">
        <v>50</v>
      </c>
      <c r="L865" s="17" t="s">
        <v>53</v>
      </c>
      <c r="M865" s="17" t="s">
        <v>51</v>
      </c>
      <c r="N865" s="20">
        <f t="shared" si="130"/>
        <v>50</v>
      </c>
      <c r="O865" s="20">
        <f t="shared" si="131"/>
        <v>100</v>
      </c>
      <c r="P865" s="20">
        <f t="shared" si="132"/>
        <v>50</v>
      </c>
      <c r="Q865" s="20">
        <f t="shared" si="133"/>
        <v>83.5</v>
      </c>
      <c r="R865" s="21">
        <f t="shared" si="134"/>
        <v>72.525000000000006</v>
      </c>
      <c r="S865" s="21">
        <f t="shared" si="135"/>
        <v>68.375</v>
      </c>
      <c r="T865" s="21">
        <f t="shared" si="136"/>
        <v>72.575000000000003</v>
      </c>
      <c r="U865" s="21">
        <f t="shared" si="137"/>
        <v>70.875</v>
      </c>
      <c r="V865" s="20">
        <f t="shared" si="138"/>
        <v>71.158333333333346</v>
      </c>
      <c r="W865" s="20">
        <f t="shared" si="139"/>
        <v>71.087500000000006</v>
      </c>
    </row>
    <row r="866" spans="1:23" ht="13.5" x14ac:dyDescent="0.25">
      <c r="A866" s="3">
        <v>43263</v>
      </c>
      <c r="B866" s="2">
        <v>1.9595</v>
      </c>
      <c r="C866" s="2">
        <v>50.990967902369668</v>
      </c>
      <c r="D866" s="2">
        <v>6.7912533052907342E-3</v>
      </c>
      <c r="E866" s="2">
        <v>2.4756364914073456E-3</v>
      </c>
      <c r="F866" s="2">
        <v>1.96706</v>
      </c>
      <c r="G866" s="2">
        <v>1.95126</v>
      </c>
      <c r="H866" s="2">
        <v>1.9591999999999998</v>
      </c>
      <c r="I866" s="2">
        <v>1.965284</v>
      </c>
      <c r="J866" s="2">
        <v>1.8504784999999979</v>
      </c>
      <c r="K866" s="17" t="s">
        <v>47</v>
      </c>
      <c r="L866" s="17" t="s">
        <v>53</v>
      </c>
      <c r="M866" s="17" t="s">
        <v>46</v>
      </c>
      <c r="N866" s="20">
        <f t="shared" si="130"/>
        <v>50</v>
      </c>
      <c r="O866" s="20">
        <f t="shared" si="131"/>
        <v>100</v>
      </c>
      <c r="P866" s="20">
        <f t="shared" si="132"/>
        <v>50</v>
      </c>
      <c r="Q866" s="20">
        <f t="shared" si="133"/>
        <v>16.5</v>
      </c>
      <c r="R866" s="21">
        <f t="shared" si="134"/>
        <v>62.475000000000001</v>
      </c>
      <c r="S866" s="21">
        <f t="shared" si="135"/>
        <v>51.625</v>
      </c>
      <c r="T866" s="21">
        <f t="shared" si="136"/>
        <v>42.424999999999997</v>
      </c>
      <c r="U866" s="21">
        <f t="shared" si="137"/>
        <v>54.125</v>
      </c>
      <c r="V866" s="20">
        <f t="shared" si="138"/>
        <v>52.17499999999999</v>
      </c>
      <c r="W866" s="20">
        <f t="shared" si="139"/>
        <v>52.662499999999994</v>
      </c>
    </row>
    <row r="867" spans="1:23" ht="13.5" x14ac:dyDescent="0.25">
      <c r="A867" s="3">
        <v>43264</v>
      </c>
      <c r="B867" s="2">
        <v>1.9911000000000001</v>
      </c>
      <c r="C867" s="2">
        <v>59.265985874695119</v>
      </c>
      <c r="D867" s="2">
        <v>7.0167406568355517E-4</v>
      </c>
      <c r="E867" s="2">
        <v>3.6776490423874849E-3</v>
      </c>
      <c r="F867" s="2">
        <v>1.9721199999999999</v>
      </c>
      <c r="G867" s="2">
        <v>1.9563199999999998</v>
      </c>
      <c r="H867" s="2">
        <v>1.9592750000000003</v>
      </c>
      <c r="I867" s="2">
        <v>1.9670680000000005</v>
      </c>
      <c r="J867" s="2">
        <v>1.8515099999999982</v>
      </c>
      <c r="K867" s="17" t="s">
        <v>50</v>
      </c>
      <c r="L867" s="17" t="s">
        <v>53</v>
      </c>
      <c r="M867" s="17" t="s">
        <v>51</v>
      </c>
      <c r="N867" s="20">
        <f t="shared" si="130"/>
        <v>50</v>
      </c>
      <c r="O867" s="20">
        <f t="shared" si="131"/>
        <v>100</v>
      </c>
      <c r="P867" s="20">
        <f t="shared" si="132"/>
        <v>50</v>
      </c>
      <c r="Q867" s="20">
        <f t="shared" si="133"/>
        <v>83.5</v>
      </c>
      <c r="R867" s="21">
        <f t="shared" si="134"/>
        <v>72.525000000000006</v>
      </c>
      <c r="S867" s="21">
        <f t="shared" si="135"/>
        <v>68.375</v>
      </c>
      <c r="T867" s="21">
        <f t="shared" si="136"/>
        <v>72.575000000000003</v>
      </c>
      <c r="U867" s="21">
        <f t="shared" si="137"/>
        <v>70.875</v>
      </c>
      <c r="V867" s="20">
        <f t="shared" si="138"/>
        <v>71.158333333333346</v>
      </c>
      <c r="W867" s="20">
        <f t="shared" si="139"/>
        <v>71.087500000000006</v>
      </c>
    </row>
    <row r="868" spans="1:23" ht="13.5" x14ac:dyDescent="0.25">
      <c r="A868" s="3">
        <v>43265</v>
      </c>
      <c r="B868" s="2">
        <v>1.9911000000000001</v>
      </c>
      <c r="C868" s="2">
        <v>59.265985874695126</v>
      </c>
      <c r="D868" s="2">
        <v>-8.5463059547001841E-3</v>
      </c>
      <c r="E868" s="2">
        <v>4.1890017795382026E-3</v>
      </c>
      <c r="F868" s="2">
        <v>1.9771799999999999</v>
      </c>
      <c r="G868" s="2">
        <v>1.9639099999999998</v>
      </c>
      <c r="H868" s="2">
        <v>1.9596400000000007</v>
      </c>
      <c r="I868" s="2">
        <v>1.9678000000000002</v>
      </c>
      <c r="J868" s="2">
        <v>1.8525414999999981</v>
      </c>
      <c r="K868" s="17" t="s">
        <v>50</v>
      </c>
      <c r="L868" s="17" t="s">
        <v>53</v>
      </c>
      <c r="M868" s="17" t="s">
        <v>51</v>
      </c>
      <c r="N868" s="20">
        <f t="shared" si="130"/>
        <v>50</v>
      </c>
      <c r="O868" s="20">
        <f t="shared" si="131"/>
        <v>100</v>
      </c>
      <c r="P868" s="20">
        <f t="shared" si="132"/>
        <v>50</v>
      </c>
      <c r="Q868" s="20">
        <f t="shared" si="133"/>
        <v>83.5</v>
      </c>
      <c r="R868" s="21">
        <f t="shared" si="134"/>
        <v>72.525000000000006</v>
      </c>
      <c r="S868" s="21">
        <f t="shared" si="135"/>
        <v>68.375</v>
      </c>
      <c r="T868" s="21">
        <f t="shared" si="136"/>
        <v>72.575000000000003</v>
      </c>
      <c r="U868" s="21">
        <f t="shared" si="137"/>
        <v>70.875</v>
      </c>
      <c r="V868" s="20">
        <f t="shared" si="138"/>
        <v>71.158333333333346</v>
      </c>
      <c r="W868" s="20">
        <f t="shared" si="139"/>
        <v>71.087500000000006</v>
      </c>
    </row>
    <row r="869" spans="1:23" ht="13.5" x14ac:dyDescent="0.25">
      <c r="A869" s="3">
        <v>43269</v>
      </c>
      <c r="B869" s="2">
        <v>2.0036999999999998</v>
      </c>
      <c r="C869" s="2">
        <v>62.21618579173272</v>
      </c>
      <c r="D869" s="2">
        <v>-1.5538924991129743E-2</v>
      </c>
      <c r="E869" s="2">
        <v>3.9883737450943707E-3</v>
      </c>
      <c r="F869" s="2">
        <v>1.9847600000000001</v>
      </c>
      <c r="G869" s="2">
        <v>1.97149</v>
      </c>
      <c r="H869" s="2">
        <v>1.9618050000000007</v>
      </c>
      <c r="I869" s="2">
        <v>1.9679640000000003</v>
      </c>
      <c r="J869" s="2">
        <v>1.8537819999999983</v>
      </c>
      <c r="K869" s="17" t="s">
        <v>50</v>
      </c>
      <c r="L869" s="17" t="s">
        <v>53</v>
      </c>
      <c r="M869" s="17" t="s">
        <v>51</v>
      </c>
      <c r="N869" s="20">
        <f t="shared" si="130"/>
        <v>50</v>
      </c>
      <c r="O869" s="20">
        <f t="shared" si="131"/>
        <v>100</v>
      </c>
      <c r="P869" s="20">
        <f t="shared" si="132"/>
        <v>50</v>
      </c>
      <c r="Q869" s="20">
        <f t="shared" si="133"/>
        <v>83.5</v>
      </c>
      <c r="R869" s="21">
        <f t="shared" si="134"/>
        <v>72.525000000000006</v>
      </c>
      <c r="S869" s="21">
        <f t="shared" si="135"/>
        <v>68.375</v>
      </c>
      <c r="T869" s="21">
        <f t="shared" si="136"/>
        <v>72.575000000000003</v>
      </c>
      <c r="U869" s="21">
        <f t="shared" si="137"/>
        <v>70.875</v>
      </c>
      <c r="V869" s="20">
        <f t="shared" si="138"/>
        <v>71.158333333333346</v>
      </c>
      <c r="W869" s="20">
        <f t="shared" si="139"/>
        <v>71.087500000000006</v>
      </c>
    </row>
    <row r="870" spans="1:23" ht="13.5" x14ac:dyDescent="0.25">
      <c r="A870" s="3">
        <v>43270</v>
      </c>
      <c r="B870" s="2">
        <v>2.0036999999999998</v>
      </c>
      <c r="C870" s="2">
        <v>62.21618579173272</v>
      </c>
      <c r="D870" s="2">
        <v>-2.1704208566780903E-2</v>
      </c>
      <c r="E870" s="2">
        <v>3.3267345627499495E-3</v>
      </c>
      <c r="F870" s="2">
        <v>1.9898199999999999</v>
      </c>
      <c r="G870" s="2">
        <v>1.9790699999999997</v>
      </c>
      <c r="H870" s="2">
        <v>1.9639700000000009</v>
      </c>
      <c r="I870" s="2">
        <v>1.9681280000000001</v>
      </c>
      <c r="J870" s="2">
        <v>1.855022499999998</v>
      </c>
      <c r="K870" s="17" t="s">
        <v>50</v>
      </c>
      <c r="L870" s="17" t="s">
        <v>53</v>
      </c>
      <c r="M870" s="17" t="s">
        <v>51</v>
      </c>
      <c r="N870" s="20">
        <f t="shared" si="130"/>
        <v>50</v>
      </c>
      <c r="O870" s="20">
        <f t="shared" si="131"/>
        <v>100</v>
      </c>
      <c r="P870" s="20">
        <f t="shared" si="132"/>
        <v>50</v>
      </c>
      <c r="Q870" s="20">
        <f t="shared" si="133"/>
        <v>83.5</v>
      </c>
      <c r="R870" s="21">
        <f t="shared" si="134"/>
        <v>72.525000000000006</v>
      </c>
      <c r="S870" s="21">
        <f t="shared" si="135"/>
        <v>68.375</v>
      </c>
      <c r="T870" s="21">
        <f t="shared" si="136"/>
        <v>72.575000000000003</v>
      </c>
      <c r="U870" s="21">
        <f t="shared" si="137"/>
        <v>70.875</v>
      </c>
      <c r="V870" s="20">
        <f t="shared" si="138"/>
        <v>71.158333333333346</v>
      </c>
      <c r="W870" s="20">
        <f t="shared" si="139"/>
        <v>71.087500000000006</v>
      </c>
    </row>
    <row r="871" spans="1:23" ht="13.5" x14ac:dyDescent="0.25">
      <c r="A871" s="3">
        <v>43271</v>
      </c>
      <c r="B871" s="2">
        <v>1.9595</v>
      </c>
      <c r="C871" s="2">
        <v>48.056151228980902</v>
      </c>
      <c r="D871" s="2">
        <v>-1.8046191897370445E-2</v>
      </c>
      <c r="E871" s="2">
        <v>3.469797148971927E-3</v>
      </c>
      <c r="F871" s="2">
        <v>1.9898199999999999</v>
      </c>
      <c r="G871" s="2">
        <v>1.9784399999999998</v>
      </c>
      <c r="H871" s="2">
        <v>1.9633400000000005</v>
      </c>
      <c r="I871" s="2">
        <v>1.9674080000000003</v>
      </c>
      <c r="J871" s="2">
        <v>1.856041999999998</v>
      </c>
      <c r="K871" s="17" t="s">
        <v>47</v>
      </c>
      <c r="L871" s="17" t="s">
        <v>53</v>
      </c>
      <c r="M871" s="17" t="s">
        <v>53</v>
      </c>
      <c r="N871" s="20">
        <f t="shared" si="130"/>
        <v>50</v>
      </c>
      <c r="O871" s="20">
        <f t="shared" si="131"/>
        <v>100</v>
      </c>
      <c r="P871" s="20">
        <f t="shared" si="132"/>
        <v>50</v>
      </c>
      <c r="Q871" s="20">
        <f t="shared" si="133"/>
        <v>16.5</v>
      </c>
      <c r="R871" s="21">
        <f t="shared" si="134"/>
        <v>62.475000000000001</v>
      </c>
      <c r="S871" s="21">
        <f t="shared" si="135"/>
        <v>51.625</v>
      </c>
      <c r="T871" s="21">
        <f t="shared" si="136"/>
        <v>42.424999999999997</v>
      </c>
      <c r="U871" s="21">
        <f t="shared" si="137"/>
        <v>54.125</v>
      </c>
      <c r="V871" s="20">
        <f t="shared" si="138"/>
        <v>52.17499999999999</v>
      </c>
      <c r="W871" s="20">
        <f t="shared" si="139"/>
        <v>52.662499999999994</v>
      </c>
    </row>
    <row r="872" spans="1:23" ht="13.5" x14ac:dyDescent="0.25">
      <c r="A872" s="3">
        <v>43272</v>
      </c>
      <c r="B872" s="2">
        <v>1.9595</v>
      </c>
      <c r="C872" s="2">
        <v>48.056151228980902</v>
      </c>
      <c r="D872" s="2">
        <v>-1.4902774941024877E-2</v>
      </c>
      <c r="E872" s="2">
        <v>3.7455839510883372E-3</v>
      </c>
      <c r="F872" s="2">
        <v>1.9835</v>
      </c>
      <c r="G872" s="2">
        <v>1.9778099999999998</v>
      </c>
      <c r="H872" s="2">
        <v>1.9627100000000002</v>
      </c>
      <c r="I872" s="2">
        <v>1.9668060000000001</v>
      </c>
      <c r="J872" s="2">
        <v>1.8567984999999976</v>
      </c>
      <c r="K872" s="17" t="s">
        <v>47</v>
      </c>
      <c r="L872" s="17" t="s">
        <v>53</v>
      </c>
      <c r="M872" s="17" t="s">
        <v>46</v>
      </c>
      <c r="N872" s="20">
        <f t="shared" si="130"/>
        <v>50</v>
      </c>
      <c r="O872" s="20">
        <f t="shared" si="131"/>
        <v>100</v>
      </c>
      <c r="P872" s="20">
        <f t="shared" si="132"/>
        <v>50</v>
      </c>
      <c r="Q872" s="20">
        <f t="shared" si="133"/>
        <v>16.5</v>
      </c>
      <c r="R872" s="21">
        <f t="shared" si="134"/>
        <v>62.475000000000001</v>
      </c>
      <c r="S872" s="21">
        <f t="shared" si="135"/>
        <v>51.625</v>
      </c>
      <c r="T872" s="21">
        <f t="shared" si="136"/>
        <v>42.424999999999997</v>
      </c>
      <c r="U872" s="21">
        <f t="shared" si="137"/>
        <v>54.125</v>
      </c>
      <c r="V872" s="20">
        <f t="shared" si="138"/>
        <v>52.17499999999999</v>
      </c>
      <c r="W872" s="20">
        <f t="shared" si="139"/>
        <v>52.662499999999994</v>
      </c>
    </row>
    <row r="873" spans="1:23" ht="13.5" x14ac:dyDescent="0.25">
      <c r="A873" s="3">
        <v>43273</v>
      </c>
      <c r="B873" s="2">
        <v>1.9595</v>
      </c>
      <c r="C873" s="2">
        <v>48.056151228980895</v>
      </c>
      <c r="D873" s="2">
        <v>-1.2198356813506006E-2</v>
      </c>
      <c r="E873" s="2">
        <v>4.5668077423129012E-3</v>
      </c>
      <c r="F873" s="2">
        <v>1.9771799999999999</v>
      </c>
      <c r="G873" s="2">
        <v>1.9771799999999999</v>
      </c>
      <c r="H873" s="2">
        <v>1.9629599999999996</v>
      </c>
      <c r="I873" s="2">
        <v>1.9662040000000003</v>
      </c>
      <c r="J873" s="2">
        <v>1.8575839999999977</v>
      </c>
      <c r="K873" s="17" t="s">
        <v>47</v>
      </c>
      <c r="L873" s="17" t="s">
        <v>53</v>
      </c>
      <c r="M873" s="17" t="s">
        <v>46</v>
      </c>
      <c r="N873" s="20">
        <f t="shared" si="130"/>
        <v>50</v>
      </c>
      <c r="O873" s="20">
        <f t="shared" si="131"/>
        <v>100</v>
      </c>
      <c r="P873" s="20">
        <f t="shared" si="132"/>
        <v>50</v>
      </c>
      <c r="Q873" s="20">
        <f t="shared" si="133"/>
        <v>16.5</v>
      </c>
      <c r="R873" s="21">
        <f t="shared" si="134"/>
        <v>62.475000000000001</v>
      </c>
      <c r="S873" s="21">
        <f t="shared" si="135"/>
        <v>51.625</v>
      </c>
      <c r="T873" s="21">
        <f t="shared" si="136"/>
        <v>42.424999999999997</v>
      </c>
      <c r="U873" s="21">
        <f t="shared" si="137"/>
        <v>54.125</v>
      </c>
      <c r="V873" s="20">
        <f t="shared" si="138"/>
        <v>52.17499999999999</v>
      </c>
      <c r="W873" s="20">
        <f t="shared" si="139"/>
        <v>52.662499999999994</v>
      </c>
    </row>
    <row r="874" spans="1:23" ht="13.5" x14ac:dyDescent="0.25">
      <c r="A874" s="3">
        <v>43276</v>
      </c>
      <c r="B874" s="2">
        <v>1.9595</v>
      </c>
      <c r="C874" s="2">
        <v>48.056151228980895</v>
      </c>
      <c r="D874" s="2">
        <v>-9.868703217148056E-3</v>
      </c>
      <c r="E874" s="2">
        <v>5.3202029684417925E-3</v>
      </c>
      <c r="F874" s="2">
        <v>1.96834</v>
      </c>
      <c r="G874" s="2">
        <v>1.97655</v>
      </c>
      <c r="H874" s="2">
        <v>1.9629599999999996</v>
      </c>
      <c r="I874" s="2">
        <v>1.9656020000000001</v>
      </c>
      <c r="J874" s="2">
        <v>1.8584574999999979</v>
      </c>
      <c r="K874" s="17" t="s">
        <v>47</v>
      </c>
      <c r="L874" s="17" t="s">
        <v>53</v>
      </c>
      <c r="M874" s="17" t="s">
        <v>46</v>
      </c>
      <c r="N874" s="20">
        <f t="shared" si="130"/>
        <v>50</v>
      </c>
      <c r="O874" s="20">
        <f t="shared" si="131"/>
        <v>100</v>
      </c>
      <c r="P874" s="20">
        <f t="shared" si="132"/>
        <v>50</v>
      </c>
      <c r="Q874" s="20">
        <f t="shared" si="133"/>
        <v>16.5</v>
      </c>
      <c r="R874" s="21">
        <f t="shared" si="134"/>
        <v>62.475000000000001</v>
      </c>
      <c r="S874" s="21">
        <f t="shared" si="135"/>
        <v>51.625</v>
      </c>
      <c r="T874" s="21">
        <f t="shared" si="136"/>
        <v>42.424999999999997</v>
      </c>
      <c r="U874" s="21">
        <f t="shared" si="137"/>
        <v>54.125</v>
      </c>
      <c r="V874" s="20">
        <f t="shared" si="138"/>
        <v>52.17499999999999</v>
      </c>
      <c r="W874" s="20">
        <f t="shared" si="139"/>
        <v>52.662499999999994</v>
      </c>
    </row>
    <row r="875" spans="1:23" ht="13.5" x14ac:dyDescent="0.25">
      <c r="A875" s="3">
        <v>43277</v>
      </c>
      <c r="B875" s="2">
        <v>1.9847999999999999</v>
      </c>
      <c r="C875" s="2">
        <v>55.800960812143614</v>
      </c>
      <c r="D875" s="2">
        <v>-7.794829850005236E-3</v>
      </c>
      <c r="E875" s="2">
        <v>6.1329687961188852E-3</v>
      </c>
      <c r="F875" s="2">
        <v>1.9645600000000001</v>
      </c>
      <c r="G875" s="2">
        <v>1.9771899999999998</v>
      </c>
      <c r="H875" s="2">
        <v>1.9642249999999994</v>
      </c>
      <c r="I875" s="2">
        <v>1.9655060000000004</v>
      </c>
      <c r="J875" s="2">
        <v>1.8595159999999975</v>
      </c>
      <c r="K875" s="17" t="s">
        <v>50</v>
      </c>
      <c r="L875" s="17" t="s">
        <v>53</v>
      </c>
      <c r="M875" s="17" t="s">
        <v>52</v>
      </c>
      <c r="N875" s="20">
        <f t="shared" si="130"/>
        <v>50</v>
      </c>
      <c r="O875" s="20">
        <f t="shared" si="131"/>
        <v>100</v>
      </c>
      <c r="P875" s="20">
        <f t="shared" si="132"/>
        <v>50</v>
      </c>
      <c r="Q875" s="20">
        <f t="shared" si="133"/>
        <v>66.5</v>
      </c>
      <c r="R875" s="21">
        <f t="shared" si="134"/>
        <v>69.974999999999994</v>
      </c>
      <c r="S875" s="21">
        <f t="shared" si="135"/>
        <v>64.125</v>
      </c>
      <c r="T875" s="21">
        <f t="shared" si="136"/>
        <v>64.924999999999997</v>
      </c>
      <c r="U875" s="21">
        <f t="shared" si="137"/>
        <v>66.625</v>
      </c>
      <c r="V875" s="20">
        <f t="shared" si="138"/>
        <v>66.341666666666654</v>
      </c>
      <c r="W875" s="20">
        <f t="shared" si="139"/>
        <v>66.412499999999994</v>
      </c>
    </row>
    <row r="876" spans="1:23" ht="13.5" x14ac:dyDescent="0.25">
      <c r="A876" s="3">
        <v>43278</v>
      </c>
      <c r="B876" s="2">
        <v>1.9847999999999999</v>
      </c>
      <c r="C876" s="2">
        <v>55.800960812143614</v>
      </c>
      <c r="D876" s="2">
        <v>-9.0617970996795805E-3</v>
      </c>
      <c r="E876" s="2">
        <v>6.4487553248627795E-3</v>
      </c>
      <c r="F876" s="2">
        <v>1.9696199999999997</v>
      </c>
      <c r="G876" s="2">
        <v>1.9797199999999999</v>
      </c>
      <c r="H876" s="2">
        <v>1.9654899999999995</v>
      </c>
      <c r="I876" s="2">
        <v>1.9654100000000005</v>
      </c>
      <c r="J876" s="2">
        <v>1.8605159999999978</v>
      </c>
      <c r="K876" s="17" t="s">
        <v>50</v>
      </c>
      <c r="L876" s="17" t="s">
        <v>49</v>
      </c>
      <c r="M876" s="17" t="s">
        <v>51</v>
      </c>
      <c r="N876" s="20">
        <f t="shared" si="130"/>
        <v>50</v>
      </c>
      <c r="O876" s="20">
        <f t="shared" si="131"/>
        <v>100</v>
      </c>
      <c r="P876" s="20">
        <f t="shared" si="132"/>
        <v>50</v>
      </c>
      <c r="Q876" s="20">
        <f t="shared" si="133"/>
        <v>100</v>
      </c>
      <c r="R876" s="21">
        <f t="shared" si="134"/>
        <v>75</v>
      </c>
      <c r="S876" s="21">
        <f t="shared" si="135"/>
        <v>72.5</v>
      </c>
      <c r="T876" s="21">
        <f t="shared" si="136"/>
        <v>80</v>
      </c>
      <c r="U876" s="21">
        <f t="shared" si="137"/>
        <v>75</v>
      </c>
      <c r="V876" s="20">
        <f t="shared" si="138"/>
        <v>75.833333333333329</v>
      </c>
      <c r="W876" s="20">
        <f t="shared" si="139"/>
        <v>75.625</v>
      </c>
    </row>
    <row r="877" spans="1:23" ht="13.5" x14ac:dyDescent="0.25">
      <c r="A877" s="3">
        <v>43279</v>
      </c>
      <c r="B877" s="2">
        <v>1.9532</v>
      </c>
      <c r="C877" s="2">
        <v>45.889721374311442</v>
      </c>
      <c r="D877" s="2">
        <v>-3.0372068012798348E-3</v>
      </c>
      <c r="E877" s="2">
        <v>6.8746702805181168E-3</v>
      </c>
      <c r="F877" s="2">
        <v>1.9683600000000001</v>
      </c>
      <c r="G877" s="2">
        <v>1.97593</v>
      </c>
      <c r="H877" s="2">
        <v>1.9661249999999995</v>
      </c>
      <c r="I877" s="2">
        <v>1.9650320000000001</v>
      </c>
      <c r="J877" s="2">
        <v>1.8615039999999978</v>
      </c>
      <c r="K877" s="17" t="s">
        <v>50</v>
      </c>
      <c r="L877" s="17" t="s">
        <v>53</v>
      </c>
      <c r="M877" s="17" t="s">
        <v>52</v>
      </c>
      <c r="N877" s="20">
        <f t="shared" si="130"/>
        <v>50</v>
      </c>
      <c r="O877" s="20">
        <f t="shared" si="131"/>
        <v>100</v>
      </c>
      <c r="P877" s="20">
        <f t="shared" si="132"/>
        <v>50</v>
      </c>
      <c r="Q877" s="20">
        <f t="shared" si="133"/>
        <v>66.5</v>
      </c>
      <c r="R877" s="21">
        <f t="shared" si="134"/>
        <v>69.974999999999994</v>
      </c>
      <c r="S877" s="21">
        <f t="shared" si="135"/>
        <v>64.125</v>
      </c>
      <c r="T877" s="21">
        <f t="shared" si="136"/>
        <v>64.924999999999997</v>
      </c>
      <c r="U877" s="21">
        <f t="shared" si="137"/>
        <v>66.625</v>
      </c>
      <c r="V877" s="20">
        <f t="shared" si="138"/>
        <v>66.341666666666654</v>
      </c>
      <c r="W877" s="20">
        <f t="shared" si="139"/>
        <v>66.412499999999994</v>
      </c>
    </row>
    <row r="878" spans="1:23" ht="13.5" x14ac:dyDescent="0.25">
      <c r="A878" s="3">
        <v>43280</v>
      </c>
      <c r="B878" s="2">
        <v>1.9595</v>
      </c>
      <c r="C878" s="2">
        <v>47.877419155566699</v>
      </c>
      <c r="D878" s="2">
        <v>1.6827680114408494E-3</v>
      </c>
      <c r="E878" s="2">
        <v>7.5983962974613597E-3</v>
      </c>
      <c r="F878" s="2">
        <v>1.9683599999999999</v>
      </c>
      <c r="G878" s="2">
        <v>1.9727699999999999</v>
      </c>
      <c r="H878" s="2">
        <v>1.9683399999999995</v>
      </c>
      <c r="I878" s="2">
        <v>1.9644300000000003</v>
      </c>
      <c r="J878" s="2">
        <v>1.8622894999999979</v>
      </c>
      <c r="K878" s="17" t="s">
        <v>50</v>
      </c>
      <c r="L878" s="17" t="s">
        <v>53</v>
      </c>
      <c r="M878" s="17" t="s">
        <v>53</v>
      </c>
      <c r="N878" s="20">
        <f t="shared" si="130"/>
        <v>50</v>
      </c>
      <c r="O878" s="20">
        <f t="shared" si="131"/>
        <v>100</v>
      </c>
      <c r="P878" s="20">
        <f t="shared" si="132"/>
        <v>50</v>
      </c>
      <c r="Q878" s="20">
        <f t="shared" si="133"/>
        <v>49.5</v>
      </c>
      <c r="R878" s="21">
        <f t="shared" si="134"/>
        <v>67.424999999999997</v>
      </c>
      <c r="S878" s="21">
        <f t="shared" si="135"/>
        <v>59.875</v>
      </c>
      <c r="T878" s="21">
        <f t="shared" si="136"/>
        <v>57.275000000000006</v>
      </c>
      <c r="U878" s="21">
        <f t="shared" si="137"/>
        <v>62.375</v>
      </c>
      <c r="V878" s="20">
        <f t="shared" si="138"/>
        <v>61.524999999999999</v>
      </c>
      <c r="W878" s="20">
        <f t="shared" si="139"/>
        <v>61.737499999999997</v>
      </c>
    </row>
    <row r="879" spans="1:23" ht="13.5" x14ac:dyDescent="0.25">
      <c r="A879" s="3">
        <v>43283</v>
      </c>
      <c r="B879" s="2">
        <v>1.9911000000000001</v>
      </c>
      <c r="C879" s="2">
        <v>56.507521676900467</v>
      </c>
      <c r="D879" s="2">
        <v>5.3194118902228915E-3</v>
      </c>
      <c r="E879" s="2">
        <v>8.0811056697709972E-3</v>
      </c>
      <c r="F879" s="2">
        <v>1.97468</v>
      </c>
      <c r="G879" s="2">
        <v>1.9715099999999999</v>
      </c>
      <c r="H879" s="2">
        <v>1.9714999999999996</v>
      </c>
      <c r="I879" s="2">
        <v>1.9644600000000005</v>
      </c>
      <c r="J879" s="2">
        <v>1.8632329999999979</v>
      </c>
      <c r="K879" s="17" t="s">
        <v>50</v>
      </c>
      <c r="L879" s="17" t="s">
        <v>49</v>
      </c>
      <c r="M879" s="17" t="s">
        <v>51</v>
      </c>
      <c r="N879" s="20">
        <f t="shared" si="130"/>
        <v>50</v>
      </c>
      <c r="O879" s="20">
        <f t="shared" si="131"/>
        <v>100</v>
      </c>
      <c r="P879" s="20">
        <f t="shared" si="132"/>
        <v>50</v>
      </c>
      <c r="Q879" s="20">
        <f t="shared" si="133"/>
        <v>100</v>
      </c>
      <c r="R879" s="21">
        <f t="shared" si="134"/>
        <v>75</v>
      </c>
      <c r="S879" s="21">
        <f t="shared" si="135"/>
        <v>72.5</v>
      </c>
      <c r="T879" s="21">
        <f t="shared" si="136"/>
        <v>80</v>
      </c>
      <c r="U879" s="21">
        <f t="shared" si="137"/>
        <v>75</v>
      </c>
      <c r="V879" s="20">
        <f t="shared" si="138"/>
        <v>75.833333333333329</v>
      </c>
      <c r="W879" s="20">
        <f t="shared" si="139"/>
        <v>75.625</v>
      </c>
    </row>
    <row r="880" spans="1:23" ht="13.5" x14ac:dyDescent="0.25">
      <c r="A880" s="3">
        <v>43284</v>
      </c>
      <c r="B880" s="2">
        <v>1.9911000000000001</v>
      </c>
      <c r="C880" s="2">
        <v>56.507521676900467</v>
      </c>
      <c r="D880" s="2">
        <v>8.2516039674422892E-3</v>
      </c>
      <c r="E880" s="2">
        <v>8.6115347036028328E-3</v>
      </c>
      <c r="F880" s="2">
        <v>1.97594</v>
      </c>
      <c r="G880" s="2">
        <v>1.9702500000000001</v>
      </c>
      <c r="H880" s="2">
        <v>1.9746599999999996</v>
      </c>
      <c r="I880" s="2">
        <v>1.9654260000000006</v>
      </c>
      <c r="J880" s="2">
        <v>1.864205999999998</v>
      </c>
      <c r="K880" s="17" t="s">
        <v>50</v>
      </c>
      <c r="L880" s="17" t="s">
        <v>53</v>
      </c>
      <c r="M880" s="17" t="s">
        <v>51</v>
      </c>
      <c r="N880" s="20">
        <f t="shared" si="130"/>
        <v>50</v>
      </c>
      <c r="O880" s="20">
        <f t="shared" si="131"/>
        <v>100</v>
      </c>
      <c r="P880" s="20">
        <f t="shared" si="132"/>
        <v>50</v>
      </c>
      <c r="Q880" s="20">
        <f t="shared" si="133"/>
        <v>83.5</v>
      </c>
      <c r="R880" s="21">
        <f t="shared" si="134"/>
        <v>72.525000000000006</v>
      </c>
      <c r="S880" s="21">
        <f t="shared" si="135"/>
        <v>68.375</v>
      </c>
      <c r="T880" s="21">
        <f t="shared" si="136"/>
        <v>72.575000000000003</v>
      </c>
      <c r="U880" s="21">
        <f t="shared" si="137"/>
        <v>70.875</v>
      </c>
      <c r="V880" s="20">
        <f t="shared" si="138"/>
        <v>71.158333333333346</v>
      </c>
      <c r="W880" s="20">
        <f t="shared" si="139"/>
        <v>71.087500000000006</v>
      </c>
    </row>
    <row r="881" spans="1:23" ht="13.5" x14ac:dyDescent="0.25">
      <c r="A881" s="3">
        <v>43285</v>
      </c>
      <c r="B881" s="2">
        <v>1.9658</v>
      </c>
      <c r="C881" s="2">
        <v>48.977601656547591</v>
      </c>
      <c r="D881" s="2">
        <v>5.6725338972589689E-3</v>
      </c>
      <c r="E881" s="2">
        <v>8.8602805566640012E-3</v>
      </c>
      <c r="F881" s="2">
        <v>1.9721400000000002</v>
      </c>
      <c r="G881" s="2">
        <v>1.97088</v>
      </c>
      <c r="H881" s="2">
        <v>1.9746600000000001</v>
      </c>
      <c r="I881" s="2">
        <v>1.9658860000000005</v>
      </c>
      <c r="J881" s="2">
        <v>1.8650524999999982</v>
      </c>
      <c r="K881" s="17" t="s">
        <v>47</v>
      </c>
      <c r="L881" s="17" t="s">
        <v>53</v>
      </c>
      <c r="M881" s="17" t="s">
        <v>46</v>
      </c>
      <c r="N881" s="20">
        <f t="shared" si="130"/>
        <v>50</v>
      </c>
      <c r="O881" s="20">
        <f t="shared" si="131"/>
        <v>100</v>
      </c>
      <c r="P881" s="20">
        <f t="shared" si="132"/>
        <v>50</v>
      </c>
      <c r="Q881" s="20">
        <f t="shared" si="133"/>
        <v>16.5</v>
      </c>
      <c r="R881" s="21">
        <f t="shared" si="134"/>
        <v>62.475000000000001</v>
      </c>
      <c r="S881" s="21">
        <f t="shared" si="135"/>
        <v>51.625</v>
      </c>
      <c r="T881" s="21">
        <f t="shared" si="136"/>
        <v>42.424999999999997</v>
      </c>
      <c r="U881" s="21">
        <f t="shared" si="137"/>
        <v>54.125</v>
      </c>
      <c r="V881" s="20">
        <f t="shared" si="138"/>
        <v>52.17499999999999</v>
      </c>
      <c r="W881" s="20">
        <f t="shared" si="139"/>
        <v>52.662499999999994</v>
      </c>
    </row>
    <row r="882" spans="1:23" ht="13.5" x14ac:dyDescent="0.25">
      <c r="A882" s="3">
        <v>43286</v>
      </c>
      <c r="B882" s="2">
        <v>1.9658</v>
      </c>
      <c r="C882" s="2">
        <v>48.977601656547591</v>
      </c>
      <c r="D882" s="2">
        <v>3.5154558206509368E-3</v>
      </c>
      <c r="E882" s="2">
        <v>9.3670450766448615E-3</v>
      </c>
      <c r="F882" s="2">
        <v>1.9746600000000001</v>
      </c>
      <c r="G882" s="2">
        <v>1.9715100000000003</v>
      </c>
      <c r="H882" s="2">
        <v>1.9746600000000001</v>
      </c>
      <c r="I882" s="2">
        <v>1.9657600000000008</v>
      </c>
      <c r="J882" s="2">
        <v>1.8660159999999981</v>
      </c>
      <c r="K882" s="17" t="s">
        <v>47</v>
      </c>
      <c r="L882" s="17" t="s">
        <v>53</v>
      </c>
      <c r="M882" s="17" t="s">
        <v>54</v>
      </c>
      <c r="N882" s="20">
        <f t="shared" si="130"/>
        <v>50</v>
      </c>
      <c r="O882" s="20">
        <f t="shared" si="131"/>
        <v>100</v>
      </c>
      <c r="P882" s="20">
        <f t="shared" si="132"/>
        <v>50</v>
      </c>
      <c r="Q882" s="20">
        <f t="shared" si="133"/>
        <v>16.5</v>
      </c>
      <c r="R882" s="21">
        <f t="shared" si="134"/>
        <v>62.475000000000001</v>
      </c>
      <c r="S882" s="21">
        <f t="shared" si="135"/>
        <v>51.625</v>
      </c>
      <c r="T882" s="21">
        <f t="shared" si="136"/>
        <v>42.424999999999997</v>
      </c>
      <c r="U882" s="21">
        <f t="shared" si="137"/>
        <v>54.125</v>
      </c>
      <c r="V882" s="20">
        <f t="shared" si="138"/>
        <v>52.17499999999999</v>
      </c>
      <c r="W882" s="20">
        <f t="shared" si="139"/>
        <v>52.662499999999994</v>
      </c>
    </row>
    <row r="883" spans="1:23" ht="13.5" x14ac:dyDescent="0.25">
      <c r="A883" s="3">
        <v>43287</v>
      </c>
      <c r="B883" s="2">
        <v>1.9658</v>
      </c>
      <c r="C883" s="2">
        <v>48.977601656547591</v>
      </c>
      <c r="D883" s="2">
        <v>1.7135803381727044E-3</v>
      </c>
      <c r="E883" s="2">
        <v>1.0311034677803421E-2</v>
      </c>
      <c r="F883" s="2">
        <v>1.9759199999999999</v>
      </c>
      <c r="G883" s="2">
        <v>1.97214</v>
      </c>
      <c r="H883" s="2">
        <v>1.9746600000000001</v>
      </c>
      <c r="I883" s="2">
        <v>1.9661020000000007</v>
      </c>
      <c r="J883" s="2">
        <v>1.8668624999999981</v>
      </c>
      <c r="K883" s="17" t="s">
        <v>47</v>
      </c>
      <c r="L883" s="17" t="s">
        <v>53</v>
      </c>
      <c r="M883" s="17" t="s">
        <v>54</v>
      </c>
      <c r="N883" s="20">
        <f t="shared" si="130"/>
        <v>50</v>
      </c>
      <c r="O883" s="20">
        <f t="shared" si="131"/>
        <v>100</v>
      </c>
      <c r="P883" s="20">
        <f t="shared" si="132"/>
        <v>50</v>
      </c>
      <c r="Q883" s="20">
        <f t="shared" si="133"/>
        <v>16.5</v>
      </c>
      <c r="R883" s="21">
        <f t="shared" si="134"/>
        <v>62.475000000000001</v>
      </c>
      <c r="S883" s="21">
        <f t="shared" si="135"/>
        <v>51.625</v>
      </c>
      <c r="T883" s="21">
        <f t="shared" si="136"/>
        <v>42.424999999999997</v>
      </c>
      <c r="U883" s="21">
        <f t="shared" si="137"/>
        <v>54.125</v>
      </c>
      <c r="V883" s="20">
        <f t="shared" si="138"/>
        <v>52.17499999999999</v>
      </c>
      <c r="W883" s="20">
        <f t="shared" si="139"/>
        <v>52.662499999999994</v>
      </c>
    </row>
    <row r="884" spans="1:23" ht="13.5" x14ac:dyDescent="0.25">
      <c r="A884" s="3">
        <v>43290</v>
      </c>
      <c r="B884" s="2">
        <v>1.9658</v>
      </c>
      <c r="C884" s="2">
        <v>48.977601656547591</v>
      </c>
      <c r="D884" s="2">
        <v>2.1053167995566113E-4</v>
      </c>
      <c r="E884" s="2">
        <v>1.1811865536670043E-2</v>
      </c>
      <c r="F884" s="2">
        <v>1.9708600000000001</v>
      </c>
      <c r="G884" s="2">
        <v>1.9727700000000001</v>
      </c>
      <c r="H884" s="2">
        <v>1.9746600000000001</v>
      </c>
      <c r="I884" s="2">
        <v>1.9662100000000005</v>
      </c>
      <c r="J884" s="2">
        <v>1.8677089999999981</v>
      </c>
      <c r="K884" s="17" t="s">
        <v>47</v>
      </c>
      <c r="L884" s="17" t="s">
        <v>53</v>
      </c>
      <c r="M884" s="17" t="s">
        <v>46</v>
      </c>
      <c r="N884" s="20">
        <f t="shared" si="130"/>
        <v>50</v>
      </c>
      <c r="O884" s="20">
        <f t="shared" si="131"/>
        <v>100</v>
      </c>
      <c r="P884" s="20">
        <f t="shared" si="132"/>
        <v>50</v>
      </c>
      <c r="Q884" s="20">
        <f t="shared" si="133"/>
        <v>16.5</v>
      </c>
      <c r="R884" s="21">
        <f t="shared" si="134"/>
        <v>62.475000000000001</v>
      </c>
      <c r="S884" s="21">
        <f t="shared" si="135"/>
        <v>51.625</v>
      </c>
      <c r="T884" s="21">
        <f t="shared" si="136"/>
        <v>42.424999999999997</v>
      </c>
      <c r="U884" s="21">
        <f t="shared" si="137"/>
        <v>54.125</v>
      </c>
      <c r="V884" s="20">
        <f t="shared" si="138"/>
        <v>52.17499999999999</v>
      </c>
      <c r="W884" s="20">
        <f t="shared" si="139"/>
        <v>52.662499999999994</v>
      </c>
    </row>
    <row r="885" spans="1:23" ht="13.5" x14ac:dyDescent="0.25">
      <c r="A885" s="3">
        <v>43291</v>
      </c>
      <c r="B885" s="2">
        <v>1.9911000000000001</v>
      </c>
      <c r="C885" s="2">
        <v>56.732629160539183</v>
      </c>
      <c r="D885" s="2">
        <v>9.769689798713177E-4</v>
      </c>
      <c r="E885" s="2">
        <v>1.3094691542155722E-2</v>
      </c>
      <c r="F885" s="2">
        <v>1.9708600000000001</v>
      </c>
      <c r="G885" s="2">
        <v>1.9733999999999998</v>
      </c>
      <c r="H885" s="2">
        <v>1.9752950000000002</v>
      </c>
      <c r="I885" s="2">
        <v>1.9671760000000009</v>
      </c>
      <c r="J885" s="2">
        <v>1.8686524999999983</v>
      </c>
      <c r="K885" s="17" t="s">
        <v>47</v>
      </c>
      <c r="L885" s="17" t="s">
        <v>53</v>
      </c>
      <c r="M885" s="17" t="s">
        <v>53</v>
      </c>
      <c r="N885" s="20">
        <f t="shared" si="130"/>
        <v>50</v>
      </c>
      <c r="O885" s="20">
        <f t="shared" si="131"/>
        <v>100</v>
      </c>
      <c r="P885" s="20">
        <f t="shared" si="132"/>
        <v>50</v>
      </c>
      <c r="Q885" s="20">
        <f t="shared" si="133"/>
        <v>16.5</v>
      </c>
      <c r="R885" s="21">
        <f t="shared" si="134"/>
        <v>62.475000000000001</v>
      </c>
      <c r="S885" s="21">
        <f t="shared" si="135"/>
        <v>51.625</v>
      </c>
      <c r="T885" s="21">
        <f t="shared" si="136"/>
        <v>42.424999999999997</v>
      </c>
      <c r="U885" s="21">
        <f t="shared" si="137"/>
        <v>54.125</v>
      </c>
      <c r="V885" s="20">
        <f t="shared" si="138"/>
        <v>52.17499999999999</v>
      </c>
      <c r="W885" s="20">
        <f t="shared" si="139"/>
        <v>52.662499999999994</v>
      </c>
    </row>
    <row r="886" spans="1:23" ht="13.5" x14ac:dyDescent="0.25">
      <c r="A886" s="3">
        <v>43292</v>
      </c>
      <c r="B886" s="2">
        <v>1.9911000000000001</v>
      </c>
      <c r="C886" s="2">
        <v>56.732629160539183</v>
      </c>
      <c r="D886" s="2">
        <v>1.4945256224849768E-3</v>
      </c>
      <c r="E886" s="2">
        <v>1.4879851395281092E-2</v>
      </c>
      <c r="F886" s="2">
        <v>1.9759199999999999</v>
      </c>
      <c r="G886" s="2">
        <v>1.9740300000000002</v>
      </c>
      <c r="H886" s="2">
        <v>1.9768750000000004</v>
      </c>
      <c r="I886" s="2">
        <v>1.9679080000000011</v>
      </c>
      <c r="J886" s="2">
        <v>1.8696254999999982</v>
      </c>
      <c r="K886" s="17" t="s">
        <v>50</v>
      </c>
      <c r="L886" s="17" t="s">
        <v>53</v>
      </c>
      <c r="M886" s="17" t="s">
        <v>51</v>
      </c>
      <c r="N886" s="20">
        <f t="shared" si="130"/>
        <v>50</v>
      </c>
      <c r="O886" s="20">
        <f t="shared" si="131"/>
        <v>100</v>
      </c>
      <c r="P886" s="20">
        <f t="shared" si="132"/>
        <v>50</v>
      </c>
      <c r="Q886" s="20">
        <f t="shared" si="133"/>
        <v>83.5</v>
      </c>
      <c r="R886" s="21">
        <f t="shared" si="134"/>
        <v>72.525000000000006</v>
      </c>
      <c r="S886" s="21">
        <f t="shared" si="135"/>
        <v>68.375</v>
      </c>
      <c r="T886" s="21">
        <f t="shared" si="136"/>
        <v>72.575000000000003</v>
      </c>
      <c r="U886" s="21">
        <f t="shared" si="137"/>
        <v>70.875</v>
      </c>
      <c r="V886" s="20">
        <f t="shared" si="138"/>
        <v>71.158333333333346</v>
      </c>
      <c r="W886" s="20">
        <f t="shared" si="139"/>
        <v>71.087500000000006</v>
      </c>
    </row>
    <row r="887" spans="1:23" ht="13.5" x14ac:dyDescent="0.25">
      <c r="A887" s="3">
        <v>43293</v>
      </c>
      <c r="B887" s="2">
        <v>1.9783999999999999</v>
      </c>
      <c r="C887" s="2">
        <v>52.120674128746678</v>
      </c>
      <c r="D887" s="2">
        <v>-2.1096055050680018E-3</v>
      </c>
      <c r="E887" s="2">
        <v>1.7239035818397905E-2</v>
      </c>
      <c r="F887" s="2">
        <v>1.9784400000000002</v>
      </c>
      <c r="G887" s="2">
        <v>1.97655</v>
      </c>
      <c r="H887" s="2">
        <v>1.9762400000000002</v>
      </c>
      <c r="I887" s="2">
        <v>1.9676840000000011</v>
      </c>
      <c r="J887" s="2">
        <v>1.8705349999999985</v>
      </c>
      <c r="K887" s="17" t="s">
        <v>47</v>
      </c>
      <c r="L887" s="17" t="s">
        <v>53</v>
      </c>
      <c r="M887" s="17" t="s">
        <v>54</v>
      </c>
      <c r="N887" s="20">
        <f t="shared" si="130"/>
        <v>50</v>
      </c>
      <c r="O887" s="20">
        <f t="shared" si="131"/>
        <v>100</v>
      </c>
      <c r="P887" s="20">
        <f t="shared" si="132"/>
        <v>50</v>
      </c>
      <c r="Q887" s="20">
        <f t="shared" si="133"/>
        <v>16.5</v>
      </c>
      <c r="R887" s="21">
        <f t="shared" si="134"/>
        <v>62.475000000000001</v>
      </c>
      <c r="S887" s="21">
        <f t="shared" si="135"/>
        <v>51.625</v>
      </c>
      <c r="T887" s="21">
        <f t="shared" si="136"/>
        <v>42.424999999999997</v>
      </c>
      <c r="U887" s="21">
        <f t="shared" si="137"/>
        <v>54.125</v>
      </c>
      <c r="V887" s="20">
        <f t="shared" si="138"/>
        <v>52.17499999999999</v>
      </c>
      <c r="W887" s="20">
        <f t="shared" si="139"/>
        <v>52.662499999999994</v>
      </c>
    </row>
    <row r="888" spans="1:23" ht="13.5" x14ac:dyDescent="0.25">
      <c r="A888" s="3">
        <v>43294</v>
      </c>
      <c r="B888" s="2">
        <v>1.9911000000000001</v>
      </c>
      <c r="C888" s="2">
        <v>55.974900210537484</v>
      </c>
      <c r="D888" s="2">
        <v>-5.1680033342897946E-3</v>
      </c>
      <c r="E888" s="2">
        <v>1.9901254951936519E-2</v>
      </c>
      <c r="F888" s="2">
        <v>1.9835</v>
      </c>
      <c r="G888" s="2">
        <v>1.9797099999999996</v>
      </c>
      <c r="H888" s="2">
        <v>1.9762400000000007</v>
      </c>
      <c r="I888" s="2">
        <v>1.9677140000000011</v>
      </c>
      <c r="J888" s="2">
        <v>1.8715079999999986</v>
      </c>
      <c r="K888" s="17" t="s">
        <v>50</v>
      </c>
      <c r="L888" s="17" t="s">
        <v>53</v>
      </c>
      <c r="M888" s="17" t="s">
        <v>51</v>
      </c>
      <c r="N888" s="20">
        <f t="shared" si="130"/>
        <v>50</v>
      </c>
      <c r="O888" s="20">
        <f t="shared" si="131"/>
        <v>100</v>
      </c>
      <c r="P888" s="20">
        <f t="shared" si="132"/>
        <v>50</v>
      </c>
      <c r="Q888" s="20">
        <f t="shared" si="133"/>
        <v>83.5</v>
      </c>
      <c r="R888" s="21">
        <f t="shared" si="134"/>
        <v>72.525000000000006</v>
      </c>
      <c r="S888" s="21">
        <f t="shared" si="135"/>
        <v>68.375</v>
      </c>
      <c r="T888" s="21">
        <f t="shared" si="136"/>
        <v>72.575000000000003</v>
      </c>
      <c r="U888" s="21">
        <f t="shared" si="137"/>
        <v>70.875</v>
      </c>
      <c r="V888" s="20">
        <f t="shared" si="138"/>
        <v>71.158333333333346</v>
      </c>
      <c r="W888" s="20">
        <f t="shared" si="139"/>
        <v>71.087500000000006</v>
      </c>
    </row>
    <row r="889" spans="1:23" ht="13.5" x14ac:dyDescent="0.25">
      <c r="A889" s="3">
        <v>43297</v>
      </c>
      <c r="B889" s="2">
        <v>2.0226999999999999</v>
      </c>
      <c r="C889" s="2">
        <v>63.786318313649211</v>
      </c>
      <c r="D889" s="2">
        <v>-5.3446055841439577E-3</v>
      </c>
      <c r="E889" s="2">
        <v>2.286615727713933E-2</v>
      </c>
      <c r="F889" s="2">
        <v>1.9948800000000002</v>
      </c>
      <c r="G889" s="2">
        <v>1.9828700000000001</v>
      </c>
      <c r="H889" s="2">
        <v>1.9771900000000007</v>
      </c>
      <c r="I889" s="2">
        <v>1.969194000000001</v>
      </c>
      <c r="J889" s="2">
        <v>1.8726389999999986</v>
      </c>
      <c r="K889" s="17" t="s">
        <v>50</v>
      </c>
      <c r="L889" s="17" t="s">
        <v>53</v>
      </c>
      <c r="M889" s="17" t="s">
        <v>51</v>
      </c>
      <c r="N889" s="20">
        <f t="shared" si="130"/>
        <v>50</v>
      </c>
      <c r="O889" s="20">
        <f t="shared" si="131"/>
        <v>100</v>
      </c>
      <c r="P889" s="20">
        <f t="shared" si="132"/>
        <v>50</v>
      </c>
      <c r="Q889" s="20">
        <f t="shared" si="133"/>
        <v>83.5</v>
      </c>
      <c r="R889" s="21">
        <f t="shared" si="134"/>
        <v>72.525000000000006</v>
      </c>
      <c r="S889" s="21">
        <f t="shared" si="135"/>
        <v>68.375</v>
      </c>
      <c r="T889" s="21">
        <f t="shared" si="136"/>
        <v>72.575000000000003</v>
      </c>
      <c r="U889" s="21">
        <f t="shared" si="137"/>
        <v>70.875</v>
      </c>
      <c r="V889" s="20">
        <f t="shared" si="138"/>
        <v>71.158333333333346</v>
      </c>
      <c r="W889" s="20">
        <f t="shared" si="139"/>
        <v>71.087500000000006</v>
      </c>
    </row>
    <row r="890" spans="1:23" ht="13.5" x14ac:dyDescent="0.25">
      <c r="A890" s="3">
        <v>43298</v>
      </c>
      <c r="B890" s="2">
        <v>1.9974000000000001</v>
      </c>
      <c r="C890" s="2">
        <v>55.322785278041025</v>
      </c>
      <c r="D890" s="2">
        <v>-3.9081018701079273E-3</v>
      </c>
      <c r="E890" s="2">
        <v>2.5796595709352593E-2</v>
      </c>
      <c r="F890" s="2">
        <v>1.99614</v>
      </c>
      <c r="G890" s="2">
        <v>1.9834999999999998</v>
      </c>
      <c r="H890" s="2">
        <v>1.9768750000000004</v>
      </c>
      <c r="I890" s="2">
        <v>1.970168000000001</v>
      </c>
      <c r="J890" s="2">
        <v>1.8736434999999987</v>
      </c>
      <c r="K890" s="17" t="s">
        <v>47</v>
      </c>
      <c r="L890" s="17" t="s">
        <v>48</v>
      </c>
      <c r="M890" s="17" t="s">
        <v>54</v>
      </c>
      <c r="N890" s="20">
        <f t="shared" si="130"/>
        <v>50</v>
      </c>
      <c r="O890" s="20">
        <f t="shared" si="131"/>
        <v>100</v>
      </c>
      <c r="P890" s="20">
        <f t="shared" si="132"/>
        <v>50</v>
      </c>
      <c r="Q890" s="20">
        <f t="shared" si="133"/>
        <v>0</v>
      </c>
      <c r="R890" s="21">
        <f t="shared" si="134"/>
        <v>60</v>
      </c>
      <c r="S890" s="21">
        <f t="shared" si="135"/>
        <v>47.5</v>
      </c>
      <c r="T890" s="21">
        <f t="shared" si="136"/>
        <v>35</v>
      </c>
      <c r="U890" s="21">
        <f t="shared" si="137"/>
        <v>50</v>
      </c>
      <c r="V890" s="20">
        <f t="shared" si="138"/>
        <v>47.5</v>
      </c>
      <c r="W890" s="20">
        <f t="shared" si="139"/>
        <v>48.125</v>
      </c>
    </row>
    <row r="891" spans="1:23" ht="13.5" x14ac:dyDescent="0.25">
      <c r="A891" s="3">
        <v>43299</v>
      </c>
      <c r="B891" s="2">
        <v>2.0099999999999998</v>
      </c>
      <c r="C891" s="2">
        <v>58.290957429042756</v>
      </c>
      <c r="D891" s="2">
        <v>-7.6355351212751277E-3</v>
      </c>
      <c r="E891" s="2">
        <v>2.8903731007155896E-2</v>
      </c>
      <c r="F891" s="2">
        <v>1.9999200000000001</v>
      </c>
      <c r="G891" s="2">
        <v>1.9879199999999997</v>
      </c>
      <c r="H891" s="2">
        <v>1.9794</v>
      </c>
      <c r="I891" s="2">
        <v>1.9708100000000011</v>
      </c>
      <c r="J891" s="2">
        <v>1.8749154999999988</v>
      </c>
      <c r="K891" s="17" t="s">
        <v>47</v>
      </c>
      <c r="L891" s="17" t="s">
        <v>53</v>
      </c>
      <c r="M891" s="17" t="s">
        <v>54</v>
      </c>
      <c r="N891" s="20">
        <f t="shared" si="130"/>
        <v>50</v>
      </c>
      <c r="O891" s="20">
        <f t="shared" si="131"/>
        <v>100</v>
      </c>
      <c r="P891" s="20">
        <f t="shared" si="132"/>
        <v>50</v>
      </c>
      <c r="Q891" s="20">
        <f t="shared" si="133"/>
        <v>16.5</v>
      </c>
      <c r="R891" s="21">
        <f t="shared" si="134"/>
        <v>62.475000000000001</v>
      </c>
      <c r="S891" s="21">
        <f t="shared" si="135"/>
        <v>51.625</v>
      </c>
      <c r="T891" s="21">
        <f t="shared" si="136"/>
        <v>42.424999999999997</v>
      </c>
      <c r="U891" s="21">
        <f t="shared" si="137"/>
        <v>54.125</v>
      </c>
      <c r="V891" s="20">
        <f t="shared" si="138"/>
        <v>52.17499999999999</v>
      </c>
      <c r="W891" s="20">
        <f t="shared" si="139"/>
        <v>52.662499999999994</v>
      </c>
    </row>
    <row r="892" spans="1:23" ht="13.5" x14ac:dyDescent="0.25">
      <c r="A892" s="3">
        <v>43300</v>
      </c>
      <c r="B892" s="2">
        <v>2.0164</v>
      </c>
      <c r="C892" s="2">
        <v>59.753554300764741</v>
      </c>
      <c r="D892" s="2">
        <v>-1.144665194060801E-2</v>
      </c>
      <c r="E892" s="2">
        <v>3.1071433359501972E-2</v>
      </c>
      <c r="F892" s="2">
        <v>2.0075200000000004</v>
      </c>
      <c r="G892" s="2">
        <v>1.9929800000000004</v>
      </c>
      <c r="H892" s="2">
        <v>1.982245</v>
      </c>
      <c r="I892" s="2">
        <v>1.9715800000000003</v>
      </c>
      <c r="J892" s="2">
        <v>1.8760149999999987</v>
      </c>
      <c r="K892" s="17" t="s">
        <v>50</v>
      </c>
      <c r="L892" s="17" t="s">
        <v>53</v>
      </c>
      <c r="M892" s="17" t="s">
        <v>51</v>
      </c>
      <c r="N892" s="20">
        <f t="shared" si="130"/>
        <v>50</v>
      </c>
      <c r="O892" s="20">
        <f t="shared" si="131"/>
        <v>100</v>
      </c>
      <c r="P892" s="20">
        <f t="shared" si="132"/>
        <v>50</v>
      </c>
      <c r="Q892" s="20">
        <f t="shared" si="133"/>
        <v>83.5</v>
      </c>
      <c r="R892" s="21">
        <f t="shared" si="134"/>
        <v>72.525000000000006</v>
      </c>
      <c r="S892" s="21">
        <f t="shared" si="135"/>
        <v>68.375</v>
      </c>
      <c r="T892" s="21">
        <f t="shared" si="136"/>
        <v>72.575000000000003</v>
      </c>
      <c r="U892" s="21">
        <f t="shared" si="137"/>
        <v>70.875</v>
      </c>
      <c r="V892" s="20">
        <f t="shared" si="138"/>
        <v>71.158333333333346</v>
      </c>
      <c r="W892" s="20">
        <f t="shared" si="139"/>
        <v>71.087500000000006</v>
      </c>
    </row>
    <row r="893" spans="1:23" ht="13.5" x14ac:dyDescent="0.25">
      <c r="A893" s="3">
        <v>43301</v>
      </c>
      <c r="B893" s="2">
        <v>2.0289999999999999</v>
      </c>
      <c r="C893" s="2">
        <v>62.538727452714234</v>
      </c>
      <c r="D893" s="2">
        <v>-1.5812095010562688E-2</v>
      </c>
      <c r="E893" s="2">
        <v>3.2295722270334178E-2</v>
      </c>
      <c r="F893" s="2">
        <v>2.0150999999999999</v>
      </c>
      <c r="G893" s="2">
        <v>1.9993000000000003</v>
      </c>
      <c r="H893" s="2">
        <v>1.9857199999999999</v>
      </c>
      <c r="I893" s="2">
        <v>1.9726020000000002</v>
      </c>
      <c r="J893" s="2">
        <v>1.8771479999999989</v>
      </c>
      <c r="K893" s="17" t="s">
        <v>50</v>
      </c>
      <c r="L893" s="17" t="s">
        <v>53</v>
      </c>
      <c r="M893" s="17" t="s">
        <v>51</v>
      </c>
      <c r="N893" s="20">
        <f t="shared" si="130"/>
        <v>50</v>
      </c>
      <c r="O893" s="20">
        <f t="shared" si="131"/>
        <v>100</v>
      </c>
      <c r="P893" s="20">
        <f t="shared" si="132"/>
        <v>50</v>
      </c>
      <c r="Q893" s="20">
        <f t="shared" si="133"/>
        <v>83.5</v>
      </c>
      <c r="R893" s="21">
        <f t="shared" si="134"/>
        <v>72.525000000000006</v>
      </c>
      <c r="S893" s="21">
        <f t="shared" si="135"/>
        <v>68.375</v>
      </c>
      <c r="T893" s="21">
        <f t="shared" si="136"/>
        <v>72.575000000000003</v>
      </c>
      <c r="U893" s="21">
        <f t="shared" si="137"/>
        <v>70.875</v>
      </c>
      <c r="V893" s="20">
        <f t="shared" si="138"/>
        <v>71.158333333333346</v>
      </c>
      <c r="W893" s="20">
        <f t="shared" si="139"/>
        <v>71.087500000000006</v>
      </c>
    </row>
    <row r="894" spans="1:23" ht="13.5" x14ac:dyDescent="0.25">
      <c r="A894" s="3">
        <v>43304</v>
      </c>
      <c r="B894" s="2">
        <v>2.0289999999999999</v>
      </c>
      <c r="C894" s="2">
        <v>62.538727452714241</v>
      </c>
      <c r="D894" s="2">
        <v>-1.9772347045307281E-2</v>
      </c>
      <c r="E894" s="2">
        <v>3.2078659469175992E-2</v>
      </c>
      <c r="F894" s="2">
        <v>2.0163599999999997</v>
      </c>
      <c r="G894" s="2">
        <v>2.00562</v>
      </c>
      <c r="H894" s="2">
        <v>1.9891949999999994</v>
      </c>
      <c r="I894" s="2">
        <v>1.9742080000000004</v>
      </c>
      <c r="J894" s="2">
        <v>1.878280999999999</v>
      </c>
      <c r="K894" s="17" t="s">
        <v>50</v>
      </c>
      <c r="L894" s="17" t="s">
        <v>53</v>
      </c>
      <c r="M894" s="17" t="s">
        <v>51</v>
      </c>
      <c r="N894" s="20">
        <f t="shared" si="130"/>
        <v>50</v>
      </c>
      <c r="O894" s="20">
        <f t="shared" si="131"/>
        <v>100</v>
      </c>
      <c r="P894" s="20">
        <f t="shared" si="132"/>
        <v>50</v>
      </c>
      <c r="Q894" s="20">
        <f t="shared" si="133"/>
        <v>83.5</v>
      </c>
      <c r="R894" s="21">
        <f t="shared" si="134"/>
        <v>72.525000000000006</v>
      </c>
      <c r="S894" s="21">
        <f t="shared" si="135"/>
        <v>68.375</v>
      </c>
      <c r="T894" s="21">
        <f t="shared" si="136"/>
        <v>72.575000000000003</v>
      </c>
      <c r="U894" s="21">
        <f t="shared" si="137"/>
        <v>70.875</v>
      </c>
      <c r="V894" s="20">
        <f t="shared" si="138"/>
        <v>71.158333333333346</v>
      </c>
      <c r="W894" s="20">
        <f t="shared" si="139"/>
        <v>71.087500000000006</v>
      </c>
    </row>
    <row r="895" spans="1:23" ht="13.5" x14ac:dyDescent="0.25">
      <c r="A895" s="3">
        <v>43305</v>
      </c>
      <c r="B895" s="2">
        <v>2.0289999999999999</v>
      </c>
      <c r="C895" s="2">
        <v>62.538727452714241</v>
      </c>
      <c r="D895" s="2">
        <v>-1.9477702946656406E-2</v>
      </c>
      <c r="E895" s="2">
        <v>3.1923800802855687E-2</v>
      </c>
      <c r="F895" s="2">
        <v>2.0226799999999998</v>
      </c>
      <c r="G895" s="2">
        <v>2.0094099999999999</v>
      </c>
      <c r="H895" s="2">
        <v>1.9914049999999996</v>
      </c>
      <c r="I895" s="2">
        <v>1.9754640000000003</v>
      </c>
      <c r="J895" s="2">
        <v>1.8794139999999988</v>
      </c>
      <c r="K895" s="17" t="s">
        <v>50</v>
      </c>
      <c r="L895" s="17" t="s">
        <v>49</v>
      </c>
      <c r="M895" s="17" t="s">
        <v>51</v>
      </c>
      <c r="N895" s="20">
        <f t="shared" si="130"/>
        <v>50</v>
      </c>
      <c r="O895" s="20">
        <f t="shared" si="131"/>
        <v>100</v>
      </c>
      <c r="P895" s="20">
        <f t="shared" si="132"/>
        <v>50</v>
      </c>
      <c r="Q895" s="20">
        <f t="shared" si="133"/>
        <v>100</v>
      </c>
      <c r="R895" s="21">
        <f t="shared" si="134"/>
        <v>75</v>
      </c>
      <c r="S895" s="21">
        <f t="shared" si="135"/>
        <v>72.5</v>
      </c>
      <c r="T895" s="21">
        <f t="shared" si="136"/>
        <v>80</v>
      </c>
      <c r="U895" s="21">
        <f t="shared" si="137"/>
        <v>75</v>
      </c>
      <c r="V895" s="20">
        <f t="shared" si="138"/>
        <v>75.833333333333329</v>
      </c>
      <c r="W895" s="20">
        <f t="shared" si="139"/>
        <v>75.625</v>
      </c>
    </row>
    <row r="896" spans="1:23" ht="13.5" x14ac:dyDescent="0.25">
      <c r="A896" s="3">
        <v>43307</v>
      </c>
      <c r="B896" s="2">
        <v>2.0289999999999999</v>
      </c>
      <c r="C896" s="2">
        <v>62.538727452714241</v>
      </c>
      <c r="D896" s="2">
        <v>-1.9456797137779924E-2</v>
      </c>
      <c r="E896" s="2">
        <v>3.0998672246171713E-2</v>
      </c>
      <c r="F896" s="2">
        <v>2.0264800000000003</v>
      </c>
      <c r="G896" s="2">
        <v>2.0132000000000003</v>
      </c>
      <c r="H896" s="2">
        <v>1.9936149999999997</v>
      </c>
      <c r="I896" s="2">
        <v>1.9770700000000003</v>
      </c>
      <c r="J896" s="2">
        <v>1.8805764999999988</v>
      </c>
      <c r="K896" s="17" t="s">
        <v>50</v>
      </c>
      <c r="L896" s="17" t="s">
        <v>49</v>
      </c>
      <c r="M896" s="17" t="s">
        <v>51</v>
      </c>
      <c r="N896" s="20">
        <f t="shared" si="130"/>
        <v>50</v>
      </c>
      <c r="O896" s="20">
        <f t="shared" si="131"/>
        <v>100</v>
      </c>
      <c r="P896" s="20">
        <f t="shared" si="132"/>
        <v>50</v>
      </c>
      <c r="Q896" s="20">
        <f t="shared" si="133"/>
        <v>100</v>
      </c>
      <c r="R896" s="21">
        <f t="shared" si="134"/>
        <v>75</v>
      </c>
      <c r="S896" s="21">
        <f t="shared" si="135"/>
        <v>72.5</v>
      </c>
      <c r="T896" s="21">
        <f t="shared" si="136"/>
        <v>80</v>
      </c>
      <c r="U896" s="21">
        <f t="shared" si="137"/>
        <v>75</v>
      </c>
      <c r="V896" s="20">
        <f t="shared" si="138"/>
        <v>75.833333333333329</v>
      </c>
      <c r="W896" s="20">
        <f t="shared" si="139"/>
        <v>75.625</v>
      </c>
    </row>
    <row r="897" spans="1:23" ht="13.5" x14ac:dyDescent="0.25">
      <c r="A897" s="3">
        <v>43308</v>
      </c>
      <c r="B897" s="2">
        <v>2.0289999999999999</v>
      </c>
      <c r="C897" s="2">
        <v>62.538727452714241</v>
      </c>
      <c r="D897" s="2">
        <v>-2.1604443046634447E-2</v>
      </c>
      <c r="E897" s="2">
        <v>2.9094068053493471E-2</v>
      </c>
      <c r="F897" s="2">
        <v>2.0289999999999999</v>
      </c>
      <c r="G897" s="2">
        <v>2.0182600000000002</v>
      </c>
      <c r="H897" s="2">
        <v>1.9974049999999992</v>
      </c>
      <c r="I897" s="2">
        <v>1.9778580000000003</v>
      </c>
      <c r="J897" s="2">
        <v>1.8817389999999989</v>
      </c>
      <c r="K897" s="17" t="s">
        <v>50</v>
      </c>
      <c r="L897" s="17" t="s">
        <v>53</v>
      </c>
      <c r="M897" s="17" t="s">
        <v>51</v>
      </c>
      <c r="N897" s="20">
        <f t="shared" si="130"/>
        <v>50</v>
      </c>
      <c r="O897" s="20">
        <f t="shared" si="131"/>
        <v>100</v>
      </c>
      <c r="P897" s="20">
        <f t="shared" si="132"/>
        <v>50</v>
      </c>
      <c r="Q897" s="20">
        <f t="shared" si="133"/>
        <v>83.5</v>
      </c>
      <c r="R897" s="21">
        <f t="shared" si="134"/>
        <v>72.525000000000006</v>
      </c>
      <c r="S897" s="21">
        <f t="shared" si="135"/>
        <v>68.375</v>
      </c>
      <c r="T897" s="21">
        <f t="shared" si="136"/>
        <v>72.575000000000003</v>
      </c>
      <c r="U897" s="21">
        <f t="shared" si="137"/>
        <v>70.875</v>
      </c>
      <c r="V897" s="20">
        <f t="shared" si="138"/>
        <v>71.158333333333346</v>
      </c>
      <c r="W897" s="20">
        <f t="shared" si="139"/>
        <v>71.087500000000006</v>
      </c>
    </row>
    <row r="898" spans="1:23" ht="13.5" x14ac:dyDescent="0.25">
      <c r="A898" s="3">
        <v>43311</v>
      </c>
      <c r="B898" s="2">
        <v>2.0415999999999999</v>
      </c>
      <c r="C898" s="2">
        <v>65.951776587863264</v>
      </c>
      <c r="D898" s="2">
        <v>-2.2596992484664069E-2</v>
      </c>
      <c r="E898" s="2">
        <v>2.7051016062478318E-2</v>
      </c>
      <c r="F898" s="2">
        <v>2.0315199999999995</v>
      </c>
      <c r="G898" s="2">
        <v>2.0233099999999999</v>
      </c>
      <c r="H898" s="2">
        <v>2.0015099999999997</v>
      </c>
      <c r="I898" s="2">
        <v>1.9790140000000003</v>
      </c>
      <c r="J898" s="2">
        <v>1.882964499999999</v>
      </c>
      <c r="K898" s="17" t="s">
        <v>50</v>
      </c>
      <c r="L898" s="17" t="s">
        <v>53</v>
      </c>
      <c r="M898" s="17" t="s">
        <v>51</v>
      </c>
      <c r="N898" s="20">
        <f t="shared" ref="N898:N961" si="140">IF(D898&lt;30,50, IF(D898&gt;70, 0, 25))</f>
        <v>50</v>
      </c>
      <c r="O898" s="20">
        <f t="shared" ref="O898:O961" si="141">IF(F898-E898&gt;0.02, 100, IF(F898-E898&lt;0,0,45))</f>
        <v>100</v>
      </c>
      <c r="P898" s="20">
        <f t="shared" ref="P898:P961" si="142">IF(G898-J898&gt;10,100,IF(G898-J898&gt;5,75, IF(G898-J898&gt;0,50,0)))</f>
        <v>50</v>
      </c>
      <c r="Q898" s="20">
        <f t="shared" ref="Q898:Q961" si="143">IF(M898="confirmed bullish", 34, IF(M898="bullish divergence",17, 0))+IF(K898="bullish",33,IF(K898="bearish",0,16.5))+IF(L898="strong",33,IF(L898="weak",0,16.5))</f>
        <v>83.5</v>
      </c>
      <c r="R898" s="21">
        <f t="shared" si="134"/>
        <v>72.525000000000006</v>
      </c>
      <c r="S898" s="21">
        <f t="shared" si="135"/>
        <v>68.375</v>
      </c>
      <c r="T898" s="21">
        <f t="shared" si="136"/>
        <v>72.575000000000003</v>
      </c>
      <c r="U898" s="21">
        <f t="shared" si="137"/>
        <v>70.875</v>
      </c>
      <c r="V898" s="20">
        <f t="shared" si="138"/>
        <v>71.158333333333346</v>
      </c>
      <c r="W898" s="20">
        <f t="shared" si="139"/>
        <v>71.087500000000006</v>
      </c>
    </row>
    <row r="899" spans="1:23" ht="13.5" x14ac:dyDescent="0.25">
      <c r="A899" s="3">
        <v>43312</v>
      </c>
      <c r="B899" s="2">
        <v>2.0226999999999999</v>
      </c>
      <c r="C899" s="2">
        <v>57.490565371685094</v>
      </c>
      <c r="D899" s="2">
        <v>-1.7431075463352208E-2</v>
      </c>
      <c r="E899" s="2">
        <v>2.4080935091835162E-2</v>
      </c>
      <c r="F899" s="2">
        <v>2.0302599999999997</v>
      </c>
      <c r="G899" s="2">
        <v>2.0233099999999995</v>
      </c>
      <c r="H899" s="2">
        <v>2.0030900000000003</v>
      </c>
      <c r="I899" s="2">
        <v>1.9802600000000004</v>
      </c>
      <c r="J899" s="2">
        <v>1.884095499999999</v>
      </c>
      <c r="K899" s="17" t="s">
        <v>47</v>
      </c>
      <c r="L899" s="17" t="s">
        <v>48</v>
      </c>
      <c r="M899" s="17" t="s">
        <v>46</v>
      </c>
      <c r="N899" s="20">
        <f t="shared" si="140"/>
        <v>50</v>
      </c>
      <c r="O899" s="20">
        <f t="shared" si="141"/>
        <v>100</v>
      </c>
      <c r="P899" s="20">
        <f t="shared" si="142"/>
        <v>50</v>
      </c>
      <c r="Q899" s="20">
        <f t="shared" si="143"/>
        <v>0</v>
      </c>
      <c r="R899" s="21">
        <f t="shared" ref="R899:R962" si="144">0.35*N899+O899*0.35+P899*0.15+Q899*0.15</f>
        <v>60</v>
      </c>
      <c r="S899" s="21">
        <f t="shared" ref="S899:S962" si="145">N899*0.2+O899*0.2+P899*0.35+Q899*0.25</f>
        <v>47.5</v>
      </c>
      <c r="T899" s="21">
        <f t="shared" ref="T899:T962" si="146">N899*0.15+O899*0.15+P899*0.25+Q899*0.45</f>
        <v>35</v>
      </c>
      <c r="U899" s="21">
        <f t="shared" ref="U899:U962" si="147">0.25*SUM(N899:Q899)</f>
        <v>50</v>
      </c>
      <c r="V899" s="20">
        <f t="shared" ref="V899:V962" si="148">SUM(R899:T899)/3</f>
        <v>47.5</v>
      </c>
      <c r="W899" s="20">
        <f t="shared" ref="W899:W962" si="149">SUM(R899:U899)/4</f>
        <v>48.125</v>
      </c>
    </row>
    <row r="900" spans="1:23" ht="13.5" x14ac:dyDescent="0.25">
      <c r="A900" s="3">
        <v>43313</v>
      </c>
      <c r="B900" s="2">
        <v>2.0415999999999999</v>
      </c>
      <c r="C900" s="2">
        <v>62.650826891829503</v>
      </c>
      <c r="D900" s="2">
        <v>-1.8477367535391531E-2</v>
      </c>
      <c r="E900" s="2">
        <v>1.9289197045033103E-2</v>
      </c>
      <c r="F900" s="2">
        <v>2.0327799999999998</v>
      </c>
      <c r="G900" s="2">
        <v>2.0277299999999996</v>
      </c>
      <c r="H900" s="2">
        <v>2.0056150000000001</v>
      </c>
      <c r="I900" s="2">
        <v>1.9818840000000002</v>
      </c>
      <c r="J900" s="2">
        <v>1.8853209999999994</v>
      </c>
      <c r="K900" s="17" t="s">
        <v>47</v>
      </c>
      <c r="L900" s="17" t="s">
        <v>53</v>
      </c>
      <c r="M900" s="17" t="s">
        <v>54</v>
      </c>
      <c r="N900" s="20">
        <f t="shared" si="140"/>
        <v>50</v>
      </c>
      <c r="O900" s="20">
        <f t="shared" si="141"/>
        <v>100</v>
      </c>
      <c r="P900" s="20">
        <f t="shared" si="142"/>
        <v>50</v>
      </c>
      <c r="Q900" s="20">
        <f t="shared" si="143"/>
        <v>16.5</v>
      </c>
      <c r="R900" s="21">
        <f t="shared" si="144"/>
        <v>62.475000000000001</v>
      </c>
      <c r="S900" s="21">
        <f t="shared" si="145"/>
        <v>51.625</v>
      </c>
      <c r="T900" s="21">
        <f t="shared" si="146"/>
        <v>42.424999999999997</v>
      </c>
      <c r="U900" s="21">
        <f t="shared" si="147"/>
        <v>54.125</v>
      </c>
      <c r="V900" s="20">
        <f t="shared" si="148"/>
        <v>52.17499999999999</v>
      </c>
      <c r="W900" s="20">
        <f t="shared" si="149"/>
        <v>52.662499999999994</v>
      </c>
    </row>
    <row r="901" spans="1:23" ht="13.5" x14ac:dyDescent="0.25">
      <c r="A901" s="3">
        <v>43314</v>
      </c>
      <c r="B901" s="2">
        <v>2.0226999999999999</v>
      </c>
      <c r="C901" s="2">
        <v>55.407477339973823</v>
      </c>
      <c r="D901" s="2">
        <v>-1.6251785910517569E-2</v>
      </c>
      <c r="E901" s="2">
        <v>1.1522336678203023E-2</v>
      </c>
      <c r="F901" s="2">
        <v>2.0315199999999995</v>
      </c>
      <c r="G901" s="2">
        <v>2.0289999999999999</v>
      </c>
      <c r="H901" s="2">
        <v>2.0084600000000004</v>
      </c>
      <c r="I901" s="2">
        <v>1.9828960000000004</v>
      </c>
      <c r="J901" s="2">
        <v>1.8864809999999994</v>
      </c>
      <c r="K901" s="17" t="s">
        <v>47</v>
      </c>
      <c r="L901" s="17" t="s">
        <v>48</v>
      </c>
      <c r="M901" s="17" t="s">
        <v>46</v>
      </c>
      <c r="N901" s="20">
        <f t="shared" si="140"/>
        <v>50</v>
      </c>
      <c r="O901" s="20">
        <f t="shared" si="141"/>
        <v>100</v>
      </c>
      <c r="P901" s="20">
        <f t="shared" si="142"/>
        <v>50</v>
      </c>
      <c r="Q901" s="20">
        <f t="shared" si="143"/>
        <v>0</v>
      </c>
      <c r="R901" s="21">
        <f t="shared" si="144"/>
        <v>60</v>
      </c>
      <c r="S901" s="21">
        <f t="shared" si="145"/>
        <v>47.5</v>
      </c>
      <c r="T901" s="21">
        <f t="shared" si="146"/>
        <v>35</v>
      </c>
      <c r="U901" s="21">
        <f t="shared" si="147"/>
        <v>50</v>
      </c>
      <c r="V901" s="20">
        <f t="shared" si="148"/>
        <v>47.5</v>
      </c>
      <c r="W901" s="20">
        <f t="shared" si="149"/>
        <v>48.125</v>
      </c>
    </row>
    <row r="902" spans="1:23" ht="13.5" x14ac:dyDescent="0.25">
      <c r="A902" s="3">
        <v>43315</v>
      </c>
      <c r="B902" s="2">
        <v>2.0226999999999999</v>
      </c>
      <c r="C902" s="2">
        <v>55.407477339973823</v>
      </c>
      <c r="D902" s="2">
        <v>-1.3483005025952233E-2</v>
      </c>
      <c r="E902" s="2">
        <v>1.5348650606633865E-3</v>
      </c>
      <c r="F902" s="2">
        <v>2.0302599999999997</v>
      </c>
      <c r="G902" s="2">
        <v>2.02963</v>
      </c>
      <c r="H902" s="2">
        <v>2.0113050000000006</v>
      </c>
      <c r="I902" s="2">
        <v>1.9839080000000002</v>
      </c>
      <c r="J902" s="2">
        <v>1.8876704999999994</v>
      </c>
      <c r="K902" s="17" t="s">
        <v>47</v>
      </c>
      <c r="L902" s="17" t="s">
        <v>48</v>
      </c>
      <c r="M902" s="17" t="s">
        <v>46</v>
      </c>
      <c r="N902" s="20">
        <f t="shared" si="140"/>
        <v>50</v>
      </c>
      <c r="O902" s="20">
        <f t="shared" si="141"/>
        <v>100</v>
      </c>
      <c r="P902" s="20">
        <f t="shared" si="142"/>
        <v>50</v>
      </c>
      <c r="Q902" s="20">
        <f t="shared" si="143"/>
        <v>0</v>
      </c>
      <c r="R902" s="21">
        <f t="shared" si="144"/>
        <v>60</v>
      </c>
      <c r="S902" s="21">
        <f t="shared" si="145"/>
        <v>47.5</v>
      </c>
      <c r="T902" s="21">
        <f t="shared" si="146"/>
        <v>35</v>
      </c>
      <c r="U902" s="21">
        <f t="shared" si="147"/>
        <v>50</v>
      </c>
      <c r="V902" s="20">
        <f t="shared" si="148"/>
        <v>47.5</v>
      </c>
      <c r="W902" s="20">
        <f t="shared" si="149"/>
        <v>48.125</v>
      </c>
    </row>
    <row r="903" spans="1:23" ht="13.5" x14ac:dyDescent="0.25">
      <c r="A903" s="3">
        <v>43318</v>
      </c>
      <c r="B903" s="2">
        <v>2.0164</v>
      </c>
      <c r="C903" s="2">
        <v>53.036979670165564</v>
      </c>
      <c r="D903" s="2">
        <v>-8.8267464408828822E-3</v>
      </c>
      <c r="E903" s="2">
        <v>-1.1004723051012744E-2</v>
      </c>
      <c r="F903" s="2">
        <v>2.02522</v>
      </c>
      <c r="G903" s="2">
        <v>2.0283699999999998</v>
      </c>
      <c r="H903" s="2">
        <v>2.0138349999999998</v>
      </c>
      <c r="I903" s="2">
        <v>1.9851460000000001</v>
      </c>
      <c r="J903" s="2">
        <v>1.8888284999999994</v>
      </c>
      <c r="K903" s="17" t="s">
        <v>47</v>
      </c>
      <c r="L903" s="17" t="s">
        <v>48</v>
      </c>
      <c r="M903" s="17" t="s">
        <v>46</v>
      </c>
      <c r="N903" s="20">
        <f t="shared" si="140"/>
        <v>50</v>
      </c>
      <c r="O903" s="20">
        <f t="shared" si="141"/>
        <v>100</v>
      </c>
      <c r="P903" s="20">
        <f t="shared" si="142"/>
        <v>50</v>
      </c>
      <c r="Q903" s="20">
        <f t="shared" si="143"/>
        <v>0</v>
      </c>
      <c r="R903" s="21">
        <f t="shared" si="144"/>
        <v>60</v>
      </c>
      <c r="S903" s="21">
        <f t="shared" si="145"/>
        <v>47.5</v>
      </c>
      <c r="T903" s="21">
        <f t="shared" si="146"/>
        <v>35</v>
      </c>
      <c r="U903" s="21">
        <f t="shared" si="147"/>
        <v>50</v>
      </c>
      <c r="V903" s="20">
        <f t="shared" si="148"/>
        <v>47.5</v>
      </c>
      <c r="W903" s="20">
        <f t="shared" si="149"/>
        <v>48.125</v>
      </c>
    </row>
    <row r="904" spans="1:23" ht="13.5" x14ac:dyDescent="0.25">
      <c r="A904" s="3">
        <v>43319</v>
      </c>
      <c r="B904" s="2">
        <v>2.0164</v>
      </c>
      <c r="C904" s="2">
        <v>53.036979670165564</v>
      </c>
      <c r="D904" s="2">
        <v>-4.9345011512604842E-3</v>
      </c>
      <c r="E904" s="2">
        <v>-2.3845204122843768E-2</v>
      </c>
      <c r="F904" s="2">
        <v>2.0239600000000002</v>
      </c>
      <c r="G904" s="2">
        <v>2.02711</v>
      </c>
      <c r="H904" s="2">
        <v>2.0163649999999995</v>
      </c>
      <c r="I904" s="2">
        <v>1.9862840000000004</v>
      </c>
      <c r="J904" s="2">
        <v>1.8898984999999997</v>
      </c>
      <c r="K904" s="17" t="s">
        <v>47</v>
      </c>
      <c r="L904" s="17" t="s">
        <v>48</v>
      </c>
      <c r="M904" s="17" t="s">
        <v>46</v>
      </c>
      <c r="N904" s="20">
        <f t="shared" si="140"/>
        <v>50</v>
      </c>
      <c r="O904" s="20">
        <f t="shared" si="141"/>
        <v>100</v>
      </c>
      <c r="P904" s="20">
        <f t="shared" si="142"/>
        <v>50</v>
      </c>
      <c r="Q904" s="20">
        <f t="shared" si="143"/>
        <v>0</v>
      </c>
      <c r="R904" s="21">
        <f t="shared" si="144"/>
        <v>60</v>
      </c>
      <c r="S904" s="21">
        <f t="shared" si="145"/>
        <v>47.5</v>
      </c>
      <c r="T904" s="21">
        <f t="shared" si="146"/>
        <v>35</v>
      </c>
      <c r="U904" s="21">
        <f t="shared" si="147"/>
        <v>50</v>
      </c>
      <c r="V904" s="20">
        <f t="shared" si="148"/>
        <v>47.5</v>
      </c>
      <c r="W904" s="20">
        <f t="shared" si="149"/>
        <v>48.125</v>
      </c>
    </row>
    <row r="905" spans="1:23" ht="13.5" x14ac:dyDescent="0.25">
      <c r="A905" s="3">
        <v>43320</v>
      </c>
      <c r="B905" s="2">
        <v>2.0226999999999999</v>
      </c>
      <c r="C905" s="2">
        <v>55.257042226755772</v>
      </c>
      <c r="D905" s="2">
        <v>-2.1518645152172056E-3</v>
      </c>
      <c r="E905" s="2">
        <v>-3.7440031166794813E-2</v>
      </c>
      <c r="F905" s="2">
        <v>2.0201799999999999</v>
      </c>
      <c r="G905" s="2">
        <v>2.0264800000000003</v>
      </c>
      <c r="H905" s="2">
        <v>2.0179449999999997</v>
      </c>
      <c r="I905" s="2">
        <v>1.9875480000000001</v>
      </c>
      <c r="J905" s="2">
        <v>1.8909999999999996</v>
      </c>
      <c r="K905" s="17" t="s">
        <v>47</v>
      </c>
      <c r="L905" s="17" t="s">
        <v>48</v>
      </c>
      <c r="M905" s="17" t="s">
        <v>46</v>
      </c>
      <c r="N905" s="20">
        <f t="shared" si="140"/>
        <v>50</v>
      </c>
      <c r="O905" s="20">
        <f t="shared" si="141"/>
        <v>100</v>
      </c>
      <c r="P905" s="20">
        <f t="shared" si="142"/>
        <v>50</v>
      </c>
      <c r="Q905" s="20">
        <f t="shared" si="143"/>
        <v>0</v>
      </c>
      <c r="R905" s="21">
        <f t="shared" si="144"/>
        <v>60</v>
      </c>
      <c r="S905" s="21">
        <f t="shared" si="145"/>
        <v>47.5</v>
      </c>
      <c r="T905" s="21">
        <f t="shared" si="146"/>
        <v>35</v>
      </c>
      <c r="U905" s="21">
        <f t="shared" si="147"/>
        <v>50</v>
      </c>
      <c r="V905" s="20">
        <f t="shared" si="148"/>
        <v>47.5</v>
      </c>
      <c r="W905" s="20">
        <f t="shared" si="149"/>
        <v>48.125</v>
      </c>
    </row>
    <row r="906" spans="1:23" ht="13.5" x14ac:dyDescent="0.25">
      <c r="A906" s="3">
        <v>43321</v>
      </c>
      <c r="B906" s="2">
        <v>2.0164</v>
      </c>
      <c r="C906" s="2">
        <v>52.58023909220038</v>
      </c>
      <c r="D906" s="2">
        <v>5.9124811433530766E-4</v>
      </c>
      <c r="E906" s="2">
        <v>-5.0829670949561367E-2</v>
      </c>
      <c r="F906" s="2">
        <v>2.01892</v>
      </c>
      <c r="G906" s="2">
        <v>2.02522</v>
      </c>
      <c r="H906" s="2">
        <v>2.0192099999999997</v>
      </c>
      <c r="I906" s="2">
        <v>1.9886860000000004</v>
      </c>
      <c r="J906" s="2">
        <v>1.8921579999999993</v>
      </c>
      <c r="K906" s="17" t="s">
        <v>47</v>
      </c>
      <c r="L906" s="17" t="s">
        <v>53</v>
      </c>
      <c r="M906" s="17" t="s">
        <v>46</v>
      </c>
      <c r="N906" s="20">
        <f t="shared" si="140"/>
        <v>50</v>
      </c>
      <c r="O906" s="20">
        <f t="shared" si="141"/>
        <v>100</v>
      </c>
      <c r="P906" s="20">
        <f t="shared" si="142"/>
        <v>50</v>
      </c>
      <c r="Q906" s="20">
        <f t="shared" si="143"/>
        <v>16.5</v>
      </c>
      <c r="R906" s="21">
        <f t="shared" si="144"/>
        <v>62.475000000000001</v>
      </c>
      <c r="S906" s="21">
        <f t="shared" si="145"/>
        <v>51.625</v>
      </c>
      <c r="T906" s="21">
        <f t="shared" si="146"/>
        <v>42.424999999999997</v>
      </c>
      <c r="U906" s="21">
        <f t="shared" si="147"/>
        <v>54.125</v>
      </c>
      <c r="V906" s="20">
        <f t="shared" si="148"/>
        <v>52.17499999999999</v>
      </c>
      <c r="W906" s="20">
        <f t="shared" si="149"/>
        <v>52.662499999999994</v>
      </c>
    </row>
    <row r="907" spans="1:23" ht="13.5" x14ac:dyDescent="0.25">
      <c r="A907" s="3">
        <v>43322</v>
      </c>
      <c r="B907" s="2">
        <v>2.0226999999999999</v>
      </c>
      <c r="C907" s="2">
        <v>54.93142673685761</v>
      </c>
      <c r="D907" s="2">
        <v>2.4105956376101467E-3</v>
      </c>
      <c r="E907" s="2">
        <v>-6.3515794190381725E-2</v>
      </c>
      <c r="F907" s="2">
        <v>2.01892</v>
      </c>
      <c r="G907" s="2">
        <v>2.0245900000000003</v>
      </c>
      <c r="H907" s="2">
        <v>2.0214249999999998</v>
      </c>
      <c r="I907" s="2">
        <v>1.9903300000000004</v>
      </c>
      <c r="J907" s="2">
        <v>1.8933474999999995</v>
      </c>
      <c r="K907" s="17" t="s">
        <v>50</v>
      </c>
      <c r="L907" s="17" t="s">
        <v>53</v>
      </c>
      <c r="M907" s="17" t="s">
        <v>53</v>
      </c>
      <c r="N907" s="20">
        <f t="shared" si="140"/>
        <v>50</v>
      </c>
      <c r="O907" s="20">
        <f t="shared" si="141"/>
        <v>100</v>
      </c>
      <c r="P907" s="20">
        <f t="shared" si="142"/>
        <v>50</v>
      </c>
      <c r="Q907" s="20">
        <f t="shared" si="143"/>
        <v>49.5</v>
      </c>
      <c r="R907" s="21">
        <f t="shared" si="144"/>
        <v>67.424999999999997</v>
      </c>
      <c r="S907" s="21">
        <f t="shared" si="145"/>
        <v>59.875</v>
      </c>
      <c r="T907" s="21">
        <f t="shared" si="146"/>
        <v>57.275000000000006</v>
      </c>
      <c r="U907" s="21">
        <f t="shared" si="147"/>
        <v>62.375</v>
      </c>
      <c r="V907" s="20">
        <f t="shared" si="148"/>
        <v>61.524999999999999</v>
      </c>
      <c r="W907" s="20">
        <f t="shared" si="149"/>
        <v>61.737499999999997</v>
      </c>
    </row>
    <row r="908" spans="1:23" ht="13.5" x14ac:dyDescent="0.25">
      <c r="A908" s="3">
        <v>43326</v>
      </c>
      <c r="B908" s="2">
        <v>2.0164</v>
      </c>
      <c r="C908" s="2">
        <v>52.146962582657707</v>
      </c>
      <c r="D908" s="2">
        <v>6.2854622653882863E-3</v>
      </c>
      <c r="E908" s="2">
        <v>-7.5500233835157721E-2</v>
      </c>
      <c r="F908" s="2">
        <v>2.01892</v>
      </c>
      <c r="G908" s="2">
        <v>2.0220700000000003</v>
      </c>
      <c r="H908" s="2">
        <v>2.0226899999999999</v>
      </c>
      <c r="I908" s="2">
        <v>1.9923540000000006</v>
      </c>
      <c r="J908" s="2">
        <v>1.8945054999999997</v>
      </c>
      <c r="K908" s="17" t="s">
        <v>47</v>
      </c>
      <c r="L908" s="17" t="s">
        <v>53</v>
      </c>
      <c r="M908" s="17" t="s">
        <v>53</v>
      </c>
      <c r="N908" s="20">
        <f t="shared" si="140"/>
        <v>50</v>
      </c>
      <c r="O908" s="20">
        <f t="shared" si="141"/>
        <v>100</v>
      </c>
      <c r="P908" s="20">
        <f t="shared" si="142"/>
        <v>50</v>
      </c>
      <c r="Q908" s="20">
        <f t="shared" si="143"/>
        <v>16.5</v>
      </c>
      <c r="R908" s="21">
        <f t="shared" si="144"/>
        <v>62.475000000000001</v>
      </c>
      <c r="S908" s="21">
        <f t="shared" si="145"/>
        <v>51.625</v>
      </c>
      <c r="T908" s="21">
        <f t="shared" si="146"/>
        <v>42.424999999999997</v>
      </c>
      <c r="U908" s="21">
        <f t="shared" si="147"/>
        <v>54.125</v>
      </c>
      <c r="V908" s="20">
        <f t="shared" si="148"/>
        <v>52.17499999999999</v>
      </c>
      <c r="W908" s="20">
        <f t="shared" si="149"/>
        <v>52.662499999999994</v>
      </c>
    </row>
    <row r="909" spans="1:23" ht="13.5" x14ac:dyDescent="0.25">
      <c r="A909" s="3">
        <v>43327</v>
      </c>
      <c r="B909" s="2">
        <v>2.0226999999999999</v>
      </c>
      <c r="C909" s="2">
        <v>54.623995012629777</v>
      </c>
      <c r="D909" s="2">
        <v>6.1625177456656743E-3</v>
      </c>
      <c r="E909" s="2">
        <v>-8.5639647076338962E-2</v>
      </c>
      <c r="F909" s="2">
        <v>2.0201799999999999</v>
      </c>
      <c r="G909" s="2">
        <v>2.0220700000000003</v>
      </c>
      <c r="H909" s="2">
        <v>2.0226899999999999</v>
      </c>
      <c r="I909" s="2">
        <v>1.9942500000000003</v>
      </c>
      <c r="J909" s="2">
        <v>1.8956364999999993</v>
      </c>
      <c r="K909" s="17" t="s">
        <v>50</v>
      </c>
      <c r="L909" s="17" t="s">
        <v>53</v>
      </c>
      <c r="M909" s="17" t="s">
        <v>51</v>
      </c>
      <c r="N909" s="20">
        <f t="shared" si="140"/>
        <v>50</v>
      </c>
      <c r="O909" s="20">
        <f t="shared" si="141"/>
        <v>100</v>
      </c>
      <c r="P909" s="20">
        <f t="shared" si="142"/>
        <v>50</v>
      </c>
      <c r="Q909" s="20">
        <f t="shared" si="143"/>
        <v>83.5</v>
      </c>
      <c r="R909" s="21">
        <f t="shared" si="144"/>
        <v>72.525000000000006</v>
      </c>
      <c r="S909" s="21">
        <f t="shared" si="145"/>
        <v>68.375</v>
      </c>
      <c r="T909" s="21">
        <f t="shared" si="146"/>
        <v>72.575000000000003</v>
      </c>
      <c r="U909" s="21">
        <f t="shared" si="147"/>
        <v>70.875</v>
      </c>
      <c r="V909" s="20">
        <f t="shared" si="148"/>
        <v>71.158333333333346</v>
      </c>
      <c r="W909" s="20">
        <f t="shared" si="149"/>
        <v>71.087500000000006</v>
      </c>
    </row>
    <row r="910" spans="1:23" ht="13.5" x14ac:dyDescent="0.25">
      <c r="A910" s="3">
        <v>43328</v>
      </c>
      <c r="B910" s="2">
        <v>2.0226999999999999</v>
      </c>
      <c r="C910" s="2">
        <v>54.623995012629777</v>
      </c>
      <c r="D910" s="2">
        <v>8.9036578769867702E-3</v>
      </c>
      <c r="E910" s="2">
        <v>-9.3127941428375868E-2</v>
      </c>
      <c r="F910" s="2">
        <v>2.0201799999999999</v>
      </c>
      <c r="G910" s="2">
        <v>2.0201800000000003</v>
      </c>
      <c r="H910" s="2">
        <v>2.0239549999999999</v>
      </c>
      <c r="I910" s="2">
        <v>1.9961460000000002</v>
      </c>
      <c r="J910" s="2">
        <v>1.8967964999999993</v>
      </c>
      <c r="K910" s="17" t="s">
        <v>47</v>
      </c>
      <c r="L910" s="17" t="s">
        <v>53</v>
      </c>
      <c r="M910" s="17" t="s">
        <v>53</v>
      </c>
      <c r="N910" s="20">
        <f t="shared" si="140"/>
        <v>50</v>
      </c>
      <c r="O910" s="20">
        <f t="shared" si="141"/>
        <v>100</v>
      </c>
      <c r="P910" s="20">
        <f t="shared" si="142"/>
        <v>50</v>
      </c>
      <c r="Q910" s="20">
        <f t="shared" si="143"/>
        <v>16.5</v>
      </c>
      <c r="R910" s="21">
        <f t="shared" si="144"/>
        <v>62.475000000000001</v>
      </c>
      <c r="S910" s="21">
        <f t="shared" si="145"/>
        <v>51.625</v>
      </c>
      <c r="T910" s="21">
        <f t="shared" si="146"/>
        <v>42.424999999999997</v>
      </c>
      <c r="U910" s="21">
        <f t="shared" si="147"/>
        <v>54.125</v>
      </c>
      <c r="V910" s="20">
        <f t="shared" si="148"/>
        <v>52.17499999999999</v>
      </c>
      <c r="W910" s="20">
        <f t="shared" si="149"/>
        <v>52.662499999999994</v>
      </c>
    </row>
    <row r="911" spans="1:23" ht="13.5" x14ac:dyDescent="0.25">
      <c r="A911" s="3">
        <v>43329</v>
      </c>
      <c r="B911" s="2">
        <v>2.0226999999999999</v>
      </c>
      <c r="C911" s="2">
        <v>54.623995012629777</v>
      </c>
      <c r="D911" s="2">
        <v>8.2575009100507302E-3</v>
      </c>
      <c r="E911" s="2">
        <v>-9.6898591550122357E-2</v>
      </c>
      <c r="F911" s="2">
        <v>2.0214400000000001</v>
      </c>
      <c r="G911" s="2">
        <v>2.0201800000000003</v>
      </c>
      <c r="H911" s="2">
        <v>2.0245899999999999</v>
      </c>
      <c r="I911" s="2">
        <v>1.9972840000000005</v>
      </c>
      <c r="J911" s="2">
        <v>1.8978979999999992</v>
      </c>
      <c r="K911" s="17" t="s">
        <v>50</v>
      </c>
      <c r="L911" s="17" t="s">
        <v>53</v>
      </c>
      <c r="M911" s="17" t="s">
        <v>51</v>
      </c>
      <c r="N911" s="20">
        <f t="shared" si="140"/>
        <v>50</v>
      </c>
      <c r="O911" s="20">
        <f t="shared" si="141"/>
        <v>100</v>
      </c>
      <c r="P911" s="20">
        <f t="shared" si="142"/>
        <v>50</v>
      </c>
      <c r="Q911" s="20">
        <f t="shared" si="143"/>
        <v>83.5</v>
      </c>
      <c r="R911" s="21">
        <f t="shared" si="144"/>
        <v>72.525000000000006</v>
      </c>
      <c r="S911" s="21">
        <f t="shared" si="145"/>
        <v>68.375</v>
      </c>
      <c r="T911" s="21">
        <f t="shared" si="146"/>
        <v>72.575000000000003</v>
      </c>
      <c r="U911" s="21">
        <f t="shared" si="147"/>
        <v>70.875</v>
      </c>
      <c r="V911" s="20">
        <f t="shared" si="148"/>
        <v>71.158333333333346</v>
      </c>
      <c r="W911" s="20">
        <f t="shared" si="149"/>
        <v>71.087500000000006</v>
      </c>
    </row>
    <row r="912" spans="1:23" ht="13.5" x14ac:dyDescent="0.25">
      <c r="A912" s="3">
        <v>43332</v>
      </c>
      <c r="B912" s="2">
        <v>2.0099999999999998</v>
      </c>
      <c r="C912" s="2">
        <v>48.325769806738109</v>
      </c>
      <c r="D912" s="2">
        <v>8.5978907403991833E-3</v>
      </c>
      <c r="E912" s="2">
        <v>-9.7823143192825757E-2</v>
      </c>
      <c r="F912" s="2">
        <v>2.0188999999999999</v>
      </c>
      <c r="G912" s="2">
        <v>2.0189100000000004</v>
      </c>
      <c r="H912" s="2">
        <v>2.02427</v>
      </c>
      <c r="I912" s="2">
        <v>1.9981680000000006</v>
      </c>
      <c r="J912" s="2">
        <v>1.8989359999999993</v>
      </c>
      <c r="K912" s="17" t="s">
        <v>47</v>
      </c>
      <c r="L912" s="17" t="s">
        <v>53</v>
      </c>
      <c r="M912" s="17" t="s">
        <v>46</v>
      </c>
      <c r="N912" s="20">
        <f t="shared" si="140"/>
        <v>50</v>
      </c>
      <c r="O912" s="20">
        <f t="shared" si="141"/>
        <v>100</v>
      </c>
      <c r="P912" s="20">
        <f t="shared" si="142"/>
        <v>50</v>
      </c>
      <c r="Q912" s="20">
        <f t="shared" si="143"/>
        <v>16.5</v>
      </c>
      <c r="R912" s="21">
        <f t="shared" si="144"/>
        <v>62.475000000000001</v>
      </c>
      <c r="S912" s="21">
        <f t="shared" si="145"/>
        <v>51.625</v>
      </c>
      <c r="T912" s="21">
        <f t="shared" si="146"/>
        <v>42.424999999999997</v>
      </c>
      <c r="U912" s="21">
        <f t="shared" si="147"/>
        <v>54.125</v>
      </c>
      <c r="V912" s="20">
        <f t="shared" si="148"/>
        <v>52.17499999999999</v>
      </c>
      <c r="W912" s="20">
        <f t="shared" si="149"/>
        <v>52.662499999999994</v>
      </c>
    </row>
    <row r="913" spans="1:23" ht="13.5" x14ac:dyDescent="0.25">
      <c r="A913" s="3">
        <v>43335</v>
      </c>
      <c r="B913" s="2">
        <v>1.9595</v>
      </c>
      <c r="C913" s="2">
        <v>32.35198082650713</v>
      </c>
      <c r="D913" s="2">
        <v>1.1682835584799101E-2</v>
      </c>
      <c r="E913" s="2">
        <v>-9.5277347456128911E-2</v>
      </c>
      <c r="F913" s="2">
        <v>2.00752</v>
      </c>
      <c r="G913" s="2">
        <v>2.0132199999999996</v>
      </c>
      <c r="H913" s="2">
        <v>2.0207950000000001</v>
      </c>
      <c r="I913" s="2">
        <v>1.9980420000000008</v>
      </c>
      <c r="J913" s="2">
        <v>1.8998384999999991</v>
      </c>
      <c r="K913" s="17" t="s">
        <v>50</v>
      </c>
      <c r="L913" s="17" t="s">
        <v>53</v>
      </c>
      <c r="M913" s="17" t="s">
        <v>52</v>
      </c>
      <c r="N913" s="20">
        <f t="shared" si="140"/>
        <v>50</v>
      </c>
      <c r="O913" s="20">
        <f t="shared" si="141"/>
        <v>100</v>
      </c>
      <c r="P913" s="20">
        <f t="shared" si="142"/>
        <v>50</v>
      </c>
      <c r="Q913" s="20">
        <f t="shared" si="143"/>
        <v>66.5</v>
      </c>
      <c r="R913" s="21">
        <f t="shared" si="144"/>
        <v>69.974999999999994</v>
      </c>
      <c r="S913" s="21">
        <f t="shared" si="145"/>
        <v>64.125</v>
      </c>
      <c r="T913" s="21">
        <f t="shared" si="146"/>
        <v>64.924999999999997</v>
      </c>
      <c r="U913" s="21">
        <f t="shared" si="147"/>
        <v>66.625</v>
      </c>
      <c r="V913" s="20">
        <f t="shared" si="148"/>
        <v>66.341666666666654</v>
      </c>
      <c r="W913" s="20">
        <f t="shared" si="149"/>
        <v>66.412499999999994</v>
      </c>
    </row>
    <row r="914" spans="1:23" ht="13.5" x14ac:dyDescent="0.25">
      <c r="A914" s="3">
        <v>43336</v>
      </c>
      <c r="B914" s="2">
        <v>1.9974000000000001</v>
      </c>
      <c r="C914" s="2">
        <v>46.614208455836071</v>
      </c>
      <c r="D914" s="2">
        <v>1.1807703077308052E-2</v>
      </c>
      <c r="E914" s="2">
        <v>-9.157241878530753E-2</v>
      </c>
      <c r="F914" s="2">
        <v>2.0024600000000001</v>
      </c>
      <c r="G914" s="2">
        <v>2.01132</v>
      </c>
      <c r="H914" s="2">
        <v>2.019215</v>
      </c>
      <c r="I914" s="2">
        <v>1.9986740000000005</v>
      </c>
      <c r="J914" s="2">
        <v>1.9010474999999993</v>
      </c>
      <c r="K914" s="17" t="s">
        <v>50</v>
      </c>
      <c r="L914" s="17" t="s">
        <v>53</v>
      </c>
      <c r="M914" s="17" t="s">
        <v>52</v>
      </c>
      <c r="N914" s="20">
        <f t="shared" si="140"/>
        <v>50</v>
      </c>
      <c r="O914" s="20">
        <f t="shared" si="141"/>
        <v>100</v>
      </c>
      <c r="P914" s="20">
        <f t="shared" si="142"/>
        <v>50</v>
      </c>
      <c r="Q914" s="20">
        <f t="shared" si="143"/>
        <v>66.5</v>
      </c>
      <c r="R914" s="21">
        <f t="shared" si="144"/>
        <v>69.974999999999994</v>
      </c>
      <c r="S914" s="21">
        <f t="shared" si="145"/>
        <v>64.125</v>
      </c>
      <c r="T914" s="21">
        <f t="shared" si="146"/>
        <v>64.924999999999997</v>
      </c>
      <c r="U914" s="21">
        <f t="shared" si="147"/>
        <v>66.625</v>
      </c>
      <c r="V914" s="20">
        <f t="shared" si="148"/>
        <v>66.341666666666654</v>
      </c>
      <c r="W914" s="20">
        <f t="shared" si="149"/>
        <v>66.412499999999994</v>
      </c>
    </row>
    <row r="915" spans="1:23" ht="13.5" x14ac:dyDescent="0.25">
      <c r="A915" s="3">
        <v>43339</v>
      </c>
      <c r="B915" s="2">
        <v>1.9974000000000001</v>
      </c>
      <c r="C915" s="2">
        <v>46.614208455836064</v>
      </c>
      <c r="D915" s="2">
        <v>1.2956728000757423E-2</v>
      </c>
      <c r="E915" s="2">
        <v>-8.590550580396604E-2</v>
      </c>
      <c r="F915" s="2">
        <v>1.9974000000000001</v>
      </c>
      <c r="G915" s="2">
        <v>2.0087899999999999</v>
      </c>
      <c r="H915" s="2">
        <v>2.0176349999999998</v>
      </c>
      <c r="I915" s="2">
        <v>1.9990540000000003</v>
      </c>
      <c r="J915" s="2">
        <v>1.9021104999999994</v>
      </c>
      <c r="K915" s="17" t="s">
        <v>50</v>
      </c>
      <c r="L915" s="17" t="s">
        <v>53</v>
      </c>
      <c r="M915" s="17" t="s">
        <v>52</v>
      </c>
      <c r="N915" s="20">
        <f t="shared" si="140"/>
        <v>50</v>
      </c>
      <c r="O915" s="20">
        <f t="shared" si="141"/>
        <v>100</v>
      </c>
      <c r="P915" s="20">
        <f t="shared" si="142"/>
        <v>50</v>
      </c>
      <c r="Q915" s="20">
        <f t="shared" si="143"/>
        <v>66.5</v>
      </c>
      <c r="R915" s="21">
        <f t="shared" si="144"/>
        <v>69.974999999999994</v>
      </c>
      <c r="S915" s="21">
        <f t="shared" si="145"/>
        <v>64.125</v>
      </c>
      <c r="T915" s="21">
        <f t="shared" si="146"/>
        <v>64.924999999999997</v>
      </c>
      <c r="U915" s="21">
        <f t="shared" si="147"/>
        <v>66.625</v>
      </c>
      <c r="V915" s="20">
        <f t="shared" si="148"/>
        <v>66.341666666666654</v>
      </c>
      <c r="W915" s="20">
        <f t="shared" si="149"/>
        <v>66.412499999999994</v>
      </c>
    </row>
    <row r="916" spans="1:23" ht="13.5" x14ac:dyDescent="0.25">
      <c r="A916" s="3">
        <v>43340</v>
      </c>
      <c r="B916" s="2">
        <v>1.9974000000000001</v>
      </c>
      <c r="C916" s="2">
        <v>46.614208455836071</v>
      </c>
      <c r="D916" s="2">
        <v>1.3028394502026863E-2</v>
      </c>
      <c r="E916" s="2">
        <v>-7.9823180417778694E-2</v>
      </c>
      <c r="F916" s="2">
        <v>1.99234</v>
      </c>
      <c r="G916" s="2">
        <v>2.0068899999999998</v>
      </c>
      <c r="H916" s="2">
        <v>2.0160550000000002</v>
      </c>
      <c r="I916" s="2">
        <v>1.9998120000000006</v>
      </c>
      <c r="J916" s="2">
        <v>1.9032904999999998</v>
      </c>
      <c r="K916" s="17" t="s">
        <v>50</v>
      </c>
      <c r="L916" s="17" t="s">
        <v>53</v>
      </c>
      <c r="M916" s="17" t="s">
        <v>52</v>
      </c>
      <c r="N916" s="20">
        <f t="shared" si="140"/>
        <v>50</v>
      </c>
      <c r="O916" s="20">
        <f t="shared" si="141"/>
        <v>100</v>
      </c>
      <c r="P916" s="20">
        <f t="shared" si="142"/>
        <v>50</v>
      </c>
      <c r="Q916" s="20">
        <f t="shared" si="143"/>
        <v>66.5</v>
      </c>
      <c r="R916" s="21">
        <f t="shared" si="144"/>
        <v>69.974999999999994</v>
      </c>
      <c r="S916" s="21">
        <f t="shared" si="145"/>
        <v>64.125</v>
      </c>
      <c r="T916" s="21">
        <f t="shared" si="146"/>
        <v>64.924999999999997</v>
      </c>
      <c r="U916" s="21">
        <f t="shared" si="147"/>
        <v>66.625</v>
      </c>
      <c r="V916" s="20">
        <f t="shared" si="148"/>
        <v>66.341666666666654</v>
      </c>
      <c r="W916" s="20">
        <f t="shared" si="149"/>
        <v>66.412499999999994</v>
      </c>
    </row>
    <row r="917" spans="1:23" ht="13.5" x14ac:dyDescent="0.25">
      <c r="A917" s="3">
        <v>43341</v>
      </c>
      <c r="B917" s="2">
        <v>1.9911000000000001</v>
      </c>
      <c r="C917" s="2">
        <v>44.659415766343173</v>
      </c>
      <c r="D917" s="2">
        <v>1.4588493390462531E-2</v>
      </c>
      <c r="E917" s="2">
        <v>-7.3453748233031621E-2</v>
      </c>
      <c r="F917" s="2">
        <v>1.9885600000000001</v>
      </c>
      <c r="G917" s="2">
        <v>2.00373</v>
      </c>
      <c r="H917" s="2">
        <v>2.01416</v>
      </c>
      <c r="I917" s="2">
        <v>1.9998120000000006</v>
      </c>
      <c r="J917" s="2">
        <v>1.9044389999999995</v>
      </c>
      <c r="K917" s="17" t="s">
        <v>50</v>
      </c>
      <c r="L917" s="17" t="s">
        <v>53</v>
      </c>
      <c r="M917" s="17" t="s">
        <v>52</v>
      </c>
      <c r="N917" s="20">
        <f t="shared" si="140"/>
        <v>50</v>
      </c>
      <c r="O917" s="20">
        <f t="shared" si="141"/>
        <v>100</v>
      </c>
      <c r="P917" s="20">
        <f t="shared" si="142"/>
        <v>50</v>
      </c>
      <c r="Q917" s="20">
        <f t="shared" si="143"/>
        <v>66.5</v>
      </c>
      <c r="R917" s="21">
        <f t="shared" si="144"/>
        <v>69.974999999999994</v>
      </c>
      <c r="S917" s="21">
        <f t="shared" si="145"/>
        <v>64.125</v>
      </c>
      <c r="T917" s="21">
        <f t="shared" si="146"/>
        <v>64.924999999999997</v>
      </c>
      <c r="U917" s="21">
        <f t="shared" si="147"/>
        <v>66.625</v>
      </c>
      <c r="V917" s="20">
        <f t="shared" si="148"/>
        <v>66.341666666666654</v>
      </c>
      <c r="W917" s="20">
        <f t="shared" si="149"/>
        <v>66.412499999999994</v>
      </c>
    </row>
    <row r="918" spans="1:23" ht="13.5" x14ac:dyDescent="0.25">
      <c r="A918" s="3">
        <v>43342</v>
      </c>
      <c r="B918" s="2">
        <v>2.0164</v>
      </c>
      <c r="C918" s="2">
        <v>53.155282170892917</v>
      </c>
      <c r="D918" s="2">
        <v>1.3161351569260571E-2</v>
      </c>
      <c r="E918" s="2">
        <v>-6.7500928748939204E-2</v>
      </c>
      <c r="F918" s="2">
        <v>1.9999400000000001</v>
      </c>
      <c r="G918" s="2">
        <v>2.00373</v>
      </c>
      <c r="H918" s="2">
        <v>2.0129000000000001</v>
      </c>
      <c r="I918" s="2">
        <v>2.0003180000000005</v>
      </c>
      <c r="J918" s="2">
        <v>1.9055384999999996</v>
      </c>
      <c r="K918" s="17" t="s">
        <v>50</v>
      </c>
      <c r="L918" s="17" t="s">
        <v>53</v>
      </c>
      <c r="M918" s="17" t="s">
        <v>51</v>
      </c>
      <c r="N918" s="20">
        <f t="shared" si="140"/>
        <v>50</v>
      </c>
      <c r="O918" s="20">
        <f t="shared" si="141"/>
        <v>100</v>
      </c>
      <c r="P918" s="20">
        <f t="shared" si="142"/>
        <v>50</v>
      </c>
      <c r="Q918" s="20">
        <f t="shared" si="143"/>
        <v>83.5</v>
      </c>
      <c r="R918" s="21">
        <f t="shared" si="144"/>
        <v>72.525000000000006</v>
      </c>
      <c r="S918" s="21">
        <f t="shared" si="145"/>
        <v>68.375</v>
      </c>
      <c r="T918" s="21">
        <f t="shared" si="146"/>
        <v>72.575000000000003</v>
      </c>
      <c r="U918" s="21">
        <f t="shared" si="147"/>
        <v>70.875</v>
      </c>
      <c r="V918" s="20">
        <f t="shared" si="148"/>
        <v>71.158333333333346</v>
      </c>
      <c r="W918" s="20">
        <f t="shared" si="149"/>
        <v>71.087500000000006</v>
      </c>
    </row>
    <row r="919" spans="1:23" ht="13.5" x14ac:dyDescent="0.25">
      <c r="A919" s="3">
        <v>43343</v>
      </c>
      <c r="B919" s="2">
        <v>2.0164</v>
      </c>
      <c r="C919" s="2">
        <v>53.155282170892917</v>
      </c>
      <c r="D919" s="2">
        <v>1.286246436952343E-2</v>
      </c>
      <c r="E919" s="2">
        <v>-6.0318325588642183E-2</v>
      </c>
      <c r="F919" s="2">
        <v>2.0037399999999996</v>
      </c>
      <c r="G919" s="2">
        <v>2.0031000000000003</v>
      </c>
      <c r="H919" s="2">
        <v>2.0125850000000001</v>
      </c>
      <c r="I919" s="2">
        <v>2.0005720000000009</v>
      </c>
      <c r="J919" s="2">
        <v>1.9066084999999993</v>
      </c>
      <c r="K919" s="17" t="s">
        <v>50</v>
      </c>
      <c r="L919" s="17" t="s">
        <v>53</v>
      </c>
      <c r="M919" s="17" t="s">
        <v>51</v>
      </c>
      <c r="N919" s="20">
        <f t="shared" si="140"/>
        <v>50</v>
      </c>
      <c r="O919" s="20">
        <f t="shared" si="141"/>
        <v>100</v>
      </c>
      <c r="P919" s="20">
        <f t="shared" si="142"/>
        <v>50</v>
      </c>
      <c r="Q919" s="20">
        <f t="shared" si="143"/>
        <v>83.5</v>
      </c>
      <c r="R919" s="21">
        <f t="shared" si="144"/>
        <v>72.525000000000006</v>
      </c>
      <c r="S919" s="21">
        <f t="shared" si="145"/>
        <v>68.375</v>
      </c>
      <c r="T919" s="21">
        <f t="shared" si="146"/>
        <v>72.575000000000003</v>
      </c>
      <c r="U919" s="21">
        <f t="shared" si="147"/>
        <v>70.875</v>
      </c>
      <c r="V919" s="20">
        <f t="shared" si="148"/>
        <v>71.158333333333346</v>
      </c>
      <c r="W919" s="20">
        <f t="shared" si="149"/>
        <v>71.087500000000006</v>
      </c>
    </row>
    <row r="920" spans="1:23" ht="13.5" x14ac:dyDescent="0.25">
      <c r="A920" s="3">
        <v>43346</v>
      </c>
      <c r="B920" s="2">
        <v>2.0226999999999999</v>
      </c>
      <c r="C920" s="2">
        <v>55.144003094638137</v>
      </c>
      <c r="D920" s="2">
        <v>1.2086840901131435E-2</v>
      </c>
      <c r="E920" s="2">
        <v>-5.1280317382514741E-2</v>
      </c>
      <c r="F920" s="2">
        <v>2.0087999999999999</v>
      </c>
      <c r="G920" s="2">
        <v>2.0031000000000003</v>
      </c>
      <c r="H920" s="2">
        <v>2.0116399999999999</v>
      </c>
      <c r="I920" s="2">
        <v>2.0009520000000007</v>
      </c>
      <c r="J920" s="2">
        <v>1.9077099999999989</v>
      </c>
      <c r="K920" s="17" t="s">
        <v>50</v>
      </c>
      <c r="L920" s="17" t="s">
        <v>53</v>
      </c>
      <c r="M920" s="17" t="s">
        <v>51</v>
      </c>
      <c r="N920" s="20">
        <f t="shared" si="140"/>
        <v>50</v>
      </c>
      <c r="O920" s="20">
        <f t="shared" si="141"/>
        <v>100</v>
      </c>
      <c r="P920" s="20">
        <f t="shared" si="142"/>
        <v>50</v>
      </c>
      <c r="Q920" s="20">
        <f t="shared" si="143"/>
        <v>83.5</v>
      </c>
      <c r="R920" s="21">
        <f t="shared" si="144"/>
        <v>72.525000000000006</v>
      </c>
      <c r="S920" s="21">
        <f t="shared" si="145"/>
        <v>68.375</v>
      </c>
      <c r="T920" s="21">
        <f t="shared" si="146"/>
        <v>72.575000000000003</v>
      </c>
      <c r="U920" s="21">
        <f t="shared" si="147"/>
        <v>70.875</v>
      </c>
      <c r="V920" s="20">
        <f t="shared" si="148"/>
        <v>71.158333333333346</v>
      </c>
      <c r="W920" s="20">
        <f t="shared" si="149"/>
        <v>71.087500000000006</v>
      </c>
    </row>
    <row r="921" spans="1:23" ht="13.5" x14ac:dyDescent="0.25">
      <c r="A921" s="3">
        <v>43347</v>
      </c>
      <c r="B921" s="2">
        <v>2.0036999999999998</v>
      </c>
      <c r="C921" s="2">
        <v>48.46192412421717</v>
      </c>
      <c r="D921" s="2">
        <v>1.2748824327306618E-2</v>
      </c>
      <c r="E921" s="2">
        <v>-4.0991727942780574E-2</v>
      </c>
      <c r="F921" s="2">
        <v>2.0100600000000002</v>
      </c>
      <c r="G921" s="2">
        <v>2.0011999999999999</v>
      </c>
      <c r="H921" s="2">
        <v>2.0106899999999999</v>
      </c>
      <c r="I921" s="2">
        <v>2.0018359999999999</v>
      </c>
      <c r="J921" s="2">
        <v>1.908716499999999</v>
      </c>
      <c r="K921" s="17" t="s">
        <v>47</v>
      </c>
      <c r="L921" s="17" t="s">
        <v>53</v>
      </c>
      <c r="M921" s="17" t="s">
        <v>54</v>
      </c>
      <c r="N921" s="20">
        <f t="shared" si="140"/>
        <v>50</v>
      </c>
      <c r="O921" s="20">
        <f t="shared" si="141"/>
        <v>100</v>
      </c>
      <c r="P921" s="20">
        <f t="shared" si="142"/>
        <v>50</v>
      </c>
      <c r="Q921" s="20">
        <f t="shared" si="143"/>
        <v>16.5</v>
      </c>
      <c r="R921" s="21">
        <f t="shared" si="144"/>
        <v>62.475000000000001</v>
      </c>
      <c r="S921" s="21">
        <f t="shared" si="145"/>
        <v>51.625</v>
      </c>
      <c r="T921" s="21">
        <f t="shared" si="146"/>
        <v>42.424999999999997</v>
      </c>
      <c r="U921" s="21">
        <f t="shared" si="147"/>
        <v>54.125</v>
      </c>
      <c r="V921" s="20">
        <f t="shared" si="148"/>
        <v>52.17499999999999</v>
      </c>
      <c r="W921" s="20">
        <f t="shared" si="149"/>
        <v>52.662499999999994</v>
      </c>
    </row>
    <row r="922" spans="1:23" ht="13.5" x14ac:dyDescent="0.25">
      <c r="A922" s="3">
        <v>43348</v>
      </c>
      <c r="B922" s="2">
        <v>1.9974000000000001</v>
      </c>
      <c r="C922" s="2">
        <v>46.451956967637408</v>
      </c>
      <c r="D922" s="2">
        <v>1.1851531292802253E-2</v>
      </c>
      <c r="E922" s="2">
        <v>-2.7201568109722733E-2</v>
      </c>
      <c r="F922" s="2">
        <v>2.0113200000000004</v>
      </c>
      <c r="G922" s="2">
        <v>1.9999399999999998</v>
      </c>
      <c r="H922" s="2">
        <v>2.0094249999999998</v>
      </c>
      <c r="I922" s="2">
        <v>2.0025940000000002</v>
      </c>
      <c r="J922" s="2">
        <v>1.9098669999999991</v>
      </c>
      <c r="K922" s="17" t="s">
        <v>47</v>
      </c>
      <c r="L922" s="17" t="s">
        <v>48</v>
      </c>
      <c r="M922" s="17" t="s">
        <v>54</v>
      </c>
      <c r="N922" s="20">
        <f t="shared" si="140"/>
        <v>50</v>
      </c>
      <c r="O922" s="20">
        <f t="shared" si="141"/>
        <v>100</v>
      </c>
      <c r="P922" s="20">
        <f t="shared" si="142"/>
        <v>50</v>
      </c>
      <c r="Q922" s="20">
        <f t="shared" si="143"/>
        <v>0</v>
      </c>
      <c r="R922" s="21">
        <f t="shared" si="144"/>
        <v>60</v>
      </c>
      <c r="S922" s="21">
        <f t="shared" si="145"/>
        <v>47.5</v>
      </c>
      <c r="T922" s="21">
        <f t="shared" si="146"/>
        <v>35</v>
      </c>
      <c r="U922" s="21">
        <f t="shared" si="147"/>
        <v>50</v>
      </c>
      <c r="V922" s="20">
        <f t="shared" si="148"/>
        <v>47.5</v>
      </c>
      <c r="W922" s="20">
        <f t="shared" si="149"/>
        <v>48.125</v>
      </c>
    </row>
    <row r="923" spans="1:23" ht="13.5" x14ac:dyDescent="0.25">
      <c r="A923" s="3">
        <v>43349</v>
      </c>
      <c r="B923" s="2">
        <v>2.0036999999999998</v>
      </c>
      <c r="C923" s="2">
        <v>48.741449907148031</v>
      </c>
      <c r="D923" s="2">
        <v>2.9211560516060331E-3</v>
      </c>
      <c r="E923" s="2">
        <v>-1.0943237906036079E-2</v>
      </c>
      <c r="F923" s="2">
        <v>2.0087800000000002</v>
      </c>
      <c r="G923" s="2">
        <v>2.0043599999999997</v>
      </c>
      <c r="H923" s="2">
        <v>2.0087899999999999</v>
      </c>
      <c r="I923" s="2">
        <v>2.0034779999999999</v>
      </c>
      <c r="J923" s="2">
        <v>1.9110489999999987</v>
      </c>
      <c r="K923" s="17" t="s">
        <v>47</v>
      </c>
      <c r="L923" s="17" t="s">
        <v>48</v>
      </c>
      <c r="M923" s="17" t="s">
        <v>46</v>
      </c>
      <c r="N923" s="20">
        <f t="shared" si="140"/>
        <v>50</v>
      </c>
      <c r="O923" s="20">
        <f t="shared" si="141"/>
        <v>100</v>
      </c>
      <c r="P923" s="20">
        <f t="shared" si="142"/>
        <v>50</v>
      </c>
      <c r="Q923" s="20">
        <f t="shared" si="143"/>
        <v>0</v>
      </c>
      <c r="R923" s="21">
        <f t="shared" si="144"/>
        <v>60</v>
      </c>
      <c r="S923" s="21">
        <f t="shared" si="145"/>
        <v>47.5</v>
      </c>
      <c r="T923" s="21">
        <f t="shared" si="146"/>
        <v>35</v>
      </c>
      <c r="U923" s="21">
        <f t="shared" si="147"/>
        <v>50</v>
      </c>
      <c r="V923" s="20">
        <f t="shared" si="148"/>
        <v>47.5</v>
      </c>
      <c r="W923" s="20">
        <f t="shared" si="149"/>
        <v>48.125</v>
      </c>
    </row>
    <row r="924" spans="1:23" ht="13.5" x14ac:dyDescent="0.25">
      <c r="A924" s="3">
        <v>43350</v>
      </c>
      <c r="B924" s="2">
        <v>1.9595</v>
      </c>
      <c r="C924" s="2">
        <v>36.840375794577746</v>
      </c>
      <c r="D924" s="2">
        <v>4.4922733862629016E-3</v>
      </c>
      <c r="E924" s="2">
        <v>6.5673965600874205E-3</v>
      </c>
      <c r="F924" s="2">
        <v>1.9974000000000001</v>
      </c>
      <c r="G924" s="2">
        <v>2.0005699999999997</v>
      </c>
      <c r="H924" s="2">
        <v>2.0059449999999996</v>
      </c>
      <c r="I924" s="2">
        <v>2.0034779999999999</v>
      </c>
      <c r="J924" s="2">
        <v>1.9118639999999987</v>
      </c>
      <c r="K924" s="17" t="s">
        <v>47</v>
      </c>
      <c r="L924" s="17" t="s">
        <v>48</v>
      </c>
      <c r="M924" s="17" t="s">
        <v>46</v>
      </c>
      <c r="N924" s="20">
        <f t="shared" si="140"/>
        <v>50</v>
      </c>
      <c r="O924" s="20">
        <f t="shared" si="141"/>
        <v>100</v>
      </c>
      <c r="P924" s="20">
        <f t="shared" si="142"/>
        <v>50</v>
      </c>
      <c r="Q924" s="20">
        <f t="shared" si="143"/>
        <v>0</v>
      </c>
      <c r="R924" s="21">
        <f t="shared" si="144"/>
        <v>60</v>
      </c>
      <c r="S924" s="21">
        <f t="shared" si="145"/>
        <v>47.5</v>
      </c>
      <c r="T924" s="21">
        <f t="shared" si="146"/>
        <v>35</v>
      </c>
      <c r="U924" s="21">
        <f t="shared" si="147"/>
        <v>50</v>
      </c>
      <c r="V924" s="20">
        <f t="shared" si="148"/>
        <v>47.5</v>
      </c>
      <c r="W924" s="20">
        <f t="shared" si="149"/>
        <v>48.125</v>
      </c>
    </row>
    <row r="925" spans="1:23" ht="13.5" x14ac:dyDescent="0.25">
      <c r="A925" s="3">
        <v>43353</v>
      </c>
      <c r="B925" s="2">
        <v>1.9595</v>
      </c>
      <c r="C925" s="2">
        <v>36.840375794577746</v>
      </c>
      <c r="D925" s="2">
        <v>6.1039206041706429E-3</v>
      </c>
      <c r="E925" s="2">
        <v>2.4012667340488302E-2</v>
      </c>
      <c r="F925" s="2">
        <v>1.9847600000000001</v>
      </c>
      <c r="G925" s="2">
        <v>1.9967799999999998</v>
      </c>
      <c r="H925" s="2">
        <v>2.0027849999999998</v>
      </c>
      <c r="I925" s="2">
        <v>2.0029720000000002</v>
      </c>
      <c r="J925" s="2">
        <v>1.9126789999999985</v>
      </c>
      <c r="K925" s="17" t="s">
        <v>47</v>
      </c>
      <c r="L925" s="17" t="s">
        <v>48</v>
      </c>
      <c r="M925" s="17" t="s">
        <v>46</v>
      </c>
      <c r="N925" s="20">
        <f t="shared" si="140"/>
        <v>50</v>
      </c>
      <c r="O925" s="20">
        <f t="shared" si="141"/>
        <v>100</v>
      </c>
      <c r="P925" s="20">
        <f t="shared" si="142"/>
        <v>50</v>
      </c>
      <c r="Q925" s="20">
        <f t="shared" si="143"/>
        <v>0</v>
      </c>
      <c r="R925" s="21">
        <f t="shared" si="144"/>
        <v>60</v>
      </c>
      <c r="S925" s="21">
        <f t="shared" si="145"/>
        <v>47.5</v>
      </c>
      <c r="T925" s="21">
        <f t="shared" si="146"/>
        <v>35</v>
      </c>
      <c r="U925" s="21">
        <f t="shared" si="147"/>
        <v>50</v>
      </c>
      <c r="V925" s="20">
        <f t="shared" si="148"/>
        <v>47.5</v>
      </c>
      <c r="W925" s="20">
        <f t="shared" si="149"/>
        <v>48.125</v>
      </c>
    </row>
    <row r="926" spans="1:23" ht="13.5" x14ac:dyDescent="0.25">
      <c r="A926" s="3">
        <v>43355</v>
      </c>
      <c r="B926" s="2">
        <v>1.9595</v>
      </c>
      <c r="C926" s="2">
        <v>36.840375794577753</v>
      </c>
      <c r="D926" s="2">
        <v>7.7289556540507398E-3</v>
      </c>
      <c r="E926" s="2">
        <v>4.0310635764505345E-2</v>
      </c>
      <c r="F926" s="2">
        <v>1.9759199999999999</v>
      </c>
      <c r="G926" s="2">
        <v>1.9929899999999996</v>
      </c>
      <c r="H926" s="2">
        <v>1.9999399999999998</v>
      </c>
      <c r="I926" s="2">
        <v>2.0024660000000001</v>
      </c>
      <c r="J926" s="2">
        <v>1.9134939999999987</v>
      </c>
      <c r="K926" s="17" t="s">
        <v>47</v>
      </c>
      <c r="L926" s="17" t="s">
        <v>53</v>
      </c>
      <c r="M926" s="17" t="s">
        <v>46</v>
      </c>
      <c r="N926" s="20">
        <f t="shared" si="140"/>
        <v>50</v>
      </c>
      <c r="O926" s="20">
        <f t="shared" si="141"/>
        <v>100</v>
      </c>
      <c r="P926" s="20">
        <f t="shared" si="142"/>
        <v>50</v>
      </c>
      <c r="Q926" s="20">
        <f t="shared" si="143"/>
        <v>16.5</v>
      </c>
      <c r="R926" s="21">
        <f t="shared" si="144"/>
        <v>62.475000000000001</v>
      </c>
      <c r="S926" s="21">
        <f t="shared" si="145"/>
        <v>51.625</v>
      </c>
      <c r="T926" s="21">
        <f t="shared" si="146"/>
        <v>42.424999999999997</v>
      </c>
      <c r="U926" s="21">
        <f t="shared" si="147"/>
        <v>54.125</v>
      </c>
      <c r="V926" s="20">
        <f t="shared" si="148"/>
        <v>52.17499999999999</v>
      </c>
      <c r="W926" s="20">
        <f t="shared" si="149"/>
        <v>52.662499999999994</v>
      </c>
    </row>
    <row r="927" spans="1:23" ht="13.5" x14ac:dyDescent="0.25">
      <c r="A927" s="3">
        <v>43356</v>
      </c>
      <c r="B927" s="2">
        <v>1.9595</v>
      </c>
      <c r="C927" s="2">
        <v>36.840375794577753</v>
      </c>
      <c r="D927" s="2">
        <v>8.3767300588961646E-3</v>
      </c>
      <c r="E927" s="2">
        <v>5.4475904342317319E-2</v>
      </c>
      <c r="F927" s="2">
        <v>1.96834</v>
      </c>
      <c r="G927" s="2">
        <v>1.98983</v>
      </c>
      <c r="H927" s="2">
        <v>1.9967799999999998</v>
      </c>
      <c r="I927" s="2">
        <v>2.0025920000000004</v>
      </c>
      <c r="J927" s="2">
        <v>1.9143089999999987</v>
      </c>
      <c r="K927" s="17" t="s">
        <v>50</v>
      </c>
      <c r="L927" s="17" t="s">
        <v>53</v>
      </c>
      <c r="M927" s="17" t="s">
        <v>52</v>
      </c>
      <c r="N927" s="20">
        <f t="shared" si="140"/>
        <v>50</v>
      </c>
      <c r="O927" s="20">
        <f t="shared" si="141"/>
        <v>100</v>
      </c>
      <c r="P927" s="20">
        <f t="shared" si="142"/>
        <v>50</v>
      </c>
      <c r="Q927" s="20">
        <f t="shared" si="143"/>
        <v>66.5</v>
      </c>
      <c r="R927" s="21">
        <f t="shared" si="144"/>
        <v>69.974999999999994</v>
      </c>
      <c r="S927" s="21">
        <f t="shared" si="145"/>
        <v>64.125</v>
      </c>
      <c r="T927" s="21">
        <f t="shared" si="146"/>
        <v>64.924999999999997</v>
      </c>
      <c r="U927" s="21">
        <f t="shared" si="147"/>
        <v>66.625</v>
      </c>
      <c r="V927" s="20">
        <f t="shared" si="148"/>
        <v>66.341666666666654</v>
      </c>
      <c r="W927" s="20">
        <f t="shared" si="149"/>
        <v>66.412499999999994</v>
      </c>
    </row>
    <row r="928" spans="1:23" ht="13.5" x14ac:dyDescent="0.25">
      <c r="A928" s="3">
        <v>43357</v>
      </c>
      <c r="B928" s="2">
        <v>1.9595</v>
      </c>
      <c r="C928" s="2">
        <v>36.840375794577753</v>
      </c>
      <c r="D928" s="2">
        <v>1.3041205959457347E-2</v>
      </c>
      <c r="E928" s="2">
        <v>6.5276228101124434E-2</v>
      </c>
      <c r="F928" s="2">
        <v>1.9594999999999998</v>
      </c>
      <c r="G928" s="2">
        <v>1.98414</v>
      </c>
      <c r="H928" s="2">
        <v>1.9939349999999998</v>
      </c>
      <c r="I928" s="2">
        <v>2.0025920000000004</v>
      </c>
      <c r="J928" s="2">
        <v>1.9150944999999984</v>
      </c>
      <c r="K928" s="17" t="s">
        <v>47</v>
      </c>
      <c r="L928" s="17" t="s">
        <v>53</v>
      </c>
      <c r="M928" s="17" t="s">
        <v>46</v>
      </c>
      <c r="N928" s="20">
        <f t="shared" si="140"/>
        <v>50</v>
      </c>
      <c r="O928" s="20">
        <f t="shared" si="141"/>
        <v>100</v>
      </c>
      <c r="P928" s="20">
        <f t="shared" si="142"/>
        <v>50</v>
      </c>
      <c r="Q928" s="20">
        <f t="shared" si="143"/>
        <v>16.5</v>
      </c>
      <c r="R928" s="21">
        <f t="shared" si="144"/>
        <v>62.475000000000001</v>
      </c>
      <c r="S928" s="21">
        <f t="shared" si="145"/>
        <v>51.625</v>
      </c>
      <c r="T928" s="21">
        <f t="shared" si="146"/>
        <v>42.424999999999997</v>
      </c>
      <c r="U928" s="21">
        <f t="shared" si="147"/>
        <v>54.125</v>
      </c>
      <c r="V928" s="20">
        <f t="shared" si="148"/>
        <v>52.17499999999999</v>
      </c>
      <c r="W928" s="20">
        <f t="shared" si="149"/>
        <v>52.662499999999994</v>
      </c>
    </row>
    <row r="929" spans="1:23" ht="13.5" x14ac:dyDescent="0.25">
      <c r="A929" s="3">
        <v>43360</v>
      </c>
      <c r="B929" s="2">
        <v>1.9595</v>
      </c>
      <c r="C929" s="2">
        <v>36.840375794577753</v>
      </c>
      <c r="D929" s="2">
        <v>1.7195525186854965E-2</v>
      </c>
      <c r="E929" s="2">
        <v>7.19024356211167E-2</v>
      </c>
      <c r="F929" s="2">
        <v>1.9594999999999998</v>
      </c>
      <c r="G929" s="2">
        <v>1.9784499999999998</v>
      </c>
      <c r="H929" s="2">
        <v>1.9907749999999997</v>
      </c>
      <c r="I929" s="2">
        <v>2.0019600000000008</v>
      </c>
      <c r="J929" s="2">
        <v>1.9158799999999985</v>
      </c>
      <c r="K929" s="17" t="s">
        <v>53</v>
      </c>
      <c r="L929" s="17" t="s">
        <v>53</v>
      </c>
      <c r="M929" s="17" t="s">
        <v>53</v>
      </c>
      <c r="N929" s="20">
        <f t="shared" si="140"/>
        <v>50</v>
      </c>
      <c r="O929" s="20">
        <f t="shared" si="141"/>
        <v>100</v>
      </c>
      <c r="P929" s="20">
        <f t="shared" si="142"/>
        <v>50</v>
      </c>
      <c r="Q929" s="20">
        <f t="shared" si="143"/>
        <v>33</v>
      </c>
      <c r="R929" s="21">
        <f t="shared" si="144"/>
        <v>64.95</v>
      </c>
      <c r="S929" s="21">
        <f t="shared" si="145"/>
        <v>55.75</v>
      </c>
      <c r="T929" s="21">
        <f t="shared" si="146"/>
        <v>49.85</v>
      </c>
      <c r="U929" s="21">
        <f t="shared" si="147"/>
        <v>58.25</v>
      </c>
      <c r="V929" s="20">
        <f t="shared" si="148"/>
        <v>56.85</v>
      </c>
      <c r="W929" s="20">
        <f t="shared" si="149"/>
        <v>57.2</v>
      </c>
    </row>
    <row r="930" spans="1:23" ht="13.5" x14ac:dyDescent="0.25">
      <c r="A930" s="3">
        <v>43361</v>
      </c>
      <c r="B930" s="2">
        <v>1.9595</v>
      </c>
      <c r="C930" s="2">
        <v>36.840375794577753</v>
      </c>
      <c r="D930" s="2">
        <v>2.1872037115023168E-2</v>
      </c>
      <c r="E930" s="2">
        <v>7.5360239325143047E-2</v>
      </c>
      <c r="F930" s="2">
        <v>1.9594999999999998</v>
      </c>
      <c r="G930" s="2">
        <v>1.9721299999999999</v>
      </c>
      <c r="H930" s="2">
        <v>1.9876149999999995</v>
      </c>
      <c r="I930" s="2">
        <v>2.0013280000000009</v>
      </c>
      <c r="J930" s="2">
        <v>1.9166654999999984</v>
      </c>
      <c r="K930" s="17" t="s">
        <v>53</v>
      </c>
      <c r="L930" s="17" t="s">
        <v>53</v>
      </c>
      <c r="M930" s="17" t="s">
        <v>53</v>
      </c>
      <c r="N930" s="20">
        <f t="shared" si="140"/>
        <v>50</v>
      </c>
      <c r="O930" s="20">
        <f t="shared" si="141"/>
        <v>100</v>
      </c>
      <c r="P930" s="20">
        <f t="shared" si="142"/>
        <v>50</v>
      </c>
      <c r="Q930" s="20">
        <f t="shared" si="143"/>
        <v>33</v>
      </c>
      <c r="R930" s="21">
        <f t="shared" si="144"/>
        <v>64.95</v>
      </c>
      <c r="S930" s="21">
        <f t="shared" si="145"/>
        <v>55.75</v>
      </c>
      <c r="T930" s="21">
        <f t="shared" si="146"/>
        <v>49.85</v>
      </c>
      <c r="U930" s="21">
        <f t="shared" si="147"/>
        <v>58.25</v>
      </c>
      <c r="V930" s="20">
        <f t="shared" si="148"/>
        <v>56.85</v>
      </c>
      <c r="W930" s="20">
        <f t="shared" si="149"/>
        <v>57.2</v>
      </c>
    </row>
    <row r="931" spans="1:23" ht="13.5" x14ac:dyDescent="0.25">
      <c r="A931" s="3">
        <v>43362</v>
      </c>
      <c r="B931" s="2">
        <v>1.9595</v>
      </c>
      <c r="C931" s="2">
        <v>36.840375794577753</v>
      </c>
      <c r="D931" s="2">
        <v>2.3083867974812211E-2</v>
      </c>
      <c r="E931" s="2">
        <v>7.6956046963281399E-2</v>
      </c>
      <c r="F931" s="2">
        <v>1.9594999999999998</v>
      </c>
      <c r="G931" s="2">
        <v>1.9677099999999998</v>
      </c>
      <c r="H931" s="2">
        <v>1.9844549999999994</v>
      </c>
      <c r="I931" s="2">
        <v>2.0012020000000006</v>
      </c>
      <c r="J931" s="2">
        <v>1.917450999999998</v>
      </c>
      <c r="K931" s="17" t="s">
        <v>53</v>
      </c>
      <c r="L931" s="17" t="s">
        <v>53</v>
      </c>
      <c r="M931" s="17" t="s">
        <v>53</v>
      </c>
      <c r="N931" s="20">
        <f t="shared" si="140"/>
        <v>50</v>
      </c>
      <c r="O931" s="20">
        <f t="shared" si="141"/>
        <v>100</v>
      </c>
      <c r="P931" s="20">
        <f t="shared" si="142"/>
        <v>50</v>
      </c>
      <c r="Q931" s="20">
        <f t="shared" si="143"/>
        <v>33</v>
      </c>
      <c r="R931" s="21">
        <f t="shared" si="144"/>
        <v>64.95</v>
      </c>
      <c r="S931" s="21">
        <f t="shared" si="145"/>
        <v>55.75</v>
      </c>
      <c r="T931" s="21">
        <f t="shared" si="146"/>
        <v>49.85</v>
      </c>
      <c r="U931" s="21">
        <f t="shared" si="147"/>
        <v>58.25</v>
      </c>
      <c r="V931" s="20">
        <f t="shared" si="148"/>
        <v>56.85</v>
      </c>
      <c r="W931" s="20">
        <f t="shared" si="149"/>
        <v>57.2</v>
      </c>
    </row>
    <row r="932" spans="1:23" ht="13.5" x14ac:dyDescent="0.25">
      <c r="A932" s="3">
        <v>43363</v>
      </c>
      <c r="B932" s="2">
        <v>1.9658</v>
      </c>
      <c r="C932" s="2">
        <v>40.58152447258788</v>
      </c>
      <c r="D932" s="2">
        <v>2.2838050352427031E-2</v>
      </c>
      <c r="E932" s="2">
        <v>7.5930866474332198E-2</v>
      </c>
      <c r="F932" s="2">
        <v>1.9607600000000001</v>
      </c>
      <c r="G932" s="2">
        <v>1.9645500000000002</v>
      </c>
      <c r="H932" s="2">
        <v>1.9822449999999994</v>
      </c>
      <c r="I932" s="2">
        <v>2.001202000000001</v>
      </c>
      <c r="J932" s="2">
        <v>1.9182679999999983</v>
      </c>
      <c r="K932" s="17" t="s">
        <v>50</v>
      </c>
      <c r="L932" s="17" t="s">
        <v>53</v>
      </c>
      <c r="M932" s="17" t="s">
        <v>51</v>
      </c>
      <c r="N932" s="20">
        <f t="shared" si="140"/>
        <v>50</v>
      </c>
      <c r="O932" s="20">
        <f t="shared" si="141"/>
        <v>100</v>
      </c>
      <c r="P932" s="20">
        <f t="shared" si="142"/>
        <v>50</v>
      </c>
      <c r="Q932" s="20">
        <f t="shared" si="143"/>
        <v>83.5</v>
      </c>
      <c r="R932" s="21">
        <f t="shared" si="144"/>
        <v>72.525000000000006</v>
      </c>
      <c r="S932" s="21">
        <f t="shared" si="145"/>
        <v>68.375</v>
      </c>
      <c r="T932" s="21">
        <f t="shared" si="146"/>
        <v>72.575000000000003</v>
      </c>
      <c r="U932" s="21">
        <f t="shared" si="147"/>
        <v>70.875</v>
      </c>
      <c r="V932" s="20">
        <f t="shared" si="148"/>
        <v>71.158333333333346</v>
      </c>
      <c r="W932" s="20">
        <f t="shared" si="149"/>
        <v>71.087500000000006</v>
      </c>
    </row>
    <row r="933" spans="1:23" ht="13.5" x14ac:dyDescent="0.25">
      <c r="A933" s="3">
        <v>43364</v>
      </c>
      <c r="B933" s="2">
        <v>1.9595</v>
      </c>
      <c r="C933" s="2">
        <v>38.148072847368674</v>
      </c>
      <c r="D933" s="2">
        <v>2.418120691206882E-2</v>
      </c>
      <c r="E933" s="2">
        <v>7.3645005757058013E-2</v>
      </c>
      <c r="F933" s="2">
        <v>1.9607599999999998</v>
      </c>
      <c r="G933" s="2">
        <v>1.9601299999999999</v>
      </c>
      <c r="H933" s="2">
        <v>1.9822449999999994</v>
      </c>
      <c r="I933" s="2">
        <v>2.0010760000000007</v>
      </c>
      <c r="J933" s="2">
        <v>1.9189949999999982</v>
      </c>
      <c r="K933" s="17" t="s">
        <v>47</v>
      </c>
      <c r="L933" s="17" t="s">
        <v>53</v>
      </c>
      <c r="M933" s="17" t="s">
        <v>53</v>
      </c>
      <c r="N933" s="20">
        <f t="shared" si="140"/>
        <v>50</v>
      </c>
      <c r="O933" s="20">
        <f t="shared" si="141"/>
        <v>100</v>
      </c>
      <c r="P933" s="20">
        <f t="shared" si="142"/>
        <v>50</v>
      </c>
      <c r="Q933" s="20">
        <f t="shared" si="143"/>
        <v>16.5</v>
      </c>
      <c r="R933" s="21">
        <f t="shared" si="144"/>
        <v>62.475000000000001</v>
      </c>
      <c r="S933" s="21">
        <f t="shared" si="145"/>
        <v>51.625</v>
      </c>
      <c r="T933" s="21">
        <f t="shared" si="146"/>
        <v>42.424999999999997</v>
      </c>
      <c r="U933" s="21">
        <f t="shared" si="147"/>
        <v>54.125</v>
      </c>
      <c r="V933" s="20">
        <f t="shared" si="148"/>
        <v>52.17499999999999</v>
      </c>
      <c r="W933" s="20">
        <f t="shared" si="149"/>
        <v>52.662499999999994</v>
      </c>
    </row>
    <row r="934" spans="1:23" ht="13.5" x14ac:dyDescent="0.25">
      <c r="A934" s="3">
        <v>43367</v>
      </c>
      <c r="B934" s="2">
        <v>1.9595</v>
      </c>
      <c r="C934" s="2">
        <v>38.148072847368674</v>
      </c>
      <c r="D934" s="2">
        <v>1.8661671944129488E-2</v>
      </c>
      <c r="E934" s="2">
        <v>7.0666364932549366E-2</v>
      </c>
      <c r="F934" s="2">
        <v>1.9607600000000001</v>
      </c>
      <c r="G934" s="2">
        <v>1.9601299999999999</v>
      </c>
      <c r="H934" s="2">
        <v>1.9803499999999992</v>
      </c>
      <c r="I934" s="2">
        <v>2.0009500000000009</v>
      </c>
      <c r="J934" s="2">
        <v>1.920014499999998</v>
      </c>
      <c r="K934" s="17" t="s">
        <v>47</v>
      </c>
      <c r="L934" s="17" t="s">
        <v>53</v>
      </c>
      <c r="M934" s="17" t="s">
        <v>53</v>
      </c>
      <c r="N934" s="20">
        <f t="shared" si="140"/>
        <v>50</v>
      </c>
      <c r="O934" s="20">
        <f t="shared" si="141"/>
        <v>100</v>
      </c>
      <c r="P934" s="20">
        <f t="shared" si="142"/>
        <v>50</v>
      </c>
      <c r="Q934" s="20">
        <f t="shared" si="143"/>
        <v>16.5</v>
      </c>
      <c r="R934" s="21">
        <f t="shared" si="144"/>
        <v>62.475000000000001</v>
      </c>
      <c r="S934" s="21">
        <f t="shared" si="145"/>
        <v>51.625</v>
      </c>
      <c r="T934" s="21">
        <f t="shared" si="146"/>
        <v>42.424999999999997</v>
      </c>
      <c r="U934" s="21">
        <f t="shared" si="147"/>
        <v>54.125</v>
      </c>
      <c r="V934" s="20">
        <f t="shared" si="148"/>
        <v>52.17499999999999</v>
      </c>
      <c r="W934" s="20">
        <f t="shared" si="149"/>
        <v>52.662499999999994</v>
      </c>
    </row>
    <row r="935" spans="1:23" ht="13.5" x14ac:dyDescent="0.25">
      <c r="A935" s="3">
        <v>43368</v>
      </c>
      <c r="B935" s="2">
        <v>1.9026000000000001</v>
      </c>
      <c r="C935" s="2">
        <v>23.430899512904944</v>
      </c>
      <c r="D935" s="2">
        <v>1.8339396149372078E-2</v>
      </c>
      <c r="E935" s="2">
        <v>6.6099411503007507E-2</v>
      </c>
      <c r="F935" s="2">
        <v>1.9493800000000001</v>
      </c>
      <c r="G935" s="2">
        <v>1.95444</v>
      </c>
      <c r="H935" s="2">
        <v>1.9756099999999992</v>
      </c>
      <c r="I935" s="2">
        <v>1.9991800000000008</v>
      </c>
      <c r="J935" s="2">
        <v>1.9204864999999984</v>
      </c>
      <c r="K935" s="17" t="s">
        <v>47</v>
      </c>
      <c r="L935" s="17" t="s">
        <v>53</v>
      </c>
      <c r="M935" s="17" t="s">
        <v>46</v>
      </c>
      <c r="N935" s="20">
        <f t="shared" si="140"/>
        <v>50</v>
      </c>
      <c r="O935" s="20">
        <f t="shared" si="141"/>
        <v>100</v>
      </c>
      <c r="P935" s="20">
        <f t="shared" si="142"/>
        <v>50</v>
      </c>
      <c r="Q935" s="20">
        <f t="shared" si="143"/>
        <v>16.5</v>
      </c>
      <c r="R935" s="21">
        <f t="shared" si="144"/>
        <v>62.475000000000001</v>
      </c>
      <c r="S935" s="21">
        <f t="shared" si="145"/>
        <v>51.625</v>
      </c>
      <c r="T935" s="21">
        <f t="shared" si="146"/>
        <v>42.424999999999997</v>
      </c>
      <c r="U935" s="21">
        <f t="shared" si="147"/>
        <v>54.125</v>
      </c>
      <c r="V935" s="20">
        <f t="shared" si="148"/>
        <v>52.17499999999999</v>
      </c>
      <c r="W935" s="20">
        <f t="shared" si="149"/>
        <v>52.662499999999994</v>
      </c>
    </row>
    <row r="936" spans="1:23" ht="13.5" x14ac:dyDescent="0.25">
      <c r="A936" s="3">
        <v>43369</v>
      </c>
      <c r="B936" s="2">
        <v>1.8963000000000001</v>
      </c>
      <c r="C936" s="2">
        <v>22.400461811996649</v>
      </c>
      <c r="D936" s="2">
        <v>1.8993004616164599E-2</v>
      </c>
      <c r="E936" s="2">
        <v>5.966716930079858E-2</v>
      </c>
      <c r="F936" s="2">
        <v>1.9367399999999999</v>
      </c>
      <c r="G936" s="2">
        <v>1.9481200000000001</v>
      </c>
      <c r="H936" s="2">
        <v>1.9705549999999996</v>
      </c>
      <c r="I936" s="2">
        <v>1.9972840000000007</v>
      </c>
      <c r="J936" s="2">
        <v>1.9209269999999983</v>
      </c>
      <c r="K936" s="17" t="s">
        <v>47</v>
      </c>
      <c r="L936" s="17" t="s">
        <v>53</v>
      </c>
      <c r="M936" s="17" t="s">
        <v>46</v>
      </c>
      <c r="N936" s="20">
        <f t="shared" si="140"/>
        <v>50</v>
      </c>
      <c r="O936" s="20">
        <f t="shared" si="141"/>
        <v>100</v>
      </c>
      <c r="P936" s="20">
        <f t="shared" si="142"/>
        <v>50</v>
      </c>
      <c r="Q936" s="20">
        <f t="shared" si="143"/>
        <v>16.5</v>
      </c>
      <c r="R936" s="21">
        <f t="shared" si="144"/>
        <v>62.475000000000001</v>
      </c>
      <c r="S936" s="21">
        <f t="shared" si="145"/>
        <v>51.625</v>
      </c>
      <c r="T936" s="21">
        <f t="shared" si="146"/>
        <v>42.424999999999997</v>
      </c>
      <c r="U936" s="21">
        <f t="shared" si="147"/>
        <v>54.125</v>
      </c>
      <c r="V936" s="20">
        <f t="shared" si="148"/>
        <v>52.17499999999999</v>
      </c>
      <c r="W936" s="20">
        <f t="shared" si="149"/>
        <v>52.662499999999994</v>
      </c>
    </row>
    <row r="937" spans="1:23" ht="13.5" x14ac:dyDescent="0.25">
      <c r="A937" s="3">
        <v>43370</v>
      </c>
      <c r="B937" s="2">
        <v>1.8963000000000001</v>
      </c>
      <c r="C937" s="2">
        <v>22.400461811996649</v>
      </c>
      <c r="D937" s="2">
        <v>2.0008874444948921E-2</v>
      </c>
      <c r="E937" s="2">
        <v>5.1984032486319713E-2</v>
      </c>
      <c r="F937" s="2">
        <v>1.9228400000000001</v>
      </c>
      <c r="G937" s="2">
        <v>1.9418000000000002</v>
      </c>
      <c r="H937" s="2">
        <v>1.9658149999999992</v>
      </c>
      <c r="I937" s="2">
        <v>1.9956420000000006</v>
      </c>
      <c r="J937" s="2">
        <v>1.9213674999999983</v>
      </c>
      <c r="K937" s="17" t="s">
        <v>47</v>
      </c>
      <c r="L937" s="17" t="s">
        <v>48</v>
      </c>
      <c r="M937" s="17" t="s">
        <v>46</v>
      </c>
      <c r="N937" s="20">
        <f t="shared" si="140"/>
        <v>50</v>
      </c>
      <c r="O937" s="20">
        <f t="shared" si="141"/>
        <v>100</v>
      </c>
      <c r="P937" s="20">
        <f t="shared" si="142"/>
        <v>50</v>
      </c>
      <c r="Q937" s="20">
        <f t="shared" si="143"/>
        <v>0</v>
      </c>
      <c r="R937" s="21">
        <f t="shared" si="144"/>
        <v>60</v>
      </c>
      <c r="S937" s="21">
        <f t="shared" si="145"/>
        <v>47.5</v>
      </c>
      <c r="T937" s="21">
        <f t="shared" si="146"/>
        <v>35</v>
      </c>
      <c r="U937" s="21">
        <f t="shared" si="147"/>
        <v>50</v>
      </c>
      <c r="V937" s="20">
        <f t="shared" si="148"/>
        <v>47.5</v>
      </c>
      <c r="W937" s="20">
        <f t="shared" si="149"/>
        <v>48.125</v>
      </c>
    </row>
    <row r="938" spans="1:23" ht="13.5" x14ac:dyDescent="0.25">
      <c r="A938" s="3">
        <v>43371</v>
      </c>
      <c r="B938" s="2">
        <v>1.8963000000000001</v>
      </c>
      <c r="C938" s="2">
        <v>22.400461811996649</v>
      </c>
      <c r="D938" s="2">
        <v>2.1296990413997019E-2</v>
      </c>
      <c r="E938" s="2">
        <v>4.4388946032803786E-2</v>
      </c>
      <c r="F938" s="2">
        <v>1.9102000000000001</v>
      </c>
      <c r="G938" s="2">
        <v>1.9354800000000001</v>
      </c>
      <c r="H938" s="2">
        <v>1.9598099999999996</v>
      </c>
      <c r="I938" s="2">
        <v>1.9937460000000005</v>
      </c>
      <c r="J938" s="2">
        <v>1.9217784999999981</v>
      </c>
      <c r="K938" s="17" t="s">
        <v>47</v>
      </c>
      <c r="L938" s="17" t="s">
        <v>53</v>
      </c>
      <c r="M938" s="17" t="s">
        <v>46</v>
      </c>
      <c r="N938" s="20">
        <f t="shared" si="140"/>
        <v>50</v>
      </c>
      <c r="O938" s="20">
        <f t="shared" si="141"/>
        <v>100</v>
      </c>
      <c r="P938" s="20">
        <f t="shared" si="142"/>
        <v>50</v>
      </c>
      <c r="Q938" s="20">
        <f t="shared" si="143"/>
        <v>16.5</v>
      </c>
      <c r="R938" s="21">
        <f t="shared" si="144"/>
        <v>62.475000000000001</v>
      </c>
      <c r="S938" s="21">
        <f t="shared" si="145"/>
        <v>51.625</v>
      </c>
      <c r="T938" s="21">
        <f t="shared" si="146"/>
        <v>42.424999999999997</v>
      </c>
      <c r="U938" s="21">
        <f t="shared" si="147"/>
        <v>54.125</v>
      </c>
      <c r="V938" s="20">
        <f t="shared" si="148"/>
        <v>52.17499999999999</v>
      </c>
      <c r="W938" s="20">
        <f t="shared" si="149"/>
        <v>52.662499999999994</v>
      </c>
    </row>
    <row r="939" spans="1:23" ht="13.5" x14ac:dyDescent="0.25">
      <c r="A939" s="3">
        <v>43374</v>
      </c>
      <c r="B939" s="2">
        <v>1.8963000000000001</v>
      </c>
      <c r="C939" s="2">
        <v>22.400461811996649</v>
      </c>
      <c r="D939" s="2">
        <v>2.2783725256823928E-2</v>
      </c>
      <c r="E939" s="2">
        <v>3.6551835400741639E-2</v>
      </c>
      <c r="F939" s="2">
        <v>1.8975599999999999</v>
      </c>
      <c r="G939" s="2">
        <v>1.92916</v>
      </c>
      <c r="H939" s="2">
        <v>1.9538049999999991</v>
      </c>
      <c r="I939" s="2">
        <v>1.9912180000000006</v>
      </c>
      <c r="J939" s="2">
        <v>1.922394499999998</v>
      </c>
      <c r="K939" s="17" t="s">
        <v>47</v>
      </c>
      <c r="L939" s="17" t="s">
        <v>53</v>
      </c>
      <c r="M939" s="17" t="s">
        <v>46</v>
      </c>
      <c r="N939" s="20">
        <f t="shared" si="140"/>
        <v>50</v>
      </c>
      <c r="O939" s="20">
        <f t="shared" si="141"/>
        <v>100</v>
      </c>
      <c r="P939" s="20">
        <f t="shared" si="142"/>
        <v>50</v>
      </c>
      <c r="Q939" s="20">
        <f t="shared" si="143"/>
        <v>16.5</v>
      </c>
      <c r="R939" s="21">
        <f t="shared" si="144"/>
        <v>62.475000000000001</v>
      </c>
      <c r="S939" s="21">
        <f t="shared" si="145"/>
        <v>51.625</v>
      </c>
      <c r="T939" s="21">
        <f t="shared" si="146"/>
        <v>42.424999999999997</v>
      </c>
      <c r="U939" s="21">
        <f t="shared" si="147"/>
        <v>54.125</v>
      </c>
      <c r="V939" s="20">
        <f t="shared" si="148"/>
        <v>52.17499999999999</v>
      </c>
      <c r="W939" s="20">
        <f t="shared" si="149"/>
        <v>52.662499999999994</v>
      </c>
    </row>
    <row r="940" spans="1:23" ht="13.5" x14ac:dyDescent="0.25">
      <c r="A940" s="3">
        <v>43375</v>
      </c>
      <c r="B940" s="2">
        <v>1.8963000000000001</v>
      </c>
      <c r="C940" s="2">
        <v>22.400461811996649</v>
      </c>
      <c r="D940" s="2">
        <v>2.4409130330186102E-2</v>
      </c>
      <c r="E940" s="2">
        <v>2.9496365931155833E-2</v>
      </c>
      <c r="F940" s="2">
        <v>1.8963000000000001</v>
      </c>
      <c r="G940" s="2">
        <v>1.9228400000000001</v>
      </c>
      <c r="H940" s="2">
        <v>1.9474849999999997</v>
      </c>
      <c r="I940" s="2">
        <v>1.9891960000000006</v>
      </c>
      <c r="J940" s="2">
        <v>1.9228054999999982</v>
      </c>
      <c r="K940" s="17" t="s">
        <v>47</v>
      </c>
      <c r="L940" s="17" t="s">
        <v>53</v>
      </c>
      <c r="M940" s="17" t="s">
        <v>46</v>
      </c>
      <c r="N940" s="20">
        <f t="shared" si="140"/>
        <v>50</v>
      </c>
      <c r="O940" s="20">
        <f t="shared" si="141"/>
        <v>100</v>
      </c>
      <c r="P940" s="20">
        <f t="shared" si="142"/>
        <v>50</v>
      </c>
      <c r="Q940" s="20">
        <f t="shared" si="143"/>
        <v>16.5</v>
      </c>
      <c r="R940" s="21">
        <f t="shared" si="144"/>
        <v>62.475000000000001</v>
      </c>
      <c r="S940" s="21">
        <f t="shared" si="145"/>
        <v>51.625</v>
      </c>
      <c r="T940" s="21">
        <f t="shared" si="146"/>
        <v>42.424999999999997</v>
      </c>
      <c r="U940" s="21">
        <f t="shared" si="147"/>
        <v>54.125</v>
      </c>
      <c r="V940" s="20">
        <f t="shared" si="148"/>
        <v>52.17499999999999</v>
      </c>
      <c r="W940" s="20">
        <f t="shared" si="149"/>
        <v>52.662499999999994</v>
      </c>
    </row>
    <row r="941" spans="1:23" ht="13.5" x14ac:dyDescent="0.25">
      <c r="A941" s="3">
        <v>43376</v>
      </c>
      <c r="B941" s="2">
        <v>1.8835999999999999</v>
      </c>
      <c r="C941" s="2">
        <v>19.851243219848044</v>
      </c>
      <c r="D941" s="2">
        <v>2.7065397777063183E-2</v>
      </c>
      <c r="E941" s="2">
        <v>2.2770995040602041E-2</v>
      </c>
      <c r="F941" s="2">
        <v>1.8937599999999999</v>
      </c>
      <c r="G941" s="2">
        <v>1.9152500000000003</v>
      </c>
      <c r="H941" s="2">
        <v>1.9414799999999999</v>
      </c>
      <c r="I941" s="2">
        <v>1.9866680000000008</v>
      </c>
      <c r="J941" s="2">
        <v>1.923182499999998</v>
      </c>
      <c r="K941" s="17" t="s">
        <v>47</v>
      </c>
      <c r="L941" s="17" t="s">
        <v>48</v>
      </c>
      <c r="M941" s="17" t="s">
        <v>46</v>
      </c>
      <c r="N941" s="20">
        <f t="shared" si="140"/>
        <v>50</v>
      </c>
      <c r="O941" s="20">
        <f t="shared" si="141"/>
        <v>100</v>
      </c>
      <c r="P941" s="20">
        <f t="shared" si="142"/>
        <v>0</v>
      </c>
      <c r="Q941" s="20">
        <f t="shared" si="143"/>
        <v>0</v>
      </c>
      <c r="R941" s="21">
        <f t="shared" si="144"/>
        <v>52.5</v>
      </c>
      <c r="S941" s="21">
        <f t="shared" si="145"/>
        <v>30</v>
      </c>
      <c r="T941" s="21">
        <f t="shared" si="146"/>
        <v>22.5</v>
      </c>
      <c r="U941" s="21">
        <f t="shared" si="147"/>
        <v>37.5</v>
      </c>
      <c r="V941" s="20">
        <f t="shared" si="148"/>
        <v>35</v>
      </c>
      <c r="W941" s="20">
        <f t="shared" si="149"/>
        <v>35.625</v>
      </c>
    </row>
    <row r="942" spans="1:23" ht="13.5" x14ac:dyDescent="0.25">
      <c r="A942" s="3">
        <v>43377</v>
      </c>
      <c r="B942" s="2">
        <v>1.8963000000000001</v>
      </c>
      <c r="C942" s="2">
        <v>28.601555259582796</v>
      </c>
      <c r="D942" s="2">
        <v>2.9731528708068611E-2</v>
      </c>
      <c r="E942" s="2">
        <v>1.759693957950912E-2</v>
      </c>
      <c r="F942" s="2">
        <v>1.8937599999999999</v>
      </c>
      <c r="G942" s="2">
        <v>1.9083000000000001</v>
      </c>
      <c r="H942" s="2">
        <v>1.9364249999999998</v>
      </c>
      <c r="I942" s="2">
        <v>1.9842660000000008</v>
      </c>
      <c r="J942" s="2">
        <v>1.9236229999999981</v>
      </c>
      <c r="K942" s="17" t="s">
        <v>47</v>
      </c>
      <c r="L942" s="17" t="s">
        <v>48</v>
      </c>
      <c r="M942" s="17" t="s">
        <v>53</v>
      </c>
      <c r="N942" s="20">
        <f t="shared" si="140"/>
        <v>50</v>
      </c>
      <c r="O942" s="20">
        <f t="shared" si="141"/>
        <v>100</v>
      </c>
      <c r="P942" s="20">
        <f t="shared" si="142"/>
        <v>0</v>
      </c>
      <c r="Q942" s="20">
        <f t="shared" si="143"/>
        <v>0</v>
      </c>
      <c r="R942" s="21">
        <f t="shared" si="144"/>
        <v>52.5</v>
      </c>
      <c r="S942" s="21">
        <f t="shared" si="145"/>
        <v>30</v>
      </c>
      <c r="T942" s="21">
        <f t="shared" si="146"/>
        <v>22.5</v>
      </c>
      <c r="U942" s="21">
        <f t="shared" si="147"/>
        <v>37.5</v>
      </c>
      <c r="V942" s="20">
        <f t="shared" si="148"/>
        <v>35</v>
      </c>
      <c r="W942" s="20">
        <f t="shared" si="149"/>
        <v>35.625</v>
      </c>
    </row>
    <row r="943" spans="1:23" ht="13.5" x14ac:dyDescent="0.25">
      <c r="A943" s="3">
        <v>43378</v>
      </c>
      <c r="B943" s="2">
        <v>1.8963000000000001</v>
      </c>
      <c r="C943" s="2">
        <v>28.601555259582796</v>
      </c>
      <c r="D943" s="2">
        <v>3.1304348910901281E-2</v>
      </c>
      <c r="E943" s="2">
        <v>1.2728224469703592E-2</v>
      </c>
      <c r="F943" s="2">
        <v>1.8937599999999999</v>
      </c>
      <c r="G943" s="2">
        <v>1.90198</v>
      </c>
      <c r="H943" s="2">
        <v>1.931055</v>
      </c>
      <c r="I943" s="2">
        <v>1.9816120000000006</v>
      </c>
      <c r="J943" s="2">
        <v>1.9240634999999982</v>
      </c>
      <c r="K943" s="17" t="s">
        <v>47</v>
      </c>
      <c r="L943" s="17" t="s">
        <v>48</v>
      </c>
      <c r="M943" s="17" t="s">
        <v>53</v>
      </c>
      <c r="N943" s="20">
        <f t="shared" si="140"/>
        <v>50</v>
      </c>
      <c r="O943" s="20">
        <f t="shared" si="141"/>
        <v>100</v>
      </c>
      <c r="P943" s="20">
        <f t="shared" si="142"/>
        <v>0</v>
      </c>
      <c r="Q943" s="20">
        <f t="shared" si="143"/>
        <v>0</v>
      </c>
      <c r="R943" s="21">
        <f t="shared" si="144"/>
        <v>52.5</v>
      </c>
      <c r="S943" s="21">
        <f t="shared" si="145"/>
        <v>30</v>
      </c>
      <c r="T943" s="21">
        <f t="shared" si="146"/>
        <v>22.5</v>
      </c>
      <c r="U943" s="21">
        <f t="shared" si="147"/>
        <v>37.5</v>
      </c>
      <c r="V943" s="20">
        <f t="shared" si="148"/>
        <v>35</v>
      </c>
      <c r="W943" s="20">
        <f t="shared" si="149"/>
        <v>35.625</v>
      </c>
    </row>
    <row r="944" spans="1:23" ht="13.5" x14ac:dyDescent="0.25">
      <c r="A944" s="3">
        <v>43381</v>
      </c>
      <c r="B944" s="2">
        <v>1.8898999999999999</v>
      </c>
      <c r="C944" s="2">
        <v>26.88602282673601</v>
      </c>
      <c r="D944" s="2">
        <v>3.3374172728950713E-2</v>
      </c>
      <c r="E944" s="2">
        <v>8.277106669664103E-3</v>
      </c>
      <c r="F944" s="2">
        <v>1.8924799999999997</v>
      </c>
      <c r="G944" s="2">
        <v>1.8950199999999999</v>
      </c>
      <c r="H944" s="2">
        <v>1.9275749999999996</v>
      </c>
      <c r="I944" s="2">
        <v>1.9788300000000003</v>
      </c>
      <c r="J944" s="2">
        <v>1.924500999999998</v>
      </c>
      <c r="K944" s="17" t="s">
        <v>47</v>
      </c>
      <c r="L944" s="17" t="s">
        <v>48</v>
      </c>
      <c r="M944" s="17" t="s">
        <v>46</v>
      </c>
      <c r="N944" s="20">
        <f t="shared" si="140"/>
        <v>50</v>
      </c>
      <c r="O944" s="20">
        <f t="shared" si="141"/>
        <v>100</v>
      </c>
      <c r="P944" s="20">
        <f t="shared" si="142"/>
        <v>0</v>
      </c>
      <c r="Q944" s="20">
        <f t="shared" si="143"/>
        <v>0</v>
      </c>
      <c r="R944" s="21">
        <f t="shared" si="144"/>
        <v>52.5</v>
      </c>
      <c r="S944" s="21">
        <f t="shared" si="145"/>
        <v>30</v>
      </c>
      <c r="T944" s="21">
        <f t="shared" si="146"/>
        <v>22.5</v>
      </c>
      <c r="U944" s="21">
        <f t="shared" si="147"/>
        <v>37.5</v>
      </c>
      <c r="V944" s="20">
        <f t="shared" si="148"/>
        <v>35</v>
      </c>
      <c r="W944" s="20">
        <f t="shared" si="149"/>
        <v>35.625</v>
      </c>
    </row>
    <row r="945" spans="1:23" ht="13.5" x14ac:dyDescent="0.25">
      <c r="A945" s="3">
        <v>43382</v>
      </c>
      <c r="B945" s="2">
        <v>1.8898999999999999</v>
      </c>
      <c r="C945" s="2">
        <v>26.88602282673601</v>
      </c>
      <c r="D945" s="2">
        <v>2.6654813353018447E-2</v>
      </c>
      <c r="E945" s="2">
        <v>4.7553059361019126E-3</v>
      </c>
      <c r="F945" s="2">
        <v>1.8912</v>
      </c>
      <c r="G945" s="2">
        <v>1.89375</v>
      </c>
      <c r="H945" s="2">
        <v>1.9240949999999999</v>
      </c>
      <c r="I945" s="2">
        <v>1.976048</v>
      </c>
      <c r="J945" s="2">
        <v>1.9249094999999981</v>
      </c>
      <c r="K945" s="17" t="s">
        <v>47</v>
      </c>
      <c r="L945" s="17" t="s">
        <v>48</v>
      </c>
      <c r="M945" s="17" t="s">
        <v>46</v>
      </c>
      <c r="N945" s="20">
        <f t="shared" si="140"/>
        <v>50</v>
      </c>
      <c r="O945" s="20">
        <f t="shared" si="141"/>
        <v>100</v>
      </c>
      <c r="P945" s="20">
        <f t="shared" si="142"/>
        <v>0</v>
      </c>
      <c r="Q945" s="20">
        <f t="shared" si="143"/>
        <v>0</v>
      </c>
      <c r="R945" s="21">
        <f t="shared" si="144"/>
        <v>52.5</v>
      </c>
      <c r="S945" s="21">
        <f t="shared" si="145"/>
        <v>30</v>
      </c>
      <c r="T945" s="21">
        <f t="shared" si="146"/>
        <v>22.5</v>
      </c>
      <c r="U945" s="21">
        <f t="shared" si="147"/>
        <v>37.5</v>
      </c>
      <c r="V945" s="20">
        <f t="shared" si="148"/>
        <v>35</v>
      </c>
      <c r="W945" s="20">
        <f t="shared" si="149"/>
        <v>35.625</v>
      </c>
    </row>
    <row r="946" spans="1:23" ht="13.5" x14ac:dyDescent="0.25">
      <c r="A946" s="3">
        <v>43383</v>
      </c>
      <c r="B946" s="2">
        <v>1.8898999999999999</v>
      </c>
      <c r="C946" s="2">
        <v>26.88602282673601</v>
      </c>
      <c r="D946" s="2">
        <v>2.0262098020273678E-2</v>
      </c>
      <c r="E946" s="2">
        <v>1.7858888018949027E-3</v>
      </c>
      <c r="F946" s="2">
        <v>1.8924599999999998</v>
      </c>
      <c r="G946" s="2">
        <v>1.8931100000000001</v>
      </c>
      <c r="H946" s="2">
        <v>1.9206149999999997</v>
      </c>
      <c r="I946" s="2">
        <v>1.9732660000000002</v>
      </c>
      <c r="J946" s="2">
        <v>1.9254054999999979</v>
      </c>
      <c r="K946" s="17" t="s">
        <v>50</v>
      </c>
      <c r="L946" s="17" t="s">
        <v>53</v>
      </c>
      <c r="M946" s="17" t="s">
        <v>51</v>
      </c>
      <c r="N946" s="20">
        <f t="shared" si="140"/>
        <v>50</v>
      </c>
      <c r="O946" s="20">
        <f t="shared" si="141"/>
        <v>100</v>
      </c>
      <c r="P946" s="20">
        <f t="shared" si="142"/>
        <v>0</v>
      </c>
      <c r="Q946" s="20">
        <f t="shared" si="143"/>
        <v>83.5</v>
      </c>
      <c r="R946" s="21">
        <f t="shared" si="144"/>
        <v>65.025000000000006</v>
      </c>
      <c r="S946" s="21">
        <f t="shared" si="145"/>
        <v>50.875</v>
      </c>
      <c r="T946" s="21">
        <f t="shared" si="146"/>
        <v>60.075000000000003</v>
      </c>
      <c r="U946" s="21">
        <f t="shared" si="147"/>
        <v>58.375</v>
      </c>
      <c r="V946" s="20">
        <f t="shared" si="148"/>
        <v>58.658333333333339</v>
      </c>
      <c r="W946" s="20">
        <f t="shared" si="149"/>
        <v>58.587500000000006</v>
      </c>
    </row>
    <row r="947" spans="1:23" ht="13.5" x14ac:dyDescent="0.25">
      <c r="A947" s="3">
        <v>43384</v>
      </c>
      <c r="B947" s="2">
        <v>1.8520000000000001</v>
      </c>
      <c r="C947" s="2">
        <v>18.623879523517203</v>
      </c>
      <c r="D947" s="2">
        <v>1.7902995146809486E-2</v>
      </c>
      <c r="E947" s="2">
        <v>-1.5742606511553302E-3</v>
      </c>
      <c r="F947" s="2">
        <v>1.8835999999999999</v>
      </c>
      <c r="G947" s="2">
        <v>1.8886800000000001</v>
      </c>
      <c r="H947" s="2">
        <v>1.9152399999999996</v>
      </c>
      <c r="I947" s="2">
        <v>1.9697260000000001</v>
      </c>
      <c r="J947" s="2">
        <v>1.9257119999999979</v>
      </c>
      <c r="K947" s="17" t="s">
        <v>47</v>
      </c>
      <c r="L947" s="17" t="s">
        <v>53</v>
      </c>
      <c r="M947" s="17" t="s">
        <v>46</v>
      </c>
      <c r="N947" s="20">
        <f t="shared" si="140"/>
        <v>50</v>
      </c>
      <c r="O947" s="20">
        <f t="shared" si="141"/>
        <v>100</v>
      </c>
      <c r="P947" s="20">
        <f t="shared" si="142"/>
        <v>0</v>
      </c>
      <c r="Q947" s="20">
        <f t="shared" si="143"/>
        <v>16.5</v>
      </c>
      <c r="R947" s="21">
        <f t="shared" si="144"/>
        <v>54.975000000000001</v>
      </c>
      <c r="S947" s="21">
        <f t="shared" si="145"/>
        <v>34.125</v>
      </c>
      <c r="T947" s="21">
        <f t="shared" si="146"/>
        <v>29.925000000000001</v>
      </c>
      <c r="U947" s="21">
        <f t="shared" si="147"/>
        <v>41.625</v>
      </c>
      <c r="V947" s="20">
        <f t="shared" si="148"/>
        <v>39.674999999999997</v>
      </c>
      <c r="W947" s="20">
        <f t="shared" si="149"/>
        <v>40.162499999999994</v>
      </c>
    </row>
    <row r="948" spans="1:23" ht="13.5" x14ac:dyDescent="0.25">
      <c r="A948" s="3">
        <v>43385</v>
      </c>
      <c r="B948" s="2">
        <v>1.8835999999999999</v>
      </c>
      <c r="C948" s="2">
        <v>36.222105627408155</v>
      </c>
      <c r="D948" s="2">
        <v>1.4014775002108903E-2</v>
      </c>
      <c r="E948" s="2">
        <v>-4.617586604742506E-3</v>
      </c>
      <c r="F948" s="2">
        <v>1.8810600000000002</v>
      </c>
      <c r="G948" s="2">
        <v>1.8874100000000003</v>
      </c>
      <c r="H948" s="2">
        <v>1.9114449999999998</v>
      </c>
      <c r="I948" s="2">
        <v>1.966566</v>
      </c>
      <c r="J948" s="2">
        <v>1.926176499999998</v>
      </c>
      <c r="K948" s="17" t="s">
        <v>47</v>
      </c>
      <c r="L948" s="17" t="s">
        <v>53</v>
      </c>
      <c r="M948" s="17" t="s">
        <v>46</v>
      </c>
      <c r="N948" s="20">
        <f t="shared" si="140"/>
        <v>50</v>
      </c>
      <c r="O948" s="20">
        <f t="shared" si="141"/>
        <v>100</v>
      </c>
      <c r="P948" s="20">
        <f t="shared" si="142"/>
        <v>0</v>
      </c>
      <c r="Q948" s="20">
        <f t="shared" si="143"/>
        <v>16.5</v>
      </c>
      <c r="R948" s="21">
        <f t="shared" si="144"/>
        <v>54.975000000000001</v>
      </c>
      <c r="S948" s="21">
        <f t="shared" si="145"/>
        <v>34.125</v>
      </c>
      <c r="T948" s="21">
        <f t="shared" si="146"/>
        <v>29.925000000000001</v>
      </c>
      <c r="U948" s="21">
        <f t="shared" si="147"/>
        <v>41.625</v>
      </c>
      <c r="V948" s="20">
        <f t="shared" si="148"/>
        <v>39.674999999999997</v>
      </c>
      <c r="W948" s="20">
        <f t="shared" si="149"/>
        <v>40.162499999999994</v>
      </c>
    </row>
    <row r="949" spans="1:23" ht="13.5" x14ac:dyDescent="0.25">
      <c r="A949" s="3">
        <v>43389</v>
      </c>
      <c r="B949" s="2">
        <v>1.8835999999999999</v>
      </c>
      <c r="C949" s="2">
        <v>36.222105627408155</v>
      </c>
      <c r="D949" s="2">
        <v>1.0953465487006264E-2</v>
      </c>
      <c r="E949" s="2">
        <v>-6.8013329665585331E-3</v>
      </c>
      <c r="F949" s="2">
        <v>1.8797999999999999</v>
      </c>
      <c r="G949" s="2">
        <v>1.8861400000000004</v>
      </c>
      <c r="H949" s="2">
        <v>1.9076499999999998</v>
      </c>
      <c r="I949" s="2">
        <v>1.9637839999999998</v>
      </c>
      <c r="J949" s="2">
        <v>1.9266409999999978</v>
      </c>
      <c r="K949" s="17" t="s">
        <v>47</v>
      </c>
      <c r="L949" s="17" t="s">
        <v>53</v>
      </c>
      <c r="M949" s="17" t="s">
        <v>46</v>
      </c>
      <c r="N949" s="20">
        <f t="shared" si="140"/>
        <v>50</v>
      </c>
      <c r="O949" s="20">
        <f t="shared" si="141"/>
        <v>100</v>
      </c>
      <c r="P949" s="20">
        <f t="shared" si="142"/>
        <v>0</v>
      </c>
      <c r="Q949" s="20">
        <f t="shared" si="143"/>
        <v>16.5</v>
      </c>
      <c r="R949" s="21">
        <f t="shared" si="144"/>
        <v>54.975000000000001</v>
      </c>
      <c r="S949" s="21">
        <f t="shared" si="145"/>
        <v>34.125</v>
      </c>
      <c r="T949" s="21">
        <f t="shared" si="146"/>
        <v>29.925000000000001</v>
      </c>
      <c r="U949" s="21">
        <f t="shared" si="147"/>
        <v>41.625</v>
      </c>
      <c r="V949" s="20">
        <f t="shared" si="148"/>
        <v>39.674999999999997</v>
      </c>
      <c r="W949" s="20">
        <f t="shared" si="149"/>
        <v>40.162499999999994</v>
      </c>
    </row>
    <row r="950" spans="1:23" ht="13.5" x14ac:dyDescent="0.25">
      <c r="A950" s="3">
        <v>43390</v>
      </c>
      <c r="B950" s="2">
        <v>1.8331</v>
      </c>
      <c r="C950" s="2">
        <v>25.857852217777676</v>
      </c>
      <c r="D950" s="2">
        <v>1.2315647884153513E-2</v>
      </c>
      <c r="E950" s="2">
        <v>-9.4310921214790684E-3</v>
      </c>
      <c r="F950" s="2">
        <v>1.8684400000000001</v>
      </c>
      <c r="G950" s="2">
        <v>1.87982</v>
      </c>
      <c r="H950" s="2">
        <v>1.9013300000000004</v>
      </c>
      <c r="I950" s="2">
        <v>1.9596139999999997</v>
      </c>
      <c r="J950" s="2">
        <v>1.9268824999999978</v>
      </c>
      <c r="K950" s="17" t="s">
        <v>47</v>
      </c>
      <c r="L950" s="17" t="s">
        <v>53</v>
      </c>
      <c r="M950" s="17" t="s">
        <v>46</v>
      </c>
      <c r="N950" s="20">
        <f t="shared" si="140"/>
        <v>50</v>
      </c>
      <c r="O950" s="20">
        <f t="shared" si="141"/>
        <v>100</v>
      </c>
      <c r="P950" s="20">
        <f t="shared" si="142"/>
        <v>0</v>
      </c>
      <c r="Q950" s="20">
        <f t="shared" si="143"/>
        <v>16.5</v>
      </c>
      <c r="R950" s="21">
        <f t="shared" si="144"/>
        <v>54.975000000000001</v>
      </c>
      <c r="S950" s="21">
        <f t="shared" si="145"/>
        <v>34.125</v>
      </c>
      <c r="T950" s="21">
        <f t="shared" si="146"/>
        <v>29.925000000000001</v>
      </c>
      <c r="U950" s="21">
        <f t="shared" si="147"/>
        <v>41.625</v>
      </c>
      <c r="V950" s="20">
        <f t="shared" si="148"/>
        <v>39.674999999999997</v>
      </c>
      <c r="W950" s="20">
        <f t="shared" si="149"/>
        <v>40.162499999999994</v>
      </c>
    </row>
    <row r="951" spans="1:23" ht="13.5" x14ac:dyDescent="0.25">
      <c r="A951" s="3">
        <v>43391</v>
      </c>
      <c r="B951" s="2">
        <v>1.8835999999999999</v>
      </c>
      <c r="C951" s="2">
        <v>43.322495940611638</v>
      </c>
      <c r="D951" s="2">
        <v>8.2681765669994078E-3</v>
      </c>
      <c r="E951" s="2">
        <v>-1.2444755471087003E-2</v>
      </c>
      <c r="F951" s="2">
        <v>1.8671799999999998</v>
      </c>
      <c r="G951" s="2">
        <v>1.87982</v>
      </c>
      <c r="H951" s="2">
        <v>1.8975350000000006</v>
      </c>
      <c r="I951" s="2">
        <v>1.9568319999999995</v>
      </c>
      <c r="J951" s="2">
        <v>1.9274349999999982</v>
      </c>
      <c r="K951" s="17" t="s">
        <v>47</v>
      </c>
      <c r="L951" s="17" t="s">
        <v>53</v>
      </c>
      <c r="M951" s="17" t="s">
        <v>46</v>
      </c>
      <c r="N951" s="20">
        <f t="shared" si="140"/>
        <v>50</v>
      </c>
      <c r="O951" s="20">
        <f t="shared" si="141"/>
        <v>100</v>
      </c>
      <c r="P951" s="20">
        <f t="shared" si="142"/>
        <v>0</v>
      </c>
      <c r="Q951" s="20">
        <f t="shared" si="143"/>
        <v>16.5</v>
      </c>
      <c r="R951" s="21">
        <f t="shared" si="144"/>
        <v>54.975000000000001</v>
      </c>
      <c r="S951" s="21">
        <f t="shared" si="145"/>
        <v>34.125</v>
      </c>
      <c r="T951" s="21">
        <f t="shared" si="146"/>
        <v>29.925000000000001</v>
      </c>
      <c r="U951" s="21">
        <f t="shared" si="147"/>
        <v>41.625</v>
      </c>
      <c r="V951" s="20">
        <f t="shared" si="148"/>
        <v>39.674999999999997</v>
      </c>
      <c r="W951" s="20">
        <f t="shared" si="149"/>
        <v>40.162499999999994</v>
      </c>
    </row>
    <row r="952" spans="1:23" ht="13.5" x14ac:dyDescent="0.25">
      <c r="A952" s="3">
        <v>43392</v>
      </c>
      <c r="B952" s="2">
        <v>1.8773</v>
      </c>
      <c r="C952" s="2">
        <v>41.993539032208488</v>
      </c>
      <c r="D952" s="2">
        <v>7.4233693918275279E-3</v>
      </c>
      <c r="E952" s="2">
        <v>-1.6831101763206503E-2</v>
      </c>
      <c r="F952" s="2">
        <v>1.8722400000000001</v>
      </c>
      <c r="G952" s="2">
        <v>1.8779199999999996</v>
      </c>
      <c r="H952" s="2">
        <v>1.8931100000000005</v>
      </c>
      <c r="I952" s="2">
        <v>1.9539239999999996</v>
      </c>
      <c r="J952" s="2">
        <v>1.9277804999999979</v>
      </c>
      <c r="K952" s="17" t="s">
        <v>47</v>
      </c>
      <c r="L952" s="17" t="s">
        <v>53</v>
      </c>
      <c r="M952" s="17" t="s">
        <v>54</v>
      </c>
      <c r="N952" s="20">
        <f t="shared" si="140"/>
        <v>50</v>
      </c>
      <c r="O952" s="20">
        <f t="shared" si="141"/>
        <v>100</v>
      </c>
      <c r="P952" s="20">
        <f t="shared" si="142"/>
        <v>0</v>
      </c>
      <c r="Q952" s="20">
        <f t="shared" si="143"/>
        <v>16.5</v>
      </c>
      <c r="R952" s="21">
        <f t="shared" si="144"/>
        <v>54.975000000000001</v>
      </c>
      <c r="S952" s="21">
        <f t="shared" si="145"/>
        <v>34.125</v>
      </c>
      <c r="T952" s="21">
        <f t="shared" si="146"/>
        <v>29.925000000000001</v>
      </c>
      <c r="U952" s="21">
        <f t="shared" si="147"/>
        <v>41.625</v>
      </c>
      <c r="V952" s="20">
        <f t="shared" si="148"/>
        <v>39.674999999999997</v>
      </c>
      <c r="W952" s="20">
        <f t="shared" si="149"/>
        <v>40.162499999999994</v>
      </c>
    </row>
    <row r="953" spans="1:23" ht="13.5" x14ac:dyDescent="0.25">
      <c r="A953" s="3">
        <v>43395</v>
      </c>
      <c r="B953" s="2">
        <v>1.8773</v>
      </c>
      <c r="C953" s="2">
        <v>41.993539032208488</v>
      </c>
      <c r="D953" s="2">
        <v>6.8934108427116669E-3</v>
      </c>
      <c r="E953" s="2">
        <v>-2.1938520973180692E-2</v>
      </c>
      <c r="F953" s="2">
        <v>1.8709800000000001</v>
      </c>
      <c r="G953" s="2">
        <v>1.8760199999999998</v>
      </c>
      <c r="H953" s="2">
        <v>1.889</v>
      </c>
      <c r="I953" s="2">
        <v>1.9511419999999995</v>
      </c>
      <c r="J953" s="2">
        <v>1.9281259999999978</v>
      </c>
      <c r="K953" s="17" t="s">
        <v>47</v>
      </c>
      <c r="L953" s="17" t="s">
        <v>53</v>
      </c>
      <c r="M953" s="17" t="s">
        <v>46</v>
      </c>
      <c r="N953" s="20">
        <f t="shared" si="140"/>
        <v>50</v>
      </c>
      <c r="O953" s="20">
        <f t="shared" si="141"/>
        <v>100</v>
      </c>
      <c r="P953" s="20">
        <f t="shared" si="142"/>
        <v>0</v>
      </c>
      <c r="Q953" s="20">
        <f t="shared" si="143"/>
        <v>16.5</v>
      </c>
      <c r="R953" s="21">
        <f t="shared" si="144"/>
        <v>54.975000000000001</v>
      </c>
      <c r="S953" s="21">
        <f t="shared" si="145"/>
        <v>34.125</v>
      </c>
      <c r="T953" s="21">
        <f t="shared" si="146"/>
        <v>29.925000000000001</v>
      </c>
      <c r="U953" s="21">
        <f t="shared" si="147"/>
        <v>41.625</v>
      </c>
      <c r="V953" s="20">
        <f t="shared" si="148"/>
        <v>39.674999999999997</v>
      </c>
      <c r="W953" s="20">
        <f t="shared" si="149"/>
        <v>40.162499999999994</v>
      </c>
    </row>
    <row r="954" spans="1:23" ht="13.5" x14ac:dyDescent="0.25">
      <c r="A954" s="3">
        <v>43396</v>
      </c>
      <c r="B954" s="2">
        <v>1.8835999999999999</v>
      </c>
      <c r="C954" s="2">
        <v>43.986325916885924</v>
      </c>
      <c r="D954" s="2">
        <v>5.1648859299548988E-3</v>
      </c>
      <c r="E954" s="2">
        <v>-2.7422432239240215E-2</v>
      </c>
      <c r="F954" s="2">
        <v>1.8709799999999999</v>
      </c>
      <c r="G954" s="2">
        <v>1.8753900000000001</v>
      </c>
      <c r="H954" s="2">
        <v>1.8852050000000002</v>
      </c>
      <c r="I954" s="2">
        <v>1.9484859999999995</v>
      </c>
      <c r="J954" s="2">
        <v>1.9285029999999979</v>
      </c>
      <c r="K954" s="17" t="s">
        <v>47</v>
      </c>
      <c r="L954" s="17" t="s">
        <v>53</v>
      </c>
      <c r="M954" s="17" t="s">
        <v>53</v>
      </c>
      <c r="N954" s="20">
        <f t="shared" si="140"/>
        <v>50</v>
      </c>
      <c r="O954" s="20">
        <f t="shared" si="141"/>
        <v>100</v>
      </c>
      <c r="P954" s="20">
        <f t="shared" si="142"/>
        <v>0</v>
      </c>
      <c r="Q954" s="20">
        <f t="shared" si="143"/>
        <v>16.5</v>
      </c>
      <c r="R954" s="21">
        <f t="shared" si="144"/>
        <v>54.975000000000001</v>
      </c>
      <c r="S954" s="21">
        <f t="shared" si="145"/>
        <v>34.125</v>
      </c>
      <c r="T954" s="21">
        <f t="shared" si="146"/>
        <v>29.925000000000001</v>
      </c>
      <c r="U954" s="21">
        <f t="shared" si="147"/>
        <v>41.625</v>
      </c>
      <c r="V954" s="20">
        <f t="shared" si="148"/>
        <v>39.674999999999997</v>
      </c>
      <c r="W954" s="20">
        <f t="shared" si="149"/>
        <v>40.162499999999994</v>
      </c>
    </row>
    <row r="955" spans="1:23" ht="13.5" x14ac:dyDescent="0.25">
      <c r="A955" s="3">
        <v>43397</v>
      </c>
      <c r="B955" s="2">
        <v>1.8773</v>
      </c>
      <c r="C955" s="2">
        <v>42.417014034887494</v>
      </c>
      <c r="D955" s="2">
        <v>4.2902309592198762E-3</v>
      </c>
      <c r="E955" s="2">
        <v>-3.216077752026239E-2</v>
      </c>
      <c r="F955" s="2">
        <v>1.8798199999999998</v>
      </c>
      <c r="G955" s="2">
        <v>1.8741300000000003</v>
      </c>
      <c r="H955" s="2">
        <v>1.8839400000000002</v>
      </c>
      <c r="I955" s="2">
        <v>1.9455779999999996</v>
      </c>
      <c r="J955" s="2">
        <v>1.9288484999999977</v>
      </c>
      <c r="K955" s="17" t="s">
        <v>47</v>
      </c>
      <c r="L955" s="17" t="s">
        <v>53</v>
      </c>
      <c r="M955" s="17" t="s">
        <v>54</v>
      </c>
      <c r="N955" s="20">
        <f t="shared" si="140"/>
        <v>50</v>
      </c>
      <c r="O955" s="20">
        <f t="shared" si="141"/>
        <v>100</v>
      </c>
      <c r="P955" s="20">
        <f t="shared" si="142"/>
        <v>0</v>
      </c>
      <c r="Q955" s="20">
        <f t="shared" si="143"/>
        <v>16.5</v>
      </c>
      <c r="R955" s="21">
        <f t="shared" si="144"/>
        <v>54.975000000000001</v>
      </c>
      <c r="S955" s="21">
        <f t="shared" si="145"/>
        <v>34.125</v>
      </c>
      <c r="T955" s="21">
        <f t="shared" si="146"/>
        <v>29.925000000000001</v>
      </c>
      <c r="U955" s="21">
        <f t="shared" si="147"/>
        <v>41.625</v>
      </c>
      <c r="V955" s="20">
        <f t="shared" si="148"/>
        <v>39.674999999999997</v>
      </c>
      <c r="W955" s="20">
        <f t="shared" si="149"/>
        <v>40.162499999999994</v>
      </c>
    </row>
    <row r="956" spans="1:23" ht="13.5" x14ac:dyDescent="0.25">
      <c r="A956" s="3">
        <v>43398</v>
      </c>
      <c r="B956" s="2">
        <v>1.8773</v>
      </c>
      <c r="C956" s="2">
        <v>42.417014034887494</v>
      </c>
      <c r="D956" s="2">
        <v>3.6996581934394257E-3</v>
      </c>
      <c r="E956" s="2">
        <v>-3.5941348750300972E-2</v>
      </c>
      <c r="F956" s="2">
        <v>1.8785599999999998</v>
      </c>
      <c r="G956" s="2">
        <v>1.8728699999999996</v>
      </c>
      <c r="H956" s="2">
        <v>1.8829899999999999</v>
      </c>
      <c r="I956" s="2">
        <v>1.942796</v>
      </c>
      <c r="J956" s="2">
        <v>1.9291644999999975</v>
      </c>
      <c r="K956" s="17" t="s">
        <v>47</v>
      </c>
      <c r="L956" s="17" t="s">
        <v>53</v>
      </c>
      <c r="M956" s="17" t="s">
        <v>46</v>
      </c>
      <c r="N956" s="20">
        <f t="shared" si="140"/>
        <v>50</v>
      </c>
      <c r="O956" s="20">
        <f t="shared" si="141"/>
        <v>100</v>
      </c>
      <c r="P956" s="20">
        <f t="shared" si="142"/>
        <v>0</v>
      </c>
      <c r="Q956" s="20">
        <f t="shared" si="143"/>
        <v>16.5</v>
      </c>
      <c r="R956" s="21">
        <f t="shared" si="144"/>
        <v>54.975000000000001</v>
      </c>
      <c r="S956" s="21">
        <f t="shared" si="145"/>
        <v>34.125</v>
      </c>
      <c r="T956" s="21">
        <f t="shared" si="146"/>
        <v>29.925000000000001</v>
      </c>
      <c r="U956" s="21">
        <f t="shared" si="147"/>
        <v>41.625</v>
      </c>
      <c r="V956" s="20">
        <f t="shared" si="148"/>
        <v>39.674999999999997</v>
      </c>
      <c r="W956" s="20">
        <f t="shared" si="149"/>
        <v>40.162499999999994</v>
      </c>
    </row>
    <row r="957" spans="1:23" ht="13.5" x14ac:dyDescent="0.25">
      <c r="A957" s="3">
        <v>43399</v>
      </c>
      <c r="B957" s="2">
        <v>1.8773</v>
      </c>
      <c r="C957" s="2">
        <v>42.417014034887494</v>
      </c>
      <c r="D957" s="2">
        <v>-2.4923821010434111E-3</v>
      </c>
      <c r="E957" s="2">
        <v>-3.7185435989315785E-2</v>
      </c>
      <c r="F957" s="2">
        <v>1.8785599999999998</v>
      </c>
      <c r="G957" s="2">
        <v>1.8753999999999997</v>
      </c>
      <c r="H957" s="2">
        <v>1.8820399999999999</v>
      </c>
      <c r="I957" s="2">
        <v>1.9398880000000001</v>
      </c>
      <c r="J957" s="2">
        <v>1.9294219999999973</v>
      </c>
      <c r="K957" s="17" t="s">
        <v>50</v>
      </c>
      <c r="L957" s="17" t="s">
        <v>53</v>
      </c>
      <c r="M957" s="17" t="s">
        <v>53</v>
      </c>
      <c r="N957" s="20">
        <f t="shared" si="140"/>
        <v>50</v>
      </c>
      <c r="O957" s="20">
        <f t="shared" si="141"/>
        <v>100</v>
      </c>
      <c r="P957" s="20">
        <f t="shared" si="142"/>
        <v>0</v>
      </c>
      <c r="Q957" s="20">
        <f t="shared" si="143"/>
        <v>49.5</v>
      </c>
      <c r="R957" s="21">
        <f t="shared" si="144"/>
        <v>59.924999999999997</v>
      </c>
      <c r="S957" s="21">
        <f t="shared" si="145"/>
        <v>42.375</v>
      </c>
      <c r="T957" s="21">
        <f t="shared" si="146"/>
        <v>44.775000000000006</v>
      </c>
      <c r="U957" s="21">
        <f t="shared" si="147"/>
        <v>49.875</v>
      </c>
      <c r="V957" s="20">
        <f t="shared" si="148"/>
        <v>49.024999999999999</v>
      </c>
      <c r="W957" s="20">
        <f t="shared" si="149"/>
        <v>49.237499999999997</v>
      </c>
    </row>
    <row r="958" spans="1:23" ht="13.5" x14ac:dyDescent="0.25">
      <c r="A958" s="3">
        <v>43402</v>
      </c>
      <c r="B958" s="2">
        <v>1.8267</v>
      </c>
      <c r="C958" s="2">
        <v>31.237330591162305</v>
      </c>
      <c r="D958" s="2">
        <v>1.0060750141174246E-3</v>
      </c>
      <c r="E958" s="2">
        <v>-3.6506486100084029E-2</v>
      </c>
      <c r="F958" s="2">
        <v>1.8684400000000001</v>
      </c>
      <c r="G958" s="2">
        <v>1.86971</v>
      </c>
      <c r="H958" s="2">
        <v>1.8785599999999998</v>
      </c>
      <c r="I958" s="2">
        <v>1.936094</v>
      </c>
      <c r="J958" s="2">
        <v>1.9294264999999975</v>
      </c>
      <c r="K958" s="17" t="s">
        <v>47</v>
      </c>
      <c r="L958" s="17" t="s">
        <v>53</v>
      </c>
      <c r="M958" s="17" t="s">
        <v>46</v>
      </c>
      <c r="N958" s="20">
        <f t="shared" si="140"/>
        <v>50</v>
      </c>
      <c r="O958" s="20">
        <f t="shared" si="141"/>
        <v>100</v>
      </c>
      <c r="P958" s="20">
        <f t="shared" si="142"/>
        <v>0</v>
      </c>
      <c r="Q958" s="20">
        <f t="shared" si="143"/>
        <v>16.5</v>
      </c>
      <c r="R958" s="21">
        <f t="shared" si="144"/>
        <v>54.975000000000001</v>
      </c>
      <c r="S958" s="21">
        <f t="shared" si="145"/>
        <v>34.125</v>
      </c>
      <c r="T958" s="21">
        <f t="shared" si="146"/>
        <v>29.925000000000001</v>
      </c>
      <c r="U958" s="21">
        <f t="shared" si="147"/>
        <v>41.625</v>
      </c>
      <c r="V958" s="20">
        <f t="shared" si="148"/>
        <v>39.674999999999997</v>
      </c>
      <c r="W958" s="20">
        <f t="shared" si="149"/>
        <v>40.162499999999994</v>
      </c>
    </row>
    <row r="959" spans="1:23" ht="13.5" x14ac:dyDescent="0.25">
      <c r="A959" s="3">
        <v>43403</v>
      </c>
      <c r="B959" s="2">
        <v>1.7762</v>
      </c>
      <c r="C959" s="2">
        <v>24.341800512373396</v>
      </c>
      <c r="D959" s="2">
        <v>8.1247399902222295E-3</v>
      </c>
      <c r="E959" s="2">
        <v>-3.4639329147796862E-2</v>
      </c>
      <c r="F959" s="2">
        <v>1.8469599999999999</v>
      </c>
      <c r="G959" s="2">
        <v>1.8589699999999998</v>
      </c>
      <c r="H959" s="2">
        <v>1.8725550000000002</v>
      </c>
      <c r="I959" s="2">
        <v>1.9311639999999999</v>
      </c>
      <c r="J959" s="2">
        <v>1.9292369999999976</v>
      </c>
      <c r="K959" s="17" t="s">
        <v>47</v>
      </c>
      <c r="L959" s="17" t="s">
        <v>48</v>
      </c>
      <c r="M959" s="17" t="s">
        <v>46</v>
      </c>
      <c r="N959" s="20">
        <f t="shared" si="140"/>
        <v>50</v>
      </c>
      <c r="O959" s="20">
        <f t="shared" si="141"/>
        <v>100</v>
      </c>
      <c r="P959" s="20">
        <f t="shared" si="142"/>
        <v>0</v>
      </c>
      <c r="Q959" s="20">
        <f t="shared" si="143"/>
        <v>0</v>
      </c>
      <c r="R959" s="21">
        <f t="shared" si="144"/>
        <v>52.5</v>
      </c>
      <c r="S959" s="21">
        <f t="shared" si="145"/>
        <v>30</v>
      </c>
      <c r="T959" s="21">
        <f t="shared" si="146"/>
        <v>22.5</v>
      </c>
      <c r="U959" s="21">
        <f t="shared" si="147"/>
        <v>37.5</v>
      </c>
      <c r="V959" s="20">
        <f t="shared" si="148"/>
        <v>35</v>
      </c>
      <c r="W959" s="20">
        <f t="shared" si="149"/>
        <v>35.625</v>
      </c>
    </row>
    <row r="960" spans="1:23" ht="13.5" x14ac:dyDescent="0.25">
      <c r="A960" s="3">
        <v>43404</v>
      </c>
      <c r="B960" s="2">
        <v>1.7762</v>
      </c>
      <c r="C960" s="2">
        <v>24.341800512373396</v>
      </c>
      <c r="D960" s="2">
        <v>7.0641528348602822E-3</v>
      </c>
      <c r="E960" s="2">
        <v>-3.3200316556568576E-2</v>
      </c>
      <c r="F960" s="2">
        <v>1.8267399999999998</v>
      </c>
      <c r="G960" s="2">
        <v>1.8532799999999998</v>
      </c>
      <c r="H960" s="2">
        <v>1.8665500000000002</v>
      </c>
      <c r="I960" s="2">
        <v>1.926234</v>
      </c>
      <c r="J960" s="2">
        <v>1.9290474999999978</v>
      </c>
      <c r="K960" s="17" t="s">
        <v>47</v>
      </c>
      <c r="L960" s="17" t="s">
        <v>48</v>
      </c>
      <c r="M960" s="17" t="s">
        <v>46</v>
      </c>
      <c r="N960" s="20">
        <f t="shared" si="140"/>
        <v>50</v>
      </c>
      <c r="O960" s="20">
        <f t="shared" si="141"/>
        <v>100</v>
      </c>
      <c r="P960" s="20">
        <f t="shared" si="142"/>
        <v>0</v>
      </c>
      <c r="Q960" s="20">
        <f t="shared" si="143"/>
        <v>0</v>
      </c>
      <c r="R960" s="21">
        <f t="shared" si="144"/>
        <v>52.5</v>
      </c>
      <c r="S960" s="21">
        <f t="shared" si="145"/>
        <v>30</v>
      </c>
      <c r="T960" s="21">
        <f t="shared" si="146"/>
        <v>22.5</v>
      </c>
      <c r="U960" s="21">
        <f t="shared" si="147"/>
        <v>37.5</v>
      </c>
      <c r="V960" s="20">
        <f t="shared" si="148"/>
        <v>35</v>
      </c>
      <c r="W960" s="20">
        <f t="shared" si="149"/>
        <v>35.625</v>
      </c>
    </row>
    <row r="961" spans="1:23" ht="13.5" x14ac:dyDescent="0.25">
      <c r="A961" s="3">
        <v>43405</v>
      </c>
      <c r="B961" s="2">
        <v>1.7698</v>
      </c>
      <c r="C961" s="2">
        <v>23.57684292584382</v>
      </c>
      <c r="D961" s="2">
        <v>1.5044443207897551E-2</v>
      </c>
      <c r="E961" s="2">
        <v>-3.2830219457836846E-2</v>
      </c>
      <c r="F961" s="2">
        <v>1.80524</v>
      </c>
      <c r="G961" s="2">
        <v>1.8419000000000001</v>
      </c>
      <c r="H961" s="2">
        <v>1.8608599999999995</v>
      </c>
      <c r="I961" s="2">
        <v>1.921176</v>
      </c>
      <c r="J961" s="2">
        <v>1.9288259999999977</v>
      </c>
      <c r="K961" s="17" t="s">
        <v>47</v>
      </c>
      <c r="L961" s="17" t="s">
        <v>48</v>
      </c>
      <c r="M961" s="17" t="s">
        <v>46</v>
      </c>
      <c r="N961" s="20">
        <f t="shared" si="140"/>
        <v>50</v>
      </c>
      <c r="O961" s="20">
        <f t="shared" si="141"/>
        <v>100</v>
      </c>
      <c r="P961" s="20">
        <f t="shared" si="142"/>
        <v>0</v>
      </c>
      <c r="Q961" s="20">
        <f t="shared" si="143"/>
        <v>0</v>
      </c>
      <c r="R961" s="21">
        <f t="shared" si="144"/>
        <v>52.5</v>
      </c>
      <c r="S961" s="21">
        <f t="shared" si="145"/>
        <v>30</v>
      </c>
      <c r="T961" s="21">
        <f t="shared" si="146"/>
        <v>22.5</v>
      </c>
      <c r="U961" s="21">
        <f t="shared" si="147"/>
        <v>37.5</v>
      </c>
      <c r="V961" s="20">
        <f t="shared" si="148"/>
        <v>35</v>
      </c>
      <c r="W961" s="20">
        <f t="shared" si="149"/>
        <v>35.625</v>
      </c>
    </row>
    <row r="962" spans="1:23" ht="13.5" x14ac:dyDescent="0.25">
      <c r="A962" s="3">
        <v>43406</v>
      </c>
      <c r="B962" s="2">
        <v>1.7698</v>
      </c>
      <c r="C962" s="2">
        <v>23.57684292584382</v>
      </c>
      <c r="D962" s="2">
        <v>2.1452996141668512E-2</v>
      </c>
      <c r="E962" s="2">
        <v>-3.2613247770500099E-2</v>
      </c>
      <c r="F962" s="2">
        <v>1.7837400000000003</v>
      </c>
      <c r="G962" s="2">
        <v>1.8311499999999998</v>
      </c>
      <c r="H962" s="2">
        <v>1.8545349999999998</v>
      </c>
      <c r="I962" s="2">
        <v>1.916372</v>
      </c>
      <c r="J962" s="2">
        <v>1.9284874999999975</v>
      </c>
      <c r="K962" s="17" t="s">
        <v>47</v>
      </c>
      <c r="L962" s="17" t="s">
        <v>48</v>
      </c>
      <c r="M962" s="17" t="s">
        <v>46</v>
      </c>
      <c r="N962" s="20">
        <f t="shared" ref="N962:N1025" si="150">IF(D962&lt;30,50, IF(D962&gt;70, 0, 25))</f>
        <v>50</v>
      </c>
      <c r="O962" s="20">
        <f t="shared" ref="O962:O1025" si="151">IF(F962-E962&gt;0.02, 100, IF(F962-E962&lt;0,0,45))</f>
        <v>100</v>
      </c>
      <c r="P962" s="20">
        <f t="shared" ref="P962:P1025" si="152">IF(G962-J962&gt;10,100,IF(G962-J962&gt;5,75, IF(G962-J962&gt;0,50,0)))</f>
        <v>0</v>
      </c>
      <c r="Q962" s="20">
        <f t="shared" ref="Q962:Q1025" si="153">IF(M962="confirmed bullish", 34, IF(M962="bullish divergence",17, 0))+IF(K962="bullish",33,IF(K962="bearish",0,16.5))+IF(L962="strong",33,IF(L962="weak",0,16.5))</f>
        <v>0</v>
      </c>
      <c r="R962" s="21">
        <f t="shared" si="144"/>
        <v>52.5</v>
      </c>
      <c r="S962" s="21">
        <f t="shared" si="145"/>
        <v>30</v>
      </c>
      <c r="T962" s="21">
        <f t="shared" si="146"/>
        <v>22.5</v>
      </c>
      <c r="U962" s="21">
        <f t="shared" si="147"/>
        <v>37.5</v>
      </c>
      <c r="V962" s="20">
        <f t="shared" si="148"/>
        <v>35</v>
      </c>
      <c r="W962" s="20">
        <f t="shared" si="149"/>
        <v>35.625</v>
      </c>
    </row>
    <row r="963" spans="1:23" ht="13.5" x14ac:dyDescent="0.25">
      <c r="A963" s="3">
        <v>43409</v>
      </c>
      <c r="B963" s="2">
        <v>1.7698</v>
      </c>
      <c r="C963" s="2">
        <v>23.57684292584382</v>
      </c>
      <c r="D963" s="2">
        <v>2.7454534808962983E-2</v>
      </c>
      <c r="E963" s="2">
        <v>-3.1830319591247346E-2</v>
      </c>
      <c r="F963" s="2">
        <v>1.7723600000000002</v>
      </c>
      <c r="G963" s="2">
        <v>1.8203999999999998</v>
      </c>
      <c r="H963" s="2">
        <v>1.8482099999999995</v>
      </c>
      <c r="I963" s="2">
        <v>1.9125780000000003</v>
      </c>
      <c r="J963" s="2">
        <v>1.9281489999999974</v>
      </c>
      <c r="K963" s="17" t="s">
        <v>47</v>
      </c>
      <c r="L963" s="17" t="s">
        <v>48</v>
      </c>
      <c r="M963" s="17" t="s">
        <v>46</v>
      </c>
      <c r="N963" s="20">
        <f t="shared" si="150"/>
        <v>50</v>
      </c>
      <c r="O963" s="20">
        <f t="shared" si="151"/>
        <v>100</v>
      </c>
      <c r="P963" s="20">
        <f t="shared" si="152"/>
        <v>0</v>
      </c>
      <c r="Q963" s="20">
        <f t="shared" si="153"/>
        <v>0</v>
      </c>
      <c r="R963" s="21">
        <f t="shared" ref="R963:R1026" si="154">0.35*N963+O963*0.35+P963*0.15+Q963*0.15</f>
        <v>52.5</v>
      </c>
      <c r="S963" s="21">
        <f t="shared" ref="S963:S1026" si="155">N963*0.2+O963*0.2+P963*0.35+Q963*0.25</f>
        <v>30</v>
      </c>
      <c r="T963" s="21">
        <f t="shared" ref="T963:T1026" si="156">N963*0.15+O963*0.15+P963*0.25+Q963*0.45</f>
        <v>22.5</v>
      </c>
      <c r="U963" s="21">
        <f t="shared" ref="U963:U1026" si="157">0.25*SUM(N963:Q963)</f>
        <v>37.5</v>
      </c>
      <c r="V963" s="20">
        <f t="shared" ref="V963:V1026" si="158">SUM(R963:T963)/3</f>
        <v>35</v>
      </c>
      <c r="W963" s="20">
        <f t="shared" ref="W963:W1026" si="159">SUM(R963:U963)/4</f>
        <v>35.625</v>
      </c>
    </row>
    <row r="964" spans="1:23" ht="13.5" x14ac:dyDescent="0.25">
      <c r="A964" s="3">
        <v>43410</v>
      </c>
      <c r="B964" s="2">
        <v>1.7445999999999999</v>
      </c>
      <c r="C964" s="2">
        <v>20.42086845266374</v>
      </c>
      <c r="D964" s="2">
        <v>3.590469148779496E-2</v>
      </c>
      <c r="E964" s="2">
        <v>-3.0709474587503768E-2</v>
      </c>
      <c r="F964" s="2">
        <v>1.7660399999999998</v>
      </c>
      <c r="G964" s="2">
        <v>1.8064999999999998</v>
      </c>
      <c r="H964" s="2">
        <v>1.8409449999999996</v>
      </c>
      <c r="I964" s="2">
        <v>1.9075220000000004</v>
      </c>
      <c r="J964" s="2">
        <v>1.9276554999999973</v>
      </c>
      <c r="K964" s="17" t="s">
        <v>47</v>
      </c>
      <c r="L964" s="17" t="s">
        <v>53</v>
      </c>
      <c r="M964" s="17" t="s">
        <v>46</v>
      </c>
      <c r="N964" s="20">
        <f t="shared" si="150"/>
        <v>50</v>
      </c>
      <c r="O964" s="20">
        <f t="shared" si="151"/>
        <v>100</v>
      </c>
      <c r="P964" s="20">
        <f t="shared" si="152"/>
        <v>0</v>
      </c>
      <c r="Q964" s="20">
        <f t="shared" si="153"/>
        <v>16.5</v>
      </c>
      <c r="R964" s="21">
        <f t="shared" si="154"/>
        <v>54.975000000000001</v>
      </c>
      <c r="S964" s="21">
        <f t="shared" si="155"/>
        <v>34.125</v>
      </c>
      <c r="T964" s="21">
        <f t="shared" si="156"/>
        <v>29.925000000000001</v>
      </c>
      <c r="U964" s="21">
        <f t="shared" si="157"/>
        <v>41.625</v>
      </c>
      <c r="V964" s="20">
        <f t="shared" si="158"/>
        <v>39.674999999999997</v>
      </c>
      <c r="W964" s="20">
        <f t="shared" si="159"/>
        <v>40.162499999999994</v>
      </c>
    </row>
    <row r="965" spans="1:23" ht="13.5" x14ac:dyDescent="0.25">
      <c r="A965" s="3">
        <v>43411</v>
      </c>
      <c r="B965" s="2">
        <v>1.7572000000000001</v>
      </c>
      <c r="C965" s="2">
        <v>25.771134086458403</v>
      </c>
      <c r="D965" s="2">
        <v>4.1797495820352415E-2</v>
      </c>
      <c r="E965" s="2">
        <v>-2.8994653136497819E-2</v>
      </c>
      <c r="F965" s="2">
        <v>1.7622399999999998</v>
      </c>
      <c r="G965" s="2">
        <v>1.7944900000000001</v>
      </c>
      <c r="H965" s="2">
        <v>1.8343099999999997</v>
      </c>
      <c r="I965" s="2">
        <v>1.9027180000000001</v>
      </c>
      <c r="J965" s="2">
        <v>1.9269614999999973</v>
      </c>
      <c r="K965" s="17" t="s">
        <v>47</v>
      </c>
      <c r="L965" s="17" t="s">
        <v>53</v>
      </c>
      <c r="M965" s="17" t="s">
        <v>46</v>
      </c>
      <c r="N965" s="20">
        <f t="shared" si="150"/>
        <v>50</v>
      </c>
      <c r="O965" s="20">
        <f t="shared" si="151"/>
        <v>100</v>
      </c>
      <c r="P965" s="20">
        <f t="shared" si="152"/>
        <v>0</v>
      </c>
      <c r="Q965" s="20">
        <f t="shared" si="153"/>
        <v>16.5</v>
      </c>
      <c r="R965" s="21">
        <f t="shared" si="154"/>
        <v>54.975000000000001</v>
      </c>
      <c r="S965" s="21">
        <f t="shared" si="155"/>
        <v>34.125</v>
      </c>
      <c r="T965" s="21">
        <f t="shared" si="156"/>
        <v>29.925000000000001</v>
      </c>
      <c r="U965" s="21">
        <f t="shared" si="157"/>
        <v>41.625</v>
      </c>
      <c r="V965" s="20">
        <f t="shared" si="158"/>
        <v>39.674999999999997</v>
      </c>
      <c r="W965" s="20">
        <f t="shared" si="159"/>
        <v>40.162499999999994</v>
      </c>
    </row>
    <row r="966" spans="1:23" ht="13.5" x14ac:dyDescent="0.25">
      <c r="A966" s="3">
        <v>43412</v>
      </c>
      <c r="B966" s="2">
        <v>1.7698</v>
      </c>
      <c r="C966" s="2">
        <v>30.782721957319524</v>
      </c>
      <c r="D966" s="2">
        <v>4.6373368208306509E-2</v>
      </c>
      <c r="E966" s="2">
        <v>-2.5301490300282722E-2</v>
      </c>
      <c r="F966" s="2">
        <v>1.7622399999999998</v>
      </c>
      <c r="G966" s="2">
        <v>1.7837399999999999</v>
      </c>
      <c r="H966" s="2">
        <v>1.8283049999999996</v>
      </c>
      <c r="I966" s="2">
        <v>1.8981660000000002</v>
      </c>
      <c r="J966" s="2">
        <v>1.9263889999999972</v>
      </c>
      <c r="K966" s="17" t="s">
        <v>50</v>
      </c>
      <c r="L966" s="17" t="s">
        <v>53</v>
      </c>
      <c r="M966" s="17" t="s">
        <v>53</v>
      </c>
      <c r="N966" s="20">
        <f t="shared" si="150"/>
        <v>50</v>
      </c>
      <c r="O966" s="20">
        <f t="shared" si="151"/>
        <v>100</v>
      </c>
      <c r="P966" s="20">
        <f t="shared" si="152"/>
        <v>0</v>
      </c>
      <c r="Q966" s="20">
        <f t="shared" si="153"/>
        <v>49.5</v>
      </c>
      <c r="R966" s="21">
        <f t="shared" si="154"/>
        <v>59.924999999999997</v>
      </c>
      <c r="S966" s="21">
        <f t="shared" si="155"/>
        <v>42.375</v>
      </c>
      <c r="T966" s="21">
        <f t="shared" si="156"/>
        <v>44.775000000000006</v>
      </c>
      <c r="U966" s="21">
        <f t="shared" si="157"/>
        <v>49.875</v>
      </c>
      <c r="V966" s="20">
        <f t="shared" si="158"/>
        <v>49.024999999999999</v>
      </c>
      <c r="W966" s="20">
        <f t="shared" si="159"/>
        <v>49.237499999999997</v>
      </c>
    </row>
    <row r="967" spans="1:23" ht="13.5" x14ac:dyDescent="0.25">
      <c r="A967" s="3">
        <v>43413</v>
      </c>
      <c r="B967" s="2">
        <v>1.7698</v>
      </c>
      <c r="C967" s="2">
        <v>30.782721957319509</v>
      </c>
      <c r="D967" s="2">
        <v>5.0655053205042044E-2</v>
      </c>
      <c r="E967" s="2">
        <v>-2.1280002390563664E-2</v>
      </c>
      <c r="F967" s="2">
        <v>1.7622399999999998</v>
      </c>
      <c r="G967" s="2">
        <v>1.7729900000000001</v>
      </c>
      <c r="H967" s="2">
        <v>1.8241949999999996</v>
      </c>
      <c r="I967" s="2">
        <v>1.8937400000000002</v>
      </c>
      <c r="J967" s="2">
        <v>1.925552999999997</v>
      </c>
      <c r="K967" s="17" t="s">
        <v>50</v>
      </c>
      <c r="L967" s="17" t="s">
        <v>53</v>
      </c>
      <c r="M967" s="17" t="s">
        <v>53</v>
      </c>
      <c r="N967" s="20">
        <f t="shared" si="150"/>
        <v>50</v>
      </c>
      <c r="O967" s="20">
        <f t="shared" si="151"/>
        <v>100</v>
      </c>
      <c r="P967" s="20">
        <f t="shared" si="152"/>
        <v>0</v>
      </c>
      <c r="Q967" s="20">
        <f t="shared" si="153"/>
        <v>49.5</v>
      </c>
      <c r="R967" s="21">
        <f t="shared" si="154"/>
        <v>59.924999999999997</v>
      </c>
      <c r="S967" s="21">
        <f t="shared" si="155"/>
        <v>42.375</v>
      </c>
      <c r="T967" s="21">
        <f t="shared" si="156"/>
        <v>44.775000000000006</v>
      </c>
      <c r="U967" s="21">
        <f t="shared" si="157"/>
        <v>49.875</v>
      </c>
      <c r="V967" s="20">
        <f t="shared" si="158"/>
        <v>49.024999999999999</v>
      </c>
      <c r="W967" s="20">
        <f t="shared" si="159"/>
        <v>49.237499999999997</v>
      </c>
    </row>
    <row r="968" spans="1:23" ht="13.5" x14ac:dyDescent="0.25">
      <c r="A968" s="3">
        <v>43416</v>
      </c>
      <c r="B968" s="2">
        <v>1.7698</v>
      </c>
      <c r="C968" s="2">
        <v>30.782721957319509</v>
      </c>
      <c r="D968" s="2">
        <v>4.6872839989321458E-2</v>
      </c>
      <c r="E968" s="2">
        <v>-1.6292873054791997E-2</v>
      </c>
      <c r="F968" s="2">
        <v>1.7622399999999998</v>
      </c>
      <c r="G968" s="2">
        <v>1.7673000000000001</v>
      </c>
      <c r="H968" s="2">
        <v>1.8185050000000005</v>
      </c>
      <c r="I968" s="2">
        <v>1.8888080000000005</v>
      </c>
      <c r="J968" s="2">
        <v>1.9247464999999968</v>
      </c>
      <c r="K968" s="17" t="s">
        <v>50</v>
      </c>
      <c r="L968" s="17" t="s">
        <v>53</v>
      </c>
      <c r="M968" s="17" t="s">
        <v>53</v>
      </c>
      <c r="N968" s="20">
        <f t="shared" si="150"/>
        <v>50</v>
      </c>
      <c r="O968" s="20">
        <f t="shared" si="151"/>
        <v>100</v>
      </c>
      <c r="P968" s="20">
        <f t="shared" si="152"/>
        <v>0</v>
      </c>
      <c r="Q968" s="20">
        <f t="shared" si="153"/>
        <v>49.5</v>
      </c>
      <c r="R968" s="21">
        <f t="shared" si="154"/>
        <v>59.924999999999997</v>
      </c>
      <c r="S968" s="21">
        <f t="shared" si="155"/>
        <v>42.375</v>
      </c>
      <c r="T968" s="21">
        <f t="shared" si="156"/>
        <v>44.775000000000006</v>
      </c>
      <c r="U968" s="21">
        <f t="shared" si="157"/>
        <v>49.875</v>
      </c>
      <c r="V968" s="20">
        <f t="shared" si="158"/>
        <v>49.024999999999999</v>
      </c>
      <c r="W968" s="20">
        <f t="shared" si="159"/>
        <v>49.237499999999997</v>
      </c>
    </row>
    <row r="969" spans="1:23" ht="13.5" x14ac:dyDescent="0.25">
      <c r="A969" s="3">
        <v>43417</v>
      </c>
      <c r="B969" s="2">
        <v>1.7698</v>
      </c>
      <c r="C969" s="2">
        <v>30.782721957319509</v>
      </c>
      <c r="D969" s="2">
        <v>3.6254606387382982E-2</v>
      </c>
      <c r="E969" s="2">
        <v>-1.0076933940110873E-2</v>
      </c>
      <c r="F969" s="2">
        <v>1.7672800000000002</v>
      </c>
      <c r="G969" s="2">
        <v>1.7666599999999999</v>
      </c>
      <c r="H969" s="2">
        <v>1.8128149999999998</v>
      </c>
      <c r="I969" s="2">
        <v>1.8838760000000006</v>
      </c>
      <c r="J969" s="2">
        <v>1.9239399999999967</v>
      </c>
      <c r="K969" s="17" t="s">
        <v>50</v>
      </c>
      <c r="L969" s="17" t="s">
        <v>53</v>
      </c>
      <c r="M969" s="17" t="s">
        <v>51</v>
      </c>
      <c r="N969" s="20">
        <f t="shared" si="150"/>
        <v>50</v>
      </c>
      <c r="O969" s="20">
        <f t="shared" si="151"/>
        <v>100</v>
      </c>
      <c r="P969" s="20">
        <f t="shared" si="152"/>
        <v>0</v>
      </c>
      <c r="Q969" s="20">
        <f t="shared" si="153"/>
        <v>83.5</v>
      </c>
      <c r="R969" s="21">
        <f t="shared" si="154"/>
        <v>65.025000000000006</v>
      </c>
      <c r="S969" s="21">
        <f t="shared" si="155"/>
        <v>50.875</v>
      </c>
      <c r="T969" s="21">
        <f t="shared" si="156"/>
        <v>60.075000000000003</v>
      </c>
      <c r="U969" s="21">
        <f t="shared" si="157"/>
        <v>58.375</v>
      </c>
      <c r="V969" s="20">
        <f t="shared" si="158"/>
        <v>58.658333333333339</v>
      </c>
      <c r="W969" s="20">
        <f t="shared" si="159"/>
        <v>58.587500000000006</v>
      </c>
    </row>
    <row r="970" spans="1:23" ht="13.5" x14ac:dyDescent="0.25">
      <c r="A970" s="3">
        <v>43418</v>
      </c>
      <c r="B970" s="2">
        <v>1.7698</v>
      </c>
      <c r="C970" s="2">
        <v>30.782721957319509</v>
      </c>
      <c r="D970" s="2">
        <v>2.7595254062361185E-2</v>
      </c>
      <c r="E970" s="2">
        <v>-3.1675862248541223E-3</v>
      </c>
      <c r="F970" s="2">
        <v>1.7698</v>
      </c>
      <c r="G970" s="2">
        <v>1.7660199999999999</v>
      </c>
      <c r="H970" s="2">
        <v>1.80965</v>
      </c>
      <c r="I970" s="2">
        <v>1.8788180000000005</v>
      </c>
      <c r="J970" s="2">
        <v>1.9231334999999967</v>
      </c>
      <c r="K970" s="17" t="s">
        <v>50</v>
      </c>
      <c r="L970" s="17" t="s">
        <v>53</v>
      </c>
      <c r="M970" s="17" t="s">
        <v>51</v>
      </c>
      <c r="N970" s="20">
        <f t="shared" si="150"/>
        <v>50</v>
      </c>
      <c r="O970" s="20">
        <f t="shared" si="151"/>
        <v>100</v>
      </c>
      <c r="P970" s="20">
        <f t="shared" si="152"/>
        <v>0</v>
      </c>
      <c r="Q970" s="20">
        <f t="shared" si="153"/>
        <v>83.5</v>
      </c>
      <c r="R970" s="21">
        <f t="shared" si="154"/>
        <v>65.025000000000006</v>
      </c>
      <c r="S970" s="21">
        <f t="shared" si="155"/>
        <v>50.875</v>
      </c>
      <c r="T970" s="21">
        <f t="shared" si="156"/>
        <v>60.075000000000003</v>
      </c>
      <c r="U970" s="21">
        <f t="shared" si="157"/>
        <v>58.375</v>
      </c>
      <c r="V970" s="20">
        <f t="shared" si="158"/>
        <v>58.658333333333339</v>
      </c>
      <c r="W970" s="20">
        <f t="shared" si="159"/>
        <v>58.587500000000006</v>
      </c>
    </row>
    <row r="971" spans="1:23" ht="13.5" x14ac:dyDescent="0.25">
      <c r="A971" s="3">
        <v>43419</v>
      </c>
      <c r="B971" s="2">
        <v>1.7698</v>
      </c>
      <c r="C971" s="2">
        <v>30.782721957319509</v>
      </c>
      <c r="D971" s="2">
        <v>1.9584704473670556E-2</v>
      </c>
      <c r="E971" s="2">
        <v>4.468234319877828E-3</v>
      </c>
      <c r="F971" s="2">
        <v>1.7698</v>
      </c>
      <c r="G971" s="2">
        <v>1.7660199999999999</v>
      </c>
      <c r="H971" s="2">
        <v>1.80396</v>
      </c>
      <c r="I971" s="2">
        <v>1.8741400000000008</v>
      </c>
      <c r="J971" s="2">
        <v>1.9223269999999968</v>
      </c>
      <c r="K971" s="17" t="s">
        <v>53</v>
      </c>
      <c r="L971" s="17" t="s">
        <v>53</v>
      </c>
      <c r="M971" s="17" t="s">
        <v>53</v>
      </c>
      <c r="N971" s="20">
        <f t="shared" si="150"/>
        <v>50</v>
      </c>
      <c r="O971" s="20">
        <f t="shared" si="151"/>
        <v>100</v>
      </c>
      <c r="P971" s="20">
        <f t="shared" si="152"/>
        <v>0</v>
      </c>
      <c r="Q971" s="20">
        <f t="shared" si="153"/>
        <v>33</v>
      </c>
      <c r="R971" s="21">
        <f t="shared" si="154"/>
        <v>57.45</v>
      </c>
      <c r="S971" s="21">
        <f t="shared" si="155"/>
        <v>38.25</v>
      </c>
      <c r="T971" s="21">
        <f t="shared" si="156"/>
        <v>37.35</v>
      </c>
      <c r="U971" s="21">
        <f t="shared" si="157"/>
        <v>45.75</v>
      </c>
      <c r="V971" s="20">
        <f t="shared" si="158"/>
        <v>44.35</v>
      </c>
      <c r="W971" s="20">
        <f t="shared" si="159"/>
        <v>44.7</v>
      </c>
    </row>
    <row r="972" spans="1:23" ht="13.5" x14ac:dyDescent="0.25">
      <c r="A972" s="3">
        <v>43420</v>
      </c>
      <c r="B972" s="2">
        <v>1.7382</v>
      </c>
      <c r="C972" s="2">
        <v>24.350804341984542</v>
      </c>
      <c r="D972" s="2">
        <v>1.5426186083970839E-2</v>
      </c>
      <c r="E972" s="2">
        <v>1.2859013089696853E-2</v>
      </c>
      <c r="F972" s="2">
        <v>1.7634799999999999</v>
      </c>
      <c r="G972" s="2">
        <v>1.7628599999999999</v>
      </c>
      <c r="H972" s="2">
        <v>1.7970049999999997</v>
      </c>
      <c r="I972" s="2">
        <v>1.8689560000000009</v>
      </c>
      <c r="J972" s="2">
        <v>1.9214209999999969</v>
      </c>
      <c r="K972" s="17" t="s">
        <v>47</v>
      </c>
      <c r="L972" s="17" t="s">
        <v>53</v>
      </c>
      <c r="M972" s="17" t="s">
        <v>46</v>
      </c>
      <c r="N972" s="20">
        <f t="shared" si="150"/>
        <v>50</v>
      </c>
      <c r="O972" s="20">
        <f t="shared" si="151"/>
        <v>100</v>
      </c>
      <c r="P972" s="20">
        <f t="shared" si="152"/>
        <v>0</v>
      </c>
      <c r="Q972" s="20">
        <f t="shared" si="153"/>
        <v>16.5</v>
      </c>
      <c r="R972" s="21">
        <f t="shared" si="154"/>
        <v>54.975000000000001</v>
      </c>
      <c r="S972" s="21">
        <f t="shared" si="155"/>
        <v>34.125</v>
      </c>
      <c r="T972" s="21">
        <f t="shared" si="156"/>
        <v>29.925000000000001</v>
      </c>
      <c r="U972" s="21">
        <f t="shared" si="157"/>
        <v>41.625</v>
      </c>
      <c r="V972" s="20">
        <f t="shared" si="158"/>
        <v>39.674999999999997</v>
      </c>
      <c r="W972" s="20">
        <f t="shared" si="159"/>
        <v>40.162499999999994</v>
      </c>
    </row>
    <row r="973" spans="1:23" ht="13.5" x14ac:dyDescent="0.25">
      <c r="A973" s="3">
        <v>43423</v>
      </c>
      <c r="B973" s="2">
        <v>1.7508999999999999</v>
      </c>
      <c r="C973" s="2">
        <v>30.624731234526351</v>
      </c>
      <c r="D973" s="2">
        <v>1.1411663857465726E-2</v>
      </c>
      <c r="E973" s="2">
        <v>2.072720858225871E-2</v>
      </c>
      <c r="F973" s="2">
        <v>1.7597</v>
      </c>
      <c r="G973" s="2">
        <v>1.7609699999999999</v>
      </c>
      <c r="H973" s="2">
        <v>1.7906849999999999</v>
      </c>
      <c r="I973" s="2">
        <v>1.8639000000000008</v>
      </c>
      <c r="J973" s="2">
        <v>1.9208124999999969</v>
      </c>
      <c r="K973" s="17" t="s">
        <v>47</v>
      </c>
      <c r="L973" s="17" t="s">
        <v>53</v>
      </c>
      <c r="M973" s="17" t="s">
        <v>46</v>
      </c>
      <c r="N973" s="20">
        <f t="shared" si="150"/>
        <v>50</v>
      </c>
      <c r="O973" s="20">
        <f t="shared" si="151"/>
        <v>100</v>
      </c>
      <c r="P973" s="20">
        <f t="shared" si="152"/>
        <v>0</v>
      </c>
      <c r="Q973" s="20">
        <f t="shared" si="153"/>
        <v>16.5</v>
      </c>
      <c r="R973" s="21">
        <f t="shared" si="154"/>
        <v>54.975000000000001</v>
      </c>
      <c r="S973" s="21">
        <f t="shared" si="155"/>
        <v>34.125</v>
      </c>
      <c r="T973" s="21">
        <f t="shared" si="156"/>
        <v>29.925000000000001</v>
      </c>
      <c r="U973" s="21">
        <f t="shared" si="157"/>
        <v>41.625</v>
      </c>
      <c r="V973" s="20">
        <f t="shared" si="158"/>
        <v>39.674999999999997</v>
      </c>
      <c r="W973" s="20">
        <f t="shared" si="159"/>
        <v>40.162499999999994</v>
      </c>
    </row>
    <row r="974" spans="1:23" ht="13.5" x14ac:dyDescent="0.25">
      <c r="A974" s="3">
        <v>43425</v>
      </c>
      <c r="B974" s="2">
        <v>1.7508999999999999</v>
      </c>
      <c r="C974" s="2">
        <v>30.624731234526351</v>
      </c>
      <c r="D974" s="2">
        <v>4.4747969978682356E-3</v>
      </c>
      <c r="E974" s="2">
        <v>2.8534193576457256E-2</v>
      </c>
      <c r="F974" s="2">
        <v>1.7559200000000001</v>
      </c>
      <c r="G974" s="2">
        <v>1.7616000000000001</v>
      </c>
      <c r="H974" s="2">
        <v>1.7840500000000001</v>
      </c>
      <c r="I974" s="2">
        <v>1.8597280000000007</v>
      </c>
      <c r="J974" s="2">
        <v>1.9202039999999971</v>
      </c>
      <c r="K974" s="17" t="s">
        <v>47</v>
      </c>
      <c r="L974" s="17" t="s">
        <v>53</v>
      </c>
      <c r="M974" s="17" t="s">
        <v>46</v>
      </c>
      <c r="N974" s="20">
        <f t="shared" si="150"/>
        <v>50</v>
      </c>
      <c r="O974" s="20">
        <f t="shared" si="151"/>
        <v>100</v>
      </c>
      <c r="P974" s="20">
        <f t="shared" si="152"/>
        <v>0</v>
      </c>
      <c r="Q974" s="20">
        <f t="shared" si="153"/>
        <v>16.5</v>
      </c>
      <c r="R974" s="21">
        <f t="shared" si="154"/>
        <v>54.975000000000001</v>
      </c>
      <c r="S974" s="21">
        <f t="shared" si="155"/>
        <v>34.125</v>
      </c>
      <c r="T974" s="21">
        <f t="shared" si="156"/>
        <v>29.925000000000001</v>
      </c>
      <c r="U974" s="21">
        <f t="shared" si="157"/>
        <v>41.625</v>
      </c>
      <c r="V974" s="20">
        <f t="shared" si="158"/>
        <v>39.674999999999997</v>
      </c>
      <c r="W974" s="20">
        <f t="shared" si="159"/>
        <v>40.162499999999994</v>
      </c>
    </row>
    <row r="975" spans="1:23" ht="13.5" x14ac:dyDescent="0.25">
      <c r="A975" s="3">
        <v>43426</v>
      </c>
      <c r="B975" s="2">
        <v>1.7508999999999999</v>
      </c>
      <c r="C975" s="2">
        <v>30.624731234526351</v>
      </c>
      <c r="D975" s="2">
        <v>8.55601629262015E-4</v>
      </c>
      <c r="E975" s="2">
        <v>3.5118665213406966E-2</v>
      </c>
      <c r="F975" s="2">
        <v>1.75214</v>
      </c>
      <c r="G975" s="2">
        <v>1.7609699999999999</v>
      </c>
      <c r="H975" s="2">
        <v>1.77773</v>
      </c>
      <c r="I975" s="2">
        <v>1.8555560000000009</v>
      </c>
      <c r="J975" s="2">
        <v>1.9193319999999972</v>
      </c>
      <c r="K975" s="17" t="s">
        <v>47</v>
      </c>
      <c r="L975" s="17" t="s">
        <v>53</v>
      </c>
      <c r="M975" s="17" t="s">
        <v>46</v>
      </c>
      <c r="N975" s="20">
        <f t="shared" si="150"/>
        <v>50</v>
      </c>
      <c r="O975" s="20">
        <f t="shared" si="151"/>
        <v>100</v>
      </c>
      <c r="P975" s="20">
        <f t="shared" si="152"/>
        <v>0</v>
      </c>
      <c r="Q975" s="20">
        <f t="shared" si="153"/>
        <v>16.5</v>
      </c>
      <c r="R975" s="21">
        <f t="shared" si="154"/>
        <v>54.975000000000001</v>
      </c>
      <c r="S975" s="21">
        <f t="shared" si="155"/>
        <v>34.125</v>
      </c>
      <c r="T975" s="21">
        <f t="shared" si="156"/>
        <v>29.925000000000001</v>
      </c>
      <c r="U975" s="21">
        <f t="shared" si="157"/>
        <v>41.625</v>
      </c>
      <c r="V975" s="20">
        <f t="shared" si="158"/>
        <v>39.674999999999997</v>
      </c>
      <c r="W975" s="20">
        <f t="shared" si="159"/>
        <v>40.162499999999994</v>
      </c>
    </row>
    <row r="976" spans="1:23" ht="13.5" x14ac:dyDescent="0.25">
      <c r="A976" s="3">
        <v>43427</v>
      </c>
      <c r="B976" s="2">
        <v>1.7508999999999999</v>
      </c>
      <c r="C976" s="2">
        <v>30.624731234526351</v>
      </c>
      <c r="D976" s="2">
        <v>2.0555666630173164E-5</v>
      </c>
      <c r="E976" s="2">
        <v>3.9277603662649131E-2</v>
      </c>
      <c r="F976" s="2">
        <v>1.7483599999999999</v>
      </c>
      <c r="G976" s="2">
        <v>1.7590799999999998</v>
      </c>
      <c r="H976" s="2">
        <v>1.7714100000000002</v>
      </c>
      <c r="I976" s="2">
        <v>1.8513840000000008</v>
      </c>
      <c r="J976" s="2">
        <v>1.9187234999999974</v>
      </c>
      <c r="K976" s="17" t="s">
        <v>47</v>
      </c>
      <c r="L976" s="17" t="s">
        <v>53</v>
      </c>
      <c r="M976" s="17" t="s">
        <v>46</v>
      </c>
      <c r="N976" s="20">
        <f t="shared" si="150"/>
        <v>50</v>
      </c>
      <c r="O976" s="20">
        <f t="shared" si="151"/>
        <v>100</v>
      </c>
      <c r="P976" s="20">
        <f t="shared" si="152"/>
        <v>0</v>
      </c>
      <c r="Q976" s="20">
        <f t="shared" si="153"/>
        <v>16.5</v>
      </c>
      <c r="R976" s="21">
        <f t="shared" si="154"/>
        <v>54.975000000000001</v>
      </c>
      <c r="S976" s="21">
        <f t="shared" si="155"/>
        <v>34.125</v>
      </c>
      <c r="T976" s="21">
        <f t="shared" si="156"/>
        <v>29.925000000000001</v>
      </c>
      <c r="U976" s="21">
        <f t="shared" si="157"/>
        <v>41.625</v>
      </c>
      <c r="V976" s="20">
        <f t="shared" si="158"/>
        <v>39.674999999999997</v>
      </c>
      <c r="W976" s="20">
        <f t="shared" si="159"/>
        <v>40.162499999999994</v>
      </c>
    </row>
    <row r="977" spans="1:23" ht="13.5" x14ac:dyDescent="0.25">
      <c r="A977" s="3">
        <v>43430</v>
      </c>
      <c r="B977" s="2">
        <v>1.7508999999999999</v>
      </c>
      <c r="C977" s="2">
        <v>30.624731234526351</v>
      </c>
      <c r="D977" s="2">
        <v>-4.1853226040777791E-4</v>
      </c>
      <c r="E977" s="2">
        <v>4.3683368745247926E-2</v>
      </c>
      <c r="F977" s="2">
        <v>1.7509000000000001</v>
      </c>
      <c r="G977" s="2">
        <v>1.75719</v>
      </c>
      <c r="H977" s="2">
        <v>1.7650900000000003</v>
      </c>
      <c r="I977" s="2">
        <v>1.847212000000001</v>
      </c>
      <c r="J977" s="2">
        <v>1.9181149999999973</v>
      </c>
      <c r="K977" s="17" t="s">
        <v>50</v>
      </c>
      <c r="L977" s="17" t="s">
        <v>53</v>
      </c>
      <c r="M977" s="17" t="s">
        <v>51</v>
      </c>
      <c r="N977" s="20">
        <f t="shared" si="150"/>
        <v>50</v>
      </c>
      <c r="O977" s="20">
        <f t="shared" si="151"/>
        <v>100</v>
      </c>
      <c r="P977" s="20">
        <f t="shared" si="152"/>
        <v>0</v>
      </c>
      <c r="Q977" s="20">
        <f t="shared" si="153"/>
        <v>83.5</v>
      </c>
      <c r="R977" s="21">
        <f t="shared" si="154"/>
        <v>65.025000000000006</v>
      </c>
      <c r="S977" s="21">
        <f t="shared" si="155"/>
        <v>50.875</v>
      </c>
      <c r="T977" s="21">
        <f t="shared" si="156"/>
        <v>60.075000000000003</v>
      </c>
      <c r="U977" s="21">
        <f t="shared" si="157"/>
        <v>58.375</v>
      </c>
      <c r="V977" s="20">
        <f t="shared" si="158"/>
        <v>58.658333333333339</v>
      </c>
      <c r="W977" s="20">
        <f t="shared" si="159"/>
        <v>58.587500000000006</v>
      </c>
    </row>
    <row r="978" spans="1:23" ht="13.5" x14ac:dyDescent="0.25">
      <c r="A978" s="3">
        <v>43431</v>
      </c>
      <c r="B978" s="2">
        <v>1.7065999999999999</v>
      </c>
      <c r="C978" s="2">
        <v>21.581257115971255</v>
      </c>
      <c r="D978" s="2">
        <v>2.7390886772167278E-3</v>
      </c>
      <c r="E978" s="2">
        <v>4.8220099887169937E-2</v>
      </c>
      <c r="F978" s="2">
        <v>1.74204</v>
      </c>
      <c r="G978" s="2">
        <v>1.7508699999999997</v>
      </c>
      <c r="H978" s="2">
        <v>1.7590850000000002</v>
      </c>
      <c r="I978" s="2">
        <v>1.8421540000000007</v>
      </c>
      <c r="J978" s="2">
        <v>1.9173434999999972</v>
      </c>
      <c r="K978" s="17" t="s">
        <v>47</v>
      </c>
      <c r="L978" s="17" t="s">
        <v>53</v>
      </c>
      <c r="M978" s="17" t="s">
        <v>46</v>
      </c>
      <c r="N978" s="20">
        <f t="shared" si="150"/>
        <v>50</v>
      </c>
      <c r="O978" s="20">
        <f t="shared" si="151"/>
        <v>100</v>
      </c>
      <c r="P978" s="20">
        <f t="shared" si="152"/>
        <v>0</v>
      </c>
      <c r="Q978" s="20">
        <f t="shared" si="153"/>
        <v>16.5</v>
      </c>
      <c r="R978" s="21">
        <f t="shared" si="154"/>
        <v>54.975000000000001</v>
      </c>
      <c r="S978" s="21">
        <f t="shared" si="155"/>
        <v>34.125</v>
      </c>
      <c r="T978" s="21">
        <f t="shared" si="156"/>
        <v>29.925000000000001</v>
      </c>
      <c r="U978" s="21">
        <f t="shared" si="157"/>
        <v>41.625</v>
      </c>
      <c r="V978" s="20">
        <f t="shared" si="158"/>
        <v>39.674999999999997</v>
      </c>
      <c r="W978" s="20">
        <f t="shared" si="159"/>
        <v>40.162499999999994</v>
      </c>
    </row>
    <row r="979" spans="1:23" ht="13.5" x14ac:dyDescent="0.25">
      <c r="A979" s="3">
        <v>43432</v>
      </c>
      <c r="B979" s="2">
        <v>1.7065999999999999</v>
      </c>
      <c r="C979" s="2">
        <v>21.581257115971255</v>
      </c>
      <c r="D979" s="2">
        <v>5.9020214496892098E-3</v>
      </c>
      <c r="E979" s="2">
        <v>5.0957744419775679E-2</v>
      </c>
      <c r="F979" s="2">
        <v>1.7331800000000002</v>
      </c>
      <c r="G979" s="2">
        <v>1.7445499999999998</v>
      </c>
      <c r="H979" s="2">
        <v>1.7556050000000003</v>
      </c>
      <c r="I979" s="2">
        <v>1.8370960000000007</v>
      </c>
      <c r="J979" s="2">
        <v>1.9168059999999973</v>
      </c>
      <c r="K979" s="17" t="s">
        <v>47</v>
      </c>
      <c r="L979" s="17" t="s">
        <v>53</v>
      </c>
      <c r="M979" s="17" t="s">
        <v>46</v>
      </c>
      <c r="N979" s="20">
        <f t="shared" si="150"/>
        <v>50</v>
      </c>
      <c r="O979" s="20">
        <f t="shared" si="151"/>
        <v>100</v>
      </c>
      <c r="P979" s="20">
        <f t="shared" si="152"/>
        <v>0</v>
      </c>
      <c r="Q979" s="20">
        <f t="shared" si="153"/>
        <v>16.5</v>
      </c>
      <c r="R979" s="21">
        <f t="shared" si="154"/>
        <v>54.975000000000001</v>
      </c>
      <c r="S979" s="21">
        <f t="shared" si="155"/>
        <v>34.125</v>
      </c>
      <c r="T979" s="21">
        <f t="shared" si="156"/>
        <v>29.925000000000001</v>
      </c>
      <c r="U979" s="21">
        <f t="shared" si="157"/>
        <v>41.625</v>
      </c>
      <c r="V979" s="20">
        <f t="shared" si="158"/>
        <v>39.674999999999997</v>
      </c>
      <c r="W979" s="20">
        <f t="shared" si="159"/>
        <v>40.162499999999994</v>
      </c>
    </row>
    <row r="980" spans="1:23" ht="13.5" x14ac:dyDescent="0.25">
      <c r="A980" s="3">
        <v>43433</v>
      </c>
      <c r="B980" s="2">
        <v>1.7065999999999999</v>
      </c>
      <c r="C980" s="2">
        <v>21.581257115971255</v>
      </c>
      <c r="D980" s="2">
        <v>9.0330710982111651E-3</v>
      </c>
      <c r="E980" s="2">
        <v>5.245351456780778E-2</v>
      </c>
      <c r="F980" s="2">
        <v>1.7243199999999999</v>
      </c>
      <c r="G980" s="2">
        <v>1.7382300000000002</v>
      </c>
      <c r="H980" s="2">
        <v>1.7521250000000006</v>
      </c>
      <c r="I980" s="2">
        <v>1.8320380000000009</v>
      </c>
      <c r="J980" s="2">
        <v>1.916268499999997</v>
      </c>
      <c r="K980" s="17" t="s">
        <v>47</v>
      </c>
      <c r="L980" s="17" t="s">
        <v>53</v>
      </c>
      <c r="M980" s="17" t="s">
        <v>46</v>
      </c>
      <c r="N980" s="20">
        <f t="shared" si="150"/>
        <v>50</v>
      </c>
      <c r="O980" s="20">
        <f t="shared" si="151"/>
        <v>100</v>
      </c>
      <c r="P980" s="20">
        <f t="shared" si="152"/>
        <v>0</v>
      </c>
      <c r="Q980" s="20">
        <f t="shared" si="153"/>
        <v>16.5</v>
      </c>
      <c r="R980" s="21">
        <f t="shared" si="154"/>
        <v>54.975000000000001</v>
      </c>
      <c r="S980" s="21">
        <f t="shared" si="155"/>
        <v>34.125</v>
      </c>
      <c r="T980" s="21">
        <f t="shared" si="156"/>
        <v>29.925000000000001</v>
      </c>
      <c r="U980" s="21">
        <f t="shared" si="157"/>
        <v>41.625</v>
      </c>
      <c r="V980" s="20">
        <f t="shared" si="158"/>
        <v>39.674999999999997</v>
      </c>
      <c r="W980" s="20">
        <f t="shared" si="159"/>
        <v>40.162499999999994</v>
      </c>
    </row>
    <row r="981" spans="1:23" ht="13.5" x14ac:dyDescent="0.25">
      <c r="A981" s="3">
        <v>43434</v>
      </c>
      <c r="B981" s="2">
        <v>1.7065999999999999</v>
      </c>
      <c r="C981" s="2">
        <v>21.581257115971255</v>
      </c>
      <c r="D981" s="2">
        <v>1.2103459613740153E-2</v>
      </c>
      <c r="E981" s="2">
        <v>5.2244505949503056E-2</v>
      </c>
      <c r="F981" s="2">
        <v>1.7154599999999998</v>
      </c>
      <c r="G981" s="2">
        <v>1.7319099999999998</v>
      </c>
      <c r="H981" s="2">
        <v>1.7489650000000005</v>
      </c>
      <c r="I981" s="2">
        <v>1.8269800000000003</v>
      </c>
      <c r="J981" s="2">
        <v>1.9154674999999972</v>
      </c>
      <c r="K981" s="17" t="s">
        <v>47</v>
      </c>
      <c r="L981" s="17" t="s">
        <v>53</v>
      </c>
      <c r="M981" s="17" t="s">
        <v>46</v>
      </c>
      <c r="N981" s="20">
        <f t="shared" si="150"/>
        <v>50</v>
      </c>
      <c r="O981" s="20">
        <f t="shared" si="151"/>
        <v>100</v>
      </c>
      <c r="P981" s="20">
        <f t="shared" si="152"/>
        <v>0</v>
      </c>
      <c r="Q981" s="20">
        <f t="shared" si="153"/>
        <v>16.5</v>
      </c>
      <c r="R981" s="21">
        <f t="shared" si="154"/>
        <v>54.975000000000001</v>
      </c>
      <c r="S981" s="21">
        <f t="shared" si="155"/>
        <v>34.125</v>
      </c>
      <c r="T981" s="21">
        <f t="shared" si="156"/>
        <v>29.925000000000001</v>
      </c>
      <c r="U981" s="21">
        <f t="shared" si="157"/>
        <v>41.625</v>
      </c>
      <c r="V981" s="20">
        <f t="shared" si="158"/>
        <v>39.674999999999997</v>
      </c>
      <c r="W981" s="20">
        <f t="shared" si="159"/>
        <v>40.162499999999994</v>
      </c>
    </row>
    <row r="982" spans="1:23" ht="13.5" x14ac:dyDescent="0.25">
      <c r="A982" s="3">
        <v>43437</v>
      </c>
      <c r="B982" s="2">
        <v>1.7065999999999999</v>
      </c>
      <c r="C982" s="2">
        <v>21.581257115971255</v>
      </c>
      <c r="D982" s="2">
        <v>1.0229792956519379E-2</v>
      </c>
      <c r="E982" s="2">
        <v>4.9753214781976432E-2</v>
      </c>
      <c r="F982" s="2">
        <v>1.7065999999999999</v>
      </c>
      <c r="G982" s="2">
        <v>1.7287500000000002</v>
      </c>
      <c r="H982" s="2">
        <v>1.7458050000000007</v>
      </c>
      <c r="I982" s="2">
        <v>1.8217960000000002</v>
      </c>
      <c r="J982" s="2">
        <v>1.9149299999999969</v>
      </c>
      <c r="K982" s="17" t="s">
        <v>47</v>
      </c>
      <c r="L982" s="17" t="s">
        <v>53</v>
      </c>
      <c r="M982" s="17" t="s">
        <v>46</v>
      </c>
      <c r="N982" s="20">
        <f t="shared" si="150"/>
        <v>50</v>
      </c>
      <c r="O982" s="20">
        <f t="shared" si="151"/>
        <v>100</v>
      </c>
      <c r="P982" s="20">
        <f t="shared" si="152"/>
        <v>0</v>
      </c>
      <c r="Q982" s="20">
        <f t="shared" si="153"/>
        <v>16.5</v>
      </c>
      <c r="R982" s="21">
        <f t="shared" si="154"/>
        <v>54.975000000000001</v>
      </c>
      <c r="S982" s="21">
        <f t="shared" si="155"/>
        <v>34.125</v>
      </c>
      <c r="T982" s="21">
        <f t="shared" si="156"/>
        <v>29.925000000000001</v>
      </c>
      <c r="U982" s="21">
        <f t="shared" si="157"/>
        <v>41.625</v>
      </c>
      <c r="V982" s="20">
        <f t="shared" si="158"/>
        <v>39.674999999999997</v>
      </c>
      <c r="W982" s="20">
        <f t="shared" si="159"/>
        <v>40.162499999999994</v>
      </c>
    </row>
    <row r="983" spans="1:23" ht="13.5" x14ac:dyDescent="0.25">
      <c r="A983" s="3">
        <v>43438</v>
      </c>
      <c r="B983" s="2">
        <v>1.7065999999999999</v>
      </c>
      <c r="C983" s="2">
        <v>21.581257115971255</v>
      </c>
      <c r="D983" s="2">
        <v>1.0959201781129746E-2</v>
      </c>
      <c r="E983" s="2">
        <v>4.506527126353263E-2</v>
      </c>
      <c r="F983" s="2">
        <v>1.7065999999999999</v>
      </c>
      <c r="G983" s="2">
        <v>1.7243200000000001</v>
      </c>
      <c r="H983" s="2">
        <v>1.7426450000000007</v>
      </c>
      <c r="I983" s="2">
        <v>1.816738</v>
      </c>
      <c r="J983" s="2">
        <v>1.9143924999999968</v>
      </c>
      <c r="K983" s="17" t="s">
        <v>53</v>
      </c>
      <c r="L983" s="17" t="s">
        <v>53</v>
      </c>
      <c r="M983" s="17" t="s">
        <v>53</v>
      </c>
      <c r="N983" s="20">
        <f t="shared" si="150"/>
        <v>50</v>
      </c>
      <c r="O983" s="20">
        <f t="shared" si="151"/>
        <v>100</v>
      </c>
      <c r="P983" s="20">
        <f t="shared" si="152"/>
        <v>0</v>
      </c>
      <c r="Q983" s="20">
        <f t="shared" si="153"/>
        <v>33</v>
      </c>
      <c r="R983" s="21">
        <f t="shared" si="154"/>
        <v>57.45</v>
      </c>
      <c r="S983" s="21">
        <f t="shared" si="155"/>
        <v>38.25</v>
      </c>
      <c r="T983" s="21">
        <f t="shared" si="156"/>
        <v>37.35</v>
      </c>
      <c r="U983" s="21">
        <f t="shared" si="157"/>
        <v>45.75</v>
      </c>
      <c r="V983" s="20">
        <f t="shared" si="158"/>
        <v>44.35</v>
      </c>
      <c r="W983" s="20">
        <f t="shared" si="159"/>
        <v>44.7</v>
      </c>
    </row>
    <row r="984" spans="1:23" ht="13.5" x14ac:dyDescent="0.25">
      <c r="A984" s="3">
        <v>43439</v>
      </c>
      <c r="B984" s="2">
        <v>1.6814</v>
      </c>
      <c r="C984" s="2">
        <v>17.100292881274171</v>
      </c>
      <c r="D984" s="2">
        <v>1.3777294714586663E-2</v>
      </c>
      <c r="E984" s="2">
        <v>3.7844172265108104E-2</v>
      </c>
      <c r="F984" s="2">
        <v>1.70156</v>
      </c>
      <c r="G984" s="2">
        <v>1.7173700000000001</v>
      </c>
      <c r="H984" s="2">
        <v>1.7394850000000006</v>
      </c>
      <c r="I984" s="2">
        <v>1.8111760000000001</v>
      </c>
      <c r="J984" s="2">
        <v>1.9138169999999963</v>
      </c>
      <c r="K984" s="17" t="s">
        <v>47</v>
      </c>
      <c r="L984" s="17" t="s">
        <v>53</v>
      </c>
      <c r="M984" s="17" t="s">
        <v>46</v>
      </c>
      <c r="N984" s="20">
        <f t="shared" si="150"/>
        <v>50</v>
      </c>
      <c r="O984" s="20">
        <f t="shared" si="151"/>
        <v>100</v>
      </c>
      <c r="P984" s="20">
        <f t="shared" si="152"/>
        <v>0</v>
      </c>
      <c r="Q984" s="20">
        <f t="shared" si="153"/>
        <v>16.5</v>
      </c>
      <c r="R984" s="21">
        <f t="shared" si="154"/>
        <v>54.975000000000001</v>
      </c>
      <c r="S984" s="21">
        <f t="shared" si="155"/>
        <v>34.125</v>
      </c>
      <c r="T984" s="21">
        <f t="shared" si="156"/>
        <v>29.925000000000001</v>
      </c>
      <c r="U984" s="21">
        <f t="shared" si="157"/>
        <v>41.625</v>
      </c>
      <c r="V984" s="20">
        <f t="shared" si="158"/>
        <v>39.674999999999997</v>
      </c>
      <c r="W984" s="20">
        <f t="shared" si="159"/>
        <v>40.162499999999994</v>
      </c>
    </row>
    <row r="985" spans="1:23" ht="13.5" x14ac:dyDescent="0.25">
      <c r="A985" s="3">
        <v>43440</v>
      </c>
      <c r="B985" s="2">
        <v>1.7002999999999999</v>
      </c>
      <c r="C985" s="2">
        <v>29.006167554760665</v>
      </c>
      <c r="D985" s="2">
        <v>1.5220218867983304E-2</v>
      </c>
      <c r="E985" s="2">
        <v>2.9959194856892021E-2</v>
      </c>
      <c r="F985" s="2">
        <v>1.7002999999999999</v>
      </c>
      <c r="G985" s="2">
        <v>1.7123099999999998</v>
      </c>
      <c r="H985" s="2">
        <v>1.7366400000000006</v>
      </c>
      <c r="I985" s="2">
        <v>1.8071299999999999</v>
      </c>
      <c r="J985" s="2">
        <v>1.9130724999999962</v>
      </c>
      <c r="K985" s="17" t="s">
        <v>50</v>
      </c>
      <c r="L985" s="17" t="s">
        <v>53</v>
      </c>
      <c r="M985" s="17" t="s">
        <v>52</v>
      </c>
      <c r="N985" s="20">
        <f t="shared" si="150"/>
        <v>50</v>
      </c>
      <c r="O985" s="20">
        <f t="shared" si="151"/>
        <v>100</v>
      </c>
      <c r="P985" s="20">
        <f t="shared" si="152"/>
        <v>0</v>
      </c>
      <c r="Q985" s="20">
        <f t="shared" si="153"/>
        <v>66.5</v>
      </c>
      <c r="R985" s="21">
        <f t="shared" si="154"/>
        <v>62.475000000000001</v>
      </c>
      <c r="S985" s="21">
        <f t="shared" si="155"/>
        <v>46.625</v>
      </c>
      <c r="T985" s="21">
        <f t="shared" si="156"/>
        <v>52.424999999999997</v>
      </c>
      <c r="U985" s="21">
        <f t="shared" si="157"/>
        <v>54.125</v>
      </c>
      <c r="V985" s="20">
        <f t="shared" si="158"/>
        <v>53.841666666666661</v>
      </c>
      <c r="W985" s="20">
        <f t="shared" si="159"/>
        <v>53.912499999999994</v>
      </c>
    </row>
    <row r="986" spans="1:23" ht="13.5" x14ac:dyDescent="0.25">
      <c r="A986" s="3">
        <v>43441</v>
      </c>
      <c r="B986" s="2">
        <v>1.675</v>
      </c>
      <c r="C986" s="2">
        <v>24.030849637788947</v>
      </c>
      <c r="D986" s="2">
        <v>1.8627977462605028E-2</v>
      </c>
      <c r="E986" s="2">
        <v>2.284864188819595E-2</v>
      </c>
      <c r="F986" s="2">
        <v>1.6939800000000003</v>
      </c>
      <c r="G986" s="2">
        <v>1.70472</v>
      </c>
      <c r="H986" s="2">
        <v>1.7319000000000002</v>
      </c>
      <c r="I986" s="2">
        <v>1.8027039999999999</v>
      </c>
      <c r="J986" s="2">
        <v>1.9122014999999961</v>
      </c>
      <c r="K986" s="17" t="s">
        <v>47</v>
      </c>
      <c r="L986" s="17" t="s">
        <v>53</v>
      </c>
      <c r="M986" s="17" t="s">
        <v>46</v>
      </c>
      <c r="N986" s="20">
        <f t="shared" si="150"/>
        <v>50</v>
      </c>
      <c r="O986" s="20">
        <f t="shared" si="151"/>
        <v>100</v>
      </c>
      <c r="P986" s="20">
        <f t="shared" si="152"/>
        <v>0</v>
      </c>
      <c r="Q986" s="20">
        <f t="shared" si="153"/>
        <v>16.5</v>
      </c>
      <c r="R986" s="21">
        <f t="shared" si="154"/>
        <v>54.975000000000001</v>
      </c>
      <c r="S986" s="21">
        <f t="shared" si="155"/>
        <v>34.125</v>
      </c>
      <c r="T986" s="21">
        <f t="shared" si="156"/>
        <v>29.925000000000001</v>
      </c>
      <c r="U986" s="21">
        <f t="shared" si="157"/>
        <v>41.625</v>
      </c>
      <c r="V986" s="20">
        <f t="shared" si="158"/>
        <v>39.674999999999997</v>
      </c>
      <c r="W986" s="20">
        <f t="shared" si="159"/>
        <v>40.162499999999994</v>
      </c>
    </row>
    <row r="987" spans="1:23" ht="13.5" x14ac:dyDescent="0.25">
      <c r="A987" s="3">
        <v>43444</v>
      </c>
      <c r="B987" s="2">
        <v>1.6434</v>
      </c>
      <c r="C987" s="2">
        <v>19.525875971395294</v>
      </c>
      <c r="D987" s="2">
        <v>2.4291287159672104E-2</v>
      </c>
      <c r="E987" s="2">
        <v>1.5624837175362706E-2</v>
      </c>
      <c r="F987" s="2">
        <v>1.6813400000000001</v>
      </c>
      <c r="G987" s="2">
        <v>1.6939700000000002</v>
      </c>
      <c r="H987" s="2">
        <v>1.7255800000000003</v>
      </c>
      <c r="I987" s="2">
        <v>1.7976460000000001</v>
      </c>
      <c r="J987" s="2">
        <v>1.9111724999999964</v>
      </c>
      <c r="K987" s="17" t="s">
        <v>47</v>
      </c>
      <c r="L987" s="17" t="s">
        <v>53</v>
      </c>
      <c r="M987" s="17" t="s">
        <v>46</v>
      </c>
      <c r="N987" s="20">
        <f t="shared" si="150"/>
        <v>50</v>
      </c>
      <c r="O987" s="20">
        <f t="shared" si="151"/>
        <v>100</v>
      </c>
      <c r="P987" s="20">
        <f t="shared" si="152"/>
        <v>0</v>
      </c>
      <c r="Q987" s="20">
        <f t="shared" si="153"/>
        <v>16.5</v>
      </c>
      <c r="R987" s="21">
        <f t="shared" si="154"/>
        <v>54.975000000000001</v>
      </c>
      <c r="S987" s="21">
        <f t="shared" si="155"/>
        <v>34.125</v>
      </c>
      <c r="T987" s="21">
        <f t="shared" si="156"/>
        <v>29.925000000000001</v>
      </c>
      <c r="U987" s="21">
        <f t="shared" si="157"/>
        <v>41.625</v>
      </c>
      <c r="V987" s="20">
        <f t="shared" si="158"/>
        <v>39.674999999999997</v>
      </c>
      <c r="W987" s="20">
        <f t="shared" si="159"/>
        <v>40.162499999999994</v>
      </c>
    </row>
    <row r="988" spans="1:23" ht="13.5" x14ac:dyDescent="0.25">
      <c r="A988" s="3">
        <v>43445</v>
      </c>
      <c r="B988" s="2">
        <v>1.675</v>
      </c>
      <c r="C988" s="2">
        <v>33.043505043600518</v>
      </c>
      <c r="D988" s="2">
        <v>2.0520475245298098E-2</v>
      </c>
      <c r="E988" s="2">
        <v>8.5600716456225197E-3</v>
      </c>
      <c r="F988" s="2">
        <v>1.67502</v>
      </c>
      <c r="G988" s="2">
        <v>1.6908100000000001</v>
      </c>
      <c r="H988" s="2">
        <v>1.7208400000000001</v>
      </c>
      <c r="I988" s="2">
        <v>1.7932199999999994</v>
      </c>
      <c r="J988" s="2">
        <v>1.9102134999999967</v>
      </c>
      <c r="K988" s="17" t="s">
        <v>47</v>
      </c>
      <c r="L988" s="17" t="s">
        <v>53</v>
      </c>
      <c r="M988" s="17" t="s">
        <v>46</v>
      </c>
      <c r="N988" s="20">
        <f t="shared" si="150"/>
        <v>50</v>
      </c>
      <c r="O988" s="20">
        <f t="shared" si="151"/>
        <v>100</v>
      </c>
      <c r="P988" s="20">
        <f t="shared" si="152"/>
        <v>0</v>
      </c>
      <c r="Q988" s="20">
        <f t="shared" si="153"/>
        <v>16.5</v>
      </c>
      <c r="R988" s="21">
        <f t="shared" si="154"/>
        <v>54.975000000000001</v>
      </c>
      <c r="S988" s="21">
        <f t="shared" si="155"/>
        <v>34.125</v>
      </c>
      <c r="T988" s="21">
        <f t="shared" si="156"/>
        <v>29.925000000000001</v>
      </c>
      <c r="U988" s="21">
        <f t="shared" si="157"/>
        <v>41.625</v>
      </c>
      <c r="V988" s="20">
        <f t="shared" si="158"/>
        <v>39.674999999999997</v>
      </c>
      <c r="W988" s="20">
        <f t="shared" si="159"/>
        <v>40.162499999999994</v>
      </c>
    </row>
    <row r="989" spans="1:23" ht="13.5" x14ac:dyDescent="0.25">
      <c r="A989" s="3">
        <v>43446</v>
      </c>
      <c r="B989" s="2">
        <v>1.675</v>
      </c>
      <c r="C989" s="2">
        <v>33.043505043600518</v>
      </c>
      <c r="D989" s="2">
        <v>1.769239781671117E-2</v>
      </c>
      <c r="E989" s="2">
        <v>2.4850846022389881E-3</v>
      </c>
      <c r="F989" s="2">
        <v>1.67374</v>
      </c>
      <c r="G989" s="2">
        <v>1.6876500000000001</v>
      </c>
      <c r="H989" s="2">
        <v>1.7160999999999997</v>
      </c>
      <c r="I989" s="2">
        <v>1.7887939999999996</v>
      </c>
      <c r="J989" s="2">
        <v>1.909254499999997</v>
      </c>
      <c r="K989" s="17" t="s">
        <v>47</v>
      </c>
      <c r="L989" s="17" t="s">
        <v>53</v>
      </c>
      <c r="M989" s="17" t="s">
        <v>46</v>
      </c>
      <c r="N989" s="20">
        <f t="shared" si="150"/>
        <v>50</v>
      </c>
      <c r="O989" s="20">
        <f t="shared" si="151"/>
        <v>100</v>
      </c>
      <c r="P989" s="20">
        <f t="shared" si="152"/>
        <v>0</v>
      </c>
      <c r="Q989" s="20">
        <f t="shared" si="153"/>
        <v>16.5</v>
      </c>
      <c r="R989" s="21">
        <f t="shared" si="154"/>
        <v>54.975000000000001</v>
      </c>
      <c r="S989" s="21">
        <f t="shared" si="155"/>
        <v>34.125</v>
      </c>
      <c r="T989" s="21">
        <f t="shared" si="156"/>
        <v>29.925000000000001</v>
      </c>
      <c r="U989" s="21">
        <f t="shared" si="157"/>
        <v>41.625</v>
      </c>
      <c r="V989" s="20">
        <f t="shared" si="158"/>
        <v>39.674999999999997</v>
      </c>
      <c r="W989" s="20">
        <f t="shared" si="159"/>
        <v>40.162499999999994</v>
      </c>
    </row>
    <row r="990" spans="1:23" ht="13.5" x14ac:dyDescent="0.25">
      <c r="A990" s="3">
        <v>43447</v>
      </c>
      <c r="B990" s="2">
        <v>1.7065999999999999</v>
      </c>
      <c r="C990" s="2">
        <v>43.960600479074174</v>
      </c>
      <c r="D990" s="2">
        <v>1.3294418089849991E-2</v>
      </c>
      <c r="E990" s="2">
        <v>-2.7214609570564252E-3</v>
      </c>
      <c r="F990" s="2">
        <v>1.675</v>
      </c>
      <c r="G990" s="2">
        <v>1.6876500000000001</v>
      </c>
      <c r="H990" s="2">
        <v>1.7129400000000004</v>
      </c>
      <c r="I990" s="2">
        <v>1.7849999999999995</v>
      </c>
      <c r="J990" s="2">
        <v>1.9085999999999967</v>
      </c>
      <c r="K990" s="17" t="s">
        <v>47</v>
      </c>
      <c r="L990" s="17" t="s">
        <v>53</v>
      </c>
      <c r="M990" s="17" t="s">
        <v>54</v>
      </c>
      <c r="N990" s="20">
        <f t="shared" si="150"/>
        <v>50</v>
      </c>
      <c r="O990" s="20">
        <f t="shared" si="151"/>
        <v>100</v>
      </c>
      <c r="P990" s="20">
        <f t="shared" si="152"/>
        <v>0</v>
      </c>
      <c r="Q990" s="20">
        <f t="shared" si="153"/>
        <v>16.5</v>
      </c>
      <c r="R990" s="21">
        <f t="shared" si="154"/>
        <v>54.975000000000001</v>
      </c>
      <c r="S990" s="21">
        <f t="shared" si="155"/>
        <v>34.125</v>
      </c>
      <c r="T990" s="21">
        <f t="shared" si="156"/>
        <v>29.925000000000001</v>
      </c>
      <c r="U990" s="21">
        <f t="shared" si="157"/>
        <v>41.625</v>
      </c>
      <c r="V990" s="20">
        <f t="shared" si="158"/>
        <v>39.674999999999997</v>
      </c>
      <c r="W990" s="20">
        <f t="shared" si="159"/>
        <v>40.162499999999994</v>
      </c>
    </row>
    <row r="991" spans="1:23" ht="13.5" x14ac:dyDescent="0.25">
      <c r="A991" s="3">
        <v>43448</v>
      </c>
      <c r="B991" s="2">
        <v>1.7065999999999999</v>
      </c>
      <c r="C991" s="2">
        <v>43.960600479074174</v>
      </c>
      <c r="D991" s="2">
        <v>9.6972041375815721E-3</v>
      </c>
      <c r="E991" s="2">
        <v>-7.1692750817191923E-3</v>
      </c>
      <c r="F991" s="2">
        <v>1.6813200000000001</v>
      </c>
      <c r="G991" s="2">
        <v>1.6876500000000001</v>
      </c>
      <c r="H991" s="2">
        <v>1.7097800000000003</v>
      </c>
      <c r="I991" s="2">
        <v>1.7814599999999989</v>
      </c>
      <c r="J991" s="2">
        <v>1.9078284999999968</v>
      </c>
      <c r="K991" s="17" t="s">
        <v>47</v>
      </c>
      <c r="L991" s="17" t="s">
        <v>53</v>
      </c>
      <c r="M991" s="17" t="s">
        <v>54</v>
      </c>
      <c r="N991" s="20">
        <f t="shared" si="150"/>
        <v>50</v>
      </c>
      <c r="O991" s="20">
        <f t="shared" si="151"/>
        <v>100</v>
      </c>
      <c r="P991" s="20">
        <f t="shared" si="152"/>
        <v>0</v>
      </c>
      <c r="Q991" s="20">
        <f t="shared" si="153"/>
        <v>16.5</v>
      </c>
      <c r="R991" s="21">
        <f t="shared" si="154"/>
        <v>54.975000000000001</v>
      </c>
      <c r="S991" s="21">
        <f t="shared" si="155"/>
        <v>34.125</v>
      </c>
      <c r="T991" s="21">
        <f t="shared" si="156"/>
        <v>29.925000000000001</v>
      </c>
      <c r="U991" s="21">
        <f t="shared" si="157"/>
        <v>41.625</v>
      </c>
      <c r="V991" s="20">
        <f t="shared" si="158"/>
        <v>39.674999999999997</v>
      </c>
      <c r="W991" s="20">
        <f t="shared" si="159"/>
        <v>40.162499999999994</v>
      </c>
    </row>
    <row r="992" spans="1:23" ht="13.5" x14ac:dyDescent="0.25">
      <c r="A992" s="3">
        <v>43451</v>
      </c>
      <c r="B992" s="2">
        <v>1.694</v>
      </c>
      <c r="C992" s="2">
        <v>40.878398479810073</v>
      </c>
      <c r="D992" s="2">
        <v>7.7016980024697812E-3</v>
      </c>
      <c r="E992" s="2">
        <v>-1.0196188592198554E-2</v>
      </c>
      <c r="F992" s="2">
        <v>1.6914400000000001</v>
      </c>
      <c r="G992" s="2">
        <v>1.6863900000000001</v>
      </c>
      <c r="H992" s="2">
        <v>1.7075700000000005</v>
      </c>
      <c r="I992" s="2">
        <v>1.7774139999999994</v>
      </c>
      <c r="J992" s="2">
        <v>1.907227999999997</v>
      </c>
      <c r="K992" s="17" t="s">
        <v>50</v>
      </c>
      <c r="L992" s="17" t="s">
        <v>53</v>
      </c>
      <c r="M992" s="17" t="s">
        <v>51</v>
      </c>
      <c r="N992" s="20">
        <f t="shared" si="150"/>
        <v>50</v>
      </c>
      <c r="O992" s="20">
        <f t="shared" si="151"/>
        <v>100</v>
      </c>
      <c r="P992" s="20">
        <f t="shared" si="152"/>
        <v>0</v>
      </c>
      <c r="Q992" s="20">
        <f t="shared" si="153"/>
        <v>83.5</v>
      </c>
      <c r="R992" s="21">
        <f t="shared" si="154"/>
        <v>65.025000000000006</v>
      </c>
      <c r="S992" s="21">
        <f t="shared" si="155"/>
        <v>50.875</v>
      </c>
      <c r="T992" s="21">
        <f t="shared" si="156"/>
        <v>60.075000000000003</v>
      </c>
      <c r="U992" s="21">
        <f t="shared" si="157"/>
        <v>58.375</v>
      </c>
      <c r="V992" s="20">
        <f t="shared" si="158"/>
        <v>58.658333333333339</v>
      </c>
      <c r="W992" s="20">
        <f t="shared" si="159"/>
        <v>58.587500000000006</v>
      </c>
    </row>
    <row r="993" spans="1:23" ht="13.5" x14ac:dyDescent="0.25">
      <c r="A993" s="3">
        <v>43452</v>
      </c>
      <c r="B993" s="2">
        <v>1.6687000000000001</v>
      </c>
      <c r="C993" s="2">
        <v>35.496691828069061</v>
      </c>
      <c r="D993" s="2">
        <v>8.0681624492915383E-3</v>
      </c>
      <c r="E993" s="2">
        <v>-1.14982864485841E-2</v>
      </c>
      <c r="F993" s="2">
        <v>1.6901799999999998</v>
      </c>
      <c r="G993" s="2">
        <v>1.6826000000000001</v>
      </c>
      <c r="H993" s="2">
        <v>1.7034600000000004</v>
      </c>
      <c r="I993" s="2">
        <v>1.7728619999999993</v>
      </c>
      <c r="J993" s="2">
        <v>1.9065009999999969</v>
      </c>
      <c r="K993" s="17" t="s">
        <v>47</v>
      </c>
      <c r="L993" s="17" t="s">
        <v>53</v>
      </c>
      <c r="M993" s="17" t="s">
        <v>46</v>
      </c>
      <c r="N993" s="20">
        <f t="shared" si="150"/>
        <v>50</v>
      </c>
      <c r="O993" s="20">
        <f t="shared" si="151"/>
        <v>100</v>
      </c>
      <c r="P993" s="20">
        <f t="shared" si="152"/>
        <v>0</v>
      </c>
      <c r="Q993" s="20">
        <f t="shared" si="153"/>
        <v>16.5</v>
      </c>
      <c r="R993" s="21">
        <f t="shared" si="154"/>
        <v>54.975000000000001</v>
      </c>
      <c r="S993" s="21">
        <f t="shared" si="155"/>
        <v>34.125</v>
      </c>
      <c r="T993" s="21">
        <f t="shared" si="156"/>
        <v>29.925000000000001</v>
      </c>
      <c r="U993" s="21">
        <f t="shared" si="157"/>
        <v>41.625</v>
      </c>
      <c r="V993" s="20">
        <f t="shared" si="158"/>
        <v>39.674999999999997</v>
      </c>
      <c r="W993" s="20">
        <f t="shared" si="159"/>
        <v>40.162499999999994</v>
      </c>
    </row>
    <row r="994" spans="1:23" ht="13.5" x14ac:dyDescent="0.25">
      <c r="A994" s="3">
        <v>43453</v>
      </c>
      <c r="B994" s="2">
        <v>1.675</v>
      </c>
      <c r="C994" s="2">
        <v>37.696296939401542</v>
      </c>
      <c r="D994" s="2">
        <v>4.3516526859832538E-3</v>
      </c>
      <c r="E994" s="2">
        <v>-1.0921134522585044E-2</v>
      </c>
      <c r="F994" s="2">
        <v>1.6901800000000002</v>
      </c>
      <c r="G994" s="2">
        <v>1.6819599999999997</v>
      </c>
      <c r="H994" s="2">
        <v>1.699665</v>
      </c>
      <c r="I994" s="2">
        <v>1.7685639999999996</v>
      </c>
      <c r="J994" s="2">
        <v>1.9058054999999969</v>
      </c>
      <c r="K994" s="17" t="s">
        <v>47</v>
      </c>
      <c r="L994" s="17" t="s">
        <v>53</v>
      </c>
      <c r="M994" s="17" t="s">
        <v>53</v>
      </c>
      <c r="N994" s="20">
        <f t="shared" si="150"/>
        <v>50</v>
      </c>
      <c r="O994" s="20">
        <f t="shared" si="151"/>
        <v>100</v>
      </c>
      <c r="P994" s="20">
        <f t="shared" si="152"/>
        <v>0</v>
      </c>
      <c r="Q994" s="20">
        <f t="shared" si="153"/>
        <v>16.5</v>
      </c>
      <c r="R994" s="21">
        <f t="shared" si="154"/>
        <v>54.975000000000001</v>
      </c>
      <c r="S994" s="21">
        <f t="shared" si="155"/>
        <v>34.125</v>
      </c>
      <c r="T994" s="21">
        <f t="shared" si="156"/>
        <v>29.925000000000001</v>
      </c>
      <c r="U994" s="21">
        <f t="shared" si="157"/>
        <v>41.625</v>
      </c>
      <c r="V994" s="20">
        <f t="shared" si="158"/>
        <v>39.674999999999997</v>
      </c>
      <c r="W994" s="20">
        <f t="shared" si="159"/>
        <v>40.162499999999994</v>
      </c>
    </row>
    <row r="995" spans="1:23" ht="13.5" x14ac:dyDescent="0.25">
      <c r="A995" s="3">
        <v>43454</v>
      </c>
      <c r="B995" s="2">
        <v>1.6560999999999999</v>
      </c>
      <c r="C995" s="2">
        <v>33.955386214692666</v>
      </c>
      <c r="D995" s="2">
        <v>5.7708925844057735E-3</v>
      </c>
      <c r="E995" s="2">
        <v>-9.9484490800494929E-3</v>
      </c>
      <c r="F995" s="2">
        <v>1.6800799999999998</v>
      </c>
      <c r="G995" s="2">
        <v>1.67754</v>
      </c>
      <c r="H995" s="2">
        <v>1.6949250000000002</v>
      </c>
      <c r="I995" s="2">
        <v>1.7638879999999995</v>
      </c>
      <c r="J995" s="2">
        <v>1.905044999999997</v>
      </c>
      <c r="K995" s="17" t="s">
        <v>47</v>
      </c>
      <c r="L995" s="17" t="s">
        <v>53</v>
      </c>
      <c r="M995" s="17" t="s">
        <v>46</v>
      </c>
      <c r="N995" s="20">
        <f t="shared" si="150"/>
        <v>50</v>
      </c>
      <c r="O995" s="20">
        <f t="shared" si="151"/>
        <v>100</v>
      </c>
      <c r="P995" s="20">
        <f t="shared" si="152"/>
        <v>0</v>
      </c>
      <c r="Q995" s="20">
        <f t="shared" si="153"/>
        <v>16.5</v>
      </c>
      <c r="R995" s="21">
        <f t="shared" si="154"/>
        <v>54.975000000000001</v>
      </c>
      <c r="S995" s="21">
        <f t="shared" si="155"/>
        <v>34.125</v>
      </c>
      <c r="T995" s="21">
        <f t="shared" si="156"/>
        <v>29.925000000000001</v>
      </c>
      <c r="U995" s="21">
        <f t="shared" si="157"/>
        <v>41.625</v>
      </c>
      <c r="V995" s="20">
        <f t="shared" si="158"/>
        <v>39.674999999999997</v>
      </c>
      <c r="W995" s="20">
        <f t="shared" si="159"/>
        <v>40.162499999999994</v>
      </c>
    </row>
    <row r="996" spans="1:23" ht="13.5" x14ac:dyDescent="0.25">
      <c r="A996" s="3">
        <v>43455</v>
      </c>
      <c r="B996" s="2">
        <v>1.6560999999999999</v>
      </c>
      <c r="C996" s="2">
        <v>33.955386214692666</v>
      </c>
      <c r="D996" s="2">
        <v>3.4284635295014354E-3</v>
      </c>
      <c r="E996" s="2">
        <v>-9.0445991909059668E-3</v>
      </c>
      <c r="F996" s="2">
        <v>1.66998</v>
      </c>
      <c r="G996" s="2">
        <v>1.6756499999999999</v>
      </c>
      <c r="H996" s="2">
        <v>1.6901850000000003</v>
      </c>
      <c r="I996" s="2">
        <v>1.7592119999999998</v>
      </c>
      <c r="J996" s="2">
        <v>1.9042549999999969</v>
      </c>
      <c r="K996" s="17" t="s">
        <v>47</v>
      </c>
      <c r="L996" s="17" t="s">
        <v>53</v>
      </c>
      <c r="M996" s="17" t="s">
        <v>46</v>
      </c>
      <c r="N996" s="20">
        <f t="shared" si="150"/>
        <v>50</v>
      </c>
      <c r="O996" s="20">
        <f t="shared" si="151"/>
        <v>100</v>
      </c>
      <c r="P996" s="20">
        <f t="shared" si="152"/>
        <v>0</v>
      </c>
      <c r="Q996" s="20">
        <f t="shared" si="153"/>
        <v>16.5</v>
      </c>
      <c r="R996" s="21">
        <f t="shared" si="154"/>
        <v>54.975000000000001</v>
      </c>
      <c r="S996" s="21">
        <f t="shared" si="155"/>
        <v>34.125</v>
      </c>
      <c r="T996" s="21">
        <f t="shared" si="156"/>
        <v>29.925000000000001</v>
      </c>
      <c r="U996" s="21">
        <f t="shared" si="157"/>
        <v>41.625</v>
      </c>
      <c r="V996" s="20">
        <f t="shared" si="158"/>
        <v>39.674999999999997</v>
      </c>
      <c r="W996" s="20">
        <f t="shared" si="159"/>
        <v>40.162499999999994</v>
      </c>
    </row>
    <row r="997" spans="1:23" ht="13.5" x14ac:dyDescent="0.25">
      <c r="A997" s="3">
        <v>43458</v>
      </c>
      <c r="B997" s="2">
        <v>1.675</v>
      </c>
      <c r="C997" s="2">
        <v>40.772090089072584</v>
      </c>
      <c r="D997" s="2">
        <v>-4.4919975651329658E-3</v>
      </c>
      <c r="E997" s="2">
        <v>-8.2106609267019251E-3</v>
      </c>
      <c r="F997" s="2">
        <v>1.6661800000000002</v>
      </c>
      <c r="G997" s="2">
        <v>1.6788099999999999</v>
      </c>
      <c r="H997" s="2">
        <v>1.6863900000000001</v>
      </c>
      <c r="I997" s="2">
        <v>1.7556719999999997</v>
      </c>
      <c r="J997" s="2">
        <v>1.903559499999997</v>
      </c>
      <c r="K997" s="17" t="s">
        <v>47</v>
      </c>
      <c r="L997" s="17" t="s">
        <v>53</v>
      </c>
      <c r="M997" s="17" t="s">
        <v>46</v>
      </c>
      <c r="N997" s="20">
        <f t="shared" si="150"/>
        <v>50</v>
      </c>
      <c r="O997" s="20">
        <f t="shared" si="151"/>
        <v>100</v>
      </c>
      <c r="P997" s="20">
        <f t="shared" si="152"/>
        <v>0</v>
      </c>
      <c r="Q997" s="20">
        <f t="shared" si="153"/>
        <v>16.5</v>
      </c>
      <c r="R997" s="21">
        <f t="shared" si="154"/>
        <v>54.975000000000001</v>
      </c>
      <c r="S997" s="21">
        <f t="shared" si="155"/>
        <v>34.125</v>
      </c>
      <c r="T997" s="21">
        <f t="shared" si="156"/>
        <v>29.925000000000001</v>
      </c>
      <c r="U997" s="21">
        <f t="shared" si="157"/>
        <v>41.625</v>
      </c>
      <c r="V997" s="20">
        <f t="shared" si="158"/>
        <v>39.674999999999997</v>
      </c>
      <c r="W997" s="20">
        <f t="shared" si="159"/>
        <v>40.162499999999994</v>
      </c>
    </row>
    <row r="998" spans="1:23" ht="13.5" x14ac:dyDescent="0.25">
      <c r="A998" s="3">
        <v>43459</v>
      </c>
      <c r="B998" s="2">
        <v>1.6687000000000001</v>
      </c>
      <c r="C998" s="2">
        <v>39.315412985351486</v>
      </c>
      <c r="D998" s="2">
        <v>-5.6782050032069264E-3</v>
      </c>
      <c r="E998" s="2">
        <v>-7.1299890237704723E-3</v>
      </c>
      <c r="F998" s="2">
        <v>1.66618</v>
      </c>
      <c r="G998" s="2">
        <v>1.67818</v>
      </c>
      <c r="H998" s="2">
        <v>1.6844950000000001</v>
      </c>
      <c r="I998" s="2">
        <v>1.7513740000000002</v>
      </c>
      <c r="J998" s="2">
        <v>1.9028619999999969</v>
      </c>
      <c r="K998" s="17" t="s">
        <v>47</v>
      </c>
      <c r="L998" s="17" t="s">
        <v>53</v>
      </c>
      <c r="M998" s="17" t="s">
        <v>53</v>
      </c>
      <c r="N998" s="20">
        <f t="shared" si="150"/>
        <v>50</v>
      </c>
      <c r="O998" s="20">
        <f t="shared" si="151"/>
        <v>100</v>
      </c>
      <c r="P998" s="20">
        <f t="shared" si="152"/>
        <v>0</v>
      </c>
      <c r="Q998" s="20">
        <f t="shared" si="153"/>
        <v>16.5</v>
      </c>
      <c r="R998" s="21">
        <f t="shared" si="154"/>
        <v>54.975000000000001</v>
      </c>
      <c r="S998" s="21">
        <f t="shared" si="155"/>
        <v>34.125</v>
      </c>
      <c r="T998" s="21">
        <f t="shared" si="156"/>
        <v>29.925000000000001</v>
      </c>
      <c r="U998" s="21">
        <f t="shared" si="157"/>
        <v>41.625</v>
      </c>
      <c r="V998" s="20">
        <f t="shared" si="158"/>
        <v>39.674999999999997</v>
      </c>
      <c r="W998" s="20">
        <f t="shared" si="159"/>
        <v>40.162499999999994</v>
      </c>
    </row>
    <row r="999" spans="1:23" ht="13.5" x14ac:dyDescent="0.25">
      <c r="A999" s="3">
        <v>43460</v>
      </c>
      <c r="B999" s="2">
        <v>1.675</v>
      </c>
      <c r="C999" s="2">
        <v>41.563779563358253</v>
      </c>
      <c r="D999" s="2">
        <v>-6.937732711062905E-3</v>
      </c>
      <c r="E999" s="2">
        <v>-5.8865221672061855E-3</v>
      </c>
      <c r="F999" s="2">
        <v>1.66618</v>
      </c>
      <c r="G999" s="2">
        <v>1.67818</v>
      </c>
      <c r="H999" s="2">
        <v>1.6829150000000002</v>
      </c>
      <c r="I999" s="2">
        <v>1.7472019999999997</v>
      </c>
      <c r="J999" s="2">
        <v>1.902166499999997</v>
      </c>
      <c r="K999" s="17" t="s">
        <v>47</v>
      </c>
      <c r="L999" s="17" t="s">
        <v>53</v>
      </c>
      <c r="M999" s="17" t="s">
        <v>53</v>
      </c>
      <c r="N999" s="20">
        <f t="shared" si="150"/>
        <v>50</v>
      </c>
      <c r="O999" s="20">
        <f t="shared" si="151"/>
        <v>100</v>
      </c>
      <c r="P999" s="20">
        <f t="shared" si="152"/>
        <v>0</v>
      </c>
      <c r="Q999" s="20">
        <f t="shared" si="153"/>
        <v>16.5</v>
      </c>
      <c r="R999" s="21">
        <f t="shared" si="154"/>
        <v>54.975000000000001</v>
      </c>
      <c r="S999" s="21">
        <f t="shared" si="155"/>
        <v>34.125</v>
      </c>
      <c r="T999" s="21">
        <f t="shared" si="156"/>
        <v>29.925000000000001</v>
      </c>
      <c r="U999" s="21">
        <f t="shared" si="157"/>
        <v>41.625</v>
      </c>
      <c r="V999" s="20">
        <f t="shared" si="158"/>
        <v>39.674999999999997</v>
      </c>
      <c r="W999" s="20">
        <f t="shared" si="159"/>
        <v>40.162499999999994</v>
      </c>
    </row>
    <row r="1000" spans="1:23" ht="13.5" x14ac:dyDescent="0.25">
      <c r="A1000" s="3">
        <v>43461</v>
      </c>
      <c r="B1000" s="2">
        <v>1.675</v>
      </c>
      <c r="C1000" s="2">
        <v>41.563779563358246</v>
      </c>
      <c r="D1000" s="2">
        <v>-2.9839412262087084E-3</v>
      </c>
      <c r="E1000" s="2">
        <v>-4.7546099620031767E-3</v>
      </c>
      <c r="F1000" s="2">
        <v>1.6699600000000001</v>
      </c>
      <c r="G1000" s="2">
        <v>1.67502</v>
      </c>
      <c r="H1000" s="2">
        <v>1.681335</v>
      </c>
      <c r="I1000" s="2">
        <v>1.7440399999999996</v>
      </c>
      <c r="J1000" s="2">
        <v>1.901470999999997</v>
      </c>
      <c r="K1000" s="17" t="s">
        <v>50</v>
      </c>
      <c r="L1000" s="17" t="s">
        <v>53</v>
      </c>
      <c r="M1000" s="17" t="s">
        <v>51</v>
      </c>
      <c r="N1000" s="20">
        <f t="shared" si="150"/>
        <v>50</v>
      </c>
      <c r="O1000" s="20">
        <f t="shared" si="151"/>
        <v>100</v>
      </c>
      <c r="P1000" s="20">
        <f t="shared" si="152"/>
        <v>0</v>
      </c>
      <c r="Q1000" s="20">
        <f t="shared" si="153"/>
        <v>83.5</v>
      </c>
      <c r="R1000" s="21">
        <f t="shared" si="154"/>
        <v>65.025000000000006</v>
      </c>
      <c r="S1000" s="21">
        <f t="shared" si="155"/>
        <v>50.875</v>
      </c>
      <c r="T1000" s="21">
        <f t="shared" si="156"/>
        <v>60.075000000000003</v>
      </c>
      <c r="U1000" s="21">
        <f t="shared" si="157"/>
        <v>58.375</v>
      </c>
      <c r="V1000" s="20">
        <f t="shared" si="158"/>
        <v>58.658333333333339</v>
      </c>
      <c r="W1000" s="20">
        <f t="shared" si="159"/>
        <v>58.587500000000006</v>
      </c>
    </row>
    <row r="1001" spans="1:23" ht="13.5" x14ac:dyDescent="0.25">
      <c r="A1001" s="3">
        <v>43462</v>
      </c>
      <c r="B1001" s="2">
        <v>1.6877</v>
      </c>
      <c r="C1001" s="2">
        <v>46.222057930941872</v>
      </c>
      <c r="D1001" s="2">
        <v>-4.328630973207126E-4</v>
      </c>
      <c r="E1001" s="2">
        <v>-3.3041949645084764E-3</v>
      </c>
      <c r="F1001" s="2">
        <v>1.6762799999999998</v>
      </c>
      <c r="G1001" s="2">
        <v>1.67313</v>
      </c>
      <c r="H1001" s="2">
        <v>1.6803900000000003</v>
      </c>
      <c r="I1001" s="2">
        <v>1.7401219999999997</v>
      </c>
      <c r="J1001" s="2">
        <v>1.9008389999999968</v>
      </c>
      <c r="K1001" s="17" t="s">
        <v>50</v>
      </c>
      <c r="L1001" s="17" t="s">
        <v>53</v>
      </c>
      <c r="M1001" s="17" t="s">
        <v>51</v>
      </c>
      <c r="N1001" s="20">
        <f t="shared" si="150"/>
        <v>50</v>
      </c>
      <c r="O1001" s="20">
        <f t="shared" si="151"/>
        <v>100</v>
      </c>
      <c r="P1001" s="20">
        <f t="shared" si="152"/>
        <v>0</v>
      </c>
      <c r="Q1001" s="20">
        <f t="shared" si="153"/>
        <v>83.5</v>
      </c>
      <c r="R1001" s="21">
        <f t="shared" si="154"/>
        <v>65.025000000000006</v>
      </c>
      <c r="S1001" s="21">
        <f t="shared" si="155"/>
        <v>50.875</v>
      </c>
      <c r="T1001" s="21">
        <f t="shared" si="156"/>
        <v>60.075000000000003</v>
      </c>
      <c r="U1001" s="21">
        <f t="shared" si="157"/>
        <v>58.375</v>
      </c>
      <c r="V1001" s="20">
        <f t="shared" si="158"/>
        <v>58.658333333333339</v>
      </c>
      <c r="W1001" s="20">
        <f t="shared" si="159"/>
        <v>58.587500000000006</v>
      </c>
    </row>
    <row r="1002" spans="1:23" ht="13.5" x14ac:dyDescent="0.25">
      <c r="A1002" s="3">
        <v>43465</v>
      </c>
      <c r="B1002" s="2">
        <v>1.7002999999999999</v>
      </c>
      <c r="C1002" s="2">
        <v>50.442914401174264</v>
      </c>
      <c r="D1002" s="2">
        <v>-1.0856325052024385E-3</v>
      </c>
      <c r="E1002" s="2">
        <v>-1.8602006669514448E-3</v>
      </c>
      <c r="F1002" s="2">
        <v>1.6813400000000001</v>
      </c>
      <c r="G1002" s="2">
        <v>1.6737600000000001</v>
      </c>
      <c r="H1002" s="2">
        <v>1.680075</v>
      </c>
      <c r="I1002" s="2">
        <v>1.7365819999999996</v>
      </c>
      <c r="J1002" s="2">
        <v>1.9002699999999972</v>
      </c>
      <c r="K1002" s="17" t="s">
        <v>50</v>
      </c>
      <c r="L1002" s="17" t="s">
        <v>53</v>
      </c>
      <c r="M1002" s="17" t="s">
        <v>51</v>
      </c>
      <c r="N1002" s="20">
        <f t="shared" si="150"/>
        <v>50</v>
      </c>
      <c r="O1002" s="20">
        <f t="shared" si="151"/>
        <v>100</v>
      </c>
      <c r="P1002" s="20">
        <f t="shared" si="152"/>
        <v>0</v>
      </c>
      <c r="Q1002" s="20">
        <f t="shared" si="153"/>
        <v>83.5</v>
      </c>
      <c r="R1002" s="21">
        <f t="shared" si="154"/>
        <v>65.025000000000006</v>
      </c>
      <c r="S1002" s="21">
        <f t="shared" si="155"/>
        <v>50.875</v>
      </c>
      <c r="T1002" s="21">
        <f t="shared" si="156"/>
        <v>60.075000000000003</v>
      </c>
      <c r="U1002" s="21">
        <f t="shared" si="157"/>
        <v>58.375</v>
      </c>
      <c r="V1002" s="20">
        <f t="shared" si="158"/>
        <v>58.658333333333339</v>
      </c>
      <c r="W1002" s="20">
        <f t="shared" si="159"/>
        <v>58.587500000000006</v>
      </c>
    </row>
    <row r="1003" spans="1:23" ht="13.5" x14ac:dyDescent="0.25">
      <c r="A1003" s="3">
        <v>43467</v>
      </c>
      <c r="B1003" s="2">
        <v>1.6624000000000001</v>
      </c>
      <c r="C1003" s="2">
        <v>40.217802104618421</v>
      </c>
      <c r="D1003" s="2">
        <v>-2.7413848047654898E-3</v>
      </c>
      <c r="E1003" s="2">
        <v>-7.6989293026352712E-6</v>
      </c>
      <c r="F1003" s="2">
        <v>1.6800799999999998</v>
      </c>
      <c r="G1003" s="2">
        <v>1.67313</v>
      </c>
      <c r="H1003" s="2">
        <v>1.6778649999999999</v>
      </c>
      <c r="I1003" s="2">
        <v>1.7322839999999997</v>
      </c>
      <c r="J1003" s="2">
        <v>1.8995114999999974</v>
      </c>
      <c r="K1003" s="17" t="s">
        <v>50</v>
      </c>
      <c r="L1003" s="17" t="s">
        <v>53</v>
      </c>
      <c r="M1003" s="17" t="s">
        <v>52</v>
      </c>
      <c r="N1003" s="20">
        <f t="shared" si="150"/>
        <v>50</v>
      </c>
      <c r="O1003" s="20">
        <f t="shared" si="151"/>
        <v>100</v>
      </c>
      <c r="P1003" s="20">
        <f t="shared" si="152"/>
        <v>0</v>
      </c>
      <c r="Q1003" s="20">
        <f t="shared" si="153"/>
        <v>66.5</v>
      </c>
      <c r="R1003" s="21">
        <f t="shared" si="154"/>
        <v>62.475000000000001</v>
      </c>
      <c r="S1003" s="21">
        <f t="shared" si="155"/>
        <v>46.625</v>
      </c>
      <c r="T1003" s="21">
        <f t="shared" si="156"/>
        <v>52.424999999999997</v>
      </c>
      <c r="U1003" s="21">
        <f t="shared" si="157"/>
        <v>54.125</v>
      </c>
      <c r="V1003" s="20">
        <f t="shared" si="158"/>
        <v>53.841666666666661</v>
      </c>
      <c r="W1003" s="20">
        <f t="shared" si="159"/>
        <v>53.912499999999994</v>
      </c>
    </row>
    <row r="1004" spans="1:23" ht="13.5" x14ac:dyDescent="0.25">
      <c r="A1004" s="3">
        <v>43468</v>
      </c>
      <c r="B1004" s="2">
        <v>1.7002999999999999</v>
      </c>
      <c r="C1004" s="2">
        <v>50.929798958671199</v>
      </c>
      <c r="D1004" s="2">
        <v>-5.7737675488134244E-3</v>
      </c>
      <c r="E1004" s="2">
        <v>1.8189103980638334E-3</v>
      </c>
      <c r="F1004" s="2">
        <v>1.6851400000000001</v>
      </c>
      <c r="G1004" s="2">
        <v>1.6756599999999999</v>
      </c>
      <c r="H1004" s="2">
        <v>1.6788099999999999</v>
      </c>
      <c r="I1004" s="2">
        <v>1.7286180000000002</v>
      </c>
      <c r="J1004" s="2">
        <v>1.8989424999999971</v>
      </c>
      <c r="K1004" s="17" t="s">
        <v>50</v>
      </c>
      <c r="L1004" s="17" t="s">
        <v>53</v>
      </c>
      <c r="M1004" s="17" t="s">
        <v>51</v>
      </c>
      <c r="N1004" s="20">
        <f t="shared" si="150"/>
        <v>50</v>
      </c>
      <c r="O1004" s="20">
        <f t="shared" si="151"/>
        <v>100</v>
      </c>
      <c r="P1004" s="20">
        <f t="shared" si="152"/>
        <v>0</v>
      </c>
      <c r="Q1004" s="20">
        <f t="shared" si="153"/>
        <v>83.5</v>
      </c>
      <c r="R1004" s="21">
        <f t="shared" si="154"/>
        <v>65.025000000000006</v>
      </c>
      <c r="S1004" s="21">
        <f t="shared" si="155"/>
        <v>50.875</v>
      </c>
      <c r="T1004" s="21">
        <f t="shared" si="156"/>
        <v>60.075000000000003</v>
      </c>
      <c r="U1004" s="21">
        <f t="shared" si="157"/>
        <v>58.375</v>
      </c>
      <c r="V1004" s="20">
        <f t="shared" si="158"/>
        <v>58.658333333333339</v>
      </c>
      <c r="W1004" s="20">
        <f t="shared" si="159"/>
        <v>58.587500000000006</v>
      </c>
    </row>
    <row r="1005" spans="1:23" ht="13.5" x14ac:dyDescent="0.25">
      <c r="A1005" s="3">
        <v>43469</v>
      </c>
      <c r="B1005" s="2">
        <v>1.7002999999999999</v>
      </c>
      <c r="C1005" s="2">
        <v>50.929798958671199</v>
      </c>
      <c r="D1005" s="2">
        <v>-1.1279779470231954E-2</v>
      </c>
      <c r="E1005" s="2">
        <v>3.1895622604613382E-3</v>
      </c>
      <c r="F1005" s="2">
        <v>1.6902000000000001</v>
      </c>
      <c r="G1005" s="2">
        <v>1.6800799999999998</v>
      </c>
      <c r="H1005" s="2">
        <v>1.6788099999999999</v>
      </c>
      <c r="I1005" s="2">
        <v>1.7250780000000001</v>
      </c>
      <c r="J1005" s="2">
        <v>1.8984614999999976</v>
      </c>
      <c r="K1005" s="17" t="s">
        <v>50</v>
      </c>
      <c r="L1005" s="17" t="s">
        <v>53</v>
      </c>
      <c r="M1005" s="17" t="s">
        <v>51</v>
      </c>
      <c r="N1005" s="20">
        <f t="shared" si="150"/>
        <v>50</v>
      </c>
      <c r="O1005" s="20">
        <f t="shared" si="151"/>
        <v>100</v>
      </c>
      <c r="P1005" s="20">
        <f t="shared" si="152"/>
        <v>0</v>
      </c>
      <c r="Q1005" s="20">
        <f t="shared" si="153"/>
        <v>83.5</v>
      </c>
      <c r="R1005" s="21">
        <f t="shared" si="154"/>
        <v>65.025000000000006</v>
      </c>
      <c r="S1005" s="21">
        <f t="shared" si="155"/>
        <v>50.875</v>
      </c>
      <c r="T1005" s="21">
        <f t="shared" si="156"/>
        <v>60.075000000000003</v>
      </c>
      <c r="U1005" s="21">
        <f t="shared" si="157"/>
        <v>58.375</v>
      </c>
      <c r="V1005" s="20">
        <f t="shared" si="158"/>
        <v>58.658333333333339</v>
      </c>
      <c r="W1005" s="20">
        <f t="shared" si="159"/>
        <v>58.587500000000006</v>
      </c>
    </row>
    <row r="1006" spans="1:23" ht="13.5" x14ac:dyDescent="0.25">
      <c r="A1006" s="3">
        <v>43472</v>
      </c>
      <c r="B1006" s="2">
        <v>1.694</v>
      </c>
      <c r="C1006" s="2">
        <v>49.229237341331824</v>
      </c>
      <c r="D1006" s="2">
        <v>-1.5502099015842097E-2</v>
      </c>
      <c r="E1006" s="2">
        <v>4.5351363839139722E-3</v>
      </c>
      <c r="F1006" s="2">
        <v>1.69146</v>
      </c>
      <c r="G1006" s="2">
        <v>1.68387</v>
      </c>
      <c r="H1006" s="2">
        <v>1.6797599999999999</v>
      </c>
      <c r="I1006" s="2">
        <v>1.7214119999999999</v>
      </c>
      <c r="J1006" s="2">
        <v>1.8978904999999977</v>
      </c>
      <c r="K1006" s="17" t="s">
        <v>47</v>
      </c>
      <c r="L1006" s="17" t="s">
        <v>53</v>
      </c>
      <c r="M1006" s="17" t="s">
        <v>54</v>
      </c>
      <c r="N1006" s="20">
        <f t="shared" si="150"/>
        <v>50</v>
      </c>
      <c r="O1006" s="20">
        <f t="shared" si="151"/>
        <v>100</v>
      </c>
      <c r="P1006" s="20">
        <f t="shared" si="152"/>
        <v>0</v>
      </c>
      <c r="Q1006" s="20">
        <f t="shared" si="153"/>
        <v>16.5</v>
      </c>
      <c r="R1006" s="21">
        <f t="shared" si="154"/>
        <v>54.975000000000001</v>
      </c>
      <c r="S1006" s="21">
        <f t="shared" si="155"/>
        <v>34.125</v>
      </c>
      <c r="T1006" s="21">
        <f t="shared" si="156"/>
        <v>29.925000000000001</v>
      </c>
      <c r="U1006" s="21">
        <f t="shared" si="157"/>
        <v>41.625</v>
      </c>
      <c r="V1006" s="20">
        <f t="shared" si="158"/>
        <v>39.674999999999997</v>
      </c>
      <c r="W1006" s="20">
        <f t="shared" si="159"/>
        <v>40.162499999999994</v>
      </c>
    </row>
    <row r="1007" spans="1:23" ht="13.5" x14ac:dyDescent="0.25">
      <c r="A1007" s="3">
        <v>43473</v>
      </c>
      <c r="B1007" s="2">
        <v>1.6877</v>
      </c>
      <c r="C1007" s="2">
        <v>47.520459037125214</v>
      </c>
      <c r="D1007" s="2">
        <v>-1.5691071890427288E-2</v>
      </c>
      <c r="E1007" s="2">
        <v>5.8326655627895796E-3</v>
      </c>
      <c r="F1007" s="2">
        <v>1.6889400000000001</v>
      </c>
      <c r="G1007" s="2">
        <v>1.6851400000000001</v>
      </c>
      <c r="H1007" s="2">
        <v>1.681975</v>
      </c>
      <c r="I1007" s="2">
        <v>1.7176200000000004</v>
      </c>
      <c r="J1007" s="2">
        <v>1.8972879999999979</v>
      </c>
      <c r="K1007" s="17" t="s">
        <v>47</v>
      </c>
      <c r="L1007" s="17" t="s">
        <v>53</v>
      </c>
      <c r="M1007" s="17" t="s">
        <v>46</v>
      </c>
      <c r="N1007" s="20">
        <f t="shared" si="150"/>
        <v>50</v>
      </c>
      <c r="O1007" s="20">
        <f t="shared" si="151"/>
        <v>100</v>
      </c>
      <c r="P1007" s="20">
        <f t="shared" si="152"/>
        <v>0</v>
      </c>
      <c r="Q1007" s="20">
        <f t="shared" si="153"/>
        <v>16.5</v>
      </c>
      <c r="R1007" s="21">
        <f t="shared" si="154"/>
        <v>54.975000000000001</v>
      </c>
      <c r="S1007" s="21">
        <f t="shared" si="155"/>
        <v>34.125</v>
      </c>
      <c r="T1007" s="21">
        <f t="shared" si="156"/>
        <v>29.925000000000001</v>
      </c>
      <c r="U1007" s="21">
        <f t="shared" si="157"/>
        <v>41.625</v>
      </c>
      <c r="V1007" s="20">
        <f t="shared" si="158"/>
        <v>39.674999999999997</v>
      </c>
      <c r="W1007" s="20">
        <f t="shared" si="159"/>
        <v>40.162499999999994</v>
      </c>
    </row>
    <row r="1008" spans="1:23" ht="13.5" x14ac:dyDescent="0.25">
      <c r="A1008" s="3">
        <v>43474</v>
      </c>
      <c r="B1008" s="2">
        <v>1.6877</v>
      </c>
      <c r="C1008" s="2">
        <v>47.520459037125207</v>
      </c>
      <c r="D1008" s="2">
        <v>-1.6774272041280014E-2</v>
      </c>
      <c r="E1008" s="2">
        <v>6.4119310460854836E-3</v>
      </c>
      <c r="F1008" s="2">
        <v>1.6939999999999997</v>
      </c>
      <c r="G1008" s="2">
        <v>1.6870400000000001</v>
      </c>
      <c r="H1008" s="2">
        <v>1.6826099999999999</v>
      </c>
      <c r="I1008" s="2">
        <v>1.7148400000000006</v>
      </c>
      <c r="J1008" s="2">
        <v>1.8967439999999975</v>
      </c>
      <c r="K1008" s="17" t="s">
        <v>47</v>
      </c>
      <c r="L1008" s="17" t="s">
        <v>53</v>
      </c>
      <c r="M1008" s="17" t="s">
        <v>54</v>
      </c>
      <c r="N1008" s="20">
        <f t="shared" si="150"/>
        <v>50</v>
      </c>
      <c r="O1008" s="20">
        <f t="shared" si="151"/>
        <v>100</v>
      </c>
      <c r="P1008" s="20">
        <f t="shared" si="152"/>
        <v>0</v>
      </c>
      <c r="Q1008" s="20">
        <f t="shared" si="153"/>
        <v>16.5</v>
      </c>
      <c r="R1008" s="21">
        <f t="shared" si="154"/>
        <v>54.975000000000001</v>
      </c>
      <c r="S1008" s="21">
        <f t="shared" si="155"/>
        <v>34.125</v>
      </c>
      <c r="T1008" s="21">
        <f t="shared" si="156"/>
        <v>29.925000000000001</v>
      </c>
      <c r="U1008" s="21">
        <f t="shared" si="157"/>
        <v>41.625</v>
      </c>
      <c r="V1008" s="20">
        <f t="shared" si="158"/>
        <v>39.674999999999997</v>
      </c>
      <c r="W1008" s="20">
        <f t="shared" si="159"/>
        <v>40.162499999999994</v>
      </c>
    </row>
    <row r="1009" spans="1:23" ht="13.5" x14ac:dyDescent="0.25">
      <c r="A1009" s="3">
        <v>43475</v>
      </c>
      <c r="B1009" s="2">
        <v>1.6877</v>
      </c>
      <c r="C1009" s="2">
        <v>47.520459037125207</v>
      </c>
      <c r="D1009" s="2">
        <v>-1.6679066780081353E-2</v>
      </c>
      <c r="E1009" s="2">
        <v>6.9152818776518727E-3</v>
      </c>
      <c r="F1009" s="2">
        <v>1.6914799999999999</v>
      </c>
      <c r="G1009" s="2">
        <v>1.68831</v>
      </c>
      <c r="H1009" s="2">
        <v>1.6832449999999999</v>
      </c>
      <c r="I1009" s="2">
        <v>1.7130700000000008</v>
      </c>
      <c r="J1009" s="2">
        <v>1.8961414999999977</v>
      </c>
      <c r="K1009" s="17" t="s">
        <v>47</v>
      </c>
      <c r="L1009" s="17" t="s">
        <v>53</v>
      </c>
      <c r="M1009" s="17" t="s">
        <v>46</v>
      </c>
      <c r="N1009" s="20">
        <f t="shared" si="150"/>
        <v>50</v>
      </c>
      <c r="O1009" s="20">
        <f t="shared" si="151"/>
        <v>100</v>
      </c>
      <c r="P1009" s="20">
        <f t="shared" si="152"/>
        <v>0</v>
      </c>
      <c r="Q1009" s="20">
        <f t="shared" si="153"/>
        <v>16.5</v>
      </c>
      <c r="R1009" s="21">
        <f t="shared" si="154"/>
        <v>54.975000000000001</v>
      </c>
      <c r="S1009" s="21">
        <f t="shared" si="155"/>
        <v>34.125</v>
      </c>
      <c r="T1009" s="21">
        <f t="shared" si="156"/>
        <v>29.925000000000001</v>
      </c>
      <c r="U1009" s="21">
        <f t="shared" si="157"/>
        <v>41.625</v>
      </c>
      <c r="V1009" s="20">
        <f t="shared" si="158"/>
        <v>39.674999999999997</v>
      </c>
      <c r="W1009" s="20">
        <f t="shared" si="159"/>
        <v>40.162499999999994</v>
      </c>
    </row>
    <row r="1010" spans="1:23" ht="13.5" x14ac:dyDescent="0.25">
      <c r="A1010" s="3">
        <v>43476</v>
      </c>
      <c r="B1010" s="2">
        <v>1.675</v>
      </c>
      <c r="C1010" s="2">
        <v>43.701247854725466</v>
      </c>
      <c r="D1010" s="2">
        <v>-1.5618389532360721E-2</v>
      </c>
      <c r="E1010" s="2">
        <v>7.8303275690945057E-3</v>
      </c>
      <c r="F1010" s="2">
        <v>1.68642</v>
      </c>
      <c r="G1010" s="2">
        <v>1.68831</v>
      </c>
      <c r="H1010" s="2">
        <v>1.6816649999999995</v>
      </c>
      <c r="I1010" s="2">
        <v>1.7110460000000005</v>
      </c>
      <c r="J1010" s="2">
        <v>1.8954754999999976</v>
      </c>
      <c r="K1010" s="17" t="s">
        <v>47</v>
      </c>
      <c r="L1010" s="17" t="s">
        <v>53</v>
      </c>
      <c r="M1010" s="17" t="s">
        <v>46</v>
      </c>
      <c r="N1010" s="20">
        <f t="shared" si="150"/>
        <v>50</v>
      </c>
      <c r="O1010" s="20">
        <f t="shared" si="151"/>
        <v>100</v>
      </c>
      <c r="P1010" s="20">
        <f t="shared" si="152"/>
        <v>0</v>
      </c>
      <c r="Q1010" s="20">
        <f t="shared" si="153"/>
        <v>16.5</v>
      </c>
      <c r="R1010" s="21">
        <f t="shared" si="154"/>
        <v>54.975000000000001</v>
      </c>
      <c r="S1010" s="21">
        <f t="shared" si="155"/>
        <v>34.125</v>
      </c>
      <c r="T1010" s="21">
        <f t="shared" si="156"/>
        <v>29.925000000000001</v>
      </c>
      <c r="U1010" s="21">
        <f t="shared" si="157"/>
        <v>41.625</v>
      </c>
      <c r="V1010" s="20">
        <f t="shared" si="158"/>
        <v>39.674999999999997</v>
      </c>
      <c r="W1010" s="20">
        <f t="shared" si="159"/>
        <v>40.162499999999994</v>
      </c>
    </row>
    <row r="1011" spans="1:23" ht="13.5" x14ac:dyDescent="0.25">
      <c r="A1011" s="3">
        <v>43480</v>
      </c>
      <c r="B1011" s="2">
        <v>1.675</v>
      </c>
      <c r="C1011" s="2">
        <v>43.701247854725466</v>
      </c>
      <c r="D1011" s="2">
        <v>-1.2655541095743628E-2</v>
      </c>
      <c r="E1011" s="2">
        <v>7.7413611989843537E-3</v>
      </c>
      <c r="F1011" s="2">
        <v>1.68262</v>
      </c>
      <c r="G1011" s="2">
        <v>1.6870400000000001</v>
      </c>
      <c r="H1011" s="2">
        <v>1.6800849999999996</v>
      </c>
      <c r="I1011" s="2">
        <v>1.7091500000000004</v>
      </c>
      <c r="J1011" s="2">
        <v>1.8947799999999979</v>
      </c>
      <c r="K1011" s="17" t="s">
        <v>47</v>
      </c>
      <c r="L1011" s="17" t="s">
        <v>53</v>
      </c>
      <c r="M1011" s="17" t="s">
        <v>46</v>
      </c>
      <c r="N1011" s="20">
        <f t="shared" si="150"/>
        <v>50</v>
      </c>
      <c r="O1011" s="20">
        <f t="shared" si="151"/>
        <v>100</v>
      </c>
      <c r="P1011" s="20">
        <f t="shared" si="152"/>
        <v>0</v>
      </c>
      <c r="Q1011" s="20">
        <f t="shared" si="153"/>
        <v>16.5</v>
      </c>
      <c r="R1011" s="21">
        <f t="shared" si="154"/>
        <v>54.975000000000001</v>
      </c>
      <c r="S1011" s="21">
        <f t="shared" si="155"/>
        <v>34.125</v>
      </c>
      <c r="T1011" s="21">
        <f t="shared" si="156"/>
        <v>29.925000000000001</v>
      </c>
      <c r="U1011" s="21">
        <f t="shared" si="157"/>
        <v>41.625</v>
      </c>
      <c r="V1011" s="20">
        <f t="shared" si="158"/>
        <v>39.674999999999997</v>
      </c>
      <c r="W1011" s="20">
        <f t="shared" si="159"/>
        <v>40.162499999999994</v>
      </c>
    </row>
    <row r="1012" spans="1:23" ht="13.5" x14ac:dyDescent="0.25">
      <c r="A1012" s="3">
        <v>43481</v>
      </c>
      <c r="B1012" s="2">
        <v>1.6560999999999999</v>
      </c>
      <c r="C1012" s="2">
        <v>38.377718544769166</v>
      </c>
      <c r="D1012" s="2">
        <v>-6.7068075218046364E-3</v>
      </c>
      <c r="E1012" s="2">
        <v>6.9777544833164304E-3</v>
      </c>
      <c r="F1012" s="2">
        <v>1.6762999999999999</v>
      </c>
      <c r="G1012" s="2">
        <v>1.68262</v>
      </c>
      <c r="H1012" s="2">
        <v>1.6781900000000001</v>
      </c>
      <c r="I1012" s="2">
        <v>1.7068760000000005</v>
      </c>
      <c r="J1012" s="2">
        <v>1.8939899999999978</v>
      </c>
      <c r="K1012" s="17" t="s">
        <v>47</v>
      </c>
      <c r="L1012" s="17" t="s">
        <v>53</v>
      </c>
      <c r="M1012" s="17" t="s">
        <v>46</v>
      </c>
      <c r="N1012" s="20">
        <f t="shared" si="150"/>
        <v>50</v>
      </c>
      <c r="O1012" s="20">
        <f t="shared" si="151"/>
        <v>100</v>
      </c>
      <c r="P1012" s="20">
        <f t="shared" si="152"/>
        <v>0</v>
      </c>
      <c r="Q1012" s="20">
        <f t="shared" si="153"/>
        <v>16.5</v>
      </c>
      <c r="R1012" s="21">
        <f t="shared" si="154"/>
        <v>54.975000000000001</v>
      </c>
      <c r="S1012" s="21">
        <f t="shared" si="155"/>
        <v>34.125</v>
      </c>
      <c r="T1012" s="21">
        <f t="shared" si="156"/>
        <v>29.925000000000001</v>
      </c>
      <c r="U1012" s="21">
        <f t="shared" si="157"/>
        <v>41.625</v>
      </c>
      <c r="V1012" s="20">
        <f t="shared" si="158"/>
        <v>39.674999999999997</v>
      </c>
      <c r="W1012" s="20">
        <f t="shared" si="159"/>
        <v>40.162499999999994</v>
      </c>
    </row>
    <row r="1013" spans="1:23" ht="13.5" x14ac:dyDescent="0.25">
      <c r="A1013" s="3">
        <v>43482</v>
      </c>
      <c r="B1013" s="2">
        <v>1.6371</v>
      </c>
      <c r="C1013" s="2">
        <v>33.906142012042167</v>
      </c>
      <c r="D1013" s="2">
        <v>-5.8893460889826166E-3</v>
      </c>
      <c r="E1013" s="2">
        <v>4.9122881777879154E-3</v>
      </c>
      <c r="F1013" s="2">
        <v>1.66618</v>
      </c>
      <c r="G1013" s="2">
        <v>1.6800899999999999</v>
      </c>
      <c r="H1013" s="2">
        <v>1.6766099999999997</v>
      </c>
      <c r="I1013" s="2">
        <v>1.7042220000000006</v>
      </c>
      <c r="J1013" s="2">
        <v>1.8931049999999976</v>
      </c>
      <c r="K1013" s="17" t="s">
        <v>47</v>
      </c>
      <c r="L1013" s="17" t="s">
        <v>48</v>
      </c>
      <c r="M1013" s="17" t="s">
        <v>46</v>
      </c>
      <c r="N1013" s="20">
        <f t="shared" si="150"/>
        <v>50</v>
      </c>
      <c r="O1013" s="20">
        <f t="shared" si="151"/>
        <v>100</v>
      </c>
      <c r="P1013" s="20">
        <f t="shared" si="152"/>
        <v>0</v>
      </c>
      <c r="Q1013" s="20">
        <f t="shared" si="153"/>
        <v>0</v>
      </c>
      <c r="R1013" s="21">
        <f t="shared" si="154"/>
        <v>52.5</v>
      </c>
      <c r="S1013" s="21">
        <f t="shared" si="155"/>
        <v>30</v>
      </c>
      <c r="T1013" s="21">
        <f t="shared" si="156"/>
        <v>22.5</v>
      </c>
      <c r="U1013" s="21">
        <f t="shared" si="157"/>
        <v>37.5</v>
      </c>
      <c r="V1013" s="20">
        <f t="shared" si="158"/>
        <v>35</v>
      </c>
      <c r="W1013" s="20">
        <f t="shared" si="159"/>
        <v>35.625</v>
      </c>
    </row>
    <row r="1014" spans="1:23" ht="13.5" x14ac:dyDescent="0.25">
      <c r="A1014" s="3">
        <v>43483</v>
      </c>
      <c r="B1014" s="2">
        <v>1.6624000000000001</v>
      </c>
      <c r="C1014" s="2">
        <v>43.368347080738708</v>
      </c>
      <c r="D1014" s="2">
        <v>-9.3675555228189822E-4</v>
      </c>
      <c r="E1014" s="2">
        <v>2.6833621563339171E-3</v>
      </c>
      <c r="F1014" s="2">
        <v>1.6611199999999999</v>
      </c>
      <c r="G1014" s="2">
        <v>1.6763000000000001</v>
      </c>
      <c r="H1014" s="2">
        <v>1.6759799999999998</v>
      </c>
      <c r="I1014" s="2">
        <v>1.7025780000000006</v>
      </c>
      <c r="J1014" s="2">
        <v>1.8923464999999977</v>
      </c>
      <c r="K1014" s="17" t="s">
        <v>47</v>
      </c>
      <c r="L1014" s="17" t="s">
        <v>48</v>
      </c>
      <c r="M1014" s="17" t="s">
        <v>46</v>
      </c>
      <c r="N1014" s="20">
        <f t="shared" si="150"/>
        <v>50</v>
      </c>
      <c r="O1014" s="20">
        <f t="shared" si="151"/>
        <v>100</v>
      </c>
      <c r="P1014" s="20">
        <f t="shared" si="152"/>
        <v>0</v>
      </c>
      <c r="Q1014" s="20">
        <f t="shared" si="153"/>
        <v>0</v>
      </c>
      <c r="R1014" s="21">
        <f t="shared" si="154"/>
        <v>52.5</v>
      </c>
      <c r="S1014" s="21">
        <f t="shared" si="155"/>
        <v>30</v>
      </c>
      <c r="T1014" s="21">
        <f t="shared" si="156"/>
        <v>22.5</v>
      </c>
      <c r="U1014" s="21">
        <f t="shared" si="157"/>
        <v>37.5</v>
      </c>
      <c r="V1014" s="20">
        <f t="shared" si="158"/>
        <v>35</v>
      </c>
      <c r="W1014" s="20">
        <f t="shared" si="159"/>
        <v>35.625</v>
      </c>
    </row>
    <row r="1015" spans="1:23" ht="13.5" x14ac:dyDescent="0.25">
      <c r="A1015" s="3">
        <v>43486</v>
      </c>
      <c r="B1015" s="2">
        <v>1.6308</v>
      </c>
      <c r="C1015" s="2">
        <v>36.36553490863519</v>
      </c>
      <c r="D1015" s="2">
        <v>5.726804048293177E-3</v>
      </c>
      <c r="E1015" s="2">
        <v>1.2880099570055348E-3</v>
      </c>
      <c r="F1015" s="2">
        <v>1.65228</v>
      </c>
      <c r="G1015" s="2">
        <v>1.6693500000000001</v>
      </c>
      <c r="H1015" s="2">
        <v>1.6747149999999997</v>
      </c>
      <c r="I1015" s="2">
        <v>1.7000500000000003</v>
      </c>
      <c r="J1015" s="2">
        <v>1.8914299999999977</v>
      </c>
      <c r="K1015" s="17" t="s">
        <v>47</v>
      </c>
      <c r="L1015" s="17" t="s">
        <v>48</v>
      </c>
      <c r="M1015" s="17" t="s">
        <v>46</v>
      </c>
      <c r="N1015" s="20">
        <f t="shared" si="150"/>
        <v>50</v>
      </c>
      <c r="O1015" s="20">
        <f t="shared" si="151"/>
        <v>100</v>
      </c>
      <c r="P1015" s="20">
        <f t="shared" si="152"/>
        <v>0</v>
      </c>
      <c r="Q1015" s="20">
        <f t="shared" si="153"/>
        <v>0</v>
      </c>
      <c r="R1015" s="21">
        <f t="shared" si="154"/>
        <v>52.5</v>
      </c>
      <c r="S1015" s="21">
        <f t="shared" si="155"/>
        <v>30</v>
      </c>
      <c r="T1015" s="21">
        <f t="shared" si="156"/>
        <v>22.5</v>
      </c>
      <c r="U1015" s="21">
        <f t="shared" si="157"/>
        <v>37.5</v>
      </c>
      <c r="V1015" s="20">
        <f t="shared" si="158"/>
        <v>35</v>
      </c>
      <c r="W1015" s="20">
        <f t="shared" si="159"/>
        <v>35.625</v>
      </c>
    </row>
    <row r="1016" spans="1:23" ht="13.5" x14ac:dyDescent="0.25">
      <c r="A1016" s="3">
        <v>43487</v>
      </c>
      <c r="B1016" s="2">
        <v>1.5865</v>
      </c>
      <c r="C1016" s="2">
        <v>29.237878028017832</v>
      </c>
      <c r="D1016" s="2">
        <v>1.3986552407167618E-2</v>
      </c>
      <c r="E1016" s="2">
        <v>3.882426960522638E-4</v>
      </c>
      <c r="F1016" s="2">
        <v>1.6345799999999997</v>
      </c>
      <c r="G1016" s="2">
        <v>1.6586000000000003</v>
      </c>
      <c r="H1016" s="2">
        <v>1.671235</v>
      </c>
      <c r="I1016" s="2">
        <v>1.6963840000000001</v>
      </c>
      <c r="J1016" s="2">
        <v>1.8899114999999977</v>
      </c>
      <c r="K1016" s="17" t="s">
        <v>47</v>
      </c>
      <c r="L1016" s="17" t="s">
        <v>48</v>
      </c>
      <c r="M1016" s="17" t="s">
        <v>46</v>
      </c>
      <c r="N1016" s="20">
        <f t="shared" si="150"/>
        <v>50</v>
      </c>
      <c r="O1016" s="20">
        <f t="shared" si="151"/>
        <v>100</v>
      </c>
      <c r="P1016" s="20">
        <f t="shared" si="152"/>
        <v>0</v>
      </c>
      <c r="Q1016" s="20">
        <f t="shared" si="153"/>
        <v>0</v>
      </c>
      <c r="R1016" s="21">
        <f t="shared" si="154"/>
        <v>52.5</v>
      </c>
      <c r="S1016" s="21">
        <f t="shared" si="155"/>
        <v>30</v>
      </c>
      <c r="T1016" s="21">
        <f t="shared" si="156"/>
        <v>22.5</v>
      </c>
      <c r="U1016" s="21">
        <f t="shared" si="157"/>
        <v>37.5</v>
      </c>
      <c r="V1016" s="20">
        <f t="shared" si="158"/>
        <v>35</v>
      </c>
      <c r="W1016" s="20">
        <f t="shared" si="159"/>
        <v>35.625</v>
      </c>
    </row>
    <row r="1017" spans="1:23" ht="13.5" x14ac:dyDescent="0.25">
      <c r="A1017" s="3">
        <v>43488</v>
      </c>
      <c r="B1017" s="2">
        <v>1.536</v>
      </c>
      <c r="C1017" s="2">
        <v>23.567177496827028</v>
      </c>
      <c r="D1017" s="2">
        <v>2.4295055509907737E-2</v>
      </c>
      <c r="E1017" s="2">
        <v>-4.5399234300006847E-4</v>
      </c>
      <c r="F1017" s="2">
        <v>1.61056</v>
      </c>
      <c r="G1017" s="2">
        <v>1.6434299999999999</v>
      </c>
      <c r="H1017" s="2">
        <v>1.6642850000000002</v>
      </c>
      <c r="I1017" s="2">
        <v>1.6917080000000004</v>
      </c>
      <c r="J1017" s="2">
        <v>1.888081999999998</v>
      </c>
      <c r="K1017" s="17" t="s">
        <v>47</v>
      </c>
      <c r="L1017" s="17" t="s">
        <v>48</v>
      </c>
      <c r="M1017" s="17" t="s">
        <v>46</v>
      </c>
      <c r="N1017" s="20">
        <f t="shared" si="150"/>
        <v>50</v>
      </c>
      <c r="O1017" s="20">
        <f t="shared" si="151"/>
        <v>100</v>
      </c>
      <c r="P1017" s="20">
        <f t="shared" si="152"/>
        <v>0</v>
      </c>
      <c r="Q1017" s="20">
        <f t="shared" si="153"/>
        <v>0</v>
      </c>
      <c r="R1017" s="21">
        <f t="shared" si="154"/>
        <v>52.5</v>
      </c>
      <c r="S1017" s="21">
        <f t="shared" si="155"/>
        <v>30</v>
      </c>
      <c r="T1017" s="21">
        <f t="shared" si="156"/>
        <v>22.5</v>
      </c>
      <c r="U1017" s="21">
        <f t="shared" si="157"/>
        <v>37.5</v>
      </c>
      <c r="V1017" s="20">
        <f t="shared" si="158"/>
        <v>35</v>
      </c>
      <c r="W1017" s="20">
        <f t="shared" si="159"/>
        <v>35.625</v>
      </c>
    </row>
    <row r="1018" spans="1:23" ht="13.5" x14ac:dyDescent="0.25">
      <c r="A1018" s="3">
        <v>43489</v>
      </c>
      <c r="B1018" s="2">
        <v>1.4791000000000001</v>
      </c>
      <c r="C1018" s="2">
        <v>19.07747697915319</v>
      </c>
      <c r="D1018" s="2">
        <v>3.8038241068921952E-2</v>
      </c>
      <c r="E1018" s="2">
        <v>-1.2473458794564816E-3</v>
      </c>
      <c r="F1018" s="2">
        <v>1.5789599999999999</v>
      </c>
      <c r="G1018" s="2">
        <v>1.6225700000000001</v>
      </c>
      <c r="H1018" s="2">
        <v>1.6548050000000003</v>
      </c>
      <c r="I1018" s="2">
        <v>1.6858940000000002</v>
      </c>
      <c r="J1018" s="2">
        <v>1.8857049999999982</v>
      </c>
      <c r="K1018" s="17" t="s">
        <v>47</v>
      </c>
      <c r="L1018" s="17" t="s">
        <v>48</v>
      </c>
      <c r="M1018" s="17" t="s">
        <v>46</v>
      </c>
      <c r="N1018" s="20">
        <f t="shared" si="150"/>
        <v>50</v>
      </c>
      <c r="O1018" s="20">
        <f t="shared" si="151"/>
        <v>100</v>
      </c>
      <c r="P1018" s="20">
        <f t="shared" si="152"/>
        <v>0</v>
      </c>
      <c r="Q1018" s="20">
        <f t="shared" si="153"/>
        <v>0</v>
      </c>
      <c r="R1018" s="21">
        <f t="shared" si="154"/>
        <v>52.5</v>
      </c>
      <c r="S1018" s="21">
        <f t="shared" si="155"/>
        <v>30</v>
      </c>
      <c r="T1018" s="21">
        <f t="shared" si="156"/>
        <v>22.5</v>
      </c>
      <c r="U1018" s="21">
        <f t="shared" si="157"/>
        <v>37.5</v>
      </c>
      <c r="V1018" s="20">
        <f t="shared" si="158"/>
        <v>35</v>
      </c>
      <c r="W1018" s="20">
        <f t="shared" si="159"/>
        <v>35.625</v>
      </c>
    </row>
    <row r="1019" spans="1:23" ht="13.5" x14ac:dyDescent="0.25">
      <c r="A1019" s="3">
        <v>43490</v>
      </c>
      <c r="B1019" s="2">
        <v>1.5169999999999999</v>
      </c>
      <c r="C1019" s="2">
        <v>28.806352975031132</v>
      </c>
      <c r="D1019" s="2">
        <v>4.7942010483318587E-2</v>
      </c>
      <c r="E1019" s="2">
        <v>-2.8687634833047299E-3</v>
      </c>
      <c r="F1019" s="2">
        <v>1.5498799999999999</v>
      </c>
      <c r="G1019" s="2">
        <v>1.6054999999999999</v>
      </c>
      <c r="H1019" s="2">
        <v>1.6469050000000003</v>
      </c>
      <c r="I1019" s="2">
        <v>1.6808380000000001</v>
      </c>
      <c r="J1019" s="2">
        <v>1.8833124999999982</v>
      </c>
      <c r="K1019" s="17" t="s">
        <v>47</v>
      </c>
      <c r="L1019" s="17" t="s">
        <v>48</v>
      </c>
      <c r="M1019" s="17" t="s">
        <v>46</v>
      </c>
      <c r="N1019" s="20">
        <f t="shared" si="150"/>
        <v>50</v>
      </c>
      <c r="O1019" s="20">
        <f t="shared" si="151"/>
        <v>100</v>
      </c>
      <c r="P1019" s="20">
        <f t="shared" si="152"/>
        <v>0</v>
      </c>
      <c r="Q1019" s="20">
        <f t="shared" si="153"/>
        <v>0</v>
      </c>
      <c r="R1019" s="21">
        <f t="shared" si="154"/>
        <v>52.5</v>
      </c>
      <c r="S1019" s="21">
        <f t="shared" si="155"/>
        <v>30</v>
      </c>
      <c r="T1019" s="21">
        <f t="shared" si="156"/>
        <v>22.5</v>
      </c>
      <c r="U1019" s="21">
        <f t="shared" si="157"/>
        <v>37.5</v>
      </c>
      <c r="V1019" s="20">
        <f t="shared" si="158"/>
        <v>35</v>
      </c>
      <c r="W1019" s="20">
        <f t="shared" si="159"/>
        <v>35.625</v>
      </c>
    </row>
    <row r="1020" spans="1:23" ht="13.5" x14ac:dyDescent="0.25">
      <c r="A1020" s="3">
        <v>43493</v>
      </c>
      <c r="B1020" s="2">
        <v>1.5169999999999999</v>
      </c>
      <c r="C1020" s="2">
        <v>28.806352975031132</v>
      </c>
      <c r="D1020" s="2">
        <v>5.514647927826366E-2</v>
      </c>
      <c r="E1020" s="2">
        <v>-5.0145258168645271E-3</v>
      </c>
      <c r="F1020" s="2">
        <v>1.52712</v>
      </c>
      <c r="G1020" s="2">
        <v>1.5896999999999999</v>
      </c>
      <c r="H1020" s="2">
        <v>1.6390050000000003</v>
      </c>
      <c r="I1020" s="2">
        <v>1.6757820000000001</v>
      </c>
      <c r="J1020" s="2">
        <v>1.8809199999999981</v>
      </c>
      <c r="K1020" s="17" t="s">
        <v>47</v>
      </c>
      <c r="L1020" s="17" t="s">
        <v>48</v>
      </c>
      <c r="M1020" s="17" t="s">
        <v>46</v>
      </c>
      <c r="N1020" s="20">
        <f t="shared" si="150"/>
        <v>50</v>
      </c>
      <c r="O1020" s="20">
        <f t="shared" si="151"/>
        <v>100</v>
      </c>
      <c r="P1020" s="20">
        <f t="shared" si="152"/>
        <v>0</v>
      </c>
      <c r="Q1020" s="20">
        <f t="shared" si="153"/>
        <v>0</v>
      </c>
      <c r="R1020" s="21">
        <f t="shared" si="154"/>
        <v>52.5</v>
      </c>
      <c r="S1020" s="21">
        <f t="shared" si="155"/>
        <v>30</v>
      </c>
      <c r="T1020" s="21">
        <f t="shared" si="156"/>
        <v>22.5</v>
      </c>
      <c r="U1020" s="21">
        <f t="shared" si="157"/>
        <v>37.5</v>
      </c>
      <c r="V1020" s="20">
        <f t="shared" si="158"/>
        <v>35</v>
      </c>
      <c r="W1020" s="20">
        <f t="shared" si="159"/>
        <v>35.625</v>
      </c>
    </row>
    <row r="1021" spans="1:23" ht="13.5" x14ac:dyDescent="0.25">
      <c r="A1021" s="3">
        <v>43494</v>
      </c>
      <c r="B1021" s="2">
        <v>1.536</v>
      </c>
      <c r="C1021" s="2">
        <v>33.457660723877368</v>
      </c>
      <c r="D1021" s="2">
        <v>6.0555718598767516E-2</v>
      </c>
      <c r="E1021" s="2">
        <v>-6.5911206089586238E-3</v>
      </c>
      <c r="F1021" s="2">
        <v>1.5170199999999998</v>
      </c>
      <c r="G1021" s="2">
        <v>1.5757999999999996</v>
      </c>
      <c r="H1021" s="2">
        <v>1.6314199999999999</v>
      </c>
      <c r="I1021" s="2">
        <v>1.6711059999999998</v>
      </c>
      <c r="J1021" s="2">
        <v>1.8786224999999981</v>
      </c>
      <c r="K1021" s="17" t="s">
        <v>47</v>
      </c>
      <c r="L1021" s="17" t="s">
        <v>48</v>
      </c>
      <c r="M1021" s="17" t="s">
        <v>46</v>
      </c>
      <c r="N1021" s="20">
        <f t="shared" si="150"/>
        <v>50</v>
      </c>
      <c r="O1021" s="20">
        <f t="shared" si="151"/>
        <v>100</v>
      </c>
      <c r="P1021" s="20">
        <f t="shared" si="152"/>
        <v>0</v>
      </c>
      <c r="Q1021" s="20">
        <f t="shared" si="153"/>
        <v>0</v>
      </c>
      <c r="R1021" s="21">
        <f t="shared" si="154"/>
        <v>52.5</v>
      </c>
      <c r="S1021" s="21">
        <f t="shared" si="155"/>
        <v>30</v>
      </c>
      <c r="T1021" s="21">
        <f t="shared" si="156"/>
        <v>22.5</v>
      </c>
      <c r="U1021" s="21">
        <f t="shared" si="157"/>
        <v>37.5</v>
      </c>
      <c r="V1021" s="20">
        <f t="shared" si="158"/>
        <v>35</v>
      </c>
      <c r="W1021" s="20">
        <f t="shared" si="159"/>
        <v>35.625</v>
      </c>
    </row>
    <row r="1022" spans="1:23" ht="13.5" x14ac:dyDescent="0.25">
      <c r="A1022" s="3">
        <v>43495</v>
      </c>
      <c r="B1022" s="2">
        <v>1.536</v>
      </c>
      <c r="C1022" s="2">
        <v>33.457660723877368</v>
      </c>
      <c r="D1022" s="2">
        <v>6.2779986230515394E-2</v>
      </c>
      <c r="E1022" s="2">
        <v>-7.6404814985338125E-3</v>
      </c>
      <c r="F1022" s="2">
        <v>1.5170199999999998</v>
      </c>
      <c r="G1022" s="2">
        <v>1.5637899999999998</v>
      </c>
      <c r="H1022" s="2">
        <v>1.623205</v>
      </c>
      <c r="I1022" s="2">
        <v>1.667062</v>
      </c>
      <c r="J1022" s="2">
        <v>1.8763544999999981</v>
      </c>
      <c r="K1022" s="17" t="s">
        <v>47</v>
      </c>
      <c r="L1022" s="17" t="s">
        <v>53</v>
      </c>
      <c r="M1022" s="17" t="s">
        <v>53</v>
      </c>
      <c r="N1022" s="20">
        <f t="shared" si="150"/>
        <v>50</v>
      </c>
      <c r="O1022" s="20">
        <f t="shared" si="151"/>
        <v>100</v>
      </c>
      <c r="P1022" s="20">
        <f t="shared" si="152"/>
        <v>0</v>
      </c>
      <c r="Q1022" s="20">
        <f t="shared" si="153"/>
        <v>16.5</v>
      </c>
      <c r="R1022" s="21">
        <f t="shared" si="154"/>
        <v>54.975000000000001</v>
      </c>
      <c r="S1022" s="21">
        <f t="shared" si="155"/>
        <v>34.125</v>
      </c>
      <c r="T1022" s="21">
        <f t="shared" si="156"/>
        <v>29.925000000000001</v>
      </c>
      <c r="U1022" s="21">
        <f t="shared" si="157"/>
        <v>41.625</v>
      </c>
      <c r="V1022" s="20">
        <f t="shared" si="158"/>
        <v>39.674999999999997</v>
      </c>
      <c r="W1022" s="20">
        <f t="shared" si="159"/>
        <v>40.162499999999994</v>
      </c>
    </row>
    <row r="1023" spans="1:23" ht="13.5" x14ac:dyDescent="0.25">
      <c r="A1023" s="3">
        <v>43496</v>
      </c>
      <c r="B1023" s="2">
        <v>1.5169999999999999</v>
      </c>
      <c r="C1023" s="2">
        <v>31.101098409571918</v>
      </c>
      <c r="D1023" s="2">
        <v>6.3660196070426167E-2</v>
      </c>
      <c r="E1023" s="2">
        <v>-8.303141293746704E-3</v>
      </c>
      <c r="F1023" s="2">
        <v>1.5246</v>
      </c>
      <c r="G1023" s="2">
        <v>1.5517799999999997</v>
      </c>
      <c r="H1023" s="2">
        <v>1.6159350000000003</v>
      </c>
      <c r="I1023" s="2">
        <v>1.6623839999999999</v>
      </c>
      <c r="J1023" s="2">
        <v>1.8739914999999983</v>
      </c>
      <c r="K1023" s="17" t="s">
        <v>50</v>
      </c>
      <c r="L1023" s="17" t="s">
        <v>53</v>
      </c>
      <c r="M1023" s="17" t="s">
        <v>51</v>
      </c>
      <c r="N1023" s="20">
        <f t="shared" si="150"/>
        <v>50</v>
      </c>
      <c r="O1023" s="20">
        <f t="shared" si="151"/>
        <v>100</v>
      </c>
      <c r="P1023" s="20">
        <f t="shared" si="152"/>
        <v>0</v>
      </c>
      <c r="Q1023" s="20">
        <f t="shared" si="153"/>
        <v>83.5</v>
      </c>
      <c r="R1023" s="21">
        <f t="shared" si="154"/>
        <v>65.025000000000006</v>
      </c>
      <c r="S1023" s="21">
        <f t="shared" si="155"/>
        <v>50.875</v>
      </c>
      <c r="T1023" s="21">
        <f t="shared" si="156"/>
        <v>60.075000000000003</v>
      </c>
      <c r="U1023" s="21">
        <f t="shared" si="157"/>
        <v>58.375</v>
      </c>
      <c r="V1023" s="20">
        <f t="shared" si="158"/>
        <v>58.658333333333339</v>
      </c>
      <c r="W1023" s="20">
        <f t="shared" si="159"/>
        <v>58.587500000000006</v>
      </c>
    </row>
    <row r="1024" spans="1:23" ht="13.5" x14ac:dyDescent="0.25">
      <c r="A1024" s="3">
        <v>43497</v>
      </c>
      <c r="B1024" s="2">
        <v>1.4728000000000001</v>
      </c>
      <c r="C1024" s="2">
        <v>26.436258929354338</v>
      </c>
      <c r="D1024" s="2">
        <v>7.2159389579525168E-2</v>
      </c>
      <c r="E1024" s="2">
        <v>-8.6859444108210657E-3</v>
      </c>
      <c r="F1024" s="2">
        <v>1.51576</v>
      </c>
      <c r="G1024" s="2">
        <v>1.5328199999999996</v>
      </c>
      <c r="H1024" s="2">
        <v>1.6045600000000004</v>
      </c>
      <c r="I1024" s="2">
        <v>1.6568219999999996</v>
      </c>
      <c r="J1024" s="2">
        <v>1.8714074999999983</v>
      </c>
      <c r="K1024" s="17" t="s">
        <v>47</v>
      </c>
      <c r="L1024" s="17" t="s">
        <v>53</v>
      </c>
      <c r="M1024" s="17" t="s">
        <v>46</v>
      </c>
      <c r="N1024" s="20">
        <f t="shared" si="150"/>
        <v>50</v>
      </c>
      <c r="O1024" s="20">
        <f t="shared" si="151"/>
        <v>100</v>
      </c>
      <c r="P1024" s="20">
        <f t="shared" si="152"/>
        <v>0</v>
      </c>
      <c r="Q1024" s="20">
        <f t="shared" si="153"/>
        <v>16.5</v>
      </c>
      <c r="R1024" s="21">
        <f t="shared" si="154"/>
        <v>54.975000000000001</v>
      </c>
      <c r="S1024" s="21">
        <f t="shared" si="155"/>
        <v>34.125</v>
      </c>
      <c r="T1024" s="21">
        <f t="shared" si="156"/>
        <v>29.925000000000001</v>
      </c>
      <c r="U1024" s="21">
        <f t="shared" si="157"/>
        <v>41.625</v>
      </c>
      <c r="V1024" s="20">
        <f t="shared" si="158"/>
        <v>39.674999999999997</v>
      </c>
      <c r="W1024" s="20">
        <f t="shared" si="159"/>
        <v>40.162499999999994</v>
      </c>
    </row>
    <row r="1025" spans="1:23" ht="13.5" x14ac:dyDescent="0.25">
      <c r="A1025" s="3">
        <v>43500</v>
      </c>
      <c r="B1025" s="2">
        <v>1.4663999999999999</v>
      </c>
      <c r="C1025" s="2">
        <v>25.832083852033833</v>
      </c>
      <c r="D1025" s="2">
        <v>7.576919202022081E-2</v>
      </c>
      <c r="E1025" s="2">
        <v>-8.8696569236979602E-3</v>
      </c>
      <c r="F1025" s="2">
        <v>1.5056400000000001</v>
      </c>
      <c r="G1025" s="2">
        <v>1.5163799999999998</v>
      </c>
      <c r="H1025" s="2">
        <v>1.5928650000000002</v>
      </c>
      <c r="I1025" s="2">
        <v>1.6511319999999998</v>
      </c>
      <c r="J1025" s="2">
        <v>1.8687914999999984</v>
      </c>
      <c r="K1025" s="17" t="s">
        <v>47</v>
      </c>
      <c r="L1025" s="17" t="s">
        <v>48</v>
      </c>
      <c r="M1025" s="17" t="s">
        <v>46</v>
      </c>
      <c r="N1025" s="20">
        <f t="shared" si="150"/>
        <v>50</v>
      </c>
      <c r="O1025" s="20">
        <f t="shared" si="151"/>
        <v>100</v>
      </c>
      <c r="P1025" s="20">
        <f t="shared" si="152"/>
        <v>0</v>
      </c>
      <c r="Q1025" s="20">
        <f t="shared" si="153"/>
        <v>0</v>
      </c>
      <c r="R1025" s="21">
        <f t="shared" si="154"/>
        <v>52.5</v>
      </c>
      <c r="S1025" s="21">
        <f t="shared" si="155"/>
        <v>30</v>
      </c>
      <c r="T1025" s="21">
        <f t="shared" si="156"/>
        <v>22.5</v>
      </c>
      <c r="U1025" s="21">
        <f t="shared" si="157"/>
        <v>37.5</v>
      </c>
      <c r="V1025" s="20">
        <f t="shared" si="158"/>
        <v>35</v>
      </c>
      <c r="W1025" s="20">
        <f t="shared" si="159"/>
        <v>35.625</v>
      </c>
    </row>
    <row r="1026" spans="1:23" ht="13.5" x14ac:dyDescent="0.25">
      <c r="A1026" s="3">
        <v>43501</v>
      </c>
      <c r="B1026" s="2">
        <v>1.4663999999999999</v>
      </c>
      <c r="C1026" s="2">
        <v>25.832083852033833</v>
      </c>
      <c r="D1026" s="2">
        <v>7.2792037898028017E-2</v>
      </c>
      <c r="E1026" s="2">
        <v>-8.7126401810211848E-3</v>
      </c>
      <c r="F1026" s="2">
        <v>1.4917200000000002</v>
      </c>
      <c r="G1026" s="2">
        <v>1.5043699999999998</v>
      </c>
      <c r="H1026" s="2">
        <v>1.5814850000000003</v>
      </c>
      <c r="I1026" s="2">
        <v>1.6454419999999994</v>
      </c>
      <c r="J1026" s="2">
        <v>1.8661754999999984</v>
      </c>
      <c r="K1026" s="17" t="s">
        <v>47</v>
      </c>
      <c r="L1026" s="17" t="s">
        <v>48</v>
      </c>
      <c r="M1026" s="17" t="s">
        <v>46</v>
      </c>
      <c r="N1026" s="20">
        <f t="shared" ref="N1026:N1089" si="160">IF(D1026&lt;30,50, IF(D1026&gt;70, 0, 25))</f>
        <v>50</v>
      </c>
      <c r="O1026" s="20">
        <f t="shared" ref="O1026:O1089" si="161">IF(F1026-E1026&gt;0.02, 100, IF(F1026-E1026&lt;0,0,45))</f>
        <v>100</v>
      </c>
      <c r="P1026" s="20">
        <f t="shared" ref="P1026:P1089" si="162">IF(G1026-J1026&gt;10,100,IF(G1026-J1026&gt;5,75, IF(G1026-J1026&gt;0,50,0)))</f>
        <v>0</v>
      </c>
      <c r="Q1026" s="20">
        <f t="shared" ref="Q1026:Q1089" si="163">IF(M1026="confirmed bullish", 34, IF(M1026="bullish divergence",17, 0))+IF(K1026="bullish",33,IF(K1026="bearish",0,16.5))+IF(L1026="strong",33,IF(L1026="weak",0,16.5))</f>
        <v>0</v>
      </c>
      <c r="R1026" s="21">
        <f t="shared" si="154"/>
        <v>52.5</v>
      </c>
      <c r="S1026" s="21">
        <f t="shared" si="155"/>
        <v>30</v>
      </c>
      <c r="T1026" s="21">
        <f t="shared" si="156"/>
        <v>22.5</v>
      </c>
      <c r="U1026" s="21">
        <f t="shared" si="157"/>
        <v>37.5</v>
      </c>
      <c r="V1026" s="20">
        <f t="shared" si="158"/>
        <v>35</v>
      </c>
      <c r="W1026" s="20">
        <f t="shared" si="159"/>
        <v>35.625</v>
      </c>
    </row>
    <row r="1027" spans="1:23" ht="13.5" x14ac:dyDescent="0.25">
      <c r="A1027" s="3">
        <v>43502</v>
      </c>
      <c r="B1027" s="2">
        <v>1.4663999999999999</v>
      </c>
      <c r="C1027" s="2">
        <v>25.832083852033833</v>
      </c>
      <c r="D1027" s="2">
        <v>6.3229401045620248E-2</v>
      </c>
      <c r="E1027" s="2">
        <v>-7.6426848619872648E-3</v>
      </c>
      <c r="F1027" s="2">
        <v>1.4778</v>
      </c>
      <c r="G1027" s="2">
        <v>1.4974099999999999</v>
      </c>
      <c r="H1027" s="2">
        <v>1.5704199999999999</v>
      </c>
      <c r="I1027" s="2">
        <v>1.6397519999999992</v>
      </c>
      <c r="J1027" s="2">
        <v>1.8636469999999985</v>
      </c>
      <c r="K1027" s="17" t="s">
        <v>47</v>
      </c>
      <c r="L1027" s="17" t="s">
        <v>48</v>
      </c>
      <c r="M1027" s="17" t="s">
        <v>46</v>
      </c>
      <c r="N1027" s="20">
        <f t="shared" si="160"/>
        <v>50</v>
      </c>
      <c r="O1027" s="20">
        <f t="shared" si="161"/>
        <v>100</v>
      </c>
      <c r="P1027" s="20">
        <f t="shared" si="162"/>
        <v>0</v>
      </c>
      <c r="Q1027" s="20">
        <f t="shared" si="163"/>
        <v>0</v>
      </c>
      <c r="R1027" s="21">
        <f t="shared" ref="R1027:R1090" si="164">0.35*N1027+O1027*0.35+P1027*0.15+Q1027*0.15</f>
        <v>52.5</v>
      </c>
      <c r="S1027" s="21">
        <f t="shared" ref="S1027:S1090" si="165">N1027*0.2+O1027*0.2+P1027*0.35+Q1027*0.25</f>
        <v>30</v>
      </c>
      <c r="T1027" s="21">
        <f t="shared" ref="T1027:T1090" si="166">N1027*0.15+O1027*0.15+P1027*0.25+Q1027*0.45</f>
        <v>22.5</v>
      </c>
      <c r="U1027" s="21">
        <f t="shared" ref="U1027:U1090" si="167">0.25*SUM(N1027:Q1027)</f>
        <v>37.5</v>
      </c>
      <c r="V1027" s="20">
        <f t="shared" ref="V1027:V1090" si="168">SUM(R1027:T1027)/3</f>
        <v>35</v>
      </c>
      <c r="W1027" s="20">
        <f t="shared" ref="W1027:W1090" si="169">SUM(R1027:U1027)/4</f>
        <v>35.625</v>
      </c>
    </row>
    <row r="1028" spans="1:23" ht="13.5" x14ac:dyDescent="0.25">
      <c r="A1028" s="3">
        <v>43503</v>
      </c>
      <c r="B1028" s="2">
        <v>1.4601</v>
      </c>
      <c r="C1028" s="2">
        <v>25.126087743751086</v>
      </c>
      <c r="D1028" s="2">
        <v>4.7522726576689767E-2</v>
      </c>
      <c r="E1028" s="2">
        <v>-5.5390159907654684E-3</v>
      </c>
      <c r="F1028" s="2">
        <v>1.4664199999999998</v>
      </c>
      <c r="G1028" s="2">
        <v>1.4955099999999999</v>
      </c>
      <c r="H1028" s="2">
        <v>1.55904</v>
      </c>
      <c r="I1028" s="2">
        <v>1.6348219999999991</v>
      </c>
      <c r="J1028" s="2">
        <v>1.8609994999999986</v>
      </c>
      <c r="K1028" s="17" t="s">
        <v>47</v>
      </c>
      <c r="L1028" s="17" t="s">
        <v>48</v>
      </c>
      <c r="M1028" s="17" t="s">
        <v>46</v>
      </c>
      <c r="N1028" s="20">
        <f t="shared" si="160"/>
        <v>50</v>
      </c>
      <c r="O1028" s="20">
        <f t="shared" si="161"/>
        <v>100</v>
      </c>
      <c r="P1028" s="20">
        <f t="shared" si="162"/>
        <v>0</v>
      </c>
      <c r="Q1028" s="20">
        <f t="shared" si="163"/>
        <v>0</v>
      </c>
      <c r="R1028" s="21">
        <f t="shared" si="164"/>
        <v>52.5</v>
      </c>
      <c r="S1028" s="21">
        <f t="shared" si="165"/>
        <v>30</v>
      </c>
      <c r="T1028" s="21">
        <f t="shared" si="166"/>
        <v>22.5</v>
      </c>
      <c r="U1028" s="21">
        <f t="shared" si="167"/>
        <v>37.5</v>
      </c>
      <c r="V1028" s="20">
        <f t="shared" si="168"/>
        <v>35</v>
      </c>
      <c r="W1028" s="20">
        <f t="shared" si="169"/>
        <v>35.625</v>
      </c>
    </row>
    <row r="1029" spans="1:23" ht="13.5" x14ac:dyDescent="0.25">
      <c r="A1029" s="3">
        <v>43504</v>
      </c>
      <c r="B1029" s="2">
        <v>1.4601</v>
      </c>
      <c r="C1029" s="2">
        <v>25.126087743751086</v>
      </c>
      <c r="D1029" s="2">
        <v>4.0722651405001198E-2</v>
      </c>
      <c r="E1029" s="2">
        <v>-2.6344904613001905E-3</v>
      </c>
      <c r="F1029" s="2">
        <v>1.4638799999999998</v>
      </c>
      <c r="G1029" s="2">
        <v>1.4898200000000001</v>
      </c>
      <c r="H1029" s="2">
        <v>1.54766</v>
      </c>
      <c r="I1029" s="2">
        <v>1.6298919999999992</v>
      </c>
      <c r="J1029" s="2">
        <v>1.8583519999999984</v>
      </c>
      <c r="K1029" s="17" t="s">
        <v>47</v>
      </c>
      <c r="L1029" s="17" t="s">
        <v>53</v>
      </c>
      <c r="M1029" s="17" t="s">
        <v>46</v>
      </c>
      <c r="N1029" s="20">
        <f t="shared" si="160"/>
        <v>50</v>
      </c>
      <c r="O1029" s="20">
        <f t="shared" si="161"/>
        <v>100</v>
      </c>
      <c r="P1029" s="20">
        <f t="shared" si="162"/>
        <v>0</v>
      </c>
      <c r="Q1029" s="20">
        <f t="shared" si="163"/>
        <v>16.5</v>
      </c>
      <c r="R1029" s="21">
        <f t="shared" si="164"/>
        <v>54.975000000000001</v>
      </c>
      <c r="S1029" s="21">
        <f t="shared" si="165"/>
        <v>34.125</v>
      </c>
      <c r="T1029" s="21">
        <f t="shared" si="166"/>
        <v>29.925000000000001</v>
      </c>
      <c r="U1029" s="21">
        <f t="shared" si="167"/>
        <v>41.625</v>
      </c>
      <c r="V1029" s="20">
        <f t="shared" si="168"/>
        <v>39.674999999999997</v>
      </c>
      <c r="W1029" s="20">
        <f t="shared" si="169"/>
        <v>40.162499999999994</v>
      </c>
    </row>
    <row r="1030" spans="1:23" ht="13.5" x14ac:dyDescent="0.25">
      <c r="A1030" s="3">
        <v>43507</v>
      </c>
      <c r="B1030" s="2">
        <v>1.4538</v>
      </c>
      <c r="C1030" s="2">
        <v>24.354144947848297</v>
      </c>
      <c r="D1030" s="2">
        <v>3.6045981097780677E-2</v>
      </c>
      <c r="E1030" s="2">
        <v>9.9622534577320943E-4</v>
      </c>
      <c r="F1030" s="2">
        <v>1.46136</v>
      </c>
      <c r="G1030" s="2">
        <v>1.4835</v>
      </c>
      <c r="H1030" s="2">
        <v>1.5366000000000002</v>
      </c>
      <c r="I1030" s="2">
        <v>1.6248359999999993</v>
      </c>
      <c r="J1030" s="2">
        <v>1.8559069999999986</v>
      </c>
      <c r="K1030" s="17" t="s">
        <v>47</v>
      </c>
      <c r="L1030" s="17" t="s">
        <v>53</v>
      </c>
      <c r="M1030" s="17" t="s">
        <v>46</v>
      </c>
      <c r="N1030" s="20">
        <f t="shared" si="160"/>
        <v>50</v>
      </c>
      <c r="O1030" s="20">
        <f t="shared" si="161"/>
        <v>100</v>
      </c>
      <c r="P1030" s="20">
        <f t="shared" si="162"/>
        <v>0</v>
      </c>
      <c r="Q1030" s="20">
        <f t="shared" si="163"/>
        <v>16.5</v>
      </c>
      <c r="R1030" s="21">
        <f t="shared" si="164"/>
        <v>54.975000000000001</v>
      </c>
      <c r="S1030" s="21">
        <f t="shared" si="165"/>
        <v>34.125</v>
      </c>
      <c r="T1030" s="21">
        <f t="shared" si="166"/>
        <v>29.925000000000001</v>
      </c>
      <c r="U1030" s="21">
        <f t="shared" si="167"/>
        <v>41.625</v>
      </c>
      <c r="V1030" s="20">
        <f t="shared" si="168"/>
        <v>39.674999999999997</v>
      </c>
      <c r="W1030" s="20">
        <f t="shared" si="169"/>
        <v>40.162499999999994</v>
      </c>
    </row>
    <row r="1031" spans="1:23" ht="13.5" x14ac:dyDescent="0.25">
      <c r="A1031" s="3">
        <v>43508</v>
      </c>
      <c r="B1031" s="2">
        <v>1.4538</v>
      </c>
      <c r="C1031" s="2">
        <v>24.354144947848297</v>
      </c>
      <c r="D1031" s="2">
        <v>3.5614447596707288E-2</v>
      </c>
      <c r="E1031" s="2">
        <v>5.0832366227810989E-3</v>
      </c>
      <c r="F1031" s="2">
        <v>1.4588399999999999</v>
      </c>
      <c r="G1031" s="2">
        <v>1.4752800000000001</v>
      </c>
      <c r="H1031" s="2">
        <v>1.5255399999999999</v>
      </c>
      <c r="I1031" s="2">
        <v>1.6197799999999996</v>
      </c>
      <c r="J1031" s="2">
        <v>1.8534619999999986</v>
      </c>
      <c r="K1031" s="17" t="s">
        <v>47</v>
      </c>
      <c r="L1031" s="17" t="s">
        <v>53</v>
      </c>
      <c r="M1031" s="17" t="s">
        <v>46</v>
      </c>
      <c r="N1031" s="20">
        <f t="shared" si="160"/>
        <v>50</v>
      </c>
      <c r="O1031" s="20">
        <f t="shared" si="161"/>
        <v>100</v>
      </c>
      <c r="P1031" s="20">
        <f t="shared" si="162"/>
        <v>0</v>
      </c>
      <c r="Q1031" s="20">
        <f t="shared" si="163"/>
        <v>16.5</v>
      </c>
      <c r="R1031" s="21">
        <f t="shared" si="164"/>
        <v>54.975000000000001</v>
      </c>
      <c r="S1031" s="21">
        <f t="shared" si="165"/>
        <v>34.125</v>
      </c>
      <c r="T1031" s="21">
        <f t="shared" si="166"/>
        <v>29.925000000000001</v>
      </c>
      <c r="U1031" s="21">
        <f t="shared" si="167"/>
        <v>41.625</v>
      </c>
      <c r="V1031" s="20">
        <f t="shared" si="168"/>
        <v>39.674999999999997</v>
      </c>
      <c r="W1031" s="20">
        <f t="shared" si="169"/>
        <v>40.162499999999994</v>
      </c>
    </row>
    <row r="1032" spans="1:23" ht="13.5" x14ac:dyDescent="0.25">
      <c r="A1032" s="3">
        <v>43509</v>
      </c>
      <c r="B1032" s="2">
        <v>1.4538</v>
      </c>
      <c r="C1032" s="2">
        <v>24.354144947848312</v>
      </c>
      <c r="D1032" s="2">
        <v>3.5807241034935267E-2</v>
      </c>
      <c r="E1032" s="2">
        <v>8.9967932177104117E-3</v>
      </c>
      <c r="F1032" s="2">
        <v>1.4563200000000001</v>
      </c>
      <c r="G1032" s="2">
        <v>1.4670599999999998</v>
      </c>
      <c r="H1032" s="2">
        <v>1.515425</v>
      </c>
      <c r="I1032" s="2">
        <v>1.6147239999999996</v>
      </c>
      <c r="J1032" s="2">
        <v>1.850870499999999</v>
      </c>
      <c r="K1032" s="17" t="s">
        <v>47</v>
      </c>
      <c r="L1032" s="17" t="s">
        <v>53</v>
      </c>
      <c r="M1032" s="17" t="s">
        <v>46</v>
      </c>
      <c r="N1032" s="20">
        <f t="shared" si="160"/>
        <v>50</v>
      </c>
      <c r="O1032" s="20">
        <f t="shared" si="161"/>
        <v>100</v>
      </c>
      <c r="P1032" s="20">
        <f t="shared" si="162"/>
        <v>0</v>
      </c>
      <c r="Q1032" s="20">
        <f t="shared" si="163"/>
        <v>16.5</v>
      </c>
      <c r="R1032" s="21">
        <f t="shared" si="164"/>
        <v>54.975000000000001</v>
      </c>
      <c r="S1032" s="21">
        <f t="shared" si="165"/>
        <v>34.125</v>
      </c>
      <c r="T1032" s="21">
        <f t="shared" si="166"/>
        <v>29.925000000000001</v>
      </c>
      <c r="U1032" s="21">
        <f t="shared" si="167"/>
        <v>41.625</v>
      </c>
      <c r="V1032" s="20">
        <f t="shared" si="168"/>
        <v>39.674999999999997</v>
      </c>
      <c r="W1032" s="20">
        <f t="shared" si="169"/>
        <v>40.162499999999994</v>
      </c>
    </row>
    <row r="1033" spans="1:23" ht="13.5" x14ac:dyDescent="0.25">
      <c r="A1033" s="3">
        <v>43510</v>
      </c>
      <c r="B1033" s="2">
        <v>1.4854000000000001</v>
      </c>
      <c r="C1033" s="2">
        <v>36.563672572763863</v>
      </c>
      <c r="D1033" s="2">
        <v>3.122316477104059E-2</v>
      </c>
      <c r="E1033" s="2">
        <v>1.2721384268542439E-2</v>
      </c>
      <c r="F1033" s="2">
        <v>1.4613800000000001</v>
      </c>
      <c r="G1033" s="2">
        <v>1.4638999999999998</v>
      </c>
      <c r="H1033" s="2">
        <v>1.5078400000000001</v>
      </c>
      <c r="I1033" s="2">
        <v>1.6102999999999994</v>
      </c>
      <c r="J1033" s="2">
        <v>1.8485539999999991</v>
      </c>
      <c r="K1033" s="17" t="s">
        <v>47</v>
      </c>
      <c r="L1033" s="17" t="s">
        <v>53</v>
      </c>
      <c r="M1033" s="17" t="s">
        <v>54</v>
      </c>
      <c r="N1033" s="20">
        <f t="shared" si="160"/>
        <v>50</v>
      </c>
      <c r="O1033" s="20">
        <f t="shared" si="161"/>
        <v>100</v>
      </c>
      <c r="P1033" s="20">
        <f t="shared" si="162"/>
        <v>0</v>
      </c>
      <c r="Q1033" s="20">
        <f t="shared" si="163"/>
        <v>16.5</v>
      </c>
      <c r="R1033" s="21">
        <f t="shared" si="164"/>
        <v>54.975000000000001</v>
      </c>
      <c r="S1033" s="21">
        <f t="shared" si="165"/>
        <v>34.125</v>
      </c>
      <c r="T1033" s="21">
        <f t="shared" si="166"/>
        <v>29.925000000000001</v>
      </c>
      <c r="U1033" s="21">
        <f t="shared" si="167"/>
        <v>41.625</v>
      </c>
      <c r="V1033" s="20">
        <f t="shared" si="168"/>
        <v>39.674999999999997</v>
      </c>
      <c r="W1033" s="20">
        <f t="shared" si="169"/>
        <v>40.162499999999994</v>
      </c>
    </row>
    <row r="1034" spans="1:23" ht="13.5" x14ac:dyDescent="0.25">
      <c r="A1034" s="3">
        <v>43511</v>
      </c>
      <c r="B1034" s="2">
        <v>1.4538</v>
      </c>
      <c r="C1034" s="2">
        <v>31.14931525823809</v>
      </c>
      <c r="D1034" s="2">
        <v>2.3176687187977274E-2</v>
      </c>
      <c r="E1034" s="2">
        <v>1.5827963916378595E-2</v>
      </c>
      <c r="F1034" s="2">
        <v>1.4601200000000001</v>
      </c>
      <c r="G1034" s="2">
        <v>1.4619999999999997</v>
      </c>
      <c r="H1034" s="2">
        <v>1.4974099999999999</v>
      </c>
      <c r="I1034" s="2">
        <v>1.6057479999999997</v>
      </c>
      <c r="J1034" s="2">
        <v>1.846020999999999</v>
      </c>
      <c r="K1034" s="17" t="s">
        <v>47</v>
      </c>
      <c r="L1034" s="17" t="s">
        <v>53</v>
      </c>
      <c r="M1034" s="17" t="s">
        <v>46</v>
      </c>
      <c r="N1034" s="20">
        <f t="shared" si="160"/>
        <v>50</v>
      </c>
      <c r="O1034" s="20">
        <f t="shared" si="161"/>
        <v>100</v>
      </c>
      <c r="P1034" s="20">
        <f t="shared" si="162"/>
        <v>0</v>
      </c>
      <c r="Q1034" s="20">
        <f t="shared" si="163"/>
        <v>16.5</v>
      </c>
      <c r="R1034" s="21">
        <f t="shared" si="164"/>
        <v>54.975000000000001</v>
      </c>
      <c r="S1034" s="21">
        <f t="shared" si="165"/>
        <v>34.125</v>
      </c>
      <c r="T1034" s="21">
        <f t="shared" si="166"/>
        <v>29.925000000000001</v>
      </c>
      <c r="U1034" s="21">
        <f t="shared" si="167"/>
        <v>41.625</v>
      </c>
      <c r="V1034" s="20">
        <f t="shared" si="168"/>
        <v>39.674999999999997</v>
      </c>
      <c r="W1034" s="20">
        <f t="shared" si="169"/>
        <v>40.162499999999994</v>
      </c>
    </row>
    <row r="1035" spans="1:23" ht="13.5" x14ac:dyDescent="0.25">
      <c r="A1035" s="3">
        <v>43514</v>
      </c>
      <c r="B1035" s="2">
        <v>1.4475</v>
      </c>
      <c r="C1035" s="2">
        <v>30.18949245427342</v>
      </c>
      <c r="D1035" s="2">
        <v>1.6306920566625749E-2</v>
      </c>
      <c r="E1035" s="2">
        <v>1.8428942580418814E-2</v>
      </c>
      <c r="F1035" s="2">
        <v>1.45886</v>
      </c>
      <c r="G1035" s="2">
        <v>1.4601099999999998</v>
      </c>
      <c r="H1035" s="2">
        <v>1.4882450000000003</v>
      </c>
      <c r="I1035" s="2">
        <v>1.600692</v>
      </c>
      <c r="J1035" s="2">
        <v>1.8435444999999993</v>
      </c>
      <c r="K1035" s="17" t="s">
        <v>47</v>
      </c>
      <c r="L1035" s="17" t="s">
        <v>53</v>
      </c>
      <c r="M1035" s="17" t="s">
        <v>46</v>
      </c>
      <c r="N1035" s="20">
        <f t="shared" si="160"/>
        <v>50</v>
      </c>
      <c r="O1035" s="20">
        <f t="shared" si="161"/>
        <v>100</v>
      </c>
      <c r="P1035" s="20">
        <f t="shared" si="162"/>
        <v>0</v>
      </c>
      <c r="Q1035" s="20">
        <f t="shared" si="163"/>
        <v>16.5</v>
      </c>
      <c r="R1035" s="21">
        <f t="shared" si="164"/>
        <v>54.975000000000001</v>
      </c>
      <c r="S1035" s="21">
        <f t="shared" si="165"/>
        <v>34.125</v>
      </c>
      <c r="T1035" s="21">
        <f t="shared" si="166"/>
        <v>29.925000000000001</v>
      </c>
      <c r="U1035" s="21">
        <f t="shared" si="167"/>
        <v>41.625</v>
      </c>
      <c r="V1035" s="20">
        <f t="shared" si="168"/>
        <v>39.674999999999997</v>
      </c>
      <c r="W1035" s="20">
        <f t="shared" si="169"/>
        <v>40.162499999999994</v>
      </c>
    </row>
    <row r="1036" spans="1:23" ht="13.5" x14ac:dyDescent="0.25">
      <c r="A1036" s="3">
        <v>43515</v>
      </c>
      <c r="B1036" s="2">
        <v>1.4475</v>
      </c>
      <c r="C1036" s="2">
        <v>30.18949245427342</v>
      </c>
      <c r="D1036" s="2">
        <v>1.0954175543440359E-2</v>
      </c>
      <c r="E1036" s="2">
        <v>2.0057062617912659E-2</v>
      </c>
      <c r="F1036" s="2">
        <v>1.4575999999999998</v>
      </c>
      <c r="G1036" s="2">
        <v>1.4582199999999998</v>
      </c>
      <c r="H1036" s="2">
        <v>1.4812950000000003</v>
      </c>
      <c r="I1036" s="2">
        <v>1.5961420000000002</v>
      </c>
      <c r="J1036" s="2">
        <v>1.8410094999999995</v>
      </c>
      <c r="K1036" s="17" t="s">
        <v>47</v>
      </c>
      <c r="L1036" s="17" t="s">
        <v>53</v>
      </c>
      <c r="M1036" s="17" t="s">
        <v>46</v>
      </c>
      <c r="N1036" s="20">
        <f t="shared" si="160"/>
        <v>50</v>
      </c>
      <c r="O1036" s="20">
        <f t="shared" si="161"/>
        <v>100</v>
      </c>
      <c r="P1036" s="20">
        <f t="shared" si="162"/>
        <v>0</v>
      </c>
      <c r="Q1036" s="20">
        <f t="shared" si="163"/>
        <v>16.5</v>
      </c>
      <c r="R1036" s="21">
        <f t="shared" si="164"/>
        <v>54.975000000000001</v>
      </c>
      <c r="S1036" s="21">
        <f t="shared" si="165"/>
        <v>34.125</v>
      </c>
      <c r="T1036" s="21">
        <f t="shared" si="166"/>
        <v>29.925000000000001</v>
      </c>
      <c r="U1036" s="21">
        <f t="shared" si="167"/>
        <v>41.625</v>
      </c>
      <c r="V1036" s="20">
        <f t="shared" si="168"/>
        <v>39.674999999999997</v>
      </c>
      <c r="W1036" s="20">
        <f t="shared" si="169"/>
        <v>40.162499999999994</v>
      </c>
    </row>
    <row r="1037" spans="1:23" ht="13.5" x14ac:dyDescent="0.25">
      <c r="A1037" s="3">
        <v>43516</v>
      </c>
      <c r="B1037" s="2">
        <v>1.4475</v>
      </c>
      <c r="C1037" s="2">
        <v>30.18949245427342</v>
      </c>
      <c r="D1037" s="2">
        <v>6.8509801487117716E-3</v>
      </c>
      <c r="E1037" s="2">
        <v>2.1008852294653154E-2</v>
      </c>
      <c r="F1037" s="2">
        <v>1.45634</v>
      </c>
      <c r="G1037" s="2">
        <v>1.4563299999999999</v>
      </c>
      <c r="H1037" s="2">
        <v>1.4768700000000003</v>
      </c>
      <c r="I1037" s="2">
        <v>1.5922240000000003</v>
      </c>
      <c r="J1037" s="2">
        <v>1.8382989999999999</v>
      </c>
      <c r="K1037" s="17" t="s">
        <v>47</v>
      </c>
      <c r="L1037" s="17" t="s">
        <v>53</v>
      </c>
      <c r="M1037" s="17" t="s">
        <v>46</v>
      </c>
      <c r="N1037" s="20">
        <f t="shared" si="160"/>
        <v>50</v>
      </c>
      <c r="O1037" s="20">
        <f t="shared" si="161"/>
        <v>100</v>
      </c>
      <c r="P1037" s="20">
        <f t="shared" si="162"/>
        <v>0</v>
      </c>
      <c r="Q1037" s="20">
        <f t="shared" si="163"/>
        <v>16.5</v>
      </c>
      <c r="R1037" s="21">
        <f t="shared" si="164"/>
        <v>54.975000000000001</v>
      </c>
      <c r="S1037" s="21">
        <f t="shared" si="165"/>
        <v>34.125</v>
      </c>
      <c r="T1037" s="21">
        <f t="shared" si="166"/>
        <v>29.925000000000001</v>
      </c>
      <c r="U1037" s="21">
        <f t="shared" si="167"/>
        <v>41.625</v>
      </c>
      <c r="V1037" s="20">
        <f t="shared" si="168"/>
        <v>39.674999999999997</v>
      </c>
      <c r="W1037" s="20">
        <f t="shared" si="169"/>
        <v>40.162499999999994</v>
      </c>
    </row>
    <row r="1038" spans="1:23" ht="13.5" x14ac:dyDescent="0.25">
      <c r="A1038" s="3">
        <v>43517</v>
      </c>
      <c r="B1038" s="2">
        <v>1.4221999999999999</v>
      </c>
      <c r="C1038" s="2">
        <v>26.148215316000048</v>
      </c>
      <c r="D1038" s="2">
        <v>4.6783799944516424E-3</v>
      </c>
      <c r="E1038" s="2">
        <v>2.0843055956426458E-2</v>
      </c>
      <c r="F1038" s="2">
        <v>1.4437</v>
      </c>
      <c r="G1038" s="2">
        <v>1.4525399999999999</v>
      </c>
      <c r="H1038" s="2">
        <v>1.4740250000000004</v>
      </c>
      <c r="I1038" s="2">
        <v>1.5871680000000006</v>
      </c>
      <c r="J1038" s="2">
        <v>1.8354619999999997</v>
      </c>
      <c r="K1038" s="17" t="s">
        <v>47</v>
      </c>
      <c r="L1038" s="17" t="s">
        <v>53</v>
      </c>
      <c r="M1038" s="17" t="s">
        <v>46</v>
      </c>
      <c r="N1038" s="20">
        <f t="shared" si="160"/>
        <v>50</v>
      </c>
      <c r="O1038" s="20">
        <f t="shared" si="161"/>
        <v>100</v>
      </c>
      <c r="P1038" s="20">
        <f t="shared" si="162"/>
        <v>0</v>
      </c>
      <c r="Q1038" s="20">
        <f t="shared" si="163"/>
        <v>16.5</v>
      </c>
      <c r="R1038" s="21">
        <f t="shared" si="164"/>
        <v>54.975000000000001</v>
      </c>
      <c r="S1038" s="21">
        <f t="shared" si="165"/>
        <v>34.125</v>
      </c>
      <c r="T1038" s="21">
        <f t="shared" si="166"/>
        <v>29.925000000000001</v>
      </c>
      <c r="U1038" s="21">
        <f t="shared" si="167"/>
        <v>41.625</v>
      </c>
      <c r="V1038" s="20">
        <f t="shared" si="168"/>
        <v>39.674999999999997</v>
      </c>
      <c r="W1038" s="20">
        <f t="shared" si="169"/>
        <v>40.162499999999994</v>
      </c>
    </row>
    <row r="1039" spans="1:23" ht="13.5" x14ac:dyDescent="0.25">
      <c r="A1039" s="3">
        <v>43518</v>
      </c>
      <c r="B1039" s="2">
        <v>1.4221999999999999</v>
      </c>
      <c r="C1039" s="2">
        <v>26.148215316000048</v>
      </c>
      <c r="D1039" s="2">
        <v>3.3547943465903618E-3</v>
      </c>
      <c r="E1039" s="2">
        <v>2.0065941340608455E-2</v>
      </c>
      <c r="F1039" s="2">
        <v>1.4373800000000001</v>
      </c>
      <c r="G1039" s="2">
        <v>1.44875</v>
      </c>
      <c r="H1039" s="2">
        <v>1.4692850000000004</v>
      </c>
      <c r="I1039" s="2">
        <v>1.5821120000000004</v>
      </c>
      <c r="J1039" s="2">
        <v>1.8328294999999997</v>
      </c>
      <c r="K1039" s="17" t="s">
        <v>47</v>
      </c>
      <c r="L1039" s="17" t="s">
        <v>53</v>
      </c>
      <c r="M1039" s="17" t="s">
        <v>46</v>
      </c>
      <c r="N1039" s="20">
        <f t="shared" si="160"/>
        <v>50</v>
      </c>
      <c r="O1039" s="20">
        <f t="shared" si="161"/>
        <v>100</v>
      </c>
      <c r="P1039" s="20">
        <f t="shared" si="162"/>
        <v>0</v>
      </c>
      <c r="Q1039" s="20">
        <f t="shared" si="163"/>
        <v>16.5</v>
      </c>
      <c r="R1039" s="21">
        <f t="shared" si="164"/>
        <v>54.975000000000001</v>
      </c>
      <c r="S1039" s="21">
        <f t="shared" si="165"/>
        <v>34.125</v>
      </c>
      <c r="T1039" s="21">
        <f t="shared" si="166"/>
        <v>29.925000000000001</v>
      </c>
      <c r="U1039" s="21">
        <f t="shared" si="167"/>
        <v>41.625</v>
      </c>
      <c r="V1039" s="20">
        <f t="shared" si="168"/>
        <v>39.674999999999997</v>
      </c>
      <c r="W1039" s="20">
        <f t="shared" si="169"/>
        <v>40.162499999999994</v>
      </c>
    </row>
    <row r="1040" spans="1:23" ht="13.5" x14ac:dyDescent="0.25">
      <c r="A1040" s="3">
        <v>43521</v>
      </c>
      <c r="B1040" s="2">
        <v>1.4221999999999999</v>
      </c>
      <c r="C1040" s="2">
        <v>26.148215316000048</v>
      </c>
      <c r="D1040" s="2">
        <v>1.7422438322078904E-3</v>
      </c>
      <c r="E1040" s="2">
        <v>1.8950582094558174E-2</v>
      </c>
      <c r="F1040" s="2">
        <v>1.43232</v>
      </c>
      <c r="G1040" s="2">
        <v>1.4455899999999999</v>
      </c>
      <c r="H1040" s="2">
        <v>1.4645450000000004</v>
      </c>
      <c r="I1040" s="2">
        <v>1.5764240000000003</v>
      </c>
      <c r="J1040" s="2">
        <v>1.8301969999999996</v>
      </c>
      <c r="K1040" s="17" t="s">
        <v>47</v>
      </c>
      <c r="L1040" s="17" t="s">
        <v>53</v>
      </c>
      <c r="M1040" s="17" t="s">
        <v>46</v>
      </c>
      <c r="N1040" s="20">
        <f t="shared" si="160"/>
        <v>50</v>
      </c>
      <c r="O1040" s="20">
        <f t="shared" si="161"/>
        <v>100</v>
      </c>
      <c r="P1040" s="20">
        <f t="shared" si="162"/>
        <v>0</v>
      </c>
      <c r="Q1040" s="20">
        <f t="shared" si="163"/>
        <v>16.5</v>
      </c>
      <c r="R1040" s="21">
        <f t="shared" si="164"/>
        <v>54.975000000000001</v>
      </c>
      <c r="S1040" s="21">
        <f t="shared" si="165"/>
        <v>34.125</v>
      </c>
      <c r="T1040" s="21">
        <f t="shared" si="166"/>
        <v>29.925000000000001</v>
      </c>
      <c r="U1040" s="21">
        <f t="shared" si="167"/>
        <v>41.625</v>
      </c>
      <c r="V1040" s="20">
        <f t="shared" si="168"/>
        <v>39.674999999999997</v>
      </c>
      <c r="W1040" s="20">
        <f t="shared" si="169"/>
        <v>40.162499999999994</v>
      </c>
    </row>
    <row r="1041" spans="1:23" ht="13.5" x14ac:dyDescent="0.25">
      <c r="A1041" s="3">
        <v>43522</v>
      </c>
      <c r="B1041" s="2">
        <v>1.4475</v>
      </c>
      <c r="C1041" s="2">
        <v>36.726990004644748</v>
      </c>
      <c r="D1041" s="2">
        <v>-1.0549651899687262E-3</v>
      </c>
      <c r="E1041" s="2">
        <v>1.7210916084406981E-2</v>
      </c>
      <c r="F1041" s="2">
        <v>1.43232</v>
      </c>
      <c r="G1041" s="2">
        <v>1.44496</v>
      </c>
      <c r="H1041" s="2">
        <v>1.4601200000000003</v>
      </c>
      <c r="I1041" s="2">
        <v>1.5712420000000007</v>
      </c>
      <c r="J1041" s="2">
        <v>1.8275449999999995</v>
      </c>
      <c r="K1041" s="17" t="s">
        <v>50</v>
      </c>
      <c r="L1041" s="17" t="s">
        <v>53</v>
      </c>
      <c r="M1041" s="17" t="s">
        <v>53</v>
      </c>
      <c r="N1041" s="20">
        <f t="shared" si="160"/>
        <v>50</v>
      </c>
      <c r="O1041" s="20">
        <f t="shared" si="161"/>
        <v>100</v>
      </c>
      <c r="P1041" s="20">
        <f t="shared" si="162"/>
        <v>0</v>
      </c>
      <c r="Q1041" s="20">
        <f t="shared" si="163"/>
        <v>49.5</v>
      </c>
      <c r="R1041" s="21">
        <f t="shared" si="164"/>
        <v>59.924999999999997</v>
      </c>
      <c r="S1041" s="21">
        <f t="shared" si="165"/>
        <v>42.375</v>
      </c>
      <c r="T1041" s="21">
        <f t="shared" si="166"/>
        <v>44.775000000000006</v>
      </c>
      <c r="U1041" s="21">
        <f t="shared" si="167"/>
        <v>49.875</v>
      </c>
      <c r="V1041" s="20">
        <f t="shared" si="168"/>
        <v>49.024999999999999</v>
      </c>
      <c r="W1041" s="20">
        <f t="shared" si="169"/>
        <v>49.237499999999997</v>
      </c>
    </row>
    <row r="1042" spans="1:23" ht="13.5" x14ac:dyDescent="0.25">
      <c r="A1042" s="3">
        <v>43523</v>
      </c>
      <c r="B1042" s="2">
        <v>1.4158999999999999</v>
      </c>
      <c r="C1042" s="2">
        <v>30.79379260271196</v>
      </c>
      <c r="D1042" s="2">
        <v>-8.2195271230123268E-4</v>
      </c>
      <c r="E1042" s="2">
        <v>1.5476759001939682E-2</v>
      </c>
      <c r="F1042" s="2">
        <v>1.4259999999999997</v>
      </c>
      <c r="G1042" s="2">
        <v>1.4411700000000001</v>
      </c>
      <c r="H1042" s="2">
        <v>1.4541150000000003</v>
      </c>
      <c r="I1042" s="2">
        <v>1.5656800000000006</v>
      </c>
      <c r="J1042" s="2">
        <v>1.8247349999999998</v>
      </c>
      <c r="K1042" s="17" t="s">
        <v>47</v>
      </c>
      <c r="L1042" s="17" t="s">
        <v>53</v>
      </c>
      <c r="M1042" s="17" t="s">
        <v>46</v>
      </c>
      <c r="N1042" s="20">
        <f t="shared" si="160"/>
        <v>50</v>
      </c>
      <c r="O1042" s="20">
        <f t="shared" si="161"/>
        <v>100</v>
      </c>
      <c r="P1042" s="20">
        <f t="shared" si="162"/>
        <v>0</v>
      </c>
      <c r="Q1042" s="20">
        <f t="shared" si="163"/>
        <v>16.5</v>
      </c>
      <c r="R1042" s="21">
        <f t="shared" si="164"/>
        <v>54.975000000000001</v>
      </c>
      <c r="S1042" s="21">
        <f t="shared" si="165"/>
        <v>34.125</v>
      </c>
      <c r="T1042" s="21">
        <f t="shared" si="166"/>
        <v>29.925000000000001</v>
      </c>
      <c r="U1042" s="21">
        <f t="shared" si="167"/>
        <v>41.625</v>
      </c>
      <c r="V1042" s="20">
        <f t="shared" si="168"/>
        <v>39.674999999999997</v>
      </c>
      <c r="W1042" s="20">
        <f t="shared" si="169"/>
        <v>40.162499999999994</v>
      </c>
    </row>
    <row r="1043" spans="1:23" ht="13.5" x14ac:dyDescent="0.25">
      <c r="A1043" s="3">
        <v>43524</v>
      </c>
      <c r="B1043" s="2">
        <v>1.3969</v>
      </c>
      <c r="C1043" s="2">
        <v>27.877637438635006</v>
      </c>
      <c r="D1043" s="2">
        <v>6.0708286045301207E-3</v>
      </c>
      <c r="E1043" s="2">
        <v>1.3833824276185519E-2</v>
      </c>
      <c r="F1043" s="2">
        <v>1.4209399999999999</v>
      </c>
      <c r="G1043" s="2">
        <v>1.43232</v>
      </c>
      <c r="H1043" s="2">
        <v>1.4481100000000002</v>
      </c>
      <c r="I1043" s="2">
        <v>1.5602440000000006</v>
      </c>
      <c r="J1043" s="2">
        <v>1.8218299999999996</v>
      </c>
      <c r="K1043" s="17" t="s">
        <v>47</v>
      </c>
      <c r="L1043" s="17" t="s">
        <v>48</v>
      </c>
      <c r="M1043" s="17" t="s">
        <v>46</v>
      </c>
      <c r="N1043" s="20">
        <f t="shared" si="160"/>
        <v>50</v>
      </c>
      <c r="O1043" s="20">
        <f t="shared" si="161"/>
        <v>100</v>
      </c>
      <c r="P1043" s="20">
        <f t="shared" si="162"/>
        <v>0</v>
      </c>
      <c r="Q1043" s="20">
        <f t="shared" si="163"/>
        <v>0</v>
      </c>
      <c r="R1043" s="21">
        <f t="shared" si="164"/>
        <v>52.5</v>
      </c>
      <c r="S1043" s="21">
        <f t="shared" si="165"/>
        <v>30</v>
      </c>
      <c r="T1043" s="21">
        <f t="shared" si="166"/>
        <v>22.5</v>
      </c>
      <c r="U1043" s="21">
        <f t="shared" si="167"/>
        <v>37.5</v>
      </c>
      <c r="V1043" s="20">
        <f t="shared" si="168"/>
        <v>35</v>
      </c>
      <c r="W1043" s="20">
        <f t="shared" si="169"/>
        <v>35.625</v>
      </c>
    </row>
    <row r="1044" spans="1:23" ht="13.5" x14ac:dyDescent="0.25">
      <c r="A1044" s="3">
        <v>43525</v>
      </c>
      <c r="B1044" s="2">
        <v>1.3969</v>
      </c>
      <c r="C1044" s="2">
        <v>27.877637438635006</v>
      </c>
      <c r="D1044" s="2">
        <v>7.5489811621098912E-3</v>
      </c>
      <c r="E1044" s="2">
        <v>1.3838273761285529E-2</v>
      </c>
      <c r="F1044" s="2">
        <v>1.41588</v>
      </c>
      <c r="G1044" s="2">
        <v>1.4266300000000001</v>
      </c>
      <c r="H1044" s="2">
        <v>1.444315</v>
      </c>
      <c r="I1044" s="2">
        <v>1.5546820000000008</v>
      </c>
      <c r="J1044" s="2">
        <v>1.8190709999999999</v>
      </c>
      <c r="K1044" s="17" t="s">
        <v>47</v>
      </c>
      <c r="L1044" s="17" t="s">
        <v>48</v>
      </c>
      <c r="M1044" s="17" t="s">
        <v>46</v>
      </c>
      <c r="N1044" s="20">
        <f t="shared" si="160"/>
        <v>50</v>
      </c>
      <c r="O1044" s="20">
        <f t="shared" si="161"/>
        <v>100</v>
      </c>
      <c r="P1044" s="20">
        <f t="shared" si="162"/>
        <v>0</v>
      </c>
      <c r="Q1044" s="20">
        <f t="shared" si="163"/>
        <v>0</v>
      </c>
      <c r="R1044" s="21">
        <f t="shared" si="164"/>
        <v>52.5</v>
      </c>
      <c r="S1044" s="21">
        <f t="shared" si="165"/>
        <v>30</v>
      </c>
      <c r="T1044" s="21">
        <f t="shared" si="166"/>
        <v>22.5</v>
      </c>
      <c r="U1044" s="21">
        <f t="shared" si="167"/>
        <v>37.5</v>
      </c>
      <c r="V1044" s="20">
        <f t="shared" si="168"/>
        <v>35</v>
      </c>
      <c r="W1044" s="20">
        <f t="shared" si="169"/>
        <v>35.625</v>
      </c>
    </row>
    <row r="1045" spans="1:23" ht="13.5" x14ac:dyDescent="0.25">
      <c r="A1045" s="3">
        <v>43528</v>
      </c>
      <c r="B1045" s="2">
        <v>1.4285000000000001</v>
      </c>
      <c r="C1045" s="2">
        <v>39.016972719128745</v>
      </c>
      <c r="D1045" s="2">
        <v>5.9595111583663485E-3</v>
      </c>
      <c r="E1045" s="2">
        <v>1.4933526770183413E-2</v>
      </c>
      <c r="F1045" s="2">
        <v>1.4171399999999998</v>
      </c>
      <c r="G1045" s="2">
        <v>1.4247300000000001</v>
      </c>
      <c r="H1045" s="2">
        <v>1.44242</v>
      </c>
      <c r="I1045" s="2">
        <v>1.5501300000000007</v>
      </c>
      <c r="J1045" s="2">
        <v>1.8163825</v>
      </c>
      <c r="K1045" s="17" t="s">
        <v>47</v>
      </c>
      <c r="L1045" s="17" t="s">
        <v>53</v>
      </c>
      <c r="M1045" s="17" t="s">
        <v>54</v>
      </c>
      <c r="N1045" s="20">
        <f t="shared" si="160"/>
        <v>50</v>
      </c>
      <c r="O1045" s="20">
        <f t="shared" si="161"/>
        <v>100</v>
      </c>
      <c r="P1045" s="20">
        <f t="shared" si="162"/>
        <v>0</v>
      </c>
      <c r="Q1045" s="20">
        <f t="shared" si="163"/>
        <v>16.5</v>
      </c>
      <c r="R1045" s="21">
        <f t="shared" si="164"/>
        <v>54.975000000000001</v>
      </c>
      <c r="S1045" s="21">
        <f t="shared" si="165"/>
        <v>34.125</v>
      </c>
      <c r="T1045" s="21">
        <f t="shared" si="166"/>
        <v>29.925000000000001</v>
      </c>
      <c r="U1045" s="21">
        <f t="shared" si="167"/>
        <v>41.625</v>
      </c>
      <c r="V1045" s="20">
        <f t="shared" si="168"/>
        <v>39.674999999999997</v>
      </c>
      <c r="W1045" s="20">
        <f t="shared" si="169"/>
        <v>40.162499999999994</v>
      </c>
    </row>
    <row r="1046" spans="1:23" ht="13.5" x14ac:dyDescent="0.25">
      <c r="A1046" s="3">
        <v>43529</v>
      </c>
      <c r="B1046" s="2">
        <v>1.4158999999999999</v>
      </c>
      <c r="C1046" s="2">
        <v>36.590235863376854</v>
      </c>
      <c r="D1046" s="2">
        <v>5.7961427946542354E-3</v>
      </c>
      <c r="E1046" s="2">
        <v>1.6562675216276919E-2</v>
      </c>
      <c r="F1046" s="2">
        <v>1.4108199999999997</v>
      </c>
      <c r="G1046" s="2">
        <v>1.4215700000000002</v>
      </c>
      <c r="H1046" s="2">
        <v>1.4398949999999999</v>
      </c>
      <c r="I1046" s="2">
        <v>1.5453260000000002</v>
      </c>
      <c r="J1046" s="2">
        <v>1.8137185000000002</v>
      </c>
      <c r="K1046" s="17" t="s">
        <v>47</v>
      </c>
      <c r="L1046" s="17" t="s">
        <v>48</v>
      </c>
      <c r="M1046" s="17" t="s">
        <v>46</v>
      </c>
      <c r="N1046" s="20">
        <f t="shared" si="160"/>
        <v>50</v>
      </c>
      <c r="O1046" s="20">
        <f t="shared" si="161"/>
        <v>100</v>
      </c>
      <c r="P1046" s="20">
        <f t="shared" si="162"/>
        <v>0</v>
      </c>
      <c r="Q1046" s="20">
        <f t="shared" si="163"/>
        <v>0</v>
      </c>
      <c r="R1046" s="21">
        <f t="shared" si="164"/>
        <v>52.5</v>
      </c>
      <c r="S1046" s="21">
        <f t="shared" si="165"/>
        <v>30</v>
      </c>
      <c r="T1046" s="21">
        <f t="shared" si="166"/>
        <v>22.5</v>
      </c>
      <c r="U1046" s="21">
        <f t="shared" si="167"/>
        <v>37.5</v>
      </c>
      <c r="V1046" s="20">
        <f t="shared" si="168"/>
        <v>35</v>
      </c>
      <c r="W1046" s="20">
        <f t="shared" si="169"/>
        <v>35.625</v>
      </c>
    </row>
    <row r="1047" spans="1:23" ht="13.5" x14ac:dyDescent="0.25">
      <c r="A1047" s="3">
        <v>43530</v>
      </c>
      <c r="B1047" s="2">
        <v>1.3779999999999999</v>
      </c>
      <c r="C1047" s="2">
        <v>30.45441436543075</v>
      </c>
      <c r="D1047" s="2">
        <v>8.7696160960804015E-3</v>
      </c>
      <c r="E1047" s="2">
        <v>1.8702224017361595E-2</v>
      </c>
      <c r="F1047" s="2">
        <v>1.40324</v>
      </c>
      <c r="G1047" s="2">
        <v>1.41462</v>
      </c>
      <c r="H1047" s="2">
        <v>1.4354749999999998</v>
      </c>
      <c r="I1047" s="2">
        <v>1.5393860000000004</v>
      </c>
      <c r="J1047" s="2">
        <v>1.8106605000000005</v>
      </c>
      <c r="K1047" s="17" t="s">
        <v>47</v>
      </c>
      <c r="L1047" s="17" t="s">
        <v>53</v>
      </c>
      <c r="M1047" s="17" t="s">
        <v>46</v>
      </c>
      <c r="N1047" s="20">
        <f t="shared" si="160"/>
        <v>50</v>
      </c>
      <c r="O1047" s="20">
        <f t="shared" si="161"/>
        <v>100</v>
      </c>
      <c r="P1047" s="20">
        <f t="shared" si="162"/>
        <v>0</v>
      </c>
      <c r="Q1047" s="20">
        <f t="shared" si="163"/>
        <v>16.5</v>
      </c>
      <c r="R1047" s="21">
        <f t="shared" si="164"/>
        <v>54.975000000000001</v>
      </c>
      <c r="S1047" s="21">
        <f t="shared" si="165"/>
        <v>34.125</v>
      </c>
      <c r="T1047" s="21">
        <f t="shared" si="166"/>
        <v>29.925000000000001</v>
      </c>
      <c r="U1047" s="21">
        <f t="shared" si="167"/>
        <v>41.625</v>
      </c>
      <c r="V1047" s="20">
        <f t="shared" si="168"/>
        <v>39.674999999999997</v>
      </c>
      <c r="W1047" s="20">
        <f t="shared" si="169"/>
        <v>40.162499999999994</v>
      </c>
    </row>
    <row r="1048" spans="1:23" ht="13.5" x14ac:dyDescent="0.25">
      <c r="A1048" s="3">
        <v>43531</v>
      </c>
      <c r="B1048" s="2">
        <v>1.3842000000000001</v>
      </c>
      <c r="C1048" s="2">
        <v>32.449998460321112</v>
      </c>
      <c r="D1048" s="2">
        <v>7.4397776160455287E-3</v>
      </c>
      <c r="E1048" s="2">
        <v>2.0464332935096457E-2</v>
      </c>
      <c r="F1048" s="2">
        <v>1.4007000000000001</v>
      </c>
      <c r="G1048" s="2">
        <v>1.41082</v>
      </c>
      <c r="H1048" s="2">
        <v>1.4316799999999998</v>
      </c>
      <c r="I1048" s="2">
        <v>1.5336960000000002</v>
      </c>
      <c r="J1048" s="2">
        <v>1.8076625000000006</v>
      </c>
      <c r="K1048" s="17" t="s">
        <v>47</v>
      </c>
      <c r="L1048" s="17" t="s">
        <v>53</v>
      </c>
      <c r="M1048" s="17" t="s">
        <v>46</v>
      </c>
      <c r="N1048" s="20">
        <f t="shared" si="160"/>
        <v>50</v>
      </c>
      <c r="O1048" s="20">
        <f t="shared" si="161"/>
        <v>100</v>
      </c>
      <c r="P1048" s="20">
        <f t="shared" si="162"/>
        <v>0</v>
      </c>
      <c r="Q1048" s="20">
        <f t="shared" si="163"/>
        <v>16.5</v>
      </c>
      <c r="R1048" s="21">
        <f t="shared" si="164"/>
        <v>54.975000000000001</v>
      </c>
      <c r="S1048" s="21">
        <f t="shared" si="165"/>
        <v>34.125</v>
      </c>
      <c r="T1048" s="21">
        <f t="shared" si="166"/>
        <v>29.925000000000001</v>
      </c>
      <c r="U1048" s="21">
        <f t="shared" si="167"/>
        <v>41.625</v>
      </c>
      <c r="V1048" s="20">
        <f t="shared" si="168"/>
        <v>39.674999999999997</v>
      </c>
      <c r="W1048" s="20">
        <f t="shared" si="169"/>
        <v>40.162499999999994</v>
      </c>
    </row>
    <row r="1049" spans="1:23" ht="13.5" x14ac:dyDescent="0.25">
      <c r="A1049" s="3">
        <v>43532</v>
      </c>
      <c r="B1049" s="2">
        <v>1.3842000000000001</v>
      </c>
      <c r="C1049" s="2">
        <v>32.449998460321112</v>
      </c>
      <c r="D1049" s="2">
        <v>6.7461460135560536E-3</v>
      </c>
      <c r="E1049" s="2">
        <v>2.1537920357756223E-2</v>
      </c>
      <c r="F1049" s="2">
        <v>1.3981600000000001</v>
      </c>
      <c r="G1049" s="2">
        <v>1.4070199999999999</v>
      </c>
      <c r="H1049" s="2">
        <v>1.4278850000000001</v>
      </c>
      <c r="I1049" s="2">
        <v>1.5278800000000001</v>
      </c>
      <c r="J1049" s="2">
        <v>1.8047815000000011</v>
      </c>
      <c r="K1049" s="17" t="s">
        <v>47</v>
      </c>
      <c r="L1049" s="17" t="s">
        <v>53</v>
      </c>
      <c r="M1049" s="17" t="s">
        <v>46</v>
      </c>
      <c r="N1049" s="20">
        <f t="shared" si="160"/>
        <v>50</v>
      </c>
      <c r="O1049" s="20">
        <f t="shared" si="161"/>
        <v>100</v>
      </c>
      <c r="P1049" s="20">
        <f t="shared" si="162"/>
        <v>0</v>
      </c>
      <c r="Q1049" s="20">
        <f t="shared" si="163"/>
        <v>16.5</v>
      </c>
      <c r="R1049" s="21">
        <f t="shared" si="164"/>
        <v>54.975000000000001</v>
      </c>
      <c r="S1049" s="21">
        <f t="shared" si="165"/>
        <v>34.125</v>
      </c>
      <c r="T1049" s="21">
        <f t="shared" si="166"/>
        <v>29.925000000000001</v>
      </c>
      <c r="U1049" s="21">
        <f t="shared" si="167"/>
        <v>41.625</v>
      </c>
      <c r="V1049" s="20">
        <f t="shared" si="168"/>
        <v>39.674999999999997</v>
      </c>
      <c r="W1049" s="20">
        <f t="shared" si="169"/>
        <v>40.162499999999994</v>
      </c>
    </row>
    <row r="1050" spans="1:23" ht="13.5" x14ac:dyDescent="0.25">
      <c r="A1050" s="3">
        <v>43535</v>
      </c>
      <c r="B1050" s="2">
        <v>1.3842000000000001</v>
      </c>
      <c r="C1050" s="2">
        <v>32.449998460321112</v>
      </c>
      <c r="D1050" s="2">
        <v>6.5588717265512297E-3</v>
      </c>
      <c r="E1050" s="2">
        <v>2.0897607285317196E-2</v>
      </c>
      <c r="F1050" s="2">
        <v>1.3893</v>
      </c>
      <c r="G1050" s="2">
        <v>1.4032199999999999</v>
      </c>
      <c r="H1050" s="2">
        <v>1.4244049999999997</v>
      </c>
      <c r="I1050" s="2">
        <v>1.5220640000000001</v>
      </c>
      <c r="J1050" s="2">
        <v>1.8019005000000015</v>
      </c>
      <c r="K1050" s="17" t="s">
        <v>47</v>
      </c>
      <c r="L1050" s="17" t="s">
        <v>53</v>
      </c>
      <c r="M1050" s="17" t="s">
        <v>46</v>
      </c>
      <c r="N1050" s="20">
        <f t="shared" si="160"/>
        <v>50</v>
      </c>
      <c r="O1050" s="20">
        <f t="shared" si="161"/>
        <v>100</v>
      </c>
      <c r="P1050" s="20">
        <f t="shared" si="162"/>
        <v>0</v>
      </c>
      <c r="Q1050" s="20">
        <f t="shared" si="163"/>
        <v>16.5</v>
      </c>
      <c r="R1050" s="21">
        <f t="shared" si="164"/>
        <v>54.975000000000001</v>
      </c>
      <c r="S1050" s="21">
        <f t="shared" si="165"/>
        <v>34.125</v>
      </c>
      <c r="T1050" s="21">
        <f t="shared" si="166"/>
        <v>29.925000000000001</v>
      </c>
      <c r="U1050" s="21">
        <f t="shared" si="167"/>
        <v>41.625</v>
      </c>
      <c r="V1050" s="20">
        <f t="shared" si="168"/>
        <v>39.674999999999997</v>
      </c>
      <c r="W1050" s="20">
        <f t="shared" si="169"/>
        <v>40.162499999999994</v>
      </c>
    </row>
    <row r="1051" spans="1:23" ht="13.5" x14ac:dyDescent="0.25">
      <c r="A1051" s="3">
        <v>43536</v>
      </c>
      <c r="B1051" s="2">
        <v>1.3842000000000001</v>
      </c>
      <c r="C1051" s="2">
        <v>32.449998460321098</v>
      </c>
      <c r="D1051" s="2">
        <v>1.0662758006230622E-2</v>
      </c>
      <c r="E1051" s="2">
        <v>2.0451156223655606E-2</v>
      </c>
      <c r="F1051" s="2">
        <v>1.38296</v>
      </c>
      <c r="G1051" s="2">
        <v>1.3968899999999997</v>
      </c>
      <c r="H1051" s="2">
        <v>1.420925</v>
      </c>
      <c r="I1051" s="2">
        <v>1.5159940000000001</v>
      </c>
      <c r="J1051" s="2">
        <v>1.7989610000000016</v>
      </c>
      <c r="K1051" s="17" t="s">
        <v>47</v>
      </c>
      <c r="L1051" s="17" t="s">
        <v>53</v>
      </c>
      <c r="M1051" s="17" t="s">
        <v>46</v>
      </c>
      <c r="N1051" s="20">
        <f t="shared" si="160"/>
        <v>50</v>
      </c>
      <c r="O1051" s="20">
        <f t="shared" si="161"/>
        <v>100</v>
      </c>
      <c r="P1051" s="20">
        <f t="shared" si="162"/>
        <v>0</v>
      </c>
      <c r="Q1051" s="20">
        <f t="shared" si="163"/>
        <v>16.5</v>
      </c>
      <c r="R1051" s="21">
        <f t="shared" si="164"/>
        <v>54.975000000000001</v>
      </c>
      <c r="S1051" s="21">
        <f t="shared" si="165"/>
        <v>34.125</v>
      </c>
      <c r="T1051" s="21">
        <f t="shared" si="166"/>
        <v>29.925000000000001</v>
      </c>
      <c r="U1051" s="21">
        <f t="shared" si="167"/>
        <v>41.625</v>
      </c>
      <c r="V1051" s="20">
        <f t="shared" si="168"/>
        <v>39.674999999999997</v>
      </c>
      <c r="W1051" s="20">
        <f t="shared" si="169"/>
        <v>40.162499999999994</v>
      </c>
    </row>
    <row r="1052" spans="1:23" ht="13.5" x14ac:dyDescent="0.25">
      <c r="A1052" s="3">
        <v>43537</v>
      </c>
      <c r="B1052" s="2">
        <v>1.3969</v>
      </c>
      <c r="C1052" s="2">
        <v>37.399157482813358</v>
      </c>
      <c r="D1052" s="2">
        <v>8.6756289318341562E-3</v>
      </c>
      <c r="E1052" s="2">
        <v>2.0418333130446109E-2</v>
      </c>
      <c r="F1052" s="2">
        <v>1.3867400000000001</v>
      </c>
      <c r="G1052" s="2">
        <v>1.3949900000000002</v>
      </c>
      <c r="H1052" s="2">
        <v>1.41808</v>
      </c>
      <c r="I1052" s="2">
        <v>1.5099260000000001</v>
      </c>
      <c r="J1052" s="2">
        <v>1.7960850000000013</v>
      </c>
      <c r="K1052" s="17" t="s">
        <v>50</v>
      </c>
      <c r="L1052" s="17" t="s">
        <v>53</v>
      </c>
      <c r="M1052" s="17" t="s">
        <v>51</v>
      </c>
      <c r="N1052" s="20">
        <f t="shared" si="160"/>
        <v>50</v>
      </c>
      <c r="O1052" s="20">
        <f t="shared" si="161"/>
        <v>100</v>
      </c>
      <c r="P1052" s="20">
        <f t="shared" si="162"/>
        <v>0</v>
      </c>
      <c r="Q1052" s="20">
        <f t="shared" si="163"/>
        <v>83.5</v>
      </c>
      <c r="R1052" s="21">
        <f t="shared" si="164"/>
        <v>65.025000000000006</v>
      </c>
      <c r="S1052" s="21">
        <f t="shared" si="165"/>
        <v>50.875</v>
      </c>
      <c r="T1052" s="21">
        <f t="shared" si="166"/>
        <v>60.075000000000003</v>
      </c>
      <c r="U1052" s="21">
        <f t="shared" si="167"/>
        <v>58.375</v>
      </c>
      <c r="V1052" s="20">
        <f t="shared" si="168"/>
        <v>58.658333333333339</v>
      </c>
      <c r="W1052" s="20">
        <f t="shared" si="169"/>
        <v>58.587500000000006</v>
      </c>
    </row>
    <row r="1053" spans="1:23" ht="13.5" x14ac:dyDescent="0.25">
      <c r="A1053" s="3">
        <v>43538</v>
      </c>
      <c r="B1053" s="2">
        <v>1.3969</v>
      </c>
      <c r="C1053" s="2">
        <v>37.399157482813358</v>
      </c>
      <c r="D1053" s="2">
        <v>4.3133411506763863E-3</v>
      </c>
      <c r="E1053" s="2">
        <v>2.0712995596980699E-2</v>
      </c>
      <c r="F1053" s="2">
        <v>1.3892800000000001</v>
      </c>
      <c r="G1053" s="2">
        <v>1.3949900000000002</v>
      </c>
      <c r="H1053" s="2">
        <v>1.4136549999999999</v>
      </c>
      <c r="I1053" s="2">
        <v>1.5046160000000004</v>
      </c>
      <c r="J1053" s="2">
        <v>1.7932970000000015</v>
      </c>
      <c r="K1053" s="17" t="s">
        <v>50</v>
      </c>
      <c r="L1053" s="17" t="s">
        <v>53</v>
      </c>
      <c r="M1053" s="17" t="s">
        <v>51</v>
      </c>
      <c r="N1053" s="20">
        <f t="shared" si="160"/>
        <v>50</v>
      </c>
      <c r="O1053" s="20">
        <f t="shared" si="161"/>
        <v>100</v>
      </c>
      <c r="P1053" s="20">
        <f t="shared" si="162"/>
        <v>0</v>
      </c>
      <c r="Q1053" s="20">
        <f t="shared" si="163"/>
        <v>83.5</v>
      </c>
      <c r="R1053" s="21">
        <f t="shared" si="164"/>
        <v>65.025000000000006</v>
      </c>
      <c r="S1053" s="21">
        <f t="shared" si="165"/>
        <v>50.875</v>
      </c>
      <c r="T1053" s="21">
        <f t="shared" si="166"/>
        <v>60.075000000000003</v>
      </c>
      <c r="U1053" s="21">
        <f t="shared" si="167"/>
        <v>58.375</v>
      </c>
      <c r="V1053" s="20">
        <f t="shared" si="168"/>
        <v>58.658333333333339</v>
      </c>
      <c r="W1053" s="20">
        <f t="shared" si="169"/>
        <v>58.587500000000006</v>
      </c>
    </row>
    <row r="1054" spans="1:23" ht="13.5" x14ac:dyDescent="0.25">
      <c r="A1054" s="3">
        <v>43539</v>
      </c>
      <c r="B1054" s="2">
        <v>1.3905000000000001</v>
      </c>
      <c r="C1054" s="2">
        <v>35.863466173973947</v>
      </c>
      <c r="D1054" s="2">
        <v>1.3205135027529735E-3</v>
      </c>
      <c r="E1054" s="2">
        <v>2.0480064437537717E-2</v>
      </c>
      <c r="F1054" s="2">
        <v>1.3905400000000001</v>
      </c>
      <c r="G1054" s="2">
        <v>1.39435</v>
      </c>
      <c r="H1054" s="2">
        <v>1.4104899999999998</v>
      </c>
      <c r="I1054" s="2">
        <v>1.4984200000000003</v>
      </c>
      <c r="J1054" s="2">
        <v>1.7904520000000013</v>
      </c>
      <c r="K1054" s="17" t="s">
        <v>50</v>
      </c>
      <c r="L1054" s="17" t="s">
        <v>53</v>
      </c>
      <c r="M1054" s="17" t="s">
        <v>51</v>
      </c>
      <c r="N1054" s="20">
        <f t="shared" si="160"/>
        <v>50</v>
      </c>
      <c r="O1054" s="20">
        <f t="shared" si="161"/>
        <v>100</v>
      </c>
      <c r="P1054" s="20">
        <f t="shared" si="162"/>
        <v>0</v>
      </c>
      <c r="Q1054" s="20">
        <f t="shared" si="163"/>
        <v>83.5</v>
      </c>
      <c r="R1054" s="21">
        <f t="shared" si="164"/>
        <v>65.025000000000006</v>
      </c>
      <c r="S1054" s="21">
        <f t="shared" si="165"/>
        <v>50.875</v>
      </c>
      <c r="T1054" s="21">
        <f t="shared" si="166"/>
        <v>60.075000000000003</v>
      </c>
      <c r="U1054" s="21">
        <f t="shared" si="167"/>
        <v>58.375</v>
      </c>
      <c r="V1054" s="20">
        <f t="shared" si="168"/>
        <v>58.658333333333339</v>
      </c>
      <c r="W1054" s="20">
        <f t="shared" si="169"/>
        <v>58.587500000000006</v>
      </c>
    </row>
    <row r="1055" spans="1:23" ht="13.5" x14ac:dyDescent="0.25">
      <c r="A1055" s="3">
        <v>43542</v>
      </c>
      <c r="B1055" s="2">
        <v>1.3777999999999999</v>
      </c>
      <c r="C1055" s="2">
        <v>32.970299643952146</v>
      </c>
      <c r="D1055" s="2">
        <v>4.8358706047759714E-3</v>
      </c>
      <c r="E1055" s="2">
        <v>2.0614971694244776E-2</v>
      </c>
      <c r="F1055" s="2">
        <v>1.3892600000000002</v>
      </c>
      <c r="G1055" s="2">
        <v>1.3892800000000001</v>
      </c>
      <c r="H1055" s="2">
        <v>1.4070049999999998</v>
      </c>
      <c r="I1055" s="2">
        <v>1.4919700000000002</v>
      </c>
      <c r="J1055" s="2">
        <v>1.7875435000000013</v>
      </c>
      <c r="K1055" s="17" t="s">
        <v>47</v>
      </c>
      <c r="L1055" s="17" t="s">
        <v>53</v>
      </c>
      <c r="M1055" s="17" t="s">
        <v>46</v>
      </c>
      <c r="N1055" s="20">
        <f t="shared" si="160"/>
        <v>50</v>
      </c>
      <c r="O1055" s="20">
        <f t="shared" si="161"/>
        <v>100</v>
      </c>
      <c r="P1055" s="20">
        <f t="shared" si="162"/>
        <v>0</v>
      </c>
      <c r="Q1055" s="20">
        <f t="shared" si="163"/>
        <v>16.5</v>
      </c>
      <c r="R1055" s="21">
        <f t="shared" si="164"/>
        <v>54.975000000000001</v>
      </c>
      <c r="S1055" s="21">
        <f t="shared" si="165"/>
        <v>34.125</v>
      </c>
      <c r="T1055" s="21">
        <f t="shared" si="166"/>
        <v>29.925000000000001</v>
      </c>
      <c r="U1055" s="21">
        <f t="shared" si="167"/>
        <v>41.625</v>
      </c>
      <c r="V1055" s="20">
        <f t="shared" si="168"/>
        <v>39.674999999999997</v>
      </c>
      <c r="W1055" s="20">
        <f t="shared" si="169"/>
        <v>40.162499999999994</v>
      </c>
    </row>
    <row r="1056" spans="1:23" ht="13.5" x14ac:dyDescent="0.25">
      <c r="A1056" s="3">
        <v>43543</v>
      </c>
      <c r="B1056" s="2">
        <v>1.3588</v>
      </c>
      <c r="C1056" s="2">
        <v>29.177933472730686</v>
      </c>
      <c r="D1056" s="2">
        <v>7.5816817746827692E-3</v>
      </c>
      <c r="E1056" s="2">
        <v>2.0233155818969468E-2</v>
      </c>
      <c r="F1056" s="2">
        <v>1.38418</v>
      </c>
      <c r="G1056" s="2">
        <v>1.3835700000000002</v>
      </c>
      <c r="H1056" s="2">
        <v>1.4025699999999999</v>
      </c>
      <c r="I1056" s="2">
        <v>1.485266</v>
      </c>
      <c r="J1056" s="2">
        <v>1.7845400000000016</v>
      </c>
      <c r="K1056" s="17" t="s">
        <v>47</v>
      </c>
      <c r="L1056" s="17" t="s">
        <v>53</v>
      </c>
      <c r="M1056" s="17" t="s">
        <v>46</v>
      </c>
      <c r="N1056" s="20">
        <f t="shared" si="160"/>
        <v>50</v>
      </c>
      <c r="O1056" s="20">
        <f t="shared" si="161"/>
        <v>100</v>
      </c>
      <c r="P1056" s="20">
        <f t="shared" si="162"/>
        <v>0</v>
      </c>
      <c r="Q1056" s="20">
        <f t="shared" si="163"/>
        <v>16.5</v>
      </c>
      <c r="R1056" s="21">
        <f t="shared" si="164"/>
        <v>54.975000000000001</v>
      </c>
      <c r="S1056" s="21">
        <f t="shared" si="165"/>
        <v>34.125</v>
      </c>
      <c r="T1056" s="21">
        <f t="shared" si="166"/>
        <v>29.925000000000001</v>
      </c>
      <c r="U1056" s="21">
        <f t="shared" si="167"/>
        <v>41.625</v>
      </c>
      <c r="V1056" s="20">
        <f t="shared" si="168"/>
        <v>39.674999999999997</v>
      </c>
      <c r="W1056" s="20">
        <f t="shared" si="169"/>
        <v>40.162499999999994</v>
      </c>
    </row>
    <row r="1057" spans="1:23" ht="13.5" x14ac:dyDescent="0.25">
      <c r="A1057" s="3">
        <v>43545</v>
      </c>
      <c r="B1057" s="2">
        <v>1.3651</v>
      </c>
      <c r="C1057" s="2">
        <v>31.972061564204083</v>
      </c>
      <c r="D1057" s="2">
        <v>3.9998337536730766E-3</v>
      </c>
      <c r="E1057" s="2">
        <v>2.0025584383619423E-2</v>
      </c>
      <c r="F1057" s="2">
        <v>1.3778199999999998</v>
      </c>
      <c r="G1057" s="2">
        <v>1.3822800000000002</v>
      </c>
      <c r="H1057" s="2">
        <v>1.3984499999999997</v>
      </c>
      <c r="I1057" s="2">
        <v>1.4788139999999999</v>
      </c>
      <c r="J1057" s="2">
        <v>1.7816630000000016</v>
      </c>
      <c r="K1057" s="17" t="s">
        <v>47</v>
      </c>
      <c r="L1057" s="17" t="s">
        <v>53</v>
      </c>
      <c r="M1057" s="17" t="s">
        <v>46</v>
      </c>
      <c r="N1057" s="20">
        <f t="shared" si="160"/>
        <v>50</v>
      </c>
      <c r="O1057" s="20">
        <f t="shared" si="161"/>
        <v>100</v>
      </c>
      <c r="P1057" s="20">
        <f t="shared" si="162"/>
        <v>0</v>
      </c>
      <c r="Q1057" s="20">
        <f t="shared" si="163"/>
        <v>16.5</v>
      </c>
      <c r="R1057" s="21">
        <f t="shared" si="164"/>
        <v>54.975000000000001</v>
      </c>
      <c r="S1057" s="21">
        <f t="shared" si="165"/>
        <v>34.125</v>
      </c>
      <c r="T1057" s="21">
        <f t="shared" si="166"/>
        <v>29.925000000000001</v>
      </c>
      <c r="U1057" s="21">
        <f t="shared" si="167"/>
        <v>41.625</v>
      </c>
      <c r="V1057" s="20">
        <f t="shared" si="168"/>
        <v>39.674999999999997</v>
      </c>
      <c r="W1057" s="20">
        <f t="shared" si="169"/>
        <v>40.162499999999994</v>
      </c>
    </row>
    <row r="1058" spans="1:23" ht="13.5" x14ac:dyDescent="0.25">
      <c r="A1058" s="3">
        <v>43546</v>
      </c>
      <c r="B1058" s="2">
        <v>1.3651</v>
      </c>
      <c r="C1058" s="2">
        <v>31.972061564204083</v>
      </c>
      <c r="D1058" s="2">
        <v>2.248815118937042E-3</v>
      </c>
      <c r="E1058" s="2">
        <v>2.0951952047093034E-2</v>
      </c>
      <c r="F1058" s="2">
        <v>1.3714600000000001</v>
      </c>
      <c r="G1058" s="2">
        <v>1.3803700000000001</v>
      </c>
      <c r="H1058" s="2">
        <v>1.3955949999999997</v>
      </c>
      <c r="I1058" s="2">
        <v>1.4723619999999997</v>
      </c>
      <c r="J1058" s="2">
        <v>1.7789125000000012</v>
      </c>
      <c r="K1058" s="17" t="s">
        <v>47</v>
      </c>
      <c r="L1058" s="17" t="s">
        <v>53</v>
      </c>
      <c r="M1058" s="17" t="s">
        <v>46</v>
      </c>
      <c r="N1058" s="20">
        <f t="shared" si="160"/>
        <v>50</v>
      </c>
      <c r="O1058" s="20">
        <f t="shared" si="161"/>
        <v>100</v>
      </c>
      <c r="P1058" s="20">
        <f t="shared" si="162"/>
        <v>0</v>
      </c>
      <c r="Q1058" s="20">
        <f t="shared" si="163"/>
        <v>16.5</v>
      </c>
      <c r="R1058" s="21">
        <f t="shared" si="164"/>
        <v>54.975000000000001</v>
      </c>
      <c r="S1058" s="21">
        <f t="shared" si="165"/>
        <v>34.125</v>
      </c>
      <c r="T1058" s="21">
        <f t="shared" si="166"/>
        <v>29.925000000000001</v>
      </c>
      <c r="U1058" s="21">
        <f t="shared" si="167"/>
        <v>41.625</v>
      </c>
      <c r="V1058" s="20">
        <f t="shared" si="168"/>
        <v>39.674999999999997</v>
      </c>
      <c r="W1058" s="20">
        <f t="shared" si="169"/>
        <v>40.162499999999994</v>
      </c>
    </row>
    <row r="1059" spans="1:23" ht="13.5" x14ac:dyDescent="0.25">
      <c r="A1059" s="3">
        <v>43549</v>
      </c>
      <c r="B1059" s="2">
        <v>1.3651</v>
      </c>
      <c r="C1059" s="2">
        <v>31.972061564204068</v>
      </c>
      <c r="D1059" s="2">
        <v>1.0689707171473994E-3</v>
      </c>
      <c r="E1059" s="2">
        <v>2.2014900551294948E-2</v>
      </c>
      <c r="F1059" s="2">
        <v>1.3663799999999999</v>
      </c>
      <c r="G1059" s="2">
        <v>1.37846</v>
      </c>
      <c r="H1059" s="2">
        <v>1.3927399999999994</v>
      </c>
      <c r="I1059" s="2">
        <v>1.4659099999999998</v>
      </c>
      <c r="J1059" s="2">
        <v>1.7760985000000011</v>
      </c>
      <c r="K1059" s="17" t="s">
        <v>47</v>
      </c>
      <c r="L1059" s="17" t="s">
        <v>53</v>
      </c>
      <c r="M1059" s="17" t="s">
        <v>46</v>
      </c>
      <c r="N1059" s="20">
        <f t="shared" si="160"/>
        <v>50</v>
      </c>
      <c r="O1059" s="20">
        <f t="shared" si="161"/>
        <v>100</v>
      </c>
      <c r="P1059" s="20">
        <f t="shared" si="162"/>
        <v>0</v>
      </c>
      <c r="Q1059" s="20">
        <f t="shared" si="163"/>
        <v>16.5</v>
      </c>
      <c r="R1059" s="21">
        <f t="shared" si="164"/>
        <v>54.975000000000001</v>
      </c>
      <c r="S1059" s="21">
        <f t="shared" si="165"/>
        <v>34.125</v>
      </c>
      <c r="T1059" s="21">
        <f t="shared" si="166"/>
        <v>29.925000000000001</v>
      </c>
      <c r="U1059" s="21">
        <f t="shared" si="167"/>
        <v>41.625</v>
      </c>
      <c r="V1059" s="20">
        <f t="shared" si="168"/>
        <v>39.674999999999997</v>
      </c>
      <c r="W1059" s="20">
        <f t="shared" si="169"/>
        <v>40.162499999999994</v>
      </c>
    </row>
    <row r="1060" spans="1:23" ht="13.5" x14ac:dyDescent="0.25">
      <c r="A1060" s="3">
        <v>43550</v>
      </c>
      <c r="B1060" s="2">
        <v>1.3842000000000001</v>
      </c>
      <c r="C1060" s="2">
        <v>40.813930701244288</v>
      </c>
      <c r="D1060" s="2">
        <v>-1.064741799549962E-3</v>
      </c>
      <c r="E1060" s="2">
        <v>2.4122058776413883E-2</v>
      </c>
      <c r="F1060" s="2">
        <v>1.3676600000000001</v>
      </c>
      <c r="G1060" s="2">
        <v>1.37846</v>
      </c>
      <c r="H1060" s="2">
        <v>1.3908399999999996</v>
      </c>
      <c r="I1060" s="2">
        <v>1.4600939999999998</v>
      </c>
      <c r="J1060" s="2">
        <v>1.7733800000000013</v>
      </c>
      <c r="K1060" s="17" t="s">
        <v>50</v>
      </c>
      <c r="L1060" s="17" t="s">
        <v>53</v>
      </c>
      <c r="M1060" s="17" t="s">
        <v>51</v>
      </c>
      <c r="N1060" s="20">
        <f t="shared" si="160"/>
        <v>50</v>
      </c>
      <c r="O1060" s="20">
        <f t="shared" si="161"/>
        <v>100</v>
      </c>
      <c r="P1060" s="20">
        <f t="shared" si="162"/>
        <v>0</v>
      </c>
      <c r="Q1060" s="20">
        <f t="shared" si="163"/>
        <v>83.5</v>
      </c>
      <c r="R1060" s="21">
        <f t="shared" si="164"/>
        <v>65.025000000000006</v>
      </c>
      <c r="S1060" s="21">
        <f t="shared" si="165"/>
        <v>50.875</v>
      </c>
      <c r="T1060" s="21">
        <f t="shared" si="166"/>
        <v>60.075000000000003</v>
      </c>
      <c r="U1060" s="21">
        <f t="shared" si="167"/>
        <v>58.375</v>
      </c>
      <c r="V1060" s="20">
        <f t="shared" si="168"/>
        <v>58.658333333333339</v>
      </c>
      <c r="W1060" s="20">
        <f t="shared" si="169"/>
        <v>58.587500000000006</v>
      </c>
    </row>
    <row r="1061" spans="1:23" ht="13.5" x14ac:dyDescent="0.25">
      <c r="A1061" s="3">
        <v>43551</v>
      </c>
      <c r="B1061" s="2">
        <v>1.3588</v>
      </c>
      <c r="C1061" s="2">
        <v>34.409007190510081</v>
      </c>
      <c r="D1061" s="2">
        <v>-8.4283859411815598E-4</v>
      </c>
      <c r="E1061" s="2">
        <v>2.6542655121870224E-2</v>
      </c>
      <c r="F1061" s="2">
        <v>1.3676600000000001</v>
      </c>
      <c r="G1061" s="2">
        <v>1.37592</v>
      </c>
      <c r="H1061" s="2">
        <v>1.3864049999999997</v>
      </c>
      <c r="I1061" s="2">
        <v>1.45377</v>
      </c>
      <c r="J1061" s="2">
        <v>1.7703450000000016</v>
      </c>
      <c r="K1061" s="17" t="s">
        <v>50</v>
      </c>
      <c r="L1061" s="17" t="s">
        <v>53</v>
      </c>
      <c r="M1061" s="17" t="s">
        <v>53</v>
      </c>
      <c r="N1061" s="20">
        <f t="shared" si="160"/>
        <v>50</v>
      </c>
      <c r="O1061" s="20">
        <f t="shared" si="161"/>
        <v>100</v>
      </c>
      <c r="P1061" s="20">
        <f t="shared" si="162"/>
        <v>0</v>
      </c>
      <c r="Q1061" s="20">
        <f t="shared" si="163"/>
        <v>49.5</v>
      </c>
      <c r="R1061" s="21">
        <f t="shared" si="164"/>
        <v>59.924999999999997</v>
      </c>
      <c r="S1061" s="21">
        <f t="shared" si="165"/>
        <v>42.375</v>
      </c>
      <c r="T1061" s="21">
        <f t="shared" si="166"/>
        <v>44.775000000000006</v>
      </c>
      <c r="U1061" s="21">
        <f t="shared" si="167"/>
        <v>49.875</v>
      </c>
      <c r="V1061" s="20">
        <f t="shared" si="168"/>
        <v>49.024999999999999</v>
      </c>
      <c r="W1061" s="20">
        <f t="shared" si="169"/>
        <v>49.237499999999997</v>
      </c>
    </row>
    <row r="1062" spans="1:23" ht="13.5" x14ac:dyDescent="0.25">
      <c r="A1062" s="3">
        <v>43552</v>
      </c>
      <c r="B1062" s="2">
        <v>1.3524</v>
      </c>
      <c r="C1062" s="2">
        <v>33.003613628149552</v>
      </c>
      <c r="D1062" s="2">
        <v>2.0580011092155015E-3</v>
      </c>
      <c r="E1062" s="2">
        <v>2.9198417534620928E-2</v>
      </c>
      <c r="F1062" s="2">
        <v>1.3651200000000001</v>
      </c>
      <c r="G1062" s="2">
        <v>1.37147</v>
      </c>
      <c r="H1062" s="2">
        <v>1.3832299999999997</v>
      </c>
      <c r="I1062" s="2">
        <v>1.4476959999999999</v>
      </c>
      <c r="J1062" s="2">
        <v>1.7672780000000015</v>
      </c>
      <c r="K1062" s="17" t="s">
        <v>50</v>
      </c>
      <c r="L1062" s="17" t="s">
        <v>53</v>
      </c>
      <c r="M1062" s="17" t="s">
        <v>52</v>
      </c>
      <c r="N1062" s="20">
        <f t="shared" si="160"/>
        <v>50</v>
      </c>
      <c r="O1062" s="20">
        <f t="shared" si="161"/>
        <v>100</v>
      </c>
      <c r="P1062" s="20">
        <f t="shared" si="162"/>
        <v>0</v>
      </c>
      <c r="Q1062" s="20">
        <f t="shared" si="163"/>
        <v>66.5</v>
      </c>
      <c r="R1062" s="21">
        <f t="shared" si="164"/>
        <v>62.475000000000001</v>
      </c>
      <c r="S1062" s="21">
        <f t="shared" si="165"/>
        <v>46.625</v>
      </c>
      <c r="T1062" s="21">
        <f t="shared" si="166"/>
        <v>52.424999999999997</v>
      </c>
      <c r="U1062" s="21">
        <f t="shared" si="167"/>
        <v>54.125</v>
      </c>
      <c r="V1062" s="20">
        <f t="shared" si="168"/>
        <v>53.841666666666661</v>
      </c>
      <c r="W1062" s="20">
        <f t="shared" si="169"/>
        <v>53.912499999999994</v>
      </c>
    </row>
    <row r="1063" spans="1:23" ht="13.5" x14ac:dyDescent="0.25">
      <c r="A1063" s="3">
        <v>43553</v>
      </c>
      <c r="B1063" s="2">
        <v>1.4286000000000001</v>
      </c>
      <c r="C1063" s="2">
        <v>56.030562904139678</v>
      </c>
      <c r="D1063" s="2">
        <v>-8.3003617289323373E-4</v>
      </c>
      <c r="E1063" s="2">
        <v>3.2021905794615071E-2</v>
      </c>
      <c r="F1063" s="2">
        <v>1.3778200000000003</v>
      </c>
      <c r="G1063" s="2">
        <v>1.3746399999999999</v>
      </c>
      <c r="H1063" s="2">
        <v>1.3848149999999995</v>
      </c>
      <c r="I1063" s="2">
        <v>1.4435260000000003</v>
      </c>
      <c r="J1063" s="2">
        <v>1.7645920000000017</v>
      </c>
      <c r="K1063" s="17" t="s">
        <v>50</v>
      </c>
      <c r="L1063" s="17" t="s">
        <v>53</v>
      </c>
      <c r="M1063" s="17" t="s">
        <v>51</v>
      </c>
      <c r="N1063" s="20">
        <f t="shared" si="160"/>
        <v>50</v>
      </c>
      <c r="O1063" s="20">
        <f t="shared" si="161"/>
        <v>100</v>
      </c>
      <c r="P1063" s="20">
        <f t="shared" si="162"/>
        <v>0</v>
      </c>
      <c r="Q1063" s="20">
        <f t="shared" si="163"/>
        <v>83.5</v>
      </c>
      <c r="R1063" s="21">
        <f t="shared" si="164"/>
        <v>65.025000000000006</v>
      </c>
      <c r="S1063" s="21">
        <f t="shared" si="165"/>
        <v>50.875</v>
      </c>
      <c r="T1063" s="21">
        <f t="shared" si="166"/>
        <v>60.075000000000003</v>
      </c>
      <c r="U1063" s="21">
        <f t="shared" si="167"/>
        <v>58.375</v>
      </c>
      <c r="V1063" s="20">
        <f t="shared" si="168"/>
        <v>58.658333333333339</v>
      </c>
      <c r="W1063" s="20">
        <f t="shared" si="169"/>
        <v>58.587500000000006</v>
      </c>
    </row>
    <row r="1064" spans="1:23" ht="13.5" x14ac:dyDescent="0.25">
      <c r="A1064" s="3">
        <v>43556</v>
      </c>
      <c r="B1064" s="2">
        <v>1.4286000000000001</v>
      </c>
      <c r="C1064" s="2">
        <v>56.030562904139671</v>
      </c>
      <c r="D1064" s="2">
        <v>-4.4291532893840913E-3</v>
      </c>
      <c r="E1064" s="2">
        <v>3.3656020771914E-2</v>
      </c>
      <c r="F1064" s="2">
        <v>1.3905200000000002</v>
      </c>
      <c r="G1064" s="2">
        <v>1.37845</v>
      </c>
      <c r="H1064" s="2">
        <v>1.3863999999999996</v>
      </c>
      <c r="I1064" s="2">
        <v>1.4388500000000004</v>
      </c>
      <c r="J1064" s="2">
        <v>1.761906000000002</v>
      </c>
      <c r="K1064" s="17" t="s">
        <v>50</v>
      </c>
      <c r="L1064" s="17" t="s">
        <v>53</v>
      </c>
      <c r="M1064" s="17" t="s">
        <v>51</v>
      </c>
      <c r="N1064" s="20">
        <f t="shared" si="160"/>
        <v>50</v>
      </c>
      <c r="O1064" s="20">
        <f t="shared" si="161"/>
        <v>100</v>
      </c>
      <c r="P1064" s="20">
        <f t="shared" si="162"/>
        <v>0</v>
      </c>
      <c r="Q1064" s="20">
        <f t="shared" si="163"/>
        <v>83.5</v>
      </c>
      <c r="R1064" s="21">
        <f t="shared" si="164"/>
        <v>65.025000000000006</v>
      </c>
      <c r="S1064" s="21">
        <f t="shared" si="165"/>
        <v>50.875</v>
      </c>
      <c r="T1064" s="21">
        <f t="shared" si="166"/>
        <v>60.075000000000003</v>
      </c>
      <c r="U1064" s="21">
        <f t="shared" si="167"/>
        <v>58.375</v>
      </c>
      <c r="V1064" s="20">
        <f t="shared" si="168"/>
        <v>58.658333333333339</v>
      </c>
      <c r="W1064" s="20">
        <f t="shared" si="169"/>
        <v>58.587500000000006</v>
      </c>
    </row>
    <row r="1065" spans="1:23" ht="13.5" x14ac:dyDescent="0.25">
      <c r="A1065" s="3">
        <v>43557</v>
      </c>
      <c r="B1065" s="2">
        <v>1.3969</v>
      </c>
      <c r="C1065" s="2">
        <v>48.06073266927357</v>
      </c>
      <c r="D1065" s="2">
        <v>-7.2383857505735616E-3</v>
      </c>
      <c r="E1065" s="2">
        <v>3.3621490010202149E-2</v>
      </c>
      <c r="F1065" s="2">
        <v>1.3930600000000002</v>
      </c>
      <c r="G1065" s="2">
        <v>1.38036</v>
      </c>
      <c r="H1065" s="2">
        <v>1.3848199999999997</v>
      </c>
      <c r="I1065" s="2">
        <v>1.4341720000000004</v>
      </c>
      <c r="J1065" s="2">
        <v>1.7589985000000019</v>
      </c>
      <c r="K1065" s="17" t="s">
        <v>47</v>
      </c>
      <c r="L1065" s="17" t="s">
        <v>53</v>
      </c>
      <c r="M1065" s="17" t="s">
        <v>54</v>
      </c>
      <c r="N1065" s="20">
        <f t="shared" si="160"/>
        <v>50</v>
      </c>
      <c r="O1065" s="20">
        <f t="shared" si="161"/>
        <v>100</v>
      </c>
      <c r="P1065" s="20">
        <f t="shared" si="162"/>
        <v>0</v>
      </c>
      <c r="Q1065" s="20">
        <f t="shared" si="163"/>
        <v>16.5</v>
      </c>
      <c r="R1065" s="21">
        <f t="shared" si="164"/>
        <v>54.975000000000001</v>
      </c>
      <c r="S1065" s="21">
        <f t="shared" si="165"/>
        <v>34.125</v>
      </c>
      <c r="T1065" s="21">
        <f t="shared" si="166"/>
        <v>29.925000000000001</v>
      </c>
      <c r="U1065" s="21">
        <f t="shared" si="167"/>
        <v>41.625</v>
      </c>
      <c r="V1065" s="20">
        <f t="shared" si="168"/>
        <v>39.674999999999997</v>
      </c>
      <c r="W1065" s="20">
        <f t="shared" si="169"/>
        <v>40.162499999999994</v>
      </c>
    </row>
    <row r="1066" spans="1:23" ht="13.5" x14ac:dyDescent="0.25">
      <c r="A1066" s="3">
        <v>43558</v>
      </c>
      <c r="B1066" s="2">
        <v>1.3777999999999999</v>
      </c>
      <c r="C1066" s="2">
        <v>43.999733338961192</v>
      </c>
      <c r="D1066" s="2">
        <v>-1.1082788553492984E-2</v>
      </c>
      <c r="E1066" s="2">
        <v>3.2830139053119822E-2</v>
      </c>
      <c r="F1066" s="2">
        <v>1.39686</v>
      </c>
      <c r="G1066" s="2">
        <v>1.38226</v>
      </c>
      <c r="H1066" s="2">
        <v>1.3829149999999997</v>
      </c>
      <c r="I1066" s="2">
        <v>1.4299980000000003</v>
      </c>
      <c r="J1066" s="2">
        <v>1.7560900000000021</v>
      </c>
      <c r="K1066" s="17" t="s">
        <v>47</v>
      </c>
      <c r="L1066" s="17" t="s">
        <v>53</v>
      </c>
      <c r="M1066" s="17" t="s">
        <v>54</v>
      </c>
      <c r="N1066" s="20">
        <f t="shared" si="160"/>
        <v>50</v>
      </c>
      <c r="O1066" s="20">
        <f t="shared" si="161"/>
        <v>100</v>
      </c>
      <c r="P1066" s="20">
        <f t="shared" si="162"/>
        <v>0</v>
      </c>
      <c r="Q1066" s="20">
        <f t="shared" si="163"/>
        <v>16.5</v>
      </c>
      <c r="R1066" s="21">
        <f t="shared" si="164"/>
        <v>54.975000000000001</v>
      </c>
      <c r="S1066" s="21">
        <f t="shared" si="165"/>
        <v>34.125</v>
      </c>
      <c r="T1066" s="21">
        <f t="shared" si="166"/>
        <v>29.925000000000001</v>
      </c>
      <c r="U1066" s="21">
        <f t="shared" si="167"/>
        <v>41.625</v>
      </c>
      <c r="V1066" s="20">
        <f t="shared" si="168"/>
        <v>39.674999999999997</v>
      </c>
      <c r="W1066" s="20">
        <f t="shared" si="169"/>
        <v>40.162499999999994</v>
      </c>
    </row>
    <row r="1067" spans="1:23" ht="13.5" x14ac:dyDescent="0.25">
      <c r="A1067" s="3">
        <v>43559</v>
      </c>
      <c r="B1067" s="2">
        <v>1.3842000000000001</v>
      </c>
      <c r="C1067" s="2">
        <v>45.656722429157483</v>
      </c>
      <c r="D1067" s="2">
        <v>-1.3689852988219009E-2</v>
      </c>
      <c r="E1067" s="2">
        <v>3.0634333119930138E-2</v>
      </c>
      <c r="F1067" s="2">
        <v>1.4032199999999999</v>
      </c>
      <c r="G1067" s="2">
        <v>1.3841700000000001</v>
      </c>
      <c r="H1067" s="2">
        <v>1.3832249999999999</v>
      </c>
      <c r="I1067" s="2">
        <v>1.4269620000000003</v>
      </c>
      <c r="J1067" s="2">
        <v>1.7530555000000021</v>
      </c>
      <c r="K1067" s="17" t="s">
        <v>50</v>
      </c>
      <c r="L1067" s="17" t="s">
        <v>53</v>
      </c>
      <c r="M1067" s="17" t="s">
        <v>51</v>
      </c>
      <c r="N1067" s="20">
        <f t="shared" si="160"/>
        <v>50</v>
      </c>
      <c r="O1067" s="20">
        <f t="shared" si="161"/>
        <v>100</v>
      </c>
      <c r="P1067" s="20">
        <f t="shared" si="162"/>
        <v>0</v>
      </c>
      <c r="Q1067" s="20">
        <f t="shared" si="163"/>
        <v>83.5</v>
      </c>
      <c r="R1067" s="21">
        <f t="shared" si="164"/>
        <v>65.025000000000006</v>
      </c>
      <c r="S1067" s="21">
        <f t="shared" si="165"/>
        <v>50.875</v>
      </c>
      <c r="T1067" s="21">
        <f t="shared" si="166"/>
        <v>60.075000000000003</v>
      </c>
      <c r="U1067" s="21">
        <f t="shared" si="167"/>
        <v>58.375</v>
      </c>
      <c r="V1067" s="20">
        <f t="shared" si="168"/>
        <v>58.658333333333339</v>
      </c>
      <c r="W1067" s="20">
        <f t="shared" si="169"/>
        <v>58.587500000000006</v>
      </c>
    </row>
    <row r="1068" spans="1:23" ht="13.5" x14ac:dyDescent="0.25">
      <c r="A1068" s="3">
        <v>43560</v>
      </c>
      <c r="B1068" s="2">
        <v>1.3842000000000001</v>
      </c>
      <c r="C1068" s="2">
        <v>45.656722429157483</v>
      </c>
      <c r="D1068" s="2">
        <v>-1.5794078935788214E-2</v>
      </c>
      <c r="E1068" s="2">
        <v>2.7530479517028562E-2</v>
      </c>
      <c r="F1068" s="2">
        <v>1.3943399999999999</v>
      </c>
      <c r="G1068" s="2">
        <v>1.3860800000000002</v>
      </c>
      <c r="H1068" s="2">
        <v>1.3832249999999999</v>
      </c>
      <c r="I1068" s="2">
        <v>1.4250640000000008</v>
      </c>
      <c r="J1068" s="2">
        <v>1.7500210000000018</v>
      </c>
      <c r="K1068" s="17" t="s">
        <v>47</v>
      </c>
      <c r="L1068" s="17" t="s">
        <v>53</v>
      </c>
      <c r="M1068" s="17" t="s">
        <v>46</v>
      </c>
      <c r="N1068" s="20">
        <f t="shared" si="160"/>
        <v>50</v>
      </c>
      <c r="O1068" s="20">
        <f t="shared" si="161"/>
        <v>100</v>
      </c>
      <c r="P1068" s="20">
        <f t="shared" si="162"/>
        <v>0</v>
      </c>
      <c r="Q1068" s="20">
        <f t="shared" si="163"/>
        <v>16.5</v>
      </c>
      <c r="R1068" s="21">
        <f t="shared" si="164"/>
        <v>54.975000000000001</v>
      </c>
      <c r="S1068" s="21">
        <f t="shared" si="165"/>
        <v>34.125</v>
      </c>
      <c r="T1068" s="21">
        <f t="shared" si="166"/>
        <v>29.925000000000001</v>
      </c>
      <c r="U1068" s="21">
        <f t="shared" si="167"/>
        <v>41.625</v>
      </c>
      <c r="V1068" s="20">
        <f t="shared" si="168"/>
        <v>39.674999999999997</v>
      </c>
      <c r="W1068" s="20">
        <f t="shared" si="169"/>
        <v>40.162499999999994</v>
      </c>
    </row>
    <row r="1069" spans="1:23" ht="13.5" x14ac:dyDescent="0.25">
      <c r="A1069" s="3">
        <v>43563</v>
      </c>
      <c r="B1069" s="2">
        <v>1.3714999999999999</v>
      </c>
      <c r="C1069" s="2">
        <v>42.745891086735327</v>
      </c>
      <c r="D1069" s="2">
        <v>-1.6539622582051328E-2</v>
      </c>
      <c r="E1069" s="2">
        <v>2.4361771313965049E-2</v>
      </c>
      <c r="F1069" s="2">
        <v>1.3829199999999999</v>
      </c>
      <c r="G1069" s="2">
        <v>1.38672</v>
      </c>
      <c r="H1069" s="2">
        <v>1.38259</v>
      </c>
      <c r="I1069" s="2">
        <v>1.4221540000000008</v>
      </c>
      <c r="J1069" s="2">
        <v>1.7468600000000021</v>
      </c>
      <c r="K1069" s="17" t="s">
        <v>47</v>
      </c>
      <c r="L1069" s="17" t="s">
        <v>53</v>
      </c>
      <c r="M1069" s="17" t="s">
        <v>46</v>
      </c>
      <c r="N1069" s="20">
        <f t="shared" si="160"/>
        <v>50</v>
      </c>
      <c r="O1069" s="20">
        <f t="shared" si="161"/>
        <v>100</v>
      </c>
      <c r="P1069" s="20">
        <f t="shared" si="162"/>
        <v>0</v>
      </c>
      <c r="Q1069" s="20">
        <f t="shared" si="163"/>
        <v>16.5</v>
      </c>
      <c r="R1069" s="21">
        <f t="shared" si="164"/>
        <v>54.975000000000001</v>
      </c>
      <c r="S1069" s="21">
        <f t="shared" si="165"/>
        <v>34.125</v>
      </c>
      <c r="T1069" s="21">
        <f t="shared" si="166"/>
        <v>29.925000000000001</v>
      </c>
      <c r="U1069" s="21">
        <f t="shared" si="167"/>
        <v>41.625</v>
      </c>
      <c r="V1069" s="20">
        <f t="shared" si="168"/>
        <v>39.674999999999997</v>
      </c>
      <c r="W1069" s="20">
        <f t="shared" si="169"/>
        <v>40.162499999999994</v>
      </c>
    </row>
    <row r="1070" spans="1:23" ht="13.5" x14ac:dyDescent="0.25">
      <c r="A1070" s="3">
        <v>43565</v>
      </c>
      <c r="B1070" s="2">
        <v>1.3714999999999999</v>
      </c>
      <c r="C1070" s="2">
        <v>42.745891086735327</v>
      </c>
      <c r="D1070" s="2">
        <v>-1.4069725181464987E-2</v>
      </c>
      <c r="E1070" s="2">
        <v>2.1013424369732192E-2</v>
      </c>
      <c r="F1070" s="2">
        <v>1.3778400000000002</v>
      </c>
      <c r="G1070" s="2">
        <v>1.3854500000000001</v>
      </c>
      <c r="H1070" s="2">
        <v>1.381955</v>
      </c>
      <c r="I1070" s="2">
        <v>1.4192440000000004</v>
      </c>
      <c r="J1070" s="2">
        <v>1.7436990000000021</v>
      </c>
      <c r="K1070" s="17" t="s">
        <v>50</v>
      </c>
      <c r="L1070" s="17" t="s">
        <v>53</v>
      </c>
      <c r="M1070" s="17" t="s">
        <v>52</v>
      </c>
      <c r="N1070" s="20">
        <f t="shared" si="160"/>
        <v>50</v>
      </c>
      <c r="O1070" s="20">
        <f t="shared" si="161"/>
        <v>100</v>
      </c>
      <c r="P1070" s="20">
        <f t="shared" si="162"/>
        <v>0</v>
      </c>
      <c r="Q1070" s="20">
        <f t="shared" si="163"/>
        <v>66.5</v>
      </c>
      <c r="R1070" s="21">
        <f t="shared" si="164"/>
        <v>62.475000000000001</v>
      </c>
      <c r="S1070" s="21">
        <f t="shared" si="165"/>
        <v>46.625</v>
      </c>
      <c r="T1070" s="21">
        <f t="shared" si="166"/>
        <v>52.424999999999997</v>
      </c>
      <c r="U1070" s="21">
        <f t="shared" si="167"/>
        <v>54.125</v>
      </c>
      <c r="V1070" s="20">
        <f t="shared" si="168"/>
        <v>53.841666666666661</v>
      </c>
      <c r="W1070" s="20">
        <f t="shared" si="169"/>
        <v>53.912499999999994</v>
      </c>
    </row>
    <row r="1071" spans="1:23" ht="13.5" x14ac:dyDescent="0.25">
      <c r="A1071" s="3">
        <v>43566</v>
      </c>
      <c r="B1071" s="2">
        <v>1.3714999999999999</v>
      </c>
      <c r="C1071" s="2">
        <v>42.745891086735327</v>
      </c>
      <c r="D1071" s="2">
        <v>-1.573724459489223E-2</v>
      </c>
      <c r="E1071" s="2">
        <v>1.8010371787951885E-2</v>
      </c>
      <c r="F1071" s="2">
        <v>1.3765800000000001</v>
      </c>
      <c r="G1071" s="2">
        <v>1.38672</v>
      </c>
      <c r="H1071" s="2">
        <v>1.3813200000000001</v>
      </c>
      <c r="I1071" s="2">
        <v>1.4159540000000006</v>
      </c>
      <c r="J1071" s="2">
        <v>1.7407590000000022</v>
      </c>
      <c r="K1071" s="17" t="s">
        <v>50</v>
      </c>
      <c r="L1071" s="17" t="s">
        <v>53</v>
      </c>
      <c r="M1071" s="17" t="s">
        <v>52</v>
      </c>
      <c r="N1071" s="20">
        <f t="shared" si="160"/>
        <v>50</v>
      </c>
      <c r="O1071" s="20">
        <f t="shared" si="161"/>
        <v>100</v>
      </c>
      <c r="P1071" s="20">
        <f t="shared" si="162"/>
        <v>0</v>
      </c>
      <c r="Q1071" s="20">
        <f t="shared" si="163"/>
        <v>66.5</v>
      </c>
      <c r="R1071" s="21">
        <f t="shared" si="164"/>
        <v>62.475000000000001</v>
      </c>
      <c r="S1071" s="21">
        <f t="shared" si="165"/>
        <v>46.625</v>
      </c>
      <c r="T1071" s="21">
        <f t="shared" si="166"/>
        <v>52.424999999999997</v>
      </c>
      <c r="U1071" s="21">
        <f t="shared" si="167"/>
        <v>54.125</v>
      </c>
      <c r="V1071" s="20">
        <f t="shared" si="168"/>
        <v>53.841666666666661</v>
      </c>
      <c r="W1071" s="20">
        <f t="shared" si="169"/>
        <v>53.912499999999994</v>
      </c>
    </row>
    <row r="1072" spans="1:23" ht="13.5" x14ac:dyDescent="0.25">
      <c r="A1072" s="3">
        <v>43567</v>
      </c>
      <c r="B1072" s="2">
        <v>1.3651</v>
      </c>
      <c r="C1072" s="2">
        <v>41.096778180636356</v>
      </c>
      <c r="D1072" s="2">
        <v>-1.7519634510313686E-2</v>
      </c>
      <c r="E1072" s="2">
        <v>1.572017570136805E-2</v>
      </c>
      <c r="F1072" s="2">
        <v>1.37276</v>
      </c>
      <c r="G1072" s="2">
        <v>1.3879899999999998</v>
      </c>
      <c r="H1072" s="2">
        <v>1.3797299999999999</v>
      </c>
      <c r="I1072" s="2">
        <v>1.4125360000000002</v>
      </c>
      <c r="J1072" s="2">
        <v>1.7377870000000022</v>
      </c>
      <c r="K1072" s="17" t="s">
        <v>47</v>
      </c>
      <c r="L1072" s="17" t="s">
        <v>53</v>
      </c>
      <c r="M1072" s="17" t="s">
        <v>46</v>
      </c>
      <c r="N1072" s="20">
        <f t="shared" si="160"/>
        <v>50</v>
      </c>
      <c r="O1072" s="20">
        <f t="shared" si="161"/>
        <v>100</v>
      </c>
      <c r="P1072" s="20">
        <f t="shared" si="162"/>
        <v>0</v>
      </c>
      <c r="Q1072" s="20">
        <f t="shared" si="163"/>
        <v>16.5</v>
      </c>
      <c r="R1072" s="21">
        <f t="shared" si="164"/>
        <v>54.975000000000001</v>
      </c>
      <c r="S1072" s="21">
        <f t="shared" si="165"/>
        <v>34.125</v>
      </c>
      <c r="T1072" s="21">
        <f t="shared" si="166"/>
        <v>29.925000000000001</v>
      </c>
      <c r="U1072" s="21">
        <f t="shared" si="167"/>
        <v>41.625</v>
      </c>
      <c r="V1072" s="20">
        <f t="shared" si="168"/>
        <v>39.674999999999997</v>
      </c>
      <c r="W1072" s="20">
        <f t="shared" si="169"/>
        <v>40.162499999999994</v>
      </c>
    </row>
    <row r="1073" spans="1:23" ht="13.5" x14ac:dyDescent="0.25">
      <c r="A1073" s="3">
        <v>43570</v>
      </c>
      <c r="B1073" s="2">
        <v>1.3588</v>
      </c>
      <c r="C1073" s="2">
        <v>39.482044485240728</v>
      </c>
      <c r="D1073" s="2">
        <v>-6.6714256462099275E-3</v>
      </c>
      <c r="E1073" s="2">
        <v>1.3968873906451653E-2</v>
      </c>
      <c r="F1073" s="2">
        <v>1.36768</v>
      </c>
      <c r="G1073" s="2">
        <v>1.3810099999999998</v>
      </c>
      <c r="H1073" s="2">
        <v>1.3778250000000001</v>
      </c>
      <c r="I1073" s="2">
        <v>1.4093720000000003</v>
      </c>
      <c r="J1073" s="2">
        <v>1.7347835000000018</v>
      </c>
      <c r="K1073" s="17" t="s">
        <v>47</v>
      </c>
      <c r="L1073" s="17" t="s">
        <v>53</v>
      </c>
      <c r="M1073" s="17" t="s">
        <v>46</v>
      </c>
      <c r="N1073" s="20">
        <f t="shared" si="160"/>
        <v>50</v>
      </c>
      <c r="O1073" s="20">
        <f t="shared" si="161"/>
        <v>100</v>
      </c>
      <c r="P1073" s="20">
        <f t="shared" si="162"/>
        <v>0</v>
      </c>
      <c r="Q1073" s="20">
        <f t="shared" si="163"/>
        <v>16.5</v>
      </c>
      <c r="R1073" s="21">
        <f t="shared" si="164"/>
        <v>54.975000000000001</v>
      </c>
      <c r="S1073" s="21">
        <f t="shared" si="165"/>
        <v>34.125</v>
      </c>
      <c r="T1073" s="21">
        <f t="shared" si="166"/>
        <v>29.925000000000001</v>
      </c>
      <c r="U1073" s="21">
        <f t="shared" si="167"/>
        <v>41.625</v>
      </c>
      <c r="V1073" s="20">
        <f t="shared" si="168"/>
        <v>39.674999999999997</v>
      </c>
      <c r="W1073" s="20">
        <f t="shared" si="169"/>
        <v>40.162499999999994</v>
      </c>
    </row>
    <row r="1074" spans="1:23" ht="13.5" x14ac:dyDescent="0.25">
      <c r="A1074" s="3">
        <v>43571</v>
      </c>
      <c r="B1074" s="2">
        <v>1.3524</v>
      </c>
      <c r="C1074" s="2">
        <v>37.85485249479558</v>
      </c>
      <c r="D1074" s="2">
        <v>3.1734266051102189E-3</v>
      </c>
      <c r="E1074" s="2">
        <v>1.3043912846772109E-2</v>
      </c>
      <c r="F1074" s="2">
        <v>1.3638600000000003</v>
      </c>
      <c r="G1074" s="2">
        <v>1.3733899999999999</v>
      </c>
      <c r="H1074" s="2">
        <v>1.37592</v>
      </c>
      <c r="I1074" s="2">
        <v>1.4069640000000003</v>
      </c>
      <c r="J1074" s="2">
        <v>1.7317480000000021</v>
      </c>
      <c r="K1074" s="17" t="s">
        <v>47</v>
      </c>
      <c r="L1074" s="17" t="s">
        <v>53</v>
      </c>
      <c r="M1074" s="17" t="s">
        <v>46</v>
      </c>
      <c r="N1074" s="20">
        <f t="shared" si="160"/>
        <v>50</v>
      </c>
      <c r="O1074" s="20">
        <f t="shared" si="161"/>
        <v>100</v>
      </c>
      <c r="P1074" s="20">
        <f t="shared" si="162"/>
        <v>0</v>
      </c>
      <c r="Q1074" s="20">
        <f t="shared" si="163"/>
        <v>16.5</v>
      </c>
      <c r="R1074" s="21">
        <f t="shared" si="164"/>
        <v>54.975000000000001</v>
      </c>
      <c r="S1074" s="21">
        <f t="shared" si="165"/>
        <v>34.125</v>
      </c>
      <c r="T1074" s="21">
        <f t="shared" si="166"/>
        <v>29.925000000000001</v>
      </c>
      <c r="U1074" s="21">
        <f t="shared" si="167"/>
        <v>41.625</v>
      </c>
      <c r="V1074" s="20">
        <f t="shared" si="168"/>
        <v>39.674999999999997</v>
      </c>
      <c r="W1074" s="20">
        <f t="shared" si="169"/>
        <v>40.162499999999994</v>
      </c>
    </row>
    <row r="1075" spans="1:23" ht="13.5" x14ac:dyDescent="0.25">
      <c r="A1075" s="3">
        <v>43572</v>
      </c>
      <c r="B1075" s="2">
        <v>1.3651</v>
      </c>
      <c r="C1075" s="2">
        <v>42.885181553234219</v>
      </c>
      <c r="D1075" s="2">
        <v>5.901177780872402E-3</v>
      </c>
      <c r="E1075" s="2">
        <v>1.2873878040576331E-2</v>
      </c>
      <c r="F1075" s="2">
        <v>1.3625799999999999</v>
      </c>
      <c r="G1075" s="2">
        <v>1.3702099999999999</v>
      </c>
      <c r="H1075" s="2">
        <v>1.3752849999999999</v>
      </c>
      <c r="I1075" s="2">
        <v>1.4049380000000005</v>
      </c>
      <c r="J1075" s="2">
        <v>1.7286495000000019</v>
      </c>
      <c r="K1075" s="17" t="s">
        <v>47</v>
      </c>
      <c r="L1075" s="17" t="s">
        <v>53</v>
      </c>
      <c r="M1075" s="17" t="s">
        <v>46</v>
      </c>
      <c r="N1075" s="20">
        <f t="shared" si="160"/>
        <v>50</v>
      </c>
      <c r="O1075" s="20">
        <f t="shared" si="161"/>
        <v>100</v>
      </c>
      <c r="P1075" s="20">
        <f t="shared" si="162"/>
        <v>0</v>
      </c>
      <c r="Q1075" s="20">
        <f t="shared" si="163"/>
        <v>16.5</v>
      </c>
      <c r="R1075" s="21">
        <f t="shared" si="164"/>
        <v>54.975000000000001</v>
      </c>
      <c r="S1075" s="21">
        <f t="shared" si="165"/>
        <v>34.125</v>
      </c>
      <c r="T1075" s="21">
        <f t="shared" si="166"/>
        <v>29.925000000000001</v>
      </c>
      <c r="U1075" s="21">
        <f t="shared" si="167"/>
        <v>41.625</v>
      </c>
      <c r="V1075" s="20">
        <f t="shared" si="168"/>
        <v>39.674999999999997</v>
      </c>
      <c r="W1075" s="20">
        <f t="shared" si="169"/>
        <v>40.162499999999994</v>
      </c>
    </row>
    <row r="1076" spans="1:23" ht="13.5" x14ac:dyDescent="0.25">
      <c r="A1076" s="3">
        <v>43573</v>
      </c>
      <c r="B1076" s="2">
        <v>1.3651</v>
      </c>
      <c r="C1076" s="2">
        <v>42.885181553234219</v>
      </c>
      <c r="D1076" s="2">
        <v>5.3949865051206025E-3</v>
      </c>
      <c r="E1076" s="2">
        <v>1.2735619057081298E-2</v>
      </c>
      <c r="F1076" s="2">
        <v>1.3613</v>
      </c>
      <c r="G1076" s="2">
        <v>1.36894</v>
      </c>
      <c r="H1076" s="2">
        <v>1.3755999999999999</v>
      </c>
      <c r="I1076" s="2">
        <v>1.4029120000000004</v>
      </c>
      <c r="J1076" s="2">
        <v>1.7255510000000021</v>
      </c>
      <c r="K1076" s="17" t="s">
        <v>47</v>
      </c>
      <c r="L1076" s="17" t="s">
        <v>53</v>
      </c>
      <c r="M1076" s="17" t="s">
        <v>46</v>
      </c>
      <c r="N1076" s="20">
        <f t="shared" si="160"/>
        <v>50</v>
      </c>
      <c r="O1076" s="20">
        <f t="shared" si="161"/>
        <v>100</v>
      </c>
      <c r="P1076" s="20">
        <f t="shared" si="162"/>
        <v>0</v>
      </c>
      <c r="Q1076" s="20">
        <f t="shared" si="163"/>
        <v>16.5</v>
      </c>
      <c r="R1076" s="21">
        <f t="shared" si="164"/>
        <v>54.975000000000001</v>
      </c>
      <c r="S1076" s="21">
        <f t="shared" si="165"/>
        <v>34.125</v>
      </c>
      <c r="T1076" s="21">
        <f t="shared" si="166"/>
        <v>29.925000000000001</v>
      </c>
      <c r="U1076" s="21">
        <f t="shared" si="167"/>
        <v>41.625</v>
      </c>
      <c r="V1076" s="20">
        <f t="shared" si="168"/>
        <v>39.674999999999997</v>
      </c>
      <c r="W1076" s="20">
        <f t="shared" si="169"/>
        <v>40.162499999999994</v>
      </c>
    </row>
    <row r="1077" spans="1:23" ht="13.5" x14ac:dyDescent="0.25">
      <c r="A1077" s="3">
        <v>43574</v>
      </c>
      <c r="B1077" s="2">
        <v>1.3588</v>
      </c>
      <c r="C1077" s="2">
        <v>40.976933523814516</v>
      </c>
      <c r="D1077" s="2">
        <v>6.5329279670802709E-3</v>
      </c>
      <c r="E1077" s="2">
        <v>1.2040055660608515E-2</v>
      </c>
      <c r="F1077" s="2">
        <v>1.3600400000000001</v>
      </c>
      <c r="G1077" s="2">
        <v>1.3664000000000001</v>
      </c>
      <c r="H1077" s="2">
        <v>1.3752849999999996</v>
      </c>
      <c r="I1077" s="2">
        <v>1.4007600000000002</v>
      </c>
      <c r="J1077" s="2">
        <v>1.7225790000000019</v>
      </c>
      <c r="K1077" s="17" t="s">
        <v>47</v>
      </c>
      <c r="L1077" s="17" t="s">
        <v>53</v>
      </c>
      <c r="M1077" s="17" t="s">
        <v>46</v>
      </c>
      <c r="N1077" s="20">
        <f t="shared" si="160"/>
        <v>50</v>
      </c>
      <c r="O1077" s="20">
        <f t="shared" si="161"/>
        <v>100</v>
      </c>
      <c r="P1077" s="20">
        <f t="shared" si="162"/>
        <v>0</v>
      </c>
      <c r="Q1077" s="20">
        <f t="shared" si="163"/>
        <v>16.5</v>
      </c>
      <c r="R1077" s="21">
        <f t="shared" si="164"/>
        <v>54.975000000000001</v>
      </c>
      <c r="S1077" s="21">
        <f t="shared" si="165"/>
        <v>34.125</v>
      </c>
      <c r="T1077" s="21">
        <f t="shared" si="166"/>
        <v>29.925000000000001</v>
      </c>
      <c r="U1077" s="21">
        <f t="shared" si="167"/>
        <v>41.625</v>
      </c>
      <c r="V1077" s="20">
        <f t="shared" si="168"/>
        <v>39.674999999999997</v>
      </c>
      <c r="W1077" s="20">
        <f t="shared" si="169"/>
        <v>40.162499999999994</v>
      </c>
    </row>
    <row r="1078" spans="1:23" ht="13.5" x14ac:dyDescent="0.25">
      <c r="A1078" s="3">
        <v>43577</v>
      </c>
      <c r="B1078" s="2">
        <v>1.3588</v>
      </c>
      <c r="C1078" s="2">
        <v>40.976933523814523</v>
      </c>
      <c r="D1078" s="2">
        <v>7.6394869134353005E-3</v>
      </c>
      <c r="E1078" s="2">
        <v>1.0711441982402111E-2</v>
      </c>
      <c r="F1078" s="2">
        <v>1.3600400000000001</v>
      </c>
      <c r="G1078" s="2">
        <v>1.3638600000000001</v>
      </c>
      <c r="H1078" s="2">
        <v>1.3749699999999998</v>
      </c>
      <c r="I1078" s="2">
        <v>1.3987340000000004</v>
      </c>
      <c r="J1078" s="2">
        <v>1.7195755000000015</v>
      </c>
      <c r="K1078" s="17" t="s">
        <v>47</v>
      </c>
      <c r="L1078" s="17" t="s">
        <v>53</v>
      </c>
      <c r="M1078" s="17" t="s">
        <v>53</v>
      </c>
      <c r="N1078" s="20">
        <f t="shared" si="160"/>
        <v>50</v>
      </c>
      <c r="O1078" s="20">
        <f t="shared" si="161"/>
        <v>100</v>
      </c>
      <c r="P1078" s="20">
        <f t="shared" si="162"/>
        <v>0</v>
      </c>
      <c r="Q1078" s="20">
        <f t="shared" si="163"/>
        <v>16.5</v>
      </c>
      <c r="R1078" s="21">
        <f t="shared" si="164"/>
        <v>54.975000000000001</v>
      </c>
      <c r="S1078" s="21">
        <f t="shared" si="165"/>
        <v>34.125</v>
      </c>
      <c r="T1078" s="21">
        <f t="shared" si="166"/>
        <v>29.925000000000001</v>
      </c>
      <c r="U1078" s="21">
        <f t="shared" si="167"/>
        <v>41.625</v>
      </c>
      <c r="V1078" s="20">
        <f t="shared" si="168"/>
        <v>39.674999999999997</v>
      </c>
      <c r="W1078" s="20">
        <f t="shared" si="169"/>
        <v>40.162499999999994</v>
      </c>
    </row>
    <row r="1079" spans="1:23" ht="13.5" x14ac:dyDescent="0.25">
      <c r="A1079" s="3">
        <v>43578</v>
      </c>
      <c r="B1079" s="2">
        <v>1.3524</v>
      </c>
      <c r="C1079" s="2">
        <v>38.935737265670078</v>
      </c>
      <c r="D1079" s="2">
        <v>7.2290759806543647E-3</v>
      </c>
      <c r="E1079" s="2">
        <v>9.420908862918435E-3</v>
      </c>
      <c r="F1079" s="2">
        <v>1.3600400000000001</v>
      </c>
      <c r="G1079" s="2">
        <v>1.36195</v>
      </c>
      <c r="H1079" s="2">
        <v>1.3743349999999994</v>
      </c>
      <c r="I1079" s="2">
        <v>1.3965800000000004</v>
      </c>
      <c r="J1079" s="2">
        <v>1.7163820000000016</v>
      </c>
      <c r="K1079" s="17" t="s">
        <v>47</v>
      </c>
      <c r="L1079" s="17" t="s">
        <v>53</v>
      </c>
      <c r="M1079" s="17" t="s">
        <v>53</v>
      </c>
      <c r="N1079" s="20">
        <f t="shared" si="160"/>
        <v>50</v>
      </c>
      <c r="O1079" s="20">
        <f t="shared" si="161"/>
        <v>100</v>
      </c>
      <c r="P1079" s="20">
        <f t="shared" si="162"/>
        <v>0</v>
      </c>
      <c r="Q1079" s="20">
        <f t="shared" si="163"/>
        <v>16.5</v>
      </c>
      <c r="R1079" s="21">
        <f t="shared" si="164"/>
        <v>54.975000000000001</v>
      </c>
      <c r="S1079" s="21">
        <f t="shared" si="165"/>
        <v>34.125</v>
      </c>
      <c r="T1079" s="21">
        <f t="shared" si="166"/>
        <v>29.925000000000001</v>
      </c>
      <c r="U1079" s="21">
        <f t="shared" si="167"/>
        <v>41.625</v>
      </c>
      <c r="V1079" s="20">
        <f t="shared" si="168"/>
        <v>39.674999999999997</v>
      </c>
      <c r="W1079" s="20">
        <f t="shared" si="169"/>
        <v>40.162499999999994</v>
      </c>
    </row>
    <row r="1080" spans="1:23" ht="13.5" x14ac:dyDescent="0.25">
      <c r="A1080" s="3">
        <v>43579</v>
      </c>
      <c r="B1080" s="2">
        <v>1.3777999999999999</v>
      </c>
      <c r="C1080" s="2">
        <v>49.654494607763425</v>
      </c>
      <c r="D1080" s="2">
        <v>5.1613286574707651E-3</v>
      </c>
      <c r="E1080" s="2">
        <v>9.0064635076147585E-3</v>
      </c>
      <c r="F1080" s="2">
        <v>1.3625799999999999</v>
      </c>
      <c r="G1080" s="2">
        <v>1.3625800000000001</v>
      </c>
      <c r="H1080" s="2">
        <v>1.3740149999999995</v>
      </c>
      <c r="I1080" s="2">
        <v>1.39506</v>
      </c>
      <c r="J1080" s="2">
        <v>1.7133155000000013</v>
      </c>
      <c r="K1080" s="17" t="s">
        <v>47</v>
      </c>
      <c r="L1080" s="17" t="s">
        <v>53</v>
      </c>
      <c r="M1080" s="17" t="s">
        <v>54</v>
      </c>
      <c r="N1080" s="20">
        <f t="shared" si="160"/>
        <v>50</v>
      </c>
      <c r="O1080" s="20">
        <f t="shared" si="161"/>
        <v>100</v>
      </c>
      <c r="P1080" s="20">
        <f t="shared" si="162"/>
        <v>0</v>
      </c>
      <c r="Q1080" s="20">
        <f t="shared" si="163"/>
        <v>16.5</v>
      </c>
      <c r="R1080" s="21">
        <f t="shared" si="164"/>
        <v>54.975000000000001</v>
      </c>
      <c r="S1080" s="21">
        <f t="shared" si="165"/>
        <v>34.125</v>
      </c>
      <c r="T1080" s="21">
        <f t="shared" si="166"/>
        <v>29.925000000000001</v>
      </c>
      <c r="U1080" s="21">
        <f t="shared" si="167"/>
        <v>41.625</v>
      </c>
      <c r="V1080" s="20">
        <f t="shared" si="168"/>
        <v>39.674999999999997</v>
      </c>
      <c r="W1080" s="20">
        <f t="shared" si="169"/>
        <v>40.162499999999994</v>
      </c>
    </row>
    <row r="1081" spans="1:23" ht="13.5" x14ac:dyDescent="0.25">
      <c r="A1081" s="3">
        <v>43580</v>
      </c>
      <c r="B1081" s="2">
        <v>1.3651</v>
      </c>
      <c r="C1081" s="2">
        <v>45.366562663919005</v>
      </c>
      <c r="D1081" s="2">
        <v>4.3514260121562121E-3</v>
      </c>
      <c r="E1081" s="2">
        <v>8.2875165336532136E-3</v>
      </c>
      <c r="F1081" s="2">
        <v>1.3625799999999999</v>
      </c>
      <c r="G1081" s="2">
        <v>1.3619400000000002</v>
      </c>
      <c r="H1081" s="2">
        <v>1.3743299999999998</v>
      </c>
      <c r="I1081" s="2">
        <v>1.393286</v>
      </c>
      <c r="J1081" s="2">
        <v>1.7103120000000009</v>
      </c>
      <c r="K1081" s="17" t="s">
        <v>47</v>
      </c>
      <c r="L1081" s="17" t="s">
        <v>53</v>
      </c>
      <c r="M1081" s="17" t="s">
        <v>53</v>
      </c>
      <c r="N1081" s="20">
        <f t="shared" si="160"/>
        <v>50</v>
      </c>
      <c r="O1081" s="20">
        <f t="shared" si="161"/>
        <v>100</v>
      </c>
      <c r="P1081" s="20">
        <f t="shared" si="162"/>
        <v>0</v>
      </c>
      <c r="Q1081" s="20">
        <f t="shared" si="163"/>
        <v>16.5</v>
      </c>
      <c r="R1081" s="21">
        <f t="shared" si="164"/>
        <v>54.975000000000001</v>
      </c>
      <c r="S1081" s="21">
        <f t="shared" si="165"/>
        <v>34.125</v>
      </c>
      <c r="T1081" s="21">
        <f t="shared" si="166"/>
        <v>29.925000000000001</v>
      </c>
      <c r="U1081" s="21">
        <f t="shared" si="167"/>
        <v>41.625</v>
      </c>
      <c r="V1081" s="20">
        <f t="shared" si="168"/>
        <v>39.674999999999997</v>
      </c>
      <c r="W1081" s="20">
        <f t="shared" si="169"/>
        <v>40.162499999999994</v>
      </c>
    </row>
    <row r="1082" spans="1:23" ht="13.5" x14ac:dyDescent="0.25">
      <c r="A1082" s="3">
        <v>43581</v>
      </c>
      <c r="B1082" s="2">
        <v>1.3651</v>
      </c>
      <c r="C1082" s="2">
        <v>45.366562663919012</v>
      </c>
      <c r="D1082" s="2">
        <v>2.7556170904750044E-3</v>
      </c>
      <c r="E1082" s="2">
        <v>6.7573110268974845E-3</v>
      </c>
      <c r="F1082" s="2">
        <v>1.3638399999999999</v>
      </c>
      <c r="G1082" s="2">
        <v>1.3619400000000002</v>
      </c>
      <c r="H1082" s="2">
        <v>1.3749649999999995</v>
      </c>
      <c r="I1082" s="2">
        <v>1.3915119999999999</v>
      </c>
      <c r="J1082" s="2">
        <v>1.7073085000000008</v>
      </c>
      <c r="K1082" s="17" t="s">
        <v>50</v>
      </c>
      <c r="L1082" s="17" t="s">
        <v>53</v>
      </c>
      <c r="M1082" s="17" t="s">
        <v>51</v>
      </c>
      <c r="N1082" s="20">
        <f t="shared" si="160"/>
        <v>50</v>
      </c>
      <c r="O1082" s="20">
        <f t="shared" si="161"/>
        <v>100</v>
      </c>
      <c r="P1082" s="20">
        <f t="shared" si="162"/>
        <v>0</v>
      </c>
      <c r="Q1082" s="20">
        <f t="shared" si="163"/>
        <v>83.5</v>
      </c>
      <c r="R1082" s="21">
        <f t="shared" si="164"/>
        <v>65.025000000000006</v>
      </c>
      <c r="S1082" s="21">
        <f t="shared" si="165"/>
        <v>50.875</v>
      </c>
      <c r="T1082" s="21">
        <f t="shared" si="166"/>
        <v>60.075000000000003</v>
      </c>
      <c r="U1082" s="21">
        <f t="shared" si="167"/>
        <v>58.375</v>
      </c>
      <c r="V1082" s="20">
        <f t="shared" si="168"/>
        <v>58.658333333333339</v>
      </c>
      <c r="W1082" s="20">
        <f t="shared" si="169"/>
        <v>58.587500000000006</v>
      </c>
    </row>
    <row r="1083" spans="1:23" ht="13.5" x14ac:dyDescent="0.25">
      <c r="A1083" s="3">
        <v>43584</v>
      </c>
      <c r="B1083" s="2">
        <v>1.3333999999999999</v>
      </c>
      <c r="C1083" s="2">
        <v>36.293681048073637</v>
      </c>
      <c r="D1083" s="2">
        <v>2.8528537804346499E-3</v>
      </c>
      <c r="E1083" s="2">
        <v>4.5502766178285511E-3</v>
      </c>
      <c r="F1083" s="2">
        <v>1.35876</v>
      </c>
      <c r="G1083" s="2">
        <v>1.3593999999999999</v>
      </c>
      <c r="H1083" s="2">
        <v>1.3702049999999999</v>
      </c>
      <c r="I1083" s="2">
        <v>1.3884719999999999</v>
      </c>
      <c r="J1083" s="2">
        <v>1.7041465000000009</v>
      </c>
      <c r="K1083" s="17" t="s">
        <v>47</v>
      </c>
      <c r="L1083" s="17" t="s">
        <v>53</v>
      </c>
      <c r="M1083" s="17" t="s">
        <v>46</v>
      </c>
      <c r="N1083" s="20">
        <f t="shared" si="160"/>
        <v>50</v>
      </c>
      <c r="O1083" s="20">
        <f t="shared" si="161"/>
        <v>100</v>
      </c>
      <c r="P1083" s="20">
        <f t="shared" si="162"/>
        <v>0</v>
      </c>
      <c r="Q1083" s="20">
        <f t="shared" si="163"/>
        <v>16.5</v>
      </c>
      <c r="R1083" s="21">
        <f t="shared" si="164"/>
        <v>54.975000000000001</v>
      </c>
      <c r="S1083" s="21">
        <f t="shared" si="165"/>
        <v>34.125</v>
      </c>
      <c r="T1083" s="21">
        <f t="shared" si="166"/>
        <v>29.925000000000001</v>
      </c>
      <c r="U1083" s="21">
        <f t="shared" si="167"/>
        <v>41.625</v>
      </c>
      <c r="V1083" s="20">
        <f t="shared" si="168"/>
        <v>39.674999999999997</v>
      </c>
      <c r="W1083" s="20">
        <f t="shared" si="169"/>
        <v>40.162499999999994</v>
      </c>
    </row>
    <row r="1084" spans="1:23" ht="13.5" x14ac:dyDescent="0.25">
      <c r="A1084" s="3">
        <v>43585</v>
      </c>
      <c r="B1084" s="2">
        <v>1.2952999999999999</v>
      </c>
      <c r="C1084" s="2">
        <v>28.830664311201105</v>
      </c>
      <c r="D1084" s="2">
        <v>5.0235907451556816E-3</v>
      </c>
      <c r="E1084" s="2">
        <v>1.8465665772032292E-3</v>
      </c>
      <c r="F1084" s="2">
        <v>1.34734</v>
      </c>
      <c r="G1084" s="2">
        <v>1.3536899999999998</v>
      </c>
      <c r="H1084" s="2">
        <v>1.3635399999999998</v>
      </c>
      <c r="I1084" s="2">
        <v>1.385302</v>
      </c>
      <c r="J1084" s="2">
        <v>1.7007940000000006</v>
      </c>
      <c r="K1084" s="17" t="s">
        <v>47</v>
      </c>
      <c r="L1084" s="17" t="s">
        <v>53</v>
      </c>
      <c r="M1084" s="17" t="s">
        <v>46</v>
      </c>
      <c r="N1084" s="20">
        <f t="shared" si="160"/>
        <v>50</v>
      </c>
      <c r="O1084" s="20">
        <f t="shared" si="161"/>
        <v>100</v>
      </c>
      <c r="P1084" s="20">
        <f t="shared" si="162"/>
        <v>0</v>
      </c>
      <c r="Q1084" s="20">
        <f t="shared" si="163"/>
        <v>16.5</v>
      </c>
      <c r="R1084" s="21">
        <f t="shared" si="164"/>
        <v>54.975000000000001</v>
      </c>
      <c r="S1084" s="21">
        <f t="shared" si="165"/>
        <v>34.125</v>
      </c>
      <c r="T1084" s="21">
        <f t="shared" si="166"/>
        <v>29.925000000000001</v>
      </c>
      <c r="U1084" s="21">
        <f t="shared" si="167"/>
        <v>41.625</v>
      </c>
      <c r="V1084" s="20">
        <f t="shared" si="168"/>
        <v>39.674999999999997</v>
      </c>
      <c r="W1084" s="20">
        <f t="shared" si="169"/>
        <v>40.162499999999994</v>
      </c>
    </row>
    <row r="1085" spans="1:23" ht="13.5" x14ac:dyDescent="0.25">
      <c r="A1085" s="3">
        <v>43587</v>
      </c>
      <c r="B1085" s="2">
        <v>1.2699</v>
      </c>
      <c r="C1085" s="2">
        <v>25.121899486707392</v>
      </c>
      <c r="D1085" s="2">
        <v>1.115310157796956E-2</v>
      </c>
      <c r="E1085" s="2">
        <v>-1.5713247382274265E-3</v>
      </c>
      <c r="F1085" s="2">
        <v>1.32576</v>
      </c>
      <c r="G1085" s="2">
        <v>1.3441699999999999</v>
      </c>
      <c r="H1085" s="2">
        <v>1.3571899999999999</v>
      </c>
      <c r="I1085" s="2">
        <v>1.38175</v>
      </c>
      <c r="J1085" s="2">
        <v>1.6971880000000004</v>
      </c>
      <c r="K1085" s="17" t="s">
        <v>47</v>
      </c>
      <c r="L1085" s="17" t="s">
        <v>48</v>
      </c>
      <c r="M1085" s="17" t="s">
        <v>46</v>
      </c>
      <c r="N1085" s="20">
        <f t="shared" si="160"/>
        <v>50</v>
      </c>
      <c r="O1085" s="20">
        <f t="shared" si="161"/>
        <v>100</v>
      </c>
      <c r="P1085" s="20">
        <f t="shared" si="162"/>
        <v>0</v>
      </c>
      <c r="Q1085" s="20">
        <f t="shared" si="163"/>
        <v>0</v>
      </c>
      <c r="R1085" s="21">
        <f t="shared" si="164"/>
        <v>52.5</v>
      </c>
      <c r="S1085" s="21">
        <f t="shared" si="165"/>
        <v>30</v>
      </c>
      <c r="T1085" s="21">
        <f t="shared" si="166"/>
        <v>22.5</v>
      </c>
      <c r="U1085" s="21">
        <f t="shared" si="167"/>
        <v>37.5</v>
      </c>
      <c r="V1085" s="20">
        <f t="shared" si="168"/>
        <v>35</v>
      </c>
      <c r="W1085" s="20">
        <f t="shared" si="169"/>
        <v>35.625</v>
      </c>
    </row>
    <row r="1086" spans="1:23" ht="13.5" x14ac:dyDescent="0.25">
      <c r="A1086" s="3">
        <v>43588</v>
      </c>
      <c r="B1086" s="2">
        <v>1.2444999999999999</v>
      </c>
      <c r="C1086" s="2">
        <v>22.06511064881758</v>
      </c>
      <c r="D1086" s="2">
        <v>1.8794705773730103E-2</v>
      </c>
      <c r="E1086" s="2">
        <v>-5.9494827786229646E-3</v>
      </c>
      <c r="F1086" s="2">
        <v>1.3016400000000001</v>
      </c>
      <c r="G1086" s="2">
        <v>1.3321099999999999</v>
      </c>
      <c r="H1086" s="2">
        <v>1.3505249999999998</v>
      </c>
      <c r="I1086" s="2">
        <v>1.3776900000000003</v>
      </c>
      <c r="J1086" s="2">
        <v>1.6934550000000004</v>
      </c>
      <c r="K1086" s="17" t="s">
        <v>47</v>
      </c>
      <c r="L1086" s="17" t="s">
        <v>48</v>
      </c>
      <c r="M1086" s="17" t="s">
        <v>46</v>
      </c>
      <c r="N1086" s="20">
        <f t="shared" si="160"/>
        <v>50</v>
      </c>
      <c r="O1086" s="20">
        <f t="shared" si="161"/>
        <v>100</v>
      </c>
      <c r="P1086" s="20">
        <f t="shared" si="162"/>
        <v>0</v>
      </c>
      <c r="Q1086" s="20">
        <f t="shared" si="163"/>
        <v>0</v>
      </c>
      <c r="R1086" s="21">
        <f t="shared" si="164"/>
        <v>52.5</v>
      </c>
      <c r="S1086" s="21">
        <f t="shared" si="165"/>
        <v>30</v>
      </c>
      <c r="T1086" s="21">
        <f t="shared" si="166"/>
        <v>22.5</v>
      </c>
      <c r="U1086" s="21">
        <f t="shared" si="167"/>
        <v>37.5</v>
      </c>
      <c r="V1086" s="20">
        <f t="shared" si="168"/>
        <v>35</v>
      </c>
      <c r="W1086" s="20">
        <f t="shared" si="169"/>
        <v>35.625</v>
      </c>
    </row>
    <row r="1087" spans="1:23" ht="13.5" x14ac:dyDescent="0.25">
      <c r="A1087" s="3">
        <v>43591</v>
      </c>
      <c r="B1087" s="2">
        <v>1.2444999999999999</v>
      </c>
      <c r="C1087" s="2">
        <v>22.06511064881758</v>
      </c>
      <c r="D1087" s="2">
        <v>2.4972661131961615E-2</v>
      </c>
      <c r="E1087" s="2">
        <v>-1.1752543911115633E-2</v>
      </c>
      <c r="F1087" s="2">
        <v>1.2775200000000002</v>
      </c>
      <c r="G1087" s="2">
        <v>1.3206799999999999</v>
      </c>
      <c r="H1087" s="2">
        <v>1.3435399999999997</v>
      </c>
      <c r="I1087" s="2">
        <v>1.3736300000000004</v>
      </c>
      <c r="J1087" s="2">
        <v>1.6897855000000004</v>
      </c>
      <c r="K1087" s="17" t="s">
        <v>47</v>
      </c>
      <c r="L1087" s="17" t="s">
        <v>48</v>
      </c>
      <c r="M1087" s="17" t="s">
        <v>46</v>
      </c>
      <c r="N1087" s="20">
        <f t="shared" si="160"/>
        <v>50</v>
      </c>
      <c r="O1087" s="20">
        <f t="shared" si="161"/>
        <v>100</v>
      </c>
      <c r="P1087" s="20">
        <f t="shared" si="162"/>
        <v>0</v>
      </c>
      <c r="Q1087" s="20">
        <f t="shared" si="163"/>
        <v>0</v>
      </c>
      <c r="R1087" s="21">
        <f t="shared" si="164"/>
        <v>52.5</v>
      </c>
      <c r="S1087" s="21">
        <f t="shared" si="165"/>
        <v>30</v>
      </c>
      <c r="T1087" s="21">
        <f t="shared" si="166"/>
        <v>22.5</v>
      </c>
      <c r="U1087" s="21">
        <f t="shared" si="167"/>
        <v>37.5</v>
      </c>
      <c r="V1087" s="20">
        <f t="shared" si="168"/>
        <v>35</v>
      </c>
      <c r="W1087" s="20">
        <f t="shared" si="169"/>
        <v>35.625</v>
      </c>
    </row>
    <row r="1088" spans="1:23" ht="13.5" x14ac:dyDescent="0.25">
      <c r="A1088" s="3">
        <v>43592</v>
      </c>
      <c r="B1088" s="2">
        <v>1.2507999999999999</v>
      </c>
      <c r="C1088" s="2">
        <v>24.700713834817961</v>
      </c>
      <c r="D1088" s="2">
        <v>3.0364248251579351E-2</v>
      </c>
      <c r="E1088" s="2">
        <v>-1.9963868064390679E-2</v>
      </c>
      <c r="F1088" s="2">
        <v>1.2609999999999999</v>
      </c>
      <c r="G1088" s="2">
        <v>1.3098800000000002</v>
      </c>
      <c r="H1088" s="2">
        <v>1.3368699999999998</v>
      </c>
      <c r="I1088" s="2">
        <v>1.3702020000000001</v>
      </c>
      <c r="J1088" s="2">
        <v>1.6860840000000004</v>
      </c>
      <c r="K1088" s="17" t="s">
        <v>47</v>
      </c>
      <c r="L1088" s="17" t="s">
        <v>48</v>
      </c>
      <c r="M1088" s="17" t="s">
        <v>46</v>
      </c>
      <c r="N1088" s="20">
        <f t="shared" si="160"/>
        <v>50</v>
      </c>
      <c r="O1088" s="20">
        <f t="shared" si="161"/>
        <v>100</v>
      </c>
      <c r="P1088" s="20">
        <f t="shared" si="162"/>
        <v>0</v>
      </c>
      <c r="Q1088" s="20">
        <f t="shared" si="163"/>
        <v>0</v>
      </c>
      <c r="R1088" s="21">
        <f t="shared" si="164"/>
        <v>52.5</v>
      </c>
      <c r="S1088" s="21">
        <f t="shared" si="165"/>
        <v>30</v>
      </c>
      <c r="T1088" s="21">
        <f t="shared" si="166"/>
        <v>22.5</v>
      </c>
      <c r="U1088" s="21">
        <f t="shared" si="167"/>
        <v>37.5</v>
      </c>
      <c r="V1088" s="20">
        <f t="shared" si="168"/>
        <v>35</v>
      </c>
      <c r="W1088" s="20">
        <f t="shared" si="169"/>
        <v>35.625</v>
      </c>
    </row>
    <row r="1089" spans="1:23" ht="13.5" x14ac:dyDescent="0.25">
      <c r="A1089" s="3">
        <v>43593</v>
      </c>
      <c r="B1089" s="2">
        <v>1.2507999999999999</v>
      </c>
      <c r="C1089" s="2">
        <v>24.700713834817961</v>
      </c>
      <c r="D1089" s="2">
        <v>3.4488548721347323E-2</v>
      </c>
      <c r="E1089" s="2">
        <v>-2.9718663458977265E-2</v>
      </c>
      <c r="F1089" s="2">
        <v>1.2521</v>
      </c>
      <c r="G1089" s="2">
        <v>1.2997200000000002</v>
      </c>
      <c r="H1089" s="2">
        <v>1.3308349999999998</v>
      </c>
      <c r="I1089" s="2">
        <v>1.3667739999999997</v>
      </c>
      <c r="J1089" s="2">
        <v>1.6822245000000009</v>
      </c>
      <c r="K1089" s="17" t="s">
        <v>47</v>
      </c>
      <c r="L1089" s="17" t="s">
        <v>48</v>
      </c>
      <c r="M1089" s="17" t="s">
        <v>46</v>
      </c>
      <c r="N1089" s="20">
        <f t="shared" si="160"/>
        <v>50</v>
      </c>
      <c r="O1089" s="20">
        <f t="shared" si="161"/>
        <v>100</v>
      </c>
      <c r="P1089" s="20">
        <f t="shared" si="162"/>
        <v>0</v>
      </c>
      <c r="Q1089" s="20">
        <f t="shared" si="163"/>
        <v>0</v>
      </c>
      <c r="R1089" s="21">
        <f t="shared" si="164"/>
        <v>52.5</v>
      </c>
      <c r="S1089" s="21">
        <f t="shared" si="165"/>
        <v>30</v>
      </c>
      <c r="T1089" s="21">
        <f t="shared" si="166"/>
        <v>22.5</v>
      </c>
      <c r="U1089" s="21">
        <f t="shared" si="167"/>
        <v>37.5</v>
      </c>
      <c r="V1089" s="20">
        <f t="shared" si="168"/>
        <v>35</v>
      </c>
      <c r="W1089" s="20">
        <f t="shared" si="169"/>
        <v>35.625</v>
      </c>
    </row>
    <row r="1090" spans="1:23" ht="13.5" x14ac:dyDescent="0.25">
      <c r="A1090" s="3">
        <v>43594</v>
      </c>
      <c r="B1090" s="2">
        <v>1.2318</v>
      </c>
      <c r="C1090" s="2">
        <v>22.088026534273766</v>
      </c>
      <c r="D1090" s="2">
        <v>4.3799740841862222E-2</v>
      </c>
      <c r="E1090" s="2">
        <v>-4.0031807876529546E-2</v>
      </c>
      <c r="F1090" s="2">
        <v>1.2444799999999998</v>
      </c>
      <c r="G1090" s="2">
        <v>1.28512</v>
      </c>
      <c r="H1090" s="2">
        <v>1.3238499999999997</v>
      </c>
      <c r="I1090" s="2">
        <v>1.3629659999999999</v>
      </c>
      <c r="J1090" s="2">
        <v>1.678396500000001</v>
      </c>
      <c r="K1090" s="17" t="s">
        <v>47</v>
      </c>
      <c r="L1090" s="17" t="s">
        <v>53</v>
      </c>
      <c r="M1090" s="17" t="s">
        <v>46</v>
      </c>
      <c r="N1090" s="20">
        <f t="shared" ref="N1090:N1153" si="170">IF(D1090&lt;30,50, IF(D1090&gt;70, 0, 25))</f>
        <v>50</v>
      </c>
      <c r="O1090" s="20">
        <f t="shared" ref="O1090:O1153" si="171">IF(F1090-E1090&gt;0.02, 100, IF(F1090-E1090&lt;0,0,45))</f>
        <v>100</v>
      </c>
      <c r="P1090" s="20">
        <f t="shared" ref="P1090:P1153" si="172">IF(G1090-J1090&gt;10,100,IF(G1090-J1090&gt;5,75, IF(G1090-J1090&gt;0,50,0)))</f>
        <v>0</v>
      </c>
      <c r="Q1090" s="20">
        <f t="shared" ref="Q1090:Q1153" si="173">IF(M1090="confirmed bullish", 34, IF(M1090="bullish divergence",17, 0))+IF(K1090="bullish",33,IF(K1090="bearish",0,16.5))+IF(L1090="strong",33,IF(L1090="weak",0,16.5))</f>
        <v>16.5</v>
      </c>
      <c r="R1090" s="21">
        <f t="shared" si="164"/>
        <v>54.975000000000001</v>
      </c>
      <c r="S1090" s="21">
        <f t="shared" si="165"/>
        <v>34.125</v>
      </c>
      <c r="T1090" s="21">
        <f t="shared" si="166"/>
        <v>29.925000000000001</v>
      </c>
      <c r="U1090" s="21">
        <f t="shared" si="167"/>
        <v>41.625</v>
      </c>
      <c r="V1090" s="20">
        <f t="shared" si="168"/>
        <v>39.674999999999997</v>
      </c>
      <c r="W1090" s="20">
        <f t="shared" si="169"/>
        <v>40.162499999999994</v>
      </c>
    </row>
    <row r="1091" spans="1:23" ht="13.5" x14ac:dyDescent="0.25">
      <c r="A1091" s="3">
        <v>43595</v>
      </c>
      <c r="B1091" s="2">
        <v>1.2191000000000001</v>
      </c>
      <c r="C1091" s="2">
        <v>20.525235596404485</v>
      </c>
      <c r="D1091" s="2">
        <v>5.1246404288512348E-2</v>
      </c>
      <c r="E1091" s="2">
        <v>-4.9278540560373195E-2</v>
      </c>
      <c r="F1091" s="2">
        <v>1.2394000000000001</v>
      </c>
      <c r="G1091" s="2">
        <v>1.2705200000000001</v>
      </c>
      <c r="H1091" s="2">
        <v>1.31623</v>
      </c>
      <c r="I1091" s="2">
        <v>1.358398</v>
      </c>
      <c r="J1091" s="2">
        <v>1.6744420000000011</v>
      </c>
      <c r="K1091" s="17" t="s">
        <v>47</v>
      </c>
      <c r="L1091" s="17" t="s">
        <v>53</v>
      </c>
      <c r="M1091" s="17" t="s">
        <v>46</v>
      </c>
      <c r="N1091" s="20">
        <f t="shared" si="170"/>
        <v>50</v>
      </c>
      <c r="O1091" s="20">
        <f t="shared" si="171"/>
        <v>100</v>
      </c>
      <c r="P1091" s="20">
        <f t="shared" si="172"/>
        <v>0</v>
      </c>
      <c r="Q1091" s="20">
        <f t="shared" si="173"/>
        <v>16.5</v>
      </c>
      <c r="R1091" s="21">
        <f t="shared" ref="R1091:R1154" si="174">0.35*N1091+O1091*0.35+P1091*0.15+Q1091*0.15</f>
        <v>54.975000000000001</v>
      </c>
      <c r="S1091" s="21">
        <f t="shared" ref="S1091:S1154" si="175">N1091*0.2+O1091*0.2+P1091*0.35+Q1091*0.25</f>
        <v>34.125</v>
      </c>
      <c r="T1091" s="21">
        <f t="shared" ref="T1091:T1154" si="176">N1091*0.15+O1091*0.15+P1091*0.25+Q1091*0.45</f>
        <v>29.925000000000001</v>
      </c>
      <c r="U1091" s="21">
        <f t="shared" ref="U1091:U1154" si="177">0.25*SUM(N1091:Q1091)</f>
        <v>41.625</v>
      </c>
      <c r="V1091" s="20">
        <f t="shared" ref="V1091:V1154" si="178">SUM(R1091:T1091)/3</f>
        <v>39.674999999999997</v>
      </c>
      <c r="W1091" s="20">
        <f t="shared" ref="W1091:W1154" si="179">SUM(R1091:U1091)/4</f>
        <v>40.162499999999994</v>
      </c>
    </row>
    <row r="1092" spans="1:23" ht="13.5" x14ac:dyDescent="0.25">
      <c r="A1092" s="3">
        <v>43598</v>
      </c>
      <c r="B1092" s="2">
        <v>1.2063999999999999</v>
      </c>
      <c r="C1092" s="2">
        <v>19.072034627286797</v>
      </c>
      <c r="D1092" s="2">
        <v>5.9101238563939118E-2</v>
      </c>
      <c r="E1092" s="2">
        <v>-5.7195662716447826E-2</v>
      </c>
      <c r="F1092" s="2">
        <v>1.2317799999999999</v>
      </c>
      <c r="G1092" s="2">
        <v>1.25465</v>
      </c>
      <c r="H1092" s="2">
        <v>1.3082949999999998</v>
      </c>
      <c r="I1092" s="2">
        <v>1.3542079999999999</v>
      </c>
      <c r="J1092" s="2">
        <v>1.670392000000001</v>
      </c>
      <c r="K1092" s="17" t="s">
        <v>47</v>
      </c>
      <c r="L1092" s="17" t="s">
        <v>53</v>
      </c>
      <c r="M1092" s="17" t="s">
        <v>46</v>
      </c>
      <c r="N1092" s="20">
        <f t="shared" si="170"/>
        <v>50</v>
      </c>
      <c r="O1092" s="20">
        <f t="shared" si="171"/>
        <v>100</v>
      </c>
      <c r="P1092" s="20">
        <f t="shared" si="172"/>
        <v>0</v>
      </c>
      <c r="Q1092" s="20">
        <f t="shared" si="173"/>
        <v>16.5</v>
      </c>
      <c r="R1092" s="21">
        <f t="shared" si="174"/>
        <v>54.975000000000001</v>
      </c>
      <c r="S1092" s="21">
        <f t="shared" si="175"/>
        <v>34.125</v>
      </c>
      <c r="T1092" s="21">
        <f t="shared" si="176"/>
        <v>29.925000000000001</v>
      </c>
      <c r="U1092" s="21">
        <f t="shared" si="177"/>
        <v>41.625</v>
      </c>
      <c r="V1092" s="20">
        <f t="shared" si="178"/>
        <v>39.674999999999997</v>
      </c>
      <c r="W1092" s="20">
        <f t="shared" si="179"/>
        <v>40.162499999999994</v>
      </c>
    </row>
    <row r="1093" spans="1:23" ht="13.5" x14ac:dyDescent="0.25">
      <c r="A1093" s="3">
        <v>43599</v>
      </c>
      <c r="B1093" s="2">
        <v>1.2063999999999999</v>
      </c>
      <c r="C1093" s="2">
        <v>19.072034627286797</v>
      </c>
      <c r="D1093" s="2">
        <v>6.1513416545382338E-2</v>
      </c>
      <c r="E1093" s="2">
        <v>-6.294348033134263E-2</v>
      </c>
      <c r="F1093" s="2">
        <v>1.2228999999999999</v>
      </c>
      <c r="G1093" s="2">
        <v>1.2419499999999999</v>
      </c>
      <c r="H1093" s="2">
        <v>1.3006749999999996</v>
      </c>
      <c r="I1093" s="2">
        <v>1.3503979999999998</v>
      </c>
      <c r="J1093" s="2">
        <v>1.6662790000000012</v>
      </c>
      <c r="K1093" s="17" t="s">
        <v>47</v>
      </c>
      <c r="L1093" s="17" t="s">
        <v>53</v>
      </c>
      <c r="M1093" s="17" t="s">
        <v>46</v>
      </c>
      <c r="N1093" s="20">
        <f t="shared" si="170"/>
        <v>50</v>
      </c>
      <c r="O1093" s="20">
        <f t="shared" si="171"/>
        <v>100</v>
      </c>
      <c r="P1093" s="20">
        <f t="shared" si="172"/>
        <v>0</v>
      </c>
      <c r="Q1093" s="20">
        <f t="shared" si="173"/>
        <v>16.5</v>
      </c>
      <c r="R1093" s="21">
        <f t="shared" si="174"/>
        <v>54.975000000000001</v>
      </c>
      <c r="S1093" s="21">
        <f t="shared" si="175"/>
        <v>34.125</v>
      </c>
      <c r="T1093" s="21">
        <f t="shared" si="176"/>
        <v>29.925000000000001</v>
      </c>
      <c r="U1093" s="21">
        <f t="shared" si="177"/>
        <v>41.625</v>
      </c>
      <c r="V1093" s="20">
        <f t="shared" si="178"/>
        <v>39.674999999999997</v>
      </c>
      <c r="W1093" s="20">
        <f t="shared" si="179"/>
        <v>40.162499999999994</v>
      </c>
    </row>
    <row r="1094" spans="1:23" ht="13.5" x14ac:dyDescent="0.25">
      <c r="A1094" s="3">
        <v>43600</v>
      </c>
      <c r="B1094" s="2">
        <v>1.2063999999999999</v>
      </c>
      <c r="C1094" s="2">
        <v>19.072034627286797</v>
      </c>
      <c r="D1094" s="2">
        <v>5.8288046969072749E-2</v>
      </c>
      <c r="E1094" s="2">
        <v>-6.6949640888007533E-2</v>
      </c>
      <c r="F1094" s="2">
        <v>1.2140200000000001</v>
      </c>
      <c r="G1094" s="2">
        <v>1.2330600000000003</v>
      </c>
      <c r="H1094" s="2">
        <v>1.2933749999999997</v>
      </c>
      <c r="I1094" s="2">
        <v>1.3465879999999999</v>
      </c>
      <c r="J1094" s="2">
        <v>1.6621660000000011</v>
      </c>
      <c r="K1094" s="17" t="s">
        <v>47</v>
      </c>
      <c r="L1094" s="17" t="s">
        <v>53</v>
      </c>
      <c r="M1094" s="17" t="s">
        <v>46</v>
      </c>
      <c r="N1094" s="20">
        <f t="shared" si="170"/>
        <v>50</v>
      </c>
      <c r="O1094" s="20">
        <f t="shared" si="171"/>
        <v>100</v>
      </c>
      <c r="P1094" s="20">
        <f t="shared" si="172"/>
        <v>0</v>
      </c>
      <c r="Q1094" s="20">
        <f t="shared" si="173"/>
        <v>16.5</v>
      </c>
      <c r="R1094" s="21">
        <f t="shared" si="174"/>
        <v>54.975000000000001</v>
      </c>
      <c r="S1094" s="21">
        <f t="shared" si="175"/>
        <v>34.125</v>
      </c>
      <c r="T1094" s="21">
        <f t="shared" si="176"/>
        <v>29.925000000000001</v>
      </c>
      <c r="U1094" s="21">
        <f t="shared" si="177"/>
        <v>41.625</v>
      </c>
      <c r="V1094" s="20">
        <f t="shared" si="178"/>
        <v>39.674999999999997</v>
      </c>
      <c r="W1094" s="20">
        <f t="shared" si="179"/>
        <v>40.162499999999994</v>
      </c>
    </row>
    <row r="1095" spans="1:23" ht="13.5" x14ac:dyDescent="0.25">
      <c r="A1095" s="3">
        <v>43601</v>
      </c>
      <c r="B1095" s="2">
        <v>1.2063999999999999</v>
      </c>
      <c r="C1095" s="2">
        <v>19.072034627286797</v>
      </c>
      <c r="D1095" s="2">
        <v>5.2202209871176963E-2</v>
      </c>
      <c r="E1095" s="2">
        <v>-6.9714326744491184E-2</v>
      </c>
      <c r="F1095" s="2">
        <v>1.2089400000000001</v>
      </c>
      <c r="G1095" s="2">
        <v>1.2267100000000002</v>
      </c>
      <c r="H1095" s="2">
        <v>1.2854399999999997</v>
      </c>
      <c r="I1095" s="2">
        <v>1.3421459999999998</v>
      </c>
      <c r="J1095" s="2">
        <v>1.6580530000000011</v>
      </c>
      <c r="K1095" s="17" t="s">
        <v>47</v>
      </c>
      <c r="L1095" s="17" t="s">
        <v>53</v>
      </c>
      <c r="M1095" s="17" t="s">
        <v>46</v>
      </c>
      <c r="N1095" s="20">
        <f t="shared" si="170"/>
        <v>50</v>
      </c>
      <c r="O1095" s="20">
        <f t="shared" si="171"/>
        <v>100</v>
      </c>
      <c r="P1095" s="20">
        <f t="shared" si="172"/>
        <v>0</v>
      </c>
      <c r="Q1095" s="20">
        <f t="shared" si="173"/>
        <v>16.5</v>
      </c>
      <c r="R1095" s="21">
        <f t="shared" si="174"/>
        <v>54.975000000000001</v>
      </c>
      <c r="S1095" s="21">
        <f t="shared" si="175"/>
        <v>34.125</v>
      </c>
      <c r="T1095" s="21">
        <f t="shared" si="176"/>
        <v>29.925000000000001</v>
      </c>
      <c r="U1095" s="21">
        <f t="shared" si="177"/>
        <v>41.625</v>
      </c>
      <c r="V1095" s="20">
        <f t="shared" si="178"/>
        <v>39.674999999999997</v>
      </c>
      <c r="W1095" s="20">
        <f t="shared" si="179"/>
        <v>40.162499999999994</v>
      </c>
    </row>
    <row r="1096" spans="1:23" ht="13.5" x14ac:dyDescent="0.25">
      <c r="A1096" s="3">
        <v>43602</v>
      </c>
      <c r="B1096" s="2">
        <v>1.2063999999999999</v>
      </c>
      <c r="C1096" s="2">
        <v>19.072034627286797</v>
      </c>
      <c r="D1096" s="2">
        <v>4.3655161320162783E-2</v>
      </c>
      <c r="E1096" s="2">
        <v>-7.1838653298425675E-2</v>
      </c>
      <c r="F1096" s="2">
        <v>1.2063999999999999</v>
      </c>
      <c r="G1096" s="2">
        <v>1.2229000000000001</v>
      </c>
      <c r="H1096" s="2">
        <v>1.2775049999999997</v>
      </c>
      <c r="I1096" s="2">
        <v>1.3379559999999997</v>
      </c>
      <c r="J1096" s="2">
        <v>1.6539400000000013</v>
      </c>
      <c r="K1096" s="17" t="s">
        <v>47</v>
      </c>
      <c r="L1096" s="17" t="s">
        <v>53</v>
      </c>
      <c r="M1096" s="17" t="s">
        <v>46</v>
      </c>
      <c r="N1096" s="20">
        <f t="shared" si="170"/>
        <v>50</v>
      </c>
      <c r="O1096" s="20">
        <f t="shared" si="171"/>
        <v>100</v>
      </c>
      <c r="P1096" s="20">
        <f t="shared" si="172"/>
        <v>0</v>
      </c>
      <c r="Q1096" s="20">
        <f t="shared" si="173"/>
        <v>16.5</v>
      </c>
      <c r="R1096" s="21">
        <f t="shared" si="174"/>
        <v>54.975000000000001</v>
      </c>
      <c r="S1096" s="21">
        <f t="shared" si="175"/>
        <v>34.125</v>
      </c>
      <c r="T1096" s="21">
        <f t="shared" si="176"/>
        <v>29.925000000000001</v>
      </c>
      <c r="U1096" s="21">
        <f t="shared" si="177"/>
        <v>41.625</v>
      </c>
      <c r="V1096" s="20">
        <f t="shared" si="178"/>
        <v>39.674999999999997</v>
      </c>
      <c r="W1096" s="20">
        <f t="shared" si="179"/>
        <v>40.162499999999994</v>
      </c>
    </row>
    <row r="1097" spans="1:23" ht="13.5" x14ac:dyDescent="0.25">
      <c r="A1097" s="3">
        <v>43605</v>
      </c>
      <c r="B1097" s="2">
        <v>1.2063999999999999</v>
      </c>
      <c r="C1097" s="2">
        <v>19.072034627286797</v>
      </c>
      <c r="D1097" s="2">
        <v>3.6895449078540032E-2</v>
      </c>
      <c r="E1097" s="2">
        <v>-7.2511932622183625E-2</v>
      </c>
      <c r="F1097" s="2">
        <v>1.2063999999999999</v>
      </c>
      <c r="G1097" s="2">
        <v>1.21909</v>
      </c>
      <c r="H1097" s="2">
        <v>1.2698849999999997</v>
      </c>
      <c r="I1097" s="2">
        <v>1.334524</v>
      </c>
      <c r="J1097" s="2">
        <v>1.6498270000000008</v>
      </c>
      <c r="K1097" s="17" t="s">
        <v>53</v>
      </c>
      <c r="L1097" s="17" t="s">
        <v>53</v>
      </c>
      <c r="M1097" s="17" t="s">
        <v>53</v>
      </c>
      <c r="N1097" s="20">
        <f t="shared" si="170"/>
        <v>50</v>
      </c>
      <c r="O1097" s="20">
        <f t="shared" si="171"/>
        <v>100</v>
      </c>
      <c r="P1097" s="20">
        <f t="shared" si="172"/>
        <v>0</v>
      </c>
      <c r="Q1097" s="20">
        <f t="shared" si="173"/>
        <v>33</v>
      </c>
      <c r="R1097" s="21">
        <f t="shared" si="174"/>
        <v>57.45</v>
      </c>
      <c r="S1097" s="21">
        <f t="shared" si="175"/>
        <v>38.25</v>
      </c>
      <c r="T1097" s="21">
        <f t="shared" si="176"/>
        <v>37.35</v>
      </c>
      <c r="U1097" s="21">
        <f t="shared" si="177"/>
        <v>45.75</v>
      </c>
      <c r="V1097" s="20">
        <f t="shared" si="178"/>
        <v>44.35</v>
      </c>
      <c r="W1097" s="20">
        <f t="shared" si="179"/>
        <v>44.7</v>
      </c>
    </row>
    <row r="1098" spans="1:23" ht="13.5" x14ac:dyDescent="0.25">
      <c r="A1098" s="3">
        <v>43606</v>
      </c>
      <c r="B1098" s="2">
        <v>1.181</v>
      </c>
      <c r="C1098" s="2">
        <v>15.621422121688397</v>
      </c>
      <c r="D1098" s="2">
        <v>3.4463817560703935E-2</v>
      </c>
      <c r="E1098" s="2">
        <v>-7.1584105745674573E-2</v>
      </c>
      <c r="F1098" s="2">
        <v>1.2013199999999999</v>
      </c>
      <c r="G1098" s="2">
        <v>1.2121100000000002</v>
      </c>
      <c r="H1098" s="2">
        <v>1.2609949999999996</v>
      </c>
      <c r="I1098" s="2">
        <v>1.3304600000000002</v>
      </c>
      <c r="J1098" s="2">
        <v>1.6455240000000007</v>
      </c>
      <c r="K1098" s="17" t="s">
        <v>47</v>
      </c>
      <c r="L1098" s="17" t="s">
        <v>53</v>
      </c>
      <c r="M1098" s="17" t="s">
        <v>46</v>
      </c>
      <c r="N1098" s="20">
        <f t="shared" si="170"/>
        <v>50</v>
      </c>
      <c r="O1098" s="20">
        <f t="shared" si="171"/>
        <v>100</v>
      </c>
      <c r="P1098" s="20">
        <f t="shared" si="172"/>
        <v>0</v>
      </c>
      <c r="Q1098" s="20">
        <f t="shared" si="173"/>
        <v>16.5</v>
      </c>
      <c r="R1098" s="21">
        <f t="shared" si="174"/>
        <v>54.975000000000001</v>
      </c>
      <c r="S1098" s="21">
        <f t="shared" si="175"/>
        <v>34.125</v>
      </c>
      <c r="T1098" s="21">
        <f t="shared" si="176"/>
        <v>29.925000000000001</v>
      </c>
      <c r="U1098" s="21">
        <f t="shared" si="177"/>
        <v>41.625</v>
      </c>
      <c r="V1098" s="20">
        <f t="shared" si="178"/>
        <v>39.674999999999997</v>
      </c>
      <c r="W1098" s="20">
        <f t="shared" si="179"/>
        <v>40.162499999999994</v>
      </c>
    </row>
    <row r="1099" spans="1:23" ht="13.5" x14ac:dyDescent="0.25">
      <c r="A1099" s="3">
        <v>43607</v>
      </c>
      <c r="B1099" s="2">
        <v>1.1556</v>
      </c>
      <c r="C1099" s="2">
        <v>13.074042152006868</v>
      </c>
      <c r="D1099" s="2">
        <v>3.4842866171394204E-2</v>
      </c>
      <c r="E1099" s="2">
        <v>-6.9288305552562879E-2</v>
      </c>
      <c r="F1099" s="2">
        <v>1.19116</v>
      </c>
      <c r="G1099" s="2">
        <v>1.20259</v>
      </c>
      <c r="H1099" s="2">
        <v>1.2511549999999996</v>
      </c>
      <c r="I1099" s="2">
        <v>1.3258880000000004</v>
      </c>
      <c r="J1099" s="2">
        <v>1.6411885000000004</v>
      </c>
      <c r="K1099" s="17" t="s">
        <v>47</v>
      </c>
      <c r="L1099" s="17" t="s">
        <v>48</v>
      </c>
      <c r="M1099" s="17" t="s">
        <v>46</v>
      </c>
      <c r="N1099" s="20">
        <f t="shared" si="170"/>
        <v>50</v>
      </c>
      <c r="O1099" s="20">
        <f t="shared" si="171"/>
        <v>100</v>
      </c>
      <c r="P1099" s="20">
        <f t="shared" si="172"/>
        <v>0</v>
      </c>
      <c r="Q1099" s="20">
        <f t="shared" si="173"/>
        <v>0</v>
      </c>
      <c r="R1099" s="21">
        <f t="shared" si="174"/>
        <v>52.5</v>
      </c>
      <c r="S1099" s="21">
        <f t="shared" si="175"/>
        <v>30</v>
      </c>
      <c r="T1099" s="21">
        <f t="shared" si="176"/>
        <v>22.5</v>
      </c>
      <c r="U1099" s="21">
        <f t="shared" si="177"/>
        <v>37.5</v>
      </c>
      <c r="V1099" s="20">
        <f t="shared" si="178"/>
        <v>35</v>
      </c>
      <c r="W1099" s="20">
        <f t="shared" si="179"/>
        <v>35.625</v>
      </c>
    </row>
    <row r="1100" spans="1:23" ht="13.5" x14ac:dyDescent="0.25">
      <c r="A1100" s="3">
        <v>43608</v>
      </c>
      <c r="B1100" s="2">
        <v>1.1429</v>
      </c>
      <c r="C1100" s="2">
        <v>12.018717738523122</v>
      </c>
      <c r="D1100" s="2">
        <v>3.3845335981235403E-2</v>
      </c>
      <c r="E1100" s="2">
        <v>-6.7639166184119678E-2</v>
      </c>
      <c r="F1100" s="2">
        <v>1.1784599999999998</v>
      </c>
      <c r="G1100" s="2">
        <v>1.1937000000000002</v>
      </c>
      <c r="H1100" s="2">
        <v>1.2394099999999999</v>
      </c>
      <c r="I1100" s="2">
        <v>1.321062</v>
      </c>
      <c r="J1100" s="2">
        <v>1.6366950000000002</v>
      </c>
      <c r="K1100" s="17" t="s">
        <v>47</v>
      </c>
      <c r="L1100" s="17" t="s">
        <v>48</v>
      </c>
      <c r="M1100" s="17" t="s">
        <v>46</v>
      </c>
      <c r="N1100" s="20">
        <f t="shared" si="170"/>
        <v>50</v>
      </c>
      <c r="O1100" s="20">
        <f t="shared" si="171"/>
        <v>100</v>
      </c>
      <c r="P1100" s="20">
        <f t="shared" si="172"/>
        <v>0</v>
      </c>
      <c r="Q1100" s="20">
        <f t="shared" si="173"/>
        <v>0</v>
      </c>
      <c r="R1100" s="21">
        <f t="shared" si="174"/>
        <v>52.5</v>
      </c>
      <c r="S1100" s="21">
        <f t="shared" si="175"/>
        <v>30</v>
      </c>
      <c r="T1100" s="21">
        <f t="shared" si="176"/>
        <v>22.5</v>
      </c>
      <c r="U1100" s="21">
        <f t="shared" si="177"/>
        <v>37.5</v>
      </c>
      <c r="V1100" s="20">
        <f t="shared" si="178"/>
        <v>35</v>
      </c>
      <c r="W1100" s="20">
        <f t="shared" si="179"/>
        <v>35.625</v>
      </c>
    </row>
    <row r="1101" spans="1:23" ht="13.5" x14ac:dyDescent="0.25">
      <c r="A1101" s="3">
        <v>43609</v>
      </c>
      <c r="B1101" s="2">
        <v>1.181</v>
      </c>
      <c r="C1101" s="2">
        <v>30.217042592524464</v>
      </c>
      <c r="D1101" s="2">
        <v>2.8915130436452996E-2</v>
      </c>
      <c r="E1101" s="2">
        <v>-6.7215149929235246E-2</v>
      </c>
      <c r="F1101" s="2">
        <v>1.1733800000000001</v>
      </c>
      <c r="G1101" s="2">
        <v>1.1898900000000001</v>
      </c>
      <c r="H1101" s="2">
        <v>1.230205</v>
      </c>
      <c r="I1101" s="2">
        <v>1.3169980000000001</v>
      </c>
      <c r="J1101" s="2">
        <v>1.6324865</v>
      </c>
      <c r="K1101" s="17" t="s">
        <v>47</v>
      </c>
      <c r="L1101" s="17" t="s">
        <v>48</v>
      </c>
      <c r="M1101" s="17" t="s">
        <v>46</v>
      </c>
      <c r="N1101" s="20">
        <f t="shared" si="170"/>
        <v>50</v>
      </c>
      <c r="O1101" s="20">
        <f t="shared" si="171"/>
        <v>100</v>
      </c>
      <c r="P1101" s="20">
        <f t="shared" si="172"/>
        <v>0</v>
      </c>
      <c r="Q1101" s="20">
        <f t="shared" si="173"/>
        <v>0</v>
      </c>
      <c r="R1101" s="21">
        <f t="shared" si="174"/>
        <v>52.5</v>
      </c>
      <c r="S1101" s="21">
        <f t="shared" si="175"/>
        <v>30</v>
      </c>
      <c r="T1101" s="21">
        <f t="shared" si="176"/>
        <v>22.5</v>
      </c>
      <c r="U1101" s="21">
        <f t="shared" si="177"/>
        <v>37.5</v>
      </c>
      <c r="V1101" s="20">
        <f t="shared" si="178"/>
        <v>35</v>
      </c>
      <c r="W1101" s="20">
        <f t="shared" si="179"/>
        <v>35.625</v>
      </c>
    </row>
    <row r="1102" spans="1:23" ht="13.5" x14ac:dyDescent="0.25">
      <c r="A1102" s="3">
        <v>43612</v>
      </c>
      <c r="B1102" s="2">
        <v>1.181</v>
      </c>
      <c r="C1102" s="2">
        <v>30.217042592524464</v>
      </c>
      <c r="D1102" s="2">
        <v>2.3203258508928792E-2</v>
      </c>
      <c r="E1102" s="2">
        <v>-6.8896651805773604E-2</v>
      </c>
      <c r="F1102" s="2">
        <v>1.1682999999999999</v>
      </c>
      <c r="G1102" s="2">
        <v>1.1873500000000003</v>
      </c>
      <c r="H1102" s="2">
        <v>1.2210000000000001</v>
      </c>
      <c r="I1102" s="2">
        <v>1.3126800000000001</v>
      </c>
      <c r="J1102" s="2">
        <v>1.6282779999999997</v>
      </c>
      <c r="K1102" s="17" t="s">
        <v>47</v>
      </c>
      <c r="L1102" s="17" t="s">
        <v>48</v>
      </c>
      <c r="M1102" s="17" t="s">
        <v>46</v>
      </c>
      <c r="N1102" s="20">
        <f t="shared" si="170"/>
        <v>50</v>
      </c>
      <c r="O1102" s="20">
        <f t="shared" si="171"/>
        <v>100</v>
      </c>
      <c r="P1102" s="20">
        <f t="shared" si="172"/>
        <v>0</v>
      </c>
      <c r="Q1102" s="20">
        <f t="shared" si="173"/>
        <v>0</v>
      </c>
      <c r="R1102" s="21">
        <f t="shared" si="174"/>
        <v>52.5</v>
      </c>
      <c r="S1102" s="21">
        <f t="shared" si="175"/>
        <v>30</v>
      </c>
      <c r="T1102" s="21">
        <f t="shared" si="176"/>
        <v>22.5</v>
      </c>
      <c r="U1102" s="21">
        <f t="shared" si="177"/>
        <v>37.5</v>
      </c>
      <c r="V1102" s="20">
        <f t="shared" si="178"/>
        <v>35</v>
      </c>
      <c r="W1102" s="20">
        <f t="shared" si="179"/>
        <v>35.625</v>
      </c>
    </row>
    <row r="1103" spans="1:23" ht="13.5" x14ac:dyDescent="0.25">
      <c r="A1103" s="3">
        <v>43613</v>
      </c>
      <c r="B1103" s="2">
        <v>1.181</v>
      </c>
      <c r="C1103" s="2">
        <v>30.217042592524479</v>
      </c>
      <c r="D1103" s="2">
        <v>1.8753179266464803E-2</v>
      </c>
      <c r="E1103" s="2">
        <v>-7.2363558334562955E-2</v>
      </c>
      <c r="F1103" s="2">
        <v>1.1682999999999999</v>
      </c>
      <c r="G1103" s="2">
        <v>1.1848100000000001</v>
      </c>
      <c r="H1103" s="2">
        <v>1.2133800000000001</v>
      </c>
      <c r="I1103" s="2">
        <v>1.3083619999999998</v>
      </c>
      <c r="J1103" s="2">
        <v>1.6241009999999994</v>
      </c>
      <c r="K1103" s="17" t="s">
        <v>47</v>
      </c>
      <c r="L1103" s="17" t="s">
        <v>53</v>
      </c>
      <c r="M1103" s="17" t="s">
        <v>53</v>
      </c>
      <c r="N1103" s="20">
        <f t="shared" si="170"/>
        <v>50</v>
      </c>
      <c r="O1103" s="20">
        <f t="shared" si="171"/>
        <v>100</v>
      </c>
      <c r="P1103" s="20">
        <f t="shared" si="172"/>
        <v>0</v>
      </c>
      <c r="Q1103" s="20">
        <f t="shared" si="173"/>
        <v>16.5</v>
      </c>
      <c r="R1103" s="21">
        <f t="shared" si="174"/>
        <v>54.975000000000001</v>
      </c>
      <c r="S1103" s="21">
        <f t="shared" si="175"/>
        <v>34.125</v>
      </c>
      <c r="T1103" s="21">
        <f t="shared" si="176"/>
        <v>29.925000000000001</v>
      </c>
      <c r="U1103" s="21">
        <f t="shared" si="177"/>
        <v>41.625</v>
      </c>
      <c r="V1103" s="20">
        <f t="shared" si="178"/>
        <v>39.674999999999997</v>
      </c>
      <c r="W1103" s="20">
        <f t="shared" si="179"/>
        <v>40.162499999999994</v>
      </c>
    </row>
    <row r="1104" spans="1:23" ht="13.5" x14ac:dyDescent="0.25">
      <c r="A1104" s="3">
        <v>43614</v>
      </c>
      <c r="B1104" s="2">
        <v>1.1747000000000001</v>
      </c>
      <c r="C1104" s="2">
        <v>28.979113291201486</v>
      </c>
      <c r="D1104" s="2">
        <v>1.5809063856939254E-2</v>
      </c>
      <c r="E1104" s="2">
        <v>-7.5997949469329085E-2</v>
      </c>
      <c r="F1104" s="2">
        <v>1.1721200000000001</v>
      </c>
      <c r="G1104" s="2">
        <v>1.18164</v>
      </c>
      <c r="H1104" s="2">
        <v>1.2073500000000004</v>
      </c>
      <c r="I1104" s="2">
        <v>1.3040459999999998</v>
      </c>
      <c r="J1104" s="2">
        <v>1.6198924999999988</v>
      </c>
      <c r="K1104" s="17" t="s">
        <v>47</v>
      </c>
      <c r="L1104" s="17" t="s">
        <v>53</v>
      </c>
      <c r="M1104" s="17" t="s">
        <v>54</v>
      </c>
      <c r="N1104" s="20">
        <f t="shared" si="170"/>
        <v>50</v>
      </c>
      <c r="O1104" s="20">
        <f t="shared" si="171"/>
        <v>100</v>
      </c>
      <c r="P1104" s="20">
        <f t="shared" si="172"/>
        <v>0</v>
      </c>
      <c r="Q1104" s="20">
        <f t="shared" si="173"/>
        <v>16.5</v>
      </c>
      <c r="R1104" s="21">
        <f t="shared" si="174"/>
        <v>54.975000000000001</v>
      </c>
      <c r="S1104" s="21">
        <f t="shared" si="175"/>
        <v>34.125</v>
      </c>
      <c r="T1104" s="21">
        <f t="shared" si="176"/>
        <v>29.925000000000001</v>
      </c>
      <c r="U1104" s="21">
        <f t="shared" si="177"/>
        <v>41.625</v>
      </c>
      <c r="V1104" s="20">
        <f t="shared" si="178"/>
        <v>39.674999999999997</v>
      </c>
      <c r="W1104" s="20">
        <f t="shared" si="179"/>
        <v>40.162499999999994</v>
      </c>
    </row>
    <row r="1105" spans="1:23" ht="13.5" x14ac:dyDescent="0.25">
      <c r="A1105" s="3">
        <v>43615</v>
      </c>
      <c r="B1105" s="2">
        <v>1.1747000000000001</v>
      </c>
      <c r="C1105" s="2">
        <v>28.979113291201486</v>
      </c>
      <c r="D1105" s="2">
        <v>1.368351401919754E-2</v>
      </c>
      <c r="E1105" s="2">
        <v>-7.890338179172976E-2</v>
      </c>
      <c r="F1105" s="2">
        <v>1.17848</v>
      </c>
      <c r="G1105" s="2">
        <v>1.1784700000000001</v>
      </c>
      <c r="H1105" s="2">
        <v>1.2025900000000003</v>
      </c>
      <c r="I1105" s="2">
        <v>1.2999839999999998</v>
      </c>
      <c r="J1105" s="2">
        <v>1.6156524999999988</v>
      </c>
      <c r="K1105" s="17" t="s">
        <v>50</v>
      </c>
      <c r="L1105" s="17" t="s">
        <v>49</v>
      </c>
      <c r="M1105" s="17" t="s">
        <v>51</v>
      </c>
      <c r="N1105" s="20">
        <f t="shared" si="170"/>
        <v>50</v>
      </c>
      <c r="O1105" s="20">
        <f t="shared" si="171"/>
        <v>100</v>
      </c>
      <c r="P1105" s="20">
        <f t="shared" si="172"/>
        <v>0</v>
      </c>
      <c r="Q1105" s="20">
        <f t="shared" si="173"/>
        <v>100</v>
      </c>
      <c r="R1105" s="21">
        <f t="shared" si="174"/>
        <v>67.5</v>
      </c>
      <c r="S1105" s="21">
        <f t="shared" si="175"/>
        <v>55</v>
      </c>
      <c r="T1105" s="21">
        <f t="shared" si="176"/>
        <v>67.5</v>
      </c>
      <c r="U1105" s="21">
        <f t="shared" si="177"/>
        <v>62.5</v>
      </c>
      <c r="V1105" s="20">
        <f t="shared" si="178"/>
        <v>63.333333333333336</v>
      </c>
      <c r="W1105" s="20">
        <f t="shared" si="179"/>
        <v>63.125</v>
      </c>
    </row>
    <row r="1106" spans="1:23" ht="13.5" x14ac:dyDescent="0.25">
      <c r="A1106" s="3">
        <v>43616</v>
      </c>
      <c r="B1106" s="2">
        <v>1.1747000000000001</v>
      </c>
      <c r="C1106" s="2">
        <v>28.979113291201486</v>
      </c>
      <c r="D1106" s="2">
        <v>1.2223513274309372E-2</v>
      </c>
      <c r="E1106" s="2">
        <v>-7.9827521809612043E-2</v>
      </c>
      <c r="F1106" s="2">
        <v>1.1772200000000002</v>
      </c>
      <c r="G1106" s="2">
        <v>1.1752999999999998</v>
      </c>
      <c r="H1106" s="2">
        <v>1.1991000000000005</v>
      </c>
      <c r="I1106" s="2">
        <v>1.2963019999999998</v>
      </c>
      <c r="J1106" s="2">
        <v>1.6114439999999988</v>
      </c>
      <c r="K1106" s="17" t="s">
        <v>47</v>
      </c>
      <c r="L1106" s="17" t="s">
        <v>53</v>
      </c>
      <c r="M1106" s="17" t="s">
        <v>46</v>
      </c>
      <c r="N1106" s="20">
        <f t="shared" si="170"/>
        <v>50</v>
      </c>
      <c r="O1106" s="20">
        <f t="shared" si="171"/>
        <v>100</v>
      </c>
      <c r="P1106" s="20">
        <f t="shared" si="172"/>
        <v>0</v>
      </c>
      <c r="Q1106" s="20">
        <f t="shared" si="173"/>
        <v>16.5</v>
      </c>
      <c r="R1106" s="21">
        <f t="shared" si="174"/>
        <v>54.975000000000001</v>
      </c>
      <c r="S1106" s="21">
        <f t="shared" si="175"/>
        <v>34.125</v>
      </c>
      <c r="T1106" s="21">
        <f t="shared" si="176"/>
        <v>29.925000000000001</v>
      </c>
      <c r="U1106" s="21">
        <f t="shared" si="177"/>
        <v>41.625</v>
      </c>
      <c r="V1106" s="20">
        <f t="shared" si="178"/>
        <v>39.674999999999997</v>
      </c>
      <c r="W1106" s="20">
        <f t="shared" si="179"/>
        <v>40.162499999999994</v>
      </c>
    </row>
    <row r="1107" spans="1:23" ht="13.5" x14ac:dyDescent="0.25">
      <c r="A1107" s="3">
        <v>43619</v>
      </c>
      <c r="B1107" s="2">
        <v>1.2063999999999999</v>
      </c>
      <c r="C1107" s="2">
        <v>43.520544415837968</v>
      </c>
      <c r="D1107" s="2">
        <v>8.9534441633651873E-3</v>
      </c>
      <c r="E1107" s="2">
        <v>-7.7791688890825481E-2</v>
      </c>
      <c r="F1107" s="2">
        <v>1.1823000000000001</v>
      </c>
      <c r="G1107" s="2">
        <v>1.1753</v>
      </c>
      <c r="H1107" s="2">
        <v>1.1971950000000002</v>
      </c>
      <c r="I1107" s="2">
        <v>1.2931279999999998</v>
      </c>
      <c r="J1107" s="2">
        <v>1.6073624999999989</v>
      </c>
      <c r="K1107" s="17" t="s">
        <v>50</v>
      </c>
      <c r="L1107" s="17" t="s">
        <v>53</v>
      </c>
      <c r="M1107" s="17" t="s">
        <v>51</v>
      </c>
      <c r="N1107" s="20">
        <f t="shared" si="170"/>
        <v>50</v>
      </c>
      <c r="O1107" s="20">
        <f t="shared" si="171"/>
        <v>100</v>
      </c>
      <c r="P1107" s="20">
        <f t="shared" si="172"/>
        <v>0</v>
      </c>
      <c r="Q1107" s="20">
        <f t="shared" si="173"/>
        <v>83.5</v>
      </c>
      <c r="R1107" s="21">
        <f t="shared" si="174"/>
        <v>65.025000000000006</v>
      </c>
      <c r="S1107" s="21">
        <f t="shared" si="175"/>
        <v>50.875</v>
      </c>
      <c r="T1107" s="21">
        <f t="shared" si="176"/>
        <v>60.075000000000003</v>
      </c>
      <c r="U1107" s="21">
        <f t="shared" si="177"/>
        <v>58.375</v>
      </c>
      <c r="V1107" s="20">
        <f t="shared" si="178"/>
        <v>58.658333333333339</v>
      </c>
      <c r="W1107" s="20">
        <f t="shared" si="179"/>
        <v>58.587500000000006</v>
      </c>
    </row>
    <row r="1108" spans="1:23" ht="13.5" x14ac:dyDescent="0.25">
      <c r="A1108" s="3">
        <v>43623</v>
      </c>
      <c r="B1108" s="2">
        <v>1.2381</v>
      </c>
      <c r="C1108" s="2">
        <v>53.724274849046985</v>
      </c>
      <c r="D1108" s="2">
        <v>3.3550197088505485E-5</v>
      </c>
      <c r="E1108" s="2">
        <v>-7.1845519586072715E-2</v>
      </c>
      <c r="F1108" s="2">
        <v>1.1937200000000001</v>
      </c>
      <c r="G1108" s="2">
        <v>1.1810099999999999</v>
      </c>
      <c r="H1108" s="2">
        <v>1.1965600000000003</v>
      </c>
      <c r="I1108" s="2">
        <v>1.2905879999999998</v>
      </c>
      <c r="J1108" s="2">
        <v>1.603470999999999</v>
      </c>
      <c r="K1108" s="17" t="s">
        <v>50</v>
      </c>
      <c r="L1108" s="17" t="s">
        <v>53</v>
      </c>
      <c r="M1108" s="17" t="s">
        <v>51</v>
      </c>
      <c r="N1108" s="20">
        <f t="shared" si="170"/>
        <v>50</v>
      </c>
      <c r="O1108" s="20">
        <f t="shared" si="171"/>
        <v>100</v>
      </c>
      <c r="P1108" s="20">
        <f t="shared" si="172"/>
        <v>0</v>
      </c>
      <c r="Q1108" s="20">
        <f t="shared" si="173"/>
        <v>83.5</v>
      </c>
      <c r="R1108" s="21">
        <f t="shared" si="174"/>
        <v>65.025000000000006</v>
      </c>
      <c r="S1108" s="21">
        <f t="shared" si="175"/>
        <v>50.875</v>
      </c>
      <c r="T1108" s="21">
        <f t="shared" si="176"/>
        <v>60.075000000000003</v>
      </c>
      <c r="U1108" s="21">
        <f t="shared" si="177"/>
        <v>58.375</v>
      </c>
      <c r="V1108" s="20">
        <f t="shared" si="178"/>
        <v>58.658333333333339</v>
      </c>
      <c r="W1108" s="20">
        <f t="shared" si="179"/>
        <v>58.587500000000006</v>
      </c>
    </row>
    <row r="1109" spans="1:23" ht="13.5" x14ac:dyDescent="0.25">
      <c r="A1109" s="3">
        <v>43626</v>
      </c>
      <c r="B1109" s="2">
        <v>1.2063999999999999</v>
      </c>
      <c r="C1109" s="2">
        <v>44.974118415952702</v>
      </c>
      <c r="D1109" s="2">
        <v>-9.1656094653456144E-3</v>
      </c>
      <c r="E1109" s="2">
        <v>-6.2094732317291526E-2</v>
      </c>
      <c r="F1109" s="2">
        <v>1.2000599999999999</v>
      </c>
      <c r="G1109" s="2">
        <v>1.1860899999999999</v>
      </c>
      <c r="H1109" s="2">
        <v>1.1943400000000002</v>
      </c>
      <c r="I1109" s="2">
        <v>1.2874139999999996</v>
      </c>
      <c r="J1109" s="2">
        <v>1.5993894999999989</v>
      </c>
      <c r="K1109" s="17" t="s">
        <v>50</v>
      </c>
      <c r="L1109" s="17" t="s">
        <v>53</v>
      </c>
      <c r="M1109" s="17" t="s">
        <v>51</v>
      </c>
      <c r="N1109" s="20">
        <f t="shared" si="170"/>
        <v>50</v>
      </c>
      <c r="O1109" s="20">
        <f t="shared" si="171"/>
        <v>100</v>
      </c>
      <c r="P1109" s="20">
        <f t="shared" si="172"/>
        <v>0</v>
      </c>
      <c r="Q1109" s="20">
        <f t="shared" si="173"/>
        <v>83.5</v>
      </c>
      <c r="R1109" s="21">
        <f t="shared" si="174"/>
        <v>65.025000000000006</v>
      </c>
      <c r="S1109" s="21">
        <f t="shared" si="175"/>
        <v>50.875</v>
      </c>
      <c r="T1109" s="21">
        <f t="shared" si="176"/>
        <v>60.075000000000003</v>
      </c>
      <c r="U1109" s="21">
        <f t="shared" si="177"/>
        <v>58.375</v>
      </c>
      <c r="V1109" s="20">
        <f t="shared" si="178"/>
        <v>58.658333333333339</v>
      </c>
      <c r="W1109" s="20">
        <f t="shared" si="179"/>
        <v>58.587500000000006</v>
      </c>
    </row>
    <row r="1110" spans="1:23" ht="13.5" x14ac:dyDescent="0.25">
      <c r="A1110" s="3">
        <v>43627</v>
      </c>
      <c r="B1110" s="2">
        <v>1.1747000000000001</v>
      </c>
      <c r="C1110" s="2">
        <v>38.262815226081422</v>
      </c>
      <c r="D1110" s="2">
        <v>-1.645309228388725E-2</v>
      </c>
      <c r="E1110" s="2">
        <v>-5.0369821822884936E-2</v>
      </c>
      <c r="F1110" s="2">
        <v>1.2000599999999999</v>
      </c>
      <c r="G1110" s="2">
        <v>1.18927</v>
      </c>
      <c r="H1110" s="2">
        <v>1.1914850000000003</v>
      </c>
      <c r="I1110" s="2">
        <v>1.2832239999999999</v>
      </c>
      <c r="J1110" s="2">
        <v>1.5951494999999989</v>
      </c>
      <c r="K1110" s="17" t="s">
        <v>47</v>
      </c>
      <c r="L1110" s="17" t="s">
        <v>53</v>
      </c>
      <c r="M1110" s="17" t="s">
        <v>53</v>
      </c>
      <c r="N1110" s="20">
        <f t="shared" si="170"/>
        <v>50</v>
      </c>
      <c r="O1110" s="20">
        <f t="shared" si="171"/>
        <v>100</v>
      </c>
      <c r="P1110" s="20">
        <f t="shared" si="172"/>
        <v>0</v>
      </c>
      <c r="Q1110" s="20">
        <f t="shared" si="173"/>
        <v>16.5</v>
      </c>
      <c r="R1110" s="21">
        <f t="shared" si="174"/>
        <v>54.975000000000001</v>
      </c>
      <c r="S1110" s="21">
        <f t="shared" si="175"/>
        <v>34.125</v>
      </c>
      <c r="T1110" s="21">
        <f t="shared" si="176"/>
        <v>29.925000000000001</v>
      </c>
      <c r="U1110" s="21">
        <f t="shared" si="177"/>
        <v>41.625</v>
      </c>
      <c r="V1110" s="20">
        <f t="shared" si="178"/>
        <v>39.674999999999997</v>
      </c>
      <c r="W1110" s="20">
        <f t="shared" si="179"/>
        <v>40.162499999999994</v>
      </c>
    </row>
    <row r="1111" spans="1:23" ht="13.5" x14ac:dyDescent="0.25">
      <c r="A1111" s="3">
        <v>43628</v>
      </c>
      <c r="B1111" s="2">
        <v>1.1556</v>
      </c>
      <c r="C1111" s="2">
        <v>34.884958682811984</v>
      </c>
      <c r="D1111" s="2">
        <v>-1.5061198853583591E-2</v>
      </c>
      <c r="E1111" s="2">
        <v>-4.0539542057826485E-2</v>
      </c>
      <c r="F1111" s="2">
        <v>1.19624</v>
      </c>
      <c r="G1111" s="2">
        <v>1.1867300000000001</v>
      </c>
      <c r="H1111" s="2">
        <v>1.18831</v>
      </c>
      <c r="I1111" s="2">
        <v>1.2791600000000001</v>
      </c>
      <c r="J1111" s="2">
        <v>1.5908139999999986</v>
      </c>
      <c r="K1111" s="17" t="s">
        <v>47</v>
      </c>
      <c r="L1111" s="17" t="s">
        <v>53</v>
      </c>
      <c r="M1111" s="17" t="s">
        <v>46</v>
      </c>
      <c r="N1111" s="20">
        <f t="shared" si="170"/>
        <v>50</v>
      </c>
      <c r="O1111" s="20">
        <f t="shared" si="171"/>
        <v>100</v>
      </c>
      <c r="P1111" s="20">
        <f t="shared" si="172"/>
        <v>0</v>
      </c>
      <c r="Q1111" s="20">
        <f t="shared" si="173"/>
        <v>16.5</v>
      </c>
      <c r="R1111" s="21">
        <f t="shared" si="174"/>
        <v>54.975000000000001</v>
      </c>
      <c r="S1111" s="21">
        <f t="shared" si="175"/>
        <v>34.125</v>
      </c>
      <c r="T1111" s="21">
        <f t="shared" si="176"/>
        <v>29.925000000000001</v>
      </c>
      <c r="U1111" s="21">
        <f t="shared" si="177"/>
        <v>41.625</v>
      </c>
      <c r="V1111" s="20">
        <f t="shared" si="178"/>
        <v>39.674999999999997</v>
      </c>
      <c r="W1111" s="20">
        <f t="shared" si="179"/>
        <v>40.162499999999994</v>
      </c>
    </row>
    <row r="1112" spans="1:23" ht="13.5" x14ac:dyDescent="0.25">
      <c r="A1112" s="3">
        <v>43629</v>
      </c>
      <c r="B1112" s="2">
        <v>1.181</v>
      </c>
      <c r="C1112" s="2">
        <v>42.193429514636513</v>
      </c>
      <c r="D1112" s="2">
        <v>-1.5391069256011303E-2</v>
      </c>
      <c r="E1112" s="2">
        <v>-3.2641639143159505E-2</v>
      </c>
      <c r="F1112" s="2">
        <v>1.19116</v>
      </c>
      <c r="G1112" s="2">
        <v>1.1867300000000001</v>
      </c>
      <c r="H1112" s="2">
        <v>1.1870400000000001</v>
      </c>
      <c r="I1112" s="2">
        <v>1.2757320000000001</v>
      </c>
      <c r="J1112" s="2">
        <v>1.5866689999999983</v>
      </c>
      <c r="K1112" s="17" t="s">
        <v>50</v>
      </c>
      <c r="L1112" s="17" t="s">
        <v>49</v>
      </c>
      <c r="M1112" s="17" t="s">
        <v>52</v>
      </c>
      <c r="N1112" s="20">
        <f t="shared" si="170"/>
        <v>50</v>
      </c>
      <c r="O1112" s="20">
        <f t="shared" si="171"/>
        <v>100</v>
      </c>
      <c r="P1112" s="20">
        <f t="shared" si="172"/>
        <v>0</v>
      </c>
      <c r="Q1112" s="20">
        <f t="shared" si="173"/>
        <v>83</v>
      </c>
      <c r="R1112" s="21">
        <f t="shared" si="174"/>
        <v>64.95</v>
      </c>
      <c r="S1112" s="21">
        <f t="shared" si="175"/>
        <v>50.75</v>
      </c>
      <c r="T1112" s="21">
        <f t="shared" si="176"/>
        <v>59.85</v>
      </c>
      <c r="U1112" s="21">
        <f t="shared" si="177"/>
        <v>58.25</v>
      </c>
      <c r="V1112" s="20">
        <f t="shared" si="178"/>
        <v>58.516666666666673</v>
      </c>
      <c r="W1112" s="20">
        <f t="shared" si="179"/>
        <v>58.45</v>
      </c>
    </row>
    <row r="1113" spans="1:23" ht="13.5" x14ac:dyDescent="0.25">
      <c r="A1113" s="3">
        <v>43630</v>
      </c>
      <c r="B1113" s="2">
        <v>1.1429</v>
      </c>
      <c r="C1113" s="2">
        <v>35.717498987189344</v>
      </c>
      <c r="D1113" s="2">
        <v>-1.2651895705138028E-2</v>
      </c>
      <c r="E1113" s="2">
        <v>-2.6925192095733158E-2</v>
      </c>
      <c r="F1113" s="2">
        <v>1.1721200000000001</v>
      </c>
      <c r="G1113" s="2">
        <v>1.18292</v>
      </c>
      <c r="H1113" s="2">
        <v>1.1838650000000002</v>
      </c>
      <c r="I1113" s="2">
        <v>1.2700179999999999</v>
      </c>
      <c r="J1113" s="2">
        <v>1.5825859999999983</v>
      </c>
      <c r="K1113" s="17" t="s">
        <v>47</v>
      </c>
      <c r="L1113" s="17" t="s">
        <v>48</v>
      </c>
      <c r="M1113" s="17" t="s">
        <v>46</v>
      </c>
      <c r="N1113" s="20">
        <f t="shared" si="170"/>
        <v>50</v>
      </c>
      <c r="O1113" s="20">
        <f t="shared" si="171"/>
        <v>100</v>
      </c>
      <c r="P1113" s="20">
        <f t="shared" si="172"/>
        <v>0</v>
      </c>
      <c r="Q1113" s="20">
        <f t="shared" si="173"/>
        <v>0</v>
      </c>
      <c r="R1113" s="21">
        <f t="shared" si="174"/>
        <v>52.5</v>
      </c>
      <c r="S1113" s="21">
        <f t="shared" si="175"/>
        <v>30</v>
      </c>
      <c r="T1113" s="21">
        <f t="shared" si="176"/>
        <v>22.5</v>
      </c>
      <c r="U1113" s="21">
        <f t="shared" si="177"/>
        <v>37.5</v>
      </c>
      <c r="V1113" s="20">
        <f t="shared" si="178"/>
        <v>35</v>
      </c>
      <c r="W1113" s="20">
        <f t="shared" si="179"/>
        <v>35.625</v>
      </c>
    </row>
    <row r="1114" spans="1:23" ht="13.5" x14ac:dyDescent="0.25">
      <c r="A1114" s="3">
        <v>43633</v>
      </c>
      <c r="B1114" s="2">
        <v>1.1747000000000001</v>
      </c>
      <c r="C1114" s="2">
        <v>43.510613222877701</v>
      </c>
      <c r="D1114" s="2">
        <v>-1.3252236704252907E-2</v>
      </c>
      <c r="E1114" s="2">
        <v>-2.3250804201551858E-2</v>
      </c>
      <c r="F1114" s="2">
        <v>1.1657800000000003</v>
      </c>
      <c r="G1114" s="2">
        <v>1.1829199999999997</v>
      </c>
      <c r="H1114" s="2">
        <v>1.18228</v>
      </c>
      <c r="I1114" s="2">
        <v>1.26494</v>
      </c>
      <c r="J1114" s="2">
        <v>1.5784724999999979</v>
      </c>
      <c r="K1114" s="17" t="s">
        <v>50</v>
      </c>
      <c r="L1114" s="17" t="s">
        <v>53</v>
      </c>
      <c r="M1114" s="17" t="s">
        <v>52</v>
      </c>
      <c r="N1114" s="20">
        <f t="shared" si="170"/>
        <v>50</v>
      </c>
      <c r="O1114" s="20">
        <f t="shared" si="171"/>
        <v>100</v>
      </c>
      <c r="P1114" s="20">
        <f t="shared" si="172"/>
        <v>0</v>
      </c>
      <c r="Q1114" s="20">
        <f t="shared" si="173"/>
        <v>66.5</v>
      </c>
      <c r="R1114" s="21">
        <f t="shared" si="174"/>
        <v>62.475000000000001</v>
      </c>
      <c r="S1114" s="21">
        <f t="shared" si="175"/>
        <v>46.625</v>
      </c>
      <c r="T1114" s="21">
        <f t="shared" si="176"/>
        <v>52.424999999999997</v>
      </c>
      <c r="U1114" s="21">
        <f t="shared" si="177"/>
        <v>54.125</v>
      </c>
      <c r="V1114" s="20">
        <f t="shared" si="178"/>
        <v>53.841666666666661</v>
      </c>
      <c r="W1114" s="20">
        <f t="shared" si="179"/>
        <v>53.912499999999994</v>
      </c>
    </row>
    <row r="1115" spans="1:23" ht="13.5" x14ac:dyDescent="0.25">
      <c r="A1115" s="3">
        <v>43634</v>
      </c>
      <c r="B1115" s="2">
        <v>1.2063999999999999</v>
      </c>
      <c r="C1115" s="2">
        <v>50.015907061430511</v>
      </c>
      <c r="D1115" s="2">
        <v>-1.5919714846530875E-2</v>
      </c>
      <c r="E1115" s="2">
        <v>-2.1464795531318137E-2</v>
      </c>
      <c r="F1115" s="2">
        <v>1.1721200000000001</v>
      </c>
      <c r="G1115" s="2">
        <v>1.1860900000000001</v>
      </c>
      <c r="H1115" s="2">
        <v>1.18228</v>
      </c>
      <c r="I1115" s="2">
        <v>1.2611300000000001</v>
      </c>
      <c r="J1115" s="2">
        <v>1.5745174999999976</v>
      </c>
      <c r="K1115" s="17" t="s">
        <v>50</v>
      </c>
      <c r="L1115" s="17" t="s">
        <v>49</v>
      </c>
      <c r="M1115" s="17" t="s">
        <v>51</v>
      </c>
      <c r="N1115" s="20">
        <f t="shared" si="170"/>
        <v>50</v>
      </c>
      <c r="O1115" s="20">
        <f t="shared" si="171"/>
        <v>100</v>
      </c>
      <c r="P1115" s="20">
        <f t="shared" si="172"/>
        <v>0</v>
      </c>
      <c r="Q1115" s="20">
        <f t="shared" si="173"/>
        <v>100</v>
      </c>
      <c r="R1115" s="21">
        <f t="shared" si="174"/>
        <v>67.5</v>
      </c>
      <c r="S1115" s="21">
        <f t="shared" si="175"/>
        <v>55</v>
      </c>
      <c r="T1115" s="21">
        <f t="shared" si="176"/>
        <v>67.5</v>
      </c>
      <c r="U1115" s="21">
        <f t="shared" si="177"/>
        <v>62.5</v>
      </c>
      <c r="V1115" s="20">
        <f t="shared" si="178"/>
        <v>63.333333333333336</v>
      </c>
      <c r="W1115" s="20">
        <f t="shared" si="179"/>
        <v>63.125</v>
      </c>
    </row>
    <row r="1116" spans="1:23" ht="13.5" x14ac:dyDescent="0.25">
      <c r="A1116" s="3">
        <v>43635</v>
      </c>
      <c r="B1116" s="2">
        <v>1.1937</v>
      </c>
      <c r="C1116" s="2">
        <v>47.648471465677559</v>
      </c>
      <c r="D1116" s="2">
        <v>-1.7248710942657119E-2</v>
      </c>
      <c r="E1116" s="2">
        <v>-2.0655807238223203E-2</v>
      </c>
      <c r="F1116" s="2">
        <v>1.17974</v>
      </c>
      <c r="G1116" s="2">
        <v>1.1879899999999999</v>
      </c>
      <c r="H1116" s="2">
        <v>1.1816450000000001</v>
      </c>
      <c r="I1116" s="2">
        <v>1.2574479999999999</v>
      </c>
      <c r="J1116" s="2">
        <v>1.5704989999999972</v>
      </c>
      <c r="K1116" s="17" t="s">
        <v>50</v>
      </c>
      <c r="L1116" s="17" t="s">
        <v>49</v>
      </c>
      <c r="M1116" s="17" t="s">
        <v>51</v>
      </c>
      <c r="N1116" s="20">
        <f t="shared" si="170"/>
        <v>50</v>
      </c>
      <c r="O1116" s="20">
        <f t="shared" si="171"/>
        <v>100</v>
      </c>
      <c r="P1116" s="20">
        <f t="shared" si="172"/>
        <v>0</v>
      </c>
      <c r="Q1116" s="20">
        <f t="shared" si="173"/>
        <v>100</v>
      </c>
      <c r="R1116" s="21">
        <f t="shared" si="174"/>
        <v>67.5</v>
      </c>
      <c r="S1116" s="21">
        <f t="shared" si="175"/>
        <v>55</v>
      </c>
      <c r="T1116" s="21">
        <f t="shared" si="176"/>
        <v>67.5</v>
      </c>
      <c r="U1116" s="21">
        <f t="shared" si="177"/>
        <v>62.5</v>
      </c>
      <c r="V1116" s="20">
        <f t="shared" si="178"/>
        <v>63.333333333333336</v>
      </c>
      <c r="W1116" s="20">
        <f t="shared" si="179"/>
        <v>63.125</v>
      </c>
    </row>
    <row r="1117" spans="1:23" ht="13.5" x14ac:dyDescent="0.25">
      <c r="A1117" s="3">
        <v>43636</v>
      </c>
      <c r="B1117" s="2">
        <v>1.1937</v>
      </c>
      <c r="C1117" s="2">
        <v>47.648471465677559</v>
      </c>
      <c r="D1117" s="2">
        <v>-1.3432981833437996E-2</v>
      </c>
      <c r="E1117" s="2">
        <v>-2.1567574562714818E-2</v>
      </c>
      <c r="F1117" s="2">
        <v>1.18228</v>
      </c>
      <c r="G1117" s="2">
        <v>1.18672</v>
      </c>
      <c r="H1117" s="2">
        <v>1.1810100000000001</v>
      </c>
      <c r="I1117" s="2">
        <v>1.253638</v>
      </c>
      <c r="J1117" s="2">
        <v>1.5665119999999968</v>
      </c>
      <c r="K1117" s="17" t="s">
        <v>50</v>
      </c>
      <c r="L1117" s="17" t="s">
        <v>53</v>
      </c>
      <c r="M1117" s="17" t="s">
        <v>51</v>
      </c>
      <c r="N1117" s="20">
        <f t="shared" si="170"/>
        <v>50</v>
      </c>
      <c r="O1117" s="20">
        <f t="shared" si="171"/>
        <v>100</v>
      </c>
      <c r="P1117" s="20">
        <f t="shared" si="172"/>
        <v>0</v>
      </c>
      <c r="Q1117" s="20">
        <f t="shared" si="173"/>
        <v>83.5</v>
      </c>
      <c r="R1117" s="21">
        <f t="shared" si="174"/>
        <v>65.025000000000006</v>
      </c>
      <c r="S1117" s="21">
        <f t="shared" si="175"/>
        <v>50.875</v>
      </c>
      <c r="T1117" s="21">
        <f t="shared" si="176"/>
        <v>60.075000000000003</v>
      </c>
      <c r="U1117" s="21">
        <f t="shared" si="177"/>
        <v>58.375</v>
      </c>
      <c r="V1117" s="20">
        <f t="shared" si="178"/>
        <v>58.658333333333339</v>
      </c>
      <c r="W1117" s="20">
        <f t="shared" si="179"/>
        <v>58.587500000000006</v>
      </c>
    </row>
    <row r="1118" spans="1:23" ht="13.5" x14ac:dyDescent="0.25">
      <c r="A1118" s="3">
        <v>43637</v>
      </c>
      <c r="B1118" s="2">
        <v>1.1937</v>
      </c>
      <c r="C1118" s="2">
        <v>47.648471465677559</v>
      </c>
      <c r="D1118" s="2">
        <v>-5.2687156443527172E-3</v>
      </c>
      <c r="E1118" s="2">
        <v>-2.3565426381360915E-2</v>
      </c>
      <c r="F1118" s="2">
        <v>1.1924399999999999</v>
      </c>
      <c r="G1118" s="2">
        <v>1.18228</v>
      </c>
      <c r="H1118" s="2">
        <v>1.1816450000000001</v>
      </c>
      <c r="I1118" s="2">
        <v>1.2498279999999999</v>
      </c>
      <c r="J1118" s="2">
        <v>1.5623984999999967</v>
      </c>
      <c r="K1118" s="17" t="s">
        <v>50</v>
      </c>
      <c r="L1118" s="17" t="s">
        <v>49</v>
      </c>
      <c r="M1118" s="17" t="s">
        <v>51</v>
      </c>
      <c r="N1118" s="20">
        <f t="shared" si="170"/>
        <v>50</v>
      </c>
      <c r="O1118" s="20">
        <f t="shared" si="171"/>
        <v>100</v>
      </c>
      <c r="P1118" s="20">
        <f t="shared" si="172"/>
        <v>0</v>
      </c>
      <c r="Q1118" s="20">
        <f t="shared" si="173"/>
        <v>100</v>
      </c>
      <c r="R1118" s="21">
        <f t="shared" si="174"/>
        <v>67.5</v>
      </c>
      <c r="S1118" s="21">
        <f t="shared" si="175"/>
        <v>55</v>
      </c>
      <c r="T1118" s="21">
        <f t="shared" si="176"/>
        <v>67.5</v>
      </c>
      <c r="U1118" s="21">
        <f t="shared" si="177"/>
        <v>62.5</v>
      </c>
      <c r="V1118" s="20">
        <f t="shared" si="178"/>
        <v>63.333333333333336</v>
      </c>
      <c r="W1118" s="20">
        <f t="shared" si="179"/>
        <v>63.125</v>
      </c>
    </row>
    <row r="1119" spans="1:23" ht="13.5" x14ac:dyDescent="0.25">
      <c r="A1119" s="3">
        <v>43640</v>
      </c>
      <c r="B1119" s="2">
        <v>1.2063999999999999</v>
      </c>
      <c r="C1119" s="2">
        <v>50.570664149756091</v>
      </c>
      <c r="D1119" s="2">
        <v>-4.1238493635096241E-3</v>
      </c>
      <c r="E1119" s="2">
        <v>-2.6125345932616176E-2</v>
      </c>
      <c r="F1119" s="2">
        <v>1.19878</v>
      </c>
      <c r="G1119" s="2">
        <v>1.18228</v>
      </c>
      <c r="H1119" s="2">
        <v>1.1841849999999998</v>
      </c>
      <c r="I1119" s="2">
        <v>1.246526</v>
      </c>
      <c r="J1119" s="2">
        <v>1.5583484999999968</v>
      </c>
      <c r="K1119" s="17" t="s">
        <v>50</v>
      </c>
      <c r="L1119" s="17" t="s">
        <v>53</v>
      </c>
      <c r="M1119" s="17" t="s">
        <v>51</v>
      </c>
      <c r="N1119" s="20">
        <f t="shared" si="170"/>
        <v>50</v>
      </c>
      <c r="O1119" s="20">
        <f t="shared" si="171"/>
        <v>100</v>
      </c>
      <c r="P1119" s="20">
        <f t="shared" si="172"/>
        <v>0</v>
      </c>
      <c r="Q1119" s="20">
        <f t="shared" si="173"/>
        <v>83.5</v>
      </c>
      <c r="R1119" s="21">
        <f t="shared" si="174"/>
        <v>65.025000000000006</v>
      </c>
      <c r="S1119" s="21">
        <f t="shared" si="175"/>
        <v>50.875</v>
      </c>
      <c r="T1119" s="21">
        <f t="shared" si="176"/>
        <v>60.075000000000003</v>
      </c>
      <c r="U1119" s="21">
        <f t="shared" si="177"/>
        <v>58.375</v>
      </c>
      <c r="V1119" s="20">
        <f t="shared" si="178"/>
        <v>58.658333333333339</v>
      </c>
      <c r="W1119" s="20">
        <f t="shared" si="179"/>
        <v>58.587500000000006</v>
      </c>
    </row>
    <row r="1120" spans="1:23" ht="13.5" x14ac:dyDescent="0.25">
      <c r="A1120" s="3">
        <v>43641</v>
      </c>
      <c r="B1120" s="2">
        <v>1.2063999999999999</v>
      </c>
      <c r="C1120" s="2">
        <v>50.570664149756091</v>
      </c>
      <c r="D1120" s="2">
        <v>-8.0568019997320217E-3</v>
      </c>
      <c r="E1120" s="2">
        <v>-2.8982166067019137E-2</v>
      </c>
      <c r="F1120" s="2">
        <v>1.19878</v>
      </c>
      <c r="G1120" s="2">
        <v>1.1854499999999999</v>
      </c>
      <c r="H1120" s="2">
        <v>1.1873599999999997</v>
      </c>
      <c r="I1120" s="2">
        <v>1.2432240000000001</v>
      </c>
      <c r="J1120" s="2">
        <v>1.5542669999999967</v>
      </c>
      <c r="K1120" s="17" t="s">
        <v>47</v>
      </c>
      <c r="L1120" s="17" t="s">
        <v>53</v>
      </c>
      <c r="M1120" s="17" t="s">
        <v>53</v>
      </c>
      <c r="N1120" s="20">
        <f t="shared" si="170"/>
        <v>50</v>
      </c>
      <c r="O1120" s="20">
        <f t="shared" si="171"/>
        <v>100</v>
      </c>
      <c r="P1120" s="20">
        <f t="shared" si="172"/>
        <v>0</v>
      </c>
      <c r="Q1120" s="20">
        <f t="shared" si="173"/>
        <v>16.5</v>
      </c>
      <c r="R1120" s="21">
        <f t="shared" si="174"/>
        <v>54.975000000000001</v>
      </c>
      <c r="S1120" s="21">
        <f t="shared" si="175"/>
        <v>34.125</v>
      </c>
      <c r="T1120" s="21">
        <f t="shared" si="176"/>
        <v>29.925000000000001</v>
      </c>
      <c r="U1120" s="21">
        <f t="shared" si="177"/>
        <v>41.625</v>
      </c>
      <c r="V1120" s="20">
        <f t="shared" si="178"/>
        <v>39.674999999999997</v>
      </c>
      <c r="W1120" s="20">
        <f t="shared" si="179"/>
        <v>40.162499999999994</v>
      </c>
    </row>
    <row r="1121" spans="1:23" ht="13.5" x14ac:dyDescent="0.25">
      <c r="A1121" s="3">
        <v>43642</v>
      </c>
      <c r="B1121" s="2">
        <v>1.2063999999999999</v>
      </c>
      <c r="C1121" s="2">
        <v>50.570664149756091</v>
      </c>
      <c r="D1121" s="2">
        <v>-1.4346074840080325E-2</v>
      </c>
      <c r="E1121" s="2">
        <v>-2.9960601315284927E-2</v>
      </c>
      <c r="F1121" s="2">
        <v>1.2013200000000002</v>
      </c>
      <c r="G1121" s="2">
        <v>1.1905300000000001</v>
      </c>
      <c r="H1121" s="2">
        <v>1.1886299999999999</v>
      </c>
      <c r="I1121" s="2">
        <v>1.239922</v>
      </c>
      <c r="J1121" s="2">
        <v>1.5502804999999966</v>
      </c>
      <c r="K1121" s="17" t="s">
        <v>50</v>
      </c>
      <c r="L1121" s="17" t="s">
        <v>53</v>
      </c>
      <c r="M1121" s="17" t="s">
        <v>51</v>
      </c>
      <c r="N1121" s="20">
        <f t="shared" si="170"/>
        <v>50</v>
      </c>
      <c r="O1121" s="20">
        <f t="shared" si="171"/>
        <v>100</v>
      </c>
      <c r="P1121" s="20">
        <f t="shared" si="172"/>
        <v>0</v>
      </c>
      <c r="Q1121" s="20">
        <f t="shared" si="173"/>
        <v>83.5</v>
      </c>
      <c r="R1121" s="21">
        <f t="shared" si="174"/>
        <v>65.025000000000006</v>
      </c>
      <c r="S1121" s="21">
        <f t="shared" si="175"/>
        <v>50.875</v>
      </c>
      <c r="T1121" s="21">
        <f t="shared" si="176"/>
        <v>60.075000000000003</v>
      </c>
      <c r="U1121" s="21">
        <f t="shared" si="177"/>
        <v>58.375</v>
      </c>
      <c r="V1121" s="20">
        <f t="shared" si="178"/>
        <v>58.658333333333339</v>
      </c>
      <c r="W1121" s="20">
        <f t="shared" si="179"/>
        <v>58.587500000000006</v>
      </c>
    </row>
    <row r="1122" spans="1:23" ht="13.5" x14ac:dyDescent="0.25">
      <c r="A1122" s="3">
        <v>43643</v>
      </c>
      <c r="B1122" s="2">
        <v>1.2254</v>
      </c>
      <c r="C1122" s="2">
        <v>55.239205398182008</v>
      </c>
      <c r="D1122" s="2">
        <v>-1.7188712252432348E-2</v>
      </c>
      <c r="E1122" s="2">
        <v>-2.8415115296968087E-2</v>
      </c>
      <c r="F1122" s="2">
        <v>1.20766</v>
      </c>
      <c r="G1122" s="2">
        <v>1.1949700000000001</v>
      </c>
      <c r="H1122" s="2">
        <v>1.1908499999999997</v>
      </c>
      <c r="I1122" s="2">
        <v>1.2371279999999998</v>
      </c>
      <c r="J1122" s="2">
        <v>1.5464204999999971</v>
      </c>
      <c r="K1122" s="17" t="s">
        <v>50</v>
      </c>
      <c r="L1122" s="17" t="s">
        <v>53</v>
      </c>
      <c r="M1122" s="17" t="s">
        <v>51</v>
      </c>
      <c r="N1122" s="20">
        <f t="shared" si="170"/>
        <v>50</v>
      </c>
      <c r="O1122" s="20">
        <f t="shared" si="171"/>
        <v>100</v>
      </c>
      <c r="P1122" s="20">
        <f t="shared" si="172"/>
        <v>0</v>
      </c>
      <c r="Q1122" s="20">
        <f t="shared" si="173"/>
        <v>83.5</v>
      </c>
      <c r="R1122" s="21">
        <f t="shared" si="174"/>
        <v>65.025000000000006</v>
      </c>
      <c r="S1122" s="21">
        <f t="shared" si="175"/>
        <v>50.875</v>
      </c>
      <c r="T1122" s="21">
        <f t="shared" si="176"/>
        <v>60.075000000000003</v>
      </c>
      <c r="U1122" s="21">
        <f t="shared" si="177"/>
        <v>58.375</v>
      </c>
      <c r="V1122" s="20">
        <f t="shared" si="178"/>
        <v>58.658333333333339</v>
      </c>
      <c r="W1122" s="20">
        <f t="shared" si="179"/>
        <v>58.587500000000006</v>
      </c>
    </row>
    <row r="1123" spans="1:23" ht="13.5" x14ac:dyDescent="0.25">
      <c r="A1123" s="3">
        <v>43644</v>
      </c>
      <c r="B1123" s="2">
        <v>1.2063999999999999</v>
      </c>
      <c r="C1123" s="2">
        <v>50.139329260159492</v>
      </c>
      <c r="D1123" s="2">
        <v>-2.4180081025614752E-2</v>
      </c>
      <c r="E1123" s="2">
        <v>-2.549812549475175E-2</v>
      </c>
      <c r="F1123" s="2">
        <v>1.2101999999999999</v>
      </c>
      <c r="G1123" s="2">
        <v>1.2013200000000002</v>
      </c>
      <c r="H1123" s="2">
        <v>1.1921199999999996</v>
      </c>
      <c r="I1123" s="2">
        <v>1.2340799999999998</v>
      </c>
      <c r="J1123" s="2">
        <v>1.5424339999999968</v>
      </c>
      <c r="K1123" s="17" t="s">
        <v>47</v>
      </c>
      <c r="L1123" s="17" t="s">
        <v>53</v>
      </c>
      <c r="M1123" s="17" t="s">
        <v>54</v>
      </c>
      <c r="N1123" s="20">
        <f t="shared" si="170"/>
        <v>50</v>
      </c>
      <c r="O1123" s="20">
        <f t="shared" si="171"/>
        <v>100</v>
      </c>
      <c r="P1123" s="20">
        <f t="shared" si="172"/>
        <v>0</v>
      </c>
      <c r="Q1123" s="20">
        <f t="shared" si="173"/>
        <v>16.5</v>
      </c>
      <c r="R1123" s="21">
        <f t="shared" si="174"/>
        <v>54.975000000000001</v>
      </c>
      <c r="S1123" s="21">
        <f t="shared" si="175"/>
        <v>34.125</v>
      </c>
      <c r="T1123" s="21">
        <f t="shared" si="176"/>
        <v>29.925000000000001</v>
      </c>
      <c r="U1123" s="21">
        <f t="shared" si="177"/>
        <v>41.625</v>
      </c>
      <c r="V1123" s="20">
        <f t="shared" si="178"/>
        <v>39.674999999999997</v>
      </c>
      <c r="W1123" s="20">
        <f t="shared" si="179"/>
        <v>40.162499999999994</v>
      </c>
    </row>
    <row r="1124" spans="1:23" ht="13.5" x14ac:dyDescent="0.25">
      <c r="A1124" s="3">
        <v>43647</v>
      </c>
      <c r="B1124" s="2">
        <v>1.2325999999999999</v>
      </c>
      <c r="C1124" s="2">
        <v>56.151110617243447</v>
      </c>
      <c r="D1124" s="2">
        <v>-2.7154172445907232E-2</v>
      </c>
      <c r="E1124" s="2">
        <v>-2.1605931360646816E-2</v>
      </c>
      <c r="F1124" s="2">
        <v>1.2154399999999999</v>
      </c>
      <c r="G1124" s="2">
        <v>1.2071100000000001</v>
      </c>
      <c r="H1124" s="2">
        <v>1.1950149999999997</v>
      </c>
      <c r="I1124" s="2">
        <v>1.231684</v>
      </c>
      <c r="J1124" s="2">
        <v>1.538799499999997</v>
      </c>
      <c r="K1124" s="17" t="s">
        <v>47</v>
      </c>
      <c r="L1124" s="17" t="s">
        <v>53</v>
      </c>
      <c r="M1124" s="17" t="s">
        <v>46</v>
      </c>
      <c r="N1124" s="20">
        <f t="shared" si="170"/>
        <v>50</v>
      </c>
      <c r="O1124" s="20">
        <f t="shared" si="171"/>
        <v>100</v>
      </c>
      <c r="P1124" s="20">
        <f t="shared" si="172"/>
        <v>0</v>
      </c>
      <c r="Q1124" s="20">
        <f t="shared" si="173"/>
        <v>16.5</v>
      </c>
      <c r="R1124" s="21">
        <f t="shared" si="174"/>
        <v>54.975000000000001</v>
      </c>
      <c r="S1124" s="21">
        <f t="shared" si="175"/>
        <v>34.125</v>
      </c>
      <c r="T1124" s="21">
        <f t="shared" si="176"/>
        <v>29.925000000000001</v>
      </c>
      <c r="U1124" s="21">
        <f t="shared" si="177"/>
        <v>41.625</v>
      </c>
      <c r="V1124" s="20">
        <f t="shared" si="178"/>
        <v>39.674999999999997</v>
      </c>
      <c r="W1124" s="20">
        <f t="shared" si="179"/>
        <v>40.162499999999994</v>
      </c>
    </row>
    <row r="1125" spans="1:23" ht="13.5" x14ac:dyDescent="0.25">
      <c r="A1125" s="3">
        <v>43648</v>
      </c>
      <c r="B1125" s="2">
        <v>1.2325999999999999</v>
      </c>
      <c r="C1125" s="2">
        <v>56.15111061724344</v>
      </c>
      <c r="D1125" s="2">
        <v>-2.4957757775812661E-2</v>
      </c>
      <c r="E1125" s="2">
        <v>-1.6415807522734176E-2</v>
      </c>
      <c r="F1125" s="2">
        <v>1.22068</v>
      </c>
      <c r="G1125" s="2">
        <v>1.20973</v>
      </c>
      <c r="H1125" s="2">
        <v>1.1979099999999998</v>
      </c>
      <c r="I1125" s="2">
        <v>1.229034</v>
      </c>
      <c r="J1125" s="2">
        <v>1.535164999999997</v>
      </c>
      <c r="K1125" s="17" t="s">
        <v>47</v>
      </c>
      <c r="L1125" s="17" t="s">
        <v>53</v>
      </c>
      <c r="M1125" s="17" t="s">
        <v>46</v>
      </c>
      <c r="N1125" s="20">
        <f t="shared" si="170"/>
        <v>50</v>
      </c>
      <c r="O1125" s="20">
        <f t="shared" si="171"/>
        <v>100</v>
      </c>
      <c r="P1125" s="20">
        <f t="shared" si="172"/>
        <v>0</v>
      </c>
      <c r="Q1125" s="20">
        <f t="shared" si="173"/>
        <v>16.5</v>
      </c>
      <c r="R1125" s="21">
        <f t="shared" si="174"/>
        <v>54.975000000000001</v>
      </c>
      <c r="S1125" s="21">
        <f t="shared" si="175"/>
        <v>34.125</v>
      </c>
      <c r="T1125" s="21">
        <f t="shared" si="176"/>
        <v>29.925000000000001</v>
      </c>
      <c r="U1125" s="21">
        <f t="shared" si="177"/>
        <v>41.625</v>
      </c>
      <c r="V1125" s="20">
        <f t="shared" si="178"/>
        <v>39.674999999999997</v>
      </c>
      <c r="W1125" s="20">
        <f t="shared" si="179"/>
        <v>40.162499999999994</v>
      </c>
    </row>
    <row r="1126" spans="1:23" ht="13.5" x14ac:dyDescent="0.25">
      <c r="A1126" s="3">
        <v>43649</v>
      </c>
      <c r="B1126" s="2">
        <v>1.2325999999999999</v>
      </c>
      <c r="C1126" s="2">
        <v>56.15111061724344</v>
      </c>
      <c r="D1126" s="2">
        <v>-2.5204922831712384E-2</v>
      </c>
      <c r="E1126" s="2">
        <v>-1.120511701177803E-2</v>
      </c>
      <c r="F1126" s="2">
        <v>1.2259199999999999</v>
      </c>
      <c r="G1126" s="2">
        <v>1.2136200000000001</v>
      </c>
      <c r="H1126" s="2">
        <v>1.2008050000000001</v>
      </c>
      <c r="I1126" s="2">
        <v>1.2263840000000001</v>
      </c>
      <c r="J1126" s="2">
        <v>1.5315304999999966</v>
      </c>
      <c r="K1126" s="17" t="s">
        <v>47</v>
      </c>
      <c r="L1126" s="17" t="s">
        <v>53</v>
      </c>
      <c r="M1126" s="17" t="s">
        <v>46</v>
      </c>
      <c r="N1126" s="20">
        <f t="shared" si="170"/>
        <v>50</v>
      </c>
      <c r="O1126" s="20">
        <f t="shared" si="171"/>
        <v>100</v>
      </c>
      <c r="P1126" s="20">
        <f t="shared" si="172"/>
        <v>0</v>
      </c>
      <c r="Q1126" s="20">
        <f t="shared" si="173"/>
        <v>16.5</v>
      </c>
      <c r="R1126" s="21">
        <f t="shared" si="174"/>
        <v>54.975000000000001</v>
      </c>
      <c r="S1126" s="21">
        <f t="shared" si="175"/>
        <v>34.125</v>
      </c>
      <c r="T1126" s="21">
        <f t="shared" si="176"/>
        <v>29.925000000000001</v>
      </c>
      <c r="U1126" s="21">
        <f t="shared" si="177"/>
        <v>41.625</v>
      </c>
      <c r="V1126" s="20">
        <f t="shared" si="178"/>
        <v>39.674999999999997</v>
      </c>
      <c r="W1126" s="20">
        <f t="shared" si="179"/>
        <v>40.162499999999994</v>
      </c>
    </row>
    <row r="1127" spans="1:23" ht="13.5" x14ac:dyDescent="0.25">
      <c r="A1127" s="3">
        <v>43650</v>
      </c>
      <c r="B1127" s="2">
        <v>1.2255</v>
      </c>
      <c r="C1127" s="2">
        <v>53.94948499131457</v>
      </c>
      <c r="D1127" s="2">
        <v>-2.5028713997084395E-2</v>
      </c>
      <c r="E1127" s="2">
        <v>-5.3891499872110674E-3</v>
      </c>
      <c r="F1127" s="2">
        <v>1.22594</v>
      </c>
      <c r="G1127" s="2">
        <v>1.2167999999999999</v>
      </c>
      <c r="H1127" s="2">
        <v>1.2017600000000002</v>
      </c>
      <c r="I1127" s="2">
        <v>1.2237180000000001</v>
      </c>
      <c r="J1127" s="2">
        <v>1.5278604999999967</v>
      </c>
      <c r="K1127" s="17" t="s">
        <v>47</v>
      </c>
      <c r="L1127" s="17" t="s">
        <v>53</v>
      </c>
      <c r="M1127" s="17" t="s">
        <v>46</v>
      </c>
      <c r="N1127" s="20">
        <f t="shared" si="170"/>
        <v>50</v>
      </c>
      <c r="O1127" s="20">
        <f t="shared" si="171"/>
        <v>100</v>
      </c>
      <c r="P1127" s="20">
        <f t="shared" si="172"/>
        <v>0</v>
      </c>
      <c r="Q1127" s="20">
        <f t="shared" si="173"/>
        <v>16.5</v>
      </c>
      <c r="R1127" s="21">
        <f t="shared" si="174"/>
        <v>54.975000000000001</v>
      </c>
      <c r="S1127" s="21">
        <f t="shared" si="175"/>
        <v>34.125</v>
      </c>
      <c r="T1127" s="21">
        <f t="shared" si="176"/>
        <v>29.925000000000001</v>
      </c>
      <c r="U1127" s="21">
        <f t="shared" si="177"/>
        <v>41.625</v>
      </c>
      <c r="V1127" s="20">
        <f t="shared" si="178"/>
        <v>39.674999999999997</v>
      </c>
      <c r="W1127" s="20">
        <f t="shared" si="179"/>
        <v>40.162499999999994</v>
      </c>
    </row>
    <row r="1128" spans="1:23" ht="13.5" x14ac:dyDescent="0.25">
      <c r="A1128" s="3">
        <v>43651</v>
      </c>
      <c r="B1128" s="2">
        <v>1.2042999999999999</v>
      </c>
      <c r="C1128" s="2">
        <v>47.909091240471682</v>
      </c>
      <c r="D1128" s="2">
        <v>-2.3397453924403289E-2</v>
      </c>
      <c r="E1128" s="2">
        <v>-2.3102239360674529E-4</v>
      </c>
      <c r="F1128" s="2">
        <v>1.2255199999999999</v>
      </c>
      <c r="G1128" s="2">
        <v>1.2178599999999999</v>
      </c>
      <c r="H1128" s="2">
        <v>1.2000700000000002</v>
      </c>
      <c r="I1128" s="2">
        <v>1.220628</v>
      </c>
      <c r="J1128" s="2">
        <v>1.5240844999999965</v>
      </c>
      <c r="K1128" s="17" t="s">
        <v>47</v>
      </c>
      <c r="L1128" s="17" t="s">
        <v>48</v>
      </c>
      <c r="M1128" s="17" t="s">
        <v>46</v>
      </c>
      <c r="N1128" s="20">
        <f t="shared" si="170"/>
        <v>50</v>
      </c>
      <c r="O1128" s="20">
        <f t="shared" si="171"/>
        <v>100</v>
      </c>
      <c r="P1128" s="20">
        <f t="shared" si="172"/>
        <v>0</v>
      </c>
      <c r="Q1128" s="20">
        <f t="shared" si="173"/>
        <v>0</v>
      </c>
      <c r="R1128" s="21">
        <f t="shared" si="174"/>
        <v>52.5</v>
      </c>
      <c r="S1128" s="21">
        <f t="shared" si="175"/>
        <v>30</v>
      </c>
      <c r="T1128" s="21">
        <f t="shared" si="176"/>
        <v>22.5</v>
      </c>
      <c r="U1128" s="21">
        <f t="shared" si="177"/>
        <v>37.5</v>
      </c>
      <c r="V1128" s="20">
        <f t="shared" si="178"/>
        <v>35</v>
      </c>
      <c r="W1128" s="20">
        <f t="shared" si="179"/>
        <v>35.625</v>
      </c>
    </row>
    <row r="1129" spans="1:23" ht="13.5" x14ac:dyDescent="0.25">
      <c r="A1129" s="3">
        <v>43654</v>
      </c>
      <c r="B1129" s="2">
        <v>1.2397</v>
      </c>
      <c r="C1129" s="2">
        <v>56.639328223928935</v>
      </c>
      <c r="D1129" s="2">
        <v>-2.2641937298520487E-2</v>
      </c>
      <c r="E1129" s="2">
        <v>4.8338590329913035E-3</v>
      </c>
      <c r="F1129" s="2">
        <v>1.2269399999999999</v>
      </c>
      <c r="G1129" s="2">
        <v>1.22119</v>
      </c>
      <c r="H1129" s="2">
        <v>1.2017350000000002</v>
      </c>
      <c r="I1129" s="2">
        <v>1.2183740000000001</v>
      </c>
      <c r="J1129" s="2">
        <v>1.5204854999999964</v>
      </c>
      <c r="K1129" s="17" t="s">
        <v>47</v>
      </c>
      <c r="L1129" s="17" t="s">
        <v>53</v>
      </c>
      <c r="M1129" s="17" t="s">
        <v>54</v>
      </c>
      <c r="N1129" s="20">
        <f t="shared" si="170"/>
        <v>50</v>
      </c>
      <c r="O1129" s="20">
        <f t="shared" si="171"/>
        <v>100</v>
      </c>
      <c r="P1129" s="20">
        <f t="shared" si="172"/>
        <v>0</v>
      </c>
      <c r="Q1129" s="20">
        <f t="shared" si="173"/>
        <v>16.5</v>
      </c>
      <c r="R1129" s="21">
        <f t="shared" si="174"/>
        <v>54.975000000000001</v>
      </c>
      <c r="S1129" s="21">
        <f t="shared" si="175"/>
        <v>34.125</v>
      </c>
      <c r="T1129" s="21">
        <f t="shared" si="176"/>
        <v>29.925000000000001</v>
      </c>
      <c r="U1129" s="21">
        <f t="shared" si="177"/>
        <v>41.625</v>
      </c>
      <c r="V1129" s="20">
        <f t="shared" si="178"/>
        <v>39.674999999999997</v>
      </c>
      <c r="W1129" s="20">
        <f t="shared" si="179"/>
        <v>40.162499999999994</v>
      </c>
    </row>
    <row r="1130" spans="1:23" ht="13.5" x14ac:dyDescent="0.25">
      <c r="A1130" s="3">
        <v>43655</v>
      </c>
      <c r="B1130" s="2">
        <v>1.2325999999999999</v>
      </c>
      <c r="C1130" s="2">
        <v>54.660634670294165</v>
      </c>
      <c r="D1130" s="2">
        <v>-2.164554179620759E-2</v>
      </c>
      <c r="E1130" s="2">
        <v>9.7039397125318321E-3</v>
      </c>
      <c r="F1130" s="2">
        <v>1.2269399999999999</v>
      </c>
      <c r="G1130" s="2">
        <v>1.2238099999999998</v>
      </c>
      <c r="H1130" s="2">
        <v>1.2046300000000003</v>
      </c>
      <c r="I1130" s="2">
        <v>1.2154700000000001</v>
      </c>
      <c r="J1130" s="2">
        <v>1.5168509999999962</v>
      </c>
      <c r="K1130" s="17" t="s">
        <v>47</v>
      </c>
      <c r="L1130" s="17" t="s">
        <v>53</v>
      </c>
      <c r="M1130" s="17" t="s">
        <v>53</v>
      </c>
      <c r="N1130" s="20">
        <f t="shared" si="170"/>
        <v>50</v>
      </c>
      <c r="O1130" s="20">
        <f t="shared" si="171"/>
        <v>100</v>
      </c>
      <c r="P1130" s="20">
        <f t="shared" si="172"/>
        <v>0</v>
      </c>
      <c r="Q1130" s="20">
        <f t="shared" si="173"/>
        <v>16.5</v>
      </c>
      <c r="R1130" s="21">
        <f t="shared" si="174"/>
        <v>54.975000000000001</v>
      </c>
      <c r="S1130" s="21">
        <f t="shared" si="175"/>
        <v>34.125</v>
      </c>
      <c r="T1130" s="21">
        <f t="shared" si="176"/>
        <v>29.925000000000001</v>
      </c>
      <c r="U1130" s="21">
        <f t="shared" si="177"/>
        <v>41.625</v>
      </c>
      <c r="V1130" s="20">
        <f t="shared" si="178"/>
        <v>39.674999999999997</v>
      </c>
      <c r="W1130" s="20">
        <f t="shared" si="179"/>
        <v>40.162499999999994</v>
      </c>
    </row>
    <row r="1131" spans="1:23" ht="13.5" x14ac:dyDescent="0.25">
      <c r="A1131" s="3">
        <v>43656</v>
      </c>
      <c r="B1131" s="2">
        <v>1.2397</v>
      </c>
      <c r="C1131" s="2">
        <v>56.304556929495064</v>
      </c>
      <c r="D1131" s="2">
        <v>-2.1442718632900259E-2</v>
      </c>
      <c r="E1131" s="2">
        <v>1.4865562270630118E-2</v>
      </c>
      <c r="F1131" s="2">
        <v>1.2283599999999999</v>
      </c>
      <c r="G1131" s="2">
        <v>1.2271399999999999</v>
      </c>
      <c r="H1131" s="2">
        <v>1.2088350000000001</v>
      </c>
      <c r="I1131" s="2">
        <v>1.2129620000000001</v>
      </c>
      <c r="J1131" s="2">
        <v>1.5132519999999963</v>
      </c>
      <c r="K1131" s="17" t="s">
        <v>47</v>
      </c>
      <c r="L1131" s="17" t="s">
        <v>53</v>
      </c>
      <c r="M1131" s="17" t="s">
        <v>54</v>
      </c>
      <c r="N1131" s="20">
        <f t="shared" si="170"/>
        <v>50</v>
      </c>
      <c r="O1131" s="20">
        <f t="shared" si="171"/>
        <v>100</v>
      </c>
      <c r="P1131" s="20">
        <f t="shared" si="172"/>
        <v>0</v>
      </c>
      <c r="Q1131" s="20">
        <f t="shared" si="173"/>
        <v>16.5</v>
      </c>
      <c r="R1131" s="21">
        <f t="shared" si="174"/>
        <v>54.975000000000001</v>
      </c>
      <c r="S1131" s="21">
        <f t="shared" si="175"/>
        <v>34.125</v>
      </c>
      <c r="T1131" s="21">
        <f t="shared" si="176"/>
        <v>29.925000000000001</v>
      </c>
      <c r="U1131" s="21">
        <f t="shared" si="177"/>
        <v>41.625</v>
      </c>
      <c r="V1131" s="20">
        <f t="shared" si="178"/>
        <v>39.674999999999997</v>
      </c>
      <c r="W1131" s="20">
        <f t="shared" si="179"/>
        <v>40.162499999999994</v>
      </c>
    </row>
    <row r="1132" spans="1:23" ht="13.5" x14ac:dyDescent="0.25">
      <c r="A1132" s="3">
        <v>43657</v>
      </c>
      <c r="B1132" s="2">
        <v>1.2042999999999999</v>
      </c>
      <c r="C1132" s="2">
        <v>47.129155147124578</v>
      </c>
      <c r="D1132" s="2">
        <v>-1.5873638164406678E-2</v>
      </c>
      <c r="E1132" s="2">
        <v>1.9817250094817308E-2</v>
      </c>
      <c r="F1132" s="2">
        <v>1.2241199999999999</v>
      </c>
      <c r="G1132" s="2">
        <v>1.2250299999999998</v>
      </c>
      <c r="H1132" s="2">
        <v>1.21</v>
      </c>
      <c r="I1132" s="2">
        <v>1.2097459999999998</v>
      </c>
      <c r="J1132" s="2">
        <v>1.5094444999999965</v>
      </c>
      <c r="K1132" s="17" t="s">
        <v>47</v>
      </c>
      <c r="L1132" s="17" t="s">
        <v>48</v>
      </c>
      <c r="M1132" s="17" t="s">
        <v>46</v>
      </c>
      <c r="N1132" s="20">
        <f t="shared" si="170"/>
        <v>50</v>
      </c>
      <c r="O1132" s="20">
        <f t="shared" si="171"/>
        <v>100</v>
      </c>
      <c r="P1132" s="20">
        <f t="shared" si="172"/>
        <v>0</v>
      </c>
      <c r="Q1132" s="20">
        <f t="shared" si="173"/>
        <v>0</v>
      </c>
      <c r="R1132" s="21">
        <f t="shared" si="174"/>
        <v>52.5</v>
      </c>
      <c r="S1132" s="21">
        <f t="shared" si="175"/>
        <v>30</v>
      </c>
      <c r="T1132" s="21">
        <f t="shared" si="176"/>
        <v>22.5</v>
      </c>
      <c r="U1132" s="21">
        <f t="shared" si="177"/>
        <v>37.5</v>
      </c>
      <c r="V1132" s="20">
        <f t="shared" si="178"/>
        <v>35</v>
      </c>
      <c r="W1132" s="20">
        <f t="shared" si="179"/>
        <v>35.625</v>
      </c>
    </row>
    <row r="1133" spans="1:23" ht="13.5" x14ac:dyDescent="0.25">
      <c r="A1133" s="3">
        <v>43658</v>
      </c>
      <c r="B1133" s="2">
        <v>1.2325999999999999</v>
      </c>
      <c r="C1133" s="2">
        <v>53.634158812584452</v>
      </c>
      <c r="D1133" s="2">
        <v>-1.6108419698613874E-2</v>
      </c>
      <c r="E1133" s="2">
        <v>2.4841899464584691E-2</v>
      </c>
      <c r="F1133" s="2">
        <v>1.2297799999999999</v>
      </c>
      <c r="G1133" s="2">
        <v>1.2276500000000001</v>
      </c>
      <c r="H1133" s="2">
        <v>1.214485</v>
      </c>
      <c r="I1133" s="2">
        <v>1.2077299999999997</v>
      </c>
      <c r="J1133" s="2">
        <v>1.5058099999999968</v>
      </c>
      <c r="K1133" s="17" t="s">
        <v>47</v>
      </c>
      <c r="L1133" s="17" t="s">
        <v>48</v>
      </c>
      <c r="M1133" s="17" t="s">
        <v>54</v>
      </c>
      <c r="N1133" s="20">
        <f t="shared" si="170"/>
        <v>50</v>
      </c>
      <c r="O1133" s="20">
        <f t="shared" si="171"/>
        <v>100</v>
      </c>
      <c r="P1133" s="20">
        <f t="shared" si="172"/>
        <v>0</v>
      </c>
      <c r="Q1133" s="20">
        <f t="shared" si="173"/>
        <v>0</v>
      </c>
      <c r="R1133" s="21">
        <f t="shared" si="174"/>
        <v>52.5</v>
      </c>
      <c r="S1133" s="21">
        <f t="shared" si="175"/>
        <v>30</v>
      </c>
      <c r="T1133" s="21">
        <f t="shared" si="176"/>
        <v>22.5</v>
      </c>
      <c r="U1133" s="21">
        <f t="shared" si="177"/>
        <v>37.5</v>
      </c>
      <c r="V1133" s="20">
        <f t="shared" si="178"/>
        <v>35</v>
      </c>
      <c r="W1133" s="20">
        <f t="shared" si="179"/>
        <v>35.625</v>
      </c>
    </row>
    <row r="1134" spans="1:23" ht="13.5" x14ac:dyDescent="0.25">
      <c r="A1134" s="3">
        <v>43661</v>
      </c>
      <c r="B1134" s="2">
        <v>1.1972</v>
      </c>
      <c r="C1134" s="2">
        <v>46.008597762924012</v>
      </c>
      <c r="D1134" s="2">
        <v>-9.7543776561994644E-3</v>
      </c>
      <c r="E1134" s="2">
        <v>2.980365559233572E-2</v>
      </c>
      <c r="F1134" s="2">
        <v>1.2212799999999997</v>
      </c>
      <c r="G1134" s="2">
        <v>1.22411</v>
      </c>
      <c r="H1134" s="2">
        <v>1.2156100000000001</v>
      </c>
      <c r="I1134" s="2">
        <v>1.205768</v>
      </c>
      <c r="J1134" s="2">
        <v>1.5019984999999969</v>
      </c>
      <c r="K1134" s="17" t="s">
        <v>47</v>
      </c>
      <c r="L1134" s="17" t="s">
        <v>48</v>
      </c>
      <c r="M1134" s="17" t="s">
        <v>46</v>
      </c>
      <c r="N1134" s="20">
        <f t="shared" si="170"/>
        <v>50</v>
      </c>
      <c r="O1134" s="20">
        <f t="shared" si="171"/>
        <v>100</v>
      </c>
      <c r="P1134" s="20">
        <f t="shared" si="172"/>
        <v>0</v>
      </c>
      <c r="Q1134" s="20">
        <f t="shared" si="173"/>
        <v>0</v>
      </c>
      <c r="R1134" s="21">
        <f t="shared" si="174"/>
        <v>52.5</v>
      </c>
      <c r="S1134" s="21">
        <f t="shared" si="175"/>
        <v>30</v>
      </c>
      <c r="T1134" s="21">
        <f t="shared" si="176"/>
        <v>22.5</v>
      </c>
      <c r="U1134" s="21">
        <f t="shared" si="177"/>
        <v>37.5</v>
      </c>
      <c r="V1134" s="20">
        <f t="shared" si="178"/>
        <v>35</v>
      </c>
      <c r="W1134" s="20">
        <f t="shared" si="179"/>
        <v>35.625</v>
      </c>
    </row>
    <row r="1135" spans="1:23" ht="13.5" x14ac:dyDescent="0.25">
      <c r="A1135" s="3">
        <v>43662</v>
      </c>
      <c r="B1135" s="2">
        <v>1.1900999999999999</v>
      </c>
      <c r="C1135" s="2">
        <v>44.637801550201566</v>
      </c>
      <c r="D1135" s="2">
        <v>-3.7356338605047945E-3</v>
      </c>
      <c r="E1135" s="2">
        <v>3.3685708727300194E-2</v>
      </c>
      <c r="F1135" s="2">
        <v>1.21278</v>
      </c>
      <c r="G1135" s="2">
        <v>1.2198599999999999</v>
      </c>
      <c r="H1135" s="2">
        <v>1.2147950000000001</v>
      </c>
      <c r="I1135" s="2">
        <v>1.204172</v>
      </c>
      <c r="J1135" s="2">
        <v>1.498435999999997</v>
      </c>
      <c r="K1135" s="17" t="s">
        <v>47</v>
      </c>
      <c r="L1135" s="17" t="s">
        <v>48</v>
      </c>
      <c r="M1135" s="17" t="s">
        <v>46</v>
      </c>
      <c r="N1135" s="20">
        <f t="shared" si="170"/>
        <v>50</v>
      </c>
      <c r="O1135" s="20">
        <f t="shared" si="171"/>
        <v>100</v>
      </c>
      <c r="P1135" s="20">
        <f t="shared" si="172"/>
        <v>0</v>
      </c>
      <c r="Q1135" s="20">
        <f t="shared" si="173"/>
        <v>0</v>
      </c>
      <c r="R1135" s="21">
        <f t="shared" si="174"/>
        <v>52.5</v>
      </c>
      <c r="S1135" s="21">
        <f t="shared" si="175"/>
        <v>30</v>
      </c>
      <c r="T1135" s="21">
        <f t="shared" si="176"/>
        <v>22.5</v>
      </c>
      <c r="U1135" s="21">
        <f t="shared" si="177"/>
        <v>37.5</v>
      </c>
      <c r="V1135" s="20">
        <f t="shared" si="178"/>
        <v>35</v>
      </c>
      <c r="W1135" s="20">
        <f t="shared" si="179"/>
        <v>35.625</v>
      </c>
    </row>
    <row r="1136" spans="1:23" ht="13.5" x14ac:dyDescent="0.25">
      <c r="A1136" s="3">
        <v>43663</v>
      </c>
      <c r="B1136" s="2">
        <v>1.1900999999999999</v>
      </c>
      <c r="C1136" s="2">
        <v>44.637801550201559</v>
      </c>
      <c r="D1136" s="2">
        <v>1.5068079607432061E-3</v>
      </c>
      <c r="E1136" s="2">
        <v>3.8000716269449203E-2</v>
      </c>
      <c r="F1136" s="2">
        <v>1.2028599999999998</v>
      </c>
      <c r="G1136" s="2">
        <v>1.2156099999999999</v>
      </c>
      <c r="H1136" s="2">
        <v>1.2146150000000002</v>
      </c>
      <c r="I1136" s="2">
        <v>1.203084</v>
      </c>
      <c r="J1136" s="2">
        <v>1.4949049999999968</v>
      </c>
      <c r="K1136" s="17" t="s">
        <v>47</v>
      </c>
      <c r="L1136" s="17" t="s">
        <v>48</v>
      </c>
      <c r="M1136" s="17" t="s">
        <v>46</v>
      </c>
      <c r="N1136" s="20">
        <f t="shared" si="170"/>
        <v>50</v>
      </c>
      <c r="O1136" s="20">
        <f t="shared" si="171"/>
        <v>100</v>
      </c>
      <c r="P1136" s="20">
        <f t="shared" si="172"/>
        <v>0</v>
      </c>
      <c r="Q1136" s="20">
        <f t="shared" si="173"/>
        <v>0</v>
      </c>
      <c r="R1136" s="21">
        <f t="shared" si="174"/>
        <v>52.5</v>
      </c>
      <c r="S1136" s="21">
        <f t="shared" si="175"/>
        <v>30</v>
      </c>
      <c r="T1136" s="21">
        <f t="shared" si="176"/>
        <v>22.5</v>
      </c>
      <c r="U1136" s="21">
        <f t="shared" si="177"/>
        <v>37.5</v>
      </c>
      <c r="V1136" s="20">
        <f t="shared" si="178"/>
        <v>35</v>
      </c>
      <c r="W1136" s="20">
        <f t="shared" si="179"/>
        <v>35.625</v>
      </c>
    </row>
    <row r="1137" spans="1:23" ht="13.5" x14ac:dyDescent="0.25">
      <c r="A1137" s="3">
        <v>43664</v>
      </c>
      <c r="B1137" s="2">
        <v>1.2042999999999999</v>
      </c>
      <c r="C1137" s="2">
        <v>48.216496582510565</v>
      </c>
      <c r="D1137" s="2">
        <v>3.9371335134503749E-3</v>
      </c>
      <c r="E1137" s="2">
        <v>4.0755761583078233E-2</v>
      </c>
      <c r="F1137" s="2">
        <v>1.20286</v>
      </c>
      <c r="G1137" s="2">
        <v>1.2134899999999997</v>
      </c>
      <c r="H1137" s="2">
        <v>1.2151450000000001</v>
      </c>
      <c r="I1137" s="2">
        <v>1.20228</v>
      </c>
      <c r="J1137" s="2">
        <v>1.491444999999997</v>
      </c>
      <c r="K1137" s="17" t="s">
        <v>47</v>
      </c>
      <c r="L1137" s="17" t="s">
        <v>53</v>
      </c>
      <c r="M1137" s="17" t="s">
        <v>53</v>
      </c>
      <c r="N1137" s="20">
        <f t="shared" si="170"/>
        <v>50</v>
      </c>
      <c r="O1137" s="20">
        <f t="shared" si="171"/>
        <v>100</v>
      </c>
      <c r="P1137" s="20">
        <f t="shared" si="172"/>
        <v>0</v>
      </c>
      <c r="Q1137" s="20">
        <f t="shared" si="173"/>
        <v>16.5</v>
      </c>
      <c r="R1137" s="21">
        <f t="shared" si="174"/>
        <v>54.975000000000001</v>
      </c>
      <c r="S1137" s="21">
        <f t="shared" si="175"/>
        <v>34.125</v>
      </c>
      <c r="T1137" s="21">
        <f t="shared" si="176"/>
        <v>29.925000000000001</v>
      </c>
      <c r="U1137" s="21">
        <f t="shared" si="177"/>
        <v>41.625</v>
      </c>
      <c r="V1137" s="20">
        <f t="shared" si="178"/>
        <v>39.674999999999997</v>
      </c>
      <c r="W1137" s="20">
        <f t="shared" si="179"/>
        <v>40.162499999999994</v>
      </c>
    </row>
    <row r="1138" spans="1:23" ht="13.5" x14ac:dyDescent="0.25">
      <c r="A1138" s="3">
        <v>43665</v>
      </c>
      <c r="B1138" s="2">
        <v>1.1900999999999999</v>
      </c>
      <c r="C1138" s="2">
        <v>45.078411936447637</v>
      </c>
      <c r="D1138" s="2">
        <v>3.8282759434806746E-3</v>
      </c>
      <c r="E1138" s="2">
        <v>4.2182233867329388E-2</v>
      </c>
      <c r="F1138" s="2">
        <v>1.1943600000000001</v>
      </c>
      <c r="G1138" s="2">
        <v>1.2120699999999998</v>
      </c>
      <c r="H1138" s="2">
        <v>1.2149650000000001</v>
      </c>
      <c r="I1138" s="2">
        <v>1.2010660000000002</v>
      </c>
      <c r="J1138" s="2">
        <v>1.4879139999999971</v>
      </c>
      <c r="K1138" s="17" t="s">
        <v>47</v>
      </c>
      <c r="L1138" s="17" t="s">
        <v>53</v>
      </c>
      <c r="M1138" s="17" t="s">
        <v>46</v>
      </c>
      <c r="N1138" s="20">
        <f t="shared" si="170"/>
        <v>50</v>
      </c>
      <c r="O1138" s="20">
        <f t="shared" si="171"/>
        <v>100</v>
      </c>
      <c r="P1138" s="20">
        <f t="shared" si="172"/>
        <v>0</v>
      </c>
      <c r="Q1138" s="20">
        <f t="shared" si="173"/>
        <v>16.5</v>
      </c>
      <c r="R1138" s="21">
        <f t="shared" si="174"/>
        <v>54.975000000000001</v>
      </c>
      <c r="S1138" s="21">
        <f t="shared" si="175"/>
        <v>34.125</v>
      </c>
      <c r="T1138" s="21">
        <f t="shared" si="176"/>
        <v>29.925000000000001</v>
      </c>
      <c r="U1138" s="21">
        <f t="shared" si="177"/>
        <v>41.625</v>
      </c>
      <c r="V1138" s="20">
        <f t="shared" si="178"/>
        <v>39.674999999999997</v>
      </c>
      <c r="W1138" s="20">
        <f t="shared" si="179"/>
        <v>40.162499999999994</v>
      </c>
    </row>
    <row r="1139" spans="1:23" ht="13.5" x14ac:dyDescent="0.25">
      <c r="A1139" s="3">
        <v>43668</v>
      </c>
      <c r="B1139" s="2">
        <v>1.1689000000000001</v>
      </c>
      <c r="C1139" s="2">
        <v>40.808207019264742</v>
      </c>
      <c r="D1139" s="2">
        <v>1.0877709175630246E-2</v>
      </c>
      <c r="E1139" s="2">
        <v>4.1476629389223835E-2</v>
      </c>
      <c r="F1139" s="2">
        <v>1.1886999999999999</v>
      </c>
      <c r="G1139" s="2">
        <v>1.20499</v>
      </c>
      <c r="H1139" s="2">
        <v>1.2130900000000002</v>
      </c>
      <c r="I1139" s="2">
        <v>1.1994280000000002</v>
      </c>
      <c r="J1139" s="2">
        <v>1.4842769999999974</v>
      </c>
      <c r="K1139" s="17" t="s">
        <v>47</v>
      </c>
      <c r="L1139" s="17" t="s">
        <v>53</v>
      </c>
      <c r="M1139" s="17" t="s">
        <v>46</v>
      </c>
      <c r="N1139" s="20">
        <f t="shared" si="170"/>
        <v>50</v>
      </c>
      <c r="O1139" s="20">
        <f t="shared" si="171"/>
        <v>100</v>
      </c>
      <c r="P1139" s="20">
        <f t="shared" si="172"/>
        <v>0</v>
      </c>
      <c r="Q1139" s="20">
        <f t="shared" si="173"/>
        <v>16.5</v>
      </c>
      <c r="R1139" s="21">
        <f t="shared" si="174"/>
        <v>54.975000000000001</v>
      </c>
      <c r="S1139" s="21">
        <f t="shared" si="175"/>
        <v>34.125</v>
      </c>
      <c r="T1139" s="21">
        <f t="shared" si="176"/>
        <v>29.925000000000001</v>
      </c>
      <c r="U1139" s="21">
        <f t="shared" si="177"/>
        <v>41.625</v>
      </c>
      <c r="V1139" s="20">
        <f t="shared" si="178"/>
        <v>39.674999999999997</v>
      </c>
      <c r="W1139" s="20">
        <f t="shared" si="179"/>
        <v>40.162499999999994</v>
      </c>
    </row>
    <row r="1140" spans="1:23" ht="13.5" x14ac:dyDescent="0.25">
      <c r="A1140" s="3">
        <v>43669</v>
      </c>
      <c r="B1140" s="2">
        <v>1.1689000000000001</v>
      </c>
      <c r="C1140" s="2">
        <v>40.808207019264742</v>
      </c>
      <c r="D1140" s="2">
        <v>1.5991336817050783E-2</v>
      </c>
      <c r="E1140" s="2">
        <v>3.9222150071139009E-2</v>
      </c>
      <c r="F1140" s="2">
        <v>1.1844600000000001</v>
      </c>
      <c r="G1140" s="2">
        <v>1.19862</v>
      </c>
      <c r="H1140" s="2">
        <v>1.2112150000000002</v>
      </c>
      <c r="I1140" s="2">
        <v>1.1981700000000002</v>
      </c>
      <c r="J1140" s="2">
        <v>1.4806399999999973</v>
      </c>
      <c r="K1140" s="17" t="s">
        <v>47</v>
      </c>
      <c r="L1140" s="17" t="s">
        <v>53</v>
      </c>
      <c r="M1140" s="17" t="s">
        <v>46</v>
      </c>
      <c r="N1140" s="20">
        <f t="shared" si="170"/>
        <v>50</v>
      </c>
      <c r="O1140" s="20">
        <f t="shared" si="171"/>
        <v>100</v>
      </c>
      <c r="P1140" s="20">
        <f t="shared" si="172"/>
        <v>0</v>
      </c>
      <c r="Q1140" s="20">
        <f t="shared" si="173"/>
        <v>16.5</v>
      </c>
      <c r="R1140" s="21">
        <f t="shared" si="174"/>
        <v>54.975000000000001</v>
      </c>
      <c r="S1140" s="21">
        <f t="shared" si="175"/>
        <v>34.125</v>
      </c>
      <c r="T1140" s="21">
        <f t="shared" si="176"/>
        <v>29.925000000000001</v>
      </c>
      <c r="U1140" s="21">
        <f t="shared" si="177"/>
        <v>41.625</v>
      </c>
      <c r="V1140" s="20">
        <f t="shared" si="178"/>
        <v>39.674999999999997</v>
      </c>
      <c r="W1140" s="20">
        <f t="shared" si="179"/>
        <v>40.162499999999994</v>
      </c>
    </row>
    <row r="1141" spans="1:23" ht="13.5" x14ac:dyDescent="0.25">
      <c r="A1141" s="3">
        <v>43670</v>
      </c>
      <c r="B1141" s="2">
        <v>1.1689000000000001</v>
      </c>
      <c r="C1141" s="2">
        <v>40.808207019264742</v>
      </c>
      <c r="D1141" s="2">
        <v>2.1633736401445169E-2</v>
      </c>
      <c r="E1141" s="2">
        <v>3.5357164298924298E-2</v>
      </c>
      <c r="F1141" s="2">
        <v>1.1802199999999998</v>
      </c>
      <c r="G1141" s="2">
        <v>1.1915400000000003</v>
      </c>
      <c r="H1141" s="2">
        <v>1.2093400000000003</v>
      </c>
      <c r="I1141" s="2">
        <v>1.1971660000000002</v>
      </c>
      <c r="J1141" s="2">
        <v>1.4770664999999976</v>
      </c>
      <c r="K1141" s="17" t="s">
        <v>47</v>
      </c>
      <c r="L1141" s="17" t="s">
        <v>53</v>
      </c>
      <c r="M1141" s="17" t="s">
        <v>46</v>
      </c>
      <c r="N1141" s="20">
        <f t="shared" si="170"/>
        <v>50</v>
      </c>
      <c r="O1141" s="20">
        <f t="shared" si="171"/>
        <v>100</v>
      </c>
      <c r="P1141" s="20">
        <f t="shared" si="172"/>
        <v>0</v>
      </c>
      <c r="Q1141" s="20">
        <f t="shared" si="173"/>
        <v>16.5</v>
      </c>
      <c r="R1141" s="21">
        <f t="shared" si="174"/>
        <v>54.975000000000001</v>
      </c>
      <c r="S1141" s="21">
        <f t="shared" si="175"/>
        <v>34.125</v>
      </c>
      <c r="T1141" s="21">
        <f t="shared" si="176"/>
        <v>29.925000000000001</v>
      </c>
      <c r="U1141" s="21">
        <f t="shared" si="177"/>
        <v>41.625</v>
      </c>
      <c r="V1141" s="20">
        <f t="shared" si="178"/>
        <v>39.674999999999997</v>
      </c>
      <c r="W1141" s="20">
        <f t="shared" si="179"/>
        <v>40.162499999999994</v>
      </c>
    </row>
    <row r="1142" spans="1:23" ht="13.5" x14ac:dyDescent="0.25">
      <c r="A1142" s="3">
        <v>43672</v>
      </c>
      <c r="B1142" s="2">
        <v>1.1689000000000001</v>
      </c>
      <c r="C1142" s="2">
        <v>40.808207019264742</v>
      </c>
      <c r="D1142" s="2">
        <v>2.1168565290626606E-2</v>
      </c>
      <c r="E1142" s="2">
        <v>3.1192573361071511E-2</v>
      </c>
      <c r="F1142" s="2">
        <v>1.1731399999999998</v>
      </c>
      <c r="G1142" s="2">
        <v>1.1880000000000002</v>
      </c>
      <c r="H1142" s="2">
        <v>1.206515</v>
      </c>
      <c r="I1142" s="2">
        <v>1.1964160000000001</v>
      </c>
      <c r="J1142" s="2">
        <v>1.4734294999999979</v>
      </c>
      <c r="K1142" s="17" t="s">
        <v>47</v>
      </c>
      <c r="L1142" s="17" t="s">
        <v>53</v>
      </c>
      <c r="M1142" s="17" t="s">
        <v>46</v>
      </c>
      <c r="N1142" s="20">
        <f t="shared" si="170"/>
        <v>50</v>
      </c>
      <c r="O1142" s="20">
        <f t="shared" si="171"/>
        <v>100</v>
      </c>
      <c r="P1142" s="20">
        <f t="shared" si="172"/>
        <v>0</v>
      </c>
      <c r="Q1142" s="20">
        <f t="shared" si="173"/>
        <v>16.5</v>
      </c>
      <c r="R1142" s="21">
        <f t="shared" si="174"/>
        <v>54.975000000000001</v>
      </c>
      <c r="S1142" s="21">
        <f t="shared" si="175"/>
        <v>34.125</v>
      </c>
      <c r="T1142" s="21">
        <f t="shared" si="176"/>
        <v>29.925000000000001</v>
      </c>
      <c r="U1142" s="21">
        <f t="shared" si="177"/>
        <v>41.625</v>
      </c>
      <c r="V1142" s="20">
        <f t="shared" si="178"/>
        <v>39.674999999999997</v>
      </c>
      <c r="W1142" s="20">
        <f t="shared" si="179"/>
        <v>40.162499999999994</v>
      </c>
    </row>
    <row r="1143" spans="1:23" ht="13.5" x14ac:dyDescent="0.25">
      <c r="A1143" s="3">
        <v>43675</v>
      </c>
      <c r="B1143" s="2">
        <v>1.1617999999999999</v>
      </c>
      <c r="C1143" s="2">
        <v>39.138111924233456</v>
      </c>
      <c r="D1143" s="2">
        <v>2.5846068662029209E-2</v>
      </c>
      <c r="E1143" s="2">
        <v>2.7714139910760775E-2</v>
      </c>
      <c r="F1143" s="2">
        <v>1.1674800000000001</v>
      </c>
      <c r="G1143" s="2">
        <v>1.18092</v>
      </c>
      <c r="H1143" s="2">
        <v>1.204285</v>
      </c>
      <c r="I1143" s="2">
        <v>1.195524</v>
      </c>
      <c r="J1143" s="2">
        <v>1.4697569999999982</v>
      </c>
      <c r="K1143" s="17" t="s">
        <v>47</v>
      </c>
      <c r="L1143" s="17" t="s">
        <v>48</v>
      </c>
      <c r="M1143" s="17" t="s">
        <v>46</v>
      </c>
      <c r="N1143" s="20">
        <f t="shared" si="170"/>
        <v>50</v>
      </c>
      <c r="O1143" s="20">
        <f t="shared" si="171"/>
        <v>100</v>
      </c>
      <c r="P1143" s="20">
        <f t="shared" si="172"/>
        <v>0</v>
      </c>
      <c r="Q1143" s="20">
        <f t="shared" si="173"/>
        <v>0</v>
      </c>
      <c r="R1143" s="21">
        <f t="shared" si="174"/>
        <v>52.5</v>
      </c>
      <c r="S1143" s="21">
        <f t="shared" si="175"/>
        <v>30</v>
      </c>
      <c r="T1143" s="21">
        <f t="shared" si="176"/>
        <v>22.5</v>
      </c>
      <c r="U1143" s="21">
        <f t="shared" si="177"/>
        <v>37.5</v>
      </c>
      <c r="V1143" s="20">
        <f t="shared" si="178"/>
        <v>35</v>
      </c>
      <c r="W1143" s="20">
        <f t="shared" si="179"/>
        <v>35.625</v>
      </c>
    </row>
    <row r="1144" spans="1:23" ht="13.5" x14ac:dyDescent="0.25">
      <c r="A1144" s="3">
        <v>43676</v>
      </c>
      <c r="B1144" s="2">
        <v>1.1689000000000001</v>
      </c>
      <c r="C1144" s="2">
        <v>41.707280984551488</v>
      </c>
      <c r="D1144" s="2">
        <v>2.4050995022393051E-2</v>
      </c>
      <c r="E1144" s="2">
        <v>2.6157149511208913E-2</v>
      </c>
      <c r="F1144" s="2">
        <v>1.1674799999999999</v>
      </c>
      <c r="G1144" s="2">
        <v>1.1780900000000001</v>
      </c>
      <c r="H1144" s="2">
        <v>1.2011000000000001</v>
      </c>
      <c r="I1144" s="2">
        <v>1.1947739999999998</v>
      </c>
      <c r="J1144" s="2">
        <v>1.4661519999999983</v>
      </c>
      <c r="K1144" s="17" t="s">
        <v>47</v>
      </c>
      <c r="L1144" s="17" t="s">
        <v>53</v>
      </c>
      <c r="M1144" s="17" t="s">
        <v>53</v>
      </c>
      <c r="N1144" s="20">
        <f t="shared" si="170"/>
        <v>50</v>
      </c>
      <c r="O1144" s="20">
        <f t="shared" si="171"/>
        <v>100</v>
      </c>
      <c r="P1144" s="20">
        <f t="shared" si="172"/>
        <v>0</v>
      </c>
      <c r="Q1144" s="20">
        <f t="shared" si="173"/>
        <v>16.5</v>
      </c>
      <c r="R1144" s="21">
        <f t="shared" si="174"/>
        <v>54.975000000000001</v>
      </c>
      <c r="S1144" s="21">
        <f t="shared" si="175"/>
        <v>34.125</v>
      </c>
      <c r="T1144" s="21">
        <f t="shared" si="176"/>
        <v>29.925000000000001</v>
      </c>
      <c r="U1144" s="21">
        <f t="shared" si="177"/>
        <v>41.625</v>
      </c>
      <c r="V1144" s="20">
        <f t="shared" si="178"/>
        <v>39.674999999999997</v>
      </c>
      <c r="W1144" s="20">
        <f t="shared" si="179"/>
        <v>40.162499999999994</v>
      </c>
    </row>
    <row r="1145" spans="1:23" ht="13.5" x14ac:dyDescent="0.25">
      <c r="A1145" s="3">
        <v>43677</v>
      </c>
      <c r="B1145" s="2">
        <v>1.1900999999999999</v>
      </c>
      <c r="C1145" s="2">
        <v>48.674262472142409</v>
      </c>
      <c r="D1145" s="2">
        <v>2.0030341942650631E-2</v>
      </c>
      <c r="E1145" s="2">
        <v>2.5615658755274554E-2</v>
      </c>
      <c r="F1145" s="2">
        <v>1.1717200000000001</v>
      </c>
      <c r="G1145" s="2">
        <v>1.1780899999999999</v>
      </c>
      <c r="H1145" s="2">
        <v>1.1989750000000001</v>
      </c>
      <c r="I1145" s="2">
        <v>1.1944479999999997</v>
      </c>
      <c r="J1145" s="2">
        <v>1.4626529999999986</v>
      </c>
      <c r="K1145" s="17" t="s">
        <v>47</v>
      </c>
      <c r="L1145" s="17" t="s">
        <v>53</v>
      </c>
      <c r="M1145" s="17" t="s">
        <v>54</v>
      </c>
      <c r="N1145" s="20">
        <f t="shared" si="170"/>
        <v>50</v>
      </c>
      <c r="O1145" s="20">
        <f t="shared" si="171"/>
        <v>100</v>
      </c>
      <c r="P1145" s="20">
        <f t="shared" si="172"/>
        <v>0</v>
      </c>
      <c r="Q1145" s="20">
        <f t="shared" si="173"/>
        <v>16.5</v>
      </c>
      <c r="R1145" s="21">
        <f t="shared" si="174"/>
        <v>54.975000000000001</v>
      </c>
      <c r="S1145" s="21">
        <f t="shared" si="175"/>
        <v>34.125</v>
      </c>
      <c r="T1145" s="21">
        <f t="shared" si="176"/>
        <v>29.925000000000001</v>
      </c>
      <c r="U1145" s="21">
        <f t="shared" si="177"/>
        <v>41.625</v>
      </c>
      <c r="V1145" s="20">
        <f t="shared" si="178"/>
        <v>39.674999999999997</v>
      </c>
      <c r="W1145" s="20">
        <f t="shared" si="179"/>
        <v>40.162499999999994</v>
      </c>
    </row>
    <row r="1146" spans="1:23" ht="13.5" x14ac:dyDescent="0.25">
      <c r="A1146" s="3">
        <v>43678</v>
      </c>
      <c r="B1146" s="2">
        <v>1.1689000000000001</v>
      </c>
      <c r="C1146" s="2">
        <v>43.123767396688699</v>
      </c>
      <c r="D1146" s="2">
        <v>1.8222361986241165E-2</v>
      </c>
      <c r="E1146" s="2">
        <v>2.4955082029257052E-2</v>
      </c>
      <c r="F1146" s="2">
        <v>1.1717200000000001</v>
      </c>
      <c r="G1146" s="2">
        <v>1.17597</v>
      </c>
      <c r="H1146" s="2">
        <v>1.1957900000000001</v>
      </c>
      <c r="I1146" s="2">
        <v>1.1936979999999997</v>
      </c>
      <c r="J1146" s="2">
        <v>1.4590479999999988</v>
      </c>
      <c r="K1146" s="17" t="s">
        <v>47</v>
      </c>
      <c r="L1146" s="17" t="s">
        <v>48</v>
      </c>
      <c r="M1146" s="17" t="s">
        <v>53</v>
      </c>
      <c r="N1146" s="20">
        <f t="shared" si="170"/>
        <v>50</v>
      </c>
      <c r="O1146" s="20">
        <f t="shared" si="171"/>
        <v>100</v>
      </c>
      <c r="P1146" s="20">
        <f t="shared" si="172"/>
        <v>0</v>
      </c>
      <c r="Q1146" s="20">
        <f t="shared" si="173"/>
        <v>0</v>
      </c>
      <c r="R1146" s="21">
        <f t="shared" si="174"/>
        <v>52.5</v>
      </c>
      <c r="S1146" s="21">
        <f t="shared" si="175"/>
        <v>30</v>
      </c>
      <c r="T1146" s="21">
        <f t="shared" si="176"/>
        <v>22.5</v>
      </c>
      <c r="U1146" s="21">
        <f t="shared" si="177"/>
        <v>37.5</v>
      </c>
      <c r="V1146" s="20">
        <f t="shared" si="178"/>
        <v>35</v>
      </c>
      <c r="W1146" s="20">
        <f t="shared" si="179"/>
        <v>35.625</v>
      </c>
    </row>
    <row r="1147" spans="1:23" ht="13.5" x14ac:dyDescent="0.25">
      <c r="A1147" s="3">
        <v>43679</v>
      </c>
      <c r="B1147" s="2">
        <v>1.1689000000000001</v>
      </c>
      <c r="C1147" s="2">
        <v>43.123767396688699</v>
      </c>
      <c r="D1147" s="2">
        <v>1.9024402054738099E-2</v>
      </c>
      <c r="E1147" s="2">
        <v>2.4802743573088645E-2</v>
      </c>
      <c r="F1147" s="2">
        <v>1.1717200000000001</v>
      </c>
      <c r="G1147" s="2">
        <v>1.1724300000000001</v>
      </c>
      <c r="H1147" s="2">
        <v>1.19296</v>
      </c>
      <c r="I1147" s="2">
        <v>1.1929479999999999</v>
      </c>
      <c r="J1147" s="2">
        <v>1.455632499999999</v>
      </c>
      <c r="K1147" s="17" t="s">
        <v>47</v>
      </c>
      <c r="L1147" s="17" t="s">
        <v>48</v>
      </c>
      <c r="M1147" s="17" t="s">
        <v>53</v>
      </c>
      <c r="N1147" s="20">
        <f t="shared" si="170"/>
        <v>50</v>
      </c>
      <c r="O1147" s="20">
        <f t="shared" si="171"/>
        <v>100</v>
      </c>
      <c r="P1147" s="20">
        <f t="shared" si="172"/>
        <v>0</v>
      </c>
      <c r="Q1147" s="20">
        <f t="shared" si="173"/>
        <v>0</v>
      </c>
      <c r="R1147" s="21">
        <f t="shared" si="174"/>
        <v>52.5</v>
      </c>
      <c r="S1147" s="21">
        <f t="shared" si="175"/>
        <v>30</v>
      </c>
      <c r="T1147" s="21">
        <f t="shared" si="176"/>
        <v>22.5</v>
      </c>
      <c r="U1147" s="21">
        <f t="shared" si="177"/>
        <v>37.5</v>
      </c>
      <c r="V1147" s="20">
        <f t="shared" si="178"/>
        <v>35</v>
      </c>
      <c r="W1147" s="20">
        <f t="shared" si="179"/>
        <v>35.625</v>
      </c>
    </row>
    <row r="1148" spans="1:23" ht="13.5" x14ac:dyDescent="0.25">
      <c r="A1148" s="3">
        <v>43682</v>
      </c>
      <c r="B1148" s="2">
        <v>1.1689000000000001</v>
      </c>
      <c r="C1148" s="2">
        <v>43.123767396688692</v>
      </c>
      <c r="D1148" s="2">
        <v>1.7654782141967917E-2</v>
      </c>
      <c r="E1148" s="2">
        <v>2.5309816091569279E-2</v>
      </c>
      <c r="F1148" s="2">
        <v>1.1731399999999998</v>
      </c>
      <c r="G1148" s="2">
        <v>1.1703100000000002</v>
      </c>
      <c r="H1148" s="2">
        <v>1.1911900000000002</v>
      </c>
      <c r="I1148" s="2">
        <v>1.192706</v>
      </c>
      <c r="J1148" s="2">
        <v>1.4520589999999995</v>
      </c>
      <c r="K1148" s="17" t="s">
        <v>47</v>
      </c>
      <c r="L1148" s="17" t="s">
        <v>53</v>
      </c>
      <c r="M1148" s="17" t="s">
        <v>54</v>
      </c>
      <c r="N1148" s="20">
        <f t="shared" si="170"/>
        <v>50</v>
      </c>
      <c r="O1148" s="20">
        <f t="shared" si="171"/>
        <v>100</v>
      </c>
      <c r="P1148" s="20">
        <f t="shared" si="172"/>
        <v>0</v>
      </c>
      <c r="Q1148" s="20">
        <f t="shared" si="173"/>
        <v>16.5</v>
      </c>
      <c r="R1148" s="21">
        <f t="shared" si="174"/>
        <v>54.975000000000001</v>
      </c>
      <c r="S1148" s="21">
        <f t="shared" si="175"/>
        <v>34.125</v>
      </c>
      <c r="T1148" s="21">
        <f t="shared" si="176"/>
        <v>29.925000000000001</v>
      </c>
      <c r="U1148" s="21">
        <f t="shared" si="177"/>
        <v>41.625</v>
      </c>
      <c r="V1148" s="20">
        <f t="shared" si="178"/>
        <v>39.674999999999997</v>
      </c>
      <c r="W1148" s="20">
        <f t="shared" si="179"/>
        <v>40.162499999999994</v>
      </c>
    </row>
    <row r="1149" spans="1:23" ht="13.5" x14ac:dyDescent="0.25">
      <c r="A1149" s="3">
        <v>43683</v>
      </c>
      <c r="B1149" s="2">
        <v>1.1689000000000001</v>
      </c>
      <c r="C1149" s="2">
        <v>43.123767396688692</v>
      </c>
      <c r="D1149" s="2">
        <v>1.3360580989319359E-2</v>
      </c>
      <c r="E1149" s="2">
        <v>2.6207351365632535E-2</v>
      </c>
      <c r="F1149" s="2">
        <v>1.1731399999999998</v>
      </c>
      <c r="G1149" s="2">
        <v>1.1703100000000002</v>
      </c>
      <c r="H1149" s="2">
        <v>1.1876500000000003</v>
      </c>
      <c r="I1149" s="2">
        <v>1.1929719999999999</v>
      </c>
      <c r="J1149" s="2">
        <v>1.4484854999999996</v>
      </c>
      <c r="K1149" s="17" t="s">
        <v>47</v>
      </c>
      <c r="L1149" s="17" t="s">
        <v>53</v>
      </c>
      <c r="M1149" s="17" t="s">
        <v>53</v>
      </c>
      <c r="N1149" s="20">
        <f t="shared" si="170"/>
        <v>50</v>
      </c>
      <c r="O1149" s="20">
        <f t="shared" si="171"/>
        <v>100</v>
      </c>
      <c r="P1149" s="20">
        <f t="shared" si="172"/>
        <v>0</v>
      </c>
      <c r="Q1149" s="20">
        <f t="shared" si="173"/>
        <v>16.5</v>
      </c>
      <c r="R1149" s="21">
        <f t="shared" si="174"/>
        <v>54.975000000000001</v>
      </c>
      <c r="S1149" s="21">
        <f t="shared" si="175"/>
        <v>34.125</v>
      </c>
      <c r="T1149" s="21">
        <f t="shared" si="176"/>
        <v>29.925000000000001</v>
      </c>
      <c r="U1149" s="21">
        <f t="shared" si="177"/>
        <v>41.625</v>
      </c>
      <c r="V1149" s="20">
        <f t="shared" si="178"/>
        <v>39.674999999999997</v>
      </c>
      <c r="W1149" s="20">
        <f t="shared" si="179"/>
        <v>40.162499999999994</v>
      </c>
    </row>
    <row r="1150" spans="1:23" ht="13.5" x14ac:dyDescent="0.25">
      <c r="A1150" s="3">
        <v>43684</v>
      </c>
      <c r="B1150" s="2">
        <v>1.1547000000000001</v>
      </c>
      <c r="C1150" s="2">
        <v>39.106149624204932</v>
      </c>
      <c r="D1150" s="2">
        <v>1.0895772895485711E-2</v>
      </c>
      <c r="E1150" s="2">
        <v>2.6405460075857885E-2</v>
      </c>
      <c r="F1150" s="2">
        <v>1.1660600000000001</v>
      </c>
      <c r="G1150" s="2">
        <v>1.1688900000000002</v>
      </c>
      <c r="H1150" s="2">
        <v>1.1837550000000003</v>
      </c>
      <c r="I1150" s="2">
        <v>1.1932079999999998</v>
      </c>
      <c r="J1150" s="2">
        <v>1.4450934999999998</v>
      </c>
      <c r="K1150" s="17" t="s">
        <v>47</v>
      </c>
      <c r="L1150" s="17" t="s">
        <v>53</v>
      </c>
      <c r="M1150" s="17" t="s">
        <v>46</v>
      </c>
      <c r="N1150" s="20">
        <f t="shared" si="170"/>
        <v>50</v>
      </c>
      <c r="O1150" s="20">
        <f t="shared" si="171"/>
        <v>100</v>
      </c>
      <c r="P1150" s="20">
        <f t="shared" si="172"/>
        <v>0</v>
      </c>
      <c r="Q1150" s="20">
        <f t="shared" si="173"/>
        <v>16.5</v>
      </c>
      <c r="R1150" s="21">
        <f t="shared" si="174"/>
        <v>54.975000000000001</v>
      </c>
      <c r="S1150" s="21">
        <f t="shared" si="175"/>
        <v>34.125</v>
      </c>
      <c r="T1150" s="21">
        <f t="shared" si="176"/>
        <v>29.925000000000001</v>
      </c>
      <c r="U1150" s="21">
        <f t="shared" si="177"/>
        <v>41.625</v>
      </c>
      <c r="V1150" s="20">
        <f t="shared" si="178"/>
        <v>39.674999999999997</v>
      </c>
      <c r="W1150" s="20">
        <f t="shared" si="179"/>
        <v>40.162499999999994</v>
      </c>
    </row>
    <row r="1151" spans="1:23" ht="13.5" x14ac:dyDescent="0.25">
      <c r="A1151" s="3">
        <v>43685</v>
      </c>
      <c r="B1151" s="2">
        <v>1.1689000000000001</v>
      </c>
      <c r="C1151" s="2">
        <v>44.658623944632254</v>
      </c>
      <c r="D1151" s="2">
        <v>7.9504586009382372E-3</v>
      </c>
      <c r="E1151" s="2">
        <v>2.6861792682456025E-2</v>
      </c>
      <c r="F1151" s="2">
        <v>1.1660600000000001</v>
      </c>
      <c r="G1151" s="2">
        <v>1.1688900000000002</v>
      </c>
      <c r="H1151" s="2">
        <v>1.1802150000000005</v>
      </c>
      <c r="I1151" s="2">
        <v>1.1929660000000002</v>
      </c>
      <c r="J1151" s="2">
        <v>1.4415200000000001</v>
      </c>
      <c r="K1151" s="17" t="s">
        <v>47</v>
      </c>
      <c r="L1151" s="17" t="s">
        <v>53</v>
      </c>
      <c r="M1151" s="17" t="s">
        <v>53</v>
      </c>
      <c r="N1151" s="20">
        <f t="shared" si="170"/>
        <v>50</v>
      </c>
      <c r="O1151" s="20">
        <f t="shared" si="171"/>
        <v>100</v>
      </c>
      <c r="P1151" s="20">
        <f t="shared" si="172"/>
        <v>0</v>
      </c>
      <c r="Q1151" s="20">
        <f t="shared" si="173"/>
        <v>16.5</v>
      </c>
      <c r="R1151" s="21">
        <f t="shared" si="174"/>
        <v>54.975000000000001</v>
      </c>
      <c r="S1151" s="21">
        <f t="shared" si="175"/>
        <v>34.125</v>
      </c>
      <c r="T1151" s="21">
        <f t="shared" si="176"/>
        <v>29.925000000000001</v>
      </c>
      <c r="U1151" s="21">
        <f t="shared" si="177"/>
        <v>41.625</v>
      </c>
      <c r="V1151" s="20">
        <f t="shared" si="178"/>
        <v>39.674999999999997</v>
      </c>
      <c r="W1151" s="20">
        <f t="shared" si="179"/>
        <v>40.162499999999994</v>
      </c>
    </row>
    <row r="1152" spans="1:23" ht="13.5" x14ac:dyDescent="0.25">
      <c r="A1152" s="3">
        <v>43686</v>
      </c>
      <c r="B1152" s="2">
        <v>1.1689000000000001</v>
      </c>
      <c r="C1152" s="2">
        <v>44.658623944632254</v>
      </c>
      <c r="D1152" s="2">
        <v>5.5522726596153316E-3</v>
      </c>
      <c r="E1152" s="2">
        <v>2.7643946665392157E-2</v>
      </c>
      <c r="F1152" s="2">
        <v>1.1660600000000001</v>
      </c>
      <c r="G1152" s="2">
        <v>1.1688900000000002</v>
      </c>
      <c r="H1152" s="2">
        <v>1.1784450000000004</v>
      </c>
      <c r="I1152" s="2">
        <v>1.1927240000000003</v>
      </c>
      <c r="J1152" s="2">
        <v>1.437978</v>
      </c>
      <c r="K1152" s="17" t="s">
        <v>47</v>
      </c>
      <c r="L1152" s="17" t="s">
        <v>53</v>
      </c>
      <c r="M1152" s="17" t="s">
        <v>53</v>
      </c>
      <c r="N1152" s="20">
        <f t="shared" si="170"/>
        <v>50</v>
      </c>
      <c r="O1152" s="20">
        <f t="shared" si="171"/>
        <v>100</v>
      </c>
      <c r="P1152" s="20">
        <f t="shared" si="172"/>
        <v>0</v>
      </c>
      <c r="Q1152" s="20">
        <f t="shared" si="173"/>
        <v>16.5</v>
      </c>
      <c r="R1152" s="21">
        <f t="shared" si="174"/>
        <v>54.975000000000001</v>
      </c>
      <c r="S1152" s="21">
        <f t="shared" si="175"/>
        <v>34.125</v>
      </c>
      <c r="T1152" s="21">
        <f t="shared" si="176"/>
        <v>29.925000000000001</v>
      </c>
      <c r="U1152" s="21">
        <f t="shared" si="177"/>
        <v>41.625</v>
      </c>
      <c r="V1152" s="20">
        <f t="shared" si="178"/>
        <v>39.674999999999997</v>
      </c>
      <c r="W1152" s="20">
        <f t="shared" si="179"/>
        <v>40.162499999999994</v>
      </c>
    </row>
    <row r="1153" spans="1:23" ht="13.5" x14ac:dyDescent="0.25">
      <c r="A1153" s="3">
        <v>43691</v>
      </c>
      <c r="B1153" s="2">
        <v>1.1689000000000001</v>
      </c>
      <c r="C1153" s="2">
        <v>44.658623944632254</v>
      </c>
      <c r="D1153" s="2">
        <v>2.5177705955063967E-3</v>
      </c>
      <c r="E1153" s="2">
        <v>2.7598447976465091E-2</v>
      </c>
      <c r="F1153" s="2">
        <v>1.1660599999999999</v>
      </c>
      <c r="G1153" s="2">
        <v>1.1696000000000002</v>
      </c>
      <c r="H1153" s="2">
        <v>1.1752600000000002</v>
      </c>
      <c r="I1153" s="2">
        <v>1.192482</v>
      </c>
      <c r="J1153" s="2">
        <v>1.4344359999999998</v>
      </c>
      <c r="K1153" s="17" t="s">
        <v>47</v>
      </c>
      <c r="L1153" s="17" t="s">
        <v>53</v>
      </c>
      <c r="M1153" s="17" t="s">
        <v>53</v>
      </c>
      <c r="N1153" s="20">
        <f t="shared" si="170"/>
        <v>50</v>
      </c>
      <c r="O1153" s="20">
        <f t="shared" si="171"/>
        <v>100</v>
      </c>
      <c r="P1153" s="20">
        <f t="shared" si="172"/>
        <v>0</v>
      </c>
      <c r="Q1153" s="20">
        <f t="shared" si="173"/>
        <v>16.5</v>
      </c>
      <c r="R1153" s="21">
        <f t="shared" si="174"/>
        <v>54.975000000000001</v>
      </c>
      <c r="S1153" s="21">
        <f t="shared" si="175"/>
        <v>34.125</v>
      </c>
      <c r="T1153" s="21">
        <f t="shared" si="176"/>
        <v>29.925000000000001</v>
      </c>
      <c r="U1153" s="21">
        <f t="shared" si="177"/>
        <v>41.625</v>
      </c>
      <c r="V1153" s="20">
        <f t="shared" si="178"/>
        <v>39.674999999999997</v>
      </c>
      <c r="W1153" s="20">
        <f t="shared" si="179"/>
        <v>40.162499999999994</v>
      </c>
    </row>
    <row r="1154" spans="1:23" ht="13.5" x14ac:dyDescent="0.25">
      <c r="A1154" s="3">
        <v>43692</v>
      </c>
      <c r="B1154" s="2">
        <v>1.1689000000000001</v>
      </c>
      <c r="C1154" s="2">
        <v>44.658623944632247</v>
      </c>
      <c r="D1154" s="2">
        <v>1.1230151823669043E-3</v>
      </c>
      <c r="E1154" s="2">
        <v>2.660125364561549E-2</v>
      </c>
      <c r="F1154" s="2">
        <v>1.1660599999999999</v>
      </c>
      <c r="G1154" s="2">
        <v>1.1696000000000002</v>
      </c>
      <c r="H1154" s="2">
        <v>1.1738450000000005</v>
      </c>
      <c r="I1154" s="2">
        <v>1.1923660000000005</v>
      </c>
      <c r="J1154" s="2">
        <v>1.4308625000000001</v>
      </c>
      <c r="K1154" s="17" t="s">
        <v>47</v>
      </c>
      <c r="L1154" s="17" t="s">
        <v>53</v>
      </c>
      <c r="M1154" s="17" t="s">
        <v>53</v>
      </c>
      <c r="N1154" s="20">
        <f t="shared" ref="N1154:N1217" si="180">IF(D1154&lt;30,50, IF(D1154&gt;70, 0, 25))</f>
        <v>50</v>
      </c>
      <c r="O1154" s="20">
        <f t="shared" ref="O1154:O1217" si="181">IF(F1154-E1154&gt;0.02, 100, IF(F1154-E1154&lt;0,0,45))</f>
        <v>100</v>
      </c>
      <c r="P1154" s="20">
        <f t="shared" ref="P1154:P1217" si="182">IF(G1154-J1154&gt;10,100,IF(G1154-J1154&gt;5,75, IF(G1154-J1154&gt;0,50,0)))</f>
        <v>0</v>
      </c>
      <c r="Q1154" s="20">
        <f t="shared" ref="Q1154:Q1217" si="183">IF(M1154="confirmed bullish", 34, IF(M1154="bullish divergence",17, 0))+IF(K1154="bullish",33,IF(K1154="bearish",0,16.5))+IF(L1154="strong",33,IF(L1154="weak",0,16.5))</f>
        <v>16.5</v>
      </c>
      <c r="R1154" s="21">
        <f t="shared" si="174"/>
        <v>54.975000000000001</v>
      </c>
      <c r="S1154" s="21">
        <f t="shared" si="175"/>
        <v>34.125</v>
      </c>
      <c r="T1154" s="21">
        <f t="shared" si="176"/>
        <v>29.925000000000001</v>
      </c>
      <c r="U1154" s="21">
        <f t="shared" si="177"/>
        <v>41.625</v>
      </c>
      <c r="V1154" s="20">
        <f t="shared" si="178"/>
        <v>39.674999999999997</v>
      </c>
      <c r="W1154" s="20">
        <f t="shared" si="179"/>
        <v>40.162499999999994</v>
      </c>
    </row>
    <row r="1155" spans="1:23" ht="13.5" x14ac:dyDescent="0.25">
      <c r="A1155" s="3">
        <v>43693</v>
      </c>
      <c r="B1155" s="2">
        <v>1.1547000000000001</v>
      </c>
      <c r="C1155" s="2">
        <v>39.77980695396964</v>
      </c>
      <c r="D1155" s="2">
        <v>4.3308505118744289E-3</v>
      </c>
      <c r="E1155" s="2">
        <v>2.5953729775017059E-2</v>
      </c>
      <c r="F1155" s="2">
        <v>1.1660600000000001</v>
      </c>
      <c r="G1155" s="2">
        <v>1.1660600000000003</v>
      </c>
      <c r="H1155" s="2">
        <v>1.1720750000000002</v>
      </c>
      <c r="I1155" s="2">
        <v>1.1919660000000003</v>
      </c>
      <c r="J1155" s="2">
        <v>1.4272494999999998</v>
      </c>
      <c r="K1155" s="17" t="s">
        <v>47</v>
      </c>
      <c r="L1155" s="17" t="s">
        <v>53</v>
      </c>
      <c r="M1155" s="17" t="s">
        <v>53</v>
      </c>
      <c r="N1155" s="20">
        <f t="shared" si="180"/>
        <v>50</v>
      </c>
      <c r="O1155" s="20">
        <f t="shared" si="181"/>
        <v>100</v>
      </c>
      <c r="P1155" s="20">
        <f t="shared" si="182"/>
        <v>0</v>
      </c>
      <c r="Q1155" s="20">
        <f t="shared" si="183"/>
        <v>16.5</v>
      </c>
      <c r="R1155" s="21">
        <f t="shared" ref="R1155:R1218" si="184">0.35*N1155+O1155*0.35+P1155*0.15+Q1155*0.15</f>
        <v>54.975000000000001</v>
      </c>
      <c r="S1155" s="21">
        <f t="shared" ref="S1155:S1218" si="185">N1155*0.2+O1155*0.2+P1155*0.35+Q1155*0.25</f>
        <v>34.125</v>
      </c>
      <c r="T1155" s="21">
        <f t="shared" ref="T1155:T1218" si="186">N1155*0.15+O1155*0.15+P1155*0.25+Q1155*0.45</f>
        <v>29.925000000000001</v>
      </c>
      <c r="U1155" s="21">
        <f t="shared" ref="U1155:U1218" si="187">0.25*SUM(N1155:Q1155)</f>
        <v>41.625</v>
      </c>
      <c r="V1155" s="20">
        <f t="shared" ref="V1155:V1218" si="188">SUM(R1155:T1155)/3</f>
        <v>39.674999999999997</v>
      </c>
      <c r="W1155" s="20">
        <f t="shared" ref="W1155:W1218" si="189">SUM(R1155:U1155)/4</f>
        <v>40.162499999999994</v>
      </c>
    </row>
    <row r="1156" spans="1:23" ht="13.5" x14ac:dyDescent="0.25">
      <c r="A1156" s="3">
        <v>43696</v>
      </c>
      <c r="B1156" s="2">
        <v>1.1547000000000001</v>
      </c>
      <c r="C1156" s="2">
        <v>39.77980695396964</v>
      </c>
      <c r="D1156" s="2">
        <v>3.9366377300142918E-3</v>
      </c>
      <c r="E1156" s="2">
        <v>2.5855946521667252E-2</v>
      </c>
      <c r="F1156" s="2">
        <v>1.1632200000000001</v>
      </c>
      <c r="G1156" s="2">
        <v>1.1646400000000001</v>
      </c>
      <c r="H1156" s="2">
        <v>1.1703050000000002</v>
      </c>
      <c r="I1156" s="2">
        <v>1.1915660000000003</v>
      </c>
      <c r="J1156" s="2">
        <v>1.4236364999999997</v>
      </c>
      <c r="K1156" s="17" t="s">
        <v>47</v>
      </c>
      <c r="L1156" s="17" t="s">
        <v>53</v>
      </c>
      <c r="M1156" s="17" t="s">
        <v>46</v>
      </c>
      <c r="N1156" s="20">
        <f t="shared" si="180"/>
        <v>50</v>
      </c>
      <c r="O1156" s="20">
        <f t="shared" si="181"/>
        <v>100</v>
      </c>
      <c r="P1156" s="20">
        <f t="shared" si="182"/>
        <v>0</v>
      </c>
      <c r="Q1156" s="20">
        <f t="shared" si="183"/>
        <v>16.5</v>
      </c>
      <c r="R1156" s="21">
        <f t="shared" si="184"/>
        <v>54.975000000000001</v>
      </c>
      <c r="S1156" s="21">
        <f t="shared" si="185"/>
        <v>34.125</v>
      </c>
      <c r="T1156" s="21">
        <f t="shared" si="186"/>
        <v>29.925000000000001</v>
      </c>
      <c r="U1156" s="21">
        <f t="shared" si="187"/>
        <v>41.625</v>
      </c>
      <c r="V1156" s="20">
        <f t="shared" si="188"/>
        <v>39.674999999999997</v>
      </c>
      <c r="W1156" s="20">
        <f t="shared" si="189"/>
        <v>40.162499999999994</v>
      </c>
    </row>
    <row r="1157" spans="1:23" ht="13.5" x14ac:dyDescent="0.25">
      <c r="A1157" s="3">
        <v>43697</v>
      </c>
      <c r="B1157" s="2">
        <v>1.1547000000000001</v>
      </c>
      <c r="C1157" s="2">
        <v>39.77980695396964</v>
      </c>
      <c r="D1157" s="2">
        <v>3.7447429552803779E-3</v>
      </c>
      <c r="E1157" s="2">
        <v>2.492710170261658E-2</v>
      </c>
      <c r="F1157" s="2">
        <v>1.16038</v>
      </c>
      <c r="G1157" s="2">
        <v>1.1632200000000001</v>
      </c>
      <c r="H1157" s="2">
        <v>1.1678250000000001</v>
      </c>
      <c r="I1157" s="2">
        <v>1.1905320000000001</v>
      </c>
      <c r="J1157" s="2">
        <v>1.4200234999999994</v>
      </c>
      <c r="K1157" s="17" t="s">
        <v>47</v>
      </c>
      <c r="L1157" s="17" t="s">
        <v>53</v>
      </c>
      <c r="M1157" s="17" t="s">
        <v>46</v>
      </c>
      <c r="N1157" s="20">
        <f t="shared" si="180"/>
        <v>50</v>
      </c>
      <c r="O1157" s="20">
        <f t="shared" si="181"/>
        <v>100</v>
      </c>
      <c r="P1157" s="20">
        <f t="shared" si="182"/>
        <v>0</v>
      </c>
      <c r="Q1157" s="20">
        <f t="shared" si="183"/>
        <v>16.5</v>
      </c>
      <c r="R1157" s="21">
        <f t="shared" si="184"/>
        <v>54.975000000000001</v>
      </c>
      <c r="S1157" s="21">
        <f t="shared" si="185"/>
        <v>34.125</v>
      </c>
      <c r="T1157" s="21">
        <f t="shared" si="186"/>
        <v>29.925000000000001</v>
      </c>
      <c r="U1157" s="21">
        <f t="shared" si="187"/>
        <v>41.625</v>
      </c>
      <c r="V1157" s="20">
        <f t="shared" si="188"/>
        <v>39.674999999999997</v>
      </c>
      <c r="W1157" s="20">
        <f t="shared" si="189"/>
        <v>40.162499999999994</v>
      </c>
    </row>
    <row r="1158" spans="1:23" ht="13.5" x14ac:dyDescent="0.25">
      <c r="A1158" s="3">
        <v>43698</v>
      </c>
      <c r="B1158" s="2">
        <v>1.1547000000000001</v>
      </c>
      <c r="C1158" s="2">
        <v>39.77980695396964</v>
      </c>
      <c r="D1158" s="2">
        <v>3.7135462747308612E-3</v>
      </c>
      <c r="E1158" s="2">
        <v>2.4178187136711892E-2</v>
      </c>
      <c r="F1158" s="2">
        <v>1.15754</v>
      </c>
      <c r="G1158" s="2">
        <v>1.1617999999999999</v>
      </c>
      <c r="H1158" s="2">
        <v>1.1660550000000001</v>
      </c>
      <c r="I1158" s="2">
        <v>1.1888640000000001</v>
      </c>
      <c r="J1158" s="2">
        <v>1.4166634999999999</v>
      </c>
      <c r="K1158" s="17" t="s">
        <v>47</v>
      </c>
      <c r="L1158" s="17" t="s">
        <v>53</v>
      </c>
      <c r="M1158" s="17" t="s">
        <v>46</v>
      </c>
      <c r="N1158" s="20">
        <f t="shared" si="180"/>
        <v>50</v>
      </c>
      <c r="O1158" s="20">
        <f t="shared" si="181"/>
        <v>100</v>
      </c>
      <c r="P1158" s="20">
        <f t="shared" si="182"/>
        <v>0</v>
      </c>
      <c r="Q1158" s="20">
        <f t="shared" si="183"/>
        <v>16.5</v>
      </c>
      <c r="R1158" s="21">
        <f t="shared" si="184"/>
        <v>54.975000000000001</v>
      </c>
      <c r="S1158" s="21">
        <f t="shared" si="185"/>
        <v>34.125</v>
      </c>
      <c r="T1158" s="21">
        <f t="shared" si="186"/>
        <v>29.925000000000001</v>
      </c>
      <c r="U1158" s="21">
        <f t="shared" si="187"/>
        <v>41.625</v>
      </c>
      <c r="V1158" s="20">
        <f t="shared" si="188"/>
        <v>39.674999999999997</v>
      </c>
      <c r="W1158" s="20">
        <f t="shared" si="189"/>
        <v>40.162499999999994</v>
      </c>
    </row>
    <row r="1159" spans="1:23" ht="13.5" x14ac:dyDescent="0.25">
      <c r="A1159" s="3">
        <v>43699</v>
      </c>
      <c r="B1159" s="2">
        <v>1.1759999999999999</v>
      </c>
      <c r="C1159" s="2">
        <v>50.655930797014292</v>
      </c>
      <c r="D1159" s="2">
        <v>2.2308303993743284E-3</v>
      </c>
      <c r="E1159" s="2">
        <v>2.4519706000993544E-2</v>
      </c>
      <c r="F1159" s="2">
        <v>1.15896</v>
      </c>
      <c r="G1159" s="2">
        <v>1.1625099999999999</v>
      </c>
      <c r="H1159" s="2">
        <v>1.1664099999999999</v>
      </c>
      <c r="I1159" s="2">
        <v>1.188256</v>
      </c>
      <c r="J1159" s="2">
        <v>1.4136625</v>
      </c>
      <c r="K1159" s="17" t="s">
        <v>47</v>
      </c>
      <c r="L1159" s="17" t="s">
        <v>53</v>
      </c>
      <c r="M1159" s="17" t="s">
        <v>54</v>
      </c>
      <c r="N1159" s="20">
        <f t="shared" si="180"/>
        <v>50</v>
      </c>
      <c r="O1159" s="20">
        <f t="shared" si="181"/>
        <v>100</v>
      </c>
      <c r="P1159" s="20">
        <f t="shared" si="182"/>
        <v>0</v>
      </c>
      <c r="Q1159" s="20">
        <f t="shared" si="183"/>
        <v>16.5</v>
      </c>
      <c r="R1159" s="21">
        <f t="shared" si="184"/>
        <v>54.975000000000001</v>
      </c>
      <c r="S1159" s="21">
        <f t="shared" si="185"/>
        <v>34.125</v>
      </c>
      <c r="T1159" s="21">
        <f t="shared" si="186"/>
        <v>29.925000000000001</v>
      </c>
      <c r="U1159" s="21">
        <f t="shared" si="187"/>
        <v>41.625</v>
      </c>
      <c r="V1159" s="20">
        <f t="shared" si="188"/>
        <v>39.674999999999997</v>
      </c>
      <c r="W1159" s="20">
        <f t="shared" si="189"/>
        <v>40.162499999999994</v>
      </c>
    </row>
    <row r="1160" spans="1:23" ht="13.5" x14ac:dyDescent="0.25">
      <c r="A1160" s="3">
        <v>43700</v>
      </c>
      <c r="B1160" s="2">
        <v>1.1759999999999999</v>
      </c>
      <c r="C1160" s="2">
        <v>50.655930797014292</v>
      </c>
      <c r="D1160" s="2">
        <v>-1.2217912169234513E-3</v>
      </c>
      <c r="E1160" s="2">
        <v>2.5493121283330505E-2</v>
      </c>
      <c r="F1160" s="2">
        <v>1.1632200000000001</v>
      </c>
      <c r="G1160" s="2">
        <v>1.1646400000000001</v>
      </c>
      <c r="H1160" s="2">
        <v>1.1667649999999998</v>
      </c>
      <c r="I1160" s="2">
        <v>1.1882820000000003</v>
      </c>
      <c r="J1160" s="2">
        <v>1.4106615</v>
      </c>
      <c r="K1160" s="17" t="s">
        <v>50</v>
      </c>
      <c r="L1160" s="17" t="s">
        <v>53</v>
      </c>
      <c r="M1160" s="17" t="s">
        <v>51</v>
      </c>
      <c r="N1160" s="20">
        <f t="shared" si="180"/>
        <v>50</v>
      </c>
      <c r="O1160" s="20">
        <f t="shared" si="181"/>
        <v>100</v>
      </c>
      <c r="P1160" s="20">
        <f t="shared" si="182"/>
        <v>0</v>
      </c>
      <c r="Q1160" s="20">
        <f t="shared" si="183"/>
        <v>83.5</v>
      </c>
      <c r="R1160" s="21">
        <f t="shared" si="184"/>
        <v>65.025000000000006</v>
      </c>
      <c r="S1160" s="21">
        <f t="shared" si="185"/>
        <v>50.875</v>
      </c>
      <c r="T1160" s="21">
        <f t="shared" si="186"/>
        <v>60.075000000000003</v>
      </c>
      <c r="U1160" s="21">
        <f t="shared" si="187"/>
        <v>58.375</v>
      </c>
      <c r="V1160" s="20">
        <f t="shared" si="188"/>
        <v>58.658333333333339</v>
      </c>
      <c r="W1160" s="20">
        <f t="shared" si="189"/>
        <v>58.587500000000006</v>
      </c>
    </row>
    <row r="1161" spans="1:23" ht="13.5" x14ac:dyDescent="0.25">
      <c r="A1161" s="3">
        <v>43703</v>
      </c>
      <c r="B1161" s="2">
        <v>1.1759999999999999</v>
      </c>
      <c r="C1161" s="2">
        <v>50.655930797014292</v>
      </c>
      <c r="D1161" s="2">
        <v>-1.9710327542858952E-3</v>
      </c>
      <c r="E1161" s="2">
        <v>2.4412610280056347E-2</v>
      </c>
      <c r="F1161" s="2">
        <v>1.1674800000000001</v>
      </c>
      <c r="G1161" s="2">
        <v>1.1653500000000001</v>
      </c>
      <c r="H1161" s="2">
        <v>1.1671199999999997</v>
      </c>
      <c r="I1161" s="2">
        <v>1.1886900000000002</v>
      </c>
      <c r="J1161" s="2">
        <v>1.4076925</v>
      </c>
      <c r="K1161" s="17" t="s">
        <v>50</v>
      </c>
      <c r="L1161" s="17" t="s">
        <v>53</v>
      </c>
      <c r="M1161" s="17" t="s">
        <v>51</v>
      </c>
      <c r="N1161" s="20">
        <f t="shared" si="180"/>
        <v>50</v>
      </c>
      <c r="O1161" s="20">
        <f t="shared" si="181"/>
        <v>100</v>
      </c>
      <c r="P1161" s="20">
        <f t="shared" si="182"/>
        <v>0</v>
      </c>
      <c r="Q1161" s="20">
        <f t="shared" si="183"/>
        <v>83.5</v>
      </c>
      <c r="R1161" s="21">
        <f t="shared" si="184"/>
        <v>65.025000000000006</v>
      </c>
      <c r="S1161" s="21">
        <f t="shared" si="185"/>
        <v>50.875</v>
      </c>
      <c r="T1161" s="21">
        <f t="shared" si="186"/>
        <v>60.075000000000003</v>
      </c>
      <c r="U1161" s="21">
        <f t="shared" si="187"/>
        <v>58.375</v>
      </c>
      <c r="V1161" s="20">
        <f t="shared" si="188"/>
        <v>58.658333333333339</v>
      </c>
      <c r="W1161" s="20">
        <f t="shared" si="189"/>
        <v>58.587500000000006</v>
      </c>
    </row>
    <row r="1162" spans="1:23" ht="13.5" x14ac:dyDescent="0.25">
      <c r="A1162" s="3">
        <v>43704</v>
      </c>
      <c r="B1162" s="2">
        <v>1.1476</v>
      </c>
      <c r="C1162" s="2">
        <v>38.943236059121965</v>
      </c>
      <c r="D1162" s="2">
        <v>-5.1279142026183777E-4</v>
      </c>
      <c r="E1162" s="2">
        <v>2.1176679138325643E-2</v>
      </c>
      <c r="F1162" s="2">
        <v>1.1660600000000001</v>
      </c>
      <c r="G1162" s="2">
        <v>1.1632200000000001</v>
      </c>
      <c r="H1162" s="2">
        <v>1.1660549999999996</v>
      </c>
      <c r="I1162" s="2">
        <v>1.1880220000000001</v>
      </c>
      <c r="J1162" s="2">
        <v>1.4045815000000001</v>
      </c>
      <c r="K1162" s="17" t="s">
        <v>47</v>
      </c>
      <c r="L1162" s="17" t="s">
        <v>53</v>
      </c>
      <c r="M1162" s="17" t="s">
        <v>46</v>
      </c>
      <c r="N1162" s="20">
        <f t="shared" si="180"/>
        <v>50</v>
      </c>
      <c r="O1162" s="20">
        <f t="shared" si="181"/>
        <v>100</v>
      </c>
      <c r="P1162" s="20">
        <f t="shared" si="182"/>
        <v>0</v>
      </c>
      <c r="Q1162" s="20">
        <f t="shared" si="183"/>
        <v>16.5</v>
      </c>
      <c r="R1162" s="21">
        <f t="shared" si="184"/>
        <v>54.975000000000001</v>
      </c>
      <c r="S1162" s="21">
        <f t="shared" si="185"/>
        <v>34.125</v>
      </c>
      <c r="T1162" s="21">
        <f t="shared" si="186"/>
        <v>29.925000000000001</v>
      </c>
      <c r="U1162" s="21">
        <f t="shared" si="187"/>
        <v>41.625</v>
      </c>
      <c r="V1162" s="20">
        <f t="shared" si="188"/>
        <v>39.674999999999997</v>
      </c>
      <c r="W1162" s="20">
        <f t="shared" si="189"/>
        <v>40.162499999999994</v>
      </c>
    </row>
    <row r="1163" spans="1:23" ht="13.5" x14ac:dyDescent="0.25">
      <c r="A1163" s="3">
        <v>43705</v>
      </c>
      <c r="B1163" s="2">
        <v>1.1617999999999999</v>
      </c>
      <c r="C1163" s="2">
        <v>45.703353208011372</v>
      </c>
      <c r="D1163" s="2">
        <v>-1.7356768083809371E-4</v>
      </c>
      <c r="E1163" s="2">
        <v>1.7009714832027255E-2</v>
      </c>
      <c r="F1163" s="2">
        <v>1.1674799999999999</v>
      </c>
      <c r="G1163" s="2">
        <v>1.1625099999999999</v>
      </c>
      <c r="H1163" s="2">
        <v>1.1660549999999996</v>
      </c>
      <c r="I1163" s="2">
        <v>1.1884000000000001</v>
      </c>
      <c r="J1163" s="2">
        <v>1.4015415000000004</v>
      </c>
      <c r="K1163" s="17" t="s">
        <v>47</v>
      </c>
      <c r="L1163" s="17" t="s">
        <v>53</v>
      </c>
      <c r="M1163" s="17" t="s">
        <v>54</v>
      </c>
      <c r="N1163" s="20">
        <f t="shared" si="180"/>
        <v>50</v>
      </c>
      <c r="O1163" s="20">
        <f t="shared" si="181"/>
        <v>100</v>
      </c>
      <c r="P1163" s="20">
        <f t="shared" si="182"/>
        <v>0</v>
      </c>
      <c r="Q1163" s="20">
        <f t="shared" si="183"/>
        <v>16.5</v>
      </c>
      <c r="R1163" s="21">
        <f t="shared" si="184"/>
        <v>54.975000000000001</v>
      </c>
      <c r="S1163" s="21">
        <f t="shared" si="185"/>
        <v>34.125</v>
      </c>
      <c r="T1163" s="21">
        <f t="shared" si="186"/>
        <v>29.925000000000001</v>
      </c>
      <c r="U1163" s="21">
        <f t="shared" si="187"/>
        <v>41.625</v>
      </c>
      <c r="V1163" s="20">
        <f t="shared" si="188"/>
        <v>39.674999999999997</v>
      </c>
      <c r="W1163" s="20">
        <f t="shared" si="189"/>
        <v>40.162499999999994</v>
      </c>
    </row>
    <row r="1164" spans="1:23" ht="13.5" x14ac:dyDescent="0.25">
      <c r="A1164" s="3">
        <v>43706</v>
      </c>
      <c r="B1164" s="2">
        <v>1.1689000000000001</v>
      </c>
      <c r="C1164" s="2">
        <v>48.758266848525984</v>
      </c>
      <c r="D1164" s="2">
        <v>-3.5083036156491332E-4</v>
      </c>
      <c r="E1164" s="2">
        <v>1.2259836209960734E-2</v>
      </c>
      <c r="F1164" s="2">
        <v>1.1660600000000001</v>
      </c>
      <c r="G1164" s="2">
        <v>1.1625100000000002</v>
      </c>
      <c r="H1164" s="2">
        <v>1.1660549999999998</v>
      </c>
      <c r="I1164" s="2">
        <v>1.1882840000000001</v>
      </c>
      <c r="J1164" s="2">
        <v>1.3986630000000002</v>
      </c>
      <c r="K1164" s="17" t="s">
        <v>50</v>
      </c>
      <c r="L1164" s="17" t="s">
        <v>53</v>
      </c>
      <c r="M1164" s="17" t="s">
        <v>52</v>
      </c>
      <c r="N1164" s="20">
        <f t="shared" si="180"/>
        <v>50</v>
      </c>
      <c r="O1164" s="20">
        <f t="shared" si="181"/>
        <v>100</v>
      </c>
      <c r="P1164" s="20">
        <f t="shared" si="182"/>
        <v>0</v>
      </c>
      <c r="Q1164" s="20">
        <f t="shared" si="183"/>
        <v>66.5</v>
      </c>
      <c r="R1164" s="21">
        <f t="shared" si="184"/>
        <v>62.475000000000001</v>
      </c>
      <c r="S1164" s="21">
        <f t="shared" si="185"/>
        <v>46.625</v>
      </c>
      <c r="T1164" s="21">
        <f t="shared" si="186"/>
        <v>52.424999999999997</v>
      </c>
      <c r="U1164" s="21">
        <f t="shared" si="187"/>
        <v>54.125</v>
      </c>
      <c r="V1164" s="20">
        <f t="shared" si="188"/>
        <v>53.841666666666661</v>
      </c>
      <c r="W1164" s="20">
        <f t="shared" si="189"/>
        <v>53.912499999999994</v>
      </c>
    </row>
    <row r="1165" spans="1:23" ht="13.5" x14ac:dyDescent="0.25">
      <c r="A1165" s="3">
        <v>43707</v>
      </c>
      <c r="B1165" s="2">
        <v>1.1689000000000001</v>
      </c>
      <c r="C1165" s="2">
        <v>48.758266848525984</v>
      </c>
      <c r="D1165" s="2">
        <v>-2.6703286970450879E-3</v>
      </c>
      <c r="E1165" s="2">
        <v>6.9694127109969769E-3</v>
      </c>
      <c r="F1165" s="2">
        <v>1.1646399999999999</v>
      </c>
      <c r="G1165" s="2">
        <v>1.1639300000000001</v>
      </c>
      <c r="H1165" s="2">
        <v>1.164995</v>
      </c>
      <c r="I1165" s="2">
        <v>1.1875340000000001</v>
      </c>
      <c r="J1165" s="2">
        <v>1.3957215000000005</v>
      </c>
      <c r="K1165" s="17" t="s">
        <v>50</v>
      </c>
      <c r="L1165" s="17" t="s">
        <v>53</v>
      </c>
      <c r="M1165" s="17" t="s">
        <v>52</v>
      </c>
      <c r="N1165" s="20">
        <f t="shared" si="180"/>
        <v>50</v>
      </c>
      <c r="O1165" s="20">
        <f t="shared" si="181"/>
        <v>100</v>
      </c>
      <c r="P1165" s="20">
        <f t="shared" si="182"/>
        <v>0</v>
      </c>
      <c r="Q1165" s="20">
        <f t="shared" si="183"/>
        <v>66.5</v>
      </c>
      <c r="R1165" s="21">
        <f t="shared" si="184"/>
        <v>62.475000000000001</v>
      </c>
      <c r="S1165" s="21">
        <f t="shared" si="185"/>
        <v>46.625</v>
      </c>
      <c r="T1165" s="21">
        <f t="shared" si="186"/>
        <v>52.424999999999997</v>
      </c>
      <c r="U1165" s="21">
        <f t="shared" si="187"/>
        <v>54.125</v>
      </c>
      <c r="V1165" s="20">
        <f t="shared" si="188"/>
        <v>53.841666666666661</v>
      </c>
      <c r="W1165" s="20">
        <f t="shared" si="189"/>
        <v>53.912499999999994</v>
      </c>
    </row>
    <row r="1166" spans="1:23" ht="13.5" x14ac:dyDescent="0.25">
      <c r="A1166" s="3">
        <v>43710</v>
      </c>
      <c r="B1166" s="2">
        <v>1.1972</v>
      </c>
      <c r="C1166" s="2">
        <v>59.334857191498237</v>
      </c>
      <c r="D1166" s="2">
        <v>-6.7152880345635602E-3</v>
      </c>
      <c r="E1166" s="2">
        <v>1.0354803496250729E-3</v>
      </c>
      <c r="F1166" s="2">
        <v>1.1688800000000001</v>
      </c>
      <c r="G1166" s="2">
        <v>1.1681800000000002</v>
      </c>
      <c r="H1166" s="2">
        <v>1.1664099999999999</v>
      </c>
      <c r="I1166" s="2">
        <v>1.1876040000000003</v>
      </c>
      <c r="J1166" s="2">
        <v>1.3928585000000004</v>
      </c>
      <c r="K1166" s="17" t="s">
        <v>50</v>
      </c>
      <c r="L1166" s="17" t="s">
        <v>53</v>
      </c>
      <c r="M1166" s="17" t="s">
        <v>51</v>
      </c>
      <c r="N1166" s="20">
        <f t="shared" si="180"/>
        <v>50</v>
      </c>
      <c r="O1166" s="20">
        <f t="shared" si="181"/>
        <v>100</v>
      </c>
      <c r="P1166" s="20">
        <f t="shared" si="182"/>
        <v>0</v>
      </c>
      <c r="Q1166" s="20">
        <f t="shared" si="183"/>
        <v>83.5</v>
      </c>
      <c r="R1166" s="21">
        <f t="shared" si="184"/>
        <v>65.025000000000006</v>
      </c>
      <c r="S1166" s="21">
        <f t="shared" si="185"/>
        <v>50.875</v>
      </c>
      <c r="T1166" s="21">
        <f t="shared" si="186"/>
        <v>60.075000000000003</v>
      </c>
      <c r="U1166" s="21">
        <f t="shared" si="187"/>
        <v>58.375</v>
      </c>
      <c r="V1166" s="20">
        <f t="shared" si="188"/>
        <v>58.658333333333339</v>
      </c>
      <c r="W1166" s="20">
        <f t="shared" si="189"/>
        <v>58.587500000000006</v>
      </c>
    </row>
    <row r="1167" spans="1:23" ht="13.5" x14ac:dyDescent="0.25">
      <c r="A1167" s="3">
        <v>43711</v>
      </c>
      <c r="B1167" s="2">
        <v>1.1689000000000001</v>
      </c>
      <c r="C1167" s="2">
        <v>48.544281127711237</v>
      </c>
      <c r="D1167" s="2">
        <v>-8.1959224097181149E-3</v>
      </c>
      <c r="E1167" s="2">
        <v>-4.0881271643401374E-3</v>
      </c>
      <c r="F1167" s="2">
        <v>1.1731399999999998</v>
      </c>
      <c r="G1167" s="2">
        <v>1.1696000000000004</v>
      </c>
      <c r="H1167" s="2">
        <v>1.1664100000000002</v>
      </c>
      <c r="I1167" s="2">
        <v>1.1871080000000003</v>
      </c>
      <c r="J1167" s="2">
        <v>1.3898540000000006</v>
      </c>
      <c r="K1167" s="17" t="s">
        <v>50</v>
      </c>
      <c r="L1167" s="17" t="s">
        <v>53</v>
      </c>
      <c r="M1167" s="17" t="s">
        <v>51</v>
      </c>
      <c r="N1167" s="20">
        <f t="shared" si="180"/>
        <v>50</v>
      </c>
      <c r="O1167" s="20">
        <f t="shared" si="181"/>
        <v>100</v>
      </c>
      <c r="P1167" s="20">
        <f t="shared" si="182"/>
        <v>0</v>
      </c>
      <c r="Q1167" s="20">
        <f t="shared" si="183"/>
        <v>83.5</v>
      </c>
      <c r="R1167" s="21">
        <f t="shared" si="184"/>
        <v>65.025000000000006</v>
      </c>
      <c r="S1167" s="21">
        <f t="shared" si="185"/>
        <v>50.875</v>
      </c>
      <c r="T1167" s="21">
        <f t="shared" si="186"/>
        <v>60.075000000000003</v>
      </c>
      <c r="U1167" s="21">
        <f t="shared" si="187"/>
        <v>58.375</v>
      </c>
      <c r="V1167" s="20">
        <f t="shared" si="188"/>
        <v>58.658333333333339</v>
      </c>
      <c r="W1167" s="20">
        <f t="shared" si="189"/>
        <v>58.587500000000006</v>
      </c>
    </row>
    <row r="1168" spans="1:23" ht="13.5" x14ac:dyDescent="0.25">
      <c r="A1168" s="3">
        <v>43712</v>
      </c>
      <c r="B1168" s="2">
        <v>1.1547000000000001</v>
      </c>
      <c r="C1168" s="2">
        <v>44.200676951021059</v>
      </c>
      <c r="D1168" s="2">
        <v>-8.3725342716229889E-3</v>
      </c>
      <c r="E1168" s="2">
        <v>-9.1055912412173166E-3</v>
      </c>
      <c r="F1168" s="2">
        <v>1.1717200000000001</v>
      </c>
      <c r="G1168" s="2">
        <v>1.1696</v>
      </c>
      <c r="H1168" s="2">
        <v>1.1657</v>
      </c>
      <c r="I1168" s="2">
        <v>1.1863280000000003</v>
      </c>
      <c r="J1168" s="2">
        <v>1.3867785000000006</v>
      </c>
      <c r="K1168" s="17" t="s">
        <v>47</v>
      </c>
      <c r="L1168" s="17" t="s">
        <v>53</v>
      </c>
      <c r="M1168" s="17" t="s">
        <v>46</v>
      </c>
      <c r="N1168" s="20">
        <f t="shared" si="180"/>
        <v>50</v>
      </c>
      <c r="O1168" s="20">
        <f t="shared" si="181"/>
        <v>100</v>
      </c>
      <c r="P1168" s="20">
        <f t="shared" si="182"/>
        <v>0</v>
      </c>
      <c r="Q1168" s="20">
        <f t="shared" si="183"/>
        <v>16.5</v>
      </c>
      <c r="R1168" s="21">
        <f t="shared" si="184"/>
        <v>54.975000000000001</v>
      </c>
      <c r="S1168" s="21">
        <f t="shared" si="185"/>
        <v>34.125</v>
      </c>
      <c r="T1168" s="21">
        <f t="shared" si="186"/>
        <v>29.925000000000001</v>
      </c>
      <c r="U1168" s="21">
        <f t="shared" si="187"/>
        <v>41.625</v>
      </c>
      <c r="V1168" s="20">
        <f t="shared" si="188"/>
        <v>39.674999999999997</v>
      </c>
      <c r="W1168" s="20">
        <f t="shared" si="189"/>
        <v>40.162499999999994</v>
      </c>
    </row>
    <row r="1169" spans="1:23" ht="13.5" x14ac:dyDescent="0.25">
      <c r="A1169" s="3">
        <v>43713</v>
      </c>
      <c r="B1169" s="2">
        <v>1.1405000000000001</v>
      </c>
      <c r="C1169" s="2">
        <v>40.315841890431216</v>
      </c>
      <c r="D1169" s="2">
        <v>-4.0867169637524015E-3</v>
      </c>
      <c r="E1169" s="2">
        <v>-1.4512578485710234E-2</v>
      </c>
      <c r="F1169" s="2">
        <v>1.1660400000000002</v>
      </c>
      <c r="G1169" s="2">
        <v>1.16605</v>
      </c>
      <c r="H1169" s="2">
        <v>1.16428</v>
      </c>
      <c r="I1169" s="2">
        <v>1.1850100000000001</v>
      </c>
      <c r="J1169" s="2">
        <v>1.3836320000000004</v>
      </c>
      <c r="K1169" s="17" t="s">
        <v>47</v>
      </c>
      <c r="L1169" s="17" t="s">
        <v>53</v>
      </c>
      <c r="M1169" s="17" t="s">
        <v>46</v>
      </c>
      <c r="N1169" s="20">
        <f t="shared" si="180"/>
        <v>50</v>
      </c>
      <c r="O1169" s="20">
        <f t="shared" si="181"/>
        <v>100</v>
      </c>
      <c r="P1169" s="20">
        <f t="shared" si="182"/>
        <v>0</v>
      </c>
      <c r="Q1169" s="20">
        <f t="shared" si="183"/>
        <v>16.5</v>
      </c>
      <c r="R1169" s="21">
        <f t="shared" si="184"/>
        <v>54.975000000000001</v>
      </c>
      <c r="S1169" s="21">
        <f t="shared" si="185"/>
        <v>34.125</v>
      </c>
      <c r="T1169" s="21">
        <f t="shared" si="186"/>
        <v>29.925000000000001</v>
      </c>
      <c r="U1169" s="21">
        <f t="shared" si="187"/>
        <v>41.625</v>
      </c>
      <c r="V1169" s="20">
        <f t="shared" si="188"/>
        <v>39.674999999999997</v>
      </c>
      <c r="W1169" s="20">
        <f t="shared" si="189"/>
        <v>40.162499999999994</v>
      </c>
    </row>
    <row r="1170" spans="1:23" ht="13.5" x14ac:dyDescent="0.25">
      <c r="A1170" s="3">
        <v>43714</v>
      </c>
      <c r="B1170" s="2">
        <v>1.1689000000000001</v>
      </c>
      <c r="C1170" s="2">
        <v>49.815867278837892</v>
      </c>
      <c r="D1170" s="2">
        <v>-2.3814559166883686E-3</v>
      </c>
      <c r="E1170" s="2">
        <v>-1.8158757948972981E-2</v>
      </c>
      <c r="F1170" s="2">
        <v>1.1660400000000002</v>
      </c>
      <c r="G1170" s="2">
        <v>1.16534</v>
      </c>
      <c r="H1170" s="2">
        <v>1.16499</v>
      </c>
      <c r="I1170" s="2">
        <v>1.1842600000000001</v>
      </c>
      <c r="J1170" s="2">
        <v>1.3806275000000006</v>
      </c>
      <c r="K1170" s="17" t="s">
        <v>47</v>
      </c>
      <c r="L1170" s="17" t="s">
        <v>53</v>
      </c>
      <c r="M1170" s="17" t="s">
        <v>53</v>
      </c>
      <c r="N1170" s="20">
        <f t="shared" si="180"/>
        <v>50</v>
      </c>
      <c r="O1170" s="20">
        <f t="shared" si="181"/>
        <v>100</v>
      </c>
      <c r="P1170" s="20">
        <f t="shared" si="182"/>
        <v>0</v>
      </c>
      <c r="Q1170" s="20">
        <f t="shared" si="183"/>
        <v>16.5</v>
      </c>
      <c r="R1170" s="21">
        <f t="shared" si="184"/>
        <v>54.975000000000001</v>
      </c>
      <c r="S1170" s="21">
        <f t="shared" si="185"/>
        <v>34.125</v>
      </c>
      <c r="T1170" s="21">
        <f t="shared" si="186"/>
        <v>29.925000000000001</v>
      </c>
      <c r="U1170" s="21">
        <f t="shared" si="187"/>
        <v>41.625</v>
      </c>
      <c r="V1170" s="20">
        <f t="shared" si="188"/>
        <v>39.674999999999997</v>
      </c>
      <c r="W1170" s="20">
        <f t="shared" si="189"/>
        <v>40.162499999999994</v>
      </c>
    </row>
    <row r="1171" spans="1:23" ht="13.5" x14ac:dyDescent="0.25">
      <c r="A1171" s="3">
        <v>43717</v>
      </c>
      <c r="B1171" s="2">
        <v>1.1689000000000001</v>
      </c>
      <c r="C1171" s="2">
        <v>49.815867278837892</v>
      </c>
      <c r="D1171" s="2">
        <v>-9.3737440213192968E-4</v>
      </c>
      <c r="E1171" s="2">
        <v>-1.8315836499546691E-2</v>
      </c>
      <c r="F1171" s="2">
        <v>1.16038</v>
      </c>
      <c r="G1171" s="2">
        <v>1.1646300000000001</v>
      </c>
      <c r="H1171" s="2">
        <v>1.16499</v>
      </c>
      <c r="I1171" s="2">
        <v>1.1835100000000003</v>
      </c>
      <c r="J1171" s="2">
        <v>1.3776230000000007</v>
      </c>
      <c r="K1171" s="17" t="s">
        <v>47</v>
      </c>
      <c r="L1171" s="17" t="s">
        <v>48</v>
      </c>
      <c r="M1171" s="17" t="s">
        <v>46</v>
      </c>
      <c r="N1171" s="20">
        <f t="shared" si="180"/>
        <v>50</v>
      </c>
      <c r="O1171" s="20">
        <f t="shared" si="181"/>
        <v>100</v>
      </c>
      <c r="P1171" s="20">
        <f t="shared" si="182"/>
        <v>0</v>
      </c>
      <c r="Q1171" s="20">
        <f t="shared" si="183"/>
        <v>0</v>
      </c>
      <c r="R1171" s="21">
        <f t="shared" si="184"/>
        <v>52.5</v>
      </c>
      <c r="S1171" s="21">
        <f t="shared" si="185"/>
        <v>30</v>
      </c>
      <c r="T1171" s="21">
        <f t="shared" si="186"/>
        <v>22.5</v>
      </c>
      <c r="U1171" s="21">
        <f t="shared" si="187"/>
        <v>37.5</v>
      </c>
      <c r="V1171" s="20">
        <f t="shared" si="188"/>
        <v>35</v>
      </c>
      <c r="W1171" s="20">
        <f t="shared" si="189"/>
        <v>35.625</v>
      </c>
    </row>
    <row r="1172" spans="1:23" ht="13.5" x14ac:dyDescent="0.25">
      <c r="A1172" s="3">
        <v>43718</v>
      </c>
      <c r="B1172" s="2">
        <v>1.1617999999999999</v>
      </c>
      <c r="C1172" s="2">
        <v>47.618267225167585</v>
      </c>
      <c r="D1172" s="2">
        <v>-3.5576823391361145E-3</v>
      </c>
      <c r="E1172" s="2">
        <v>-1.4985436089089694E-2</v>
      </c>
      <c r="F1172" s="2">
        <v>1.15896</v>
      </c>
      <c r="G1172" s="2">
        <v>1.16605</v>
      </c>
      <c r="H1172" s="2">
        <v>1.1646350000000001</v>
      </c>
      <c r="I1172" s="2">
        <v>1.1822380000000001</v>
      </c>
      <c r="J1172" s="2">
        <v>1.3747410000000011</v>
      </c>
      <c r="K1172" s="17" t="s">
        <v>47</v>
      </c>
      <c r="L1172" s="17" t="s">
        <v>53</v>
      </c>
      <c r="M1172" s="17" t="s">
        <v>46</v>
      </c>
      <c r="N1172" s="20">
        <f t="shared" si="180"/>
        <v>50</v>
      </c>
      <c r="O1172" s="20">
        <f t="shared" si="181"/>
        <v>100</v>
      </c>
      <c r="P1172" s="20">
        <f t="shared" si="182"/>
        <v>0</v>
      </c>
      <c r="Q1172" s="20">
        <f t="shared" si="183"/>
        <v>16.5</v>
      </c>
      <c r="R1172" s="21">
        <f t="shared" si="184"/>
        <v>54.975000000000001</v>
      </c>
      <c r="S1172" s="21">
        <f t="shared" si="185"/>
        <v>34.125</v>
      </c>
      <c r="T1172" s="21">
        <f t="shared" si="186"/>
        <v>29.925000000000001</v>
      </c>
      <c r="U1172" s="21">
        <f t="shared" si="187"/>
        <v>41.625</v>
      </c>
      <c r="V1172" s="20">
        <f t="shared" si="188"/>
        <v>39.674999999999997</v>
      </c>
      <c r="W1172" s="20">
        <f t="shared" si="189"/>
        <v>40.162499999999994</v>
      </c>
    </row>
    <row r="1173" spans="1:23" ht="13.5" x14ac:dyDescent="0.25">
      <c r="A1173" s="3">
        <v>43719</v>
      </c>
      <c r="B1173" s="2">
        <v>1.1617999999999999</v>
      </c>
      <c r="C1173" s="2">
        <v>47.618267225167592</v>
      </c>
      <c r="D1173" s="2">
        <v>-3.5472947417558576E-3</v>
      </c>
      <c r="E1173" s="2">
        <v>-1.0561946354571103E-2</v>
      </c>
      <c r="F1173" s="2">
        <v>1.16038</v>
      </c>
      <c r="G1173" s="2">
        <v>1.16605</v>
      </c>
      <c r="H1173" s="2">
        <v>1.16428</v>
      </c>
      <c r="I1173" s="2">
        <v>1.1813460000000002</v>
      </c>
      <c r="J1173" s="2">
        <v>1.3717955000000013</v>
      </c>
      <c r="K1173" s="17" t="s">
        <v>47</v>
      </c>
      <c r="L1173" s="17" t="s">
        <v>53</v>
      </c>
      <c r="M1173" s="17" t="s">
        <v>54</v>
      </c>
      <c r="N1173" s="20">
        <f t="shared" si="180"/>
        <v>50</v>
      </c>
      <c r="O1173" s="20">
        <f t="shared" si="181"/>
        <v>100</v>
      </c>
      <c r="P1173" s="20">
        <f t="shared" si="182"/>
        <v>0</v>
      </c>
      <c r="Q1173" s="20">
        <f t="shared" si="183"/>
        <v>16.5</v>
      </c>
      <c r="R1173" s="21">
        <f t="shared" si="184"/>
        <v>54.975000000000001</v>
      </c>
      <c r="S1173" s="21">
        <f t="shared" si="185"/>
        <v>34.125</v>
      </c>
      <c r="T1173" s="21">
        <f t="shared" si="186"/>
        <v>29.925000000000001</v>
      </c>
      <c r="U1173" s="21">
        <f t="shared" si="187"/>
        <v>41.625</v>
      </c>
      <c r="V1173" s="20">
        <f t="shared" si="188"/>
        <v>39.674999999999997</v>
      </c>
      <c r="W1173" s="20">
        <f t="shared" si="189"/>
        <v>40.162499999999994</v>
      </c>
    </row>
    <row r="1174" spans="1:23" ht="13.5" x14ac:dyDescent="0.25">
      <c r="A1174" s="3">
        <v>43720</v>
      </c>
      <c r="B1174" s="2">
        <v>1.1617999999999999</v>
      </c>
      <c r="C1174" s="2">
        <v>47.618267225167592</v>
      </c>
      <c r="D1174" s="2">
        <v>-2.4064236071503764E-3</v>
      </c>
      <c r="E1174" s="2">
        <v>-6.9450178814141209E-3</v>
      </c>
      <c r="F1174" s="2">
        <v>1.1646399999999999</v>
      </c>
      <c r="G1174" s="2">
        <v>1.16534</v>
      </c>
      <c r="H1174" s="2">
        <v>1.1639250000000003</v>
      </c>
      <c r="I1174" s="2">
        <v>1.1799300000000001</v>
      </c>
      <c r="J1174" s="2">
        <v>1.368850000000001</v>
      </c>
      <c r="K1174" s="17" t="s">
        <v>47</v>
      </c>
      <c r="L1174" s="17" t="s">
        <v>53</v>
      </c>
      <c r="M1174" s="17" t="s">
        <v>54</v>
      </c>
      <c r="N1174" s="20">
        <f t="shared" si="180"/>
        <v>50</v>
      </c>
      <c r="O1174" s="20">
        <f t="shared" si="181"/>
        <v>100</v>
      </c>
      <c r="P1174" s="20">
        <f t="shared" si="182"/>
        <v>0</v>
      </c>
      <c r="Q1174" s="20">
        <f t="shared" si="183"/>
        <v>16.5</v>
      </c>
      <c r="R1174" s="21">
        <f t="shared" si="184"/>
        <v>54.975000000000001</v>
      </c>
      <c r="S1174" s="21">
        <f t="shared" si="185"/>
        <v>34.125</v>
      </c>
      <c r="T1174" s="21">
        <f t="shared" si="186"/>
        <v>29.925000000000001</v>
      </c>
      <c r="U1174" s="21">
        <f t="shared" si="187"/>
        <v>41.625</v>
      </c>
      <c r="V1174" s="20">
        <f t="shared" si="188"/>
        <v>39.674999999999997</v>
      </c>
      <c r="W1174" s="20">
        <f t="shared" si="189"/>
        <v>40.162499999999994</v>
      </c>
    </row>
    <row r="1175" spans="1:23" ht="13.5" x14ac:dyDescent="0.25">
      <c r="A1175" s="3">
        <v>43721</v>
      </c>
      <c r="B1175" s="2">
        <v>1.1547000000000001</v>
      </c>
      <c r="C1175" s="2">
        <v>45.131610465297541</v>
      </c>
      <c r="D1175" s="2">
        <v>-8.783174634319213E-4</v>
      </c>
      <c r="E1175" s="2">
        <v>-3.4978869783440676E-3</v>
      </c>
      <c r="F1175" s="2">
        <v>1.1617999999999999</v>
      </c>
      <c r="G1175" s="2">
        <v>1.1639199999999998</v>
      </c>
      <c r="H1175" s="2">
        <v>1.1639250000000001</v>
      </c>
      <c r="I1175" s="2">
        <v>1.1783720000000002</v>
      </c>
      <c r="J1175" s="2">
        <v>1.3658690000000013</v>
      </c>
      <c r="K1175" s="17" t="s">
        <v>47</v>
      </c>
      <c r="L1175" s="17" t="s">
        <v>53</v>
      </c>
      <c r="M1175" s="17" t="s">
        <v>46</v>
      </c>
      <c r="N1175" s="20">
        <f t="shared" si="180"/>
        <v>50</v>
      </c>
      <c r="O1175" s="20">
        <f t="shared" si="181"/>
        <v>100</v>
      </c>
      <c r="P1175" s="20">
        <f t="shared" si="182"/>
        <v>0</v>
      </c>
      <c r="Q1175" s="20">
        <f t="shared" si="183"/>
        <v>16.5</v>
      </c>
      <c r="R1175" s="21">
        <f t="shared" si="184"/>
        <v>54.975000000000001</v>
      </c>
      <c r="S1175" s="21">
        <f t="shared" si="185"/>
        <v>34.125</v>
      </c>
      <c r="T1175" s="21">
        <f t="shared" si="186"/>
        <v>29.925000000000001</v>
      </c>
      <c r="U1175" s="21">
        <f t="shared" si="187"/>
        <v>41.625</v>
      </c>
      <c r="V1175" s="20">
        <f t="shared" si="188"/>
        <v>39.674999999999997</v>
      </c>
      <c r="W1175" s="20">
        <f t="shared" si="189"/>
        <v>40.162499999999994</v>
      </c>
    </row>
    <row r="1176" spans="1:23" ht="13.5" x14ac:dyDescent="0.25">
      <c r="A1176" s="3">
        <v>43724</v>
      </c>
      <c r="B1176" s="2">
        <v>1.1547000000000001</v>
      </c>
      <c r="C1176" s="2">
        <v>45.131610465297555</v>
      </c>
      <c r="D1176" s="2">
        <v>4.8445955262441665E-3</v>
      </c>
      <c r="E1176" s="2">
        <v>-3.5441523325959986E-4</v>
      </c>
      <c r="F1176" s="2">
        <v>1.15896</v>
      </c>
      <c r="G1176" s="2">
        <v>1.1596699999999998</v>
      </c>
      <c r="H1176" s="2">
        <v>1.1639250000000001</v>
      </c>
      <c r="I1176" s="2">
        <v>1.176814</v>
      </c>
      <c r="J1176" s="2">
        <v>1.3628880000000008</v>
      </c>
      <c r="K1176" s="17" t="s">
        <v>47</v>
      </c>
      <c r="L1176" s="17" t="s">
        <v>53</v>
      </c>
      <c r="M1176" s="17" t="s">
        <v>46</v>
      </c>
      <c r="N1176" s="20">
        <f t="shared" si="180"/>
        <v>50</v>
      </c>
      <c r="O1176" s="20">
        <f t="shared" si="181"/>
        <v>100</v>
      </c>
      <c r="P1176" s="20">
        <f t="shared" si="182"/>
        <v>0</v>
      </c>
      <c r="Q1176" s="20">
        <f t="shared" si="183"/>
        <v>16.5</v>
      </c>
      <c r="R1176" s="21">
        <f t="shared" si="184"/>
        <v>54.975000000000001</v>
      </c>
      <c r="S1176" s="21">
        <f t="shared" si="185"/>
        <v>34.125</v>
      </c>
      <c r="T1176" s="21">
        <f t="shared" si="186"/>
        <v>29.925000000000001</v>
      </c>
      <c r="U1176" s="21">
        <f t="shared" si="187"/>
        <v>41.625</v>
      </c>
      <c r="V1176" s="20">
        <f t="shared" si="188"/>
        <v>39.674999999999997</v>
      </c>
      <c r="W1176" s="20">
        <f t="shared" si="189"/>
        <v>40.162499999999994</v>
      </c>
    </row>
    <row r="1177" spans="1:23" ht="13.5" x14ac:dyDescent="0.25">
      <c r="A1177" s="3">
        <v>43725</v>
      </c>
      <c r="B1177" s="2">
        <v>1.1547000000000001</v>
      </c>
      <c r="C1177" s="2">
        <v>45.131610465297555</v>
      </c>
      <c r="D1177" s="2">
        <v>5.4036345292525212E-3</v>
      </c>
      <c r="E1177" s="2">
        <v>1.6123004927941745E-3</v>
      </c>
      <c r="F1177" s="2">
        <v>1.15754</v>
      </c>
      <c r="G1177" s="2">
        <v>1.15825</v>
      </c>
      <c r="H1177" s="2">
        <v>1.1639250000000001</v>
      </c>
      <c r="I1177" s="2">
        <v>1.1753979999999999</v>
      </c>
      <c r="J1177" s="2">
        <v>1.3599070000000006</v>
      </c>
      <c r="K1177" s="17" t="s">
        <v>47</v>
      </c>
      <c r="L1177" s="17" t="s">
        <v>53</v>
      </c>
      <c r="M1177" s="17" t="s">
        <v>46</v>
      </c>
      <c r="N1177" s="20">
        <f t="shared" si="180"/>
        <v>50</v>
      </c>
      <c r="O1177" s="20">
        <f t="shared" si="181"/>
        <v>100</v>
      </c>
      <c r="P1177" s="20">
        <f t="shared" si="182"/>
        <v>0</v>
      </c>
      <c r="Q1177" s="20">
        <f t="shared" si="183"/>
        <v>16.5</v>
      </c>
      <c r="R1177" s="21">
        <f t="shared" si="184"/>
        <v>54.975000000000001</v>
      </c>
      <c r="S1177" s="21">
        <f t="shared" si="185"/>
        <v>34.125</v>
      </c>
      <c r="T1177" s="21">
        <f t="shared" si="186"/>
        <v>29.925000000000001</v>
      </c>
      <c r="U1177" s="21">
        <f t="shared" si="187"/>
        <v>41.625</v>
      </c>
      <c r="V1177" s="20">
        <f t="shared" si="188"/>
        <v>39.674999999999997</v>
      </c>
      <c r="W1177" s="20">
        <f t="shared" si="189"/>
        <v>40.162499999999994</v>
      </c>
    </row>
    <row r="1178" spans="1:23" ht="13.5" x14ac:dyDescent="0.25">
      <c r="A1178" s="3">
        <v>43726</v>
      </c>
      <c r="B1178" s="2">
        <v>1.1547000000000001</v>
      </c>
      <c r="C1178" s="2">
        <v>45.131610465297555</v>
      </c>
      <c r="D1178" s="2">
        <v>3.7572561466607812E-3</v>
      </c>
      <c r="E1178" s="2">
        <v>3.098777660613259E-3</v>
      </c>
      <c r="F1178" s="2">
        <v>1.15612</v>
      </c>
      <c r="G1178" s="2">
        <v>1.15825</v>
      </c>
      <c r="H1178" s="2">
        <v>1.1639249999999997</v>
      </c>
      <c r="I1178" s="2">
        <v>1.1744060000000001</v>
      </c>
      <c r="J1178" s="2">
        <v>1.3571475000000006</v>
      </c>
      <c r="K1178" s="17" t="s">
        <v>47</v>
      </c>
      <c r="L1178" s="17" t="s">
        <v>53</v>
      </c>
      <c r="M1178" s="17" t="s">
        <v>46</v>
      </c>
      <c r="N1178" s="20">
        <f t="shared" si="180"/>
        <v>50</v>
      </c>
      <c r="O1178" s="20">
        <f t="shared" si="181"/>
        <v>100</v>
      </c>
      <c r="P1178" s="20">
        <f t="shared" si="182"/>
        <v>0</v>
      </c>
      <c r="Q1178" s="20">
        <f t="shared" si="183"/>
        <v>16.5</v>
      </c>
      <c r="R1178" s="21">
        <f t="shared" si="184"/>
        <v>54.975000000000001</v>
      </c>
      <c r="S1178" s="21">
        <f t="shared" si="185"/>
        <v>34.125</v>
      </c>
      <c r="T1178" s="21">
        <f t="shared" si="186"/>
        <v>29.925000000000001</v>
      </c>
      <c r="U1178" s="21">
        <f t="shared" si="187"/>
        <v>41.625</v>
      </c>
      <c r="V1178" s="20">
        <f t="shared" si="188"/>
        <v>39.674999999999997</v>
      </c>
      <c r="W1178" s="20">
        <f t="shared" si="189"/>
        <v>40.162499999999994</v>
      </c>
    </row>
    <row r="1179" spans="1:23" ht="13.5" x14ac:dyDescent="0.25">
      <c r="A1179" s="3">
        <v>43727</v>
      </c>
      <c r="B1179" s="2">
        <v>1.1830000000000001</v>
      </c>
      <c r="C1179" s="2">
        <v>57.133013684267183</v>
      </c>
      <c r="D1179" s="2">
        <v>-1.8563708613148489E-3</v>
      </c>
      <c r="E1179" s="2">
        <v>4.5764722505748064E-3</v>
      </c>
      <c r="F1179" s="2">
        <v>1.1603600000000001</v>
      </c>
      <c r="G1179" s="2">
        <v>1.1625000000000001</v>
      </c>
      <c r="H1179" s="2">
        <v>1.1642749999999999</v>
      </c>
      <c r="I1179" s="2">
        <v>1.1732720000000001</v>
      </c>
      <c r="J1179" s="2">
        <v>1.3545295000000008</v>
      </c>
      <c r="K1179" s="17" t="s">
        <v>50</v>
      </c>
      <c r="L1179" s="17" t="s">
        <v>53</v>
      </c>
      <c r="M1179" s="17" t="s">
        <v>51</v>
      </c>
      <c r="N1179" s="20">
        <f t="shared" si="180"/>
        <v>50</v>
      </c>
      <c r="O1179" s="20">
        <f t="shared" si="181"/>
        <v>100</v>
      </c>
      <c r="P1179" s="20">
        <f t="shared" si="182"/>
        <v>0</v>
      </c>
      <c r="Q1179" s="20">
        <f t="shared" si="183"/>
        <v>83.5</v>
      </c>
      <c r="R1179" s="21">
        <f t="shared" si="184"/>
        <v>65.025000000000006</v>
      </c>
      <c r="S1179" s="21">
        <f t="shared" si="185"/>
        <v>50.875</v>
      </c>
      <c r="T1179" s="21">
        <f t="shared" si="186"/>
        <v>60.075000000000003</v>
      </c>
      <c r="U1179" s="21">
        <f t="shared" si="187"/>
        <v>58.375</v>
      </c>
      <c r="V1179" s="20">
        <f t="shared" si="188"/>
        <v>58.658333333333339</v>
      </c>
      <c r="W1179" s="20">
        <f t="shared" si="189"/>
        <v>58.587500000000006</v>
      </c>
    </row>
    <row r="1180" spans="1:23" ht="13.5" x14ac:dyDescent="0.25">
      <c r="A1180" s="3">
        <v>43728</v>
      </c>
      <c r="B1180" s="2">
        <v>1.1759999999999999</v>
      </c>
      <c r="C1180" s="2">
        <v>53.987447026076822</v>
      </c>
      <c r="D1180" s="2">
        <v>-1.8299376526198508E-3</v>
      </c>
      <c r="E1180" s="2">
        <v>5.4927340046833292E-3</v>
      </c>
      <c r="F1180" s="2">
        <v>1.16462</v>
      </c>
      <c r="G1180" s="2">
        <v>1.1632100000000001</v>
      </c>
      <c r="H1180" s="2">
        <v>1.1642749999999997</v>
      </c>
      <c r="I1180" s="2">
        <v>1.1721400000000002</v>
      </c>
      <c r="J1180" s="2">
        <v>1.3518765000000008</v>
      </c>
      <c r="K1180" s="17" t="s">
        <v>47</v>
      </c>
      <c r="L1180" s="17" t="s">
        <v>53</v>
      </c>
      <c r="M1180" s="17" t="s">
        <v>54</v>
      </c>
      <c r="N1180" s="20">
        <f t="shared" si="180"/>
        <v>50</v>
      </c>
      <c r="O1180" s="20">
        <f t="shared" si="181"/>
        <v>100</v>
      </c>
      <c r="P1180" s="20">
        <f t="shared" si="182"/>
        <v>0</v>
      </c>
      <c r="Q1180" s="20">
        <f t="shared" si="183"/>
        <v>16.5</v>
      </c>
      <c r="R1180" s="21">
        <f t="shared" si="184"/>
        <v>54.975000000000001</v>
      </c>
      <c r="S1180" s="21">
        <f t="shared" si="185"/>
        <v>34.125</v>
      </c>
      <c r="T1180" s="21">
        <f t="shared" si="186"/>
        <v>29.925000000000001</v>
      </c>
      <c r="U1180" s="21">
        <f t="shared" si="187"/>
        <v>41.625</v>
      </c>
      <c r="V1180" s="20">
        <f t="shared" si="188"/>
        <v>39.674999999999997</v>
      </c>
      <c r="W1180" s="20">
        <f t="shared" si="189"/>
        <v>40.162499999999994</v>
      </c>
    </row>
    <row r="1181" spans="1:23" ht="13.5" x14ac:dyDescent="0.25">
      <c r="A1181" s="3">
        <v>43731</v>
      </c>
      <c r="B1181" s="2">
        <v>1.1759999999999999</v>
      </c>
      <c r="C1181" s="2">
        <v>53.987447026076822</v>
      </c>
      <c r="D1181" s="2">
        <v>-1.8692855642961081E-3</v>
      </c>
      <c r="E1181" s="2">
        <v>5.5627033731308452E-3</v>
      </c>
      <c r="F1181" s="2">
        <v>1.1688800000000001</v>
      </c>
      <c r="G1181" s="2">
        <v>1.1639200000000001</v>
      </c>
      <c r="H1181" s="2">
        <v>1.1642749999999995</v>
      </c>
      <c r="I1181" s="2">
        <v>1.1708660000000002</v>
      </c>
      <c r="J1181" s="2">
        <v>1.3492235000000008</v>
      </c>
      <c r="K1181" s="17" t="s">
        <v>47</v>
      </c>
      <c r="L1181" s="17" t="s">
        <v>53</v>
      </c>
      <c r="M1181" s="17" t="s">
        <v>54</v>
      </c>
      <c r="N1181" s="20">
        <f t="shared" si="180"/>
        <v>50</v>
      </c>
      <c r="O1181" s="20">
        <f t="shared" si="181"/>
        <v>100</v>
      </c>
      <c r="P1181" s="20">
        <f t="shared" si="182"/>
        <v>0</v>
      </c>
      <c r="Q1181" s="20">
        <f t="shared" si="183"/>
        <v>16.5</v>
      </c>
      <c r="R1181" s="21">
        <f t="shared" si="184"/>
        <v>54.975000000000001</v>
      </c>
      <c r="S1181" s="21">
        <f t="shared" si="185"/>
        <v>34.125</v>
      </c>
      <c r="T1181" s="21">
        <f t="shared" si="186"/>
        <v>29.925000000000001</v>
      </c>
      <c r="U1181" s="21">
        <f t="shared" si="187"/>
        <v>41.625</v>
      </c>
      <c r="V1181" s="20">
        <f t="shared" si="188"/>
        <v>39.674999999999997</v>
      </c>
      <c r="W1181" s="20">
        <f t="shared" si="189"/>
        <v>40.162499999999994</v>
      </c>
    </row>
    <row r="1182" spans="1:23" ht="13.5" x14ac:dyDescent="0.25">
      <c r="A1182" s="3">
        <v>43732</v>
      </c>
      <c r="B1182" s="2">
        <v>1.1476</v>
      </c>
      <c r="C1182" s="2">
        <v>42.879147758846464</v>
      </c>
      <c r="D1182" s="2">
        <v>-9.4832697014735068E-4</v>
      </c>
      <c r="E1182" s="2">
        <v>5.262638770286752E-3</v>
      </c>
      <c r="F1182" s="2">
        <v>1.1674599999999999</v>
      </c>
      <c r="G1182" s="2">
        <v>1.1625000000000001</v>
      </c>
      <c r="H1182" s="2">
        <v>1.1642749999999997</v>
      </c>
      <c r="I1182" s="2">
        <v>1.169732</v>
      </c>
      <c r="J1182" s="2">
        <v>1.3464285000000009</v>
      </c>
      <c r="K1182" s="17" t="s">
        <v>47</v>
      </c>
      <c r="L1182" s="17" t="s">
        <v>53</v>
      </c>
      <c r="M1182" s="17" t="s">
        <v>46</v>
      </c>
      <c r="N1182" s="20">
        <f t="shared" si="180"/>
        <v>50</v>
      </c>
      <c r="O1182" s="20">
        <f t="shared" si="181"/>
        <v>100</v>
      </c>
      <c r="P1182" s="20">
        <f t="shared" si="182"/>
        <v>0</v>
      </c>
      <c r="Q1182" s="20">
        <f t="shared" si="183"/>
        <v>16.5</v>
      </c>
      <c r="R1182" s="21">
        <f t="shared" si="184"/>
        <v>54.975000000000001</v>
      </c>
      <c r="S1182" s="21">
        <f t="shared" si="185"/>
        <v>34.125</v>
      </c>
      <c r="T1182" s="21">
        <f t="shared" si="186"/>
        <v>29.925000000000001</v>
      </c>
      <c r="U1182" s="21">
        <f t="shared" si="187"/>
        <v>41.625</v>
      </c>
      <c r="V1182" s="20">
        <f t="shared" si="188"/>
        <v>39.674999999999997</v>
      </c>
      <c r="W1182" s="20">
        <f t="shared" si="189"/>
        <v>40.162499999999994</v>
      </c>
    </row>
    <row r="1183" spans="1:23" ht="13.5" x14ac:dyDescent="0.25">
      <c r="A1183" s="3">
        <v>43733</v>
      </c>
      <c r="B1183" s="2">
        <v>1.1617999999999999</v>
      </c>
      <c r="C1183" s="2">
        <v>48.576476733522483</v>
      </c>
      <c r="D1183" s="2">
        <v>-1.1059995591173877E-3</v>
      </c>
      <c r="E1183" s="2">
        <v>5.3735815862231539E-3</v>
      </c>
      <c r="F1183" s="2">
        <v>1.1688800000000001</v>
      </c>
      <c r="G1183" s="2">
        <v>1.1625000000000001</v>
      </c>
      <c r="H1183" s="2">
        <v>1.1642749999999997</v>
      </c>
      <c r="I1183" s="2">
        <v>1.1683159999999999</v>
      </c>
      <c r="J1183" s="2">
        <v>1.343704500000001</v>
      </c>
      <c r="K1183" s="17" t="s">
        <v>47</v>
      </c>
      <c r="L1183" s="17" t="s">
        <v>53</v>
      </c>
      <c r="M1183" s="17" t="s">
        <v>54</v>
      </c>
      <c r="N1183" s="20">
        <f t="shared" si="180"/>
        <v>50</v>
      </c>
      <c r="O1183" s="20">
        <f t="shared" si="181"/>
        <v>100</v>
      </c>
      <c r="P1183" s="20">
        <f t="shared" si="182"/>
        <v>0</v>
      </c>
      <c r="Q1183" s="20">
        <f t="shared" si="183"/>
        <v>16.5</v>
      </c>
      <c r="R1183" s="21">
        <f t="shared" si="184"/>
        <v>54.975000000000001</v>
      </c>
      <c r="S1183" s="21">
        <f t="shared" si="185"/>
        <v>34.125</v>
      </c>
      <c r="T1183" s="21">
        <f t="shared" si="186"/>
        <v>29.925000000000001</v>
      </c>
      <c r="U1183" s="21">
        <f t="shared" si="187"/>
        <v>41.625</v>
      </c>
      <c r="V1183" s="20">
        <f t="shared" si="188"/>
        <v>39.674999999999997</v>
      </c>
      <c r="W1183" s="20">
        <f t="shared" si="189"/>
        <v>40.162499999999994</v>
      </c>
    </row>
    <row r="1184" spans="1:23" ht="13.5" x14ac:dyDescent="0.25">
      <c r="A1184" s="3">
        <v>43734</v>
      </c>
      <c r="B1184" s="2">
        <v>1.1689000000000001</v>
      </c>
      <c r="C1184" s="2">
        <v>51.197514321101877</v>
      </c>
      <c r="D1184" s="2">
        <v>-1.7428541566395506E-3</v>
      </c>
      <c r="E1184" s="2">
        <v>5.1495996701068514E-3</v>
      </c>
      <c r="F1184" s="2">
        <v>1.1660600000000001</v>
      </c>
      <c r="G1184" s="2">
        <v>1.1632100000000001</v>
      </c>
      <c r="H1184" s="2">
        <v>1.1642749999999997</v>
      </c>
      <c r="I1184" s="2">
        <v>1.1677499999999998</v>
      </c>
      <c r="J1184" s="2">
        <v>1.3411420000000009</v>
      </c>
      <c r="K1184" s="17" t="s">
        <v>47</v>
      </c>
      <c r="L1184" s="17" t="s">
        <v>53</v>
      </c>
      <c r="M1184" s="17" t="s">
        <v>46</v>
      </c>
      <c r="N1184" s="20">
        <f t="shared" si="180"/>
        <v>50</v>
      </c>
      <c r="O1184" s="20">
        <f t="shared" si="181"/>
        <v>100</v>
      </c>
      <c r="P1184" s="20">
        <f t="shared" si="182"/>
        <v>0</v>
      </c>
      <c r="Q1184" s="20">
        <f t="shared" si="183"/>
        <v>16.5</v>
      </c>
      <c r="R1184" s="21">
        <f t="shared" si="184"/>
        <v>54.975000000000001</v>
      </c>
      <c r="S1184" s="21">
        <f t="shared" si="185"/>
        <v>34.125</v>
      </c>
      <c r="T1184" s="21">
        <f t="shared" si="186"/>
        <v>29.925000000000001</v>
      </c>
      <c r="U1184" s="21">
        <f t="shared" si="187"/>
        <v>41.625</v>
      </c>
      <c r="V1184" s="20">
        <f t="shared" si="188"/>
        <v>39.674999999999997</v>
      </c>
      <c r="W1184" s="20">
        <f t="shared" si="189"/>
        <v>40.162499999999994</v>
      </c>
    </row>
    <row r="1185" spans="1:23" ht="13.5" x14ac:dyDescent="0.25">
      <c r="A1185" s="3">
        <v>43735</v>
      </c>
      <c r="B1185" s="2">
        <v>1.1900999999999999</v>
      </c>
      <c r="C1185" s="2">
        <v>58.069791095113693</v>
      </c>
      <c r="D1185" s="2">
        <v>-4.9655424691525951E-3</v>
      </c>
      <c r="E1185" s="2">
        <v>5.6042449519074899E-3</v>
      </c>
      <c r="F1185" s="2">
        <v>1.1688800000000001</v>
      </c>
      <c r="G1185" s="2">
        <v>1.16675</v>
      </c>
      <c r="H1185" s="2">
        <v>1.165335</v>
      </c>
      <c r="I1185" s="2">
        <v>1.1677499999999998</v>
      </c>
      <c r="J1185" s="2">
        <v>1.338591000000001</v>
      </c>
      <c r="K1185" s="17" t="s">
        <v>50</v>
      </c>
      <c r="L1185" s="17" t="s">
        <v>53</v>
      </c>
      <c r="M1185" s="17" t="s">
        <v>51</v>
      </c>
      <c r="N1185" s="20">
        <f t="shared" si="180"/>
        <v>50</v>
      </c>
      <c r="O1185" s="20">
        <f t="shared" si="181"/>
        <v>100</v>
      </c>
      <c r="P1185" s="20">
        <f t="shared" si="182"/>
        <v>0</v>
      </c>
      <c r="Q1185" s="20">
        <f t="shared" si="183"/>
        <v>83.5</v>
      </c>
      <c r="R1185" s="21">
        <f t="shared" si="184"/>
        <v>65.025000000000006</v>
      </c>
      <c r="S1185" s="21">
        <f t="shared" si="185"/>
        <v>50.875</v>
      </c>
      <c r="T1185" s="21">
        <f t="shared" si="186"/>
        <v>60.075000000000003</v>
      </c>
      <c r="U1185" s="21">
        <f t="shared" si="187"/>
        <v>58.375</v>
      </c>
      <c r="V1185" s="20">
        <f t="shared" si="188"/>
        <v>58.658333333333339</v>
      </c>
      <c r="W1185" s="20">
        <f t="shared" si="189"/>
        <v>58.587500000000006</v>
      </c>
    </row>
    <row r="1186" spans="1:23" ht="13.5" x14ac:dyDescent="0.25">
      <c r="A1186" s="3">
        <v>43738</v>
      </c>
      <c r="B1186" s="2">
        <v>1.1689000000000001</v>
      </c>
      <c r="C1186" s="2">
        <v>50.423109496457812</v>
      </c>
      <c r="D1186" s="2">
        <v>-6.2669017741794342E-3</v>
      </c>
      <c r="E1186" s="2">
        <v>6.5849560866855332E-3</v>
      </c>
      <c r="F1186" s="2">
        <v>1.1674599999999999</v>
      </c>
      <c r="G1186" s="2">
        <v>1.1681700000000002</v>
      </c>
      <c r="H1186" s="2">
        <v>1.1639199999999998</v>
      </c>
      <c r="I1186" s="2">
        <v>1.1673259999999999</v>
      </c>
      <c r="J1186" s="2">
        <v>1.336060500000001</v>
      </c>
      <c r="K1186" s="17" t="s">
        <v>47</v>
      </c>
      <c r="L1186" s="17" t="s">
        <v>53</v>
      </c>
      <c r="M1186" s="17" t="s">
        <v>46</v>
      </c>
      <c r="N1186" s="20">
        <f t="shared" si="180"/>
        <v>50</v>
      </c>
      <c r="O1186" s="20">
        <f t="shared" si="181"/>
        <v>100</v>
      </c>
      <c r="P1186" s="20">
        <f t="shared" si="182"/>
        <v>0</v>
      </c>
      <c r="Q1186" s="20">
        <f t="shared" si="183"/>
        <v>16.5</v>
      </c>
      <c r="R1186" s="21">
        <f t="shared" si="184"/>
        <v>54.975000000000001</v>
      </c>
      <c r="S1186" s="21">
        <f t="shared" si="185"/>
        <v>34.125</v>
      </c>
      <c r="T1186" s="21">
        <f t="shared" si="186"/>
        <v>29.925000000000001</v>
      </c>
      <c r="U1186" s="21">
        <f t="shared" si="187"/>
        <v>41.625</v>
      </c>
      <c r="V1186" s="20">
        <f t="shared" si="188"/>
        <v>39.674999999999997</v>
      </c>
      <c r="W1186" s="20">
        <f t="shared" si="189"/>
        <v>40.162499999999994</v>
      </c>
    </row>
    <row r="1187" spans="1:23" ht="13.5" x14ac:dyDescent="0.25">
      <c r="A1187" s="3">
        <v>43739</v>
      </c>
      <c r="B1187" s="2">
        <v>1.1689000000000001</v>
      </c>
      <c r="C1187" s="2">
        <v>50.423109496457826</v>
      </c>
      <c r="D1187" s="2">
        <v>-7.3768909530560478E-3</v>
      </c>
      <c r="E1187" s="2">
        <v>7.3837339961238951E-3</v>
      </c>
      <c r="F1187" s="2">
        <v>1.1717200000000001</v>
      </c>
      <c r="G1187" s="2">
        <v>1.1695900000000001</v>
      </c>
      <c r="H1187" s="2">
        <v>1.1639200000000001</v>
      </c>
      <c r="I1187" s="2">
        <v>1.1666179999999999</v>
      </c>
      <c r="J1187" s="2">
        <v>1.3336880000000011</v>
      </c>
      <c r="K1187" s="17" t="s">
        <v>47</v>
      </c>
      <c r="L1187" s="17" t="s">
        <v>53</v>
      </c>
      <c r="M1187" s="17" t="s">
        <v>54</v>
      </c>
      <c r="N1187" s="20">
        <f t="shared" si="180"/>
        <v>50</v>
      </c>
      <c r="O1187" s="20">
        <f t="shared" si="181"/>
        <v>100</v>
      </c>
      <c r="P1187" s="20">
        <f t="shared" si="182"/>
        <v>0</v>
      </c>
      <c r="Q1187" s="20">
        <f t="shared" si="183"/>
        <v>16.5</v>
      </c>
      <c r="R1187" s="21">
        <f t="shared" si="184"/>
        <v>54.975000000000001</v>
      </c>
      <c r="S1187" s="21">
        <f t="shared" si="185"/>
        <v>34.125</v>
      </c>
      <c r="T1187" s="21">
        <f t="shared" si="186"/>
        <v>29.925000000000001</v>
      </c>
      <c r="U1187" s="21">
        <f t="shared" si="187"/>
        <v>41.625</v>
      </c>
      <c r="V1187" s="20">
        <f t="shared" si="188"/>
        <v>39.674999999999997</v>
      </c>
      <c r="W1187" s="20">
        <f t="shared" si="189"/>
        <v>40.162499999999994</v>
      </c>
    </row>
    <row r="1188" spans="1:23" ht="13.5" x14ac:dyDescent="0.25">
      <c r="A1188" s="3">
        <v>43740</v>
      </c>
      <c r="B1188" s="2">
        <v>1.1547000000000001</v>
      </c>
      <c r="C1188" s="2">
        <v>45.743848270575718</v>
      </c>
      <c r="D1188" s="2">
        <v>-7.2724449712293637E-3</v>
      </c>
      <c r="E1188" s="2">
        <v>8.6391791126696829E-3</v>
      </c>
      <c r="F1188" s="2">
        <v>1.1702999999999999</v>
      </c>
      <c r="G1188" s="2">
        <v>1.1695900000000001</v>
      </c>
      <c r="H1188" s="2">
        <v>1.1639200000000003</v>
      </c>
      <c r="I1188" s="2">
        <v>1.16591</v>
      </c>
      <c r="J1188" s="2">
        <v>1.3310865000000009</v>
      </c>
      <c r="K1188" s="17" t="s">
        <v>47</v>
      </c>
      <c r="L1188" s="17" t="s">
        <v>53</v>
      </c>
      <c r="M1188" s="17" t="s">
        <v>46</v>
      </c>
      <c r="N1188" s="20">
        <f t="shared" si="180"/>
        <v>50</v>
      </c>
      <c r="O1188" s="20">
        <f t="shared" si="181"/>
        <v>100</v>
      </c>
      <c r="P1188" s="20">
        <f t="shared" si="182"/>
        <v>0</v>
      </c>
      <c r="Q1188" s="20">
        <f t="shared" si="183"/>
        <v>16.5</v>
      </c>
      <c r="R1188" s="21">
        <f t="shared" si="184"/>
        <v>54.975000000000001</v>
      </c>
      <c r="S1188" s="21">
        <f t="shared" si="185"/>
        <v>34.125</v>
      </c>
      <c r="T1188" s="21">
        <f t="shared" si="186"/>
        <v>29.925000000000001</v>
      </c>
      <c r="U1188" s="21">
        <f t="shared" si="187"/>
        <v>41.625</v>
      </c>
      <c r="V1188" s="20">
        <f t="shared" si="188"/>
        <v>39.674999999999997</v>
      </c>
      <c r="W1188" s="20">
        <f t="shared" si="189"/>
        <v>40.162499999999994</v>
      </c>
    </row>
    <row r="1189" spans="1:23" ht="13.5" x14ac:dyDescent="0.25">
      <c r="A1189" s="3">
        <v>43741</v>
      </c>
      <c r="B1189" s="2">
        <v>1.1405000000000001</v>
      </c>
      <c r="C1189" s="2">
        <v>41.587645884430884</v>
      </c>
      <c r="D1189" s="2">
        <v>-1.7020392023199271E-3</v>
      </c>
      <c r="E1189" s="2">
        <v>1.0266291614198526E-2</v>
      </c>
      <c r="F1189" s="2">
        <v>1.16462</v>
      </c>
      <c r="G1189" s="2">
        <v>1.16534</v>
      </c>
      <c r="H1189" s="2">
        <v>1.1639200000000001</v>
      </c>
      <c r="I1189" s="2">
        <v>1.1653419999999999</v>
      </c>
      <c r="J1189" s="2">
        <v>1.3284140000000009</v>
      </c>
      <c r="K1189" s="17" t="s">
        <v>47</v>
      </c>
      <c r="L1189" s="17" t="s">
        <v>53</v>
      </c>
      <c r="M1189" s="17" t="s">
        <v>46</v>
      </c>
      <c r="N1189" s="20">
        <f t="shared" si="180"/>
        <v>50</v>
      </c>
      <c r="O1189" s="20">
        <f t="shared" si="181"/>
        <v>100</v>
      </c>
      <c r="P1189" s="20">
        <f t="shared" si="182"/>
        <v>0</v>
      </c>
      <c r="Q1189" s="20">
        <f t="shared" si="183"/>
        <v>16.5</v>
      </c>
      <c r="R1189" s="21">
        <f t="shared" si="184"/>
        <v>54.975000000000001</v>
      </c>
      <c r="S1189" s="21">
        <f t="shared" si="185"/>
        <v>34.125</v>
      </c>
      <c r="T1189" s="21">
        <f t="shared" si="186"/>
        <v>29.925000000000001</v>
      </c>
      <c r="U1189" s="21">
        <f t="shared" si="187"/>
        <v>41.625</v>
      </c>
      <c r="V1189" s="20">
        <f t="shared" si="188"/>
        <v>39.674999999999997</v>
      </c>
      <c r="W1189" s="20">
        <f t="shared" si="189"/>
        <v>40.162499999999994</v>
      </c>
    </row>
    <row r="1190" spans="1:23" ht="13.5" x14ac:dyDescent="0.25">
      <c r="A1190" s="3">
        <v>43742</v>
      </c>
      <c r="B1190" s="2">
        <v>1.1405000000000001</v>
      </c>
      <c r="C1190" s="2">
        <v>41.587645884430884</v>
      </c>
      <c r="D1190" s="2">
        <v>2.0890426873081402E-3</v>
      </c>
      <c r="E1190" s="2">
        <v>1.2605013578339333E-2</v>
      </c>
      <c r="F1190" s="2">
        <v>1.1547000000000001</v>
      </c>
      <c r="G1190" s="2">
        <v>1.1617899999999999</v>
      </c>
      <c r="H1190" s="2">
        <v>1.1625000000000001</v>
      </c>
      <c r="I1190" s="2">
        <v>1.164774</v>
      </c>
      <c r="J1190" s="2">
        <v>1.3255835000000005</v>
      </c>
      <c r="K1190" s="17" t="s">
        <v>47</v>
      </c>
      <c r="L1190" s="17" t="s">
        <v>53</v>
      </c>
      <c r="M1190" s="17" t="s">
        <v>46</v>
      </c>
      <c r="N1190" s="20">
        <f t="shared" si="180"/>
        <v>50</v>
      </c>
      <c r="O1190" s="20">
        <f t="shared" si="181"/>
        <v>100</v>
      </c>
      <c r="P1190" s="20">
        <f t="shared" si="182"/>
        <v>0</v>
      </c>
      <c r="Q1190" s="20">
        <f t="shared" si="183"/>
        <v>16.5</v>
      </c>
      <c r="R1190" s="21">
        <f t="shared" si="184"/>
        <v>54.975000000000001</v>
      </c>
      <c r="S1190" s="21">
        <f t="shared" si="185"/>
        <v>34.125</v>
      </c>
      <c r="T1190" s="21">
        <f t="shared" si="186"/>
        <v>29.925000000000001</v>
      </c>
      <c r="U1190" s="21">
        <f t="shared" si="187"/>
        <v>41.625</v>
      </c>
      <c r="V1190" s="20">
        <f t="shared" si="188"/>
        <v>39.674999999999997</v>
      </c>
      <c r="W1190" s="20">
        <f t="shared" si="189"/>
        <v>40.162499999999994</v>
      </c>
    </row>
    <row r="1191" spans="1:23" ht="13.5" x14ac:dyDescent="0.25">
      <c r="A1191" s="3">
        <v>43745</v>
      </c>
      <c r="B1191" s="2">
        <v>1.1689000000000001</v>
      </c>
      <c r="C1191" s="2">
        <v>51.755149146543957</v>
      </c>
      <c r="D1191" s="2">
        <v>3.3363114875886168E-3</v>
      </c>
      <c r="E1191" s="2">
        <v>1.5399797043254372E-2</v>
      </c>
      <c r="F1191" s="2">
        <v>1.1547000000000001</v>
      </c>
      <c r="G1191" s="2">
        <v>1.1610799999999999</v>
      </c>
      <c r="H1191" s="2">
        <v>1.1625000000000001</v>
      </c>
      <c r="I1191" s="2">
        <v>1.164774</v>
      </c>
      <c r="J1191" s="2">
        <v>1.3228950000000004</v>
      </c>
      <c r="K1191" s="17" t="s">
        <v>47</v>
      </c>
      <c r="L1191" s="17" t="s">
        <v>53</v>
      </c>
      <c r="M1191" s="17" t="s">
        <v>53</v>
      </c>
      <c r="N1191" s="20">
        <f t="shared" si="180"/>
        <v>50</v>
      </c>
      <c r="O1191" s="20">
        <f t="shared" si="181"/>
        <v>100</v>
      </c>
      <c r="P1191" s="20">
        <f t="shared" si="182"/>
        <v>0</v>
      </c>
      <c r="Q1191" s="20">
        <f t="shared" si="183"/>
        <v>16.5</v>
      </c>
      <c r="R1191" s="21">
        <f t="shared" si="184"/>
        <v>54.975000000000001</v>
      </c>
      <c r="S1191" s="21">
        <f t="shared" si="185"/>
        <v>34.125</v>
      </c>
      <c r="T1191" s="21">
        <f t="shared" si="186"/>
        <v>29.925000000000001</v>
      </c>
      <c r="U1191" s="21">
        <f t="shared" si="187"/>
        <v>41.625</v>
      </c>
      <c r="V1191" s="20">
        <f t="shared" si="188"/>
        <v>39.674999999999997</v>
      </c>
      <c r="W1191" s="20">
        <f t="shared" si="189"/>
        <v>40.162499999999994</v>
      </c>
    </row>
    <row r="1192" spans="1:23" ht="13.5" x14ac:dyDescent="0.25">
      <c r="A1192" s="3">
        <v>43746</v>
      </c>
      <c r="B1192" s="2">
        <v>1.1547000000000001</v>
      </c>
      <c r="C1192" s="2">
        <v>47.319992477121772</v>
      </c>
      <c r="D1192" s="2">
        <v>1.0390285078929473E-3</v>
      </c>
      <c r="E1192" s="2">
        <v>1.8445605228344004E-2</v>
      </c>
      <c r="F1192" s="2">
        <v>1.1518600000000001</v>
      </c>
      <c r="G1192" s="2">
        <v>1.1617900000000001</v>
      </c>
      <c r="H1192" s="2">
        <v>1.162145</v>
      </c>
      <c r="I1192" s="2">
        <v>1.1644899999999998</v>
      </c>
      <c r="J1192" s="2">
        <v>1.3201985000000005</v>
      </c>
      <c r="K1192" s="17" t="s">
        <v>47</v>
      </c>
      <c r="L1192" s="17" t="s">
        <v>53</v>
      </c>
      <c r="M1192" s="17" t="s">
        <v>46</v>
      </c>
      <c r="N1192" s="20">
        <f t="shared" si="180"/>
        <v>50</v>
      </c>
      <c r="O1192" s="20">
        <f t="shared" si="181"/>
        <v>100</v>
      </c>
      <c r="P1192" s="20">
        <f t="shared" si="182"/>
        <v>0</v>
      </c>
      <c r="Q1192" s="20">
        <f t="shared" si="183"/>
        <v>16.5</v>
      </c>
      <c r="R1192" s="21">
        <f t="shared" si="184"/>
        <v>54.975000000000001</v>
      </c>
      <c r="S1192" s="21">
        <f t="shared" si="185"/>
        <v>34.125</v>
      </c>
      <c r="T1192" s="21">
        <f t="shared" si="186"/>
        <v>29.925000000000001</v>
      </c>
      <c r="U1192" s="21">
        <f t="shared" si="187"/>
        <v>41.625</v>
      </c>
      <c r="V1192" s="20">
        <f t="shared" si="188"/>
        <v>39.674999999999997</v>
      </c>
      <c r="W1192" s="20">
        <f t="shared" si="189"/>
        <v>40.162499999999994</v>
      </c>
    </row>
    <row r="1193" spans="1:23" ht="13.5" x14ac:dyDescent="0.25">
      <c r="A1193" s="3">
        <v>43747</v>
      </c>
      <c r="B1193" s="2">
        <v>1.1689000000000001</v>
      </c>
      <c r="C1193" s="2">
        <v>51.770906298004093</v>
      </c>
      <c r="D1193" s="2">
        <v>2.7917399664545428E-4</v>
      </c>
      <c r="E1193" s="2">
        <v>2.0977299691639056E-2</v>
      </c>
      <c r="F1193" s="2">
        <v>1.1547000000000001</v>
      </c>
      <c r="G1193" s="2">
        <v>1.1625000000000001</v>
      </c>
      <c r="H1193" s="2">
        <v>1.1625000000000001</v>
      </c>
      <c r="I1193" s="2">
        <v>1.1646319999999999</v>
      </c>
      <c r="J1193" s="2">
        <v>1.3176995000000005</v>
      </c>
      <c r="K1193" s="17" t="s">
        <v>47</v>
      </c>
      <c r="L1193" s="17" t="s">
        <v>53</v>
      </c>
      <c r="M1193" s="17" t="s">
        <v>54</v>
      </c>
      <c r="N1193" s="20">
        <f t="shared" si="180"/>
        <v>50</v>
      </c>
      <c r="O1193" s="20">
        <f t="shared" si="181"/>
        <v>100</v>
      </c>
      <c r="P1193" s="20">
        <f t="shared" si="182"/>
        <v>0</v>
      </c>
      <c r="Q1193" s="20">
        <f t="shared" si="183"/>
        <v>16.5</v>
      </c>
      <c r="R1193" s="21">
        <f t="shared" si="184"/>
        <v>54.975000000000001</v>
      </c>
      <c r="S1193" s="21">
        <f t="shared" si="185"/>
        <v>34.125</v>
      </c>
      <c r="T1193" s="21">
        <f t="shared" si="186"/>
        <v>29.925000000000001</v>
      </c>
      <c r="U1193" s="21">
        <f t="shared" si="187"/>
        <v>41.625</v>
      </c>
      <c r="V1193" s="20">
        <f t="shared" si="188"/>
        <v>39.674999999999997</v>
      </c>
      <c r="W1193" s="20">
        <f t="shared" si="189"/>
        <v>40.162499999999994</v>
      </c>
    </row>
    <row r="1194" spans="1:23" ht="13.5" x14ac:dyDescent="0.25">
      <c r="A1194" s="3">
        <v>43748</v>
      </c>
      <c r="B1194" s="2">
        <v>1.1547000000000001</v>
      </c>
      <c r="C1194" s="2">
        <v>47.45319591948892</v>
      </c>
      <c r="D1194" s="2">
        <v>1.7439127813185795E-3</v>
      </c>
      <c r="E1194" s="2">
        <v>2.3483153594612883E-2</v>
      </c>
      <c r="F1194" s="2">
        <v>1.15754</v>
      </c>
      <c r="G1194" s="2">
        <v>1.1610800000000001</v>
      </c>
      <c r="H1194" s="2">
        <v>1.162145</v>
      </c>
      <c r="I1194" s="2">
        <v>1.1643479999999999</v>
      </c>
      <c r="J1194" s="2">
        <v>1.3150980000000008</v>
      </c>
      <c r="K1194" s="17" t="s">
        <v>47</v>
      </c>
      <c r="L1194" s="17" t="s">
        <v>53</v>
      </c>
      <c r="M1194" s="17" t="s">
        <v>54</v>
      </c>
      <c r="N1194" s="20">
        <f t="shared" si="180"/>
        <v>50</v>
      </c>
      <c r="O1194" s="20">
        <f t="shared" si="181"/>
        <v>100</v>
      </c>
      <c r="P1194" s="20">
        <f t="shared" si="182"/>
        <v>0</v>
      </c>
      <c r="Q1194" s="20">
        <f t="shared" si="183"/>
        <v>16.5</v>
      </c>
      <c r="R1194" s="21">
        <f t="shared" si="184"/>
        <v>54.975000000000001</v>
      </c>
      <c r="S1194" s="21">
        <f t="shared" si="185"/>
        <v>34.125</v>
      </c>
      <c r="T1194" s="21">
        <f t="shared" si="186"/>
        <v>29.925000000000001</v>
      </c>
      <c r="U1194" s="21">
        <f t="shared" si="187"/>
        <v>41.625</v>
      </c>
      <c r="V1194" s="20">
        <f t="shared" si="188"/>
        <v>39.674999999999997</v>
      </c>
      <c r="W1194" s="20">
        <f t="shared" si="189"/>
        <v>40.162499999999994</v>
      </c>
    </row>
    <row r="1195" spans="1:23" ht="13.5" x14ac:dyDescent="0.25">
      <c r="A1195" s="3">
        <v>43749</v>
      </c>
      <c r="B1195" s="2">
        <v>1.1547000000000001</v>
      </c>
      <c r="C1195" s="2">
        <v>47.45319591948892</v>
      </c>
      <c r="D1195" s="2">
        <v>6.2949883216600888E-3</v>
      </c>
      <c r="E1195" s="2">
        <v>2.5021887389435487E-2</v>
      </c>
      <c r="F1195" s="2">
        <v>1.16038</v>
      </c>
      <c r="G1195" s="2">
        <v>1.1575400000000002</v>
      </c>
      <c r="H1195" s="2">
        <v>1.162145</v>
      </c>
      <c r="I1195" s="2">
        <v>1.16364</v>
      </c>
      <c r="J1195" s="2">
        <v>1.3125910000000005</v>
      </c>
      <c r="K1195" s="17" t="s">
        <v>47</v>
      </c>
      <c r="L1195" s="17" t="s">
        <v>53</v>
      </c>
      <c r="M1195" s="17" t="s">
        <v>54</v>
      </c>
      <c r="N1195" s="20">
        <f t="shared" si="180"/>
        <v>50</v>
      </c>
      <c r="O1195" s="20">
        <f t="shared" si="181"/>
        <v>100</v>
      </c>
      <c r="P1195" s="20">
        <f t="shared" si="182"/>
        <v>0</v>
      </c>
      <c r="Q1195" s="20">
        <f t="shared" si="183"/>
        <v>16.5</v>
      </c>
      <c r="R1195" s="21">
        <f t="shared" si="184"/>
        <v>54.975000000000001</v>
      </c>
      <c r="S1195" s="21">
        <f t="shared" si="185"/>
        <v>34.125</v>
      </c>
      <c r="T1195" s="21">
        <f t="shared" si="186"/>
        <v>29.925000000000001</v>
      </c>
      <c r="U1195" s="21">
        <f t="shared" si="187"/>
        <v>41.625</v>
      </c>
      <c r="V1195" s="20">
        <f t="shared" si="188"/>
        <v>39.674999999999997</v>
      </c>
      <c r="W1195" s="20">
        <f t="shared" si="189"/>
        <v>40.162499999999994</v>
      </c>
    </row>
    <row r="1196" spans="1:23" ht="13.5" x14ac:dyDescent="0.25">
      <c r="A1196" s="3">
        <v>43752</v>
      </c>
      <c r="B1196" s="2">
        <v>1.1405000000000001</v>
      </c>
      <c r="C1196" s="2">
        <v>43.268104260474566</v>
      </c>
      <c r="D1196" s="2">
        <v>7.9826402313676326E-3</v>
      </c>
      <c r="E1196" s="2">
        <v>2.5962169231182431E-2</v>
      </c>
      <c r="F1196" s="2">
        <v>1.1547000000000001</v>
      </c>
      <c r="G1196" s="2">
        <v>1.1547000000000001</v>
      </c>
      <c r="H1196" s="2">
        <v>1.161435</v>
      </c>
      <c r="I1196" s="2">
        <v>1.1630720000000001</v>
      </c>
      <c r="J1196" s="2">
        <v>1.3100130000000005</v>
      </c>
      <c r="K1196" s="17" t="s">
        <v>47</v>
      </c>
      <c r="L1196" s="17" t="s">
        <v>53</v>
      </c>
      <c r="M1196" s="17" t="s">
        <v>46</v>
      </c>
      <c r="N1196" s="20">
        <f t="shared" si="180"/>
        <v>50</v>
      </c>
      <c r="O1196" s="20">
        <f t="shared" si="181"/>
        <v>100</v>
      </c>
      <c r="P1196" s="20">
        <f t="shared" si="182"/>
        <v>0</v>
      </c>
      <c r="Q1196" s="20">
        <f t="shared" si="183"/>
        <v>16.5</v>
      </c>
      <c r="R1196" s="21">
        <f t="shared" si="184"/>
        <v>54.975000000000001</v>
      </c>
      <c r="S1196" s="21">
        <f t="shared" si="185"/>
        <v>34.125</v>
      </c>
      <c r="T1196" s="21">
        <f t="shared" si="186"/>
        <v>29.925000000000001</v>
      </c>
      <c r="U1196" s="21">
        <f t="shared" si="187"/>
        <v>41.625</v>
      </c>
      <c r="V1196" s="20">
        <f t="shared" si="188"/>
        <v>39.674999999999997</v>
      </c>
      <c r="W1196" s="20">
        <f t="shared" si="189"/>
        <v>40.162499999999994</v>
      </c>
    </row>
    <row r="1197" spans="1:23" ht="13.5" x14ac:dyDescent="0.25">
      <c r="A1197" s="3">
        <v>43754</v>
      </c>
      <c r="B1197" s="2">
        <v>1.1547000000000001</v>
      </c>
      <c r="C1197" s="2">
        <v>48.189020711230611</v>
      </c>
      <c r="D1197" s="2">
        <v>8.4856992463080427E-3</v>
      </c>
      <c r="E1197" s="2">
        <v>2.5756666597289073E-2</v>
      </c>
      <c r="F1197" s="2">
        <v>1.1547000000000001</v>
      </c>
      <c r="G1197" s="2">
        <v>1.1532800000000001</v>
      </c>
      <c r="H1197" s="2">
        <v>1.1614349999999998</v>
      </c>
      <c r="I1197" s="2">
        <v>1.1627879999999999</v>
      </c>
      <c r="J1197" s="2">
        <v>1.3074115000000004</v>
      </c>
      <c r="K1197" s="17" t="s">
        <v>47</v>
      </c>
      <c r="L1197" s="17" t="s">
        <v>53</v>
      </c>
      <c r="M1197" s="17" t="s">
        <v>53</v>
      </c>
      <c r="N1197" s="20">
        <f t="shared" si="180"/>
        <v>50</v>
      </c>
      <c r="O1197" s="20">
        <f t="shared" si="181"/>
        <v>100</v>
      </c>
      <c r="P1197" s="20">
        <f t="shared" si="182"/>
        <v>0</v>
      </c>
      <c r="Q1197" s="20">
        <f t="shared" si="183"/>
        <v>16.5</v>
      </c>
      <c r="R1197" s="21">
        <f t="shared" si="184"/>
        <v>54.975000000000001</v>
      </c>
      <c r="S1197" s="21">
        <f t="shared" si="185"/>
        <v>34.125</v>
      </c>
      <c r="T1197" s="21">
        <f t="shared" si="186"/>
        <v>29.925000000000001</v>
      </c>
      <c r="U1197" s="21">
        <f t="shared" si="187"/>
        <v>41.625</v>
      </c>
      <c r="V1197" s="20">
        <f t="shared" si="188"/>
        <v>39.674999999999997</v>
      </c>
      <c r="W1197" s="20">
        <f t="shared" si="189"/>
        <v>40.162499999999994</v>
      </c>
    </row>
    <row r="1198" spans="1:23" ht="13.5" x14ac:dyDescent="0.25">
      <c r="A1198" s="3">
        <v>43755</v>
      </c>
      <c r="B1198" s="2">
        <v>1.1617999999999999</v>
      </c>
      <c r="C1198" s="2">
        <v>50.500928131427358</v>
      </c>
      <c r="D1198" s="2">
        <v>6.2344127281410699E-3</v>
      </c>
      <c r="E1198" s="2">
        <v>2.4479207640161947E-2</v>
      </c>
      <c r="F1198" s="2">
        <v>1.1532800000000001</v>
      </c>
      <c r="G1198" s="2">
        <v>1.1539899999999998</v>
      </c>
      <c r="H1198" s="2">
        <v>1.1617899999999999</v>
      </c>
      <c r="I1198" s="2">
        <v>1.1626460000000001</v>
      </c>
      <c r="J1198" s="2">
        <v>1.3048770000000005</v>
      </c>
      <c r="K1198" s="17" t="s">
        <v>47</v>
      </c>
      <c r="L1198" s="17" t="s">
        <v>53</v>
      </c>
      <c r="M1198" s="17" t="s">
        <v>46</v>
      </c>
      <c r="N1198" s="20">
        <f t="shared" si="180"/>
        <v>50</v>
      </c>
      <c r="O1198" s="20">
        <f t="shared" si="181"/>
        <v>100</v>
      </c>
      <c r="P1198" s="20">
        <f t="shared" si="182"/>
        <v>0</v>
      </c>
      <c r="Q1198" s="20">
        <f t="shared" si="183"/>
        <v>16.5</v>
      </c>
      <c r="R1198" s="21">
        <f t="shared" si="184"/>
        <v>54.975000000000001</v>
      </c>
      <c r="S1198" s="21">
        <f t="shared" si="185"/>
        <v>34.125</v>
      </c>
      <c r="T1198" s="21">
        <f t="shared" si="186"/>
        <v>29.925000000000001</v>
      </c>
      <c r="U1198" s="21">
        <f t="shared" si="187"/>
        <v>41.625</v>
      </c>
      <c r="V1198" s="20">
        <f t="shared" si="188"/>
        <v>39.674999999999997</v>
      </c>
      <c r="W1198" s="20">
        <f t="shared" si="189"/>
        <v>40.162499999999994</v>
      </c>
    </row>
    <row r="1199" spans="1:23" ht="13.5" x14ac:dyDescent="0.25">
      <c r="A1199" s="3">
        <v>43756</v>
      </c>
      <c r="B1199" s="2">
        <v>1.1476</v>
      </c>
      <c r="C1199" s="2">
        <v>46.072914001343165</v>
      </c>
      <c r="D1199" s="2">
        <v>3.1858616073190404E-3</v>
      </c>
      <c r="E1199" s="2">
        <v>2.3112436681859826E-2</v>
      </c>
      <c r="F1199" s="2">
        <v>1.1518600000000001</v>
      </c>
      <c r="G1199" s="2">
        <v>1.1547000000000001</v>
      </c>
      <c r="H1199" s="2">
        <v>1.1600199999999998</v>
      </c>
      <c r="I1199" s="2">
        <v>1.16222</v>
      </c>
      <c r="J1199" s="2">
        <v>1.3022400000000005</v>
      </c>
      <c r="K1199" s="17" t="s">
        <v>47</v>
      </c>
      <c r="L1199" s="17" t="s">
        <v>53</v>
      </c>
      <c r="M1199" s="17" t="s">
        <v>46</v>
      </c>
      <c r="N1199" s="20">
        <f t="shared" si="180"/>
        <v>50</v>
      </c>
      <c r="O1199" s="20">
        <f t="shared" si="181"/>
        <v>100</v>
      </c>
      <c r="P1199" s="20">
        <f t="shared" si="182"/>
        <v>0</v>
      </c>
      <c r="Q1199" s="20">
        <f t="shared" si="183"/>
        <v>16.5</v>
      </c>
      <c r="R1199" s="21">
        <f t="shared" si="184"/>
        <v>54.975000000000001</v>
      </c>
      <c r="S1199" s="21">
        <f t="shared" si="185"/>
        <v>34.125</v>
      </c>
      <c r="T1199" s="21">
        <f t="shared" si="186"/>
        <v>29.925000000000001</v>
      </c>
      <c r="U1199" s="21">
        <f t="shared" si="187"/>
        <v>41.625</v>
      </c>
      <c r="V1199" s="20">
        <f t="shared" si="188"/>
        <v>39.674999999999997</v>
      </c>
      <c r="W1199" s="20">
        <f t="shared" si="189"/>
        <v>40.162499999999994</v>
      </c>
    </row>
    <row r="1200" spans="1:23" ht="13.5" x14ac:dyDescent="0.25">
      <c r="A1200" s="3">
        <v>43759</v>
      </c>
      <c r="B1200" s="2">
        <v>1.1476</v>
      </c>
      <c r="C1200" s="2">
        <v>46.072914001343172</v>
      </c>
      <c r="D1200" s="2">
        <v>6.8017783337226412E-4</v>
      </c>
      <c r="E1200" s="2">
        <v>2.2226264002841951E-2</v>
      </c>
      <c r="F1200" s="2">
        <v>1.1504400000000001</v>
      </c>
      <c r="G1200" s="2">
        <v>1.1554100000000003</v>
      </c>
      <c r="H1200" s="2">
        <v>1.1586000000000003</v>
      </c>
      <c r="I1200" s="2">
        <v>1.1620779999999999</v>
      </c>
      <c r="J1200" s="2">
        <v>1.2996030000000007</v>
      </c>
      <c r="K1200" s="17" t="s">
        <v>47</v>
      </c>
      <c r="L1200" s="17" t="s">
        <v>53</v>
      </c>
      <c r="M1200" s="17" t="s">
        <v>46</v>
      </c>
      <c r="N1200" s="20">
        <f t="shared" si="180"/>
        <v>50</v>
      </c>
      <c r="O1200" s="20">
        <f t="shared" si="181"/>
        <v>100</v>
      </c>
      <c r="P1200" s="20">
        <f t="shared" si="182"/>
        <v>0</v>
      </c>
      <c r="Q1200" s="20">
        <f t="shared" si="183"/>
        <v>16.5</v>
      </c>
      <c r="R1200" s="21">
        <f t="shared" si="184"/>
        <v>54.975000000000001</v>
      </c>
      <c r="S1200" s="21">
        <f t="shared" si="185"/>
        <v>34.125</v>
      </c>
      <c r="T1200" s="21">
        <f t="shared" si="186"/>
        <v>29.925000000000001</v>
      </c>
      <c r="U1200" s="21">
        <f t="shared" si="187"/>
        <v>41.625</v>
      </c>
      <c r="V1200" s="20">
        <f t="shared" si="188"/>
        <v>39.674999999999997</v>
      </c>
      <c r="W1200" s="20">
        <f t="shared" si="189"/>
        <v>40.162499999999994</v>
      </c>
    </row>
    <row r="1201" spans="1:23" ht="13.5" x14ac:dyDescent="0.25">
      <c r="A1201" s="3">
        <v>43760</v>
      </c>
      <c r="B1201" s="2">
        <v>1.1335</v>
      </c>
      <c r="C1201" s="2">
        <v>41.847411414591107</v>
      </c>
      <c r="D1201" s="2">
        <v>4.042047493859835E-3</v>
      </c>
      <c r="E1201" s="2">
        <v>2.1750165932183582E-2</v>
      </c>
      <c r="F1201" s="2">
        <v>1.1490399999999998</v>
      </c>
      <c r="G1201" s="2">
        <v>1.1518700000000002</v>
      </c>
      <c r="H1201" s="2">
        <v>1.1564750000000001</v>
      </c>
      <c r="I1201" s="2">
        <v>1.1613699999999998</v>
      </c>
      <c r="J1201" s="2">
        <v>1.2968320000000007</v>
      </c>
      <c r="K1201" s="17" t="s">
        <v>47</v>
      </c>
      <c r="L1201" s="17" t="s">
        <v>53</v>
      </c>
      <c r="M1201" s="17" t="s">
        <v>46</v>
      </c>
      <c r="N1201" s="20">
        <f t="shared" si="180"/>
        <v>50</v>
      </c>
      <c r="O1201" s="20">
        <f t="shared" si="181"/>
        <v>100</v>
      </c>
      <c r="P1201" s="20">
        <f t="shared" si="182"/>
        <v>0</v>
      </c>
      <c r="Q1201" s="20">
        <f t="shared" si="183"/>
        <v>16.5</v>
      </c>
      <c r="R1201" s="21">
        <f t="shared" si="184"/>
        <v>54.975000000000001</v>
      </c>
      <c r="S1201" s="21">
        <f t="shared" si="185"/>
        <v>34.125</v>
      </c>
      <c r="T1201" s="21">
        <f t="shared" si="186"/>
        <v>29.925000000000001</v>
      </c>
      <c r="U1201" s="21">
        <f t="shared" si="187"/>
        <v>41.625</v>
      </c>
      <c r="V1201" s="20">
        <f t="shared" si="188"/>
        <v>39.674999999999997</v>
      </c>
      <c r="W1201" s="20">
        <f t="shared" si="189"/>
        <v>40.162499999999994</v>
      </c>
    </row>
    <row r="1202" spans="1:23" ht="13.5" x14ac:dyDescent="0.25">
      <c r="A1202" s="3">
        <v>43761</v>
      </c>
      <c r="B1202" s="2">
        <v>1.1335</v>
      </c>
      <c r="C1202" s="2">
        <v>41.847411414591107</v>
      </c>
      <c r="D1202" s="2">
        <v>4.8487311595539762E-3</v>
      </c>
      <c r="E1202" s="2">
        <v>2.032949944441257E-2</v>
      </c>
      <c r="F1202" s="2">
        <v>1.1447999999999998</v>
      </c>
      <c r="G1202" s="2">
        <v>1.14975</v>
      </c>
      <c r="H1202" s="2">
        <v>1.1557700000000004</v>
      </c>
      <c r="I1202" s="2">
        <v>1.1606619999999999</v>
      </c>
      <c r="J1202" s="2">
        <v>1.2939980000000009</v>
      </c>
      <c r="K1202" s="17" t="s">
        <v>47</v>
      </c>
      <c r="L1202" s="17" t="s">
        <v>53</v>
      </c>
      <c r="M1202" s="17" t="s">
        <v>46</v>
      </c>
      <c r="N1202" s="20">
        <f t="shared" si="180"/>
        <v>50</v>
      </c>
      <c r="O1202" s="20">
        <f t="shared" si="181"/>
        <v>100</v>
      </c>
      <c r="P1202" s="20">
        <f t="shared" si="182"/>
        <v>0</v>
      </c>
      <c r="Q1202" s="20">
        <f t="shared" si="183"/>
        <v>16.5</v>
      </c>
      <c r="R1202" s="21">
        <f t="shared" si="184"/>
        <v>54.975000000000001</v>
      </c>
      <c r="S1202" s="21">
        <f t="shared" si="185"/>
        <v>34.125</v>
      </c>
      <c r="T1202" s="21">
        <f t="shared" si="186"/>
        <v>29.925000000000001</v>
      </c>
      <c r="U1202" s="21">
        <f t="shared" si="187"/>
        <v>41.625</v>
      </c>
      <c r="V1202" s="20">
        <f t="shared" si="188"/>
        <v>39.674999999999997</v>
      </c>
      <c r="W1202" s="20">
        <f t="shared" si="189"/>
        <v>40.162499999999994</v>
      </c>
    </row>
    <row r="1203" spans="1:23" ht="13.5" x14ac:dyDescent="0.25">
      <c r="A1203" s="3">
        <v>43762</v>
      </c>
      <c r="B1203" s="2">
        <v>1.1335</v>
      </c>
      <c r="C1203" s="2">
        <v>41.847411414591107</v>
      </c>
      <c r="D1203" s="2">
        <v>7.8517029072111555E-3</v>
      </c>
      <c r="E1203" s="2">
        <v>1.7892056922609294E-2</v>
      </c>
      <c r="F1203" s="2">
        <v>1.1391399999999998</v>
      </c>
      <c r="G1203" s="2">
        <v>1.14621</v>
      </c>
      <c r="H1203" s="2">
        <v>1.1543550000000002</v>
      </c>
      <c r="I1203" s="2">
        <v>1.1599539999999997</v>
      </c>
      <c r="J1203" s="2">
        <v>1.2913535000000009</v>
      </c>
      <c r="K1203" s="17" t="s">
        <v>47</v>
      </c>
      <c r="L1203" s="17" t="s">
        <v>53</v>
      </c>
      <c r="M1203" s="17" t="s">
        <v>46</v>
      </c>
      <c r="N1203" s="20">
        <f t="shared" si="180"/>
        <v>50</v>
      </c>
      <c r="O1203" s="20">
        <f t="shared" si="181"/>
        <v>100</v>
      </c>
      <c r="P1203" s="20">
        <f t="shared" si="182"/>
        <v>0</v>
      </c>
      <c r="Q1203" s="20">
        <f t="shared" si="183"/>
        <v>16.5</v>
      </c>
      <c r="R1203" s="21">
        <f t="shared" si="184"/>
        <v>54.975000000000001</v>
      </c>
      <c r="S1203" s="21">
        <f t="shared" si="185"/>
        <v>34.125</v>
      </c>
      <c r="T1203" s="21">
        <f t="shared" si="186"/>
        <v>29.925000000000001</v>
      </c>
      <c r="U1203" s="21">
        <f t="shared" si="187"/>
        <v>41.625</v>
      </c>
      <c r="V1203" s="20">
        <f t="shared" si="188"/>
        <v>39.674999999999997</v>
      </c>
      <c r="W1203" s="20">
        <f t="shared" si="189"/>
        <v>40.162499999999994</v>
      </c>
    </row>
    <row r="1204" spans="1:23" ht="13.5" x14ac:dyDescent="0.25">
      <c r="A1204" s="3">
        <v>43763</v>
      </c>
      <c r="B1204" s="2">
        <v>1.1335</v>
      </c>
      <c r="C1204" s="2">
        <v>41.847411414591107</v>
      </c>
      <c r="D1204" s="2">
        <v>8.3337838729573566E-3</v>
      </c>
      <c r="E1204" s="2">
        <v>1.4514684399028241E-2</v>
      </c>
      <c r="F1204" s="2">
        <v>1.13632</v>
      </c>
      <c r="G1204" s="2">
        <v>1.1440899999999998</v>
      </c>
      <c r="H1204" s="2">
        <v>1.1525850000000004</v>
      </c>
      <c r="I1204" s="2">
        <v>1.1592459999999998</v>
      </c>
      <c r="J1204" s="2">
        <v>1.2885195000000007</v>
      </c>
      <c r="K1204" s="17" t="s">
        <v>47</v>
      </c>
      <c r="L1204" s="17" t="s">
        <v>53</v>
      </c>
      <c r="M1204" s="17" t="s">
        <v>46</v>
      </c>
      <c r="N1204" s="20">
        <f t="shared" si="180"/>
        <v>50</v>
      </c>
      <c r="O1204" s="20">
        <f t="shared" si="181"/>
        <v>100</v>
      </c>
      <c r="P1204" s="20">
        <f t="shared" si="182"/>
        <v>0</v>
      </c>
      <c r="Q1204" s="20">
        <f t="shared" si="183"/>
        <v>16.5</v>
      </c>
      <c r="R1204" s="21">
        <f t="shared" si="184"/>
        <v>54.975000000000001</v>
      </c>
      <c r="S1204" s="21">
        <f t="shared" si="185"/>
        <v>34.125</v>
      </c>
      <c r="T1204" s="21">
        <f t="shared" si="186"/>
        <v>29.925000000000001</v>
      </c>
      <c r="U1204" s="21">
        <f t="shared" si="187"/>
        <v>41.625</v>
      </c>
      <c r="V1204" s="20">
        <f t="shared" si="188"/>
        <v>39.674999999999997</v>
      </c>
      <c r="W1204" s="20">
        <f t="shared" si="189"/>
        <v>40.162499999999994</v>
      </c>
    </row>
    <row r="1205" spans="1:23" ht="13.5" x14ac:dyDescent="0.25">
      <c r="A1205" s="3">
        <v>43766</v>
      </c>
      <c r="B1205" s="2">
        <v>1.1264000000000001</v>
      </c>
      <c r="C1205" s="2">
        <v>39.400000526099809</v>
      </c>
      <c r="D1205" s="2">
        <v>9.3840321068272559E-3</v>
      </c>
      <c r="E1205" s="2">
        <v>1.0967247221668143E-2</v>
      </c>
      <c r="F1205" s="2">
        <v>1.13208</v>
      </c>
      <c r="G1205" s="2">
        <v>1.1412599999999999</v>
      </c>
      <c r="H1205" s="2">
        <v>1.1494000000000004</v>
      </c>
      <c r="I1205" s="2">
        <v>1.1586799999999997</v>
      </c>
      <c r="J1205" s="2">
        <v>1.2856500000000006</v>
      </c>
      <c r="K1205" s="17" t="s">
        <v>47</v>
      </c>
      <c r="L1205" s="17" t="s">
        <v>53</v>
      </c>
      <c r="M1205" s="17" t="s">
        <v>46</v>
      </c>
      <c r="N1205" s="20">
        <f t="shared" si="180"/>
        <v>50</v>
      </c>
      <c r="O1205" s="20">
        <f t="shared" si="181"/>
        <v>100</v>
      </c>
      <c r="P1205" s="20">
        <f t="shared" si="182"/>
        <v>0</v>
      </c>
      <c r="Q1205" s="20">
        <f t="shared" si="183"/>
        <v>16.5</v>
      </c>
      <c r="R1205" s="21">
        <f t="shared" si="184"/>
        <v>54.975000000000001</v>
      </c>
      <c r="S1205" s="21">
        <f t="shared" si="185"/>
        <v>34.125</v>
      </c>
      <c r="T1205" s="21">
        <f t="shared" si="186"/>
        <v>29.925000000000001</v>
      </c>
      <c r="U1205" s="21">
        <f t="shared" si="187"/>
        <v>41.625</v>
      </c>
      <c r="V1205" s="20">
        <f t="shared" si="188"/>
        <v>39.674999999999997</v>
      </c>
      <c r="W1205" s="20">
        <f t="shared" si="189"/>
        <v>40.162499999999994</v>
      </c>
    </row>
    <row r="1206" spans="1:23" ht="13.5" x14ac:dyDescent="0.25">
      <c r="A1206" s="3">
        <v>43767</v>
      </c>
      <c r="B1206" s="2">
        <v>1.1335</v>
      </c>
      <c r="C1206" s="2">
        <v>42.990619288175182</v>
      </c>
      <c r="D1206" s="2">
        <v>7.7119014398383534E-3</v>
      </c>
      <c r="E1206" s="2">
        <v>8.1214762051476271E-3</v>
      </c>
      <c r="F1206" s="2">
        <v>1.13208</v>
      </c>
      <c r="G1206" s="2">
        <v>1.14056</v>
      </c>
      <c r="H1206" s="2">
        <v>1.1476300000000004</v>
      </c>
      <c r="I1206" s="2">
        <v>1.1582559999999995</v>
      </c>
      <c r="J1206" s="2">
        <v>1.2828475000000006</v>
      </c>
      <c r="K1206" s="17" t="s">
        <v>50</v>
      </c>
      <c r="L1206" s="17" t="s">
        <v>53</v>
      </c>
      <c r="M1206" s="17" t="s">
        <v>53</v>
      </c>
      <c r="N1206" s="20">
        <f t="shared" si="180"/>
        <v>50</v>
      </c>
      <c r="O1206" s="20">
        <f t="shared" si="181"/>
        <v>100</v>
      </c>
      <c r="P1206" s="20">
        <f t="shared" si="182"/>
        <v>0</v>
      </c>
      <c r="Q1206" s="20">
        <f t="shared" si="183"/>
        <v>49.5</v>
      </c>
      <c r="R1206" s="21">
        <f t="shared" si="184"/>
        <v>59.924999999999997</v>
      </c>
      <c r="S1206" s="21">
        <f t="shared" si="185"/>
        <v>42.375</v>
      </c>
      <c r="T1206" s="21">
        <f t="shared" si="186"/>
        <v>44.775000000000006</v>
      </c>
      <c r="U1206" s="21">
        <f t="shared" si="187"/>
        <v>49.875</v>
      </c>
      <c r="V1206" s="20">
        <f t="shared" si="188"/>
        <v>49.024999999999999</v>
      </c>
      <c r="W1206" s="20">
        <f t="shared" si="189"/>
        <v>49.237499999999997</v>
      </c>
    </row>
    <row r="1207" spans="1:23" ht="13.5" x14ac:dyDescent="0.25">
      <c r="A1207" s="3">
        <v>43768</v>
      </c>
      <c r="B1207" s="2">
        <v>1.1335</v>
      </c>
      <c r="C1207" s="2">
        <v>42.990619288175182</v>
      </c>
      <c r="D1207" s="2">
        <v>8.5783301031394643E-3</v>
      </c>
      <c r="E1207" s="2">
        <v>5.8688435394093665E-3</v>
      </c>
      <c r="F1207" s="2">
        <v>1.1320799999999998</v>
      </c>
      <c r="G1207" s="2">
        <v>1.1384399999999997</v>
      </c>
      <c r="H1207" s="2">
        <v>1.1458600000000003</v>
      </c>
      <c r="I1207" s="2">
        <v>1.1578319999999995</v>
      </c>
      <c r="J1207" s="2">
        <v>1.2800765000000005</v>
      </c>
      <c r="K1207" s="17" t="s">
        <v>50</v>
      </c>
      <c r="L1207" s="17" t="s">
        <v>53</v>
      </c>
      <c r="M1207" s="17" t="s">
        <v>53</v>
      </c>
      <c r="N1207" s="20">
        <f t="shared" si="180"/>
        <v>50</v>
      </c>
      <c r="O1207" s="20">
        <f t="shared" si="181"/>
        <v>100</v>
      </c>
      <c r="P1207" s="20">
        <f t="shared" si="182"/>
        <v>0</v>
      </c>
      <c r="Q1207" s="20">
        <f t="shared" si="183"/>
        <v>49.5</v>
      </c>
      <c r="R1207" s="21">
        <f t="shared" si="184"/>
        <v>59.924999999999997</v>
      </c>
      <c r="S1207" s="21">
        <f t="shared" si="185"/>
        <v>42.375</v>
      </c>
      <c r="T1207" s="21">
        <f t="shared" si="186"/>
        <v>44.775000000000006</v>
      </c>
      <c r="U1207" s="21">
        <f t="shared" si="187"/>
        <v>49.875</v>
      </c>
      <c r="V1207" s="20">
        <f t="shared" si="188"/>
        <v>49.024999999999999</v>
      </c>
      <c r="W1207" s="20">
        <f t="shared" si="189"/>
        <v>49.237499999999997</v>
      </c>
    </row>
    <row r="1208" spans="1:23" ht="13.5" x14ac:dyDescent="0.25">
      <c r="A1208" s="3">
        <v>43769</v>
      </c>
      <c r="B1208" s="2">
        <v>1.1335</v>
      </c>
      <c r="C1208" s="2">
        <v>42.990619288175182</v>
      </c>
      <c r="D1208" s="2">
        <v>1.0493300365234326E-2</v>
      </c>
      <c r="E1208" s="2">
        <v>3.2300108833296839E-3</v>
      </c>
      <c r="F1208" s="2">
        <v>1.1320799999999998</v>
      </c>
      <c r="G1208" s="2">
        <v>1.13561</v>
      </c>
      <c r="H1208" s="2">
        <v>1.1448000000000005</v>
      </c>
      <c r="I1208" s="2">
        <v>1.1574079999999993</v>
      </c>
      <c r="J1208" s="2">
        <v>1.2773055000000004</v>
      </c>
      <c r="K1208" s="17" t="s">
        <v>50</v>
      </c>
      <c r="L1208" s="17" t="s">
        <v>53</v>
      </c>
      <c r="M1208" s="17" t="s">
        <v>53</v>
      </c>
      <c r="N1208" s="20">
        <f t="shared" si="180"/>
        <v>50</v>
      </c>
      <c r="O1208" s="20">
        <f t="shared" si="181"/>
        <v>100</v>
      </c>
      <c r="P1208" s="20">
        <f t="shared" si="182"/>
        <v>0</v>
      </c>
      <c r="Q1208" s="20">
        <f t="shared" si="183"/>
        <v>49.5</v>
      </c>
      <c r="R1208" s="21">
        <f t="shared" si="184"/>
        <v>59.924999999999997</v>
      </c>
      <c r="S1208" s="21">
        <f t="shared" si="185"/>
        <v>42.375</v>
      </c>
      <c r="T1208" s="21">
        <f t="shared" si="186"/>
        <v>44.775000000000006</v>
      </c>
      <c r="U1208" s="21">
        <f t="shared" si="187"/>
        <v>49.875</v>
      </c>
      <c r="V1208" s="20">
        <f t="shared" si="188"/>
        <v>49.024999999999999</v>
      </c>
      <c r="W1208" s="20">
        <f t="shared" si="189"/>
        <v>49.237499999999997</v>
      </c>
    </row>
    <row r="1209" spans="1:23" ht="13.5" x14ac:dyDescent="0.25">
      <c r="A1209" s="3">
        <v>43770</v>
      </c>
      <c r="B1209" s="2">
        <v>1.1335</v>
      </c>
      <c r="C1209" s="2">
        <v>42.990619288175182</v>
      </c>
      <c r="D1209" s="2">
        <v>1.0011943159009551E-2</v>
      </c>
      <c r="E1209" s="2">
        <v>3.9131074659496789E-4</v>
      </c>
      <c r="F1209" s="2">
        <v>1.1320799999999998</v>
      </c>
      <c r="G1209" s="2">
        <v>1.1341999999999999</v>
      </c>
      <c r="H1209" s="2">
        <v>1.1444500000000004</v>
      </c>
      <c r="I1209" s="2">
        <v>1.1565579999999995</v>
      </c>
      <c r="J1209" s="2">
        <v>1.2745345000000003</v>
      </c>
      <c r="K1209" s="17" t="s">
        <v>50</v>
      </c>
      <c r="L1209" s="17" t="s">
        <v>53</v>
      </c>
      <c r="M1209" s="17" t="s">
        <v>53</v>
      </c>
      <c r="N1209" s="20">
        <f t="shared" si="180"/>
        <v>50</v>
      </c>
      <c r="O1209" s="20">
        <f t="shared" si="181"/>
        <v>100</v>
      </c>
      <c r="P1209" s="20">
        <f t="shared" si="182"/>
        <v>0</v>
      </c>
      <c r="Q1209" s="20">
        <f t="shared" si="183"/>
        <v>49.5</v>
      </c>
      <c r="R1209" s="21">
        <f t="shared" si="184"/>
        <v>59.924999999999997</v>
      </c>
      <c r="S1209" s="21">
        <f t="shared" si="185"/>
        <v>42.375</v>
      </c>
      <c r="T1209" s="21">
        <f t="shared" si="186"/>
        <v>44.775000000000006</v>
      </c>
      <c r="U1209" s="21">
        <f t="shared" si="187"/>
        <v>49.875</v>
      </c>
      <c r="V1209" s="20">
        <f t="shared" si="188"/>
        <v>49.024999999999999</v>
      </c>
      <c r="W1209" s="20">
        <f t="shared" si="189"/>
        <v>49.237499999999997</v>
      </c>
    </row>
    <row r="1210" spans="1:23" ht="13.5" x14ac:dyDescent="0.25">
      <c r="A1210" s="3">
        <v>43773</v>
      </c>
      <c r="B1210" s="2">
        <v>1.1193</v>
      </c>
      <c r="C1210" s="2">
        <v>37.080326988563407</v>
      </c>
      <c r="D1210" s="2">
        <v>1.0733250838930175E-2</v>
      </c>
      <c r="E1210" s="2">
        <v>-2.6996167742579106E-3</v>
      </c>
      <c r="F1210" s="2">
        <v>1.13066</v>
      </c>
      <c r="G1210" s="2">
        <v>1.13137</v>
      </c>
      <c r="H1210" s="2">
        <v>1.1433900000000004</v>
      </c>
      <c r="I1210" s="2">
        <v>1.1554239999999996</v>
      </c>
      <c r="J1210" s="2">
        <v>1.2717560000000001</v>
      </c>
      <c r="K1210" s="17" t="s">
        <v>50</v>
      </c>
      <c r="L1210" s="17" t="s">
        <v>53</v>
      </c>
      <c r="M1210" s="17" t="s">
        <v>52</v>
      </c>
      <c r="N1210" s="20">
        <f t="shared" si="180"/>
        <v>50</v>
      </c>
      <c r="O1210" s="20">
        <f t="shared" si="181"/>
        <v>100</v>
      </c>
      <c r="P1210" s="20">
        <f t="shared" si="182"/>
        <v>0</v>
      </c>
      <c r="Q1210" s="20">
        <f t="shared" si="183"/>
        <v>66.5</v>
      </c>
      <c r="R1210" s="21">
        <f t="shared" si="184"/>
        <v>62.475000000000001</v>
      </c>
      <c r="S1210" s="21">
        <f t="shared" si="185"/>
        <v>46.625</v>
      </c>
      <c r="T1210" s="21">
        <f t="shared" si="186"/>
        <v>52.424999999999997</v>
      </c>
      <c r="U1210" s="21">
        <f t="shared" si="187"/>
        <v>54.125</v>
      </c>
      <c r="V1210" s="20">
        <f t="shared" si="188"/>
        <v>53.841666666666661</v>
      </c>
      <c r="W1210" s="20">
        <f t="shared" si="189"/>
        <v>53.912499999999994</v>
      </c>
    </row>
    <row r="1211" spans="1:23" ht="13.5" x14ac:dyDescent="0.25">
      <c r="A1211" s="3">
        <v>43774</v>
      </c>
      <c r="B1211" s="2">
        <v>1.1122000000000001</v>
      </c>
      <c r="C1211" s="2">
        <v>34.524577300991183</v>
      </c>
      <c r="D1211" s="2">
        <v>9.8552639689086785E-3</v>
      </c>
      <c r="E1211" s="2">
        <v>-5.2476874993925404E-3</v>
      </c>
      <c r="F1211" s="2">
        <v>1.1263999999999998</v>
      </c>
      <c r="G1211" s="2">
        <v>1.1292399999999998</v>
      </c>
      <c r="H1211" s="2">
        <v>1.1405550000000004</v>
      </c>
      <c r="I1211" s="2">
        <v>1.1541479999999995</v>
      </c>
      <c r="J1211" s="2">
        <v>1.2689420000000002</v>
      </c>
      <c r="K1211" s="17" t="s">
        <v>47</v>
      </c>
      <c r="L1211" s="17" t="s">
        <v>53</v>
      </c>
      <c r="M1211" s="17" t="s">
        <v>46</v>
      </c>
      <c r="N1211" s="20">
        <f t="shared" si="180"/>
        <v>50</v>
      </c>
      <c r="O1211" s="20">
        <f t="shared" si="181"/>
        <v>100</v>
      </c>
      <c r="P1211" s="20">
        <f t="shared" si="182"/>
        <v>0</v>
      </c>
      <c r="Q1211" s="20">
        <f t="shared" si="183"/>
        <v>16.5</v>
      </c>
      <c r="R1211" s="21">
        <f t="shared" si="184"/>
        <v>54.975000000000001</v>
      </c>
      <c r="S1211" s="21">
        <f t="shared" si="185"/>
        <v>34.125</v>
      </c>
      <c r="T1211" s="21">
        <f t="shared" si="186"/>
        <v>29.925000000000001</v>
      </c>
      <c r="U1211" s="21">
        <f t="shared" si="187"/>
        <v>41.625</v>
      </c>
      <c r="V1211" s="20">
        <f t="shared" si="188"/>
        <v>39.674999999999997</v>
      </c>
      <c r="W1211" s="20">
        <f t="shared" si="189"/>
        <v>40.162499999999994</v>
      </c>
    </row>
    <row r="1212" spans="1:23" ht="13.5" x14ac:dyDescent="0.25">
      <c r="A1212" s="3">
        <v>43775</v>
      </c>
      <c r="B1212" s="2">
        <v>1.0839000000000001</v>
      </c>
      <c r="C1212" s="2">
        <v>26.642194449040971</v>
      </c>
      <c r="D1212" s="2">
        <v>1.1394103156568303E-2</v>
      </c>
      <c r="E1212" s="2">
        <v>-6.0199429926183091E-3</v>
      </c>
      <c r="F1212" s="2">
        <v>1.1164799999999999</v>
      </c>
      <c r="G1212" s="2">
        <v>1.1242799999999997</v>
      </c>
      <c r="H1212" s="2">
        <v>1.1370150000000003</v>
      </c>
      <c r="I1212" s="2">
        <v>1.1528739999999995</v>
      </c>
      <c r="J1212" s="2">
        <v>1.2660810000000002</v>
      </c>
      <c r="K1212" s="17" t="s">
        <v>47</v>
      </c>
      <c r="L1212" s="17" t="s">
        <v>48</v>
      </c>
      <c r="M1212" s="17" t="s">
        <v>46</v>
      </c>
      <c r="N1212" s="20">
        <f t="shared" si="180"/>
        <v>50</v>
      </c>
      <c r="O1212" s="20">
        <f t="shared" si="181"/>
        <v>100</v>
      </c>
      <c r="P1212" s="20">
        <f t="shared" si="182"/>
        <v>0</v>
      </c>
      <c r="Q1212" s="20">
        <f t="shared" si="183"/>
        <v>0</v>
      </c>
      <c r="R1212" s="21">
        <f t="shared" si="184"/>
        <v>52.5</v>
      </c>
      <c r="S1212" s="21">
        <f t="shared" si="185"/>
        <v>30</v>
      </c>
      <c r="T1212" s="21">
        <f t="shared" si="186"/>
        <v>22.5</v>
      </c>
      <c r="U1212" s="21">
        <f t="shared" si="187"/>
        <v>37.5</v>
      </c>
      <c r="V1212" s="20">
        <f t="shared" si="188"/>
        <v>35</v>
      </c>
      <c r="W1212" s="20">
        <f t="shared" si="189"/>
        <v>35.625</v>
      </c>
    </row>
    <row r="1213" spans="1:23" ht="13.5" x14ac:dyDescent="0.25">
      <c r="A1213" s="3">
        <v>43776</v>
      </c>
      <c r="B1213" s="2">
        <v>1.0697000000000001</v>
      </c>
      <c r="C1213" s="2">
        <v>23.716275846005274</v>
      </c>
      <c r="D1213" s="2">
        <v>1.408699308243766E-2</v>
      </c>
      <c r="E1213" s="2">
        <v>-5.4959454759027429E-3</v>
      </c>
      <c r="F1213" s="2">
        <v>1.10372</v>
      </c>
      <c r="G1213" s="2">
        <v>1.1178999999999999</v>
      </c>
      <c r="H1213" s="2">
        <v>1.132055</v>
      </c>
      <c r="I1213" s="2">
        <v>1.1510319999999994</v>
      </c>
      <c r="J1213" s="2">
        <v>1.2632440000000003</v>
      </c>
      <c r="K1213" s="17" t="s">
        <v>47</v>
      </c>
      <c r="L1213" s="17" t="s">
        <v>48</v>
      </c>
      <c r="M1213" s="17" t="s">
        <v>46</v>
      </c>
      <c r="N1213" s="20">
        <f t="shared" si="180"/>
        <v>50</v>
      </c>
      <c r="O1213" s="20">
        <f t="shared" si="181"/>
        <v>100</v>
      </c>
      <c r="P1213" s="20">
        <f t="shared" si="182"/>
        <v>0</v>
      </c>
      <c r="Q1213" s="20">
        <f t="shared" si="183"/>
        <v>0</v>
      </c>
      <c r="R1213" s="21">
        <f t="shared" si="184"/>
        <v>52.5</v>
      </c>
      <c r="S1213" s="21">
        <f t="shared" si="185"/>
        <v>30</v>
      </c>
      <c r="T1213" s="21">
        <f t="shared" si="186"/>
        <v>22.5</v>
      </c>
      <c r="U1213" s="21">
        <f t="shared" si="187"/>
        <v>37.5</v>
      </c>
      <c r="V1213" s="20">
        <f t="shared" si="188"/>
        <v>35</v>
      </c>
      <c r="W1213" s="20">
        <f t="shared" si="189"/>
        <v>35.625</v>
      </c>
    </row>
    <row r="1214" spans="1:23" ht="13.5" x14ac:dyDescent="0.25">
      <c r="A1214" s="3">
        <v>43777</v>
      </c>
      <c r="B1214" s="2">
        <v>1.0555000000000001</v>
      </c>
      <c r="C1214" s="2">
        <v>21.207993035086872</v>
      </c>
      <c r="D1214" s="2">
        <v>1.781518897213652E-2</v>
      </c>
      <c r="E1214" s="2">
        <v>-4.6977289726907673E-3</v>
      </c>
      <c r="F1214" s="2">
        <v>1.0881200000000002</v>
      </c>
      <c r="G1214" s="2">
        <v>1.1101000000000001</v>
      </c>
      <c r="H1214" s="2">
        <v>1.127095</v>
      </c>
      <c r="I1214" s="2">
        <v>1.1487639999999995</v>
      </c>
      <c r="J1214" s="2">
        <v>1.2602095000000002</v>
      </c>
      <c r="K1214" s="17" t="s">
        <v>47</v>
      </c>
      <c r="L1214" s="17" t="s">
        <v>48</v>
      </c>
      <c r="M1214" s="17" t="s">
        <v>46</v>
      </c>
      <c r="N1214" s="20">
        <f t="shared" si="180"/>
        <v>50</v>
      </c>
      <c r="O1214" s="20">
        <f t="shared" si="181"/>
        <v>100</v>
      </c>
      <c r="P1214" s="20">
        <f t="shared" si="182"/>
        <v>0</v>
      </c>
      <c r="Q1214" s="20">
        <f t="shared" si="183"/>
        <v>0</v>
      </c>
      <c r="R1214" s="21">
        <f t="shared" si="184"/>
        <v>52.5</v>
      </c>
      <c r="S1214" s="21">
        <f t="shared" si="185"/>
        <v>30</v>
      </c>
      <c r="T1214" s="21">
        <f t="shared" si="186"/>
        <v>22.5</v>
      </c>
      <c r="U1214" s="21">
        <f t="shared" si="187"/>
        <v>37.5</v>
      </c>
      <c r="V1214" s="20">
        <f t="shared" si="188"/>
        <v>35</v>
      </c>
      <c r="W1214" s="20">
        <f t="shared" si="189"/>
        <v>35.625</v>
      </c>
    </row>
    <row r="1215" spans="1:23" ht="13.5" x14ac:dyDescent="0.25">
      <c r="A1215" s="3">
        <v>43780</v>
      </c>
      <c r="B1215" s="2">
        <v>1.0839000000000001</v>
      </c>
      <c r="C1215" s="2">
        <v>35.82642858888174</v>
      </c>
      <c r="D1215" s="2">
        <v>1.8225995564098429E-2</v>
      </c>
      <c r="E1215" s="2">
        <v>-3.8965518525321883E-3</v>
      </c>
      <c r="F1215" s="2">
        <v>1.0810400000000002</v>
      </c>
      <c r="G1215" s="2">
        <v>1.10585</v>
      </c>
      <c r="H1215" s="2">
        <v>1.1235550000000001</v>
      </c>
      <c r="I1215" s="2">
        <v>1.1470639999999994</v>
      </c>
      <c r="J1215" s="2">
        <v>1.2574750000000003</v>
      </c>
      <c r="K1215" s="17" t="s">
        <v>47</v>
      </c>
      <c r="L1215" s="17" t="s">
        <v>48</v>
      </c>
      <c r="M1215" s="17" t="s">
        <v>46</v>
      </c>
      <c r="N1215" s="20">
        <f t="shared" si="180"/>
        <v>50</v>
      </c>
      <c r="O1215" s="20">
        <f t="shared" si="181"/>
        <v>100</v>
      </c>
      <c r="P1215" s="20">
        <f t="shared" si="182"/>
        <v>0</v>
      </c>
      <c r="Q1215" s="20">
        <f t="shared" si="183"/>
        <v>0</v>
      </c>
      <c r="R1215" s="21">
        <f t="shared" si="184"/>
        <v>52.5</v>
      </c>
      <c r="S1215" s="21">
        <f t="shared" si="185"/>
        <v>30</v>
      </c>
      <c r="T1215" s="21">
        <f t="shared" si="186"/>
        <v>22.5</v>
      </c>
      <c r="U1215" s="21">
        <f t="shared" si="187"/>
        <v>37.5</v>
      </c>
      <c r="V1215" s="20">
        <f t="shared" si="188"/>
        <v>35</v>
      </c>
      <c r="W1215" s="20">
        <f t="shared" si="189"/>
        <v>35.625</v>
      </c>
    </row>
    <row r="1216" spans="1:23" ht="13.5" x14ac:dyDescent="0.25">
      <c r="A1216" s="3">
        <v>43781</v>
      </c>
      <c r="B1216" s="2">
        <v>1.0555000000000001</v>
      </c>
      <c r="C1216" s="2">
        <v>29.86024303525322</v>
      </c>
      <c r="D1216" s="2">
        <v>2.2020490807782567E-2</v>
      </c>
      <c r="E1216" s="2">
        <v>-2.6252125722614535E-3</v>
      </c>
      <c r="F1216" s="2">
        <v>1.0697000000000001</v>
      </c>
      <c r="G1216" s="2">
        <v>1.09805</v>
      </c>
      <c r="H1216" s="2">
        <v>1.119305</v>
      </c>
      <c r="I1216" s="2">
        <v>1.1442299999999994</v>
      </c>
      <c r="J1216" s="2">
        <v>1.2548200000000003</v>
      </c>
      <c r="K1216" s="17" t="s">
        <v>47</v>
      </c>
      <c r="L1216" s="17" t="s">
        <v>48</v>
      </c>
      <c r="M1216" s="17" t="s">
        <v>46</v>
      </c>
      <c r="N1216" s="20">
        <f t="shared" si="180"/>
        <v>50</v>
      </c>
      <c r="O1216" s="20">
        <f t="shared" si="181"/>
        <v>100</v>
      </c>
      <c r="P1216" s="20">
        <f t="shared" si="182"/>
        <v>0</v>
      </c>
      <c r="Q1216" s="20">
        <f t="shared" si="183"/>
        <v>0</v>
      </c>
      <c r="R1216" s="21">
        <f t="shared" si="184"/>
        <v>52.5</v>
      </c>
      <c r="S1216" s="21">
        <f t="shared" si="185"/>
        <v>30</v>
      </c>
      <c r="T1216" s="21">
        <f t="shared" si="186"/>
        <v>22.5</v>
      </c>
      <c r="U1216" s="21">
        <f t="shared" si="187"/>
        <v>37.5</v>
      </c>
      <c r="V1216" s="20">
        <f t="shared" si="188"/>
        <v>35</v>
      </c>
      <c r="W1216" s="20">
        <f t="shared" si="189"/>
        <v>35.625</v>
      </c>
    </row>
    <row r="1217" spans="1:23" ht="13.5" x14ac:dyDescent="0.25">
      <c r="A1217" s="3">
        <v>43782</v>
      </c>
      <c r="B1217" s="2">
        <v>1.0414000000000001</v>
      </c>
      <c r="C1217" s="2">
        <v>27.418900433768883</v>
      </c>
      <c r="D1217" s="2">
        <v>2.6675773510865142E-2</v>
      </c>
      <c r="E1217" s="2">
        <v>-5.8913482325709124E-4</v>
      </c>
      <c r="F1217" s="2">
        <v>1.0612000000000001</v>
      </c>
      <c r="G1217" s="2">
        <v>1.08884</v>
      </c>
      <c r="H1217" s="2">
        <v>1.1136399999999997</v>
      </c>
      <c r="I1217" s="2">
        <v>1.1416799999999996</v>
      </c>
      <c r="J1217" s="2">
        <v>1.2523470000000003</v>
      </c>
      <c r="K1217" s="17" t="s">
        <v>47</v>
      </c>
      <c r="L1217" s="17" t="s">
        <v>48</v>
      </c>
      <c r="M1217" s="17" t="s">
        <v>46</v>
      </c>
      <c r="N1217" s="20">
        <f t="shared" si="180"/>
        <v>50</v>
      </c>
      <c r="O1217" s="20">
        <f t="shared" si="181"/>
        <v>100</v>
      </c>
      <c r="P1217" s="20">
        <f t="shared" si="182"/>
        <v>0</v>
      </c>
      <c r="Q1217" s="20">
        <f t="shared" si="183"/>
        <v>0</v>
      </c>
      <c r="R1217" s="21">
        <f t="shared" si="184"/>
        <v>52.5</v>
      </c>
      <c r="S1217" s="21">
        <f t="shared" si="185"/>
        <v>30</v>
      </c>
      <c r="T1217" s="21">
        <f t="shared" si="186"/>
        <v>22.5</v>
      </c>
      <c r="U1217" s="21">
        <f t="shared" si="187"/>
        <v>37.5</v>
      </c>
      <c r="V1217" s="20">
        <f t="shared" si="188"/>
        <v>35</v>
      </c>
      <c r="W1217" s="20">
        <f t="shared" si="189"/>
        <v>35.625</v>
      </c>
    </row>
    <row r="1218" spans="1:23" ht="13.5" x14ac:dyDescent="0.25">
      <c r="A1218" s="3">
        <v>43783</v>
      </c>
      <c r="B1218" s="2">
        <v>1.0484</v>
      </c>
      <c r="C1218" s="2">
        <v>30.458678933085849</v>
      </c>
      <c r="D1218" s="2">
        <v>3.0550131486090981E-2</v>
      </c>
      <c r="E1218" s="2">
        <v>1.9675410465402232E-3</v>
      </c>
      <c r="F1218" s="2">
        <v>1.0569400000000002</v>
      </c>
      <c r="G1218" s="2">
        <v>1.08033</v>
      </c>
      <c r="H1218" s="2">
        <v>1.1079699999999997</v>
      </c>
      <c r="I1218" s="2">
        <v>1.1395539999999997</v>
      </c>
      <c r="J1218" s="2">
        <v>1.2501935000000004</v>
      </c>
      <c r="K1218" s="17" t="s">
        <v>47</v>
      </c>
      <c r="L1218" s="17" t="s">
        <v>48</v>
      </c>
      <c r="M1218" s="17" t="s">
        <v>46</v>
      </c>
      <c r="N1218" s="20">
        <f t="shared" ref="N1218:N1281" si="190">IF(D1218&lt;30,50, IF(D1218&gt;70, 0, 25))</f>
        <v>50</v>
      </c>
      <c r="O1218" s="20">
        <f t="shared" ref="O1218:O1281" si="191">IF(F1218-E1218&gt;0.02, 100, IF(F1218-E1218&lt;0,0,45))</f>
        <v>100</v>
      </c>
      <c r="P1218" s="20">
        <f t="shared" ref="P1218:P1281" si="192">IF(G1218-J1218&gt;10,100,IF(G1218-J1218&gt;5,75, IF(G1218-J1218&gt;0,50,0)))</f>
        <v>0</v>
      </c>
      <c r="Q1218" s="20">
        <f t="shared" ref="Q1218:Q1281" si="193">IF(M1218="confirmed bullish", 34, IF(M1218="bullish divergence",17, 0))+IF(K1218="bullish",33,IF(K1218="bearish",0,16.5))+IF(L1218="strong",33,IF(L1218="weak",0,16.5))</f>
        <v>0</v>
      </c>
      <c r="R1218" s="21">
        <f t="shared" si="184"/>
        <v>52.5</v>
      </c>
      <c r="S1218" s="21">
        <f t="shared" si="185"/>
        <v>30</v>
      </c>
      <c r="T1218" s="21">
        <f t="shared" si="186"/>
        <v>22.5</v>
      </c>
      <c r="U1218" s="21">
        <f t="shared" si="187"/>
        <v>37.5</v>
      </c>
      <c r="V1218" s="20">
        <f t="shared" si="188"/>
        <v>35</v>
      </c>
      <c r="W1218" s="20">
        <f t="shared" si="189"/>
        <v>35.625</v>
      </c>
    </row>
    <row r="1219" spans="1:23" ht="13.5" x14ac:dyDescent="0.25">
      <c r="A1219" s="3">
        <v>43784</v>
      </c>
      <c r="B1219" s="2">
        <v>1.0414000000000001</v>
      </c>
      <c r="C1219" s="2">
        <v>29.144195402752828</v>
      </c>
      <c r="D1219" s="2">
        <v>3.4725766577950568E-2</v>
      </c>
      <c r="E1219" s="2">
        <v>3.5319511548929242E-3</v>
      </c>
      <c r="F1219" s="2">
        <v>1.0541200000000002</v>
      </c>
      <c r="G1219" s="2">
        <v>1.0711200000000001</v>
      </c>
      <c r="H1219" s="2">
        <v>1.1026599999999998</v>
      </c>
      <c r="I1219" s="2">
        <v>1.1375719999999996</v>
      </c>
      <c r="J1219" s="2">
        <v>1.2478155000000004</v>
      </c>
      <c r="K1219" s="17" t="s">
        <v>47</v>
      </c>
      <c r="L1219" s="17" t="s">
        <v>48</v>
      </c>
      <c r="M1219" s="17" t="s">
        <v>46</v>
      </c>
      <c r="N1219" s="20">
        <f t="shared" si="190"/>
        <v>50</v>
      </c>
      <c r="O1219" s="20">
        <f t="shared" si="191"/>
        <v>100</v>
      </c>
      <c r="P1219" s="20">
        <f t="shared" si="192"/>
        <v>0</v>
      </c>
      <c r="Q1219" s="20">
        <f t="shared" si="193"/>
        <v>0</v>
      </c>
      <c r="R1219" s="21">
        <f t="shared" ref="R1219:R1282" si="194">0.35*N1219+O1219*0.35+P1219*0.15+Q1219*0.15</f>
        <v>52.5</v>
      </c>
      <c r="S1219" s="21">
        <f t="shared" ref="S1219:S1282" si="195">N1219*0.2+O1219*0.2+P1219*0.35+Q1219*0.25</f>
        <v>30</v>
      </c>
      <c r="T1219" s="21">
        <f t="shared" ref="T1219:T1282" si="196">N1219*0.15+O1219*0.15+P1219*0.25+Q1219*0.45</f>
        <v>22.5</v>
      </c>
      <c r="U1219" s="21">
        <f t="shared" ref="U1219:U1282" si="197">0.25*SUM(N1219:Q1219)</f>
        <v>37.5</v>
      </c>
      <c r="V1219" s="20">
        <f t="shared" ref="V1219:V1282" si="198">SUM(R1219:T1219)/3</f>
        <v>35</v>
      </c>
      <c r="W1219" s="20">
        <f t="shared" ref="W1219:W1282" si="199">SUM(R1219:U1219)/4</f>
        <v>35.625</v>
      </c>
    </row>
    <row r="1220" spans="1:23" ht="13.5" x14ac:dyDescent="0.25">
      <c r="A1220" s="3">
        <v>43787</v>
      </c>
      <c r="B1220" s="2">
        <v>1.0271999999999999</v>
      </c>
      <c r="C1220" s="2">
        <v>26.633218457871394</v>
      </c>
      <c r="D1220" s="2">
        <v>3.7518349438205645E-2</v>
      </c>
      <c r="E1220" s="2">
        <v>4.4424889714068114E-3</v>
      </c>
      <c r="F1220" s="2">
        <v>1.04278</v>
      </c>
      <c r="G1220" s="2">
        <v>1.0619100000000001</v>
      </c>
      <c r="H1220" s="2">
        <v>1.0966400000000001</v>
      </c>
      <c r="I1220" s="2">
        <v>1.1347379999999996</v>
      </c>
      <c r="J1220" s="2">
        <v>1.2453665000000003</v>
      </c>
      <c r="K1220" s="17" t="s">
        <v>47</v>
      </c>
      <c r="L1220" s="17" t="s">
        <v>48</v>
      </c>
      <c r="M1220" s="17" t="s">
        <v>46</v>
      </c>
      <c r="N1220" s="20">
        <f t="shared" si="190"/>
        <v>50</v>
      </c>
      <c r="O1220" s="20">
        <f t="shared" si="191"/>
        <v>100</v>
      </c>
      <c r="P1220" s="20">
        <f t="shared" si="192"/>
        <v>0</v>
      </c>
      <c r="Q1220" s="20">
        <f t="shared" si="193"/>
        <v>0</v>
      </c>
      <c r="R1220" s="21">
        <f t="shared" si="194"/>
        <v>52.5</v>
      </c>
      <c r="S1220" s="21">
        <f t="shared" si="195"/>
        <v>30</v>
      </c>
      <c r="T1220" s="21">
        <f t="shared" si="196"/>
        <v>22.5</v>
      </c>
      <c r="U1220" s="21">
        <f t="shared" si="197"/>
        <v>37.5</v>
      </c>
      <c r="V1220" s="20">
        <f t="shared" si="198"/>
        <v>35</v>
      </c>
      <c r="W1220" s="20">
        <f t="shared" si="199"/>
        <v>35.625</v>
      </c>
    </row>
    <row r="1221" spans="1:23" ht="13.5" x14ac:dyDescent="0.25">
      <c r="A1221" s="3">
        <v>43788</v>
      </c>
      <c r="B1221" s="2">
        <v>0.99890000000000001</v>
      </c>
      <c r="C1221" s="2">
        <v>22.476891704050828</v>
      </c>
      <c r="D1221" s="2">
        <v>4.1332272198369102E-2</v>
      </c>
      <c r="E1221" s="2">
        <v>3.4969590067084342E-3</v>
      </c>
      <c r="F1221" s="2">
        <v>1.03146</v>
      </c>
      <c r="G1221" s="2">
        <v>1.0505800000000003</v>
      </c>
      <c r="H1221" s="2">
        <v>1.0899099999999999</v>
      </c>
      <c r="I1221" s="2">
        <v>1.1313379999999997</v>
      </c>
      <c r="J1221" s="2">
        <v>1.2426810000000004</v>
      </c>
      <c r="K1221" s="17" t="s">
        <v>47</v>
      </c>
      <c r="L1221" s="17" t="s">
        <v>48</v>
      </c>
      <c r="M1221" s="17" t="s">
        <v>46</v>
      </c>
      <c r="N1221" s="20">
        <f t="shared" si="190"/>
        <v>50</v>
      </c>
      <c r="O1221" s="20">
        <f t="shared" si="191"/>
        <v>100</v>
      </c>
      <c r="P1221" s="20">
        <f t="shared" si="192"/>
        <v>0</v>
      </c>
      <c r="Q1221" s="20">
        <f t="shared" si="193"/>
        <v>0</v>
      </c>
      <c r="R1221" s="21">
        <f t="shared" si="194"/>
        <v>52.5</v>
      </c>
      <c r="S1221" s="21">
        <f t="shared" si="195"/>
        <v>30</v>
      </c>
      <c r="T1221" s="21">
        <f t="shared" si="196"/>
        <v>22.5</v>
      </c>
      <c r="U1221" s="21">
        <f t="shared" si="197"/>
        <v>37.5</v>
      </c>
      <c r="V1221" s="20">
        <f t="shared" si="198"/>
        <v>35</v>
      </c>
      <c r="W1221" s="20">
        <f t="shared" si="199"/>
        <v>35.625</v>
      </c>
    </row>
    <row r="1222" spans="1:23" ht="13.5" x14ac:dyDescent="0.25">
      <c r="A1222" s="3">
        <v>43789</v>
      </c>
      <c r="B1222" s="2">
        <v>1.0129999999999999</v>
      </c>
      <c r="C1222" s="2">
        <v>28.466683829636281</v>
      </c>
      <c r="D1222" s="2">
        <v>3.9742242768886271E-2</v>
      </c>
      <c r="E1222" s="2">
        <v>4.8654377784589434E-4</v>
      </c>
      <c r="F1222" s="2">
        <v>1.0257799999999999</v>
      </c>
      <c r="G1222" s="2">
        <v>1.0434900000000003</v>
      </c>
      <c r="H1222" s="2">
        <v>1.0838849999999998</v>
      </c>
      <c r="I1222" s="2">
        <v>1.1283619999999999</v>
      </c>
      <c r="J1222" s="2">
        <v>1.2400660000000001</v>
      </c>
      <c r="K1222" s="17" t="s">
        <v>47</v>
      </c>
      <c r="L1222" s="17" t="s">
        <v>53</v>
      </c>
      <c r="M1222" s="17" t="s">
        <v>46</v>
      </c>
      <c r="N1222" s="20">
        <f t="shared" si="190"/>
        <v>50</v>
      </c>
      <c r="O1222" s="20">
        <f t="shared" si="191"/>
        <v>100</v>
      </c>
      <c r="P1222" s="20">
        <f t="shared" si="192"/>
        <v>0</v>
      </c>
      <c r="Q1222" s="20">
        <f t="shared" si="193"/>
        <v>16.5</v>
      </c>
      <c r="R1222" s="21">
        <f t="shared" si="194"/>
        <v>54.975000000000001</v>
      </c>
      <c r="S1222" s="21">
        <f t="shared" si="195"/>
        <v>34.125</v>
      </c>
      <c r="T1222" s="21">
        <f t="shared" si="196"/>
        <v>29.925000000000001</v>
      </c>
      <c r="U1222" s="21">
        <f t="shared" si="197"/>
        <v>41.625</v>
      </c>
      <c r="V1222" s="20">
        <f t="shared" si="198"/>
        <v>39.674999999999997</v>
      </c>
      <c r="W1222" s="20">
        <f t="shared" si="199"/>
        <v>40.162499999999994</v>
      </c>
    </row>
    <row r="1223" spans="1:23" ht="13.5" x14ac:dyDescent="0.25">
      <c r="A1223" s="3">
        <v>43790</v>
      </c>
      <c r="B1223" s="2">
        <v>1.0059</v>
      </c>
      <c r="C1223" s="2">
        <v>27.321920483106013</v>
      </c>
      <c r="D1223" s="2">
        <v>3.7192877913662992E-2</v>
      </c>
      <c r="E1223" s="2">
        <v>-3.7835647641999066E-3</v>
      </c>
      <c r="F1223" s="2">
        <v>1.01728</v>
      </c>
      <c r="G1223" s="2">
        <v>1.0371100000000002</v>
      </c>
      <c r="H1223" s="2">
        <v>1.0775049999999999</v>
      </c>
      <c r="I1223" s="2">
        <v>1.1252439999999997</v>
      </c>
      <c r="J1223" s="2">
        <v>1.2375105000000002</v>
      </c>
      <c r="K1223" s="17" t="s">
        <v>47</v>
      </c>
      <c r="L1223" s="17" t="s">
        <v>48</v>
      </c>
      <c r="M1223" s="17" t="s">
        <v>46</v>
      </c>
      <c r="N1223" s="20">
        <f t="shared" si="190"/>
        <v>50</v>
      </c>
      <c r="O1223" s="20">
        <f t="shared" si="191"/>
        <v>100</v>
      </c>
      <c r="P1223" s="20">
        <f t="shared" si="192"/>
        <v>0</v>
      </c>
      <c r="Q1223" s="20">
        <f t="shared" si="193"/>
        <v>0</v>
      </c>
      <c r="R1223" s="21">
        <f t="shared" si="194"/>
        <v>52.5</v>
      </c>
      <c r="S1223" s="21">
        <f t="shared" si="195"/>
        <v>30</v>
      </c>
      <c r="T1223" s="21">
        <f t="shared" si="196"/>
        <v>22.5</v>
      </c>
      <c r="U1223" s="21">
        <f t="shared" si="197"/>
        <v>37.5</v>
      </c>
      <c r="V1223" s="20">
        <f t="shared" si="198"/>
        <v>35</v>
      </c>
      <c r="W1223" s="20">
        <f t="shared" si="199"/>
        <v>35.625</v>
      </c>
    </row>
    <row r="1224" spans="1:23" ht="13.5" x14ac:dyDescent="0.25">
      <c r="A1224" s="3">
        <v>43791</v>
      </c>
      <c r="B1224" s="2">
        <v>1.0343</v>
      </c>
      <c r="C1224" s="2">
        <v>38.053007970740126</v>
      </c>
      <c r="D1224" s="2">
        <v>3.1210408264543243E-2</v>
      </c>
      <c r="E1224" s="2">
        <v>-8.8206695453207189E-3</v>
      </c>
      <c r="F1224" s="2">
        <v>1.01586</v>
      </c>
      <c r="G1224" s="2">
        <v>1.0349900000000001</v>
      </c>
      <c r="H1224" s="2">
        <v>1.0725449999999999</v>
      </c>
      <c r="I1224" s="2">
        <v>1.1226939999999999</v>
      </c>
      <c r="J1224" s="2">
        <v>1.2353180000000001</v>
      </c>
      <c r="K1224" s="17" t="s">
        <v>47</v>
      </c>
      <c r="L1224" s="17" t="s">
        <v>53</v>
      </c>
      <c r="M1224" s="17" t="s">
        <v>46</v>
      </c>
      <c r="N1224" s="20">
        <f t="shared" si="190"/>
        <v>50</v>
      </c>
      <c r="O1224" s="20">
        <f t="shared" si="191"/>
        <v>100</v>
      </c>
      <c r="P1224" s="20">
        <f t="shared" si="192"/>
        <v>0</v>
      </c>
      <c r="Q1224" s="20">
        <f t="shared" si="193"/>
        <v>16.5</v>
      </c>
      <c r="R1224" s="21">
        <f t="shared" si="194"/>
        <v>54.975000000000001</v>
      </c>
      <c r="S1224" s="21">
        <f t="shared" si="195"/>
        <v>34.125</v>
      </c>
      <c r="T1224" s="21">
        <f t="shared" si="196"/>
        <v>29.925000000000001</v>
      </c>
      <c r="U1224" s="21">
        <f t="shared" si="197"/>
        <v>41.625</v>
      </c>
      <c r="V1224" s="20">
        <f t="shared" si="198"/>
        <v>39.674999999999997</v>
      </c>
      <c r="W1224" s="20">
        <f t="shared" si="199"/>
        <v>40.162499999999994</v>
      </c>
    </row>
    <row r="1225" spans="1:23" ht="13.5" x14ac:dyDescent="0.25">
      <c r="A1225" s="3">
        <v>43794</v>
      </c>
      <c r="B1225" s="2">
        <v>1.0271999999999999</v>
      </c>
      <c r="C1225" s="2">
        <v>36.598138659416691</v>
      </c>
      <c r="D1225" s="2">
        <v>3.130436613757448E-2</v>
      </c>
      <c r="E1225" s="2">
        <v>-1.4053899423272339E-2</v>
      </c>
      <c r="F1225" s="2">
        <v>1.0158599999999998</v>
      </c>
      <c r="G1225" s="2">
        <v>1.02932</v>
      </c>
      <c r="H1225" s="2">
        <v>1.067585</v>
      </c>
      <c r="I1225" s="2">
        <v>1.120144</v>
      </c>
      <c r="J1225" s="2">
        <v>1.2331220000000003</v>
      </c>
      <c r="K1225" s="17" t="s">
        <v>47</v>
      </c>
      <c r="L1225" s="17" t="s">
        <v>53</v>
      </c>
      <c r="M1225" s="17" t="s">
        <v>53</v>
      </c>
      <c r="N1225" s="20">
        <f t="shared" si="190"/>
        <v>50</v>
      </c>
      <c r="O1225" s="20">
        <f t="shared" si="191"/>
        <v>100</v>
      </c>
      <c r="P1225" s="20">
        <f t="shared" si="192"/>
        <v>0</v>
      </c>
      <c r="Q1225" s="20">
        <f t="shared" si="193"/>
        <v>16.5</v>
      </c>
      <c r="R1225" s="21">
        <f t="shared" si="194"/>
        <v>54.975000000000001</v>
      </c>
      <c r="S1225" s="21">
        <f t="shared" si="195"/>
        <v>34.125</v>
      </c>
      <c r="T1225" s="21">
        <f t="shared" si="196"/>
        <v>29.925000000000001</v>
      </c>
      <c r="U1225" s="21">
        <f t="shared" si="197"/>
        <v>41.625</v>
      </c>
      <c r="V1225" s="20">
        <f t="shared" si="198"/>
        <v>39.674999999999997</v>
      </c>
      <c r="W1225" s="20">
        <f t="shared" si="199"/>
        <v>40.162499999999994</v>
      </c>
    </row>
    <row r="1226" spans="1:23" ht="13.5" x14ac:dyDescent="0.25">
      <c r="A1226" s="3">
        <v>43795</v>
      </c>
      <c r="B1226" s="2">
        <v>1.0271999999999999</v>
      </c>
      <c r="C1226" s="2">
        <v>36.598138659416691</v>
      </c>
      <c r="D1226" s="2">
        <v>2.7298158019435803E-2</v>
      </c>
      <c r="E1226" s="2">
        <v>-1.9386425517776251E-2</v>
      </c>
      <c r="F1226" s="2">
        <v>1.02152</v>
      </c>
      <c r="G1226" s="2">
        <v>1.0264900000000001</v>
      </c>
      <c r="H1226" s="2">
        <v>1.0622699999999998</v>
      </c>
      <c r="I1226" s="2">
        <v>1.1175940000000002</v>
      </c>
      <c r="J1226" s="2">
        <v>1.2309260000000002</v>
      </c>
      <c r="K1226" s="17" t="s">
        <v>50</v>
      </c>
      <c r="L1226" s="17" t="s">
        <v>53</v>
      </c>
      <c r="M1226" s="17" t="s">
        <v>51</v>
      </c>
      <c r="N1226" s="20">
        <f t="shared" si="190"/>
        <v>50</v>
      </c>
      <c r="O1226" s="20">
        <f t="shared" si="191"/>
        <v>100</v>
      </c>
      <c r="P1226" s="20">
        <f t="shared" si="192"/>
        <v>0</v>
      </c>
      <c r="Q1226" s="20">
        <f t="shared" si="193"/>
        <v>83.5</v>
      </c>
      <c r="R1226" s="21">
        <f t="shared" si="194"/>
        <v>65.025000000000006</v>
      </c>
      <c r="S1226" s="21">
        <f t="shared" si="195"/>
        <v>50.875</v>
      </c>
      <c r="T1226" s="21">
        <f t="shared" si="196"/>
        <v>60.075000000000003</v>
      </c>
      <c r="U1226" s="21">
        <f t="shared" si="197"/>
        <v>58.375</v>
      </c>
      <c r="V1226" s="20">
        <f t="shared" si="198"/>
        <v>58.658333333333339</v>
      </c>
      <c r="W1226" s="20">
        <f t="shared" si="199"/>
        <v>58.587500000000006</v>
      </c>
    </row>
    <row r="1227" spans="1:23" ht="13.5" x14ac:dyDescent="0.25">
      <c r="A1227" s="3">
        <v>43796</v>
      </c>
      <c r="B1227" s="2">
        <v>1.0343</v>
      </c>
      <c r="C1227" s="2">
        <v>39.29007065950308</v>
      </c>
      <c r="D1227" s="2">
        <v>2.1475651282780506E-2</v>
      </c>
      <c r="E1227" s="2">
        <v>-2.4651195336178766E-2</v>
      </c>
      <c r="F1227" s="2">
        <v>1.0257799999999999</v>
      </c>
      <c r="G1227" s="2">
        <v>1.0257800000000001</v>
      </c>
      <c r="H1227" s="2">
        <v>1.0573100000000004</v>
      </c>
      <c r="I1227" s="2">
        <v>1.115186</v>
      </c>
      <c r="J1227" s="2">
        <v>1.2287655000000002</v>
      </c>
      <c r="K1227" s="17" t="s">
        <v>50</v>
      </c>
      <c r="L1227" s="17" t="s">
        <v>53</v>
      </c>
      <c r="M1227" s="17" t="s">
        <v>51</v>
      </c>
      <c r="N1227" s="20">
        <f t="shared" si="190"/>
        <v>50</v>
      </c>
      <c r="O1227" s="20">
        <f t="shared" si="191"/>
        <v>100</v>
      </c>
      <c r="P1227" s="20">
        <f t="shared" si="192"/>
        <v>0</v>
      </c>
      <c r="Q1227" s="20">
        <f t="shared" si="193"/>
        <v>83.5</v>
      </c>
      <c r="R1227" s="21">
        <f t="shared" si="194"/>
        <v>65.025000000000006</v>
      </c>
      <c r="S1227" s="21">
        <f t="shared" si="195"/>
        <v>50.875</v>
      </c>
      <c r="T1227" s="21">
        <f t="shared" si="196"/>
        <v>60.075000000000003</v>
      </c>
      <c r="U1227" s="21">
        <f t="shared" si="197"/>
        <v>58.375</v>
      </c>
      <c r="V1227" s="20">
        <f t="shared" si="198"/>
        <v>58.658333333333339</v>
      </c>
      <c r="W1227" s="20">
        <f t="shared" si="199"/>
        <v>58.587500000000006</v>
      </c>
    </row>
    <row r="1228" spans="1:23" ht="13.5" x14ac:dyDescent="0.25">
      <c r="A1228" s="3">
        <v>43797</v>
      </c>
      <c r="B1228" s="2">
        <v>1.0201</v>
      </c>
      <c r="C1228" s="2">
        <v>35.998097364912127</v>
      </c>
      <c r="D1228" s="2">
        <v>1.8878808098417688E-2</v>
      </c>
      <c r="E1228" s="2">
        <v>-2.8864286802245509E-2</v>
      </c>
      <c r="F1228" s="2">
        <v>1.0286199999999999</v>
      </c>
      <c r="G1228" s="2">
        <v>1.0229499999999998</v>
      </c>
      <c r="H1228" s="2">
        <v>1.0516400000000001</v>
      </c>
      <c r="I1228" s="2">
        <v>1.1124940000000003</v>
      </c>
      <c r="J1228" s="2">
        <v>1.2265655000000004</v>
      </c>
      <c r="K1228" s="17" t="s">
        <v>50</v>
      </c>
      <c r="L1228" s="17" t="s">
        <v>53</v>
      </c>
      <c r="M1228" s="17" t="s">
        <v>51</v>
      </c>
      <c r="N1228" s="20">
        <f t="shared" si="190"/>
        <v>50</v>
      </c>
      <c r="O1228" s="20">
        <f t="shared" si="191"/>
        <v>100</v>
      </c>
      <c r="P1228" s="20">
        <f t="shared" si="192"/>
        <v>0</v>
      </c>
      <c r="Q1228" s="20">
        <f t="shared" si="193"/>
        <v>83.5</v>
      </c>
      <c r="R1228" s="21">
        <f t="shared" si="194"/>
        <v>65.025000000000006</v>
      </c>
      <c r="S1228" s="21">
        <f t="shared" si="195"/>
        <v>50.875</v>
      </c>
      <c r="T1228" s="21">
        <f t="shared" si="196"/>
        <v>60.075000000000003</v>
      </c>
      <c r="U1228" s="21">
        <f t="shared" si="197"/>
        <v>58.375</v>
      </c>
      <c r="V1228" s="20">
        <f t="shared" si="198"/>
        <v>58.658333333333339</v>
      </c>
      <c r="W1228" s="20">
        <f t="shared" si="199"/>
        <v>58.587500000000006</v>
      </c>
    </row>
    <row r="1229" spans="1:23" ht="13.5" x14ac:dyDescent="0.25">
      <c r="A1229" s="3">
        <v>43798</v>
      </c>
      <c r="B1229" s="2">
        <v>1.0697000000000001</v>
      </c>
      <c r="C1229" s="2">
        <v>51.335821050110667</v>
      </c>
      <c r="D1229" s="2">
        <v>1.2200611209262524E-2</v>
      </c>
      <c r="E1229" s="2">
        <v>-3.1250992086171797E-2</v>
      </c>
      <c r="F1229" s="2">
        <v>1.0356999999999998</v>
      </c>
      <c r="G1229" s="2">
        <v>1.0257799999999999</v>
      </c>
      <c r="H1229" s="2">
        <v>1.0484500000000003</v>
      </c>
      <c r="I1229" s="2">
        <v>1.1102280000000002</v>
      </c>
      <c r="J1229" s="2">
        <v>1.2246135000000005</v>
      </c>
      <c r="K1229" s="17" t="s">
        <v>50</v>
      </c>
      <c r="L1229" s="17" t="s">
        <v>49</v>
      </c>
      <c r="M1229" s="17" t="s">
        <v>51</v>
      </c>
      <c r="N1229" s="20">
        <f t="shared" si="190"/>
        <v>50</v>
      </c>
      <c r="O1229" s="20">
        <f t="shared" si="191"/>
        <v>100</v>
      </c>
      <c r="P1229" s="20">
        <f t="shared" si="192"/>
        <v>0</v>
      </c>
      <c r="Q1229" s="20">
        <f t="shared" si="193"/>
        <v>100</v>
      </c>
      <c r="R1229" s="21">
        <f t="shared" si="194"/>
        <v>67.5</v>
      </c>
      <c r="S1229" s="21">
        <f t="shared" si="195"/>
        <v>55</v>
      </c>
      <c r="T1229" s="21">
        <f t="shared" si="196"/>
        <v>67.5</v>
      </c>
      <c r="U1229" s="21">
        <f t="shared" si="197"/>
        <v>62.5</v>
      </c>
      <c r="V1229" s="20">
        <f t="shared" si="198"/>
        <v>63.333333333333336</v>
      </c>
      <c r="W1229" s="20">
        <f t="shared" si="199"/>
        <v>63.125</v>
      </c>
    </row>
    <row r="1230" spans="1:23" ht="13.5" x14ac:dyDescent="0.25">
      <c r="A1230" s="3">
        <v>43801</v>
      </c>
      <c r="B1230" s="2">
        <v>1.1264000000000001</v>
      </c>
      <c r="C1230" s="2">
        <v>62.422115668613543</v>
      </c>
      <c r="D1230" s="2">
        <v>1.2224485782486028E-4</v>
      </c>
      <c r="E1230" s="2">
        <v>-3.2701055971340036E-2</v>
      </c>
      <c r="F1230" s="2">
        <v>1.0555400000000001</v>
      </c>
      <c r="G1230" s="2">
        <v>1.0356999999999998</v>
      </c>
      <c r="H1230" s="2">
        <v>1.0488050000000002</v>
      </c>
      <c r="I1230" s="2">
        <v>1.1092360000000003</v>
      </c>
      <c r="J1230" s="2">
        <v>1.2229765000000004</v>
      </c>
      <c r="K1230" s="17" t="s">
        <v>50</v>
      </c>
      <c r="L1230" s="17" t="s">
        <v>49</v>
      </c>
      <c r="M1230" s="17" t="s">
        <v>51</v>
      </c>
      <c r="N1230" s="20">
        <f t="shared" si="190"/>
        <v>50</v>
      </c>
      <c r="O1230" s="20">
        <f t="shared" si="191"/>
        <v>100</v>
      </c>
      <c r="P1230" s="20">
        <f t="shared" si="192"/>
        <v>0</v>
      </c>
      <c r="Q1230" s="20">
        <f t="shared" si="193"/>
        <v>100</v>
      </c>
      <c r="R1230" s="21">
        <f t="shared" si="194"/>
        <v>67.5</v>
      </c>
      <c r="S1230" s="21">
        <f t="shared" si="195"/>
        <v>55</v>
      </c>
      <c r="T1230" s="21">
        <f t="shared" si="196"/>
        <v>67.5</v>
      </c>
      <c r="U1230" s="21">
        <f t="shared" si="197"/>
        <v>62.5</v>
      </c>
      <c r="V1230" s="20">
        <f t="shared" si="198"/>
        <v>63.333333333333336</v>
      </c>
      <c r="W1230" s="20">
        <f t="shared" si="199"/>
        <v>63.125</v>
      </c>
    </row>
    <row r="1231" spans="1:23" ht="13.5" x14ac:dyDescent="0.25">
      <c r="A1231" s="3">
        <v>43802</v>
      </c>
      <c r="B1231" s="2">
        <v>1.1900999999999999</v>
      </c>
      <c r="C1231" s="2">
        <v>70.541582104933269</v>
      </c>
      <c r="D1231" s="2">
        <v>-1.9545104789117307E-2</v>
      </c>
      <c r="E1231" s="2">
        <v>-3.3623418637160847E-2</v>
      </c>
      <c r="F1231" s="2">
        <v>1.0881200000000002</v>
      </c>
      <c r="G1231" s="2">
        <v>1.0548199999999999</v>
      </c>
      <c r="H1231" s="2">
        <v>1.0527000000000002</v>
      </c>
      <c r="I1231" s="2">
        <v>1.1095180000000004</v>
      </c>
      <c r="J1231" s="2">
        <v>1.2216580000000004</v>
      </c>
      <c r="K1231" s="17" t="s">
        <v>50</v>
      </c>
      <c r="L1231" s="17" t="s">
        <v>49</v>
      </c>
      <c r="M1231" s="17" t="s">
        <v>51</v>
      </c>
      <c r="N1231" s="20">
        <f t="shared" si="190"/>
        <v>50</v>
      </c>
      <c r="O1231" s="20">
        <f t="shared" si="191"/>
        <v>100</v>
      </c>
      <c r="P1231" s="20">
        <f t="shared" si="192"/>
        <v>0</v>
      </c>
      <c r="Q1231" s="20">
        <f t="shared" si="193"/>
        <v>100</v>
      </c>
      <c r="R1231" s="21">
        <f t="shared" si="194"/>
        <v>67.5</v>
      </c>
      <c r="S1231" s="21">
        <f t="shared" si="195"/>
        <v>55</v>
      </c>
      <c r="T1231" s="21">
        <f t="shared" si="196"/>
        <v>67.5</v>
      </c>
      <c r="U1231" s="21">
        <f t="shared" si="197"/>
        <v>62.5</v>
      </c>
      <c r="V1231" s="20">
        <f t="shared" si="198"/>
        <v>63.333333333333336</v>
      </c>
      <c r="W1231" s="20">
        <f t="shared" si="199"/>
        <v>63.125</v>
      </c>
    </row>
    <row r="1232" spans="1:23" ht="13.5" x14ac:dyDescent="0.25">
      <c r="A1232" s="3">
        <v>43803</v>
      </c>
      <c r="B1232" s="2">
        <v>1.2397</v>
      </c>
      <c r="C1232" s="2">
        <v>75.060283167760105</v>
      </c>
      <c r="D1232" s="2">
        <v>-3.8415021409495154E-2</v>
      </c>
      <c r="E1232" s="2">
        <v>-3.4099158863616238E-2</v>
      </c>
      <c r="F1232" s="2">
        <v>1.1292000000000002</v>
      </c>
      <c r="G1232" s="2">
        <v>1.0774899999999998</v>
      </c>
      <c r="H1232" s="2">
        <v>1.0604900000000002</v>
      </c>
      <c r="I1232" s="2">
        <v>1.1113600000000003</v>
      </c>
      <c r="J1232" s="2">
        <v>1.2205875000000004</v>
      </c>
      <c r="K1232" s="17" t="s">
        <v>50</v>
      </c>
      <c r="L1232" s="17" t="s">
        <v>49</v>
      </c>
      <c r="M1232" s="17" t="s">
        <v>51</v>
      </c>
      <c r="N1232" s="20">
        <f t="shared" si="190"/>
        <v>50</v>
      </c>
      <c r="O1232" s="20">
        <f t="shared" si="191"/>
        <v>100</v>
      </c>
      <c r="P1232" s="20">
        <f t="shared" si="192"/>
        <v>0</v>
      </c>
      <c r="Q1232" s="20">
        <f t="shared" si="193"/>
        <v>100</v>
      </c>
      <c r="R1232" s="21">
        <f t="shared" si="194"/>
        <v>67.5</v>
      </c>
      <c r="S1232" s="21">
        <f t="shared" si="195"/>
        <v>55</v>
      </c>
      <c r="T1232" s="21">
        <f t="shared" si="196"/>
        <v>67.5</v>
      </c>
      <c r="U1232" s="21">
        <f t="shared" si="197"/>
        <v>62.5</v>
      </c>
      <c r="V1232" s="20">
        <f t="shared" si="198"/>
        <v>63.333333333333336</v>
      </c>
      <c r="W1232" s="20">
        <f t="shared" si="199"/>
        <v>63.125</v>
      </c>
    </row>
    <row r="1233" spans="1:23" ht="13.5" x14ac:dyDescent="0.25">
      <c r="A1233" s="3">
        <v>43804</v>
      </c>
      <c r="B1233" s="2">
        <v>1.3035000000000001</v>
      </c>
      <c r="C1233" s="2">
        <v>79.430903600060716</v>
      </c>
      <c r="D1233" s="2">
        <v>-6.1163075497717267E-2</v>
      </c>
      <c r="E1233" s="2">
        <v>-3.4464101699991673E-2</v>
      </c>
      <c r="F1233" s="2">
        <v>1.1858800000000003</v>
      </c>
      <c r="G1233" s="2">
        <v>1.1072499999999998</v>
      </c>
      <c r="H1233" s="2">
        <v>1.0721800000000001</v>
      </c>
      <c r="I1233" s="2">
        <v>1.1141940000000004</v>
      </c>
      <c r="J1233" s="2">
        <v>1.2196780000000005</v>
      </c>
      <c r="K1233" s="17" t="s">
        <v>50</v>
      </c>
      <c r="L1233" s="17" t="s">
        <v>49</v>
      </c>
      <c r="M1233" s="17" t="s">
        <v>51</v>
      </c>
      <c r="N1233" s="20">
        <f t="shared" si="190"/>
        <v>50</v>
      </c>
      <c r="O1233" s="20">
        <f t="shared" si="191"/>
        <v>100</v>
      </c>
      <c r="P1233" s="20">
        <f t="shared" si="192"/>
        <v>0</v>
      </c>
      <c r="Q1233" s="20">
        <f t="shared" si="193"/>
        <v>100</v>
      </c>
      <c r="R1233" s="21">
        <f t="shared" si="194"/>
        <v>67.5</v>
      </c>
      <c r="S1233" s="21">
        <f t="shared" si="195"/>
        <v>55</v>
      </c>
      <c r="T1233" s="21">
        <f t="shared" si="196"/>
        <v>67.5</v>
      </c>
      <c r="U1233" s="21">
        <f t="shared" si="197"/>
        <v>62.5</v>
      </c>
      <c r="V1233" s="20">
        <f t="shared" si="198"/>
        <v>63.333333333333336</v>
      </c>
      <c r="W1233" s="20">
        <f t="shared" si="199"/>
        <v>63.125</v>
      </c>
    </row>
    <row r="1234" spans="1:23" ht="13.5" x14ac:dyDescent="0.25">
      <c r="A1234" s="3">
        <v>43805</v>
      </c>
      <c r="B1234" s="2">
        <v>1.2750999999999999</v>
      </c>
      <c r="C1234" s="2">
        <v>73.275027000580891</v>
      </c>
      <c r="D1234" s="2">
        <v>-7.5207128410167856E-2</v>
      </c>
      <c r="E1234" s="2">
        <v>-3.5768470019652311E-2</v>
      </c>
      <c r="F1234" s="2">
        <v>1.2269600000000001</v>
      </c>
      <c r="G1234" s="2">
        <v>1.1313299999999999</v>
      </c>
      <c r="H1234" s="2">
        <v>1.0831599999999999</v>
      </c>
      <c r="I1234" s="2">
        <v>1.1163180000000004</v>
      </c>
      <c r="J1234" s="2">
        <v>1.2187845000000008</v>
      </c>
      <c r="K1234" s="17" t="s">
        <v>50</v>
      </c>
      <c r="L1234" s="17" t="s">
        <v>49</v>
      </c>
      <c r="M1234" s="17" t="s">
        <v>51</v>
      </c>
      <c r="N1234" s="20">
        <f t="shared" si="190"/>
        <v>50</v>
      </c>
      <c r="O1234" s="20">
        <f t="shared" si="191"/>
        <v>100</v>
      </c>
      <c r="P1234" s="20">
        <f t="shared" si="192"/>
        <v>0</v>
      </c>
      <c r="Q1234" s="20">
        <f t="shared" si="193"/>
        <v>100</v>
      </c>
      <c r="R1234" s="21">
        <f t="shared" si="194"/>
        <v>67.5</v>
      </c>
      <c r="S1234" s="21">
        <f t="shared" si="195"/>
        <v>55</v>
      </c>
      <c r="T1234" s="21">
        <f t="shared" si="196"/>
        <v>67.5</v>
      </c>
      <c r="U1234" s="21">
        <f t="shared" si="197"/>
        <v>62.5</v>
      </c>
      <c r="V1234" s="20">
        <f t="shared" si="198"/>
        <v>63.333333333333336</v>
      </c>
      <c r="W1234" s="20">
        <f t="shared" si="199"/>
        <v>63.125</v>
      </c>
    </row>
    <row r="1235" spans="1:23" ht="13.5" x14ac:dyDescent="0.25">
      <c r="A1235" s="3">
        <v>43808</v>
      </c>
      <c r="B1235" s="2">
        <v>1.3106</v>
      </c>
      <c r="C1235" s="2">
        <v>75.799756395038415</v>
      </c>
      <c r="D1235" s="2">
        <v>-9.1819339342599005E-2</v>
      </c>
      <c r="E1235" s="2">
        <v>-3.8359158718872147E-2</v>
      </c>
      <c r="F1235" s="2">
        <v>1.2638</v>
      </c>
      <c r="G1235" s="2">
        <v>1.1596700000000002</v>
      </c>
      <c r="H1235" s="2">
        <v>1.094495</v>
      </c>
      <c r="I1235" s="2">
        <v>1.1187280000000004</v>
      </c>
      <c r="J1235" s="2">
        <v>1.2181000000000006</v>
      </c>
      <c r="K1235" s="17" t="s">
        <v>50</v>
      </c>
      <c r="L1235" s="17" t="s">
        <v>49</v>
      </c>
      <c r="M1235" s="17" t="s">
        <v>51</v>
      </c>
      <c r="N1235" s="20">
        <f t="shared" si="190"/>
        <v>50</v>
      </c>
      <c r="O1235" s="20">
        <f t="shared" si="191"/>
        <v>100</v>
      </c>
      <c r="P1235" s="20">
        <f t="shared" si="192"/>
        <v>0</v>
      </c>
      <c r="Q1235" s="20">
        <f t="shared" si="193"/>
        <v>100</v>
      </c>
      <c r="R1235" s="21">
        <f t="shared" si="194"/>
        <v>67.5</v>
      </c>
      <c r="S1235" s="21">
        <f t="shared" si="195"/>
        <v>55</v>
      </c>
      <c r="T1235" s="21">
        <f t="shared" si="196"/>
        <v>67.5</v>
      </c>
      <c r="U1235" s="21">
        <f t="shared" si="197"/>
        <v>62.5</v>
      </c>
      <c r="V1235" s="20">
        <f t="shared" si="198"/>
        <v>63.333333333333336</v>
      </c>
      <c r="W1235" s="20">
        <f t="shared" si="199"/>
        <v>63.125</v>
      </c>
    </row>
    <row r="1236" spans="1:23" ht="13.5" x14ac:dyDescent="0.25">
      <c r="A1236" s="3">
        <v>43809</v>
      </c>
      <c r="B1236" s="2">
        <v>1.2750999999999999</v>
      </c>
      <c r="C1236" s="2">
        <v>68.80017910411803</v>
      </c>
      <c r="D1236" s="2">
        <v>-0.10438823008062759</v>
      </c>
      <c r="E1236" s="2">
        <v>-4.1669489823967447E-2</v>
      </c>
      <c r="F1236" s="2">
        <v>1.2807999999999999</v>
      </c>
      <c r="G1236" s="2">
        <v>1.1844600000000001</v>
      </c>
      <c r="H1236" s="2">
        <v>1.1054749999999998</v>
      </c>
      <c r="I1236" s="2">
        <v>1.1208520000000004</v>
      </c>
      <c r="J1236" s="2">
        <v>1.2172380000000007</v>
      </c>
      <c r="K1236" s="17" t="s">
        <v>50</v>
      </c>
      <c r="L1236" s="17" t="s">
        <v>49</v>
      </c>
      <c r="M1236" s="17" t="s">
        <v>51</v>
      </c>
      <c r="N1236" s="20">
        <f t="shared" si="190"/>
        <v>50</v>
      </c>
      <c r="O1236" s="20">
        <f t="shared" si="191"/>
        <v>100</v>
      </c>
      <c r="P1236" s="20">
        <f t="shared" si="192"/>
        <v>0</v>
      </c>
      <c r="Q1236" s="20">
        <f t="shared" si="193"/>
        <v>100</v>
      </c>
      <c r="R1236" s="21">
        <f t="shared" si="194"/>
        <v>67.5</v>
      </c>
      <c r="S1236" s="21">
        <f t="shared" si="195"/>
        <v>55</v>
      </c>
      <c r="T1236" s="21">
        <f t="shared" si="196"/>
        <v>67.5</v>
      </c>
      <c r="U1236" s="21">
        <f t="shared" si="197"/>
        <v>62.5</v>
      </c>
      <c r="V1236" s="20">
        <f t="shared" si="198"/>
        <v>63.333333333333336</v>
      </c>
      <c r="W1236" s="20">
        <f t="shared" si="199"/>
        <v>63.125</v>
      </c>
    </row>
    <row r="1237" spans="1:23" ht="13.5" x14ac:dyDescent="0.25">
      <c r="A1237" s="3">
        <v>43810</v>
      </c>
      <c r="B1237" s="2">
        <v>1.2681</v>
      </c>
      <c r="C1237" s="2">
        <v>67.477013428948055</v>
      </c>
      <c r="D1237" s="2">
        <v>-0.1142602871536631</v>
      </c>
      <c r="E1237" s="2">
        <v>-4.5187215929346713E-2</v>
      </c>
      <c r="F1237" s="2">
        <v>1.2864799999999998</v>
      </c>
      <c r="G1237" s="2">
        <v>1.20784</v>
      </c>
      <c r="H1237" s="2">
        <v>1.1168099999999999</v>
      </c>
      <c r="I1237" s="2">
        <v>1.1228360000000002</v>
      </c>
      <c r="J1237" s="2">
        <v>1.2163410000000008</v>
      </c>
      <c r="K1237" s="17" t="s">
        <v>50</v>
      </c>
      <c r="L1237" s="17" t="s">
        <v>53</v>
      </c>
      <c r="M1237" s="17" t="s">
        <v>51</v>
      </c>
      <c r="N1237" s="20">
        <f t="shared" si="190"/>
        <v>50</v>
      </c>
      <c r="O1237" s="20">
        <f t="shared" si="191"/>
        <v>100</v>
      </c>
      <c r="P1237" s="20">
        <f t="shared" si="192"/>
        <v>0</v>
      </c>
      <c r="Q1237" s="20">
        <f t="shared" si="193"/>
        <v>83.5</v>
      </c>
      <c r="R1237" s="21">
        <f t="shared" si="194"/>
        <v>65.025000000000006</v>
      </c>
      <c r="S1237" s="21">
        <f t="shared" si="195"/>
        <v>50.875</v>
      </c>
      <c r="T1237" s="21">
        <f t="shared" si="196"/>
        <v>60.075000000000003</v>
      </c>
      <c r="U1237" s="21">
        <f t="shared" si="197"/>
        <v>58.375</v>
      </c>
      <c r="V1237" s="20">
        <f t="shared" si="198"/>
        <v>58.658333333333339</v>
      </c>
      <c r="W1237" s="20">
        <f t="shared" si="199"/>
        <v>58.587500000000006</v>
      </c>
    </row>
    <row r="1238" spans="1:23" ht="13.5" x14ac:dyDescent="0.25">
      <c r="A1238" s="3">
        <v>43811</v>
      </c>
      <c r="B1238" s="2">
        <v>1.2397</v>
      </c>
      <c r="C1238" s="2">
        <v>62.246497153760934</v>
      </c>
      <c r="D1238" s="2">
        <v>-0.12343799241426168</v>
      </c>
      <c r="E1238" s="2">
        <v>-4.8838135672845652E-2</v>
      </c>
      <c r="F1238" s="2">
        <v>1.27372</v>
      </c>
      <c r="G1238" s="2">
        <v>1.2298000000000002</v>
      </c>
      <c r="H1238" s="2">
        <v>1.1263749999999999</v>
      </c>
      <c r="I1238" s="2">
        <v>1.124536</v>
      </c>
      <c r="J1238" s="2">
        <v>1.2154285000000007</v>
      </c>
      <c r="K1238" s="17" t="s">
        <v>47</v>
      </c>
      <c r="L1238" s="17" t="s">
        <v>48</v>
      </c>
      <c r="M1238" s="17" t="s">
        <v>46</v>
      </c>
      <c r="N1238" s="20">
        <f t="shared" si="190"/>
        <v>50</v>
      </c>
      <c r="O1238" s="20">
        <f t="shared" si="191"/>
        <v>100</v>
      </c>
      <c r="P1238" s="20">
        <f t="shared" si="192"/>
        <v>50</v>
      </c>
      <c r="Q1238" s="20">
        <f t="shared" si="193"/>
        <v>0</v>
      </c>
      <c r="R1238" s="21">
        <f t="shared" si="194"/>
        <v>60</v>
      </c>
      <c r="S1238" s="21">
        <f t="shared" si="195"/>
        <v>47.5</v>
      </c>
      <c r="T1238" s="21">
        <f t="shared" si="196"/>
        <v>35</v>
      </c>
      <c r="U1238" s="21">
        <f t="shared" si="197"/>
        <v>50</v>
      </c>
      <c r="V1238" s="20">
        <f t="shared" si="198"/>
        <v>47.5</v>
      </c>
      <c r="W1238" s="20">
        <f t="shared" si="199"/>
        <v>48.125</v>
      </c>
    </row>
    <row r="1239" spans="1:23" ht="13.5" x14ac:dyDescent="0.25">
      <c r="A1239" s="3">
        <v>43812</v>
      </c>
      <c r="B1239" s="2">
        <v>1.2681</v>
      </c>
      <c r="C1239" s="2">
        <v>65.155274235854449</v>
      </c>
      <c r="D1239" s="2">
        <v>-0.12619730004106389</v>
      </c>
      <c r="E1239" s="2">
        <v>-5.0929098631637158E-2</v>
      </c>
      <c r="F1239" s="2">
        <v>1.2723200000000001</v>
      </c>
      <c r="G1239" s="2">
        <v>1.2496400000000001</v>
      </c>
      <c r="H1239" s="2">
        <v>1.1377099999999998</v>
      </c>
      <c r="I1239" s="2">
        <v>1.1270879999999999</v>
      </c>
      <c r="J1239" s="2">
        <v>1.2146580000000007</v>
      </c>
      <c r="K1239" s="17" t="s">
        <v>50</v>
      </c>
      <c r="L1239" s="17" t="s">
        <v>49</v>
      </c>
      <c r="M1239" s="17" t="s">
        <v>52</v>
      </c>
      <c r="N1239" s="20">
        <f t="shared" si="190"/>
        <v>50</v>
      </c>
      <c r="O1239" s="20">
        <f t="shared" si="191"/>
        <v>100</v>
      </c>
      <c r="P1239" s="20">
        <f t="shared" si="192"/>
        <v>50</v>
      </c>
      <c r="Q1239" s="20">
        <f t="shared" si="193"/>
        <v>83</v>
      </c>
      <c r="R1239" s="21">
        <f t="shared" si="194"/>
        <v>72.45</v>
      </c>
      <c r="S1239" s="21">
        <f t="shared" si="195"/>
        <v>68.25</v>
      </c>
      <c r="T1239" s="21">
        <f t="shared" si="196"/>
        <v>72.349999999999994</v>
      </c>
      <c r="U1239" s="21">
        <f t="shared" si="197"/>
        <v>70.75</v>
      </c>
      <c r="V1239" s="20">
        <f t="shared" si="198"/>
        <v>71.016666666666666</v>
      </c>
      <c r="W1239" s="20">
        <f t="shared" si="199"/>
        <v>70.949999999999989</v>
      </c>
    </row>
    <row r="1240" spans="1:23" ht="13.5" x14ac:dyDescent="0.25">
      <c r="A1240" s="3">
        <v>43815</v>
      </c>
      <c r="B1240" s="2">
        <v>1.3035000000000001</v>
      </c>
      <c r="C1240" s="2">
        <v>68.421282509511727</v>
      </c>
      <c r="D1240" s="2">
        <v>-0.12308111883652351</v>
      </c>
      <c r="E1240" s="2">
        <v>-5.0017988969395265E-2</v>
      </c>
      <c r="F1240" s="2">
        <v>1.2708999999999999</v>
      </c>
      <c r="G1240" s="2">
        <v>1.26735</v>
      </c>
      <c r="H1240" s="2">
        <v>1.1515249999999999</v>
      </c>
      <c r="I1240" s="2">
        <v>1.1303479999999999</v>
      </c>
      <c r="J1240" s="2">
        <v>1.2140645000000005</v>
      </c>
      <c r="K1240" s="17" t="s">
        <v>50</v>
      </c>
      <c r="L1240" s="17" t="s">
        <v>49</v>
      </c>
      <c r="M1240" s="17" t="s">
        <v>52</v>
      </c>
      <c r="N1240" s="20">
        <f t="shared" si="190"/>
        <v>50</v>
      </c>
      <c r="O1240" s="20">
        <f t="shared" si="191"/>
        <v>100</v>
      </c>
      <c r="P1240" s="20">
        <f t="shared" si="192"/>
        <v>50</v>
      </c>
      <c r="Q1240" s="20">
        <f t="shared" si="193"/>
        <v>83</v>
      </c>
      <c r="R1240" s="21">
        <f t="shared" si="194"/>
        <v>72.45</v>
      </c>
      <c r="S1240" s="21">
        <f t="shared" si="195"/>
        <v>68.25</v>
      </c>
      <c r="T1240" s="21">
        <f t="shared" si="196"/>
        <v>72.349999999999994</v>
      </c>
      <c r="U1240" s="21">
        <f t="shared" si="197"/>
        <v>70.75</v>
      </c>
      <c r="V1240" s="20">
        <f t="shared" si="198"/>
        <v>71.016666666666666</v>
      </c>
      <c r="W1240" s="20">
        <f t="shared" si="199"/>
        <v>70.949999999999989</v>
      </c>
    </row>
    <row r="1241" spans="1:23" ht="13.5" x14ac:dyDescent="0.25">
      <c r="A1241" s="3">
        <v>43816</v>
      </c>
      <c r="B1241" s="2">
        <v>1.3106</v>
      </c>
      <c r="C1241" s="2">
        <v>69.047910757460542</v>
      </c>
      <c r="D1241" s="2">
        <v>-0.11198119203710832</v>
      </c>
      <c r="E1241" s="2">
        <v>-4.7175181443855352E-2</v>
      </c>
      <c r="F1241" s="2">
        <v>1.278</v>
      </c>
      <c r="G1241" s="2">
        <v>1.2794000000000001</v>
      </c>
      <c r="H1241" s="2">
        <v>1.1671099999999999</v>
      </c>
      <c r="I1241" s="2">
        <v>1.1331819999999999</v>
      </c>
      <c r="J1241" s="2">
        <v>1.2133800000000006</v>
      </c>
      <c r="K1241" s="17" t="s">
        <v>50</v>
      </c>
      <c r="L1241" s="17" t="s">
        <v>49</v>
      </c>
      <c r="M1241" s="17" t="s">
        <v>51</v>
      </c>
      <c r="N1241" s="20">
        <f t="shared" si="190"/>
        <v>50</v>
      </c>
      <c r="O1241" s="20">
        <f t="shared" si="191"/>
        <v>100</v>
      </c>
      <c r="P1241" s="20">
        <f t="shared" si="192"/>
        <v>50</v>
      </c>
      <c r="Q1241" s="20">
        <f t="shared" si="193"/>
        <v>100</v>
      </c>
      <c r="R1241" s="21">
        <f t="shared" si="194"/>
        <v>75</v>
      </c>
      <c r="S1241" s="21">
        <f t="shared" si="195"/>
        <v>72.5</v>
      </c>
      <c r="T1241" s="21">
        <f t="shared" si="196"/>
        <v>80</v>
      </c>
      <c r="U1241" s="21">
        <f t="shared" si="197"/>
        <v>75</v>
      </c>
      <c r="V1241" s="20">
        <f t="shared" si="198"/>
        <v>75.833333333333329</v>
      </c>
      <c r="W1241" s="20">
        <f t="shared" si="199"/>
        <v>75.625</v>
      </c>
    </row>
    <row r="1242" spans="1:23" ht="13.5" x14ac:dyDescent="0.25">
      <c r="A1242" s="3">
        <v>43817</v>
      </c>
      <c r="B1242" s="2">
        <v>1.3885000000000001</v>
      </c>
      <c r="C1242" s="2">
        <v>74.926731571780593</v>
      </c>
      <c r="D1242" s="2">
        <v>-0.10152134976363936</v>
      </c>
      <c r="E1242" s="2">
        <v>-4.3525633130250665E-2</v>
      </c>
      <c r="F1242" s="2">
        <v>1.3020800000000001</v>
      </c>
      <c r="G1242" s="2">
        <v>1.2942799999999999</v>
      </c>
      <c r="H1242" s="2">
        <v>1.1858849999999999</v>
      </c>
      <c r="I1242" s="2">
        <v>1.137858</v>
      </c>
      <c r="J1242" s="2">
        <v>1.2132430000000003</v>
      </c>
      <c r="K1242" s="17" t="s">
        <v>50</v>
      </c>
      <c r="L1242" s="17" t="s">
        <v>49</v>
      </c>
      <c r="M1242" s="17" t="s">
        <v>51</v>
      </c>
      <c r="N1242" s="20">
        <f t="shared" si="190"/>
        <v>50</v>
      </c>
      <c r="O1242" s="20">
        <f t="shared" si="191"/>
        <v>100</v>
      </c>
      <c r="P1242" s="20">
        <f t="shared" si="192"/>
        <v>50</v>
      </c>
      <c r="Q1242" s="20">
        <f t="shared" si="193"/>
        <v>100</v>
      </c>
      <c r="R1242" s="21">
        <f t="shared" si="194"/>
        <v>75</v>
      </c>
      <c r="S1242" s="21">
        <f t="shared" si="195"/>
        <v>72.5</v>
      </c>
      <c r="T1242" s="21">
        <f t="shared" si="196"/>
        <v>80</v>
      </c>
      <c r="U1242" s="21">
        <f t="shared" si="197"/>
        <v>75</v>
      </c>
      <c r="V1242" s="20">
        <f t="shared" si="198"/>
        <v>75.833333333333329</v>
      </c>
      <c r="W1242" s="20">
        <f t="shared" si="199"/>
        <v>75.625</v>
      </c>
    </row>
    <row r="1243" spans="1:23" ht="13.5" x14ac:dyDescent="0.25">
      <c r="A1243" s="3">
        <v>43818</v>
      </c>
      <c r="B1243" s="2">
        <v>1.4026000000000001</v>
      </c>
      <c r="C1243" s="2">
        <v>75.821868209632697</v>
      </c>
      <c r="D1243" s="2">
        <v>-8.5094164509341486E-2</v>
      </c>
      <c r="E1243" s="2">
        <v>-3.9995082563346579E-2</v>
      </c>
      <c r="F1243" s="2">
        <v>1.33466</v>
      </c>
      <c r="G1243" s="2">
        <v>1.3041899999999997</v>
      </c>
      <c r="H1243" s="2">
        <v>1.2057199999999999</v>
      </c>
      <c r="I1243" s="2">
        <v>1.1425319999999999</v>
      </c>
      <c r="J1243" s="2">
        <v>1.2132715000000003</v>
      </c>
      <c r="K1243" s="17" t="s">
        <v>50</v>
      </c>
      <c r="L1243" s="17" t="s">
        <v>49</v>
      </c>
      <c r="M1243" s="17" t="s">
        <v>51</v>
      </c>
      <c r="N1243" s="20">
        <f t="shared" si="190"/>
        <v>50</v>
      </c>
      <c r="O1243" s="20">
        <f t="shared" si="191"/>
        <v>100</v>
      </c>
      <c r="P1243" s="20">
        <f t="shared" si="192"/>
        <v>50</v>
      </c>
      <c r="Q1243" s="20">
        <f t="shared" si="193"/>
        <v>100</v>
      </c>
      <c r="R1243" s="21">
        <f t="shared" si="194"/>
        <v>75</v>
      </c>
      <c r="S1243" s="21">
        <f t="shared" si="195"/>
        <v>72.5</v>
      </c>
      <c r="T1243" s="21">
        <f t="shared" si="196"/>
        <v>80</v>
      </c>
      <c r="U1243" s="21">
        <f t="shared" si="197"/>
        <v>75</v>
      </c>
      <c r="V1243" s="20">
        <f t="shared" si="198"/>
        <v>75.833333333333329</v>
      </c>
      <c r="W1243" s="20">
        <f t="shared" si="199"/>
        <v>75.625</v>
      </c>
    </row>
    <row r="1244" spans="1:23" ht="13.5" x14ac:dyDescent="0.25">
      <c r="A1244" s="3">
        <v>43819</v>
      </c>
      <c r="B1244" s="2">
        <v>1.4026000000000001</v>
      </c>
      <c r="C1244" s="2">
        <v>75.821868209632697</v>
      </c>
      <c r="D1244" s="2">
        <v>-7.6752704102021951E-2</v>
      </c>
      <c r="E1244" s="2">
        <v>-3.4001129058136195E-2</v>
      </c>
      <c r="F1244" s="2">
        <v>1.3615600000000001</v>
      </c>
      <c r="G1244" s="2">
        <v>1.31694</v>
      </c>
      <c r="H1244" s="2">
        <v>1.224135</v>
      </c>
      <c r="I1244" s="2">
        <v>1.1474899999999999</v>
      </c>
      <c r="J1244" s="2">
        <v>1.2133000000000003</v>
      </c>
      <c r="K1244" s="17" t="s">
        <v>50</v>
      </c>
      <c r="L1244" s="17" t="s">
        <v>49</v>
      </c>
      <c r="M1244" s="17" t="s">
        <v>51</v>
      </c>
      <c r="N1244" s="20">
        <f t="shared" si="190"/>
        <v>50</v>
      </c>
      <c r="O1244" s="20">
        <f t="shared" si="191"/>
        <v>100</v>
      </c>
      <c r="P1244" s="20">
        <f t="shared" si="192"/>
        <v>50</v>
      </c>
      <c r="Q1244" s="20">
        <f t="shared" si="193"/>
        <v>100</v>
      </c>
      <c r="R1244" s="21">
        <f t="shared" si="194"/>
        <v>75</v>
      </c>
      <c r="S1244" s="21">
        <f t="shared" si="195"/>
        <v>72.5</v>
      </c>
      <c r="T1244" s="21">
        <f t="shared" si="196"/>
        <v>80</v>
      </c>
      <c r="U1244" s="21">
        <f t="shared" si="197"/>
        <v>75</v>
      </c>
      <c r="V1244" s="20">
        <f t="shared" si="198"/>
        <v>75.833333333333329</v>
      </c>
      <c r="W1244" s="20">
        <f t="shared" si="199"/>
        <v>75.625</v>
      </c>
    </row>
    <row r="1245" spans="1:23" ht="13.5" x14ac:dyDescent="0.25">
      <c r="A1245" s="3">
        <v>43822</v>
      </c>
      <c r="B1245" s="2">
        <v>1.3743000000000001</v>
      </c>
      <c r="C1245" s="2">
        <v>70.004320952238999</v>
      </c>
      <c r="D1245" s="2">
        <v>-6.3237853878600037E-2</v>
      </c>
      <c r="E1245" s="2">
        <v>-2.6604837076635114E-2</v>
      </c>
      <c r="F1245" s="2">
        <v>1.3757200000000001</v>
      </c>
      <c r="G1245" s="2">
        <v>1.3233099999999998</v>
      </c>
      <c r="H1245" s="2">
        <v>1.2414900000000002</v>
      </c>
      <c r="I1245" s="2">
        <v>1.1518819999999999</v>
      </c>
      <c r="J1245" s="2">
        <v>1.2130290000000001</v>
      </c>
      <c r="K1245" s="17" t="s">
        <v>50</v>
      </c>
      <c r="L1245" s="17" t="s">
        <v>49</v>
      </c>
      <c r="M1245" s="17" t="s">
        <v>51</v>
      </c>
      <c r="N1245" s="20">
        <f t="shared" si="190"/>
        <v>50</v>
      </c>
      <c r="O1245" s="20">
        <f t="shared" si="191"/>
        <v>100</v>
      </c>
      <c r="P1245" s="20">
        <f t="shared" si="192"/>
        <v>50</v>
      </c>
      <c r="Q1245" s="20">
        <f t="shared" si="193"/>
        <v>100</v>
      </c>
      <c r="R1245" s="21">
        <f t="shared" si="194"/>
        <v>75</v>
      </c>
      <c r="S1245" s="21">
        <f t="shared" si="195"/>
        <v>72.5</v>
      </c>
      <c r="T1245" s="21">
        <f t="shared" si="196"/>
        <v>80</v>
      </c>
      <c r="U1245" s="21">
        <f t="shared" si="197"/>
        <v>75</v>
      </c>
      <c r="V1245" s="20">
        <f t="shared" si="198"/>
        <v>75.833333333333329</v>
      </c>
      <c r="W1245" s="20">
        <f t="shared" si="199"/>
        <v>75.625</v>
      </c>
    </row>
    <row r="1246" spans="1:23" ht="13.5" x14ac:dyDescent="0.25">
      <c r="A1246" s="3">
        <v>43823</v>
      </c>
      <c r="B1246" s="2">
        <v>1.3389</v>
      </c>
      <c r="C1246" s="2">
        <v>63.446567562392424</v>
      </c>
      <c r="D1246" s="2">
        <v>-5.5493878873029256E-2</v>
      </c>
      <c r="E1246" s="2">
        <v>-1.8390121841613667E-2</v>
      </c>
      <c r="F1246" s="2">
        <v>1.3813799999999998</v>
      </c>
      <c r="G1246" s="2">
        <v>1.3296899999999998</v>
      </c>
      <c r="H1246" s="2">
        <v>1.2570750000000002</v>
      </c>
      <c r="I1246" s="2">
        <v>1.1558499999999998</v>
      </c>
      <c r="J1246" s="2">
        <v>1.2126440000000001</v>
      </c>
      <c r="K1246" s="17" t="s">
        <v>50</v>
      </c>
      <c r="L1246" s="17" t="s">
        <v>49</v>
      </c>
      <c r="M1246" s="17" t="s">
        <v>51</v>
      </c>
      <c r="N1246" s="20">
        <f t="shared" si="190"/>
        <v>50</v>
      </c>
      <c r="O1246" s="20">
        <f t="shared" si="191"/>
        <v>100</v>
      </c>
      <c r="P1246" s="20">
        <f t="shared" si="192"/>
        <v>50</v>
      </c>
      <c r="Q1246" s="20">
        <f t="shared" si="193"/>
        <v>100</v>
      </c>
      <c r="R1246" s="21">
        <f t="shared" si="194"/>
        <v>75</v>
      </c>
      <c r="S1246" s="21">
        <f t="shared" si="195"/>
        <v>72.5</v>
      </c>
      <c r="T1246" s="21">
        <f t="shared" si="196"/>
        <v>80</v>
      </c>
      <c r="U1246" s="21">
        <f t="shared" si="197"/>
        <v>75</v>
      </c>
      <c r="V1246" s="20">
        <f t="shared" si="198"/>
        <v>75.833333333333329</v>
      </c>
      <c r="W1246" s="20">
        <f t="shared" si="199"/>
        <v>75.625</v>
      </c>
    </row>
    <row r="1247" spans="1:23" ht="13.5" x14ac:dyDescent="0.25">
      <c r="A1247" s="3">
        <v>43824</v>
      </c>
      <c r="B1247" s="2">
        <v>1.3035000000000001</v>
      </c>
      <c r="C1247" s="2">
        <v>57.632472012608403</v>
      </c>
      <c r="D1247" s="2">
        <v>-4.7976019494043287E-2</v>
      </c>
      <c r="E1247" s="2">
        <v>-1.0525906740713669E-2</v>
      </c>
      <c r="F1247" s="2">
        <v>1.3643799999999999</v>
      </c>
      <c r="G1247" s="2">
        <v>1.3332299999999999</v>
      </c>
      <c r="H1247" s="2">
        <v>1.2705350000000002</v>
      </c>
      <c r="I1247" s="2">
        <v>1.1588259999999999</v>
      </c>
      <c r="J1247" s="2">
        <v>1.2122715000000002</v>
      </c>
      <c r="K1247" s="17" t="s">
        <v>47</v>
      </c>
      <c r="L1247" s="17" t="s">
        <v>53</v>
      </c>
      <c r="M1247" s="17" t="s">
        <v>46</v>
      </c>
      <c r="N1247" s="20">
        <f t="shared" si="190"/>
        <v>50</v>
      </c>
      <c r="O1247" s="20">
        <f t="shared" si="191"/>
        <v>100</v>
      </c>
      <c r="P1247" s="20">
        <f t="shared" si="192"/>
        <v>50</v>
      </c>
      <c r="Q1247" s="20">
        <f t="shared" si="193"/>
        <v>16.5</v>
      </c>
      <c r="R1247" s="21">
        <f t="shared" si="194"/>
        <v>62.475000000000001</v>
      </c>
      <c r="S1247" s="21">
        <f t="shared" si="195"/>
        <v>51.625</v>
      </c>
      <c r="T1247" s="21">
        <f t="shared" si="196"/>
        <v>42.424999999999997</v>
      </c>
      <c r="U1247" s="21">
        <f t="shared" si="197"/>
        <v>54.125</v>
      </c>
      <c r="V1247" s="20">
        <f t="shared" si="198"/>
        <v>52.17499999999999</v>
      </c>
      <c r="W1247" s="20">
        <f t="shared" si="199"/>
        <v>52.662499999999994</v>
      </c>
    </row>
    <row r="1248" spans="1:23" ht="13.5" x14ac:dyDescent="0.25">
      <c r="A1248" s="3">
        <v>43825</v>
      </c>
      <c r="B1248" s="2">
        <v>1.2681</v>
      </c>
      <c r="C1248" s="2">
        <v>52.45578284157304</v>
      </c>
      <c r="D1248" s="2">
        <v>-4.368965081256948E-2</v>
      </c>
      <c r="E1248" s="2">
        <v>-3.5255972294737734E-3</v>
      </c>
      <c r="F1248" s="2">
        <v>1.33748</v>
      </c>
      <c r="G1248" s="2">
        <v>1.3360699999999999</v>
      </c>
      <c r="H1248" s="2">
        <v>1.2829350000000002</v>
      </c>
      <c r="I1248" s="2">
        <v>1.1609519999999995</v>
      </c>
      <c r="J1248" s="2">
        <v>1.2116910000000003</v>
      </c>
      <c r="K1248" s="17" t="s">
        <v>47</v>
      </c>
      <c r="L1248" s="17" t="s">
        <v>48</v>
      </c>
      <c r="M1248" s="17" t="s">
        <v>46</v>
      </c>
      <c r="N1248" s="20">
        <f t="shared" si="190"/>
        <v>50</v>
      </c>
      <c r="O1248" s="20">
        <f t="shared" si="191"/>
        <v>100</v>
      </c>
      <c r="P1248" s="20">
        <f t="shared" si="192"/>
        <v>50</v>
      </c>
      <c r="Q1248" s="20">
        <f t="shared" si="193"/>
        <v>0</v>
      </c>
      <c r="R1248" s="21">
        <f t="shared" si="194"/>
        <v>60</v>
      </c>
      <c r="S1248" s="21">
        <f t="shared" si="195"/>
        <v>47.5</v>
      </c>
      <c r="T1248" s="21">
        <f t="shared" si="196"/>
        <v>35</v>
      </c>
      <c r="U1248" s="21">
        <f t="shared" si="197"/>
        <v>50</v>
      </c>
      <c r="V1248" s="20">
        <f t="shared" si="198"/>
        <v>47.5</v>
      </c>
      <c r="W1248" s="20">
        <f t="shared" si="199"/>
        <v>48.125</v>
      </c>
    </row>
    <row r="1249" spans="1:23" ht="13.5" x14ac:dyDescent="0.25">
      <c r="A1249" s="3">
        <v>43826</v>
      </c>
      <c r="B1249" s="2">
        <v>1.2114</v>
      </c>
      <c r="C1249" s="2">
        <v>45.418821258265517</v>
      </c>
      <c r="D1249" s="2">
        <v>-3.1587912947454111E-2</v>
      </c>
      <c r="E1249" s="2">
        <v>2.2050699827676754E-3</v>
      </c>
      <c r="F1249" s="2">
        <v>1.2992400000000002</v>
      </c>
      <c r="G1249" s="2">
        <v>1.3304</v>
      </c>
      <c r="H1249" s="2">
        <v>1.2900200000000002</v>
      </c>
      <c r="I1249" s="2">
        <v>1.1622279999999996</v>
      </c>
      <c r="J1249" s="2">
        <v>1.2108270000000003</v>
      </c>
      <c r="K1249" s="17" t="s">
        <v>47</v>
      </c>
      <c r="L1249" s="17" t="s">
        <v>48</v>
      </c>
      <c r="M1249" s="17" t="s">
        <v>46</v>
      </c>
      <c r="N1249" s="20">
        <f t="shared" si="190"/>
        <v>50</v>
      </c>
      <c r="O1249" s="20">
        <f t="shared" si="191"/>
        <v>100</v>
      </c>
      <c r="P1249" s="20">
        <f t="shared" si="192"/>
        <v>50</v>
      </c>
      <c r="Q1249" s="20">
        <f t="shared" si="193"/>
        <v>0</v>
      </c>
      <c r="R1249" s="21">
        <f t="shared" si="194"/>
        <v>60</v>
      </c>
      <c r="S1249" s="21">
        <f t="shared" si="195"/>
        <v>47.5</v>
      </c>
      <c r="T1249" s="21">
        <f t="shared" si="196"/>
        <v>35</v>
      </c>
      <c r="U1249" s="21">
        <f t="shared" si="197"/>
        <v>50</v>
      </c>
      <c r="V1249" s="20">
        <f t="shared" si="198"/>
        <v>47.5</v>
      </c>
      <c r="W1249" s="20">
        <f t="shared" si="199"/>
        <v>48.125</v>
      </c>
    </row>
    <row r="1250" spans="1:23" ht="13.5" x14ac:dyDescent="0.25">
      <c r="A1250" s="3">
        <v>43829</v>
      </c>
      <c r="B1250" s="2">
        <v>1.2042999999999999</v>
      </c>
      <c r="C1250" s="2">
        <v>44.611769788117257</v>
      </c>
      <c r="D1250" s="2">
        <v>-1.5128284558004967E-2</v>
      </c>
      <c r="E1250" s="2">
        <v>6.7447125839802825E-3</v>
      </c>
      <c r="F1250" s="2">
        <v>1.2652399999999999</v>
      </c>
      <c r="G1250" s="2">
        <v>1.3204800000000001</v>
      </c>
      <c r="H1250" s="2">
        <v>1.2939150000000001</v>
      </c>
      <c r="I1250" s="2">
        <v>1.163362</v>
      </c>
      <c r="J1250" s="2">
        <v>1.2099275</v>
      </c>
      <c r="K1250" s="17" t="s">
        <v>47</v>
      </c>
      <c r="L1250" s="17" t="s">
        <v>48</v>
      </c>
      <c r="M1250" s="17" t="s">
        <v>46</v>
      </c>
      <c r="N1250" s="20">
        <f t="shared" si="190"/>
        <v>50</v>
      </c>
      <c r="O1250" s="20">
        <f t="shared" si="191"/>
        <v>100</v>
      </c>
      <c r="P1250" s="20">
        <f t="shared" si="192"/>
        <v>50</v>
      </c>
      <c r="Q1250" s="20">
        <f t="shared" si="193"/>
        <v>0</v>
      </c>
      <c r="R1250" s="21">
        <f t="shared" si="194"/>
        <v>60</v>
      </c>
      <c r="S1250" s="21">
        <f t="shared" si="195"/>
        <v>47.5</v>
      </c>
      <c r="T1250" s="21">
        <f t="shared" si="196"/>
        <v>35</v>
      </c>
      <c r="U1250" s="21">
        <f t="shared" si="197"/>
        <v>50</v>
      </c>
      <c r="V1250" s="20">
        <f t="shared" si="198"/>
        <v>47.5</v>
      </c>
      <c r="W1250" s="20">
        <f t="shared" si="199"/>
        <v>48.125</v>
      </c>
    </row>
    <row r="1251" spans="1:23" ht="13.5" x14ac:dyDescent="0.25">
      <c r="A1251" s="3">
        <v>43830</v>
      </c>
      <c r="B1251" s="2">
        <v>1.2042999999999999</v>
      </c>
      <c r="C1251" s="2">
        <v>44.611769788117257</v>
      </c>
      <c r="D1251" s="2">
        <v>1.6262981615611238E-4</v>
      </c>
      <c r="E1251" s="2">
        <v>1.0287458865090783E-2</v>
      </c>
      <c r="F1251" s="2">
        <v>1.2383200000000001</v>
      </c>
      <c r="G1251" s="2">
        <v>1.30985</v>
      </c>
      <c r="H1251" s="2">
        <v>1.2946250000000001</v>
      </c>
      <c r="I1251" s="2">
        <v>1.1647780000000001</v>
      </c>
      <c r="J1251" s="2">
        <v>1.2090279999999998</v>
      </c>
      <c r="K1251" s="17" t="s">
        <v>47</v>
      </c>
      <c r="L1251" s="17" t="s">
        <v>48</v>
      </c>
      <c r="M1251" s="17" t="s">
        <v>46</v>
      </c>
      <c r="N1251" s="20">
        <f t="shared" si="190"/>
        <v>50</v>
      </c>
      <c r="O1251" s="20">
        <f t="shared" si="191"/>
        <v>100</v>
      </c>
      <c r="P1251" s="20">
        <f t="shared" si="192"/>
        <v>50</v>
      </c>
      <c r="Q1251" s="20">
        <f t="shared" si="193"/>
        <v>0</v>
      </c>
      <c r="R1251" s="21">
        <f t="shared" si="194"/>
        <v>60</v>
      </c>
      <c r="S1251" s="21">
        <f t="shared" si="195"/>
        <v>47.5</v>
      </c>
      <c r="T1251" s="21">
        <f t="shared" si="196"/>
        <v>35</v>
      </c>
      <c r="U1251" s="21">
        <f t="shared" si="197"/>
        <v>50</v>
      </c>
      <c r="V1251" s="20">
        <f t="shared" si="198"/>
        <v>47.5</v>
      </c>
      <c r="W1251" s="20">
        <f t="shared" si="199"/>
        <v>48.125</v>
      </c>
    </row>
    <row r="1252" spans="1:23" ht="13.5" x14ac:dyDescent="0.25">
      <c r="A1252" s="3">
        <v>43832</v>
      </c>
      <c r="B1252" s="2">
        <v>1.1689000000000001</v>
      </c>
      <c r="C1252" s="2">
        <v>40.455035701050093</v>
      </c>
      <c r="D1252" s="2">
        <v>2.7959071222508625E-2</v>
      </c>
      <c r="E1252" s="2">
        <v>1.2349938225725571E-2</v>
      </c>
      <c r="F1252" s="2">
        <v>1.2113999999999998</v>
      </c>
      <c r="G1252" s="2">
        <v>1.28789</v>
      </c>
      <c r="H1252" s="2">
        <v>1.291085</v>
      </c>
      <c r="I1252" s="2">
        <v>1.1654859999999998</v>
      </c>
      <c r="J1252" s="2">
        <v>1.2078879999999999</v>
      </c>
      <c r="K1252" s="17" t="s">
        <v>47</v>
      </c>
      <c r="L1252" s="17" t="s">
        <v>48</v>
      </c>
      <c r="M1252" s="17" t="s">
        <v>46</v>
      </c>
      <c r="N1252" s="20">
        <f t="shared" si="190"/>
        <v>50</v>
      </c>
      <c r="O1252" s="20">
        <f t="shared" si="191"/>
        <v>100</v>
      </c>
      <c r="P1252" s="20">
        <f t="shared" si="192"/>
        <v>50</v>
      </c>
      <c r="Q1252" s="20">
        <f t="shared" si="193"/>
        <v>0</v>
      </c>
      <c r="R1252" s="21">
        <f t="shared" si="194"/>
        <v>60</v>
      </c>
      <c r="S1252" s="21">
        <f t="shared" si="195"/>
        <v>47.5</v>
      </c>
      <c r="T1252" s="21">
        <f t="shared" si="196"/>
        <v>35</v>
      </c>
      <c r="U1252" s="21">
        <f t="shared" si="197"/>
        <v>50</v>
      </c>
      <c r="V1252" s="20">
        <f t="shared" si="198"/>
        <v>47.5</v>
      </c>
      <c r="W1252" s="20">
        <f t="shared" si="199"/>
        <v>48.125</v>
      </c>
    </row>
    <row r="1253" spans="1:23" ht="13.5" x14ac:dyDescent="0.25">
      <c r="A1253" s="3">
        <v>43833</v>
      </c>
      <c r="B1253" s="2">
        <v>1.1689000000000001</v>
      </c>
      <c r="C1253" s="2">
        <v>40.455035701050093</v>
      </c>
      <c r="D1253" s="2">
        <v>5.4090082908710535E-2</v>
      </c>
      <c r="E1253" s="2">
        <v>1.3990627576899076E-2</v>
      </c>
      <c r="F1253" s="2">
        <v>1.19156</v>
      </c>
      <c r="G1253" s="2">
        <v>1.2645200000000003</v>
      </c>
      <c r="H1253" s="2">
        <v>1.2843550000000001</v>
      </c>
      <c r="I1253" s="2">
        <v>1.166194</v>
      </c>
      <c r="J1253" s="2">
        <v>1.2067480000000002</v>
      </c>
      <c r="K1253" s="17" t="s">
        <v>47</v>
      </c>
      <c r="L1253" s="17" t="s">
        <v>48</v>
      </c>
      <c r="M1253" s="17" t="s">
        <v>46</v>
      </c>
      <c r="N1253" s="20">
        <f t="shared" si="190"/>
        <v>50</v>
      </c>
      <c r="O1253" s="20">
        <f t="shared" si="191"/>
        <v>100</v>
      </c>
      <c r="P1253" s="20">
        <f t="shared" si="192"/>
        <v>50</v>
      </c>
      <c r="Q1253" s="20">
        <f t="shared" si="193"/>
        <v>0</v>
      </c>
      <c r="R1253" s="21">
        <f t="shared" si="194"/>
        <v>60</v>
      </c>
      <c r="S1253" s="21">
        <f t="shared" si="195"/>
        <v>47.5</v>
      </c>
      <c r="T1253" s="21">
        <f t="shared" si="196"/>
        <v>35</v>
      </c>
      <c r="U1253" s="21">
        <f t="shared" si="197"/>
        <v>50</v>
      </c>
      <c r="V1253" s="20">
        <f t="shared" si="198"/>
        <v>47.5</v>
      </c>
      <c r="W1253" s="20">
        <f t="shared" si="199"/>
        <v>48.125</v>
      </c>
    </row>
    <row r="1254" spans="1:23" ht="13.5" x14ac:dyDescent="0.25">
      <c r="A1254" s="3">
        <v>43836</v>
      </c>
      <c r="B1254" s="2">
        <v>1.1689000000000001</v>
      </c>
      <c r="C1254" s="2">
        <v>40.455035701050093</v>
      </c>
      <c r="D1254" s="2">
        <v>7.6609934424581416E-2</v>
      </c>
      <c r="E1254" s="2">
        <v>1.3985006420367187E-2</v>
      </c>
      <c r="F1254" s="2">
        <v>1.1830599999999998</v>
      </c>
      <c r="G1254" s="2">
        <v>1.2411500000000004</v>
      </c>
      <c r="H1254" s="2">
        <v>1.2790450000000002</v>
      </c>
      <c r="I1254" s="2">
        <v>1.1669019999999999</v>
      </c>
      <c r="J1254" s="2">
        <v>1.20564</v>
      </c>
      <c r="K1254" s="17" t="s">
        <v>47</v>
      </c>
      <c r="L1254" s="17" t="s">
        <v>53</v>
      </c>
      <c r="M1254" s="17" t="s">
        <v>46</v>
      </c>
      <c r="N1254" s="20">
        <f t="shared" si="190"/>
        <v>50</v>
      </c>
      <c r="O1254" s="20">
        <f t="shared" si="191"/>
        <v>100</v>
      </c>
      <c r="P1254" s="20">
        <f t="shared" si="192"/>
        <v>50</v>
      </c>
      <c r="Q1254" s="20">
        <f t="shared" si="193"/>
        <v>16.5</v>
      </c>
      <c r="R1254" s="21">
        <f t="shared" si="194"/>
        <v>62.475000000000001</v>
      </c>
      <c r="S1254" s="21">
        <f t="shared" si="195"/>
        <v>51.625</v>
      </c>
      <c r="T1254" s="21">
        <f t="shared" si="196"/>
        <v>42.424999999999997</v>
      </c>
      <c r="U1254" s="21">
        <f t="shared" si="197"/>
        <v>54.125</v>
      </c>
      <c r="V1254" s="20">
        <f t="shared" si="198"/>
        <v>52.17499999999999</v>
      </c>
      <c r="W1254" s="20">
        <f t="shared" si="199"/>
        <v>52.662499999999994</v>
      </c>
    </row>
    <row r="1255" spans="1:23" ht="13.5" x14ac:dyDescent="0.25">
      <c r="A1255" s="3">
        <v>43837</v>
      </c>
      <c r="B1255" s="2">
        <v>1.1405000000000001</v>
      </c>
      <c r="C1255" s="2">
        <v>37.000574015055726</v>
      </c>
      <c r="D1255" s="2">
        <v>9.3793750462091818E-2</v>
      </c>
      <c r="E1255" s="2">
        <v>1.396766763548401E-2</v>
      </c>
      <c r="F1255" s="2">
        <v>1.1702999999999999</v>
      </c>
      <c r="G1255" s="2">
        <v>1.2177700000000002</v>
      </c>
      <c r="H1255" s="2">
        <v>1.27054</v>
      </c>
      <c r="I1255" s="2">
        <v>1.1671839999999998</v>
      </c>
      <c r="J1255" s="2">
        <v>1.2044535000000003</v>
      </c>
      <c r="K1255" s="17" t="s">
        <v>47</v>
      </c>
      <c r="L1255" s="17" t="s">
        <v>53</v>
      </c>
      <c r="M1255" s="17" t="s">
        <v>46</v>
      </c>
      <c r="N1255" s="20">
        <f t="shared" si="190"/>
        <v>50</v>
      </c>
      <c r="O1255" s="20">
        <f t="shared" si="191"/>
        <v>100</v>
      </c>
      <c r="P1255" s="20">
        <f t="shared" si="192"/>
        <v>50</v>
      </c>
      <c r="Q1255" s="20">
        <f t="shared" si="193"/>
        <v>16.5</v>
      </c>
      <c r="R1255" s="21">
        <f t="shared" si="194"/>
        <v>62.475000000000001</v>
      </c>
      <c r="S1255" s="21">
        <f t="shared" si="195"/>
        <v>51.625</v>
      </c>
      <c r="T1255" s="21">
        <f t="shared" si="196"/>
        <v>42.424999999999997</v>
      </c>
      <c r="U1255" s="21">
        <f t="shared" si="197"/>
        <v>54.125</v>
      </c>
      <c r="V1255" s="20">
        <f t="shared" si="198"/>
        <v>52.17499999999999</v>
      </c>
      <c r="W1255" s="20">
        <f t="shared" si="199"/>
        <v>52.662499999999994</v>
      </c>
    </row>
    <row r="1256" spans="1:23" ht="13.5" x14ac:dyDescent="0.25">
      <c r="A1256" s="3">
        <v>43838</v>
      </c>
      <c r="B1256" s="2">
        <v>1.1122000000000001</v>
      </c>
      <c r="C1256" s="2">
        <v>33.894644121660633</v>
      </c>
      <c r="D1256" s="2">
        <v>0.10550250946057349</v>
      </c>
      <c r="E1256" s="2">
        <v>1.387866794261274E-2</v>
      </c>
      <c r="F1256" s="2">
        <v>1.1518800000000002</v>
      </c>
      <c r="G1256" s="2">
        <v>1.1951000000000001</v>
      </c>
      <c r="H1256" s="2">
        <v>1.2623950000000002</v>
      </c>
      <c r="I1256" s="2">
        <v>1.166758</v>
      </c>
      <c r="J1256" s="2">
        <v>1.2032205000000002</v>
      </c>
      <c r="K1256" s="17" t="s">
        <v>47</v>
      </c>
      <c r="L1256" s="17" t="s">
        <v>48</v>
      </c>
      <c r="M1256" s="17" t="s">
        <v>46</v>
      </c>
      <c r="N1256" s="20">
        <f t="shared" si="190"/>
        <v>50</v>
      </c>
      <c r="O1256" s="20">
        <f t="shared" si="191"/>
        <v>100</v>
      </c>
      <c r="P1256" s="20">
        <f t="shared" si="192"/>
        <v>0</v>
      </c>
      <c r="Q1256" s="20">
        <f t="shared" si="193"/>
        <v>0</v>
      </c>
      <c r="R1256" s="21">
        <f t="shared" si="194"/>
        <v>52.5</v>
      </c>
      <c r="S1256" s="21">
        <f t="shared" si="195"/>
        <v>30</v>
      </c>
      <c r="T1256" s="21">
        <f t="shared" si="196"/>
        <v>22.5</v>
      </c>
      <c r="U1256" s="21">
        <f t="shared" si="197"/>
        <v>37.5</v>
      </c>
      <c r="V1256" s="20">
        <f t="shared" si="198"/>
        <v>35</v>
      </c>
      <c r="W1256" s="20">
        <f t="shared" si="199"/>
        <v>35.625</v>
      </c>
    </row>
    <row r="1257" spans="1:23" ht="13.5" x14ac:dyDescent="0.25">
      <c r="A1257" s="3">
        <v>43839</v>
      </c>
      <c r="B1257" s="2">
        <v>1.1051</v>
      </c>
      <c r="C1257" s="2">
        <v>33.142967277671076</v>
      </c>
      <c r="D1257" s="2">
        <v>0.1111369786535652</v>
      </c>
      <c r="E1257" s="2">
        <v>1.37939111564006E-2</v>
      </c>
      <c r="F1257" s="2">
        <v>1.1391200000000001</v>
      </c>
      <c r="G1257" s="2">
        <v>1.17526</v>
      </c>
      <c r="H1257" s="2">
        <v>1.2542450000000003</v>
      </c>
      <c r="I1257" s="2">
        <v>1.1661900000000001</v>
      </c>
      <c r="J1257" s="2">
        <v>1.2019205000000004</v>
      </c>
      <c r="K1257" s="17" t="s">
        <v>47</v>
      </c>
      <c r="L1257" s="17" t="s">
        <v>48</v>
      </c>
      <c r="M1257" s="17" t="s">
        <v>46</v>
      </c>
      <c r="N1257" s="20">
        <f t="shared" si="190"/>
        <v>50</v>
      </c>
      <c r="O1257" s="20">
        <f t="shared" si="191"/>
        <v>100</v>
      </c>
      <c r="P1257" s="20">
        <f t="shared" si="192"/>
        <v>0</v>
      </c>
      <c r="Q1257" s="20">
        <f t="shared" si="193"/>
        <v>0</v>
      </c>
      <c r="R1257" s="21">
        <f t="shared" si="194"/>
        <v>52.5</v>
      </c>
      <c r="S1257" s="21">
        <f t="shared" si="195"/>
        <v>30</v>
      </c>
      <c r="T1257" s="21">
        <f t="shared" si="196"/>
        <v>22.5</v>
      </c>
      <c r="U1257" s="21">
        <f t="shared" si="197"/>
        <v>37.5</v>
      </c>
      <c r="V1257" s="20">
        <f t="shared" si="198"/>
        <v>35</v>
      </c>
      <c r="W1257" s="20">
        <f t="shared" si="199"/>
        <v>35.625</v>
      </c>
    </row>
    <row r="1258" spans="1:23" ht="13.5" x14ac:dyDescent="0.25">
      <c r="A1258" s="3">
        <v>43840</v>
      </c>
      <c r="B1258" s="2">
        <v>1.1405000000000001</v>
      </c>
      <c r="C1258" s="2">
        <v>40.257012565587075</v>
      </c>
      <c r="D1258" s="2">
        <v>0.10847752313635284</v>
      </c>
      <c r="E1258" s="2">
        <v>1.4560943075049421E-2</v>
      </c>
      <c r="F1258" s="2">
        <v>1.13344</v>
      </c>
      <c r="G1258" s="2">
        <v>1.1624999999999999</v>
      </c>
      <c r="H1258" s="2">
        <v>1.249285</v>
      </c>
      <c r="I1258" s="2">
        <v>1.1663300000000001</v>
      </c>
      <c r="J1258" s="2">
        <v>1.2007975000000004</v>
      </c>
      <c r="K1258" s="17" t="s">
        <v>47</v>
      </c>
      <c r="L1258" s="17" t="s">
        <v>48</v>
      </c>
      <c r="M1258" s="17" t="s">
        <v>46</v>
      </c>
      <c r="N1258" s="20">
        <f t="shared" si="190"/>
        <v>50</v>
      </c>
      <c r="O1258" s="20">
        <f t="shared" si="191"/>
        <v>100</v>
      </c>
      <c r="P1258" s="20">
        <f t="shared" si="192"/>
        <v>0</v>
      </c>
      <c r="Q1258" s="20">
        <f t="shared" si="193"/>
        <v>0</v>
      </c>
      <c r="R1258" s="21">
        <f t="shared" si="194"/>
        <v>52.5</v>
      </c>
      <c r="S1258" s="21">
        <f t="shared" si="195"/>
        <v>30</v>
      </c>
      <c r="T1258" s="21">
        <f t="shared" si="196"/>
        <v>22.5</v>
      </c>
      <c r="U1258" s="21">
        <f t="shared" si="197"/>
        <v>37.5</v>
      </c>
      <c r="V1258" s="20">
        <f t="shared" si="198"/>
        <v>35</v>
      </c>
      <c r="W1258" s="20">
        <f t="shared" si="199"/>
        <v>35.625</v>
      </c>
    </row>
    <row r="1259" spans="1:23" ht="13.5" x14ac:dyDescent="0.25">
      <c r="A1259" s="3">
        <v>43843</v>
      </c>
      <c r="B1259" s="2">
        <v>1.1335</v>
      </c>
      <c r="C1259" s="2">
        <v>39.365023552806321</v>
      </c>
      <c r="D1259" s="2">
        <v>9.8407265701085711E-2</v>
      </c>
      <c r="E1259" s="2">
        <v>1.6712679760952448E-2</v>
      </c>
      <c r="F1259" s="2">
        <v>1.12636</v>
      </c>
      <c r="G1259" s="2">
        <v>1.1547099999999999</v>
      </c>
      <c r="H1259" s="2">
        <v>1.2425550000000001</v>
      </c>
      <c r="I1259" s="2">
        <v>1.1663300000000001</v>
      </c>
      <c r="J1259" s="2">
        <v>1.1996395000000002</v>
      </c>
      <c r="K1259" s="17" t="s">
        <v>47</v>
      </c>
      <c r="L1259" s="17" t="s">
        <v>48</v>
      </c>
      <c r="M1259" s="17" t="s">
        <v>46</v>
      </c>
      <c r="N1259" s="20">
        <f t="shared" si="190"/>
        <v>50</v>
      </c>
      <c r="O1259" s="20">
        <f t="shared" si="191"/>
        <v>100</v>
      </c>
      <c r="P1259" s="20">
        <f t="shared" si="192"/>
        <v>0</v>
      </c>
      <c r="Q1259" s="20">
        <f t="shared" si="193"/>
        <v>0</v>
      </c>
      <c r="R1259" s="21">
        <f t="shared" si="194"/>
        <v>52.5</v>
      </c>
      <c r="S1259" s="21">
        <f t="shared" si="195"/>
        <v>30</v>
      </c>
      <c r="T1259" s="21">
        <f t="shared" si="196"/>
        <v>22.5</v>
      </c>
      <c r="U1259" s="21">
        <f t="shared" si="197"/>
        <v>37.5</v>
      </c>
      <c r="V1259" s="20">
        <f t="shared" si="198"/>
        <v>35</v>
      </c>
      <c r="W1259" s="20">
        <f t="shared" si="199"/>
        <v>35.625</v>
      </c>
    </row>
    <row r="1260" spans="1:23" ht="13.5" x14ac:dyDescent="0.25">
      <c r="A1260" s="3">
        <v>43845</v>
      </c>
      <c r="B1260" s="2">
        <v>1.1335</v>
      </c>
      <c r="C1260" s="2">
        <v>39.365023552806321</v>
      </c>
      <c r="D1260" s="2">
        <v>8.9191454141248405E-2</v>
      </c>
      <c r="E1260" s="2">
        <v>1.9478185535079295E-2</v>
      </c>
      <c r="F1260" s="2">
        <v>1.12496</v>
      </c>
      <c r="G1260" s="2">
        <v>1.1476299999999999</v>
      </c>
      <c r="H1260" s="2">
        <v>1.2340550000000001</v>
      </c>
      <c r="I1260" s="2">
        <v>1.166614</v>
      </c>
      <c r="J1260" s="2">
        <v>1.1983860000000002</v>
      </c>
      <c r="K1260" s="17" t="s">
        <v>47</v>
      </c>
      <c r="L1260" s="17" t="s">
        <v>48</v>
      </c>
      <c r="M1260" s="17" t="s">
        <v>46</v>
      </c>
      <c r="N1260" s="20">
        <f t="shared" si="190"/>
        <v>50</v>
      </c>
      <c r="O1260" s="20">
        <f t="shared" si="191"/>
        <v>100</v>
      </c>
      <c r="P1260" s="20">
        <f t="shared" si="192"/>
        <v>0</v>
      </c>
      <c r="Q1260" s="20">
        <f t="shared" si="193"/>
        <v>0</v>
      </c>
      <c r="R1260" s="21">
        <f t="shared" si="194"/>
        <v>52.5</v>
      </c>
      <c r="S1260" s="21">
        <f t="shared" si="195"/>
        <v>30</v>
      </c>
      <c r="T1260" s="21">
        <f t="shared" si="196"/>
        <v>22.5</v>
      </c>
      <c r="U1260" s="21">
        <f t="shared" si="197"/>
        <v>37.5</v>
      </c>
      <c r="V1260" s="20">
        <f t="shared" si="198"/>
        <v>35</v>
      </c>
      <c r="W1260" s="20">
        <f t="shared" si="199"/>
        <v>35.625</v>
      </c>
    </row>
    <row r="1261" spans="1:23" ht="13.5" x14ac:dyDescent="0.25">
      <c r="A1261" s="3">
        <v>43846</v>
      </c>
      <c r="B1261" s="2">
        <v>1.1122000000000001</v>
      </c>
      <c r="C1261" s="2">
        <v>36.510176632312294</v>
      </c>
      <c r="D1261" s="2">
        <v>8.3339277515834809E-2</v>
      </c>
      <c r="E1261" s="2">
        <v>2.2591273487944721E-2</v>
      </c>
      <c r="F1261" s="2">
        <v>1.1249600000000002</v>
      </c>
      <c r="G1261" s="2">
        <v>1.13842</v>
      </c>
      <c r="H1261" s="2">
        <v>1.2241350000000002</v>
      </c>
      <c r="I1261" s="2">
        <v>1.166614</v>
      </c>
      <c r="J1261" s="2">
        <v>1.1971530000000004</v>
      </c>
      <c r="K1261" s="17" t="s">
        <v>47</v>
      </c>
      <c r="L1261" s="17" t="s">
        <v>48</v>
      </c>
      <c r="M1261" s="17" t="s">
        <v>53</v>
      </c>
      <c r="N1261" s="20">
        <f t="shared" si="190"/>
        <v>50</v>
      </c>
      <c r="O1261" s="20">
        <f t="shared" si="191"/>
        <v>100</v>
      </c>
      <c r="P1261" s="20">
        <f t="shared" si="192"/>
        <v>0</v>
      </c>
      <c r="Q1261" s="20">
        <f t="shared" si="193"/>
        <v>0</v>
      </c>
      <c r="R1261" s="21">
        <f t="shared" si="194"/>
        <v>52.5</v>
      </c>
      <c r="S1261" s="21">
        <f t="shared" si="195"/>
        <v>30</v>
      </c>
      <c r="T1261" s="21">
        <f t="shared" si="196"/>
        <v>22.5</v>
      </c>
      <c r="U1261" s="21">
        <f t="shared" si="197"/>
        <v>37.5</v>
      </c>
      <c r="V1261" s="20">
        <f t="shared" si="198"/>
        <v>35</v>
      </c>
      <c r="W1261" s="20">
        <f t="shared" si="199"/>
        <v>35.625</v>
      </c>
    </row>
    <row r="1262" spans="1:23" ht="13.5" x14ac:dyDescent="0.25">
      <c r="A1262" s="3">
        <v>43847</v>
      </c>
      <c r="B1262" s="2">
        <v>1.1335</v>
      </c>
      <c r="C1262" s="2">
        <v>41.10958143896859</v>
      </c>
      <c r="D1262" s="2">
        <v>7.1830144518535421E-2</v>
      </c>
      <c r="E1262" s="2">
        <v>2.4945940478415286E-2</v>
      </c>
      <c r="F1262" s="2">
        <v>1.1306400000000001</v>
      </c>
      <c r="G1262" s="2">
        <v>1.1348800000000001</v>
      </c>
      <c r="H1262" s="2">
        <v>1.2113850000000004</v>
      </c>
      <c r="I1262" s="2">
        <v>1.1676060000000001</v>
      </c>
      <c r="J1262" s="2">
        <v>1.1960585000000001</v>
      </c>
      <c r="K1262" s="17" t="s">
        <v>47</v>
      </c>
      <c r="L1262" s="17" t="s">
        <v>48</v>
      </c>
      <c r="M1262" s="17" t="s">
        <v>54</v>
      </c>
      <c r="N1262" s="20">
        <f t="shared" si="190"/>
        <v>50</v>
      </c>
      <c r="O1262" s="20">
        <f t="shared" si="191"/>
        <v>100</v>
      </c>
      <c r="P1262" s="20">
        <f t="shared" si="192"/>
        <v>0</v>
      </c>
      <c r="Q1262" s="20">
        <f t="shared" si="193"/>
        <v>0</v>
      </c>
      <c r="R1262" s="21">
        <f t="shared" si="194"/>
        <v>52.5</v>
      </c>
      <c r="S1262" s="21">
        <f t="shared" si="195"/>
        <v>30</v>
      </c>
      <c r="T1262" s="21">
        <f t="shared" si="196"/>
        <v>22.5</v>
      </c>
      <c r="U1262" s="21">
        <f t="shared" si="197"/>
        <v>37.5</v>
      </c>
      <c r="V1262" s="20">
        <f t="shared" si="198"/>
        <v>35</v>
      </c>
      <c r="W1262" s="20">
        <f t="shared" si="199"/>
        <v>35.625</v>
      </c>
    </row>
    <row r="1263" spans="1:23" ht="13.5" x14ac:dyDescent="0.25">
      <c r="A1263" s="3">
        <v>43850</v>
      </c>
      <c r="B1263" s="2">
        <v>1.1051</v>
      </c>
      <c r="C1263" s="2">
        <v>37.23623212743037</v>
      </c>
      <c r="D1263" s="2">
        <v>6.4501562887961272E-2</v>
      </c>
      <c r="E1263" s="2">
        <v>2.6729509928332389E-2</v>
      </c>
      <c r="F1263" s="2">
        <v>1.1235599999999999</v>
      </c>
      <c r="G1263" s="2">
        <v>1.1285000000000001</v>
      </c>
      <c r="H1263" s="2">
        <v>1.1965100000000004</v>
      </c>
      <c r="I1263" s="2">
        <v>1.1683140000000001</v>
      </c>
      <c r="J1263" s="2">
        <v>1.1944409999999999</v>
      </c>
      <c r="K1263" s="17" t="s">
        <v>47</v>
      </c>
      <c r="L1263" s="17" t="s">
        <v>48</v>
      </c>
      <c r="M1263" s="17" t="s">
        <v>46</v>
      </c>
      <c r="N1263" s="20">
        <f t="shared" si="190"/>
        <v>50</v>
      </c>
      <c r="O1263" s="20">
        <f t="shared" si="191"/>
        <v>100</v>
      </c>
      <c r="P1263" s="20">
        <f t="shared" si="192"/>
        <v>0</v>
      </c>
      <c r="Q1263" s="20">
        <f t="shared" si="193"/>
        <v>0</v>
      </c>
      <c r="R1263" s="21">
        <f t="shared" si="194"/>
        <v>52.5</v>
      </c>
      <c r="S1263" s="21">
        <f t="shared" si="195"/>
        <v>30</v>
      </c>
      <c r="T1263" s="21">
        <f t="shared" si="196"/>
        <v>22.5</v>
      </c>
      <c r="U1263" s="21">
        <f t="shared" si="197"/>
        <v>37.5</v>
      </c>
      <c r="V1263" s="20">
        <f t="shared" si="198"/>
        <v>35</v>
      </c>
      <c r="W1263" s="20">
        <f t="shared" si="199"/>
        <v>35.625</v>
      </c>
    </row>
    <row r="1264" spans="1:23" ht="13.5" x14ac:dyDescent="0.25">
      <c r="A1264" s="3">
        <v>43851</v>
      </c>
      <c r="B1264" s="2">
        <v>1.1051</v>
      </c>
      <c r="C1264" s="2">
        <v>37.23623212743037</v>
      </c>
      <c r="D1264" s="2">
        <v>5.8751801634514766E-2</v>
      </c>
      <c r="E1264" s="2">
        <v>2.7737914863312427E-2</v>
      </c>
      <c r="F1264" s="2">
        <v>1.11788</v>
      </c>
      <c r="G1264" s="2">
        <v>1.12212</v>
      </c>
      <c r="H1264" s="2">
        <v>1.1816350000000004</v>
      </c>
      <c r="I1264" s="2">
        <v>1.169306</v>
      </c>
      <c r="J1264" s="2">
        <v>1.1928235</v>
      </c>
      <c r="K1264" s="17" t="s">
        <v>47</v>
      </c>
      <c r="L1264" s="17" t="s">
        <v>53</v>
      </c>
      <c r="M1264" s="17" t="s">
        <v>46</v>
      </c>
      <c r="N1264" s="20">
        <f t="shared" si="190"/>
        <v>50</v>
      </c>
      <c r="O1264" s="20">
        <f t="shared" si="191"/>
        <v>100</v>
      </c>
      <c r="P1264" s="20">
        <f t="shared" si="192"/>
        <v>0</v>
      </c>
      <c r="Q1264" s="20">
        <f t="shared" si="193"/>
        <v>16.5</v>
      </c>
      <c r="R1264" s="21">
        <f t="shared" si="194"/>
        <v>54.975000000000001</v>
      </c>
      <c r="S1264" s="21">
        <f t="shared" si="195"/>
        <v>34.125</v>
      </c>
      <c r="T1264" s="21">
        <f t="shared" si="196"/>
        <v>29.925000000000001</v>
      </c>
      <c r="U1264" s="21">
        <f t="shared" si="197"/>
        <v>41.625</v>
      </c>
      <c r="V1264" s="20">
        <f t="shared" si="198"/>
        <v>39.674999999999997</v>
      </c>
      <c r="W1264" s="20">
        <f t="shared" si="199"/>
        <v>40.162499999999994</v>
      </c>
    </row>
    <row r="1265" spans="1:23" ht="13.5" x14ac:dyDescent="0.25">
      <c r="A1265" s="3">
        <v>43852</v>
      </c>
      <c r="B1265" s="2">
        <v>1.1335</v>
      </c>
      <c r="C1265" s="2">
        <v>43.419008392074034</v>
      </c>
      <c r="D1265" s="2">
        <v>4.783159778484003E-2</v>
      </c>
      <c r="E1265" s="2">
        <v>2.7407854909459298E-2</v>
      </c>
      <c r="F1265" s="2">
        <v>1.11788</v>
      </c>
      <c r="G1265" s="2">
        <v>1.1214200000000001</v>
      </c>
      <c r="H1265" s="2">
        <v>1.1695950000000004</v>
      </c>
      <c r="I1265" s="2">
        <v>1.1702979999999998</v>
      </c>
      <c r="J1265" s="2">
        <v>1.1915065</v>
      </c>
      <c r="K1265" s="17" t="s">
        <v>47</v>
      </c>
      <c r="L1265" s="17" t="s">
        <v>53</v>
      </c>
      <c r="M1265" s="17" t="s">
        <v>53</v>
      </c>
      <c r="N1265" s="20">
        <f t="shared" si="190"/>
        <v>50</v>
      </c>
      <c r="O1265" s="20">
        <f t="shared" si="191"/>
        <v>100</v>
      </c>
      <c r="P1265" s="20">
        <f t="shared" si="192"/>
        <v>0</v>
      </c>
      <c r="Q1265" s="20">
        <f t="shared" si="193"/>
        <v>16.5</v>
      </c>
      <c r="R1265" s="21">
        <f t="shared" si="194"/>
        <v>54.975000000000001</v>
      </c>
      <c r="S1265" s="21">
        <f t="shared" si="195"/>
        <v>34.125</v>
      </c>
      <c r="T1265" s="21">
        <f t="shared" si="196"/>
        <v>29.925000000000001</v>
      </c>
      <c r="U1265" s="21">
        <f t="shared" si="197"/>
        <v>41.625</v>
      </c>
      <c r="V1265" s="20">
        <f t="shared" si="198"/>
        <v>39.674999999999997</v>
      </c>
      <c r="W1265" s="20">
        <f t="shared" si="199"/>
        <v>40.162499999999994</v>
      </c>
    </row>
    <row r="1266" spans="1:23" ht="13.5" x14ac:dyDescent="0.25">
      <c r="A1266" s="3">
        <v>43853</v>
      </c>
      <c r="B1266" s="2">
        <v>1.1405000000000001</v>
      </c>
      <c r="C1266" s="2">
        <v>44.860789887415592</v>
      </c>
      <c r="D1266" s="2">
        <v>3.3938200491962833E-2</v>
      </c>
      <c r="E1266" s="2">
        <v>2.5542879125634781E-2</v>
      </c>
      <c r="F1266" s="2">
        <v>1.12354</v>
      </c>
      <c r="G1266" s="2">
        <v>1.12425</v>
      </c>
      <c r="H1266" s="2">
        <v>1.1596750000000002</v>
      </c>
      <c r="I1266" s="2">
        <v>1.1719980000000001</v>
      </c>
      <c r="J1266" s="2">
        <v>1.1903199999999998</v>
      </c>
      <c r="K1266" s="17" t="s">
        <v>50</v>
      </c>
      <c r="L1266" s="17" t="s">
        <v>53</v>
      </c>
      <c r="M1266" s="17" t="s">
        <v>51</v>
      </c>
      <c r="N1266" s="20">
        <f t="shared" si="190"/>
        <v>50</v>
      </c>
      <c r="O1266" s="20">
        <f t="shared" si="191"/>
        <v>100</v>
      </c>
      <c r="P1266" s="20">
        <f t="shared" si="192"/>
        <v>0</v>
      </c>
      <c r="Q1266" s="20">
        <f t="shared" si="193"/>
        <v>83.5</v>
      </c>
      <c r="R1266" s="21">
        <f t="shared" si="194"/>
        <v>65.025000000000006</v>
      </c>
      <c r="S1266" s="21">
        <f t="shared" si="195"/>
        <v>50.875</v>
      </c>
      <c r="T1266" s="21">
        <f t="shared" si="196"/>
        <v>60.075000000000003</v>
      </c>
      <c r="U1266" s="21">
        <f t="shared" si="197"/>
        <v>58.375</v>
      </c>
      <c r="V1266" s="20">
        <f t="shared" si="198"/>
        <v>58.658333333333339</v>
      </c>
      <c r="W1266" s="20">
        <f t="shared" si="199"/>
        <v>58.587500000000006</v>
      </c>
    </row>
    <row r="1267" spans="1:23" ht="13.5" x14ac:dyDescent="0.25">
      <c r="A1267" s="3">
        <v>43854</v>
      </c>
      <c r="B1267" s="2">
        <v>1.1405000000000001</v>
      </c>
      <c r="C1267" s="2">
        <v>44.860789887415578</v>
      </c>
      <c r="D1267" s="2">
        <v>2.1251485228404254E-2</v>
      </c>
      <c r="E1267" s="2">
        <v>2.2466962511406174E-2</v>
      </c>
      <c r="F1267" s="2">
        <v>1.1249400000000001</v>
      </c>
      <c r="G1267" s="2">
        <v>1.1277899999999998</v>
      </c>
      <c r="H1267" s="2">
        <v>1.1515249999999999</v>
      </c>
      <c r="I1267" s="2">
        <v>1.1739800000000002</v>
      </c>
      <c r="J1267" s="2">
        <v>1.1891014999999998</v>
      </c>
      <c r="K1267" s="17" t="s">
        <v>50</v>
      </c>
      <c r="L1267" s="17" t="s">
        <v>53</v>
      </c>
      <c r="M1267" s="17" t="s">
        <v>51</v>
      </c>
      <c r="N1267" s="20">
        <f t="shared" si="190"/>
        <v>50</v>
      </c>
      <c r="O1267" s="20">
        <f t="shared" si="191"/>
        <v>100</v>
      </c>
      <c r="P1267" s="20">
        <f t="shared" si="192"/>
        <v>0</v>
      </c>
      <c r="Q1267" s="20">
        <f t="shared" si="193"/>
        <v>83.5</v>
      </c>
      <c r="R1267" s="21">
        <f t="shared" si="194"/>
        <v>65.025000000000006</v>
      </c>
      <c r="S1267" s="21">
        <f t="shared" si="195"/>
        <v>50.875</v>
      </c>
      <c r="T1267" s="21">
        <f t="shared" si="196"/>
        <v>60.075000000000003</v>
      </c>
      <c r="U1267" s="21">
        <f t="shared" si="197"/>
        <v>58.375</v>
      </c>
      <c r="V1267" s="20">
        <f t="shared" si="198"/>
        <v>58.658333333333339</v>
      </c>
      <c r="W1267" s="20">
        <f t="shared" si="199"/>
        <v>58.587500000000006</v>
      </c>
    </row>
    <row r="1268" spans="1:23" ht="13.5" x14ac:dyDescent="0.25">
      <c r="A1268" s="3">
        <v>43857</v>
      </c>
      <c r="B1268" s="2">
        <v>1.1689000000000001</v>
      </c>
      <c r="C1268" s="2">
        <v>50.764158775220771</v>
      </c>
      <c r="D1268" s="2">
        <v>1.4008600218740064E-2</v>
      </c>
      <c r="E1268" s="2">
        <v>1.8200437102316561E-2</v>
      </c>
      <c r="F1268" s="2">
        <v>1.1377000000000002</v>
      </c>
      <c r="G1268" s="2">
        <v>1.13063</v>
      </c>
      <c r="H1268" s="2">
        <v>1.1465650000000001</v>
      </c>
      <c r="I1268" s="2">
        <v>1.1763900000000003</v>
      </c>
      <c r="J1268" s="2">
        <v>1.1880249999999999</v>
      </c>
      <c r="K1268" s="17" t="s">
        <v>50</v>
      </c>
      <c r="L1268" s="17" t="s">
        <v>53</v>
      </c>
      <c r="M1268" s="17" t="s">
        <v>51</v>
      </c>
      <c r="N1268" s="20">
        <f t="shared" si="190"/>
        <v>50</v>
      </c>
      <c r="O1268" s="20">
        <f t="shared" si="191"/>
        <v>100</v>
      </c>
      <c r="P1268" s="20">
        <f t="shared" si="192"/>
        <v>0</v>
      </c>
      <c r="Q1268" s="20">
        <f t="shared" si="193"/>
        <v>83.5</v>
      </c>
      <c r="R1268" s="21">
        <f t="shared" si="194"/>
        <v>65.025000000000006</v>
      </c>
      <c r="S1268" s="21">
        <f t="shared" si="195"/>
        <v>50.875</v>
      </c>
      <c r="T1268" s="21">
        <f t="shared" si="196"/>
        <v>60.075000000000003</v>
      </c>
      <c r="U1268" s="21">
        <f t="shared" si="197"/>
        <v>58.375</v>
      </c>
      <c r="V1268" s="20">
        <f t="shared" si="198"/>
        <v>58.658333333333339</v>
      </c>
      <c r="W1268" s="20">
        <f t="shared" si="199"/>
        <v>58.587500000000006</v>
      </c>
    </row>
    <row r="1269" spans="1:23" ht="13.5" x14ac:dyDescent="0.25">
      <c r="A1269" s="3">
        <v>43858</v>
      </c>
      <c r="B1269" s="2">
        <v>1.1900999999999999</v>
      </c>
      <c r="C1269" s="2">
        <v>54.665967186431097</v>
      </c>
      <c r="D1269" s="2">
        <v>5.2033928724930512E-3</v>
      </c>
      <c r="E1269" s="2">
        <v>1.2295079166092918E-2</v>
      </c>
      <c r="F1269" s="2">
        <v>1.1547000000000001</v>
      </c>
      <c r="G1269" s="2">
        <v>1.13629</v>
      </c>
      <c r="H1269" s="2">
        <v>1.1455</v>
      </c>
      <c r="I1269" s="2">
        <v>1.1793640000000001</v>
      </c>
      <c r="J1269" s="2">
        <v>1.1871179999999999</v>
      </c>
      <c r="K1269" s="17" t="s">
        <v>50</v>
      </c>
      <c r="L1269" s="17" t="s">
        <v>53</v>
      </c>
      <c r="M1269" s="17" t="s">
        <v>51</v>
      </c>
      <c r="N1269" s="20">
        <f t="shared" si="190"/>
        <v>50</v>
      </c>
      <c r="O1269" s="20">
        <f t="shared" si="191"/>
        <v>100</v>
      </c>
      <c r="P1269" s="20">
        <f t="shared" si="192"/>
        <v>0</v>
      </c>
      <c r="Q1269" s="20">
        <f t="shared" si="193"/>
        <v>83.5</v>
      </c>
      <c r="R1269" s="21">
        <f t="shared" si="194"/>
        <v>65.025000000000006</v>
      </c>
      <c r="S1269" s="21">
        <f t="shared" si="195"/>
        <v>50.875</v>
      </c>
      <c r="T1269" s="21">
        <f t="shared" si="196"/>
        <v>60.075000000000003</v>
      </c>
      <c r="U1269" s="21">
        <f t="shared" si="197"/>
        <v>58.375</v>
      </c>
      <c r="V1269" s="20">
        <f t="shared" si="198"/>
        <v>58.658333333333339</v>
      </c>
      <c r="W1269" s="20">
        <f t="shared" si="199"/>
        <v>58.587500000000006</v>
      </c>
    </row>
    <row r="1270" spans="1:23" ht="13.5" x14ac:dyDescent="0.25">
      <c r="A1270" s="3">
        <v>43859</v>
      </c>
      <c r="B1270" s="2">
        <v>1.1405000000000001</v>
      </c>
      <c r="C1270" s="2">
        <v>45.567464267865375</v>
      </c>
      <c r="D1270" s="2">
        <v>1.2744880528126057E-3</v>
      </c>
      <c r="E1270" s="2">
        <v>6.6444202803654599E-3</v>
      </c>
      <c r="F1270" s="2">
        <v>1.1561000000000001</v>
      </c>
      <c r="G1270" s="2">
        <v>1.1369899999999999</v>
      </c>
      <c r="H1270" s="2">
        <v>1.1423099999999999</v>
      </c>
      <c r="I1270" s="2">
        <v>1.1816300000000002</v>
      </c>
      <c r="J1270" s="2">
        <v>1.1859630000000001</v>
      </c>
      <c r="K1270" s="17" t="s">
        <v>50</v>
      </c>
      <c r="L1270" s="17" t="s">
        <v>53</v>
      </c>
      <c r="M1270" s="17" t="s">
        <v>51</v>
      </c>
      <c r="N1270" s="20">
        <f t="shared" si="190"/>
        <v>50</v>
      </c>
      <c r="O1270" s="20">
        <f t="shared" si="191"/>
        <v>100</v>
      </c>
      <c r="P1270" s="20">
        <f t="shared" si="192"/>
        <v>0</v>
      </c>
      <c r="Q1270" s="20">
        <f t="shared" si="193"/>
        <v>83.5</v>
      </c>
      <c r="R1270" s="21">
        <f t="shared" si="194"/>
        <v>65.025000000000006</v>
      </c>
      <c r="S1270" s="21">
        <f t="shared" si="195"/>
        <v>50.875</v>
      </c>
      <c r="T1270" s="21">
        <f t="shared" si="196"/>
        <v>60.075000000000003</v>
      </c>
      <c r="U1270" s="21">
        <f t="shared" si="197"/>
        <v>58.375</v>
      </c>
      <c r="V1270" s="20">
        <f t="shared" si="198"/>
        <v>58.658333333333339</v>
      </c>
      <c r="W1270" s="20">
        <f t="shared" si="199"/>
        <v>58.587500000000006</v>
      </c>
    </row>
    <row r="1271" spans="1:23" ht="13.5" x14ac:dyDescent="0.25">
      <c r="A1271" s="3">
        <v>43860</v>
      </c>
      <c r="B1271" s="2">
        <v>1.1264000000000001</v>
      </c>
      <c r="C1271" s="2">
        <v>43.358206787063359</v>
      </c>
      <c r="D1271" s="2">
        <v>-4.1304885216131293E-3</v>
      </c>
      <c r="E1271" s="2">
        <v>1.3918536407412771E-3</v>
      </c>
      <c r="F1271" s="2">
        <v>1.1532800000000001</v>
      </c>
      <c r="G1271" s="2">
        <v>1.1384099999999999</v>
      </c>
      <c r="H1271" s="2">
        <v>1.138415</v>
      </c>
      <c r="I1271" s="2">
        <v>1.18418</v>
      </c>
      <c r="J1271" s="2">
        <v>1.1847375</v>
      </c>
      <c r="K1271" s="17" t="s">
        <v>50</v>
      </c>
      <c r="L1271" s="17" t="s">
        <v>53</v>
      </c>
      <c r="M1271" s="17" t="s">
        <v>52</v>
      </c>
      <c r="N1271" s="20">
        <f t="shared" si="190"/>
        <v>50</v>
      </c>
      <c r="O1271" s="20">
        <f t="shared" si="191"/>
        <v>100</v>
      </c>
      <c r="P1271" s="20">
        <f t="shared" si="192"/>
        <v>0</v>
      </c>
      <c r="Q1271" s="20">
        <f t="shared" si="193"/>
        <v>66.5</v>
      </c>
      <c r="R1271" s="21">
        <f t="shared" si="194"/>
        <v>62.475000000000001</v>
      </c>
      <c r="S1271" s="21">
        <f t="shared" si="195"/>
        <v>46.625</v>
      </c>
      <c r="T1271" s="21">
        <f t="shared" si="196"/>
        <v>52.424999999999997</v>
      </c>
      <c r="U1271" s="21">
        <f t="shared" si="197"/>
        <v>54.125</v>
      </c>
      <c r="V1271" s="20">
        <f t="shared" si="198"/>
        <v>53.841666666666661</v>
      </c>
      <c r="W1271" s="20">
        <f t="shared" si="199"/>
        <v>53.912499999999994</v>
      </c>
    </row>
    <row r="1272" spans="1:23" ht="13.5" x14ac:dyDescent="0.25">
      <c r="A1272" s="3">
        <v>43861</v>
      </c>
      <c r="B1272" s="2">
        <v>1.0980000000000001</v>
      </c>
      <c r="C1272" s="2">
        <v>39.2323022294296</v>
      </c>
      <c r="D1272" s="2">
        <v>-3.0992822648625573E-3</v>
      </c>
      <c r="E1272" s="2">
        <v>-3.4744052000247666E-3</v>
      </c>
      <c r="F1272" s="2">
        <v>1.1447800000000001</v>
      </c>
      <c r="G1272" s="2">
        <v>1.1348600000000002</v>
      </c>
      <c r="H1272" s="2">
        <v>1.13487</v>
      </c>
      <c r="I1272" s="2">
        <v>1.1858800000000003</v>
      </c>
      <c r="J1272" s="2">
        <v>1.1834020000000001</v>
      </c>
      <c r="K1272" s="17" t="s">
        <v>47</v>
      </c>
      <c r="L1272" s="17" t="s">
        <v>53</v>
      </c>
      <c r="M1272" s="17" t="s">
        <v>46</v>
      </c>
      <c r="N1272" s="20">
        <f t="shared" si="190"/>
        <v>50</v>
      </c>
      <c r="O1272" s="20">
        <f t="shared" si="191"/>
        <v>100</v>
      </c>
      <c r="P1272" s="20">
        <f t="shared" si="192"/>
        <v>0</v>
      </c>
      <c r="Q1272" s="20">
        <f t="shared" si="193"/>
        <v>16.5</v>
      </c>
      <c r="R1272" s="21">
        <f t="shared" si="194"/>
        <v>54.975000000000001</v>
      </c>
      <c r="S1272" s="21">
        <f t="shared" si="195"/>
        <v>34.125</v>
      </c>
      <c r="T1272" s="21">
        <f t="shared" si="196"/>
        <v>29.925000000000001</v>
      </c>
      <c r="U1272" s="21">
        <f t="shared" si="197"/>
        <v>41.625</v>
      </c>
      <c r="V1272" s="20">
        <f t="shared" si="198"/>
        <v>39.674999999999997</v>
      </c>
      <c r="W1272" s="20">
        <f t="shared" si="199"/>
        <v>40.162499999999994</v>
      </c>
    </row>
    <row r="1273" spans="1:23" ht="13.5" x14ac:dyDescent="0.25">
      <c r="A1273" s="3">
        <v>43864</v>
      </c>
      <c r="B1273" s="2">
        <v>1.1051</v>
      </c>
      <c r="C1273" s="2">
        <v>40.750257670341647</v>
      </c>
      <c r="D1273" s="2">
        <v>-6.7466359695185218E-3</v>
      </c>
      <c r="E1273" s="2">
        <v>-7.970902210081638E-3</v>
      </c>
      <c r="F1273" s="2">
        <v>1.13202</v>
      </c>
      <c r="G1273" s="2">
        <v>1.1348600000000002</v>
      </c>
      <c r="H1273" s="2">
        <v>1.1316799999999998</v>
      </c>
      <c r="I1273" s="2">
        <v>1.1878640000000003</v>
      </c>
      <c r="J1273" s="2">
        <v>1.1821334999999999</v>
      </c>
      <c r="K1273" s="17" t="s">
        <v>50</v>
      </c>
      <c r="L1273" s="17" t="s">
        <v>49</v>
      </c>
      <c r="M1273" s="17" t="s">
        <v>52</v>
      </c>
      <c r="N1273" s="20">
        <f t="shared" si="190"/>
        <v>50</v>
      </c>
      <c r="O1273" s="20">
        <f t="shared" si="191"/>
        <v>100</v>
      </c>
      <c r="P1273" s="20">
        <f t="shared" si="192"/>
        <v>0</v>
      </c>
      <c r="Q1273" s="20">
        <f t="shared" si="193"/>
        <v>83</v>
      </c>
      <c r="R1273" s="21">
        <f t="shared" si="194"/>
        <v>64.95</v>
      </c>
      <c r="S1273" s="21">
        <f t="shared" si="195"/>
        <v>50.75</v>
      </c>
      <c r="T1273" s="21">
        <f t="shared" si="196"/>
        <v>59.85</v>
      </c>
      <c r="U1273" s="21">
        <f t="shared" si="197"/>
        <v>58.25</v>
      </c>
      <c r="V1273" s="20">
        <f t="shared" si="198"/>
        <v>58.516666666666673</v>
      </c>
      <c r="W1273" s="20">
        <f t="shared" si="199"/>
        <v>58.45</v>
      </c>
    </row>
    <row r="1274" spans="1:23" ht="13.5" x14ac:dyDescent="0.25">
      <c r="A1274" s="3">
        <v>43865</v>
      </c>
      <c r="B1274" s="2">
        <v>1.1051</v>
      </c>
      <c r="C1274" s="2">
        <v>40.750257670341647</v>
      </c>
      <c r="D1274" s="2">
        <v>-9.5273645304938537E-3</v>
      </c>
      <c r="E1274" s="2">
        <v>-1.2347912412420184E-2</v>
      </c>
      <c r="F1274" s="2">
        <v>1.1150200000000001</v>
      </c>
      <c r="G1274" s="2">
        <v>1.1348600000000002</v>
      </c>
      <c r="H1274" s="2">
        <v>1.1284899999999998</v>
      </c>
      <c r="I1274" s="2">
        <v>1.1892800000000003</v>
      </c>
      <c r="J1274" s="2">
        <v>1.1808970000000001</v>
      </c>
      <c r="K1274" s="17" t="s">
        <v>50</v>
      </c>
      <c r="L1274" s="17" t="s">
        <v>49</v>
      </c>
      <c r="M1274" s="17" t="s">
        <v>52</v>
      </c>
      <c r="N1274" s="20">
        <f t="shared" si="190"/>
        <v>50</v>
      </c>
      <c r="O1274" s="20">
        <f t="shared" si="191"/>
        <v>100</v>
      </c>
      <c r="P1274" s="20">
        <f t="shared" si="192"/>
        <v>0</v>
      </c>
      <c r="Q1274" s="20">
        <f t="shared" si="193"/>
        <v>83</v>
      </c>
      <c r="R1274" s="21">
        <f t="shared" si="194"/>
        <v>64.95</v>
      </c>
      <c r="S1274" s="21">
        <f t="shared" si="195"/>
        <v>50.75</v>
      </c>
      <c r="T1274" s="21">
        <f t="shared" si="196"/>
        <v>59.85</v>
      </c>
      <c r="U1274" s="21">
        <f t="shared" si="197"/>
        <v>58.25</v>
      </c>
      <c r="V1274" s="20">
        <f t="shared" si="198"/>
        <v>58.516666666666673</v>
      </c>
      <c r="W1274" s="20">
        <f t="shared" si="199"/>
        <v>58.45</v>
      </c>
    </row>
    <row r="1275" spans="1:23" ht="13.5" x14ac:dyDescent="0.25">
      <c r="A1275" s="3">
        <v>43866</v>
      </c>
      <c r="B1275" s="2">
        <v>1.1335</v>
      </c>
      <c r="C1275" s="2">
        <v>46.903213987970069</v>
      </c>
      <c r="D1275" s="2">
        <v>-9.3318969981468491E-3</v>
      </c>
      <c r="E1275" s="2">
        <v>-1.6662978411479533E-2</v>
      </c>
      <c r="F1275" s="2">
        <v>1.1136200000000001</v>
      </c>
      <c r="G1275" s="2">
        <v>1.1348600000000002</v>
      </c>
      <c r="H1275" s="2">
        <v>1.1281399999999999</v>
      </c>
      <c r="I1275" s="2">
        <v>1.1914060000000004</v>
      </c>
      <c r="J1275" s="2">
        <v>1.1797390000000001</v>
      </c>
      <c r="K1275" s="17" t="s">
        <v>50</v>
      </c>
      <c r="L1275" s="17" t="s">
        <v>49</v>
      </c>
      <c r="M1275" s="17" t="s">
        <v>52</v>
      </c>
      <c r="N1275" s="20">
        <f t="shared" si="190"/>
        <v>50</v>
      </c>
      <c r="O1275" s="20">
        <f t="shared" si="191"/>
        <v>100</v>
      </c>
      <c r="P1275" s="20">
        <f t="shared" si="192"/>
        <v>0</v>
      </c>
      <c r="Q1275" s="20">
        <f t="shared" si="193"/>
        <v>83</v>
      </c>
      <c r="R1275" s="21">
        <f t="shared" si="194"/>
        <v>64.95</v>
      </c>
      <c r="S1275" s="21">
        <f t="shared" si="195"/>
        <v>50.75</v>
      </c>
      <c r="T1275" s="21">
        <f t="shared" si="196"/>
        <v>59.85</v>
      </c>
      <c r="U1275" s="21">
        <f t="shared" si="197"/>
        <v>58.25</v>
      </c>
      <c r="V1275" s="20">
        <f t="shared" si="198"/>
        <v>58.516666666666673</v>
      </c>
      <c r="W1275" s="20">
        <f t="shared" si="199"/>
        <v>58.45</v>
      </c>
    </row>
    <row r="1276" spans="1:23" ht="13.5" x14ac:dyDescent="0.25">
      <c r="A1276" s="3">
        <v>43867</v>
      </c>
      <c r="B1276" s="2">
        <v>1.1617999999999999</v>
      </c>
      <c r="C1276" s="2">
        <v>52.227133108562533</v>
      </c>
      <c r="D1276" s="2">
        <v>-1.0091779734933137E-2</v>
      </c>
      <c r="E1276" s="2">
        <v>-1.9913670274261736E-2</v>
      </c>
      <c r="F1276" s="2">
        <v>1.1207</v>
      </c>
      <c r="G1276" s="2">
        <v>1.1369899999999999</v>
      </c>
      <c r="H1276" s="2">
        <v>1.13062</v>
      </c>
      <c r="I1276" s="2">
        <v>1.1940980000000001</v>
      </c>
      <c r="J1276" s="2">
        <v>1.1787225000000001</v>
      </c>
      <c r="K1276" s="17" t="s">
        <v>50</v>
      </c>
      <c r="L1276" s="17" t="s">
        <v>49</v>
      </c>
      <c r="M1276" s="17" t="s">
        <v>51</v>
      </c>
      <c r="N1276" s="20">
        <f t="shared" si="190"/>
        <v>50</v>
      </c>
      <c r="O1276" s="20">
        <f t="shared" si="191"/>
        <v>100</v>
      </c>
      <c r="P1276" s="20">
        <f t="shared" si="192"/>
        <v>0</v>
      </c>
      <c r="Q1276" s="20">
        <f t="shared" si="193"/>
        <v>100</v>
      </c>
      <c r="R1276" s="21">
        <f t="shared" si="194"/>
        <v>67.5</v>
      </c>
      <c r="S1276" s="21">
        <f t="shared" si="195"/>
        <v>55</v>
      </c>
      <c r="T1276" s="21">
        <f t="shared" si="196"/>
        <v>67.5</v>
      </c>
      <c r="U1276" s="21">
        <f t="shared" si="197"/>
        <v>62.5</v>
      </c>
      <c r="V1276" s="20">
        <f t="shared" si="198"/>
        <v>63.333333333333336</v>
      </c>
      <c r="W1276" s="20">
        <f t="shared" si="199"/>
        <v>63.125</v>
      </c>
    </row>
    <row r="1277" spans="1:23" ht="13.5" x14ac:dyDescent="0.25">
      <c r="A1277" s="3">
        <v>43868</v>
      </c>
      <c r="B1277" s="2">
        <v>1.2184999999999999</v>
      </c>
      <c r="C1277" s="2">
        <v>60.724208443130195</v>
      </c>
      <c r="D1277" s="2">
        <v>-1.5014858463356262E-2</v>
      </c>
      <c r="E1277" s="2">
        <v>-2.1907763913466754E-2</v>
      </c>
      <c r="F1277" s="2">
        <v>1.1447999999999998</v>
      </c>
      <c r="G1277" s="2">
        <v>1.14479</v>
      </c>
      <c r="H1277" s="2">
        <v>1.13629</v>
      </c>
      <c r="I1277" s="2">
        <v>1.1977820000000001</v>
      </c>
      <c r="J1277" s="2">
        <v>1.1780210000000002</v>
      </c>
      <c r="K1277" s="17" t="s">
        <v>50</v>
      </c>
      <c r="L1277" s="17" t="s">
        <v>49</v>
      </c>
      <c r="M1277" s="17" t="s">
        <v>51</v>
      </c>
      <c r="N1277" s="20">
        <f t="shared" si="190"/>
        <v>50</v>
      </c>
      <c r="O1277" s="20">
        <f t="shared" si="191"/>
        <v>100</v>
      </c>
      <c r="P1277" s="20">
        <f t="shared" si="192"/>
        <v>0</v>
      </c>
      <c r="Q1277" s="20">
        <f t="shared" si="193"/>
        <v>100</v>
      </c>
      <c r="R1277" s="21">
        <f t="shared" si="194"/>
        <v>67.5</v>
      </c>
      <c r="S1277" s="21">
        <f t="shared" si="195"/>
        <v>55</v>
      </c>
      <c r="T1277" s="21">
        <f t="shared" si="196"/>
        <v>67.5</v>
      </c>
      <c r="U1277" s="21">
        <f t="shared" si="197"/>
        <v>62.5</v>
      </c>
      <c r="V1277" s="20">
        <f t="shared" si="198"/>
        <v>63.333333333333336</v>
      </c>
      <c r="W1277" s="20">
        <f t="shared" si="199"/>
        <v>63.125</v>
      </c>
    </row>
    <row r="1278" spans="1:23" ht="13.5" x14ac:dyDescent="0.25">
      <c r="A1278" s="3">
        <v>43871</v>
      </c>
      <c r="B1278" s="2">
        <v>1.2397</v>
      </c>
      <c r="C1278" s="2">
        <v>63.349093950198792</v>
      </c>
      <c r="D1278" s="2">
        <v>-1.6790890419091209E-2</v>
      </c>
      <c r="E1278" s="2">
        <v>-2.2096760278372315E-2</v>
      </c>
      <c r="F1278" s="2">
        <v>1.1717200000000001</v>
      </c>
      <c r="G1278" s="2">
        <v>1.1518699999999999</v>
      </c>
      <c r="H1278" s="2">
        <v>1.1412499999999999</v>
      </c>
      <c r="I1278" s="2">
        <v>1.2021740000000001</v>
      </c>
      <c r="J1278" s="2">
        <v>1.1774255</v>
      </c>
      <c r="K1278" s="17" t="s">
        <v>50</v>
      </c>
      <c r="L1278" s="17" t="s">
        <v>49</v>
      </c>
      <c r="M1278" s="17" t="s">
        <v>51</v>
      </c>
      <c r="N1278" s="20">
        <f t="shared" si="190"/>
        <v>50</v>
      </c>
      <c r="O1278" s="20">
        <f t="shared" si="191"/>
        <v>100</v>
      </c>
      <c r="P1278" s="20">
        <f t="shared" si="192"/>
        <v>0</v>
      </c>
      <c r="Q1278" s="20">
        <f t="shared" si="193"/>
        <v>100</v>
      </c>
      <c r="R1278" s="21">
        <f t="shared" si="194"/>
        <v>67.5</v>
      </c>
      <c r="S1278" s="21">
        <f t="shared" si="195"/>
        <v>55</v>
      </c>
      <c r="T1278" s="21">
        <f t="shared" si="196"/>
        <v>67.5</v>
      </c>
      <c r="U1278" s="21">
        <f t="shared" si="197"/>
        <v>62.5</v>
      </c>
      <c r="V1278" s="20">
        <f t="shared" si="198"/>
        <v>63.333333333333336</v>
      </c>
      <c r="W1278" s="20">
        <f t="shared" si="199"/>
        <v>63.125</v>
      </c>
    </row>
    <row r="1279" spans="1:23" ht="13.5" x14ac:dyDescent="0.25">
      <c r="A1279" s="3">
        <v>43872</v>
      </c>
      <c r="B1279" s="2">
        <v>1.2397</v>
      </c>
      <c r="C1279" s="2">
        <v>63.349093950198792</v>
      </c>
      <c r="D1279" s="2">
        <v>-1.5536318413822636E-2</v>
      </c>
      <c r="E1279" s="2">
        <v>-2.0621835441902235E-2</v>
      </c>
      <c r="F1279" s="2">
        <v>1.1986399999999999</v>
      </c>
      <c r="G1279" s="2">
        <v>1.15683</v>
      </c>
      <c r="H1279" s="2">
        <v>1.1465599999999998</v>
      </c>
      <c r="I1279" s="2">
        <v>1.2055740000000001</v>
      </c>
      <c r="J1279" s="2">
        <v>1.1768619999999999</v>
      </c>
      <c r="K1279" s="17" t="s">
        <v>50</v>
      </c>
      <c r="L1279" s="17" t="s">
        <v>49</v>
      </c>
      <c r="M1279" s="17" t="s">
        <v>51</v>
      </c>
      <c r="N1279" s="20">
        <f t="shared" si="190"/>
        <v>50</v>
      </c>
      <c r="O1279" s="20">
        <f t="shared" si="191"/>
        <v>100</v>
      </c>
      <c r="P1279" s="20">
        <f t="shared" si="192"/>
        <v>0</v>
      </c>
      <c r="Q1279" s="20">
        <f t="shared" si="193"/>
        <v>100</v>
      </c>
      <c r="R1279" s="21">
        <f t="shared" si="194"/>
        <v>67.5</v>
      </c>
      <c r="S1279" s="21">
        <f t="shared" si="195"/>
        <v>55</v>
      </c>
      <c r="T1279" s="21">
        <f t="shared" si="196"/>
        <v>67.5</v>
      </c>
      <c r="U1279" s="21">
        <f t="shared" si="197"/>
        <v>62.5</v>
      </c>
      <c r="V1279" s="20">
        <f t="shared" si="198"/>
        <v>63.333333333333336</v>
      </c>
      <c r="W1279" s="20">
        <f t="shared" si="199"/>
        <v>63.125</v>
      </c>
    </row>
    <row r="1280" spans="1:23" ht="13.5" x14ac:dyDescent="0.25">
      <c r="A1280" s="3">
        <v>43873</v>
      </c>
      <c r="B1280" s="2">
        <v>1.2042999999999999</v>
      </c>
      <c r="C1280" s="2">
        <v>56.089626913104787</v>
      </c>
      <c r="D1280" s="2">
        <v>-1.9950128741161199E-2</v>
      </c>
      <c r="E1280" s="2">
        <v>-1.8311407711799371E-2</v>
      </c>
      <c r="F1280" s="2">
        <v>1.2128000000000001</v>
      </c>
      <c r="G1280" s="2">
        <v>1.1632100000000001</v>
      </c>
      <c r="H1280" s="2">
        <v>1.1500999999999999</v>
      </c>
      <c r="I1280" s="2">
        <v>1.2071320000000001</v>
      </c>
      <c r="J1280" s="2">
        <v>1.1759944999999998</v>
      </c>
      <c r="K1280" s="17" t="s">
        <v>50</v>
      </c>
      <c r="L1280" s="17" t="s">
        <v>49</v>
      </c>
      <c r="M1280" s="17" t="s">
        <v>51</v>
      </c>
      <c r="N1280" s="20">
        <f t="shared" si="190"/>
        <v>50</v>
      </c>
      <c r="O1280" s="20">
        <f t="shared" si="191"/>
        <v>100</v>
      </c>
      <c r="P1280" s="20">
        <f t="shared" si="192"/>
        <v>0</v>
      </c>
      <c r="Q1280" s="20">
        <f t="shared" si="193"/>
        <v>100</v>
      </c>
      <c r="R1280" s="21">
        <f t="shared" si="194"/>
        <v>67.5</v>
      </c>
      <c r="S1280" s="21">
        <f t="shared" si="195"/>
        <v>55</v>
      </c>
      <c r="T1280" s="21">
        <f t="shared" si="196"/>
        <v>67.5</v>
      </c>
      <c r="U1280" s="21">
        <f t="shared" si="197"/>
        <v>62.5</v>
      </c>
      <c r="V1280" s="20">
        <f t="shared" si="198"/>
        <v>63.333333333333336</v>
      </c>
      <c r="W1280" s="20">
        <f t="shared" si="199"/>
        <v>63.125</v>
      </c>
    </row>
    <row r="1281" spans="1:23" ht="13.5" x14ac:dyDescent="0.25">
      <c r="A1281" s="3">
        <v>43874</v>
      </c>
      <c r="B1281" s="2">
        <v>1.1830000000000001</v>
      </c>
      <c r="C1281" s="2">
        <v>52.212584552215844</v>
      </c>
      <c r="D1281" s="2">
        <v>-2.4499408869518735E-2</v>
      </c>
      <c r="E1281" s="2">
        <v>-1.5750644105529087E-2</v>
      </c>
      <c r="F1281" s="2">
        <v>1.2170399999999999</v>
      </c>
      <c r="G1281" s="2">
        <v>1.1688700000000001</v>
      </c>
      <c r="H1281" s="2">
        <v>1.1536399999999998</v>
      </c>
      <c r="I1281" s="2">
        <v>1.20699</v>
      </c>
      <c r="J1281" s="2">
        <v>1.1750839999999998</v>
      </c>
      <c r="K1281" s="17" t="s">
        <v>50</v>
      </c>
      <c r="L1281" s="17" t="s">
        <v>49</v>
      </c>
      <c r="M1281" s="17" t="s">
        <v>51</v>
      </c>
      <c r="N1281" s="20">
        <f t="shared" si="190"/>
        <v>50</v>
      </c>
      <c r="O1281" s="20">
        <f t="shared" si="191"/>
        <v>100</v>
      </c>
      <c r="P1281" s="20">
        <f t="shared" si="192"/>
        <v>0</v>
      </c>
      <c r="Q1281" s="20">
        <f t="shared" si="193"/>
        <v>100</v>
      </c>
      <c r="R1281" s="21">
        <f t="shared" si="194"/>
        <v>67.5</v>
      </c>
      <c r="S1281" s="21">
        <f t="shared" si="195"/>
        <v>55</v>
      </c>
      <c r="T1281" s="21">
        <f t="shared" si="196"/>
        <v>67.5</v>
      </c>
      <c r="U1281" s="21">
        <f t="shared" si="197"/>
        <v>62.5</v>
      </c>
      <c r="V1281" s="20">
        <f t="shared" si="198"/>
        <v>63.333333333333336</v>
      </c>
      <c r="W1281" s="20">
        <f t="shared" si="199"/>
        <v>63.125</v>
      </c>
    </row>
    <row r="1282" spans="1:23" ht="13.5" x14ac:dyDescent="0.25">
      <c r="A1282" s="3">
        <v>43875</v>
      </c>
      <c r="B1282" s="2">
        <v>1.2042999999999999</v>
      </c>
      <c r="C1282" s="2">
        <v>55.5233949320927</v>
      </c>
      <c r="D1282" s="2">
        <v>-3.4376486931684491E-2</v>
      </c>
      <c r="E1282" s="2">
        <v>-1.3003338169669403E-2</v>
      </c>
      <c r="F1282" s="2">
        <v>1.2141999999999999</v>
      </c>
      <c r="G1282" s="2">
        <v>1.1794999999999998</v>
      </c>
      <c r="H1282" s="2">
        <v>1.1571799999999999</v>
      </c>
      <c r="I1282" s="2">
        <v>1.2062819999999999</v>
      </c>
      <c r="J1282" s="2">
        <v>1.1742799999999998</v>
      </c>
      <c r="K1282" s="17" t="s">
        <v>50</v>
      </c>
      <c r="L1282" s="17" t="s">
        <v>49</v>
      </c>
      <c r="M1282" s="17" t="s">
        <v>52</v>
      </c>
      <c r="N1282" s="20">
        <f t="shared" ref="N1282:N1345" si="200">IF(D1282&lt;30,50, IF(D1282&gt;70, 0, 25))</f>
        <v>50</v>
      </c>
      <c r="O1282" s="20">
        <f t="shared" ref="O1282:O1345" si="201">IF(F1282-E1282&gt;0.02, 100, IF(F1282-E1282&lt;0,0,45))</f>
        <v>100</v>
      </c>
      <c r="P1282" s="20">
        <f t="shared" ref="P1282:P1345" si="202">IF(G1282-J1282&gt;10,100,IF(G1282-J1282&gt;5,75, IF(G1282-J1282&gt;0,50,0)))</f>
        <v>50</v>
      </c>
      <c r="Q1282" s="20">
        <f t="shared" ref="Q1282:Q1345" si="203">IF(M1282="confirmed bullish", 34, IF(M1282="bullish divergence",17, 0))+IF(K1282="bullish",33,IF(K1282="bearish",0,16.5))+IF(L1282="strong",33,IF(L1282="weak",0,16.5))</f>
        <v>83</v>
      </c>
      <c r="R1282" s="21">
        <f t="shared" si="194"/>
        <v>72.45</v>
      </c>
      <c r="S1282" s="21">
        <f t="shared" si="195"/>
        <v>68.25</v>
      </c>
      <c r="T1282" s="21">
        <f t="shared" si="196"/>
        <v>72.349999999999994</v>
      </c>
      <c r="U1282" s="21">
        <f t="shared" si="197"/>
        <v>70.75</v>
      </c>
      <c r="V1282" s="20">
        <f t="shared" si="198"/>
        <v>71.016666666666666</v>
      </c>
      <c r="W1282" s="20">
        <f t="shared" si="199"/>
        <v>70.949999999999989</v>
      </c>
    </row>
    <row r="1283" spans="1:23" ht="13.5" x14ac:dyDescent="0.25">
      <c r="A1283" s="3">
        <v>43878</v>
      </c>
      <c r="B1283" s="2">
        <v>1.2114</v>
      </c>
      <c r="C1283" s="2">
        <v>56.602706518566364</v>
      </c>
      <c r="D1283" s="2">
        <v>-4.2368197813077435E-2</v>
      </c>
      <c r="E1283" s="2">
        <v>-1.0219532080460456E-2</v>
      </c>
      <c r="F1283" s="2">
        <v>1.2085399999999999</v>
      </c>
      <c r="G1283" s="2">
        <v>1.1901299999999999</v>
      </c>
      <c r="H1283" s="2">
        <v>1.1624950000000001</v>
      </c>
      <c r="I1283" s="2">
        <v>1.20444</v>
      </c>
      <c r="J1283" s="2">
        <v>1.1736699999999998</v>
      </c>
      <c r="K1283" s="17" t="s">
        <v>50</v>
      </c>
      <c r="L1283" s="17" t="s">
        <v>53</v>
      </c>
      <c r="M1283" s="17" t="s">
        <v>52</v>
      </c>
      <c r="N1283" s="20">
        <f t="shared" si="200"/>
        <v>50</v>
      </c>
      <c r="O1283" s="20">
        <f t="shared" si="201"/>
        <v>100</v>
      </c>
      <c r="P1283" s="20">
        <f t="shared" si="202"/>
        <v>50</v>
      </c>
      <c r="Q1283" s="20">
        <f t="shared" si="203"/>
        <v>66.5</v>
      </c>
      <c r="R1283" s="21">
        <f t="shared" ref="R1283:R1346" si="204">0.35*N1283+O1283*0.35+P1283*0.15+Q1283*0.15</f>
        <v>69.974999999999994</v>
      </c>
      <c r="S1283" s="21">
        <f t="shared" ref="S1283:S1346" si="205">N1283*0.2+O1283*0.2+P1283*0.35+Q1283*0.25</f>
        <v>64.125</v>
      </c>
      <c r="T1283" s="21">
        <f t="shared" ref="T1283:T1346" si="206">N1283*0.15+O1283*0.15+P1283*0.25+Q1283*0.45</f>
        <v>64.924999999999997</v>
      </c>
      <c r="U1283" s="21">
        <f t="shared" ref="U1283:U1346" si="207">0.25*SUM(N1283:Q1283)</f>
        <v>66.625</v>
      </c>
      <c r="V1283" s="20">
        <f t="shared" ref="V1283:V1346" si="208">SUM(R1283:T1283)/3</f>
        <v>66.341666666666654</v>
      </c>
      <c r="W1283" s="20">
        <f t="shared" ref="W1283:W1346" si="209">SUM(R1283:U1283)/4</f>
        <v>66.412499999999994</v>
      </c>
    </row>
    <row r="1284" spans="1:23" ht="13.5" x14ac:dyDescent="0.25">
      <c r="A1284" s="3">
        <v>43879</v>
      </c>
      <c r="B1284" s="2">
        <v>1.2114</v>
      </c>
      <c r="C1284" s="2">
        <v>56.602706518566364</v>
      </c>
      <c r="D1284" s="2">
        <v>-4.9358077303478298E-2</v>
      </c>
      <c r="E1284" s="2">
        <v>-7.3918979930755651E-3</v>
      </c>
      <c r="F1284" s="2">
        <v>1.2028799999999999</v>
      </c>
      <c r="G1284" s="2">
        <v>1.2007599999999998</v>
      </c>
      <c r="H1284" s="2">
        <v>1.16781</v>
      </c>
      <c r="I1284" s="2">
        <v>1.203166</v>
      </c>
      <c r="J1284" s="2">
        <v>1.1732504999999998</v>
      </c>
      <c r="K1284" s="17" t="s">
        <v>50</v>
      </c>
      <c r="L1284" s="17" t="s">
        <v>53</v>
      </c>
      <c r="M1284" s="17" t="s">
        <v>52</v>
      </c>
      <c r="N1284" s="20">
        <f t="shared" si="200"/>
        <v>50</v>
      </c>
      <c r="O1284" s="20">
        <f t="shared" si="201"/>
        <v>100</v>
      </c>
      <c r="P1284" s="20">
        <f t="shared" si="202"/>
        <v>50</v>
      </c>
      <c r="Q1284" s="20">
        <f t="shared" si="203"/>
        <v>66.5</v>
      </c>
      <c r="R1284" s="21">
        <f t="shared" si="204"/>
        <v>69.974999999999994</v>
      </c>
      <c r="S1284" s="21">
        <f t="shared" si="205"/>
        <v>64.125</v>
      </c>
      <c r="T1284" s="21">
        <f t="shared" si="206"/>
        <v>64.924999999999997</v>
      </c>
      <c r="U1284" s="21">
        <f t="shared" si="207"/>
        <v>66.625</v>
      </c>
      <c r="V1284" s="20">
        <f t="shared" si="208"/>
        <v>66.341666666666654</v>
      </c>
      <c r="W1284" s="20">
        <f t="shared" si="209"/>
        <v>66.412499999999994</v>
      </c>
    </row>
    <row r="1285" spans="1:23" ht="13.5" x14ac:dyDescent="0.25">
      <c r="A1285" s="3">
        <v>43880</v>
      </c>
      <c r="B1285" s="2">
        <v>1.2114</v>
      </c>
      <c r="C1285" s="2">
        <v>56.602706518566364</v>
      </c>
      <c r="D1285" s="2">
        <v>-5.1114158644351093E-2</v>
      </c>
      <c r="E1285" s="2">
        <v>-4.8450410829405637E-3</v>
      </c>
      <c r="F1285" s="2">
        <v>1.2043000000000001</v>
      </c>
      <c r="G1285" s="2">
        <v>1.2085499999999998</v>
      </c>
      <c r="H1285" s="2">
        <v>1.1717050000000002</v>
      </c>
      <c r="I1285" s="2">
        <v>1.2011819999999997</v>
      </c>
      <c r="J1285" s="2">
        <v>1.1729579999999997</v>
      </c>
      <c r="K1285" s="17" t="s">
        <v>50</v>
      </c>
      <c r="L1285" s="17" t="s">
        <v>53</v>
      </c>
      <c r="M1285" s="17" t="s">
        <v>51</v>
      </c>
      <c r="N1285" s="20">
        <f t="shared" si="200"/>
        <v>50</v>
      </c>
      <c r="O1285" s="20">
        <f t="shared" si="201"/>
        <v>100</v>
      </c>
      <c r="P1285" s="20">
        <f t="shared" si="202"/>
        <v>50</v>
      </c>
      <c r="Q1285" s="20">
        <f t="shared" si="203"/>
        <v>83.5</v>
      </c>
      <c r="R1285" s="21">
        <f t="shared" si="204"/>
        <v>72.525000000000006</v>
      </c>
      <c r="S1285" s="21">
        <f t="shared" si="205"/>
        <v>68.375</v>
      </c>
      <c r="T1285" s="21">
        <f t="shared" si="206"/>
        <v>72.575000000000003</v>
      </c>
      <c r="U1285" s="21">
        <f t="shared" si="207"/>
        <v>70.875</v>
      </c>
      <c r="V1285" s="20">
        <f t="shared" si="208"/>
        <v>71.158333333333346</v>
      </c>
      <c r="W1285" s="20">
        <f t="shared" si="209"/>
        <v>71.087500000000006</v>
      </c>
    </row>
    <row r="1286" spans="1:23" ht="13.5" x14ac:dyDescent="0.25">
      <c r="A1286" s="3">
        <v>43881</v>
      </c>
      <c r="B1286" s="2">
        <v>1.2467999999999999</v>
      </c>
      <c r="C1286" s="2">
        <v>62.299851069083928</v>
      </c>
      <c r="D1286" s="2">
        <v>-5.10636336704553E-2</v>
      </c>
      <c r="E1286" s="2">
        <v>-2.5626773730195165E-3</v>
      </c>
      <c r="F1286" s="2">
        <v>1.21706</v>
      </c>
      <c r="G1286" s="2">
        <v>1.21705</v>
      </c>
      <c r="H1286" s="2">
        <v>1.1770200000000002</v>
      </c>
      <c r="I1286" s="2">
        <v>1.2006159999999999</v>
      </c>
      <c r="J1286" s="2">
        <v>1.1729695</v>
      </c>
      <c r="K1286" s="17" t="s">
        <v>50</v>
      </c>
      <c r="L1286" s="17" t="s">
        <v>49</v>
      </c>
      <c r="M1286" s="17" t="s">
        <v>51</v>
      </c>
      <c r="N1286" s="20">
        <f t="shared" si="200"/>
        <v>50</v>
      </c>
      <c r="O1286" s="20">
        <f t="shared" si="201"/>
        <v>100</v>
      </c>
      <c r="P1286" s="20">
        <f t="shared" si="202"/>
        <v>50</v>
      </c>
      <c r="Q1286" s="20">
        <f t="shared" si="203"/>
        <v>100</v>
      </c>
      <c r="R1286" s="21">
        <f t="shared" si="204"/>
        <v>75</v>
      </c>
      <c r="S1286" s="21">
        <f t="shared" si="205"/>
        <v>72.5</v>
      </c>
      <c r="T1286" s="21">
        <f t="shared" si="206"/>
        <v>80</v>
      </c>
      <c r="U1286" s="21">
        <f t="shared" si="207"/>
        <v>75</v>
      </c>
      <c r="V1286" s="20">
        <f t="shared" si="208"/>
        <v>75.833333333333329</v>
      </c>
      <c r="W1286" s="20">
        <f t="shared" si="209"/>
        <v>75.625</v>
      </c>
    </row>
    <row r="1287" spans="1:23" ht="13.5" x14ac:dyDescent="0.25">
      <c r="A1287" s="3">
        <v>43882</v>
      </c>
      <c r="B1287" s="2">
        <v>1.2397</v>
      </c>
      <c r="C1287" s="2">
        <v>60.582028998786647</v>
      </c>
      <c r="D1287" s="2">
        <v>-4.2161784945375036E-2</v>
      </c>
      <c r="E1287" s="2">
        <v>-7.4667792068030463E-4</v>
      </c>
      <c r="F1287" s="2">
        <v>1.22414</v>
      </c>
      <c r="G1287" s="2">
        <v>1.2191700000000001</v>
      </c>
      <c r="H1287" s="2">
        <v>1.18198</v>
      </c>
      <c r="I1287" s="2">
        <v>1.200048</v>
      </c>
      <c r="J1287" s="2">
        <v>1.1729455</v>
      </c>
      <c r="K1287" s="17" t="s">
        <v>50</v>
      </c>
      <c r="L1287" s="17" t="s">
        <v>53</v>
      </c>
      <c r="M1287" s="17" t="s">
        <v>51</v>
      </c>
      <c r="N1287" s="20">
        <f t="shared" si="200"/>
        <v>50</v>
      </c>
      <c r="O1287" s="20">
        <f t="shared" si="201"/>
        <v>100</v>
      </c>
      <c r="P1287" s="20">
        <f t="shared" si="202"/>
        <v>50</v>
      </c>
      <c r="Q1287" s="20">
        <f t="shared" si="203"/>
        <v>83.5</v>
      </c>
      <c r="R1287" s="21">
        <f t="shared" si="204"/>
        <v>72.525000000000006</v>
      </c>
      <c r="S1287" s="21">
        <f t="shared" si="205"/>
        <v>68.375</v>
      </c>
      <c r="T1287" s="21">
        <f t="shared" si="206"/>
        <v>72.575000000000003</v>
      </c>
      <c r="U1287" s="21">
        <f t="shared" si="207"/>
        <v>70.875</v>
      </c>
      <c r="V1287" s="20">
        <f t="shared" si="208"/>
        <v>71.158333333333346</v>
      </c>
      <c r="W1287" s="20">
        <f t="shared" si="209"/>
        <v>71.087500000000006</v>
      </c>
    </row>
    <row r="1288" spans="1:23" ht="13.5" x14ac:dyDescent="0.25">
      <c r="A1288" s="3">
        <v>43885</v>
      </c>
      <c r="B1288" s="2">
        <v>1.2681</v>
      </c>
      <c r="C1288" s="2">
        <v>64.766939839497823</v>
      </c>
      <c r="D1288" s="2">
        <v>-3.3790686543156978E-2</v>
      </c>
      <c r="E1288" s="2">
        <v>9.0425832865468855E-4</v>
      </c>
      <c r="F1288" s="2">
        <v>1.2354800000000001</v>
      </c>
      <c r="G1288" s="2">
        <v>1.2220100000000003</v>
      </c>
      <c r="H1288" s="2">
        <v>1.1869400000000001</v>
      </c>
      <c r="I1288" s="2">
        <v>1.2006159999999999</v>
      </c>
      <c r="J1288" s="2">
        <v>1.1730320000000001</v>
      </c>
      <c r="K1288" s="17" t="s">
        <v>50</v>
      </c>
      <c r="L1288" s="17" t="s">
        <v>53</v>
      </c>
      <c r="M1288" s="17" t="s">
        <v>51</v>
      </c>
      <c r="N1288" s="20">
        <f t="shared" si="200"/>
        <v>50</v>
      </c>
      <c r="O1288" s="20">
        <f t="shared" si="201"/>
        <v>100</v>
      </c>
      <c r="P1288" s="20">
        <f t="shared" si="202"/>
        <v>50</v>
      </c>
      <c r="Q1288" s="20">
        <f t="shared" si="203"/>
        <v>83.5</v>
      </c>
      <c r="R1288" s="21">
        <f t="shared" si="204"/>
        <v>72.525000000000006</v>
      </c>
      <c r="S1288" s="21">
        <f t="shared" si="205"/>
        <v>68.375</v>
      </c>
      <c r="T1288" s="21">
        <f t="shared" si="206"/>
        <v>72.575000000000003</v>
      </c>
      <c r="U1288" s="21">
        <f t="shared" si="207"/>
        <v>70.875</v>
      </c>
      <c r="V1288" s="20">
        <f t="shared" si="208"/>
        <v>71.158333333333346</v>
      </c>
      <c r="W1288" s="20">
        <f t="shared" si="209"/>
        <v>71.087500000000006</v>
      </c>
    </row>
    <row r="1289" spans="1:23" ht="13.5" x14ac:dyDescent="0.25">
      <c r="A1289" s="3">
        <v>43886</v>
      </c>
      <c r="B1289" s="2">
        <v>1.2681</v>
      </c>
      <c r="C1289" s="2">
        <v>64.766939839497823</v>
      </c>
      <c r="D1289" s="2">
        <v>-2.7170701338648184E-2</v>
      </c>
      <c r="E1289" s="2">
        <v>2.2874608506061244E-3</v>
      </c>
      <c r="F1289" s="2">
        <v>1.24682</v>
      </c>
      <c r="G1289" s="2">
        <v>1.22485</v>
      </c>
      <c r="H1289" s="2">
        <v>1.1908400000000001</v>
      </c>
      <c r="I1289" s="2">
        <v>1.2006159999999999</v>
      </c>
      <c r="J1289" s="2">
        <v>1.1731185000000002</v>
      </c>
      <c r="K1289" s="17" t="s">
        <v>50</v>
      </c>
      <c r="L1289" s="17" t="s">
        <v>53</v>
      </c>
      <c r="M1289" s="17" t="s">
        <v>51</v>
      </c>
      <c r="N1289" s="20">
        <f t="shared" si="200"/>
        <v>50</v>
      </c>
      <c r="O1289" s="20">
        <f t="shared" si="201"/>
        <v>100</v>
      </c>
      <c r="P1289" s="20">
        <f t="shared" si="202"/>
        <v>50</v>
      </c>
      <c r="Q1289" s="20">
        <f t="shared" si="203"/>
        <v>83.5</v>
      </c>
      <c r="R1289" s="21">
        <f t="shared" si="204"/>
        <v>72.525000000000006</v>
      </c>
      <c r="S1289" s="21">
        <f t="shared" si="205"/>
        <v>68.375</v>
      </c>
      <c r="T1289" s="21">
        <f t="shared" si="206"/>
        <v>72.575000000000003</v>
      </c>
      <c r="U1289" s="21">
        <f t="shared" si="207"/>
        <v>70.875</v>
      </c>
      <c r="V1289" s="20">
        <f t="shared" si="208"/>
        <v>71.158333333333346</v>
      </c>
      <c r="W1289" s="20">
        <f t="shared" si="209"/>
        <v>71.087500000000006</v>
      </c>
    </row>
    <row r="1290" spans="1:23" ht="13.5" x14ac:dyDescent="0.25">
      <c r="A1290" s="3">
        <v>43887</v>
      </c>
      <c r="B1290" s="2">
        <v>1.2681</v>
      </c>
      <c r="C1290" s="2">
        <v>64.766939839497823</v>
      </c>
      <c r="D1290" s="2">
        <v>-2.7444266191655409E-2</v>
      </c>
      <c r="E1290" s="2">
        <v>4.1014829876323041E-3</v>
      </c>
      <c r="F1290" s="2">
        <v>1.2581600000000002</v>
      </c>
      <c r="G1290" s="2">
        <v>1.23123</v>
      </c>
      <c r="H1290" s="2">
        <v>1.1972200000000002</v>
      </c>
      <c r="I1290" s="2">
        <v>1.1999079999999998</v>
      </c>
      <c r="J1290" s="2">
        <v>1.1733000000000002</v>
      </c>
      <c r="K1290" s="17" t="s">
        <v>50</v>
      </c>
      <c r="L1290" s="17" t="s">
        <v>53</v>
      </c>
      <c r="M1290" s="17" t="s">
        <v>51</v>
      </c>
      <c r="N1290" s="20">
        <f t="shared" si="200"/>
        <v>50</v>
      </c>
      <c r="O1290" s="20">
        <f t="shared" si="201"/>
        <v>100</v>
      </c>
      <c r="P1290" s="20">
        <f t="shared" si="202"/>
        <v>50</v>
      </c>
      <c r="Q1290" s="20">
        <f t="shared" si="203"/>
        <v>83.5</v>
      </c>
      <c r="R1290" s="21">
        <f t="shared" si="204"/>
        <v>72.525000000000006</v>
      </c>
      <c r="S1290" s="21">
        <f t="shared" si="205"/>
        <v>68.375</v>
      </c>
      <c r="T1290" s="21">
        <f t="shared" si="206"/>
        <v>72.575000000000003</v>
      </c>
      <c r="U1290" s="21">
        <f t="shared" si="207"/>
        <v>70.875</v>
      </c>
      <c r="V1290" s="20">
        <f t="shared" si="208"/>
        <v>71.158333333333346</v>
      </c>
      <c r="W1290" s="20">
        <f t="shared" si="209"/>
        <v>71.087500000000006</v>
      </c>
    </row>
    <row r="1291" spans="1:23" ht="13.5" x14ac:dyDescent="0.25">
      <c r="A1291" s="3">
        <v>43888</v>
      </c>
      <c r="B1291" s="2">
        <v>1.2681</v>
      </c>
      <c r="C1291" s="2">
        <v>64.766939839497823</v>
      </c>
      <c r="D1291" s="2">
        <v>-3.1349831062909894E-2</v>
      </c>
      <c r="E1291" s="2">
        <v>6.3107219953281437E-3</v>
      </c>
      <c r="F1291" s="2">
        <v>1.2624200000000001</v>
      </c>
      <c r="G1291" s="2">
        <v>1.2397400000000001</v>
      </c>
      <c r="H1291" s="2">
        <v>1.2043050000000002</v>
      </c>
      <c r="I1291" s="2">
        <v>1.1990579999999995</v>
      </c>
      <c r="J1291" s="2">
        <v>1.1735450000000001</v>
      </c>
      <c r="K1291" s="17" t="s">
        <v>50</v>
      </c>
      <c r="L1291" s="17" t="s">
        <v>53</v>
      </c>
      <c r="M1291" s="17" t="s">
        <v>51</v>
      </c>
      <c r="N1291" s="20">
        <f t="shared" si="200"/>
        <v>50</v>
      </c>
      <c r="O1291" s="20">
        <f t="shared" si="201"/>
        <v>100</v>
      </c>
      <c r="P1291" s="20">
        <f t="shared" si="202"/>
        <v>50</v>
      </c>
      <c r="Q1291" s="20">
        <f t="shared" si="203"/>
        <v>83.5</v>
      </c>
      <c r="R1291" s="21">
        <f t="shared" si="204"/>
        <v>72.525000000000006</v>
      </c>
      <c r="S1291" s="21">
        <f t="shared" si="205"/>
        <v>68.375</v>
      </c>
      <c r="T1291" s="21">
        <f t="shared" si="206"/>
        <v>72.575000000000003</v>
      </c>
      <c r="U1291" s="21">
        <f t="shared" si="207"/>
        <v>70.875</v>
      </c>
      <c r="V1291" s="20">
        <f t="shared" si="208"/>
        <v>71.158333333333346</v>
      </c>
      <c r="W1291" s="20">
        <f t="shared" si="209"/>
        <v>71.087500000000006</v>
      </c>
    </row>
    <row r="1292" spans="1:23" ht="13.5" x14ac:dyDescent="0.25">
      <c r="A1292" s="3">
        <v>43889</v>
      </c>
      <c r="B1292" s="2">
        <v>1.2681</v>
      </c>
      <c r="C1292" s="2">
        <v>64.766939839497823</v>
      </c>
      <c r="D1292" s="2">
        <v>-3.1745361021153107E-2</v>
      </c>
      <c r="E1292" s="2">
        <v>7.8815824737062494E-3</v>
      </c>
      <c r="F1292" s="2">
        <v>1.2681</v>
      </c>
      <c r="G1292" s="2">
        <v>1.2461200000000001</v>
      </c>
      <c r="H1292" s="2">
        <v>1.2128099999999997</v>
      </c>
      <c r="I1292" s="2">
        <v>1.1966499999999995</v>
      </c>
      <c r="J1292" s="2">
        <v>1.1738535000000001</v>
      </c>
      <c r="K1292" s="17" t="s">
        <v>50</v>
      </c>
      <c r="L1292" s="17" t="s">
        <v>53</v>
      </c>
      <c r="M1292" s="17" t="s">
        <v>51</v>
      </c>
      <c r="N1292" s="20">
        <f t="shared" si="200"/>
        <v>50</v>
      </c>
      <c r="O1292" s="20">
        <f t="shared" si="201"/>
        <v>100</v>
      </c>
      <c r="P1292" s="20">
        <f t="shared" si="202"/>
        <v>50</v>
      </c>
      <c r="Q1292" s="20">
        <f t="shared" si="203"/>
        <v>83.5</v>
      </c>
      <c r="R1292" s="21">
        <f t="shared" si="204"/>
        <v>72.525000000000006</v>
      </c>
      <c r="S1292" s="21">
        <f t="shared" si="205"/>
        <v>68.375</v>
      </c>
      <c r="T1292" s="21">
        <f t="shared" si="206"/>
        <v>72.575000000000003</v>
      </c>
      <c r="U1292" s="21">
        <f t="shared" si="207"/>
        <v>70.875</v>
      </c>
      <c r="V1292" s="20">
        <f t="shared" si="208"/>
        <v>71.158333333333346</v>
      </c>
      <c r="W1292" s="20">
        <f t="shared" si="209"/>
        <v>71.087500000000006</v>
      </c>
    </row>
    <row r="1293" spans="1:23" ht="13.5" x14ac:dyDescent="0.25">
      <c r="A1293" s="3">
        <v>43892</v>
      </c>
      <c r="B1293" s="2">
        <v>1.2325999999999999</v>
      </c>
      <c r="C1293" s="2">
        <v>54.324114185159154</v>
      </c>
      <c r="D1293" s="2">
        <v>-2.869860687423631E-2</v>
      </c>
      <c r="E1293" s="2">
        <v>8.9688749314831371E-3</v>
      </c>
      <c r="F1293" s="2">
        <v>1.2609999999999999</v>
      </c>
      <c r="G1293" s="2">
        <v>1.2482400000000002</v>
      </c>
      <c r="H1293" s="2">
        <v>1.219185</v>
      </c>
      <c r="I1293" s="2">
        <v>1.1932499999999995</v>
      </c>
      <c r="J1293" s="2">
        <v>1.1739845000000002</v>
      </c>
      <c r="K1293" s="17" t="s">
        <v>47</v>
      </c>
      <c r="L1293" s="17" t="s">
        <v>53</v>
      </c>
      <c r="M1293" s="17" t="s">
        <v>46</v>
      </c>
      <c r="N1293" s="20">
        <f t="shared" si="200"/>
        <v>50</v>
      </c>
      <c r="O1293" s="20">
        <f t="shared" si="201"/>
        <v>100</v>
      </c>
      <c r="P1293" s="20">
        <f t="shared" si="202"/>
        <v>50</v>
      </c>
      <c r="Q1293" s="20">
        <f t="shared" si="203"/>
        <v>16.5</v>
      </c>
      <c r="R1293" s="21">
        <f t="shared" si="204"/>
        <v>62.475000000000001</v>
      </c>
      <c r="S1293" s="21">
        <f t="shared" si="205"/>
        <v>51.625</v>
      </c>
      <c r="T1293" s="21">
        <f t="shared" si="206"/>
        <v>42.424999999999997</v>
      </c>
      <c r="U1293" s="21">
        <f t="shared" si="207"/>
        <v>54.125</v>
      </c>
      <c r="V1293" s="20">
        <f t="shared" si="208"/>
        <v>52.17499999999999</v>
      </c>
      <c r="W1293" s="20">
        <f t="shared" si="209"/>
        <v>52.662499999999994</v>
      </c>
    </row>
    <row r="1294" spans="1:23" ht="13.5" x14ac:dyDescent="0.25">
      <c r="A1294" s="3">
        <v>43893</v>
      </c>
      <c r="B1294" s="2">
        <v>1.2325999999999999</v>
      </c>
      <c r="C1294" s="2">
        <v>54.324114185159168</v>
      </c>
      <c r="D1294" s="2">
        <v>-2.6226094572529446E-2</v>
      </c>
      <c r="E1294" s="2">
        <v>9.4648105639023213E-3</v>
      </c>
      <c r="F1294" s="2">
        <v>1.2539</v>
      </c>
      <c r="G1294" s="2">
        <v>1.2503600000000001</v>
      </c>
      <c r="H1294" s="2">
        <v>1.2255600000000002</v>
      </c>
      <c r="I1294" s="2">
        <v>1.1898499999999996</v>
      </c>
      <c r="J1294" s="2">
        <v>1.1741155000000001</v>
      </c>
      <c r="K1294" s="17" t="s">
        <v>47</v>
      </c>
      <c r="L1294" s="17" t="s">
        <v>53</v>
      </c>
      <c r="M1294" s="17" t="s">
        <v>46</v>
      </c>
      <c r="N1294" s="20">
        <f t="shared" si="200"/>
        <v>50</v>
      </c>
      <c r="O1294" s="20">
        <f t="shared" si="201"/>
        <v>100</v>
      </c>
      <c r="P1294" s="20">
        <f t="shared" si="202"/>
        <v>50</v>
      </c>
      <c r="Q1294" s="20">
        <f t="shared" si="203"/>
        <v>16.5</v>
      </c>
      <c r="R1294" s="21">
        <f t="shared" si="204"/>
        <v>62.475000000000001</v>
      </c>
      <c r="S1294" s="21">
        <f t="shared" si="205"/>
        <v>51.625</v>
      </c>
      <c r="T1294" s="21">
        <f t="shared" si="206"/>
        <v>42.424999999999997</v>
      </c>
      <c r="U1294" s="21">
        <f t="shared" si="207"/>
        <v>54.125</v>
      </c>
      <c r="V1294" s="20">
        <f t="shared" si="208"/>
        <v>52.17499999999999</v>
      </c>
      <c r="W1294" s="20">
        <f t="shared" si="209"/>
        <v>52.662499999999994</v>
      </c>
    </row>
    <row r="1295" spans="1:23" ht="13.5" x14ac:dyDescent="0.25">
      <c r="A1295" s="3">
        <v>43894</v>
      </c>
      <c r="B1295" s="2">
        <v>1.2042999999999999</v>
      </c>
      <c r="C1295" s="2">
        <v>47.276566444702162</v>
      </c>
      <c r="D1295" s="2">
        <v>-2.213536733247401E-2</v>
      </c>
      <c r="E1295" s="2">
        <v>8.7721548411467658E-3</v>
      </c>
      <c r="F1295" s="2">
        <v>1.2411399999999999</v>
      </c>
      <c r="G1295" s="2">
        <v>1.2496500000000001</v>
      </c>
      <c r="H1295" s="2">
        <v>1.2291000000000003</v>
      </c>
      <c r="I1295" s="2">
        <v>1.1864499999999996</v>
      </c>
      <c r="J1295" s="2">
        <v>1.174105</v>
      </c>
      <c r="K1295" s="17" t="s">
        <v>47</v>
      </c>
      <c r="L1295" s="17" t="s">
        <v>53</v>
      </c>
      <c r="M1295" s="17" t="s">
        <v>46</v>
      </c>
      <c r="N1295" s="20">
        <f t="shared" si="200"/>
        <v>50</v>
      </c>
      <c r="O1295" s="20">
        <f t="shared" si="201"/>
        <v>100</v>
      </c>
      <c r="P1295" s="20">
        <f t="shared" si="202"/>
        <v>50</v>
      </c>
      <c r="Q1295" s="20">
        <f t="shared" si="203"/>
        <v>16.5</v>
      </c>
      <c r="R1295" s="21">
        <f t="shared" si="204"/>
        <v>62.475000000000001</v>
      </c>
      <c r="S1295" s="21">
        <f t="shared" si="205"/>
        <v>51.625</v>
      </c>
      <c r="T1295" s="21">
        <f t="shared" si="206"/>
        <v>42.424999999999997</v>
      </c>
      <c r="U1295" s="21">
        <f t="shared" si="207"/>
        <v>54.125</v>
      </c>
      <c r="V1295" s="20">
        <f t="shared" si="208"/>
        <v>52.17499999999999</v>
      </c>
      <c r="W1295" s="20">
        <f t="shared" si="209"/>
        <v>52.662499999999994</v>
      </c>
    </row>
    <row r="1296" spans="1:23" ht="13.5" x14ac:dyDescent="0.25">
      <c r="A1296" s="3">
        <v>43895</v>
      </c>
      <c r="B1296" s="2">
        <v>1.1689000000000001</v>
      </c>
      <c r="C1296" s="2">
        <v>40.24352885119513</v>
      </c>
      <c r="D1296" s="2">
        <v>-1.0528838955422337E-2</v>
      </c>
      <c r="E1296" s="2">
        <v>7.2323112075289176E-3</v>
      </c>
      <c r="F1296" s="2">
        <v>1.2212999999999998</v>
      </c>
      <c r="G1296" s="2">
        <v>1.2418600000000002</v>
      </c>
      <c r="H1296" s="2">
        <v>1.2294550000000002</v>
      </c>
      <c r="I1296" s="2">
        <v>1.1830499999999993</v>
      </c>
      <c r="J1296" s="2">
        <v>1.1739174999999999</v>
      </c>
      <c r="K1296" s="17" t="s">
        <v>47</v>
      </c>
      <c r="L1296" s="17" t="s">
        <v>53</v>
      </c>
      <c r="M1296" s="17" t="s">
        <v>46</v>
      </c>
      <c r="N1296" s="20">
        <f t="shared" si="200"/>
        <v>50</v>
      </c>
      <c r="O1296" s="20">
        <f t="shared" si="201"/>
        <v>100</v>
      </c>
      <c r="P1296" s="20">
        <f t="shared" si="202"/>
        <v>50</v>
      </c>
      <c r="Q1296" s="20">
        <f t="shared" si="203"/>
        <v>16.5</v>
      </c>
      <c r="R1296" s="21">
        <f t="shared" si="204"/>
        <v>62.475000000000001</v>
      </c>
      <c r="S1296" s="21">
        <f t="shared" si="205"/>
        <v>51.625</v>
      </c>
      <c r="T1296" s="21">
        <f t="shared" si="206"/>
        <v>42.424999999999997</v>
      </c>
      <c r="U1296" s="21">
        <f t="shared" si="207"/>
        <v>54.125</v>
      </c>
      <c r="V1296" s="20">
        <f t="shared" si="208"/>
        <v>52.17499999999999</v>
      </c>
      <c r="W1296" s="20">
        <f t="shared" si="209"/>
        <v>52.662499999999994</v>
      </c>
    </row>
    <row r="1297" spans="1:23" ht="13.5" x14ac:dyDescent="0.25">
      <c r="A1297" s="3">
        <v>43896</v>
      </c>
      <c r="B1297" s="2">
        <v>1.2184999999999999</v>
      </c>
      <c r="C1297" s="2">
        <v>51.198130064233048</v>
      </c>
      <c r="D1297" s="2">
        <v>-5.1940507516874401E-3</v>
      </c>
      <c r="E1297" s="2">
        <v>5.5656468716399751E-3</v>
      </c>
      <c r="F1297" s="2">
        <v>1.2113799999999999</v>
      </c>
      <c r="G1297" s="2">
        <v>1.2397400000000001</v>
      </c>
      <c r="H1297" s="2">
        <v>1.2294550000000002</v>
      </c>
      <c r="I1297" s="2">
        <v>1.1813499999999992</v>
      </c>
      <c r="J1297" s="2">
        <v>1.1739780000000002</v>
      </c>
      <c r="K1297" s="17" t="s">
        <v>47</v>
      </c>
      <c r="L1297" s="17" t="s">
        <v>53</v>
      </c>
      <c r="M1297" s="17" t="s">
        <v>46</v>
      </c>
      <c r="N1297" s="20">
        <f t="shared" si="200"/>
        <v>50</v>
      </c>
      <c r="O1297" s="20">
        <f t="shared" si="201"/>
        <v>100</v>
      </c>
      <c r="P1297" s="20">
        <f t="shared" si="202"/>
        <v>50</v>
      </c>
      <c r="Q1297" s="20">
        <f t="shared" si="203"/>
        <v>16.5</v>
      </c>
      <c r="R1297" s="21">
        <f t="shared" si="204"/>
        <v>62.475000000000001</v>
      </c>
      <c r="S1297" s="21">
        <f t="shared" si="205"/>
        <v>51.625</v>
      </c>
      <c r="T1297" s="21">
        <f t="shared" si="206"/>
        <v>42.424999999999997</v>
      </c>
      <c r="U1297" s="21">
        <f t="shared" si="207"/>
        <v>54.125</v>
      </c>
      <c r="V1297" s="20">
        <f t="shared" si="208"/>
        <v>52.17499999999999</v>
      </c>
      <c r="W1297" s="20">
        <f t="shared" si="209"/>
        <v>52.662499999999994</v>
      </c>
    </row>
    <row r="1298" spans="1:23" ht="13.5" x14ac:dyDescent="0.25">
      <c r="A1298" s="3">
        <v>43899</v>
      </c>
      <c r="B1298" s="2">
        <v>1.2184999999999999</v>
      </c>
      <c r="C1298" s="2">
        <v>51.198130064233048</v>
      </c>
      <c r="D1298" s="2">
        <v>3.6556442882946794E-3</v>
      </c>
      <c r="E1298" s="2">
        <v>3.3511578969573127E-3</v>
      </c>
      <c r="F1298" s="2">
        <v>1.2085599999999999</v>
      </c>
      <c r="G1298" s="2">
        <v>1.2347800000000002</v>
      </c>
      <c r="H1298" s="2">
        <v>1.2283950000000003</v>
      </c>
      <c r="I1298" s="2">
        <v>1.1803579999999996</v>
      </c>
      <c r="J1298" s="2">
        <v>1.1741655000000002</v>
      </c>
      <c r="K1298" s="17" t="s">
        <v>47</v>
      </c>
      <c r="L1298" s="17" t="s">
        <v>53</v>
      </c>
      <c r="M1298" s="17" t="s">
        <v>46</v>
      </c>
      <c r="N1298" s="20">
        <f t="shared" si="200"/>
        <v>50</v>
      </c>
      <c r="O1298" s="20">
        <f t="shared" si="201"/>
        <v>100</v>
      </c>
      <c r="P1298" s="20">
        <f t="shared" si="202"/>
        <v>50</v>
      </c>
      <c r="Q1298" s="20">
        <f t="shared" si="203"/>
        <v>16.5</v>
      </c>
      <c r="R1298" s="21">
        <f t="shared" si="204"/>
        <v>62.475000000000001</v>
      </c>
      <c r="S1298" s="21">
        <f t="shared" si="205"/>
        <v>51.625</v>
      </c>
      <c r="T1298" s="21">
        <f t="shared" si="206"/>
        <v>42.424999999999997</v>
      </c>
      <c r="U1298" s="21">
        <f t="shared" si="207"/>
        <v>54.125</v>
      </c>
      <c r="V1298" s="20">
        <f t="shared" si="208"/>
        <v>52.17499999999999</v>
      </c>
      <c r="W1298" s="20">
        <f t="shared" si="209"/>
        <v>52.662499999999994</v>
      </c>
    </row>
    <row r="1299" spans="1:23" ht="13.5" x14ac:dyDescent="0.25">
      <c r="A1299" s="3">
        <v>43900</v>
      </c>
      <c r="B1299" s="2">
        <v>1.1689000000000001</v>
      </c>
      <c r="C1299" s="2">
        <v>42.221477384165517</v>
      </c>
      <c r="D1299" s="2">
        <v>1.4786822518613629E-2</v>
      </c>
      <c r="E1299" s="2">
        <v>1.0109260455850855E-3</v>
      </c>
      <c r="F1299" s="2">
        <v>1.1958199999999999</v>
      </c>
      <c r="G1299" s="2">
        <v>1.2248600000000001</v>
      </c>
      <c r="H1299" s="2">
        <v>1.2248550000000002</v>
      </c>
      <c r="I1299" s="2">
        <v>1.1795079999999993</v>
      </c>
      <c r="J1299" s="2">
        <v>1.1742320000000002</v>
      </c>
      <c r="K1299" s="17" t="s">
        <v>47</v>
      </c>
      <c r="L1299" s="17" t="s">
        <v>53</v>
      </c>
      <c r="M1299" s="17" t="s">
        <v>46</v>
      </c>
      <c r="N1299" s="20">
        <f t="shared" si="200"/>
        <v>50</v>
      </c>
      <c r="O1299" s="20">
        <f t="shared" si="201"/>
        <v>100</v>
      </c>
      <c r="P1299" s="20">
        <f t="shared" si="202"/>
        <v>50</v>
      </c>
      <c r="Q1299" s="20">
        <f t="shared" si="203"/>
        <v>16.5</v>
      </c>
      <c r="R1299" s="21">
        <f t="shared" si="204"/>
        <v>62.475000000000001</v>
      </c>
      <c r="S1299" s="21">
        <f t="shared" si="205"/>
        <v>51.625</v>
      </c>
      <c r="T1299" s="21">
        <f t="shared" si="206"/>
        <v>42.424999999999997</v>
      </c>
      <c r="U1299" s="21">
        <f t="shared" si="207"/>
        <v>54.125</v>
      </c>
      <c r="V1299" s="20">
        <f t="shared" si="208"/>
        <v>52.17499999999999</v>
      </c>
      <c r="W1299" s="20">
        <f t="shared" si="209"/>
        <v>52.662499999999994</v>
      </c>
    </row>
    <row r="1300" spans="1:23" ht="13.5" x14ac:dyDescent="0.25">
      <c r="A1300" s="3">
        <v>43901</v>
      </c>
      <c r="B1300" s="2">
        <v>1.1689000000000001</v>
      </c>
      <c r="C1300" s="2">
        <v>42.22147738416551</v>
      </c>
      <c r="D1300" s="2">
        <v>2.4469804636172876E-2</v>
      </c>
      <c r="E1300" s="2">
        <v>-2.7586274799835009E-3</v>
      </c>
      <c r="F1300" s="2">
        <v>1.1887399999999999</v>
      </c>
      <c r="G1300" s="2">
        <v>1.2149400000000001</v>
      </c>
      <c r="H1300" s="2">
        <v>1.2230850000000002</v>
      </c>
      <c r="I1300" s="2">
        <v>1.1787999999999996</v>
      </c>
      <c r="J1300" s="2">
        <v>1.1743620000000004</v>
      </c>
      <c r="K1300" s="17" t="s">
        <v>47</v>
      </c>
      <c r="L1300" s="17" t="s">
        <v>53</v>
      </c>
      <c r="M1300" s="17" t="s">
        <v>46</v>
      </c>
      <c r="N1300" s="20">
        <f t="shared" si="200"/>
        <v>50</v>
      </c>
      <c r="O1300" s="20">
        <f t="shared" si="201"/>
        <v>100</v>
      </c>
      <c r="P1300" s="20">
        <f t="shared" si="202"/>
        <v>50</v>
      </c>
      <c r="Q1300" s="20">
        <f t="shared" si="203"/>
        <v>16.5</v>
      </c>
      <c r="R1300" s="21">
        <f t="shared" si="204"/>
        <v>62.475000000000001</v>
      </c>
      <c r="S1300" s="21">
        <f t="shared" si="205"/>
        <v>51.625</v>
      </c>
      <c r="T1300" s="21">
        <f t="shared" si="206"/>
        <v>42.424999999999997</v>
      </c>
      <c r="U1300" s="21">
        <f t="shared" si="207"/>
        <v>54.125</v>
      </c>
      <c r="V1300" s="20">
        <f t="shared" si="208"/>
        <v>52.17499999999999</v>
      </c>
      <c r="W1300" s="20">
        <f t="shared" si="209"/>
        <v>52.662499999999994</v>
      </c>
    </row>
    <row r="1301" spans="1:23" ht="13.5" x14ac:dyDescent="0.25">
      <c r="A1301" s="3">
        <v>43902</v>
      </c>
      <c r="B1301" s="2">
        <v>1.1405000000000001</v>
      </c>
      <c r="C1301" s="2">
        <v>37.818280256483057</v>
      </c>
      <c r="D1301" s="2">
        <v>3.5011516498805628E-2</v>
      </c>
      <c r="E1301" s="2">
        <v>-7.2140045994801318E-3</v>
      </c>
      <c r="F1301" s="2">
        <v>1.18306</v>
      </c>
      <c r="G1301" s="2">
        <v>1.20218</v>
      </c>
      <c r="H1301" s="2">
        <v>1.22096</v>
      </c>
      <c r="I1301" s="2">
        <v>1.1775239999999996</v>
      </c>
      <c r="J1301" s="2">
        <v>1.1741595000000005</v>
      </c>
      <c r="K1301" s="17" t="s">
        <v>47</v>
      </c>
      <c r="L1301" s="17" t="s">
        <v>53</v>
      </c>
      <c r="M1301" s="17" t="s">
        <v>46</v>
      </c>
      <c r="N1301" s="20">
        <f t="shared" si="200"/>
        <v>50</v>
      </c>
      <c r="O1301" s="20">
        <f t="shared" si="201"/>
        <v>100</v>
      </c>
      <c r="P1301" s="20">
        <f t="shared" si="202"/>
        <v>50</v>
      </c>
      <c r="Q1301" s="20">
        <f t="shared" si="203"/>
        <v>16.5</v>
      </c>
      <c r="R1301" s="21">
        <f t="shared" si="204"/>
        <v>62.475000000000001</v>
      </c>
      <c r="S1301" s="21">
        <f t="shared" si="205"/>
        <v>51.625</v>
      </c>
      <c r="T1301" s="21">
        <f t="shared" si="206"/>
        <v>42.424999999999997</v>
      </c>
      <c r="U1301" s="21">
        <f t="shared" si="207"/>
        <v>54.125</v>
      </c>
      <c r="V1301" s="20">
        <f t="shared" si="208"/>
        <v>52.17499999999999</v>
      </c>
      <c r="W1301" s="20">
        <f t="shared" si="209"/>
        <v>52.662499999999994</v>
      </c>
    </row>
    <row r="1302" spans="1:23" ht="13.5" x14ac:dyDescent="0.25">
      <c r="A1302" s="3">
        <v>43903</v>
      </c>
      <c r="B1302" s="2">
        <v>1.1122000000000001</v>
      </c>
      <c r="C1302" s="2">
        <v>34.011851101532599</v>
      </c>
      <c r="D1302" s="2">
        <v>4.6422128168972954E-2</v>
      </c>
      <c r="E1302" s="2">
        <v>-1.0629413194719909E-2</v>
      </c>
      <c r="F1302" s="2">
        <v>1.1618000000000002</v>
      </c>
      <c r="G1302" s="2">
        <v>1.18659</v>
      </c>
      <c r="H1302" s="2">
        <v>1.2163550000000001</v>
      </c>
      <c r="I1302" s="2">
        <v>1.1763899999999996</v>
      </c>
      <c r="J1302" s="2">
        <v>1.1738155000000003</v>
      </c>
      <c r="K1302" s="17" t="s">
        <v>47</v>
      </c>
      <c r="L1302" s="17" t="s">
        <v>53</v>
      </c>
      <c r="M1302" s="17" t="s">
        <v>46</v>
      </c>
      <c r="N1302" s="20">
        <f t="shared" si="200"/>
        <v>50</v>
      </c>
      <c r="O1302" s="20">
        <f t="shared" si="201"/>
        <v>100</v>
      </c>
      <c r="P1302" s="20">
        <f t="shared" si="202"/>
        <v>50</v>
      </c>
      <c r="Q1302" s="20">
        <f t="shared" si="203"/>
        <v>16.5</v>
      </c>
      <c r="R1302" s="21">
        <f t="shared" si="204"/>
        <v>62.475000000000001</v>
      </c>
      <c r="S1302" s="21">
        <f t="shared" si="205"/>
        <v>51.625</v>
      </c>
      <c r="T1302" s="21">
        <f t="shared" si="206"/>
        <v>42.424999999999997</v>
      </c>
      <c r="U1302" s="21">
        <f t="shared" si="207"/>
        <v>54.125</v>
      </c>
      <c r="V1302" s="20">
        <f t="shared" si="208"/>
        <v>52.17499999999999</v>
      </c>
      <c r="W1302" s="20">
        <f t="shared" si="209"/>
        <v>52.662499999999994</v>
      </c>
    </row>
    <row r="1303" spans="1:23" ht="13.5" x14ac:dyDescent="0.25">
      <c r="A1303" s="3">
        <v>43906</v>
      </c>
      <c r="B1303" s="2">
        <v>1.0980000000000001</v>
      </c>
      <c r="C1303" s="2">
        <v>32.25743579013529</v>
      </c>
      <c r="D1303" s="2">
        <v>5.2199990552506126E-2</v>
      </c>
      <c r="E1303" s="2">
        <v>-1.3019807191541742E-2</v>
      </c>
      <c r="F1303" s="2">
        <v>1.1377000000000002</v>
      </c>
      <c r="G1303" s="2">
        <v>1.17313</v>
      </c>
      <c r="H1303" s="2">
        <v>1.210685</v>
      </c>
      <c r="I1303" s="2">
        <v>1.1749719999999995</v>
      </c>
      <c r="J1303" s="2">
        <v>1.1734005000000003</v>
      </c>
      <c r="K1303" s="17" t="s">
        <v>47</v>
      </c>
      <c r="L1303" s="17" t="s">
        <v>53</v>
      </c>
      <c r="M1303" s="17" t="s">
        <v>46</v>
      </c>
      <c r="N1303" s="20">
        <f t="shared" si="200"/>
        <v>50</v>
      </c>
      <c r="O1303" s="20">
        <f t="shared" si="201"/>
        <v>100</v>
      </c>
      <c r="P1303" s="20">
        <f t="shared" si="202"/>
        <v>0</v>
      </c>
      <c r="Q1303" s="20">
        <f t="shared" si="203"/>
        <v>16.5</v>
      </c>
      <c r="R1303" s="21">
        <f t="shared" si="204"/>
        <v>54.975000000000001</v>
      </c>
      <c r="S1303" s="21">
        <f t="shared" si="205"/>
        <v>34.125</v>
      </c>
      <c r="T1303" s="21">
        <f t="shared" si="206"/>
        <v>29.925000000000001</v>
      </c>
      <c r="U1303" s="21">
        <f t="shared" si="207"/>
        <v>41.625</v>
      </c>
      <c r="V1303" s="20">
        <f t="shared" si="208"/>
        <v>39.674999999999997</v>
      </c>
      <c r="W1303" s="20">
        <f t="shared" si="209"/>
        <v>40.162499999999994</v>
      </c>
    </row>
    <row r="1304" spans="1:23" ht="13.5" x14ac:dyDescent="0.25">
      <c r="A1304" s="3">
        <v>43907</v>
      </c>
      <c r="B1304" s="2">
        <v>1.0697000000000001</v>
      </c>
      <c r="C1304" s="2">
        <v>29.042189344249977</v>
      </c>
      <c r="D1304" s="2">
        <v>5.976213355325144E-2</v>
      </c>
      <c r="E1304" s="2">
        <v>-1.4850365556036776E-2</v>
      </c>
      <c r="F1304" s="2">
        <v>1.1178600000000001</v>
      </c>
      <c r="G1304" s="2">
        <v>1.1568400000000001</v>
      </c>
      <c r="H1304" s="2">
        <v>1.2036000000000002</v>
      </c>
      <c r="I1304" s="2">
        <v>1.1729879999999993</v>
      </c>
      <c r="J1304" s="2">
        <v>1.1728755000000004</v>
      </c>
      <c r="K1304" s="17" t="s">
        <v>47</v>
      </c>
      <c r="L1304" s="17" t="s">
        <v>53</v>
      </c>
      <c r="M1304" s="17" t="s">
        <v>46</v>
      </c>
      <c r="N1304" s="20">
        <f t="shared" si="200"/>
        <v>50</v>
      </c>
      <c r="O1304" s="20">
        <f t="shared" si="201"/>
        <v>100</v>
      </c>
      <c r="P1304" s="20">
        <f t="shared" si="202"/>
        <v>0</v>
      </c>
      <c r="Q1304" s="20">
        <f t="shared" si="203"/>
        <v>16.5</v>
      </c>
      <c r="R1304" s="21">
        <f t="shared" si="204"/>
        <v>54.975000000000001</v>
      </c>
      <c r="S1304" s="21">
        <f t="shared" si="205"/>
        <v>34.125</v>
      </c>
      <c r="T1304" s="21">
        <f t="shared" si="206"/>
        <v>29.925000000000001</v>
      </c>
      <c r="U1304" s="21">
        <f t="shared" si="207"/>
        <v>41.625</v>
      </c>
      <c r="V1304" s="20">
        <f t="shared" si="208"/>
        <v>39.674999999999997</v>
      </c>
      <c r="W1304" s="20">
        <f t="shared" si="209"/>
        <v>40.162499999999994</v>
      </c>
    </row>
    <row r="1305" spans="1:23" ht="13.5" x14ac:dyDescent="0.25">
      <c r="A1305" s="3">
        <v>43908</v>
      </c>
      <c r="B1305" s="2">
        <v>1.0839000000000001</v>
      </c>
      <c r="C1305" s="2">
        <v>32.668692547196258</v>
      </c>
      <c r="D1305" s="2">
        <v>6.1456551761205791E-2</v>
      </c>
      <c r="E1305" s="2">
        <v>-1.4760677751120334E-2</v>
      </c>
      <c r="F1305" s="2">
        <v>1.1008599999999999</v>
      </c>
      <c r="G1305" s="2">
        <v>1.1448</v>
      </c>
      <c r="H1305" s="2">
        <v>1.1972250000000002</v>
      </c>
      <c r="I1305" s="2">
        <v>1.1718559999999996</v>
      </c>
      <c r="J1305" s="2">
        <v>1.1724215000000004</v>
      </c>
      <c r="K1305" s="17" t="s">
        <v>47</v>
      </c>
      <c r="L1305" s="17" t="s">
        <v>53</v>
      </c>
      <c r="M1305" s="17" t="s">
        <v>46</v>
      </c>
      <c r="N1305" s="20">
        <f t="shared" si="200"/>
        <v>50</v>
      </c>
      <c r="O1305" s="20">
        <f t="shared" si="201"/>
        <v>100</v>
      </c>
      <c r="P1305" s="20">
        <f t="shared" si="202"/>
        <v>0</v>
      </c>
      <c r="Q1305" s="20">
        <f t="shared" si="203"/>
        <v>16.5</v>
      </c>
      <c r="R1305" s="21">
        <f t="shared" si="204"/>
        <v>54.975000000000001</v>
      </c>
      <c r="S1305" s="21">
        <f t="shared" si="205"/>
        <v>34.125</v>
      </c>
      <c r="T1305" s="21">
        <f t="shared" si="206"/>
        <v>29.925000000000001</v>
      </c>
      <c r="U1305" s="21">
        <f t="shared" si="207"/>
        <v>41.625</v>
      </c>
      <c r="V1305" s="20">
        <f t="shared" si="208"/>
        <v>39.674999999999997</v>
      </c>
      <c r="W1305" s="20">
        <f t="shared" si="209"/>
        <v>40.162499999999994</v>
      </c>
    </row>
    <row r="1306" spans="1:23" ht="13.5" x14ac:dyDescent="0.25">
      <c r="A1306" s="3">
        <v>43909</v>
      </c>
      <c r="B1306" s="2">
        <v>1.1122000000000001</v>
      </c>
      <c r="C1306" s="2">
        <v>39.32426863203613</v>
      </c>
      <c r="D1306" s="2">
        <v>5.5913357459617785E-2</v>
      </c>
      <c r="E1306" s="2">
        <v>-1.3387649650303726E-2</v>
      </c>
      <c r="F1306" s="2">
        <v>1.0952000000000002</v>
      </c>
      <c r="G1306" s="2">
        <v>1.13913</v>
      </c>
      <c r="H1306" s="2">
        <v>1.1904950000000003</v>
      </c>
      <c r="I1306" s="2">
        <v>1.1718559999999996</v>
      </c>
      <c r="J1306" s="2">
        <v>1.1721090000000003</v>
      </c>
      <c r="K1306" s="17" t="s">
        <v>47</v>
      </c>
      <c r="L1306" s="17" t="s">
        <v>53</v>
      </c>
      <c r="M1306" s="17" t="s">
        <v>46</v>
      </c>
      <c r="N1306" s="20">
        <f t="shared" si="200"/>
        <v>50</v>
      </c>
      <c r="O1306" s="20">
        <f t="shared" si="201"/>
        <v>100</v>
      </c>
      <c r="P1306" s="20">
        <f t="shared" si="202"/>
        <v>0</v>
      </c>
      <c r="Q1306" s="20">
        <f t="shared" si="203"/>
        <v>16.5</v>
      </c>
      <c r="R1306" s="21">
        <f t="shared" si="204"/>
        <v>54.975000000000001</v>
      </c>
      <c r="S1306" s="21">
        <f t="shared" si="205"/>
        <v>34.125</v>
      </c>
      <c r="T1306" s="21">
        <f t="shared" si="206"/>
        <v>29.925000000000001</v>
      </c>
      <c r="U1306" s="21">
        <f t="shared" si="207"/>
        <v>41.625</v>
      </c>
      <c r="V1306" s="20">
        <f t="shared" si="208"/>
        <v>39.674999999999997</v>
      </c>
      <c r="W1306" s="20">
        <f t="shared" si="209"/>
        <v>40.162499999999994</v>
      </c>
    </row>
    <row r="1307" spans="1:23" ht="13.5" x14ac:dyDescent="0.25">
      <c r="A1307" s="3">
        <v>43913</v>
      </c>
      <c r="B1307" s="2">
        <v>1.0839000000000001</v>
      </c>
      <c r="C1307" s="2">
        <v>35.54087598144713</v>
      </c>
      <c r="D1307" s="2">
        <v>6.1306429075643099E-2</v>
      </c>
      <c r="E1307" s="2">
        <v>-1.1200885743893815E-2</v>
      </c>
      <c r="F1307" s="2">
        <v>1.08954</v>
      </c>
      <c r="G1307" s="2">
        <v>1.1256699999999999</v>
      </c>
      <c r="H1307" s="2">
        <v>1.1827050000000003</v>
      </c>
      <c r="I1307" s="2">
        <v>1.1714319999999996</v>
      </c>
      <c r="J1307" s="2">
        <v>1.1714965000000002</v>
      </c>
      <c r="K1307" s="17" t="s">
        <v>47</v>
      </c>
      <c r="L1307" s="17" t="s">
        <v>53</v>
      </c>
      <c r="M1307" s="17" t="s">
        <v>46</v>
      </c>
      <c r="N1307" s="20">
        <f t="shared" si="200"/>
        <v>50</v>
      </c>
      <c r="O1307" s="20">
        <f t="shared" si="201"/>
        <v>100</v>
      </c>
      <c r="P1307" s="20">
        <f t="shared" si="202"/>
        <v>0</v>
      </c>
      <c r="Q1307" s="20">
        <f t="shared" si="203"/>
        <v>16.5</v>
      </c>
      <c r="R1307" s="21">
        <f t="shared" si="204"/>
        <v>54.975000000000001</v>
      </c>
      <c r="S1307" s="21">
        <f t="shared" si="205"/>
        <v>34.125</v>
      </c>
      <c r="T1307" s="21">
        <f t="shared" si="206"/>
        <v>29.925000000000001</v>
      </c>
      <c r="U1307" s="21">
        <f t="shared" si="207"/>
        <v>41.625</v>
      </c>
      <c r="V1307" s="20">
        <f t="shared" si="208"/>
        <v>39.674999999999997</v>
      </c>
      <c r="W1307" s="20">
        <f t="shared" si="209"/>
        <v>40.162499999999994</v>
      </c>
    </row>
    <row r="1308" spans="1:23" ht="13.5" x14ac:dyDescent="0.25">
      <c r="A1308" s="3">
        <v>43914</v>
      </c>
      <c r="B1308" s="2">
        <v>1.0839000000000001</v>
      </c>
      <c r="C1308" s="2">
        <v>35.54087598144713</v>
      </c>
      <c r="D1308" s="2">
        <v>6.6367024454857981E-2</v>
      </c>
      <c r="E1308" s="2">
        <v>-8.5423664815075344E-3</v>
      </c>
      <c r="F1308" s="2">
        <v>1.0867200000000001</v>
      </c>
      <c r="G1308" s="2">
        <v>1.1122099999999999</v>
      </c>
      <c r="H1308" s="2">
        <v>1.1734950000000002</v>
      </c>
      <c r="I1308" s="2">
        <v>1.1702999999999997</v>
      </c>
      <c r="J1308" s="2">
        <v>1.1707255000000003</v>
      </c>
      <c r="K1308" s="17" t="s">
        <v>50</v>
      </c>
      <c r="L1308" s="17" t="s">
        <v>53</v>
      </c>
      <c r="M1308" s="17" t="s">
        <v>52</v>
      </c>
      <c r="N1308" s="20">
        <f t="shared" si="200"/>
        <v>50</v>
      </c>
      <c r="O1308" s="20">
        <f t="shared" si="201"/>
        <v>100</v>
      </c>
      <c r="P1308" s="20">
        <f t="shared" si="202"/>
        <v>0</v>
      </c>
      <c r="Q1308" s="20">
        <f t="shared" si="203"/>
        <v>66.5</v>
      </c>
      <c r="R1308" s="21">
        <f t="shared" si="204"/>
        <v>62.475000000000001</v>
      </c>
      <c r="S1308" s="21">
        <f t="shared" si="205"/>
        <v>46.625</v>
      </c>
      <c r="T1308" s="21">
        <f t="shared" si="206"/>
        <v>52.424999999999997</v>
      </c>
      <c r="U1308" s="21">
        <f t="shared" si="207"/>
        <v>54.125</v>
      </c>
      <c r="V1308" s="20">
        <f t="shared" si="208"/>
        <v>53.841666666666661</v>
      </c>
      <c r="W1308" s="20">
        <f t="shared" si="209"/>
        <v>53.912499999999994</v>
      </c>
    </row>
    <row r="1309" spans="1:23" ht="13.5" x14ac:dyDescent="0.25">
      <c r="A1309" s="3">
        <v>43915</v>
      </c>
      <c r="B1309" s="2">
        <v>1.1051</v>
      </c>
      <c r="C1309" s="2">
        <v>40.513207816192171</v>
      </c>
      <c r="D1309" s="2">
        <v>6.1908322550198625E-2</v>
      </c>
      <c r="E1309" s="2">
        <v>-5.6572280821637214E-3</v>
      </c>
      <c r="F1309" s="2">
        <v>1.0938000000000001</v>
      </c>
      <c r="G1309" s="2">
        <v>1.1058300000000001</v>
      </c>
      <c r="H1309" s="2">
        <v>1.1653450000000001</v>
      </c>
      <c r="I1309" s="2">
        <v>1.1697319999999995</v>
      </c>
      <c r="J1309" s="2">
        <v>1.1702190000000001</v>
      </c>
      <c r="K1309" s="17" t="s">
        <v>50</v>
      </c>
      <c r="L1309" s="17" t="s">
        <v>53</v>
      </c>
      <c r="M1309" s="17" t="s">
        <v>51</v>
      </c>
      <c r="N1309" s="20">
        <f t="shared" si="200"/>
        <v>50</v>
      </c>
      <c r="O1309" s="20">
        <f t="shared" si="201"/>
        <v>100</v>
      </c>
      <c r="P1309" s="20">
        <f t="shared" si="202"/>
        <v>0</v>
      </c>
      <c r="Q1309" s="20">
        <f t="shared" si="203"/>
        <v>83.5</v>
      </c>
      <c r="R1309" s="21">
        <f t="shared" si="204"/>
        <v>65.025000000000006</v>
      </c>
      <c r="S1309" s="21">
        <f t="shared" si="205"/>
        <v>50.875</v>
      </c>
      <c r="T1309" s="21">
        <f t="shared" si="206"/>
        <v>60.075000000000003</v>
      </c>
      <c r="U1309" s="21">
        <f t="shared" si="207"/>
        <v>58.375</v>
      </c>
      <c r="V1309" s="20">
        <f t="shared" si="208"/>
        <v>58.658333333333339</v>
      </c>
      <c r="W1309" s="20">
        <f t="shared" si="209"/>
        <v>58.587500000000006</v>
      </c>
    </row>
    <row r="1310" spans="1:23" ht="13.5" x14ac:dyDescent="0.25">
      <c r="A1310" s="3">
        <v>43916</v>
      </c>
      <c r="B1310" s="2">
        <v>1.1051</v>
      </c>
      <c r="C1310" s="2">
        <v>40.513207816192164</v>
      </c>
      <c r="D1310" s="2">
        <v>5.8436595159936155E-2</v>
      </c>
      <c r="E1310" s="2">
        <v>-2.1679431128812324E-3</v>
      </c>
      <c r="F1310" s="2">
        <v>1.0980400000000001</v>
      </c>
      <c r="G1310" s="2">
        <v>1.09945</v>
      </c>
      <c r="H1310" s="2">
        <v>1.1571950000000002</v>
      </c>
      <c r="I1310" s="2">
        <v>1.1691639999999996</v>
      </c>
      <c r="J1310" s="2">
        <v>1.1698710000000003</v>
      </c>
      <c r="K1310" s="17" t="s">
        <v>50</v>
      </c>
      <c r="L1310" s="17" t="s">
        <v>53</v>
      </c>
      <c r="M1310" s="17" t="s">
        <v>51</v>
      </c>
      <c r="N1310" s="20">
        <f t="shared" si="200"/>
        <v>50</v>
      </c>
      <c r="O1310" s="20">
        <f t="shared" si="201"/>
        <v>100</v>
      </c>
      <c r="P1310" s="20">
        <f t="shared" si="202"/>
        <v>0</v>
      </c>
      <c r="Q1310" s="20">
        <f t="shared" si="203"/>
        <v>83.5</v>
      </c>
      <c r="R1310" s="21">
        <f t="shared" si="204"/>
        <v>65.025000000000006</v>
      </c>
      <c r="S1310" s="21">
        <f t="shared" si="205"/>
        <v>50.875</v>
      </c>
      <c r="T1310" s="21">
        <f t="shared" si="206"/>
        <v>60.075000000000003</v>
      </c>
      <c r="U1310" s="21">
        <f t="shared" si="207"/>
        <v>58.375</v>
      </c>
      <c r="V1310" s="20">
        <f t="shared" si="208"/>
        <v>58.658333333333339</v>
      </c>
      <c r="W1310" s="20">
        <f t="shared" si="209"/>
        <v>58.587500000000006</v>
      </c>
    </row>
    <row r="1311" spans="1:23" ht="13.5" x14ac:dyDescent="0.25">
      <c r="A1311" s="3">
        <v>43917</v>
      </c>
      <c r="B1311" s="2">
        <v>1.1051</v>
      </c>
      <c r="C1311" s="2">
        <v>40.513207816192164</v>
      </c>
      <c r="D1311" s="2">
        <v>5.1408471476284134E-2</v>
      </c>
      <c r="E1311" s="2">
        <v>7.4357478073745916E-4</v>
      </c>
      <c r="F1311" s="2">
        <v>1.0966200000000002</v>
      </c>
      <c r="G1311" s="2">
        <v>1.0959100000000002</v>
      </c>
      <c r="H1311" s="2">
        <v>1.1490450000000001</v>
      </c>
      <c r="I1311" s="2">
        <v>1.1690219999999996</v>
      </c>
      <c r="J1311" s="2">
        <v>1.1696185000000003</v>
      </c>
      <c r="K1311" s="17" t="s">
        <v>50</v>
      </c>
      <c r="L1311" s="17" t="s">
        <v>53</v>
      </c>
      <c r="M1311" s="17" t="s">
        <v>52</v>
      </c>
      <c r="N1311" s="20">
        <f t="shared" si="200"/>
        <v>50</v>
      </c>
      <c r="O1311" s="20">
        <f t="shared" si="201"/>
        <v>100</v>
      </c>
      <c r="P1311" s="20">
        <f t="shared" si="202"/>
        <v>0</v>
      </c>
      <c r="Q1311" s="20">
        <f t="shared" si="203"/>
        <v>66.5</v>
      </c>
      <c r="R1311" s="21">
        <f t="shared" si="204"/>
        <v>62.475000000000001</v>
      </c>
      <c r="S1311" s="21">
        <f t="shared" si="205"/>
        <v>46.625</v>
      </c>
      <c r="T1311" s="21">
        <f t="shared" si="206"/>
        <v>52.424999999999997</v>
      </c>
      <c r="U1311" s="21">
        <f t="shared" si="207"/>
        <v>54.125</v>
      </c>
      <c r="V1311" s="20">
        <f t="shared" si="208"/>
        <v>53.841666666666661</v>
      </c>
      <c r="W1311" s="20">
        <f t="shared" si="209"/>
        <v>53.912499999999994</v>
      </c>
    </row>
    <row r="1312" spans="1:23" ht="13.5" x14ac:dyDescent="0.25">
      <c r="A1312" s="3">
        <v>43920</v>
      </c>
      <c r="B1312" s="2">
        <v>1.1264000000000001</v>
      </c>
      <c r="C1312" s="2">
        <v>45.763298078894145</v>
      </c>
      <c r="D1312" s="2">
        <v>3.9788050111869921E-2</v>
      </c>
      <c r="E1312" s="2">
        <v>2.7663304358569573E-3</v>
      </c>
      <c r="F1312" s="2">
        <v>1.1051200000000001</v>
      </c>
      <c r="G1312" s="2">
        <v>1.0973299999999999</v>
      </c>
      <c r="H1312" s="2">
        <v>1.1419600000000001</v>
      </c>
      <c r="I1312" s="2">
        <v>1.1688799999999999</v>
      </c>
      <c r="J1312" s="2">
        <v>1.1693455000000004</v>
      </c>
      <c r="K1312" s="17" t="s">
        <v>50</v>
      </c>
      <c r="L1312" s="17" t="s">
        <v>53</v>
      </c>
      <c r="M1312" s="17" t="s">
        <v>51</v>
      </c>
      <c r="N1312" s="20">
        <f t="shared" si="200"/>
        <v>50</v>
      </c>
      <c r="O1312" s="20">
        <f t="shared" si="201"/>
        <v>100</v>
      </c>
      <c r="P1312" s="20">
        <f t="shared" si="202"/>
        <v>0</v>
      </c>
      <c r="Q1312" s="20">
        <f t="shared" si="203"/>
        <v>83.5</v>
      </c>
      <c r="R1312" s="21">
        <f t="shared" si="204"/>
        <v>65.025000000000006</v>
      </c>
      <c r="S1312" s="21">
        <f t="shared" si="205"/>
        <v>50.875</v>
      </c>
      <c r="T1312" s="21">
        <f t="shared" si="206"/>
        <v>60.075000000000003</v>
      </c>
      <c r="U1312" s="21">
        <f t="shared" si="207"/>
        <v>58.375</v>
      </c>
      <c r="V1312" s="20">
        <f t="shared" si="208"/>
        <v>58.658333333333339</v>
      </c>
      <c r="W1312" s="20">
        <f t="shared" si="209"/>
        <v>58.587500000000006</v>
      </c>
    </row>
    <row r="1313" spans="1:23" ht="13.5" x14ac:dyDescent="0.25">
      <c r="A1313" s="3">
        <v>43921</v>
      </c>
      <c r="B1313" s="2">
        <v>1.1476</v>
      </c>
      <c r="C1313" s="2">
        <v>50.450625953733116</v>
      </c>
      <c r="D1313" s="2">
        <v>2.6313497189757395E-2</v>
      </c>
      <c r="E1313" s="2">
        <v>3.5515947494587962E-3</v>
      </c>
      <c r="F1313" s="2">
        <v>1.1178599999999999</v>
      </c>
      <c r="G1313" s="2">
        <v>1.1022900000000002</v>
      </c>
      <c r="H1313" s="2">
        <v>1.13771</v>
      </c>
      <c r="I1313" s="2">
        <v>1.1697299999999997</v>
      </c>
      <c r="J1313" s="2">
        <v>1.1693690000000003</v>
      </c>
      <c r="K1313" s="17" t="s">
        <v>50</v>
      </c>
      <c r="L1313" s="17" t="s">
        <v>53</v>
      </c>
      <c r="M1313" s="17" t="s">
        <v>51</v>
      </c>
      <c r="N1313" s="20">
        <f t="shared" si="200"/>
        <v>50</v>
      </c>
      <c r="O1313" s="20">
        <f t="shared" si="201"/>
        <v>100</v>
      </c>
      <c r="P1313" s="20">
        <f t="shared" si="202"/>
        <v>0</v>
      </c>
      <c r="Q1313" s="20">
        <f t="shared" si="203"/>
        <v>83.5</v>
      </c>
      <c r="R1313" s="21">
        <f t="shared" si="204"/>
        <v>65.025000000000006</v>
      </c>
      <c r="S1313" s="21">
        <f t="shared" si="205"/>
        <v>50.875</v>
      </c>
      <c r="T1313" s="21">
        <f t="shared" si="206"/>
        <v>60.075000000000003</v>
      </c>
      <c r="U1313" s="21">
        <f t="shared" si="207"/>
        <v>58.375</v>
      </c>
      <c r="V1313" s="20">
        <f t="shared" si="208"/>
        <v>58.658333333333339</v>
      </c>
      <c r="W1313" s="20">
        <f t="shared" si="209"/>
        <v>58.587500000000006</v>
      </c>
    </row>
    <row r="1314" spans="1:23" ht="13.5" x14ac:dyDescent="0.25">
      <c r="A1314" s="3">
        <v>43922</v>
      </c>
      <c r="B1314" s="2">
        <v>1.1689000000000001</v>
      </c>
      <c r="C1314" s="2">
        <v>54.687794035373855</v>
      </c>
      <c r="D1314" s="2">
        <v>8.9597762714099805E-3</v>
      </c>
      <c r="E1314" s="2">
        <v>4.359599136269425E-3</v>
      </c>
      <c r="F1314" s="2">
        <v>1.13062</v>
      </c>
      <c r="G1314" s="2">
        <v>1.1122100000000001</v>
      </c>
      <c r="H1314" s="2">
        <v>1.134525</v>
      </c>
      <c r="I1314" s="2">
        <v>1.1710059999999998</v>
      </c>
      <c r="J1314" s="2">
        <v>1.1693400000000005</v>
      </c>
      <c r="K1314" s="17" t="s">
        <v>50</v>
      </c>
      <c r="L1314" s="17" t="s">
        <v>53</v>
      </c>
      <c r="M1314" s="17" t="s">
        <v>51</v>
      </c>
      <c r="N1314" s="20">
        <f t="shared" si="200"/>
        <v>50</v>
      </c>
      <c r="O1314" s="20">
        <f t="shared" si="201"/>
        <v>100</v>
      </c>
      <c r="P1314" s="20">
        <f t="shared" si="202"/>
        <v>0</v>
      </c>
      <c r="Q1314" s="20">
        <f t="shared" si="203"/>
        <v>83.5</v>
      </c>
      <c r="R1314" s="21">
        <f t="shared" si="204"/>
        <v>65.025000000000006</v>
      </c>
      <c r="S1314" s="21">
        <f t="shared" si="205"/>
        <v>50.875</v>
      </c>
      <c r="T1314" s="21">
        <f t="shared" si="206"/>
        <v>60.075000000000003</v>
      </c>
      <c r="U1314" s="21">
        <f t="shared" si="207"/>
        <v>58.375</v>
      </c>
      <c r="V1314" s="20">
        <f t="shared" si="208"/>
        <v>58.658333333333339</v>
      </c>
      <c r="W1314" s="20">
        <f t="shared" si="209"/>
        <v>58.587500000000006</v>
      </c>
    </row>
    <row r="1315" spans="1:23" ht="13.5" x14ac:dyDescent="0.25">
      <c r="A1315" s="3">
        <v>43923</v>
      </c>
      <c r="B1315" s="2">
        <v>1.1405000000000001</v>
      </c>
      <c r="C1315" s="2">
        <v>48.707080041777914</v>
      </c>
      <c r="D1315" s="2">
        <v>-1.580714775972325E-3</v>
      </c>
      <c r="E1315" s="2">
        <v>5.0777113751586389E-3</v>
      </c>
      <c r="F1315" s="2">
        <v>1.1377000000000002</v>
      </c>
      <c r="G1315" s="2">
        <v>1.1178700000000001</v>
      </c>
      <c r="H1315" s="2">
        <v>1.131335</v>
      </c>
      <c r="I1315" s="2">
        <v>1.171146</v>
      </c>
      <c r="J1315" s="2">
        <v>1.1690105000000004</v>
      </c>
      <c r="K1315" s="17" t="s">
        <v>47</v>
      </c>
      <c r="L1315" s="17" t="s">
        <v>53</v>
      </c>
      <c r="M1315" s="17" t="s">
        <v>54</v>
      </c>
      <c r="N1315" s="20">
        <f t="shared" si="200"/>
        <v>50</v>
      </c>
      <c r="O1315" s="20">
        <f t="shared" si="201"/>
        <v>100</v>
      </c>
      <c r="P1315" s="20">
        <f t="shared" si="202"/>
        <v>0</v>
      </c>
      <c r="Q1315" s="20">
        <f t="shared" si="203"/>
        <v>16.5</v>
      </c>
      <c r="R1315" s="21">
        <f t="shared" si="204"/>
        <v>54.975000000000001</v>
      </c>
      <c r="S1315" s="21">
        <f t="shared" si="205"/>
        <v>34.125</v>
      </c>
      <c r="T1315" s="21">
        <f t="shared" si="206"/>
        <v>29.925000000000001</v>
      </c>
      <c r="U1315" s="21">
        <f t="shared" si="207"/>
        <v>41.625</v>
      </c>
      <c r="V1315" s="20">
        <f t="shared" si="208"/>
        <v>39.674999999999997</v>
      </c>
      <c r="W1315" s="20">
        <f t="shared" si="209"/>
        <v>40.162499999999994</v>
      </c>
    </row>
    <row r="1316" spans="1:23" ht="13.5" x14ac:dyDescent="0.25">
      <c r="A1316" s="3">
        <v>43924</v>
      </c>
      <c r="B1316" s="2">
        <v>1.1335</v>
      </c>
      <c r="C1316" s="2">
        <v>47.333064530290123</v>
      </c>
      <c r="D1316" s="2">
        <v>-5.5935699865883315E-3</v>
      </c>
      <c r="E1316" s="2">
        <v>5.7071292925709336E-3</v>
      </c>
      <c r="F1316" s="2">
        <v>1.1433800000000001</v>
      </c>
      <c r="G1316" s="2">
        <v>1.1199999999999999</v>
      </c>
      <c r="H1316" s="2">
        <v>1.1295649999999999</v>
      </c>
      <c r="I1316" s="2">
        <v>1.1710059999999998</v>
      </c>
      <c r="J1316" s="2">
        <v>1.1687095000000003</v>
      </c>
      <c r="K1316" s="17" t="s">
        <v>47</v>
      </c>
      <c r="L1316" s="17" t="s">
        <v>48</v>
      </c>
      <c r="M1316" s="17" t="s">
        <v>54</v>
      </c>
      <c r="N1316" s="20">
        <f t="shared" si="200"/>
        <v>50</v>
      </c>
      <c r="O1316" s="20">
        <f t="shared" si="201"/>
        <v>100</v>
      </c>
      <c r="P1316" s="20">
        <f t="shared" si="202"/>
        <v>0</v>
      </c>
      <c r="Q1316" s="20">
        <f t="shared" si="203"/>
        <v>0</v>
      </c>
      <c r="R1316" s="21">
        <f t="shared" si="204"/>
        <v>52.5</v>
      </c>
      <c r="S1316" s="21">
        <f t="shared" si="205"/>
        <v>30</v>
      </c>
      <c r="T1316" s="21">
        <f t="shared" si="206"/>
        <v>22.5</v>
      </c>
      <c r="U1316" s="21">
        <f t="shared" si="207"/>
        <v>37.5</v>
      </c>
      <c r="V1316" s="20">
        <f t="shared" si="208"/>
        <v>35</v>
      </c>
      <c r="W1316" s="20">
        <f t="shared" si="209"/>
        <v>35.625</v>
      </c>
    </row>
    <row r="1317" spans="1:23" ht="13.5" x14ac:dyDescent="0.25">
      <c r="A1317" s="3">
        <v>43927</v>
      </c>
      <c r="B1317" s="2">
        <v>1.1335</v>
      </c>
      <c r="C1317" s="2">
        <v>47.333064530290123</v>
      </c>
      <c r="D1317" s="2">
        <v>-1.3270381675970278E-2</v>
      </c>
      <c r="E1317" s="2">
        <v>6.1421889654266785E-3</v>
      </c>
      <c r="F1317" s="2">
        <v>1.1447999999999998</v>
      </c>
      <c r="G1317" s="2">
        <v>1.12496</v>
      </c>
      <c r="H1317" s="2">
        <v>1.1253150000000001</v>
      </c>
      <c r="I1317" s="2">
        <v>1.170866</v>
      </c>
      <c r="J1317" s="2">
        <v>1.1684085000000004</v>
      </c>
      <c r="K1317" s="17" t="s">
        <v>47</v>
      </c>
      <c r="L1317" s="17" t="s">
        <v>48</v>
      </c>
      <c r="M1317" s="17" t="s">
        <v>54</v>
      </c>
      <c r="N1317" s="20">
        <f t="shared" si="200"/>
        <v>50</v>
      </c>
      <c r="O1317" s="20">
        <f t="shared" si="201"/>
        <v>100</v>
      </c>
      <c r="P1317" s="20">
        <f t="shared" si="202"/>
        <v>0</v>
      </c>
      <c r="Q1317" s="20">
        <f t="shared" si="203"/>
        <v>0</v>
      </c>
      <c r="R1317" s="21">
        <f t="shared" si="204"/>
        <v>52.5</v>
      </c>
      <c r="S1317" s="21">
        <f t="shared" si="205"/>
        <v>30</v>
      </c>
      <c r="T1317" s="21">
        <f t="shared" si="206"/>
        <v>22.5</v>
      </c>
      <c r="U1317" s="21">
        <f t="shared" si="207"/>
        <v>37.5</v>
      </c>
      <c r="V1317" s="20">
        <f t="shared" si="208"/>
        <v>35</v>
      </c>
      <c r="W1317" s="20">
        <f t="shared" si="209"/>
        <v>35.625</v>
      </c>
    </row>
    <row r="1318" spans="1:23" ht="13.5" x14ac:dyDescent="0.25">
      <c r="A1318" s="3">
        <v>43928</v>
      </c>
      <c r="B1318" s="2">
        <v>1.1335</v>
      </c>
      <c r="C1318" s="2">
        <v>47.333064530290123</v>
      </c>
      <c r="D1318" s="2">
        <v>-1.9698990473338229E-2</v>
      </c>
      <c r="E1318" s="2">
        <v>6.4186228178968489E-3</v>
      </c>
      <c r="F1318" s="2">
        <v>1.1419799999999998</v>
      </c>
      <c r="G1318" s="2">
        <v>1.1299199999999998</v>
      </c>
      <c r="H1318" s="2">
        <v>1.1210650000000002</v>
      </c>
      <c r="I1318" s="2">
        <v>1.170158</v>
      </c>
      <c r="J1318" s="2">
        <v>1.1681075000000003</v>
      </c>
      <c r="K1318" s="17" t="s">
        <v>47</v>
      </c>
      <c r="L1318" s="17" t="s">
        <v>48</v>
      </c>
      <c r="M1318" s="17" t="s">
        <v>46</v>
      </c>
      <c r="N1318" s="20">
        <f t="shared" si="200"/>
        <v>50</v>
      </c>
      <c r="O1318" s="20">
        <f t="shared" si="201"/>
        <v>100</v>
      </c>
      <c r="P1318" s="20">
        <f t="shared" si="202"/>
        <v>0</v>
      </c>
      <c r="Q1318" s="20">
        <f t="shared" si="203"/>
        <v>0</v>
      </c>
      <c r="R1318" s="21">
        <f t="shared" si="204"/>
        <v>52.5</v>
      </c>
      <c r="S1318" s="21">
        <f t="shared" si="205"/>
        <v>30</v>
      </c>
      <c r="T1318" s="21">
        <f t="shared" si="206"/>
        <v>22.5</v>
      </c>
      <c r="U1318" s="21">
        <f t="shared" si="207"/>
        <v>37.5</v>
      </c>
      <c r="V1318" s="20">
        <f t="shared" si="208"/>
        <v>35</v>
      </c>
      <c r="W1318" s="20">
        <f t="shared" si="209"/>
        <v>35.625</v>
      </c>
    </row>
    <row r="1319" spans="1:23" ht="13.5" x14ac:dyDescent="0.25">
      <c r="A1319" s="3">
        <v>43929</v>
      </c>
      <c r="B1319" s="2">
        <v>1.1335</v>
      </c>
      <c r="C1319" s="2">
        <v>47.333064530290123</v>
      </c>
      <c r="D1319" s="2">
        <v>-2.181486357129514E-2</v>
      </c>
      <c r="E1319" s="2">
        <v>6.6761422497840801E-3</v>
      </c>
      <c r="F1319" s="2">
        <v>1.1348999999999998</v>
      </c>
      <c r="G1319" s="2">
        <v>1.1327599999999998</v>
      </c>
      <c r="H1319" s="2">
        <v>1.1192950000000004</v>
      </c>
      <c r="I1319" s="2">
        <v>1.1690259999999999</v>
      </c>
      <c r="J1319" s="2">
        <v>1.1677430000000002</v>
      </c>
      <c r="K1319" s="17" t="s">
        <v>47</v>
      </c>
      <c r="L1319" s="17" t="s">
        <v>48</v>
      </c>
      <c r="M1319" s="17" t="s">
        <v>46</v>
      </c>
      <c r="N1319" s="20">
        <f t="shared" si="200"/>
        <v>50</v>
      </c>
      <c r="O1319" s="20">
        <f t="shared" si="201"/>
        <v>100</v>
      </c>
      <c r="P1319" s="20">
        <f t="shared" si="202"/>
        <v>0</v>
      </c>
      <c r="Q1319" s="20">
        <f t="shared" si="203"/>
        <v>0</v>
      </c>
      <c r="R1319" s="21">
        <f t="shared" si="204"/>
        <v>52.5</v>
      </c>
      <c r="S1319" s="21">
        <f t="shared" si="205"/>
        <v>30</v>
      </c>
      <c r="T1319" s="21">
        <f t="shared" si="206"/>
        <v>22.5</v>
      </c>
      <c r="U1319" s="21">
        <f t="shared" si="207"/>
        <v>37.5</v>
      </c>
      <c r="V1319" s="20">
        <f t="shared" si="208"/>
        <v>35</v>
      </c>
      <c r="W1319" s="20">
        <f t="shared" si="209"/>
        <v>35.625</v>
      </c>
    </row>
    <row r="1320" spans="1:23" ht="13.5" x14ac:dyDescent="0.25">
      <c r="A1320" s="3">
        <v>43934</v>
      </c>
      <c r="B1320" s="2">
        <v>1.1335</v>
      </c>
      <c r="C1320" s="2">
        <v>47.333064530290116</v>
      </c>
      <c r="D1320" s="2">
        <v>-2.3547643194238077E-2</v>
      </c>
      <c r="E1320" s="2">
        <v>5.7684182518285901E-3</v>
      </c>
      <c r="F1320" s="2">
        <v>1.1335</v>
      </c>
      <c r="G1320" s="2">
        <v>1.1355999999999999</v>
      </c>
      <c r="H1320" s="2">
        <v>1.1175250000000005</v>
      </c>
      <c r="I1320" s="2">
        <v>1.1688859999999999</v>
      </c>
      <c r="J1320" s="2">
        <v>1.1673785000000003</v>
      </c>
      <c r="K1320" s="17" t="s">
        <v>47</v>
      </c>
      <c r="L1320" s="17" t="s">
        <v>53</v>
      </c>
      <c r="M1320" s="17" t="s">
        <v>46</v>
      </c>
      <c r="N1320" s="20">
        <f t="shared" si="200"/>
        <v>50</v>
      </c>
      <c r="O1320" s="20">
        <f t="shared" si="201"/>
        <v>100</v>
      </c>
      <c r="P1320" s="20">
        <f t="shared" si="202"/>
        <v>0</v>
      </c>
      <c r="Q1320" s="20">
        <f t="shared" si="203"/>
        <v>16.5</v>
      </c>
      <c r="R1320" s="21">
        <f t="shared" si="204"/>
        <v>54.975000000000001</v>
      </c>
      <c r="S1320" s="21">
        <f t="shared" si="205"/>
        <v>34.125</v>
      </c>
      <c r="T1320" s="21">
        <f t="shared" si="206"/>
        <v>29.925000000000001</v>
      </c>
      <c r="U1320" s="21">
        <f t="shared" si="207"/>
        <v>41.625</v>
      </c>
      <c r="V1320" s="20">
        <f t="shared" si="208"/>
        <v>39.674999999999997</v>
      </c>
      <c r="W1320" s="20">
        <f t="shared" si="209"/>
        <v>40.162499999999994</v>
      </c>
    </row>
    <row r="1321" spans="1:23" ht="13.5" x14ac:dyDescent="0.25">
      <c r="A1321" s="3">
        <v>43935</v>
      </c>
      <c r="B1321" s="2">
        <v>1.1335</v>
      </c>
      <c r="C1321" s="2">
        <v>47.333064530290116</v>
      </c>
      <c r="D1321" s="2">
        <v>-2.496053158037026E-2</v>
      </c>
      <c r="E1321" s="2">
        <v>3.8778276795014056E-3</v>
      </c>
      <c r="F1321" s="2">
        <v>1.1335</v>
      </c>
      <c r="G1321" s="2">
        <v>1.1384399999999999</v>
      </c>
      <c r="H1321" s="2">
        <v>1.1171750000000005</v>
      </c>
      <c r="I1321" s="2">
        <v>1.169028</v>
      </c>
      <c r="J1321" s="2">
        <v>1.1670140000000002</v>
      </c>
      <c r="K1321" s="17" t="s">
        <v>53</v>
      </c>
      <c r="L1321" s="17" t="s">
        <v>53</v>
      </c>
      <c r="M1321" s="17" t="s">
        <v>53</v>
      </c>
      <c r="N1321" s="20">
        <f t="shared" si="200"/>
        <v>50</v>
      </c>
      <c r="O1321" s="20">
        <f t="shared" si="201"/>
        <v>100</v>
      </c>
      <c r="P1321" s="20">
        <f t="shared" si="202"/>
        <v>0</v>
      </c>
      <c r="Q1321" s="20">
        <f t="shared" si="203"/>
        <v>33</v>
      </c>
      <c r="R1321" s="21">
        <f t="shared" si="204"/>
        <v>57.45</v>
      </c>
      <c r="S1321" s="21">
        <f t="shared" si="205"/>
        <v>38.25</v>
      </c>
      <c r="T1321" s="21">
        <f t="shared" si="206"/>
        <v>37.35</v>
      </c>
      <c r="U1321" s="21">
        <f t="shared" si="207"/>
        <v>45.75</v>
      </c>
      <c r="V1321" s="20">
        <f t="shared" si="208"/>
        <v>44.35</v>
      </c>
      <c r="W1321" s="20">
        <f t="shared" si="209"/>
        <v>44.7</v>
      </c>
    </row>
    <row r="1322" spans="1:23" ht="13.5" x14ac:dyDescent="0.25">
      <c r="A1322" s="3">
        <v>43936</v>
      </c>
      <c r="B1322" s="2">
        <v>1.1264000000000001</v>
      </c>
      <c r="C1322" s="2">
        <v>45.310658624367676</v>
      </c>
      <c r="D1322" s="2">
        <v>-2.2303842634116E-2</v>
      </c>
      <c r="E1322" s="2">
        <v>2.3835161898678116E-3</v>
      </c>
      <c r="F1322" s="2">
        <v>1.13208</v>
      </c>
      <c r="G1322" s="2">
        <v>1.1384399999999999</v>
      </c>
      <c r="H1322" s="2">
        <v>1.1178850000000005</v>
      </c>
      <c r="I1322" s="2">
        <v>1.1695959999999996</v>
      </c>
      <c r="J1322" s="2">
        <v>1.1665190000000001</v>
      </c>
      <c r="K1322" s="17" t="s">
        <v>47</v>
      </c>
      <c r="L1322" s="17" t="s">
        <v>53</v>
      </c>
      <c r="M1322" s="17" t="s">
        <v>46</v>
      </c>
      <c r="N1322" s="20">
        <f t="shared" si="200"/>
        <v>50</v>
      </c>
      <c r="O1322" s="20">
        <f t="shared" si="201"/>
        <v>100</v>
      </c>
      <c r="P1322" s="20">
        <f t="shared" si="202"/>
        <v>0</v>
      </c>
      <c r="Q1322" s="20">
        <f t="shared" si="203"/>
        <v>16.5</v>
      </c>
      <c r="R1322" s="21">
        <f t="shared" si="204"/>
        <v>54.975000000000001</v>
      </c>
      <c r="S1322" s="21">
        <f t="shared" si="205"/>
        <v>34.125</v>
      </c>
      <c r="T1322" s="21">
        <f t="shared" si="206"/>
        <v>29.925000000000001</v>
      </c>
      <c r="U1322" s="21">
        <f t="shared" si="207"/>
        <v>41.625</v>
      </c>
      <c r="V1322" s="20">
        <f t="shared" si="208"/>
        <v>39.674999999999997</v>
      </c>
      <c r="W1322" s="20">
        <f t="shared" si="209"/>
        <v>40.162499999999994</v>
      </c>
    </row>
    <row r="1323" spans="1:23" ht="13.5" x14ac:dyDescent="0.25">
      <c r="A1323" s="3">
        <v>43937</v>
      </c>
      <c r="B1323" s="2">
        <v>1.1264000000000001</v>
      </c>
      <c r="C1323" s="2">
        <v>45.310658624367676</v>
      </c>
      <c r="D1323" s="2">
        <v>-1.6706677874126274E-2</v>
      </c>
      <c r="E1323" s="2">
        <v>1.4213127248779715E-3</v>
      </c>
      <c r="F1323" s="2">
        <v>1.1306600000000002</v>
      </c>
      <c r="G1323" s="2">
        <v>1.13632</v>
      </c>
      <c r="H1323" s="2">
        <v>1.1193050000000002</v>
      </c>
      <c r="I1323" s="2">
        <v>1.1700219999999997</v>
      </c>
      <c r="J1323" s="2">
        <v>1.1661189999999999</v>
      </c>
      <c r="K1323" s="17" t="s">
        <v>47</v>
      </c>
      <c r="L1323" s="17" t="s">
        <v>53</v>
      </c>
      <c r="M1323" s="17" t="s">
        <v>46</v>
      </c>
      <c r="N1323" s="20">
        <f t="shared" si="200"/>
        <v>50</v>
      </c>
      <c r="O1323" s="20">
        <f t="shared" si="201"/>
        <v>100</v>
      </c>
      <c r="P1323" s="20">
        <f t="shared" si="202"/>
        <v>0</v>
      </c>
      <c r="Q1323" s="20">
        <f t="shared" si="203"/>
        <v>16.5</v>
      </c>
      <c r="R1323" s="21">
        <f t="shared" si="204"/>
        <v>54.975000000000001</v>
      </c>
      <c r="S1323" s="21">
        <f t="shared" si="205"/>
        <v>34.125</v>
      </c>
      <c r="T1323" s="21">
        <f t="shared" si="206"/>
        <v>29.925000000000001</v>
      </c>
      <c r="U1323" s="21">
        <f t="shared" si="207"/>
        <v>41.625</v>
      </c>
      <c r="V1323" s="20">
        <f t="shared" si="208"/>
        <v>39.674999999999997</v>
      </c>
      <c r="W1323" s="20">
        <f t="shared" si="209"/>
        <v>40.162499999999994</v>
      </c>
    </row>
    <row r="1324" spans="1:23" ht="13.5" x14ac:dyDescent="0.25">
      <c r="A1324" s="3">
        <v>43938</v>
      </c>
      <c r="B1324" s="2">
        <v>1.1264000000000001</v>
      </c>
      <c r="C1324" s="2">
        <v>45.310658624367676</v>
      </c>
      <c r="D1324" s="2">
        <v>-8.6125268185888171E-3</v>
      </c>
      <c r="E1324" s="2">
        <v>2.5634931401212783E-4</v>
      </c>
      <c r="F1324" s="2">
        <v>1.12924</v>
      </c>
      <c r="G1324" s="2">
        <v>1.1320699999999999</v>
      </c>
      <c r="H1324" s="2">
        <v>1.1221400000000004</v>
      </c>
      <c r="I1324" s="2">
        <v>1.1704479999999995</v>
      </c>
      <c r="J1324" s="2">
        <v>1.1655879999999998</v>
      </c>
      <c r="K1324" s="17" t="s">
        <v>47</v>
      </c>
      <c r="L1324" s="17" t="s">
        <v>53</v>
      </c>
      <c r="M1324" s="17" t="s">
        <v>46</v>
      </c>
      <c r="N1324" s="20">
        <f t="shared" si="200"/>
        <v>50</v>
      </c>
      <c r="O1324" s="20">
        <f t="shared" si="201"/>
        <v>100</v>
      </c>
      <c r="P1324" s="20">
        <f t="shared" si="202"/>
        <v>0</v>
      </c>
      <c r="Q1324" s="20">
        <f t="shared" si="203"/>
        <v>16.5</v>
      </c>
      <c r="R1324" s="21">
        <f t="shared" si="204"/>
        <v>54.975000000000001</v>
      </c>
      <c r="S1324" s="21">
        <f t="shared" si="205"/>
        <v>34.125</v>
      </c>
      <c r="T1324" s="21">
        <f t="shared" si="206"/>
        <v>29.925000000000001</v>
      </c>
      <c r="U1324" s="21">
        <f t="shared" si="207"/>
        <v>41.625</v>
      </c>
      <c r="V1324" s="20">
        <f t="shared" si="208"/>
        <v>39.674999999999997</v>
      </c>
      <c r="W1324" s="20">
        <f t="shared" si="209"/>
        <v>40.162499999999994</v>
      </c>
    </row>
    <row r="1325" spans="1:23" ht="13.5" x14ac:dyDescent="0.25">
      <c r="A1325" s="3">
        <v>43941</v>
      </c>
      <c r="B1325" s="2">
        <v>1.1264000000000001</v>
      </c>
      <c r="C1325" s="2">
        <v>45.310658624367683</v>
      </c>
      <c r="D1325" s="2">
        <v>-6.0577073099072898E-3</v>
      </c>
      <c r="E1325" s="2">
        <v>1.3407268153947904E-4</v>
      </c>
      <c r="F1325" s="2">
        <v>1.1278200000000003</v>
      </c>
      <c r="G1325" s="2">
        <v>1.13066</v>
      </c>
      <c r="H1325" s="2">
        <v>1.1242650000000001</v>
      </c>
      <c r="I1325" s="2">
        <v>1.1703059999999994</v>
      </c>
      <c r="J1325" s="2">
        <v>1.1650569999999996</v>
      </c>
      <c r="K1325" s="17" t="s">
        <v>47</v>
      </c>
      <c r="L1325" s="17" t="s">
        <v>53</v>
      </c>
      <c r="M1325" s="17" t="s">
        <v>46</v>
      </c>
      <c r="N1325" s="20">
        <f t="shared" si="200"/>
        <v>50</v>
      </c>
      <c r="O1325" s="20">
        <f t="shared" si="201"/>
        <v>100</v>
      </c>
      <c r="P1325" s="20">
        <f t="shared" si="202"/>
        <v>0</v>
      </c>
      <c r="Q1325" s="20">
        <f t="shared" si="203"/>
        <v>16.5</v>
      </c>
      <c r="R1325" s="21">
        <f t="shared" si="204"/>
        <v>54.975000000000001</v>
      </c>
      <c r="S1325" s="21">
        <f t="shared" si="205"/>
        <v>34.125</v>
      </c>
      <c r="T1325" s="21">
        <f t="shared" si="206"/>
        <v>29.925000000000001</v>
      </c>
      <c r="U1325" s="21">
        <f t="shared" si="207"/>
        <v>41.625</v>
      </c>
      <c r="V1325" s="20">
        <f t="shared" si="208"/>
        <v>39.674999999999997</v>
      </c>
      <c r="W1325" s="20">
        <f t="shared" si="209"/>
        <v>40.162499999999994</v>
      </c>
    </row>
    <row r="1326" spans="1:23" ht="13.5" x14ac:dyDescent="0.25">
      <c r="A1326" s="3">
        <v>43942</v>
      </c>
      <c r="B1326" s="2">
        <v>1.1335</v>
      </c>
      <c r="C1326" s="2">
        <v>48.282851613806493</v>
      </c>
      <c r="D1326" s="2">
        <v>-5.4291996343318605E-3</v>
      </c>
      <c r="E1326" s="2">
        <v>3.3308870758182093E-4</v>
      </c>
      <c r="F1326" s="2">
        <v>1.12782</v>
      </c>
      <c r="G1326" s="2">
        <v>1.13066</v>
      </c>
      <c r="H1326" s="2">
        <v>1.1253300000000002</v>
      </c>
      <c r="I1326" s="2">
        <v>1.1697399999999996</v>
      </c>
      <c r="J1326" s="2">
        <v>1.1645614999999996</v>
      </c>
      <c r="K1326" s="17" t="s">
        <v>47</v>
      </c>
      <c r="L1326" s="17" t="s">
        <v>53</v>
      </c>
      <c r="M1326" s="17" t="s">
        <v>53</v>
      </c>
      <c r="N1326" s="20">
        <f t="shared" si="200"/>
        <v>50</v>
      </c>
      <c r="O1326" s="20">
        <f t="shared" si="201"/>
        <v>100</v>
      </c>
      <c r="P1326" s="20">
        <f t="shared" si="202"/>
        <v>0</v>
      </c>
      <c r="Q1326" s="20">
        <f t="shared" si="203"/>
        <v>16.5</v>
      </c>
      <c r="R1326" s="21">
        <f t="shared" si="204"/>
        <v>54.975000000000001</v>
      </c>
      <c r="S1326" s="21">
        <f t="shared" si="205"/>
        <v>34.125</v>
      </c>
      <c r="T1326" s="21">
        <f t="shared" si="206"/>
        <v>29.925000000000001</v>
      </c>
      <c r="U1326" s="21">
        <f t="shared" si="207"/>
        <v>41.625</v>
      </c>
      <c r="V1326" s="20">
        <f t="shared" si="208"/>
        <v>39.674999999999997</v>
      </c>
      <c r="W1326" s="20">
        <f t="shared" si="209"/>
        <v>40.162499999999994</v>
      </c>
    </row>
    <row r="1327" spans="1:23" ht="13.5" x14ac:dyDescent="0.25">
      <c r="A1327" s="3">
        <v>43943</v>
      </c>
      <c r="B1327" s="2">
        <v>1.1335</v>
      </c>
      <c r="C1327" s="2">
        <v>48.282851613806493</v>
      </c>
      <c r="D1327" s="2">
        <v>-4.8749078698857584E-3</v>
      </c>
      <c r="E1327" s="2">
        <v>9.839452436756096E-4</v>
      </c>
      <c r="F1327" s="2">
        <v>1.1292399999999998</v>
      </c>
      <c r="G1327" s="2">
        <v>1.13066</v>
      </c>
      <c r="H1327" s="2">
        <v>1.12781</v>
      </c>
      <c r="I1327" s="2">
        <v>1.1680399999999995</v>
      </c>
      <c r="J1327" s="2">
        <v>1.1641014999999997</v>
      </c>
      <c r="K1327" s="17" t="s">
        <v>50</v>
      </c>
      <c r="L1327" s="17" t="s">
        <v>53</v>
      </c>
      <c r="M1327" s="17" t="s">
        <v>51</v>
      </c>
      <c r="N1327" s="20">
        <f t="shared" si="200"/>
        <v>50</v>
      </c>
      <c r="O1327" s="20">
        <f t="shared" si="201"/>
        <v>100</v>
      </c>
      <c r="P1327" s="20">
        <f t="shared" si="202"/>
        <v>0</v>
      </c>
      <c r="Q1327" s="20">
        <f t="shared" si="203"/>
        <v>83.5</v>
      </c>
      <c r="R1327" s="21">
        <f t="shared" si="204"/>
        <v>65.025000000000006</v>
      </c>
      <c r="S1327" s="21">
        <f t="shared" si="205"/>
        <v>50.875</v>
      </c>
      <c r="T1327" s="21">
        <f t="shared" si="206"/>
        <v>60.075000000000003</v>
      </c>
      <c r="U1327" s="21">
        <f t="shared" si="207"/>
        <v>58.375</v>
      </c>
      <c r="V1327" s="20">
        <f t="shared" si="208"/>
        <v>58.658333333333339</v>
      </c>
      <c r="W1327" s="20">
        <f t="shared" si="209"/>
        <v>58.587500000000006</v>
      </c>
    </row>
    <row r="1328" spans="1:23" ht="13.5" x14ac:dyDescent="0.25">
      <c r="A1328" s="3">
        <v>43944</v>
      </c>
      <c r="B1328" s="2">
        <v>1.1122000000000001</v>
      </c>
      <c r="C1328" s="2">
        <v>40.604929614780772</v>
      </c>
      <c r="D1328" s="2">
        <v>-2.8073014120446604E-3</v>
      </c>
      <c r="E1328" s="2">
        <v>1.8213601722259294E-3</v>
      </c>
      <c r="F1328" s="2">
        <v>1.1263999999999998</v>
      </c>
      <c r="G1328" s="2">
        <v>1.12853</v>
      </c>
      <c r="H1328" s="2">
        <v>1.1292250000000001</v>
      </c>
      <c r="I1328" s="2">
        <v>1.1654899999999997</v>
      </c>
      <c r="J1328" s="2">
        <v>1.1636409999999997</v>
      </c>
      <c r="K1328" s="17" t="s">
        <v>50</v>
      </c>
      <c r="L1328" s="17" t="s">
        <v>53</v>
      </c>
      <c r="M1328" s="17" t="s">
        <v>52</v>
      </c>
      <c r="N1328" s="20">
        <f t="shared" si="200"/>
        <v>50</v>
      </c>
      <c r="O1328" s="20">
        <f t="shared" si="201"/>
        <v>100</v>
      </c>
      <c r="P1328" s="20">
        <f t="shared" si="202"/>
        <v>0</v>
      </c>
      <c r="Q1328" s="20">
        <f t="shared" si="203"/>
        <v>66.5</v>
      </c>
      <c r="R1328" s="21">
        <f t="shared" si="204"/>
        <v>62.475000000000001</v>
      </c>
      <c r="S1328" s="21">
        <f t="shared" si="205"/>
        <v>46.625</v>
      </c>
      <c r="T1328" s="21">
        <f t="shared" si="206"/>
        <v>52.424999999999997</v>
      </c>
      <c r="U1328" s="21">
        <f t="shared" si="207"/>
        <v>54.125</v>
      </c>
      <c r="V1328" s="20">
        <f t="shared" si="208"/>
        <v>53.841666666666661</v>
      </c>
      <c r="W1328" s="20">
        <f t="shared" si="209"/>
        <v>53.912499999999994</v>
      </c>
    </row>
    <row r="1329" spans="1:23" ht="13.5" x14ac:dyDescent="0.25">
      <c r="A1329" s="3">
        <v>43945</v>
      </c>
      <c r="B1329" s="2">
        <v>1.1122000000000001</v>
      </c>
      <c r="C1329" s="2">
        <v>40.604929614780772</v>
      </c>
      <c r="D1329" s="2">
        <v>-9.1265474094903709E-4</v>
      </c>
      <c r="E1329" s="2">
        <v>2.5336962503982822E-3</v>
      </c>
      <c r="F1329" s="2">
        <v>1.1235599999999999</v>
      </c>
      <c r="G1329" s="2">
        <v>1.1263999999999998</v>
      </c>
      <c r="H1329" s="2">
        <v>1.1295800000000003</v>
      </c>
      <c r="I1329" s="2">
        <v>1.1629399999999996</v>
      </c>
      <c r="J1329" s="2">
        <v>1.1630034999999996</v>
      </c>
      <c r="K1329" s="17" t="s">
        <v>50</v>
      </c>
      <c r="L1329" s="17" t="s">
        <v>53</v>
      </c>
      <c r="M1329" s="17" t="s">
        <v>52</v>
      </c>
      <c r="N1329" s="20">
        <f t="shared" si="200"/>
        <v>50</v>
      </c>
      <c r="O1329" s="20">
        <f t="shared" si="201"/>
        <v>100</v>
      </c>
      <c r="P1329" s="20">
        <f t="shared" si="202"/>
        <v>0</v>
      </c>
      <c r="Q1329" s="20">
        <f t="shared" si="203"/>
        <v>66.5</v>
      </c>
      <c r="R1329" s="21">
        <f t="shared" si="204"/>
        <v>62.475000000000001</v>
      </c>
      <c r="S1329" s="21">
        <f t="shared" si="205"/>
        <v>46.625</v>
      </c>
      <c r="T1329" s="21">
        <f t="shared" si="206"/>
        <v>52.424999999999997</v>
      </c>
      <c r="U1329" s="21">
        <f t="shared" si="207"/>
        <v>54.125</v>
      </c>
      <c r="V1329" s="20">
        <f t="shared" si="208"/>
        <v>53.841666666666661</v>
      </c>
      <c r="W1329" s="20">
        <f t="shared" si="209"/>
        <v>53.912499999999994</v>
      </c>
    </row>
    <row r="1330" spans="1:23" ht="13.5" x14ac:dyDescent="0.25">
      <c r="A1330" s="3">
        <v>43948</v>
      </c>
      <c r="B1330" s="2">
        <v>1.1264000000000001</v>
      </c>
      <c r="C1330" s="2">
        <v>47.108005683953714</v>
      </c>
      <c r="D1330" s="2">
        <v>-2.2696114119113986E-4</v>
      </c>
      <c r="E1330" s="2">
        <v>3.1413847846337678E-3</v>
      </c>
      <c r="F1330" s="2">
        <v>1.1235600000000001</v>
      </c>
      <c r="G1330" s="2">
        <v>1.1256900000000001</v>
      </c>
      <c r="H1330" s="2">
        <v>1.1306450000000003</v>
      </c>
      <c r="I1330" s="2">
        <v>1.1613819999999995</v>
      </c>
      <c r="J1330" s="2">
        <v>1.1624724999999996</v>
      </c>
      <c r="K1330" s="17" t="s">
        <v>50</v>
      </c>
      <c r="L1330" s="17" t="s">
        <v>53</v>
      </c>
      <c r="M1330" s="17" t="s">
        <v>53</v>
      </c>
      <c r="N1330" s="20">
        <f t="shared" si="200"/>
        <v>50</v>
      </c>
      <c r="O1330" s="20">
        <f t="shared" si="201"/>
        <v>100</v>
      </c>
      <c r="P1330" s="20">
        <f t="shared" si="202"/>
        <v>0</v>
      </c>
      <c r="Q1330" s="20">
        <f t="shared" si="203"/>
        <v>49.5</v>
      </c>
      <c r="R1330" s="21">
        <f t="shared" si="204"/>
        <v>59.924999999999997</v>
      </c>
      <c r="S1330" s="21">
        <f t="shared" si="205"/>
        <v>42.375</v>
      </c>
      <c r="T1330" s="21">
        <f t="shared" si="206"/>
        <v>44.775000000000006</v>
      </c>
      <c r="U1330" s="21">
        <f t="shared" si="207"/>
        <v>49.875</v>
      </c>
      <c r="V1330" s="20">
        <f t="shared" si="208"/>
        <v>49.024999999999999</v>
      </c>
      <c r="W1330" s="20">
        <f t="shared" si="209"/>
        <v>49.237499999999997</v>
      </c>
    </row>
    <row r="1331" spans="1:23" ht="13.5" x14ac:dyDescent="0.25">
      <c r="A1331" s="3">
        <v>43949</v>
      </c>
      <c r="B1331" s="2">
        <v>1.0980000000000001</v>
      </c>
      <c r="C1331" s="2">
        <v>38.118783008291174</v>
      </c>
      <c r="D1331" s="2">
        <v>2.4974650254703246E-3</v>
      </c>
      <c r="E1331" s="2">
        <v>4.2278282005679705E-3</v>
      </c>
      <c r="F1331" s="2">
        <v>1.11646</v>
      </c>
      <c r="G1331" s="2">
        <v>1.1221400000000001</v>
      </c>
      <c r="H1331" s="2">
        <v>1.1302900000000002</v>
      </c>
      <c r="I1331" s="2">
        <v>1.1596819999999994</v>
      </c>
      <c r="J1331" s="2">
        <v>1.1617639999999998</v>
      </c>
      <c r="K1331" s="17" t="s">
        <v>47</v>
      </c>
      <c r="L1331" s="17" t="s">
        <v>53</v>
      </c>
      <c r="M1331" s="17" t="s">
        <v>46</v>
      </c>
      <c r="N1331" s="20">
        <f t="shared" si="200"/>
        <v>50</v>
      </c>
      <c r="O1331" s="20">
        <f t="shared" si="201"/>
        <v>100</v>
      </c>
      <c r="P1331" s="20">
        <f t="shared" si="202"/>
        <v>0</v>
      </c>
      <c r="Q1331" s="20">
        <f t="shared" si="203"/>
        <v>16.5</v>
      </c>
      <c r="R1331" s="21">
        <f t="shared" si="204"/>
        <v>54.975000000000001</v>
      </c>
      <c r="S1331" s="21">
        <f t="shared" si="205"/>
        <v>34.125</v>
      </c>
      <c r="T1331" s="21">
        <f t="shared" si="206"/>
        <v>29.925000000000001</v>
      </c>
      <c r="U1331" s="21">
        <f t="shared" si="207"/>
        <v>41.625</v>
      </c>
      <c r="V1331" s="20">
        <f t="shared" si="208"/>
        <v>39.674999999999997</v>
      </c>
      <c r="W1331" s="20">
        <f t="shared" si="209"/>
        <v>40.162499999999994</v>
      </c>
    </row>
    <row r="1332" spans="1:23" ht="13.5" x14ac:dyDescent="0.25">
      <c r="A1332" s="3">
        <v>43950</v>
      </c>
      <c r="B1332" s="2">
        <v>1.0980000000000001</v>
      </c>
      <c r="C1332" s="2">
        <v>38.118783008291174</v>
      </c>
      <c r="D1332" s="2">
        <v>3.9157765232766817E-3</v>
      </c>
      <c r="E1332" s="2">
        <v>5.2766455554197362E-3</v>
      </c>
      <c r="F1332" s="2">
        <v>1.1093600000000001</v>
      </c>
      <c r="G1332" s="2">
        <v>1.1193000000000002</v>
      </c>
      <c r="H1332" s="2">
        <v>1.12887</v>
      </c>
      <c r="I1332" s="2">
        <v>1.1575559999999994</v>
      </c>
      <c r="J1332" s="2">
        <v>1.1612324999999997</v>
      </c>
      <c r="K1332" s="17" t="s">
        <v>47</v>
      </c>
      <c r="L1332" s="17" t="s">
        <v>53</v>
      </c>
      <c r="M1332" s="17" t="s">
        <v>46</v>
      </c>
      <c r="N1332" s="20">
        <f t="shared" si="200"/>
        <v>50</v>
      </c>
      <c r="O1332" s="20">
        <f t="shared" si="201"/>
        <v>100</v>
      </c>
      <c r="P1332" s="20">
        <f t="shared" si="202"/>
        <v>0</v>
      </c>
      <c r="Q1332" s="20">
        <f t="shared" si="203"/>
        <v>16.5</v>
      </c>
      <c r="R1332" s="21">
        <f t="shared" si="204"/>
        <v>54.975000000000001</v>
      </c>
      <c r="S1332" s="21">
        <f t="shared" si="205"/>
        <v>34.125</v>
      </c>
      <c r="T1332" s="21">
        <f t="shared" si="206"/>
        <v>29.925000000000001</v>
      </c>
      <c r="U1332" s="21">
        <f t="shared" si="207"/>
        <v>41.625</v>
      </c>
      <c r="V1332" s="20">
        <f t="shared" si="208"/>
        <v>39.674999999999997</v>
      </c>
      <c r="W1332" s="20">
        <f t="shared" si="209"/>
        <v>40.162499999999994</v>
      </c>
    </row>
    <row r="1333" spans="1:23" ht="13.5" x14ac:dyDescent="0.25">
      <c r="A1333" s="3">
        <v>43951</v>
      </c>
      <c r="B1333" s="2">
        <v>1.0697000000000001</v>
      </c>
      <c r="C1333" s="2">
        <v>31.23137271518398</v>
      </c>
      <c r="D1333" s="2">
        <v>7.4023080212926029E-3</v>
      </c>
      <c r="E1333" s="2">
        <v>6.2686045364488859E-3</v>
      </c>
      <c r="F1333" s="2">
        <v>1.1008599999999999</v>
      </c>
      <c r="G1333" s="2">
        <v>1.1136300000000001</v>
      </c>
      <c r="H1333" s="2">
        <v>1.1249750000000001</v>
      </c>
      <c r="I1333" s="2">
        <v>1.1547219999999994</v>
      </c>
      <c r="J1333" s="2">
        <v>1.1604179999999997</v>
      </c>
      <c r="K1333" s="17" t="s">
        <v>47</v>
      </c>
      <c r="L1333" s="17" t="s">
        <v>53</v>
      </c>
      <c r="M1333" s="17" t="s">
        <v>46</v>
      </c>
      <c r="N1333" s="20">
        <f t="shared" si="200"/>
        <v>50</v>
      </c>
      <c r="O1333" s="20">
        <f t="shared" si="201"/>
        <v>100</v>
      </c>
      <c r="P1333" s="20">
        <f t="shared" si="202"/>
        <v>0</v>
      </c>
      <c r="Q1333" s="20">
        <f t="shared" si="203"/>
        <v>16.5</v>
      </c>
      <c r="R1333" s="21">
        <f t="shared" si="204"/>
        <v>54.975000000000001</v>
      </c>
      <c r="S1333" s="21">
        <f t="shared" si="205"/>
        <v>34.125</v>
      </c>
      <c r="T1333" s="21">
        <f t="shared" si="206"/>
        <v>29.925000000000001</v>
      </c>
      <c r="U1333" s="21">
        <f t="shared" si="207"/>
        <v>41.625</v>
      </c>
      <c r="V1333" s="20">
        <f t="shared" si="208"/>
        <v>39.674999999999997</v>
      </c>
      <c r="W1333" s="20">
        <f t="shared" si="209"/>
        <v>40.162499999999994</v>
      </c>
    </row>
    <row r="1334" spans="1:23" ht="13.5" x14ac:dyDescent="0.25">
      <c r="A1334" s="3">
        <v>43955</v>
      </c>
      <c r="B1334" s="2">
        <v>1.0909</v>
      </c>
      <c r="C1334" s="2">
        <v>39.98012507007487</v>
      </c>
      <c r="D1334" s="2">
        <v>9.1253477075297074E-3</v>
      </c>
      <c r="E1334" s="2">
        <v>6.3965869615774914E-3</v>
      </c>
      <c r="F1334" s="2">
        <v>1.0966</v>
      </c>
      <c r="G1334" s="2">
        <v>1.1100799999999997</v>
      </c>
      <c r="H1334" s="2">
        <v>1.1210749999999998</v>
      </c>
      <c r="I1334" s="2">
        <v>1.1523119999999993</v>
      </c>
      <c r="J1334" s="2">
        <v>1.1598864999999998</v>
      </c>
      <c r="K1334" s="17" t="s">
        <v>47</v>
      </c>
      <c r="L1334" s="17" t="s">
        <v>53</v>
      </c>
      <c r="M1334" s="17" t="s">
        <v>46</v>
      </c>
      <c r="N1334" s="20">
        <f t="shared" si="200"/>
        <v>50</v>
      </c>
      <c r="O1334" s="20">
        <f t="shared" si="201"/>
        <v>100</v>
      </c>
      <c r="P1334" s="20">
        <f t="shared" si="202"/>
        <v>0</v>
      </c>
      <c r="Q1334" s="20">
        <f t="shared" si="203"/>
        <v>16.5</v>
      </c>
      <c r="R1334" s="21">
        <f t="shared" si="204"/>
        <v>54.975000000000001</v>
      </c>
      <c r="S1334" s="21">
        <f t="shared" si="205"/>
        <v>34.125</v>
      </c>
      <c r="T1334" s="21">
        <f t="shared" si="206"/>
        <v>29.925000000000001</v>
      </c>
      <c r="U1334" s="21">
        <f t="shared" si="207"/>
        <v>41.625</v>
      </c>
      <c r="V1334" s="20">
        <f t="shared" si="208"/>
        <v>39.674999999999997</v>
      </c>
      <c r="W1334" s="20">
        <f t="shared" si="209"/>
        <v>40.162499999999994</v>
      </c>
    </row>
    <row r="1335" spans="1:23" ht="13.5" x14ac:dyDescent="0.25">
      <c r="A1335" s="3">
        <v>43956</v>
      </c>
      <c r="B1335" s="2">
        <v>1.1193</v>
      </c>
      <c r="C1335" s="2">
        <v>49.287694519933545</v>
      </c>
      <c r="D1335" s="2">
        <v>8.6721697100513584E-3</v>
      </c>
      <c r="E1335" s="2">
        <v>5.2346919266214025E-3</v>
      </c>
      <c r="F1335" s="2">
        <v>1.09518</v>
      </c>
      <c r="G1335" s="2">
        <v>1.1093700000000002</v>
      </c>
      <c r="H1335" s="2">
        <v>1.120015</v>
      </c>
      <c r="I1335" s="2">
        <v>1.1504699999999994</v>
      </c>
      <c r="J1335" s="2">
        <v>1.1595324999999999</v>
      </c>
      <c r="K1335" s="17" t="s">
        <v>50</v>
      </c>
      <c r="L1335" s="17" t="s">
        <v>53</v>
      </c>
      <c r="M1335" s="17" t="s">
        <v>52</v>
      </c>
      <c r="N1335" s="20">
        <f t="shared" si="200"/>
        <v>50</v>
      </c>
      <c r="O1335" s="20">
        <f t="shared" si="201"/>
        <v>100</v>
      </c>
      <c r="P1335" s="20">
        <f t="shared" si="202"/>
        <v>0</v>
      </c>
      <c r="Q1335" s="20">
        <f t="shared" si="203"/>
        <v>66.5</v>
      </c>
      <c r="R1335" s="21">
        <f t="shared" si="204"/>
        <v>62.475000000000001</v>
      </c>
      <c r="S1335" s="21">
        <f t="shared" si="205"/>
        <v>46.625</v>
      </c>
      <c r="T1335" s="21">
        <f t="shared" si="206"/>
        <v>52.424999999999997</v>
      </c>
      <c r="U1335" s="21">
        <f t="shared" si="207"/>
        <v>54.125</v>
      </c>
      <c r="V1335" s="20">
        <f t="shared" si="208"/>
        <v>53.841666666666661</v>
      </c>
      <c r="W1335" s="20">
        <f t="shared" si="209"/>
        <v>53.912499999999994</v>
      </c>
    </row>
    <row r="1336" spans="1:23" ht="13.5" x14ac:dyDescent="0.25">
      <c r="A1336" s="3">
        <v>43957</v>
      </c>
      <c r="B1336" s="2">
        <v>1.1122000000000001</v>
      </c>
      <c r="C1336" s="2">
        <v>47.312360655639687</v>
      </c>
      <c r="D1336" s="2">
        <v>9.917432877724508E-3</v>
      </c>
      <c r="E1336" s="2">
        <v>4.3787173300791505E-3</v>
      </c>
      <c r="F1336" s="2">
        <v>1.09802</v>
      </c>
      <c r="G1336" s="2">
        <v>1.10724</v>
      </c>
      <c r="H1336" s="2">
        <v>1.1189500000000001</v>
      </c>
      <c r="I1336" s="2">
        <v>1.1477779999999995</v>
      </c>
      <c r="J1336" s="2">
        <v>1.1591429999999998</v>
      </c>
      <c r="K1336" s="17" t="s">
        <v>47</v>
      </c>
      <c r="L1336" s="17" t="s">
        <v>53</v>
      </c>
      <c r="M1336" s="17" t="s">
        <v>54</v>
      </c>
      <c r="N1336" s="20">
        <f t="shared" si="200"/>
        <v>50</v>
      </c>
      <c r="O1336" s="20">
        <f t="shared" si="201"/>
        <v>100</v>
      </c>
      <c r="P1336" s="20">
        <f t="shared" si="202"/>
        <v>0</v>
      </c>
      <c r="Q1336" s="20">
        <f t="shared" si="203"/>
        <v>16.5</v>
      </c>
      <c r="R1336" s="21">
        <f t="shared" si="204"/>
        <v>54.975000000000001</v>
      </c>
      <c r="S1336" s="21">
        <f t="shared" si="205"/>
        <v>34.125</v>
      </c>
      <c r="T1336" s="21">
        <f t="shared" si="206"/>
        <v>29.925000000000001</v>
      </c>
      <c r="U1336" s="21">
        <f t="shared" si="207"/>
        <v>41.625</v>
      </c>
      <c r="V1336" s="20">
        <f t="shared" si="208"/>
        <v>39.674999999999997</v>
      </c>
      <c r="W1336" s="20">
        <f t="shared" si="209"/>
        <v>40.162499999999994</v>
      </c>
    </row>
    <row r="1337" spans="1:23" ht="13.5" x14ac:dyDescent="0.25">
      <c r="A1337" s="3">
        <v>43958</v>
      </c>
      <c r="B1337" s="2">
        <v>1.1122000000000001</v>
      </c>
      <c r="C1337" s="2">
        <v>47.312360655639687</v>
      </c>
      <c r="D1337" s="2">
        <v>1.1022782278292009E-2</v>
      </c>
      <c r="E1337" s="2">
        <v>3.7831115516661642E-3</v>
      </c>
      <c r="F1337" s="2">
        <v>1.1008600000000002</v>
      </c>
      <c r="G1337" s="2">
        <v>1.1051099999999998</v>
      </c>
      <c r="H1337" s="2">
        <v>1.1178850000000002</v>
      </c>
      <c r="I1337" s="2">
        <v>1.1452279999999997</v>
      </c>
      <c r="J1337" s="2">
        <v>1.1586824999999998</v>
      </c>
      <c r="K1337" s="17" t="s">
        <v>47</v>
      </c>
      <c r="L1337" s="17" t="s">
        <v>53</v>
      </c>
      <c r="M1337" s="17" t="s">
        <v>54</v>
      </c>
      <c r="N1337" s="20">
        <f t="shared" si="200"/>
        <v>50</v>
      </c>
      <c r="O1337" s="20">
        <f t="shared" si="201"/>
        <v>100</v>
      </c>
      <c r="P1337" s="20">
        <f t="shared" si="202"/>
        <v>0</v>
      </c>
      <c r="Q1337" s="20">
        <f t="shared" si="203"/>
        <v>16.5</v>
      </c>
      <c r="R1337" s="21">
        <f t="shared" si="204"/>
        <v>54.975000000000001</v>
      </c>
      <c r="S1337" s="21">
        <f t="shared" si="205"/>
        <v>34.125</v>
      </c>
      <c r="T1337" s="21">
        <f t="shared" si="206"/>
        <v>29.925000000000001</v>
      </c>
      <c r="U1337" s="21">
        <f t="shared" si="207"/>
        <v>41.625</v>
      </c>
      <c r="V1337" s="20">
        <f t="shared" si="208"/>
        <v>39.674999999999997</v>
      </c>
      <c r="W1337" s="20">
        <f t="shared" si="209"/>
        <v>40.162499999999994</v>
      </c>
    </row>
    <row r="1338" spans="1:23" ht="13.5" x14ac:dyDescent="0.25">
      <c r="A1338" s="3">
        <v>43959</v>
      </c>
      <c r="B1338" s="2">
        <v>1.1122000000000001</v>
      </c>
      <c r="C1338" s="2">
        <v>47.312360655639687</v>
      </c>
      <c r="D1338" s="2">
        <v>8.7289929792691012E-3</v>
      </c>
      <c r="E1338" s="2">
        <v>3.8585422321417715E-3</v>
      </c>
      <c r="F1338" s="2">
        <v>1.1093599999999999</v>
      </c>
      <c r="G1338" s="2">
        <v>1.10511</v>
      </c>
      <c r="H1338" s="2">
        <v>1.1168200000000004</v>
      </c>
      <c r="I1338" s="2">
        <v>1.1421099999999995</v>
      </c>
      <c r="J1338" s="2">
        <v>1.1582929999999998</v>
      </c>
      <c r="K1338" s="17" t="s">
        <v>47</v>
      </c>
      <c r="L1338" s="17" t="s">
        <v>53</v>
      </c>
      <c r="M1338" s="17" t="s">
        <v>54</v>
      </c>
      <c r="N1338" s="20">
        <f t="shared" si="200"/>
        <v>50</v>
      </c>
      <c r="O1338" s="20">
        <f t="shared" si="201"/>
        <v>100</v>
      </c>
      <c r="P1338" s="20">
        <f t="shared" si="202"/>
        <v>0</v>
      </c>
      <c r="Q1338" s="20">
        <f t="shared" si="203"/>
        <v>16.5</v>
      </c>
      <c r="R1338" s="21">
        <f t="shared" si="204"/>
        <v>54.975000000000001</v>
      </c>
      <c r="S1338" s="21">
        <f t="shared" si="205"/>
        <v>34.125</v>
      </c>
      <c r="T1338" s="21">
        <f t="shared" si="206"/>
        <v>29.925000000000001</v>
      </c>
      <c r="U1338" s="21">
        <f t="shared" si="207"/>
        <v>41.625</v>
      </c>
      <c r="V1338" s="20">
        <f t="shared" si="208"/>
        <v>39.674999999999997</v>
      </c>
      <c r="W1338" s="20">
        <f t="shared" si="209"/>
        <v>40.162499999999994</v>
      </c>
    </row>
    <row r="1339" spans="1:23" ht="13.5" x14ac:dyDescent="0.25">
      <c r="A1339" s="3">
        <v>43962</v>
      </c>
      <c r="B1339" s="2">
        <v>1.0839000000000001</v>
      </c>
      <c r="C1339" s="2">
        <v>39.44277896688584</v>
      </c>
      <c r="D1339" s="2">
        <v>8.9286852039174303E-3</v>
      </c>
      <c r="E1339" s="2">
        <v>3.9866032905348636E-3</v>
      </c>
      <c r="F1339" s="2">
        <v>1.1079599999999998</v>
      </c>
      <c r="G1339" s="2">
        <v>1.1022799999999999</v>
      </c>
      <c r="H1339" s="2">
        <v>1.1143400000000003</v>
      </c>
      <c r="I1339" s="2">
        <v>1.1384259999999997</v>
      </c>
      <c r="J1339" s="2">
        <v>1.1578679999999999</v>
      </c>
      <c r="K1339" s="17" t="s">
        <v>47</v>
      </c>
      <c r="L1339" s="17" t="s">
        <v>53</v>
      </c>
      <c r="M1339" s="17" t="s">
        <v>46</v>
      </c>
      <c r="N1339" s="20">
        <f t="shared" si="200"/>
        <v>50</v>
      </c>
      <c r="O1339" s="20">
        <f t="shared" si="201"/>
        <v>100</v>
      </c>
      <c r="P1339" s="20">
        <f t="shared" si="202"/>
        <v>0</v>
      </c>
      <c r="Q1339" s="20">
        <f t="shared" si="203"/>
        <v>16.5</v>
      </c>
      <c r="R1339" s="21">
        <f t="shared" si="204"/>
        <v>54.975000000000001</v>
      </c>
      <c r="S1339" s="21">
        <f t="shared" si="205"/>
        <v>34.125</v>
      </c>
      <c r="T1339" s="21">
        <f t="shared" si="206"/>
        <v>29.925000000000001</v>
      </c>
      <c r="U1339" s="21">
        <f t="shared" si="207"/>
        <v>41.625</v>
      </c>
      <c r="V1339" s="20">
        <f t="shared" si="208"/>
        <v>39.674999999999997</v>
      </c>
      <c r="W1339" s="20">
        <f t="shared" si="209"/>
        <v>40.162499999999994</v>
      </c>
    </row>
    <row r="1340" spans="1:23" ht="13.5" x14ac:dyDescent="0.25">
      <c r="A1340" s="3">
        <v>43963</v>
      </c>
      <c r="B1340" s="2">
        <v>1.0839000000000001</v>
      </c>
      <c r="C1340" s="2">
        <v>39.44277896688584</v>
      </c>
      <c r="D1340" s="2">
        <v>1.1490510334865034E-2</v>
      </c>
      <c r="E1340" s="2">
        <v>4.4793169900532274E-3</v>
      </c>
      <c r="F1340" s="2">
        <v>1.1008800000000001</v>
      </c>
      <c r="G1340" s="2">
        <v>1.0980300000000001</v>
      </c>
      <c r="H1340" s="2">
        <v>1.1118600000000003</v>
      </c>
      <c r="I1340" s="2">
        <v>1.1347419999999997</v>
      </c>
      <c r="J1340" s="2">
        <v>1.1574429999999998</v>
      </c>
      <c r="K1340" s="17" t="s">
        <v>47</v>
      </c>
      <c r="L1340" s="17" t="s">
        <v>53</v>
      </c>
      <c r="M1340" s="17" t="s">
        <v>46</v>
      </c>
      <c r="N1340" s="20">
        <f t="shared" si="200"/>
        <v>50</v>
      </c>
      <c r="O1340" s="20">
        <f t="shared" si="201"/>
        <v>100</v>
      </c>
      <c r="P1340" s="20">
        <f t="shared" si="202"/>
        <v>0</v>
      </c>
      <c r="Q1340" s="20">
        <f t="shared" si="203"/>
        <v>16.5</v>
      </c>
      <c r="R1340" s="21">
        <f t="shared" si="204"/>
        <v>54.975000000000001</v>
      </c>
      <c r="S1340" s="21">
        <f t="shared" si="205"/>
        <v>34.125</v>
      </c>
      <c r="T1340" s="21">
        <f t="shared" si="206"/>
        <v>29.925000000000001</v>
      </c>
      <c r="U1340" s="21">
        <f t="shared" si="207"/>
        <v>41.625</v>
      </c>
      <c r="V1340" s="20">
        <f t="shared" si="208"/>
        <v>39.674999999999997</v>
      </c>
      <c r="W1340" s="20">
        <f t="shared" si="209"/>
        <v>40.162499999999994</v>
      </c>
    </row>
    <row r="1341" spans="1:23" ht="13.5" x14ac:dyDescent="0.25">
      <c r="A1341" s="3">
        <v>43964</v>
      </c>
      <c r="B1341" s="2">
        <v>1.1122000000000001</v>
      </c>
      <c r="C1341" s="2">
        <v>49.235559106826116</v>
      </c>
      <c r="D1341" s="2">
        <v>7.3854957185437442E-3</v>
      </c>
      <c r="E1341" s="2">
        <v>5.0017007618917558E-3</v>
      </c>
      <c r="F1341" s="2">
        <v>1.1008800000000001</v>
      </c>
      <c r="G1341" s="2">
        <v>1.0994499999999998</v>
      </c>
      <c r="H1341" s="2">
        <v>1.1107950000000004</v>
      </c>
      <c r="I1341" s="2">
        <v>1.1316239999999997</v>
      </c>
      <c r="J1341" s="2">
        <v>1.1571594999999997</v>
      </c>
      <c r="K1341" s="17" t="s">
        <v>47</v>
      </c>
      <c r="L1341" s="17" t="s">
        <v>53</v>
      </c>
      <c r="M1341" s="17" t="s">
        <v>53</v>
      </c>
      <c r="N1341" s="20">
        <f t="shared" si="200"/>
        <v>50</v>
      </c>
      <c r="O1341" s="20">
        <f t="shared" si="201"/>
        <v>100</v>
      </c>
      <c r="P1341" s="20">
        <f t="shared" si="202"/>
        <v>0</v>
      </c>
      <c r="Q1341" s="20">
        <f t="shared" si="203"/>
        <v>16.5</v>
      </c>
      <c r="R1341" s="21">
        <f t="shared" si="204"/>
        <v>54.975000000000001</v>
      </c>
      <c r="S1341" s="21">
        <f t="shared" si="205"/>
        <v>34.125</v>
      </c>
      <c r="T1341" s="21">
        <f t="shared" si="206"/>
        <v>29.925000000000001</v>
      </c>
      <c r="U1341" s="21">
        <f t="shared" si="207"/>
        <v>41.625</v>
      </c>
      <c r="V1341" s="20">
        <f t="shared" si="208"/>
        <v>39.674999999999997</v>
      </c>
      <c r="W1341" s="20">
        <f t="shared" si="209"/>
        <v>40.162499999999994</v>
      </c>
    </row>
    <row r="1342" spans="1:23" ht="13.5" x14ac:dyDescent="0.25">
      <c r="A1342" s="3">
        <v>43965</v>
      </c>
      <c r="B1342" s="2">
        <v>1.1122000000000001</v>
      </c>
      <c r="C1342" s="2">
        <v>49.235559106826109</v>
      </c>
      <c r="D1342" s="2">
        <v>3.9233276206447343E-3</v>
      </c>
      <c r="E1342" s="2">
        <v>5.785492493556788E-3</v>
      </c>
      <c r="F1342" s="2">
        <v>1.1008800000000001</v>
      </c>
      <c r="G1342" s="2">
        <v>1.10087</v>
      </c>
      <c r="H1342" s="2">
        <v>1.1100850000000002</v>
      </c>
      <c r="I1342" s="2">
        <v>1.1285059999999998</v>
      </c>
      <c r="J1342" s="2">
        <v>1.1568759999999998</v>
      </c>
      <c r="K1342" s="17" t="s">
        <v>47</v>
      </c>
      <c r="L1342" s="17" t="s">
        <v>53</v>
      </c>
      <c r="M1342" s="17" t="s">
        <v>53</v>
      </c>
      <c r="N1342" s="20">
        <f t="shared" si="200"/>
        <v>50</v>
      </c>
      <c r="O1342" s="20">
        <f t="shared" si="201"/>
        <v>100</v>
      </c>
      <c r="P1342" s="20">
        <f t="shared" si="202"/>
        <v>0</v>
      </c>
      <c r="Q1342" s="20">
        <f t="shared" si="203"/>
        <v>16.5</v>
      </c>
      <c r="R1342" s="21">
        <f t="shared" si="204"/>
        <v>54.975000000000001</v>
      </c>
      <c r="S1342" s="21">
        <f t="shared" si="205"/>
        <v>34.125</v>
      </c>
      <c r="T1342" s="21">
        <f t="shared" si="206"/>
        <v>29.925000000000001</v>
      </c>
      <c r="U1342" s="21">
        <f t="shared" si="207"/>
        <v>41.625</v>
      </c>
      <c r="V1342" s="20">
        <f t="shared" si="208"/>
        <v>39.674999999999997</v>
      </c>
      <c r="W1342" s="20">
        <f t="shared" si="209"/>
        <v>40.162499999999994</v>
      </c>
    </row>
    <row r="1343" spans="1:23" ht="13.5" x14ac:dyDescent="0.25">
      <c r="A1343" s="3">
        <v>43966</v>
      </c>
      <c r="B1343" s="2">
        <v>1.1122000000000001</v>
      </c>
      <c r="C1343" s="2">
        <v>49.235559106826109</v>
      </c>
      <c r="D1343" s="2">
        <v>-3.3495770443261463E-3</v>
      </c>
      <c r="E1343" s="2">
        <v>6.5260351919008749E-3</v>
      </c>
      <c r="F1343" s="2">
        <v>1.1008800000000001</v>
      </c>
      <c r="G1343" s="2">
        <v>1.1051199999999999</v>
      </c>
      <c r="H1343" s="2">
        <v>1.1093750000000004</v>
      </c>
      <c r="I1343" s="2">
        <v>1.1260979999999998</v>
      </c>
      <c r="J1343" s="2">
        <v>1.1566279999999998</v>
      </c>
      <c r="K1343" s="17" t="s">
        <v>47</v>
      </c>
      <c r="L1343" s="17" t="s">
        <v>53</v>
      </c>
      <c r="M1343" s="17" t="s">
        <v>53</v>
      </c>
      <c r="N1343" s="20">
        <f t="shared" si="200"/>
        <v>50</v>
      </c>
      <c r="O1343" s="20">
        <f t="shared" si="201"/>
        <v>100</v>
      </c>
      <c r="P1343" s="20">
        <f t="shared" si="202"/>
        <v>0</v>
      </c>
      <c r="Q1343" s="20">
        <f t="shared" si="203"/>
        <v>16.5</v>
      </c>
      <c r="R1343" s="21">
        <f t="shared" si="204"/>
        <v>54.975000000000001</v>
      </c>
      <c r="S1343" s="21">
        <f t="shared" si="205"/>
        <v>34.125</v>
      </c>
      <c r="T1343" s="21">
        <f t="shared" si="206"/>
        <v>29.925000000000001</v>
      </c>
      <c r="U1343" s="21">
        <f t="shared" si="207"/>
        <v>41.625</v>
      </c>
      <c r="V1343" s="20">
        <f t="shared" si="208"/>
        <v>39.674999999999997</v>
      </c>
      <c r="W1343" s="20">
        <f t="shared" si="209"/>
        <v>40.162499999999994</v>
      </c>
    </row>
    <row r="1344" spans="1:23" ht="13.5" x14ac:dyDescent="0.25">
      <c r="A1344" s="3">
        <v>43969</v>
      </c>
      <c r="B1344" s="2">
        <v>1.1122000000000001</v>
      </c>
      <c r="C1344" s="2">
        <v>49.235559106826102</v>
      </c>
      <c r="D1344" s="2">
        <v>-6.232341929482077E-3</v>
      </c>
      <c r="E1344" s="2">
        <v>7.3377983998356867E-3</v>
      </c>
      <c r="F1344" s="2">
        <v>1.1065400000000001</v>
      </c>
      <c r="G1344" s="2">
        <v>1.1072499999999998</v>
      </c>
      <c r="H1344" s="2">
        <v>1.1086650000000002</v>
      </c>
      <c r="I1344" s="2">
        <v>1.1236900000000001</v>
      </c>
      <c r="J1344" s="2">
        <v>1.1563444999999997</v>
      </c>
      <c r="K1344" s="17" t="s">
        <v>50</v>
      </c>
      <c r="L1344" s="17" t="s">
        <v>53</v>
      </c>
      <c r="M1344" s="17" t="s">
        <v>51</v>
      </c>
      <c r="N1344" s="20">
        <f t="shared" si="200"/>
        <v>50</v>
      </c>
      <c r="O1344" s="20">
        <f t="shared" si="201"/>
        <v>100</v>
      </c>
      <c r="P1344" s="20">
        <f t="shared" si="202"/>
        <v>0</v>
      </c>
      <c r="Q1344" s="20">
        <f t="shared" si="203"/>
        <v>83.5</v>
      </c>
      <c r="R1344" s="21">
        <f t="shared" si="204"/>
        <v>65.025000000000006</v>
      </c>
      <c r="S1344" s="21">
        <f t="shared" si="205"/>
        <v>50.875</v>
      </c>
      <c r="T1344" s="21">
        <f t="shared" si="206"/>
        <v>60.075000000000003</v>
      </c>
      <c r="U1344" s="21">
        <f t="shared" si="207"/>
        <v>58.375</v>
      </c>
      <c r="V1344" s="20">
        <f t="shared" si="208"/>
        <v>58.658333333333339</v>
      </c>
      <c r="W1344" s="20">
        <f t="shared" si="209"/>
        <v>58.587500000000006</v>
      </c>
    </row>
    <row r="1345" spans="1:23" ht="13.5" x14ac:dyDescent="0.25">
      <c r="A1345" s="3">
        <v>43970</v>
      </c>
      <c r="B1345" s="2">
        <v>1.1122000000000001</v>
      </c>
      <c r="C1345" s="2">
        <v>49.235559106826102</v>
      </c>
      <c r="D1345" s="2">
        <v>-4.2933988403079937E-3</v>
      </c>
      <c r="E1345" s="2">
        <v>7.4896807825969658E-3</v>
      </c>
      <c r="F1345" s="2">
        <v>1.1122000000000001</v>
      </c>
      <c r="G1345" s="2">
        <v>1.1065399999999999</v>
      </c>
      <c r="H1345" s="2">
        <v>1.1079550000000005</v>
      </c>
      <c r="I1345" s="2">
        <v>1.1218480000000002</v>
      </c>
      <c r="J1345" s="2">
        <v>1.1559549999999996</v>
      </c>
      <c r="K1345" s="17" t="s">
        <v>50</v>
      </c>
      <c r="L1345" s="17" t="s">
        <v>53</v>
      </c>
      <c r="M1345" s="17" t="s">
        <v>51</v>
      </c>
      <c r="N1345" s="20">
        <f t="shared" si="200"/>
        <v>50</v>
      </c>
      <c r="O1345" s="20">
        <f t="shared" si="201"/>
        <v>100</v>
      </c>
      <c r="P1345" s="20">
        <f t="shared" si="202"/>
        <v>0</v>
      </c>
      <c r="Q1345" s="20">
        <f t="shared" si="203"/>
        <v>83.5</v>
      </c>
      <c r="R1345" s="21">
        <f t="shared" si="204"/>
        <v>65.025000000000006</v>
      </c>
      <c r="S1345" s="21">
        <f t="shared" si="205"/>
        <v>50.875</v>
      </c>
      <c r="T1345" s="21">
        <f t="shared" si="206"/>
        <v>60.075000000000003</v>
      </c>
      <c r="U1345" s="21">
        <f t="shared" si="207"/>
        <v>58.375</v>
      </c>
      <c r="V1345" s="20">
        <f t="shared" si="208"/>
        <v>58.658333333333339</v>
      </c>
      <c r="W1345" s="20">
        <f t="shared" si="209"/>
        <v>58.587500000000006</v>
      </c>
    </row>
    <row r="1346" spans="1:23" ht="13.5" x14ac:dyDescent="0.25">
      <c r="A1346" s="3">
        <v>43971</v>
      </c>
      <c r="B1346" s="2">
        <v>1.1051</v>
      </c>
      <c r="C1346" s="2">
        <v>46.502721846818567</v>
      </c>
      <c r="D1346" s="2">
        <v>-3.2108263477608201E-3</v>
      </c>
      <c r="E1346" s="2">
        <v>6.49432623656317E-3</v>
      </c>
      <c r="F1346" s="2">
        <v>1.1107800000000001</v>
      </c>
      <c r="G1346" s="2">
        <v>1.1058299999999999</v>
      </c>
      <c r="H1346" s="2">
        <v>1.1065350000000003</v>
      </c>
      <c r="I1346" s="2">
        <v>1.1205720000000001</v>
      </c>
      <c r="J1346" s="2">
        <v>1.1556359999999997</v>
      </c>
      <c r="K1346" s="17" t="s">
        <v>47</v>
      </c>
      <c r="L1346" s="17" t="s">
        <v>53</v>
      </c>
      <c r="M1346" s="17" t="s">
        <v>46</v>
      </c>
      <c r="N1346" s="20">
        <f t="shared" ref="N1346:N1409" si="210">IF(D1346&lt;30,50, IF(D1346&gt;70, 0, 25))</f>
        <v>50</v>
      </c>
      <c r="O1346" s="20">
        <f t="shared" ref="O1346:O1409" si="211">IF(F1346-E1346&gt;0.02, 100, IF(F1346-E1346&lt;0,0,45))</f>
        <v>100</v>
      </c>
      <c r="P1346" s="20">
        <f t="shared" ref="P1346:P1409" si="212">IF(G1346-J1346&gt;10,100,IF(G1346-J1346&gt;5,75, IF(G1346-J1346&gt;0,50,0)))</f>
        <v>0</v>
      </c>
      <c r="Q1346" s="20">
        <f t="shared" ref="Q1346:Q1409" si="213">IF(M1346="confirmed bullish", 34, IF(M1346="bullish divergence",17, 0))+IF(K1346="bullish",33,IF(K1346="bearish",0,16.5))+IF(L1346="strong",33,IF(L1346="weak",0,16.5))</f>
        <v>16.5</v>
      </c>
      <c r="R1346" s="21">
        <f t="shared" si="204"/>
        <v>54.975000000000001</v>
      </c>
      <c r="S1346" s="21">
        <f t="shared" si="205"/>
        <v>34.125</v>
      </c>
      <c r="T1346" s="21">
        <f t="shared" si="206"/>
        <v>29.925000000000001</v>
      </c>
      <c r="U1346" s="21">
        <f t="shared" si="207"/>
        <v>41.625</v>
      </c>
      <c r="V1346" s="20">
        <f t="shared" si="208"/>
        <v>39.674999999999997</v>
      </c>
      <c r="W1346" s="20">
        <f t="shared" si="209"/>
        <v>40.162499999999994</v>
      </c>
    </row>
    <row r="1347" spans="1:23" ht="13.5" x14ac:dyDescent="0.25">
      <c r="A1347" s="3">
        <v>43972</v>
      </c>
      <c r="B1347" s="2">
        <v>1.1264000000000001</v>
      </c>
      <c r="C1347" s="2">
        <v>54.637374557936951</v>
      </c>
      <c r="D1347" s="2">
        <v>-3.8229324992093972E-3</v>
      </c>
      <c r="E1347" s="2">
        <v>3.5054871843266753E-3</v>
      </c>
      <c r="F1347" s="2">
        <v>1.1136200000000001</v>
      </c>
      <c r="G1347" s="2">
        <v>1.1072500000000001</v>
      </c>
      <c r="H1347" s="2">
        <v>1.1061800000000002</v>
      </c>
      <c r="I1347" s="2">
        <v>1.1187300000000002</v>
      </c>
      <c r="J1347" s="2">
        <v>1.1554234999999995</v>
      </c>
      <c r="K1347" s="17" t="s">
        <v>50</v>
      </c>
      <c r="L1347" s="17" t="s">
        <v>53</v>
      </c>
      <c r="M1347" s="17" t="s">
        <v>51</v>
      </c>
      <c r="N1347" s="20">
        <f t="shared" si="210"/>
        <v>50</v>
      </c>
      <c r="O1347" s="20">
        <f t="shared" si="211"/>
        <v>100</v>
      </c>
      <c r="P1347" s="20">
        <f t="shared" si="212"/>
        <v>0</v>
      </c>
      <c r="Q1347" s="20">
        <f t="shared" si="213"/>
        <v>83.5</v>
      </c>
      <c r="R1347" s="21">
        <f t="shared" ref="R1347:R1410" si="214">0.35*N1347+O1347*0.35+P1347*0.15+Q1347*0.15</f>
        <v>65.025000000000006</v>
      </c>
      <c r="S1347" s="21">
        <f t="shared" ref="S1347:S1410" si="215">N1347*0.2+O1347*0.2+P1347*0.35+Q1347*0.25</f>
        <v>50.875</v>
      </c>
      <c r="T1347" s="21">
        <f t="shared" ref="T1347:T1410" si="216">N1347*0.15+O1347*0.15+P1347*0.25+Q1347*0.45</f>
        <v>60.075000000000003</v>
      </c>
      <c r="U1347" s="21">
        <f t="shared" ref="U1347:U1410" si="217">0.25*SUM(N1347:Q1347)</f>
        <v>58.375</v>
      </c>
      <c r="V1347" s="20">
        <f t="shared" ref="V1347:V1410" si="218">SUM(R1347:T1347)/3</f>
        <v>58.658333333333339</v>
      </c>
      <c r="W1347" s="20">
        <f t="shared" ref="W1347:W1410" si="219">SUM(R1347:U1347)/4</f>
        <v>58.587500000000006</v>
      </c>
    </row>
    <row r="1348" spans="1:23" ht="13.5" x14ac:dyDescent="0.25">
      <c r="A1348" s="3">
        <v>43973</v>
      </c>
      <c r="B1348" s="2">
        <v>1.1264000000000001</v>
      </c>
      <c r="C1348" s="2">
        <v>54.637374557936951</v>
      </c>
      <c r="D1348" s="2">
        <v>-4.4207600252821333E-3</v>
      </c>
      <c r="E1348" s="2">
        <v>-2.5420878865733678E-3</v>
      </c>
      <c r="F1348" s="2">
        <v>1.1164600000000002</v>
      </c>
      <c r="G1348" s="2">
        <v>1.10867</v>
      </c>
      <c r="H1348" s="2">
        <v>1.1068900000000002</v>
      </c>
      <c r="I1348" s="2">
        <v>1.1168880000000003</v>
      </c>
      <c r="J1348" s="2">
        <v>1.1552109999999995</v>
      </c>
      <c r="K1348" s="17" t="s">
        <v>50</v>
      </c>
      <c r="L1348" s="17" t="s">
        <v>53</v>
      </c>
      <c r="M1348" s="17" t="s">
        <v>51</v>
      </c>
      <c r="N1348" s="20">
        <f t="shared" si="210"/>
        <v>50</v>
      </c>
      <c r="O1348" s="20">
        <f t="shared" si="211"/>
        <v>100</v>
      </c>
      <c r="P1348" s="20">
        <f t="shared" si="212"/>
        <v>0</v>
      </c>
      <c r="Q1348" s="20">
        <f t="shared" si="213"/>
        <v>83.5</v>
      </c>
      <c r="R1348" s="21">
        <f t="shared" si="214"/>
        <v>65.025000000000006</v>
      </c>
      <c r="S1348" s="21">
        <f t="shared" si="215"/>
        <v>50.875</v>
      </c>
      <c r="T1348" s="21">
        <f t="shared" si="216"/>
        <v>60.075000000000003</v>
      </c>
      <c r="U1348" s="21">
        <f t="shared" si="217"/>
        <v>58.375</v>
      </c>
      <c r="V1348" s="20">
        <f t="shared" si="218"/>
        <v>58.658333333333339</v>
      </c>
      <c r="W1348" s="20">
        <f t="shared" si="219"/>
        <v>58.587500000000006</v>
      </c>
    </row>
    <row r="1349" spans="1:23" ht="13.5" x14ac:dyDescent="0.25">
      <c r="A1349" s="3">
        <v>43977</v>
      </c>
      <c r="B1349" s="2">
        <v>1.1264000000000001</v>
      </c>
      <c r="C1349" s="2">
        <v>54.637374557936951</v>
      </c>
      <c r="D1349" s="2">
        <v>-9.3544338986977227E-3</v>
      </c>
      <c r="E1349" s="2">
        <v>-1.0437448918989544E-2</v>
      </c>
      <c r="F1349" s="2">
        <v>1.1193000000000002</v>
      </c>
      <c r="G1349" s="2">
        <v>1.1129200000000001</v>
      </c>
      <c r="H1349" s="2">
        <v>1.1076000000000001</v>
      </c>
      <c r="I1349" s="2">
        <v>1.1160380000000003</v>
      </c>
      <c r="J1349" s="2">
        <v>1.1549984999999996</v>
      </c>
      <c r="K1349" s="17" t="s">
        <v>50</v>
      </c>
      <c r="L1349" s="17" t="s">
        <v>53</v>
      </c>
      <c r="M1349" s="17" t="s">
        <v>51</v>
      </c>
      <c r="N1349" s="20">
        <f t="shared" si="210"/>
        <v>50</v>
      </c>
      <c r="O1349" s="20">
        <f t="shared" si="211"/>
        <v>100</v>
      </c>
      <c r="P1349" s="20">
        <f t="shared" si="212"/>
        <v>0</v>
      </c>
      <c r="Q1349" s="20">
        <f t="shared" si="213"/>
        <v>83.5</v>
      </c>
      <c r="R1349" s="21">
        <f t="shared" si="214"/>
        <v>65.025000000000006</v>
      </c>
      <c r="S1349" s="21">
        <f t="shared" si="215"/>
        <v>50.875</v>
      </c>
      <c r="T1349" s="21">
        <f t="shared" si="216"/>
        <v>60.075000000000003</v>
      </c>
      <c r="U1349" s="21">
        <f t="shared" si="217"/>
        <v>58.375</v>
      </c>
      <c r="V1349" s="20">
        <f t="shared" si="218"/>
        <v>58.658333333333339</v>
      </c>
      <c r="W1349" s="20">
        <f t="shared" si="219"/>
        <v>58.587500000000006</v>
      </c>
    </row>
    <row r="1350" spans="1:23" ht="13.5" x14ac:dyDescent="0.25">
      <c r="A1350" s="3">
        <v>43978</v>
      </c>
      <c r="B1350" s="2">
        <v>1.1264000000000001</v>
      </c>
      <c r="C1350" s="2">
        <v>54.637374557936951</v>
      </c>
      <c r="D1350" s="2">
        <v>-1.3597575151103714E-2</v>
      </c>
      <c r="E1350" s="2">
        <v>-2.0281209693291464E-2</v>
      </c>
      <c r="F1350" s="2">
        <v>1.1221400000000001</v>
      </c>
      <c r="G1350" s="2">
        <v>1.1171700000000002</v>
      </c>
      <c r="H1350" s="2">
        <v>1.1076000000000001</v>
      </c>
      <c r="I1350" s="2">
        <v>1.1151880000000001</v>
      </c>
      <c r="J1350" s="2">
        <v>1.1548569999999994</v>
      </c>
      <c r="K1350" s="17" t="s">
        <v>50</v>
      </c>
      <c r="L1350" s="17" t="s">
        <v>53</v>
      </c>
      <c r="M1350" s="17" t="s">
        <v>51</v>
      </c>
      <c r="N1350" s="20">
        <f t="shared" si="210"/>
        <v>50</v>
      </c>
      <c r="O1350" s="20">
        <f t="shared" si="211"/>
        <v>100</v>
      </c>
      <c r="P1350" s="20">
        <f t="shared" si="212"/>
        <v>0</v>
      </c>
      <c r="Q1350" s="20">
        <f t="shared" si="213"/>
        <v>83.5</v>
      </c>
      <c r="R1350" s="21">
        <f t="shared" si="214"/>
        <v>65.025000000000006</v>
      </c>
      <c r="S1350" s="21">
        <f t="shared" si="215"/>
        <v>50.875</v>
      </c>
      <c r="T1350" s="21">
        <f t="shared" si="216"/>
        <v>60.075000000000003</v>
      </c>
      <c r="U1350" s="21">
        <f t="shared" si="217"/>
        <v>58.375</v>
      </c>
      <c r="V1350" s="20">
        <f t="shared" si="218"/>
        <v>58.658333333333339</v>
      </c>
      <c r="W1350" s="20">
        <f t="shared" si="219"/>
        <v>58.587500000000006</v>
      </c>
    </row>
    <row r="1351" spans="1:23" ht="13.5" x14ac:dyDescent="0.25">
      <c r="A1351" s="3">
        <v>43979</v>
      </c>
      <c r="B1351" s="2">
        <v>1.1264000000000001</v>
      </c>
      <c r="C1351" s="2">
        <v>54.637374557936951</v>
      </c>
      <c r="D1351" s="2">
        <v>-1.2897499777335009E-2</v>
      </c>
      <c r="E1351" s="2">
        <v>-3.1266901456804434E-2</v>
      </c>
      <c r="F1351" s="2">
        <v>1.1264000000000001</v>
      </c>
      <c r="G1351" s="2">
        <v>1.1185900000000002</v>
      </c>
      <c r="H1351" s="2">
        <v>1.1090199999999999</v>
      </c>
      <c r="I1351" s="2">
        <v>1.1149060000000002</v>
      </c>
      <c r="J1351" s="2">
        <v>1.1546444999999994</v>
      </c>
      <c r="K1351" s="17" t="s">
        <v>50</v>
      </c>
      <c r="L1351" s="17" t="s">
        <v>53</v>
      </c>
      <c r="M1351" s="17" t="s">
        <v>51</v>
      </c>
      <c r="N1351" s="20">
        <f t="shared" si="210"/>
        <v>50</v>
      </c>
      <c r="O1351" s="20">
        <f t="shared" si="211"/>
        <v>100</v>
      </c>
      <c r="P1351" s="20">
        <f t="shared" si="212"/>
        <v>0</v>
      </c>
      <c r="Q1351" s="20">
        <f t="shared" si="213"/>
        <v>83.5</v>
      </c>
      <c r="R1351" s="21">
        <f t="shared" si="214"/>
        <v>65.025000000000006</v>
      </c>
      <c r="S1351" s="21">
        <f t="shared" si="215"/>
        <v>50.875</v>
      </c>
      <c r="T1351" s="21">
        <f t="shared" si="216"/>
        <v>60.075000000000003</v>
      </c>
      <c r="U1351" s="21">
        <f t="shared" si="217"/>
        <v>58.375</v>
      </c>
      <c r="V1351" s="20">
        <f t="shared" si="218"/>
        <v>58.658333333333339</v>
      </c>
      <c r="W1351" s="20">
        <f t="shared" si="219"/>
        <v>58.587500000000006</v>
      </c>
    </row>
    <row r="1352" spans="1:23" ht="13.5" x14ac:dyDescent="0.25">
      <c r="A1352" s="3">
        <v>43980</v>
      </c>
      <c r="B1352" s="2">
        <v>1.1193</v>
      </c>
      <c r="C1352" s="2">
        <v>50.900315457499865</v>
      </c>
      <c r="D1352" s="2">
        <v>-1.1837925056834564E-2</v>
      </c>
      <c r="E1352" s="2">
        <v>-4.2016908228899599E-2</v>
      </c>
      <c r="F1352" s="2">
        <v>1.1249800000000001</v>
      </c>
      <c r="G1352" s="2">
        <v>1.1193000000000002</v>
      </c>
      <c r="H1352" s="2">
        <v>1.110085</v>
      </c>
      <c r="I1352" s="2">
        <v>1.1150480000000003</v>
      </c>
      <c r="J1352" s="2">
        <v>1.1543964999999994</v>
      </c>
      <c r="K1352" s="17" t="s">
        <v>47</v>
      </c>
      <c r="L1352" s="17" t="s">
        <v>53</v>
      </c>
      <c r="M1352" s="17" t="s">
        <v>46</v>
      </c>
      <c r="N1352" s="20">
        <f t="shared" si="210"/>
        <v>50</v>
      </c>
      <c r="O1352" s="20">
        <f t="shared" si="211"/>
        <v>100</v>
      </c>
      <c r="P1352" s="20">
        <f t="shared" si="212"/>
        <v>0</v>
      </c>
      <c r="Q1352" s="20">
        <f t="shared" si="213"/>
        <v>16.5</v>
      </c>
      <c r="R1352" s="21">
        <f t="shared" si="214"/>
        <v>54.975000000000001</v>
      </c>
      <c r="S1352" s="21">
        <f t="shared" si="215"/>
        <v>34.125</v>
      </c>
      <c r="T1352" s="21">
        <f t="shared" si="216"/>
        <v>29.925000000000001</v>
      </c>
      <c r="U1352" s="21">
        <f t="shared" si="217"/>
        <v>41.625</v>
      </c>
      <c r="V1352" s="20">
        <f t="shared" si="218"/>
        <v>39.674999999999997</v>
      </c>
      <c r="W1352" s="20">
        <f t="shared" si="219"/>
        <v>40.162499999999994</v>
      </c>
    </row>
    <row r="1353" spans="1:23" ht="13.5" x14ac:dyDescent="0.25">
      <c r="A1353" s="3">
        <v>43983</v>
      </c>
      <c r="B1353" s="2">
        <v>1.1193</v>
      </c>
      <c r="C1353" s="2">
        <v>50.900315457499865</v>
      </c>
      <c r="D1353" s="2">
        <v>-1.0953780474598274E-2</v>
      </c>
      <c r="E1353" s="2">
        <v>-5.1941774404693955E-2</v>
      </c>
      <c r="F1353" s="2">
        <v>1.1235599999999999</v>
      </c>
      <c r="G1353" s="2">
        <v>1.12001</v>
      </c>
      <c r="H1353" s="2">
        <v>1.1125649999999998</v>
      </c>
      <c r="I1353" s="2">
        <v>1.1154740000000003</v>
      </c>
      <c r="J1353" s="2">
        <v>1.1541484999999994</v>
      </c>
      <c r="K1353" s="17" t="s">
        <v>47</v>
      </c>
      <c r="L1353" s="17" t="s">
        <v>53</v>
      </c>
      <c r="M1353" s="17" t="s">
        <v>46</v>
      </c>
      <c r="N1353" s="20">
        <f t="shared" si="210"/>
        <v>50</v>
      </c>
      <c r="O1353" s="20">
        <f t="shared" si="211"/>
        <v>100</v>
      </c>
      <c r="P1353" s="20">
        <f t="shared" si="212"/>
        <v>0</v>
      </c>
      <c r="Q1353" s="20">
        <f t="shared" si="213"/>
        <v>16.5</v>
      </c>
      <c r="R1353" s="21">
        <f t="shared" si="214"/>
        <v>54.975000000000001</v>
      </c>
      <c r="S1353" s="21">
        <f t="shared" si="215"/>
        <v>34.125</v>
      </c>
      <c r="T1353" s="21">
        <f t="shared" si="216"/>
        <v>29.925000000000001</v>
      </c>
      <c r="U1353" s="21">
        <f t="shared" si="217"/>
        <v>41.625</v>
      </c>
      <c r="V1353" s="20">
        <f t="shared" si="218"/>
        <v>39.674999999999997</v>
      </c>
      <c r="W1353" s="20">
        <f t="shared" si="219"/>
        <v>40.162499999999994</v>
      </c>
    </row>
    <row r="1354" spans="1:23" ht="13.5" x14ac:dyDescent="0.25">
      <c r="A1354" s="3">
        <v>43984</v>
      </c>
      <c r="B1354" s="2">
        <v>1.1193</v>
      </c>
      <c r="C1354" s="2">
        <v>50.900315457499865</v>
      </c>
      <c r="D1354" s="2">
        <v>-1.0217156879118505E-2</v>
      </c>
      <c r="E1354" s="2">
        <v>-6.0668743462697586E-2</v>
      </c>
      <c r="F1354" s="2">
        <v>1.1221400000000001</v>
      </c>
      <c r="G1354" s="2">
        <v>1.1207199999999999</v>
      </c>
      <c r="H1354" s="2">
        <v>1.1139849999999998</v>
      </c>
      <c r="I1354" s="2">
        <v>1.1164660000000002</v>
      </c>
      <c r="J1354" s="2">
        <v>1.1539004999999996</v>
      </c>
      <c r="K1354" s="17" t="s">
        <v>47</v>
      </c>
      <c r="L1354" s="17" t="s">
        <v>53</v>
      </c>
      <c r="M1354" s="17" t="s">
        <v>46</v>
      </c>
      <c r="N1354" s="20">
        <f t="shared" si="210"/>
        <v>50</v>
      </c>
      <c r="O1354" s="20">
        <f t="shared" si="211"/>
        <v>100</v>
      </c>
      <c r="P1354" s="20">
        <f t="shared" si="212"/>
        <v>0</v>
      </c>
      <c r="Q1354" s="20">
        <f t="shared" si="213"/>
        <v>16.5</v>
      </c>
      <c r="R1354" s="21">
        <f t="shared" si="214"/>
        <v>54.975000000000001</v>
      </c>
      <c r="S1354" s="21">
        <f t="shared" si="215"/>
        <v>34.125</v>
      </c>
      <c r="T1354" s="21">
        <f t="shared" si="216"/>
        <v>29.925000000000001</v>
      </c>
      <c r="U1354" s="21">
        <f t="shared" si="217"/>
        <v>41.625</v>
      </c>
      <c r="V1354" s="20">
        <f t="shared" si="218"/>
        <v>39.674999999999997</v>
      </c>
      <c r="W1354" s="20">
        <f t="shared" si="219"/>
        <v>40.162499999999994</v>
      </c>
    </row>
    <row r="1355" spans="1:23" ht="13.5" x14ac:dyDescent="0.25">
      <c r="A1355" s="3">
        <v>43985</v>
      </c>
      <c r="B1355" s="2">
        <v>1.1193</v>
      </c>
      <c r="C1355" s="2">
        <v>50.900315457499865</v>
      </c>
      <c r="D1355" s="2">
        <v>-9.6045069752055401E-3</v>
      </c>
      <c r="E1355" s="2">
        <v>-6.9046970095198709E-2</v>
      </c>
      <c r="F1355" s="2">
        <v>1.1207199999999999</v>
      </c>
      <c r="G1355" s="2">
        <v>1.1214299999999997</v>
      </c>
      <c r="H1355" s="2">
        <v>1.1139849999999998</v>
      </c>
      <c r="I1355" s="2">
        <v>1.1171740000000003</v>
      </c>
      <c r="J1355" s="2">
        <v>1.1537234999999995</v>
      </c>
      <c r="K1355" s="17" t="s">
        <v>47</v>
      </c>
      <c r="L1355" s="17" t="s">
        <v>53</v>
      </c>
      <c r="M1355" s="17" t="s">
        <v>46</v>
      </c>
      <c r="N1355" s="20">
        <f t="shared" si="210"/>
        <v>50</v>
      </c>
      <c r="O1355" s="20">
        <f t="shared" si="211"/>
        <v>100</v>
      </c>
      <c r="P1355" s="20">
        <f t="shared" si="212"/>
        <v>0</v>
      </c>
      <c r="Q1355" s="20">
        <f t="shared" si="213"/>
        <v>16.5</v>
      </c>
      <c r="R1355" s="21">
        <f t="shared" si="214"/>
        <v>54.975000000000001</v>
      </c>
      <c r="S1355" s="21">
        <f t="shared" si="215"/>
        <v>34.125</v>
      </c>
      <c r="T1355" s="21">
        <f t="shared" si="216"/>
        <v>29.925000000000001</v>
      </c>
      <c r="U1355" s="21">
        <f t="shared" si="217"/>
        <v>41.625</v>
      </c>
      <c r="V1355" s="20">
        <f t="shared" si="218"/>
        <v>39.674999999999997</v>
      </c>
      <c r="W1355" s="20">
        <f t="shared" si="219"/>
        <v>40.162499999999994</v>
      </c>
    </row>
    <row r="1356" spans="1:23" ht="13.5" x14ac:dyDescent="0.25">
      <c r="A1356" s="3">
        <v>43986</v>
      </c>
      <c r="B1356" s="2">
        <v>1.0909</v>
      </c>
      <c r="C1356" s="2">
        <v>37.208039208051751</v>
      </c>
      <c r="D1356" s="2">
        <v>-8.0845732103140833E-3</v>
      </c>
      <c r="E1356" s="2">
        <v>-7.6315224420791722E-2</v>
      </c>
      <c r="F1356" s="2">
        <v>1.1136199999999998</v>
      </c>
      <c r="G1356" s="2">
        <v>1.1200100000000002</v>
      </c>
      <c r="H1356" s="2">
        <v>1.1129199999999999</v>
      </c>
      <c r="I1356" s="2">
        <v>1.1167480000000003</v>
      </c>
      <c r="J1356" s="2">
        <v>1.1534044999999997</v>
      </c>
      <c r="K1356" s="17" t="s">
        <v>47</v>
      </c>
      <c r="L1356" s="17" t="s">
        <v>53</v>
      </c>
      <c r="M1356" s="17" t="s">
        <v>46</v>
      </c>
      <c r="N1356" s="20">
        <f t="shared" si="210"/>
        <v>50</v>
      </c>
      <c r="O1356" s="20">
        <f t="shared" si="211"/>
        <v>100</v>
      </c>
      <c r="P1356" s="20">
        <f t="shared" si="212"/>
        <v>0</v>
      </c>
      <c r="Q1356" s="20">
        <f t="shared" si="213"/>
        <v>16.5</v>
      </c>
      <c r="R1356" s="21">
        <f t="shared" si="214"/>
        <v>54.975000000000001</v>
      </c>
      <c r="S1356" s="21">
        <f t="shared" si="215"/>
        <v>34.125</v>
      </c>
      <c r="T1356" s="21">
        <f t="shared" si="216"/>
        <v>29.925000000000001</v>
      </c>
      <c r="U1356" s="21">
        <f t="shared" si="217"/>
        <v>41.625</v>
      </c>
      <c r="V1356" s="20">
        <f t="shared" si="218"/>
        <v>39.674999999999997</v>
      </c>
      <c r="W1356" s="20">
        <f t="shared" si="219"/>
        <v>40.162499999999994</v>
      </c>
    </row>
    <row r="1357" spans="1:23" ht="13.5" x14ac:dyDescent="0.25">
      <c r="A1357" s="3">
        <v>43987</v>
      </c>
      <c r="B1357" s="2">
        <v>1.0909</v>
      </c>
      <c r="C1357" s="2">
        <v>37.208039208051758</v>
      </c>
      <c r="D1357" s="2">
        <v>-3.3628635858515832E-3</v>
      </c>
      <c r="E1357" s="2">
        <v>-8.0115723855651605E-2</v>
      </c>
      <c r="F1357" s="2">
        <v>1.1079399999999999</v>
      </c>
      <c r="G1357" s="2">
        <v>1.11646</v>
      </c>
      <c r="H1357" s="2">
        <v>1.111855</v>
      </c>
      <c r="I1357" s="2">
        <v>1.1168880000000001</v>
      </c>
      <c r="J1357" s="2">
        <v>1.1530854999999995</v>
      </c>
      <c r="K1357" s="17" t="s">
        <v>47</v>
      </c>
      <c r="L1357" s="17" t="s">
        <v>53</v>
      </c>
      <c r="M1357" s="17" t="s">
        <v>46</v>
      </c>
      <c r="N1357" s="20">
        <f t="shared" si="210"/>
        <v>50</v>
      </c>
      <c r="O1357" s="20">
        <f t="shared" si="211"/>
        <v>100</v>
      </c>
      <c r="P1357" s="20">
        <f t="shared" si="212"/>
        <v>0</v>
      </c>
      <c r="Q1357" s="20">
        <f t="shared" si="213"/>
        <v>16.5</v>
      </c>
      <c r="R1357" s="21">
        <f t="shared" si="214"/>
        <v>54.975000000000001</v>
      </c>
      <c r="S1357" s="21">
        <f t="shared" si="215"/>
        <v>34.125</v>
      </c>
      <c r="T1357" s="21">
        <f t="shared" si="216"/>
        <v>29.925000000000001</v>
      </c>
      <c r="U1357" s="21">
        <f t="shared" si="217"/>
        <v>41.625</v>
      </c>
      <c r="V1357" s="20">
        <f t="shared" si="218"/>
        <v>39.674999999999997</v>
      </c>
      <c r="W1357" s="20">
        <f t="shared" si="219"/>
        <v>40.162499999999994</v>
      </c>
    </row>
    <row r="1358" spans="1:23" ht="13.5" x14ac:dyDescent="0.25">
      <c r="A1358" s="3">
        <v>43990</v>
      </c>
      <c r="B1358" s="2">
        <v>1.0626</v>
      </c>
      <c r="C1358" s="2">
        <v>28.384018444365452</v>
      </c>
      <c r="D1358" s="2">
        <v>2.8756594941217184E-3</v>
      </c>
      <c r="E1358" s="2">
        <v>-7.8826514331402586E-2</v>
      </c>
      <c r="F1358" s="2">
        <v>1.0966</v>
      </c>
      <c r="G1358" s="2">
        <v>1.11008</v>
      </c>
      <c r="H1358" s="2">
        <v>1.109375</v>
      </c>
      <c r="I1358" s="2">
        <v>1.1164620000000001</v>
      </c>
      <c r="J1358" s="2">
        <v>1.1526249999999996</v>
      </c>
      <c r="K1358" s="17" t="s">
        <v>47</v>
      </c>
      <c r="L1358" s="17" t="s">
        <v>53</v>
      </c>
      <c r="M1358" s="17" t="s">
        <v>46</v>
      </c>
      <c r="N1358" s="20">
        <f t="shared" si="210"/>
        <v>50</v>
      </c>
      <c r="O1358" s="20">
        <f t="shared" si="211"/>
        <v>100</v>
      </c>
      <c r="P1358" s="20">
        <f t="shared" si="212"/>
        <v>0</v>
      </c>
      <c r="Q1358" s="20">
        <f t="shared" si="213"/>
        <v>16.5</v>
      </c>
      <c r="R1358" s="21">
        <f t="shared" si="214"/>
        <v>54.975000000000001</v>
      </c>
      <c r="S1358" s="21">
        <f t="shared" si="215"/>
        <v>34.125</v>
      </c>
      <c r="T1358" s="21">
        <f t="shared" si="216"/>
        <v>29.925000000000001</v>
      </c>
      <c r="U1358" s="21">
        <f t="shared" si="217"/>
        <v>41.625</v>
      </c>
      <c r="V1358" s="20">
        <f t="shared" si="218"/>
        <v>39.674999999999997</v>
      </c>
      <c r="W1358" s="20">
        <f t="shared" si="219"/>
        <v>40.162499999999994</v>
      </c>
    </row>
    <row r="1359" spans="1:23" ht="13.5" x14ac:dyDescent="0.25">
      <c r="A1359" s="3">
        <v>43991</v>
      </c>
      <c r="B1359" s="2">
        <v>1.0555000000000001</v>
      </c>
      <c r="C1359" s="2">
        <v>26.674837226329927</v>
      </c>
      <c r="D1359" s="2">
        <v>8.9836116565609192E-3</v>
      </c>
      <c r="E1359" s="2">
        <v>-7.2629510712501455E-2</v>
      </c>
      <c r="F1359" s="2">
        <v>1.0838399999999999</v>
      </c>
      <c r="G1359" s="2">
        <v>1.1029899999999999</v>
      </c>
      <c r="H1359" s="2">
        <v>1.107955</v>
      </c>
      <c r="I1359" s="2">
        <v>1.1154700000000002</v>
      </c>
      <c r="J1359" s="2">
        <v>1.1520224999999995</v>
      </c>
      <c r="K1359" s="17" t="s">
        <v>47</v>
      </c>
      <c r="L1359" s="17" t="s">
        <v>53</v>
      </c>
      <c r="M1359" s="17" t="s">
        <v>46</v>
      </c>
      <c r="N1359" s="20">
        <f t="shared" si="210"/>
        <v>50</v>
      </c>
      <c r="O1359" s="20">
        <f t="shared" si="211"/>
        <v>100</v>
      </c>
      <c r="P1359" s="20">
        <f t="shared" si="212"/>
        <v>0</v>
      </c>
      <c r="Q1359" s="20">
        <f t="shared" si="213"/>
        <v>16.5</v>
      </c>
      <c r="R1359" s="21">
        <f t="shared" si="214"/>
        <v>54.975000000000001</v>
      </c>
      <c r="S1359" s="21">
        <f t="shared" si="215"/>
        <v>34.125</v>
      </c>
      <c r="T1359" s="21">
        <f t="shared" si="216"/>
        <v>29.925000000000001</v>
      </c>
      <c r="U1359" s="21">
        <f t="shared" si="217"/>
        <v>41.625</v>
      </c>
      <c r="V1359" s="20">
        <f t="shared" si="218"/>
        <v>39.674999999999997</v>
      </c>
      <c r="W1359" s="20">
        <f t="shared" si="219"/>
        <v>40.162499999999994</v>
      </c>
    </row>
    <row r="1360" spans="1:23" ht="13.5" x14ac:dyDescent="0.25">
      <c r="A1360" s="3">
        <v>43992</v>
      </c>
      <c r="B1360" s="2">
        <v>1.0414000000000001</v>
      </c>
      <c r="C1360" s="2">
        <v>23.631494477754259</v>
      </c>
      <c r="D1360" s="2">
        <v>1.5519088574066808E-2</v>
      </c>
      <c r="E1360" s="2">
        <v>-6.3252354834894622E-2</v>
      </c>
      <c r="F1360" s="2">
        <v>1.06826</v>
      </c>
      <c r="G1360" s="2">
        <v>1.09449</v>
      </c>
      <c r="H1360" s="2">
        <v>1.1058299999999999</v>
      </c>
      <c r="I1360" s="2">
        <v>1.1141960000000004</v>
      </c>
      <c r="J1360" s="2">
        <v>1.1513494999999998</v>
      </c>
      <c r="K1360" s="17" t="s">
        <v>47</v>
      </c>
      <c r="L1360" s="17" t="s">
        <v>53</v>
      </c>
      <c r="M1360" s="17" t="s">
        <v>46</v>
      </c>
      <c r="N1360" s="20">
        <f t="shared" si="210"/>
        <v>50</v>
      </c>
      <c r="O1360" s="20">
        <f t="shared" si="211"/>
        <v>100</v>
      </c>
      <c r="P1360" s="20">
        <f t="shared" si="212"/>
        <v>0</v>
      </c>
      <c r="Q1360" s="20">
        <f t="shared" si="213"/>
        <v>16.5</v>
      </c>
      <c r="R1360" s="21">
        <f t="shared" si="214"/>
        <v>54.975000000000001</v>
      </c>
      <c r="S1360" s="21">
        <f t="shared" si="215"/>
        <v>34.125</v>
      </c>
      <c r="T1360" s="21">
        <f t="shared" si="216"/>
        <v>29.925000000000001</v>
      </c>
      <c r="U1360" s="21">
        <f t="shared" si="217"/>
        <v>41.625</v>
      </c>
      <c r="V1360" s="20">
        <f t="shared" si="218"/>
        <v>39.674999999999997</v>
      </c>
      <c r="W1360" s="20">
        <f t="shared" si="219"/>
        <v>40.162499999999994</v>
      </c>
    </row>
    <row r="1361" spans="1:23" ht="13.5" x14ac:dyDescent="0.25">
      <c r="A1361" s="3">
        <v>43993</v>
      </c>
      <c r="B1361" s="2">
        <v>1.0414000000000001</v>
      </c>
      <c r="C1361" s="2">
        <v>23.631494477754259</v>
      </c>
      <c r="D1361" s="2">
        <v>2.1431281730812657E-2</v>
      </c>
      <c r="E1361" s="2">
        <v>-5.2287689804480939E-2</v>
      </c>
      <c r="F1361" s="2">
        <v>1.0583600000000002</v>
      </c>
      <c r="G1361" s="2">
        <v>1.0859899999999998</v>
      </c>
      <c r="H1361" s="2">
        <v>1.10229</v>
      </c>
      <c r="I1361" s="2">
        <v>1.1129220000000004</v>
      </c>
      <c r="J1361" s="2">
        <v>1.1506764999999997</v>
      </c>
      <c r="K1361" s="17" t="s">
        <v>47</v>
      </c>
      <c r="L1361" s="17" t="s">
        <v>53</v>
      </c>
      <c r="M1361" s="17" t="s">
        <v>46</v>
      </c>
      <c r="N1361" s="20">
        <f t="shared" si="210"/>
        <v>50</v>
      </c>
      <c r="O1361" s="20">
        <f t="shared" si="211"/>
        <v>100</v>
      </c>
      <c r="P1361" s="20">
        <f t="shared" si="212"/>
        <v>0</v>
      </c>
      <c r="Q1361" s="20">
        <f t="shared" si="213"/>
        <v>16.5</v>
      </c>
      <c r="R1361" s="21">
        <f t="shared" si="214"/>
        <v>54.975000000000001</v>
      </c>
      <c r="S1361" s="21">
        <f t="shared" si="215"/>
        <v>34.125</v>
      </c>
      <c r="T1361" s="21">
        <f t="shared" si="216"/>
        <v>29.925000000000001</v>
      </c>
      <c r="U1361" s="21">
        <f t="shared" si="217"/>
        <v>41.625</v>
      </c>
      <c r="V1361" s="20">
        <f t="shared" si="218"/>
        <v>39.674999999999997</v>
      </c>
      <c r="W1361" s="20">
        <f t="shared" si="219"/>
        <v>40.162499999999994</v>
      </c>
    </row>
    <row r="1362" spans="1:23" ht="13.5" x14ac:dyDescent="0.25">
      <c r="A1362" s="3">
        <v>43994</v>
      </c>
      <c r="B1362" s="2">
        <v>1.0555000000000001</v>
      </c>
      <c r="C1362" s="2">
        <v>32.555593715501885</v>
      </c>
      <c r="D1362" s="2">
        <v>2.4651019597427659E-2</v>
      </c>
      <c r="E1362" s="2">
        <v>-4.3009941215943384E-2</v>
      </c>
      <c r="F1362" s="2">
        <v>1.0512800000000002</v>
      </c>
      <c r="G1362" s="2">
        <v>1.07961</v>
      </c>
      <c r="H1362" s="2">
        <v>1.0994549999999996</v>
      </c>
      <c r="I1362" s="2">
        <v>1.1115040000000003</v>
      </c>
      <c r="J1362" s="2">
        <v>1.1502159999999997</v>
      </c>
      <c r="K1362" s="17" t="s">
        <v>47</v>
      </c>
      <c r="L1362" s="17" t="s">
        <v>53</v>
      </c>
      <c r="M1362" s="17" t="s">
        <v>46</v>
      </c>
      <c r="N1362" s="20">
        <f t="shared" si="210"/>
        <v>50</v>
      </c>
      <c r="O1362" s="20">
        <f t="shared" si="211"/>
        <v>100</v>
      </c>
      <c r="P1362" s="20">
        <f t="shared" si="212"/>
        <v>0</v>
      </c>
      <c r="Q1362" s="20">
        <f t="shared" si="213"/>
        <v>16.5</v>
      </c>
      <c r="R1362" s="21">
        <f t="shared" si="214"/>
        <v>54.975000000000001</v>
      </c>
      <c r="S1362" s="21">
        <f t="shared" si="215"/>
        <v>34.125</v>
      </c>
      <c r="T1362" s="21">
        <f t="shared" si="216"/>
        <v>29.925000000000001</v>
      </c>
      <c r="U1362" s="21">
        <f t="shared" si="217"/>
        <v>41.625</v>
      </c>
      <c r="V1362" s="20">
        <f t="shared" si="218"/>
        <v>39.674999999999997</v>
      </c>
      <c r="W1362" s="20">
        <f t="shared" si="219"/>
        <v>40.162499999999994</v>
      </c>
    </row>
    <row r="1363" spans="1:23" ht="13.5" x14ac:dyDescent="0.25">
      <c r="A1363" s="3">
        <v>43997</v>
      </c>
      <c r="B1363" s="2">
        <v>1.0555000000000001</v>
      </c>
      <c r="C1363" s="2">
        <v>32.555593715501885</v>
      </c>
      <c r="D1363" s="2">
        <v>2.7619748471870542E-2</v>
      </c>
      <c r="E1363" s="2">
        <v>-3.5795167665209529E-2</v>
      </c>
      <c r="F1363" s="2">
        <v>1.0498600000000002</v>
      </c>
      <c r="G1363" s="2">
        <v>1.0732300000000001</v>
      </c>
      <c r="H1363" s="2">
        <v>1.0966199999999995</v>
      </c>
      <c r="I1363" s="2">
        <v>1.1096620000000004</v>
      </c>
      <c r="J1363" s="2">
        <v>1.1496844999999998</v>
      </c>
      <c r="K1363" s="17" t="s">
        <v>47</v>
      </c>
      <c r="L1363" s="17" t="s">
        <v>53</v>
      </c>
      <c r="M1363" s="17" t="s">
        <v>46</v>
      </c>
      <c r="N1363" s="20">
        <f t="shared" si="210"/>
        <v>50</v>
      </c>
      <c r="O1363" s="20">
        <f t="shared" si="211"/>
        <v>100</v>
      </c>
      <c r="P1363" s="20">
        <f t="shared" si="212"/>
        <v>0</v>
      </c>
      <c r="Q1363" s="20">
        <f t="shared" si="213"/>
        <v>16.5</v>
      </c>
      <c r="R1363" s="21">
        <f t="shared" si="214"/>
        <v>54.975000000000001</v>
      </c>
      <c r="S1363" s="21">
        <f t="shared" si="215"/>
        <v>34.125</v>
      </c>
      <c r="T1363" s="21">
        <f t="shared" si="216"/>
        <v>29.925000000000001</v>
      </c>
      <c r="U1363" s="21">
        <f t="shared" si="217"/>
        <v>41.625</v>
      </c>
      <c r="V1363" s="20">
        <f t="shared" si="218"/>
        <v>39.674999999999997</v>
      </c>
      <c r="W1363" s="20">
        <f t="shared" si="219"/>
        <v>40.162499999999994</v>
      </c>
    </row>
    <row r="1364" spans="1:23" ht="13.5" x14ac:dyDescent="0.25">
      <c r="A1364" s="3">
        <v>43998</v>
      </c>
      <c r="B1364" s="2">
        <v>1.0839000000000001</v>
      </c>
      <c r="C1364" s="2">
        <v>47.018169620072548</v>
      </c>
      <c r="D1364" s="2">
        <v>2.8254282507723216E-2</v>
      </c>
      <c r="E1364" s="2">
        <v>-3.0890394705695424E-2</v>
      </c>
      <c r="F1364" s="2">
        <v>1.0555400000000001</v>
      </c>
      <c r="G1364" s="2">
        <v>1.06969</v>
      </c>
      <c r="H1364" s="2">
        <v>1.0952049999999995</v>
      </c>
      <c r="I1364" s="2">
        <v>1.1079620000000003</v>
      </c>
      <c r="J1364" s="2">
        <v>1.1492594999999997</v>
      </c>
      <c r="K1364" s="17" t="s">
        <v>50</v>
      </c>
      <c r="L1364" s="17" t="s">
        <v>53</v>
      </c>
      <c r="M1364" s="17" t="s">
        <v>51</v>
      </c>
      <c r="N1364" s="20">
        <f t="shared" si="210"/>
        <v>50</v>
      </c>
      <c r="O1364" s="20">
        <f t="shared" si="211"/>
        <v>100</v>
      </c>
      <c r="P1364" s="20">
        <f t="shared" si="212"/>
        <v>0</v>
      </c>
      <c r="Q1364" s="20">
        <f t="shared" si="213"/>
        <v>83.5</v>
      </c>
      <c r="R1364" s="21">
        <f t="shared" si="214"/>
        <v>65.025000000000006</v>
      </c>
      <c r="S1364" s="21">
        <f t="shared" si="215"/>
        <v>50.875</v>
      </c>
      <c r="T1364" s="21">
        <f t="shared" si="216"/>
        <v>60.075000000000003</v>
      </c>
      <c r="U1364" s="21">
        <f t="shared" si="217"/>
        <v>58.375</v>
      </c>
      <c r="V1364" s="20">
        <f t="shared" si="218"/>
        <v>58.658333333333339</v>
      </c>
      <c r="W1364" s="20">
        <f t="shared" si="219"/>
        <v>58.587500000000006</v>
      </c>
    </row>
    <row r="1365" spans="1:23" ht="13.5" x14ac:dyDescent="0.25">
      <c r="A1365" s="3">
        <v>43999</v>
      </c>
      <c r="B1365" s="2">
        <v>1.0839000000000001</v>
      </c>
      <c r="C1365" s="2">
        <v>47.018169620072555</v>
      </c>
      <c r="D1365" s="2">
        <v>2.883285723657969E-2</v>
      </c>
      <c r="E1365" s="2">
        <v>-2.5537119286804792E-2</v>
      </c>
      <c r="F1365" s="2">
        <v>1.0640399999999999</v>
      </c>
      <c r="G1365" s="2">
        <v>1.0661499999999999</v>
      </c>
      <c r="H1365" s="2">
        <v>1.0937899999999998</v>
      </c>
      <c r="I1365" s="2">
        <v>1.1068300000000002</v>
      </c>
      <c r="J1365" s="2">
        <v>1.1488344999999998</v>
      </c>
      <c r="K1365" s="17" t="s">
        <v>50</v>
      </c>
      <c r="L1365" s="17" t="s">
        <v>53</v>
      </c>
      <c r="M1365" s="17" t="s">
        <v>51</v>
      </c>
      <c r="N1365" s="20">
        <f t="shared" si="210"/>
        <v>50</v>
      </c>
      <c r="O1365" s="20">
        <f t="shared" si="211"/>
        <v>100</v>
      </c>
      <c r="P1365" s="20">
        <f t="shared" si="212"/>
        <v>0</v>
      </c>
      <c r="Q1365" s="20">
        <f t="shared" si="213"/>
        <v>83.5</v>
      </c>
      <c r="R1365" s="21">
        <f t="shared" si="214"/>
        <v>65.025000000000006</v>
      </c>
      <c r="S1365" s="21">
        <f t="shared" si="215"/>
        <v>50.875</v>
      </c>
      <c r="T1365" s="21">
        <f t="shared" si="216"/>
        <v>60.075000000000003</v>
      </c>
      <c r="U1365" s="21">
        <f t="shared" si="217"/>
        <v>58.375</v>
      </c>
      <c r="V1365" s="20">
        <f t="shared" si="218"/>
        <v>58.658333333333339</v>
      </c>
      <c r="W1365" s="20">
        <f t="shared" si="219"/>
        <v>58.587500000000006</v>
      </c>
    </row>
    <row r="1366" spans="1:23" ht="13.5" x14ac:dyDescent="0.25">
      <c r="A1366" s="3">
        <v>44000</v>
      </c>
      <c r="B1366" s="2">
        <v>1.0626</v>
      </c>
      <c r="C1366" s="2">
        <v>39.626879924410545</v>
      </c>
      <c r="D1366" s="2">
        <v>2.6569542767888032E-2</v>
      </c>
      <c r="E1366" s="2">
        <v>-2.0625781278784047E-2</v>
      </c>
      <c r="F1366" s="2">
        <v>1.0682800000000001</v>
      </c>
      <c r="G1366" s="2">
        <v>1.0633200000000003</v>
      </c>
      <c r="H1366" s="2">
        <v>1.0916649999999999</v>
      </c>
      <c r="I1366" s="2">
        <v>1.1054120000000003</v>
      </c>
      <c r="J1366" s="2">
        <v>1.1481614999999996</v>
      </c>
      <c r="K1366" s="17" t="s">
        <v>50</v>
      </c>
      <c r="L1366" s="17" t="s">
        <v>53</v>
      </c>
      <c r="M1366" s="17" t="s">
        <v>51</v>
      </c>
      <c r="N1366" s="20">
        <f t="shared" si="210"/>
        <v>50</v>
      </c>
      <c r="O1366" s="20">
        <f t="shared" si="211"/>
        <v>100</v>
      </c>
      <c r="P1366" s="20">
        <f t="shared" si="212"/>
        <v>0</v>
      </c>
      <c r="Q1366" s="20">
        <f t="shared" si="213"/>
        <v>83.5</v>
      </c>
      <c r="R1366" s="21">
        <f t="shared" si="214"/>
        <v>65.025000000000006</v>
      </c>
      <c r="S1366" s="21">
        <f t="shared" si="215"/>
        <v>50.875</v>
      </c>
      <c r="T1366" s="21">
        <f t="shared" si="216"/>
        <v>60.075000000000003</v>
      </c>
      <c r="U1366" s="21">
        <f t="shared" si="217"/>
        <v>58.375</v>
      </c>
      <c r="V1366" s="20">
        <f t="shared" si="218"/>
        <v>58.658333333333339</v>
      </c>
      <c r="W1366" s="20">
        <f t="shared" si="219"/>
        <v>58.587500000000006</v>
      </c>
    </row>
    <row r="1367" spans="1:23" ht="13.5" x14ac:dyDescent="0.25">
      <c r="A1367" s="3">
        <v>44001</v>
      </c>
      <c r="B1367" s="2">
        <v>1.0626</v>
      </c>
      <c r="C1367" s="2">
        <v>39.626879924410545</v>
      </c>
      <c r="D1367" s="2">
        <v>2.4816011001615124E-2</v>
      </c>
      <c r="E1367" s="2">
        <v>-1.6480409722945434E-2</v>
      </c>
      <c r="F1367" s="2">
        <v>1.0696999999999999</v>
      </c>
      <c r="G1367" s="2">
        <v>1.0604900000000002</v>
      </c>
      <c r="H1367" s="2">
        <v>1.0884749999999999</v>
      </c>
      <c r="I1367" s="2">
        <v>1.1039940000000004</v>
      </c>
      <c r="J1367" s="2">
        <v>1.1476299999999997</v>
      </c>
      <c r="K1367" s="17" t="s">
        <v>50</v>
      </c>
      <c r="L1367" s="17" t="s">
        <v>53</v>
      </c>
      <c r="M1367" s="17" t="s">
        <v>51</v>
      </c>
      <c r="N1367" s="20">
        <f t="shared" si="210"/>
        <v>50</v>
      </c>
      <c r="O1367" s="20">
        <f t="shared" si="211"/>
        <v>100</v>
      </c>
      <c r="P1367" s="20">
        <f t="shared" si="212"/>
        <v>0</v>
      </c>
      <c r="Q1367" s="20">
        <f t="shared" si="213"/>
        <v>83.5</v>
      </c>
      <c r="R1367" s="21">
        <f t="shared" si="214"/>
        <v>65.025000000000006</v>
      </c>
      <c r="S1367" s="21">
        <f t="shared" si="215"/>
        <v>50.875</v>
      </c>
      <c r="T1367" s="21">
        <f t="shared" si="216"/>
        <v>60.075000000000003</v>
      </c>
      <c r="U1367" s="21">
        <f t="shared" si="217"/>
        <v>58.375</v>
      </c>
      <c r="V1367" s="20">
        <f t="shared" si="218"/>
        <v>58.658333333333339</v>
      </c>
      <c r="W1367" s="20">
        <f t="shared" si="219"/>
        <v>58.587500000000006</v>
      </c>
    </row>
    <row r="1368" spans="1:23" ht="13.5" x14ac:dyDescent="0.25">
      <c r="A1368" s="3">
        <v>44004</v>
      </c>
      <c r="B1368" s="2">
        <v>1.0484</v>
      </c>
      <c r="C1368" s="2">
        <v>35.332442537733286</v>
      </c>
      <c r="D1368" s="2">
        <v>2.0179870603519667E-2</v>
      </c>
      <c r="E1368" s="2">
        <v>-1.2860289244967609E-2</v>
      </c>
      <c r="F1368" s="2">
        <v>1.0682800000000001</v>
      </c>
      <c r="G1368" s="2">
        <v>1.0590700000000002</v>
      </c>
      <c r="H1368" s="2">
        <v>1.0845749999999998</v>
      </c>
      <c r="I1368" s="2">
        <v>1.1022920000000007</v>
      </c>
      <c r="J1368" s="2">
        <v>1.1470984999999998</v>
      </c>
      <c r="K1368" s="17" t="s">
        <v>47</v>
      </c>
      <c r="L1368" s="17" t="s">
        <v>53</v>
      </c>
      <c r="M1368" s="17" t="s">
        <v>46</v>
      </c>
      <c r="N1368" s="20">
        <f t="shared" si="210"/>
        <v>50</v>
      </c>
      <c r="O1368" s="20">
        <f t="shared" si="211"/>
        <v>100</v>
      </c>
      <c r="P1368" s="20">
        <f t="shared" si="212"/>
        <v>0</v>
      </c>
      <c r="Q1368" s="20">
        <f t="shared" si="213"/>
        <v>16.5</v>
      </c>
      <c r="R1368" s="21">
        <f t="shared" si="214"/>
        <v>54.975000000000001</v>
      </c>
      <c r="S1368" s="21">
        <f t="shared" si="215"/>
        <v>34.125</v>
      </c>
      <c r="T1368" s="21">
        <f t="shared" si="216"/>
        <v>29.925000000000001</v>
      </c>
      <c r="U1368" s="21">
        <f t="shared" si="217"/>
        <v>41.625</v>
      </c>
      <c r="V1368" s="20">
        <f t="shared" si="218"/>
        <v>39.674999999999997</v>
      </c>
      <c r="W1368" s="20">
        <f t="shared" si="219"/>
        <v>40.162499999999994</v>
      </c>
    </row>
    <row r="1369" spans="1:23" ht="13.5" x14ac:dyDescent="0.25">
      <c r="A1369" s="3">
        <v>44005</v>
      </c>
      <c r="B1369" s="2">
        <v>1.0271999999999999</v>
      </c>
      <c r="C1369" s="2">
        <v>30.089618545672337</v>
      </c>
      <c r="D1369" s="2">
        <v>1.6957482877336449E-2</v>
      </c>
      <c r="E1369" s="2">
        <v>-1.0515602449406268E-2</v>
      </c>
      <c r="F1369" s="2">
        <v>1.05694</v>
      </c>
      <c r="G1369" s="2">
        <v>1.0562400000000001</v>
      </c>
      <c r="H1369" s="2">
        <v>1.079615</v>
      </c>
      <c r="I1369" s="2">
        <v>1.1001660000000006</v>
      </c>
      <c r="J1369" s="2">
        <v>1.1465319999999997</v>
      </c>
      <c r="K1369" s="17" t="s">
        <v>47</v>
      </c>
      <c r="L1369" s="17" t="s">
        <v>53</v>
      </c>
      <c r="M1369" s="17" t="s">
        <v>46</v>
      </c>
      <c r="N1369" s="20">
        <f t="shared" si="210"/>
        <v>50</v>
      </c>
      <c r="O1369" s="20">
        <f t="shared" si="211"/>
        <v>100</v>
      </c>
      <c r="P1369" s="20">
        <f t="shared" si="212"/>
        <v>0</v>
      </c>
      <c r="Q1369" s="20">
        <f t="shared" si="213"/>
        <v>16.5</v>
      </c>
      <c r="R1369" s="21">
        <f t="shared" si="214"/>
        <v>54.975000000000001</v>
      </c>
      <c r="S1369" s="21">
        <f t="shared" si="215"/>
        <v>34.125</v>
      </c>
      <c r="T1369" s="21">
        <f t="shared" si="216"/>
        <v>29.925000000000001</v>
      </c>
      <c r="U1369" s="21">
        <f t="shared" si="217"/>
        <v>41.625</v>
      </c>
      <c r="V1369" s="20">
        <f t="shared" si="218"/>
        <v>39.674999999999997</v>
      </c>
      <c r="W1369" s="20">
        <f t="shared" si="219"/>
        <v>40.162499999999994</v>
      </c>
    </row>
    <row r="1370" spans="1:23" ht="13.5" x14ac:dyDescent="0.25">
      <c r="A1370" s="3">
        <v>44006</v>
      </c>
      <c r="B1370" s="2">
        <v>0.99890000000000001</v>
      </c>
      <c r="C1370" s="2">
        <v>24.79945587260616</v>
      </c>
      <c r="D1370" s="2">
        <v>1.4489145110357038E-2</v>
      </c>
      <c r="E1370" s="2">
        <v>-8.7238648424786628E-3</v>
      </c>
      <c r="F1370" s="2">
        <v>1.0399400000000001</v>
      </c>
      <c r="G1370" s="2">
        <v>1.0519900000000002</v>
      </c>
      <c r="H1370" s="2">
        <v>1.07324</v>
      </c>
      <c r="I1370" s="2">
        <v>1.0974740000000007</v>
      </c>
      <c r="J1370" s="2">
        <v>1.1456819999999999</v>
      </c>
      <c r="K1370" s="17" t="s">
        <v>47</v>
      </c>
      <c r="L1370" s="17" t="s">
        <v>53</v>
      </c>
      <c r="M1370" s="17" t="s">
        <v>46</v>
      </c>
      <c r="N1370" s="20">
        <f t="shared" si="210"/>
        <v>50</v>
      </c>
      <c r="O1370" s="20">
        <f t="shared" si="211"/>
        <v>100</v>
      </c>
      <c r="P1370" s="20">
        <f t="shared" si="212"/>
        <v>0</v>
      </c>
      <c r="Q1370" s="20">
        <f t="shared" si="213"/>
        <v>16.5</v>
      </c>
      <c r="R1370" s="21">
        <f t="shared" si="214"/>
        <v>54.975000000000001</v>
      </c>
      <c r="S1370" s="21">
        <f t="shared" si="215"/>
        <v>34.125</v>
      </c>
      <c r="T1370" s="21">
        <f t="shared" si="216"/>
        <v>29.925000000000001</v>
      </c>
      <c r="U1370" s="21">
        <f t="shared" si="217"/>
        <v>41.625</v>
      </c>
      <c r="V1370" s="20">
        <f t="shared" si="218"/>
        <v>39.674999999999997</v>
      </c>
      <c r="W1370" s="20">
        <f t="shared" si="219"/>
        <v>40.162499999999994</v>
      </c>
    </row>
    <row r="1371" spans="1:23" ht="13.5" x14ac:dyDescent="0.25">
      <c r="A1371" s="3">
        <v>44007</v>
      </c>
      <c r="B1371" s="2">
        <v>1.0343</v>
      </c>
      <c r="C1371" s="2">
        <v>39.199424466314198</v>
      </c>
      <c r="D1371" s="2">
        <v>1.0252252043802201E-2</v>
      </c>
      <c r="E1371" s="2">
        <v>-7.6831178383798679E-3</v>
      </c>
      <c r="F1371" s="2">
        <v>1.0342799999999999</v>
      </c>
      <c r="G1371" s="2">
        <v>1.05128</v>
      </c>
      <c r="H1371" s="2">
        <v>1.068635</v>
      </c>
      <c r="I1371" s="2">
        <v>1.0954900000000007</v>
      </c>
      <c r="J1371" s="2">
        <v>1.1450089999999999</v>
      </c>
      <c r="K1371" s="17" t="s">
        <v>47</v>
      </c>
      <c r="L1371" s="17" t="s">
        <v>53</v>
      </c>
      <c r="M1371" s="17" t="s">
        <v>46</v>
      </c>
      <c r="N1371" s="20">
        <f t="shared" si="210"/>
        <v>50</v>
      </c>
      <c r="O1371" s="20">
        <f t="shared" si="211"/>
        <v>100</v>
      </c>
      <c r="P1371" s="20">
        <f t="shared" si="212"/>
        <v>0</v>
      </c>
      <c r="Q1371" s="20">
        <f t="shared" si="213"/>
        <v>16.5</v>
      </c>
      <c r="R1371" s="21">
        <f t="shared" si="214"/>
        <v>54.975000000000001</v>
      </c>
      <c r="S1371" s="21">
        <f t="shared" si="215"/>
        <v>34.125</v>
      </c>
      <c r="T1371" s="21">
        <f t="shared" si="216"/>
        <v>29.925000000000001</v>
      </c>
      <c r="U1371" s="21">
        <f t="shared" si="217"/>
        <v>41.625</v>
      </c>
      <c r="V1371" s="20">
        <f t="shared" si="218"/>
        <v>39.674999999999997</v>
      </c>
      <c r="W1371" s="20">
        <f t="shared" si="219"/>
        <v>40.162499999999994</v>
      </c>
    </row>
    <row r="1372" spans="1:23" ht="13.5" x14ac:dyDescent="0.25">
      <c r="A1372" s="3">
        <v>44008</v>
      </c>
      <c r="B1372" s="2">
        <v>1.0414000000000001</v>
      </c>
      <c r="C1372" s="2">
        <v>41.614257667454396</v>
      </c>
      <c r="D1372" s="2">
        <v>8.5401306720704895E-3</v>
      </c>
      <c r="E1372" s="2">
        <v>-6.3867046896288193E-3</v>
      </c>
      <c r="F1372" s="2">
        <v>1.0300400000000001</v>
      </c>
      <c r="G1372" s="2">
        <v>1.0498699999999999</v>
      </c>
      <c r="H1372" s="2">
        <v>1.06474</v>
      </c>
      <c r="I1372" s="2">
        <v>1.0937900000000009</v>
      </c>
      <c r="J1372" s="2">
        <v>1.144407</v>
      </c>
      <c r="K1372" s="17" t="s">
        <v>47</v>
      </c>
      <c r="L1372" s="17" t="s">
        <v>53</v>
      </c>
      <c r="M1372" s="17" t="s">
        <v>46</v>
      </c>
      <c r="N1372" s="20">
        <f t="shared" si="210"/>
        <v>50</v>
      </c>
      <c r="O1372" s="20">
        <f t="shared" si="211"/>
        <v>100</v>
      </c>
      <c r="P1372" s="20">
        <f t="shared" si="212"/>
        <v>0</v>
      </c>
      <c r="Q1372" s="20">
        <f t="shared" si="213"/>
        <v>16.5</v>
      </c>
      <c r="R1372" s="21">
        <f t="shared" si="214"/>
        <v>54.975000000000001</v>
      </c>
      <c r="S1372" s="21">
        <f t="shared" si="215"/>
        <v>34.125</v>
      </c>
      <c r="T1372" s="21">
        <f t="shared" si="216"/>
        <v>29.925000000000001</v>
      </c>
      <c r="U1372" s="21">
        <f t="shared" si="217"/>
        <v>41.625</v>
      </c>
      <c r="V1372" s="20">
        <f t="shared" si="218"/>
        <v>39.674999999999997</v>
      </c>
      <c r="W1372" s="20">
        <f t="shared" si="219"/>
        <v>40.162499999999994</v>
      </c>
    </row>
    <row r="1373" spans="1:23" ht="13.5" x14ac:dyDescent="0.25">
      <c r="A1373" s="3">
        <v>44011</v>
      </c>
      <c r="B1373" s="2">
        <v>1.0414000000000001</v>
      </c>
      <c r="C1373" s="2">
        <v>41.614257667454396</v>
      </c>
      <c r="D1373" s="2">
        <v>7.2620853731688584E-3</v>
      </c>
      <c r="E1373" s="2">
        <v>-3.6395168581478737E-3</v>
      </c>
      <c r="F1373" s="2">
        <v>1.02864</v>
      </c>
      <c r="G1373" s="2">
        <v>1.0484599999999999</v>
      </c>
      <c r="H1373" s="2">
        <v>1.0608449999999998</v>
      </c>
      <c r="I1373" s="2">
        <v>1.0920900000000009</v>
      </c>
      <c r="J1373" s="2">
        <v>1.143805</v>
      </c>
      <c r="K1373" s="17" t="s">
        <v>50</v>
      </c>
      <c r="L1373" s="17" t="s">
        <v>53</v>
      </c>
      <c r="M1373" s="17" t="s">
        <v>52</v>
      </c>
      <c r="N1373" s="20">
        <f t="shared" si="210"/>
        <v>50</v>
      </c>
      <c r="O1373" s="20">
        <f t="shared" si="211"/>
        <v>100</v>
      </c>
      <c r="P1373" s="20">
        <f t="shared" si="212"/>
        <v>0</v>
      </c>
      <c r="Q1373" s="20">
        <f t="shared" si="213"/>
        <v>66.5</v>
      </c>
      <c r="R1373" s="21">
        <f t="shared" si="214"/>
        <v>62.475000000000001</v>
      </c>
      <c r="S1373" s="21">
        <f t="shared" si="215"/>
        <v>46.625</v>
      </c>
      <c r="T1373" s="21">
        <f t="shared" si="216"/>
        <v>52.424999999999997</v>
      </c>
      <c r="U1373" s="21">
        <f t="shared" si="217"/>
        <v>54.125</v>
      </c>
      <c r="V1373" s="20">
        <f t="shared" si="218"/>
        <v>53.841666666666661</v>
      </c>
      <c r="W1373" s="20">
        <f t="shared" si="219"/>
        <v>53.912499999999994</v>
      </c>
    </row>
    <row r="1374" spans="1:23" ht="13.5" x14ac:dyDescent="0.25">
      <c r="A1374" s="3">
        <v>44012</v>
      </c>
      <c r="B1374" s="2">
        <v>0.99890000000000001</v>
      </c>
      <c r="C1374" s="2">
        <v>32.620032018471179</v>
      </c>
      <c r="D1374" s="2">
        <v>1.3856071701685568E-2</v>
      </c>
      <c r="E1374" s="2">
        <v>2.1038831688821678E-4</v>
      </c>
      <c r="F1374" s="2">
        <v>1.02298</v>
      </c>
      <c r="G1374" s="2">
        <v>1.03996</v>
      </c>
      <c r="H1374" s="2">
        <v>1.0548249999999999</v>
      </c>
      <c r="I1374" s="2">
        <v>1.0895400000000008</v>
      </c>
      <c r="J1374" s="2">
        <v>1.1429905</v>
      </c>
      <c r="K1374" s="17" t="s">
        <v>47</v>
      </c>
      <c r="L1374" s="17" t="s">
        <v>53</v>
      </c>
      <c r="M1374" s="17" t="s">
        <v>46</v>
      </c>
      <c r="N1374" s="20">
        <f t="shared" si="210"/>
        <v>50</v>
      </c>
      <c r="O1374" s="20">
        <f t="shared" si="211"/>
        <v>100</v>
      </c>
      <c r="P1374" s="20">
        <f t="shared" si="212"/>
        <v>0</v>
      </c>
      <c r="Q1374" s="20">
        <f t="shared" si="213"/>
        <v>16.5</v>
      </c>
      <c r="R1374" s="21">
        <f t="shared" si="214"/>
        <v>54.975000000000001</v>
      </c>
      <c r="S1374" s="21">
        <f t="shared" si="215"/>
        <v>34.125</v>
      </c>
      <c r="T1374" s="21">
        <f t="shared" si="216"/>
        <v>29.925000000000001</v>
      </c>
      <c r="U1374" s="21">
        <f t="shared" si="217"/>
        <v>41.625</v>
      </c>
      <c r="V1374" s="20">
        <f t="shared" si="218"/>
        <v>39.674999999999997</v>
      </c>
      <c r="W1374" s="20">
        <f t="shared" si="219"/>
        <v>40.162499999999994</v>
      </c>
    </row>
    <row r="1375" spans="1:23" ht="13.5" x14ac:dyDescent="0.25">
      <c r="A1375" s="3">
        <v>44013</v>
      </c>
      <c r="B1375" s="2">
        <v>1.0059</v>
      </c>
      <c r="C1375" s="2">
        <v>35.107789211885233</v>
      </c>
      <c r="D1375" s="2">
        <v>1.9314538805774939E-2</v>
      </c>
      <c r="E1375" s="2">
        <v>4.5578184198672E-3</v>
      </c>
      <c r="F1375" s="2">
        <v>1.0243800000000001</v>
      </c>
      <c r="G1375" s="2">
        <v>1.0321600000000002</v>
      </c>
      <c r="H1375" s="2">
        <v>1.0491550000000001</v>
      </c>
      <c r="I1375" s="2">
        <v>1.0871300000000006</v>
      </c>
      <c r="J1375" s="2">
        <v>1.1422464999999999</v>
      </c>
      <c r="K1375" s="17" t="s">
        <v>50</v>
      </c>
      <c r="L1375" s="17" t="s">
        <v>53</v>
      </c>
      <c r="M1375" s="17" t="s">
        <v>51</v>
      </c>
      <c r="N1375" s="20">
        <f t="shared" si="210"/>
        <v>50</v>
      </c>
      <c r="O1375" s="20">
        <f t="shared" si="211"/>
        <v>100</v>
      </c>
      <c r="P1375" s="20">
        <f t="shared" si="212"/>
        <v>0</v>
      </c>
      <c r="Q1375" s="20">
        <f t="shared" si="213"/>
        <v>83.5</v>
      </c>
      <c r="R1375" s="21">
        <f t="shared" si="214"/>
        <v>65.025000000000006</v>
      </c>
      <c r="S1375" s="21">
        <f t="shared" si="215"/>
        <v>50.875</v>
      </c>
      <c r="T1375" s="21">
        <f t="shared" si="216"/>
        <v>60.075000000000003</v>
      </c>
      <c r="U1375" s="21">
        <f t="shared" si="217"/>
        <v>58.375</v>
      </c>
      <c r="V1375" s="20">
        <f t="shared" si="218"/>
        <v>58.658333333333339</v>
      </c>
      <c r="W1375" s="20">
        <f t="shared" si="219"/>
        <v>58.587500000000006</v>
      </c>
    </row>
    <row r="1376" spans="1:23" ht="13.5" x14ac:dyDescent="0.25">
      <c r="A1376" s="3">
        <v>44014</v>
      </c>
      <c r="B1376" s="2">
        <v>0.97760000000000002</v>
      </c>
      <c r="C1376" s="2">
        <v>30.245786936214444</v>
      </c>
      <c r="D1376" s="2">
        <v>2.3079269000650937E-2</v>
      </c>
      <c r="E1376" s="2">
        <v>9.1759508462556302E-3</v>
      </c>
      <c r="F1376" s="2">
        <v>1.0130399999999999</v>
      </c>
      <c r="G1376" s="2">
        <v>1.02366</v>
      </c>
      <c r="H1376" s="2">
        <v>1.04349</v>
      </c>
      <c r="I1376" s="2">
        <v>1.0840120000000006</v>
      </c>
      <c r="J1376" s="2">
        <v>1.1413610000000001</v>
      </c>
      <c r="K1376" s="17" t="s">
        <v>50</v>
      </c>
      <c r="L1376" s="17" t="s">
        <v>53</v>
      </c>
      <c r="M1376" s="17" t="s">
        <v>52</v>
      </c>
      <c r="N1376" s="20">
        <f t="shared" si="210"/>
        <v>50</v>
      </c>
      <c r="O1376" s="20">
        <f t="shared" si="211"/>
        <v>100</v>
      </c>
      <c r="P1376" s="20">
        <f t="shared" si="212"/>
        <v>0</v>
      </c>
      <c r="Q1376" s="20">
        <f t="shared" si="213"/>
        <v>66.5</v>
      </c>
      <c r="R1376" s="21">
        <f t="shared" si="214"/>
        <v>62.475000000000001</v>
      </c>
      <c r="S1376" s="21">
        <f t="shared" si="215"/>
        <v>46.625</v>
      </c>
      <c r="T1376" s="21">
        <f t="shared" si="216"/>
        <v>52.424999999999997</v>
      </c>
      <c r="U1376" s="21">
        <f t="shared" si="217"/>
        <v>54.125</v>
      </c>
      <c r="V1376" s="20">
        <f t="shared" si="218"/>
        <v>53.841666666666661</v>
      </c>
      <c r="W1376" s="20">
        <f t="shared" si="219"/>
        <v>53.912499999999994</v>
      </c>
    </row>
    <row r="1377" spans="1:23" ht="13.5" x14ac:dyDescent="0.25">
      <c r="A1377" s="3">
        <v>44015</v>
      </c>
      <c r="B1377" s="2">
        <v>0.97050000000000003</v>
      </c>
      <c r="C1377" s="2">
        <v>29.154899788441753</v>
      </c>
      <c r="D1377" s="2">
        <v>2.7260419221700305E-2</v>
      </c>
      <c r="E1377" s="2">
        <v>1.3632488155343587E-2</v>
      </c>
      <c r="F1377" s="2">
        <v>0.99886000000000019</v>
      </c>
      <c r="G1377" s="2">
        <v>1.0144500000000001</v>
      </c>
      <c r="H1377" s="2">
        <v>1.0374700000000001</v>
      </c>
      <c r="I1377" s="2">
        <v>1.0807520000000006</v>
      </c>
      <c r="J1377" s="2">
        <v>1.1404399999999999</v>
      </c>
      <c r="K1377" s="17" t="s">
        <v>47</v>
      </c>
      <c r="L1377" s="17" t="s">
        <v>53</v>
      </c>
      <c r="M1377" s="17" t="s">
        <v>46</v>
      </c>
      <c r="N1377" s="20">
        <f t="shared" si="210"/>
        <v>50</v>
      </c>
      <c r="O1377" s="20">
        <f t="shared" si="211"/>
        <v>100</v>
      </c>
      <c r="P1377" s="20">
        <f t="shared" si="212"/>
        <v>0</v>
      </c>
      <c r="Q1377" s="20">
        <f t="shared" si="213"/>
        <v>16.5</v>
      </c>
      <c r="R1377" s="21">
        <f t="shared" si="214"/>
        <v>54.975000000000001</v>
      </c>
      <c r="S1377" s="21">
        <f t="shared" si="215"/>
        <v>34.125</v>
      </c>
      <c r="T1377" s="21">
        <f t="shared" si="216"/>
        <v>29.925000000000001</v>
      </c>
      <c r="U1377" s="21">
        <f t="shared" si="217"/>
        <v>41.625</v>
      </c>
      <c r="V1377" s="20">
        <f t="shared" si="218"/>
        <v>39.674999999999997</v>
      </c>
      <c r="W1377" s="20">
        <f t="shared" si="219"/>
        <v>40.162499999999994</v>
      </c>
    </row>
    <row r="1378" spans="1:23" ht="13.5" x14ac:dyDescent="0.25">
      <c r="A1378" s="3">
        <v>44018</v>
      </c>
      <c r="B1378" s="2">
        <v>0.99180000000000001</v>
      </c>
      <c r="C1378" s="2">
        <v>36.548603753347102</v>
      </c>
      <c r="D1378" s="2">
        <v>2.7512768606035909E-2</v>
      </c>
      <c r="E1378" s="2">
        <v>1.6138890983469715E-2</v>
      </c>
      <c r="F1378" s="2">
        <v>0.98894000000000004</v>
      </c>
      <c r="G1378" s="2">
        <v>1.0087899999999999</v>
      </c>
      <c r="H1378" s="2">
        <v>1.0339300000000002</v>
      </c>
      <c r="I1378" s="2">
        <v>1.0783440000000006</v>
      </c>
      <c r="J1378" s="2">
        <v>1.1396255</v>
      </c>
      <c r="K1378" s="17" t="s">
        <v>47</v>
      </c>
      <c r="L1378" s="17" t="s">
        <v>53</v>
      </c>
      <c r="M1378" s="17" t="s">
        <v>46</v>
      </c>
      <c r="N1378" s="20">
        <f t="shared" si="210"/>
        <v>50</v>
      </c>
      <c r="O1378" s="20">
        <f t="shared" si="211"/>
        <v>100</v>
      </c>
      <c r="P1378" s="20">
        <f t="shared" si="212"/>
        <v>0</v>
      </c>
      <c r="Q1378" s="20">
        <f t="shared" si="213"/>
        <v>16.5</v>
      </c>
      <c r="R1378" s="21">
        <f t="shared" si="214"/>
        <v>54.975000000000001</v>
      </c>
      <c r="S1378" s="21">
        <f t="shared" si="215"/>
        <v>34.125</v>
      </c>
      <c r="T1378" s="21">
        <f t="shared" si="216"/>
        <v>29.925000000000001</v>
      </c>
      <c r="U1378" s="21">
        <f t="shared" si="217"/>
        <v>41.625</v>
      </c>
      <c r="V1378" s="20">
        <f t="shared" si="218"/>
        <v>39.674999999999997</v>
      </c>
      <c r="W1378" s="20">
        <f t="shared" si="219"/>
        <v>40.162499999999994</v>
      </c>
    </row>
    <row r="1379" spans="1:23" ht="13.5" x14ac:dyDescent="0.25">
      <c r="A1379" s="3">
        <v>44019</v>
      </c>
      <c r="B1379" s="2">
        <v>0.97760000000000002</v>
      </c>
      <c r="C1379" s="2">
        <v>34.00097013002808</v>
      </c>
      <c r="D1379" s="2">
        <v>2.5832270048395278E-2</v>
      </c>
      <c r="E1379" s="2">
        <v>1.8016637086137436E-2</v>
      </c>
      <c r="F1379" s="2">
        <v>0.98468</v>
      </c>
      <c r="G1379" s="2">
        <v>1.0038300000000002</v>
      </c>
      <c r="H1379" s="2">
        <v>1.030035</v>
      </c>
      <c r="I1379" s="2">
        <v>1.0756520000000007</v>
      </c>
      <c r="J1379" s="2">
        <v>1.1385984999999998</v>
      </c>
      <c r="K1379" s="17" t="s">
        <v>50</v>
      </c>
      <c r="L1379" s="17" t="s">
        <v>53</v>
      </c>
      <c r="M1379" s="17" t="s">
        <v>52</v>
      </c>
      <c r="N1379" s="20">
        <f t="shared" si="210"/>
        <v>50</v>
      </c>
      <c r="O1379" s="20">
        <f t="shared" si="211"/>
        <v>100</v>
      </c>
      <c r="P1379" s="20">
        <f t="shared" si="212"/>
        <v>0</v>
      </c>
      <c r="Q1379" s="20">
        <f t="shared" si="213"/>
        <v>66.5</v>
      </c>
      <c r="R1379" s="21">
        <f t="shared" si="214"/>
        <v>62.475000000000001</v>
      </c>
      <c r="S1379" s="21">
        <f t="shared" si="215"/>
        <v>46.625</v>
      </c>
      <c r="T1379" s="21">
        <f t="shared" si="216"/>
        <v>52.424999999999997</v>
      </c>
      <c r="U1379" s="21">
        <f t="shared" si="217"/>
        <v>54.125</v>
      </c>
      <c r="V1379" s="20">
        <f t="shared" si="218"/>
        <v>53.841666666666661</v>
      </c>
      <c r="W1379" s="20">
        <f t="shared" si="219"/>
        <v>53.912499999999994</v>
      </c>
    </row>
    <row r="1380" spans="1:23" ht="13.5" x14ac:dyDescent="0.25">
      <c r="A1380" s="3">
        <v>44020</v>
      </c>
      <c r="B1380" s="2">
        <v>1.0059</v>
      </c>
      <c r="C1380" s="2">
        <v>42.589869081120433</v>
      </c>
      <c r="D1380" s="2">
        <v>1.8336354995561077E-2</v>
      </c>
      <c r="E1380" s="2">
        <v>1.8243020460717265E-2</v>
      </c>
      <c r="F1380" s="2">
        <v>0.98468000000000022</v>
      </c>
      <c r="G1380" s="2">
        <v>1.0045300000000001</v>
      </c>
      <c r="H1380" s="2">
        <v>1.0282600000000002</v>
      </c>
      <c r="I1380" s="2">
        <v>1.0732420000000005</v>
      </c>
      <c r="J1380" s="2">
        <v>1.137748</v>
      </c>
      <c r="K1380" s="17" t="s">
        <v>47</v>
      </c>
      <c r="L1380" s="17" t="s">
        <v>53</v>
      </c>
      <c r="M1380" s="17" t="s">
        <v>53</v>
      </c>
      <c r="N1380" s="20">
        <f t="shared" si="210"/>
        <v>50</v>
      </c>
      <c r="O1380" s="20">
        <f t="shared" si="211"/>
        <v>100</v>
      </c>
      <c r="P1380" s="20">
        <f t="shared" si="212"/>
        <v>0</v>
      </c>
      <c r="Q1380" s="20">
        <f t="shared" si="213"/>
        <v>16.5</v>
      </c>
      <c r="R1380" s="21">
        <f t="shared" si="214"/>
        <v>54.975000000000001</v>
      </c>
      <c r="S1380" s="21">
        <f t="shared" si="215"/>
        <v>34.125</v>
      </c>
      <c r="T1380" s="21">
        <f t="shared" si="216"/>
        <v>29.925000000000001</v>
      </c>
      <c r="U1380" s="21">
        <f t="shared" si="217"/>
        <v>41.625</v>
      </c>
      <c r="V1380" s="20">
        <f t="shared" si="218"/>
        <v>39.674999999999997</v>
      </c>
      <c r="W1380" s="20">
        <f t="shared" si="219"/>
        <v>40.162499999999994</v>
      </c>
    </row>
    <row r="1381" spans="1:23" ht="13.5" x14ac:dyDescent="0.25">
      <c r="A1381" s="3">
        <v>44021</v>
      </c>
      <c r="B1381" s="2">
        <v>0.99180000000000001</v>
      </c>
      <c r="C1381" s="2">
        <v>39.810088929143078</v>
      </c>
      <c r="D1381" s="2">
        <v>1.8665351977009248E-2</v>
      </c>
      <c r="E1381" s="2">
        <v>1.7812367736607125E-2</v>
      </c>
      <c r="F1381" s="2">
        <v>0.98751999999999995</v>
      </c>
      <c r="G1381" s="2">
        <v>1.0002800000000001</v>
      </c>
      <c r="H1381" s="2">
        <v>1.0257800000000001</v>
      </c>
      <c r="I1381" s="2">
        <v>1.0711180000000002</v>
      </c>
      <c r="J1381" s="2">
        <v>1.136827</v>
      </c>
      <c r="K1381" s="17" t="s">
        <v>47</v>
      </c>
      <c r="L1381" s="17" t="s">
        <v>53</v>
      </c>
      <c r="M1381" s="17" t="s">
        <v>54</v>
      </c>
      <c r="N1381" s="20">
        <f t="shared" si="210"/>
        <v>50</v>
      </c>
      <c r="O1381" s="20">
        <f t="shared" si="211"/>
        <v>100</v>
      </c>
      <c r="P1381" s="20">
        <f t="shared" si="212"/>
        <v>0</v>
      </c>
      <c r="Q1381" s="20">
        <f t="shared" si="213"/>
        <v>16.5</v>
      </c>
      <c r="R1381" s="21">
        <f t="shared" si="214"/>
        <v>54.975000000000001</v>
      </c>
      <c r="S1381" s="21">
        <f t="shared" si="215"/>
        <v>34.125</v>
      </c>
      <c r="T1381" s="21">
        <f t="shared" si="216"/>
        <v>29.925000000000001</v>
      </c>
      <c r="U1381" s="21">
        <f t="shared" si="217"/>
        <v>41.625</v>
      </c>
      <c r="V1381" s="20">
        <f t="shared" si="218"/>
        <v>39.674999999999997</v>
      </c>
      <c r="W1381" s="20">
        <f t="shared" si="219"/>
        <v>40.162499999999994</v>
      </c>
    </row>
    <row r="1382" spans="1:23" ht="13.5" x14ac:dyDescent="0.25">
      <c r="A1382" s="3">
        <v>44022</v>
      </c>
      <c r="B1382" s="2">
        <v>0.99180000000000001</v>
      </c>
      <c r="C1382" s="2">
        <v>39.810088929143078</v>
      </c>
      <c r="D1382" s="2">
        <v>2.0287040757608121E-2</v>
      </c>
      <c r="E1382" s="2">
        <v>1.6961675622817626E-2</v>
      </c>
      <c r="F1382" s="2">
        <v>0.99177999999999999</v>
      </c>
      <c r="G1382" s="2">
        <v>0.99531999999999987</v>
      </c>
      <c r="H1382" s="2">
        <v>1.0225950000000001</v>
      </c>
      <c r="I1382" s="2">
        <v>1.0689940000000002</v>
      </c>
      <c r="J1382" s="2">
        <v>1.1360480000000002</v>
      </c>
      <c r="K1382" s="17" t="s">
        <v>50</v>
      </c>
      <c r="L1382" s="17" t="s">
        <v>53</v>
      </c>
      <c r="M1382" s="17" t="s">
        <v>51</v>
      </c>
      <c r="N1382" s="20">
        <f t="shared" si="210"/>
        <v>50</v>
      </c>
      <c r="O1382" s="20">
        <f t="shared" si="211"/>
        <v>100</v>
      </c>
      <c r="P1382" s="20">
        <f t="shared" si="212"/>
        <v>0</v>
      </c>
      <c r="Q1382" s="20">
        <f t="shared" si="213"/>
        <v>83.5</v>
      </c>
      <c r="R1382" s="21">
        <f t="shared" si="214"/>
        <v>65.025000000000006</v>
      </c>
      <c r="S1382" s="21">
        <f t="shared" si="215"/>
        <v>50.875</v>
      </c>
      <c r="T1382" s="21">
        <f t="shared" si="216"/>
        <v>60.075000000000003</v>
      </c>
      <c r="U1382" s="21">
        <f t="shared" si="217"/>
        <v>58.375</v>
      </c>
      <c r="V1382" s="20">
        <f t="shared" si="218"/>
        <v>58.658333333333339</v>
      </c>
      <c r="W1382" s="20">
        <f t="shared" si="219"/>
        <v>58.587500000000006</v>
      </c>
    </row>
    <row r="1383" spans="1:23" ht="13.5" x14ac:dyDescent="0.25">
      <c r="A1383" s="3">
        <v>44025</v>
      </c>
      <c r="B1383" s="2">
        <v>0.99180000000000001</v>
      </c>
      <c r="C1383" s="2">
        <v>39.810088929143078</v>
      </c>
      <c r="D1383" s="2">
        <v>2.1891645463119058E-2</v>
      </c>
      <c r="E1383" s="2">
        <v>1.554982888984301E-2</v>
      </c>
      <c r="F1383" s="2">
        <v>0.99177999999999999</v>
      </c>
      <c r="G1383" s="2">
        <v>0.99035999999999991</v>
      </c>
      <c r="H1383" s="2">
        <v>1.0194100000000001</v>
      </c>
      <c r="I1383" s="2">
        <v>1.0674360000000001</v>
      </c>
      <c r="J1383" s="2">
        <v>1.1351980000000002</v>
      </c>
      <c r="K1383" s="17" t="s">
        <v>50</v>
      </c>
      <c r="L1383" s="17" t="s">
        <v>53</v>
      </c>
      <c r="M1383" s="17" t="s">
        <v>53</v>
      </c>
      <c r="N1383" s="20">
        <f t="shared" si="210"/>
        <v>50</v>
      </c>
      <c r="O1383" s="20">
        <f t="shared" si="211"/>
        <v>100</v>
      </c>
      <c r="P1383" s="20">
        <f t="shared" si="212"/>
        <v>0</v>
      </c>
      <c r="Q1383" s="20">
        <f t="shared" si="213"/>
        <v>49.5</v>
      </c>
      <c r="R1383" s="21">
        <f t="shared" si="214"/>
        <v>59.924999999999997</v>
      </c>
      <c r="S1383" s="21">
        <f t="shared" si="215"/>
        <v>42.375</v>
      </c>
      <c r="T1383" s="21">
        <f t="shared" si="216"/>
        <v>44.775000000000006</v>
      </c>
      <c r="U1383" s="21">
        <f t="shared" si="217"/>
        <v>49.875</v>
      </c>
      <c r="V1383" s="20">
        <f t="shared" si="218"/>
        <v>49.024999999999999</v>
      </c>
      <c r="W1383" s="20">
        <f t="shared" si="219"/>
        <v>49.237499999999997</v>
      </c>
    </row>
    <row r="1384" spans="1:23" ht="13.5" x14ac:dyDescent="0.25">
      <c r="A1384" s="3">
        <v>44026</v>
      </c>
      <c r="B1384" s="2">
        <v>0.95640000000000003</v>
      </c>
      <c r="C1384" s="2">
        <v>33.046621404058257</v>
      </c>
      <c r="D1384" s="2">
        <v>1.9548339799765779E-2</v>
      </c>
      <c r="E1384" s="2">
        <v>1.3537879879244787E-2</v>
      </c>
      <c r="F1384" s="2">
        <v>0.98754000000000008</v>
      </c>
      <c r="G1384" s="2">
        <v>0.98610999999999982</v>
      </c>
      <c r="H1384" s="2">
        <v>1.0130350000000001</v>
      </c>
      <c r="I1384" s="2">
        <v>1.064746</v>
      </c>
      <c r="J1384" s="2">
        <v>1.1341355000000002</v>
      </c>
      <c r="K1384" s="17" t="s">
        <v>47</v>
      </c>
      <c r="L1384" s="17" t="s">
        <v>53</v>
      </c>
      <c r="M1384" s="17" t="s">
        <v>46</v>
      </c>
      <c r="N1384" s="20">
        <f t="shared" si="210"/>
        <v>50</v>
      </c>
      <c r="O1384" s="20">
        <f t="shared" si="211"/>
        <v>100</v>
      </c>
      <c r="P1384" s="20">
        <f t="shared" si="212"/>
        <v>0</v>
      </c>
      <c r="Q1384" s="20">
        <f t="shared" si="213"/>
        <v>16.5</v>
      </c>
      <c r="R1384" s="21">
        <f t="shared" si="214"/>
        <v>54.975000000000001</v>
      </c>
      <c r="S1384" s="21">
        <f t="shared" si="215"/>
        <v>34.125</v>
      </c>
      <c r="T1384" s="21">
        <f t="shared" si="216"/>
        <v>29.925000000000001</v>
      </c>
      <c r="U1384" s="21">
        <f t="shared" si="217"/>
        <v>41.625</v>
      </c>
      <c r="V1384" s="20">
        <f t="shared" si="218"/>
        <v>39.674999999999997</v>
      </c>
      <c r="W1384" s="20">
        <f t="shared" si="219"/>
        <v>40.162499999999994</v>
      </c>
    </row>
    <row r="1385" spans="1:23" ht="13.5" x14ac:dyDescent="0.25">
      <c r="A1385" s="3">
        <v>44027</v>
      </c>
      <c r="B1385" s="2">
        <v>0.92800000000000005</v>
      </c>
      <c r="C1385" s="2">
        <v>28.816802169269522</v>
      </c>
      <c r="D1385" s="2">
        <v>2.1154600721073002E-2</v>
      </c>
      <c r="E1385" s="2">
        <v>1.1241050688630702E-2</v>
      </c>
      <c r="F1385" s="2">
        <v>0.97195999999999994</v>
      </c>
      <c r="G1385" s="2">
        <v>0.97832000000000008</v>
      </c>
      <c r="H1385" s="2">
        <v>1.0052400000000001</v>
      </c>
      <c r="I1385" s="2">
        <v>1.0609200000000001</v>
      </c>
      <c r="J1385" s="2">
        <v>1.1328250000000004</v>
      </c>
      <c r="K1385" s="17" t="s">
        <v>47</v>
      </c>
      <c r="L1385" s="17" t="s">
        <v>53</v>
      </c>
      <c r="M1385" s="17" t="s">
        <v>46</v>
      </c>
      <c r="N1385" s="20">
        <f t="shared" si="210"/>
        <v>50</v>
      </c>
      <c r="O1385" s="20">
        <f t="shared" si="211"/>
        <v>100</v>
      </c>
      <c r="P1385" s="20">
        <f t="shared" si="212"/>
        <v>0</v>
      </c>
      <c r="Q1385" s="20">
        <f t="shared" si="213"/>
        <v>16.5</v>
      </c>
      <c r="R1385" s="21">
        <f t="shared" si="214"/>
        <v>54.975000000000001</v>
      </c>
      <c r="S1385" s="21">
        <f t="shared" si="215"/>
        <v>34.125</v>
      </c>
      <c r="T1385" s="21">
        <f t="shared" si="216"/>
        <v>29.925000000000001</v>
      </c>
      <c r="U1385" s="21">
        <f t="shared" si="217"/>
        <v>41.625</v>
      </c>
      <c r="V1385" s="20">
        <f t="shared" si="218"/>
        <v>39.674999999999997</v>
      </c>
      <c r="W1385" s="20">
        <f t="shared" si="219"/>
        <v>40.162499999999994</v>
      </c>
    </row>
    <row r="1386" spans="1:23" ht="13.5" x14ac:dyDescent="0.25">
      <c r="A1386" s="3">
        <v>44028</v>
      </c>
      <c r="B1386" s="2">
        <v>0.92800000000000005</v>
      </c>
      <c r="C1386" s="2">
        <v>28.816802169269522</v>
      </c>
      <c r="D1386" s="2">
        <v>1.8705892317868233E-2</v>
      </c>
      <c r="E1386" s="2">
        <v>7.7240368169707516E-3</v>
      </c>
      <c r="F1386" s="2">
        <v>0.95920000000000005</v>
      </c>
      <c r="G1386" s="2">
        <v>0.97336000000000011</v>
      </c>
      <c r="H1386" s="2">
        <v>0.99851000000000012</v>
      </c>
      <c r="I1386" s="2">
        <v>1.0572359999999998</v>
      </c>
      <c r="J1386" s="2">
        <v>1.1316205000000004</v>
      </c>
      <c r="K1386" s="17" t="s">
        <v>47</v>
      </c>
      <c r="L1386" s="17" t="s">
        <v>53</v>
      </c>
      <c r="M1386" s="17" t="s">
        <v>46</v>
      </c>
      <c r="N1386" s="20">
        <f t="shared" si="210"/>
        <v>50</v>
      </c>
      <c r="O1386" s="20">
        <f t="shared" si="211"/>
        <v>100</v>
      </c>
      <c r="P1386" s="20">
        <f t="shared" si="212"/>
        <v>0</v>
      </c>
      <c r="Q1386" s="20">
        <f t="shared" si="213"/>
        <v>16.5</v>
      </c>
      <c r="R1386" s="21">
        <f t="shared" si="214"/>
        <v>54.975000000000001</v>
      </c>
      <c r="S1386" s="21">
        <f t="shared" si="215"/>
        <v>34.125</v>
      </c>
      <c r="T1386" s="21">
        <f t="shared" si="216"/>
        <v>29.925000000000001</v>
      </c>
      <c r="U1386" s="21">
        <f t="shared" si="217"/>
        <v>41.625</v>
      </c>
      <c r="V1386" s="20">
        <f t="shared" si="218"/>
        <v>39.674999999999997</v>
      </c>
      <c r="W1386" s="20">
        <f t="shared" si="219"/>
        <v>40.162499999999994</v>
      </c>
    </row>
    <row r="1387" spans="1:23" ht="13.5" x14ac:dyDescent="0.25">
      <c r="A1387" s="3">
        <v>44029</v>
      </c>
      <c r="B1387" s="2">
        <v>0.88549999999999995</v>
      </c>
      <c r="C1387" s="2">
        <v>23.578891538136361</v>
      </c>
      <c r="D1387" s="2">
        <v>1.919529864221925E-2</v>
      </c>
      <c r="E1387" s="2">
        <v>3.7884850420483781E-3</v>
      </c>
      <c r="F1387" s="2">
        <v>0.93794</v>
      </c>
      <c r="G1387" s="2">
        <v>0.96486000000000005</v>
      </c>
      <c r="H1387" s="2">
        <v>0.98965500000000017</v>
      </c>
      <c r="I1387" s="2">
        <v>1.0527019999999998</v>
      </c>
      <c r="J1387" s="2">
        <v>1.1302035000000004</v>
      </c>
      <c r="K1387" s="17" t="s">
        <v>47</v>
      </c>
      <c r="L1387" s="17" t="s">
        <v>48</v>
      </c>
      <c r="M1387" s="17" t="s">
        <v>46</v>
      </c>
      <c r="N1387" s="20">
        <f t="shared" si="210"/>
        <v>50</v>
      </c>
      <c r="O1387" s="20">
        <f t="shared" si="211"/>
        <v>100</v>
      </c>
      <c r="P1387" s="20">
        <f t="shared" si="212"/>
        <v>0</v>
      </c>
      <c r="Q1387" s="20">
        <f t="shared" si="213"/>
        <v>0</v>
      </c>
      <c r="R1387" s="21">
        <f t="shared" si="214"/>
        <v>52.5</v>
      </c>
      <c r="S1387" s="21">
        <f t="shared" si="215"/>
        <v>30</v>
      </c>
      <c r="T1387" s="21">
        <f t="shared" si="216"/>
        <v>22.5</v>
      </c>
      <c r="U1387" s="21">
        <f t="shared" si="217"/>
        <v>37.5</v>
      </c>
      <c r="V1387" s="20">
        <f t="shared" si="218"/>
        <v>35</v>
      </c>
      <c r="W1387" s="20">
        <f t="shared" si="219"/>
        <v>35.625</v>
      </c>
    </row>
    <row r="1388" spans="1:23" ht="13.5" x14ac:dyDescent="0.25">
      <c r="A1388" s="3">
        <v>44032</v>
      </c>
      <c r="B1388" s="2">
        <v>0.87129999999999996</v>
      </c>
      <c r="C1388" s="2">
        <v>22.131433626498804</v>
      </c>
      <c r="D1388" s="2">
        <v>2.4657422700987475E-2</v>
      </c>
      <c r="E1388" s="2">
        <v>5.4143761443992524E-4</v>
      </c>
      <c r="F1388" s="2">
        <v>0.9138400000000001</v>
      </c>
      <c r="G1388" s="2">
        <v>0.95281000000000005</v>
      </c>
      <c r="H1388" s="2">
        <v>0.98080000000000012</v>
      </c>
      <c r="I1388" s="2">
        <v>1.0478839999999996</v>
      </c>
      <c r="J1388" s="2">
        <v>1.1287865000000001</v>
      </c>
      <c r="K1388" s="17" t="s">
        <v>47</v>
      </c>
      <c r="L1388" s="17" t="s">
        <v>48</v>
      </c>
      <c r="M1388" s="17" t="s">
        <v>46</v>
      </c>
      <c r="N1388" s="20">
        <f t="shared" si="210"/>
        <v>50</v>
      </c>
      <c r="O1388" s="20">
        <f t="shared" si="211"/>
        <v>100</v>
      </c>
      <c r="P1388" s="20">
        <f t="shared" si="212"/>
        <v>0</v>
      </c>
      <c r="Q1388" s="20">
        <f t="shared" si="213"/>
        <v>0</v>
      </c>
      <c r="R1388" s="21">
        <f t="shared" si="214"/>
        <v>52.5</v>
      </c>
      <c r="S1388" s="21">
        <f t="shared" si="215"/>
        <v>30</v>
      </c>
      <c r="T1388" s="21">
        <f t="shared" si="216"/>
        <v>22.5</v>
      </c>
      <c r="U1388" s="21">
        <f t="shared" si="217"/>
        <v>37.5</v>
      </c>
      <c r="V1388" s="20">
        <f t="shared" si="218"/>
        <v>35</v>
      </c>
      <c r="W1388" s="20">
        <f t="shared" si="219"/>
        <v>35.625</v>
      </c>
    </row>
    <row r="1389" spans="1:23" ht="13.5" x14ac:dyDescent="0.25">
      <c r="A1389" s="3">
        <v>44033</v>
      </c>
      <c r="B1389" s="2">
        <v>0.89259999999999995</v>
      </c>
      <c r="C1389" s="2">
        <v>29.156618902605246</v>
      </c>
      <c r="D1389" s="2">
        <v>2.62666945681026E-2</v>
      </c>
      <c r="E1389" s="2">
        <v>-2.510101326030331E-3</v>
      </c>
      <c r="F1389" s="2">
        <v>0.90107999999999999</v>
      </c>
      <c r="G1389" s="2">
        <v>0.94430999999999998</v>
      </c>
      <c r="H1389" s="2">
        <v>0.97407000000000021</v>
      </c>
      <c r="I1389" s="2">
        <v>1.0440579999999997</v>
      </c>
      <c r="J1389" s="2">
        <v>1.1275470000000001</v>
      </c>
      <c r="K1389" s="17" t="s">
        <v>47</v>
      </c>
      <c r="L1389" s="17" t="s">
        <v>48</v>
      </c>
      <c r="M1389" s="17" t="s">
        <v>46</v>
      </c>
      <c r="N1389" s="20">
        <f t="shared" si="210"/>
        <v>50</v>
      </c>
      <c r="O1389" s="20">
        <f t="shared" si="211"/>
        <v>100</v>
      </c>
      <c r="P1389" s="20">
        <f t="shared" si="212"/>
        <v>0</v>
      </c>
      <c r="Q1389" s="20">
        <f t="shared" si="213"/>
        <v>0</v>
      </c>
      <c r="R1389" s="21">
        <f t="shared" si="214"/>
        <v>52.5</v>
      </c>
      <c r="S1389" s="21">
        <f t="shared" si="215"/>
        <v>30</v>
      </c>
      <c r="T1389" s="21">
        <f t="shared" si="216"/>
        <v>22.5</v>
      </c>
      <c r="U1389" s="21">
        <f t="shared" si="217"/>
        <v>37.5</v>
      </c>
      <c r="V1389" s="20">
        <f t="shared" si="218"/>
        <v>35</v>
      </c>
      <c r="W1389" s="20">
        <f t="shared" si="219"/>
        <v>35.625</v>
      </c>
    </row>
    <row r="1390" spans="1:23" ht="13.5" x14ac:dyDescent="0.25">
      <c r="A1390" s="3">
        <v>44034</v>
      </c>
      <c r="B1390" s="2">
        <v>0.89259999999999995</v>
      </c>
      <c r="C1390" s="2">
        <v>29.156618902605231</v>
      </c>
      <c r="D1390" s="2">
        <v>3.255069167688962E-2</v>
      </c>
      <c r="E1390" s="2">
        <v>-5.3932976319254226E-3</v>
      </c>
      <c r="F1390" s="2">
        <v>0.89399999999999991</v>
      </c>
      <c r="G1390" s="2">
        <v>0.93297999999999992</v>
      </c>
      <c r="H1390" s="2">
        <v>0.96875500000000037</v>
      </c>
      <c r="I1390" s="2">
        <v>1.0402319999999998</v>
      </c>
      <c r="J1390" s="2">
        <v>1.1263075</v>
      </c>
      <c r="K1390" s="17" t="s">
        <v>47</v>
      </c>
      <c r="L1390" s="17" t="s">
        <v>53</v>
      </c>
      <c r="M1390" s="17" t="s">
        <v>46</v>
      </c>
      <c r="N1390" s="20">
        <f t="shared" si="210"/>
        <v>50</v>
      </c>
      <c r="O1390" s="20">
        <f t="shared" si="211"/>
        <v>100</v>
      </c>
      <c r="P1390" s="20">
        <f t="shared" si="212"/>
        <v>0</v>
      </c>
      <c r="Q1390" s="20">
        <f t="shared" si="213"/>
        <v>16.5</v>
      </c>
      <c r="R1390" s="21">
        <f t="shared" si="214"/>
        <v>54.975000000000001</v>
      </c>
      <c r="S1390" s="21">
        <f t="shared" si="215"/>
        <v>34.125</v>
      </c>
      <c r="T1390" s="21">
        <f t="shared" si="216"/>
        <v>29.925000000000001</v>
      </c>
      <c r="U1390" s="21">
        <f t="shared" si="217"/>
        <v>41.625</v>
      </c>
      <c r="V1390" s="20">
        <f t="shared" si="218"/>
        <v>39.674999999999997</v>
      </c>
      <c r="W1390" s="20">
        <f t="shared" si="219"/>
        <v>40.162499999999994</v>
      </c>
    </row>
    <row r="1391" spans="1:23" ht="13.5" x14ac:dyDescent="0.25">
      <c r="A1391" s="3">
        <v>44035</v>
      </c>
      <c r="B1391" s="2">
        <v>0.89259999999999995</v>
      </c>
      <c r="C1391" s="2">
        <v>29.156618902605231</v>
      </c>
      <c r="D1391" s="2">
        <v>3.6225040503695571E-2</v>
      </c>
      <c r="E1391" s="2">
        <v>-7.7264061038018663E-3</v>
      </c>
      <c r="F1391" s="2">
        <v>0.88691999999999993</v>
      </c>
      <c r="G1391" s="2">
        <v>0.92305999999999988</v>
      </c>
      <c r="H1391" s="2">
        <v>0.96167000000000036</v>
      </c>
      <c r="I1391" s="2">
        <v>1.0358399999999999</v>
      </c>
      <c r="J1391" s="2">
        <v>1.1249259999999999</v>
      </c>
      <c r="K1391" s="17" t="s">
        <v>47</v>
      </c>
      <c r="L1391" s="17" t="s">
        <v>53</v>
      </c>
      <c r="M1391" s="17" t="s">
        <v>46</v>
      </c>
      <c r="N1391" s="20">
        <f t="shared" si="210"/>
        <v>50</v>
      </c>
      <c r="O1391" s="20">
        <f t="shared" si="211"/>
        <v>100</v>
      </c>
      <c r="P1391" s="20">
        <f t="shared" si="212"/>
        <v>0</v>
      </c>
      <c r="Q1391" s="20">
        <f t="shared" si="213"/>
        <v>16.5</v>
      </c>
      <c r="R1391" s="21">
        <f t="shared" si="214"/>
        <v>54.975000000000001</v>
      </c>
      <c r="S1391" s="21">
        <f t="shared" si="215"/>
        <v>34.125</v>
      </c>
      <c r="T1391" s="21">
        <f t="shared" si="216"/>
        <v>29.925000000000001</v>
      </c>
      <c r="U1391" s="21">
        <f t="shared" si="217"/>
        <v>41.625</v>
      </c>
      <c r="V1391" s="20">
        <f t="shared" si="218"/>
        <v>39.674999999999997</v>
      </c>
      <c r="W1391" s="20">
        <f t="shared" si="219"/>
        <v>40.162499999999994</v>
      </c>
    </row>
    <row r="1392" spans="1:23" ht="13.5" x14ac:dyDescent="0.25">
      <c r="A1392" s="3">
        <v>44036</v>
      </c>
      <c r="B1392" s="2">
        <v>0.89259999999999995</v>
      </c>
      <c r="C1392" s="2">
        <v>29.156618902605231</v>
      </c>
      <c r="D1392" s="2">
        <v>3.9821467185623738E-2</v>
      </c>
      <c r="E1392" s="2">
        <v>-8.2561822558786455E-3</v>
      </c>
      <c r="F1392" s="2">
        <v>0.88834000000000002</v>
      </c>
      <c r="G1392" s="2">
        <v>0.91313999999999995</v>
      </c>
      <c r="H1392" s="2">
        <v>0.95423000000000024</v>
      </c>
      <c r="I1392" s="2">
        <v>1.0314479999999997</v>
      </c>
      <c r="J1392" s="2">
        <v>1.1236154999999999</v>
      </c>
      <c r="K1392" s="17" t="s">
        <v>50</v>
      </c>
      <c r="L1392" s="17" t="s">
        <v>53</v>
      </c>
      <c r="M1392" s="17" t="s">
        <v>51</v>
      </c>
      <c r="N1392" s="20">
        <f t="shared" si="210"/>
        <v>50</v>
      </c>
      <c r="O1392" s="20">
        <f t="shared" si="211"/>
        <v>100</v>
      </c>
      <c r="P1392" s="20">
        <f t="shared" si="212"/>
        <v>0</v>
      </c>
      <c r="Q1392" s="20">
        <f t="shared" si="213"/>
        <v>83.5</v>
      </c>
      <c r="R1392" s="21">
        <f t="shared" si="214"/>
        <v>65.025000000000006</v>
      </c>
      <c r="S1392" s="21">
        <f t="shared" si="215"/>
        <v>50.875</v>
      </c>
      <c r="T1392" s="21">
        <f t="shared" si="216"/>
        <v>60.075000000000003</v>
      </c>
      <c r="U1392" s="21">
        <f t="shared" si="217"/>
        <v>58.375</v>
      </c>
      <c r="V1392" s="20">
        <f t="shared" si="218"/>
        <v>58.658333333333339</v>
      </c>
      <c r="W1392" s="20">
        <f t="shared" si="219"/>
        <v>58.587500000000006</v>
      </c>
    </row>
    <row r="1393" spans="1:23" ht="13.5" x14ac:dyDescent="0.25">
      <c r="A1393" s="3">
        <v>44039</v>
      </c>
      <c r="B1393" s="2">
        <v>0.89259999999999995</v>
      </c>
      <c r="C1393" s="2">
        <v>29.156618902605231</v>
      </c>
      <c r="D1393" s="2">
        <v>4.3315858834591658E-2</v>
      </c>
      <c r="E1393" s="2">
        <v>-8.0136338000954717E-3</v>
      </c>
      <c r="F1393" s="2">
        <v>0.89260000000000006</v>
      </c>
      <c r="G1393" s="2">
        <v>0.90321999999999991</v>
      </c>
      <c r="H1393" s="2">
        <v>0.94679000000000035</v>
      </c>
      <c r="I1393" s="2">
        <v>1.0270559999999995</v>
      </c>
      <c r="J1393" s="2">
        <v>1.1222339999999997</v>
      </c>
      <c r="K1393" s="17" t="s">
        <v>50</v>
      </c>
      <c r="L1393" s="17" t="s">
        <v>53</v>
      </c>
      <c r="M1393" s="17" t="s">
        <v>51</v>
      </c>
      <c r="N1393" s="20">
        <f t="shared" si="210"/>
        <v>50</v>
      </c>
      <c r="O1393" s="20">
        <f t="shared" si="211"/>
        <v>100</v>
      </c>
      <c r="P1393" s="20">
        <f t="shared" si="212"/>
        <v>0</v>
      </c>
      <c r="Q1393" s="20">
        <f t="shared" si="213"/>
        <v>83.5</v>
      </c>
      <c r="R1393" s="21">
        <f t="shared" si="214"/>
        <v>65.025000000000006</v>
      </c>
      <c r="S1393" s="21">
        <f t="shared" si="215"/>
        <v>50.875</v>
      </c>
      <c r="T1393" s="21">
        <f t="shared" si="216"/>
        <v>60.075000000000003</v>
      </c>
      <c r="U1393" s="21">
        <f t="shared" si="217"/>
        <v>58.375</v>
      </c>
      <c r="V1393" s="20">
        <f t="shared" si="218"/>
        <v>58.658333333333339</v>
      </c>
      <c r="W1393" s="20">
        <f t="shared" si="219"/>
        <v>58.587500000000006</v>
      </c>
    </row>
    <row r="1394" spans="1:23" ht="13.5" x14ac:dyDescent="0.25">
      <c r="A1394" s="3">
        <v>44040</v>
      </c>
      <c r="B1394" s="2">
        <v>0.90680000000000005</v>
      </c>
      <c r="C1394" s="2">
        <v>34.834009353161449</v>
      </c>
      <c r="D1394" s="2">
        <v>4.0192480681109699E-2</v>
      </c>
      <c r="E1394" s="2">
        <v>-6.8089787084637228E-3</v>
      </c>
      <c r="F1394" s="2">
        <v>0.89544000000000001</v>
      </c>
      <c r="G1394" s="2">
        <v>0.89825999999999995</v>
      </c>
      <c r="H1394" s="2">
        <v>0.94218500000000027</v>
      </c>
      <c r="I1394" s="2">
        <v>1.0229479999999997</v>
      </c>
      <c r="J1394" s="2">
        <v>1.1209944999999997</v>
      </c>
      <c r="K1394" s="17" t="s">
        <v>50</v>
      </c>
      <c r="L1394" s="17" t="s">
        <v>53</v>
      </c>
      <c r="M1394" s="17" t="s">
        <v>51</v>
      </c>
      <c r="N1394" s="20">
        <f t="shared" si="210"/>
        <v>50</v>
      </c>
      <c r="O1394" s="20">
        <f t="shared" si="211"/>
        <v>100</v>
      </c>
      <c r="P1394" s="20">
        <f t="shared" si="212"/>
        <v>0</v>
      </c>
      <c r="Q1394" s="20">
        <f t="shared" si="213"/>
        <v>83.5</v>
      </c>
      <c r="R1394" s="21">
        <f t="shared" si="214"/>
        <v>65.025000000000006</v>
      </c>
      <c r="S1394" s="21">
        <f t="shared" si="215"/>
        <v>50.875</v>
      </c>
      <c r="T1394" s="21">
        <f t="shared" si="216"/>
        <v>60.075000000000003</v>
      </c>
      <c r="U1394" s="21">
        <f t="shared" si="217"/>
        <v>58.375</v>
      </c>
      <c r="V1394" s="20">
        <f t="shared" si="218"/>
        <v>58.658333333333339</v>
      </c>
      <c r="W1394" s="20">
        <f t="shared" si="219"/>
        <v>58.587500000000006</v>
      </c>
    </row>
    <row r="1395" spans="1:23" ht="13.5" x14ac:dyDescent="0.25">
      <c r="A1395" s="3">
        <v>44041</v>
      </c>
      <c r="B1395" s="2">
        <v>0.90680000000000005</v>
      </c>
      <c r="C1395" s="2">
        <v>34.834009353161463</v>
      </c>
      <c r="D1395" s="2">
        <v>3.3483366963354744E-2</v>
      </c>
      <c r="E1395" s="2">
        <v>-4.7704062687765813E-3</v>
      </c>
      <c r="F1395" s="2">
        <v>0.89828000000000008</v>
      </c>
      <c r="G1395" s="2">
        <v>0.89613999999999994</v>
      </c>
      <c r="H1395" s="2">
        <v>0.93723000000000023</v>
      </c>
      <c r="I1395" s="2">
        <v>1.0188399999999995</v>
      </c>
      <c r="J1395" s="2">
        <v>1.1197549999999996</v>
      </c>
      <c r="K1395" s="17" t="s">
        <v>50</v>
      </c>
      <c r="L1395" s="17" t="s">
        <v>53</v>
      </c>
      <c r="M1395" s="17" t="s">
        <v>51</v>
      </c>
      <c r="N1395" s="20">
        <f t="shared" si="210"/>
        <v>50</v>
      </c>
      <c r="O1395" s="20">
        <f t="shared" si="211"/>
        <v>100</v>
      </c>
      <c r="P1395" s="20">
        <f t="shared" si="212"/>
        <v>0</v>
      </c>
      <c r="Q1395" s="20">
        <f t="shared" si="213"/>
        <v>83.5</v>
      </c>
      <c r="R1395" s="21">
        <f t="shared" si="214"/>
        <v>65.025000000000006</v>
      </c>
      <c r="S1395" s="21">
        <f t="shared" si="215"/>
        <v>50.875</v>
      </c>
      <c r="T1395" s="21">
        <f t="shared" si="216"/>
        <v>60.075000000000003</v>
      </c>
      <c r="U1395" s="21">
        <f t="shared" si="217"/>
        <v>58.375</v>
      </c>
      <c r="V1395" s="20">
        <f t="shared" si="218"/>
        <v>58.658333333333339</v>
      </c>
      <c r="W1395" s="20">
        <f t="shared" si="219"/>
        <v>58.587500000000006</v>
      </c>
    </row>
    <row r="1396" spans="1:23" ht="13.5" x14ac:dyDescent="0.25">
      <c r="A1396" s="3">
        <v>44042</v>
      </c>
      <c r="B1396" s="2">
        <v>0.88549999999999995</v>
      </c>
      <c r="C1396" s="2">
        <v>30.571831520795172</v>
      </c>
      <c r="D1396" s="2">
        <v>2.9664735224790517E-2</v>
      </c>
      <c r="E1396" s="2">
        <v>-2.4651432060211744E-3</v>
      </c>
      <c r="F1396" s="2">
        <v>0.89685999999999999</v>
      </c>
      <c r="G1396" s="2">
        <v>0.89189000000000007</v>
      </c>
      <c r="H1396" s="2">
        <v>0.93262500000000004</v>
      </c>
      <c r="I1396" s="2">
        <v>1.0144479999999998</v>
      </c>
      <c r="J1396" s="2">
        <v>1.1184799999999995</v>
      </c>
      <c r="K1396" s="17" t="s">
        <v>47</v>
      </c>
      <c r="L1396" s="17" t="s">
        <v>53</v>
      </c>
      <c r="M1396" s="17" t="s">
        <v>46</v>
      </c>
      <c r="N1396" s="20">
        <f t="shared" si="210"/>
        <v>50</v>
      </c>
      <c r="O1396" s="20">
        <f t="shared" si="211"/>
        <v>100</v>
      </c>
      <c r="P1396" s="20">
        <f t="shared" si="212"/>
        <v>0</v>
      </c>
      <c r="Q1396" s="20">
        <f t="shared" si="213"/>
        <v>16.5</v>
      </c>
      <c r="R1396" s="21">
        <f t="shared" si="214"/>
        <v>54.975000000000001</v>
      </c>
      <c r="S1396" s="21">
        <f t="shared" si="215"/>
        <v>34.125</v>
      </c>
      <c r="T1396" s="21">
        <f t="shared" si="216"/>
        <v>29.925000000000001</v>
      </c>
      <c r="U1396" s="21">
        <f t="shared" si="217"/>
        <v>41.625</v>
      </c>
      <c r="V1396" s="20">
        <f t="shared" si="218"/>
        <v>39.674999999999997</v>
      </c>
      <c r="W1396" s="20">
        <f t="shared" si="219"/>
        <v>40.162499999999994</v>
      </c>
    </row>
    <row r="1397" spans="1:23" ht="13.5" x14ac:dyDescent="0.25">
      <c r="A1397" s="3">
        <v>44046</v>
      </c>
      <c r="B1397" s="2">
        <v>0.86429999999999996</v>
      </c>
      <c r="C1397" s="2">
        <v>27.02720719392444</v>
      </c>
      <c r="D1397" s="2">
        <v>2.1851109387171386E-2</v>
      </c>
      <c r="E1397" s="2">
        <v>1.705677521335108E-4</v>
      </c>
      <c r="F1397" s="2">
        <v>0.89119999999999988</v>
      </c>
      <c r="G1397" s="2">
        <v>0.88977000000000006</v>
      </c>
      <c r="H1397" s="2">
        <v>0.92731499999999989</v>
      </c>
      <c r="I1397" s="2">
        <v>1.0092059999999996</v>
      </c>
      <c r="J1397" s="2">
        <v>1.1170279999999997</v>
      </c>
      <c r="K1397" s="17" t="s">
        <v>47</v>
      </c>
      <c r="L1397" s="17" t="s">
        <v>53</v>
      </c>
      <c r="M1397" s="17" t="s">
        <v>46</v>
      </c>
      <c r="N1397" s="20">
        <f t="shared" si="210"/>
        <v>50</v>
      </c>
      <c r="O1397" s="20">
        <f t="shared" si="211"/>
        <v>100</v>
      </c>
      <c r="P1397" s="20">
        <f t="shared" si="212"/>
        <v>0</v>
      </c>
      <c r="Q1397" s="20">
        <f t="shared" si="213"/>
        <v>16.5</v>
      </c>
      <c r="R1397" s="21">
        <f t="shared" si="214"/>
        <v>54.975000000000001</v>
      </c>
      <c r="S1397" s="21">
        <f t="shared" si="215"/>
        <v>34.125</v>
      </c>
      <c r="T1397" s="21">
        <f t="shared" si="216"/>
        <v>29.925000000000001</v>
      </c>
      <c r="U1397" s="21">
        <f t="shared" si="217"/>
        <v>41.625</v>
      </c>
      <c r="V1397" s="20">
        <f t="shared" si="218"/>
        <v>39.674999999999997</v>
      </c>
      <c r="W1397" s="20">
        <f t="shared" si="219"/>
        <v>40.162499999999994</v>
      </c>
    </row>
    <row r="1398" spans="1:23" ht="13.5" x14ac:dyDescent="0.25">
      <c r="A1398" s="3">
        <v>44047</v>
      </c>
      <c r="B1398" s="2">
        <v>0.84299999999999997</v>
      </c>
      <c r="C1398" s="2">
        <v>24.014538176198968</v>
      </c>
      <c r="D1398" s="2">
        <v>1.5115065105422265E-2</v>
      </c>
      <c r="E1398" s="2">
        <v>2.487147659450822E-3</v>
      </c>
      <c r="F1398" s="2">
        <v>0.88127999999999995</v>
      </c>
      <c r="G1398" s="2">
        <v>0.88694000000000006</v>
      </c>
      <c r="H1398" s="2">
        <v>0.919875</v>
      </c>
      <c r="I1398" s="2">
        <v>1.0035379999999998</v>
      </c>
      <c r="J1398" s="2">
        <v>1.1154339999999996</v>
      </c>
      <c r="K1398" s="17" t="s">
        <v>47</v>
      </c>
      <c r="L1398" s="17" t="s">
        <v>53</v>
      </c>
      <c r="M1398" s="17" t="s">
        <v>46</v>
      </c>
      <c r="N1398" s="20">
        <f t="shared" si="210"/>
        <v>50</v>
      </c>
      <c r="O1398" s="20">
        <f t="shared" si="211"/>
        <v>100</v>
      </c>
      <c r="P1398" s="20">
        <f t="shared" si="212"/>
        <v>0</v>
      </c>
      <c r="Q1398" s="20">
        <f t="shared" si="213"/>
        <v>16.5</v>
      </c>
      <c r="R1398" s="21">
        <f t="shared" si="214"/>
        <v>54.975000000000001</v>
      </c>
      <c r="S1398" s="21">
        <f t="shared" si="215"/>
        <v>34.125</v>
      </c>
      <c r="T1398" s="21">
        <f t="shared" si="216"/>
        <v>29.925000000000001</v>
      </c>
      <c r="U1398" s="21">
        <f t="shared" si="217"/>
        <v>41.625</v>
      </c>
      <c r="V1398" s="20">
        <f t="shared" si="218"/>
        <v>39.674999999999997</v>
      </c>
      <c r="W1398" s="20">
        <f t="shared" si="219"/>
        <v>40.162499999999994</v>
      </c>
    </row>
    <row r="1399" spans="1:23" ht="13.5" x14ac:dyDescent="0.25">
      <c r="A1399" s="3">
        <v>44048</v>
      </c>
      <c r="B1399" s="2">
        <v>0.86429999999999996</v>
      </c>
      <c r="C1399" s="2">
        <v>32.158410364477049</v>
      </c>
      <c r="D1399" s="2">
        <v>1.1686938501710986E-2</v>
      </c>
      <c r="E1399" s="2">
        <v>4.7382471690289966E-3</v>
      </c>
      <c r="F1399" s="2">
        <v>0.87278</v>
      </c>
      <c r="G1399" s="2">
        <v>0.88411000000000006</v>
      </c>
      <c r="H1399" s="2">
        <v>0.91420999999999997</v>
      </c>
      <c r="I1399" s="2">
        <v>0.99829599999999974</v>
      </c>
      <c r="J1399" s="2">
        <v>1.1140174999999994</v>
      </c>
      <c r="K1399" s="17" t="s">
        <v>50</v>
      </c>
      <c r="L1399" s="17" t="s">
        <v>53</v>
      </c>
      <c r="M1399" s="17" t="s">
        <v>52</v>
      </c>
      <c r="N1399" s="20">
        <f t="shared" si="210"/>
        <v>50</v>
      </c>
      <c r="O1399" s="20">
        <f t="shared" si="211"/>
        <v>100</v>
      </c>
      <c r="P1399" s="20">
        <f t="shared" si="212"/>
        <v>0</v>
      </c>
      <c r="Q1399" s="20">
        <f t="shared" si="213"/>
        <v>66.5</v>
      </c>
      <c r="R1399" s="21">
        <f t="shared" si="214"/>
        <v>62.475000000000001</v>
      </c>
      <c r="S1399" s="21">
        <f t="shared" si="215"/>
        <v>46.625</v>
      </c>
      <c r="T1399" s="21">
        <f t="shared" si="216"/>
        <v>52.424999999999997</v>
      </c>
      <c r="U1399" s="21">
        <f t="shared" si="217"/>
        <v>54.125</v>
      </c>
      <c r="V1399" s="20">
        <f t="shared" si="218"/>
        <v>53.841666666666661</v>
      </c>
      <c r="W1399" s="20">
        <f t="shared" si="219"/>
        <v>53.912499999999994</v>
      </c>
    </row>
    <row r="1400" spans="1:23" ht="13.5" x14ac:dyDescent="0.25">
      <c r="A1400" s="3">
        <v>44049</v>
      </c>
      <c r="B1400" s="2">
        <v>0.88549999999999995</v>
      </c>
      <c r="C1400" s="2">
        <v>39.148932049139589</v>
      </c>
      <c r="D1400" s="2">
        <v>7.6200365928007496E-3</v>
      </c>
      <c r="E1400" s="2">
        <v>5.9564791110457626E-3</v>
      </c>
      <c r="F1400" s="2">
        <v>0.86851999999999996</v>
      </c>
      <c r="G1400" s="2">
        <v>0.88340000000000019</v>
      </c>
      <c r="H1400" s="2">
        <v>0.90819000000000005</v>
      </c>
      <c r="I1400" s="2">
        <v>0.99347799999999997</v>
      </c>
      <c r="J1400" s="2">
        <v>1.1127069999999997</v>
      </c>
      <c r="K1400" s="17" t="s">
        <v>50</v>
      </c>
      <c r="L1400" s="17" t="s">
        <v>53</v>
      </c>
      <c r="M1400" s="17" t="s">
        <v>52</v>
      </c>
      <c r="N1400" s="20">
        <f t="shared" si="210"/>
        <v>50</v>
      </c>
      <c r="O1400" s="20">
        <f t="shared" si="211"/>
        <v>100</v>
      </c>
      <c r="P1400" s="20">
        <f t="shared" si="212"/>
        <v>0</v>
      </c>
      <c r="Q1400" s="20">
        <f t="shared" si="213"/>
        <v>66.5</v>
      </c>
      <c r="R1400" s="21">
        <f t="shared" si="214"/>
        <v>62.475000000000001</v>
      </c>
      <c r="S1400" s="21">
        <f t="shared" si="215"/>
        <v>46.625</v>
      </c>
      <c r="T1400" s="21">
        <f t="shared" si="216"/>
        <v>52.424999999999997</v>
      </c>
      <c r="U1400" s="21">
        <f t="shared" si="217"/>
        <v>54.125</v>
      </c>
      <c r="V1400" s="20">
        <f t="shared" si="218"/>
        <v>53.841666666666661</v>
      </c>
      <c r="W1400" s="20">
        <f t="shared" si="219"/>
        <v>53.912499999999994</v>
      </c>
    </row>
    <row r="1401" spans="1:23" ht="13.5" x14ac:dyDescent="0.25">
      <c r="A1401" s="3">
        <v>44050</v>
      </c>
      <c r="B1401" s="2">
        <v>0.86429999999999996</v>
      </c>
      <c r="C1401" s="2">
        <v>35.238573550626029</v>
      </c>
      <c r="D1401" s="2">
        <v>5.9981614608306533E-3</v>
      </c>
      <c r="E1401" s="2">
        <v>6.6607181303119205E-3</v>
      </c>
      <c r="F1401" s="2">
        <v>0.86427999999999994</v>
      </c>
      <c r="G1401" s="2">
        <v>0.88056999999999996</v>
      </c>
      <c r="H1401" s="2">
        <v>0.90181500000000003</v>
      </c>
      <c r="I1401" s="2">
        <v>0.98823599999999989</v>
      </c>
      <c r="J1401" s="2">
        <v>1.1113609999999996</v>
      </c>
      <c r="K1401" s="17" t="s">
        <v>50</v>
      </c>
      <c r="L1401" s="17" t="s">
        <v>53</v>
      </c>
      <c r="M1401" s="17" t="s">
        <v>52</v>
      </c>
      <c r="N1401" s="20">
        <f t="shared" si="210"/>
        <v>50</v>
      </c>
      <c r="O1401" s="20">
        <f t="shared" si="211"/>
        <v>100</v>
      </c>
      <c r="P1401" s="20">
        <f t="shared" si="212"/>
        <v>0</v>
      </c>
      <c r="Q1401" s="20">
        <f t="shared" si="213"/>
        <v>66.5</v>
      </c>
      <c r="R1401" s="21">
        <f t="shared" si="214"/>
        <v>62.475000000000001</v>
      </c>
      <c r="S1401" s="21">
        <f t="shared" si="215"/>
        <v>46.625</v>
      </c>
      <c r="T1401" s="21">
        <f t="shared" si="216"/>
        <v>52.424999999999997</v>
      </c>
      <c r="U1401" s="21">
        <f t="shared" si="217"/>
        <v>54.125</v>
      </c>
      <c r="V1401" s="20">
        <f t="shared" si="218"/>
        <v>53.841666666666661</v>
      </c>
      <c r="W1401" s="20">
        <f t="shared" si="219"/>
        <v>53.912499999999994</v>
      </c>
    </row>
    <row r="1402" spans="1:23" ht="13.5" x14ac:dyDescent="0.25">
      <c r="A1402" s="3">
        <v>44053</v>
      </c>
      <c r="B1402" s="2">
        <v>0.84299999999999997</v>
      </c>
      <c r="C1402" s="2">
        <v>31.801615268060715</v>
      </c>
      <c r="D1402" s="2">
        <v>6.5593913550326954E-3</v>
      </c>
      <c r="E1402" s="2">
        <v>7.2099571055213784E-3</v>
      </c>
      <c r="F1402" s="2">
        <v>0.86002000000000012</v>
      </c>
      <c r="G1402" s="2">
        <v>0.87561</v>
      </c>
      <c r="H1402" s="2">
        <v>0.89437499999999992</v>
      </c>
      <c r="I1402" s="2">
        <v>0.98270999999999986</v>
      </c>
      <c r="J1402" s="2">
        <v>1.1099084999999995</v>
      </c>
      <c r="K1402" s="17" t="s">
        <v>50</v>
      </c>
      <c r="L1402" s="17" t="s">
        <v>53</v>
      </c>
      <c r="M1402" s="17" t="s">
        <v>52</v>
      </c>
      <c r="N1402" s="20">
        <f t="shared" si="210"/>
        <v>50</v>
      </c>
      <c r="O1402" s="20">
        <f t="shared" si="211"/>
        <v>100</v>
      </c>
      <c r="P1402" s="20">
        <f t="shared" si="212"/>
        <v>0</v>
      </c>
      <c r="Q1402" s="20">
        <f t="shared" si="213"/>
        <v>66.5</v>
      </c>
      <c r="R1402" s="21">
        <f t="shared" si="214"/>
        <v>62.475000000000001</v>
      </c>
      <c r="S1402" s="21">
        <f t="shared" si="215"/>
        <v>46.625</v>
      </c>
      <c r="T1402" s="21">
        <f t="shared" si="216"/>
        <v>52.424999999999997</v>
      </c>
      <c r="U1402" s="21">
        <f t="shared" si="217"/>
        <v>54.125</v>
      </c>
      <c r="V1402" s="20">
        <f t="shared" si="218"/>
        <v>53.841666666666661</v>
      </c>
      <c r="W1402" s="20">
        <f t="shared" si="219"/>
        <v>53.912499999999994</v>
      </c>
    </row>
    <row r="1403" spans="1:23" ht="13.5" x14ac:dyDescent="0.25">
      <c r="A1403" s="3">
        <v>44054</v>
      </c>
      <c r="B1403" s="2">
        <v>0.85009999999999997</v>
      </c>
      <c r="C1403" s="2">
        <v>34.108617369397649</v>
      </c>
      <c r="D1403" s="2">
        <v>6.9636667267860552E-3</v>
      </c>
      <c r="E1403" s="2">
        <v>7.5409226547458342E-3</v>
      </c>
      <c r="F1403" s="2">
        <v>0.86143999999999998</v>
      </c>
      <c r="G1403" s="2">
        <v>0.87135999999999991</v>
      </c>
      <c r="H1403" s="2">
        <v>0.88729000000000013</v>
      </c>
      <c r="I1403" s="2">
        <v>0.97732599999999992</v>
      </c>
      <c r="J1403" s="2">
        <v>1.1084914999999995</v>
      </c>
      <c r="K1403" s="17" t="s">
        <v>50</v>
      </c>
      <c r="L1403" s="17" t="s">
        <v>53</v>
      </c>
      <c r="M1403" s="17" t="s">
        <v>51</v>
      </c>
      <c r="N1403" s="20">
        <f t="shared" si="210"/>
        <v>50</v>
      </c>
      <c r="O1403" s="20">
        <f t="shared" si="211"/>
        <v>100</v>
      </c>
      <c r="P1403" s="20">
        <f t="shared" si="212"/>
        <v>0</v>
      </c>
      <c r="Q1403" s="20">
        <f t="shared" si="213"/>
        <v>83.5</v>
      </c>
      <c r="R1403" s="21">
        <f t="shared" si="214"/>
        <v>65.025000000000006</v>
      </c>
      <c r="S1403" s="21">
        <f t="shared" si="215"/>
        <v>50.875</v>
      </c>
      <c r="T1403" s="21">
        <f t="shared" si="216"/>
        <v>60.075000000000003</v>
      </c>
      <c r="U1403" s="21">
        <f t="shared" si="217"/>
        <v>58.375</v>
      </c>
      <c r="V1403" s="20">
        <f t="shared" si="218"/>
        <v>58.658333333333339</v>
      </c>
      <c r="W1403" s="20">
        <f t="shared" si="219"/>
        <v>58.587500000000006</v>
      </c>
    </row>
    <row r="1404" spans="1:23" ht="13.5" x14ac:dyDescent="0.25">
      <c r="A1404" s="3">
        <v>44055</v>
      </c>
      <c r="B1404" s="2">
        <v>0.85719999999999996</v>
      </c>
      <c r="C1404" s="2">
        <v>36.424663742305796</v>
      </c>
      <c r="D1404" s="2">
        <v>9.3440686080539237E-3</v>
      </c>
      <c r="E1404" s="2">
        <v>7.7174076970010349E-3</v>
      </c>
      <c r="F1404" s="2">
        <v>0.8600199999999999</v>
      </c>
      <c r="G1404" s="2">
        <v>0.86639999999999995</v>
      </c>
      <c r="H1404" s="2">
        <v>0.88232999999999995</v>
      </c>
      <c r="I1404" s="2">
        <v>0.97208399999999995</v>
      </c>
      <c r="J1404" s="2">
        <v>1.1071099999999994</v>
      </c>
      <c r="K1404" s="17" t="s">
        <v>50</v>
      </c>
      <c r="L1404" s="17" t="s">
        <v>53</v>
      </c>
      <c r="M1404" s="17" t="s">
        <v>52</v>
      </c>
      <c r="N1404" s="20">
        <f t="shared" si="210"/>
        <v>50</v>
      </c>
      <c r="O1404" s="20">
        <f t="shared" si="211"/>
        <v>100</v>
      </c>
      <c r="P1404" s="20">
        <f t="shared" si="212"/>
        <v>0</v>
      </c>
      <c r="Q1404" s="20">
        <f t="shared" si="213"/>
        <v>66.5</v>
      </c>
      <c r="R1404" s="21">
        <f t="shared" si="214"/>
        <v>62.475000000000001</v>
      </c>
      <c r="S1404" s="21">
        <f t="shared" si="215"/>
        <v>46.625</v>
      </c>
      <c r="T1404" s="21">
        <f t="shared" si="216"/>
        <v>52.424999999999997</v>
      </c>
      <c r="U1404" s="21">
        <f t="shared" si="217"/>
        <v>54.125</v>
      </c>
      <c r="V1404" s="20">
        <f t="shared" si="218"/>
        <v>53.841666666666661</v>
      </c>
      <c r="W1404" s="20">
        <f t="shared" si="219"/>
        <v>53.912499999999994</v>
      </c>
    </row>
    <row r="1405" spans="1:23" ht="13.5" x14ac:dyDescent="0.25">
      <c r="A1405" s="3">
        <v>44057</v>
      </c>
      <c r="B1405" s="2">
        <v>0.85009999999999997</v>
      </c>
      <c r="C1405" s="2">
        <v>35.096159608939075</v>
      </c>
      <c r="D1405" s="2">
        <v>1.219373881579322E-2</v>
      </c>
      <c r="E1405" s="2">
        <v>7.8967219060130586E-3</v>
      </c>
      <c r="F1405" s="2">
        <v>0.85294000000000003</v>
      </c>
      <c r="G1405" s="2">
        <v>0.86073</v>
      </c>
      <c r="H1405" s="2">
        <v>0.87843499999999997</v>
      </c>
      <c r="I1405" s="2">
        <v>0.9667</v>
      </c>
      <c r="J1405" s="2">
        <v>1.1057284999999992</v>
      </c>
      <c r="K1405" s="17" t="s">
        <v>50</v>
      </c>
      <c r="L1405" s="17" t="s">
        <v>53</v>
      </c>
      <c r="M1405" s="17" t="s">
        <v>52</v>
      </c>
      <c r="N1405" s="20">
        <f t="shared" si="210"/>
        <v>50</v>
      </c>
      <c r="O1405" s="20">
        <f t="shared" si="211"/>
        <v>100</v>
      </c>
      <c r="P1405" s="20">
        <f t="shared" si="212"/>
        <v>0</v>
      </c>
      <c r="Q1405" s="20">
        <f t="shared" si="213"/>
        <v>66.5</v>
      </c>
      <c r="R1405" s="21">
        <f t="shared" si="214"/>
        <v>62.475000000000001</v>
      </c>
      <c r="S1405" s="21">
        <f t="shared" si="215"/>
        <v>46.625</v>
      </c>
      <c r="T1405" s="21">
        <f t="shared" si="216"/>
        <v>52.424999999999997</v>
      </c>
      <c r="U1405" s="21">
        <f t="shared" si="217"/>
        <v>54.125</v>
      </c>
      <c r="V1405" s="20">
        <f t="shared" si="218"/>
        <v>53.841666666666661</v>
      </c>
      <c r="W1405" s="20">
        <f t="shared" si="219"/>
        <v>53.912499999999994</v>
      </c>
    </row>
    <row r="1406" spans="1:23" ht="13.5" x14ac:dyDescent="0.25">
      <c r="A1406" s="3">
        <v>44060</v>
      </c>
      <c r="B1406" s="2">
        <v>0.84299999999999997</v>
      </c>
      <c r="C1406" s="2">
        <v>33.769743451722135</v>
      </c>
      <c r="D1406" s="2">
        <v>1.2182583123101165E-2</v>
      </c>
      <c r="E1406" s="2">
        <v>8.0841434019648783E-3</v>
      </c>
      <c r="F1406" s="2">
        <v>0.84867999999999988</v>
      </c>
      <c r="G1406" s="2">
        <v>0.85648000000000002</v>
      </c>
      <c r="H1406" s="2">
        <v>0.8741850000000001</v>
      </c>
      <c r="I1406" s="2">
        <v>0.96174199999999987</v>
      </c>
      <c r="J1406" s="2">
        <v>1.1042759999999994</v>
      </c>
      <c r="K1406" s="17" t="s">
        <v>50</v>
      </c>
      <c r="L1406" s="17" t="s">
        <v>53</v>
      </c>
      <c r="M1406" s="17" t="s">
        <v>52</v>
      </c>
      <c r="N1406" s="20">
        <f t="shared" si="210"/>
        <v>50</v>
      </c>
      <c r="O1406" s="20">
        <f t="shared" si="211"/>
        <v>100</v>
      </c>
      <c r="P1406" s="20">
        <f t="shared" si="212"/>
        <v>0</v>
      </c>
      <c r="Q1406" s="20">
        <f t="shared" si="213"/>
        <v>66.5</v>
      </c>
      <c r="R1406" s="21">
        <f t="shared" si="214"/>
        <v>62.475000000000001</v>
      </c>
      <c r="S1406" s="21">
        <f t="shared" si="215"/>
        <v>46.625</v>
      </c>
      <c r="T1406" s="21">
        <f t="shared" si="216"/>
        <v>52.424999999999997</v>
      </c>
      <c r="U1406" s="21">
        <f t="shared" si="217"/>
        <v>54.125</v>
      </c>
      <c r="V1406" s="20">
        <f t="shared" si="218"/>
        <v>53.841666666666661</v>
      </c>
      <c r="W1406" s="20">
        <f t="shared" si="219"/>
        <v>53.912499999999994</v>
      </c>
    </row>
    <row r="1407" spans="1:23" ht="13.5" x14ac:dyDescent="0.25">
      <c r="A1407" s="3">
        <v>44061</v>
      </c>
      <c r="B1407" s="2">
        <v>0.84299999999999997</v>
      </c>
      <c r="C1407" s="2">
        <v>33.769743451722135</v>
      </c>
      <c r="D1407" s="2">
        <v>9.2578020747173806E-3</v>
      </c>
      <c r="E1407" s="2">
        <v>8.3917578690838254E-3</v>
      </c>
      <c r="F1407" s="2">
        <v>0.84867999999999988</v>
      </c>
      <c r="G1407" s="2">
        <v>0.85435000000000016</v>
      </c>
      <c r="H1407" s="2">
        <v>0.87205999999999995</v>
      </c>
      <c r="I1407" s="2">
        <v>0.95678400000000008</v>
      </c>
      <c r="J1407" s="2">
        <v>1.1028234999999993</v>
      </c>
      <c r="K1407" s="17" t="s">
        <v>50</v>
      </c>
      <c r="L1407" s="17" t="s">
        <v>53</v>
      </c>
      <c r="M1407" s="17" t="s">
        <v>53</v>
      </c>
      <c r="N1407" s="20">
        <f t="shared" si="210"/>
        <v>50</v>
      </c>
      <c r="O1407" s="20">
        <f t="shared" si="211"/>
        <v>100</v>
      </c>
      <c r="P1407" s="20">
        <f t="shared" si="212"/>
        <v>0</v>
      </c>
      <c r="Q1407" s="20">
        <f t="shared" si="213"/>
        <v>49.5</v>
      </c>
      <c r="R1407" s="21">
        <f t="shared" si="214"/>
        <v>59.924999999999997</v>
      </c>
      <c r="S1407" s="21">
        <f t="shared" si="215"/>
        <v>42.375</v>
      </c>
      <c r="T1407" s="21">
        <f t="shared" si="216"/>
        <v>44.775000000000006</v>
      </c>
      <c r="U1407" s="21">
        <f t="shared" si="217"/>
        <v>49.875</v>
      </c>
      <c r="V1407" s="20">
        <f t="shared" si="218"/>
        <v>49.024999999999999</v>
      </c>
      <c r="W1407" s="20">
        <f t="shared" si="219"/>
        <v>49.237499999999997</v>
      </c>
    </row>
    <row r="1408" spans="1:23" ht="13.5" x14ac:dyDescent="0.25">
      <c r="A1408" s="3">
        <v>44062</v>
      </c>
      <c r="B1408" s="2">
        <v>0.82179999999999997</v>
      </c>
      <c r="C1408" s="2">
        <v>29.861523105670287</v>
      </c>
      <c r="D1408" s="2">
        <v>5.396987269576492E-3</v>
      </c>
      <c r="E1408" s="2">
        <v>8.7900530802669415E-3</v>
      </c>
      <c r="F1408" s="2">
        <v>0.84301999999999988</v>
      </c>
      <c r="G1408" s="2">
        <v>0.85222999999999993</v>
      </c>
      <c r="H1408" s="2">
        <v>0.86958500000000005</v>
      </c>
      <c r="I1408" s="2">
        <v>0.95196800000000015</v>
      </c>
      <c r="J1408" s="2">
        <v>1.1012649999999993</v>
      </c>
      <c r="K1408" s="17" t="s">
        <v>50</v>
      </c>
      <c r="L1408" s="17" t="s">
        <v>53</v>
      </c>
      <c r="M1408" s="17" t="s">
        <v>52</v>
      </c>
      <c r="N1408" s="20">
        <f t="shared" si="210"/>
        <v>50</v>
      </c>
      <c r="O1408" s="20">
        <f t="shared" si="211"/>
        <v>100</v>
      </c>
      <c r="P1408" s="20">
        <f t="shared" si="212"/>
        <v>0</v>
      </c>
      <c r="Q1408" s="20">
        <f t="shared" si="213"/>
        <v>66.5</v>
      </c>
      <c r="R1408" s="21">
        <f t="shared" si="214"/>
        <v>62.475000000000001</v>
      </c>
      <c r="S1408" s="21">
        <f t="shared" si="215"/>
        <v>46.625</v>
      </c>
      <c r="T1408" s="21">
        <f t="shared" si="216"/>
        <v>52.424999999999997</v>
      </c>
      <c r="U1408" s="21">
        <f t="shared" si="217"/>
        <v>54.125</v>
      </c>
      <c r="V1408" s="20">
        <f t="shared" si="218"/>
        <v>53.841666666666661</v>
      </c>
      <c r="W1408" s="20">
        <f t="shared" si="219"/>
        <v>53.912499999999994</v>
      </c>
    </row>
    <row r="1409" spans="1:23" ht="13.5" x14ac:dyDescent="0.25">
      <c r="A1409" s="3">
        <v>44064</v>
      </c>
      <c r="B1409" s="2">
        <v>0.84299999999999997</v>
      </c>
      <c r="C1409" s="2">
        <v>37.634388522986676</v>
      </c>
      <c r="D1409" s="2">
        <v>4.2587763849837312E-3</v>
      </c>
      <c r="E1409" s="2">
        <v>9.3659810246242408E-3</v>
      </c>
      <c r="F1409" s="2">
        <v>0.84017999999999993</v>
      </c>
      <c r="G1409" s="2">
        <v>0.85009999999999997</v>
      </c>
      <c r="H1409" s="2">
        <v>0.86710500000000013</v>
      </c>
      <c r="I1409" s="2">
        <v>0.94771799999999984</v>
      </c>
      <c r="J1409" s="2">
        <v>1.0998124999999994</v>
      </c>
      <c r="K1409" s="17" t="s">
        <v>50</v>
      </c>
      <c r="L1409" s="17" t="s">
        <v>53</v>
      </c>
      <c r="M1409" s="17" t="s">
        <v>52</v>
      </c>
      <c r="N1409" s="20">
        <f t="shared" si="210"/>
        <v>50</v>
      </c>
      <c r="O1409" s="20">
        <f t="shared" si="211"/>
        <v>100</v>
      </c>
      <c r="P1409" s="20">
        <f t="shared" si="212"/>
        <v>0</v>
      </c>
      <c r="Q1409" s="20">
        <f t="shared" si="213"/>
        <v>66.5</v>
      </c>
      <c r="R1409" s="21">
        <f t="shared" si="214"/>
        <v>62.475000000000001</v>
      </c>
      <c r="S1409" s="21">
        <f t="shared" si="215"/>
        <v>46.625</v>
      </c>
      <c r="T1409" s="21">
        <f t="shared" si="216"/>
        <v>52.424999999999997</v>
      </c>
      <c r="U1409" s="21">
        <f t="shared" si="217"/>
        <v>54.125</v>
      </c>
      <c r="V1409" s="20">
        <f t="shared" si="218"/>
        <v>53.841666666666661</v>
      </c>
      <c r="W1409" s="20">
        <f t="shared" si="219"/>
        <v>53.912499999999994</v>
      </c>
    </row>
    <row r="1410" spans="1:23" ht="13.5" x14ac:dyDescent="0.25">
      <c r="A1410" s="3">
        <v>44067</v>
      </c>
      <c r="B1410" s="2">
        <v>0.83589999999999998</v>
      </c>
      <c r="C1410" s="2">
        <v>36.187962840613828</v>
      </c>
      <c r="D1410" s="2">
        <v>7.3486820864000491E-3</v>
      </c>
      <c r="E1410" s="2">
        <v>9.9582888615810765E-3</v>
      </c>
      <c r="F1410" s="2">
        <v>0.83733999999999997</v>
      </c>
      <c r="G1410" s="2">
        <v>0.84514</v>
      </c>
      <c r="H1410" s="2">
        <v>0.86426999999999998</v>
      </c>
      <c r="I1410" s="2">
        <v>0.943608</v>
      </c>
      <c r="J1410" s="2">
        <v>1.0983954999999994</v>
      </c>
      <c r="K1410" s="17" t="s">
        <v>47</v>
      </c>
      <c r="L1410" s="17" t="s">
        <v>53</v>
      </c>
      <c r="M1410" s="17" t="s">
        <v>46</v>
      </c>
      <c r="N1410" s="20">
        <f t="shared" ref="N1410:N1473" si="220">IF(D1410&lt;30,50, IF(D1410&gt;70, 0, 25))</f>
        <v>50</v>
      </c>
      <c r="O1410" s="20">
        <f t="shared" ref="O1410:O1473" si="221">IF(F1410-E1410&gt;0.02, 100, IF(F1410-E1410&lt;0,0,45))</f>
        <v>100</v>
      </c>
      <c r="P1410" s="20">
        <f t="shared" ref="P1410:P1473" si="222">IF(G1410-J1410&gt;10,100,IF(G1410-J1410&gt;5,75, IF(G1410-J1410&gt;0,50,0)))</f>
        <v>0</v>
      </c>
      <c r="Q1410" s="20">
        <f t="shared" ref="Q1410:Q1473" si="223">IF(M1410="confirmed bullish", 34, IF(M1410="bullish divergence",17, 0))+IF(K1410="bullish",33,IF(K1410="bearish",0,16.5))+IF(L1410="strong",33,IF(L1410="weak",0,16.5))</f>
        <v>16.5</v>
      </c>
      <c r="R1410" s="21">
        <f t="shared" si="214"/>
        <v>54.975000000000001</v>
      </c>
      <c r="S1410" s="21">
        <f t="shared" si="215"/>
        <v>34.125</v>
      </c>
      <c r="T1410" s="21">
        <f t="shared" si="216"/>
        <v>29.925000000000001</v>
      </c>
      <c r="U1410" s="21">
        <f t="shared" si="217"/>
        <v>41.625</v>
      </c>
      <c r="V1410" s="20">
        <f t="shared" si="218"/>
        <v>39.674999999999997</v>
      </c>
      <c r="W1410" s="20">
        <f t="shared" si="219"/>
        <v>40.162499999999994</v>
      </c>
    </row>
    <row r="1411" spans="1:23" ht="13.5" x14ac:dyDescent="0.25">
      <c r="A1411" s="3">
        <v>44068</v>
      </c>
      <c r="B1411" s="2">
        <v>0.85719999999999996</v>
      </c>
      <c r="C1411" s="2">
        <v>43.236317671022036</v>
      </c>
      <c r="D1411" s="2">
        <v>5.4117286378070339E-3</v>
      </c>
      <c r="E1411" s="2">
        <v>1.0999196359741966E-2</v>
      </c>
      <c r="F1411" s="2">
        <v>0.84017999999999993</v>
      </c>
      <c r="G1411" s="2">
        <v>0.84442999999999979</v>
      </c>
      <c r="H1411" s="2">
        <v>0.86249999999999982</v>
      </c>
      <c r="I1411" s="2">
        <v>0.93992399999999998</v>
      </c>
      <c r="J1411" s="2">
        <v>1.0971204999999995</v>
      </c>
      <c r="K1411" s="17" t="s">
        <v>47</v>
      </c>
      <c r="L1411" s="17" t="s">
        <v>53</v>
      </c>
      <c r="M1411" s="17" t="s">
        <v>54</v>
      </c>
      <c r="N1411" s="20">
        <f t="shared" si="220"/>
        <v>50</v>
      </c>
      <c r="O1411" s="20">
        <f t="shared" si="221"/>
        <v>100</v>
      </c>
      <c r="P1411" s="20">
        <f t="shared" si="222"/>
        <v>0</v>
      </c>
      <c r="Q1411" s="20">
        <f t="shared" si="223"/>
        <v>16.5</v>
      </c>
      <c r="R1411" s="21">
        <f t="shared" ref="R1411:R1474" si="224">0.35*N1411+O1411*0.35+P1411*0.15+Q1411*0.15</f>
        <v>54.975000000000001</v>
      </c>
      <c r="S1411" s="21">
        <f t="shared" ref="S1411:S1474" si="225">N1411*0.2+O1411*0.2+P1411*0.35+Q1411*0.25</f>
        <v>34.125</v>
      </c>
      <c r="T1411" s="21">
        <f t="shared" ref="T1411:T1474" si="226">N1411*0.15+O1411*0.15+P1411*0.25+Q1411*0.45</f>
        <v>29.925000000000001</v>
      </c>
      <c r="U1411" s="21">
        <f t="shared" ref="U1411:U1474" si="227">0.25*SUM(N1411:Q1411)</f>
        <v>41.625</v>
      </c>
      <c r="V1411" s="20">
        <f t="shared" ref="V1411:V1474" si="228">SUM(R1411:T1411)/3</f>
        <v>39.674999999999997</v>
      </c>
      <c r="W1411" s="20">
        <f t="shared" ref="W1411:W1474" si="229">SUM(R1411:U1411)/4</f>
        <v>40.162499999999994</v>
      </c>
    </row>
    <row r="1412" spans="1:23" ht="13.5" x14ac:dyDescent="0.25">
      <c r="A1412" s="3">
        <v>44069</v>
      </c>
      <c r="B1412" s="2">
        <v>0.85719999999999996</v>
      </c>
      <c r="C1412" s="2">
        <v>43.236317671022036</v>
      </c>
      <c r="D1412" s="2">
        <v>6.3648899987456264E-4</v>
      </c>
      <c r="E1412" s="2">
        <v>1.1463294371894167E-2</v>
      </c>
      <c r="F1412" s="2">
        <v>0.84301999999999988</v>
      </c>
      <c r="G1412" s="2">
        <v>0.84584999999999988</v>
      </c>
      <c r="H1412" s="2">
        <v>0.86072999999999988</v>
      </c>
      <c r="I1412" s="2">
        <v>0.93595800000000007</v>
      </c>
      <c r="J1412" s="2">
        <v>1.0959869999999996</v>
      </c>
      <c r="K1412" s="17" t="s">
        <v>47</v>
      </c>
      <c r="L1412" s="17" t="s">
        <v>53</v>
      </c>
      <c r="M1412" s="17" t="s">
        <v>54</v>
      </c>
      <c r="N1412" s="20">
        <f t="shared" si="220"/>
        <v>50</v>
      </c>
      <c r="O1412" s="20">
        <f t="shared" si="221"/>
        <v>100</v>
      </c>
      <c r="P1412" s="20">
        <f t="shared" si="222"/>
        <v>0</v>
      </c>
      <c r="Q1412" s="20">
        <f t="shared" si="223"/>
        <v>16.5</v>
      </c>
      <c r="R1412" s="21">
        <f t="shared" si="224"/>
        <v>54.975000000000001</v>
      </c>
      <c r="S1412" s="21">
        <f t="shared" si="225"/>
        <v>34.125</v>
      </c>
      <c r="T1412" s="21">
        <f t="shared" si="226"/>
        <v>29.925000000000001</v>
      </c>
      <c r="U1412" s="21">
        <f t="shared" si="227"/>
        <v>41.625</v>
      </c>
      <c r="V1412" s="20">
        <f t="shared" si="228"/>
        <v>39.674999999999997</v>
      </c>
      <c r="W1412" s="20">
        <f t="shared" si="229"/>
        <v>40.162499999999994</v>
      </c>
    </row>
    <row r="1413" spans="1:23" ht="13.5" x14ac:dyDescent="0.25">
      <c r="A1413" s="3">
        <v>44070</v>
      </c>
      <c r="B1413" s="2">
        <v>0.88549999999999995</v>
      </c>
      <c r="C1413" s="2">
        <v>51.492353235500161</v>
      </c>
      <c r="D1413" s="2">
        <v>-4.2778610184471821E-3</v>
      </c>
      <c r="E1413" s="2">
        <v>1.1759961826089006E-2</v>
      </c>
      <c r="F1413" s="2">
        <v>0.85576000000000008</v>
      </c>
      <c r="G1413" s="2">
        <v>0.84938999999999987</v>
      </c>
      <c r="H1413" s="2">
        <v>0.860375</v>
      </c>
      <c r="I1413" s="2">
        <v>0.93255800000000022</v>
      </c>
      <c r="J1413" s="2">
        <v>1.0950659999999997</v>
      </c>
      <c r="K1413" s="17" t="s">
        <v>47</v>
      </c>
      <c r="L1413" s="17" t="s">
        <v>53</v>
      </c>
      <c r="M1413" s="17" t="s">
        <v>54</v>
      </c>
      <c r="N1413" s="20">
        <f t="shared" si="220"/>
        <v>50</v>
      </c>
      <c r="O1413" s="20">
        <f t="shared" si="221"/>
        <v>100</v>
      </c>
      <c r="P1413" s="20">
        <f t="shared" si="222"/>
        <v>0</v>
      </c>
      <c r="Q1413" s="20">
        <f t="shared" si="223"/>
        <v>16.5</v>
      </c>
      <c r="R1413" s="21">
        <f t="shared" si="224"/>
        <v>54.975000000000001</v>
      </c>
      <c r="S1413" s="21">
        <f t="shared" si="225"/>
        <v>34.125</v>
      </c>
      <c r="T1413" s="21">
        <f t="shared" si="226"/>
        <v>29.925000000000001</v>
      </c>
      <c r="U1413" s="21">
        <f t="shared" si="227"/>
        <v>41.625</v>
      </c>
      <c r="V1413" s="20">
        <f t="shared" si="228"/>
        <v>39.674999999999997</v>
      </c>
      <c r="W1413" s="20">
        <f t="shared" si="229"/>
        <v>40.162499999999994</v>
      </c>
    </row>
    <row r="1414" spans="1:23" ht="13.5" x14ac:dyDescent="0.25">
      <c r="A1414" s="3">
        <v>44071</v>
      </c>
      <c r="B1414" s="2">
        <v>0.90680000000000005</v>
      </c>
      <c r="C1414" s="2">
        <v>56.607873183930579</v>
      </c>
      <c r="D1414" s="2">
        <v>-8.9682735852980588E-3</v>
      </c>
      <c r="E1414" s="2">
        <v>1.2384545595472788E-2</v>
      </c>
      <c r="F1414" s="2">
        <v>0.86851999999999996</v>
      </c>
      <c r="G1414" s="2">
        <v>0.85434999999999994</v>
      </c>
      <c r="H1414" s="2">
        <v>0.860375</v>
      </c>
      <c r="I1414" s="2">
        <v>0.92901600000000017</v>
      </c>
      <c r="J1414" s="2">
        <v>1.0943224999999996</v>
      </c>
      <c r="K1414" s="17" t="s">
        <v>47</v>
      </c>
      <c r="L1414" s="17" t="s">
        <v>53</v>
      </c>
      <c r="M1414" s="17" t="s">
        <v>54</v>
      </c>
      <c r="N1414" s="20">
        <f t="shared" si="220"/>
        <v>50</v>
      </c>
      <c r="O1414" s="20">
        <f t="shared" si="221"/>
        <v>100</v>
      </c>
      <c r="P1414" s="20">
        <f t="shared" si="222"/>
        <v>0</v>
      </c>
      <c r="Q1414" s="20">
        <f t="shared" si="223"/>
        <v>16.5</v>
      </c>
      <c r="R1414" s="21">
        <f t="shared" si="224"/>
        <v>54.975000000000001</v>
      </c>
      <c r="S1414" s="21">
        <f t="shared" si="225"/>
        <v>34.125</v>
      </c>
      <c r="T1414" s="21">
        <f t="shared" si="226"/>
        <v>29.925000000000001</v>
      </c>
      <c r="U1414" s="21">
        <f t="shared" si="227"/>
        <v>41.625</v>
      </c>
      <c r="V1414" s="20">
        <f t="shared" si="228"/>
        <v>39.674999999999997</v>
      </c>
      <c r="W1414" s="20">
        <f t="shared" si="229"/>
        <v>40.162499999999994</v>
      </c>
    </row>
    <row r="1415" spans="1:23" ht="13.5" x14ac:dyDescent="0.25">
      <c r="A1415" s="3">
        <v>44074</v>
      </c>
      <c r="B1415" s="2">
        <v>0.92090000000000005</v>
      </c>
      <c r="C1415" s="2">
        <v>59.641997894460467</v>
      </c>
      <c r="D1415" s="2">
        <v>-1.5242889999950049E-2</v>
      </c>
      <c r="E1415" s="2">
        <v>1.3027652474567461E-2</v>
      </c>
      <c r="F1415" s="2">
        <v>0.88551999999999997</v>
      </c>
      <c r="G1415" s="2">
        <v>0.86143000000000003</v>
      </c>
      <c r="H1415" s="2">
        <v>0.86108000000000007</v>
      </c>
      <c r="I1415" s="2">
        <v>0.92575600000000025</v>
      </c>
      <c r="J1415" s="2">
        <v>1.0935074999999996</v>
      </c>
      <c r="K1415" s="17" t="s">
        <v>50</v>
      </c>
      <c r="L1415" s="17" t="s">
        <v>49</v>
      </c>
      <c r="M1415" s="17" t="s">
        <v>51</v>
      </c>
      <c r="N1415" s="20">
        <f t="shared" si="220"/>
        <v>50</v>
      </c>
      <c r="O1415" s="20">
        <f t="shared" si="221"/>
        <v>100</v>
      </c>
      <c r="P1415" s="20">
        <f t="shared" si="222"/>
        <v>0</v>
      </c>
      <c r="Q1415" s="20">
        <f t="shared" si="223"/>
        <v>100</v>
      </c>
      <c r="R1415" s="21">
        <f t="shared" si="224"/>
        <v>67.5</v>
      </c>
      <c r="S1415" s="21">
        <f t="shared" si="225"/>
        <v>55</v>
      </c>
      <c r="T1415" s="21">
        <f t="shared" si="226"/>
        <v>67.5</v>
      </c>
      <c r="U1415" s="21">
        <f t="shared" si="227"/>
        <v>62.5</v>
      </c>
      <c r="V1415" s="20">
        <f t="shared" si="228"/>
        <v>63.333333333333336</v>
      </c>
      <c r="W1415" s="20">
        <f t="shared" si="229"/>
        <v>63.125</v>
      </c>
    </row>
    <row r="1416" spans="1:23" ht="13.5" x14ac:dyDescent="0.25">
      <c r="A1416" s="3">
        <v>44075</v>
      </c>
      <c r="B1416" s="2">
        <v>0.94220000000000004</v>
      </c>
      <c r="C1416" s="2">
        <v>63.763997496446407</v>
      </c>
      <c r="D1416" s="2">
        <v>-2.3462114940205114E-2</v>
      </c>
      <c r="E1416" s="2">
        <v>1.3373379853894078E-2</v>
      </c>
      <c r="F1416" s="2">
        <v>0.90251999999999999</v>
      </c>
      <c r="G1416" s="2">
        <v>0.87134999999999996</v>
      </c>
      <c r="H1416" s="2">
        <v>0.8639150000000001</v>
      </c>
      <c r="I1416" s="2">
        <v>0.92334800000000017</v>
      </c>
      <c r="J1416" s="2">
        <v>1.0929409999999999</v>
      </c>
      <c r="K1416" s="17" t="s">
        <v>50</v>
      </c>
      <c r="L1416" s="17" t="s">
        <v>49</v>
      </c>
      <c r="M1416" s="17" t="s">
        <v>51</v>
      </c>
      <c r="N1416" s="20">
        <f t="shared" si="220"/>
        <v>50</v>
      </c>
      <c r="O1416" s="20">
        <f t="shared" si="221"/>
        <v>100</v>
      </c>
      <c r="P1416" s="20">
        <f t="shared" si="222"/>
        <v>0</v>
      </c>
      <c r="Q1416" s="20">
        <f t="shared" si="223"/>
        <v>100</v>
      </c>
      <c r="R1416" s="21">
        <f t="shared" si="224"/>
        <v>67.5</v>
      </c>
      <c r="S1416" s="21">
        <f t="shared" si="225"/>
        <v>55</v>
      </c>
      <c r="T1416" s="21">
        <f t="shared" si="226"/>
        <v>67.5</v>
      </c>
      <c r="U1416" s="21">
        <f t="shared" si="227"/>
        <v>62.5</v>
      </c>
      <c r="V1416" s="20">
        <f t="shared" si="228"/>
        <v>63.333333333333336</v>
      </c>
      <c r="W1416" s="20">
        <f t="shared" si="229"/>
        <v>63.125</v>
      </c>
    </row>
    <row r="1417" spans="1:23" ht="13.5" x14ac:dyDescent="0.25">
      <c r="A1417" s="3">
        <v>44076</v>
      </c>
      <c r="B1417" s="2">
        <v>0.99890000000000001</v>
      </c>
      <c r="C1417" s="2">
        <v>71.970845983374488</v>
      </c>
      <c r="D1417" s="2">
        <v>-3.4964788441086303E-2</v>
      </c>
      <c r="E1417" s="2">
        <v>1.3290379091876843E-2</v>
      </c>
      <c r="F1417" s="2">
        <v>0.93086000000000002</v>
      </c>
      <c r="G1417" s="2">
        <v>0.88694000000000006</v>
      </c>
      <c r="H1417" s="2">
        <v>0.87064500000000022</v>
      </c>
      <c r="I1417" s="2">
        <v>0.92207400000000006</v>
      </c>
      <c r="J1417" s="2">
        <v>1.0927284999999998</v>
      </c>
      <c r="K1417" s="17" t="s">
        <v>50</v>
      </c>
      <c r="L1417" s="17" t="s">
        <v>49</v>
      </c>
      <c r="M1417" s="17" t="s">
        <v>51</v>
      </c>
      <c r="N1417" s="20">
        <f t="shared" si="220"/>
        <v>50</v>
      </c>
      <c r="O1417" s="20">
        <f t="shared" si="221"/>
        <v>100</v>
      </c>
      <c r="P1417" s="20">
        <f t="shared" si="222"/>
        <v>0</v>
      </c>
      <c r="Q1417" s="20">
        <f t="shared" si="223"/>
        <v>100</v>
      </c>
      <c r="R1417" s="21">
        <f t="shared" si="224"/>
        <v>67.5</v>
      </c>
      <c r="S1417" s="21">
        <f t="shared" si="225"/>
        <v>55</v>
      </c>
      <c r="T1417" s="21">
        <f t="shared" si="226"/>
        <v>67.5</v>
      </c>
      <c r="U1417" s="21">
        <f t="shared" si="227"/>
        <v>62.5</v>
      </c>
      <c r="V1417" s="20">
        <f t="shared" si="228"/>
        <v>63.333333333333336</v>
      </c>
      <c r="W1417" s="20">
        <f t="shared" si="229"/>
        <v>63.125</v>
      </c>
    </row>
    <row r="1418" spans="1:23" ht="13.5" x14ac:dyDescent="0.25">
      <c r="A1418" s="3">
        <v>44077</v>
      </c>
      <c r="B1418" s="2">
        <v>1.0555000000000001</v>
      </c>
      <c r="C1418" s="2">
        <v>77.459010961894776</v>
      </c>
      <c r="D1418" s="2">
        <v>-5.2809164677490861E-2</v>
      </c>
      <c r="E1418" s="2">
        <v>1.2929813428583157E-2</v>
      </c>
      <c r="F1418" s="2">
        <v>0.96486000000000005</v>
      </c>
      <c r="G1418" s="2">
        <v>0.91031000000000017</v>
      </c>
      <c r="H1418" s="2">
        <v>0.88127</v>
      </c>
      <c r="I1418" s="2">
        <v>0.92221600000000037</v>
      </c>
      <c r="J1418" s="2">
        <v>1.0927639999999996</v>
      </c>
      <c r="K1418" s="17" t="s">
        <v>50</v>
      </c>
      <c r="L1418" s="17" t="s">
        <v>49</v>
      </c>
      <c r="M1418" s="17" t="s">
        <v>51</v>
      </c>
      <c r="N1418" s="20">
        <f t="shared" si="220"/>
        <v>50</v>
      </c>
      <c r="O1418" s="20">
        <f t="shared" si="221"/>
        <v>100</v>
      </c>
      <c r="P1418" s="20">
        <f t="shared" si="222"/>
        <v>0</v>
      </c>
      <c r="Q1418" s="20">
        <f t="shared" si="223"/>
        <v>100</v>
      </c>
      <c r="R1418" s="21">
        <f t="shared" si="224"/>
        <v>67.5</v>
      </c>
      <c r="S1418" s="21">
        <f t="shared" si="225"/>
        <v>55</v>
      </c>
      <c r="T1418" s="21">
        <f t="shared" si="226"/>
        <v>67.5</v>
      </c>
      <c r="U1418" s="21">
        <f t="shared" si="227"/>
        <v>62.5</v>
      </c>
      <c r="V1418" s="20">
        <f t="shared" si="228"/>
        <v>63.333333333333336</v>
      </c>
      <c r="W1418" s="20">
        <f t="shared" si="229"/>
        <v>63.125</v>
      </c>
    </row>
    <row r="1419" spans="1:23" ht="13.5" x14ac:dyDescent="0.25">
      <c r="A1419" s="3">
        <v>44078</v>
      </c>
      <c r="B1419" s="2">
        <v>1.0980000000000001</v>
      </c>
      <c r="C1419" s="2">
        <v>80.54016557043613</v>
      </c>
      <c r="D1419" s="2">
        <v>-6.8737845037323608E-2</v>
      </c>
      <c r="E1419" s="2">
        <v>1.2280661666089836E-2</v>
      </c>
      <c r="F1419" s="2">
        <v>1.0031000000000001</v>
      </c>
      <c r="G1419" s="2">
        <v>0.93581000000000003</v>
      </c>
      <c r="H1419" s="2">
        <v>0.89295500000000005</v>
      </c>
      <c r="I1419" s="2">
        <v>0.92363200000000023</v>
      </c>
      <c r="J1419" s="2">
        <v>1.0930469999999999</v>
      </c>
      <c r="K1419" s="17" t="s">
        <v>50</v>
      </c>
      <c r="L1419" s="17" t="s">
        <v>49</v>
      </c>
      <c r="M1419" s="17" t="s">
        <v>51</v>
      </c>
      <c r="N1419" s="20">
        <f t="shared" si="220"/>
        <v>50</v>
      </c>
      <c r="O1419" s="20">
        <f t="shared" si="221"/>
        <v>100</v>
      </c>
      <c r="P1419" s="20">
        <f t="shared" si="222"/>
        <v>0</v>
      </c>
      <c r="Q1419" s="20">
        <f t="shared" si="223"/>
        <v>100</v>
      </c>
      <c r="R1419" s="21">
        <f t="shared" si="224"/>
        <v>67.5</v>
      </c>
      <c r="S1419" s="21">
        <f t="shared" si="225"/>
        <v>55</v>
      </c>
      <c r="T1419" s="21">
        <f t="shared" si="226"/>
        <v>67.5</v>
      </c>
      <c r="U1419" s="21">
        <f t="shared" si="227"/>
        <v>62.5</v>
      </c>
      <c r="V1419" s="20">
        <f t="shared" si="228"/>
        <v>63.333333333333336</v>
      </c>
      <c r="W1419" s="20">
        <f t="shared" si="229"/>
        <v>63.125</v>
      </c>
    </row>
    <row r="1420" spans="1:23" ht="13.5" x14ac:dyDescent="0.25">
      <c r="A1420" s="3">
        <v>44081</v>
      </c>
      <c r="B1420" s="2">
        <v>1.0555000000000001</v>
      </c>
      <c r="C1420" s="2">
        <v>70.205501740745149</v>
      </c>
      <c r="D1420" s="2">
        <v>-8.1284385546738669E-2</v>
      </c>
      <c r="E1420" s="2">
        <v>1.1594674921468519E-2</v>
      </c>
      <c r="F1420" s="2">
        <v>1.0300199999999999</v>
      </c>
      <c r="G1420" s="2">
        <v>0.95777000000000001</v>
      </c>
      <c r="H1420" s="2">
        <v>0.90145500000000001</v>
      </c>
      <c r="I1420" s="2">
        <v>0.92476400000000036</v>
      </c>
      <c r="J1420" s="2">
        <v>1.0931884999999999</v>
      </c>
      <c r="K1420" s="17" t="s">
        <v>50</v>
      </c>
      <c r="L1420" s="17" t="s">
        <v>49</v>
      </c>
      <c r="M1420" s="17" t="s">
        <v>51</v>
      </c>
      <c r="N1420" s="20">
        <f t="shared" si="220"/>
        <v>50</v>
      </c>
      <c r="O1420" s="20">
        <f t="shared" si="221"/>
        <v>100</v>
      </c>
      <c r="P1420" s="20">
        <f t="shared" si="222"/>
        <v>0</v>
      </c>
      <c r="Q1420" s="20">
        <f t="shared" si="223"/>
        <v>100</v>
      </c>
      <c r="R1420" s="21">
        <f t="shared" si="224"/>
        <v>67.5</v>
      </c>
      <c r="S1420" s="21">
        <f t="shared" si="225"/>
        <v>55</v>
      </c>
      <c r="T1420" s="21">
        <f t="shared" si="226"/>
        <v>67.5</v>
      </c>
      <c r="U1420" s="21">
        <f t="shared" si="227"/>
        <v>62.5</v>
      </c>
      <c r="V1420" s="20">
        <f t="shared" si="228"/>
        <v>63.333333333333336</v>
      </c>
      <c r="W1420" s="20">
        <f t="shared" si="229"/>
        <v>63.125</v>
      </c>
    </row>
    <row r="1421" spans="1:23" ht="13.5" x14ac:dyDescent="0.25">
      <c r="A1421" s="3">
        <v>44082</v>
      </c>
      <c r="B1421" s="2">
        <v>1.0129999999999999</v>
      </c>
      <c r="C1421" s="2">
        <v>61.681846319590477</v>
      </c>
      <c r="D1421" s="2">
        <v>-8.6265471295747798E-2</v>
      </c>
      <c r="E1421" s="2">
        <v>1.0104935242646934E-2</v>
      </c>
      <c r="F1421" s="2">
        <v>1.0441800000000001</v>
      </c>
      <c r="G1421" s="2">
        <v>0.97334999999999994</v>
      </c>
      <c r="H1421" s="2">
        <v>0.90888999999999986</v>
      </c>
      <c r="I1421" s="2">
        <v>0.92433800000000033</v>
      </c>
      <c r="J1421" s="2">
        <v>1.093259</v>
      </c>
      <c r="K1421" s="17" t="s">
        <v>50</v>
      </c>
      <c r="L1421" s="17" t="s">
        <v>53</v>
      </c>
      <c r="M1421" s="17" t="s">
        <v>51</v>
      </c>
      <c r="N1421" s="20">
        <f t="shared" si="220"/>
        <v>50</v>
      </c>
      <c r="O1421" s="20">
        <f t="shared" si="221"/>
        <v>100</v>
      </c>
      <c r="P1421" s="20">
        <f t="shared" si="222"/>
        <v>0</v>
      </c>
      <c r="Q1421" s="20">
        <f t="shared" si="223"/>
        <v>83.5</v>
      </c>
      <c r="R1421" s="21">
        <f t="shared" si="224"/>
        <v>65.025000000000006</v>
      </c>
      <c r="S1421" s="21">
        <f t="shared" si="225"/>
        <v>50.875</v>
      </c>
      <c r="T1421" s="21">
        <f t="shared" si="226"/>
        <v>60.075000000000003</v>
      </c>
      <c r="U1421" s="21">
        <f t="shared" si="227"/>
        <v>58.375</v>
      </c>
      <c r="V1421" s="20">
        <f t="shared" si="228"/>
        <v>58.658333333333339</v>
      </c>
      <c r="W1421" s="20">
        <f t="shared" si="229"/>
        <v>58.587500000000006</v>
      </c>
    </row>
    <row r="1422" spans="1:23" ht="13.5" x14ac:dyDescent="0.25">
      <c r="A1422" s="3">
        <v>44083</v>
      </c>
      <c r="B1422" s="2">
        <v>0.98470000000000002</v>
      </c>
      <c r="C1422" s="2">
        <v>56.741705683081697</v>
      </c>
      <c r="D1422" s="2">
        <v>-8.8864151340746322E-2</v>
      </c>
      <c r="E1422" s="2">
        <v>9.0494451831191602E-3</v>
      </c>
      <c r="F1422" s="2">
        <v>1.0413400000000002</v>
      </c>
      <c r="G1422" s="2">
        <v>0.98610000000000009</v>
      </c>
      <c r="H1422" s="2">
        <v>0.91597500000000009</v>
      </c>
      <c r="I1422" s="2">
        <v>0.92320400000000002</v>
      </c>
      <c r="J1422" s="2">
        <v>1.0931175</v>
      </c>
      <c r="K1422" s="17" t="s">
        <v>47</v>
      </c>
      <c r="L1422" s="17" t="s">
        <v>48</v>
      </c>
      <c r="M1422" s="17" t="s">
        <v>46</v>
      </c>
      <c r="N1422" s="20">
        <f t="shared" si="220"/>
        <v>50</v>
      </c>
      <c r="O1422" s="20">
        <f t="shared" si="221"/>
        <v>100</v>
      </c>
      <c r="P1422" s="20">
        <f t="shared" si="222"/>
        <v>0</v>
      </c>
      <c r="Q1422" s="20">
        <f t="shared" si="223"/>
        <v>0</v>
      </c>
      <c r="R1422" s="21">
        <f t="shared" si="224"/>
        <v>52.5</v>
      </c>
      <c r="S1422" s="21">
        <f t="shared" si="225"/>
        <v>30</v>
      </c>
      <c r="T1422" s="21">
        <f t="shared" si="226"/>
        <v>22.5</v>
      </c>
      <c r="U1422" s="21">
        <f t="shared" si="227"/>
        <v>37.5</v>
      </c>
      <c r="V1422" s="20">
        <f t="shared" si="228"/>
        <v>35</v>
      </c>
      <c r="W1422" s="20">
        <f t="shared" si="229"/>
        <v>35.625</v>
      </c>
    </row>
    <row r="1423" spans="1:23" ht="13.5" x14ac:dyDescent="0.25">
      <c r="A1423" s="3">
        <v>44084</v>
      </c>
      <c r="B1423" s="2">
        <v>0.97050000000000003</v>
      </c>
      <c r="C1423" s="2">
        <v>54.387898840452337</v>
      </c>
      <c r="D1423" s="2">
        <v>-8.5934750790921832E-2</v>
      </c>
      <c r="E1423" s="2">
        <v>8.3347995030599413E-3</v>
      </c>
      <c r="F1423" s="2">
        <v>1.02434</v>
      </c>
      <c r="G1423" s="2">
        <v>0.99459999999999993</v>
      </c>
      <c r="H1423" s="2">
        <v>0.92199500000000012</v>
      </c>
      <c r="I1423" s="2">
        <v>0.92178600000000022</v>
      </c>
      <c r="J1423" s="2">
        <v>1.0929404999999996</v>
      </c>
      <c r="K1423" s="17" t="s">
        <v>47</v>
      </c>
      <c r="L1423" s="17" t="s">
        <v>48</v>
      </c>
      <c r="M1423" s="17" t="s">
        <v>46</v>
      </c>
      <c r="N1423" s="20">
        <f t="shared" si="220"/>
        <v>50</v>
      </c>
      <c r="O1423" s="20">
        <f t="shared" si="221"/>
        <v>100</v>
      </c>
      <c r="P1423" s="20">
        <f t="shared" si="222"/>
        <v>0</v>
      </c>
      <c r="Q1423" s="20">
        <f t="shared" si="223"/>
        <v>0</v>
      </c>
      <c r="R1423" s="21">
        <f t="shared" si="224"/>
        <v>52.5</v>
      </c>
      <c r="S1423" s="21">
        <f t="shared" si="225"/>
        <v>30</v>
      </c>
      <c r="T1423" s="21">
        <f t="shared" si="226"/>
        <v>22.5</v>
      </c>
      <c r="U1423" s="21">
        <f t="shared" si="227"/>
        <v>37.5</v>
      </c>
      <c r="V1423" s="20">
        <f t="shared" si="228"/>
        <v>35</v>
      </c>
      <c r="W1423" s="20">
        <f t="shared" si="229"/>
        <v>35.625</v>
      </c>
    </row>
    <row r="1424" spans="1:23" ht="13.5" x14ac:dyDescent="0.25">
      <c r="A1424" s="3">
        <v>44085</v>
      </c>
      <c r="B1424" s="2">
        <v>1.0059</v>
      </c>
      <c r="C1424" s="2">
        <v>58.958669839912133</v>
      </c>
      <c r="D1424" s="2">
        <v>-8.2974283114667147E-2</v>
      </c>
      <c r="E1424" s="2">
        <v>7.0789213568859567E-3</v>
      </c>
      <c r="F1424" s="2">
        <v>1.0059200000000001</v>
      </c>
      <c r="G1424" s="2">
        <v>1.00451</v>
      </c>
      <c r="H1424" s="2">
        <v>0.9294300000000002</v>
      </c>
      <c r="I1424" s="2">
        <v>0.92192600000000002</v>
      </c>
      <c r="J1424" s="2">
        <v>1.0927984999999998</v>
      </c>
      <c r="K1424" s="17" t="s">
        <v>47</v>
      </c>
      <c r="L1424" s="17" t="s">
        <v>48</v>
      </c>
      <c r="M1424" s="17" t="s">
        <v>46</v>
      </c>
      <c r="N1424" s="20">
        <f t="shared" si="220"/>
        <v>50</v>
      </c>
      <c r="O1424" s="20">
        <f t="shared" si="221"/>
        <v>100</v>
      </c>
      <c r="P1424" s="20">
        <f t="shared" si="222"/>
        <v>0</v>
      </c>
      <c r="Q1424" s="20">
        <f t="shared" si="223"/>
        <v>0</v>
      </c>
      <c r="R1424" s="21">
        <f t="shared" si="224"/>
        <v>52.5</v>
      </c>
      <c r="S1424" s="21">
        <f t="shared" si="225"/>
        <v>30</v>
      </c>
      <c r="T1424" s="21">
        <f t="shared" si="226"/>
        <v>22.5</v>
      </c>
      <c r="U1424" s="21">
        <f t="shared" si="227"/>
        <v>37.5</v>
      </c>
      <c r="V1424" s="20">
        <f t="shared" si="228"/>
        <v>35</v>
      </c>
      <c r="W1424" s="20">
        <f t="shared" si="229"/>
        <v>35.625</v>
      </c>
    </row>
    <row r="1425" spans="1:23" ht="13.5" x14ac:dyDescent="0.25">
      <c r="A1425" s="3">
        <v>44088</v>
      </c>
      <c r="B1425" s="2">
        <v>1.0343</v>
      </c>
      <c r="C1425" s="2">
        <v>62.228833882292989</v>
      </c>
      <c r="D1425" s="2">
        <v>-8.0773070170425787E-2</v>
      </c>
      <c r="E1425" s="2">
        <v>5.406786453614679E-3</v>
      </c>
      <c r="F1425" s="2">
        <v>1.0016799999999999</v>
      </c>
      <c r="G1425" s="2">
        <v>1.0158499999999999</v>
      </c>
      <c r="H1425" s="2">
        <v>0.93864000000000014</v>
      </c>
      <c r="I1425" s="2">
        <v>0.92249400000000004</v>
      </c>
      <c r="J1425" s="2">
        <v>1.0928339999999996</v>
      </c>
      <c r="K1425" s="17" t="s">
        <v>47</v>
      </c>
      <c r="L1425" s="17" t="s">
        <v>53</v>
      </c>
      <c r="M1425" s="17" t="s">
        <v>46</v>
      </c>
      <c r="N1425" s="20">
        <f t="shared" si="220"/>
        <v>50</v>
      </c>
      <c r="O1425" s="20">
        <f t="shared" si="221"/>
        <v>100</v>
      </c>
      <c r="P1425" s="20">
        <f t="shared" si="222"/>
        <v>0</v>
      </c>
      <c r="Q1425" s="20">
        <f t="shared" si="223"/>
        <v>16.5</v>
      </c>
      <c r="R1425" s="21">
        <f t="shared" si="224"/>
        <v>54.975000000000001</v>
      </c>
      <c r="S1425" s="21">
        <f t="shared" si="225"/>
        <v>34.125</v>
      </c>
      <c r="T1425" s="21">
        <f t="shared" si="226"/>
        <v>29.925000000000001</v>
      </c>
      <c r="U1425" s="21">
        <f t="shared" si="227"/>
        <v>41.625</v>
      </c>
      <c r="V1425" s="20">
        <f t="shared" si="228"/>
        <v>39.674999999999997</v>
      </c>
      <c r="W1425" s="20">
        <f t="shared" si="229"/>
        <v>40.162499999999994</v>
      </c>
    </row>
    <row r="1426" spans="1:23" ht="13.5" x14ac:dyDescent="0.25">
      <c r="A1426" s="3">
        <v>44089</v>
      </c>
      <c r="B1426" s="2">
        <v>1.0909</v>
      </c>
      <c r="C1426" s="2">
        <v>67.744897993090532</v>
      </c>
      <c r="D1426" s="2">
        <v>-8.0335959514163613E-2</v>
      </c>
      <c r="E1426" s="2">
        <v>4.2012765261152229E-3</v>
      </c>
      <c r="F1426" s="2">
        <v>1.0172599999999998</v>
      </c>
      <c r="G1426" s="2">
        <v>1.0307200000000001</v>
      </c>
      <c r="H1426" s="2">
        <v>0.95103500000000007</v>
      </c>
      <c r="I1426" s="2">
        <v>0.9247599999999998</v>
      </c>
      <c r="J1426" s="2">
        <v>1.0931524999999995</v>
      </c>
      <c r="K1426" s="17" t="s">
        <v>50</v>
      </c>
      <c r="L1426" s="17" t="s">
        <v>53</v>
      </c>
      <c r="M1426" s="17" t="s">
        <v>51</v>
      </c>
      <c r="N1426" s="20">
        <f t="shared" si="220"/>
        <v>50</v>
      </c>
      <c r="O1426" s="20">
        <f t="shared" si="221"/>
        <v>100</v>
      </c>
      <c r="P1426" s="20">
        <f t="shared" si="222"/>
        <v>0</v>
      </c>
      <c r="Q1426" s="20">
        <f t="shared" si="223"/>
        <v>83.5</v>
      </c>
      <c r="R1426" s="21">
        <f t="shared" si="224"/>
        <v>65.025000000000006</v>
      </c>
      <c r="S1426" s="21">
        <f t="shared" si="225"/>
        <v>50.875</v>
      </c>
      <c r="T1426" s="21">
        <f t="shared" si="226"/>
        <v>60.075000000000003</v>
      </c>
      <c r="U1426" s="21">
        <f t="shared" si="227"/>
        <v>58.375</v>
      </c>
      <c r="V1426" s="20">
        <f t="shared" si="228"/>
        <v>58.658333333333339</v>
      </c>
      <c r="W1426" s="20">
        <f t="shared" si="229"/>
        <v>58.587500000000006</v>
      </c>
    </row>
    <row r="1427" spans="1:23" ht="13.5" x14ac:dyDescent="0.25">
      <c r="A1427" s="3">
        <v>44090</v>
      </c>
      <c r="B1427" s="2">
        <v>1.1335</v>
      </c>
      <c r="C1427" s="2">
        <v>71.158863531050102</v>
      </c>
      <c r="D1427" s="2">
        <v>-7.5205049917215439E-2</v>
      </c>
      <c r="E1427" s="2">
        <v>3.0283530832735705E-3</v>
      </c>
      <c r="F1427" s="2">
        <v>1.0470199999999998</v>
      </c>
      <c r="G1427" s="2">
        <v>1.0441800000000001</v>
      </c>
      <c r="H1427" s="2">
        <v>0.96556000000000031</v>
      </c>
      <c r="I1427" s="2">
        <v>0.92801999999999973</v>
      </c>
      <c r="J1427" s="2">
        <v>1.0936484999999996</v>
      </c>
      <c r="K1427" s="17" t="s">
        <v>50</v>
      </c>
      <c r="L1427" s="17" t="s">
        <v>49</v>
      </c>
      <c r="M1427" s="17" t="s">
        <v>51</v>
      </c>
      <c r="N1427" s="20">
        <f t="shared" si="220"/>
        <v>50</v>
      </c>
      <c r="O1427" s="20">
        <f t="shared" si="221"/>
        <v>100</v>
      </c>
      <c r="P1427" s="20">
        <f t="shared" si="222"/>
        <v>0</v>
      </c>
      <c r="Q1427" s="20">
        <f t="shared" si="223"/>
        <v>100</v>
      </c>
      <c r="R1427" s="21">
        <f t="shared" si="224"/>
        <v>67.5</v>
      </c>
      <c r="S1427" s="21">
        <f t="shared" si="225"/>
        <v>55</v>
      </c>
      <c r="T1427" s="21">
        <f t="shared" si="226"/>
        <v>67.5</v>
      </c>
      <c r="U1427" s="21">
        <f t="shared" si="227"/>
        <v>62.5</v>
      </c>
      <c r="V1427" s="20">
        <f t="shared" si="228"/>
        <v>63.333333333333336</v>
      </c>
      <c r="W1427" s="20">
        <f t="shared" si="229"/>
        <v>63.125</v>
      </c>
    </row>
    <row r="1428" spans="1:23" ht="13.5" x14ac:dyDescent="0.25">
      <c r="A1428" s="3">
        <v>44091</v>
      </c>
      <c r="B1428" s="2">
        <v>1.1972</v>
      </c>
      <c r="C1428" s="2">
        <v>75.358753420114965</v>
      </c>
      <c r="D1428" s="2">
        <v>-6.7872798239638321E-2</v>
      </c>
      <c r="E1428" s="2">
        <v>1.8964784595384013E-3</v>
      </c>
      <c r="F1428" s="2">
        <v>1.09236</v>
      </c>
      <c r="G1428" s="2">
        <v>1.0583500000000001</v>
      </c>
      <c r="H1428" s="2">
        <v>0.98433000000000015</v>
      </c>
      <c r="I1428" s="2">
        <v>0.93212799999999985</v>
      </c>
      <c r="J1428" s="2">
        <v>1.0945339999999995</v>
      </c>
      <c r="K1428" s="17" t="s">
        <v>50</v>
      </c>
      <c r="L1428" s="17" t="s">
        <v>49</v>
      </c>
      <c r="M1428" s="17" t="s">
        <v>51</v>
      </c>
      <c r="N1428" s="20">
        <f t="shared" si="220"/>
        <v>50</v>
      </c>
      <c r="O1428" s="20">
        <f t="shared" si="221"/>
        <v>100</v>
      </c>
      <c r="P1428" s="20">
        <f t="shared" si="222"/>
        <v>0</v>
      </c>
      <c r="Q1428" s="20">
        <f t="shared" si="223"/>
        <v>100</v>
      </c>
      <c r="R1428" s="21">
        <f t="shared" si="224"/>
        <v>67.5</v>
      </c>
      <c r="S1428" s="21">
        <f t="shared" si="225"/>
        <v>55</v>
      </c>
      <c r="T1428" s="21">
        <f t="shared" si="226"/>
        <v>67.5</v>
      </c>
      <c r="U1428" s="21">
        <f t="shared" si="227"/>
        <v>62.5</v>
      </c>
      <c r="V1428" s="20">
        <f t="shared" si="228"/>
        <v>63.333333333333336</v>
      </c>
      <c r="W1428" s="20">
        <f t="shared" si="229"/>
        <v>63.125</v>
      </c>
    </row>
    <row r="1429" spans="1:23" ht="13.5" x14ac:dyDescent="0.25">
      <c r="A1429" s="3">
        <v>44092</v>
      </c>
      <c r="B1429" s="2">
        <v>1.2467999999999999</v>
      </c>
      <c r="C1429" s="2">
        <v>78.040264342907321</v>
      </c>
      <c r="D1429" s="2">
        <v>-6.0105104780116103E-2</v>
      </c>
      <c r="E1429" s="2">
        <v>5.8369229880189731E-4</v>
      </c>
      <c r="F1429" s="2">
        <v>1.1405400000000001</v>
      </c>
      <c r="G1429" s="2">
        <v>1.0732300000000001</v>
      </c>
      <c r="H1429" s="2">
        <v>1.0045200000000001</v>
      </c>
      <c r="I1429" s="2">
        <v>0.93751199999999979</v>
      </c>
      <c r="J1429" s="2">
        <v>1.0954194999999995</v>
      </c>
      <c r="K1429" s="17" t="s">
        <v>50</v>
      </c>
      <c r="L1429" s="17" t="s">
        <v>49</v>
      </c>
      <c r="M1429" s="17" t="s">
        <v>51</v>
      </c>
      <c r="N1429" s="20">
        <f t="shared" si="220"/>
        <v>50</v>
      </c>
      <c r="O1429" s="20">
        <f t="shared" si="221"/>
        <v>100</v>
      </c>
      <c r="P1429" s="20">
        <f t="shared" si="222"/>
        <v>0</v>
      </c>
      <c r="Q1429" s="20">
        <f t="shared" si="223"/>
        <v>100</v>
      </c>
      <c r="R1429" s="21">
        <f t="shared" si="224"/>
        <v>67.5</v>
      </c>
      <c r="S1429" s="21">
        <f t="shared" si="225"/>
        <v>55</v>
      </c>
      <c r="T1429" s="21">
        <f t="shared" si="226"/>
        <v>67.5</v>
      </c>
      <c r="U1429" s="21">
        <f t="shared" si="227"/>
        <v>62.5</v>
      </c>
      <c r="V1429" s="20">
        <f t="shared" si="228"/>
        <v>63.333333333333336</v>
      </c>
      <c r="W1429" s="20">
        <f t="shared" si="229"/>
        <v>63.125</v>
      </c>
    </row>
    <row r="1430" spans="1:23" ht="13.5" x14ac:dyDescent="0.25">
      <c r="A1430" s="3">
        <v>44095</v>
      </c>
      <c r="B1430" s="2">
        <v>1.2397</v>
      </c>
      <c r="C1430" s="2">
        <v>76.752691333508764</v>
      </c>
      <c r="D1430" s="2">
        <v>-6.1042608710346835E-2</v>
      </c>
      <c r="E1430" s="2">
        <v>-8.1739080387697115E-4</v>
      </c>
      <c r="F1430" s="2">
        <v>1.1816200000000001</v>
      </c>
      <c r="G1430" s="2">
        <v>1.09165</v>
      </c>
      <c r="H1430" s="2">
        <v>1.02471</v>
      </c>
      <c r="I1430" s="2">
        <v>0.94218799999999991</v>
      </c>
      <c r="J1430" s="2">
        <v>1.0959859999999997</v>
      </c>
      <c r="K1430" s="17" t="s">
        <v>50</v>
      </c>
      <c r="L1430" s="17" t="s">
        <v>49</v>
      </c>
      <c r="M1430" s="17" t="s">
        <v>51</v>
      </c>
      <c r="N1430" s="20">
        <f t="shared" si="220"/>
        <v>50</v>
      </c>
      <c r="O1430" s="20">
        <f t="shared" si="221"/>
        <v>100</v>
      </c>
      <c r="P1430" s="20">
        <f t="shared" si="222"/>
        <v>0</v>
      </c>
      <c r="Q1430" s="20">
        <f t="shared" si="223"/>
        <v>100</v>
      </c>
      <c r="R1430" s="21">
        <f t="shared" si="224"/>
        <v>67.5</v>
      </c>
      <c r="S1430" s="21">
        <f t="shared" si="225"/>
        <v>55</v>
      </c>
      <c r="T1430" s="21">
        <f t="shared" si="226"/>
        <v>67.5</v>
      </c>
      <c r="U1430" s="21">
        <f t="shared" si="227"/>
        <v>62.5</v>
      </c>
      <c r="V1430" s="20">
        <f t="shared" si="228"/>
        <v>63.333333333333336</v>
      </c>
      <c r="W1430" s="20">
        <f t="shared" si="229"/>
        <v>63.125</v>
      </c>
    </row>
    <row r="1431" spans="1:23" ht="13.5" x14ac:dyDescent="0.25">
      <c r="A1431" s="3">
        <v>44096</v>
      </c>
      <c r="B1431" s="2">
        <v>1.1830000000000001</v>
      </c>
      <c r="C1431" s="2">
        <v>67.215279525773582</v>
      </c>
      <c r="D1431" s="2">
        <v>-6.5519084909697489E-2</v>
      </c>
      <c r="E1431" s="2">
        <v>-2.8242616145186788E-3</v>
      </c>
      <c r="F1431" s="2">
        <v>1.20004</v>
      </c>
      <c r="G1431" s="2">
        <v>1.1086500000000001</v>
      </c>
      <c r="H1431" s="2">
        <v>1.0409999999999999</v>
      </c>
      <c r="I1431" s="2">
        <v>0.94601199999999974</v>
      </c>
      <c r="J1431" s="2">
        <v>1.0959504999999996</v>
      </c>
      <c r="K1431" s="17" t="s">
        <v>50</v>
      </c>
      <c r="L1431" s="17" t="s">
        <v>49</v>
      </c>
      <c r="M1431" s="17" t="s">
        <v>51</v>
      </c>
      <c r="N1431" s="20">
        <f t="shared" si="220"/>
        <v>50</v>
      </c>
      <c r="O1431" s="20">
        <f t="shared" si="221"/>
        <v>100</v>
      </c>
      <c r="P1431" s="20">
        <f t="shared" si="222"/>
        <v>50</v>
      </c>
      <c r="Q1431" s="20">
        <f t="shared" si="223"/>
        <v>100</v>
      </c>
      <c r="R1431" s="21">
        <f t="shared" si="224"/>
        <v>75</v>
      </c>
      <c r="S1431" s="21">
        <f t="shared" si="225"/>
        <v>72.5</v>
      </c>
      <c r="T1431" s="21">
        <f t="shared" si="226"/>
        <v>80</v>
      </c>
      <c r="U1431" s="21">
        <f t="shared" si="227"/>
        <v>75</v>
      </c>
      <c r="V1431" s="20">
        <f t="shared" si="228"/>
        <v>75.833333333333329</v>
      </c>
      <c r="W1431" s="20">
        <f t="shared" si="229"/>
        <v>75.625</v>
      </c>
    </row>
    <row r="1432" spans="1:23" ht="13.5" x14ac:dyDescent="0.25">
      <c r="A1432" s="3">
        <v>44097</v>
      </c>
      <c r="B1432" s="2">
        <v>1.1972</v>
      </c>
      <c r="C1432" s="2">
        <v>68.278398799938117</v>
      </c>
      <c r="D1432" s="2">
        <v>-7.5622659311927021E-2</v>
      </c>
      <c r="E1432" s="2">
        <v>-5.2345724922384417E-3</v>
      </c>
      <c r="F1432" s="2">
        <v>1.21278</v>
      </c>
      <c r="G1432" s="2">
        <v>1.1299000000000001</v>
      </c>
      <c r="H1432" s="2">
        <v>1.0579999999999998</v>
      </c>
      <c r="I1432" s="2">
        <v>0.95011999999999985</v>
      </c>
      <c r="J1432" s="2">
        <v>1.0957379999999994</v>
      </c>
      <c r="K1432" s="17" t="s">
        <v>50</v>
      </c>
      <c r="L1432" s="17" t="s">
        <v>49</v>
      </c>
      <c r="M1432" s="17" t="s">
        <v>51</v>
      </c>
      <c r="N1432" s="20">
        <f t="shared" si="220"/>
        <v>50</v>
      </c>
      <c r="O1432" s="20">
        <f t="shared" si="221"/>
        <v>100</v>
      </c>
      <c r="P1432" s="20">
        <f t="shared" si="222"/>
        <v>50</v>
      </c>
      <c r="Q1432" s="20">
        <f t="shared" si="223"/>
        <v>100</v>
      </c>
      <c r="R1432" s="21">
        <f t="shared" si="224"/>
        <v>75</v>
      </c>
      <c r="S1432" s="21">
        <f t="shared" si="225"/>
        <v>72.5</v>
      </c>
      <c r="T1432" s="21">
        <f t="shared" si="226"/>
        <v>80</v>
      </c>
      <c r="U1432" s="21">
        <f t="shared" si="227"/>
        <v>75</v>
      </c>
      <c r="V1432" s="20">
        <f t="shared" si="228"/>
        <v>75.833333333333329</v>
      </c>
      <c r="W1432" s="20">
        <f t="shared" si="229"/>
        <v>75.625</v>
      </c>
    </row>
    <row r="1433" spans="1:23" ht="13.5" x14ac:dyDescent="0.25">
      <c r="A1433" s="3">
        <v>44098</v>
      </c>
      <c r="B1433" s="2">
        <v>1.1830000000000001</v>
      </c>
      <c r="C1433" s="2">
        <v>65.974459509604046</v>
      </c>
      <c r="D1433" s="2">
        <v>-8.6231184449720333E-2</v>
      </c>
      <c r="E1433" s="2">
        <v>-8.3348532748394981E-3</v>
      </c>
      <c r="F1433" s="2">
        <v>1.20994</v>
      </c>
      <c r="G1433" s="2">
        <v>1.1511500000000001</v>
      </c>
      <c r="H1433" s="2">
        <v>1.0728749999999998</v>
      </c>
      <c r="I1433" s="2">
        <v>0.9539439999999999</v>
      </c>
      <c r="J1433" s="2">
        <v>1.0951354999999996</v>
      </c>
      <c r="K1433" s="17" t="s">
        <v>50</v>
      </c>
      <c r="L1433" s="17" t="s">
        <v>49</v>
      </c>
      <c r="M1433" s="17" t="s">
        <v>52</v>
      </c>
      <c r="N1433" s="20">
        <f t="shared" si="220"/>
        <v>50</v>
      </c>
      <c r="O1433" s="20">
        <f t="shared" si="221"/>
        <v>100</v>
      </c>
      <c r="P1433" s="20">
        <f t="shared" si="222"/>
        <v>50</v>
      </c>
      <c r="Q1433" s="20">
        <f t="shared" si="223"/>
        <v>83</v>
      </c>
      <c r="R1433" s="21">
        <f t="shared" si="224"/>
        <v>72.45</v>
      </c>
      <c r="S1433" s="21">
        <f t="shared" si="225"/>
        <v>68.25</v>
      </c>
      <c r="T1433" s="21">
        <f t="shared" si="226"/>
        <v>72.349999999999994</v>
      </c>
      <c r="U1433" s="21">
        <f t="shared" si="227"/>
        <v>70.75</v>
      </c>
      <c r="V1433" s="20">
        <f t="shared" si="228"/>
        <v>71.016666666666666</v>
      </c>
      <c r="W1433" s="20">
        <f t="shared" si="229"/>
        <v>70.949999999999989</v>
      </c>
    </row>
    <row r="1434" spans="1:23" ht="13.5" x14ac:dyDescent="0.25">
      <c r="A1434" s="3">
        <v>44099</v>
      </c>
      <c r="B1434" s="2">
        <v>1.1830000000000001</v>
      </c>
      <c r="C1434" s="2">
        <v>65.97445950960406</v>
      </c>
      <c r="D1434" s="2">
        <v>-9.0535514008393547E-2</v>
      </c>
      <c r="E1434" s="2">
        <v>-1.2556844399475183E-2</v>
      </c>
      <c r="F1434" s="2">
        <v>1.1971799999999999</v>
      </c>
      <c r="G1434" s="2">
        <v>1.16886</v>
      </c>
      <c r="H1434" s="2">
        <v>1.0866849999999999</v>
      </c>
      <c r="I1434" s="2">
        <v>0.95847599999999966</v>
      </c>
      <c r="J1434" s="2">
        <v>1.0946749999999994</v>
      </c>
      <c r="K1434" s="17" t="s">
        <v>47</v>
      </c>
      <c r="L1434" s="17" t="s">
        <v>48</v>
      </c>
      <c r="M1434" s="17" t="s">
        <v>46</v>
      </c>
      <c r="N1434" s="20">
        <f t="shared" si="220"/>
        <v>50</v>
      </c>
      <c r="O1434" s="20">
        <f t="shared" si="221"/>
        <v>100</v>
      </c>
      <c r="P1434" s="20">
        <f t="shared" si="222"/>
        <v>50</v>
      </c>
      <c r="Q1434" s="20">
        <f t="shared" si="223"/>
        <v>0</v>
      </c>
      <c r="R1434" s="21">
        <f t="shared" si="224"/>
        <v>60</v>
      </c>
      <c r="S1434" s="21">
        <f t="shared" si="225"/>
        <v>47.5</v>
      </c>
      <c r="T1434" s="21">
        <f t="shared" si="226"/>
        <v>35</v>
      </c>
      <c r="U1434" s="21">
        <f t="shared" si="227"/>
        <v>50</v>
      </c>
      <c r="V1434" s="20">
        <f t="shared" si="228"/>
        <v>47.5</v>
      </c>
      <c r="W1434" s="20">
        <f t="shared" si="229"/>
        <v>48.125</v>
      </c>
    </row>
    <row r="1435" spans="1:23" ht="13.5" x14ac:dyDescent="0.25">
      <c r="A1435" s="3">
        <v>44102</v>
      </c>
      <c r="B1435" s="2">
        <v>1.1830000000000001</v>
      </c>
      <c r="C1435" s="2">
        <v>65.97445950960406</v>
      </c>
      <c r="D1435" s="2">
        <v>-9.0525111081332432E-2</v>
      </c>
      <c r="E1435" s="2">
        <v>-1.729190151566282E-2</v>
      </c>
      <c r="F1435" s="2">
        <v>1.18584</v>
      </c>
      <c r="G1435" s="2">
        <v>1.1837299999999999</v>
      </c>
      <c r="H1435" s="2">
        <v>1.09979</v>
      </c>
      <c r="I1435" s="2">
        <v>0.96357599999999977</v>
      </c>
      <c r="J1435" s="2">
        <v>1.0940369999999995</v>
      </c>
      <c r="K1435" s="17" t="s">
        <v>47</v>
      </c>
      <c r="L1435" s="17" t="s">
        <v>53</v>
      </c>
      <c r="M1435" s="17" t="s">
        <v>46</v>
      </c>
      <c r="N1435" s="20">
        <f t="shared" si="220"/>
        <v>50</v>
      </c>
      <c r="O1435" s="20">
        <f t="shared" si="221"/>
        <v>100</v>
      </c>
      <c r="P1435" s="20">
        <f t="shared" si="222"/>
        <v>50</v>
      </c>
      <c r="Q1435" s="20">
        <f t="shared" si="223"/>
        <v>16.5</v>
      </c>
      <c r="R1435" s="21">
        <f t="shared" si="224"/>
        <v>62.475000000000001</v>
      </c>
      <c r="S1435" s="21">
        <f t="shared" si="225"/>
        <v>51.625</v>
      </c>
      <c r="T1435" s="21">
        <f t="shared" si="226"/>
        <v>42.424999999999997</v>
      </c>
      <c r="U1435" s="21">
        <f t="shared" si="227"/>
        <v>54.125</v>
      </c>
      <c r="V1435" s="20">
        <f t="shared" si="228"/>
        <v>52.17499999999999</v>
      </c>
      <c r="W1435" s="20">
        <f t="shared" si="229"/>
        <v>52.662499999999994</v>
      </c>
    </row>
    <row r="1436" spans="1:23" ht="13.5" x14ac:dyDescent="0.25">
      <c r="A1436" s="3">
        <v>44103</v>
      </c>
      <c r="B1436" s="2">
        <v>1.1972</v>
      </c>
      <c r="C1436" s="2">
        <v>67.350460703766032</v>
      </c>
      <c r="D1436" s="2">
        <v>-8.3524081881141132E-2</v>
      </c>
      <c r="E1436" s="2">
        <v>-2.2552417167437503E-2</v>
      </c>
      <c r="F1436" s="2">
        <v>1.1886800000000002</v>
      </c>
      <c r="G1436" s="2">
        <v>1.1943600000000001</v>
      </c>
      <c r="H1436" s="2">
        <v>1.1125399999999999</v>
      </c>
      <c r="I1436" s="2">
        <v>0.96895999999999982</v>
      </c>
      <c r="J1436" s="2">
        <v>1.0936474999999994</v>
      </c>
      <c r="K1436" s="17" t="s">
        <v>50</v>
      </c>
      <c r="L1436" s="17" t="s">
        <v>53</v>
      </c>
      <c r="M1436" s="17" t="s">
        <v>51</v>
      </c>
      <c r="N1436" s="20">
        <f t="shared" si="220"/>
        <v>50</v>
      </c>
      <c r="O1436" s="20">
        <f t="shared" si="221"/>
        <v>100</v>
      </c>
      <c r="P1436" s="20">
        <f t="shared" si="222"/>
        <v>50</v>
      </c>
      <c r="Q1436" s="20">
        <f t="shared" si="223"/>
        <v>83.5</v>
      </c>
      <c r="R1436" s="21">
        <f t="shared" si="224"/>
        <v>72.525000000000006</v>
      </c>
      <c r="S1436" s="21">
        <f t="shared" si="225"/>
        <v>68.375</v>
      </c>
      <c r="T1436" s="21">
        <f t="shared" si="226"/>
        <v>72.575000000000003</v>
      </c>
      <c r="U1436" s="21">
        <f t="shared" si="227"/>
        <v>70.875</v>
      </c>
      <c r="V1436" s="20">
        <f t="shared" si="228"/>
        <v>71.158333333333346</v>
      </c>
      <c r="W1436" s="20">
        <f t="shared" si="229"/>
        <v>71.087500000000006</v>
      </c>
    </row>
    <row r="1437" spans="1:23" ht="13.5" x14ac:dyDescent="0.25">
      <c r="A1437" s="3">
        <v>44104</v>
      </c>
      <c r="B1437" s="2">
        <v>1.1689000000000001</v>
      </c>
      <c r="C1437" s="2">
        <v>61.971611804103595</v>
      </c>
      <c r="D1437" s="2">
        <v>-6.9648357215679191E-2</v>
      </c>
      <c r="E1437" s="2">
        <v>-2.7764059474775012E-2</v>
      </c>
      <c r="F1437" s="2">
        <v>1.18302</v>
      </c>
      <c r="G1437" s="2">
        <v>1.1979000000000002</v>
      </c>
      <c r="H1437" s="2">
        <v>1.12104</v>
      </c>
      <c r="I1437" s="2">
        <v>0.97462799999999972</v>
      </c>
      <c r="J1437" s="2">
        <v>1.0931514999999996</v>
      </c>
      <c r="K1437" s="17" t="s">
        <v>47</v>
      </c>
      <c r="L1437" s="17" t="s">
        <v>53</v>
      </c>
      <c r="M1437" s="17" t="s">
        <v>46</v>
      </c>
      <c r="N1437" s="20">
        <f t="shared" si="220"/>
        <v>50</v>
      </c>
      <c r="O1437" s="20">
        <f t="shared" si="221"/>
        <v>100</v>
      </c>
      <c r="P1437" s="20">
        <f t="shared" si="222"/>
        <v>50</v>
      </c>
      <c r="Q1437" s="20">
        <f t="shared" si="223"/>
        <v>16.5</v>
      </c>
      <c r="R1437" s="21">
        <f t="shared" si="224"/>
        <v>62.475000000000001</v>
      </c>
      <c r="S1437" s="21">
        <f t="shared" si="225"/>
        <v>51.625</v>
      </c>
      <c r="T1437" s="21">
        <f t="shared" si="226"/>
        <v>42.424999999999997</v>
      </c>
      <c r="U1437" s="21">
        <f t="shared" si="227"/>
        <v>54.125</v>
      </c>
      <c r="V1437" s="20">
        <f t="shared" si="228"/>
        <v>52.17499999999999</v>
      </c>
      <c r="W1437" s="20">
        <f t="shared" si="229"/>
        <v>52.662499999999994</v>
      </c>
    </row>
    <row r="1438" spans="1:23" ht="13.5" x14ac:dyDescent="0.25">
      <c r="A1438" s="3">
        <v>44105</v>
      </c>
      <c r="B1438" s="2">
        <v>1.1617999999999999</v>
      </c>
      <c r="C1438" s="2">
        <v>60.662650665311538</v>
      </c>
      <c r="D1438" s="2">
        <v>-4.8060842367061651E-2</v>
      </c>
      <c r="E1438" s="2">
        <v>-3.3243685822536992E-2</v>
      </c>
      <c r="F1438" s="2">
        <v>1.1787800000000002</v>
      </c>
      <c r="G1438" s="2">
        <v>1.1943600000000001</v>
      </c>
      <c r="H1438" s="2">
        <v>1.126355</v>
      </c>
      <c r="I1438" s="2">
        <v>0.98043799999999992</v>
      </c>
      <c r="J1438" s="2">
        <v>1.0927619999999996</v>
      </c>
      <c r="K1438" s="17" t="s">
        <v>47</v>
      </c>
      <c r="L1438" s="17" t="s">
        <v>48</v>
      </c>
      <c r="M1438" s="17" t="s">
        <v>46</v>
      </c>
      <c r="N1438" s="20">
        <f t="shared" si="220"/>
        <v>50</v>
      </c>
      <c r="O1438" s="20">
        <f t="shared" si="221"/>
        <v>100</v>
      </c>
      <c r="P1438" s="20">
        <f t="shared" si="222"/>
        <v>50</v>
      </c>
      <c r="Q1438" s="20">
        <f t="shared" si="223"/>
        <v>0</v>
      </c>
      <c r="R1438" s="21">
        <f t="shared" si="224"/>
        <v>60</v>
      </c>
      <c r="S1438" s="21">
        <f t="shared" si="225"/>
        <v>47.5</v>
      </c>
      <c r="T1438" s="21">
        <f t="shared" si="226"/>
        <v>35</v>
      </c>
      <c r="U1438" s="21">
        <f t="shared" si="227"/>
        <v>50</v>
      </c>
      <c r="V1438" s="20">
        <f t="shared" si="228"/>
        <v>47.5</v>
      </c>
      <c r="W1438" s="20">
        <f t="shared" si="229"/>
        <v>48.125</v>
      </c>
    </row>
    <row r="1439" spans="1:23" ht="13.5" x14ac:dyDescent="0.25">
      <c r="A1439" s="3">
        <v>44106</v>
      </c>
      <c r="B1439" s="2">
        <v>1.1689000000000001</v>
      </c>
      <c r="C1439" s="2">
        <v>61.537545081969796</v>
      </c>
      <c r="D1439" s="2">
        <v>-2.3091583242166758E-2</v>
      </c>
      <c r="E1439" s="2">
        <v>-3.8772703667269141E-2</v>
      </c>
      <c r="F1439" s="2">
        <v>1.1759600000000001</v>
      </c>
      <c r="G1439" s="2">
        <v>1.1865700000000001</v>
      </c>
      <c r="H1439" s="2">
        <v>1.1299000000000001</v>
      </c>
      <c r="I1439" s="2">
        <v>0.98596400000000006</v>
      </c>
      <c r="J1439" s="2">
        <v>1.0922659999999995</v>
      </c>
      <c r="K1439" s="17" t="s">
        <v>47</v>
      </c>
      <c r="L1439" s="17" t="s">
        <v>48</v>
      </c>
      <c r="M1439" s="17" t="s">
        <v>46</v>
      </c>
      <c r="N1439" s="20">
        <f t="shared" si="220"/>
        <v>50</v>
      </c>
      <c r="O1439" s="20">
        <f t="shared" si="221"/>
        <v>100</v>
      </c>
      <c r="P1439" s="20">
        <f t="shared" si="222"/>
        <v>50</v>
      </c>
      <c r="Q1439" s="20">
        <f t="shared" si="223"/>
        <v>0</v>
      </c>
      <c r="R1439" s="21">
        <f t="shared" si="224"/>
        <v>60</v>
      </c>
      <c r="S1439" s="21">
        <f t="shared" si="225"/>
        <v>47.5</v>
      </c>
      <c r="T1439" s="21">
        <f t="shared" si="226"/>
        <v>35</v>
      </c>
      <c r="U1439" s="21">
        <f t="shared" si="227"/>
        <v>50</v>
      </c>
      <c r="V1439" s="20">
        <f t="shared" si="228"/>
        <v>47.5</v>
      </c>
      <c r="W1439" s="20">
        <f t="shared" si="229"/>
        <v>48.125</v>
      </c>
    </row>
    <row r="1440" spans="1:23" ht="13.5" x14ac:dyDescent="0.25">
      <c r="A1440" s="3">
        <v>44109</v>
      </c>
      <c r="B1440" s="2">
        <v>1.1689000000000001</v>
      </c>
      <c r="C1440" s="2">
        <v>61.537545081969796</v>
      </c>
      <c r="D1440" s="2">
        <v>-3.4701798452585475E-3</v>
      </c>
      <c r="E1440" s="2">
        <v>-4.3618285722988669E-2</v>
      </c>
      <c r="F1440" s="2">
        <v>1.1731400000000001</v>
      </c>
      <c r="G1440" s="2">
        <v>1.1794900000000001</v>
      </c>
      <c r="H1440" s="2">
        <v>1.13557</v>
      </c>
      <c r="I1440" s="2">
        <v>0.99148999999999998</v>
      </c>
      <c r="J1440" s="2">
        <v>1.0915929999999998</v>
      </c>
      <c r="K1440" s="17" t="s">
        <v>47</v>
      </c>
      <c r="L1440" s="17" t="s">
        <v>48</v>
      </c>
      <c r="M1440" s="17" t="s">
        <v>46</v>
      </c>
      <c r="N1440" s="20">
        <f t="shared" si="220"/>
        <v>50</v>
      </c>
      <c r="O1440" s="20">
        <f t="shared" si="221"/>
        <v>100</v>
      </c>
      <c r="P1440" s="20">
        <f t="shared" si="222"/>
        <v>50</v>
      </c>
      <c r="Q1440" s="20">
        <f t="shared" si="223"/>
        <v>0</v>
      </c>
      <c r="R1440" s="21">
        <f t="shared" si="224"/>
        <v>60</v>
      </c>
      <c r="S1440" s="21">
        <f t="shared" si="225"/>
        <v>47.5</v>
      </c>
      <c r="T1440" s="21">
        <f t="shared" si="226"/>
        <v>35</v>
      </c>
      <c r="U1440" s="21">
        <f t="shared" si="227"/>
        <v>50</v>
      </c>
      <c r="V1440" s="20">
        <f t="shared" si="228"/>
        <v>47.5</v>
      </c>
      <c r="W1440" s="20">
        <f t="shared" si="229"/>
        <v>48.125</v>
      </c>
    </row>
    <row r="1441" spans="1:23" ht="13.5" x14ac:dyDescent="0.25">
      <c r="A1441" s="3">
        <v>44110</v>
      </c>
      <c r="B1441" s="2">
        <v>1.2397</v>
      </c>
      <c r="C1441" s="2">
        <v>69.40659995568258</v>
      </c>
      <c r="D1441" s="2">
        <v>-1.2184229975926719E-3</v>
      </c>
      <c r="E1441" s="2">
        <v>-4.7597288827179951E-2</v>
      </c>
      <c r="F1441" s="2">
        <v>1.18164</v>
      </c>
      <c r="G1441" s="2">
        <v>1.1851600000000002</v>
      </c>
      <c r="H1441" s="2">
        <v>1.1469050000000001</v>
      </c>
      <c r="I1441" s="2">
        <v>0.99843199999999999</v>
      </c>
      <c r="J1441" s="2">
        <v>1.0912384999999998</v>
      </c>
      <c r="K1441" s="17" t="s">
        <v>47</v>
      </c>
      <c r="L1441" s="17" t="s">
        <v>48</v>
      </c>
      <c r="M1441" s="17" t="s">
        <v>54</v>
      </c>
      <c r="N1441" s="20">
        <f t="shared" si="220"/>
        <v>50</v>
      </c>
      <c r="O1441" s="20">
        <f t="shared" si="221"/>
        <v>100</v>
      </c>
      <c r="P1441" s="20">
        <f t="shared" si="222"/>
        <v>50</v>
      </c>
      <c r="Q1441" s="20">
        <f t="shared" si="223"/>
        <v>0</v>
      </c>
      <c r="R1441" s="21">
        <f t="shared" si="224"/>
        <v>60</v>
      </c>
      <c r="S1441" s="21">
        <f t="shared" si="225"/>
        <v>47.5</v>
      </c>
      <c r="T1441" s="21">
        <f t="shared" si="226"/>
        <v>35</v>
      </c>
      <c r="U1441" s="21">
        <f t="shared" si="227"/>
        <v>50</v>
      </c>
      <c r="V1441" s="20">
        <f t="shared" si="228"/>
        <v>47.5</v>
      </c>
      <c r="W1441" s="20">
        <f t="shared" si="229"/>
        <v>48.125</v>
      </c>
    </row>
    <row r="1442" spans="1:23" ht="13.5" x14ac:dyDescent="0.25">
      <c r="A1442" s="3">
        <v>44111</v>
      </c>
      <c r="B1442" s="2">
        <v>1.2822</v>
      </c>
      <c r="C1442" s="2">
        <v>72.980215367083858</v>
      </c>
      <c r="D1442" s="2">
        <v>-1.0500274844915669E-3</v>
      </c>
      <c r="E1442" s="2">
        <v>-5.0987064417083255E-2</v>
      </c>
      <c r="F1442" s="2">
        <v>1.2042999999999999</v>
      </c>
      <c r="G1442" s="2">
        <v>1.1936600000000002</v>
      </c>
      <c r="H1442" s="2">
        <v>1.16178</v>
      </c>
      <c r="I1442" s="2">
        <v>1.0062240000000002</v>
      </c>
      <c r="J1442" s="2">
        <v>1.0907069999999996</v>
      </c>
      <c r="K1442" s="17" t="s">
        <v>50</v>
      </c>
      <c r="L1442" s="17" t="s">
        <v>53</v>
      </c>
      <c r="M1442" s="17" t="s">
        <v>51</v>
      </c>
      <c r="N1442" s="20">
        <f t="shared" si="220"/>
        <v>50</v>
      </c>
      <c r="O1442" s="20">
        <f t="shared" si="221"/>
        <v>100</v>
      </c>
      <c r="P1442" s="20">
        <f t="shared" si="222"/>
        <v>50</v>
      </c>
      <c r="Q1442" s="20">
        <f t="shared" si="223"/>
        <v>83.5</v>
      </c>
      <c r="R1442" s="21">
        <f t="shared" si="224"/>
        <v>72.525000000000006</v>
      </c>
      <c r="S1442" s="21">
        <f t="shared" si="225"/>
        <v>68.375</v>
      </c>
      <c r="T1442" s="21">
        <f t="shared" si="226"/>
        <v>72.575000000000003</v>
      </c>
      <c r="U1442" s="21">
        <f t="shared" si="227"/>
        <v>70.875</v>
      </c>
      <c r="V1442" s="20">
        <f t="shared" si="228"/>
        <v>71.158333333333346</v>
      </c>
      <c r="W1442" s="20">
        <f t="shared" si="229"/>
        <v>71.087500000000006</v>
      </c>
    </row>
    <row r="1443" spans="1:23" ht="13.5" x14ac:dyDescent="0.25">
      <c r="A1443" s="3">
        <v>44112</v>
      </c>
      <c r="B1443" s="2">
        <v>1.2822</v>
      </c>
      <c r="C1443" s="2">
        <v>72.980215367083858</v>
      </c>
      <c r="D1443" s="2">
        <v>-4.0594039060277698E-3</v>
      </c>
      <c r="E1443" s="2">
        <v>-5.3180396771854821E-2</v>
      </c>
      <c r="F1443" s="2">
        <v>1.22838</v>
      </c>
      <c r="G1443" s="2">
        <v>1.2035799999999999</v>
      </c>
      <c r="H1443" s="2">
        <v>1.177365</v>
      </c>
      <c r="I1443" s="2">
        <v>1.0140160000000003</v>
      </c>
      <c r="J1443" s="2">
        <v>1.0901049999999994</v>
      </c>
      <c r="K1443" s="17" t="s">
        <v>50</v>
      </c>
      <c r="L1443" s="17" t="s">
        <v>49</v>
      </c>
      <c r="M1443" s="17" t="s">
        <v>51</v>
      </c>
      <c r="N1443" s="20">
        <f t="shared" si="220"/>
        <v>50</v>
      </c>
      <c r="O1443" s="20">
        <f t="shared" si="221"/>
        <v>100</v>
      </c>
      <c r="P1443" s="20">
        <f t="shared" si="222"/>
        <v>50</v>
      </c>
      <c r="Q1443" s="20">
        <f t="shared" si="223"/>
        <v>100</v>
      </c>
      <c r="R1443" s="21">
        <f t="shared" si="224"/>
        <v>75</v>
      </c>
      <c r="S1443" s="21">
        <f t="shared" si="225"/>
        <v>72.5</v>
      </c>
      <c r="T1443" s="21">
        <f t="shared" si="226"/>
        <v>80</v>
      </c>
      <c r="U1443" s="21">
        <f t="shared" si="227"/>
        <v>75</v>
      </c>
      <c r="V1443" s="20">
        <f t="shared" si="228"/>
        <v>75.833333333333329</v>
      </c>
      <c r="W1443" s="20">
        <f t="shared" si="229"/>
        <v>75.625</v>
      </c>
    </row>
    <row r="1444" spans="1:23" ht="13.5" x14ac:dyDescent="0.25">
      <c r="A1444" s="3">
        <v>44113</v>
      </c>
      <c r="B1444" s="2">
        <v>1.2964</v>
      </c>
      <c r="C1444" s="2">
        <v>74.15026669696006</v>
      </c>
      <c r="D1444" s="2">
        <v>-8.5532526248266461E-3</v>
      </c>
      <c r="E1444" s="2">
        <v>-5.3803589113879148E-2</v>
      </c>
      <c r="F1444" s="2">
        <v>1.2538800000000001</v>
      </c>
      <c r="G1444" s="2">
        <v>1.2149199999999998</v>
      </c>
      <c r="H1444" s="2">
        <v>1.1918900000000001</v>
      </c>
      <c r="I1444" s="2">
        <v>1.021808</v>
      </c>
      <c r="J1444" s="2">
        <v>1.0895739999999996</v>
      </c>
      <c r="K1444" s="17" t="s">
        <v>50</v>
      </c>
      <c r="L1444" s="17" t="s">
        <v>49</v>
      </c>
      <c r="M1444" s="17" t="s">
        <v>51</v>
      </c>
      <c r="N1444" s="20">
        <f t="shared" si="220"/>
        <v>50</v>
      </c>
      <c r="O1444" s="20">
        <f t="shared" si="221"/>
        <v>100</v>
      </c>
      <c r="P1444" s="20">
        <f t="shared" si="222"/>
        <v>50</v>
      </c>
      <c r="Q1444" s="20">
        <f t="shared" si="223"/>
        <v>100</v>
      </c>
      <c r="R1444" s="21">
        <f t="shared" si="224"/>
        <v>75</v>
      </c>
      <c r="S1444" s="21">
        <f t="shared" si="225"/>
        <v>72.5</v>
      </c>
      <c r="T1444" s="21">
        <f t="shared" si="226"/>
        <v>80</v>
      </c>
      <c r="U1444" s="21">
        <f t="shared" si="227"/>
        <v>75</v>
      </c>
      <c r="V1444" s="20">
        <f t="shared" si="228"/>
        <v>75.833333333333329</v>
      </c>
      <c r="W1444" s="20">
        <f t="shared" si="229"/>
        <v>75.625</v>
      </c>
    </row>
    <row r="1445" spans="1:23" ht="13.5" x14ac:dyDescent="0.25">
      <c r="A1445" s="3">
        <v>44116</v>
      </c>
      <c r="B1445" s="2">
        <v>1.3106</v>
      </c>
      <c r="C1445" s="2">
        <v>75.302044535664209</v>
      </c>
      <c r="D1445" s="2">
        <v>-1.4320760850383252E-2</v>
      </c>
      <c r="E1445" s="2">
        <v>-5.4117435549382871E-2</v>
      </c>
      <c r="F1445" s="2">
        <v>1.2822200000000001</v>
      </c>
      <c r="G1445" s="2">
        <v>1.2276800000000001</v>
      </c>
      <c r="H1445" s="2">
        <v>1.2057049999999998</v>
      </c>
      <c r="I1445" s="2">
        <v>1.029884</v>
      </c>
      <c r="J1445" s="2">
        <v>1.0892554999999993</v>
      </c>
      <c r="K1445" s="17" t="s">
        <v>50</v>
      </c>
      <c r="L1445" s="17" t="s">
        <v>49</v>
      </c>
      <c r="M1445" s="17" t="s">
        <v>51</v>
      </c>
      <c r="N1445" s="20">
        <f t="shared" si="220"/>
        <v>50</v>
      </c>
      <c r="O1445" s="20">
        <f t="shared" si="221"/>
        <v>100</v>
      </c>
      <c r="P1445" s="20">
        <f t="shared" si="222"/>
        <v>50</v>
      </c>
      <c r="Q1445" s="20">
        <f t="shared" si="223"/>
        <v>100</v>
      </c>
      <c r="R1445" s="21">
        <f t="shared" si="224"/>
        <v>75</v>
      </c>
      <c r="S1445" s="21">
        <f t="shared" si="225"/>
        <v>72.5</v>
      </c>
      <c r="T1445" s="21">
        <f t="shared" si="226"/>
        <v>80</v>
      </c>
      <c r="U1445" s="21">
        <f t="shared" si="227"/>
        <v>75</v>
      </c>
      <c r="V1445" s="20">
        <f t="shared" si="228"/>
        <v>75.833333333333329</v>
      </c>
      <c r="W1445" s="20">
        <f t="shared" si="229"/>
        <v>75.625</v>
      </c>
    </row>
    <row r="1446" spans="1:23" ht="13.5" x14ac:dyDescent="0.25">
      <c r="A1446" s="3">
        <v>44117</v>
      </c>
      <c r="B1446" s="2">
        <v>1.3035000000000001</v>
      </c>
      <c r="C1446" s="2">
        <v>73.537723864346376</v>
      </c>
      <c r="D1446" s="2">
        <v>-1.7419854065843454E-2</v>
      </c>
      <c r="E1446" s="2">
        <v>-5.357975827466635E-2</v>
      </c>
      <c r="F1446" s="2">
        <v>1.29498</v>
      </c>
      <c r="G1446" s="2">
        <v>1.2383099999999998</v>
      </c>
      <c r="H1446" s="2">
        <v>1.2163349999999999</v>
      </c>
      <c r="I1446" s="2">
        <v>1.0382440000000002</v>
      </c>
      <c r="J1446" s="2">
        <v>1.0890784999999994</v>
      </c>
      <c r="K1446" s="17" t="s">
        <v>50</v>
      </c>
      <c r="L1446" s="17" t="s">
        <v>49</v>
      </c>
      <c r="M1446" s="17" t="s">
        <v>51</v>
      </c>
      <c r="N1446" s="20">
        <f t="shared" si="220"/>
        <v>50</v>
      </c>
      <c r="O1446" s="20">
        <f t="shared" si="221"/>
        <v>100</v>
      </c>
      <c r="P1446" s="20">
        <f t="shared" si="222"/>
        <v>50</v>
      </c>
      <c r="Q1446" s="20">
        <f t="shared" si="223"/>
        <v>100</v>
      </c>
      <c r="R1446" s="21">
        <f t="shared" si="224"/>
        <v>75</v>
      </c>
      <c r="S1446" s="21">
        <f t="shared" si="225"/>
        <v>72.5</v>
      </c>
      <c r="T1446" s="21">
        <f t="shared" si="226"/>
        <v>80</v>
      </c>
      <c r="U1446" s="21">
        <f t="shared" si="227"/>
        <v>75</v>
      </c>
      <c r="V1446" s="20">
        <f t="shared" si="228"/>
        <v>75.833333333333329</v>
      </c>
      <c r="W1446" s="20">
        <f t="shared" si="229"/>
        <v>75.625</v>
      </c>
    </row>
    <row r="1447" spans="1:23" ht="13.5" x14ac:dyDescent="0.25">
      <c r="A1447" s="3">
        <v>44118</v>
      </c>
      <c r="B1447" s="2">
        <v>1.3035000000000001</v>
      </c>
      <c r="C1447" s="2">
        <v>73.537723864346376</v>
      </c>
      <c r="D1447" s="2">
        <v>-2.5214643860681285E-2</v>
      </c>
      <c r="E1447" s="2">
        <v>-5.2024115868857537E-2</v>
      </c>
      <c r="F1447" s="2">
        <v>1.29924</v>
      </c>
      <c r="G1447" s="2">
        <v>1.2517699999999998</v>
      </c>
      <c r="H1447" s="2">
        <v>1.2248350000000001</v>
      </c>
      <c r="I1447" s="2">
        <v>1.0470280000000003</v>
      </c>
      <c r="J1447" s="2">
        <v>1.0890784999999996</v>
      </c>
      <c r="K1447" s="17" t="s">
        <v>50</v>
      </c>
      <c r="L1447" s="17" t="s">
        <v>49</v>
      </c>
      <c r="M1447" s="17" t="s">
        <v>51</v>
      </c>
      <c r="N1447" s="20">
        <f t="shared" si="220"/>
        <v>50</v>
      </c>
      <c r="O1447" s="20">
        <f t="shared" si="221"/>
        <v>100</v>
      </c>
      <c r="P1447" s="20">
        <f t="shared" si="222"/>
        <v>50</v>
      </c>
      <c r="Q1447" s="20">
        <f t="shared" si="223"/>
        <v>100</v>
      </c>
      <c r="R1447" s="21">
        <f t="shared" si="224"/>
        <v>75</v>
      </c>
      <c r="S1447" s="21">
        <f t="shared" si="225"/>
        <v>72.5</v>
      </c>
      <c r="T1447" s="21">
        <f t="shared" si="226"/>
        <v>80</v>
      </c>
      <c r="U1447" s="21">
        <f t="shared" si="227"/>
        <v>75</v>
      </c>
      <c r="V1447" s="20">
        <f t="shared" si="228"/>
        <v>75.833333333333329</v>
      </c>
      <c r="W1447" s="20">
        <f t="shared" si="229"/>
        <v>75.625</v>
      </c>
    </row>
    <row r="1448" spans="1:23" ht="13.5" x14ac:dyDescent="0.25">
      <c r="A1448" s="3">
        <v>44120</v>
      </c>
      <c r="B1448" s="2">
        <v>1.2750999999999999</v>
      </c>
      <c r="C1448" s="2">
        <v>66.328323668373287</v>
      </c>
      <c r="D1448" s="2">
        <v>-3.1556833655945304E-2</v>
      </c>
      <c r="E1448" s="2">
        <v>-4.9810616479377734E-2</v>
      </c>
      <c r="F1448" s="2">
        <v>1.2978200000000002</v>
      </c>
      <c r="G1448" s="2">
        <v>1.2630999999999999</v>
      </c>
      <c r="H1448" s="2">
        <v>1.2287299999999999</v>
      </c>
      <c r="I1448" s="2">
        <v>1.0556700000000001</v>
      </c>
      <c r="J1448" s="2">
        <v>1.0891134999999996</v>
      </c>
      <c r="K1448" s="17" t="s">
        <v>50</v>
      </c>
      <c r="L1448" s="17" t="s">
        <v>49</v>
      </c>
      <c r="M1448" s="17" t="s">
        <v>52</v>
      </c>
      <c r="N1448" s="20">
        <f t="shared" si="220"/>
        <v>50</v>
      </c>
      <c r="O1448" s="20">
        <f t="shared" si="221"/>
        <v>100</v>
      </c>
      <c r="P1448" s="20">
        <f t="shared" si="222"/>
        <v>50</v>
      </c>
      <c r="Q1448" s="20">
        <f t="shared" si="223"/>
        <v>83</v>
      </c>
      <c r="R1448" s="21">
        <f t="shared" si="224"/>
        <v>72.45</v>
      </c>
      <c r="S1448" s="21">
        <f t="shared" si="225"/>
        <v>68.25</v>
      </c>
      <c r="T1448" s="21">
        <f t="shared" si="226"/>
        <v>72.349999999999994</v>
      </c>
      <c r="U1448" s="21">
        <f t="shared" si="227"/>
        <v>70.75</v>
      </c>
      <c r="V1448" s="20">
        <f t="shared" si="228"/>
        <v>71.016666666666666</v>
      </c>
      <c r="W1448" s="20">
        <f t="shared" si="229"/>
        <v>70.949999999999989</v>
      </c>
    </row>
    <row r="1449" spans="1:23" ht="13.5" x14ac:dyDescent="0.25">
      <c r="A1449" s="3">
        <v>44123</v>
      </c>
      <c r="B1449" s="2">
        <v>1.2750999999999999</v>
      </c>
      <c r="C1449" s="2">
        <v>66.328323668373287</v>
      </c>
      <c r="D1449" s="2">
        <v>-3.6365024137637203E-2</v>
      </c>
      <c r="E1449" s="2">
        <v>-4.7604271959343254E-2</v>
      </c>
      <c r="F1449" s="2">
        <v>1.29356</v>
      </c>
      <c r="G1449" s="2">
        <v>1.27372</v>
      </c>
      <c r="H1449" s="2">
        <v>1.2301449999999998</v>
      </c>
      <c r="I1449" s="2">
        <v>1.0638860000000003</v>
      </c>
      <c r="J1449" s="2">
        <v>1.0894319999999995</v>
      </c>
      <c r="K1449" s="17" t="s">
        <v>47</v>
      </c>
      <c r="L1449" s="17" t="s">
        <v>53</v>
      </c>
      <c r="M1449" s="17" t="s">
        <v>46</v>
      </c>
      <c r="N1449" s="20">
        <f t="shared" si="220"/>
        <v>50</v>
      </c>
      <c r="O1449" s="20">
        <f t="shared" si="221"/>
        <v>100</v>
      </c>
      <c r="P1449" s="20">
        <f t="shared" si="222"/>
        <v>50</v>
      </c>
      <c r="Q1449" s="20">
        <f t="shared" si="223"/>
        <v>16.5</v>
      </c>
      <c r="R1449" s="21">
        <f t="shared" si="224"/>
        <v>62.475000000000001</v>
      </c>
      <c r="S1449" s="21">
        <f t="shared" si="225"/>
        <v>51.625</v>
      </c>
      <c r="T1449" s="21">
        <f t="shared" si="226"/>
        <v>42.424999999999997</v>
      </c>
      <c r="U1449" s="21">
        <f t="shared" si="227"/>
        <v>54.125</v>
      </c>
      <c r="V1449" s="20">
        <f t="shared" si="228"/>
        <v>52.17499999999999</v>
      </c>
      <c r="W1449" s="20">
        <f t="shared" si="229"/>
        <v>52.662499999999994</v>
      </c>
    </row>
    <row r="1450" spans="1:23" ht="13.5" x14ac:dyDescent="0.25">
      <c r="A1450" s="3">
        <v>44124</v>
      </c>
      <c r="B1450" s="2">
        <v>1.2681</v>
      </c>
      <c r="C1450" s="2">
        <v>64.520177356916946</v>
      </c>
      <c r="D1450" s="2">
        <v>-4.0409446604630972E-2</v>
      </c>
      <c r="E1450" s="2">
        <v>-4.5847521151215091E-2</v>
      </c>
      <c r="F1450" s="2">
        <v>1.2850600000000001</v>
      </c>
      <c r="G1450" s="2">
        <v>1.2836400000000001</v>
      </c>
      <c r="H1450" s="2">
        <v>1.2315649999999998</v>
      </c>
      <c r="I1450" s="2">
        <v>1.0715380000000001</v>
      </c>
      <c r="J1450" s="2">
        <v>1.0897509999999995</v>
      </c>
      <c r="K1450" s="17" t="s">
        <v>47</v>
      </c>
      <c r="L1450" s="17" t="s">
        <v>53</v>
      </c>
      <c r="M1450" s="17" t="s">
        <v>46</v>
      </c>
      <c r="N1450" s="20">
        <f t="shared" si="220"/>
        <v>50</v>
      </c>
      <c r="O1450" s="20">
        <f t="shared" si="221"/>
        <v>100</v>
      </c>
      <c r="P1450" s="20">
        <f t="shared" si="222"/>
        <v>50</v>
      </c>
      <c r="Q1450" s="20">
        <f t="shared" si="223"/>
        <v>16.5</v>
      </c>
      <c r="R1450" s="21">
        <f t="shared" si="224"/>
        <v>62.475000000000001</v>
      </c>
      <c r="S1450" s="21">
        <f t="shared" si="225"/>
        <v>51.625</v>
      </c>
      <c r="T1450" s="21">
        <f t="shared" si="226"/>
        <v>42.424999999999997</v>
      </c>
      <c r="U1450" s="21">
        <f t="shared" si="227"/>
        <v>54.125</v>
      </c>
      <c r="V1450" s="20">
        <f t="shared" si="228"/>
        <v>52.17499999999999</v>
      </c>
      <c r="W1450" s="20">
        <f t="shared" si="229"/>
        <v>52.662499999999994</v>
      </c>
    </row>
    <row r="1451" spans="1:23" ht="13.5" x14ac:dyDescent="0.25">
      <c r="A1451" s="3">
        <v>44125</v>
      </c>
      <c r="B1451" s="2">
        <v>1.2750999999999999</v>
      </c>
      <c r="C1451" s="2">
        <v>65.532069990060336</v>
      </c>
      <c r="D1451" s="2">
        <v>-3.3874342308348071E-2</v>
      </c>
      <c r="E1451" s="2">
        <v>-4.3546715683736449E-2</v>
      </c>
      <c r="F1451" s="2">
        <v>1.2793800000000002</v>
      </c>
      <c r="G1451" s="2">
        <v>1.28718</v>
      </c>
      <c r="H1451" s="2">
        <v>1.2361699999999998</v>
      </c>
      <c r="I1451" s="2">
        <v>1.0797540000000003</v>
      </c>
      <c r="J1451" s="2">
        <v>1.0901049999999994</v>
      </c>
      <c r="K1451" s="17" t="s">
        <v>47</v>
      </c>
      <c r="L1451" s="17" t="s">
        <v>53</v>
      </c>
      <c r="M1451" s="17" t="s">
        <v>46</v>
      </c>
      <c r="N1451" s="20">
        <f t="shared" si="220"/>
        <v>50</v>
      </c>
      <c r="O1451" s="20">
        <f t="shared" si="221"/>
        <v>100</v>
      </c>
      <c r="P1451" s="20">
        <f t="shared" si="222"/>
        <v>50</v>
      </c>
      <c r="Q1451" s="20">
        <f t="shared" si="223"/>
        <v>16.5</v>
      </c>
      <c r="R1451" s="21">
        <f t="shared" si="224"/>
        <v>62.475000000000001</v>
      </c>
      <c r="S1451" s="21">
        <f t="shared" si="225"/>
        <v>51.625</v>
      </c>
      <c r="T1451" s="21">
        <f t="shared" si="226"/>
        <v>42.424999999999997</v>
      </c>
      <c r="U1451" s="21">
        <f t="shared" si="227"/>
        <v>54.125</v>
      </c>
      <c r="V1451" s="20">
        <f t="shared" si="228"/>
        <v>52.17499999999999</v>
      </c>
      <c r="W1451" s="20">
        <f t="shared" si="229"/>
        <v>52.662499999999994</v>
      </c>
    </row>
    <row r="1452" spans="1:23" ht="13.5" x14ac:dyDescent="0.25">
      <c r="A1452" s="3">
        <v>44126</v>
      </c>
      <c r="B1452" s="2">
        <v>1.2750999999999999</v>
      </c>
      <c r="C1452" s="2">
        <v>65.532069990060336</v>
      </c>
      <c r="D1452" s="2">
        <v>-2.2233171223700721E-2</v>
      </c>
      <c r="E1452" s="2">
        <v>-4.1358062418529934E-2</v>
      </c>
      <c r="F1452" s="2">
        <v>1.2737000000000001</v>
      </c>
      <c r="G1452" s="2">
        <v>1.28647</v>
      </c>
      <c r="H1452" s="2">
        <v>1.2400649999999998</v>
      </c>
      <c r="I1452" s="2">
        <v>1.0883960000000004</v>
      </c>
      <c r="J1452" s="2">
        <v>1.0906359999999997</v>
      </c>
      <c r="K1452" s="17" t="s">
        <v>47</v>
      </c>
      <c r="L1452" s="17" t="s">
        <v>53</v>
      </c>
      <c r="M1452" s="17" t="s">
        <v>46</v>
      </c>
      <c r="N1452" s="20">
        <f t="shared" si="220"/>
        <v>50</v>
      </c>
      <c r="O1452" s="20">
        <f t="shared" si="221"/>
        <v>100</v>
      </c>
      <c r="P1452" s="20">
        <f t="shared" si="222"/>
        <v>50</v>
      </c>
      <c r="Q1452" s="20">
        <f t="shared" si="223"/>
        <v>16.5</v>
      </c>
      <c r="R1452" s="21">
        <f t="shared" si="224"/>
        <v>62.475000000000001</v>
      </c>
      <c r="S1452" s="21">
        <f t="shared" si="225"/>
        <v>51.625</v>
      </c>
      <c r="T1452" s="21">
        <f t="shared" si="226"/>
        <v>42.424999999999997</v>
      </c>
      <c r="U1452" s="21">
        <f t="shared" si="227"/>
        <v>54.125</v>
      </c>
      <c r="V1452" s="20">
        <f t="shared" si="228"/>
        <v>52.17499999999999</v>
      </c>
      <c r="W1452" s="20">
        <f t="shared" si="229"/>
        <v>52.662499999999994</v>
      </c>
    </row>
    <row r="1453" spans="1:23" ht="13.5" x14ac:dyDescent="0.25">
      <c r="A1453" s="3">
        <v>44127</v>
      </c>
      <c r="B1453" s="2">
        <v>1.2892999999999999</v>
      </c>
      <c r="C1453" s="2">
        <v>67.699391629692968</v>
      </c>
      <c r="D1453" s="2">
        <v>-1.3830166285886403E-2</v>
      </c>
      <c r="E1453" s="2">
        <v>-4.0506213297610734E-2</v>
      </c>
      <c r="F1453" s="2">
        <v>1.27654</v>
      </c>
      <c r="G1453" s="2">
        <v>1.28718</v>
      </c>
      <c r="H1453" s="2">
        <v>1.2453799999999995</v>
      </c>
      <c r="I1453" s="2">
        <v>1.0971800000000003</v>
      </c>
      <c r="J1453" s="2">
        <v>1.0912379999999997</v>
      </c>
      <c r="K1453" s="17" t="s">
        <v>50</v>
      </c>
      <c r="L1453" s="17" t="s">
        <v>53</v>
      </c>
      <c r="M1453" s="17" t="s">
        <v>51</v>
      </c>
      <c r="N1453" s="20">
        <f t="shared" si="220"/>
        <v>50</v>
      </c>
      <c r="O1453" s="20">
        <f t="shared" si="221"/>
        <v>100</v>
      </c>
      <c r="P1453" s="20">
        <f t="shared" si="222"/>
        <v>50</v>
      </c>
      <c r="Q1453" s="20">
        <f t="shared" si="223"/>
        <v>83.5</v>
      </c>
      <c r="R1453" s="21">
        <f t="shared" si="224"/>
        <v>72.525000000000006</v>
      </c>
      <c r="S1453" s="21">
        <f t="shared" si="225"/>
        <v>68.375</v>
      </c>
      <c r="T1453" s="21">
        <f t="shared" si="226"/>
        <v>72.575000000000003</v>
      </c>
      <c r="U1453" s="21">
        <f t="shared" si="227"/>
        <v>70.875</v>
      </c>
      <c r="V1453" s="20">
        <f t="shared" si="228"/>
        <v>71.158333333333346</v>
      </c>
      <c r="W1453" s="20">
        <f t="shared" si="229"/>
        <v>71.087500000000006</v>
      </c>
    </row>
    <row r="1454" spans="1:23" ht="13.5" x14ac:dyDescent="0.25">
      <c r="A1454" s="3">
        <v>44130</v>
      </c>
      <c r="B1454" s="2">
        <v>1.3035000000000001</v>
      </c>
      <c r="C1454" s="2">
        <v>69.747946972649942</v>
      </c>
      <c r="D1454" s="2">
        <v>-6.0371548242270645E-3</v>
      </c>
      <c r="E1454" s="2">
        <v>-4.0004466640879692E-2</v>
      </c>
      <c r="F1454" s="2">
        <v>1.2822199999999999</v>
      </c>
      <c r="G1454" s="2">
        <v>1.2878900000000002</v>
      </c>
      <c r="H1454" s="2">
        <v>1.2514049999999997</v>
      </c>
      <c r="I1454" s="2">
        <v>1.1061060000000003</v>
      </c>
      <c r="J1454" s="2">
        <v>1.0919109999999996</v>
      </c>
      <c r="K1454" s="17" t="s">
        <v>50</v>
      </c>
      <c r="L1454" s="17" t="s">
        <v>49</v>
      </c>
      <c r="M1454" s="17" t="s">
        <v>51</v>
      </c>
      <c r="N1454" s="20">
        <f t="shared" si="220"/>
        <v>50</v>
      </c>
      <c r="O1454" s="20">
        <f t="shared" si="221"/>
        <v>100</v>
      </c>
      <c r="P1454" s="20">
        <f t="shared" si="222"/>
        <v>50</v>
      </c>
      <c r="Q1454" s="20">
        <f t="shared" si="223"/>
        <v>100</v>
      </c>
      <c r="R1454" s="21">
        <f t="shared" si="224"/>
        <v>75</v>
      </c>
      <c r="S1454" s="21">
        <f t="shared" si="225"/>
        <v>72.5</v>
      </c>
      <c r="T1454" s="21">
        <f t="shared" si="226"/>
        <v>80</v>
      </c>
      <c r="U1454" s="21">
        <f t="shared" si="227"/>
        <v>75</v>
      </c>
      <c r="V1454" s="20">
        <f t="shared" si="228"/>
        <v>75.833333333333329</v>
      </c>
      <c r="W1454" s="20">
        <f t="shared" si="229"/>
        <v>75.625</v>
      </c>
    </row>
    <row r="1455" spans="1:23" ht="13.5" x14ac:dyDescent="0.25">
      <c r="A1455" s="3">
        <v>44131</v>
      </c>
      <c r="B1455" s="2">
        <v>1.2750999999999999</v>
      </c>
      <c r="C1455" s="2">
        <v>61.365412706973927</v>
      </c>
      <c r="D1455" s="2">
        <v>4.3446878289163937E-3</v>
      </c>
      <c r="E1455" s="2">
        <v>-3.8631640517745633E-2</v>
      </c>
      <c r="F1455" s="2">
        <v>1.28362</v>
      </c>
      <c r="G1455" s="2">
        <v>1.28434</v>
      </c>
      <c r="H1455" s="2">
        <v>1.2560099999999996</v>
      </c>
      <c r="I1455" s="2">
        <v>1.1146060000000002</v>
      </c>
      <c r="J1455" s="2">
        <v>1.0925839999999998</v>
      </c>
      <c r="K1455" s="17" t="s">
        <v>50</v>
      </c>
      <c r="L1455" s="17" t="s">
        <v>49</v>
      </c>
      <c r="M1455" s="17" t="s">
        <v>51</v>
      </c>
      <c r="N1455" s="20">
        <f t="shared" si="220"/>
        <v>50</v>
      </c>
      <c r="O1455" s="20">
        <f t="shared" si="221"/>
        <v>100</v>
      </c>
      <c r="P1455" s="20">
        <f t="shared" si="222"/>
        <v>50</v>
      </c>
      <c r="Q1455" s="20">
        <f t="shared" si="223"/>
        <v>100</v>
      </c>
      <c r="R1455" s="21">
        <f t="shared" si="224"/>
        <v>75</v>
      </c>
      <c r="S1455" s="21">
        <f t="shared" si="225"/>
        <v>72.5</v>
      </c>
      <c r="T1455" s="21">
        <f t="shared" si="226"/>
        <v>80</v>
      </c>
      <c r="U1455" s="21">
        <f t="shared" si="227"/>
        <v>75</v>
      </c>
      <c r="V1455" s="20">
        <f t="shared" si="228"/>
        <v>75.833333333333329</v>
      </c>
      <c r="W1455" s="20">
        <f t="shared" si="229"/>
        <v>75.625</v>
      </c>
    </row>
    <row r="1456" spans="1:23" ht="13.5" x14ac:dyDescent="0.25">
      <c r="A1456" s="3">
        <v>44132</v>
      </c>
      <c r="B1456" s="2">
        <v>1.3035000000000001</v>
      </c>
      <c r="C1456" s="2">
        <v>65.792787405287328</v>
      </c>
      <c r="D1456" s="2">
        <v>9.6376450320465601E-3</v>
      </c>
      <c r="E1456" s="2">
        <v>-3.764627082094435E-2</v>
      </c>
      <c r="F1456" s="2">
        <v>1.2893000000000001</v>
      </c>
      <c r="G1456" s="2">
        <v>1.28434</v>
      </c>
      <c r="H1456" s="2">
        <v>1.2613249999999998</v>
      </c>
      <c r="I1456" s="2">
        <v>1.1238160000000001</v>
      </c>
      <c r="J1456" s="2">
        <v>1.0935405</v>
      </c>
      <c r="K1456" s="17" t="s">
        <v>50</v>
      </c>
      <c r="L1456" s="17" t="s">
        <v>49</v>
      </c>
      <c r="M1456" s="17" t="s">
        <v>51</v>
      </c>
      <c r="N1456" s="20">
        <f t="shared" si="220"/>
        <v>50</v>
      </c>
      <c r="O1456" s="20">
        <f t="shared" si="221"/>
        <v>100</v>
      </c>
      <c r="P1456" s="20">
        <f t="shared" si="222"/>
        <v>50</v>
      </c>
      <c r="Q1456" s="20">
        <f t="shared" si="223"/>
        <v>100</v>
      </c>
      <c r="R1456" s="21">
        <f t="shared" si="224"/>
        <v>75</v>
      </c>
      <c r="S1456" s="21">
        <f t="shared" si="225"/>
        <v>72.5</v>
      </c>
      <c r="T1456" s="21">
        <f t="shared" si="226"/>
        <v>80</v>
      </c>
      <c r="U1456" s="21">
        <f t="shared" si="227"/>
        <v>75</v>
      </c>
      <c r="V1456" s="20">
        <f t="shared" si="228"/>
        <v>75.833333333333329</v>
      </c>
      <c r="W1456" s="20">
        <f t="shared" si="229"/>
        <v>75.625</v>
      </c>
    </row>
    <row r="1457" spans="1:23" ht="13.5" x14ac:dyDescent="0.25">
      <c r="A1457" s="3">
        <v>44134</v>
      </c>
      <c r="B1457" s="2">
        <v>1.2467999999999999</v>
      </c>
      <c r="C1457" s="2">
        <v>52.786766123087297</v>
      </c>
      <c r="D1457" s="2">
        <v>1.7874718111056787E-2</v>
      </c>
      <c r="E1457" s="2">
        <v>-3.7632451550233051E-2</v>
      </c>
      <c r="F1457" s="2">
        <v>1.2836400000000001</v>
      </c>
      <c r="G1457" s="2">
        <v>1.27867</v>
      </c>
      <c r="H1457" s="2">
        <v>1.2652199999999998</v>
      </c>
      <c r="I1457" s="2">
        <v>1.1318920000000003</v>
      </c>
      <c r="J1457" s="2">
        <v>1.094249</v>
      </c>
      <c r="K1457" s="17" t="s">
        <v>50</v>
      </c>
      <c r="L1457" s="17" t="s">
        <v>49</v>
      </c>
      <c r="M1457" s="17" t="s">
        <v>52</v>
      </c>
      <c r="N1457" s="20">
        <f t="shared" si="220"/>
        <v>50</v>
      </c>
      <c r="O1457" s="20">
        <f t="shared" si="221"/>
        <v>100</v>
      </c>
      <c r="P1457" s="20">
        <f t="shared" si="222"/>
        <v>50</v>
      </c>
      <c r="Q1457" s="20">
        <f t="shared" si="223"/>
        <v>83</v>
      </c>
      <c r="R1457" s="21">
        <f t="shared" si="224"/>
        <v>72.45</v>
      </c>
      <c r="S1457" s="21">
        <f t="shared" si="225"/>
        <v>68.25</v>
      </c>
      <c r="T1457" s="21">
        <f t="shared" si="226"/>
        <v>72.349999999999994</v>
      </c>
      <c r="U1457" s="21">
        <f t="shared" si="227"/>
        <v>70.75</v>
      </c>
      <c r="V1457" s="20">
        <f t="shared" si="228"/>
        <v>71.016666666666666</v>
      </c>
      <c r="W1457" s="20">
        <f t="shared" si="229"/>
        <v>70.949999999999989</v>
      </c>
    </row>
    <row r="1458" spans="1:23" ht="13.5" x14ac:dyDescent="0.25">
      <c r="A1458" s="3">
        <v>44137</v>
      </c>
      <c r="B1458" s="2">
        <v>1.2467999999999999</v>
      </c>
      <c r="C1458" s="2">
        <v>52.786766123087297</v>
      </c>
      <c r="D1458" s="2">
        <v>2.040148798081054E-2</v>
      </c>
      <c r="E1458" s="2">
        <v>-3.6768630590292971E-2</v>
      </c>
      <c r="F1458" s="2">
        <v>1.2751399999999999</v>
      </c>
      <c r="G1458" s="2">
        <v>1.2758400000000001</v>
      </c>
      <c r="H1458" s="2">
        <v>1.2694699999999997</v>
      </c>
      <c r="I1458" s="2">
        <v>1.1403920000000001</v>
      </c>
      <c r="J1458" s="2">
        <v>1.0947805000000002</v>
      </c>
      <c r="K1458" s="17" t="s">
        <v>50</v>
      </c>
      <c r="L1458" s="17" t="s">
        <v>49</v>
      </c>
      <c r="M1458" s="17" t="s">
        <v>52</v>
      </c>
      <c r="N1458" s="20">
        <f t="shared" si="220"/>
        <v>50</v>
      </c>
      <c r="O1458" s="20">
        <f t="shared" si="221"/>
        <v>100</v>
      </c>
      <c r="P1458" s="20">
        <f t="shared" si="222"/>
        <v>50</v>
      </c>
      <c r="Q1458" s="20">
        <f t="shared" si="223"/>
        <v>83</v>
      </c>
      <c r="R1458" s="21">
        <f t="shared" si="224"/>
        <v>72.45</v>
      </c>
      <c r="S1458" s="21">
        <f t="shared" si="225"/>
        <v>68.25</v>
      </c>
      <c r="T1458" s="21">
        <f t="shared" si="226"/>
        <v>72.349999999999994</v>
      </c>
      <c r="U1458" s="21">
        <f t="shared" si="227"/>
        <v>70.75</v>
      </c>
      <c r="V1458" s="20">
        <f t="shared" si="228"/>
        <v>71.016666666666666</v>
      </c>
      <c r="W1458" s="20">
        <f t="shared" si="229"/>
        <v>70.949999999999989</v>
      </c>
    </row>
    <row r="1459" spans="1:23" ht="13.5" x14ac:dyDescent="0.25">
      <c r="A1459" s="3">
        <v>44138</v>
      </c>
      <c r="B1459" s="2">
        <v>1.2114</v>
      </c>
      <c r="C1459" s="2">
        <v>46.177061702141899</v>
      </c>
      <c r="D1459" s="2">
        <v>2.5093384739383495E-2</v>
      </c>
      <c r="E1459" s="2">
        <v>-3.6036886637647321E-2</v>
      </c>
      <c r="F1459" s="2">
        <v>1.2567200000000001</v>
      </c>
      <c r="G1459" s="2">
        <v>1.2694699999999999</v>
      </c>
      <c r="H1459" s="2">
        <v>1.271595</v>
      </c>
      <c r="I1459" s="2">
        <v>1.1477600000000001</v>
      </c>
      <c r="J1459" s="2">
        <v>1.09517</v>
      </c>
      <c r="K1459" s="17" t="s">
        <v>47</v>
      </c>
      <c r="L1459" s="17" t="s">
        <v>53</v>
      </c>
      <c r="M1459" s="17" t="s">
        <v>46</v>
      </c>
      <c r="N1459" s="20">
        <f t="shared" si="220"/>
        <v>50</v>
      </c>
      <c r="O1459" s="20">
        <f t="shared" si="221"/>
        <v>100</v>
      </c>
      <c r="P1459" s="20">
        <f t="shared" si="222"/>
        <v>50</v>
      </c>
      <c r="Q1459" s="20">
        <f t="shared" si="223"/>
        <v>16.5</v>
      </c>
      <c r="R1459" s="21">
        <f t="shared" si="224"/>
        <v>62.475000000000001</v>
      </c>
      <c r="S1459" s="21">
        <f t="shared" si="225"/>
        <v>51.625</v>
      </c>
      <c r="T1459" s="21">
        <f t="shared" si="226"/>
        <v>42.424999999999997</v>
      </c>
      <c r="U1459" s="21">
        <f t="shared" si="227"/>
        <v>54.125</v>
      </c>
      <c r="V1459" s="20">
        <f t="shared" si="228"/>
        <v>52.17499999999999</v>
      </c>
      <c r="W1459" s="20">
        <f t="shared" si="229"/>
        <v>52.662499999999994</v>
      </c>
    </row>
    <row r="1460" spans="1:23" ht="13.5" x14ac:dyDescent="0.25">
      <c r="A1460" s="3">
        <v>44139</v>
      </c>
      <c r="B1460" s="2">
        <v>1.1972</v>
      </c>
      <c r="C1460" s="2">
        <v>43.807462754920572</v>
      </c>
      <c r="D1460" s="2">
        <v>2.9184262430693941E-2</v>
      </c>
      <c r="E1460" s="2">
        <v>-3.6039648442902958E-2</v>
      </c>
      <c r="F1460" s="2">
        <v>1.2411400000000001</v>
      </c>
      <c r="G1460" s="2">
        <v>1.2623800000000001</v>
      </c>
      <c r="H1460" s="2">
        <v>1.27301</v>
      </c>
      <c r="I1460" s="2">
        <v>1.1549860000000001</v>
      </c>
      <c r="J1460" s="2">
        <v>1.0954885000000001</v>
      </c>
      <c r="K1460" s="17" t="s">
        <v>47</v>
      </c>
      <c r="L1460" s="17" t="s">
        <v>53</v>
      </c>
      <c r="M1460" s="17" t="s">
        <v>46</v>
      </c>
      <c r="N1460" s="20">
        <f t="shared" si="220"/>
        <v>50</v>
      </c>
      <c r="O1460" s="20">
        <f t="shared" si="221"/>
        <v>100</v>
      </c>
      <c r="P1460" s="20">
        <f t="shared" si="222"/>
        <v>50</v>
      </c>
      <c r="Q1460" s="20">
        <f t="shared" si="223"/>
        <v>16.5</v>
      </c>
      <c r="R1460" s="21">
        <f t="shared" si="224"/>
        <v>62.475000000000001</v>
      </c>
      <c r="S1460" s="21">
        <f t="shared" si="225"/>
        <v>51.625</v>
      </c>
      <c r="T1460" s="21">
        <f t="shared" si="226"/>
        <v>42.424999999999997</v>
      </c>
      <c r="U1460" s="21">
        <f t="shared" si="227"/>
        <v>54.125</v>
      </c>
      <c r="V1460" s="20">
        <f t="shared" si="228"/>
        <v>52.17499999999999</v>
      </c>
      <c r="W1460" s="20">
        <f t="shared" si="229"/>
        <v>52.662499999999994</v>
      </c>
    </row>
    <row r="1461" spans="1:23" ht="13.5" x14ac:dyDescent="0.25">
      <c r="A1461" s="3">
        <v>44140</v>
      </c>
      <c r="B1461" s="2">
        <v>1.1759999999999999</v>
      </c>
      <c r="C1461" s="2">
        <v>40.468597400085848</v>
      </c>
      <c r="D1461" s="2">
        <v>3.551205250302325E-2</v>
      </c>
      <c r="E1461" s="2">
        <v>-3.8476908056612247E-2</v>
      </c>
      <c r="F1461" s="2">
        <v>1.2156400000000001</v>
      </c>
      <c r="G1461" s="2">
        <v>1.2524700000000002</v>
      </c>
      <c r="H1461" s="2">
        <v>1.2698249999999998</v>
      </c>
      <c r="I1461" s="2">
        <v>1.1613620000000002</v>
      </c>
      <c r="J1461" s="2">
        <v>1.0958075</v>
      </c>
      <c r="K1461" s="17" t="s">
        <v>47</v>
      </c>
      <c r="L1461" s="17" t="s">
        <v>48</v>
      </c>
      <c r="M1461" s="17" t="s">
        <v>46</v>
      </c>
      <c r="N1461" s="20">
        <f t="shared" si="220"/>
        <v>50</v>
      </c>
      <c r="O1461" s="20">
        <f t="shared" si="221"/>
        <v>100</v>
      </c>
      <c r="P1461" s="20">
        <f t="shared" si="222"/>
        <v>50</v>
      </c>
      <c r="Q1461" s="20">
        <f t="shared" si="223"/>
        <v>0</v>
      </c>
      <c r="R1461" s="21">
        <f t="shared" si="224"/>
        <v>60</v>
      </c>
      <c r="S1461" s="21">
        <f t="shared" si="225"/>
        <v>47.5</v>
      </c>
      <c r="T1461" s="21">
        <f t="shared" si="226"/>
        <v>35</v>
      </c>
      <c r="U1461" s="21">
        <f t="shared" si="227"/>
        <v>50</v>
      </c>
      <c r="V1461" s="20">
        <f t="shared" si="228"/>
        <v>47.5</v>
      </c>
      <c r="W1461" s="20">
        <f t="shared" si="229"/>
        <v>48.125</v>
      </c>
    </row>
    <row r="1462" spans="1:23" ht="13.5" x14ac:dyDescent="0.25">
      <c r="A1462" s="3">
        <v>44141</v>
      </c>
      <c r="B1462" s="2">
        <v>1.1972</v>
      </c>
      <c r="C1462" s="2">
        <v>44.984269250467378</v>
      </c>
      <c r="D1462" s="2">
        <v>3.9624001391566077E-2</v>
      </c>
      <c r="E1462" s="2">
        <v>-4.1919758594886419E-2</v>
      </c>
      <c r="F1462" s="2">
        <v>1.2057199999999999</v>
      </c>
      <c r="G1462" s="2">
        <v>1.2446800000000002</v>
      </c>
      <c r="H1462" s="2">
        <v>1.2655749999999997</v>
      </c>
      <c r="I1462" s="2">
        <v>1.1681620000000001</v>
      </c>
      <c r="J1462" s="2">
        <v>1.0961260000000002</v>
      </c>
      <c r="K1462" s="17" t="s">
        <v>47</v>
      </c>
      <c r="L1462" s="17" t="s">
        <v>53</v>
      </c>
      <c r="M1462" s="17" t="s">
        <v>46</v>
      </c>
      <c r="N1462" s="20">
        <f t="shared" si="220"/>
        <v>50</v>
      </c>
      <c r="O1462" s="20">
        <f t="shared" si="221"/>
        <v>100</v>
      </c>
      <c r="P1462" s="20">
        <f t="shared" si="222"/>
        <v>50</v>
      </c>
      <c r="Q1462" s="20">
        <f t="shared" si="223"/>
        <v>16.5</v>
      </c>
      <c r="R1462" s="21">
        <f t="shared" si="224"/>
        <v>62.475000000000001</v>
      </c>
      <c r="S1462" s="21">
        <f t="shared" si="225"/>
        <v>51.625</v>
      </c>
      <c r="T1462" s="21">
        <f t="shared" si="226"/>
        <v>42.424999999999997</v>
      </c>
      <c r="U1462" s="21">
        <f t="shared" si="227"/>
        <v>54.125</v>
      </c>
      <c r="V1462" s="20">
        <f t="shared" si="228"/>
        <v>52.17499999999999</v>
      </c>
      <c r="W1462" s="20">
        <f t="shared" si="229"/>
        <v>52.662499999999994</v>
      </c>
    </row>
    <row r="1463" spans="1:23" ht="13.5" x14ac:dyDescent="0.25">
      <c r="A1463" s="3">
        <v>44144</v>
      </c>
      <c r="B1463" s="2">
        <v>1.2042999999999999</v>
      </c>
      <c r="C1463" s="2">
        <v>46.449306051019974</v>
      </c>
      <c r="D1463" s="2">
        <v>4.4940496943654207E-2</v>
      </c>
      <c r="E1463" s="2">
        <v>-4.3176243738927304E-2</v>
      </c>
      <c r="F1463" s="2">
        <v>1.1972200000000002</v>
      </c>
      <c r="G1463" s="2">
        <v>1.2361800000000001</v>
      </c>
      <c r="H1463" s="2">
        <v>1.2616799999999999</v>
      </c>
      <c r="I1463" s="2">
        <v>1.1745380000000001</v>
      </c>
      <c r="J1463" s="2">
        <v>1.0966220000000002</v>
      </c>
      <c r="K1463" s="17" t="s">
        <v>47</v>
      </c>
      <c r="L1463" s="17" t="s">
        <v>53</v>
      </c>
      <c r="M1463" s="17" t="s">
        <v>46</v>
      </c>
      <c r="N1463" s="20">
        <f t="shared" si="220"/>
        <v>50</v>
      </c>
      <c r="O1463" s="20">
        <f t="shared" si="221"/>
        <v>100</v>
      </c>
      <c r="P1463" s="20">
        <f t="shared" si="222"/>
        <v>50</v>
      </c>
      <c r="Q1463" s="20">
        <f t="shared" si="223"/>
        <v>16.5</v>
      </c>
      <c r="R1463" s="21">
        <f t="shared" si="224"/>
        <v>62.475000000000001</v>
      </c>
      <c r="S1463" s="21">
        <f t="shared" si="225"/>
        <v>51.625</v>
      </c>
      <c r="T1463" s="21">
        <f t="shared" si="226"/>
        <v>42.424999999999997</v>
      </c>
      <c r="U1463" s="21">
        <f t="shared" si="227"/>
        <v>54.125</v>
      </c>
      <c r="V1463" s="20">
        <f t="shared" si="228"/>
        <v>52.17499999999999</v>
      </c>
      <c r="W1463" s="20">
        <f t="shared" si="229"/>
        <v>52.662499999999994</v>
      </c>
    </row>
    <row r="1464" spans="1:23" ht="13.5" x14ac:dyDescent="0.25">
      <c r="A1464" s="3">
        <v>44145</v>
      </c>
      <c r="B1464" s="2">
        <v>1.2325999999999999</v>
      </c>
      <c r="C1464" s="2">
        <v>51.942621002254079</v>
      </c>
      <c r="D1464" s="2">
        <v>4.9650680103339839E-2</v>
      </c>
      <c r="E1464" s="2">
        <v>-4.4117798089883253E-2</v>
      </c>
      <c r="F1464" s="2">
        <v>1.2014599999999998</v>
      </c>
      <c r="G1464" s="2">
        <v>1.22909</v>
      </c>
      <c r="H1464" s="2">
        <v>1.2584899999999999</v>
      </c>
      <c r="I1464" s="2">
        <v>1.1810540000000003</v>
      </c>
      <c r="J1464" s="2">
        <v>1.0972595000000001</v>
      </c>
      <c r="K1464" s="17" t="s">
        <v>47</v>
      </c>
      <c r="L1464" s="17" t="s">
        <v>53</v>
      </c>
      <c r="M1464" s="17" t="s">
        <v>54</v>
      </c>
      <c r="N1464" s="20">
        <f t="shared" si="220"/>
        <v>50</v>
      </c>
      <c r="O1464" s="20">
        <f t="shared" si="221"/>
        <v>100</v>
      </c>
      <c r="P1464" s="20">
        <f t="shared" si="222"/>
        <v>50</v>
      </c>
      <c r="Q1464" s="20">
        <f t="shared" si="223"/>
        <v>16.5</v>
      </c>
      <c r="R1464" s="21">
        <f t="shared" si="224"/>
        <v>62.475000000000001</v>
      </c>
      <c r="S1464" s="21">
        <f t="shared" si="225"/>
        <v>51.625</v>
      </c>
      <c r="T1464" s="21">
        <f t="shared" si="226"/>
        <v>42.424999999999997</v>
      </c>
      <c r="U1464" s="21">
        <f t="shared" si="227"/>
        <v>54.125</v>
      </c>
      <c r="V1464" s="20">
        <f t="shared" si="228"/>
        <v>52.17499999999999</v>
      </c>
      <c r="W1464" s="20">
        <f t="shared" si="229"/>
        <v>52.662499999999994</v>
      </c>
    </row>
    <row r="1465" spans="1:23" ht="13.5" x14ac:dyDescent="0.25">
      <c r="A1465" s="3">
        <v>44146</v>
      </c>
      <c r="B1465" s="2">
        <v>1.2325999999999999</v>
      </c>
      <c r="C1465" s="2">
        <v>51.942621002254079</v>
      </c>
      <c r="D1465" s="2">
        <v>4.9213921267158067E-2</v>
      </c>
      <c r="E1465" s="2">
        <v>-4.4959000267026684E-2</v>
      </c>
      <c r="F1465" s="2">
        <v>1.2085399999999997</v>
      </c>
      <c r="G1465" s="2">
        <v>1.2248399999999999</v>
      </c>
      <c r="H1465" s="2">
        <v>1.2545899999999999</v>
      </c>
      <c r="I1465" s="2">
        <v>1.1872880000000001</v>
      </c>
      <c r="J1465" s="2">
        <v>1.097755</v>
      </c>
      <c r="K1465" s="17" t="s">
        <v>50</v>
      </c>
      <c r="L1465" s="17" t="s">
        <v>53</v>
      </c>
      <c r="M1465" s="17" t="s">
        <v>51</v>
      </c>
      <c r="N1465" s="20">
        <f t="shared" si="220"/>
        <v>50</v>
      </c>
      <c r="O1465" s="20">
        <f t="shared" si="221"/>
        <v>100</v>
      </c>
      <c r="P1465" s="20">
        <f t="shared" si="222"/>
        <v>50</v>
      </c>
      <c r="Q1465" s="20">
        <f t="shared" si="223"/>
        <v>83.5</v>
      </c>
      <c r="R1465" s="21">
        <f t="shared" si="224"/>
        <v>72.525000000000006</v>
      </c>
      <c r="S1465" s="21">
        <f t="shared" si="225"/>
        <v>68.375</v>
      </c>
      <c r="T1465" s="21">
        <f t="shared" si="226"/>
        <v>72.575000000000003</v>
      </c>
      <c r="U1465" s="21">
        <f t="shared" si="227"/>
        <v>70.875</v>
      </c>
      <c r="V1465" s="20">
        <f t="shared" si="228"/>
        <v>71.158333333333346</v>
      </c>
      <c r="W1465" s="20">
        <f t="shared" si="229"/>
        <v>71.087500000000006</v>
      </c>
    </row>
    <row r="1466" spans="1:23" ht="13.5" x14ac:dyDescent="0.25">
      <c r="A1466" s="3">
        <v>44147</v>
      </c>
      <c r="B1466" s="2">
        <v>1.2042999999999999</v>
      </c>
      <c r="C1466" s="2">
        <v>46.420015239898191</v>
      </c>
      <c r="D1466" s="2">
        <v>5.5260746438045238E-2</v>
      </c>
      <c r="E1466" s="2">
        <v>-4.5521334072341609E-2</v>
      </c>
      <c r="F1466" s="2">
        <v>1.2141999999999999</v>
      </c>
      <c r="G1466" s="2">
        <v>1.21492</v>
      </c>
      <c r="H1466" s="2">
        <v>1.24963</v>
      </c>
      <c r="I1466" s="2">
        <v>1.1925300000000001</v>
      </c>
      <c r="J1466" s="2">
        <v>1.098074</v>
      </c>
      <c r="K1466" s="17" t="s">
        <v>50</v>
      </c>
      <c r="L1466" s="17" t="s">
        <v>53</v>
      </c>
      <c r="M1466" s="17" t="s">
        <v>51</v>
      </c>
      <c r="N1466" s="20">
        <f t="shared" si="220"/>
        <v>50</v>
      </c>
      <c r="O1466" s="20">
        <f t="shared" si="221"/>
        <v>100</v>
      </c>
      <c r="P1466" s="20">
        <f t="shared" si="222"/>
        <v>50</v>
      </c>
      <c r="Q1466" s="20">
        <f t="shared" si="223"/>
        <v>83.5</v>
      </c>
      <c r="R1466" s="21">
        <f t="shared" si="224"/>
        <v>72.525000000000006</v>
      </c>
      <c r="S1466" s="21">
        <f t="shared" si="225"/>
        <v>68.375</v>
      </c>
      <c r="T1466" s="21">
        <f t="shared" si="226"/>
        <v>72.575000000000003</v>
      </c>
      <c r="U1466" s="21">
        <f t="shared" si="227"/>
        <v>70.875</v>
      </c>
      <c r="V1466" s="20">
        <f t="shared" si="228"/>
        <v>71.158333333333346</v>
      </c>
      <c r="W1466" s="20">
        <f t="shared" si="229"/>
        <v>71.087500000000006</v>
      </c>
    </row>
    <row r="1467" spans="1:23" ht="13.5" x14ac:dyDescent="0.25">
      <c r="A1467" s="3">
        <v>44148</v>
      </c>
      <c r="B1467" s="2">
        <v>1.2042999999999999</v>
      </c>
      <c r="C1467" s="2">
        <v>46.420015239898191</v>
      </c>
      <c r="D1467" s="2">
        <v>5.1775942837594346E-2</v>
      </c>
      <c r="E1467" s="2">
        <v>-4.408231445578209E-2</v>
      </c>
      <c r="F1467" s="2">
        <v>1.2156199999999999</v>
      </c>
      <c r="G1467" s="2">
        <v>1.2106699999999999</v>
      </c>
      <c r="H1467" s="2">
        <v>1.2446699999999999</v>
      </c>
      <c r="I1467" s="2">
        <v>1.1966380000000001</v>
      </c>
      <c r="J1467" s="2">
        <v>1.0983929999999997</v>
      </c>
      <c r="K1467" s="17" t="s">
        <v>50</v>
      </c>
      <c r="L1467" s="17" t="s">
        <v>53</v>
      </c>
      <c r="M1467" s="17" t="s">
        <v>51</v>
      </c>
      <c r="N1467" s="20">
        <f t="shared" si="220"/>
        <v>50</v>
      </c>
      <c r="O1467" s="20">
        <f t="shared" si="221"/>
        <v>100</v>
      </c>
      <c r="P1467" s="20">
        <f t="shared" si="222"/>
        <v>50</v>
      </c>
      <c r="Q1467" s="20">
        <f t="shared" si="223"/>
        <v>83.5</v>
      </c>
      <c r="R1467" s="21">
        <f t="shared" si="224"/>
        <v>72.525000000000006</v>
      </c>
      <c r="S1467" s="21">
        <f t="shared" si="225"/>
        <v>68.375</v>
      </c>
      <c r="T1467" s="21">
        <f t="shared" si="226"/>
        <v>72.575000000000003</v>
      </c>
      <c r="U1467" s="21">
        <f t="shared" si="227"/>
        <v>70.875</v>
      </c>
      <c r="V1467" s="20">
        <f t="shared" si="228"/>
        <v>71.158333333333346</v>
      </c>
      <c r="W1467" s="20">
        <f t="shared" si="229"/>
        <v>71.087500000000006</v>
      </c>
    </row>
    <row r="1468" spans="1:23" ht="13.5" x14ac:dyDescent="0.25">
      <c r="A1468" s="3">
        <v>44151</v>
      </c>
      <c r="B1468" s="2">
        <v>1.2184999999999999</v>
      </c>
      <c r="C1468" s="2">
        <v>49.541937115169226</v>
      </c>
      <c r="D1468" s="2">
        <v>4.7888123004333982E-2</v>
      </c>
      <c r="E1468" s="2">
        <v>-4.290652662431569E-2</v>
      </c>
      <c r="F1468" s="2">
        <v>1.2184599999999999</v>
      </c>
      <c r="G1468" s="2">
        <v>1.20784</v>
      </c>
      <c r="H1468" s="2">
        <v>1.2418400000000001</v>
      </c>
      <c r="I1468" s="2">
        <v>1.1998980000000001</v>
      </c>
      <c r="J1468" s="2">
        <v>1.0986409999999998</v>
      </c>
      <c r="K1468" s="17" t="s">
        <v>47</v>
      </c>
      <c r="L1468" s="17" t="s">
        <v>53</v>
      </c>
      <c r="M1468" s="17" t="s">
        <v>54</v>
      </c>
      <c r="N1468" s="20">
        <f t="shared" si="220"/>
        <v>50</v>
      </c>
      <c r="O1468" s="20">
        <f t="shared" si="221"/>
        <v>100</v>
      </c>
      <c r="P1468" s="20">
        <f t="shared" si="222"/>
        <v>50</v>
      </c>
      <c r="Q1468" s="20">
        <f t="shared" si="223"/>
        <v>16.5</v>
      </c>
      <c r="R1468" s="21">
        <f t="shared" si="224"/>
        <v>62.475000000000001</v>
      </c>
      <c r="S1468" s="21">
        <f t="shared" si="225"/>
        <v>51.625</v>
      </c>
      <c r="T1468" s="21">
        <f t="shared" si="226"/>
        <v>42.424999999999997</v>
      </c>
      <c r="U1468" s="21">
        <f t="shared" si="227"/>
        <v>54.125</v>
      </c>
      <c r="V1468" s="20">
        <f t="shared" si="228"/>
        <v>52.17499999999999</v>
      </c>
      <c r="W1468" s="20">
        <f t="shared" si="229"/>
        <v>52.662499999999994</v>
      </c>
    </row>
    <row r="1469" spans="1:23" ht="13.5" x14ac:dyDescent="0.25">
      <c r="A1469" s="3">
        <v>44152</v>
      </c>
      <c r="B1469" s="2">
        <v>1.2255</v>
      </c>
      <c r="C1469" s="2">
        <v>51.05589642447945</v>
      </c>
      <c r="D1469" s="2">
        <v>3.8654211476801592E-2</v>
      </c>
      <c r="E1469" s="2">
        <v>-4.0918260922535934E-2</v>
      </c>
      <c r="F1469" s="2">
        <v>1.2170399999999999</v>
      </c>
      <c r="G1469" s="2">
        <v>1.2092499999999999</v>
      </c>
      <c r="H1469" s="2">
        <v>1.23936</v>
      </c>
      <c r="I1469" s="2">
        <v>1.2024480000000002</v>
      </c>
      <c r="J1469" s="2">
        <v>1.0988179999999996</v>
      </c>
      <c r="K1469" s="17" t="s">
        <v>50</v>
      </c>
      <c r="L1469" s="17" t="s">
        <v>53</v>
      </c>
      <c r="M1469" s="17" t="s">
        <v>52</v>
      </c>
      <c r="N1469" s="20">
        <f t="shared" si="220"/>
        <v>50</v>
      </c>
      <c r="O1469" s="20">
        <f t="shared" si="221"/>
        <v>100</v>
      </c>
      <c r="P1469" s="20">
        <f t="shared" si="222"/>
        <v>50</v>
      </c>
      <c r="Q1469" s="20">
        <f t="shared" si="223"/>
        <v>66.5</v>
      </c>
      <c r="R1469" s="21">
        <f t="shared" si="224"/>
        <v>69.974999999999994</v>
      </c>
      <c r="S1469" s="21">
        <f t="shared" si="225"/>
        <v>64.125</v>
      </c>
      <c r="T1469" s="21">
        <f t="shared" si="226"/>
        <v>64.924999999999997</v>
      </c>
      <c r="U1469" s="21">
        <f t="shared" si="227"/>
        <v>66.625</v>
      </c>
      <c r="V1469" s="20">
        <f t="shared" si="228"/>
        <v>66.341666666666654</v>
      </c>
      <c r="W1469" s="20">
        <f t="shared" si="229"/>
        <v>66.412499999999994</v>
      </c>
    </row>
    <row r="1470" spans="1:23" ht="13.5" x14ac:dyDescent="0.25">
      <c r="A1470" s="3">
        <v>44153</v>
      </c>
      <c r="B1470" s="2">
        <v>1.2042999999999999</v>
      </c>
      <c r="C1470" s="2">
        <v>46.504915711595061</v>
      </c>
      <c r="D1470" s="2">
        <v>3.0204232798799691E-2</v>
      </c>
      <c r="E1470" s="2">
        <v>-3.8550235530459276E-2</v>
      </c>
      <c r="F1470" s="2">
        <v>1.2113799999999999</v>
      </c>
      <c r="G1470" s="2">
        <v>1.2099600000000001</v>
      </c>
      <c r="H1470" s="2">
        <v>1.2361700000000002</v>
      </c>
      <c r="I1470" s="2">
        <v>1.2054239999999998</v>
      </c>
      <c r="J1470" s="2">
        <v>1.0991369999999996</v>
      </c>
      <c r="K1470" s="17" t="s">
        <v>47</v>
      </c>
      <c r="L1470" s="17" t="s">
        <v>53</v>
      </c>
      <c r="M1470" s="17" t="s">
        <v>46</v>
      </c>
      <c r="N1470" s="20">
        <f t="shared" si="220"/>
        <v>50</v>
      </c>
      <c r="O1470" s="20">
        <f t="shared" si="221"/>
        <v>100</v>
      </c>
      <c r="P1470" s="20">
        <f t="shared" si="222"/>
        <v>50</v>
      </c>
      <c r="Q1470" s="20">
        <f t="shared" si="223"/>
        <v>16.5</v>
      </c>
      <c r="R1470" s="21">
        <f t="shared" si="224"/>
        <v>62.475000000000001</v>
      </c>
      <c r="S1470" s="21">
        <f t="shared" si="225"/>
        <v>51.625</v>
      </c>
      <c r="T1470" s="21">
        <f t="shared" si="226"/>
        <v>42.424999999999997</v>
      </c>
      <c r="U1470" s="21">
        <f t="shared" si="227"/>
        <v>54.125</v>
      </c>
      <c r="V1470" s="20">
        <f t="shared" si="228"/>
        <v>52.17499999999999</v>
      </c>
      <c r="W1470" s="20">
        <f t="shared" si="229"/>
        <v>52.662499999999994</v>
      </c>
    </row>
    <row r="1471" spans="1:23" ht="13.5" x14ac:dyDescent="0.25">
      <c r="A1471" s="3">
        <v>44154</v>
      </c>
      <c r="B1471" s="2">
        <v>1.2042999999999999</v>
      </c>
      <c r="C1471" s="2">
        <v>46.504915711595054</v>
      </c>
      <c r="D1471" s="2">
        <v>1.989722121006543E-2</v>
      </c>
      <c r="E1471" s="2">
        <v>-3.3704786625347039E-2</v>
      </c>
      <c r="F1471" s="2">
        <v>1.2113799999999999</v>
      </c>
      <c r="G1471" s="2">
        <v>1.21279</v>
      </c>
      <c r="H1471" s="2">
        <v>1.2326300000000001</v>
      </c>
      <c r="I1471" s="2">
        <v>1.2092500000000002</v>
      </c>
      <c r="J1471" s="2">
        <v>1.0995264999999996</v>
      </c>
      <c r="K1471" s="17" t="s">
        <v>50</v>
      </c>
      <c r="L1471" s="17" t="s">
        <v>53</v>
      </c>
      <c r="M1471" s="17" t="s">
        <v>53</v>
      </c>
      <c r="N1471" s="20">
        <f t="shared" si="220"/>
        <v>50</v>
      </c>
      <c r="O1471" s="20">
        <f t="shared" si="221"/>
        <v>100</v>
      </c>
      <c r="P1471" s="20">
        <f t="shared" si="222"/>
        <v>50</v>
      </c>
      <c r="Q1471" s="20">
        <f t="shared" si="223"/>
        <v>49.5</v>
      </c>
      <c r="R1471" s="21">
        <f t="shared" si="224"/>
        <v>67.424999999999997</v>
      </c>
      <c r="S1471" s="21">
        <f t="shared" si="225"/>
        <v>59.875</v>
      </c>
      <c r="T1471" s="21">
        <f t="shared" si="226"/>
        <v>57.275000000000006</v>
      </c>
      <c r="U1471" s="21">
        <f t="shared" si="227"/>
        <v>62.375</v>
      </c>
      <c r="V1471" s="20">
        <f t="shared" si="228"/>
        <v>61.524999999999999</v>
      </c>
      <c r="W1471" s="20">
        <f t="shared" si="229"/>
        <v>61.737499999999997</v>
      </c>
    </row>
    <row r="1472" spans="1:23" ht="13.5" x14ac:dyDescent="0.25">
      <c r="A1472" s="3">
        <v>44155</v>
      </c>
      <c r="B1472" s="2">
        <v>1.2042999999999999</v>
      </c>
      <c r="C1472" s="2">
        <v>46.504915711595054</v>
      </c>
      <c r="D1472" s="2">
        <v>1.4534209609660342E-2</v>
      </c>
      <c r="E1472" s="2">
        <v>-2.8965204551248958E-2</v>
      </c>
      <c r="F1472" s="2">
        <v>1.2113799999999999</v>
      </c>
      <c r="G1472" s="2">
        <v>1.2134999999999998</v>
      </c>
      <c r="H1472" s="2">
        <v>1.22909</v>
      </c>
      <c r="I1472" s="2">
        <v>1.2136420000000001</v>
      </c>
      <c r="J1472" s="2">
        <v>1.1000579999999995</v>
      </c>
      <c r="K1472" s="17" t="s">
        <v>50</v>
      </c>
      <c r="L1472" s="17" t="s">
        <v>53</v>
      </c>
      <c r="M1472" s="17" t="s">
        <v>53</v>
      </c>
      <c r="N1472" s="20">
        <f t="shared" si="220"/>
        <v>50</v>
      </c>
      <c r="O1472" s="20">
        <f t="shared" si="221"/>
        <v>100</v>
      </c>
      <c r="P1472" s="20">
        <f t="shared" si="222"/>
        <v>50</v>
      </c>
      <c r="Q1472" s="20">
        <f t="shared" si="223"/>
        <v>49.5</v>
      </c>
      <c r="R1472" s="21">
        <f t="shared" si="224"/>
        <v>67.424999999999997</v>
      </c>
      <c r="S1472" s="21">
        <f t="shared" si="225"/>
        <v>59.875</v>
      </c>
      <c r="T1472" s="21">
        <f t="shared" si="226"/>
        <v>57.275000000000006</v>
      </c>
      <c r="U1472" s="21">
        <f t="shared" si="227"/>
        <v>62.375</v>
      </c>
      <c r="V1472" s="20">
        <f t="shared" si="228"/>
        <v>61.524999999999999</v>
      </c>
      <c r="W1472" s="20">
        <f t="shared" si="229"/>
        <v>61.737499999999997</v>
      </c>
    </row>
    <row r="1473" spans="1:23" ht="13.5" x14ac:dyDescent="0.25">
      <c r="A1473" s="3">
        <v>44158</v>
      </c>
      <c r="B1473" s="2">
        <v>1.1689000000000001</v>
      </c>
      <c r="C1473" s="2">
        <v>39.214854876276334</v>
      </c>
      <c r="D1473" s="2">
        <v>1.3800406109517827E-2</v>
      </c>
      <c r="E1473" s="2">
        <v>-2.5082280167594017E-2</v>
      </c>
      <c r="F1473" s="2">
        <v>1.20146</v>
      </c>
      <c r="G1473" s="2">
        <v>1.2099599999999999</v>
      </c>
      <c r="H1473" s="2">
        <v>1.2230700000000001</v>
      </c>
      <c r="I1473" s="2">
        <v>1.2176100000000001</v>
      </c>
      <c r="J1473" s="2">
        <v>1.1003769999999995</v>
      </c>
      <c r="K1473" s="17" t="s">
        <v>47</v>
      </c>
      <c r="L1473" s="17" t="s">
        <v>53</v>
      </c>
      <c r="M1473" s="17" t="s">
        <v>46</v>
      </c>
      <c r="N1473" s="20">
        <f t="shared" si="220"/>
        <v>50</v>
      </c>
      <c r="O1473" s="20">
        <f t="shared" si="221"/>
        <v>100</v>
      </c>
      <c r="P1473" s="20">
        <f t="shared" si="222"/>
        <v>50</v>
      </c>
      <c r="Q1473" s="20">
        <f t="shared" si="223"/>
        <v>16.5</v>
      </c>
      <c r="R1473" s="21">
        <f t="shared" si="224"/>
        <v>62.475000000000001</v>
      </c>
      <c r="S1473" s="21">
        <f t="shared" si="225"/>
        <v>51.625</v>
      </c>
      <c r="T1473" s="21">
        <f t="shared" si="226"/>
        <v>42.424999999999997</v>
      </c>
      <c r="U1473" s="21">
        <f t="shared" si="227"/>
        <v>54.125</v>
      </c>
      <c r="V1473" s="20">
        <f t="shared" si="228"/>
        <v>52.17499999999999</v>
      </c>
      <c r="W1473" s="20">
        <f t="shared" si="229"/>
        <v>52.662499999999994</v>
      </c>
    </row>
    <row r="1474" spans="1:23" ht="13.5" x14ac:dyDescent="0.25">
      <c r="A1474" s="3">
        <v>44159</v>
      </c>
      <c r="B1474" s="2">
        <v>1.1405000000000001</v>
      </c>
      <c r="C1474" s="2">
        <v>34.537285353383396</v>
      </c>
      <c r="D1474" s="2">
        <v>1.9929187913001467E-2</v>
      </c>
      <c r="E1474" s="2">
        <v>-2.2299654007365409E-2</v>
      </c>
      <c r="F1474" s="2">
        <v>1.1844600000000001</v>
      </c>
      <c r="G1474" s="2">
        <v>1.20075</v>
      </c>
      <c r="H1474" s="2">
        <v>1.21492</v>
      </c>
      <c r="I1474" s="2">
        <v>1.2203020000000002</v>
      </c>
      <c r="J1474" s="2">
        <v>1.1005539999999996</v>
      </c>
      <c r="K1474" s="17" t="s">
        <v>47</v>
      </c>
      <c r="L1474" s="17" t="s">
        <v>53</v>
      </c>
      <c r="M1474" s="17" t="s">
        <v>46</v>
      </c>
      <c r="N1474" s="20">
        <f t="shared" ref="N1474:N1537" si="230">IF(D1474&lt;30,50, IF(D1474&gt;70, 0, 25))</f>
        <v>50</v>
      </c>
      <c r="O1474" s="20">
        <f t="shared" ref="O1474:O1537" si="231">IF(F1474-E1474&gt;0.02, 100, IF(F1474-E1474&lt;0,0,45))</f>
        <v>100</v>
      </c>
      <c r="P1474" s="20">
        <f t="shared" ref="P1474:P1537" si="232">IF(G1474-J1474&gt;10,100,IF(G1474-J1474&gt;5,75, IF(G1474-J1474&gt;0,50,0)))</f>
        <v>50</v>
      </c>
      <c r="Q1474" s="20">
        <f t="shared" ref="Q1474:Q1537" si="233">IF(M1474="confirmed bullish", 34, IF(M1474="bullish divergence",17, 0))+IF(K1474="bullish",33,IF(K1474="bearish",0,16.5))+IF(L1474="strong",33,IF(L1474="weak",0,16.5))</f>
        <v>16.5</v>
      </c>
      <c r="R1474" s="21">
        <f t="shared" si="224"/>
        <v>62.475000000000001</v>
      </c>
      <c r="S1474" s="21">
        <f t="shared" si="225"/>
        <v>51.625</v>
      </c>
      <c r="T1474" s="21">
        <f t="shared" si="226"/>
        <v>42.424999999999997</v>
      </c>
      <c r="U1474" s="21">
        <f t="shared" si="227"/>
        <v>54.125</v>
      </c>
      <c r="V1474" s="20">
        <f t="shared" si="228"/>
        <v>52.17499999999999</v>
      </c>
      <c r="W1474" s="20">
        <f t="shared" si="229"/>
        <v>52.662499999999994</v>
      </c>
    </row>
    <row r="1475" spans="1:23" ht="13.5" x14ac:dyDescent="0.25">
      <c r="A1475" s="3">
        <v>44160</v>
      </c>
      <c r="B1475" s="2">
        <v>1.1689000000000001</v>
      </c>
      <c r="C1475" s="2">
        <v>41.989128613212081</v>
      </c>
      <c r="D1475" s="2">
        <v>2.3449695731537101E-2</v>
      </c>
      <c r="E1475" s="2">
        <v>-2.0156190830886329E-2</v>
      </c>
      <c r="F1475" s="2">
        <v>1.1773799999999999</v>
      </c>
      <c r="G1475" s="2">
        <v>1.19438</v>
      </c>
      <c r="H1475" s="2">
        <v>1.2096100000000001</v>
      </c>
      <c r="I1475" s="2">
        <v>1.2229939999999999</v>
      </c>
      <c r="J1475" s="2">
        <v>1.1007309999999997</v>
      </c>
      <c r="K1475" s="17" t="s">
        <v>47</v>
      </c>
      <c r="L1475" s="17" t="s">
        <v>53</v>
      </c>
      <c r="M1475" s="17" t="s">
        <v>46</v>
      </c>
      <c r="N1475" s="20">
        <f t="shared" si="230"/>
        <v>50</v>
      </c>
      <c r="O1475" s="20">
        <f t="shared" si="231"/>
        <v>100</v>
      </c>
      <c r="P1475" s="20">
        <f t="shared" si="232"/>
        <v>50</v>
      </c>
      <c r="Q1475" s="20">
        <f t="shared" si="233"/>
        <v>16.5</v>
      </c>
      <c r="R1475" s="21">
        <f t="shared" ref="R1475:R1538" si="234">0.35*N1475+O1475*0.35+P1475*0.15+Q1475*0.15</f>
        <v>62.475000000000001</v>
      </c>
      <c r="S1475" s="21">
        <f t="shared" ref="S1475:S1538" si="235">N1475*0.2+O1475*0.2+P1475*0.35+Q1475*0.25</f>
        <v>51.625</v>
      </c>
      <c r="T1475" s="21">
        <f t="shared" ref="T1475:T1538" si="236">N1475*0.15+O1475*0.15+P1475*0.25+Q1475*0.45</f>
        <v>42.424999999999997</v>
      </c>
      <c r="U1475" s="21">
        <f t="shared" ref="U1475:U1538" si="237">0.25*SUM(N1475:Q1475)</f>
        <v>54.125</v>
      </c>
      <c r="V1475" s="20">
        <f t="shared" ref="V1475:V1538" si="238">SUM(R1475:T1475)/3</f>
        <v>52.17499999999999</v>
      </c>
      <c r="W1475" s="20">
        <f t="shared" ref="W1475:W1538" si="239">SUM(R1475:U1475)/4</f>
        <v>52.662499999999994</v>
      </c>
    </row>
    <row r="1476" spans="1:23" ht="13.5" x14ac:dyDescent="0.25">
      <c r="A1476" s="3">
        <v>44161</v>
      </c>
      <c r="B1476" s="2">
        <v>1.1689000000000001</v>
      </c>
      <c r="C1476" s="2">
        <v>41.989128613212081</v>
      </c>
      <c r="D1476" s="2">
        <v>2.2312775125187034E-2</v>
      </c>
      <c r="E1476" s="2">
        <v>-1.9773669609414141E-2</v>
      </c>
      <c r="F1476" s="2">
        <v>1.1702999999999999</v>
      </c>
      <c r="G1476" s="2">
        <v>1.1908400000000001</v>
      </c>
      <c r="H1476" s="2">
        <v>1.2028800000000002</v>
      </c>
      <c r="I1476" s="2">
        <v>1.2245540000000001</v>
      </c>
      <c r="J1476" s="2">
        <v>1.1007664999999998</v>
      </c>
      <c r="K1476" s="17" t="s">
        <v>47</v>
      </c>
      <c r="L1476" s="17" t="s">
        <v>53</v>
      </c>
      <c r="M1476" s="17" t="s">
        <v>46</v>
      </c>
      <c r="N1476" s="20">
        <f t="shared" si="230"/>
        <v>50</v>
      </c>
      <c r="O1476" s="20">
        <f t="shared" si="231"/>
        <v>100</v>
      </c>
      <c r="P1476" s="20">
        <f t="shared" si="232"/>
        <v>50</v>
      </c>
      <c r="Q1476" s="20">
        <f t="shared" si="233"/>
        <v>16.5</v>
      </c>
      <c r="R1476" s="21">
        <f t="shared" si="234"/>
        <v>62.475000000000001</v>
      </c>
      <c r="S1476" s="21">
        <f t="shared" si="235"/>
        <v>51.625</v>
      </c>
      <c r="T1476" s="21">
        <f t="shared" si="236"/>
        <v>42.424999999999997</v>
      </c>
      <c r="U1476" s="21">
        <f t="shared" si="237"/>
        <v>54.125</v>
      </c>
      <c r="V1476" s="20">
        <f t="shared" si="238"/>
        <v>52.17499999999999</v>
      </c>
      <c r="W1476" s="20">
        <f t="shared" si="239"/>
        <v>52.662499999999994</v>
      </c>
    </row>
    <row r="1477" spans="1:23" ht="13.5" x14ac:dyDescent="0.25">
      <c r="A1477" s="3">
        <v>44162</v>
      </c>
      <c r="B1477" s="2">
        <v>1.1335</v>
      </c>
      <c r="C1477" s="2">
        <v>36.055791515372718</v>
      </c>
      <c r="D1477" s="2">
        <v>2.4193389748415006E-2</v>
      </c>
      <c r="E1477" s="2">
        <v>-2.1164101906144431E-2</v>
      </c>
      <c r="F1477" s="2">
        <v>1.1561399999999999</v>
      </c>
      <c r="G1477" s="2">
        <v>1.1837599999999999</v>
      </c>
      <c r="H1477" s="2">
        <v>1.1972150000000001</v>
      </c>
      <c r="I1477" s="2">
        <v>1.2245540000000001</v>
      </c>
      <c r="J1477" s="2">
        <v>1.1003414999999999</v>
      </c>
      <c r="K1477" s="17" t="s">
        <v>47</v>
      </c>
      <c r="L1477" s="17" t="s">
        <v>48</v>
      </c>
      <c r="M1477" s="17" t="s">
        <v>46</v>
      </c>
      <c r="N1477" s="20">
        <f t="shared" si="230"/>
        <v>50</v>
      </c>
      <c r="O1477" s="20">
        <f t="shared" si="231"/>
        <v>100</v>
      </c>
      <c r="P1477" s="20">
        <f t="shared" si="232"/>
        <v>50</v>
      </c>
      <c r="Q1477" s="20">
        <f t="shared" si="233"/>
        <v>0</v>
      </c>
      <c r="R1477" s="21">
        <f t="shared" si="234"/>
        <v>60</v>
      </c>
      <c r="S1477" s="21">
        <f t="shared" si="235"/>
        <v>47.5</v>
      </c>
      <c r="T1477" s="21">
        <f t="shared" si="236"/>
        <v>35</v>
      </c>
      <c r="U1477" s="21">
        <f t="shared" si="237"/>
        <v>50</v>
      </c>
      <c r="V1477" s="20">
        <f t="shared" si="238"/>
        <v>47.5</v>
      </c>
      <c r="W1477" s="20">
        <f t="shared" si="239"/>
        <v>48.125</v>
      </c>
    </row>
    <row r="1478" spans="1:23" ht="13.5" x14ac:dyDescent="0.25">
      <c r="A1478" s="3">
        <v>44165</v>
      </c>
      <c r="B1478" s="2">
        <v>1.1476</v>
      </c>
      <c r="C1478" s="2">
        <v>39.710116282985958</v>
      </c>
      <c r="D1478" s="2">
        <v>2.7338106165491816E-2</v>
      </c>
      <c r="E1478" s="2">
        <v>-2.2647339155067895E-2</v>
      </c>
      <c r="F1478" s="2">
        <v>1.1518799999999998</v>
      </c>
      <c r="G1478" s="2">
        <v>1.1766700000000001</v>
      </c>
      <c r="H1478" s="2">
        <v>1.1922550000000003</v>
      </c>
      <c r="I1478" s="2">
        <v>1.2235620000000003</v>
      </c>
      <c r="J1478" s="2">
        <v>1.0998810000000001</v>
      </c>
      <c r="K1478" s="17" t="s">
        <v>47</v>
      </c>
      <c r="L1478" s="17" t="s">
        <v>53</v>
      </c>
      <c r="M1478" s="17" t="s">
        <v>46</v>
      </c>
      <c r="N1478" s="20">
        <f t="shared" si="230"/>
        <v>50</v>
      </c>
      <c r="O1478" s="20">
        <f t="shared" si="231"/>
        <v>100</v>
      </c>
      <c r="P1478" s="20">
        <f t="shared" si="232"/>
        <v>50</v>
      </c>
      <c r="Q1478" s="20">
        <f t="shared" si="233"/>
        <v>16.5</v>
      </c>
      <c r="R1478" s="21">
        <f t="shared" si="234"/>
        <v>62.475000000000001</v>
      </c>
      <c r="S1478" s="21">
        <f t="shared" si="235"/>
        <v>51.625</v>
      </c>
      <c r="T1478" s="21">
        <f t="shared" si="236"/>
        <v>42.424999999999997</v>
      </c>
      <c r="U1478" s="21">
        <f t="shared" si="237"/>
        <v>54.125</v>
      </c>
      <c r="V1478" s="20">
        <f t="shared" si="238"/>
        <v>52.17499999999999</v>
      </c>
      <c r="W1478" s="20">
        <f t="shared" si="239"/>
        <v>52.662499999999994</v>
      </c>
    </row>
    <row r="1479" spans="1:23" ht="13.5" x14ac:dyDescent="0.25">
      <c r="A1479" s="3">
        <v>44166</v>
      </c>
      <c r="B1479" s="2">
        <v>1.1689000000000001</v>
      </c>
      <c r="C1479" s="2">
        <v>44.838571895109048</v>
      </c>
      <c r="D1479" s="2">
        <v>2.9797492461885566E-2</v>
      </c>
      <c r="E1479" s="2">
        <v>-2.4041709317889473E-2</v>
      </c>
      <c r="F1479" s="2">
        <v>1.1575599999999999</v>
      </c>
      <c r="G1479" s="2">
        <v>1.1710100000000001</v>
      </c>
      <c r="H1479" s="2">
        <v>1.1901300000000001</v>
      </c>
      <c r="I1479" s="2">
        <v>1.2220040000000001</v>
      </c>
      <c r="J1479" s="2">
        <v>1.0995269999999999</v>
      </c>
      <c r="K1479" s="17" t="s">
        <v>47</v>
      </c>
      <c r="L1479" s="17" t="s">
        <v>53</v>
      </c>
      <c r="M1479" s="17" t="s">
        <v>54</v>
      </c>
      <c r="N1479" s="20">
        <f t="shared" si="230"/>
        <v>50</v>
      </c>
      <c r="O1479" s="20">
        <f t="shared" si="231"/>
        <v>100</v>
      </c>
      <c r="P1479" s="20">
        <f t="shared" si="232"/>
        <v>50</v>
      </c>
      <c r="Q1479" s="20">
        <f t="shared" si="233"/>
        <v>16.5</v>
      </c>
      <c r="R1479" s="21">
        <f t="shared" si="234"/>
        <v>62.475000000000001</v>
      </c>
      <c r="S1479" s="21">
        <f t="shared" si="235"/>
        <v>51.625</v>
      </c>
      <c r="T1479" s="21">
        <f t="shared" si="236"/>
        <v>42.424999999999997</v>
      </c>
      <c r="U1479" s="21">
        <f t="shared" si="237"/>
        <v>54.125</v>
      </c>
      <c r="V1479" s="20">
        <f t="shared" si="238"/>
        <v>52.17499999999999</v>
      </c>
      <c r="W1479" s="20">
        <f t="shared" si="239"/>
        <v>52.662499999999994</v>
      </c>
    </row>
    <row r="1480" spans="1:23" ht="13.5" x14ac:dyDescent="0.25">
      <c r="A1480" s="3">
        <v>44167</v>
      </c>
      <c r="B1480" s="2">
        <v>1.1900999999999999</v>
      </c>
      <c r="C1480" s="2">
        <v>49.447750929099435</v>
      </c>
      <c r="D1480" s="2">
        <v>2.719789491675928E-2</v>
      </c>
      <c r="E1480" s="2">
        <v>-2.5092716126316063E-2</v>
      </c>
      <c r="F1480" s="2">
        <v>1.1617999999999999</v>
      </c>
      <c r="G1480" s="2">
        <v>1.1695899999999999</v>
      </c>
      <c r="H1480" s="2">
        <v>1.1897750000000005</v>
      </c>
      <c r="I1480" s="2">
        <v>1.221012</v>
      </c>
      <c r="J1480" s="2">
        <v>1.0994560000000002</v>
      </c>
      <c r="K1480" s="17" t="s">
        <v>47</v>
      </c>
      <c r="L1480" s="17" t="s">
        <v>53</v>
      </c>
      <c r="M1480" s="17" t="s">
        <v>54</v>
      </c>
      <c r="N1480" s="20">
        <f t="shared" si="230"/>
        <v>50</v>
      </c>
      <c r="O1480" s="20">
        <f t="shared" si="231"/>
        <v>100</v>
      </c>
      <c r="P1480" s="20">
        <f t="shared" si="232"/>
        <v>50</v>
      </c>
      <c r="Q1480" s="20">
        <f t="shared" si="233"/>
        <v>16.5</v>
      </c>
      <c r="R1480" s="21">
        <f t="shared" si="234"/>
        <v>62.475000000000001</v>
      </c>
      <c r="S1480" s="21">
        <f t="shared" si="235"/>
        <v>51.625</v>
      </c>
      <c r="T1480" s="21">
        <f t="shared" si="236"/>
        <v>42.424999999999997</v>
      </c>
      <c r="U1480" s="21">
        <f t="shared" si="237"/>
        <v>54.125</v>
      </c>
      <c r="V1480" s="20">
        <f t="shared" si="238"/>
        <v>52.17499999999999</v>
      </c>
      <c r="W1480" s="20">
        <f t="shared" si="239"/>
        <v>52.662499999999994</v>
      </c>
    </row>
    <row r="1481" spans="1:23" ht="13.5" x14ac:dyDescent="0.25">
      <c r="A1481" s="3">
        <v>44168</v>
      </c>
      <c r="B1481" s="2">
        <v>1.1405000000000001</v>
      </c>
      <c r="C1481" s="2">
        <v>40.847942753461105</v>
      </c>
      <c r="D1481" s="2">
        <v>2.8687123108848578E-2</v>
      </c>
      <c r="E1481" s="2">
        <v>-2.5835139925788238E-2</v>
      </c>
      <c r="F1481" s="2">
        <v>1.15612</v>
      </c>
      <c r="G1481" s="2">
        <v>1.1632099999999999</v>
      </c>
      <c r="H1481" s="2">
        <v>1.1880000000000002</v>
      </c>
      <c r="I1481" s="2">
        <v>1.220162</v>
      </c>
      <c r="J1481" s="2">
        <v>1.0992435000000003</v>
      </c>
      <c r="K1481" s="17" t="s">
        <v>47</v>
      </c>
      <c r="L1481" s="17" t="s">
        <v>48</v>
      </c>
      <c r="M1481" s="17" t="s">
        <v>46</v>
      </c>
      <c r="N1481" s="20">
        <f t="shared" si="230"/>
        <v>50</v>
      </c>
      <c r="O1481" s="20">
        <f t="shared" si="231"/>
        <v>100</v>
      </c>
      <c r="P1481" s="20">
        <f t="shared" si="232"/>
        <v>50</v>
      </c>
      <c r="Q1481" s="20">
        <f t="shared" si="233"/>
        <v>0</v>
      </c>
      <c r="R1481" s="21">
        <f t="shared" si="234"/>
        <v>60</v>
      </c>
      <c r="S1481" s="21">
        <f t="shared" si="235"/>
        <v>47.5</v>
      </c>
      <c r="T1481" s="21">
        <f t="shared" si="236"/>
        <v>35</v>
      </c>
      <c r="U1481" s="21">
        <f t="shared" si="237"/>
        <v>50</v>
      </c>
      <c r="V1481" s="20">
        <f t="shared" si="238"/>
        <v>47.5</v>
      </c>
      <c r="W1481" s="20">
        <f t="shared" si="239"/>
        <v>48.125</v>
      </c>
    </row>
    <row r="1482" spans="1:23" ht="13.5" x14ac:dyDescent="0.25">
      <c r="A1482" s="3">
        <v>44169</v>
      </c>
      <c r="B1482" s="2">
        <v>1.1335</v>
      </c>
      <c r="C1482" s="2">
        <v>39.796022219835706</v>
      </c>
      <c r="D1482" s="2">
        <v>3.0772562597136677E-2</v>
      </c>
      <c r="E1482" s="2">
        <v>-2.3186518221497206E-2</v>
      </c>
      <c r="F1482" s="2">
        <v>1.15612</v>
      </c>
      <c r="G1482" s="2">
        <v>1.1561299999999997</v>
      </c>
      <c r="H1482" s="2">
        <v>1.1848150000000002</v>
      </c>
      <c r="I1482" s="2">
        <v>1.218888</v>
      </c>
      <c r="J1482" s="2">
        <v>1.0988895000000001</v>
      </c>
      <c r="K1482" s="17" t="s">
        <v>47</v>
      </c>
      <c r="L1482" s="17" t="s">
        <v>48</v>
      </c>
      <c r="M1482" s="17" t="s">
        <v>53</v>
      </c>
      <c r="N1482" s="20">
        <f t="shared" si="230"/>
        <v>50</v>
      </c>
      <c r="O1482" s="20">
        <f t="shared" si="231"/>
        <v>100</v>
      </c>
      <c r="P1482" s="20">
        <f t="shared" si="232"/>
        <v>50</v>
      </c>
      <c r="Q1482" s="20">
        <f t="shared" si="233"/>
        <v>0</v>
      </c>
      <c r="R1482" s="21">
        <f t="shared" si="234"/>
        <v>60</v>
      </c>
      <c r="S1482" s="21">
        <f t="shared" si="235"/>
        <v>47.5</v>
      </c>
      <c r="T1482" s="21">
        <f t="shared" si="236"/>
        <v>35</v>
      </c>
      <c r="U1482" s="21">
        <f t="shared" si="237"/>
        <v>50</v>
      </c>
      <c r="V1482" s="20">
        <f t="shared" si="238"/>
        <v>47.5</v>
      </c>
      <c r="W1482" s="20">
        <f t="shared" si="239"/>
        <v>48.125</v>
      </c>
    </row>
    <row r="1483" spans="1:23" ht="13.5" x14ac:dyDescent="0.25">
      <c r="A1483" s="3">
        <v>44172</v>
      </c>
      <c r="B1483" s="2">
        <v>1.1335</v>
      </c>
      <c r="C1483" s="2">
        <v>39.796022219835706</v>
      </c>
      <c r="D1483" s="2">
        <v>2.7416453220756809E-2</v>
      </c>
      <c r="E1483" s="2">
        <v>-1.8861872055536206E-2</v>
      </c>
      <c r="F1483" s="2">
        <v>1.1533</v>
      </c>
      <c r="G1483" s="2">
        <v>1.1525899999999998</v>
      </c>
      <c r="H1483" s="2">
        <v>1.1812750000000003</v>
      </c>
      <c r="I1483" s="2">
        <v>1.2178979999999999</v>
      </c>
      <c r="J1483" s="2">
        <v>1.0985000000000003</v>
      </c>
      <c r="K1483" s="17" t="s">
        <v>47</v>
      </c>
      <c r="L1483" s="17" t="s">
        <v>48</v>
      </c>
      <c r="M1483" s="17" t="s">
        <v>46</v>
      </c>
      <c r="N1483" s="20">
        <f t="shared" si="230"/>
        <v>50</v>
      </c>
      <c r="O1483" s="20">
        <f t="shared" si="231"/>
        <v>100</v>
      </c>
      <c r="P1483" s="20">
        <f t="shared" si="232"/>
        <v>50</v>
      </c>
      <c r="Q1483" s="20">
        <f t="shared" si="233"/>
        <v>0</v>
      </c>
      <c r="R1483" s="21">
        <f t="shared" si="234"/>
        <v>60</v>
      </c>
      <c r="S1483" s="21">
        <f t="shared" si="235"/>
        <v>47.5</v>
      </c>
      <c r="T1483" s="21">
        <f t="shared" si="236"/>
        <v>35</v>
      </c>
      <c r="U1483" s="21">
        <f t="shared" si="237"/>
        <v>50</v>
      </c>
      <c r="V1483" s="20">
        <f t="shared" si="238"/>
        <v>47.5</v>
      </c>
      <c r="W1483" s="20">
        <f t="shared" si="239"/>
        <v>48.125</v>
      </c>
    </row>
    <row r="1484" spans="1:23" ht="13.5" x14ac:dyDescent="0.25">
      <c r="A1484" s="3">
        <v>44173</v>
      </c>
      <c r="B1484" s="2">
        <v>1.1051</v>
      </c>
      <c r="C1484" s="2">
        <v>35.495018505867563</v>
      </c>
      <c r="D1484" s="2">
        <v>2.2612476322217079E-2</v>
      </c>
      <c r="E1484" s="2">
        <v>-1.4339159252087633E-2</v>
      </c>
      <c r="F1484" s="2">
        <v>1.1405400000000001</v>
      </c>
      <c r="G1484" s="2">
        <v>1.1490499999999999</v>
      </c>
      <c r="H1484" s="2">
        <v>1.1749000000000003</v>
      </c>
      <c r="I1484" s="2">
        <v>1.21634</v>
      </c>
      <c r="J1484" s="2">
        <v>1.0979685000000001</v>
      </c>
      <c r="K1484" s="17" t="s">
        <v>47</v>
      </c>
      <c r="L1484" s="17" t="s">
        <v>48</v>
      </c>
      <c r="M1484" s="17" t="s">
        <v>46</v>
      </c>
      <c r="N1484" s="20">
        <f t="shared" si="230"/>
        <v>50</v>
      </c>
      <c r="O1484" s="20">
        <f t="shared" si="231"/>
        <v>100</v>
      </c>
      <c r="P1484" s="20">
        <f t="shared" si="232"/>
        <v>50</v>
      </c>
      <c r="Q1484" s="20">
        <f t="shared" si="233"/>
        <v>0</v>
      </c>
      <c r="R1484" s="21">
        <f t="shared" si="234"/>
        <v>60</v>
      </c>
      <c r="S1484" s="21">
        <f t="shared" si="235"/>
        <v>47.5</v>
      </c>
      <c r="T1484" s="21">
        <f t="shared" si="236"/>
        <v>35</v>
      </c>
      <c r="U1484" s="21">
        <f t="shared" si="237"/>
        <v>50</v>
      </c>
      <c r="V1484" s="20">
        <f t="shared" si="238"/>
        <v>47.5</v>
      </c>
      <c r="W1484" s="20">
        <f t="shared" si="239"/>
        <v>48.125</v>
      </c>
    </row>
    <row r="1485" spans="1:23" ht="13.5" x14ac:dyDescent="0.25">
      <c r="A1485" s="3">
        <v>44174</v>
      </c>
      <c r="B1485" s="2">
        <v>1.1051</v>
      </c>
      <c r="C1485" s="2">
        <v>35.495018505867563</v>
      </c>
      <c r="D1485" s="2">
        <v>2.3363634292623336E-2</v>
      </c>
      <c r="E1485" s="2">
        <v>-9.9066228815009386E-3</v>
      </c>
      <c r="F1485" s="2">
        <v>1.12354</v>
      </c>
      <c r="G1485" s="2">
        <v>1.1426700000000001</v>
      </c>
      <c r="H1485" s="2">
        <v>1.1685250000000003</v>
      </c>
      <c r="I1485" s="2">
        <v>1.2147819999999998</v>
      </c>
      <c r="J1485" s="2">
        <v>1.0974370000000002</v>
      </c>
      <c r="K1485" s="17" t="s">
        <v>47</v>
      </c>
      <c r="L1485" s="17" t="s">
        <v>48</v>
      </c>
      <c r="M1485" s="17" t="s">
        <v>46</v>
      </c>
      <c r="N1485" s="20">
        <f t="shared" si="230"/>
        <v>50</v>
      </c>
      <c r="O1485" s="20">
        <f t="shared" si="231"/>
        <v>100</v>
      </c>
      <c r="P1485" s="20">
        <f t="shared" si="232"/>
        <v>50</v>
      </c>
      <c r="Q1485" s="20">
        <f t="shared" si="233"/>
        <v>0</v>
      </c>
      <c r="R1485" s="21">
        <f t="shared" si="234"/>
        <v>60</v>
      </c>
      <c r="S1485" s="21">
        <f t="shared" si="235"/>
        <v>47.5</v>
      </c>
      <c r="T1485" s="21">
        <f t="shared" si="236"/>
        <v>35</v>
      </c>
      <c r="U1485" s="21">
        <f t="shared" si="237"/>
        <v>50</v>
      </c>
      <c r="V1485" s="20">
        <f t="shared" si="238"/>
        <v>47.5</v>
      </c>
      <c r="W1485" s="20">
        <f t="shared" si="239"/>
        <v>48.125</v>
      </c>
    </row>
    <row r="1486" spans="1:23" ht="13.5" x14ac:dyDescent="0.25">
      <c r="A1486" s="3">
        <v>44175</v>
      </c>
      <c r="B1486" s="2">
        <v>1.0909</v>
      </c>
      <c r="C1486" s="2">
        <v>33.401687380458426</v>
      </c>
      <c r="D1486" s="2">
        <v>2.5464813508268014E-2</v>
      </c>
      <c r="E1486" s="2">
        <v>-3.7259161010659014E-3</v>
      </c>
      <c r="F1486" s="2">
        <v>1.1136199999999998</v>
      </c>
      <c r="G1486" s="2">
        <v>1.13487</v>
      </c>
      <c r="H1486" s="2">
        <v>1.1628550000000002</v>
      </c>
      <c r="I1486" s="2">
        <v>1.212656</v>
      </c>
      <c r="J1486" s="2">
        <v>1.0966575000000003</v>
      </c>
      <c r="K1486" s="17" t="s">
        <v>47</v>
      </c>
      <c r="L1486" s="17" t="s">
        <v>48</v>
      </c>
      <c r="M1486" s="17" t="s">
        <v>46</v>
      </c>
      <c r="N1486" s="20">
        <f t="shared" si="230"/>
        <v>50</v>
      </c>
      <c r="O1486" s="20">
        <f t="shared" si="231"/>
        <v>100</v>
      </c>
      <c r="P1486" s="20">
        <f t="shared" si="232"/>
        <v>50</v>
      </c>
      <c r="Q1486" s="20">
        <f t="shared" si="233"/>
        <v>0</v>
      </c>
      <c r="R1486" s="21">
        <f t="shared" si="234"/>
        <v>60</v>
      </c>
      <c r="S1486" s="21">
        <f t="shared" si="235"/>
        <v>47.5</v>
      </c>
      <c r="T1486" s="21">
        <f t="shared" si="236"/>
        <v>35</v>
      </c>
      <c r="U1486" s="21">
        <f t="shared" si="237"/>
        <v>50</v>
      </c>
      <c r="V1486" s="20">
        <f t="shared" si="238"/>
        <v>47.5</v>
      </c>
      <c r="W1486" s="20">
        <f t="shared" si="239"/>
        <v>48.125</v>
      </c>
    </row>
    <row r="1487" spans="1:23" ht="13.5" x14ac:dyDescent="0.25">
      <c r="A1487" s="3">
        <v>44176</v>
      </c>
      <c r="B1487" s="2">
        <v>1.1051</v>
      </c>
      <c r="C1487" s="2">
        <v>37.378874948952266</v>
      </c>
      <c r="D1487" s="2">
        <v>2.1211722426413893E-2</v>
      </c>
      <c r="E1487" s="2">
        <v>2.6842300477095682E-3</v>
      </c>
      <c r="F1487" s="2">
        <v>1.1079399999999999</v>
      </c>
      <c r="G1487" s="2">
        <v>1.1320299999999999</v>
      </c>
      <c r="H1487" s="2">
        <v>1.1578950000000003</v>
      </c>
      <c r="I1487" s="2">
        <v>1.2113799999999997</v>
      </c>
      <c r="J1487" s="2">
        <v>1.0959845000000004</v>
      </c>
      <c r="K1487" s="17" t="s">
        <v>47</v>
      </c>
      <c r="L1487" s="17" t="s">
        <v>53</v>
      </c>
      <c r="M1487" s="17" t="s">
        <v>46</v>
      </c>
      <c r="N1487" s="20">
        <f t="shared" si="230"/>
        <v>50</v>
      </c>
      <c r="O1487" s="20">
        <f t="shared" si="231"/>
        <v>100</v>
      </c>
      <c r="P1487" s="20">
        <f t="shared" si="232"/>
        <v>50</v>
      </c>
      <c r="Q1487" s="20">
        <f t="shared" si="233"/>
        <v>16.5</v>
      </c>
      <c r="R1487" s="21">
        <f t="shared" si="234"/>
        <v>62.475000000000001</v>
      </c>
      <c r="S1487" s="21">
        <f t="shared" si="235"/>
        <v>51.625</v>
      </c>
      <c r="T1487" s="21">
        <f t="shared" si="236"/>
        <v>42.424999999999997</v>
      </c>
      <c r="U1487" s="21">
        <f t="shared" si="237"/>
        <v>54.125</v>
      </c>
      <c r="V1487" s="20">
        <f t="shared" si="238"/>
        <v>52.17499999999999</v>
      </c>
      <c r="W1487" s="20">
        <f t="shared" si="239"/>
        <v>52.662499999999994</v>
      </c>
    </row>
    <row r="1488" spans="1:23" ht="13.5" x14ac:dyDescent="0.25">
      <c r="A1488" s="3">
        <v>44179</v>
      </c>
      <c r="B1488" s="2">
        <v>1.0909</v>
      </c>
      <c r="C1488" s="2">
        <v>35.120196206915168</v>
      </c>
      <c r="D1488" s="2">
        <v>2.1182528873093132E-2</v>
      </c>
      <c r="E1488" s="2">
        <v>7.7294263043461882E-3</v>
      </c>
      <c r="F1488" s="2">
        <v>1.0994199999999998</v>
      </c>
      <c r="G1488" s="2">
        <v>1.12636</v>
      </c>
      <c r="H1488" s="2">
        <v>1.1515150000000003</v>
      </c>
      <c r="I1488" s="2">
        <v>1.2099619999999998</v>
      </c>
      <c r="J1488" s="2">
        <v>1.0950985000000004</v>
      </c>
      <c r="K1488" s="17" t="s">
        <v>47</v>
      </c>
      <c r="L1488" s="17" t="s">
        <v>53</v>
      </c>
      <c r="M1488" s="17" t="s">
        <v>46</v>
      </c>
      <c r="N1488" s="20">
        <f t="shared" si="230"/>
        <v>50</v>
      </c>
      <c r="O1488" s="20">
        <f t="shared" si="231"/>
        <v>100</v>
      </c>
      <c r="P1488" s="20">
        <f t="shared" si="232"/>
        <v>50</v>
      </c>
      <c r="Q1488" s="20">
        <f t="shared" si="233"/>
        <v>16.5</v>
      </c>
      <c r="R1488" s="21">
        <f t="shared" si="234"/>
        <v>62.475000000000001</v>
      </c>
      <c r="S1488" s="21">
        <f t="shared" si="235"/>
        <v>51.625</v>
      </c>
      <c r="T1488" s="21">
        <f t="shared" si="236"/>
        <v>42.424999999999997</v>
      </c>
      <c r="U1488" s="21">
        <f t="shared" si="237"/>
        <v>54.125</v>
      </c>
      <c r="V1488" s="20">
        <f t="shared" si="238"/>
        <v>52.17499999999999</v>
      </c>
      <c r="W1488" s="20">
        <f t="shared" si="239"/>
        <v>52.662499999999994</v>
      </c>
    </row>
    <row r="1489" spans="1:23" ht="13.5" x14ac:dyDescent="0.25">
      <c r="A1489" s="3">
        <v>44180</v>
      </c>
      <c r="B1489" s="2">
        <v>1.0768</v>
      </c>
      <c r="C1489" s="2">
        <v>32.988587844108878</v>
      </c>
      <c r="D1489" s="2">
        <v>2.588578145812015E-2</v>
      </c>
      <c r="E1489" s="2">
        <v>1.1271305955751647E-2</v>
      </c>
      <c r="F1489" s="2">
        <v>1.0937600000000001</v>
      </c>
      <c r="G1489" s="2">
        <v>1.1171500000000001</v>
      </c>
      <c r="H1489" s="2">
        <v>1.1440800000000002</v>
      </c>
      <c r="I1489" s="2">
        <v>1.2081199999999999</v>
      </c>
      <c r="J1489" s="2">
        <v>1.0941420000000004</v>
      </c>
      <c r="K1489" s="17" t="s">
        <v>47</v>
      </c>
      <c r="L1489" s="17" t="s">
        <v>48</v>
      </c>
      <c r="M1489" s="17" t="s">
        <v>46</v>
      </c>
      <c r="N1489" s="20">
        <f t="shared" si="230"/>
        <v>50</v>
      </c>
      <c r="O1489" s="20">
        <f t="shared" si="231"/>
        <v>100</v>
      </c>
      <c r="P1489" s="20">
        <f t="shared" si="232"/>
        <v>50</v>
      </c>
      <c r="Q1489" s="20">
        <f t="shared" si="233"/>
        <v>0</v>
      </c>
      <c r="R1489" s="21">
        <f t="shared" si="234"/>
        <v>60</v>
      </c>
      <c r="S1489" s="21">
        <f t="shared" si="235"/>
        <v>47.5</v>
      </c>
      <c r="T1489" s="21">
        <f t="shared" si="236"/>
        <v>35</v>
      </c>
      <c r="U1489" s="21">
        <f t="shared" si="237"/>
        <v>50</v>
      </c>
      <c r="V1489" s="20">
        <f t="shared" si="238"/>
        <v>47.5</v>
      </c>
      <c r="W1489" s="20">
        <f t="shared" si="239"/>
        <v>48.125</v>
      </c>
    </row>
    <row r="1490" spans="1:23" ht="13.5" x14ac:dyDescent="0.25">
      <c r="A1490" s="3">
        <v>44181</v>
      </c>
      <c r="B1490" s="2">
        <v>1.1335</v>
      </c>
      <c r="C1490" s="2">
        <v>46.936138877902309</v>
      </c>
      <c r="D1490" s="2">
        <v>2.9386782412678336E-2</v>
      </c>
      <c r="E1490" s="2">
        <v>1.2942538075814265E-2</v>
      </c>
      <c r="F1490" s="2">
        <v>1.09944</v>
      </c>
      <c r="G1490" s="2">
        <v>1.1114900000000001</v>
      </c>
      <c r="H1490" s="2">
        <v>1.1405400000000001</v>
      </c>
      <c r="I1490" s="2">
        <v>1.2074119999999999</v>
      </c>
      <c r="J1490" s="2">
        <v>1.0934690000000002</v>
      </c>
      <c r="K1490" s="17" t="s">
        <v>50</v>
      </c>
      <c r="L1490" s="17" t="s">
        <v>49</v>
      </c>
      <c r="M1490" s="17" t="s">
        <v>51</v>
      </c>
      <c r="N1490" s="20">
        <f t="shared" si="230"/>
        <v>50</v>
      </c>
      <c r="O1490" s="20">
        <f t="shared" si="231"/>
        <v>100</v>
      </c>
      <c r="P1490" s="20">
        <f t="shared" si="232"/>
        <v>50</v>
      </c>
      <c r="Q1490" s="20">
        <f t="shared" si="233"/>
        <v>100</v>
      </c>
      <c r="R1490" s="21">
        <f t="shared" si="234"/>
        <v>75</v>
      </c>
      <c r="S1490" s="21">
        <f t="shared" si="235"/>
        <v>72.5</v>
      </c>
      <c r="T1490" s="21">
        <f t="shared" si="236"/>
        <v>80</v>
      </c>
      <c r="U1490" s="21">
        <f t="shared" si="237"/>
        <v>75</v>
      </c>
      <c r="V1490" s="20">
        <f t="shared" si="238"/>
        <v>75.833333333333329</v>
      </c>
      <c r="W1490" s="20">
        <f t="shared" si="239"/>
        <v>75.625</v>
      </c>
    </row>
    <row r="1491" spans="1:23" ht="13.5" x14ac:dyDescent="0.25">
      <c r="A1491" s="3">
        <v>44182</v>
      </c>
      <c r="B1491" s="2">
        <v>1.1972</v>
      </c>
      <c r="C1491" s="2">
        <v>57.610630541398223</v>
      </c>
      <c r="D1491" s="2">
        <v>2.0090566266959708E-2</v>
      </c>
      <c r="E1491" s="2">
        <v>1.2993464901389123E-2</v>
      </c>
      <c r="F1491" s="2">
        <v>1.1207</v>
      </c>
      <c r="G1491" s="2">
        <v>1.1171599999999999</v>
      </c>
      <c r="H1491" s="2">
        <v>1.140185</v>
      </c>
      <c r="I1491" s="2">
        <v>1.2065619999999999</v>
      </c>
      <c r="J1491" s="2">
        <v>1.0931145000000002</v>
      </c>
      <c r="K1491" s="17" t="s">
        <v>50</v>
      </c>
      <c r="L1491" s="17" t="s">
        <v>49</v>
      </c>
      <c r="M1491" s="17" t="s">
        <v>51</v>
      </c>
      <c r="N1491" s="20">
        <f t="shared" si="230"/>
        <v>50</v>
      </c>
      <c r="O1491" s="20">
        <f t="shared" si="231"/>
        <v>100</v>
      </c>
      <c r="P1491" s="20">
        <f t="shared" si="232"/>
        <v>50</v>
      </c>
      <c r="Q1491" s="20">
        <f t="shared" si="233"/>
        <v>100</v>
      </c>
      <c r="R1491" s="21">
        <f t="shared" si="234"/>
        <v>75</v>
      </c>
      <c r="S1491" s="21">
        <f t="shared" si="235"/>
        <v>72.5</v>
      </c>
      <c r="T1491" s="21">
        <f t="shared" si="236"/>
        <v>80</v>
      </c>
      <c r="U1491" s="21">
        <f t="shared" si="237"/>
        <v>75</v>
      </c>
      <c r="V1491" s="20">
        <f t="shared" si="238"/>
        <v>75.833333333333329</v>
      </c>
      <c r="W1491" s="20">
        <f t="shared" si="239"/>
        <v>75.625</v>
      </c>
    </row>
    <row r="1492" spans="1:23" ht="13.5" x14ac:dyDescent="0.25">
      <c r="A1492" s="3">
        <v>44183</v>
      </c>
      <c r="B1492" s="2">
        <v>1.2325999999999999</v>
      </c>
      <c r="C1492" s="2">
        <v>62.165583613305571</v>
      </c>
      <c r="D1492" s="2">
        <v>8.2329545714028285E-3</v>
      </c>
      <c r="E1492" s="2">
        <v>1.0684622523832919E-2</v>
      </c>
      <c r="F1492" s="2">
        <v>1.1461999999999999</v>
      </c>
      <c r="G1492" s="2">
        <v>1.12707</v>
      </c>
      <c r="H1492" s="2">
        <v>1.1415999999999999</v>
      </c>
      <c r="I1492" s="2">
        <v>1.2055699999999998</v>
      </c>
      <c r="J1492" s="2">
        <v>1.0929370000000003</v>
      </c>
      <c r="K1492" s="17" t="s">
        <v>50</v>
      </c>
      <c r="L1492" s="17" t="s">
        <v>49</v>
      </c>
      <c r="M1492" s="17" t="s">
        <v>51</v>
      </c>
      <c r="N1492" s="20">
        <f t="shared" si="230"/>
        <v>50</v>
      </c>
      <c r="O1492" s="20">
        <f t="shared" si="231"/>
        <v>100</v>
      </c>
      <c r="P1492" s="20">
        <f t="shared" si="232"/>
        <v>50</v>
      </c>
      <c r="Q1492" s="20">
        <f t="shared" si="233"/>
        <v>100</v>
      </c>
      <c r="R1492" s="21">
        <f t="shared" si="234"/>
        <v>75</v>
      </c>
      <c r="S1492" s="21">
        <f t="shared" si="235"/>
        <v>72.5</v>
      </c>
      <c r="T1492" s="21">
        <f t="shared" si="236"/>
        <v>80</v>
      </c>
      <c r="U1492" s="21">
        <f t="shared" si="237"/>
        <v>75</v>
      </c>
      <c r="V1492" s="20">
        <f t="shared" si="238"/>
        <v>75.833333333333329</v>
      </c>
      <c r="W1492" s="20">
        <f t="shared" si="239"/>
        <v>75.625</v>
      </c>
    </row>
    <row r="1493" spans="1:23" ht="13.5" x14ac:dyDescent="0.25">
      <c r="A1493" s="3">
        <v>44186</v>
      </c>
      <c r="B1493" s="2">
        <v>1.1972</v>
      </c>
      <c r="C1493" s="2">
        <v>55.717864673491668</v>
      </c>
      <c r="D1493" s="2">
        <v>3.4185760683369537E-4</v>
      </c>
      <c r="E1493" s="2">
        <v>8.2791014483825261E-3</v>
      </c>
      <c r="F1493" s="2">
        <v>1.1674600000000002</v>
      </c>
      <c r="G1493" s="2">
        <v>1.13344</v>
      </c>
      <c r="H1493" s="2">
        <v>1.1430149999999999</v>
      </c>
      <c r="I1493" s="2">
        <v>1.2038700000000002</v>
      </c>
      <c r="J1493" s="2">
        <v>1.0927600000000002</v>
      </c>
      <c r="K1493" s="17" t="s">
        <v>50</v>
      </c>
      <c r="L1493" s="17" t="s">
        <v>49</v>
      </c>
      <c r="M1493" s="17" t="s">
        <v>51</v>
      </c>
      <c r="N1493" s="20">
        <f t="shared" si="230"/>
        <v>50</v>
      </c>
      <c r="O1493" s="20">
        <f t="shared" si="231"/>
        <v>100</v>
      </c>
      <c r="P1493" s="20">
        <f t="shared" si="232"/>
        <v>50</v>
      </c>
      <c r="Q1493" s="20">
        <f t="shared" si="233"/>
        <v>100</v>
      </c>
      <c r="R1493" s="21">
        <f t="shared" si="234"/>
        <v>75</v>
      </c>
      <c r="S1493" s="21">
        <f t="shared" si="235"/>
        <v>72.5</v>
      </c>
      <c r="T1493" s="21">
        <f t="shared" si="236"/>
        <v>80</v>
      </c>
      <c r="U1493" s="21">
        <f t="shared" si="237"/>
        <v>75</v>
      </c>
      <c r="V1493" s="20">
        <f t="shared" si="238"/>
        <v>75.833333333333329</v>
      </c>
      <c r="W1493" s="20">
        <f t="shared" si="239"/>
        <v>75.625</v>
      </c>
    </row>
    <row r="1494" spans="1:23" ht="13.5" x14ac:dyDescent="0.25">
      <c r="A1494" s="3">
        <v>44187</v>
      </c>
      <c r="B1494" s="2">
        <v>1.1405000000000001</v>
      </c>
      <c r="C1494" s="2">
        <v>47.262418907073673</v>
      </c>
      <c r="D1494" s="2">
        <v>-6.7396782783053499E-3</v>
      </c>
      <c r="E1494" s="2">
        <v>7.4693894700628297E-3</v>
      </c>
      <c r="F1494" s="2">
        <v>1.1802000000000001</v>
      </c>
      <c r="G1494" s="2">
        <v>1.1369799999999999</v>
      </c>
      <c r="H1494" s="2">
        <v>1.1430149999999999</v>
      </c>
      <c r="I1494" s="2">
        <v>1.200752</v>
      </c>
      <c r="J1494" s="2">
        <v>1.0922995000000002</v>
      </c>
      <c r="K1494" s="17" t="s">
        <v>50</v>
      </c>
      <c r="L1494" s="17" t="s">
        <v>49</v>
      </c>
      <c r="M1494" s="17" t="s">
        <v>51</v>
      </c>
      <c r="N1494" s="20">
        <f t="shared" si="230"/>
        <v>50</v>
      </c>
      <c r="O1494" s="20">
        <f t="shared" si="231"/>
        <v>100</v>
      </c>
      <c r="P1494" s="20">
        <f t="shared" si="232"/>
        <v>50</v>
      </c>
      <c r="Q1494" s="20">
        <f t="shared" si="233"/>
        <v>100</v>
      </c>
      <c r="R1494" s="21">
        <f t="shared" si="234"/>
        <v>75</v>
      </c>
      <c r="S1494" s="21">
        <f t="shared" si="235"/>
        <v>72.5</v>
      </c>
      <c r="T1494" s="21">
        <f t="shared" si="236"/>
        <v>80</v>
      </c>
      <c r="U1494" s="21">
        <f t="shared" si="237"/>
        <v>75</v>
      </c>
      <c r="V1494" s="20">
        <f t="shared" si="238"/>
        <v>75.833333333333329</v>
      </c>
      <c r="W1494" s="20">
        <f t="shared" si="239"/>
        <v>75.625</v>
      </c>
    </row>
    <row r="1495" spans="1:23" ht="13.5" x14ac:dyDescent="0.25">
      <c r="A1495" s="3">
        <v>44188</v>
      </c>
      <c r="B1495" s="2">
        <v>1.1617999999999999</v>
      </c>
      <c r="C1495" s="2">
        <v>50.312890630920677</v>
      </c>
      <c r="D1495" s="2">
        <v>-1.4192281284858055E-2</v>
      </c>
      <c r="E1495" s="2">
        <v>7.9922164951441339E-3</v>
      </c>
      <c r="F1495" s="2">
        <v>1.1858599999999999</v>
      </c>
      <c r="G1495" s="2">
        <v>1.1426499999999999</v>
      </c>
      <c r="H1495" s="2">
        <v>1.1426599999999998</v>
      </c>
      <c r="I1495" s="2">
        <v>1.197776</v>
      </c>
      <c r="J1495" s="2">
        <v>1.0920870000000003</v>
      </c>
      <c r="K1495" s="17" t="s">
        <v>50</v>
      </c>
      <c r="L1495" s="17" t="s">
        <v>49</v>
      </c>
      <c r="M1495" s="17" t="s">
        <v>51</v>
      </c>
      <c r="N1495" s="20">
        <f t="shared" si="230"/>
        <v>50</v>
      </c>
      <c r="O1495" s="20">
        <f t="shared" si="231"/>
        <v>100</v>
      </c>
      <c r="P1495" s="20">
        <f t="shared" si="232"/>
        <v>50</v>
      </c>
      <c r="Q1495" s="20">
        <f t="shared" si="233"/>
        <v>100</v>
      </c>
      <c r="R1495" s="21">
        <f t="shared" si="234"/>
        <v>75</v>
      </c>
      <c r="S1495" s="21">
        <f t="shared" si="235"/>
        <v>72.5</v>
      </c>
      <c r="T1495" s="21">
        <f t="shared" si="236"/>
        <v>80</v>
      </c>
      <c r="U1495" s="21">
        <f t="shared" si="237"/>
        <v>75</v>
      </c>
      <c r="V1495" s="20">
        <f t="shared" si="238"/>
        <v>75.833333333333329</v>
      </c>
      <c r="W1495" s="20">
        <f t="shared" si="239"/>
        <v>75.625</v>
      </c>
    </row>
    <row r="1496" spans="1:23" ht="13.5" x14ac:dyDescent="0.25">
      <c r="A1496" s="3">
        <v>44189</v>
      </c>
      <c r="B1496" s="2">
        <v>1.1617999999999999</v>
      </c>
      <c r="C1496" s="2">
        <v>50.312890630920677</v>
      </c>
      <c r="D1496" s="2">
        <v>-2.2700249095862546E-2</v>
      </c>
      <c r="E1496" s="2">
        <v>9.02371813643809E-3</v>
      </c>
      <c r="F1496" s="2">
        <v>1.1787800000000002</v>
      </c>
      <c r="G1496" s="2">
        <v>1.14974</v>
      </c>
      <c r="H1496" s="2">
        <v>1.1423049999999999</v>
      </c>
      <c r="I1496" s="2">
        <v>1.1949419999999999</v>
      </c>
      <c r="J1496" s="2">
        <v>1.0920515000000004</v>
      </c>
      <c r="K1496" s="17" t="s">
        <v>50</v>
      </c>
      <c r="L1496" s="17" t="s">
        <v>53</v>
      </c>
      <c r="M1496" s="17" t="s">
        <v>52</v>
      </c>
      <c r="N1496" s="20">
        <f t="shared" si="230"/>
        <v>50</v>
      </c>
      <c r="O1496" s="20">
        <f t="shared" si="231"/>
        <v>100</v>
      </c>
      <c r="P1496" s="20">
        <f t="shared" si="232"/>
        <v>50</v>
      </c>
      <c r="Q1496" s="20">
        <f t="shared" si="233"/>
        <v>66.5</v>
      </c>
      <c r="R1496" s="21">
        <f t="shared" si="234"/>
        <v>69.974999999999994</v>
      </c>
      <c r="S1496" s="21">
        <f t="shared" si="235"/>
        <v>64.125</v>
      </c>
      <c r="T1496" s="21">
        <f t="shared" si="236"/>
        <v>64.924999999999997</v>
      </c>
      <c r="U1496" s="21">
        <f t="shared" si="237"/>
        <v>66.625</v>
      </c>
      <c r="V1496" s="20">
        <f t="shared" si="238"/>
        <v>66.341666666666654</v>
      </c>
      <c r="W1496" s="20">
        <f t="shared" si="239"/>
        <v>66.412499999999994</v>
      </c>
    </row>
    <row r="1497" spans="1:23" ht="13.5" x14ac:dyDescent="0.25">
      <c r="A1497" s="3">
        <v>44190</v>
      </c>
      <c r="B1497" s="2">
        <v>1.1193</v>
      </c>
      <c r="C1497" s="2">
        <v>44.373412110484594</v>
      </c>
      <c r="D1497" s="2">
        <v>-2.4582557220200973E-2</v>
      </c>
      <c r="E1497" s="2">
        <v>1.0459863113509278E-2</v>
      </c>
      <c r="F1497" s="2">
        <v>1.15612</v>
      </c>
      <c r="G1497" s="2">
        <v>1.1511599999999997</v>
      </c>
      <c r="H1497" s="2">
        <v>1.1415949999999999</v>
      </c>
      <c r="I1497" s="2">
        <v>1.1912579999999999</v>
      </c>
      <c r="J1497" s="2">
        <v>1.0915555000000006</v>
      </c>
      <c r="K1497" s="17" t="s">
        <v>47</v>
      </c>
      <c r="L1497" s="17" t="s">
        <v>53</v>
      </c>
      <c r="M1497" s="17" t="s">
        <v>46</v>
      </c>
      <c r="N1497" s="20">
        <f t="shared" si="230"/>
        <v>50</v>
      </c>
      <c r="O1497" s="20">
        <f t="shared" si="231"/>
        <v>100</v>
      </c>
      <c r="P1497" s="20">
        <f t="shared" si="232"/>
        <v>50</v>
      </c>
      <c r="Q1497" s="20">
        <f t="shared" si="233"/>
        <v>16.5</v>
      </c>
      <c r="R1497" s="21">
        <f t="shared" si="234"/>
        <v>62.475000000000001</v>
      </c>
      <c r="S1497" s="21">
        <f t="shared" si="235"/>
        <v>51.625</v>
      </c>
      <c r="T1497" s="21">
        <f t="shared" si="236"/>
        <v>42.424999999999997</v>
      </c>
      <c r="U1497" s="21">
        <f t="shared" si="237"/>
        <v>54.125</v>
      </c>
      <c r="V1497" s="20">
        <f t="shared" si="238"/>
        <v>52.17499999999999</v>
      </c>
      <c r="W1497" s="20">
        <f t="shared" si="239"/>
        <v>52.662499999999994</v>
      </c>
    </row>
    <row r="1498" spans="1:23" ht="13.5" x14ac:dyDescent="0.25">
      <c r="A1498" s="3">
        <v>44193</v>
      </c>
      <c r="B1498" s="2">
        <v>1.1335</v>
      </c>
      <c r="C1498" s="2">
        <v>46.639981982770664</v>
      </c>
      <c r="D1498" s="2">
        <v>-2.917544754872603E-2</v>
      </c>
      <c r="E1498" s="2">
        <v>1.1905890072922583E-2</v>
      </c>
      <c r="F1498" s="2">
        <v>1.1433799999999998</v>
      </c>
      <c r="G1498" s="2">
        <v>1.1554199999999999</v>
      </c>
      <c r="H1498" s="2">
        <v>1.14089</v>
      </c>
      <c r="I1498" s="2">
        <v>1.188426</v>
      </c>
      <c r="J1498" s="2">
        <v>1.0911305000000007</v>
      </c>
      <c r="K1498" s="17" t="s">
        <v>50</v>
      </c>
      <c r="L1498" s="17" t="s">
        <v>53</v>
      </c>
      <c r="M1498" s="17" t="s">
        <v>52</v>
      </c>
      <c r="N1498" s="20">
        <f t="shared" si="230"/>
        <v>50</v>
      </c>
      <c r="O1498" s="20">
        <f t="shared" si="231"/>
        <v>100</v>
      </c>
      <c r="P1498" s="20">
        <f t="shared" si="232"/>
        <v>50</v>
      </c>
      <c r="Q1498" s="20">
        <f t="shared" si="233"/>
        <v>66.5</v>
      </c>
      <c r="R1498" s="21">
        <f t="shared" si="234"/>
        <v>69.974999999999994</v>
      </c>
      <c r="S1498" s="21">
        <f t="shared" si="235"/>
        <v>64.125</v>
      </c>
      <c r="T1498" s="21">
        <f t="shared" si="236"/>
        <v>64.924999999999997</v>
      </c>
      <c r="U1498" s="21">
        <f t="shared" si="237"/>
        <v>66.625</v>
      </c>
      <c r="V1498" s="20">
        <f t="shared" si="238"/>
        <v>66.341666666666654</v>
      </c>
      <c r="W1498" s="20">
        <f t="shared" si="239"/>
        <v>66.412499999999994</v>
      </c>
    </row>
    <row r="1499" spans="1:23" ht="13.5" x14ac:dyDescent="0.25">
      <c r="A1499" s="3">
        <v>44194</v>
      </c>
      <c r="B1499" s="2">
        <v>1.1476</v>
      </c>
      <c r="C1499" s="2">
        <v>48.867883119296707</v>
      </c>
      <c r="D1499" s="2">
        <v>-3.6140527463681904E-2</v>
      </c>
      <c r="E1499" s="2">
        <v>1.2934715972517406E-2</v>
      </c>
      <c r="F1499" s="2">
        <v>1.1447999999999998</v>
      </c>
      <c r="G1499" s="2">
        <v>1.1625000000000001</v>
      </c>
      <c r="H1499" s="2">
        <v>1.1398250000000001</v>
      </c>
      <c r="I1499" s="2">
        <v>1.1858759999999997</v>
      </c>
      <c r="J1499" s="2">
        <v>1.0910240000000007</v>
      </c>
      <c r="K1499" s="17" t="s">
        <v>50</v>
      </c>
      <c r="L1499" s="17" t="s">
        <v>49</v>
      </c>
      <c r="M1499" s="17" t="s">
        <v>51</v>
      </c>
      <c r="N1499" s="20">
        <f t="shared" si="230"/>
        <v>50</v>
      </c>
      <c r="O1499" s="20">
        <f t="shared" si="231"/>
        <v>100</v>
      </c>
      <c r="P1499" s="20">
        <f t="shared" si="232"/>
        <v>50</v>
      </c>
      <c r="Q1499" s="20">
        <f t="shared" si="233"/>
        <v>100</v>
      </c>
      <c r="R1499" s="21">
        <f t="shared" si="234"/>
        <v>75</v>
      </c>
      <c r="S1499" s="21">
        <f t="shared" si="235"/>
        <v>72.5</v>
      </c>
      <c r="T1499" s="21">
        <f t="shared" si="236"/>
        <v>80</v>
      </c>
      <c r="U1499" s="21">
        <f t="shared" si="237"/>
        <v>75</v>
      </c>
      <c r="V1499" s="20">
        <f t="shared" si="238"/>
        <v>75.833333333333329</v>
      </c>
      <c r="W1499" s="20">
        <f t="shared" si="239"/>
        <v>75.625</v>
      </c>
    </row>
    <row r="1500" spans="1:23" ht="13.5" x14ac:dyDescent="0.25">
      <c r="A1500" s="3">
        <v>44195</v>
      </c>
      <c r="B1500" s="2">
        <v>1.1405000000000001</v>
      </c>
      <c r="C1500" s="2">
        <v>47.785941044936692</v>
      </c>
      <c r="D1500" s="2">
        <v>-3.2743475802023969E-2</v>
      </c>
      <c r="E1500" s="2">
        <v>1.3711398275272896E-2</v>
      </c>
      <c r="F1500" s="2">
        <v>1.1405400000000001</v>
      </c>
      <c r="G1500" s="2">
        <v>1.1632</v>
      </c>
      <c r="H1500" s="2">
        <v>1.1373450000000001</v>
      </c>
      <c r="I1500" s="2">
        <v>1.183324</v>
      </c>
      <c r="J1500" s="2">
        <v>1.0908820000000006</v>
      </c>
      <c r="K1500" s="17" t="s">
        <v>50</v>
      </c>
      <c r="L1500" s="17" t="s">
        <v>53</v>
      </c>
      <c r="M1500" s="17" t="s">
        <v>52</v>
      </c>
      <c r="N1500" s="20">
        <f t="shared" si="230"/>
        <v>50</v>
      </c>
      <c r="O1500" s="20">
        <f t="shared" si="231"/>
        <v>100</v>
      </c>
      <c r="P1500" s="20">
        <f t="shared" si="232"/>
        <v>50</v>
      </c>
      <c r="Q1500" s="20">
        <f t="shared" si="233"/>
        <v>66.5</v>
      </c>
      <c r="R1500" s="21">
        <f t="shared" si="234"/>
        <v>69.974999999999994</v>
      </c>
      <c r="S1500" s="21">
        <f t="shared" si="235"/>
        <v>64.125</v>
      </c>
      <c r="T1500" s="21">
        <f t="shared" si="236"/>
        <v>64.924999999999997</v>
      </c>
      <c r="U1500" s="21">
        <f t="shared" si="237"/>
        <v>66.625</v>
      </c>
      <c r="V1500" s="20">
        <f t="shared" si="238"/>
        <v>66.341666666666654</v>
      </c>
      <c r="W1500" s="20">
        <f t="shared" si="239"/>
        <v>66.412499999999994</v>
      </c>
    </row>
    <row r="1501" spans="1:23" ht="13.5" x14ac:dyDescent="0.25">
      <c r="A1501" s="3">
        <v>44196</v>
      </c>
      <c r="B1501" s="2">
        <v>1.1264000000000001</v>
      </c>
      <c r="C1501" s="2">
        <v>45.625542044102112</v>
      </c>
      <c r="D1501" s="2">
        <v>-1.8944150701841522E-2</v>
      </c>
      <c r="E1501" s="2">
        <v>1.3784229682599354E-2</v>
      </c>
      <c r="F1501" s="2">
        <v>1.1334599999999999</v>
      </c>
      <c r="G1501" s="2">
        <v>1.15612</v>
      </c>
      <c r="H1501" s="2">
        <v>1.1366400000000001</v>
      </c>
      <c r="I1501" s="2">
        <v>1.18035</v>
      </c>
      <c r="J1501" s="2">
        <v>1.0908115000000005</v>
      </c>
      <c r="K1501" s="17" t="s">
        <v>50</v>
      </c>
      <c r="L1501" s="17" t="s">
        <v>53</v>
      </c>
      <c r="M1501" s="17" t="s">
        <v>52</v>
      </c>
      <c r="N1501" s="20">
        <f t="shared" si="230"/>
        <v>50</v>
      </c>
      <c r="O1501" s="20">
        <f t="shared" si="231"/>
        <v>100</v>
      </c>
      <c r="P1501" s="20">
        <f t="shared" si="232"/>
        <v>50</v>
      </c>
      <c r="Q1501" s="20">
        <f t="shared" si="233"/>
        <v>66.5</v>
      </c>
      <c r="R1501" s="21">
        <f t="shared" si="234"/>
        <v>69.974999999999994</v>
      </c>
      <c r="S1501" s="21">
        <f t="shared" si="235"/>
        <v>64.125</v>
      </c>
      <c r="T1501" s="21">
        <f t="shared" si="236"/>
        <v>64.924999999999997</v>
      </c>
      <c r="U1501" s="21">
        <f t="shared" si="237"/>
        <v>66.625</v>
      </c>
      <c r="V1501" s="20">
        <f t="shared" si="238"/>
        <v>66.341666666666654</v>
      </c>
      <c r="W1501" s="20">
        <f t="shared" si="239"/>
        <v>66.412499999999994</v>
      </c>
    </row>
    <row r="1502" spans="1:23" ht="13.5" x14ac:dyDescent="0.25">
      <c r="A1502" s="3">
        <v>44200</v>
      </c>
      <c r="B1502" s="2">
        <v>1.1264000000000001</v>
      </c>
      <c r="C1502" s="2">
        <v>45.625542044102112</v>
      </c>
      <c r="D1502" s="2">
        <v>-1.6638344472617028E-3</v>
      </c>
      <c r="E1502" s="2">
        <v>1.4066819840252716E-2</v>
      </c>
      <c r="F1502" s="2">
        <v>1.1348800000000001</v>
      </c>
      <c r="G1502" s="2">
        <v>1.1455</v>
      </c>
      <c r="H1502" s="2">
        <v>1.136285</v>
      </c>
      <c r="I1502" s="2">
        <v>1.1773759999999998</v>
      </c>
      <c r="J1502" s="2">
        <v>1.0908825000000006</v>
      </c>
      <c r="K1502" s="17" t="s">
        <v>50</v>
      </c>
      <c r="L1502" s="17" t="s">
        <v>53</v>
      </c>
      <c r="M1502" s="17" t="s">
        <v>51</v>
      </c>
      <c r="N1502" s="20">
        <f t="shared" si="230"/>
        <v>50</v>
      </c>
      <c r="O1502" s="20">
        <f t="shared" si="231"/>
        <v>100</v>
      </c>
      <c r="P1502" s="20">
        <f t="shared" si="232"/>
        <v>50</v>
      </c>
      <c r="Q1502" s="20">
        <f t="shared" si="233"/>
        <v>83.5</v>
      </c>
      <c r="R1502" s="21">
        <f t="shared" si="234"/>
        <v>72.525000000000006</v>
      </c>
      <c r="S1502" s="21">
        <f t="shared" si="235"/>
        <v>68.375</v>
      </c>
      <c r="T1502" s="21">
        <f t="shared" si="236"/>
        <v>72.575000000000003</v>
      </c>
      <c r="U1502" s="21">
        <f t="shared" si="237"/>
        <v>70.875</v>
      </c>
      <c r="V1502" s="20">
        <f t="shared" si="238"/>
        <v>71.158333333333346</v>
      </c>
      <c r="W1502" s="20">
        <f t="shared" si="239"/>
        <v>71.087500000000006</v>
      </c>
    </row>
    <row r="1503" spans="1:23" ht="13.5" x14ac:dyDescent="0.25">
      <c r="A1503" s="3">
        <v>44201</v>
      </c>
      <c r="B1503" s="2">
        <v>1.1335</v>
      </c>
      <c r="C1503" s="2">
        <v>47.024226455251934</v>
      </c>
      <c r="D1503" s="2">
        <v>7.1320125835032666E-3</v>
      </c>
      <c r="E1503" s="2">
        <v>1.3795717149754746E-2</v>
      </c>
      <c r="F1503" s="2">
        <v>1.1348800000000001</v>
      </c>
      <c r="G1503" s="2">
        <v>1.13913</v>
      </c>
      <c r="H1503" s="2">
        <v>1.1362850000000002</v>
      </c>
      <c r="I1503" s="2">
        <v>1.1742599999999999</v>
      </c>
      <c r="J1503" s="2">
        <v>1.0910600000000006</v>
      </c>
      <c r="K1503" s="17" t="s">
        <v>50</v>
      </c>
      <c r="L1503" s="17" t="s">
        <v>53</v>
      </c>
      <c r="M1503" s="17" t="s">
        <v>53</v>
      </c>
      <c r="N1503" s="20">
        <f t="shared" si="230"/>
        <v>50</v>
      </c>
      <c r="O1503" s="20">
        <f t="shared" si="231"/>
        <v>100</v>
      </c>
      <c r="P1503" s="20">
        <f t="shared" si="232"/>
        <v>50</v>
      </c>
      <c r="Q1503" s="20">
        <f t="shared" si="233"/>
        <v>49.5</v>
      </c>
      <c r="R1503" s="21">
        <f t="shared" si="234"/>
        <v>67.424999999999997</v>
      </c>
      <c r="S1503" s="21">
        <f t="shared" si="235"/>
        <v>59.875</v>
      </c>
      <c r="T1503" s="21">
        <f t="shared" si="236"/>
        <v>57.275000000000006</v>
      </c>
      <c r="U1503" s="21">
        <f t="shared" si="237"/>
        <v>62.375</v>
      </c>
      <c r="V1503" s="20">
        <f t="shared" si="238"/>
        <v>61.524999999999999</v>
      </c>
      <c r="W1503" s="20">
        <f t="shared" si="239"/>
        <v>61.737499999999997</v>
      </c>
    </row>
    <row r="1504" spans="1:23" ht="13.5" x14ac:dyDescent="0.25">
      <c r="A1504" s="3">
        <v>44202</v>
      </c>
      <c r="B1504" s="2">
        <v>1.1122000000000001</v>
      </c>
      <c r="C1504" s="2">
        <v>43.416101604056252</v>
      </c>
      <c r="D1504" s="2">
        <v>7.522696011213803E-3</v>
      </c>
      <c r="E1504" s="2">
        <v>1.3159883089433631E-2</v>
      </c>
      <c r="F1504" s="2">
        <v>1.1277999999999999</v>
      </c>
      <c r="G1504" s="2">
        <v>1.1362999999999999</v>
      </c>
      <c r="H1504" s="2">
        <v>1.1366400000000001</v>
      </c>
      <c r="I1504" s="2">
        <v>1.170434</v>
      </c>
      <c r="J1504" s="2">
        <v>1.0912725000000005</v>
      </c>
      <c r="K1504" s="17" t="s">
        <v>47</v>
      </c>
      <c r="L1504" s="17" t="s">
        <v>53</v>
      </c>
      <c r="M1504" s="17" t="s">
        <v>46</v>
      </c>
      <c r="N1504" s="20">
        <f t="shared" si="230"/>
        <v>50</v>
      </c>
      <c r="O1504" s="20">
        <f t="shared" si="231"/>
        <v>100</v>
      </c>
      <c r="P1504" s="20">
        <f t="shared" si="232"/>
        <v>50</v>
      </c>
      <c r="Q1504" s="20">
        <f t="shared" si="233"/>
        <v>16.5</v>
      </c>
      <c r="R1504" s="21">
        <f t="shared" si="234"/>
        <v>62.475000000000001</v>
      </c>
      <c r="S1504" s="21">
        <f t="shared" si="235"/>
        <v>51.625</v>
      </c>
      <c r="T1504" s="21">
        <f t="shared" si="236"/>
        <v>42.424999999999997</v>
      </c>
      <c r="U1504" s="21">
        <f t="shared" si="237"/>
        <v>54.125</v>
      </c>
      <c r="V1504" s="20">
        <f t="shared" si="238"/>
        <v>52.17499999999999</v>
      </c>
      <c r="W1504" s="20">
        <f t="shared" si="239"/>
        <v>52.662499999999994</v>
      </c>
    </row>
    <row r="1505" spans="1:23" ht="13.5" x14ac:dyDescent="0.25">
      <c r="A1505" s="3">
        <v>44203</v>
      </c>
      <c r="B1505" s="2">
        <v>1.1264000000000001</v>
      </c>
      <c r="C1505" s="2">
        <v>46.370422695853549</v>
      </c>
      <c r="D1505" s="2">
        <v>1.0290636633936145E-2</v>
      </c>
      <c r="E1505" s="2">
        <v>1.2873708684033475E-2</v>
      </c>
      <c r="F1505" s="2">
        <v>1.1249800000000001</v>
      </c>
      <c r="G1505" s="2">
        <v>1.13276</v>
      </c>
      <c r="H1505" s="2">
        <v>1.1377050000000002</v>
      </c>
      <c r="I1505" s="2">
        <v>1.1674599999999997</v>
      </c>
      <c r="J1505" s="2">
        <v>1.0914850000000005</v>
      </c>
      <c r="K1505" s="17" t="s">
        <v>50</v>
      </c>
      <c r="L1505" s="17" t="s">
        <v>53</v>
      </c>
      <c r="M1505" s="17" t="s">
        <v>52</v>
      </c>
      <c r="N1505" s="20">
        <f t="shared" si="230"/>
        <v>50</v>
      </c>
      <c r="O1505" s="20">
        <f t="shared" si="231"/>
        <v>100</v>
      </c>
      <c r="P1505" s="20">
        <f t="shared" si="232"/>
        <v>50</v>
      </c>
      <c r="Q1505" s="20">
        <f t="shared" si="233"/>
        <v>66.5</v>
      </c>
      <c r="R1505" s="21">
        <f t="shared" si="234"/>
        <v>69.974999999999994</v>
      </c>
      <c r="S1505" s="21">
        <f t="shared" si="235"/>
        <v>64.125</v>
      </c>
      <c r="T1505" s="21">
        <f t="shared" si="236"/>
        <v>64.924999999999997</v>
      </c>
      <c r="U1505" s="21">
        <f t="shared" si="237"/>
        <v>66.625</v>
      </c>
      <c r="V1505" s="20">
        <f t="shared" si="238"/>
        <v>66.341666666666654</v>
      </c>
      <c r="W1505" s="20">
        <f t="shared" si="239"/>
        <v>66.412499999999994</v>
      </c>
    </row>
    <row r="1506" spans="1:23" ht="13.5" x14ac:dyDescent="0.25">
      <c r="A1506" s="3">
        <v>44204</v>
      </c>
      <c r="B1506" s="2">
        <v>1.1335</v>
      </c>
      <c r="C1506" s="2">
        <v>47.836924845188271</v>
      </c>
      <c r="D1506" s="2">
        <v>1.221947174707827E-2</v>
      </c>
      <c r="E1506" s="2">
        <v>1.2736399709387622E-2</v>
      </c>
      <c r="F1506" s="2">
        <v>1.1263999999999998</v>
      </c>
      <c r="G1506" s="2">
        <v>1.1299300000000001</v>
      </c>
      <c r="H1506" s="2">
        <v>1.1398350000000002</v>
      </c>
      <c r="I1506" s="2">
        <v>1.1640599999999999</v>
      </c>
      <c r="J1506" s="2">
        <v>1.0915915000000005</v>
      </c>
      <c r="K1506" s="17" t="s">
        <v>50</v>
      </c>
      <c r="L1506" s="17" t="s">
        <v>53</v>
      </c>
      <c r="M1506" s="17" t="s">
        <v>51</v>
      </c>
      <c r="N1506" s="20">
        <f t="shared" si="230"/>
        <v>50</v>
      </c>
      <c r="O1506" s="20">
        <f t="shared" si="231"/>
        <v>100</v>
      </c>
      <c r="P1506" s="20">
        <f t="shared" si="232"/>
        <v>50</v>
      </c>
      <c r="Q1506" s="20">
        <f t="shared" si="233"/>
        <v>83.5</v>
      </c>
      <c r="R1506" s="21">
        <f t="shared" si="234"/>
        <v>72.525000000000006</v>
      </c>
      <c r="S1506" s="21">
        <f t="shared" si="235"/>
        <v>68.375</v>
      </c>
      <c r="T1506" s="21">
        <f t="shared" si="236"/>
        <v>72.575000000000003</v>
      </c>
      <c r="U1506" s="21">
        <f t="shared" si="237"/>
        <v>70.875</v>
      </c>
      <c r="V1506" s="20">
        <f t="shared" si="238"/>
        <v>71.158333333333346</v>
      </c>
      <c r="W1506" s="20">
        <f t="shared" si="239"/>
        <v>71.087500000000006</v>
      </c>
    </row>
    <row r="1507" spans="1:23" ht="13.5" x14ac:dyDescent="0.25">
      <c r="A1507" s="3">
        <v>44207</v>
      </c>
      <c r="B1507" s="2">
        <v>1.1051</v>
      </c>
      <c r="C1507" s="2">
        <v>42.795834260346339</v>
      </c>
      <c r="D1507" s="2">
        <v>9.4791633970092715E-3</v>
      </c>
      <c r="E1507" s="2">
        <v>1.2136206860473706E-2</v>
      </c>
      <c r="F1507" s="2">
        <v>1.1221400000000001</v>
      </c>
      <c r="G1507" s="2">
        <v>1.1285099999999999</v>
      </c>
      <c r="H1507" s="2">
        <v>1.1398350000000002</v>
      </c>
      <c r="I1507" s="2">
        <v>1.1612259999999999</v>
      </c>
      <c r="J1507" s="2">
        <v>1.0916975000000004</v>
      </c>
      <c r="K1507" s="17" t="s">
        <v>50</v>
      </c>
      <c r="L1507" s="17" t="s">
        <v>53</v>
      </c>
      <c r="M1507" s="17" t="s">
        <v>52</v>
      </c>
      <c r="N1507" s="20">
        <f t="shared" si="230"/>
        <v>50</v>
      </c>
      <c r="O1507" s="20">
        <f t="shared" si="231"/>
        <v>100</v>
      </c>
      <c r="P1507" s="20">
        <f t="shared" si="232"/>
        <v>50</v>
      </c>
      <c r="Q1507" s="20">
        <f t="shared" si="233"/>
        <v>66.5</v>
      </c>
      <c r="R1507" s="21">
        <f t="shared" si="234"/>
        <v>69.974999999999994</v>
      </c>
      <c r="S1507" s="21">
        <f t="shared" si="235"/>
        <v>64.125</v>
      </c>
      <c r="T1507" s="21">
        <f t="shared" si="236"/>
        <v>64.924999999999997</v>
      </c>
      <c r="U1507" s="21">
        <f t="shared" si="237"/>
        <v>66.625</v>
      </c>
      <c r="V1507" s="20">
        <f t="shared" si="238"/>
        <v>66.341666666666654</v>
      </c>
      <c r="W1507" s="20">
        <f t="shared" si="239"/>
        <v>66.412499999999994</v>
      </c>
    </row>
    <row r="1508" spans="1:23" ht="13.5" x14ac:dyDescent="0.25">
      <c r="A1508" s="3">
        <v>44208</v>
      </c>
      <c r="B1508" s="2">
        <v>1.1122000000000001</v>
      </c>
      <c r="C1508" s="2">
        <v>44.374039436527745</v>
      </c>
      <c r="D1508" s="2">
        <v>9.0446863318895954E-3</v>
      </c>
      <c r="E1508" s="2">
        <v>1.2384618372222649E-2</v>
      </c>
      <c r="F1508" s="2">
        <v>1.11788</v>
      </c>
      <c r="G1508" s="2">
        <v>1.1263799999999999</v>
      </c>
      <c r="H1508" s="2">
        <v>1.1409000000000002</v>
      </c>
      <c r="I1508" s="2">
        <v>1.158534</v>
      </c>
      <c r="J1508" s="2">
        <v>1.0918390000000004</v>
      </c>
      <c r="K1508" s="17" t="s">
        <v>47</v>
      </c>
      <c r="L1508" s="17" t="s">
        <v>53</v>
      </c>
      <c r="M1508" s="17" t="s">
        <v>46</v>
      </c>
      <c r="N1508" s="20">
        <f t="shared" si="230"/>
        <v>50</v>
      </c>
      <c r="O1508" s="20">
        <f t="shared" si="231"/>
        <v>100</v>
      </c>
      <c r="P1508" s="20">
        <f t="shared" si="232"/>
        <v>50</v>
      </c>
      <c r="Q1508" s="20">
        <f t="shared" si="233"/>
        <v>16.5</v>
      </c>
      <c r="R1508" s="21">
        <f t="shared" si="234"/>
        <v>62.475000000000001</v>
      </c>
      <c r="S1508" s="21">
        <f t="shared" si="235"/>
        <v>51.625</v>
      </c>
      <c r="T1508" s="21">
        <f t="shared" si="236"/>
        <v>42.424999999999997</v>
      </c>
      <c r="U1508" s="21">
        <f t="shared" si="237"/>
        <v>54.125</v>
      </c>
      <c r="V1508" s="20">
        <f t="shared" si="238"/>
        <v>52.17499999999999</v>
      </c>
      <c r="W1508" s="20">
        <f t="shared" si="239"/>
        <v>52.662499999999994</v>
      </c>
    </row>
    <row r="1509" spans="1:23" ht="13.5" x14ac:dyDescent="0.25">
      <c r="A1509" s="3">
        <v>44209</v>
      </c>
      <c r="B1509" s="2">
        <v>1.1193</v>
      </c>
      <c r="C1509" s="2">
        <v>45.979067273340085</v>
      </c>
      <c r="D1509" s="2">
        <v>1.0487250610420995E-2</v>
      </c>
      <c r="E1509" s="2">
        <v>1.4035578296598001E-2</v>
      </c>
      <c r="F1509" s="2">
        <v>1.1193</v>
      </c>
      <c r="G1509" s="2">
        <v>1.1235499999999998</v>
      </c>
      <c r="H1509" s="2">
        <v>1.1430250000000002</v>
      </c>
      <c r="I1509" s="2">
        <v>1.1566919999999998</v>
      </c>
      <c r="J1509" s="2">
        <v>1.0919100000000004</v>
      </c>
      <c r="K1509" s="17" t="s">
        <v>50</v>
      </c>
      <c r="L1509" s="17" t="s">
        <v>49</v>
      </c>
      <c r="M1509" s="17" t="s">
        <v>51</v>
      </c>
      <c r="N1509" s="20">
        <f t="shared" si="230"/>
        <v>50</v>
      </c>
      <c r="O1509" s="20">
        <f t="shared" si="231"/>
        <v>100</v>
      </c>
      <c r="P1509" s="20">
        <f t="shared" si="232"/>
        <v>50</v>
      </c>
      <c r="Q1509" s="20">
        <f t="shared" si="233"/>
        <v>100</v>
      </c>
      <c r="R1509" s="21">
        <f t="shared" si="234"/>
        <v>75</v>
      </c>
      <c r="S1509" s="21">
        <f t="shared" si="235"/>
        <v>72.5</v>
      </c>
      <c r="T1509" s="21">
        <f t="shared" si="236"/>
        <v>80</v>
      </c>
      <c r="U1509" s="21">
        <f t="shared" si="237"/>
        <v>75</v>
      </c>
      <c r="V1509" s="20">
        <f t="shared" si="238"/>
        <v>75.833333333333329</v>
      </c>
      <c r="W1509" s="20">
        <f t="shared" si="239"/>
        <v>75.625</v>
      </c>
    </row>
    <row r="1510" spans="1:23" ht="13.5" x14ac:dyDescent="0.25">
      <c r="A1510" s="3">
        <v>44211</v>
      </c>
      <c r="B1510" s="2">
        <v>1.1405000000000001</v>
      </c>
      <c r="C1510" s="2">
        <v>50.565716084860433</v>
      </c>
      <c r="D1510" s="2">
        <v>9.1577810211174171E-3</v>
      </c>
      <c r="E1510" s="2">
        <v>1.6175525473201301E-2</v>
      </c>
      <c r="F1510" s="2">
        <v>1.1221200000000002</v>
      </c>
      <c r="G1510" s="2">
        <v>1.1235499999999998</v>
      </c>
      <c r="H1510" s="2">
        <v>1.1433750000000003</v>
      </c>
      <c r="I1510" s="2">
        <v>1.1555580000000001</v>
      </c>
      <c r="J1510" s="2">
        <v>1.0920870000000005</v>
      </c>
      <c r="K1510" s="17" t="s">
        <v>50</v>
      </c>
      <c r="L1510" s="17" t="s">
        <v>53</v>
      </c>
      <c r="M1510" s="17" t="s">
        <v>51</v>
      </c>
      <c r="N1510" s="20">
        <f t="shared" si="230"/>
        <v>50</v>
      </c>
      <c r="O1510" s="20">
        <f t="shared" si="231"/>
        <v>100</v>
      </c>
      <c r="P1510" s="20">
        <f t="shared" si="232"/>
        <v>50</v>
      </c>
      <c r="Q1510" s="20">
        <f t="shared" si="233"/>
        <v>83.5</v>
      </c>
      <c r="R1510" s="21">
        <f t="shared" si="234"/>
        <v>72.525000000000006</v>
      </c>
      <c r="S1510" s="21">
        <f t="shared" si="235"/>
        <v>68.375</v>
      </c>
      <c r="T1510" s="21">
        <f t="shared" si="236"/>
        <v>72.575000000000003</v>
      </c>
      <c r="U1510" s="21">
        <f t="shared" si="237"/>
        <v>70.875</v>
      </c>
      <c r="V1510" s="20">
        <f t="shared" si="238"/>
        <v>71.158333333333346</v>
      </c>
      <c r="W1510" s="20">
        <f t="shared" si="239"/>
        <v>71.087500000000006</v>
      </c>
    </row>
    <row r="1511" spans="1:23" ht="13.5" x14ac:dyDescent="0.25">
      <c r="A1511" s="3">
        <v>44214</v>
      </c>
      <c r="B1511" s="2">
        <v>1.1405000000000001</v>
      </c>
      <c r="C1511" s="2">
        <v>50.565716084860433</v>
      </c>
      <c r="D1511" s="2">
        <v>5.8425808469209084E-3</v>
      </c>
      <c r="E1511" s="2">
        <v>1.7938668510380413E-2</v>
      </c>
      <c r="F1511" s="2">
        <v>1.1235200000000001</v>
      </c>
      <c r="G1511" s="2">
        <v>1.1249599999999997</v>
      </c>
      <c r="H1511" s="2">
        <v>1.1405400000000001</v>
      </c>
      <c r="I1511" s="2">
        <v>1.1548480000000003</v>
      </c>
      <c r="J1511" s="2">
        <v>1.0922640000000008</v>
      </c>
      <c r="K1511" s="17" t="s">
        <v>50</v>
      </c>
      <c r="L1511" s="17" t="s">
        <v>53</v>
      </c>
      <c r="M1511" s="17" t="s">
        <v>51</v>
      </c>
      <c r="N1511" s="20">
        <f t="shared" si="230"/>
        <v>50</v>
      </c>
      <c r="O1511" s="20">
        <f t="shared" si="231"/>
        <v>100</v>
      </c>
      <c r="P1511" s="20">
        <f t="shared" si="232"/>
        <v>50</v>
      </c>
      <c r="Q1511" s="20">
        <f t="shared" si="233"/>
        <v>83.5</v>
      </c>
      <c r="R1511" s="21">
        <f t="shared" si="234"/>
        <v>72.525000000000006</v>
      </c>
      <c r="S1511" s="21">
        <f t="shared" si="235"/>
        <v>68.375</v>
      </c>
      <c r="T1511" s="21">
        <f t="shared" si="236"/>
        <v>72.575000000000003</v>
      </c>
      <c r="U1511" s="21">
        <f t="shared" si="237"/>
        <v>70.875</v>
      </c>
      <c r="V1511" s="20">
        <f t="shared" si="238"/>
        <v>71.158333333333346</v>
      </c>
      <c r="W1511" s="20">
        <f t="shared" si="239"/>
        <v>71.087500000000006</v>
      </c>
    </row>
    <row r="1512" spans="1:23" ht="13.5" x14ac:dyDescent="0.25">
      <c r="A1512" s="3">
        <v>44215</v>
      </c>
      <c r="B1512" s="2">
        <v>1.1264000000000001</v>
      </c>
      <c r="C1512" s="2">
        <v>47.457636477323859</v>
      </c>
      <c r="D1512" s="2">
        <v>4.062380358910378E-3</v>
      </c>
      <c r="E1512" s="2">
        <v>1.9682410757343775E-2</v>
      </c>
      <c r="F1512" s="2">
        <v>1.12778</v>
      </c>
      <c r="G1512" s="2">
        <v>1.1249600000000002</v>
      </c>
      <c r="H1512" s="2">
        <v>1.13523</v>
      </c>
      <c r="I1512" s="2">
        <v>1.153432</v>
      </c>
      <c r="J1512" s="2">
        <v>1.0922640000000006</v>
      </c>
      <c r="K1512" s="17" t="s">
        <v>50</v>
      </c>
      <c r="L1512" s="17" t="s">
        <v>53</v>
      </c>
      <c r="M1512" s="17" t="s">
        <v>51</v>
      </c>
      <c r="N1512" s="20">
        <f t="shared" si="230"/>
        <v>50</v>
      </c>
      <c r="O1512" s="20">
        <f t="shared" si="231"/>
        <v>100</v>
      </c>
      <c r="P1512" s="20">
        <f t="shared" si="232"/>
        <v>50</v>
      </c>
      <c r="Q1512" s="20">
        <f t="shared" si="233"/>
        <v>83.5</v>
      </c>
      <c r="R1512" s="21">
        <f t="shared" si="234"/>
        <v>72.525000000000006</v>
      </c>
      <c r="S1512" s="21">
        <f t="shared" si="235"/>
        <v>68.375</v>
      </c>
      <c r="T1512" s="21">
        <f t="shared" si="236"/>
        <v>72.575000000000003</v>
      </c>
      <c r="U1512" s="21">
        <f t="shared" si="237"/>
        <v>70.875</v>
      </c>
      <c r="V1512" s="20">
        <f t="shared" si="238"/>
        <v>71.158333333333346</v>
      </c>
      <c r="W1512" s="20">
        <f t="shared" si="239"/>
        <v>71.087500000000006</v>
      </c>
    </row>
    <row r="1513" spans="1:23" ht="13.5" x14ac:dyDescent="0.25">
      <c r="A1513" s="3">
        <v>44216</v>
      </c>
      <c r="B1513" s="2">
        <v>1.0980000000000001</v>
      </c>
      <c r="C1513" s="2">
        <v>41.874598990849719</v>
      </c>
      <c r="D1513" s="2">
        <v>5.8173528499687599E-3</v>
      </c>
      <c r="E1513" s="2">
        <v>2.1430885312576458E-2</v>
      </c>
      <c r="F1513" s="2">
        <v>1.1249400000000001</v>
      </c>
      <c r="G1513" s="2">
        <v>1.12141</v>
      </c>
      <c r="H1513" s="2">
        <v>1.1302699999999999</v>
      </c>
      <c r="I1513" s="2">
        <v>1.1513060000000002</v>
      </c>
      <c r="J1513" s="2">
        <v>1.0920160000000005</v>
      </c>
      <c r="K1513" s="17" t="s">
        <v>50</v>
      </c>
      <c r="L1513" s="17" t="s">
        <v>53</v>
      </c>
      <c r="M1513" s="17" t="s">
        <v>52</v>
      </c>
      <c r="N1513" s="20">
        <f t="shared" si="230"/>
        <v>50</v>
      </c>
      <c r="O1513" s="20">
        <f t="shared" si="231"/>
        <v>100</v>
      </c>
      <c r="P1513" s="20">
        <f t="shared" si="232"/>
        <v>50</v>
      </c>
      <c r="Q1513" s="20">
        <f t="shared" si="233"/>
        <v>66.5</v>
      </c>
      <c r="R1513" s="21">
        <f t="shared" si="234"/>
        <v>69.974999999999994</v>
      </c>
      <c r="S1513" s="21">
        <f t="shared" si="235"/>
        <v>64.125</v>
      </c>
      <c r="T1513" s="21">
        <f t="shared" si="236"/>
        <v>64.924999999999997</v>
      </c>
      <c r="U1513" s="21">
        <f t="shared" si="237"/>
        <v>66.625</v>
      </c>
      <c r="V1513" s="20">
        <f t="shared" si="238"/>
        <v>66.341666666666654</v>
      </c>
      <c r="W1513" s="20">
        <f t="shared" si="239"/>
        <v>66.412499999999994</v>
      </c>
    </row>
    <row r="1514" spans="1:23" ht="13.5" x14ac:dyDescent="0.25">
      <c r="A1514" s="3">
        <v>44217</v>
      </c>
      <c r="B1514" s="2">
        <v>1.0980000000000001</v>
      </c>
      <c r="C1514" s="2">
        <v>41.874598990849712</v>
      </c>
      <c r="D1514" s="2">
        <v>4.2536720056416399E-3</v>
      </c>
      <c r="E1514" s="2">
        <v>2.2949287126364425E-2</v>
      </c>
      <c r="F1514" s="2">
        <v>1.1206799999999999</v>
      </c>
      <c r="G1514" s="2">
        <v>1.11999</v>
      </c>
      <c r="H1514" s="2">
        <v>1.1281449999999997</v>
      </c>
      <c r="I1514" s="2">
        <v>1.148614</v>
      </c>
      <c r="J1514" s="2">
        <v>1.0916615000000007</v>
      </c>
      <c r="K1514" s="17" t="s">
        <v>47</v>
      </c>
      <c r="L1514" s="17" t="s">
        <v>53</v>
      </c>
      <c r="M1514" s="17" t="s">
        <v>46</v>
      </c>
      <c r="N1514" s="20">
        <f t="shared" si="230"/>
        <v>50</v>
      </c>
      <c r="O1514" s="20">
        <f t="shared" si="231"/>
        <v>100</v>
      </c>
      <c r="P1514" s="20">
        <f t="shared" si="232"/>
        <v>50</v>
      </c>
      <c r="Q1514" s="20">
        <f t="shared" si="233"/>
        <v>16.5</v>
      </c>
      <c r="R1514" s="21">
        <f t="shared" si="234"/>
        <v>62.475000000000001</v>
      </c>
      <c r="S1514" s="21">
        <f t="shared" si="235"/>
        <v>51.625</v>
      </c>
      <c r="T1514" s="21">
        <f t="shared" si="236"/>
        <v>42.424999999999997</v>
      </c>
      <c r="U1514" s="21">
        <f t="shared" si="237"/>
        <v>54.125</v>
      </c>
      <c r="V1514" s="20">
        <f t="shared" si="238"/>
        <v>52.17499999999999</v>
      </c>
      <c r="W1514" s="20">
        <f t="shared" si="239"/>
        <v>52.662499999999994</v>
      </c>
    </row>
    <row r="1515" spans="1:23" ht="13.5" x14ac:dyDescent="0.25">
      <c r="A1515" s="3">
        <v>44218</v>
      </c>
      <c r="B1515" s="2">
        <v>1.0697000000000001</v>
      </c>
      <c r="C1515" s="2">
        <v>36.862834780059302</v>
      </c>
      <c r="D1515" s="2">
        <v>7.4228260791100453E-3</v>
      </c>
      <c r="E1515" s="2">
        <v>2.4052891144731765E-2</v>
      </c>
      <c r="F1515" s="2">
        <v>1.1065200000000002</v>
      </c>
      <c r="G1515" s="2">
        <v>1.1143200000000004</v>
      </c>
      <c r="H1515" s="2">
        <v>1.1235399999999998</v>
      </c>
      <c r="I1515" s="2">
        <v>1.145356</v>
      </c>
      <c r="J1515" s="2">
        <v>1.0913075000000005</v>
      </c>
      <c r="K1515" s="17" t="s">
        <v>47</v>
      </c>
      <c r="L1515" s="17" t="s">
        <v>53</v>
      </c>
      <c r="M1515" s="17" t="s">
        <v>46</v>
      </c>
      <c r="N1515" s="20">
        <f t="shared" si="230"/>
        <v>50</v>
      </c>
      <c r="O1515" s="20">
        <f t="shared" si="231"/>
        <v>100</v>
      </c>
      <c r="P1515" s="20">
        <f t="shared" si="232"/>
        <v>50</v>
      </c>
      <c r="Q1515" s="20">
        <f t="shared" si="233"/>
        <v>16.5</v>
      </c>
      <c r="R1515" s="21">
        <f t="shared" si="234"/>
        <v>62.475000000000001</v>
      </c>
      <c r="S1515" s="21">
        <f t="shared" si="235"/>
        <v>51.625</v>
      </c>
      <c r="T1515" s="21">
        <f t="shared" si="236"/>
        <v>42.424999999999997</v>
      </c>
      <c r="U1515" s="21">
        <f t="shared" si="237"/>
        <v>54.125</v>
      </c>
      <c r="V1515" s="20">
        <f t="shared" si="238"/>
        <v>52.17499999999999</v>
      </c>
      <c r="W1515" s="20">
        <f t="shared" si="239"/>
        <v>52.662499999999994</v>
      </c>
    </row>
    <row r="1516" spans="1:23" ht="13.5" x14ac:dyDescent="0.25">
      <c r="A1516" s="3">
        <v>44221</v>
      </c>
      <c r="B1516" s="2">
        <v>1.0839000000000001</v>
      </c>
      <c r="C1516" s="2">
        <v>40.698098073264021</v>
      </c>
      <c r="D1516" s="2">
        <v>1.0507800625797703E-2</v>
      </c>
      <c r="E1516" s="2">
        <v>2.4746682793166757E-2</v>
      </c>
      <c r="F1516" s="2">
        <v>1.0952</v>
      </c>
      <c r="G1516" s="2">
        <v>1.1093600000000001</v>
      </c>
      <c r="H1516" s="2">
        <v>1.1196449999999998</v>
      </c>
      <c r="I1516" s="2">
        <v>1.1429479999999999</v>
      </c>
      <c r="J1516" s="2">
        <v>1.0910595000000007</v>
      </c>
      <c r="K1516" s="17" t="s">
        <v>47</v>
      </c>
      <c r="L1516" s="17" t="s">
        <v>53</v>
      </c>
      <c r="M1516" s="17" t="s">
        <v>46</v>
      </c>
      <c r="N1516" s="20">
        <f t="shared" si="230"/>
        <v>50</v>
      </c>
      <c r="O1516" s="20">
        <f t="shared" si="231"/>
        <v>100</v>
      </c>
      <c r="P1516" s="20">
        <f t="shared" si="232"/>
        <v>50</v>
      </c>
      <c r="Q1516" s="20">
        <f t="shared" si="233"/>
        <v>16.5</v>
      </c>
      <c r="R1516" s="21">
        <f t="shared" si="234"/>
        <v>62.475000000000001</v>
      </c>
      <c r="S1516" s="21">
        <f t="shared" si="235"/>
        <v>51.625</v>
      </c>
      <c r="T1516" s="21">
        <f t="shared" si="236"/>
        <v>42.424999999999997</v>
      </c>
      <c r="U1516" s="21">
        <f t="shared" si="237"/>
        <v>54.125</v>
      </c>
      <c r="V1516" s="20">
        <f t="shared" si="238"/>
        <v>52.17499999999999</v>
      </c>
      <c r="W1516" s="20">
        <f t="shared" si="239"/>
        <v>52.662499999999994</v>
      </c>
    </row>
    <row r="1517" spans="1:23" ht="13.5" x14ac:dyDescent="0.25">
      <c r="A1517" s="3">
        <v>44222</v>
      </c>
      <c r="B1517" s="2">
        <v>1.0626</v>
      </c>
      <c r="C1517" s="2">
        <v>37.061395257061143</v>
      </c>
      <c r="D1517" s="2">
        <v>1.0578845633877343E-2</v>
      </c>
      <c r="E1517" s="2">
        <v>2.605061166681296E-2</v>
      </c>
      <c r="F1517" s="2">
        <v>1.0824400000000001</v>
      </c>
      <c r="G1517" s="2">
        <v>1.10511</v>
      </c>
      <c r="H1517" s="2">
        <v>1.1168099999999999</v>
      </c>
      <c r="I1517" s="2">
        <v>1.1401139999999998</v>
      </c>
      <c r="J1517" s="2">
        <v>1.0907050000000007</v>
      </c>
      <c r="K1517" s="17" t="s">
        <v>47</v>
      </c>
      <c r="L1517" s="17" t="s">
        <v>53</v>
      </c>
      <c r="M1517" s="17" t="s">
        <v>46</v>
      </c>
      <c r="N1517" s="20">
        <f t="shared" si="230"/>
        <v>50</v>
      </c>
      <c r="O1517" s="20">
        <f t="shared" si="231"/>
        <v>100</v>
      </c>
      <c r="P1517" s="20">
        <f t="shared" si="232"/>
        <v>50</v>
      </c>
      <c r="Q1517" s="20">
        <f t="shared" si="233"/>
        <v>16.5</v>
      </c>
      <c r="R1517" s="21">
        <f t="shared" si="234"/>
        <v>62.475000000000001</v>
      </c>
      <c r="S1517" s="21">
        <f t="shared" si="235"/>
        <v>51.625</v>
      </c>
      <c r="T1517" s="21">
        <f t="shared" si="236"/>
        <v>42.424999999999997</v>
      </c>
      <c r="U1517" s="21">
        <f t="shared" si="237"/>
        <v>54.125</v>
      </c>
      <c r="V1517" s="20">
        <f t="shared" si="238"/>
        <v>52.17499999999999</v>
      </c>
      <c r="W1517" s="20">
        <f t="shared" si="239"/>
        <v>52.662499999999994</v>
      </c>
    </row>
    <row r="1518" spans="1:23" ht="13.5" x14ac:dyDescent="0.25">
      <c r="A1518" s="3">
        <v>44223</v>
      </c>
      <c r="B1518" s="2">
        <v>1.0414000000000001</v>
      </c>
      <c r="C1518" s="2">
        <v>33.821932045268056</v>
      </c>
      <c r="D1518" s="2">
        <v>1.3660959578852827E-2</v>
      </c>
      <c r="E1518" s="2">
        <v>2.7036698400681188E-2</v>
      </c>
      <c r="F1518" s="2">
        <v>1.0711200000000001</v>
      </c>
      <c r="G1518" s="2">
        <v>1.0980300000000001</v>
      </c>
      <c r="H1518" s="2">
        <v>1.1122049999999999</v>
      </c>
      <c r="I1518" s="2">
        <v>1.1365720000000001</v>
      </c>
      <c r="J1518" s="2">
        <v>1.0902445000000007</v>
      </c>
      <c r="K1518" s="17" t="s">
        <v>47</v>
      </c>
      <c r="L1518" s="17" t="s">
        <v>48</v>
      </c>
      <c r="M1518" s="17" t="s">
        <v>46</v>
      </c>
      <c r="N1518" s="20">
        <f t="shared" si="230"/>
        <v>50</v>
      </c>
      <c r="O1518" s="20">
        <f t="shared" si="231"/>
        <v>100</v>
      </c>
      <c r="P1518" s="20">
        <f t="shared" si="232"/>
        <v>50</v>
      </c>
      <c r="Q1518" s="20">
        <f t="shared" si="233"/>
        <v>0</v>
      </c>
      <c r="R1518" s="21">
        <f t="shared" si="234"/>
        <v>60</v>
      </c>
      <c r="S1518" s="21">
        <f t="shared" si="235"/>
        <v>47.5</v>
      </c>
      <c r="T1518" s="21">
        <f t="shared" si="236"/>
        <v>35</v>
      </c>
      <c r="U1518" s="21">
        <f t="shared" si="237"/>
        <v>50</v>
      </c>
      <c r="V1518" s="20">
        <f t="shared" si="238"/>
        <v>47.5</v>
      </c>
      <c r="W1518" s="20">
        <f t="shared" si="239"/>
        <v>48.125</v>
      </c>
    </row>
    <row r="1519" spans="1:23" ht="13.5" x14ac:dyDescent="0.25">
      <c r="A1519" s="3">
        <v>44224</v>
      </c>
      <c r="B1519" s="2">
        <v>1.0555000000000001</v>
      </c>
      <c r="C1519" s="2">
        <v>37.721000409238577</v>
      </c>
      <c r="D1519" s="2">
        <v>1.6774741620313893E-2</v>
      </c>
      <c r="E1519" s="2">
        <v>2.6799256287327562E-2</v>
      </c>
      <c r="F1519" s="2">
        <v>1.0626200000000001</v>
      </c>
      <c r="G1519" s="2">
        <v>1.09165</v>
      </c>
      <c r="H1519" s="2">
        <v>1.1075999999999999</v>
      </c>
      <c r="I1519" s="2">
        <v>1.1331720000000001</v>
      </c>
      <c r="J1519" s="2">
        <v>1.0898545000000008</v>
      </c>
      <c r="K1519" s="17" t="s">
        <v>47</v>
      </c>
      <c r="L1519" s="17" t="s">
        <v>48</v>
      </c>
      <c r="M1519" s="17" t="s">
        <v>46</v>
      </c>
      <c r="N1519" s="20">
        <f t="shared" si="230"/>
        <v>50</v>
      </c>
      <c r="O1519" s="20">
        <f t="shared" si="231"/>
        <v>100</v>
      </c>
      <c r="P1519" s="20">
        <f t="shared" si="232"/>
        <v>50</v>
      </c>
      <c r="Q1519" s="20">
        <f t="shared" si="233"/>
        <v>0</v>
      </c>
      <c r="R1519" s="21">
        <f t="shared" si="234"/>
        <v>60</v>
      </c>
      <c r="S1519" s="21">
        <f t="shared" si="235"/>
        <v>47.5</v>
      </c>
      <c r="T1519" s="21">
        <f t="shared" si="236"/>
        <v>35</v>
      </c>
      <c r="U1519" s="21">
        <f t="shared" si="237"/>
        <v>50</v>
      </c>
      <c r="V1519" s="20">
        <f t="shared" si="238"/>
        <v>47.5</v>
      </c>
      <c r="W1519" s="20">
        <f t="shared" si="239"/>
        <v>48.125</v>
      </c>
    </row>
    <row r="1520" spans="1:23" ht="13.5" x14ac:dyDescent="0.25">
      <c r="A1520" s="3">
        <v>44225</v>
      </c>
      <c r="B1520" s="2">
        <v>1.0697000000000001</v>
      </c>
      <c r="C1520" s="2">
        <v>41.46160248526531</v>
      </c>
      <c r="D1520" s="2">
        <v>2.1959901434902562E-2</v>
      </c>
      <c r="E1520" s="2">
        <v>2.6398603870461217E-2</v>
      </c>
      <c r="F1520" s="2">
        <v>1.0626200000000001</v>
      </c>
      <c r="G1520" s="2">
        <v>1.08457</v>
      </c>
      <c r="H1520" s="2">
        <v>1.10406</v>
      </c>
      <c r="I1520" s="2">
        <v>1.1304799999999999</v>
      </c>
      <c r="J1520" s="2">
        <v>1.0895355000000009</v>
      </c>
      <c r="K1520" s="17" t="s">
        <v>47</v>
      </c>
      <c r="L1520" s="17" t="s">
        <v>48</v>
      </c>
      <c r="M1520" s="17" t="s">
        <v>53</v>
      </c>
      <c r="N1520" s="20">
        <f t="shared" si="230"/>
        <v>50</v>
      </c>
      <c r="O1520" s="20">
        <f t="shared" si="231"/>
        <v>100</v>
      </c>
      <c r="P1520" s="20">
        <f t="shared" si="232"/>
        <v>0</v>
      </c>
      <c r="Q1520" s="20">
        <f t="shared" si="233"/>
        <v>0</v>
      </c>
      <c r="R1520" s="21">
        <f t="shared" si="234"/>
        <v>52.5</v>
      </c>
      <c r="S1520" s="21">
        <f t="shared" si="235"/>
        <v>30</v>
      </c>
      <c r="T1520" s="21">
        <f t="shared" si="236"/>
        <v>22.5</v>
      </c>
      <c r="U1520" s="21">
        <f t="shared" si="237"/>
        <v>37.5</v>
      </c>
      <c r="V1520" s="20">
        <f t="shared" si="238"/>
        <v>35</v>
      </c>
      <c r="W1520" s="20">
        <f t="shared" si="239"/>
        <v>35.625</v>
      </c>
    </row>
    <row r="1521" spans="1:23" ht="13.5" x14ac:dyDescent="0.25">
      <c r="A1521" s="3">
        <v>44228</v>
      </c>
      <c r="B1521" s="2">
        <v>1.0697000000000001</v>
      </c>
      <c r="C1521" s="2">
        <v>41.46160248526531</v>
      </c>
      <c r="D1521" s="2">
        <v>2.6578930902914522E-2</v>
      </c>
      <c r="E1521" s="2">
        <v>2.5453184657586808E-2</v>
      </c>
      <c r="F1521" s="2">
        <v>1.0597800000000002</v>
      </c>
      <c r="G1521" s="2">
        <v>1.0774900000000003</v>
      </c>
      <c r="H1521" s="2">
        <v>1.1012249999999999</v>
      </c>
      <c r="I1521" s="2">
        <v>1.1277879999999998</v>
      </c>
      <c r="J1521" s="2">
        <v>1.0892165000000009</v>
      </c>
      <c r="K1521" s="17" t="s">
        <v>47</v>
      </c>
      <c r="L1521" s="17" t="s">
        <v>48</v>
      </c>
      <c r="M1521" s="17" t="s">
        <v>46</v>
      </c>
      <c r="N1521" s="20">
        <f t="shared" si="230"/>
        <v>50</v>
      </c>
      <c r="O1521" s="20">
        <f t="shared" si="231"/>
        <v>100</v>
      </c>
      <c r="P1521" s="20">
        <f t="shared" si="232"/>
        <v>0</v>
      </c>
      <c r="Q1521" s="20">
        <f t="shared" si="233"/>
        <v>0</v>
      </c>
      <c r="R1521" s="21">
        <f t="shared" si="234"/>
        <v>52.5</v>
      </c>
      <c r="S1521" s="21">
        <f t="shared" si="235"/>
        <v>30</v>
      </c>
      <c r="T1521" s="21">
        <f t="shared" si="236"/>
        <v>22.5</v>
      </c>
      <c r="U1521" s="21">
        <f t="shared" si="237"/>
        <v>37.5</v>
      </c>
      <c r="V1521" s="20">
        <f t="shared" si="238"/>
        <v>35</v>
      </c>
      <c r="W1521" s="20">
        <f t="shared" si="239"/>
        <v>35.625</v>
      </c>
    </row>
    <row r="1522" spans="1:23" ht="13.5" x14ac:dyDescent="0.25">
      <c r="A1522" s="3">
        <v>44229</v>
      </c>
      <c r="B1522" s="2">
        <v>1.0414000000000001</v>
      </c>
      <c r="C1522" s="2">
        <v>36.407355352055959</v>
      </c>
      <c r="D1522" s="2">
        <v>3.0628837968702527E-2</v>
      </c>
      <c r="E1522" s="2">
        <v>2.359478672866986E-2</v>
      </c>
      <c r="F1522" s="2">
        <v>1.0555400000000001</v>
      </c>
      <c r="G1522" s="2">
        <v>1.0689900000000001</v>
      </c>
      <c r="H1522" s="2">
        <v>1.096975</v>
      </c>
      <c r="I1522" s="2">
        <v>1.1245299999999998</v>
      </c>
      <c r="J1522" s="2">
        <v>1.088791500000001</v>
      </c>
      <c r="K1522" s="17" t="s">
        <v>47</v>
      </c>
      <c r="L1522" s="17" t="s">
        <v>48</v>
      </c>
      <c r="M1522" s="17" t="s">
        <v>46</v>
      </c>
      <c r="N1522" s="20">
        <f t="shared" si="230"/>
        <v>50</v>
      </c>
      <c r="O1522" s="20">
        <f t="shared" si="231"/>
        <v>100</v>
      </c>
      <c r="P1522" s="20">
        <f t="shared" si="232"/>
        <v>0</v>
      </c>
      <c r="Q1522" s="20">
        <f t="shared" si="233"/>
        <v>0</v>
      </c>
      <c r="R1522" s="21">
        <f t="shared" si="234"/>
        <v>52.5</v>
      </c>
      <c r="S1522" s="21">
        <f t="shared" si="235"/>
        <v>30</v>
      </c>
      <c r="T1522" s="21">
        <f t="shared" si="236"/>
        <v>22.5</v>
      </c>
      <c r="U1522" s="21">
        <f t="shared" si="237"/>
        <v>37.5</v>
      </c>
      <c r="V1522" s="20">
        <f t="shared" si="238"/>
        <v>35</v>
      </c>
      <c r="W1522" s="20">
        <f t="shared" si="239"/>
        <v>35.625</v>
      </c>
    </row>
    <row r="1523" spans="1:23" ht="13.5" x14ac:dyDescent="0.25">
      <c r="A1523" s="3">
        <v>44230</v>
      </c>
      <c r="B1523" s="2">
        <v>1.0271999999999999</v>
      </c>
      <c r="C1523" s="2">
        <v>34.157361661518792</v>
      </c>
      <c r="D1523" s="2">
        <v>3.1104077544819253E-2</v>
      </c>
      <c r="E1523" s="2">
        <v>2.1207794426475895E-2</v>
      </c>
      <c r="F1523" s="2">
        <v>1.0527000000000002</v>
      </c>
      <c r="G1523" s="2">
        <v>1.0619099999999999</v>
      </c>
      <c r="H1523" s="2">
        <v>1.0916600000000001</v>
      </c>
      <c r="I1523" s="2">
        <v>1.121696</v>
      </c>
      <c r="J1523" s="2">
        <v>1.088295500000001</v>
      </c>
      <c r="K1523" s="17" t="s">
        <v>50</v>
      </c>
      <c r="L1523" s="17" t="s">
        <v>53</v>
      </c>
      <c r="M1523" s="17" t="s">
        <v>52</v>
      </c>
      <c r="N1523" s="20">
        <f t="shared" si="230"/>
        <v>50</v>
      </c>
      <c r="O1523" s="20">
        <f t="shared" si="231"/>
        <v>100</v>
      </c>
      <c r="P1523" s="20">
        <f t="shared" si="232"/>
        <v>0</v>
      </c>
      <c r="Q1523" s="20">
        <f t="shared" si="233"/>
        <v>66.5</v>
      </c>
      <c r="R1523" s="21">
        <f t="shared" si="234"/>
        <v>62.475000000000001</v>
      </c>
      <c r="S1523" s="21">
        <f t="shared" si="235"/>
        <v>46.625</v>
      </c>
      <c r="T1523" s="21">
        <f t="shared" si="236"/>
        <v>52.424999999999997</v>
      </c>
      <c r="U1523" s="21">
        <f t="shared" si="237"/>
        <v>54.125</v>
      </c>
      <c r="V1523" s="20">
        <f t="shared" si="238"/>
        <v>53.841666666666661</v>
      </c>
      <c r="W1523" s="20">
        <f t="shared" si="239"/>
        <v>53.912499999999994</v>
      </c>
    </row>
    <row r="1524" spans="1:23" ht="13.5" x14ac:dyDescent="0.25">
      <c r="A1524" s="3">
        <v>44231</v>
      </c>
      <c r="B1524" s="2">
        <v>1.0059</v>
      </c>
      <c r="C1524" s="2">
        <v>31.056900985623628</v>
      </c>
      <c r="D1524" s="2">
        <v>3.3506569206508185E-2</v>
      </c>
      <c r="E1524" s="2">
        <v>1.9184744177553215E-2</v>
      </c>
      <c r="F1524" s="2">
        <v>1.04278</v>
      </c>
      <c r="G1524" s="2">
        <v>1.0527000000000002</v>
      </c>
      <c r="H1524" s="2">
        <v>1.0863450000000001</v>
      </c>
      <c r="I1524" s="2">
        <v>1.1190040000000001</v>
      </c>
      <c r="J1524" s="2">
        <v>1.0876930000000009</v>
      </c>
      <c r="K1524" s="17" t="s">
        <v>47</v>
      </c>
      <c r="L1524" s="17" t="s">
        <v>53</v>
      </c>
      <c r="M1524" s="17" t="s">
        <v>46</v>
      </c>
      <c r="N1524" s="20">
        <f t="shared" si="230"/>
        <v>50</v>
      </c>
      <c r="O1524" s="20">
        <f t="shared" si="231"/>
        <v>100</v>
      </c>
      <c r="P1524" s="20">
        <f t="shared" si="232"/>
        <v>0</v>
      </c>
      <c r="Q1524" s="20">
        <f t="shared" si="233"/>
        <v>16.5</v>
      </c>
      <c r="R1524" s="21">
        <f t="shared" si="234"/>
        <v>54.975000000000001</v>
      </c>
      <c r="S1524" s="21">
        <f t="shared" si="235"/>
        <v>34.125</v>
      </c>
      <c r="T1524" s="21">
        <f t="shared" si="236"/>
        <v>29.925000000000001</v>
      </c>
      <c r="U1524" s="21">
        <f t="shared" si="237"/>
        <v>41.625</v>
      </c>
      <c r="V1524" s="20">
        <f t="shared" si="238"/>
        <v>39.674999999999997</v>
      </c>
      <c r="W1524" s="20">
        <f t="shared" si="239"/>
        <v>40.162499999999994</v>
      </c>
    </row>
    <row r="1525" spans="1:23" ht="13.5" x14ac:dyDescent="0.25">
      <c r="A1525" s="3">
        <v>44232</v>
      </c>
      <c r="B1525" s="2">
        <v>1.0129999999999999</v>
      </c>
      <c r="C1525" s="2">
        <v>33.232459246855072</v>
      </c>
      <c r="D1525" s="2">
        <v>3.1176822568725893E-2</v>
      </c>
      <c r="E1525" s="2">
        <v>1.7747516096601537E-2</v>
      </c>
      <c r="F1525" s="2">
        <v>1.0314399999999999</v>
      </c>
      <c r="G1525" s="2">
        <v>1.0470300000000001</v>
      </c>
      <c r="H1525" s="2">
        <v>1.0806750000000001</v>
      </c>
      <c r="I1525" s="2">
        <v>1.1158859999999999</v>
      </c>
      <c r="J1525" s="2">
        <v>1.0871260000000007</v>
      </c>
      <c r="K1525" s="17" t="s">
        <v>50</v>
      </c>
      <c r="L1525" s="17" t="s">
        <v>49</v>
      </c>
      <c r="M1525" s="17" t="s">
        <v>52</v>
      </c>
      <c r="N1525" s="20">
        <f t="shared" si="230"/>
        <v>50</v>
      </c>
      <c r="O1525" s="20">
        <f t="shared" si="231"/>
        <v>100</v>
      </c>
      <c r="P1525" s="20">
        <f t="shared" si="232"/>
        <v>0</v>
      </c>
      <c r="Q1525" s="20">
        <f t="shared" si="233"/>
        <v>83</v>
      </c>
      <c r="R1525" s="21">
        <f t="shared" si="234"/>
        <v>64.95</v>
      </c>
      <c r="S1525" s="21">
        <f t="shared" si="235"/>
        <v>50.75</v>
      </c>
      <c r="T1525" s="21">
        <f t="shared" si="236"/>
        <v>59.85</v>
      </c>
      <c r="U1525" s="21">
        <f t="shared" si="237"/>
        <v>58.25</v>
      </c>
      <c r="V1525" s="20">
        <f t="shared" si="238"/>
        <v>58.516666666666673</v>
      </c>
      <c r="W1525" s="20">
        <f t="shared" si="239"/>
        <v>58.45</v>
      </c>
    </row>
    <row r="1526" spans="1:23" ht="13.5" x14ac:dyDescent="0.25">
      <c r="A1526" s="3">
        <v>44235</v>
      </c>
      <c r="B1526" s="2">
        <v>1.0414000000000001</v>
      </c>
      <c r="C1526" s="2">
        <v>41.222284713982994</v>
      </c>
      <c r="D1526" s="2">
        <v>2.972329659817019E-2</v>
      </c>
      <c r="E1526" s="2">
        <v>1.6555438616122332E-2</v>
      </c>
      <c r="F1526" s="2">
        <v>1.0257800000000001</v>
      </c>
      <c r="G1526" s="2">
        <v>1.04278</v>
      </c>
      <c r="H1526" s="2">
        <v>1.0760700000000001</v>
      </c>
      <c r="I1526" s="2">
        <v>1.1133360000000001</v>
      </c>
      <c r="J1526" s="2">
        <v>1.0866655000000007</v>
      </c>
      <c r="K1526" s="17" t="s">
        <v>50</v>
      </c>
      <c r="L1526" s="17" t="s">
        <v>49</v>
      </c>
      <c r="M1526" s="17" t="s">
        <v>52</v>
      </c>
      <c r="N1526" s="20">
        <f t="shared" si="230"/>
        <v>50</v>
      </c>
      <c r="O1526" s="20">
        <f t="shared" si="231"/>
        <v>100</v>
      </c>
      <c r="P1526" s="20">
        <f t="shared" si="232"/>
        <v>0</v>
      </c>
      <c r="Q1526" s="20">
        <f t="shared" si="233"/>
        <v>83</v>
      </c>
      <c r="R1526" s="21">
        <f t="shared" si="234"/>
        <v>64.95</v>
      </c>
      <c r="S1526" s="21">
        <f t="shared" si="235"/>
        <v>50.75</v>
      </c>
      <c r="T1526" s="21">
        <f t="shared" si="236"/>
        <v>59.85</v>
      </c>
      <c r="U1526" s="21">
        <f t="shared" si="237"/>
        <v>58.25</v>
      </c>
      <c r="V1526" s="20">
        <f t="shared" si="238"/>
        <v>58.516666666666673</v>
      </c>
      <c r="W1526" s="20">
        <f t="shared" si="239"/>
        <v>58.45</v>
      </c>
    </row>
    <row r="1527" spans="1:23" ht="13.5" x14ac:dyDescent="0.25">
      <c r="A1527" s="3">
        <v>44236</v>
      </c>
      <c r="B1527" s="2">
        <v>1.0484</v>
      </c>
      <c r="C1527" s="2">
        <v>43.031826398283116</v>
      </c>
      <c r="D1527" s="2">
        <v>2.4934656061715632E-2</v>
      </c>
      <c r="E1527" s="2">
        <v>1.5366389645192619E-2</v>
      </c>
      <c r="F1527" s="2">
        <v>1.02718</v>
      </c>
      <c r="G1527" s="2">
        <v>1.0413599999999998</v>
      </c>
      <c r="H1527" s="2">
        <v>1.0732350000000002</v>
      </c>
      <c r="I1527" s="2">
        <v>1.1116340000000002</v>
      </c>
      <c r="J1527" s="2">
        <v>1.0862400000000008</v>
      </c>
      <c r="K1527" s="17" t="s">
        <v>50</v>
      </c>
      <c r="L1527" s="17" t="s">
        <v>49</v>
      </c>
      <c r="M1527" s="17" t="s">
        <v>51</v>
      </c>
      <c r="N1527" s="20">
        <f t="shared" si="230"/>
        <v>50</v>
      </c>
      <c r="O1527" s="20">
        <f t="shared" si="231"/>
        <v>100</v>
      </c>
      <c r="P1527" s="20">
        <f t="shared" si="232"/>
        <v>0</v>
      </c>
      <c r="Q1527" s="20">
        <f t="shared" si="233"/>
        <v>100</v>
      </c>
      <c r="R1527" s="21">
        <f t="shared" si="234"/>
        <v>67.5</v>
      </c>
      <c r="S1527" s="21">
        <f t="shared" si="235"/>
        <v>55</v>
      </c>
      <c r="T1527" s="21">
        <f t="shared" si="236"/>
        <v>67.5</v>
      </c>
      <c r="U1527" s="21">
        <f t="shared" si="237"/>
        <v>62.5</v>
      </c>
      <c r="V1527" s="20">
        <f t="shared" si="238"/>
        <v>63.333333333333336</v>
      </c>
      <c r="W1527" s="20">
        <f t="shared" si="239"/>
        <v>63.125</v>
      </c>
    </row>
    <row r="1528" spans="1:23" ht="13.5" x14ac:dyDescent="0.25">
      <c r="A1528" s="3">
        <v>44237</v>
      </c>
      <c r="B1528" s="2">
        <v>1.0271999999999999</v>
      </c>
      <c r="C1528" s="2">
        <v>39.10525484607988</v>
      </c>
      <c r="D1528" s="2">
        <v>1.9369371811653435E-2</v>
      </c>
      <c r="E1528" s="2">
        <v>1.4520393840786665E-2</v>
      </c>
      <c r="F1528" s="2">
        <v>1.02718</v>
      </c>
      <c r="G1528" s="2">
        <v>1.0399400000000001</v>
      </c>
      <c r="H1528" s="2">
        <v>1.0689850000000001</v>
      </c>
      <c r="I1528" s="2">
        <v>1.1092260000000003</v>
      </c>
      <c r="J1528" s="2">
        <v>1.0858150000000006</v>
      </c>
      <c r="K1528" s="17" t="s">
        <v>50</v>
      </c>
      <c r="L1528" s="17" t="s">
        <v>49</v>
      </c>
      <c r="M1528" s="17" t="s">
        <v>53</v>
      </c>
      <c r="N1528" s="20">
        <f t="shared" si="230"/>
        <v>50</v>
      </c>
      <c r="O1528" s="20">
        <f t="shared" si="231"/>
        <v>100</v>
      </c>
      <c r="P1528" s="20">
        <f t="shared" si="232"/>
        <v>0</v>
      </c>
      <c r="Q1528" s="20">
        <f t="shared" si="233"/>
        <v>66</v>
      </c>
      <c r="R1528" s="21">
        <f t="shared" si="234"/>
        <v>62.4</v>
      </c>
      <c r="S1528" s="21">
        <f t="shared" si="235"/>
        <v>46.5</v>
      </c>
      <c r="T1528" s="21">
        <f t="shared" si="236"/>
        <v>52.2</v>
      </c>
      <c r="U1528" s="21">
        <f t="shared" si="237"/>
        <v>54</v>
      </c>
      <c r="V1528" s="20">
        <f t="shared" si="238"/>
        <v>53.70000000000001</v>
      </c>
      <c r="W1528" s="20">
        <f t="shared" si="239"/>
        <v>53.775000000000006</v>
      </c>
    </row>
    <row r="1529" spans="1:23" ht="13.5" x14ac:dyDescent="0.25">
      <c r="A1529" s="3">
        <v>44238</v>
      </c>
      <c r="B1529" s="2">
        <v>1.0201</v>
      </c>
      <c r="C1529" s="2">
        <v>37.859296711495318</v>
      </c>
      <c r="D1529" s="2">
        <v>1.7645352848651319E-2</v>
      </c>
      <c r="E1529" s="2">
        <v>1.3577593775308504E-2</v>
      </c>
      <c r="F1529" s="2">
        <v>1.0300199999999999</v>
      </c>
      <c r="G1529" s="2">
        <v>1.0364</v>
      </c>
      <c r="H1529" s="2">
        <v>1.064025</v>
      </c>
      <c r="I1529" s="2">
        <v>1.1062500000000002</v>
      </c>
      <c r="J1529" s="2">
        <v>1.0853545000000004</v>
      </c>
      <c r="K1529" s="17" t="s">
        <v>50</v>
      </c>
      <c r="L1529" s="17" t="s">
        <v>49</v>
      </c>
      <c r="M1529" s="17" t="s">
        <v>51</v>
      </c>
      <c r="N1529" s="20">
        <f t="shared" si="230"/>
        <v>50</v>
      </c>
      <c r="O1529" s="20">
        <f t="shared" si="231"/>
        <v>100</v>
      </c>
      <c r="P1529" s="20">
        <f t="shared" si="232"/>
        <v>0</v>
      </c>
      <c r="Q1529" s="20">
        <f t="shared" si="233"/>
        <v>100</v>
      </c>
      <c r="R1529" s="21">
        <f t="shared" si="234"/>
        <v>67.5</v>
      </c>
      <c r="S1529" s="21">
        <f t="shared" si="235"/>
        <v>55</v>
      </c>
      <c r="T1529" s="21">
        <f t="shared" si="236"/>
        <v>67.5</v>
      </c>
      <c r="U1529" s="21">
        <f t="shared" si="237"/>
        <v>62.5</v>
      </c>
      <c r="V1529" s="20">
        <f t="shared" si="238"/>
        <v>63.333333333333336</v>
      </c>
      <c r="W1529" s="20">
        <f t="shared" si="239"/>
        <v>63.125</v>
      </c>
    </row>
    <row r="1530" spans="1:23" ht="13.5" x14ac:dyDescent="0.25">
      <c r="A1530" s="3">
        <v>44239</v>
      </c>
      <c r="B1530" s="2">
        <v>1.0201</v>
      </c>
      <c r="C1530" s="2">
        <v>37.859296711495318</v>
      </c>
      <c r="D1530" s="2">
        <v>1.8681573286770448E-2</v>
      </c>
      <c r="E1530" s="2">
        <v>1.2500288036749713E-2</v>
      </c>
      <c r="F1530" s="2">
        <v>1.0314400000000001</v>
      </c>
      <c r="G1530" s="2">
        <v>1.0314399999999999</v>
      </c>
      <c r="H1530" s="2">
        <v>1.0580050000000001</v>
      </c>
      <c r="I1530" s="2">
        <v>1.1028500000000003</v>
      </c>
      <c r="J1530" s="2">
        <v>1.0848230000000008</v>
      </c>
      <c r="K1530" s="17" t="s">
        <v>50</v>
      </c>
      <c r="L1530" s="17" t="s">
        <v>49</v>
      </c>
      <c r="M1530" s="17" t="s">
        <v>51</v>
      </c>
      <c r="N1530" s="20">
        <f t="shared" si="230"/>
        <v>50</v>
      </c>
      <c r="O1530" s="20">
        <f t="shared" si="231"/>
        <v>100</v>
      </c>
      <c r="P1530" s="20">
        <f t="shared" si="232"/>
        <v>0</v>
      </c>
      <c r="Q1530" s="20">
        <f t="shared" si="233"/>
        <v>100</v>
      </c>
      <c r="R1530" s="21">
        <f t="shared" si="234"/>
        <v>67.5</v>
      </c>
      <c r="S1530" s="21">
        <f t="shared" si="235"/>
        <v>55</v>
      </c>
      <c r="T1530" s="21">
        <f t="shared" si="236"/>
        <v>67.5</v>
      </c>
      <c r="U1530" s="21">
        <f t="shared" si="237"/>
        <v>62.5</v>
      </c>
      <c r="V1530" s="20">
        <f t="shared" si="238"/>
        <v>63.333333333333336</v>
      </c>
      <c r="W1530" s="20">
        <f t="shared" si="239"/>
        <v>63.125</v>
      </c>
    </row>
    <row r="1531" spans="1:23" ht="13.5" x14ac:dyDescent="0.25">
      <c r="A1531" s="3">
        <v>44242</v>
      </c>
      <c r="B1531" s="2">
        <v>1.0201</v>
      </c>
      <c r="C1531" s="2">
        <v>37.859296711495318</v>
      </c>
      <c r="D1531" s="2">
        <v>1.9845773649550091E-2</v>
      </c>
      <c r="E1531" s="2">
        <v>1.2002101805547994E-2</v>
      </c>
      <c r="F1531" s="2">
        <v>1.02718</v>
      </c>
      <c r="G1531" s="2">
        <v>1.0264799999999998</v>
      </c>
      <c r="H1531" s="2">
        <v>1.0519849999999999</v>
      </c>
      <c r="I1531" s="2">
        <v>1.1004420000000001</v>
      </c>
      <c r="J1531" s="2">
        <v>1.0844335000000007</v>
      </c>
      <c r="K1531" s="17" t="s">
        <v>47</v>
      </c>
      <c r="L1531" s="17" t="s">
        <v>53</v>
      </c>
      <c r="M1531" s="17" t="s">
        <v>46</v>
      </c>
      <c r="N1531" s="20">
        <f t="shared" si="230"/>
        <v>50</v>
      </c>
      <c r="O1531" s="20">
        <f t="shared" si="231"/>
        <v>100</v>
      </c>
      <c r="P1531" s="20">
        <f t="shared" si="232"/>
        <v>0</v>
      </c>
      <c r="Q1531" s="20">
        <f t="shared" si="233"/>
        <v>16.5</v>
      </c>
      <c r="R1531" s="21">
        <f t="shared" si="234"/>
        <v>54.975000000000001</v>
      </c>
      <c r="S1531" s="21">
        <f t="shared" si="235"/>
        <v>34.125</v>
      </c>
      <c r="T1531" s="21">
        <f t="shared" si="236"/>
        <v>29.925000000000001</v>
      </c>
      <c r="U1531" s="21">
        <f t="shared" si="237"/>
        <v>41.625</v>
      </c>
      <c r="V1531" s="20">
        <f t="shared" si="238"/>
        <v>39.674999999999997</v>
      </c>
      <c r="W1531" s="20">
        <f t="shared" si="239"/>
        <v>40.162499999999994</v>
      </c>
    </row>
    <row r="1532" spans="1:23" ht="13.5" x14ac:dyDescent="0.25">
      <c r="A1532" s="3">
        <v>44243</v>
      </c>
      <c r="B1532" s="2">
        <v>1.0484</v>
      </c>
      <c r="C1532" s="2">
        <v>46.366496523544619</v>
      </c>
      <c r="D1532" s="2">
        <v>1.4646833493328515E-2</v>
      </c>
      <c r="E1532" s="2">
        <v>1.2243890608044953E-2</v>
      </c>
      <c r="F1532" s="2">
        <v>1.02718</v>
      </c>
      <c r="G1532" s="2">
        <v>1.02718</v>
      </c>
      <c r="H1532" s="2">
        <v>1.0480849999999999</v>
      </c>
      <c r="I1532" s="2">
        <v>1.09874</v>
      </c>
      <c r="J1532" s="2">
        <v>1.0841855000000005</v>
      </c>
      <c r="K1532" s="17" t="s">
        <v>47</v>
      </c>
      <c r="L1532" s="17" t="s">
        <v>53</v>
      </c>
      <c r="M1532" s="17" t="s">
        <v>53</v>
      </c>
      <c r="N1532" s="20">
        <f t="shared" si="230"/>
        <v>50</v>
      </c>
      <c r="O1532" s="20">
        <f t="shared" si="231"/>
        <v>100</v>
      </c>
      <c r="P1532" s="20">
        <f t="shared" si="232"/>
        <v>0</v>
      </c>
      <c r="Q1532" s="20">
        <f t="shared" si="233"/>
        <v>16.5</v>
      </c>
      <c r="R1532" s="21">
        <f t="shared" si="234"/>
        <v>54.975000000000001</v>
      </c>
      <c r="S1532" s="21">
        <f t="shared" si="235"/>
        <v>34.125</v>
      </c>
      <c r="T1532" s="21">
        <f t="shared" si="236"/>
        <v>29.925000000000001</v>
      </c>
      <c r="U1532" s="21">
        <f t="shared" si="237"/>
        <v>41.625</v>
      </c>
      <c r="V1532" s="20">
        <f t="shared" si="238"/>
        <v>39.674999999999997</v>
      </c>
      <c r="W1532" s="20">
        <f t="shared" si="239"/>
        <v>40.162499999999994</v>
      </c>
    </row>
    <row r="1533" spans="1:23" ht="13.5" x14ac:dyDescent="0.25">
      <c r="A1533" s="3">
        <v>44244</v>
      </c>
      <c r="B1533" s="2">
        <v>1.0484</v>
      </c>
      <c r="C1533" s="2">
        <v>46.366496523544619</v>
      </c>
      <c r="D1533" s="2">
        <v>8.1422868353961952E-3</v>
      </c>
      <c r="E1533" s="2">
        <v>1.3056364541485819E-2</v>
      </c>
      <c r="F1533" s="2">
        <v>1.03142</v>
      </c>
      <c r="G1533" s="2">
        <v>1.0292999999999999</v>
      </c>
      <c r="H1533" s="2">
        <v>1.0456049999999999</v>
      </c>
      <c r="I1533" s="2">
        <v>1.0970380000000002</v>
      </c>
      <c r="J1533" s="2">
        <v>1.0840790000000002</v>
      </c>
      <c r="K1533" s="17" t="s">
        <v>47</v>
      </c>
      <c r="L1533" s="17" t="s">
        <v>53</v>
      </c>
      <c r="M1533" s="17" t="s">
        <v>54</v>
      </c>
      <c r="N1533" s="20">
        <f t="shared" si="230"/>
        <v>50</v>
      </c>
      <c r="O1533" s="20">
        <f t="shared" si="231"/>
        <v>100</v>
      </c>
      <c r="P1533" s="20">
        <f t="shared" si="232"/>
        <v>0</v>
      </c>
      <c r="Q1533" s="20">
        <f t="shared" si="233"/>
        <v>16.5</v>
      </c>
      <c r="R1533" s="21">
        <f t="shared" si="234"/>
        <v>54.975000000000001</v>
      </c>
      <c r="S1533" s="21">
        <f t="shared" si="235"/>
        <v>34.125</v>
      </c>
      <c r="T1533" s="21">
        <f t="shared" si="236"/>
        <v>29.925000000000001</v>
      </c>
      <c r="U1533" s="21">
        <f t="shared" si="237"/>
        <v>41.625</v>
      </c>
      <c r="V1533" s="20">
        <f t="shared" si="238"/>
        <v>39.674999999999997</v>
      </c>
      <c r="W1533" s="20">
        <f t="shared" si="239"/>
        <v>40.162499999999994</v>
      </c>
    </row>
    <row r="1534" spans="1:23" ht="13.5" x14ac:dyDescent="0.25">
      <c r="A1534" s="3">
        <v>44245</v>
      </c>
      <c r="B1534" s="2">
        <v>1.0271999999999999</v>
      </c>
      <c r="C1534" s="2">
        <v>41.437862138832614</v>
      </c>
      <c r="D1534" s="2">
        <v>1.0051943047040268E-3</v>
      </c>
      <c r="E1534" s="2">
        <v>1.4052417155266176E-2</v>
      </c>
      <c r="F1534" s="2">
        <v>1.03284</v>
      </c>
      <c r="G1534" s="2">
        <v>1.0314300000000003</v>
      </c>
      <c r="H1534" s="2">
        <v>1.042065</v>
      </c>
      <c r="I1534" s="2">
        <v>1.0954800000000002</v>
      </c>
      <c r="J1534" s="2">
        <v>1.0837605000000001</v>
      </c>
      <c r="K1534" s="17" t="s">
        <v>50</v>
      </c>
      <c r="L1534" s="17" t="s">
        <v>53</v>
      </c>
      <c r="M1534" s="17" t="s">
        <v>51</v>
      </c>
      <c r="N1534" s="20">
        <f t="shared" si="230"/>
        <v>50</v>
      </c>
      <c r="O1534" s="20">
        <f t="shared" si="231"/>
        <v>100</v>
      </c>
      <c r="P1534" s="20">
        <f t="shared" si="232"/>
        <v>0</v>
      </c>
      <c r="Q1534" s="20">
        <f t="shared" si="233"/>
        <v>83.5</v>
      </c>
      <c r="R1534" s="21">
        <f t="shared" si="234"/>
        <v>65.025000000000006</v>
      </c>
      <c r="S1534" s="21">
        <f t="shared" si="235"/>
        <v>50.875</v>
      </c>
      <c r="T1534" s="21">
        <f t="shared" si="236"/>
        <v>60.075000000000003</v>
      </c>
      <c r="U1534" s="21">
        <f t="shared" si="237"/>
        <v>58.375</v>
      </c>
      <c r="V1534" s="20">
        <f t="shared" si="238"/>
        <v>58.658333333333339</v>
      </c>
      <c r="W1534" s="20">
        <f t="shared" si="239"/>
        <v>58.587500000000006</v>
      </c>
    </row>
    <row r="1535" spans="1:23" ht="13.5" x14ac:dyDescent="0.25">
      <c r="A1535" s="3">
        <v>44246</v>
      </c>
      <c r="B1535" s="2">
        <v>1.0201</v>
      </c>
      <c r="C1535" s="2">
        <v>39.907873930451537</v>
      </c>
      <c r="D1535" s="2">
        <v>-3.2225014877722558E-3</v>
      </c>
      <c r="E1535" s="2">
        <v>1.4229831614792725E-2</v>
      </c>
      <c r="F1535" s="2">
        <v>1.03284</v>
      </c>
      <c r="G1535" s="2">
        <v>1.0321400000000001</v>
      </c>
      <c r="H1535" s="2">
        <v>1.0395850000000002</v>
      </c>
      <c r="I1535" s="2">
        <v>1.0937800000000002</v>
      </c>
      <c r="J1535" s="2">
        <v>1.0832645000000003</v>
      </c>
      <c r="K1535" s="17" t="s">
        <v>50</v>
      </c>
      <c r="L1535" s="17" t="s">
        <v>53</v>
      </c>
      <c r="M1535" s="17" t="s">
        <v>53</v>
      </c>
      <c r="N1535" s="20">
        <f t="shared" si="230"/>
        <v>50</v>
      </c>
      <c r="O1535" s="20">
        <f t="shared" si="231"/>
        <v>100</v>
      </c>
      <c r="P1535" s="20">
        <f t="shared" si="232"/>
        <v>0</v>
      </c>
      <c r="Q1535" s="20">
        <f t="shared" si="233"/>
        <v>49.5</v>
      </c>
      <c r="R1535" s="21">
        <f t="shared" si="234"/>
        <v>59.924999999999997</v>
      </c>
      <c r="S1535" s="21">
        <f t="shared" si="235"/>
        <v>42.375</v>
      </c>
      <c r="T1535" s="21">
        <f t="shared" si="236"/>
        <v>44.775000000000006</v>
      </c>
      <c r="U1535" s="21">
        <f t="shared" si="237"/>
        <v>49.875</v>
      </c>
      <c r="V1535" s="20">
        <f t="shared" si="238"/>
        <v>49.024999999999999</v>
      </c>
      <c r="W1535" s="20">
        <f t="shared" si="239"/>
        <v>49.237499999999997</v>
      </c>
    </row>
    <row r="1536" spans="1:23" ht="13.5" x14ac:dyDescent="0.25">
      <c r="A1536" s="3">
        <v>44249</v>
      </c>
      <c r="B1536" s="2">
        <v>1.0343</v>
      </c>
      <c r="C1536" s="2">
        <v>44.334676552059079</v>
      </c>
      <c r="D1536" s="2">
        <v>-3.2616078609344346E-3</v>
      </c>
      <c r="E1536" s="2">
        <v>1.3870640133342192E-2</v>
      </c>
      <c r="F1536" s="2">
        <v>1.0356799999999999</v>
      </c>
      <c r="G1536" s="2">
        <v>1.0314299999999998</v>
      </c>
      <c r="H1536" s="2">
        <v>1.0371049999999999</v>
      </c>
      <c r="I1536" s="2">
        <v>1.0926480000000003</v>
      </c>
      <c r="J1536" s="2">
        <v>1.082875</v>
      </c>
      <c r="K1536" s="17" t="s">
        <v>50</v>
      </c>
      <c r="L1536" s="17" t="s">
        <v>53</v>
      </c>
      <c r="M1536" s="17" t="s">
        <v>51</v>
      </c>
      <c r="N1536" s="20">
        <f t="shared" si="230"/>
        <v>50</v>
      </c>
      <c r="O1536" s="20">
        <f t="shared" si="231"/>
        <v>100</v>
      </c>
      <c r="P1536" s="20">
        <f t="shared" si="232"/>
        <v>0</v>
      </c>
      <c r="Q1536" s="20">
        <f t="shared" si="233"/>
        <v>83.5</v>
      </c>
      <c r="R1536" s="21">
        <f t="shared" si="234"/>
        <v>65.025000000000006</v>
      </c>
      <c r="S1536" s="21">
        <f t="shared" si="235"/>
        <v>50.875</v>
      </c>
      <c r="T1536" s="21">
        <f t="shared" si="236"/>
        <v>60.075000000000003</v>
      </c>
      <c r="U1536" s="21">
        <f t="shared" si="237"/>
        <v>58.375</v>
      </c>
      <c r="V1536" s="20">
        <f t="shared" si="238"/>
        <v>58.658333333333339</v>
      </c>
      <c r="W1536" s="20">
        <f t="shared" si="239"/>
        <v>58.587500000000006</v>
      </c>
    </row>
    <row r="1537" spans="1:23" ht="13.5" x14ac:dyDescent="0.25">
      <c r="A1537" s="3">
        <v>44250</v>
      </c>
      <c r="B1537" s="2">
        <v>1.0484</v>
      </c>
      <c r="C1537" s="2">
        <v>48.399502283253156</v>
      </c>
      <c r="D1537" s="2">
        <v>-3.1416871235436794E-3</v>
      </c>
      <c r="E1537" s="2">
        <v>1.3180563478492929E-2</v>
      </c>
      <c r="F1537" s="2">
        <v>1.0356799999999999</v>
      </c>
      <c r="G1537" s="2">
        <v>1.0314299999999998</v>
      </c>
      <c r="H1537" s="2">
        <v>1.036395</v>
      </c>
      <c r="I1537" s="2">
        <v>1.0915140000000003</v>
      </c>
      <c r="J1537" s="2">
        <v>1.0825560000000001</v>
      </c>
      <c r="K1537" s="17" t="s">
        <v>47</v>
      </c>
      <c r="L1537" s="17" t="s">
        <v>53</v>
      </c>
      <c r="M1537" s="17" t="s">
        <v>53</v>
      </c>
      <c r="N1537" s="20">
        <f t="shared" si="230"/>
        <v>50</v>
      </c>
      <c r="O1537" s="20">
        <f t="shared" si="231"/>
        <v>100</v>
      </c>
      <c r="P1537" s="20">
        <f t="shared" si="232"/>
        <v>0</v>
      </c>
      <c r="Q1537" s="20">
        <f t="shared" si="233"/>
        <v>16.5</v>
      </c>
      <c r="R1537" s="21">
        <f t="shared" si="234"/>
        <v>54.975000000000001</v>
      </c>
      <c r="S1537" s="21">
        <f t="shared" si="235"/>
        <v>34.125</v>
      </c>
      <c r="T1537" s="21">
        <f t="shared" si="236"/>
        <v>29.925000000000001</v>
      </c>
      <c r="U1537" s="21">
        <f t="shared" si="237"/>
        <v>41.625</v>
      </c>
      <c r="V1537" s="20">
        <f t="shared" si="238"/>
        <v>39.674999999999997</v>
      </c>
      <c r="W1537" s="20">
        <f t="shared" si="239"/>
        <v>40.162499999999994</v>
      </c>
    </row>
    <row r="1538" spans="1:23" ht="13.5" x14ac:dyDescent="0.25">
      <c r="A1538" s="3">
        <v>44251</v>
      </c>
      <c r="B1538" s="2">
        <v>1.0626</v>
      </c>
      <c r="C1538" s="2">
        <v>52.186230152890822</v>
      </c>
      <c r="D1538" s="2">
        <v>-7.3253197409890447E-3</v>
      </c>
      <c r="E1538" s="2">
        <v>1.2805923352187052E-2</v>
      </c>
      <c r="F1538" s="2">
        <v>1.0385199999999999</v>
      </c>
      <c r="G1538" s="2">
        <v>1.0349699999999999</v>
      </c>
      <c r="H1538" s="2">
        <v>1.037455</v>
      </c>
      <c r="I1538" s="2">
        <v>1.0909480000000003</v>
      </c>
      <c r="J1538" s="2">
        <v>1.082308</v>
      </c>
      <c r="K1538" s="17" t="s">
        <v>47</v>
      </c>
      <c r="L1538" s="17" t="s">
        <v>53</v>
      </c>
      <c r="M1538" s="17" t="s">
        <v>54</v>
      </c>
      <c r="N1538" s="20">
        <f t="shared" ref="N1538:N1601" si="240">IF(D1538&lt;30,50, IF(D1538&gt;70, 0, 25))</f>
        <v>50</v>
      </c>
      <c r="O1538" s="20">
        <f t="shared" ref="O1538:O1601" si="241">IF(F1538-E1538&gt;0.02, 100, IF(F1538-E1538&lt;0,0,45))</f>
        <v>100</v>
      </c>
      <c r="P1538" s="20">
        <f t="shared" ref="P1538:P1601" si="242">IF(G1538-J1538&gt;10,100,IF(G1538-J1538&gt;5,75, IF(G1538-J1538&gt;0,50,0)))</f>
        <v>0</v>
      </c>
      <c r="Q1538" s="20">
        <f t="shared" ref="Q1538:Q1601" si="243">IF(M1538="confirmed bullish", 34, IF(M1538="bullish divergence",17, 0))+IF(K1538="bullish",33,IF(K1538="bearish",0,16.5))+IF(L1538="strong",33,IF(L1538="weak",0,16.5))</f>
        <v>16.5</v>
      </c>
      <c r="R1538" s="21">
        <f t="shared" si="234"/>
        <v>54.975000000000001</v>
      </c>
      <c r="S1538" s="21">
        <f t="shared" si="235"/>
        <v>34.125</v>
      </c>
      <c r="T1538" s="21">
        <f t="shared" si="236"/>
        <v>29.925000000000001</v>
      </c>
      <c r="U1538" s="21">
        <f t="shared" si="237"/>
        <v>41.625</v>
      </c>
      <c r="V1538" s="20">
        <f t="shared" si="238"/>
        <v>39.674999999999997</v>
      </c>
      <c r="W1538" s="20">
        <f t="shared" si="239"/>
        <v>40.162499999999994</v>
      </c>
    </row>
    <row r="1539" spans="1:23" ht="13.5" x14ac:dyDescent="0.25">
      <c r="A1539" s="3">
        <v>44252</v>
      </c>
      <c r="B1539" s="2">
        <v>1.0484</v>
      </c>
      <c r="C1539" s="2">
        <v>48.363997822640798</v>
      </c>
      <c r="D1539" s="2">
        <v>-1.0963489800343895E-2</v>
      </c>
      <c r="E1539" s="2">
        <v>1.2425370621669839E-2</v>
      </c>
      <c r="F1539" s="2">
        <v>1.0427599999999999</v>
      </c>
      <c r="G1539" s="2">
        <v>1.0378000000000001</v>
      </c>
      <c r="H1539" s="2">
        <v>1.0371000000000001</v>
      </c>
      <c r="I1539" s="2">
        <v>1.0903800000000003</v>
      </c>
      <c r="J1539" s="2">
        <v>1.0821304999999999</v>
      </c>
      <c r="K1539" s="17" t="s">
        <v>47</v>
      </c>
      <c r="L1539" s="17" t="s">
        <v>53</v>
      </c>
      <c r="M1539" s="17" t="s">
        <v>54</v>
      </c>
      <c r="N1539" s="20">
        <f t="shared" si="240"/>
        <v>50</v>
      </c>
      <c r="O1539" s="20">
        <f t="shared" si="241"/>
        <v>100</v>
      </c>
      <c r="P1539" s="20">
        <f t="shared" si="242"/>
        <v>0</v>
      </c>
      <c r="Q1539" s="20">
        <f t="shared" si="243"/>
        <v>16.5</v>
      </c>
      <c r="R1539" s="21">
        <f t="shared" ref="R1539:R1602" si="244">0.35*N1539+O1539*0.35+P1539*0.15+Q1539*0.15</f>
        <v>54.975000000000001</v>
      </c>
      <c r="S1539" s="21">
        <f t="shared" ref="S1539:S1602" si="245">N1539*0.2+O1539*0.2+P1539*0.35+Q1539*0.25</f>
        <v>34.125</v>
      </c>
      <c r="T1539" s="21">
        <f t="shared" ref="T1539:T1602" si="246">N1539*0.15+O1539*0.15+P1539*0.25+Q1539*0.45</f>
        <v>29.925000000000001</v>
      </c>
      <c r="U1539" s="21">
        <f t="shared" ref="U1539:U1602" si="247">0.25*SUM(N1539:Q1539)</f>
        <v>41.625</v>
      </c>
      <c r="V1539" s="20">
        <f t="shared" ref="V1539:V1602" si="248">SUM(R1539:T1539)/3</f>
        <v>39.674999999999997</v>
      </c>
      <c r="W1539" s="20">
        <f t="shared" ref="W1539:W1602" si="249">SUM(R1539:U1539)/4</f>
        <v>40.162499999999994</v>
      </c>
    </row>
    <row r="1540" spans="1:23" ht="13.5" x14ac:dyDescent="0.25">
      <c r="A1540" s="3">
        <v>44253</v>
      </c>
      <c r="B1540" s="2">
        <v>1.0626</v>
      </c>
      <c r="C1540" s="2">
        <v>52.139083805426644</v>
      </c>
      <c r="D1540" s="2">
        <v>-1.5063326857669423E-2</v>
      </c>
      <c r="E1540" s="2">
        <v>1.1820205642769971E-2</v>
      </c>
      <c r="F1540" s="2">
        <v>1.0512599999999999</v>
      </c>
      <c r="G1540" s="2">
        <v>1.0420500000000001</v>
      </c>
      <c r="H1540" s="2">
        <v>1.0367450000000002</v>
      </c>
      <c r="I1540" s="2">
        <v>1.0889620000000002</v>
      </c>
      <c r="J1540" s="2">
        <v>1.0820239999999999</v>
      </c>
      <c r="K1540" s="17" t="s">
        <v>50</v>
      </c>
      <c r="L1540" s="17" t="s">
        <v>53</v>
      </c>
      <c r="M1540" s="17" t="s">
        <v>51</v>
      </c>
      <c r="N1540" s="20">
        <f t="shared" si="240"/>
        <v>50</v>
      </c>
      <c r="O1540" s="20">
        <f t="shared" si="241"/>
        <v>100</v>
      </c>
      <c r="P1540" s="20">
        <f t="shared" si="242"/>
        <v>0</v>
      </c>
      <c r="Q1540" s="20">
        <f t="shared" si="243"/>
        <v>83.5</v>
      </c>
      <c r="R1540" s="21">
        <f t="shared" si="244"/>
        <v>65.025000000000006</v>
      </c>
      <c r="S1540" s="21">
        <f t="shared" si="245"/>
        <v>50.875</v>
      </c>
      <c r="T1540" s="21">
        <f t="shared" si="246"/>
        <v>60.075000000000003</v>
      </c>
      <c r="U1540" s="21">
        <f t="shared" si="247"/>
        <v>58.375</v>
      </c>
      <c r="V1540" s="20">
        <f t="shared" si="248"/>
        <v>58.658333333333339</v>
      </c>
      <c r="W1540" s="20">
        <f t="shared" si="249"/>
        <v>58.587500000000006</v>
      </c>
    </row>
    <row r="1541" spans="1:23" ht="13.5" x14ac:dyDescent="0.25">
      <c r="A1541" s="3">
        <v>44256</v>
      </c>
      <c r="B1541" s="2">
        <v>1.0201</v>
      </c>
      <c r="C1541" s="2">
        <v>42.1958204539565</v>
      </c>
      <c r="D1541" s="2">
        <v>-1.5439970399931058E-2</v>
      </c>
      <c r="E1541" s="2">
        <v>9.8541978617429273E-3</v>
      </c>
      <c r="F1541" s="2">
        <v>1.0484199999999999</v>
      </c>
      <c r="G1541" s="2">
        <v>1.0420499999999999</v>
      </c>
      <c r="H1541" s="2">
        <v>1.034265</v>
      </c>
      <c r="I1541" s="2">
        <v>1.0854200000000001</v>
      </c>
      <c r="J1541" s="2">
        <v>1.0815634999999999</v>
      </c>
      <c r="K1541" s="17" t="s">
        <v>47</v>
      </c>
      <c r="L1541" s="17" t="s">
        <v>48</v>
      </c>
      <c r="M1541" s="17" t="s">
        <v>46</v>
      </c>
      <c r="N1541" s="20">
        <f t="shared" si="240"/>
        <v>50</v>
      </c>
      <c r="O1541" s="20">
        <f t="shared" si="241"/>
        <v>100</v>
      </c>
      <c r="P1541" s="20">
        <f t="shared" si="242"/>
        <v>0</v>
      </c>
      <c r="Q1541" s="20">
        <f t="shared" si="243"/>
        <v>0</v>
      </c>
      <c r="R1541" s="21">
        <f t="shared" si="244"/>
        <v>52.5</v>
      </c>
      <c r="S1541" s="21">
        <f t="shared" si="245"/>
        <v>30</v>
      </c>
      <c r="T1541" s="21">
        <f t="shared" si="246"/>
        <v>22.5</v>
      </c>
      <c r="U1541" s="21">
        <f t="shared" si="247"/>
        <v>37.5</v>
      </c>
      <c r="V1541" s="20">
        <f t="shared" si="248"/>
        <v>35</v>
      </c>
      <c r="W1541" s="20">
        <f t="shared" si="249"/>
        <v>35.625</v>
      </c>
    </row>
    <row r="1542" spans="1:23" ht="13.5" x14ac:dyDescent="0.25">
      <c r="A1542" s="3">
        <v>44257</v>
      </c>
      <c r="B1542" s="2">
        <v>0.99180000000000001</v>
      </c>
      <c r="C1542" s="2">
        <v>37.119491537433106</v>
      </c>
      <c r="D1542" s="2">
        <v>-9.1089649655213822E-3</v>
      </c>
      <c r="E1542" s="2">
        <v>7.0419956887316434E-3</v>
      </c>
      <c r="F1542" s="2">
        <v>1.0370999999999999</v>
      </c>
      <c r="G1542" s="2">
        <v>1.0363899999999999</v>
      </c>
      <c r="H1542" s="2">
        <v>1.031785</v>
      </c>
      <c r="I1542" s="2">
        <v>1.0806040000000001</v>
      </c>
      <c r="J1542" s="2">
        <v>1.0809614999999999</v>
      </c>
      <c r="K1542" s="17" t="s">
        <v>47</v>
      </c>
      <c r="L1542" s="17" t="s">
        <v>48</v>
      </c>
      <c r="M1542" s="17" t="s">
        <v>46</v>
      </c>
      <c r="N1542" s="20">
        <f t="shared" si="240"/>
        <v>50</v>
      </c>
      <c r="O1542" s="20">
        <f t="shared" si="241"/>
        <v>100</v>
      </c>
      <c r="P1542" s="20">
        <f t="shared" si="242"/>
        <v>0</v>
      </c>
      <c r="Q1542" s="20">
        <f t="shared" si="243"/>
        <v>0</v>
      </c>
      <c r="R1542" s="21">
        <f t="shared" si="244"/>
        <v>52.5</v>
      </c>
      <c r="S1542" s="21">
        <f t="shared" si="245"/>
        <v>30</v>
      </c>
      <c r="T1542" s="21">
        <f t="shared" si="246"/>
        <v>22.5</v>
      </c>
      <c r="U1542" s="21">
        <f t="shared" si="247"/>
        <v>37.5</v>
      </c>
      <c r="V1542" s="20">
        <f t="shared" si="248"/>
        <v>35</v>
      </c>
      <c r="W1542" s="20">
        <f t="shared" si="249"/>
        <v>35.625</v>
      </c>
    </row>
    <row r="1543" spans="1:23" ht="13.5" x14ac:dyDescent="0.25">
      <c r="A1543" s="3">
        <v>44258</v>
      </c>
      <c r="B1543" s="2">
        <v>0.99180000000000001</v>
      </c>
      <c r="C1543" s="2">
        <v>37.119491537433106</v>
      </c>
      <c r="D1543" s="2">
        <v>-3.3999554090404782E-3</v>
      </c>
      <c r="E1543" s="2">
        <v>3.756939262717157E-3</v>
      </c>
      <c r="F1543" s="2">
        <v>1.0229399999999997</v>
      </c>
      <c r="G1543" s="2">
        <v>1.0307299999999997</v>
      </c>
      <c r="H1543" s="2">
        <v>1.0300150000000001</v>
      </c>
      <c r="I1543" s="2">
        <v>1.0764960000000001</v>
      </c>
      <c r="J1543" s="2">
        <v>1.0803594999999999</v>
      </c>
      <c r="K1543" s="17" t="s">
        <v>47</v>
      </c>
      <c r="L1543" s="17" t="s">
        <v>48</v>
      </c>
      <c r="M1543" s="17" t="s">
        <v>46</v>
      </c>
      <c r="N1543" s="20">
        <f t="shared" si="240"/>
        <v>50</v>
      </c>
      <c r="O1543" s="20">
        <f t="shared" si="241"/>
        <v>100</v>
      </c>
      <c r="P1543" s="20">
        <f t="shared" si="242"/>
        <v>0</v>
      </c>
      <c r="Q1543" s="20">
        <f t="shared" si="243"/>
        <v>0</v>
      </c>
      <c r="R1543" s="21">
        <f t="shared" si="244"/>
        <v>52.5</v>
      </c>
      <c r="S1543" s="21">
        <f t="shared" si="245"/>
        <v>30</v>
      </c>
      <c r="T1543" s="21">
        <f t="shared" si="246"/>
        <v>22.5</v>
      </c>
      <c r="U1543" s="21">
        <f t="shared" si="247"/>
        <v>37.5</v>
      </c>
      <c r="V1543" s="20">
        <f t="shared" si="248"/>
        <v>35</v>
      </c>
      <c r="W1543" s="20">
        <f t="shared" si="249"/>
        <v>35.625</v>
      </c>
    </row>
    <row r="1544" spans="1:23" ht="13.5" x14ac:dyDescent="0.25">
      <c r="A1544" s="3">
        <v>44259</v>
      </c>
      <c r="B1544" s="2">
        <v>0.99180000000000001</v>
      </c>
      <c r="C1544" s="2">
        <v>37.119491537433106</v>
      </c>
      <c r="D1544" s="2">
        <v>-1.5048629598428676E-3</v>
      </c>
      <c r="E1544" s="2">
        <v>7.4530605940289693E-4</v>
      </c>
      <c r="F1544" s="2">
        <v>1.01162</v>
      </c>
      <c r="G1544" s="2">
        <v>1.0271899999999998</v>
      </c>
      <c r="H1544" s="2">
        <v>1.0293100000000002</v>
      </c>
      <c r="I1544" s="2">
        <v>1.0735219999999999</v>
      </c>
      <c r="J1544" s="2">
        <v>1.0797575000000001</v>
      </c>
      <c r="K1544" s="17" t="s">
        <v>47</v>
      </c>
      <c r="L1544" s="17" t="s">
        <v>48</v>
      </c>
      <c r="M1544" s="17" t="s">
        <v>46</v>
      </c>
      <c r="N1544" s="20">
        <f t="shared" si="240"/>
        <v>50</v>
      </c>
      <c r="O1544" s="20">
        <f t="shared" si="241"/>
        <v>100</v>
      </c>
      <c r="P1544" s="20">
        <f t="shared" si="242"/>
        <v>0</v>
      </c>
      <c r="Q1544" s="20">
        <f t="shared" si="243"/>
        <v>0</v>
      </c>
      <c r="R1544" s="21">
        <f t="shared" si="244"/>
        <v>52.5</v>
      </c>
      <c r="S1544" s="21">
        <f t="shared" si="245"/>
        <v>30</v>
      </c>
      <c r="T1544" s="21">
        <f t="shared" si="246"/>
        <v>22.5</v>
      </c>
      <c r="U1544" s="21">
        <f t="shared" si="247"/>
        <v>37.5</v>
      </c>
      <c r="V1544" s="20">
        <f t="shared" si="248"/>
        <v>35</v>
      </c>
      <c r="W1544" s="20">
        <f t="shared" si="249"/>
        <v>35.625</v>
      </c>
    </row>
    <row r="1545" spans="1:23" ht="13.5" x14ac:dyDescent="0.25">
      <c r="A1545" s="3">
        <v>44260</v>
      </c>
      <c r="B1545" s="2">
        <v>0.99180000000000001</v>
      </c>
      <c r="C1545" s="2">
        <v>37.119491537433106</v>
      </c>
      <c r="D1545" s="2">
        <v>-6.9184337189787115E-4</v>
      </c>
      <c r="E1545" s="2">
        <v>-1.3018516023514588E-3</v>
      </c>
      <c r="F1545" s="2">
        <v>0.9974599999999999</v>
      </c>
      <c r="G1545" s="2">
        <v>1.0243599999999999</v>
      </c>
      <c r="H1545" s="2">
        <v>1.0282500000000003</v>
      </c>
      <c r="I1545" s="2">
        <v>1.070122</v>
      </c>
      <c r="J1545" s="2">
        <v>1.0791555000000002</v>
      </c>
      <c r="K1545" s="17" t="s">
        <v>47</v>
      </c>
      <c r="L1545" s="17" t="s">
        <v>48</v>
      </c>
      <c r="M1545" s="17" t="s">
        <v>46</v>
      </c>
      <c r="N1545" s="20">
        <f t="shared" si="240"/>
        <v>50</v>
      </c>
      <c r="O1545" s="20">
        <f t="shared" si="241"/>
        <v>100</v>
      </c>
      <c r="P1545" s="20">
        <f t="shared" si="242"/>
        <v>0</v>
      </c>
      <c r="Q1545" s="20">
        <f t="shared" si="243"/>
        <v>0</v>
      </c>
      <c r="R1545" s="21">
        <f t="shared" si="244"/>
        <v>52.5</v>
      </c>
      <c r="S1545" s="21">
        <f t="shared" si="245"/>
        <v>30</v>
      </c>
      <c r="T1545" s="21">
        <f t="shared" si="246"/>
        <v>22.5</v>
      </c>
      <c r="U1545" s="21">
        <f t="shared" si="247"/>
        <v>37.5</v>
      </c>
      <c r="V1545" s="20">
        <f t="shared" si="248"/>
        <v>35</v>
      </c>
      <c r="W1545" s="20">
        <f t="shared" si="249"/>
        <v>35.625</v>
      </c>
    </row>
    <row r="1546" spans="1:23" ht="13.5" x14ac:dyDescent="0.25">
      <c r="A1546" s="3">
        <v>44263</v>
      </c>
      <c r="B1546" s="2">
        <v>0.99180000000000001</v>
      </c>
      <c r="C1546" s="2">
        <v>37.119491537433113</v>
      </c>
      <c r="D1546" s="2">
        <v>2.4601445488214857E-3</v>
      </c>
      <c r="E1546" s="2">
        <v>-2.6157505706547223E-3</v>
      </c>
      <c r="F1546" s="2">
        <v>0.9917999999999999</v>
      </c>
      <c r="G1546" s="2">
        <v>1.0201099999999999</v>
      </c>
      <c r="H1546" s="2">
        <v>1.0257700000000003</v>
      </c>
      <c r="I1546" s="2">
        <v>1.0667219999999999</v>
      </c>
      <c r="J1546" s="2">
        <v>1.0785890000000005</v>
      </c>
      <c r="K1546" s="17" t="s">
        <v>47</v>
      </c>
      <c r="L1546" s="17" t="s">
        <v>53</v>
      </c>
      <c r="M1546" s="17" t="s">
        <v>46</v>
      </c>
      <c r="N1546" s="20">
        <f t="shared" si="240"/>
        <v>50</v>
      </c>
      <c r="O1546" s="20">
        <f t="shared" si="241"/>
        <v>100</v>
      </c>
      <c r="P1546" s="20">
        <f t="shared" si="242"/>
        <v>0</v>
      </c>
      <c r="Q1546" s="20">
        <f t="shared" si="243"/>
        <v>16.5</v>
      </c>
      <c r="R1546" s="21">
        <f t="shared" si="244"/>
        <v>54.975000000000001</v>
      </c>
      <c r="S1546" s="21">
        <f t="shared" si="245"/>
        <v>34.125</v>
      </c>
      <c r="T1546" s="21">
        <f t="shared" si="246"/>
        <v>29.925000000000001</v>
      </c>
      <c r="U1546" s="21">
        <f t="shared" si="247"/>
        <v>41.625</v>
      </c>
      <c r="V1546" s="20">
        <f t="shared" si="248"/>
        <v>39.674999999999997</v>
      </c>
      <c r="W1546" s="20">
        <f t="shared" si="249"/>
        <v>40.162499999999994</v>
      </c>
    </row>
    <row r="1547" spans="1:23" ht="13.5" x14ac:dyDescent="0.25">
      <c r="A1547" s="3">
        <v>44264</v>
      </c>
      <c r="B1547" s="2">
        <v>0.99180000000000001</v>
      </c>
      <c r="C1547" s="2">
        <v>37.119491537433113</v>
      </c>
      <c r="D1547" s="2">
        <v>7.5551761727603584E-3</v>
      </c>
      <c r="E1547" s="2">
        <v>-3.2567570773267586E-3</v>
      </c>
      <c r="F1547" s="2">
        <v>0.9917999999999999</v>
      </c>
      <c r="G1547" s="2">
        <v>1.0144499999999996</v>
      </c>
      <c r="H1547" s="2">
        <v>1.0229400000000002</v>
      </c>
      <c r="I1547" s="2">
        <v>1.0641719999999999</v>
      </c>
      <c r="J1547" s="2">
        <v>1.0779160000000005</v>
      </c>
      <c r="K1547" s="17" t="s">
        <v>53</v>
      </c>
      <c r="L1547" s="17" t="s">
        <v>53</v>
      </c>
      <c r="M1547" s="17" t="s">
        <v>53</v>
      </c>
      <c r="N1547" s="20">
        <f t="shared" si="240"/>
        <v>50</v>
      </c>
      <c r="O1547" s="20">
        <f t="shared" si="241"/>
        <v>100</v>
      </c>
      <c r="P1547" s="20">
        <f t="shared" si="242"/>
        <v>0</v>
      </c>
      <c r="Q1547" s="20">
        <f t="shared" si="243"/>
        <v>33</v>
      </c>
      <c r="R1547" s="21">
        <f t="shared" si="244"/>
        <v>57.45</v>
      </c>
      <c r="S1547" s="21">
        <f t="shared" si="245"/>
        <v>38.25</v>
      </c>
      <c r="T1547" s="21">
        <f t="shared" si="246"/>
        <v>37.35</v>
      </c>
      <c r="U1547" s="21">
        <f t="shared" si="247"/>
        <v>45.75</v>
      </c>
      <c r="V1547" s="20">
        <f t="shared" si="248"/>
        <v>44.35</v>
      </c>
      <c r="W1547" s="20">
        <f t="shared" si="249"/>
        <v>44.7</v>
      </c>
    </row>
    <row r="1548" spans="1:23" ht="13.5" x14ac:dyDescent="0.25">
      <c r="A1548" s="3">
        <v>44265</v>
      </c>
      <c r="B1548" s="2">
        <v>1.0201</v>
      </c>
      <c r="C1548" s="2">
        <v>47.055448318941053</v>
      </c>
      <c r="D1548" s="2">
        <v>1.2194244525729481E-2</v>
      </c>
      <c r="E1548" s="2">
        <v>-3.3980591197723372E-3</v>
      </c>
      <c r="F1548" s="2">
        <v>0.99746000000000001</v>
      </c>
      <c r="G1548" s="2">
        <v>1.0101999999999998</v>
      </c>
      <c r="H1548" s="2">
        <v>1.0225850000000001</v>
      </c>
      <c r="I1548" s="2">
        <v>1.0619039999999997</v>
      </c>
      <c r="J1548" s="2">
        <v>1.0773845000000006</v>
      </c>
      <c r="K1548" s="17" t="s">
        <v>50</v>
      </c>
      <c r="L1548" s="17" t="s">
        <v>49</v>
      </c>
      <c r="M1548" s="17" t="s">
        <v>51</v>
      </c>
      <c r="N1548" s="20">
        <f t="shared" si="240"/>
        <v>50</v>
      </c>
      <c r="O1548" s="20">
        <f t="shared" si="241"/>
        <v>100</v>
      </c>
      <c r="P1548" s="20">
        <f t="shared" si="242"/>
        <v>0</v>
      </c>
      <c r="Q1548" s="20">
        <f t="shared" si="243"/>
        <v>100</v>
      </c>
      <c r="R1548" s="21">
        <f t="shared" si="244"/>
        <v>67.5</v>
      </c>
      <c r="S1548" s="21">
        <f t="shared" si="245"/>
        <v>55</v>
      </c>
      <c r="T1548" s="21">
        <f t="shared" si="246"/>
        <v>67.5</v>
      </c>
      <c r="U1548" s="21">
        <f t="shared" si="247"/>
        <v>62.5</v>
      </c>
      <c r="V1548" s="20">
        <f t="shared" si="248"/>
        <v>63.333333333333336</v>
      </c>
      <c r="W1548" s="20">
        <f t="shared" si="249"/>
        <v>63.125</v>
      </c>
    </row>
    <row r="1549" spans="1:23" ht="13.5" x14ac:dyDescent="0.25">
      <c r="A1549" s="3">
        <v>44266</v>
      </c>
      <c r="B1549" s="2">
        <v>1.0768</v>
      </c>
      <c r="C1549" s="2">
        <v>60.516768309108905</v>
      </c>
      <c r="D1549" s="2">
        <v>9.7895915883037254E-3</v>
      </c>
      <c r="E1549" s="2">
        <v>-3.1740808573556857E-3</v>
      </c>
      <c r="F1549" s="2">
        <v>1.0144600000000001</v>
      </c>
      <c r="G1549" s="2">
        <v>1.0130399999999997</v>
      </c>
      <c r="H1549" s="2">
        <v>1.02542</v>
      </c>
      <c r="I1549" s="2">
        <v>1.0604880000000001</v>
      </c>
      <c r="J1549" s="2">
        <v>1.0771365000000006</v>
      </c>
      <c r="K1549" s="17" t="s">
        <v>50</v>
      </c>
      <c r="L1549" s="17" t="s">
        <v>49</v>
      </c>
      <c r="M1549" s="17" t="s">
        <v>51</v>
      </c>
      <c r="N1549" s="20">
        <f t="shared" si="240"/>
        <v>50</v>
      </c>
      <c r="O1549" s="20">
        <f t="shared" si="241"/>
        <v>100</v>
      </c>
      <c r="P1549" s="20">
        <f t="shared" si="242"/>
        <v>0</v>
      </c>
      <c r="Q1549" s="20">
        <f t="shared" si="243"/>
        <v>100</v>
      </c>
      <c r="R1549" s="21">
        <f t="shared" si="244"/>
        <v>67.5</v>
      </c>
      <c r="S1549" s="21">
        <f t="shared" si="245"/>
        <v>55</v>
      </c>
      <c r="T1549" s="21">
        <f t="shared" si="246"/>
        <v>67.5</v>
      </c>
      <c r="U1549" s="21">
        <f t="shared" si="247"/>
        <v>62.5</v>
      </c>
      <c r="V1549" s="20">
        <f t="shared" si="248"/>
        <v>63.333333333333336</v>
      </c>
      <c r="W1549" s="20">
        <f t="shared" si="249"/>
        <v>63.125</v>
      </c>
    </row>
    <row r="1550" spans="1:23" ht="13.5" x14ac:dyDescent="0.25">
      <c r="A1550" s="3">
        <v>44267</v>
      </c>
      <c r="B1550" s="2">
        <v>1.0980000000000001</v>
      </c>
      <c r="C1550" s="2">
        <v>64.183560278493587</v>
      </c>
      <c r="D1550" s="2">
        <v>8.0846402374623594E-3</v>
      </c>
      <c r="E1550" s="2">
        <v>-2.6887358378817421E-3</v>
      </c>
      <c r="F1550" s="2">
        <v>1.0357000000000001</v>
      </c>
      <c r="G1550" s="2">
        <v>1.0165799999999998</v>
      </c>
      <c r="H1550" s="2">
        <v>1.029315</v>
      </c>
      <c r="I1550" s="2">
        <v>1.0596379999999999</v>
      </c>
      <c r="J1550" s="2">
        <v>1.0769945000000007</v>
      </c>
      <c r="K1550" s="17" t="s">
        <v>50</v>
      </c>
      <c r="L1550" s="17" t="s">
        <v>49</v>
      </c>
      <c r="M1550" s="17" t="s">
        <v>51</v>
      </c>
      <c r="N1550" s="20">
        <f t="shared" si="240"/>
        <v>50</v>
      </c>
      <c r="O1550" s="20">
        <f t="shared" si="241"/>
        <v>100</v>
      </c>
      <c r="P1550" s="20">
        <f t="shared" si="242"/>
        <v>0</v>
      </c>
      <c r="Q1550" s="20">
        <f t="shared" si="243"/>
        <v>100</v>
      </c>
      <c r="R1550" s="21">
        <f t="shared" si="244"/>
        <v>67.5</v>
      </c>
      <c r="S1550" s="21">
        <f t="shared" si="245"/>
        <v>55</v>
      </c>
      <c r="T1550" s="21">
        <f t="shared" si="246"/>
        <v>67.5</v>
      </c>
      <c r="U1550" s="21">
        <f t="shared" si="247"/>
        <v>62.5</v>
      </c>
      <c r="V1550" s="20">
        <f t="shared" si="248"/>
        <v>63.333333333333336</v>
      </c>
      <c r="W1550" s="20">
        <f t="shared" si="249"/>
        <v>63.125</v>
      </c>
    </row>
    <row r="1551" spans="1:23" ht="13.5" x14ac:dyDescent="0.25">
      <c r="A1551" s="3">
        <v>44270</v>
      </c>
      <c r="B1551" s="2">
        <v>1.0980000000000001</v>
      </c>
      <c r="C1551" s="2">
        <v>64.183560278493587</v>
      </c>
      <c r="D1551" s="2">
        <v>-2.8516085208507569E-4</v>
      </c>
      <c r="E1551" s="2">
        <v>-2.2619625367423187E-3</v>
      </c>
      <c r="F1551" s="2">
        <v>1.05694</v>
      </c>
      <c r="G1551" s="2">
        <v>1.02437</v>
      </c>
      <c r="H1551" s="2">
        <v>1.0332099999999997</v>
      </c>
      <c r="I1551" s="2">
        <v>1.05907</v>
      </c>
      <c r="J1551" s="2">
        <v>1.0768525000000007</v>
      </c>
      <c r="K1551" s="17" t="s">
        <v>50</v>
      </c>
      <c r="L1551" s="17" t="s">
        <v>49</v>
      </c>
      <c r="M1551" s="17" t="s">
        <v>51</v>
      </c>
      <c r="N1551" s="20">
        <f t="shared" si="240"/>
        <v>50</v>
      </c>
      <c r="O1551" s="20">
        <f t="shared" si="241"/>
        <v>100</v>
      </c>
      <c r="P1551" s="20">
        <f t="shared" si="242"/>
        <v>0</v>
      </c>
      <c r="Q1551" s="20">
        <f t="shared" si="243"/>
        <v>100</v>
      </c>
      <c r="R1551" s="21">
        <f t="shared" si="244"/>
        <v>67.5</v>
      </c>
      <c r="S1551" s="21">
        <f t="shared" si="245"/>
        <v>55</v>
      </c>
      <c r="T1551" s="21">
        <f t="shared" si="246"/>
        <v>67.5</v>
      </c>
      <c r="U1551" s="21">
        <f t="shared" si="247"/>
        <v>62.5</v>
      </c>
      <c r="V1551" s="20">
        <f t="shared" si="248"/>
        <v>63.333333333333336</v>
      </c>
      <c r="W1551" s="20">
        <f t="shared" si="249"/>
        <v>63.125</v>
      </c>
    </row>
    <row r="1552" spans="1:23" ht="13.5" x14ac:dyDescent="0.25">
      <c r="A1552" s="3">
        <v>44271</v>
      </c>
      <c r="B1552" s="2">
        <v>1.0909</v>
      </c>
      <c r="C1552" s="2">
        <v>61.948961961579315</v>
      </c>
      <c r="D1552" s="2">
        <v>-1.1555117137604265E-2</v>
      </c>
      <c r="E1552" s="2">
        <v>-1.8891175454181805E-3</v>
      </c>
      <c r="F1552" s="2">
        <v>1.0767599999999997</v>
      </c>
      <c r="G1552" s="2">
        <v>1.0342800000000001</v>
      </c>
      <c r="H1552" s="2">
        <v>1.0353349999999997</v>
      </c>
      <c r="I1552" s="2">
        <v>1.0583599999999997</v>
      </c>
      <c r="J1552" s="2">
        <v>1.076710500000001</v>
      </c>
      <c r="K1552" s="17" t="s">
        <v>50</v>
      </c>
      <c r="L1552" s="17" t="s">
        <v>49</v>
      </c>
      <c r="M1552" s="17" t="s">
        <v>51</v>
      </c>
      <c r="N1552" s="20">
        <f t="shared" si="240"/>
        <v>50</v>
      </c>
      <c r="O1552" s="20">
        <f t="shared" si="241"/>
        <v>100</v>
      </c>
      <c r="P1552" s="20">
        <f t="shared" si="242"/>
        <v>0</v>
      </c>
      <c r="Q1552" s="20">
        <f t="shared" si="243"/>
        <v>100</v>
      </c>
      <c r="R1552" s="21">
        <f t="shared" si="244"/>
        <v>67.5</v>
      </c>
      <c r="S1552" s="21">
        <f t="shared" si="245"/>
        <v>55</v>
      </c>
      <c r="T1552" s="21">
        <f t="shared" si="246"/>
        <v>67.5</v>
      </c>
      <c r="U1552" s="21">
        <f t="shared" si="247"/>
        <v>62.5</v>
      </c>
      <c r="V1552" s="20">
        <f t="shared" si="248"/>
        <v>63.333333333333336</v>
      </c>
      <c r="W1552" s="20">
        <f t="shared" si="249"/>
        <v>63.125</v>
      </c>
    </row>
    <row r="1553" spans="1:23" ht="13.5" x14ac:dyDescent="0.25">
      <c r="A1553" s="3">
        <v>44272</v>
      </c>
      <c r="B1553" s="2">
        <v>1.0839000000000001</v>
      </c>
      <c r="C1553" s="2">
        <v>59.740603136893633</v>
      </c>
      <c r="D1553" s="2">
        <v>-2.086399893238311E-2</v>
      </c>
      <c r="E1553" s="2">
        <v>-1.8038317619669692E-3</v>
      </c>
      <c r="F1553" s="2">
        <v>1.0895199999999998</v>
      </c>
      <c r="G1553" s="2">
        <v>1.0434899999999998</v>
      </c>
      <c r="H1553" s="2">
        <v>1.0371099999999998</v>
      </c>
      <c r="I1553" s="2">
        <v>1.0573679999999996</v>
      </c>
      <c r="J1553" s="2">
        <v>1.0765335000000009</v>
      </c>
      <c r="K1553" s="17" t="s">
        <v>50</v>
      </c>
      <c r="L1553" s="17" t="s">
        <v>53</v>
      </c>
      <c r="M1553" s="17" t="s">
        <v>51</v>
      </c>
      <c r="N1553" s="20">
        <f t="shared" si="240"/>
        <v>50</v>
      </c>
      <c r="O1553" s="20">
        <f t="shared" si="241"/>
        <v>100</v>
      </c>
      <c r="P1553" s="20">
        <f t="shared" si="242"/>
        <v>0</v>
      </c>
      <c r="Q1553" s="20">
        <f t="shared" si="243"/>
        <v>83.5</v>
      </c>
      <c r="R1553" s="21">
        <f t="shared" si="244"/>
        <v>65.025000000000006</v>
      </c>
      <c r="S1553" s="21">
        <f t="shared" si="245"/>
        <v>50.875</v>
      </c>
      <c r="T1553" s="21">
        <f t="shared" si="246"/>
        <v>60.075000000000003</v>
      </c>
      <c r="U1553" s="21">
        <f t="shared" si="247"/>
        <v>58.375</v>
      </c>
      <c r="V1553" s="20">
        <f t="shared" si="248"/>
        <v>58.658333333333339</v>
      </c>
      <c r="W1553" s="20">
        <f t="shared" si="249"/>
        <v>58.587500000000006</v>
      </c>
    </row>
    <row r="1554" spans="1:23" ht="13.5" x14ac:dyDescent="0.25">
      <c r="A1554" s="3">
        <v>44273</v>
      </c>
      <c r="B1554" s="2">
        <v>1.0839000000000001</v>
      </c>
      <c r="C1554" s="2">
        <v>59.740603136893633</v>
      </c>
      <c r="D1554" s="2">
        <v>-2.8969088669803966E-2</v>
      </c>
      <c r="E1554" s="2">
        <v>-2.932760276914516E-3</v>
      </c>
      <c r="F1554" s="2">
        <v>1.09094</v>
      </c>
      <c r="G1554" s="2">
        <v>1.0527</v>
      </c>
      <c r="H1554" s="2">
        <v>1.0399449999999999</v>
      </c>
      <c r="I1554" s="2">
        <v>1.0568019999999998</v>
      </c>
      <c r="J1554" s="2">
        <v>1.0763565000000008</v>
      </c>
      <c r="K1554" s="17" t="s">
        <v>50</v>
      </c>
      <c r="L1554" s="17" t="s">
        <v>53</v>
      </c>
      <c r="M1554" s="17" t="s">
        <v>51</v>
      </c>
      <c r="N1554" s="20">
        <f t="shared" si="240"/>
        <v>50</v>
      </c>
      <c r="O1554" s="20">
        <f t="shared" si="241"/>
        <v>100</v>
      </c>
      <c r="P1554" s="20">
        <f t="shared" si="242"/>
        <v>0</v>
      </c>
      <c r="Q1554" s="20">
        <f t="shared" si="243"/>
        <v>83.5</v>
      </c>
      <c r="R1554" s="21">
        <f t="shared" si="244"/>
        <v>65.025000000000006</v>
      </c>
      <c r="S1554" s="21">
        <f t="shared" si="245"/>
        <v>50.875</v>
      </c>
      <c r="T1554" s="21">
        <f t="shared" si="246"/>
        <v>60.075000000000003</v>
      </c>
      <c r="U1554" s="21">
        <f t="shared" si="247"/>
        <v>58.375</v>
      </c>
      <c r="V1554" s="20">
        <f t="shared" si="248"/>
        <v>58.658333333333339</v>
      </c>
      <c r="W1554" s="20">
        <f t="shared" si="249"/>
        <v>58.587500000000006</v>
      </c>
    </row>
    <row r="1555" spans="1:23" ht="13.5" x14ac:dyDescent="0.25">
      <c r="A1555" s="3">
        <v>44274</v>
      </c>
      <c r="B1555" s="2">
        <v>1.0697000000000001</v>
      </c>
      <c r="C1555" s="2">
        <v>55.117979187162206</v>
      </c>
      <c r="D1555" s="2">
        <v>-3.4986818935078823E-2</v>
      </c>
      <c r="E1555" s="2">
        <v>-4.1197191415805285E-3</v>
      </c>
      <c r="F1555" s="2">
        <v>1.08528</v>
      </c>
      <c r="G1555" s="2">
        <v>1.0604900000000002</v>
      </c>
      <c r="H1555" s="2">
        <v>1.0424250000000002</v>
      </c>
      <c r="I1555" s="2">
        <v>1.0556679999999998</v>
      </c>
      <c r="J1555" s="2">
        <v>1.0761085000000008</v>
      </c>
      <c r="K1555" s="17" t="s">
        <v>47</v>
      </c>
      <c r="L1555" s="17" t="s">
        <v>48</v>
      </c>
      <c r="M1555" s="17" t="s">
        <v>46</v>
      </c>
      <c r="N1555" s="20">
        <f t="shared" si="240"/>
        <v>50</v>
      </c>
      <c r="O1555" s="20">
        <f t="shared" si="241"/>
        <v>100</v>
      </c>
      <c r="P1555" s="20">
        <f t="shared" si="242"/>
        <v>0</v>
      </c>
      <c r="Q1555" s="20">
        <f t="shared" si="243"/>
        <v>0</v>
      </c>
      <c r="R1555" s="21">
        <f t="shared" si="244"/>
        <v>52.5</v>
      </c>
      <c r="S1555" s="21">
        <f t="shared" si="245"/>
        <v>30</v>
      </c>
      <c r="T1555" s="21">
        <f t="shared" si="246"/>
        <v>22.5</v>
      </c>
      <c r="U1555" s="21">
        <f t="shared" si="247"/>
        <v>37.5</v>
      </c>
      <c r="V1555" s="20">
        <f t="shared" si="248"/>
        <v>35</v>
      </c>
      <c r="W1555" s="20">
        <f t="shared" si="249"/>
        <v>35.625</v>
      </c>
    </row>
    <row r="1556" spans="1:23" ht="13.5" x14ac:dyDescent="0.25">
      <c r="A1556" s="3">
        <v>44277</v>
      </c>
      <c r="B1556" s="2">
        <v>1.0768</v>
      </c>
      <c r="C1556" s="2">
        <v>56.913200063763931</v>
      </c>
      <c r="D1556" s="2">
        <v>-4.0716529895791886E-2</v>
      </c>
      <c r="E1556" s="2">
        <v>-5.2065949820725294E-3</v>
      </c>
      <c r="F1556" s="2">
        <v>1.0810400000000002</v>
      </c>
      <c r="G1556" s="2">
        <v>1.0689899999999999</v>
      </c>
      <c r="H1556" s="2">
        <v>1.0445499999999999</v>
      </c>
      <c r="I1556" s="2">
        <v>1.0545339999999996</v>
      </c>
      <c r="J1556" s="2">
        <v>1.0760380000000007</v>
      </c>
      <c r="K1556" s="17" t="s">
        <v>47</v>
      </c>
      <c r="L1556" s="17" t="s">
        <v>53</v>
      </c>
      <c r="M1556" s="17" t="s">
        <v>46</v>
      </c>
      <c r="N1556" s="20">
        <f t="shared" si="240"/>
        <v>50</v>
      </c>
      <c r="O1556" s="20">
        <f t="shared" si="241"/>
        <v>100</v>
      </c>
      <c r="P1556" s="20">
        <f t="shared" si="242"/>
        <v>0</v>
      </c>
      <c r="Q1556" s="20">
        <f t="shared" si="243"/>
        <v>16.5</v>
      </c>
      <c r="R1556" s="21">
        <f t="shared" si="244"/>
        <v>54.975000000000001</v>
      </c>
      <c r="S1556" s="21">
        <f t="shared" si="245"/>
        <v>34.125</v>
      </c>
      <c r="T1556" s="21">
        <f t="shared" si="246"/>
        <v>29.925000000000001</v>
      </c>
      <c r="U1556" s="21">
        <f t="shared" si="247"/>
        <v>41.625</v>
      </c>
      <c r="V1556" s="20">
        <f t="shared" si="248"/>
        <v>39.674999999999997</v>
      </c>
      <c r="W1556" s="20">
        <f t="shared" si="249"/>
        <v>40.162499999999994</v>
      </c>
    </row>
    <row r="1557" spans="1:23" ht="13.5" x14ac:dyDescent="0.25">
      <c r="A1557" s="3">
        <v>44278</v>
      </c>
      <c r="B1557" s="2">
        <v>1.0768</v>
      </c>
      <c r="C1557" s="2">
        <v>56.913200063763931</v>
      </c>
      <c r="D1557" s="2">
        <v>-4.5710274609788826E-2</v>
      </c>
      <c r="E1557" s="2">
        <v>-5.849305418664341E-3</v>
      </c>
      <c r="F1557" s="2">
        <v>1.07822</v>
      </c>
      <c r="G1557" s="2">
        <v>1.0774899999999998</v>
      </c>
      <c r="H1557" s="2">
        <v>1.0459699999999998</v>
      </c>
      <c r="I1557" s="2">
        <v>1.0539679999999998</v>
      </c>
      <c r="J1557" s="2">
        <v>1.0759675000000006</v>
      </c>
      <c r="K1557" s="17" t="s">
        <v>47</v>
      </c>
      <c r="L1557" s="17" t="s">
        <v>53</v>
      </c>
      <c r="M1557" s="17" t="s">
        <v>46</v>
      </c>
      <c r="N1557" s="20">
        <f t="shared" si="240"/>
        <v>50</v>
      </c>
      <c r="O1557" s="20">
        <f t="shared" si="241"/>
        <v>100</v>
      </c>
      <c r="P1557" s="20">
        <f t="shared" si="242"/>
        <v>50</v>
      </c>
      <c r="Q1557" s="20">
        <f t="shared" si="243"/>
        <v>16.5</v>
      </c>
      <c r="R1557" s="21">
        <f t="shared" si="244"/>
        <v>62.475000000000001</v>
      </c>
      <c r="S1557" s="21">
        <f t="shared" si="245"/>
        <v>51.625</v>
      </c>
      <c r="T1557" s="21">
        <f t="shared" si="246"/>
        <v>42.424999999999997</v>
      </c>
      <c r="U1557" s="21">
        <f t="shared" si="247"/>
        <v>54.125</v>
      </c>
      <c r="V1557" s="20">
        <f t="shared" si="248"/>
        <v>52.17499999999999</v>
      </c>
      <c r="W1557" s="20">
        <f t="shared" si="249"/>
        <v>52.662499999999994</v>
      </c>
    </row>
    <row r="1558" spans="1:23" ht="13.5" x14ac:dyDescent="0.25">
      <c r="A1558" s="3">
        <v>44279</v>
      </c>
      <c r="B1558" s="2">
        <v>1.0768</v>
      </c>
      <c r="C1558" s="2">
        <v>56.913200063763931</v>
      </c>
      <c r="D1558" s="2">
        <v>-4.5716652666512481E-2</v>
      </c>
      <c r="E1558" s="2">
        <v>-6.1296748147254294E-3</v>
      </c>
      <c r="F1558" s="2">
        <v>1.0768</v>
      </c>
      <c r="G1558" s="2">
        <v>1.0831599999999999</v>
      </c>
      <c r="H1558" s="2">
        <v>1.0466799999999998</v>
      </c>
      <c r="I1558" s="2">
        <v>1.0532599999999994</v>
      </c>
      <c r="J1558" s="2">
        <v>1.0760385000000006</v>
      </c>
      <c r="K1558" s="17" t="s">
        <v>47</v>
      </c>
      <c r="L1558" s="17" t="s">
        <v>53</v>
      </c>
      <c r="M1558" s="17" t="s">
        <v>46</v>
      </c>
      <c r="N1558" s="20">
        <f t="shared" si="240"/>
        <v>50</v>
      </c>
      <c r="O1558" s="20">
        <f t="shared" si="241"/>
        <v>100</v>
      </c>
      <c r="P1558" s="20">
        <f t="shared" si="242"/>
        <v>50</v>
      </c>
      <c r="Q1558" s="20">
        <f t="shared" si="243"/>
        <v>16.5</v>
      </c>
      <c r="R1558" s="21">
        <f t="shared" si="244"/>
        <v>62.475000000000001</v>
      </c>
      <c r="S1558" s="21">
        <f t="shared" si="245"/>
        <v>51.625</v>
      </c>
      <c r="T1558" s="21">
        <f t="shared" si="246"/>
        <v>42.424999999999997</v>
      </c>
      <c r="U1558" s="21">
        <f t="shared" si="247"/>
        <v>54.125</v>
      </c>
      <c r="V1558" s="20">
        <f t="shared" si="248"/>
        <v>52.17499999999999</v>
      </c>
      <c r="W1558" s="20">
        <f t="shared" si="249"/>
        <v>52.662499999999994</v>
      </c>
    </row>
    <row r="1559" spans="1:23" ht="13.5" x14ac:dyDescent="0.25">
      <c r="A1559" s="3">
        <v>44280</v>
      </c>
      <c r="B1559" s="2">
        <v>1.1264000000000001</v>
      </c>
      <c r="C1559" s="2">
        <v>68.060144039198008</v>
      </c>
      <c r="D1559" s="2">
        <v>-4.0797813221876922E-2</v>
      </c>
      <c r="E1559" s="2">
        <v>-6.5973445935327852E-3</v>
      </c>
      <c r="F1559" s="2">
        <v>1.0853000000000002</v>
      </c>
      <c r="G1559" s="2">
        <v>1.0881200000000002</v>
      </c>
      <c r="H1559" s="2">
        <v>1.0505799999999996</v>
      </c>
      <c r="I1559" s="2">
        <v>1.0534019999999993</v>
      </c>
      <c r="J1559" s="2">
        <v>1.0763930000000004</v>
      </c>
      <c r="K1559" s="17" t="s">
        <v>50</v>
      </c>
      <c r="L1559" s="17" t="s">
        <v>49</v>
      </c>
      <c r="M1559" s="17" t="s">
        <v>51</v>
      </c>
      <c r="N1559" s="20">
        <f t="shared" si="240"/>
        <v>50</v>
      </c>
      <c r="O1559" s="20">
        <f t="shared" si="241"/>
        <v>100</v>
      </c>
      <c r="P1559" s="20">
        <f t="shared" si="242"/>
        <v>50</v>
      </c>
      <c r="Q1559" s="20">
        <f t="shared" si="243"/>
        <v>100</v>
      </c>
      <c r="R1559" s="21">
        <f t="shared" si="244"/>
        <v>75</v>
      </c>
      <c r="S1559" s="21">
        <f t="shared" si="245"/>
        <v>72.5</v>
      </c>
      <c r="T1559" s="21">
        <f t="shared" si="246"/>
        <v>80</v>
      </c>
      <c r="U1559" s="21">
        <f t="shared" si="247"/>
        <v>75</v>
      </c>
      <c r="V1559" s="20">
        <f t="shared" si="248"/>
        <v>75.833333333333329</v>
      </c>
      <c r="W1559" s="20">
        <f t="shared" si="249"/>
        <v>75.625</v>
      </c>
    </row>
    <row r="1560" spans="1:23" ht="13.5" x14ac:dyDescent="0.25">
      <c r="A1560" s="3">
        <v>44281</v>
      </c>
      <c r="B1560" s="2">
        <v>1.1900999999999999</v>
      </c>
      <c r="C1560" s="2">
        <v>76.476954766745564</v>
      </c>
      <c r="D1560" s="2">
        <v>-3.850131151201297E-2</v>
      </c>
      <c r="E1560" s="2">
        <v>-7.0597809951301847E-3</v>
      </c>
      <c r="F1560" s="2">
        <v>1.10938</v>
      </c>
      <c r="G1560" s="2">
        <v>1.0973299999999999</v>
      </c>
      <c r="H1560" s="2">
        <v>1.0569549999999999</v>
      </c>
      <c r="I1560" s="2">
        <v>1.0543939999999994</v>
      </c>
      <c r="J1560" s="2">
        <v>1.0771365000000004</v>
      </c>
      <c r="K1560" s="17" t="s">
        <v>50</v>
      </c>
      <c r="L1560" s="17" t="s">
        <v>49</v>
      </c>
      <c r="M1560" s="17" t="s">
        <v>51</v>
      </c>
      <c r="N1560" s="20">
        <f t="shared" si="240"/>
        <v>50</v>
      </c>
      <c r="O1560" s="20">
        <f t="shared" si="241"/>
        <v>100</v>
      </c>
      <c r="P1560" s="20">
        <f t="shared" si="242"/>
        <v>50</v>
      </c>
      <c r="Q1560" s="20">
        <f t="shared" si="243"/>
        <v>100</v>
      </c>
      <c r="R1560" s="21">
        <f t="shared" si="244"/>
        <v>75</v>
      </c>
      <c r="S1560" s="21">
        <f t="shared" si="245"/>
        <v>72.5</v>
      </c>
      <c r="T1560" s="21">
        <f t="shared" si="246"/>
        <v>80</v>
      </c>
      <c r="U1560" s="21">
        <f t="shared" si="247"/>
        <v>75</v>
      </c>
      <c r="V1560" s="20">
        <f t="shared" si="248"/>
        <v>75.833333333333329</v>
      </c>
      <c r="W1560" s="20">
        <f t="shared" si="249"/>
        <v>75.625</v>
      </c>
    </row>
    <row r="1561" spans="1:23" ht="13.5" x14ac:dyDescent="0.25">
      <c r="A1561" s="3">
        <v>44284</v>
      </c>
      <c r="B1561" s="2">
        <v>1.1900999999999999</v>
      </c>
      <c r="C1561" s="2">
        <v>76.476954766745564</v>
      </c>
      <c r="D1561" s="2">
        <v>-3.7312869300444085E-2</v>
      </c>
      <c r="E1561" s="2">
        <v>-6.1600863495147457E-3</v>
      </c>
      <c r="F1561" s="2">
        <v>1.1320400000000002</v>
      </c>
      <c r="G1561" s="2">
        <v>1.1065400000000001</v>
      </c>
      <c r="H1561" s="2">
        <v>1.065455</v>
      </c>
      <c r="I1561" s="2">
        <v>1.0553859999999995</v>
      </c>
      <c r="J1561" s="2">
        <v>1.0778800000000004</v>
      </c>
      <c r="K1561" s="17" t="s">
        <v>50</v>
      </c>
      <c r="L1561" s="17" t="s">
        <v>49</v>
      </c>
      <c r="M1561" s="17" t="s">
        <v>51</v>
      </c>
      <c r="N1561" s="20">
        <f t="shared" si="240"/>
        <v>50</v>
      </c>
      <c r="O1561" s="20">
        <f t="shared" si="241"/>
        <v>100</v>
      </c>
      <c r="P1561" s="20">
        <f t="shared" si="242"/>
        <v>50</v>
      </c>
      <c r="Q1561" s="20">
        <f t="shared" si="243"/>
        <v>100</v>
      </c>
      <c r="R1561" s="21">
        <f t="shared" si="244"/>
        <v>75</v>
      </c>
      <c r="S1561" s="21">
        <f t="shared" si="245"/>
        <v>72.5</v>
      </c>
      <c r="T1561" s="21">
        <f t="shared" si="246"/>
        <v>80</v>
      </c>
      <c r="U1561" s="21">
        <f t="shared" si="247"/>
        <v>75</v>
      </c>
      <c r="V1561" s="20">
        <f t="shared" si="248"/>
        <v>75.833333333333329</v>
      </c>
      <c r="W1561" s="20">
        <f t="shared" si="249"/>
        <v>75.625</v>
      </c>
    </row>
    <row r="1562" spans="1:23" ht="13.5" x14ac:dyDescent="0.25">
      <c r="A1562" s="3">
        <v>44285</v>
      </c>
      <c r="B1562" s="2">
        <v>1.1617999999999999</v>
      </c>
      <c r="C1562" s="2">
        <v>67.334392552875357</v>
      </c>
      <c r="D1562" s="2">
        <v>-3.600211976943779E-2</v>
      </c>
      <c r="E1562" s="2">
        <v>-5.130811880574215E-3</v>
      </c>
      <c r="F1562" s="2">
        <v>1.1490400000000001</v>
      </c>
      <c r="G1562" s="2">
        <v>1.1136299999999999</v>
      </c>
      <c r="H1562" s="2">
        <v>1.0739550000000002</v>
      </c>
      <c r="I1562" s="2">
        <v>1.0560939999999996</v>
      </c>
      <c r="J1562" s="2">
        <v>1.0784115000000005</v>
      </c>
      <c r="K1562" s="17" t="s">
        <v>50</v>
      </c>
      <c r="L1562" s="17" t="s">
        <v>49</v>
      </c>
      <c r="M1562" s="17" t="s">
        <v>51</v>
      </c>
      <c r="N1562" s="20">
        <f t="shared" si="240"/>
        <v>50</v>
      </c>
      <c r="O1562" s="20">
        <f t="shared" si="241"/>
        <v>100</v>
      </c>
      <c r="P1562" s="20">
        <f t="shared" si="242"/>
        <v>50</v>
      </c>
      <c r="Q1562" s="20">
        <f t="shared" si="243"/>
        <v>100</v>
      </c>
      <c r="R1562" s="21">
        <f t="shared" si="244"/>
        <v>75</v>
      </c>
      <c r="S1562" s="21">
        <f t="shared" si="245"/>
        <v>72.5</v>
      </c>
      <c r="T1562" s="21">
        <f t="shared" si="246"/>
        <v>80</v>
      </c>
      <c r="U1562" s="21">
        <f t="shared" si="247"/>
        <v>75</v>
      </c>
      <c r="V1562" s="20">
        <f t="shared" si="248"/>
        <v>75.833333333333329</v>
      </c>
      <c r="W1562" s="20">
        <f t="shared" si="249"/>
        <v>75.625</v>
      </c>
    </row>
    <row r="1563" spans="1:23" ht="13.5" x14ac:dyDescent="0.25">
      <c r="A1563" s="3">
        <v>44286</v>
      </c>
      <c r="B1563" s="2">
        <v>1.1547000000000001</v>
      </c>
      <c r="C1563" s="2">
        <v>65.227583274287738</v>
      </c>
      <c r="D1563" s="2">
        <v>-3.5923873045493382E-2</v>
      </c>
      <c r="E1563" s="2">
        <v>-3.188735245230649E-3</v>
      </c>
      <c r="F1563" s="2">
        <v>1.16462</v>
      </c>
      <c r="G1563" s="2">
        <v>1.1207100000000001</v>
      </c>
      <c r="H1563" s="2">
        <v>1.0821000000000001</v>
      </c>
      <c r="I1563" s="2">
        <v>1.0572279999999994</v>
      </c>
      <c r="J1563" s="2">
        <v>1.0789075000000006</v>
      </c>
      <c r="K1563" s="17" t="s">
        <v>50</v>
      </c>
      <c r="L1563" s="17" t="s">
        <v>49</v>
      </c>
      <c r="M1563" s="17" t="s">
        <v>51</v>
      </c>
      <c r="N1563" s="20">
        <f t="shared" si="240"/>
        <v>50</v>
      </c>
      <c r="O1563" s="20">
        <f t="shared" si="241"/>
        <v>100</v>
      </c>
      <c r="P1563" s="20">
        <f t="shared" si="242"/>
        <v>50</v>
      </c>
      <c r="Q1563" s="20">
        <f t="shared" si="243"/>
        <v>100</v>
      </c>
      <c r="R1563" s="21">
        <f t="shared" si="244"/>
        <v>75</v>
      </c>
      <c r="S1563" s="21">
        <f t="shared" si="245"/>
        <v>72.5</v>
      </c>
      <c r="T1563" s="21">
        <f t="shared" si="246"/>
        <v>80</v>
      </c>
      <c r="U1563" s="21">
        <f t="shared" si="247"/>
        <v>75</v>
      </c>
      <c r="V1563" s="20">
        <f t="shared" si="248"/>
        <v>75.833333333333329</v>
      </c>
      <c r="W1563" s="20">
        <f t="shared" si="249"/>
        <v>75.625</v>
      </c>
    </row>
    <row r="1564" spans="1:23" ht="13.5" x14ac:dyDescent="0.25">
      <c r="A1564" s="3">
        <v>44287</v>
      </c>
      <c r="B1564" s="2">
        <v>1.2184999999999999</v>
      </c>
      <c r="C1564" s="2">
        <v>73.309180434726557</v>
      </c>
      <c r="D1564" s="2">
        <v>-4.0985943298294858E-2</v>
      </c>
      <c r="E1564" s="2">
        <v>-1.2570481975949419E-3</v>
      </c>
      <c r="F1564" s="2">
        <v>1.1830399999999999</v>
      </c>
      <c r="G1564" s="2">
        <v>1.1341700000000001</v>
      </c>
      <c r="H1564" s="2">
        <v>1.0934349999999999</v>
      </c>
      <c r="I1564" s="2">
        <v>1.0596379999999996</v>
      </c>
      <c r="J1564" s="2">
        <v>1.0795805000000005</v>
      </c>
      <c r="K1564" s="17" t="s">
        <v>50</v>
      </c>
      <c r="L1564" s="17" t="s">
        <v>49</v>
      </c>
      <c r="M1564" s="17" t="s">
        <v>51</v>
      </c>
      <c r="N1564" s="20">
        <f t="shared" si="240"/>
        <v>50</v>
      </c>
      <c r="O1564" s="20">
        <f t="shared" si="241"/>
        <v>100</v>
      </c>
      <c r="P1564" s="20">
        <f t="shared" si="242"/>
        <v>50</v>
      </c>
      <c r="Q1564" s="20">
        <f t="shared" si="243"/>
        <v>100</v>
      </c>
      <c r="R1564" s="21">
        <f t="shared" si="244"/>
        <v>75</v>
      </c>
      <c r="S1564" s="21">
        <f t="shared" si="245"/>
        <v>72.5</v>
      </c>
      <c r="T1564" s="21">
        <f t="shared" si="246"/>
        <v>80</v>
      </c>
      <c r="U1564" s="21">
        <f t="shared" si="247"/>
        <v>75</v>
      </c>
      <c r="V1564" s="20">
        <f t="shared" si="248"/>
        <v>75.833333333333329</v>
      </c>
      <c r="W1564" s="20">
        <f t="shared" si="249"/>
        <v>75.625</v>
      </c>
    </row>
    <row r="1565" spans="1:23" ht="13.5" x14ac:dyDescent="0.25">
      <c r="A1565" s="3">
        <v>44288</v>
      </c>
      <c r="B1565" s="2">
        <v>1.2255</v>
      </c>
      <c r="C1565" s="2">
        <v>74.022560084857901</v>
      </c>
      <c r="D1565" s="2">
        <v>-4.8721913515751503E-2</v>
      </c>
      <c r="E1565" s="2">
        <v>4.6819123632520676E-4</v>
      </c>
      <c r="F1565" s="2">
        <v>1.1901199999999998</v>
      </c>
      <c r="G1565" s="2">
        <v>1.14975</v>
      </c>
      <c r="H1565" s="2">
        <v>1.1051199999999999</v>
      </c>
      <c r="I1565" s="2">
        <v>1.0627539999999995</v>
      </c>
      <c r="J1565" s="2">
        <v>1.0802885000000007</v>
      </c>
      <c r="K1565" s="17" t="s">
        <v>50</v>
      </c>
      <c r="L1565" s="17" t="s">
        <v>53</v>
      </c>
      <c r="M1565" s="17" t="s">
        <v>51</v>
      </c>
      <c r="N1565" s="20">
        <f t="shared" si="240"/>
        <v>50</v>
      </c>
      <c r="O1565" s="20">
        <f t="shared" si="241"/>
        <v>100</v>
      </c>
      <c r="P1565" s="20">
        <f t="shared" si="242"/>
        <v>50</v>
      </c>
      <c r="Q1565" s="20">
        <f t="shared" si="243"/>
        <v>83.5</v>
      </c>
      <c r="R1565" s="21">
        <f t="shared" si="244"/>
        <v>72.525000000000006</v>
      </c>
      <c r="S1565" s="21">
        <f t="shared" si="245"/>
        <v>68.375</v>
      </c>
      <c r="T1565" s="21">
        <f t="shared" si="246"/>
        <v>72.575000000000003</v>
      </c>
      <c r="U1565" s="21">
        <f t="shared" si="247"/>
        <v>70.875</v>
      </c>
      <c r="V1565" s="20">
        <f t="shared" si="248"/>
        <v>71.158333333333346</v>
      </c>
      <c r="W1565" s="20">
        <f t="shared" si="249"/>
        <v>71.087500000000006</v>
      </c>
    </row>
    <row r="1566" spans="1:23" ht="13.5" x14ac:dyDescent="0.25">
      <c r="A1566" s="3">
        <v>44291</v>
      </c>
      <c r="B1566" s="2">
        <v>1.2255</v>
      </c>
      <c r="C1566" s="2">
        <v>74.022560084857901</v>
      </c>
      <c r="D1566" s="2">
        <v>-5.4910814244348627E-2</v>
      </c>
      <c r="E1566" s="2">
        <v>4.0477701329206059E-4</v>
      </c>
      <c r="F1566" s="2">
        <v>1.1972</v>
      </c>
      <c r="G1566" s="2">
        <v>1.1646200000000002</v>
      </c>
      <c r="H1566" s="2">
        <v>1.116805</v>
      </c>
      <c r="I1566" s="2">
        <v>1.0655859999999997</v>
      </c>
      <c r="J1566" s="2">
        <v>1.0811030000000006</v>
      </c>
      <c r="K1566" s="17" t="s">
        <v>50</v>
      </c>
      <c r="L1566" s="17" t="s">
        <v>53</v>
      </c>
      <c r="M1566" s="17" t="s">
        <v>51</v>
      </c>
      <c r="N1566" s="20">
        <f t="shared" si="240"/>
        <v>50</v>
      </c>
      <c r="O1566" s="20">
        <f t="shared" si="241"/>
        <v>100</v>
      </c>
      <c r="P1566" s="20">
        <f t="shared" si="242"/>
        <v>50</v>
      </c>
      <c r="Q1566" s="20">
        <f t="shared" si="243"/>
        <v>83.5</v>
      </c>
      <c r="R1566" s="21">
        <f t="shared" si="244"/>
        <v>72.525000000000006</v>
      </c>
      <c r="S1566" s="21">
        <f t="shared" si="245"/>
        <v>68.375</v>
      </c>
      <c r="T1566" s="21">
        <f t="shared" si="246"/>
        <v>72.575000000000003</v>
      </c>
      <c r="U1566" s="21">
        <f t="shared" si="247"/>
        <v>70.875</v>
      </c>
      <c r="V1566" s="20">
        <f t="shared" si="248"/>
        <v>71.158333333333346</v>
      </c>
      <c r="W1566" s="20">
        <f t="shared" si="249"/>
        <v>71.087500000000006</v>
      </c>
    </row>
    <row r="1567" spans="1:23" ht="13.5" x14ac:dyDescent="0.25">
      <c r="A1567" s="3">
        <v>44292</v>
      </c>
      <c r="B1567" s="2">
        <v>1.2042999999999999</v>
      </c>
      <c r="C1567" s="2">
        <v>67.669820949417584</v>
      </c>
      <c r="D1567" s="2">
        <v>-5.9258120350863752E-2</v>
      </c>
      <c r="E1567" s="2">
        <v>-1.5231979061415019E-3</v>
      </c>
      <c r="F1567" s="2">
        <v>1.2057</v>
      </c>
      <c r="G1567" s="2">
        <v>1.1773700000000002</v>
      </c>
      <c r="H1567" s="2">
        <v>1.1274299999999999</v>
      </c>
      <c r="I1567" s="2">
        <v>1.0684199999999995</v>
      </c>
      <c r="J1567" s="2">
        <v>1.0818115000000006</v>
      </c>
      <c r="K1567" s="17" t="s">
        <v>50</v>
      </c>
      <c r="L1567" s="17" t="s">
        <v>49</v>
      </c>
      <c r="M1567" s="17" t="s">
        <v>51</v>
      </c>
      <c r="N1567" s="20">
        <f t="shared" si="240"/>
        <v>50</v>
      </c>
      <c r="O1567" s="20">
        <f t="shared" si="241"/>
        <v>100</v>
      </c>
      <c r="P1567" s="20">
        <f t="shared" si="242"/>
        <v>50</v>
      </c>
      <c r="Q1567" s="20">
        <f t="shared" si="243"/>
        <v>100</v>
      </c>
      <c r="R1567" s="21">
        <f t="shared" si="244"/>
        <v>75</v>
      </c>
      <c r="S1567" s="21">
        <f t="shared" si="245"/>
        <v>72.5</v>
      </c>
      <c r="T1567" s="21">
        <f t="shared" si="246"/>
        <v>80</v>
      </c>
      <c r="U1567" s="21">
        <f t="shared" si="247"/>
        <v>75</v>
      </c>
      <c r="V1567" s="20">
        <f t="shared" si="248"/>
        <v>75.833333333333329</v>
      </c>
      <c r="W1567" s="20">
        <f t="shared" si="249"/>
        <v>75.625</v>
      </c>
    </row>
    <row r="1568" spans="1:23" ht="13.5" x14ac:dyDescent="0.25">
      <c r="A1568" s="3">
        <v>44293</v>
      </c>
      <c r="B1568" s="2">
        <v>1.2042999999999999</v>
      </c>
      <c r="C1568" s="2">
        <v>67.669820949417584</v>
      </c>
      <c r="D1568" s="2">
        <v>-6.3441814646841399E-2</v>
      </c>
      <c r="E1568" s="2">
        <v>-3.9981530431409309E-3</v>
      </c>
      <c r="F1568" s="2">
        <v>1.2156199999999999</v>
      </c>
      <c r="G1568" s="2">
        <v>1.1901199999999998</v>
      </c>
      <c r="H1568" s="2">
        <v>1.1366399999999999</v>
      </c>
      <c r="I1568" s="2">
        <v>1.0716779999999997</v>
      </c>
      <c r="J1568" s="2">
        <v>1.0825910000000005</v>
      </c>
      <c r="K1568" s="17" t="s">
        <v>50</v>
      </c>
      <c r="L1568" s="17" t="s">
        <v>49</v>
      </c>
      <c r="M1568" s="17" t="s">
        <v>51</v>
      </c>
      <c r="N1568" s="20">
        <f t="shared" si="240"/>
        <v>50</v>
      </c>
      <c r="O1568" s="20">
        <f t="shared" si="241"/>
        <v>100</v>
      </c>
      <c r="P1568" s="20">
        <f t="shared" si="242"/>
        <v>50</v>
      </c>
      <c r="Q1568" s="20">
        <f t="shared" si="243"/>
        <v>100</v>
      </c>
      <c r="R1568" s="21">
        <f t="shared" si="244"/>
        <v>75</v>
      </c>
      <c r="S1568" s="21">
        <f t="shared" si="245"/>
        <v>72.5</v>
      </c>
      <c r="T1568" s="21">
        <f t="shared" si="246"/>
        <v>80</v>
      </c>
      <c r="U1568" s="21">
        <f t="shared" si="247"/>
        <v>75</v>
      </c>
      <c r="V1568" s="20">
        <f t="shared" si="248"/>
        <v>75.833333333333329</v>
      </c>
      <c r="W1568" s="20">
        <f t="shared" si="249"/>
        <v>75.625</v>
      </c>
    </row>
    <row r="1569" spans="1:23" ht="13.5" x14ac:dyDescent="0.25">
      <c r="A1569" s="3">
        <v>44294</v>
      </c>
      <c r="B1569" s="2">
        <v>1.1972</v>
      </c>
      <c r="C1569" s="2">
        <v>65.486874710321445</v>
      </c>
      <c r="D1569" s="2">
        <v>-5.9292950466803163E-2</v>
      </c>
      <c r="E1569" s="2">
        <v>-6.0122476414200699E-3</v>
      </c>
      <c r="F1569" s="2">
        <v>1.2113600000000002</v>
      </c>
      <c r="G1569" s="2">
        <v>1.1972</v>
      </c>
      <c r="H1569" s="2">
        <v>1.1426599999999998</v>
      </c>
      <c r="I1569" s="2">
        <v>1.0745119999999999</v>
      </c>
      <c r="J1569" s="2">
        <v>1.0834410000000003</v>
      </c>
      <c r="K1569" s="17" t="s">
        <v>50</v>
      </c>
      <c r="L1569" s="17" t="s">
        <v>49</v>
      </c>
      <c r="M1569" s="17" t="s">
        <v>52</v>
      </c>
      <c r="N1569" s="20">
        <f t="shared" si="240"/>
        <v>50</v>
      </c>
      <c r="O1569" s="20">
        <f t="shared" si="241"/>
        <v>100</v>
      </c>
      <c r="P1569" s="20">
        <f t="shared" si="242"/>
        <v>50</v>
      </c>
      <c r="Q1569" s="20">
        <f t="shared" si="243"/>
        <v>83</v>
      </c>
      <c r="R1569" s="21">
        <f t="shared" si="244"/>
        <v>72.45</v>
      </c>
      <c r="S1569" s="21">
        <f t="shared" si="245"/>
        <v>68.25</v>
      </c>
      <c r="T1569" s="21">
        <f t="shared" si="246"/>
        <v>72.349999999999994</v>
      </c>
      <c r="U1569" s="21">
        <f t="shared" si="247"/>
        <v>70.75</v>
      </c>
      <c r="V1569" s="20">
        <f t="shared" si="248"/>
        <v>71.016666666666666</v>
      </c>
      <c r="W1569" s="20">
        <f t="shared" si="249"/>
        <v>70.949999999999989</v>
      </c>
    </row>
    <row r="1570" spans="1:23" ht="13.5" x14ac:dyDescent="0.25">
      <c r="A1570" s="3">
        <v>44298</v>
      </c>
      <c r="B1570" s="2">
        <v>1.1972</v>
      </c>
      <c r="C1570" s="2">
        <v>65.486874710321445</v>
      </c>
      <c r="D1570" s="2">
        <v>-4.637355032042767E-2</v>
      </c>
      <c r="E1570" s="2">
        <v>-7.8025859512663633E-3</v>
      </c>
      <c r="F1570" s="2">
        <v>1.2057000000000002</v>
      </c>
      <c r="G1570" s="2">
        <v>1.19791</v>
      </c>
      <c r="H1570" s="2">
        <v>1.1476199999999999</v>
      </c>
      <c r="I1570" s="2">
        <v>1.077062</v>
      </c>
      <c r="J1570" s="2">
        <v>1.0844325000000006</v>
      </c>
      <c r="K1570" s="17" t="s">
        <v>47</v>
      </c>
      <c r="L1570" s="17" t="s">
        <v>53</v>
      </c>
      <c r="M1570" s="17" t="s">
        <v>46</v>
      </c>
      <c r="N1570" s="20">
        <f t="shared" si="240"/>
        <v>50</v>
      </c>
      <c r="O1570" s="20">
        <f t="shared" si="241"/>
        <v>100</v>
      </c>
      <c r="P1570" s="20">
        <f t="shared" si="242"/>
        <v>50</v>
      </c>
      <c r="Q1570" s="20">
        <f t="shared" si="243"/>
        <v>16.5</v>
      </c>
      <c r="R1570" s="21">
        <f t="shared" si="244"/>
        <v>62.475000000000001</v>
      </c>
      <c r="S1570" s="21">
        <f t="shared" si="245"/>
        <v>51.625</v>
      </c>
      <c r="T1570" s="21">
        <f t="shared" si="246"/>
        <v>42.424999999999997</v>
      </c>
      <c r="U1570" s="21">
        <f t="shared" si="247"/>
        <v>54.125</v>
      </c>
      <c r="V1570" s="20">
        <f t="shared" si="248"/>
        <v>52.17499999999999</v>
      </c>
      <c r="W1570" s="20">
        <f t="shared" si="249"/>
        <v>52.662499999999994</v>
      </c>
    </row>
    <row r="1571" spans="1:23" ht="13.5" x14ac:dyDescent="0.25">
      <c r="A1571" s="3">
        <v>44299</v>
      </c>
      <c r="B1571" s="2">
        <v>1.1972</v>
      </c>
      <c r="C1571" s="2">
        <v>65.486874710321459</v>
      </c>
      <c r="D1571" s="2">
        <v>-3.5803951341695672E-2</v>
      </c>
      <c r="E1571" s="2">
        <v>-1.0659218628299477E-2</v>
      </c>
      <c r="F1571" s="2">
        <v>1.20004</v>
      </c>
      <c r="G1571" s="2">
        <v>1.1986200000000002</v>
      </c>
      <c r="H1571" s="2">
        <v>1.1525799999999999</v>
      </c>
      <c r="I1571" s="2">
        <v>1.0796119999999998</v>
      </c>
      <c r="J1571" s="2">
        <v>1.0852470000000007</v>
      </c>
      <c r="K1571" s="17" t="s">
        <v>47</v>
      </c>
      <c r="L1571" s="17" t="s">
        <v>53</v>
      </c>
      <c r="M1571" s="17" t="s">
        <v>46</v>
      </c>
      <c r="N1571" s="20">
        <f t="shared" si="240"/>
        <v>50</v>
      </c>
      <c r="O1571" s="20">
        <f t="shared" si="241"/>
        <v>100</v>
      </c>
      <c r="P1571" s="20">
        <f t="shared" si="242"/>
        <v>50</v>
      </c>
      <c r="Q1571" s="20">
        <f t="shared" si="243"/>
        <v>16.5</v>
      </c>
      <c r="R1571" s="21">
        <f t="shared" si="244"/>
        <v>62.475000000000001</v>
      </c>
      <c r="S1571" s="21">
        <f t="shared" si="245"/>
        <v>51.625</v>
      </c>
      <c r="T1571" s="21">
        <f t="shared" si="246"/>
        <v>42.424999999999997</v>
      </c>
      <c r="U1571" s="21">
        <f t="shared" si="247"/>
        <v>54.125</v>
      </c>
      <c r="V1571" s="20">
        <f t="shared" si="248"/>
        <v>52.17499999999999</v>
      </c>
      <c r="W1571" s="20">
        <f t="shared" si="249"/>
        <v>52.662499999999994</v>
      </c>
    </row>
    <row r="1572" spans="1:23" ht="13.5" x14ac:dyDescent="0.25">
      <c r="A1572" s="3">
        <v>44300</v>
      </c>
      <c r="B1572" s="2">
        <v>1.1617999999999999</v>
      </c>
      <c r="C1572" s="2">
        <v>54.53218930895985</v>
      </c>
      <c r="D1572" s="2">
        <v>-2.8927439875831906E-2</v>
      </c>
      <c r="E1572" s="2">
        <v>-1.2379142885449555E-2</v>
      </c>
      <c r="F1572" s="2">
        <v>1.1915399999999998</v>
      </c>
      <c r="G1572" s="2">
        <v>1.19862</v>
      </c>
      <c r="H1572" s="2">
        <v>1.1561249999999998</v>
      </c>
      <c r="I1572" s="2">
        <v>1.0820199999999998</v>
      </c>
      <c r="J1572" s="2">
        <v>1.0858490000000005</v>
      </c>
      <c r="K1572" s="17" t="s">
        <v>47</v>
      </c>
      <c r="L1572" s="17" t="s">
        <v>53</v>
      </c>
      <c r="M1572" s="17" t="s">
        <v>46</v>
      </c>
      <c r="N1572" s="20">
        <f t="shared" si="240"/>
        <v>50</v>
      </c>
      <c r="O1572" s="20">
        <f t="shared" si="241"/>
        <v>100</v>
      </c>
      <c r="P1572" s="20">
        <f t="shared" si="242"/>
        <v>50</v>
      </c>
      <c r="Q1572" s="20">
        <f t="shared" si="243"/>
        <v>16.5</v>
      </c>
      <c r="R1572" s="21">
        <f t="shared" si="244"/>
        <v>62.475000000000001</v>
      </c>
      <c r="S1572" s="21">
        <f t="shared" si="245"/>
        <v>51.625</v>
      </c>
      <c r="T1572" s="21">
        <f t="shared" si="246"/>
        <v>42.424999999999997</v>
      </c>
      <c r="U1572" s="21">
        <f t="shared" si="247"/>
        <v>54.125</v>
      </c>
      <c r="V1572" s="20">
        <f t="shared" si="248"/>
        <v>52.17499999999999</v>
      </c>
      <c r="W1572" s="20">
        <f t="shared" si="249"/>
        <v>52.662499999999994</v>
      </c>
    </row>
    <row r="1573" spans="1:23" ht="13.5" x14ac:dyDescent="0.25">
      <c r="A1573" s="3">
        <v>44301</v>
      </c>
      <c r="B1573" s="2">
        <v>1.1830000000000001</v>
      </c>
      <c r="C1573" s="2">
        <v>58.959827317816803</v>
      </c>
      <c r="D1573" s="2">
        <v>-2.5872880295730205E-2</v>
      </c>
      <c r="E1573" s="2">
        <v>-1.5434492290707346E-2</v>
      </c>
      <c r="F1573" s="2">
        <v>1.1872799999999999</v>
      </c>
      <c r="G1573" s="2">
        <v>1.2014499999999999</v>
      </c>
      <c r="H1573" s="2">
        <v>1.1610799999999997</v>
      </c>
      <c r="I1573" s="2">
        <v>1.0851359999999999</v>
      </c>
      <c r="J1573" s="2">
        <v>1.0865570000000007</v>
      </c>
      <c r="K1573" s="17" t="s">
        <v>47</v>
      </c>
      <c r="L1573" s="17" t="s">
        <v>53</v>
      </c>
      <c r="M1573" s="17" t="s">
        <v>46</v>
      </c>
      <c r="N1573" s="20">
        <f t="shared" si="240"/>
        <v>50</v>
      </c>
      <c r="O1573" s="20">
        <f t="shared" si="241"/>
        <v>100</v>
      </c>
      <c r="P1573" s="20">
        <f t="shared" si="242"/>
        <v>50</v>
      </c>
      <c r="Q1573" s="20">
        <f t="shared" si="243"/>
        <v>16.5</v>
      </c>
      <c r="R1573" s="21">
        <f t="shared" si="244"/>
        <v>62.475000000000001</v>
      </c>
      <c r="S1573" s="21">
        <f t="shared" si="245"/>
        <v>51.625</v>
      </c>
      <c r="T1573" s="21">
        <f t="shared" si="246"/>
        <v>42.424999999999997</v>
      </c>
      <c r="U1573" s="21">
        <f t="shared" si="247"/>
        <v>54.125</v>
      </c>
      <c r="V1573" s="20">
        <f t="shared" si="248"/>
        <v>52.17499999999999</v>
      </c>
      <c r="W1573" s="20">
        <f t="shared" si="249"/>
        <v>52.662499999999994</v>
      </c>
    </row>
    <row r="1574" spans="1:23" ht="13.5" x14ac:dyDescent="0.25">
      <c r="A1574" s="3">
        <v>44302</v>
      </c>
      <c r="B1574" s="2">
        <v>1.1335</v>
      </c>
      <c r="C1574" s="2">
        <v>47.362525980514732</v>
      </c>
      <c r="D1574" s="2">
        <v>-1.0025315037294646E-2</v>
      </c>
      <c r="E1574" s="2">
        <v>-1.9344962806205616E-2</v>
      </c>
      <c r="F1574" s="2">
        <v>1.1745399999999999</v>
      </c>
      <c r="G1574" s="2">
        <v>1.1929500000000002</v>
      </c>
      <c r="H1574" s="2">
        <v>1.1635599999999999</v>
      </c>
      <c r="I1574" s="2">
        <v>1.087688</v>
      </c>
      <c r="J1574" s="2">
        <v>1.0872300000000008</v>
      </c>
      <c r="K1574" s="17" t="s">
        <v>47</v>
      </c>
      <c r="L1574" s="17" t="s">
        <v>53</v>
      </c>
      <c r="M1574" s="17" t="s">
        <v>46</v>
      </c>
      <c r="N1574" s="20">
        <f t="shared" si="240"/>
        <v>50</v>
      </c>
      <c r="O1574" s="20">
        <f t="shared" si="241"/>
        <v>100</v>
      </c>
      <c r="P1574" s="20">
        <f t="shared" si="242"/>
        <v>50</v>
      </c>
      <c r="Q1574" s="20">
        <f t="shared" si="243"/>
        <v>16.5</v>
      </c>
      <c r="R1574" s="21">
        <f t="shared" si="244"/>
        <v>62.475000000000001</v>
      </c>
      <c r="S1574" s="21">
        <f t="shared" si="245"/>
        <v>51.625</v>
      </c>
      <c r="T1574" s="21">
        <f t="shared" si="246"/>
        <v>42.424999999999997</v>
      </c>
      <c r="U1574" s="21">
        <f t="shared" si="247"/>
        <v>54.125</v>
      </c>
      <c r="V1574" s="20">
        <f t="shared" si="248"/>
        <v>52.17499999999999</v>
      </c>
      <c r="W1574" s="20">
        <f t="shared" si="249"/>
        <v>52.662499999999994</v>
      </c>
    </row>
    <row r="1575" spans="1:23" ht="13.5" x14ac:dyDescent="0.25">
      <c r="A1575" s="3">
        <v>44305</v>
      </c>
      <c r="B1575" s="2">
        <v>1.1547000000000001</v>
      </c>
      <c r="C1575" s="2">
        <v>51.740737737036042</v>
      </c>
      <c r="D1575" s="2">
        <v>2.9803308493692171E-3</v>
      </c>
      <c r="E1575" s="2">
        <v>-2.4241923397267266E-2</v>
      </c>
      <c r="F1575" s="2">
        <v>1.16604</v>
      </c>
      <c r="G1575" s="2">
        <v>1.18587</v>
      </c>
      <c r="H1575" s="2">
        <v>1.16781</v>
      </c>
      <c r="I1575" s="2">
        <v>1.0905219999999998</v>
      </c>
      <c r="J1575" s="2">
        <v>1.0879740000000004</v>
      </c>
      <c r="K1575" s="17" t="s">
        <v>47</v>
      </c>
      <c r="L1575" s="17" t="s">
        <v>53</v>
      </c>
      <c r="M1575" s="17" t="s">
        <v>46</v>
      </c>
      <c r="N1575" s="20">
        <f t="shared" si="240"/>
        <v>50</v>
      </c>
      <c r="O1575" s="20">
        <f t="shared" si="241"/>
        <v>100</v>
      </c>
      <c r="P1575" s="20">
        <f t="shared" si="242"/>
        <v>50</v>
      </c>
      <c r="Q1575" s="20">
        <f t="shared" si="243"/>
        <v>16.5</v>
      </c>
      <c r="R1575" s="21">
        <f t="shared" si="244"/>
        <v>62.475000000000001</v>
      </c>
      <c r="S1575" s="21">
        <f t="shared" si="245"/>
        <v>51.625</v>
      </c>
      <c r="T1575" s="21">
        <f t="shared" si="246"/>
        <v>42.424999999999997</v>
      </c>
      <c r="U1575" s="21">
        <f t="shared" si="247"/>
        <v>54.125</v>
      </c>
      <c r="V1575" s="20">
        <f t="shared" si="248"/>
        <v>52.17499999999999</v>
      </c>
      <c r="W1575" s="20">
        <f t="shared" si="249"/>
        <v>52.662499999999994</v>
      </c>
    </row>
    <row r="1576" spans="1:23" ht="13.5" x14ac:dyDescent="0.25">
      <c r="A1576" s="3">
        <v>44306</v>
      </c>
      <c r="B1576" s="2">
        <v>1.1476</v>
      </c>
      <c r="C1576" s="2">
        <v>50.233767600731163</v>
      </c>
      <c r="D1576" s="2">
        <v>1.4468739098472128E-2</v>
      </c>
      <c r="E1576" s="2">
        <v>-2.6052189410068566E-2</v>
      </c>
      <c r="F1576" s="2">
        <v>1.15612</v>
      </c>
      <c r="G1576" s="2">
        <v>1.17808</v>
      </c>
      <c r="H1576" s="2">
        <v>1.1713500000000001</v>
      </c>
      <c r="I1576" s="2">
        <v>1.0926459999999998</v>
      </c>
      <c r="J1576" s="2">
        <v>1.0888240000000007</v>
      </c>
      <c r="K1576" s="17" t="s">
        <v>47</v>
      </c>
      <c r="L1576" s="17" t="s">
        <v>53</v>
      </c>
      <c r="M1576" s="17" t="s">
        <v>46</v>
      </c>
      <c r="N1576" s="20">
        <f t="shared" si="240"/>
        <v>50</v>
      </c>
      <c r="O1576" s="20">
        <f t="shared" si="241"/>
        <v>100</v>
      </c>
      <c r="P1576" s="20">
        <f t="shared" si="242"/>
        <v>50</v>
      </c>
      <c r="Q1576" s="20">
        <f t="shared" si="243"/>
        <v>16.5</v>
      </c>
      <c r="R1576" s="21">
        <f t="shared" si="244"/>
        <v>62.475000000000001</v>
      </c>
      <c r="S1576" s="21">
        <f t="shared" si="245"/>
        <v>51.625</v>
      </c>
      <c r="T1576" s="21">
        <f t="shared" si="246"/>
        <v>42.424999999999997</v>
      </c>
      <c r="U1576" s="21">
        <f t="shared" si="247"/>
        <v>54.125</v>
      </c>
      <c r="V1576" s="20">
        <f t="shared" si="248"/>
        <v>52.17499999999999</v>
      </c>
      <c r="W1576" s="20">
        <f t="shared" si="249"/>
        <v>52.662499999999994</v>
      </c>
    </row>
    <row r="1577" spans="1:23" ht="13.5" x14ac:dyDescent="0.25">
      <c r="A1577" s="3">
        <v>44307</v>
      </c>
      <c r="B1577" s="2">
        <v>1.1476</v>
      </c>
      <c r="C1577" s="2">
        <v>50.233767600731163</v>
      </c>
      <c r="D1577" s="2">
        <v>2.0930953662886331E-2</v>
      </c>
      <c r="E1577" s="2">
        <v>-2.8279482621214914E-2</v>
      </c>
      <c r="F1577" s="2">
        <v>1.1532800000000001</v>
      </c>
      <c r="G1577" s="2">
        <v>1.17241</v>
      </c>
      <c r="H1577" s="2">
        <v>1.1748900000000002</v>
      </c>
      <c r="I1577" s="2">
        <v>1.0946299999999998</v>
      </c>
      <c r="J1577" s="2">
        <v>1.0897095000000008</v>
      </c>
      <c r="K1577" s="17" t="s">
        <v>47</v>
      </c>
      <c r="L1577" s="17" t="s">
        <v>53</v>
      </c>
      <c r="M1577" s="17" t="s">
        <v>46</v>
      </c>
      <c r="N1577" s="20">
        <f t="shared" si="240"/>
        <v>50</v>
      </c>
      <c r="O1577" s="20">
        <f t="shared" si="241"/>
        <v>100</v>
      </c>
      <c r="P1577" s="20">
        <f t="shared" si="242"/>
        <v>50</v>
      </c>
      <c r="Q1577" s="20">
        <f t="shared" si="243"/>
        <v>16.5</v>
      </c>
      <c r="R1577" s="21">
        <f t="shared" si="244"/>
        <v>62.475000000000001</v>
      </c>
      <c r="S1577" s="21">
        <f t="shared" si="245"/>
        <v>51.625</v>
      </c>
      <c r="T1577" s="21">
        <f t="shared" si="246"/>
        <v>42.424999999999997</v>
      </c>
      <c r="U1577" s="21">
        <f t="shared" si="247"/>
        <v>54.125</v>
      </c>
      <c r="V1577" s="20">
        <f t="shared" si="248"/>
        <v>52.17499999999999</v>
      </c>
      <c r="W1577" s="20">
        <f t="shared" si="249"/>
        <v>52.662499999999994</v>
      </c>
    </row>
    <row r="1578" spans="1:23" ht="13.5" x14ac:dyDescent="0.25">
      <c r="A1578" s="3">
        <v>44308</v>
      </c>
      <c r="B1578" s="2">
        <v>1.1736</v>
      </c>
      <c r="C1578" s="2">
        <v>55.712022581068332</v>
      </c>
      <c r="D1578" s="2">
        <v>2.4475640815485811E-2</v>
      </c>
      <c r="E1578" s="2">
        <v>-3.143697583935226E-2</v>
      </c>
      <c r="F1578" s="2">
        <v>1.1514</v>
      </c>
      <c r="G1578" s="2">
        <v>1.16934</v>
      </c>
      <c r="H1578" s="2">
        <v>1.1797300000000004</v>
      </c>
      <c r="I1578" s="2">
        <v>1.0975579999999996</v>
      </c>
      <c r="J1578" s="2">
        <v>1.0906185000000006</v>
      </c>
      <c r="K1578" s="17" t="s">
        <v>47</v>
      </c>
      <c r="L1578" s="17" t="s">
        <v>53</v>
      </c>
      <c r="M1578" s="17" t="s">
        <v>46</v>
      </c>
      <c r="N1578" s="20">
        <f t="shared" si="240"/>
        <v>50</v>
      </c>
      <c r="O1578" s="20">
        <f t="shared" si="241"/>
        <v>100</v>
      </c>
      <c r="P1578" s="20">
        <f t="shared" si="242"/>
        <v>50</v>
      </c>
      <c r="Q1578" s="20">
        <f t="shared" si="243"/>
        <v>16.5</v>
      </c>
      <c r="R1578" s="21">
        <f t="shared" si="244"/>
        <v>62.475000000000001</v>
      </c>
      <c r="S1578" s="21">
        <f t="shared" si="245"/>
        <v>51.625</v>
      </c>
      <c r="T1578" s="21">
        <f t="shared" si="246"/>
        <v>42.424999999999997</v>
      </c>
      <c r="U1578" s="21">
        <f t="shared" si="247"/>
        <v>54.125</v>
      </c>
      <c r="V1578" s="20">
        <f t="shared" si="248"/>
        <v>52.17499999999999</v>
      </c>
      <c r="W1578" s="20">
        <f t="shared" si="249"/>
        <v>52.662499999999994</v>
      </c>
    </row>
    <row r="1579" spans="1:23" ht="13.5" x14ac:dyDescent="0.25">
      <c r="A1579" s="3">
        <v>44309</v>
      </c>
      <c r="B1579" s="2">
        <v>1.1884999999999999</v>
      </c>
      <c r="C1579" s="2">
        <v>58.529402260396516</v>
      </c>
      <c r="D1579" s="2">
        <v>2.512773883173347E-2</v>
      </c>
      <c r="E1579" s="2">
        <v>-3.4718333859919272E-2</v>
      </c>
      <c r="F1579" s="2">
        <v>1.1623999999999999</v>
      </c>
      <c r="G1579" s="2">
        <v>1.1684700000000001</v>
      </c>
      <c r="H1579" s="2">
        <v>1.1828350000000003</v>
      </c>
      <c r="I1579" s="2">
        <v>1.1009259999999996</v>
      </c>
      <c r="J1579" s="2">
        <v>1.0916730000000006</v>
      </c>
      <c r="K1579" s="17" t="s">
        <v>47</v>
      </c>
      <c r="L1579" s="17" t="s">
        <v>53</v>
      </c>
      <c r="M1579" s="17" t="s">
        <v>53</v>
      </c>
      <c r="N1579" s="20">
        <f t="shared" si="240"/>
        <v>50</v>
      </c>
      <c r="O1579" s="20">
        <f t="shared" si="241"/>
        <v>100</v>
      </c>
      <c r="P1579" s="20">
        <f t="shared" si="242"/>
        <v>50</v>
      </c>
      <c r="Q1579" s="20">
        <f t="shared" si="243"/>
        <v>16.5</v>
      </c>
      <c r="R1579" s="21">
        <f t="shared" si="244"/>
        <v>62.475000000000001</v>
      </c>
      <c r="S1579" s="21">
        <f t="shared" si="245"/>
        <v>51.625</v>
      </c>
      <c r="T1579" s="21">
        <f t="shared" si="246"/>
        <v>42.424999999999997</v>
      </c>
      <c r="U1579" s="21">
        <f t="shared" si="247"/>
        <v>54.125</v>
      </c>
      <c r="V1579" s="20">
        <f t="shared" si="248"/>
        <v>52.17499999999999</v>
      </c>
      <c r="W1579" s="20">
        <f t="shared" si="249"/>
        <v>52.662499999999994</v>
      </c>
    </row>
    <row r="1580" spans="1:23" ht="13.5" x14ac:dyDescent="0.25">
      <c r="A1580" s="3">
        <v>44312</v>
      </c>
      <c r="B1580" s="2">
        <v>1.1959</v>
      </c>
      <c r="C1580" s="2">
        <v>59.893982884516035</v>
      </c>
      <c r="D1580" s="2">
        <v>2.4903282988830711E-2</v>
      </c>
      <c r="E1580" s="2">
        <v>-3.8314958552475339E-2</v>
      </c>
      <c r="F1580" s="2">
        <v>1.1706399999999999</v>
      </c>
      <c r="G1580" s="2">
        <v>1.1683399999999999</v>
      </c>
      <c r="H1580" s="2">
        <v>1.183125</v>
      </c>
      <c r="I1580" s="2">
        <v>1.1044419999999997</v>
      </c>
      <c r="J1580" s="2">
        <v>1.0926230000000006</v>
      </c>
      <c r="K1580" s="17" t="s">
        <v>50</v>
      </c>
      <c r="L1580" s="17" t="s">
        <v>53</v>
      </c>
      <c r="M1580" s="17" t="s">
        <v>52</v>
      </c>
      <c r="N1580" s="20">
        <f t="shared" si="240"/>
        <v>50</v>
      </c>
      <c r="O1580" s="20">
        <f t="shared" si="241"/>
        <v>100</v>
      </c>
      <c r="P1580" s="20">
        <f t="shared" si="242"/>
        <v>50</v>
      </c>
      <c r="Q1580" s="20">
        <f t="shared" si="243"/>
        <v>66.5</v>
      </c>
      <c r="R1580" s="21">
        <f t="shared" si="244"/>
        <v>69.974999999999994</v>
      </c>
      <c r="S1580" s="21">
        <f t="shared" si="245"/>
        <v>64.125</v>
      </c>
      <c r="T1580" s="21">
        <f t="shared" si="246"/>
        <v>64.924999999999997</v>
      </c>
      <c r="U1580" s="21">
        <f t="shared" si="247"/>
        <v>66.625</v>
      </c>
      <c r="V1580" s="20">
        <f t="shared" si="248"/>
        <v>66.341666666666654</v>
      </c>
      <c r="W1580" s="20">
        <f t="shared" si="249"/>
        <v>66.412499999999994</v>
      </c>
    </row>
    <row r="1581" spans="1:23" ht="13.5" x14ac:dyDescent="0.25">
      <c r="A1581" s="3">
        <v>44313</v>
      </c>
      <c r="B1581" s="2">
        <v>1.1959</v>
      </c>
      <c r="C1581" s="2">
        <v>59.893982884516035</v>
      </c>
      <c r="D1581" s="2">
        <v>2.4458443989532785E-2</v>
      </c>
      <c r="E1581" s="2">
        <v>-4.3085169588770927E-2</v>
      </c>
      <c r="F1581" s="2">
        <v>1.1803000000000001</v>
      </c>
      <c r="G1581" s="2">
        <v>1.1682099999999997</v>
      </c>
      <c r="H1581" s="2">
        <v>1.1834150000000001</v>
      </c>
      <c r="I1581" s="2">
        <v>1.1079579999999998</v>
      </c>
      <c r="J1581" s="2">
        <v>1.0936435000000004</v>
      </c>
      <c r="K1581" s="17" t="s">
        <v>50</v>
      </c>
      <c r="L1581" s="17" t="s">
        <v>53</v>
      </c>
      <c r="M1581" s="17" t="s">
        <v>52</v>
      </c>
      <c r="N1581" s="20">
        <f t="shared" si="240"/>
        <v>50</v>
      </c>
      <c r="O1581" s="20">
        <f t="shared" si="241"/>
        <v>100</v>
      </c>
      <c r="P1581" s="20">
        <f t="shared" si="242"/>
        <v>50</v>
      </c>
      <c r="Q1581" s="20">
        <f t="shared" si="243"/>
        <v>66.5</v>
      </c>
      <c r="R1581" s="21">
        <f t="shared" si="244"/>
        <v>69.974999999999994</v>
      </c>
      <c r="S1581" s="21">
        <f t="shared" si="245"/>
        <v>64.125</v>
      </c>
      <c r="T1581" s="21">
        <f t="shared" si="246"/>
        <v>64.924999999999997</v>
      </c>
      <c r="U1581" s="21">
        <f t="shared" si="247"/>
        <v>66.625</v>
      </c>
      <c r="V1581" s="20">
        <f t="shared" si="248"/>
        <v>66.341666666666654</v>
      </c>
      <c r="W1581" s="20">
        <f t="shared" si="249"/>
        <v>66.412499999999994</v>
      </c>
    </row>
    <row r="1582" spans="1:23" ht="13.5" x14ac:dyDescent="0.25">
      <c r="A1582" s="3">
        <v>44314</v>
      </c>
      <c r="B1582" s="2">
        <v>1.1661999999999999</v>
      </c>
      <c r="C1582" s="2">
        <v>51.938883477119504</v>
      </c>
      <c r="D1582" s="2">
        <v>2.0599855668264722E-2</v>
      </c>
      <c r="E1582" s="2">
        <v>-4.9054323579151612E-2</v>
      </c>
      <c r="F1582" s="2">
        <v>1.1840199999999999</v>
      </c>
      <c r="G1582" s="2">
        <v>1.16865</v>
      </c>
      <c r="H1582" s="2">
        <v>1.1836350000000002</v>
      </c>
      <c r="I1582" s="2">
        <v>1.1103139999999996</v>
      </c>
      <c r="J1582" s="2">
        <v>1.0945155000000004</v>
      </c>
      <c r="K1582" s="17" t="s">
        <v>50</v>
      </c>
      <c r="L1582" s="17" t="s">
        <v>53</v>
      </c>
      <c r="M1582" s="17" t="s">
        <v>52</v>
      </c>
      <c r="N1582" s="20">
        <f t="shared" si="240"/>
        <v>50</v>
      </c>
      <c r="O1582" s="20">
        <f t="shared" si="241"/>
        <v>100</v>
      </c>
      <c r="P1582" s="20">
        <f t="shared" si="242"/>
        <v>50</v>
      </c>
      <c r="Q1582" s="20">
        <f t="shared" si="243"/>
        <v>66.5</v>
      </c>
      <c r="R1582" s="21">
        <f t="shared" si="244"/>
        <v>69.974999999999994</v>
      </c>
      <c r="S1582" s="21">
        <f t="shared" si="245"/>
        <v>64.125</v>
      </c>
      <c r="T1582" s="21">
        <f t="shared" si="246"/>
        <v>64.924999999999997</v>
      </c>
      <c r="U1582" s="21">
        <f t="shared" si="247"/>
        <v>66.625</v>
      </c>
      <c r="V1582" s="20">
        <f t="shared" si="248"/>
        <v>66.341666666666654</v>
      </c>
      <c r="W1582" s="20">
        <f t="shared" si="249"/>
        <v>66.412499999999994</v>
      </c>
    </row>
    <row r="1583" spans="1:23" ht="13.5" x14ac:dyDescent="0.25">
      <c r="A1583" s="3">
        <v>44315</v>
      </c>
      <c r="B1583" s="2">
        <v>1.1661999999999999</v>
      </c>
      <c r="C1583" s="2">
        <v>51.938883477119504</v>
      </c>
      <c r="D1583" s="2">
        <v>2.0553384981593092E-2</v>
      </c>
      <c r="E1583" s="2">
        <v>-5.2891088844781234E-2</v>
      </c>
      <c r="F1583" s="2">
        <v>1.1825399999999999</v>
      </c>
      <c r="G1583" s="2">
        <v>1.1669699999999998</v>
      </c>
      <c r="H1583" s="2">
        <v>1.1842100000000002</v>
      </c>
      <c r="I1583" s="2">
        <v>1.1126699999999996</v>
      </c>
      <c r="J1583" s="2">
        <v>1.0953875000000004</v>
      </c>
      <c r="K1583" s="17" t="s">
        <v>50</v>
      </c>
      <c r="L1583" s="17" t="s">
        <v>53</v>
      </c>
      <c r="M1583" s="17" t="s">
        <v>52</v>
      </c>
      <c r="N1583" s="20">
        <f t="shared" si="240"/>
        <v>50</v>
      </c>
      <c r="O1583" s="20">
        <f t="shared" si="241"/>
        <v>100</v>
      </c>
      <c r="P1583" s="20">
        <f t="shared" si="242"/>
        <v>50</v>
      </c>
      <c r="Q1583" s="20">
        <f t="shared" si="243"/>
        <v>66.5</v>
      </c>
      <c r="R1583" s="21">
        <f t="shared" si="244"/>
        <v>69.974999999999994</v>
      </c>
      <c r="S1583" s="21">
        <f t="shared" si="245"/>
        <v>64.125</v>
      </c>
      <c r="T1583" s="21">
        <f t="shared" si="246"/>
        <v>64.924999999999997</v>
      </c>
      <c r="U1583" s="21">
        <f t="shared" si="247"/>
        <v>66.625</v>
      </c>
      <c r="V1583" s="20">
        <f t="shared" si="248"/>
        <v>66.341666666666654</v>
      </c>
      <c r="W1583" s="20">
        <f t="shared" si="249"/>
        <v>66.412499999999994</v>
      </c>
    </row>
    <row r="1584" spans="1:23" ht="13.5" x14ac:dyDescent="0.25">
      <c r="A1584" s="3">
        <v>44316</v>
      </c>
      <c r="B1584" s="2">
        <v>1.1513</v>
      </c>
      <c r="C1584" s="2">
        <v>48.213027954273961</v>
      </c>
      <c r="D1584" s="2">
        <v>1.3962521794239624E-2</v>
      </c>
      <c r="E1584" s="2">
        <v>-5.278325333716688E-2</v>
      </c>
      <c r="F1584" s="2">
        <v>1.1751</v>
      </c>
      <c r="G1584" s="2">
        <v>1.16875</v>
      </c>
      <c r="H1584" s="2">
        <v>1.1808500000000002</v>
      </c>
      <c r="I1584" s="2">
        <v>1.1151519999999997</v>
      </c>
      <c r="J1584" s="2">
        <v>1.0963620000000005</v>
      </c>
      <c r="K1584" s="17" t="s">
        <v>47</v>
      </c>
      <c r="L1584" s="17" t="s">
        <v>53</v>
      </c>
      <c r="M1584" s="17" t="s">
        <v>46</v>
      </c>
      <c r="N1584" s="20">
        <f t="shared" si="240"/>
        <v>50</v>
      </c>
      <c r="O1584" s="20">
        <f t="shared" si="241"/>
        <v>100</v>
      </c>
      <c r="P1584" s="20">
        <f t="shared" si="242"/>
        <v>50</v>
      </c>
      <c r="Q1584" s="20">
        <f t="shared" si="243"/>
        <v>16.5</v>
      </c>
      <c r="R1584" s="21">
        <f t="shared" si="244"/>
        <v>62.475000000000001</v>
      </c>
      <c r="S1584" s="21">
        <f t="shared" si="245"/>
        <v>51.625</v>
      </c>
      <c r="T1584" s="21">
        <f t="shared" si="246"/>
        <v>42.424999999999997</v>
      </c>
      <c r="U1584" s="21">
        <f t="shared" si="247"/>
        <v>54.125</v>
      </c>
      <c r="V1584" s="20">
        <f t="shared" si="248"/>
        <v>52.17499999999999</v>
      </c>
      <c r="W1584" s="20">
        <f t="shared" si="249"/>
        <v>52.662499999999994</v>
      </c>
    </row>
    <row r="1585" spans="1:23" ht="13.5" x14ac:dyDescent="0.25">
      <c r="A1585" s="3">
        <v>44319</v>
      </c>
      <c r="B1585" s="2">
        <v>1.1215999999999999</v>
      </c>
      <c r="C1585" s="2">
        <v>41.779470333523513</v>
      </c>
      <c r="D1585" s="2">
        <v>1.3898312495951304E-2</v>
      </c>
      <c r="E1585" s="2">
        <v>-4.8863752304073006E-2</v>
      </c>
      <c r="F1585" s="2">
        <v>1.1602399999999999</v>
      </c>
      <c r="G1585" s="2">
        <v>1.1654399999999998</v>
      </c>
      <c r="H1585" s="2">
        <v>1.1756550000000001</v>
      </c>
      <c r="I1585" s="2">
        <v>1.1171819999999999</v>
      </c>
      <c r="J1585" s="2">
        <v>1.0973300000000006</v>
      </c>
      <c r="K1585" s="17" t="s">
        <v>47</v>
      </c>
      <c r="L1585" s="17" t="s">
        <v>53</v>
      </c>
      <c r="M1585" s="17" t="s">
        <v>46</v>
      </c>
      <c r="N1585" s="20">
        <f t="shared" si="240"/>
        <v>50</v>
      </c>
      <c r="O1585" s="20">
        <f t="shared" si="241"/>
        <v>100</v>
      </c>
      <c r="P1585" s="20">
        <f t="shared" si="242"/>
        <v>50</v>
      </c>
      <c r="Q1585" s="20">
        <f t="shared" si="243"/>
        <v>16.5</v>
      </c>
      <c r="R1585" s="21">
        <f t="shared" si="244"/>
        <v>62.475000000000001</v>
      </c>
      <c r="S1585" s="21">
        <f t="shared" si="245"/>
        <v>51.625</v>
      </c>
      <c r="T1585" s="21">
        <f t="shared" si="246"/>
        <v>42.424999999999997</v>
      </c>
      <c r="U1585" s="21">
        <f t="shared" si="247"/>
        <v>54.125</v>
      </c>
      <c r="V1585" s="20">
        <f t="shared" si="248"/>
        <v>52.17499999999999</v>
      </c>
      <c r="W1585" s="20">
        <f t="shared" si="249"/>
        <v>52.662499999999994</v>
      </c>
    </row>
    <row r="1586" spans="1:23" ht="13.5" x14ac:dyDescent="0.25">
      <c r="A1586" s="3">
        <v>44320</v>
      </c>
      <c r="B1586" s="2">
        <v>1.1142000000000001</v>
      </c>
      <c r="C1586" s="2">
        <v>40.33525629584534</v>
      </c>
      <c r="D1586" s="2">
        <v>1.3522669171127655E-2</v>
      </c>
      <c r="E1586" s="2">
        <v>-4.4815651275424112E-2</v>
      </c>
      <c r="F1586" s="2">
        <v>1.1438999999999999</v>
      </c>
      <c r="G1586" s="2">
        <v>1.1621000000000001</v>
      </c>
      <c r="H1586" s="2">
        <v>1.1700899999999999</v>
      </c>
      <c r="I1586" s="2">
        <v>1.1187800000000001</v>
      </c>
      <c r="J1586" s="2">
        <v>1.0982610000000006</v>
      </c>
      <c r="K1586" s="17" t="s">
        <v>47</v>
      </c>
      <c r="L1586" s="17" t="s">
        <v>53</v>
      </c>
      <c r="M1586" s="17" t="s">
        <v>46</v>
      </c>
      <c r="N1586" s="20">
        <f t="shared" si="240"/>
        <v>50</v>
      </c>
      <c r="O1586" s="20">
        <f t="shared" si="241"/>
        <v>100</v>
      </c>
      <c r="P1586" s="20">
        <f t="shared" si="242"/>
        <v>50</v>
      </c>
      <c r="Q1586" s="20">
        <f t="shared" si="243"/>
        <v>16.5</v>
      </c>
      <c r="R1586" s="21">
        <f t="shared" si="244"/>
        <v>62.475000000000001</v>
      </c>
      <c r="S1586" s="21">
        <f t="shared" si="245"/>
        <v>51.625</v>
      </c>
      <c r="T1586" s="21">
        <f t="shared" si="246"/>
        <v>42.424999999999997</v>
      </c>
      <c r="U1586" s="21">
        <f t="shared" si="247"/>
        <v>54.125</v>
      </c>
      <c r="V1586" s="20">
        <f t="shared" si="248"/>
        <v>52.17499999999999</v>
      </c>
      <c r="W1586" s="20">
        <f t="shared" si="249"/>
        <v>52.662499999999994</v>
      </c>
    </row>
    <row r="1587" spans="1:23" ht="13.5" x14ac:dyDescent="0.25">
      <c r="A1587" s="3">
        <v>44321</v>
      </c>
      <c r="B1587" s="2">
        <v>1.1142000000000001</v>
      </c>
      <c r="C1587" s="2">
        <v>40.33525629584534</v>
      </c>
      <c r="D1587" s="2">
        <v>1.3454884011552037E-2</v>
      </c>
      <c r="E1587" s="2">
        <v>-3.9377067451574876E-2</v>
      </c>
      <c r="F1587" s="2">
        <v>1.1335000000000002</v>
      </c>
      <c r="G1587" s="2">
        <v>1.1587600000000002</v>
      </c>
      <c r="H1587" s="2">
        <v>1.1655850000000001</v>
      </c>
      <c r="I1587" s="2">
        <v>1.120096</v>
      </c>
      <c r="J1587" s="2">
        <v>1.0994045000000008</v>
      </c>
      <c r="K1587" s="17" t="s">
        <v>47</v>
      </c>
      <c r="L1587" s="17" t="s">
        <v>53</v>
      </c>
      <c r="M1587" s="17" t="s">
        <v>46</v>
      </c>
      <c r="N1587" s="20">
        <f t="shared" si="240"/>
        <v>50</v>
      </c>
      <c r="O1587" s="20">
        <f t="shared" si="241"/>
        <v>100</v>
      </c>
      <c r="P1587" s="20">
        <f t="shared" si="242"/>
        <v>50</v>
      </c>
      <c r="Q1587" s="20">
        <f t="shared" si="243"/>
        <v>16.5</v>
      </c>
      <c r="R1587" s="21">
        <f t="shared" si="244"/>
        <v>62.475000000000001</v>
      </c>
      <c r="S1587" s="21">
        <f t="shared" si="245"/>
        <v>51.625</v>
      </c>
      <c r="T1587" s="21">
        <f t="shared" si="246"/>
        <v>42.424999999999997</v>
      </c>
      <c r="U1587" s="21">
        <f t="shared" si="247"/>
        <v>54.125</v>
      </c>
      <c r="V1587" s="20">
        <f t="shared" si="248"/>
        <v>52.17499999999999</v>
      </c>
      <c r="W1587" s="20">
        <f t="shared" si="249"/>
        <v>52.662499999999994</v>
      </c>
    </row>
    <row r="1588" spans="1:23" ht="13.5" x14ac:dyDescent="0.25">
      <c r="A1588" s="3">
        <v>44322</v>
      </c>
      <c r="B1588" s="2">
        <v>1.1142000000000001</v>
      </c>
      <c r="C1588" s="2">
        <v>40.335256295845333</v>
      </c>
      <c r="D1588" s="2">
        <v>1.7629070749644704E-2</v>
      </c>
      <c r="E1588" s="2">
        <v>-3.6948575005086061E-2</v>
      </c>
      <c r="F1588" s="2">
        <v>1.1231000000000002</v>
      </c>
      <c r="G1588" s="2">
        <v>1.15282</v>
      </c>
      <c r="H1588" s="2">
        <v>1.1610800000000001</v>
      </c>
      <c r="I1588" s="2">
        <v>1.1211279999999997</v>
      </c>
      <c r="J1588" s="2">
        <v>1.1006190000000009</v>
      </c>
      <c r="K1588" s="17" t="s">
        <v>47</v>
      </c>
      <c r="L1588" s="17" t="s">
        <v>53</v>
      </c>
      <c r="M1588" s="17" t="s">
        <v>46</v>
      </c>
      <c r="N1588" s="20">
        <f t="shared" si="240"/>
        <v>50</v>
      </c>
      <c r="O1588" s="20">
        <f t="shared" si="241"/>
        <v>100</v>
      </c>
      <c r="P1588" s="20">
        <f t="shared" si="242"/>
        <v>50</v>
      </c>
      <c r="Q1588" s="20">
        <f t="shared" si="243"/>
        <v>16.5</v>
      </c>
      <c r="R1588" s="21">
        <f t="shared" si="244"/>
        <v>62.475000000000001</v>
      </c>
      <c r="S1588" s="21">
        <f t="shared" si="245"/>
        <v>51.625</v>
      </c>
      <c r="T1588" s="21">
        <f t="shared" si="246"/>
        <v>42.424999999999997</v>
      </c>
      <c r="U1588" s="21">
        <f t="shared" si="247"/>
        <v>54.125</v>
      </c>
      <c r="V1588" s="20">
        <f t="shared" si="248"/>
        <v>52.17499999999999</v>
      </c>
      <c r="W1588" s="20">
        <f t="shared" si="249"/>
        <v>52.662499999999994</v>
      </c>
    </row>
    <row r="1589" spans="1:23" ht="13.5" x14ac:dyDescent="0.25">
      <c r="A1589" s="3">
        <v>44323</v>
      </c>
      <c r="B1589" s="2">
        <v>1.0919000000000001</v>
      </c>
      <c r="C1589" s="2">
        <v>35.691583204396935</v>
      </c>
      <c r="D1589" s="2">
        <v>2.5319626504564541E-2</v>
      </c>
      <c r="E1589" s="2">
        <v>-3.7353773453271337E-2</v>
      </c>
      <c r="F1589" s="2">
        <v>1.1112200000000001</v>
      </c>
      <c r="G1589" s="2">
        <v>1.1431600000000002</v>
      </c>
      <c r="H1589" s="2">
        <v>1.155815</v>
      </c>
      <c r="I1589" s="2">
        <v>1.1219979999999998</v>
      </c>
      <c r="J1589" s="2">
        <v>1.101615500000001</v>
      </c>
      <c r="K1589" s="17" t="s">
        <v>47</v>
      </c>
      <c r="L1589" s="17" t="s">
        <v>53</v>
      </c>
      <c r="M1589" s="17" t="s">
        <v>46</v>
      </c>
      <c r="N1589" s="20">
        <f t="shared" si="240"/>
        <v>50</v>
      </c>
      <c r="O1589" s="20">
        <f t="shared" si="241"/>
        <v>100</v>
      </c>
      <c r="P1589" s="20">
        <f t="shared" si="242"/>
        <v>50</v>
      </c>
      <c r="Q1589" s="20">
        <f t="shared" si="243"/>
        <v>16.5</v>
      </c>
      <c r="R1589" s="21">
        <f t="shared" si="244"/>
        <v>62.475000000000001</v>
      </c>
      <c r="S1589" s="21">
        <f t="shared" si="245"/>
        <v>51.625</v>
      </c>
      <c r="T1589" s="21">
        <f t="shared" si="246"/>
        <v>42.424999999999997</v>
      </c>
      <c r="U1589" s="21">
        <f t="shared" si="247"/>
        <v>54.125</v>
      </c>
      <c r="V1589" s="20">
        <f t="shared" si="248"/>
        <v>52.17499999999999</v>
      </c>
      <c r="W1589" s="20">
        <f t="shared" si="249"/>
        <v>52.662499999999994</v>
      </c>
    </row>
    <row r="1590" spans="1:23" ht="13.5" x14ac:dyDescent="0.25">
      <c r="A1590" s="3">
        <v>44326</v>
      </c>
      <c r="B1590" s="2">
        <v>1.1291</v>
      </c>
      <c r="C1590" s="2">
        <v>46.712651394969946</v>
      </c>
      <c r="D1590" s="2">
        <v>3.0540208631586685E-2</v>
      </c>
      <c r="E1590" s="2">
        <v>-4.0524992775015221E-2</v>
      </c>
      <c r="F1590" s="2">
        <v>1.1127199999999999</v>
      </c>
      <c r="G1590" s="2">
        <v>1.1364800000000002</v>
      </c>
      <c r="H1590" s="2">
        <v>1.1524100000000002</v>
      </c>
      <c r="I1590" s="2">
        <v>1.1233279999999999</v>
      </c>
      <c r="J1590" s="2">
        <v>1.1027980000000008</v>
      </c>
      <c r="K1590" s="17" t="s">
        <v>47</v>
      </c>
      <c r="L1590" s="17" t="s">
        <v>53</v>
      </c>
      <c r="M1590" s="17" t="s">
        <v>54</v>
      </c>
      <c r="N1590" s="20">
        <f t="shared" si="240"/>
        <v>50</v>
      </c>
      <c r="O1590" s="20">
        <f t="shared" si="241"/>
        <v>100</v>
      </c>
      <c r="P1590" s="20">
        <f t="shared" si="242"/>
        <v>50</v>
      </c>
      <c r="Q1590" s="20">
        <f t="shared" si="243"/>
        <v>16.5</v>
      </c>
      <c r="R1590" s="21">
        <f t="shared" si="244"/>
        <v>62.475000000000001</v>
      </c>
      <c r="S1590" s="21">
        <f t="shared" si="245"/>
        <v>51.625</v>
      </c>
      <c r="T1590" s="21">
        <f t="shared" si="246"/>
        <v>42.424999999999997</v>
      </c>
      <c r="U1590" s="21">
        <f t="shared" si="247"/>
        <v>54.125</v>
      </c>
      <c r="V1590" s="20">
        <f t="shared" si="248"/>
        <v>52.17499999999999</v>
      </c>
      <c r="W1590" s="20">
        <f t="shared" si="249"/>
        <v>52.662499999999994</v>
      </c>
    </row>
    <row r="1591" spans="1:23" ht="13.5" x14ac:dyDescent="0.25">
      <c r="A1591" s="3">
        <v>44327</v>
      </c>
      <c r="B1591" s="2">
        <v>1.1291</v>
      </c>
      <c r="C1591" s="2">
        <v>46.712651394969946</v>
      </c>
      <c r="D1591" s="2">
        <v>3.5043625299406411E-2</v>
      </c>
      <c r="E1591" s="2">
        <v>-4.5761152730499272E-2</v>
      </c>
      <c r="F1591" s="2">
        <v>1.1157000000000001</v>
      </c>
      <c r="G1591" s="2">
        <v>1.1297999999999999</v>
      </c>
      <c r="H1591" s="2">
        <v>1.1490050000000001</v>
      </c>
      <c r="I1591" s="2">
        <v>1.1255079999999997</v>
      </c>
      <c r="J1591" s="2">
        <v>1.1039805000000009</v>
      </c>
      <c r="K1591" s="17" t="s">
        <v>47</v>
      </c>
      <c r="L1591" s="17" t="s">
        <v>53</v>
      </c>
      <c r="M1591" s="17" t="s">
        <v>54</v>
      </c>
      <c r="N1591" s="20">
        <f t="shared" si="240"/>
        <v>50</v>
      </c>
      <c r="O1591" s="20">
        <f t="shared" si="241"/>
        <v>100</v>
      </c>
      <c r="P1591" s="20">
        <f t="shared" si="242"/>
        <v>50</v>
      </c>
      <c r="Q1591" s="20">
        <f t="shared" si="243"/>
        <v>16.5</v>
      </c>
      <c r="R1591" s="21">
        <f t="shared" si="244"/>
        <v>62.475000000000001</v>
      </c>
      <c r="S1591" s="21">
        <f t="shared" si="245"/>
        <v>51.625</v>
      </c>
      <c r="T1591" s="21">
        <f t="shared" si="246"/>
        <v>42.424999999999997</v>
      </c>
      <c r="U1591" s="21">
        <f t="shared" si="247"/>
        <v>54.125</v>
      </c>
      <c r="V1591" s="20">
        <f t="shared" si="248"/>
        <v>52.17499999999999</v>
      </c>
      <c r="W1591" s="20">
        <f t="shared" si="249"/>
        <v>52.662499999999994</v>
      </c>
    </row>
    <row r="1592" spans="1:23" ht="13.5" x14ac:dyDescent="0.25">
      <c r="A1592" s="3">
        <v>44333</v>
      </c>
      <c r="B1592" s="2">
        <v>1.1291</v>
      </c>
      <c r="C1592" s="2">
        <v>46.712651394969946</v>
      </c>
      <c r="D1592" s="2">
        <v>3.4364608440297539E-2</v>
      </c>
      <c r="E1592" s="2">
        <v>-5.1025724862785435E-2</v>
      </c>
      <c r="F1592" s="2">
        <v>1.1186800000000001</v>
      </c>
      <c r="G1592" s="2">
        <v>1.12609</v>
      </c>
      <c r="H1592" s="2">
        <v>1.14737</v>
      </c>
      <c r="I1592" s="2">
        <v>1.1282539999999999</v>
      </c>
      <c r="J1592" s="2">
        <v>1.1051630000000008</v>
      </c>
      <c r="K1592" s="17" t="s">
        <v>47</v>
      </c>
      <c r="L1592" s="17" t="s">
        <v>53</v>
      </c>
      <c r="M1592" s="17" t="s">
        <v>54</v>
      </c>
      <c r="N1592" s="20">
        <f t="shared" si="240"/>
        <v>50</v>
      </c>
      <c r="O1592" s="20">
        <f t="shared" si="241"/>
        <v>100</v>
      </c>
      <c r="P1592" s="20">
        <f t="shared" si="242"/>
        <v>50</v>
      </c>
      <c r="Q1592" s="20">
        <f t="shared" si="243"/>
        <v>16.5</v>
      </c>
      <c r="R1592" s="21">
        <f t="shared" si="244"/>
        <v>62.475000000000001</v>
      </c>
      <c r="S1592" s="21">
        <f t="shared" si="245"/>
        <v>51.625</v>
      </c>
      <c r="T1592" s="21">
        <f t="shared" si="246"/>
        <v>42.424999999999997</v>
      </c>
      <c r="U1592" s="21">
        <f t="shared" si="247"/>
        <v>54.125</v>
      </c>
      <c r="V1592" s="20">
        <f t="shared" si="248"/>
        <v>52.17499999999999</v>
      </c>
      <c r="W1592" s="20">
        <f t="shared" si="249"/>
        <v>52.662499999999994</v>
      </c>
    </row>
    <row r="1593" spans="1:23" ht="13.5" x14ac:dyDescent="0.25">
      <c r="A1593" s="3">
        <v>44334</v>
      </c>
      <c r="B1593" s="2">
        <v>1.1291</v>
      </c>
      <c r="C1593" s="2">
        <v>46.712651394969946</v>
      </c>
      <c r="D1593" s="2">
        <v>3.3863787728000805E-2</v>
      </c>
      <c r="E1593" s="2">
        <v>-5.6708764151117599E-2</v>
      </c>
      <c r="F1593" s="2">
        <v>1.1216600000000001</v>
      </c>
      <c r="G1593" s="2">
        <v>1.1223799999999999</v>
      </c>
      <c r="H1593" s="2">
        <v>1.1446750000000001</v>
      </c>
      <c r="I1593" s="2">
        <v>1.131</v>
      </c>
      <c r="J1593" s="2">
        <v>1.1063455000000009</v>
      </c>
      <c r="K1593" s="17" t="s">
        <v>47</v>
      </c>
      <c r="L1593" s="17" t="s">
        <v>53</v>
      </c>
      <c r="M1593" s="17" t="s">
        <v>54</v>
      </c>
      <c r="N1593" s="20">
        <f t="shared" si="240"/>
        <v>50</v>
      </c>
      <c r="O1593" s="20">
        <f t="shared" si="241"/>
        <v>100</v>
      </c>
      <c r="P1593" s="20">
        <f t="shared" si="242"/>
        <v>50</v>
      </c>
      <c r="Q1593" s="20">
        <f t="shared" si="243"/>
        <v>16.5</v>
      </c>
      <c r="R1593" s="21">
        <f t="shared" si="244"/>
        <v>62.475000000000001</v>
      </c>
      <c r="S1593" s="21">
        <f t="shared" si="245"/>
        <v>51.625</v>
      </c>
      <c r="T1593" s="21">
        <f t="shared" si="246"/>
        <v>42.424999999999997</v>
      </c>
      <c r="U1593" s="21">
        <f t="shared" si="247"/>
        <v>54.125</v>
      </c>
      <c r="V1593" s="20">
        <f t="shared" si="248"/>
        <v>52.17499999999999</v>
      </c>
      <c r="W1593" s="20">
        <f t="shared" si="249"/>
        <v>52.662499999999994</v>
      </c>
    </row>
    <row r="1594" spans="1:23" ht="13.5" x14ac:dyDescent="0.25">
      <c r="A1594" s="3">
        <v>44335</v>
      </c>
      <c r="B1594" s="2">
        <v>1.1215999999999999</v>
      </c>
      <c r="C1594" s="2">
        <v>44.63812542098421</v>
      </c>
      <c r="D1594" s="2">
        <v>3.1771534603232565E-2</v>
      </c>
      <c r="E1594" s="2">
        <v>-6.2742936887039275E-2</v>
      </c>
      <c r="F1594" s="2">
        <v>1.1275999999999999</v>
      </c>
      <c r="G1594" s="2">
        <v>1.1194099999999998</v>
      </c>
      <c r="H1594" s="2">
        <v>1.1440800000000002</v>
      </c>
      <c r="I1594" s="2">
        <v>1.1335959999999998</v>
      </c>
      <c r="J1594" s="2">
        <v>1.1074195000000009</v>
      </c>
      <c r="K1594" s="17" t="s">
        <v>50</v>
      </c>
      <c r="L1594" s="17" t="s">
        <v>53</v>
      </c>
      <c r="M1594" s="17" t="s">
        <v>51</v>
      </c>
      <c r="N1594" s="20">
        <f t="shared" si="240"/>
        <v>50</v>
      </c>
      <c r="O1594" s="20">
        <f t="shared" si="241"/>
        <v>100</v>
      </c>
      <c r="P1594" s="20">
        <f t="shared" si="242"/>
        <v>50</v>
      </c>
      <c r="Q1594" s="20">
        <f t="shared" si="243"/>
        <v>83.5</v>
      </c>
      <c r="R1594" s="21">
        <f t="shared" si="244"/>
        <v>72.525000000000006</v>
      </c>
      <c r="S1594" s="21">
        <f t="shared" si="245"/>
        <v>68.375</v>
      </c>
      <c r="T1594" s="21">
        <f t="shared" si="246"/>
        <v>72.575000000000003</v>
      </c>
      <c r="U1594" s="21">
        <f t="shared" si="247"/>
        <v>70.875</v>
      </c>
      <c r="V1594" s="20">
        <f t="shared" si="248"/>
        <v>71.158333333333346</v>
      </c>
      <c r="W1594" s="20">
        <f t="shared" si="249"/>
        <v>71.087500000000006</v>
      </c>
    </row>
    <row r="1595" spans="1:23" ht="13.5" x14ac:dyDescent="0.25">
      <c r="A1595" s="3">
        <v>44336</v>
      </c>
      <c r="B1595" s="2">
        <v>1.1142000000000001</v>
      </c>
      <c r="C1595" s="2">
        <v>42.626623590702771</v>
      </c>
      <c r="D1595" s="2">
        <v>2.6087615094046779E-2</v>
      </c>
      <c r="E1595" s="2">
        <v>-6.8693879510764708E-2</v>
      </c>
      <c r="F1595" s="2">
        <v>1.12462</v>
      </c>
      <c r="G1595" s="2">
        <v>1.1186700000000003</v>
      </c>
      <c r="H1595" s="2">
        <v>1.1420550000000003</v>
      </c>
      <c r="I1595" s="2">
        <v>1.1360439999999996</v>
      </c>
      <c r="J1595" s="2">
        <v>1.1084565000000008</v>
      </c>
      <c r="K1595" s="17" t="s">
        <v>47</v>
      </c>
      <c r="L1595" s="17" t="s">
        <v>53</v>
      </c>
      <c r="M1595" s="17" t="s">
        <v>46</v>
      </c>
      <c r="N1595" s="20">
        <f t="shared" si="240"/>
        <v>50</v>
      </c>
      <c r="O1595" s="20">
        <f t="shared" si="241"/>
        <v>100</v>
      </c>
      <c r="P1595" s="20">
        <f t="shared" si="242"/>
        <v>50</v>
      </c>
      <c r="Q1595" s="20">
        <f t="shared" si="243"/>
        <v>16.5</v>
      </c>
      <c r="R1595" s="21">
        <f t="shared" si="244"/>
        <v>62.475000000000001</v>
      </c>
      <c r="S1595" s="21">
        <f t="shared" si="245"/>
        <v>51.625</v>
      </c>
      <c r="T1595" s="21">
        <f t="shared" si="246"/>
        <v>42.424999999999997</v>
      </c>
      <c r="U1595" s="21">
        <f t="shared" si="247"/>
        <v>54.125</v>
      </c>
      <c r="V1595" s="20">
        <f t="shared" si="248"/>
        <v>52.17499999999999</v>
      </c>
      <c r="W1595" s="20">
        <f t="shared" si="249"/>
        <v>52.662499999999994</v>
      </c>
    </row>
    <row r="1596" spans="1:23" ht="13.5" x14ac:dyDescent="0.25">
      <c r="A1596" s="3">
        <v>44337</v>
      </c>
      <c r="B1596" s="2">
        <v>1.1438999999999999</v>
      </c>
      <c r="C1596" s="2">
        <v>51.979596959244418</v>
      </c>
      <c r="D1596" s="2">
        <v>1.8082975990336703E-2</v>
      </c>
      <c r="E1596" s="2">
        <v>-7.458475640067723E-2</v>
      </c>
      <c r="F1596" s="2">
        <v>1.12758</v>
      </c>
      <c r="G1596" s="2">
        <v>1.1216400000000002</v>
      </c>
      <c r="H1596" s="2">
        <v>1.1418700000000004</v>
      </c>
      <c r="I1596" s="2">
        <v>1.1390859999999998</v>
      </c>
      <c r="J1596" s="2">
        <v>1.1097485000000009</v>
      </c>
      <c r="K1596" s="17" t="s">
        <v>47</v>
      </c>
      <c r="L1596" s="17" t="s">
        <v>53</v>
      </c>
      <c r="M1596" s="17" t="s">
        <v>54</v>
      </c>
      <c r="N1596" s="20">
        <f t="shared" si="240"/>
        <v>50</v>
      </c>
      <c r="O1596" s="20">
        <f t="shared" si="241"/>
        <v>100</v>
      </c>
      <c r="P1596" s="20">
        <f t="shared" si="242"/>
        <v>50</v>
      </c>
      <c r="Q1596" s="20">
        <f t="shared" si="243"/>
        <v>16.5</v>
      </c>
      <c r="R1596" s="21">
        <f t="shared" si="244"/>
        <v>62.475000000000001</v>
      </c>
      <c r="S1596" s="21">
        <f t="shared" si="245"/>
        <v>51.625</v>
      </c>
      <c r="T1596" s="21">
        <f t="shared" si="246"/>
        <v>42.424999999999997</v>
      </c>
      <c r="U1596" s="21">
        <f t="shared" si="247"/>
        <v>54.125</v>
      </c>
      <c r="V1596" s="20">
        <f t="shared" si="248"/>
        <v>52.17499999999999</v>
      </c>
      <c r="W1596" s="20">
        <f t="shared" si="249"/>
        <v>52.662499999999994</v>
      </c>
    </row>
    <row r="1597" spans="1:23" ht="13.5" x14ac:dyDescent="0.25">
      <c r="A1597" s="3">
        <v>44340</v>
      </c>
      <c r="B1597" s="2">
        <v>1.1588000000000001</v>
      </c>
      <c r="C1597" s="2">
        <v>55.866651801542474</v>
      </c>
      <c r="D1597" s="2">
        <v>1.0163296054491733E-2</v>
      </c>
      <c r="E1597" s="2">
        <v>-7.9185962631519127E-2</v>
      </c>
      <c r="F1597" s="2">
        <v>1.1335200000000003</v>
      </c>
      <c r="G1597" s="2">
        <v>1.1261000000000001</v>
      </c>
      <c r="H1597" s="2">
        <v>1.1424300000000003</v>
      </c>
      <c r="I1597" s="2">
        <v>1.1424259999999997</v>
      </c>
      <c r="J1597" s="2">
        <v>1.1112210000000011</v>
      </c>
      <c r="K1597" s="17" t="s">
        <v>50</v>
      </c>
      <c r="L1597" s="17" t="s">
        <v>53</v>
      </c>
      <c r="M1597" s="17" t="s">
        <v>51</v>
      </c>
      <c r="N1597" s="20">
        <f t="shared" si="240"/>
        <v>50</v>
      </c>
      <c r="O1597" s="20">
        <f t="shared" si="241"/>
        <v>100</v>
      </c>
      <c r="P1597" s="20">
        <f t="shared" si="242"/>
        <v>50</v>
      </c>
      <c r="Q1597" s="20">
        <f t="shared" si="243"/>
        <v>83.5</v>
      </c>
      <c r="R1597" s="21">
        <f t="shared" si="244"/>
        <v>72.525000000000006</v>
      </c>
      <c r="S1597" s="21">
        <f t="shared" si="245"/>
        <v>68.375</v>
      </c>
      <c r="T1597" s="21">
        <f t="shared" si="246"/>
        <v>72.575000000000003</v>
      </c>
      <c r="U1597" s="21">
        <f t="shared" si="247"/>
        <v>70.875</v>
      </c>
      <c r="V1597" s="20">
        <f t="shared" si="248"/>
        <v>71.158333333333346</v>
      </c>
      <c r="W1597" s="20">
        <f t="shared" si="249"/>
        <v>71.087500000000006</v>
      </c>
    </row>
    <row r="1598" spans="1:23" ht="13.5" x14ac:dyDescent="0.25">
      <c r="A1598" s="3">
        <v>44341</v>
      </c>
      <c r="B1598" s="2">
        <v>1.1884999999999999</v>
      </c>
      <c r="C1598" s="2">
        <v>62.400022707531775</v>
      </c>
      <c r="D1598" s="2">
        <v>1.1343354659580918E-3</v>
      </c>
      <c r="E1598" s="2">
        <v>-7.9904153165072614E-2</v>
      </c>
      <c r="F1598" s="2">
        <v>1.1454</v>
      </c>
      <c r="G1598" s="2">
        <v>1.1335299999999999</v>
      </c>
      <c r="H1598" s="2">
        <v>1.1431750000000001</v>
      </c>
      <c r="I1598" s="2">
        <v>1.1457939999999998</v>
      </c>
      <c r="J1598" s="2">
        <v>1.112948500000001</v>
      </c>
      <c r="K1598" s="17" t="s">
        <v>50</v>
      </c>
      <c r="L1598" s="17" t="s">
        <v>53</v>
      </c>
      <c r="M1598" s="17" t="s">
        <v>51</v>
      </c>
      <c r="N1598" s="20">
        <f t="shared" si="240"/>
        <v>50</v>
      </c>
      <c r="O1598" s="20">
        <f t="shared" si="241"/>
        <v>100</v>
      </c>
      <c r="P1598" s="20">
        <f t="shared" si="242"/>
        <v>50</v>
      </c>
      <c r="Q1598" s="20">
        <f t="shared" si="243"/>
        <v>83.5</v>
      </c>
      <c r="R1598" s="21">
        <f t="shared" si="244"/>
        <v>72.525000000000006</v>
      </c>
      <c r="S1598" s="21">
        <f t="shared" si="245"/>
        <v>68.375</v>
      </c>
      <c r="T1598" s="21">
        <f t="shared" si="246"/>
        <v>72.575000000000003</v>
      </c>
      <c r="U1598" s="21">
        <f t="shared" si="247"/>
        <v>70.875</v>
      </c>
      <c r="V1598" s="20">
        <f t="shared" si="248"/>
        <v>71.158333333333346</v>
      </c>
      <c r="W1598" s="20">
        <f t="shared" si="249"/>
        <v>71.087500000000006</v>
      </c>
    </row>
    <row r="1599" spans="1:23" ht="13.5" x14ac:dyDescent="0.25">
      <c r="A1599" s="3">
        <v>44342</v>
      </c>
      <c r="B1599" s="2">
        <v>1.2033</v>
      </c>
      <c r="C1599" s="2">
        <v>65.167269582327862</v>
      </c>
      <c r="D1599" s="2">
        <v>-1.1326352578801657E-2</v>
      </c>
      <c r="E1599" s="2">
        <v>-7.6539262554030985E-2</v>
      </c>
      <c r="F1599" s="2">
        <v>1.16174</v>
      </c>
      <c r="G1599" s="2">
        <v>1.1446700000000001</v>
      </c>
      <c r="H1599" s="2">
        <v>1.1439149999999998</v>
      </c>
      <c r="I1599" s="2">
        <v>1.1483239999999999</v>
      </c>
      <c r="J1599" s="2">
        <v>1.1146435000000012</v>
      </c>
      <c r="K1599" s="17" t="s">
        <v>50</v>
      </c>
      <c r="L1599" s="17" t="s">
        <v>49</v>
      </c>
      <c r="M1599" s="17" t="s">
        <v>51</v>
      </c>
      <c r="N1599" s="20">
        <f t="shared" si="240"/>
        <v>50</v>
      </c>
      <c r="O1599" s="20">
        <f t="shared" si="241"/>
        <v>100</v>
      </c>
      <c r="P1599" s="20">
        <f t="shared" si="242"/>
        <v>50</v>
      </c>
      <c r="Q1599" s="20">
        <f t="shared" si="243"/>
        <v>100</v>
      </c>
      <c r="R1599" s="21">
        <f t="shared" si="244"/>
        <v>75</v>
      </c>
      <c r="S1599" s="21">
        <f t="shared" si="245"/>
        <v>72.5</v>
      </c>
      <c r="T1599" s="21">
        <f t="shared" si="246"/>
        <v>80</v>
      </c>
      <c r="U1599" s="21">
        <f t="shared" si="247"/>
        <v>75</v>
      </c>
      <c r="V1599" s="20">
        <f t="shared" si="248"/>
        <v>75.833333333333329</v>
      </c>
      <c r="W1599" s="20">
        <f t="shared" si="249"/>
        <v>75.625</v>
      </c>
    </row>
    <row r="1600" spans="1:23" ht="13.5" x14ac:dyDescent="0.25">
      <c r="A1600" s="3">
        <v>44343</v>
      </c>
      <c r="B1600" s="2">
        <v>1.1959</v>
      </c>
      <c r="C1600" s="2">
        <v>62.683186723812746</v>
      </c>
      <c r="D1600" s="2">
        <v>-1.5958215262544373E-2</v>
      </c>
      <c r="E1600" s="2">
        <v>-6.9852562043812766E-2</v>
      </c>
      <c r="F1600" s="2">
        <v>1.17808</v>
      </c>
      <c r="G1600" s="2">
        <v>1.1513500000000001</v>
      </c>
      <c r="H1600" s="2">
        <v>1.1439149999999998</v>
      </c>
      <c r="I1600" s="2">
        <v>1.150282</v>
      </c>
      <c r="J1600" s="2">
        <v>1.1161955000000012</v>
      </c>
      <c r="K1600" s="17" t="s">
        <v>50</v>
      </c>
      <c r="L1600" s="17" t="s">
        <v>49</v>
      </c>
      <c r="M1600" s="17" t="s">
        <v>51</v>
      </c>
      <c r="N1600" s="20">
        <f t="shared" si="240"/>
        <v>50</v>
      </c>
      <c r="O1600" s="20">
        <f t="shared" si="241"/>
        <v>100</v>
      </c>
      <c r="P1600" s="20">
        <f t="shared" si="242"/>
        <v>50</v>
      </c>
      <c r="Q1600" s="20">
        <f t="shared" si="243"/>
        <v>100</v>
      </c>
      <c r="R1600" s="21">
        <f t="shared" si="244"/>
        <v>75</v>
      </c>
      <c r="S1600" s="21">
        <f t="shared" si="245"/>
        <v>72.5</v>
      </c>
      <c r="T1600" s="21">
        <f t="shared" si="246"/>
        <v>80</v>
      </c>
      <c r="U1600" s="21">
        <f t="shared" si="247"/>
        <v>75</v>
      </c>
      <c r="V1600" s="20">
        <f t="shared" si="248"/>
        <v>75.833333333333329</v>
      </c>
      <c r="W1600" s="20">
        <f t="shared" si="249"/>
        <v>75.625</v>
      </c>
    </row>
    <row r="1601" spans="1:23" ht="13.5" x14ac:dyDescent="0.25">
      <c r="A1601" s="3">
        <v>44344</v>
      </c>
      <c r="B1601" s="2">
        <v>1.1884999999999999</v>
      </c>
      <c r="C1601" s="2">
        <v>60.211460321184028</v>
      </c>
      <c r="D1601" s="2">
        <v>-1.9618412917755457E-2</v>
      </c>
      <c r="E1601" s="2">
        <v>-6.1975192194375486E-2</v>
      </c>
      <c r="F1601" s="2">
        <v>1.1869999999999998</v>
      </c>
      <c r="G1601" s="2">
        <v>1.1572900000000002</v>
      </c>
      <c r="H1601" s="2">
        <v>1.1435449999999998</v>
      </c>
      <c r="I1601" s="2">
        <v>1.1520919999999999</v>
      </c>
      <c r="J1601" s="2">
        <v>1.1178165000000011</v>
      </c>
      <c r="K1601" s="17" t="s">
        <v>50</v>
      </c>
      <c r="L1601" s="17" t="s">
        <v>49</v>
      </c>
      <c r="M1601" s="17" t="s">
        <v>51</v>
      </c>
      <c r="N1601" s="20">
        <f t="shared" si="240"/>
        <v>50</v>
      </c>
      <c r="O1601" s="20">
        <f t="shared" si="241"/>
        <v>100</v>
      </c>
      <c r="P1601" s="20">
        <f t="shared" si="242"/>
        <v>50</v>
      </c>
      <c r="Q1601" s="20">
        <f t="shared" si="243"/>
        <v>100</v>
      </c>
      <c r="R1601" s="21">
        <f t="shared" si="244"/>
        <v>75</v>
      </c>
      <c r="S1601" s="21">
        <f t="shared" si="245"/>
        <v>72.5</v>
      </c>
      <c r="T1601" s="21">
        <f t="shared" si="246"/>
        <v>80</v>
      </c>
      <c r="U1601" s="21">
        <f t="shared" si="247"/>
        <v>75</v>
      </c>
      <c r="V1601" s="20">
        <f t="shared" si="248"/>
        <v>75.833333333333329</v>
      </c>
      <c r="W1601" s="20">
        <f t="shared" si="249"/>
        <v>75.625</v>
      </c>
    </row>
    <row r="1602" spans="1:23" ht="13.5" x14ac:dyDescent="0.25">
      <c r="A1602" s="3">
        <v>44347</v>
      </c>
      <c r="B1602" s="2">
        <v>1.1884999999999999</v>
      </c>
      <c r="C1602" s="2">
        <v>60.211460321184028</v>
      </c>
      <c r="D1602" s="2">
        <v>-2.2939440563088942E-2</v>
      </c>
      <c r="E1602" s="2">
        <v>-5.4712227464157395E-2</v>
      </c>
      <c r="F1602" s="2">
        <v>1.1929399999999997</v>
      </c>
      <c r="G1602" s="2">
        <v>1.16323</v>
      </c>
      <c r="H1602" s="2">
        <v>1.14466</v>
      </c>
      <c r="I1602" s="2">
        <v>1.1540439999999998</v>
      </c>
      <c r="J1602" s="2">
        <v>1.119544000000001</v>
      </c>
      <c r="K1602" s="17" t="s">
        <v>50</v>
      </c>
      <c r="L1602" s="17" t="s">
        <v>49</v>
      </c>
      <c r="M1602" s="17" t="s">
        <v>51</v>
      </c>
      <c r="N1602" s="20">
        <f t="shared" ref="N1602:N1665" si="250">IF(D1602&lt;30,50, IF(D1602&gt;70, 0, 25))</f>
        <v>50</v>
      </c>
      <c r="O1602" s="20">
        <f t="shared" ref="O1602:O1665" si="251">IF(F1602-E1602&gt;0.02, 100, IF(F1602-E1602&lt;0,0,45))</f>
        <v>100</v>
      </c>
      <c r="P1602" s="20">
        <f t="shared" ref="P1602:P1665" si="252">IF(G1602-J1602&gt;10,100,IF(G1602-J1602&gt;5,75, IF(G1602-J1602&gt;0,50,0)))</f>
        <v>50</v>
      </c>
      <c r="Q1602" s="20">
        <f t="shared" ref="Q1602:Q1665" si="253">IF(M1602="confirmed bullish", 34, IF(M1602="bullish divergence",17, 0))+IF(K1602="bullish",33,IF(K1602="bearish",0,16.5))+IF(L1602="strong",33,IF(L1602="weak",0,16.5))</f>
        <v>100</v>
      </c>
      <c r="R1602" s="21">
        <f t="shared" si="244"/>
        <v>75</v>
      </c>
      <c r="S1602" s="21">
        <f t="shared" si="245"/>
        <v>72.5</v>
      </c>
      <c r="T1602" s="21">
        <f t="shared" si="246"/>
        <v>80</v>
      </c>
      <c r="U1602" s="21">
        <f t="shared" si="247"/>
        <v>75</v>
      </c>
      <c r="V1602" s="20">
        <f t="shared" si="248"/>
        <v>75.833333333333329</v>
      </c>
      <c r="W1602" s="20">
        <f t="shared" si="249"/>
        <v>75.625</v>
      </c>
    </row>
    <row r="1603" spans="1:23" ht="13.5" x14ac:dyDescent="0.25">
      <c r="A1603" s="3">
        <v>44348</v>
      </c>
      <c r="B1603" s="2">
        <v>1.1884999999999999</v>
      </c>
      <c r="C1603" s="2">
        <v>60.211460321184028</v>
      </c>
      <c r="D1603" s="2">
        <v>-2.5956890250309117E-2</v>
      </c>
      <c r="E1603" s="2">
        <v>-4.6770168418534486E-2</v>
      </c>
      <c r="F1603" s="2">
        <v>1.1929399999999997</v>
      </c>
      <c r="G1603" s="2">
        <v>1.1691699999999998</v>
      </c>
      <c r="H1603" s="2">
        <v>1.145775</v>
      </c>
      <c r="I1603" s="2">
        <v>1.1561359999999998</v>
      </c>
      <c r="J1603" s="2">
        <v>1.121236000000001</v>
      </c>
      <c r="K1603" s="17" t="s">
        <v>50</v>
      </c>
      <c r="L1603" s="17" t="s">
        <v>49</v>
      </c>
      <c r="M1603" s="17" t="s">
        <v>53</v>
      </c>
      <c r="N1603" s="20">
        <f t="shared" si="250"/>
        <v>50</v>
      </c>
      <c r="O1603" s="20">
        <f t="shared" si="251"/>
        <v>100</v>
      </c>
      <c r="P1603" s="20">
        <f t="shared" si="252"/>
        <v>50</v>
      </c>
      <c r="Q1603" s="20">
        <f t="shared" si="253"/>
        <v>66</v>
      </c>
      <c r="R1603" s="21">
        <f t="shared" ref="R1603:R1666" si="254">0.35*N1603+O1603*0.35+P1603*0.15+Q1603*0.15</f>
        <v>69.900000000000006</v>
      </c>
      <c r="S1603" s="21">
        <f t="shared" ref="S1603:S1666" si="255">N1603*0.2+O1603*0.2+P1603*0.35+Q1603*0.25</f>
        <v>64</v>
      </c>
      <c r="T1603" s="21">
        <f t="shared" ref="T1603:T1666" si="256">N1603*0.15+O1603*0.15+P1603*0.25+Q1603*0.45</f>
        <v>64.7</v>
      </c>
      <c r="U1603" s="21">
        <f t="shared" ref="U1603:U1666" si="257">0.25*SUM(N1603:Q1603)</f>
        <v>66.5</v>
      </c>
      <c r="V1603" s="20">
        <f t="shared" ref="V1603:V1666" si="258">SUM(R1603:T1603)/3</f>
        <v>66.2</v>
      </c>
      <c r="W1603" s="20">
        <f t="shared" ref="W1603:W1666" si="259">SUM(R1603:U1603)/4</f>
        <v>66.275000000000006</v>
      </c>
    </row>
    <row r="1604" spans="1:23" ht="13.5" x14ac:dyDescent="0.25">
      <c r="A1604" s="3">
        <v>44349</v>
      </c>
      <c r="B1604" s="2">
        <v>1.1884999999999999</v>
      </c>
      <c r="C1604" s="2">
        <v>60.211460321184028</v>
      </c>
      <c r="D1604" s="2">
        <v>-2.9855953221774367E-2</v>
      </c>
      <c r="E1604" s="2">
        <v>-3.8748898553297863E-2</v>
      </c>
      <c r="F1604" s="2">
        <v>1.1899799999999998</v>
      </c>
      <c r="G1604" s="2">
        <v>1.1758599999999997</v>
      </c>
      <c r="H1604" s="2">
        <v>1.147635</v>
      </c>
      <c r="I1604" s="2">
        <v>1.1582279999999998</v>
      </c>
      <c r="J1604" s="2">
        <v>1.1228925000000012</v>
      </c>
      <c r="K1604" s="17" t="s">
        <v>47</v>
      </c>
      <c r="L1604" s="17" t="s">
        <v>53</v>
      </c>
      <c r="M1604" s="17" t="s">
        <v>46</v>
      </c>
      <c r="N1604" s="20">
        <f t="shared" si="250"/>
        <v>50</v>
      </c>
      <c r="O1604" s="20">
        <f t="shared" si="251"/>
        <v>100</v>
      </c>
      <c r="P1604" s="20">
        <f t="shared" si="252"/>
        <v>50</v>
      </c>
      <c r="Q1604" s="20">
        <f t="shared" si="253"/>
        <v>16.5</v>
      </c>
      <c r="R1604" s="21">
        <f t="shared" si="254"/>
        <v>62.475000000000001</v>
      </c>
      <c r="S1604" s="21">
        <f t="shared" si="255"/>
        <v>51.625</v>
      </c>
      <c r="T1604" s="21">
        <f t="shared" si="256"/>
        <v>42.424999999999997</v>
      </c>
      <c r="U1604" s="21">
        <f t="shared" si="257"/>
        <v>54.125</v>
      </c>
      <c r="V1604" s="20">
        <f t="shared" si="258"/>
        <v>52.17499999999999</v>
      </c>
      <c r="W1604" s="20">
        <f t="shared" si="259"/>
        <v>52.662499999999994</v>
      </c>
    </row>
    <row r="1605" spans="1:23" ht="13.5" x14ac:dyDescent="0.25">
      <c r="A1605" s="3">
        <v>44350</v>
      </c>
      <c r="B1605" s="2">
        <v>1.1811</v>
      </c>
      <c r="C1605" s="2">
        <v>57.178804439680583</v>
      </c>
      <c r="D1605" s="2">
        <v>-3.3923242407716936E-2</v>
      </c>
      <c r="E1605" s="2">
        <v>-3.1794539988239806E-2</v>
      </c>
      <c r="F1605" s="2">
        <v>1.18702</v>
      </c>
      <c r="G1605" s="2">
        <v>1.1825499999999998</v>
      </c>
      <c r="H1605" s="2">
        <v>1.1506100000000004</v>
      </c>
      <c r="I1605" s="2">
        <v>1.1604559999999997</v>
      </c>
      <c r="J1605" s="2">
        <v>1.1245475000000011</v>
      </c>
      <c r="K1605" s="17" t="s">
        <v>47</v>
      </c>
      <c r="L1605" s="17" t="s">
        <v>53</v>
      </c>
      <c r="M1605" s="17" t="s">
        <v>46</v>
      </c>
      <c r="N1605" s="20">
        <f t="shared" si="250"/>
        <v>50</v>
      </c>
      <c r="O1605" s="20">
        <f t="shared" si="251"/>
        <v>100</v>
      </c>
      <c r="P1605" s="20">
        <f t="shared" si="252"/>
        <v>50</v>
      </c>
      <c r="Q1605" s="20">
        <f t="shared" si="253"/>
        <v>16.5</v>
      </c>
      <c r="R1605" s="21">
        <f t="shared" si="254"/>
        <v>62.475000000000001</v>
      </c>
      <c r="S1605" s="21">
        <f t="shared" si="255"/>
        <v>51.625</v>
      </c>
      <c r="T1605" s="21">
        <f t="shared" si="256"/>
        <v>42.424999999999997</v>
      </c>
      <c r="U1605" s="21">
        <f t="shared" si="257"/>
        <v>54.125</v>
      </c>
      <c r="V1605" s="20">
        <f t="shared" si="258"/>
        <v>52.17499999999999</v>
      </c>
      <c r="W1605" s="20">
        <f t="shared" si="259"/>
        <v>52.662499999999994</v>
      </c>
    </row>
    <row r="1606" spans="1:23" ht="13.5" x14ac:dyDescent="0.25">
      <c r="A1606" s="3">
        <v>44351</v>
      </c>
      <c r="B1606" s="2">
        <v>1.1811</v>
      </c>
      <c r="C1606" s="2">
        <v>57.178804439680576</v>
      </c>
      <c r="D1606" s="2">
        <v>-3.2916437725390546E-2</v>
      </c>
      <c r="E1606" s="2">
        <v>-2.5893073308212444E-2</v>
      </c>
      <c r="F1606" s="2">
        <v>1.18554</v>
      </c>
      <c r="G1606" s="2">
        <v>1.1862699999999999</v>
      </c>
      <c r="H1606" s="2">
        <v>1.1539550000000003</v>
      </c>
      <c r="I1606" s="2">
        <v>1.1625419999999997</v>
      </c>
      <c r="J1606" s="2">
        <v>1.126238000000001</v>
      </c>
      <c r="K1606" s="17" t="s">
        <v>47</v>
      </c>
      <c r="L1606" s="17" t="s">
        <v>53</v>
      </c>
      <c r="M1606" s="17" t="s">
        <v>46</v>
      </c>
      <c r="N1606" s="20">
        <f t="shared" si="250"/>
        <v>50</v>
      </c>
      <c r="O1606" s="20">
        <f t="shared" si="251"/>
        <v>100</v>
      </c>
      <c r="P1606" s="20">
        <f t="shared" si="252"/>
        <v>50</v>
      </c>
      <c r="Q1606" s="20">
        <f t="shared" si="253"/>
        <v>16.5</v>
      </c>
      <c r="R1606" s="21">
        <f t="shared" si="254"/>
        <v>62.475000000000001</v>
      </c>
      <c r="S1606" s="21">
        <f t="shared" si="255"/>
        <v>51.625</v>
      </c>
      <c r="T1606" s="21">
        <f t="shared" si="256"/>
        <v>42.424999999999997</v>
      </c>
      <c r="U1606" s="21">
        <f t="shared" si="257"/>
        <v>54.125</v>
      </c>
      <c r="V1606" s="20">
        <f t="shared" si="258"/>
        <v>52.17499999999999</v>
      </c>
      <c r="W1606" s="20">
        <f t="shared" si="259"/>
        <v>52.662499999999994</v>
      </c>
    </row>
    <row r="1607" spans="1:23" ht="13.5" x14ac:dyDescent="0.25">
      <c r="A1607" s="3">
        <v>44354</v>
      </c>
      <c r="B1607" s="2">
        <v>1.1811</v>
      </c>
      <c r="C1607" s="2">
        <v>57.178804439680576</v>
      </c>
      <c r="D1607" s="2">
        <v>-2.9884138470286814E-2</v>
      </c>
      <c r="E1607" s="2">
        <v>-2.1852429257736894E-2</v>
      </c>
      <c r="F1607" s="2">
        <v>1.1840599999999999</v>
      </c>
      <c r="G1607" s="2">
        <v>1.1884999999999999</v>
      </c>
      <c r="H1607" s="2">
        <v>1.1573000000000004</v>
      </c>
      <c r="I1607" s="2">
        <v>1.1646279999999998</v>
      </c>
      <c r="J1607" s="2">
        <v>1.1279285000000008</v>
      </c>
      <c r="K1607" s="17" t="s">
        <v>47</v>
      </c>
      <c r="L1607" s="17" t="s">
        <v>53</v>
      </c>
      <c r="M1607" s="17" t="s">
        <v>46</v>
      </c>
      <c r="N1607" s="20">
        <f t="shared" si="250"/>
        <v>50</v>
      </c>
      <c r="O1607" s="20">
        <f t="shared" si="251"/>
        <v>100</v>
      </c>
      <c r="P1607" s="20">
        <f t="shared" si="252"/>
        <v>50</v>
      </c>
      <c r="Q1607" s="20">
        <f t="shared" si="253"/>
        <v>16.5</v>
      </c>
      <c r="R1607" s="21">
        <f t="shared" si="254"/>
        <v>62.475000000000001</v>
      </c>
      <c r="S1607" s="21">
        <f t="shared" si="255"/>
        <v>51.625</v>
      </c>
      <c r="T1607" s="21">
        <f t="shared" si="256"/>
        <v>42.424999999999997</v>
      </c>
      <c r="U1607" s="21">
        <f t="shared" si="257"/>
        <v>54.125</v>
      </c>
      <c r="V1607" s="20">
        <f t="shared" si="258"/>
        <v>52.17499999999999</v>
      </c>
      <c r="W1607" s="20">
        <f t="shared" si="259"/>
        <v>52.662499999999994</v>
      </c>
    </row>
    <row r="1608" spans="1:23" ht="13.5" x14ac:dyDescent="0.25">
      <c r="A1608" s="3">
        <v>44355</v>
      </c>
      <c r="B1608" s="2">
        <v>1.1811</v>
      </c>
      <c r="C1608" s="2">
        <v>57.178804439680562</v>
      </c>
      <c r="D1608" s="2">
        <v>-2.2852745737994562E-2</v>
      </c>
      <c r="E1608" s="2">
        <v>-1.9166106818725659E-2</v>
      </c>
      <c r="F1608" s="2">
        <v>1.18258</v>
      </c>
      <c r="G1608" s="2">
        <v>1.1877600000000001</v>
      </c>
      <c r="H1608" s="2">
        <v>1.1606450000000001</v>
      </c>
      <c r="I1608" s="2">
        <v>1.1667139999999998</v>
      </c>
      <c r="J1608" s="2">
        <v>1.1297250000000008</v>
      </c>
      <c r="K1608" s="17" t="s">
        <v>47</v>
      </c>
      <c r="L1608" s="17" t="s">
        <v>53</v>
      </c>
      <c r="M1608" s="17" t="s">
        <v>46</v>
      </c>
      <c r="N1608" s="20">
        <f t="shared" si="250"/>
        <v>50</v>
      </c>
      <c r="O1608" s="20">
        <f t="shared" si="251"/>
        <v>100</v>
      </c>
      <c r="P1608" s="20">
        <f t="shared" si="252"/>
        <v>50</v>
      </c>
      <c r="Q1608" s="20">
        <f t="shared" si="253"/>
        <v>16.5</v>
      </c>
      <c r="R1608" s="21">
        <f t="shared" si="254"/>
        <v>62.475000000000001</v>
      </c>
      <c r="S1608" s="21">
        <f t="shared" si="255"/>
        <v>51.625</v>
      </c>
      <c r="T1608" s="21">
        <f t="shared" si="256"/>
        <v>42.424999999999997</v>
      </c>
      <c r="U1608" s="21">
        <f t="shared" si="257"/>
        <v>54.125</v>
      </c>
      <c r="V1608" s="20">
        <f t="shared" si="258"/>
        <v>52.17499999999999</v>
      </c>
      <c r="W1608" s="20">
        <f t="shared" si="259"/>
        <v>52.662499999999994</v>
      </c>
    </row>
    <row r="1609" spans="1:23" ht="13.5" x14ac:dyDescent="0.25">
      <c r="A1609" s="3">
        <v>44356</v>
      </c>
      <c r="B1609" s="2">
        <v>1.1811</v>
      </c>
      <c r="C1609" s="2">
        <v>57.178804439680562</v>
      </c>
      <c r="D1609" s="2">
        <v>-1.4722136096021909E-2</v>
      </c>
      <c r="E1609" s="2">
        <v>-1.8668406037677346E-2</v>
      </c>
      <c r="F1609" s="2">
        <v>1.1811</v>
      </c>
      <c r="G1609" s="2">
        <v>1.18554</v>
      </c>
      <c r="H1609" s="2">
        <v>1.1651050000000001</v>
      </c>
      <c r="I1609" s="2">
        <v>1.167808</v>
      </c>
      <c r="J1609" s="2">
        <v>1.1314155000000006</v>
      </c>
      <c r="K1609" s="17" t="s">
        <v>47</v>
      </c>
      <c r="L1609" s="17" t="s">
        <v>53</v>
      </c>
      <c r="M1609" s="17" t="s">
        <v>46</v>
      </c>
      <c r="N1609" s="20">
        <f t="shared" si="250"/>
        <v>50</v>
      </c>
      <c r="O1609" s="20">
        <f t="shared" si="251"/>
        <v>100</v>
      </c>
      <c r="P1609" s="20">
        <f t="shared" si="252"/>
        <v>50</v>
      </c>
      <c r="Q1609" s="20">
        <f t="shared" si="253"/>
        <v>16.5</v>
      </c>
      <c r="R1609" s="21">
        <f t="shared" si="254"/>
        <v>62.475000000000001</v>
      </c>
      <c r="S1609" s="21">
        <f t="shared" si="255"/>
        <v>51.625</v>
      </c>
      <c r="T1609" s="21">
        <f t="shared" si="256"/>
        <v>42.424999999999997</v>
      </c>
      <c r="U1609" s="21">
        <f t="shared" si="257"/>
        <v>54.125</v>
      </c>
      <c r="V1609" s="20">
        <f t="shared" si="258"/>
        <v>52.17499999999999</v>
      </c>
      <c r="W1609" s="20">
        <f t="shared" si="259"/>
        <v>52.662499999999994</v>
      </c>
    </row>
    <row r="1610" spans="1:23" ht="13.5" x14ac:dyDescent="0.25">
      <c r="A1610" s="3">
        <v>44357</v>
      </c>
      <c r="B1610" s="2">
        <v>1.1811</v>
      </c>
      <c r="C1610" s="2">
        <v>57.178804439680562</v>
      </c>
      <c r="D1610" s="2">
        <v>-9.0696967913879156E-3</v>
      </c>
      <c r="E1610" s="2">
        <v>-1.9306886835811242E-2</v>
      </c>
      <c r="F1610" s="2">
        <v>1.1811</v>
      </c>
      <c r="G1610" s="2">
        <v>1.1840600000000001</v>
      </c>
      <c r="H1610" s="2">
        <v>1.1677050000000002</v>
      </c>
      <c r="I1610" s="2">
        <v>1.1676279999999999</v>
      </c>
      <c r="J1610" s="2">
        <v>1.1331415000000005</v>
      </c>
      <c r="K1610" s="17" t="s">
        <v>53</v>
      </c>
      <c r="L1610" s="17" t="s">
        <v>53</v>
      </c>
      <c r="M1610" s="17" t="s">
        <v>53</v>
      </c>
      <c r="N1610" s="20">
        <f t="shared" si="250"/>
        <v>50</v>
      </c>
      <c r="O1610" s="20">
        <f t="shared" si="251"/>
        <v>100</v>
      </c>
      <c r="P1610" s="20">
        <f t="shared" si="252"/>
        <v>50</v>
      </c>
      <c r="Q1610" s="20">
        <f t="shared" si="253"/>
        <v>33</v>
      </c>
      <c r="R1610" s="21">
        <f t="shared" si="254"/>
        <v>64.95</v>
      </c>
      <c r="S1610" s="21">
        <f t="shared" si="255"/>
        <v>55.75</v>
      </c>
      <c r="T1610" s="21">
        <f t="shared" si="256"/>
        <v>49.85</v>
      </c>
      <c r="U1610" s="21">
        <f t="shared" si="257"/>
        <v>58.25</v>
      </c>
      <c r="V1610" s="20">
        <f t="shared" si="258"/>
        <v>56.85</v>
      </c>
      <c r="W1610" s="20">
        <f t="shared" si="259"/>
        <v>57.2</v>
      </c>
    </row>
    <row r="1611" spans="1:23" ht="13.5" x14ac:dyDescent="0.25">
      <c r="A1611" s="3">
        <v>44358</v>
      </c>
      <c r="B1611" s="2">
        <v>1.1811</v>
      </c>
      <c r="C1611" s="2">
        <v>57.178804439680576</v>
      </c>
      <c r="D1611" s="2">
        <v>-5.5075896804479552E-3</v>
      </c>
      <c r="E1611" s="2">
        <v>-1.9382650799944542E-2</v>
      </c>
      <c r="F1611" s="2">
        <v>1.1811</v>
      </c>
      <c r="G1611" s="2">
        <v>1.1833200000000001</v>
      </c>
      <c r="H1611" s="2">
        <v>1.1703050000000002</v>
      </c>
      <c r="I1611" s="2">
        <v>1.167448</v>
      </c>
      <c r="J1611" s="2">
        <v>1.1347610000000004</v>
      </c>
      <c r="K1611" s="17" t="s">
        <v>53</v>
      </c>
      <c r="L1611" s="17" t="s">
        <v>53</v>
      </c>
      <c r="M1611" s="17" t="s">
        <v>53</v>
      </c>
      <c r="N1611" s="20">
        <f t="shared" si="250"/>
        <v>50</v>
      </c>
      <c r="O1611" s="20">
        <f t="shared" si="251"/>
        <v>100</v>
      </c>
      <c r="P1611" s="20">
        <f t="shared" si="252"/>
        <v>50</v>
      </c>
      <c r="Q1611" s="20">
        <f t="shared" si="253"/>
        <v>33</v>
      </c>
      <c r="R1611" s="21">
        <f t="shared" si="254"/>
        <v>64.95</v>
      </c>
      <c r="S1611" s="21">
        <f t="shared" si="255"/>
        <v>55.75</v>
      </c>
      <c r="T1611" s="21">
        <f t="shared" si="256"/>
        <v>49.85</v>
      </c>
      <c r="U1611" s="21">
        <f t="shared" si="257"/>
        <v>58.25</v>
      </c>
      <c r="V1611" s="20">
        <f t="shared" si="258"/>
        <v>56.85</v>
      </c>
      <c r="W1611" s="20">
        <f t="shared" si="259"/>
        <v>57.2</v>
      </c>
    </row>
    <row r="1612" spans="1:23" ht="13.5" x14ac:dyDescent="0.25">
      <c r="A1612" s="3">
        <v>44361</v>
      </c>
      <c r="B1612" s="2">
        <v>1.1736</v>
      </c>
      <c r="C1612" s="2">
        <v>52.662647853049378</v>
      </c>
      <c r="D1612" s="2">
        <v>-2.0141144262306732E-3</v>
      </c>
      <c r="E1612" s="2">
        <v>-1.9241953564476277E-2</v>
      </c>
      <c r="F1612" s="2">
        <v>1.1796</v>
      </c>
      <c r="G1612" s="2">
        <v>1.1818300000000002</v>
      </c>
      <c r="H1612" s="2">
        <v>1.1725300000000003</v>
      </c>
      <c r="I1612" s="2">
        <v>1.1676839999999999</v>
      </c>
      <c r="J1612" s="2">
        <v>1.1363430000000003</v>
      </c>
      <c r="K1612" s="17" t="s">
        <v>47</v>
      </c>
      <c r="L1612" s="17" t="s">
        <v>53</v>
      </c>
      <c r="M1612" s="17" t="s">
        <v>46</v>
      </c>
      <c r="N1612" s="20">
        <f t="shared" si="250"/>
        <v>50</v>
      </c>
      <c r="O1612" s="20">
        <f t="shared" si="251"/>
        <v>100</v>
      </c>
      <c r="P1612" s="20">
        <f t="shared" si="252"/>
        <v>50</v>
      </c>
      <c r="Q1612" s="20">
        <f t="shared" si="253"/>
        <v>16.5</v>
      </c>
      <c r="R1612" s="21">
        <f t="shared" si="254"/>
        <v>62.475000000000001</v>
      </c>
      <c r="S1612" s="21">
        <f t="shared" si="255"/>
        <v>51.625</v>
      </c>
      <c r="T1612" s="21">
        <f t="shared" si="256"/>
        <v>42.424999999999997</v>
      </c>
      <c r="U1612" s="21">
        <f t="shared" si="257"/>
        <v>54.125</v>
      </c>
      <c r="V1612" s="20">
        <f t="shared" si="258"/>
        <v>52.17499999999999</v>
      </c>
      <c r="W1612" s="20">
        <f t="shared" si="259"/>
        <v>52.662499999999994</v>
      </c>
    </row>
    <row r="1613" spans="1:23" ht="13.5" x14ac:dyDescent="0.25">
      <c r="A1613" s="3">
        <v>44362</v>
      </c>
      <c r="B1613" s="2">
        <v>1.1736</v>
      </c>
      <c r="C1613" s="2">
        <v>52.662647853049378</v>
      </c>
      <c r="D1613" s="2">
        <v>9.1569227637533501E-4</v>
      </c>
      <c r="E1613" s="2">
        <v>-1.9251950922651105E-2</v>
      </c>
      <c r="F1613" s="2">
        <v>1.1781000000000001</v>
      </c>
      <c r="G1613" s="2">
        <v>1.1803400000000002</v>
      </c>
      <c r="H1613" s="2">
        <v>1.1747550000000002</v>
      </c>
      <c r="I1613" s="2">
        <v>1.1680619999999999</v>
      </c>
      <c r="J1613" s="2">
        <v>1.1377835000000003</v>
      </c>
      <c r="K1613" s="17" t="s">
        <v>47</v>
      </c>
      <c r="L1613" s="17" t="s">
        <v>53</v>
      </c>
      <c r="M1613" s="17" t="s">
        <v>46</v>
      </c>
      <c r="N1613" s="20">
        <f t="shared" si="250"/>
        <v>50</v>
      </c>
      <c r="O1613" s="20">
        <f t="shared" si="251"/>
        <v>100</v>
      </c>
      <c r="P1613" s="20">
        <f t="shared" si="252"/>
        <v>50</v>
      </c>
      <c r="Q1613" s="20">
        <f t="shared" si="253"/>
        <v>16.5</v>
      </c>
      <c r="R1613" s="21">
        <f t="shared" si="254"/>
        <v>62.475000000000001</v>
      </c>
      <c r="S1613" s="21">
        <f t="shared" si="255"/>
        <v>51.625</v>
      </c>
      <c r="T1613" s="21">
        <f t="shared" si="256"/>
        <v>42.424999999999997</v>
      </c>
      <c r="U1613" s="21">
        <f t="shared" si="257"/>
        <v>54.125</v>
      </c>
      <c r="V1613" s="20">
        <f t="shared" si="258"/>
        <v>52.17499999999999</v>
      </c>
      <c r="W1613" s="20">
        <f t="shared" si="259"/>
        <v>52.662499999999994</v>
      </c>
    </row>
    <row r="1614" spans="1:23" ht="13.5" x14ac:dyDescent="0.25">
      <c r="A1614" s="3">
        <v>44363</v>
      </c>
      <c r="B1614" s="2">
        <v>1.1661999999999999</v>
      </c>
      <c r="C1614" s="2">
        <v>48.297505189079907</v>
      </c>
      <c r="D1614" s="2">
        <v>3.9186383564639993E-3</v>
      </c>
      <c r="E1614" s="2">
        <v>-1.9957923490150548E-2</v>
      </c>
      <c r="F1614" s="2">
        <v>1.1751200000000002</v>
      </c>
      <c r="G1614" s="2">
        <v>1.17811</v>
      </c>
      <c r="H1614" s="2">
        <v>1.1769850000000002</v>
      </c>
      <c r="I1614" s="2">
        <v>1.1670160000000001</v>
      </c>
      <c r="J1614" s="2">
        <v>1.1390805000000002</v>
      </c>
      <c r="K1614" s="17" t="s">
        <v>47</v>
      </c>
      <c r="L1614" s="17" t="s">
        <v>53</v>
      </c>
      <c r="M1614" s="17" t="s">
        <v>46</v>
      </c>
      <c r="N1614" s="20">
        <f t="shared" si="250"/>
        <v>50</v>
      </c>
      <c r="O1614" s="20">
        <f t="shared" si="251"/>
        <v>100</v>
      </c>
      <c r="P1614" s="20">
        <f t="shared" si="252"/>
        <v>50</v>
      </c>
      <c r="Q1614" s="20">
        <f t="shared" si="253"/>
        <v>16.5</v>
      </c>
      <c r="R1614" s="21">
        <f t="shared" si="254"/>
        <v>62.475000000000001</v>
      </c>
      <c r="S1614" s="21">
        <f t="shared" si="255"/>
        <v>51.625</v>
      </c>
      <c r="T1614" s="21">
        <f t="shared" si="256"/>
        <v>42.424999999999997</v>
      </c>
      <c r="U1614" s="21">
        <f t="shared" si="257"/>
        <v>54.125</v>
      </c>
      <c r="V1614" s="20">
        <f t="shared" si="258"/>
        <v>52.17499999999999</v>
      </c>
      <c r="W1614" s="20">
        <f t="shared" si="259"/>
        <v>52.662499999999994</v>
      </c>
    </row>
    <row r="1615" spans="1:23" ht="13.5" x14ac:dyDescent="0.25">
      <c r="A1615" s="3">
        <v>44364</v>
      </c>
      <c r="B1615" s="2">
        <v>1.1661999999999999</v>
      </c>
      <c r="C1615" s="2">
        <v>48.297505189079907</v>
      </c>
      <c r="D1615" s="2">
        <v>5.3423865575994434E-3</v>
      </c>
      <c r="E1615" s="2">
        <v>-2.1377395522086642E-2</v>
      </c>
      <c r="F1615" s="2">
        <v>1.17214</v>
      </c>
      <c r="G1615" s="2">
        <v>1.17662</v>
      </c>
      <c r="H1615" s="2">
        <v>1.1795850000000001</v>
      </c>
      <c r="I1615" s="2">
        <v>1.1658299999999999</v>
      </c>
      <c r="J1615" s="2">
        <v>1.1403070000000002</v>
      </c>
      <c r="K1615" s="17" t="s">
        <v>47</v>
      </c>
      <c r="L1615" s="17" t="s">
        <v>53</v>
      </c>
      <c r="M1615" s="17" t="s">
        <v>46</v>
      </c>
      <c r="N1615" s="20">
        <f t="shared" si="250"/>
        <v>50</v>
      </c>
      <c r="O1615" s="20">
        <f t="shared" si="251"/>
        <v>100</v>
      </c>
      <c r="P1615" s="20">
        <f t="shared" si="252"/>
        <v>50</v>
      </c>
      <c r="Q1615" s="20">
        <f t="shared" si="253"/>
        <v>16.5</v>
      </c>
      <c r="R1615" s="21">
        <f t="shared" si="254"/>
        <v>62.475000000000001</v>
      </c>
      <c r="S1615" s="21">
        <f t="shared" si="255"/>
        <v>51.625</v>
      </c>
      <c r="T1615" s="21">
        <f t="shared" si="256"/>
        <v>42.424999999999997</v>
      </c>
      <c r="U1615" s="21">
        <f t="shared" si="257"/>
        <v>54.125</v>
      </c>
      <c r="V1615" s="20">
        <f t="shared" si="258"/>
        <v>52.17499999999999</v>
      </c>
      <c r="W1615" s="20">
        <f t="shared" si="259"/>
        <v>52.662499999999994</v>
      </c>
    </row>
    <row r="1616" spans="1:23" ht="13.5" x14ac:dyDescent="0.25">
      <c r="A1616" s="3">
        <v>44365</v>
      </c>
      <c r="B1616" s="2">
        <v>1.1661999999999999</v>
      </c>
      <c r="C1616" s="2">
        <v>48.297505189079914</v>
      </c>
      <c r="D1616" s="2">
        <v>6.566777466664675E-3</v>
      </c>
      <c r="E1616" s="2">
        <v>-2.3379174335705976E-2</v>
      </c>
      <c r="F1616" s="2">
        <v>1.16916</v>
      </c>
      <c r="G1616" s="2">
        <v>1.17513</v>
      </c>
      <c r="H1616" s="2">
        <v>1.1807000000000001</v>
      </c>
      <c r="I1616" s="2">
        <v>1.164644</v>
      </c>
      <c r="J1616" s="2">
        <v>1.1414270000000002</v>
      </c>
      <c r="K1616" s="17" t="s">
        <v>47</v>
      </c>
      <c r="L1616" s="17" t="s">
        <v>53</v>
      </c>
      <c r="M1616" s="17" t="s">
        <v>46</v>
      </c>
      <c r="N1616" s="20">
        <f t="shared" si="250"/>
        <v>50</v>
      </c>
      <c r="O1616" s="20">
        <f t="shared" si="251"/>
        <v>100</v>
      </c>
      <c r="P1616" s="20">
        <f t="shared" si="252"/>
        <v>50</v>
      </c>
      <c r="Q1616" s="20">
        <f t="shared" si="253"/>
        <v>16.5</v>
      </c>
      <c r="R1616" s="21">
        <f t="shared" si="254"/>
        <v>62.475000000000001</v>
      </c>
      <c r="S1616" s="21">
        <f t="shared" si="255"/>
        <v>51.625</v>
      </c>
      <c r="T1616" s="21">
        <f t="shared" si="256"/>
        <v>42.424999999999997</v>
      </c>
      <c r="U1616" s="21">
        <f t="shared" si="257"/>
        <v>54.125</v>
      </c>
      <c r="V1616" s="20">
        <f t="shared" si="258"/>
        <v>52.17499999999999</v>
      </c>
      <c r="W1616" s="20">
        <f t="shared" si="259"/>
        <v>52.662499999999994</v>
      </c>
    </row>
    <row r="1617" spans="1:23" ht="13.5" x14ac:dyDescent="0.25">
      <c r="A1617" s="3">
        <v>44368</v>
      </c>
      <c r="B1617" s="2">
        <v>1.1811</v>
      </c>
      <c r="C1617" s="2">
        <v>57.215900948233546</v>
      </c>
      <c r="D1617" s="2">
        <v>6.5173198886765427E-3</v>
      </c>
      <c r="E1617" s="2">
        <v>-2.5098250648844155E-2</v>
      </c>
      <c r="F1617" s="2">
        <v>1.17066</v>
      </c>
      <c r="G1617" s="2">
        <v>1.17513</v>
      </c>
      <c r="H1617" s="2">
        <v>1.1818150000000001</v>
      </c>
      <c r="I1617" s="2">
        <v>1.16418</v>
      </c>
      <c r="J1617" s="2">
        <v>1.1423380000000001</v>
      </c>
      <c r="K1617" s="17" t="s">
        <v>50</v>
      </c>
      <c r="L1617" s="17" t="s">
        <v>53</v>
      </c>
      <c r="M1617" s="17" t="s">
        <v>51</v>
      </c>
      <c r="N1617" s="20">
        <f t="shared" si="250"/>
        <v>50</v>
      </c>
      <c r="O1617" s="20">
        <f t="shared" si="251"/>
        <v>100</v>
      </c>
      <c r="P1617" s="20">
        <f t="shared" si="252"/>
        <v>50</v>
      </c>
      <c r="Q1617" s="20">
        <f t="shared" si="253"/>
        <v>83.5</v>
      </c>
      <c r="R1617" s="21">
        <f t="shared" si="254"/>
        <v>72.525000000000006</v>
      </c>
      <c r="S1617" s="21">
        <f t="shared" si="255"/>
        <v>68.375</v>
      </c>
      <c r="T1617" s="21">
        <f t="shared" si="256"/>
        <v>72.575000000000003</v>
      </c>
      <c r="U1617" s="21">
        <f t="shared" si="257"/>
        <v>70.875</v>
      </c>
      <c r="V1617" s="20">
        <f t="shared" si="258"/>
        <v>71.158333333333346</v>
      </c>
      <c r="W1617" s="20">
        <f t="shared" si="259"/>
        <v>71.087500000000006</v>
      </c>
    </row>
    <row r="1618" spans="1:23" ht="13.5" x14ac:dyDescent="0.25">
      <c r="A1618" s="3">
        <v>44369</v>
      </c>
      <c r="B1618" s="2">
        <v>1.1661999999999999</v>
      </c>
      <c r="C1618" s="2">
        <v>48.252379551841365</v>
      </c>
      <c r="D1618" s="2">
        <v>7.508003325994661E-3</v>
      </c>
      <c r="E1618" s="2">
        <v>-2.4714124241792375E-2</v>
      </c>
      <c r="F1618" s="2">
        <v>1.1691799999999999</v>
      </c>
      <c r="G1618" s="2">
        <v>1.1736400000000002</v>
      </c>
      <c r="H1618" s="2">
        <v>1.1807000000000003</v>
      </c>
      <c r="I1618" s="2">
        <v>1.1634180000000003</v>
      </c>
      <c r="J1618" s="2">
        <v>1.1428915000000002</v>
      </c>
      <c r="K1618" s="17" t="s">
        <v>50</v>
      </c>
      <c r="L1618" s="17" t="s">
        <v>53</v>
      </c>
      <c r="M1618" s="17" t="s">
        <v>52</v>
      </c>
      <c r="N1618" s="20">
        <f t="shared" si="250"/>
        <v>50</v>
      </c>
      <c r="O1618" s="20">
        <f t="shared" si="251"/>
        <v>100</v>
      </c>
      <c r="P1618" s="20">
        <f t="shared" si="252"/>
        <v>50</v>
      </c>
      <c r="Q1618" s="20">
        <f t="shared" si="253"/>
        <v>66.5</v>
      </c>
      <c r="R1618" s="21">
        <f t="shared" si="254"/>
        <v>69.974999999999994</v>
      </c>
      <c r="S1618" s="21">
        <f t="shared" si="255"/>
        <v>64.125</v>
      </c>
      <c r="T1618" s="21">
        <f t="shared" si="256"/>
        <v>64.924999999999997</v>
      </c>
      <c r="U1618" s="21">
        <f t="shared" si="257"/>
        <v>66.625</v>
      </c>
      <c r="V1618" s="20">
        <f t="shared" si="258"/>
        <v>66.341666666666654</v>
      </c>
      <c r="W1618" s="20">
        <f t="shared" si="259"/>
        <v>66.412499999999994</v>
      </c>
    </row>
    <row r="1619" spans="1:23" ht="13.5" x14ac:dyDescent="0.25">
      <c r="A1619" s="3">
        <v>44370</v>
      </c>
      <c r="B1619" s="2">
        <v>1.1736</v>
      </c>
      <c r="C1619" s="2">
        <v>52.253091732093992</v>
      </c>
      <c r="D1619" s="2">
        <v>7.8202709384118663E-3</v>
      </c>
      <c r="E1619" s="2">
        <v>-2.3510943783613899E-2</v>
      </c>
      <c r="F1619" s="2">
        <v>1.1706599999999998</v>
      </c>
      <c r="G1619" s="2">
        <v>1.1728900000000002</v>
      </c>
      <c r="H1619" s="2">
        <v>1.1792150000000001</v>
      </c>
      <c r="I1619" s="2">
        <v>1.1629460000000003</v>
      </c>
      <c r="J1619" s="2">
        <v>1.1432694999999999</v>
      </c>
      <c r="K1619" s="17" t="s">
        <v>50</v>
      </c>
      <c r="L1619" s="17" t="s">
        <v>53</v>
      </c>
      <c r="M1619" s="17" t="s">
        <v>51</v>
      </c>
      <c r="N1619" s="20">
        <f t="shared" si="250"/>
        <v>50</v>
      </c>
      <c r="O1619" s="20">
        <f t="shared" si="251"/>
        <v>100</v>
      </c>
      <c r="P1619" s="20">
        <f t="shared" si="252"/>
        <v>50</v>
      </c>
      <c r="Q1619" s="20">
        <f t="shared" si="253"/>
        <v>83.5</v>
      </c>
      <c r="R1619" s="21">
        <f t="shared" si="254"/>
        <v>72.525000000000006</v>
      </c>
      <c r="S1619" s="21">
        <f t="shared" si="255"/>
        <v>68.375</v>
      </c>
      <c r="T1619" s="21">
        <f t="shared" si="256"/>
        <v>72.575000000000003</v>
      </c>
      <c r="U1619" s="21">
        <f t="shared" si="257"/>
        <v>70.875</v>
      </c>
      <c r="V1619" s="20">
        <f t="shared" si="258"/>
        <v>71.158333333333346</v>
      </c>
      <c r="W1619" s="20">
        <f t="shared" si="259"/>
        <v>71.087500000000006</v>
      </c>
    </row>
    <row r="1620" spans="1:23" ht="13.5" x14ac:dyDescent="0.25">
      <c r="A1620" s="3">
        <v>44371</v>
      </c>
      <c r="B1620" s="2">
        <v>1.1291</v>
      </c>
      <c r="C1620" s="2">
        <v>34.819618815780373</v>
      </c>
      <c r="D1620" s="2">
        <v>1.1357571535737021E-2</v>
      </c>
      <c r="E1620" s="2">
        <v>-2.0760805701947448E-2</v>
      </c>
      <c r="F1620" s="2">
        <v>1.1632399999999998</v>
      </c>
      <c r="G1620" s="2">
        <v>1.1676899999999999</v>
      </c>
      <c r="H1620" s="2">
        <v>1.1758750000000002</v>
      </c>
      <c r="I1620" s="2">
        <v>1.1615840000000004</v>
      </c>
      <c r="J1620" s="2">
        <v>1.1436374999999999</v>
      </c>
      <c r="K1620" s="17" t="s">
        <v>50</v>
      </c>
      <c r="L1620" s="17" t="s">
        <v>53</v>
      </c>
      <c r="M1620" s="17" t="s">
        <v>52</v>
      </c>
      <c r="N1620" s="20">
        <f t="shared" si="250"/>
        <v>50</v>
      </c>
      <c r="O1620" s="20">
        <f t="shared" si="251"/>
        <v>100</v>
      </c>
      <c r="P1620" s="20">
        <f t="shared" si="252"/>
        <v>50</v>
      </c>
      <c r="Q1620" s="20">
        <f t="shared" si="253"/>
        <v>66.5</v>
      </c>
      <c r="R1620" s="21">
        <f t="shared" si="254"/>
        <v>69.974999999999994</v>
      </c>
      <c r="S1620" s="21">
        <f t="shared" si="255"/>
        <v>64.125</v>
      </c>
      <c r="T1620" s="21">
        <f t="shared" si="256"/>
        <v>64.924999999999997</v>
      </c>
      <c r="U1620" s="21">
        <f t="shared" si="257"/>
        <v>66.625</v>
      </c>
      <c r="V1620" s="20">
        <f t="shared" si="258"/>
        <v>66.341666666666654</v>
      </c>
      <c r="W1620" s="20">
        <f t="shared" si="259"/>
        <v>66.412499999999994</v>
      </c>
    </row>
    <row r="1621" spans="1:23" ht="13.5" x14ac:dyDescent="0.25">
      <c r="A1621" s="3">
        <v>44372</v>
      </c>
      <c r="B1621" s="2">
        <v>1.1215999999999999</v>
      </c>
      <c r="C1621" s="2">
        <v>32.831473044898019</v>
      </c>
      <c r="D1621" s="2">
        <v>1.51476780261115E-2</v>
      </c>
      <c r="E1621" s="2">
        <v>-1.652093320140283E-2</v>
      </c>
      <c r="F1621" s="2">
        <v>1.1543199999999998</v>
      </c>
      <c r="G1621" s="2">
        <v>1.16174</v>
      </c>
      <c r="H1621" s="2">
        <v>1.1725300000000003</v>
      </c>
      <c r="I1621" s="2">
        <v>1.1600720000000004</v>
      </c>
      <c r="J1621" s="2">
        <v>1.1441805</v>
      </c>
      <c r="K1621" s="17" t="s">
        <v>47</v>
      </c>
      <c r="L1621" s="17" t="s">
        <v>53</v>
      </c>
      <c r="M1621" s="17" t="s">
        <v>46</v>
      </c>
      <c r="N1621" s="20">
        <f t="shared" si="250"/>
        <v>50</v>
      </c>
      <c r="O1621" s="20">
        <f t="shared" si="251"/>
        <v>100</v>
      </c>
      <c r="P1621" s="20">
        <f t="shared" si="252"/>
        <v>50</v>
      </c>
      <c r="Q1621" s="20">
        <f t="shared" si="253"/>
        <v>16.5</v>
      </c>
      <c r="R1621" s="21">
        <f t="shared" si="254"/>
        <v>62.475000000000001</v>
      </c>
      <c r="S1621" s="21">
        <f t="shared" si="255"/>
        <v>51.625</v>
      </c>
      <c r="T1621" s="21">
        <f t="shared" si="256"/>
        <v>42.424999999999997</v>
      </c>
      <c r="U1621" s="21">
        <f t="shared" si="257"/>
        <v>54.125</v>
      </c>
      <c r="V1621" s="20">
        <f t="shared" si="258"/>
        <v>52.17499999999999</v>
      </c>
      <c r="W1621" s="20">
        <f t="shared" si="259"/>
        <v>52.662499999999994</v>
      </c>
    </row>
    <row r="1622" spans="1:23" ht="13.5" x14ac:dyDescent="0.25">
      <c r="A1622" s="3">
        <v>44375</v>
      </c>
      <c r="B1622" s="2">
        <v>1.1661999999999999</v>
      </c>
      <c r="C1622" s="2">
        <v>50.816221865395335</v>
      </c>
      <c r="D1622" s="2">
        <v>1.4165024387218672E-2</v>
      </c>
      <c r="E1622" s="2">
        <v>-1.1899907809962709E-2</v>
      </c>
      <c r="F1622" s="2">
        <v>1.1513399999999998</v>
      </c>
      <c r="G1622" s="2">
        <v>1.161</v>
      </c>
      <c r="H1622" s="2">
        <v>1.1714150000000001</v>
      </c>
      <c r="I1622" s="2">
        <v>1.1601600000000003</v>
      </c>
      <c r="J1622" s="2">
        <v>1.1450880000000001</v>
      </c>
      <c r="K1622" s="17" t="s">
        <v>47</v>
      </c>
      <c r="L1622" s="17" t="s">
        <v>53</v>
      </c>
      <c r="M1622" s="17" t="s">
        <v>46</v>
      </c>
      <c r="N1622" s="20">
        <f t="shared" si="250"/>
        <v>50</v>
      </c>
      <c r="O1622" s="20">
        <f t="shared" si="251"/>
        <v>100</v>
      </c>
      <c r="P1622" s="20">
        <f t="shared" si="252"/>
        <v>50</v>
      </c>
      <c r="Q1622" s="20">
        <f t="shared" si="253"/>
        <v>16.5</v>
      </c>
      <c r="R1622" s="21">
        <f t="shared" si="254"/>
        <v>62.475000000000001</v>
      </c>
      <c r="S1622" s="21">
        <f t="shared" si="255"/>
        <v>51.625</v>
      </c>
      <c r="T1622" s="21">
        <f t="shared" si="256"/>
        <v>42.424999999999997</v>
      </c>
      <c r="U1622" s="21">
        <f t="shared" si="257"/>
        <v>54.125</v>
      </c>
      <c r="V1622" s="20">
        <f t="shared" si="258"/>
        <v>52.17499999999999</v>
      </c>
      <c r="W1622" s="20">
        <f t="shared" si="259"/>
        <v>52.662499999999994</v>
      </c>
    </row>
    <row r="1623" spans="1:23" ht="13.5" x14ac:dyDescent="0.25">
      <c r="A1623" s="3">
        <v>44376</v>
      </c>
      <c r="B1623" s="2">
        <v>1.1661999999999999</v>
      </c>
      <c r="C1623" s="2">
        <v>50.816221865395335</v>
      </c>
      <c r="D1623" s="2">
        <v>1.3318044762590686E-2</v>
      </c>
      <c r="E1623" s="2">
        <v>-7.9658718913360738E-3</v>
      </c>
      <c r="F1623" s="2">
        <v>1.1513399999999998</v>
      </c>
      <c r="G1623" s="2">
        <v>1.1602599999999998</v>
      </c>
      <c r="H1623" s="2">
        <v>1.1703000000000001</v>
      </c>
      <c r="I1623" s="2">
        <v>1.1598240000000004</v>
      </c>
      <c r="J1623" s="2">
        <v>1.1460665000000001</v>
      </c>
      <c r="K1623" s="17" t="s">
        <v>47</v>
      </c>
      <c r="L1623" s="17" t="s">
        <v>53</v>
      </c>
      <c r="M1623" s="17" t="s">
        <v>53</v>
      </c>
      <c r="N1623" s="20">
        <f t="shared" si="250"/>
        <v>50</v>
      </c>
      <c r="O1623" s="20">
        <f t="shared" si="251"/>
        <v>100</v>
      </c>
      <c r="P1623" s="20">
        <f t="shared" si="252"/>
        <v>50</v>
      </c>
      <c r="Q1623" s="20">
        <f t="shared" si="253"/>
        <v>16.5</v>
      </c>
      <c r="R1623" s="21">
        <f t="shared" si="254"/>
        <v>62.475000000000001</v>
      </c>
      <c r="S1623" s="21">
        <f t="shared" si="255"/>
        <v>51.625</v>
      </c>
      <c r="T1623" s="21">
        <f t="shared" si="256"/>
        <v>42.424999999999997</v>
      </c>
      <c r="U1623" s="21">
        <f t="shared" si="257"/>
        <v>54.125</v>
      </c>
      <c r="V1623" s="20">
        <f t="shared" si="258"/>
        <v>52.17499999999999</v>
      </c>
      <c r="W1623" s="20">
        <f t="shared" si="259"/>
        <v>52.662499999999994</v>
      </c>
    </row>
    <row r="1624" spans="1:23" ht="13.5" x14ac:dyDescent="0.25">
      <c r="A1624" s="3">
        <v>44377</v>
      </c>
      <c r="B1624" s="2">
        <v>1.1661999999999999</v>
      </c>
      <c r="C1624" s="2">
        <v>50.81622186539532</v>
      </c>
      <c r="D1624" s="2">
        <v>1.1448553093579061E-2</v>
      </c>
      <c r="E1624" s="2">
        <v>-3.7920389567795976E-3</v>
      </c>
      <c r="F1624" s="2">
        <v>1.1498599999999999</v>
      </c>
      <c r="G1624" s="2">
        <v>1.1602599999999998</v>
      </c>
      <c r="H1624" s="2">
        <v>1.1691850000000001</v>
      </c>
      <c r="I1624" s="2">
        <v>1.1604780000000006</v>
      </c>
      <c r="J1624" s="2">
        <v>1.1468680000000002</v>
      </c>
      <c r="K1624" s="17" t="s">
        <v>47</v>
      </c>
      <c r="L1624" s="17" t="s">
        <v>53</v>
      </c>
      <c r="M1624" s="17" t="s">
        <v>46</v>
      </c>
      <c r="N1624" s="20">
        <f t="shared" si="250"/>
        <v>50</v>
      </c>
      <c r="O1624" s="20">
        <f t="shared" si="251"/>
        <v>100</v>
      </c>
      <c r="P1624" s="20">
        <f t="shared" si="252"/>
        <v>50</v>
      </c>
      <c r="Q1624" s="20">
        <f t="shared" si="253"/>
        <v>16.5</v>
      </c>
      <c r="R1624" s="21">
        <f t="shared" si="254"/>
        <v>62.475000000000001</v>
      </c>
      <c r="S1624" s="21">
        <f t="shared" si="255"/>
        <v>51.625</v>
      </c>
      <c r="T1624" s="21">
        <f t="shared" si="256"/>
        <v>42.424999999999997</v>
      </c>
      <c r="U1624" s="21">
        <f t="shared" si="257"/>
        <v>54.125</v>
      </c>
      <c r="V1624" s="20">
        <f t="shared" si="258"/>
        <v>52.17499999999999</v>
      </c>
      <c r="W1624" s="20">
        <f t="shared" si="259"/>
        <v>52.662499999999994</v>
      </c>
    </row>
    <row r="1625" spans="1:23" ht="13.5" x14ac:dyDescent="0.25">
      <c r="A1625" s="3">
        <v>44378</v>
      </c>
      <c r="B1625" s="2">
        <v>1.2181999999999999</v>
      </c>
      <c r="C1625" s="2">
        <v>64.613620645258337</v>
      </c>
      <c r="D1625" s="2">
        <v>6.001531950124539E-3</v>
      </c>
      <c r="E1625" s="2">
        <v>8.4809155234708521E-4</v>
      </c>
      <c r="F1625" s="2">
        <v>1.1676800000000001</v>
      </c>
      <c r="G1625" s="2">
        <v>1.1654599999999999</v>
      </c>
      <c r="H1625" s="2">
        <v>1.1710400000000001</v>
      </c>
      <c r="I1625" s="2">
        <v>1.1617480000000007</v>
      </c>
      <c r="J1625" s="2">
        <v>1.1477875</v>
      </c>
      <c r="K1625" s="17" t="s">
        <v>47</v>
      </c>
      <c r="L1625" s="17" t="s">
        <v>53</v>
      </c>
      <c r="M1625" s="17" t="s">
        <v>54</v>
      </c>
      <c r="N1625" s="20">
        <f t="shared" si="250"/>
        <v>50</v>
      </c>
      <c r="O1625" s="20">
        <f t="shared" si="251"/>
        <v>100</v>
      </c>
      <c r="P1625" s="20">
        <f t="shared" si="252"/>
        <v>50</v>
      </c>
      <c r="Q1625" s="20">
        <f t="shared" si="253"/>
        <v>16.5</v>
      </c>
      <c r="R1625" s="21">
        <f t="shared" si="254"/>
        <v>62.475000000000001</v>
      </c>
      <c r="S1625" s="21">
        <f t="shared" si="255"/>
        <v>51.625</v>
      </c>
      <c r="T1625" s="21">
        <f t="shared" si="256"/>
        <v>42.424999999999997</v>
      </c>
      <c r="U1625" s="21">
        <f t="shared" si="257"/>
        <v>54.125</v>
      </c>
      <c r="V1625" s="20">
        <f t="shared" si="258"/>
        <v>52.17499999999999</v>
      </c>
      <c r="W1625" s="20">
        <f t="shared" si="259"/>
        <v>52.662499999999994</v>
      </c>
    </row>
    <row r="1626" spans="1:23" ht="13.5" x14ac:dyDescent="0.25">
      <c r="A1626" s="3">
        <v>44379</v>
      </c>
      <c r="B1626" s="2">
        <v>1.2181999999999999</v>
      </c>
      <c r="C1626" s="2">
        <v>64.613620645258337</v>
      </c>
      <c r="D1626" s="2">
        <v>1.0729366730575229E-3</v>
      </c>
      <c r="E1626" s="2">
        <v>5.9861382774157694E-3</v>
      </c>
      <c r="F1626" s="2">
        <v>1.1869999999999998</v>
      </c>
      <c r="G1626" s="2">
        <v>1.1706599999999998</v>
      </c>
      <c r="H1626" s="2">
        <v>1.172895</v>
      </c>
      <c r="I1626" s="2">
        <v>1.1631600000000009</v>
      </c>
      <c r="J1626" s="2">
        <v>1.1484240000000001</v>
      </c>
      <c r="K1626" s="17" t="s">
        <v>50</v>
      </c>
      <c r="L1626" s="17" t="s">
        <v>53</v>
      </c>
      <c r="M1626" s="17" t="s">
        <v>51</v>
      </c>
      <c r="N1626" s="20">
        <f t="shared" si="250"/>
        <v>50</v>
      </c>
      <c r="O1626" s="20">
        <f t="shared" si="251"/>
        <v>100</v>
      </c>
      <c r="P1626" s="20">
        <f t="shared" si="252"/>
        <v>50</v>
      </c>
      <c r="Q1626" s="20">
        <f t="shared" si="253"/>
        <v>83.5</v>
      </c>
      <c r="R1626" s="21">
        <f t="shared" si="254"/>
        <v>72.525000000000006</v>
      </c>
      <c r="S1626" s="21">
        <f t="shared" si="255"/>
        <v>68.375</v>
      </c>
      <c r="T1626" s="21">
        <f t="shared" si="256"/>
        <v>72.575000000000003</v>
      </c>
      <c r="U1626" s="21">
        <f t="shared" si="257"/>
        <v>70.875</v>
      </c>
      <c r="V1626" s="20">
        <f t="shared" si="258"/>
        <v>71.158333333333346</v>
      </c>
      <c r="W1626" s="20">
        <f t="shared" si="259"/>
        <v>71.087500000000006</v>
      </c>
    </row>
    <row r="1627" spans="1:23" ht="13.5" x14ac:dyDescent="0.25">
      <c r="A1627" s="3">
        <v>44382</v>
      </c>
      <c r="B1627" s="2">
        <v>1.2181999999999999</v>
      </c>
      <c r="C1627" s="2">
        <v>64.613620645258337</v>
      </c>
      <c r="D1627" s="2">
        <v>-1.1010104719157976E-3</v>
      </c>
      <c r="E1627" s="2">
        <v>1.0702226589789442E-2</v>
      </c>
      <c r="F1627" s="2">
        <v>1.1974</v>
      </c>
      <c r="G1627" s="2">
        <v>1.1743699999999997</v>
      </c>
      <c r="H1627" s="2">
        <v>1.17475</v>
      </c>
      <c r="I1627" s="2">
        <v>1.1645720000000011</v>
      </c>
      <c r="J1627" s="2">
        <v>1.1488475</v>
      </c>
      <c r="K1627" s="17" t="s">
        <v>50</v>
      </c>
      <c r="L1627" s="17" t="s">
        <v>53</v>
      </c>
      <c r="M1627" s="17" t="s">
        <v>51</v>
      </c>
      <c r="N1627" s="20">
        <f t="shared" si="250"/>
        <v>50</v>
      </c>
      <c r="O1627" s="20">
        <f t="shared" si="251"/>
        <v>100</v>
      </c>
      <c r="P1627" s="20">
        <f t="shared" si="252"/>
        <v>50</v>
      </c>
      <c r="Q1627" s="20">
        <f t="shared" si="253"/>
        <v>83.5</v>
      </c>
      <c r="R1627" s="21">
        <f t="shared" si="254"/>
        <v>72.525000000000006</v>
      </c>
      <c r="S1627" s="21">
        <f t="shared" si="255"/>
        <v>68.375</v>
      </c>
      <c r="T1627" s="21">
        <f t="shared" si="256"/>
        <v>72.575000000000003</v>
      </c>
      <c r="U1627" s="21">
        <f t="shared" si="257"/>
        <v>70.875</v>
      </c>
      <c r="V1627" s="20">
        <f t="shared" si="258"/>
        <v>71.158333333333346</v>
      </c>
      <c r="W1627" s="20">
        <f t="shared" si="259"/>
        <v>71.087500000000006</v>
      </c>
    </row>
    <row r="1628" spans="1:23" ht="13.5" x14ac:dyDescent="0.25">
      <c r="A1628" s="3">
        <v>44383</v>
      </c>
      <c r="B1628" s="2">
        <v>1.2181999999999999</v>
      </c>
      <c r="C1628" s="2">
        <v>64.613620645258337</v>
      </c>
      <c r="D1628" s="2">
        <v>-5.5067980017733387E-3</v>
      </c>
      <c r="E1628" s="2">
        <v>1.4439144939164867E-2</v>
      </c>
      <c r="F1628" s="2">
        <v>1.2078</v>
      </c>
      <c r="G1628" s="2">
        <v>1.1795699999999998</v>
      </c>
      <c r="H1628" s="2">
        <v>1.1766049999999999</v>
      </c>
      <c r="I1628" s="2">
        <v>1.1654640000000009</v>
      </c>
      <c r="J1628" s="2">
        <v>1.1489525000000003</v>
      </c>
      <c r="K1628" s="17" t="s">
        <v>50</v>
      </c>
      <c r="L1628" s="17" t="s">
        <v>53</v>
      </c>
      <c r="M1628" s="17" t="s">
        <v>51</v>
      </c>
      <c r="N1628" s="20">
        <f t="shared" si="250"/>
        <v>50</v>
      </c>
      <c r="O1628" s="20">
        <f t="shared" si="251"/>
        <v>100</v>
      </c>
      <c r="P1628" s="20">
        <f t="shared" si="252"/>
        <v>50</v>
      </c>
      <c r="Q1628" s="20">
        <f t="shared" si="253"/>
        <v>83.5</v>
      </c>
      <c r="R1628" s="21">
        <f t="shared" si="254"/>
        <v>72.525000000000006</v>
      </c>
      <c r="S1628" s="21">
        <f t="shared" si="255"/>
        <v>68.375</v>
      </c>
      <c r="T1628" s="21">
        <f t="shared" si="256"/>
        <v>72.575000000000003</v>
      </c>
      <c r="U1628" s="21">
        <f t="shared" si="257"/>
        <v>70.875</v>
      </c>
      <c r="V1628" s="20">
        <f t="shared" si="258"/>
        <v>71.158333333333346</v>
      </c>
      <c r="W1628" s="20">
        <f t="shared" si="259"/>
        <v>71.087500000000006</v>
      </c>
    </row>
    <row r="1629" spans="1:23" ht="13.5" x14ac:dyDescent="0.25">
      <c r="A1629" s="3">
        <v>44384</v>
      </c>
      <c r="B1629" s="2">
        <v>1.2181999999999999</v>
      </c>
      <c r="C1629" s="2">
        <v>64.613620645258337</v>
      </c>
      <c r="D1629" s="2">
        <v>-8.3500013599038247E-3</v>
      </c>
      <c r="E1629" s="2">
        <v>1.6633476378456354E-2</v>
      </c>
      <c r="F1629" s="2">
        <v>1.2181999999999999</v>
      </c>
      <c r="G1629" s="2">
        <v>1.1840299999999997</v>
      </c>
      <c r="H1629" s="2">
        <v>1.1784599999999998</v>
      </c>
      <c r="I1629" s="2">
        <v>1.1660580000000009</v>
      </c>
      <c r="J1629" s="2">
        <v>1.1488095</v>
      </c>
      <c r="K1629" s="17" t="s">
        <v>50</v>
      </c>
      <c r="L1629" s="17" t="s">
        <v>53</v>
      </c>
      <c r="M1629" s="17" t="s">
        <v>51</v>
      </c>
      <c r="N1629" s="20">
        <f t="shared" si="250"/>
        <v>50</v>
      </c>
      <c r="O1629" s="20">
        <f t="shared" si="251"/>
        <v>100</v>
      </c>
      <c r="P1629" s="20">
        <f t="shared" si="252"/>
        <v>50</v>
      </c>
      <c r="Q1629" s="20">
        <f t="shared" si="253"/>
        <v>83.5</v>
      </c>
      <c r="R1629" s="21">
        <f t="shared" si="254"/>
        <v>72.525000000000006</v>
      </c>
      <c r="S1629" s="21">
        <f t="shared" si="255"/>
        <v>68.375</v>
      </c>
      <c r="T1629" s="21">
        <f t="shared" si="256"/>
        <v>72.575000000000003</v>
      </c>
      <c r="U1629" s="21">
        <f t="shared" si="257"/>
        <v>70.875</v>
      </c>
      <c r="V1629" s="20">
        <f t="shared" si="258"/>
        <v>71.158333333333346</v>
      </c>
      <c r="W1629" s="20">
        <f t="shared" si="259"/>
        <v>71.087500000000006</v>
      </c>
    </row>
    <row r="1630" spans="1:23" ht="13.5" x14ac:dyDescent="0.25">
      <c r="A1630" s="3">
        <v>44385</v>
      </c>
      <c r="B1630" s="2">
        <v>1.2181999999999999</v>
      </c>
      <c r="C1630" s="2">
        <v>64.613620645258337</v>
      </c>
      <c r="D1630" s="2">
        <v>-1.7836841582257845E-2</v>
      </c>
      <c r="E1630" s="2">
        <v>1.7606692148789981E-2</v>
      </c>
      <c r="F1630" s="2">
        <v>1.2181999999999999</v>
      </c>
      <c r="G1630" s="2">
        <v>1.1929399999999997</v>
      </c>
      <c r="H1630" s="2">
        <v>1.1803149999999998</v>
      </c>
      <c r="I1630" s="2">
        <v>1.1665040000000011</v>
      </c>
      <c r="J1630" s="2">
        <v>1.1487019999999999</v>
      </c>
      <c r="K1630" s="17" t="s">
        <v>53</v>
      </c>
      <c r="L1630" s="17" t="s">
        <v>53</v>
      </c>
      <c r="M1630" s="17" t="s">
        <v>53</v>
      </c>
      <c r="N1630" s="20">
        <f t="shared" si="250"/>
        <v>50</v>
      </c>
      <c r="O1630" s="20">
        <f t="shared" si="251"/>
        <v>100</v>
      </c>
      <c r="P1630" s="20">
        <f t="shared" si="252"/>
        <v>50</v>
      </c>
      <c r="Q1630" s="20">
        <f t="shared" si="253"/>
        <v>33</v>
      </c>
      <c r="R1630" s="21">
        <f t="shared" si="254"/>
        <v>64.95</v>
      </c>
      <c r="S1630" s="21">
        <f t="shared" si="255"/>
        <v>55.75</v>
      </c>
      <c r="T1630" s="21">
        <f t="shared" si="256"/>
        <v>49.85</v>
      </c>
      <c r="U1630" s="21">
        <f t="shared" si="257"/>
        <v>58.25</v>
      </c>
      <c r="V1630" s="20">
        <f t="shared" si="258"/>
        <v>56.85</v>
      </c>
      <c r="W1630" s="20">
        <f t="shared" si="259"/>
        <v>57.2</v>
      </c>
    </row>
    <row r="1631" spans="1:23" ht="13.5" x14ac:dyDescent="0.25">
      <c r="A1631" s="3">
        <v>44386</v>
      </c>
      <c r="B1631" s="2">
        <v>1.1884999999999999</v>
      </c>
      <c r="C1631" s="2">
        <v>51.693359462723798</v>
      </c>
      <c r="D1631" s="2">
        <v>-2.5035513077466653E-2</v>
      </c>
      <c r="E1631" s="2">
        <v>1.6166694326348912E-2</v>
      </c>
      <c r="F1631" s="2">
        <v>1.2122599999999999</v>
      </c>
      <c r="G1631" s="2">
        <v>1.1996299999999995</v>
      </c>
      <c r="H1631" s="2">
        <v>1.180685</v>
      </c>
      <c r="I1631" s="2">
        <v>1.1663560000000008</v>
      </c>
      <c r="J1631" s="2">
        <v>1.1487295</v>
      </c>
      <c r="K1631" s="17" t="s">
        <v>53</v>
      </c>
      <c r="L1631" s="17" t="s">
        <v>53</v>
      </c>
      <c r="M1631" s="17" t="s">
        <v>53</v>
      </c>
      <c r="N1631" s="20">
        <f t="shared" si="250"/>
        <v>50</v>
      </c>
      <c r="O1631" s="20">
        <f t="shared" si="251"/>
        <v>100</v>
      </c>
      <c r="P1631" s="20">
        <f t="shared" si="252"/>
        <v>50</v>
      </c>
      <c r="Q1631" s="20">
        <f t="shared" si="253"/>
        <v>33</v>
      </c>
      <c r="R1631" s="21">
        <f t="shared" si="254"/>
        <v>64.95</v>
      </c>
      <c r="S1631" s="21">
        <f t="shared" si="255"/>
        <v>55.75</v>
      </c>
      <c r="T1631" s="21">
        <f t="shared" si="256"/>
        <v>49.85</v>
      </c>
      <c r="U1631" s="21">
        <f t="shared" si="257"/>
        <v>58.25</v>
      </c>
      <c r="V1631" s="20">
        <f t="shared" si="258"/>
        <v>56.85</v>
      </c>
      <c r="W1631" s="20">
        <f t="shared" si="259"/>
        <v>57.2</v>
      </c>
    </row>
    <row r="1632" spans="1:23" ht="13.5" x14ac:dyDescent="0.25">
      <c r="A1632" s="3">
        <v>44389</v>
      </c>
      <c r="B1632" s="2">
        <v>1.1884999999999999</v>
      </c>
      <c r="C1632" s="2">
        <v>51.693359462723798</v>
      </c>
      <c r="D1632" s="2">
        <v>-2.4291047575679015E-2</v>
      </c>
      <c r="E1632" s="2">
        <v>1.4044005945678282E-2</v>
      </c>
      <c r="F1632" s="2">
        <v>1.2063199999999998</v>
      </c>
      <c r="G1632" s="2">
        <v>1.2018599999999997</v>
      </c>
      <c r="H1632" s="2">
        <v>1.18143</v>
      </c>
      <c r="I1632" s="2">
        <v>1.166802000000001</v>
      </c>
      <c r="J1632" s="2">
        <v>1.1486860000000001</v>
      </c>
      <c r="K1632" s="17" t="s">
        <v>53</v>
      </c>
      <c r="L1632" s="17" t="s">
        <v>53</v>
      </c>
      <c r="M1632" s="17" t="s">
        <v>53</v>
      </c>
      <c r="N1632" s="20">
        <f t="shared" si="250"/>
        <v>50</v>
      </c>
      <c r="O1632" s="20">
        <f t="shared" si="251"/>
        <v>100</v>
      </c>
      <c r="P1632" s="20">
        <f t="shared" si="252"/>
        <v>50</v>
      </c>
      <c r="Q1632" s="20">
        <f t="shared" si="253"/>
        <v>33</v>
      </c>
      <c r="R1632" s="21">
        <f t="shared" si="254"/>
        <v>64.95</v>
      </c>
      <c r="S1632" s="21">
        <f t="shared" si="255"/>
        <v>55.75</v>
      </c>
      <c r="T1632" s="21">
        <f t="shared" si="256"/>
        <v>49.85</v>
      </c>
      <c r="U1632" s="21">
        <f t="shared" si="257"/>
        <v>58.25</v>
      </c>
      <c r="V1632" s="20">
        <f t="shared" si="258"/>
        <v>56.85</v>
      </c>
      <c r="W1632" s="20">
        <f t="shared" si="259"/>
        <v>57.2</v>
      </c>
    </row>
    <row r="1633" spans="1:23" ht="13.5" x14ac:dyDescent="0.25">
      <c r="A1633" s="3">
        <v>44390</v>
      </c>
      <c r="B1633" s="2">
        <v>1.1736</v>
      </c>
      <c r="C1633" s="2">
        <v>46.30591427427202</v>
      </c>
      <c r="D1633" s="2">
        <v>-2.2581383178829073E-2</v>
      </c>
      <c r="E1633" s="2">
        <v>1.1083683202150894E-2</v>
      </c>
      <c r="F1633" s="2">
        <v>1.1974</v>
      </c>
      <c r="G1633" s="2">
        <v>1.2025999999999999</v>
      </c>
      <c r="H1633" s="2">
        <v>1.18143</v>
      </c>
      <c r="I1633" s="2">
        <v>1.1669500000000008</v>
      </c>
      <c r="J1633" s="2">
        <v>1.148639</v>
      </c>
      <c r="K1633" s="17" t="s">
        <v>47</v>
      </c>
      <c r="L1633" s="17" t="s">
        <v>53</v>
      </c>
      <c r="M1633" s="17" t="s">
        <v>46</v>
      </c>
      <c r="N1633" s="20">
        <f t="shared" si="250"/>
        <v>50</v>
      </c>
      <c r="O1633" s="20">
        <f t="shared" si="251"/>
        <v>100</v>
      </c>
      <c r="P1633" s="20">
        <f t="shared" si="252"/>
        <v>50</v>
      </c>
      <c r="Q1633" s="20">
        <f t="shared" si="253"/>
        <v>16.5</v>
      </c>
      <c r="R1633" s="21">
        <f t="shared" si="254"/>
        <v>62.475000000000001</v>
      </c>
      <c r="S1633" s="21">
        <f t="shared" si="255"/>
        <v>51.625</v>
      </c>
      <c r="T1633" s="21">
        <f t="shared" si="256"/>
        <v>42.424999999999997</v>
      </c>
      <c r="U1633" s="21">
        <f t="shared" si="257"/>
        <v>54.125</v>
      </c>
      <c r="V1633" s="20">
        <f t="shared" si="258"/>
        <v>52.17499999999999</v>
      </c>
      <c r="W1633" s="20">
        <f t="shared" si="259"/>
        <v>52.662499999999994</v>
      </c>
    </row>
    <row r="1634" spans="1:23" ht="13.5" x14ac:dyDescent="0.25">
      <c r="A1634" s="3">
        <v>44391</v>
      </c>
      <c r="B1634" s="2">
        <v>1.1884999999999999</v>
      </c>
      <c r="C1634" s="2">
        <v>51.724204118078298</v>
      </c>
      <c r="D1634" s="2">
        <v>-2.2172599014016914E-2</v>
      </c>
      <c r="E1634" s="2">
        <v>7.9131138264032317E-3</v>
      </c>
      <c r="F1634" s="2">
        <v>1.19146</v>
      </c>
      <c r="G1634" s="2">
        <v>1.2048299999999998</v>
      </c>
      <c r="H1634" s="2">
        <v>1.182545</v>
      </c>
      <c r="I1634" s="2">
        <v>1.1676940000000007</v>
      </c>
      <c r="J1634" s="2">
        <v>1.1486664999999998</v>
      </c>
      <c r="K1634" s="17" t="s">
        <v>47</v>
      </c>
      <c r="L1634" s="17" t="s">
        <v>53</v>
      </c>
      <c r="M1634" s="17" t="s">
        <v>46</v>
      </c>
      <c r="N1634" s="20">
        <f t="shared" si="250"/>
        <v>50</v>
      </c>
      <c r="O1634" s="20">
        <f t="shared" si="251"/>
        <v>100</v>
      </c>
      <c r="P1634" s="20">
        <f t="shared" si="252"/>
        <v>50</v>
      </c>
      <c r="Q1634" s="20">
        <f t="shared" si="253"/>
        <v>16.5</v>
      </c>
      <c r="R1634" s="21">
        <f t="shared" si="254"/>
        <v>62.475000000000001</v>
      </c>
      <c r="S1634" s="21">
        <f t="shared" si="255"/>
        <v>51.625</v>
      </c>
      <c r="T1634" s="21">
        <f t="shared" si="256"/>
        <v>42.424999999999997</v>
      </c>
      <c r="U1634" s="21">
        <f t="shared" si="257"/>
        <v>54.125</v>
      </c>
      <c r="V1634" s="20">
        <f t="shared" si="258"/>
        <v>52.17499999999999</v>
      </c>
      <c r="W1634" s="20">
        <f t="shared" si="259"/>
        <v>52.662499999999994</v>
      </c>
    </row>
    <row r="1635" spans="1:23" ht="13.5" x14ac:dyDescent="0.25">
      <c r="A1635" s="3">
        <v>44392</v>
      </c>
      <c r="B1635" s="2">
        <v>1.1959</v>
      </c>
      <c r="C1635" s="2">
        <v>54.196306299961492</v>
      </c>
      <c r="D1635" s="2">
        <v>-1.4401926531454556E-2</v>
      </c>
      <c r="E1635" s="2">
        <v>3.3944923890149989E-3</v>
      </c>
      <c r="F1635" s="2">
        <v>1.1869999999999998</v>
      </c>
      <c r="G1635" s="2">
        <v>1.2025999999999999</v>
      </c>
      <c r="H1635" s="2">
        <v>1.1840299999999999</v>
      </c>
      <c r="I1635" s="2">
        <v>1.169180000000001</v>
      </c>
      <c r="J1635" s="2">
        <v>1.1487309999999997</v>
      </c>
      <c r="K1635" s="17" t="s">
        <v>47</v>
      </c>
      <c r="L1635" s="17" t="s">
        <v>53</v>
      </c>
      <c r="M1635" s="17" t="s">
        <v>46</v>
      </c>
      <c r="N1635" s="20">
        <f t="shared" si="250"/>
        <v>50</v>
      </c>
      <c r="O1635" s="20">
        <f t="shared" si="251"/>
        <v>100</v>
      </c>
      <c r="P1635" s="20">
        <f t="shared" si="252"/>
        <v>50</v>
      </c>
      <c r="Q1635" s="20">
        <f t="shared" si="253"/>
        <v>16.5</v>
      </c>
      <c r="R1635" s="21">
        <f t="shared" si="254"/>
        <v>62.475000000000001</v>
      </c>
      <c r="S1635" s="21">
        <f t="shared" si="255"/>
        <v>51.625</v>
      </c>
      <c r="T1635" s="21">
        <f t="shared" si="256"/>
        <v>42.424999999999997</v>
      </c>
      <c r="U1635" s="21">
        <f t="shared" si="257"/>
        <v>54.125</v>
      </c>
      <c r="V1635" s="20">
        <f t="shared" si="258"/>
        <v>52.17499999999999</v>
      </c>
      <c r="W1635" s="20">
        <f t="shared" si="259"/>
        <v>52.662499999999994</v>
      </c>
    </row>
    <row r="1636" spans="1:23" ht="13.5" x14ac:dyDescent="0.25">
      <c r="A1636" s="3">
        <v>44393</v>
      </c>
      <c r="B1636" s="2">
        <v>1.1959</v>
      </c>
      <c r="C1636" s="2">
        <v>54.196306299961492</v>
      </c>
      <c r="D1636" s="2">
        <v>-7.8955372470372875E-3</v>
      </c>
      <c r="E1636" s="2">
        <v>-3.377987774937819E-3</v>
      </c>
      <c r="F1636" s="2">
        <v>1.1884799999999998</v>
      </c>
      <c r="G1636" s="2">
        <v>1.2003699999999999</v>
      </c>
      <c r="H1636" s="2">
        <v>1.1855150000000001</v>
      </c>
      <c r="I1636" s="2">
        <v>1.1708140000000009</v>
      </c>
      <c r="J1636" s="2">
        <v>1.1487244999999995</v>
      </c>
      <c r="K1636" s="17" t="s">
        <v>47</v>
      </c>
      <c r="L1636" s="17" t="s">
        <v>53</v>
      </c>
      <c r="M1636" s="17" t="s">
        <v>54</v>
      </c>
      <c r="N1636" s="20">
        <f t="shared" si="250"/>
        <v>50</v>
      </c>
      <c r="O1636" s="20">
        <f t="shared" si="251"/>
        <v>100</v>
      </c>
      <c r="P1636" s="20">
        <f t="shared" si="252"/>
        <v>50</v>
      </c>
      <c r="Q1636" s="20">
        <f t="shared" si="253"/>
        <v>16.5</v>
      </c>
      <c r="R1636" s="21">
        <f t="shared" si="254"/>
        <v>62.475000000000001</v>
      </c>
      <c r="S1636" s="21">
        <f t="shared" si="255"/>
        <v>51.625</v>
      </c>
      <c r="T1636" s="21">
        <f t="shared" si="256"/>
        <v>42.424999999999997</v>
      </c>
      <c r="U1636" s="21">
        <f t="shared" si="257"/>
        <v>54.125</v>
      </c>
      <c r="V1636" s="20">
        <f t="shared" si="258"/>
        <v>52.17499999999999</v>
      </c>
      <c r="W1636" s="20">
        <f t="shared" si="259"/>
        <v>52.662499999999994</v>
      </c>
    </row>
    <row r="1637" spans="1:23" ht="13.5" x14ac:dyDescent="0.25">
      <c r="A1637" s="3">
        <v>44396</v>
      </c>
      <c r="B1637" s="2">
        <v>1.1959</v>
      </c>
      <c r="C1637" s="2">
        <v>54.196306299961492</v>
      </c>
      <c r="D1637" s="2">
        <v>-2.4538301182541744E-3</v>
      </c>
      <c r="E1637" s="2">
        <v>-1.0279507524667074E-2</v>
      </c>
      <c r="F1637" s="2">
        <v>1.1899599999999999</v>
      </c>
      <c r="G1637" s="2">
        <v>1.19814</v>
      </c>
      <c r="H1637" s="2">
        <v>1.1862550000000003</v>
      </c>
      <c r="I1637" s="2">
        <v>1.172448000000001</v>
      </c>
      <c r="J1637" s="2">
        <v>1.1488594999999995</v>
      </c>
      <c r="K1637" s="17" t="s">
        <v>47</v>
      </c>
      <c r="L1637" s="17" t="s">
        <v>53</v>
      </c>
      <c r="M1637" s="17" t="s">
        <v>54</v>
      </c>
      <c r="N1637" s="20">
        <f t="shared" si="250"/>
        <v>50</v>
      </c>
      <c r="O1637" s="20">
        <f t="shared" si="251"/>
        <v>100</v>
      </c>
      <c r="P1637" s="20">
        <f t="shared" si="252"/>
        <v>50</v>
      </c>
      <c r="Q1637" s="20">
        <f t="shared" si="253"/>
        <v>16.5</v>
      </c>
      <c r="R1637" s="21">
        <f t="shared" si="254"/>
        <v>62.475000000000001</v>
      </c>
      <c r="S1637" s="21">
        <f t="shared" si="255"/>
        <v>51.625</v>
      </c>
      <c r="T1637" s="21">
        <f t="shared" si="256"/>
        <v>42.424999999999997</v>
      </c>
      <c r="U1637" s="21">
        <f t="shared" si="257"/>
        <v>54.125</v>
      </c>
      <c r="V1637" s="20">
        <f t="shared" si="258"/>
        <v>52.17499999999999</v>
      </c>
      <c r="W1637" s="20">
        <f t="shared" si="259"/>
        <v>52.662499999999994</v>
      </c>
    </row>
    <row r="1638" spans="1:23" ht="13.5" x14ac:dyDescent="0.25">
      <c r="A1638" s="3">
        <v>44399</v>
      </c>
      <c r="B1638" s="2">
        <v>1.1959</v>
      </c>
      <c r="C1638" s="2">
        <v>54.196306299961492</v>
      </c>
      <c r="D1638" s="2">
        <v>2.0917105680375858E-3</v>
      </c>
      <c r="E1638" s="2">
        <v>-1.7208312571991929E-2</v>
      </c>
      <c r="F1638" s="2">
        <v>1.1944199999999998</v>
      </c>
      <c r="G1638" s="2">
        <v>1.19591</v>
      </c>
      <c r="H1638" s="2">
        <v>1.1877400000000002</v>
      </c>
      <c r="I1638" s="2">
        <v>1.1740820000000007</v>
      </c>
      <c r="J1638" s="2">
        <v>1.1490299999999993</v>
      </c>
      <c r="K1638" s="17" t="s">
        <v>50</v>
      </c>
      <c r="L1638" s="17" t="s">
        <v>53</v>
      </c>
      <c r="M1638" s="17" t="s">
        <v>51</v>
      </c>
      <c r="N1638" s="20">
        <f t="shared" si="250"/>
        <v>50</v>
      </c>
      <c r="O1638" s="20">
        <f t="shared" si="251"/>
        <v>100</v>
      </c>
      <c r="P1638" s="20">
        <f t="shared" si="252"/>
        <v>50</v>
      </c>
      <c r="Q1638" s="20">
        <f t="shared" si="253"/>
        <v>83.5</v>
      </c>
      <c r="R1638" s="21">
        <f t="shared" si="254"/>
        <v>72.525000000000006</v>
      </c>
      <c r="S1638" s="21">
        <f t="shared" si="255"/>
        <v>68.375</v>
      </c>
      <c r="T1638" s="21">
        <f t="shared" si="256"/>
        <v>72.575000000000003</v>
      </c>
      <c r="U1638" s="21">
        <f t="shared" si="257"/>
        <v>70.875</v>
      </c>
      <c r="V1638" s="20">
        <f t="shared" si="258"/>
        <v>71.158333333333346</v>
      </c>
      <c r="W1638" s="20">
        <f t="shared" si="259"/>
        <v>71.087500000000006</v>
      </c>
    </row>
    <row r="1639" spans="1:23" ht="13.5" x14ac:dyDescent="0.25">
      <c r="A1639" s="3">
        <v>44400</v>
      </c>
      <c r="B1639" s="2">
        <v>1.1959</v>
      </c>
      <c r="C1639" s="2">
        <v>54.196306299961492</v>
      </c>
      <c r="D1639" s="2">
        <v>5.8833255152115349E-3</v>
      </c>
      <c r="E1639" s="2">
        <v>-2.2472576600919836E-2</v>
      </c>
      <c r="F1639" s="2">
        <v>1.1959</v>
      </c>
      <c r="G1639" s="2">
        <v>1.1936800000000001</v>
      </c>
      <c r="H1639" s="2">
        <v>1.1888550000000002</v>
      </c>
      <c r="I1639" s="2">
        <v>1.1761620000000006</v>
      </c>
      <c r="J1639" s="2">
        <v>1.1491649999999993</v>
      </c>
      <c r="K1639" s="17" t="s">
        <v>50</v>
      </c>
      <c r="L1639" s="17" t="s">
        <v>53</v>
      </c>
      <c r="M1639" s="17" t="s">
        <v>51</v>
      </c>
      <c r="N1639" s="20">
        <f t="shared" si="250"/>
        <v>50</v>
      </c>
      <c r="O1639" s="20">
        <f t="shared" si="251"/>
        <v>100</v>
      </c>
      <c r="P1639" s="20">
        <f t="shared" si="252"/>
        <v>50</v>
      </c>
      <c r="Q1639" s="20">
        <f t="shared" si="253"/>
        <v>83.5</v>
      </c>
      <c r="R1639" s="21">
        <f t="shared" si="254"/>
        <v>72.525000000000006</v>
      </c>
      <c r="S1639" s="21">
        <f t="shared" si="255"/>
        <v>68.375</v>
      </c>
      <c r="T1639" s="21">
        <f t="shared" si="256"/>
        <v>72.575000000000003</v>
      </c>
      <c r="U1639" s="21">
        <f t="shared" si="257"/>
        <v>70.875</v>
      </c>
      <c r="V1639" s="20">
        <f t="shared" si="258"/>
        <v>71.158333333333346</v>
      </c>
      <c r="W1639" s="20">
        <f t="shared" si="259"/>
        <v>71.087500000000006</v>
      </c>
    </row>
    <row r="1640" spans="1:23" ht="13.5" x14ac:dyDescent="0.25">
      <c r="A1640" s="3">
        <v>44403</v>
      </c>
      <c r="B1640" s="2">
        <v>1.1588000000000001</v>
      </c>
      <c r="C1640" s="2">
        <v>39.50514215381493</v>
      </c>
      <c r="D1640" s="2">
        <v>1.1789196764248722E-2</v>
      </c>
      <c r="E1640" s="2">
        <v>-2.694766814135665E-2</v>
      </c>
      <c r="F1640" s="2">
        <v>1.18848</v>
      </c>
      <c r="G1640" s="2">
        <v>1.1877399999999998</v>
      </c>
      <c r="H1640" s="2">
        <v>1.1903400000000002</v>
      </c>
      <c r="I1640" s="2">
        <v>1.1767560000000008</v>
      </c>
      <c r="J1640" s="2">
        <v>1.1491144999999994</v>
      </c>
      <c r="K1640" s="17" t="s">
        <v>47</v>
      </c>
      <c r="L1640" s="17" t="s">
        <v>53</v>
      </c>
      <c r="M1640" s="17" t="s">
        <v>46</v>
      </c>
      <c r="N1640" s="20">
        <f t="shared" si="250"/>
        <v>50</v>
      </c>
      <c r="O1640" s="20">
        <f t="shared" si="251"/>
        <v>100</v>
      </c>
      <c r="P1640" s="20">
        <f t="shared" si="252"/>
        <v>50</v>
      </c>
      <c r="Q1640" s="20">
        <f t="shared" si="253"/>
        <v>16.5</v>
      </c>
      <c r="R1640" s="21">
        <f t="shared" si="254"/>
        <v>62.475000000000001</v>
      </c>
      <c r="S1640" s="21">
        <f t="shared" si="255"/>
        <v>51.625</v>
      </c>
      <c r="T1640" s="21">
        <f t="shared" si="256"/>
        <v>42.424999999999997</v>
      </c>
      <c r="U1640" s="21">
        <f t="shared" si="257"/>
        <v>54.125</v>
      </c>
      <c r="V1640" s="20">
        <f t="shared" si="258"/>
        <v>52.17499999999999</v>
      </c>
      <c r="W1640" s="20">
        <f t="shared" si="259"/>
        <v>52.662499999999994</v>
      </c>
    </row>
    <row r="1641" spans="1:23" ht="13.5" x14ac:dyDescent="0.25">
      <c r="A1641" s="3">
        <v>44404</v>
      </c>
      <c r="B1641" s="2">
        <v>1.1588000000000001</v>
      </c>
      <c r="C1641" s="2">
        <v>39.50514215381493</v>
      </c>
      <c r="D1641" s="2">
        <v>1.2389646355212225E-2</v>
      </c>
      <c r="E1641" s="2">
        <v>-3.0474959777733283E-2</v>
      </c>
      <c r="F1641" s="2">
        <v>1.18106</v>
      </c>
      <c r="G1641" s="2">
        <v>1.1847699999999999</v>
      </c>
      <c r="H1641" s="2">
        <v>1.1922000000000001</v>
      </c>
      <c r="I1641" s="2">
        <v>1.1773500000000006</v>
      </c>
      <c r="J1641" s="2">
        <v>1.1487099999999997</v>
      </c>
      <c r="K1641" s="17" t="s">
        <v>47</v>
      </c>
      <c r="L1641" s="17" t="s">
        <v>53</v>
      </c>
      <c r="M1641" s="17" t="s">
        <v>46</v>
      </c>
      <c r="N1641" s="20">
        <f t="shared" si="250"/>
        <v>50</v>
      </c>
      <c r="O1641" s="20">
        <f t="shared" si="251"/>
        <v>100</v>
      </c>
      <c r="P1641" s="20">
        <f t="shared" si="252"/>
        <v>50</v>
      </c>
      <c r="Q1641" s="20">
        <f t="shared" si="253"/>
        <v>16.5</v>
      </c>
      <c r="R1641" s="21">
        <f t="shared" si="254"/>
        <v>62.475000000000001</v>
      </c>
      <c r="S1641" s="21">
        <f t="shared" si="255"/>
        <v>51.625</v>
      </c>
      <c r="T1641" s="21">
        <f t="shared" si="256"/>
        <v>42.424999999999997</v>
      </c>
      <c r="U1641" s="21">
        <f t="shared" si="257"/>
        <v>54.125</v>
      </c>
      <c r="V1641" s="20">
        <f t="shared" si="258"/>
        <v>52.17499999999999</v>
      </c>
      <c r="W1641" s="20">
        <f t="shared" si="259"/>
        <v>52.662499999999994</v>
      </c>
    </row>
    <row r="1642" spans="1:23" ht="13.5" x14ac:dyDescent="0.25">
      <c r="A1642" s="3">
        <v>44405</v>
      </c>
      <c r="B1642" s="2">
        <v>1.1884999999999999</v>
      </c>
      <c r="C1642" s="2">
        <v>51.668840545370138</v>
      </c>
      <c r="D1642" s="2">
        <v>1.0857353056334951E-2</v>
      </c>
      <c r="E1642" s="2">
        <v>-3.3236672745093537E-2</v>
      </c>
      <c r="F1642" s="2">
        <v>1.1795800000000001</v>
      </c>
      <c r="G1642" s="2">
        <v>1.1847699999999999</v>
      </c>
      <c r="H1642" s="2">
        <v>1.1933149999999999</v>
      </c>
      <c r="I1642" s="2">
        <v>1.1785380000000005</v>
      </c>
      <c r="J1642" s="2">
        <v>1.1482414999999997</v>
      </c>
      <c r="K1642" s="17" t="s">
        <v>47</v>
      </c>
      <c r="L1642" s="17" t="s">
        <v>53</v>
      </c>
      <c r="M1642" s="17" t="s">
        <v>46</v>
      </c>
      <c r="N1642" s="20">
        <f t="shared" si="250"/>
        <v>50</v>
      </c>
      <c r="O1642" s="20">
        <f t="shared" si="251"/>
        <v>100</v>
      </c>
      <c r="P1642" s="20">
        <f t="shared" si="252"/>
        <v>50</v>
      </c>
      <c r="Q1642" s="20">
        <f t="shared" si="253"/>
        <v>16.5</v>
      </c>
      <c r="R1642" s="21">
        <f t="shared" si="254"/>
        <v>62.475000000000001</v>
      </c>
      <c r="S1642" s="21">
        <f t="shared" si="255"/>
        <v>51.625</v>
      </c>
      <c r="T1642" s="21">
        <f t="shared" si="256"/>
        <v>42.424999999999997</v>
      </c>
      <c r="U1642" s="21">
        <f t="shared" si="257"/>
        <v>54.125</v>
      </c>
      <c r="V1642" s="20">
        <f t="shared" si="258"/>
        <v>52.17499999999999</v>
      </c>
      <c r="W1642" s="20">
        <f t="shared" si="259"/>
        <v>52.662499999999994</v>
      </c>
    </row>
    <row r="1643" spans="1:23" ht="13.5" x14ac:dyDescent="0.25">
      <c r="A1643" s="3">
        <v>44406</v>
      </c>
      <c r="B1643" s="2">
        <v>1.1959</v>
      </c>
      <c r="C1643" s="2">
        <v>54.142919407959972</v>
      </c>
      <c r="D1643" s="2">
        <v>6.6926520038661508E-3</v>
      </c>
      <c r="E1643" s="2">
        <v>-3.4854704333595853E-2</v>
      </c>
      <c r="F1643" s="2">
        <v>1.1795800000000001</v>
      </c>
      <c r="G1643" s="2">
        <v>1.1869999999999998</v>
      </c>
      <c r="H1643" s="2">
        <v>1.1948000000000001</v>
      </c>
      <c r="I1643" s="2">
        <v>1.1798740000000005</v>
      </c>
      <c r="J1643" s="2">
        <v>1.1478099999999996</v>
      </c>
      <c r="K1643" s="17" t="s">
        <v>47</v>
      </c>
      <c r="L1643" s="17" t="s">
        <v>53</v>
      </c>
      <c r="M1643" s="17" t="s">
        <v>53</v>
      </c>
      <c r="N1643" s="20">
        <f t="shared" si="250"/>
        <v>50</v>
      </c>
      <c r="O1643" s="20">
        <f t="shared" si="251"/>
        <v>100</v>
      </c>
      <c r="P1643" s="20">
        <f t="shared" si="252"/>
        <v>50</v>
      </c>
      <c r="Q1643" s="20">
        <f t="shared" si="253"/>
        <v>16.5</v>
      </c>
      <c r="R1643" s="21">
        <f t="shared" si="254"/>
        <v>62.475000000000001</v>
      </c>
      <c r="S1643" s="21">
        <f t="shared" si="255"/>
        <v>51.625</v>
      </c>
      <c r="T1643" s="21">
        <f t="shared" si="256"/>
        <v>42.424999999999997</v>
      </c>
      <c r="U1643" s="21">
        <f t="shared" si="257"/>
        <v>54.125</v>
      </c>
      <c r="V1643" s="20">
        <f t="shared" si="258"/>
        <v>52.17499999999999</v>
      </c>
      <c r="W1643" s="20">
        <f t="shared" si="259"/>
        <v>52.662499999999994</v>
      </c>
    </row>
    <row r="1644" spans="1:23" ht="13.5" x14ac:dyDescent="0.25">
      <c r="A1644" s="3">
        <v>44407</v>
      </c>
      <c r="B1644" s="2">
        <v>1.1661999999999999</v>
      </c>
      <c r="C1644" s="2">
        <v>44.333787527705326</v>
      </c>
      <c r="D1644" s="2">
        <v>7.591616683511937E-3</v>
      </c>
      <c r="E1644" s="2">
        <v>-3.5988332936217678E-2</v>
      </c>
      <c r="F1644" s="2">
        <v>1.17364</v>
      </c>
      <c r="G1644" s="2">
        <v>1.1847699999999999</v>
      </c>
      <c r="H1644" s="2">
        <v>1.1947999999999999</v>
      </c>
      <c r="I1644" s="2">
        <v>1.1807660000000004</v>
      </c>
      <c r="J1644" s="2">
        <v>1.1471589999999998</v>
      </c>
      <c r="K1644" s="17" t="s">
        <v>47</v>
      </c>
      <c r="L1644" s="17" t="s">
        <v>53</v>
      </c>
      <c r="M1644" s="17" t="s">
        <v>46</v>
      </c>
      <c r="N1644" s="20">
        <f t="shared" si="250"/>
        <v>50</v>
      </c>
      <c r="O1644" s="20">
        <f t="shared" si="251"/>
        <v>100</v>
      </c>
      <c r="P1644" s="20">
        <f t="shared" si="252"/>
        <v>50</v>
      </c>
      <c r="Q1644" s="20">
        <f t="shared" si="253"/>
        <v>16.5</v>
      </c>
      <c r="R1644" s="21">
        <f t="shared" si="254"/>
        <v>62.475000000000001</v>
      </c>
      <c r="S1644" s="21">
        <f t="shared" si="255"/>
        <v>51.625</v>
      </c>
      <c r="T1644" s="21">
        <f t="shared" si="256"/>
        <v>42.424999999999997</v>
      </c>
      <c r="U1644" s="21">
        <f t="shared" si="257"/>
        <v>54.125</v>
      </c>
      <c r="V1644" s="20">
        <f t="shared" si="258"/>
        <v>52.17499999999999</v>
      </c>
      <c r="W1644" s="20">
        <f t="shared" si="259"/>
        <v>52.662499999999994</v>
      </c>
    </row>
    <row r="1645" spans="1:23" ht="13.5" x14ac:dyDescent="0.25">
      <c r="A1645" s="3">
        <v>44410</v>
      </c>
      <c r="B1645" s="2">
        <v>1.1884999999999999</v>
      </c>
      <c r="C1645" s="2">
        <v>51.446604137679472</v>
      </c>
      <c r="D1645" s="2">
        <v>7.9501603307154944E-3</v>
      </c>
      <c r="E1645" s="2">
        <v>-3.4990513990318349E-2</v>
      </c>
      <c r="F1645" s="2">
        <v>1.1795800000000001</v>
      </c>
      <c r="G1645" s="2">
        <v>1.1840299999999999</v>
      </c>
      <c r="H1645" s="2">
        <v>1.1933149999999997</v>
      </c>
      <c r="I1645" s="2">
        <v>1.1822520000000005</v>
      </c>
      <c r="J1645" s="2">
        <v>1.1465484999999997</v>
      </c>
      <c r="K1645" s="17" t="s">
        <v>47</v>
      </c>
      <c r="L1645" s="17" t="s">
        <v>53</v>
      </c>
      <c r="M1645" s="17" t="s">
        <v>54</v>
      </c>
      <c r="N1645" s="20">
        <f t="shared" si="250"/>
        <v>50</v>
      </c>
      <c r="O1645" s="20">
        <f t="shared" si="251"/>
        <v>100</v>
      </c>
      <c r="P1645" s="20">
        <f t="shared" si="252"/>
        <v>50</v>
      </c>
      <c r="Q1645" s="20">
        <f t="shared" si="253"/>
        <v>16.5</v>
      </c>
      <c r="R1645" s="21">
        <f t="shared" si="254"/>
        <v>62.475000000000001</v>
      </c>
      <c r="S1645" s="21">
        <f t="shared" si="255"/>
        <v>51.625</v>
      </c>
      <c r="T1645" s="21">
        <f t="shared" si="256"/>
        <v>42.424999999999997</v>
      </c>
      <c r="U1645" s="21">
        <f t="shared" si="257"/>
        <v>54.125</v>
      </c>
      <c r="V1645" s="20">
        <f t="shared" si="258"/>
        <v>52.17499999999999</v>
      </c>
      <c r="W1645" s="20">
        <f t="shared" si="259"/>
        <v>52.662499999999994</v>
      </c>
    </row>
    <row r="1646" spans="1:23" ht="13.5" x14ac:dyDescent="0.25">
      <c r="A1646" s="3">
        <v>44411</v>
      </c>
      <c r="B1646" s="2">
        <v>1.1884999999999999</v>
      </c>
      <c r="C1646" s="2">
        <v>51.446604137679472</v>
      </c>
      <c r="D1646" s="2">
        <v>8.2248009622201135E-3</v>
      </c>
      <c r="E1646" s="2">
        <v>-3.186474346817298E-2</v>
      </c>
      <c r="F1646" s="2">
        <v>1.1855199999999999</v>
      </c>
      <c r="G1646" s="2">
        <v>1.18329</v>
      </c>
      <c r="H1646" s="2">
        <v>1.1918299999999999</v>
      </c>
      <c r="I1646" s="2">
        <v>1.1831440000000004</v>
      </c>
      <c r="J1646" s="2">
        <v>1.1459734999999998</v>
      </c>
      <c r="K1646" s="17" t="s">
        <v>47</v>
      </c>
      <c r="L1646" s="17" t="s">
        <v>53</v>
      </c>
      <c r="M1646" s="17" t="s">
        <v>54</v>
      </c>
      <c r="N1646" s="20">
        <f t="shared" si="250"/>
        <v>50</v>
      </c>
      <c r="O1646" s="20">
        <f t="shared" si="251"/>
        <v>100</v>
      </c>
      <c r="P1646" s="20">
        <f t="shared" si="252"/>
        <v>50</v>
      </c>
      <c r="Q1646" s="20">
        <f t="shared" si="253"/>
        <v>16.5</v>
      </c>
      <c r="R1646" s="21">
        <f t="shared" si="254"/>
        <v>62.475000000000001</v>
      </c>
      <c r="S1646" s="21">
        <f t="shared" si="255"/>
        <v>51.625</v>
      </c>
      <c r="T1646" s="21">
        <f t="shared" si="256"/>
        <v>42.424999999999997</v>
      </c>
      <c r="U1646" s="21">
        <f t="shared" si="257"/>
        <v>54.125</v>
      </c>
      <c r="V1646" s="20">
        <f t="shared" si="258"/>
        <v>52.17499999999999</v>
      </c>
      <c r="W1646" s="20">
        <f t="shared" si="259"/>
        <v>52.662499999999994</v>
      </c>
    </row>
    <row r="1647" spans="1:23" ht="13.5" x14ac:dyDescent="0.25">
      <c r="A1647" s="3">
        <v>44412</v>
      </c>
      <c r="B1647" s="2">
        <v>1.1959</v>
      </c>
      <c r="C1647" s="2">
        <v>53.722318521405803</v>
      </c>
      <c r="D1647" s="2">
        <v>7.8824276568496554E-3</v>
      </c>
      <c r="E1647" s="2">
        <v>-2.7488696695482914E-2</v>
      </c>
      <c r="F1647" s="2">
        <v>1.1869999999999998</v>
      </c>
      <c r="G1647" s="2">
        <v>1.18329</v>
      </c>
      <c r="H1647" s="2">
        <v>1.1907150000000002</v>
      </c>
      <c r="I1647" s="2">
        <v>1.1838860000000004</v>
      </c>
      <c r="J1647" s="2">
        <v>1.1454354999999998</v>
      </c>
      <c r="K1647" s="17" t="s">
        <v>47</v>
      </c>
      <c r="L1647" s="17" t="s">
        <v>53</v>
      </c>
      <c r="M1647" s="17" t="s">
        <v>54</v>
      </c>
      <c r="N1647" s="20">
        <f t="shared" si="250"/>
        <v>50</v>
      </c>
      <c r="O1647" s="20">
        <f t="shared" si="251"/>
        <v>100</v>
      </c>
      <c r="P1647" s="20">
        <f t="shared" si="252"/>
        <v>50</v>
      </c>
      <c r="Q1647" s="20">
        <f t="shared" si="253"/>
        <v>16.5</v>
      </c>
      <c r="R1647" s="21">
        <f t="shared" si="254"/>
        <v>62.475000000000001</v>
      </c>
      <c r="S1647" s="21">
        <f t="shared" si="255"/>
        <v>51.625</v>
      </c>
      <c r="T1647" s="21">
        <f t="shared" si="256"/>
        <v>42.424999999999997</v>
      </c>
      <c r="U1647" s="21">
        <f t="shared" si="257"/>
        <v>54.125</v>
      </c>
      <c r="V1647" s="20">
        <f t="shared" si="258"/>
        <v>52.17499999999999</v>
      </c>
      <c r="W1647" s="20">
        <f t="shared" si="259"/>
        <v>52.662499999999994</v>
      </c>
    </row>
    <row r="1648" spans="1:23" ht="13.5" x14ac:dyDescent="0.25">
      <c r="A1648" s="3">
        <v>44413</v>
      </c>
      <c r="B1648" s="2">
        <v>1.1959</v>
      </c>
      <c r="C1648" s="2">
        <v>53.722318521405803</v>
      </c>
      <c r="D1648" s="2">
        <v>7.5243582277775278E-3</v>
      </c>
      <c r="E1648" s="2">
        <v>-2.2579053136870531E-2</v>
      </c>
      <c r="F1648" s="2">
        <v>1.1869999999999998</v>
      </c>
      <c r="G1648" s="2">
        <v>1.18329</v>
      </c>
      <c r="H1648" s="2">
        <v>1.1896</v>
      </c>
      <c r="I1648" s="2">
        <v>1.1840340000000003</v>
      </c>
      <c r="J1648" s="2">
        <v>1.1450394999999998</v>
      </c>
      <c r="K1648" s="17" t="s">
        <v>47</v>
      </c>
      <c r="L1648" s="17" t="s">
        <v>53</v>
      </c>
      <c r="M1648" s="17" t="s">
        <v>53</v>
      </c>
      <c r="N1648" s="20">
        <f t="shared" si="250"/>
        <v>50</v>
      </c>
      <c r="O1648" s="20">
        <f t="shared" si="251"/>
        <v>100</v>
      </c>
      <c r="P1648" s="20">
        <f t="shared" si="252"/>
        <v>50</v>
      </c>
      <c r="Q1648" s="20">
        <f t="shared" si="253"/>
        <v>16.5</v>
      </c>
      <c r="R1648" s="21">
        <f t="shared" si="254"/>
        <v>62.475000000000001</v>
      </c>
      <c r="S1648" s="21">
        <f t="shared" si="255"/>
        <v>51.625</v>
      </c>
      <c r="T1648" s="21">
        <f t="shared" si="256"/>
        <v>42.424999999999997</v>
      </c>
      <c r="U1648" s="21">
        <f t="shared" si="257"/>
        <v>54.125</v>
      </c>
      <c r="V1648" s="20">
        <f t="shared" si="258"/>
        <v>52.17499999999999</v>
      </c>
      <c r="W1648" s="20">
        <f t="shared" si="259"/>
        <v>52.662499999999994</v>
      </c>
    </row>
    <row r="1649" spans="1:23" ht="13.5" x14ac:dyDescent="0.25">
      <c r="A1649" s="3">
        <v>44414</v>
      </c>
      <c r="B1649" s="2">
        <v>1.1884999999999999</v>
      </c>
      <c r="C1649" s="2">
        <v>50.952610731340478</v>
      </c>
      <c r="D1649" s="2">
        <v>7.7062199773330065E-3</v>
      </c>
      <c r="E1649" s="2">
        <v>-1.7648791077021865E-2</v>
      </c>
      <c r="F1649" s="2">
        <v>1.19146</v>
      </c>
      <c r="G1649" s="2">
        <v>1.1825499999999998</v>
      </c>
      <c r="H1649" s="2">
        <v>1.188115</v>
      </c>
      <c r="I1649" s="2">
        <v>1.1837380000000004</v>
      </c>
      <c r="J1649" s="2">
        <v>1.1446064999999996</v>
      </c>
      <c r="K1649" s="17" t="s">
        <v>50</v>
      </c>
      <c r="L1649" s="17" t="s">
        <v>53</v>
      </c>
      <c r="M1649" s="17" t="s">
        <v>51</v>
      </c>
      <c r="N1649" s="20">
        <f t="shared" si="250"/>
        <v>50</v>
      </c>
      <c r="O1649" s="20">
        <f t="shared" si="251"/>
        <v>100</v>
      </c>
      <c r="P1649" s="20">
        <f t="shared" si="252"/>
        <v>50</v>
      </c>
      <c r="Q1649" s="20">
        <f t="shared" si="253"/>
        <v>83.5</v>
      </c>
      <c r="R1649" s="21">
        <f t="shared" si="254"/>
        <v>72.525000000000006</v>
      </c>
      <c r="S1649" s="21">
        <f t="shared" si="255"/>
        <v>68.375</v>
      </c>
      <c r="T1649" s="21">
        <f t="shared" si="256"/>
        <v>72.575000000000003</v>
      </c>
      <c r="U1649" s="21">
        <f t="shared" si="257"/>
        <v>70.875</v>
      </c>
      <c r="V1649" s="20">
        <f t="shared" si="258"/>
        <v>71.158333333333346</v>
      </c>
      <c r="W1649" s="20">
        <f t="shared" si="259"/>
        <v>71.087500000000006</v>
      </c>
    </row>
    <row r="1650" spans="1:23" ht="13.5" x14ac:dyDescent="0.25">
      <c r="A1650" s="3">
        <v>44417</v>
      </c>
      <c r="B1650" s="2">
        <v>1.1884999999999999</v>
      </c>
      <c r="C1650" s="2">
        <v>50.952610731340478</v>
      </c>
      <c r="D1650" s="2">
        <v>2.1375222600066301E-3</v>
      </c>
      <c r="E1650" s="2">
        <v>-1.2914602290015405E-2</v>
      </c>
      <c r="F1650" s="2">
        <v>1.19146</v>
      </c>
      <c r="G1650" s="2">
        <v>1.1855199999999999</v>
      </c>
      <c r="H1650" s="2">
        <v>1.1866300000000003</v>
      </c>
      <c r="I1650" s="2">
        <v>1.1835900000000001</v>
      </c>
      <c r="J1650" s="2">
        <v>1.1442085</v>
      </c>
      <c r="K1650" s="17" t="s">
        <v>50</v>
      </c>
      <c r="L1650" s="17" t="s">
        <v>53</v>
      </c>
      <c r="M1650" s="17" t="s">
        <v>53</v>
      </c>
      <c r="N1650" s="20">
        <f t="shared" si="250"/>
        <v>50</v>
      </c>
      <c r="O1650" s="20">
        <f t="shared" si="251"/>
        <v>100</v>
      </c>
      <c r="P1650" s="20">
        <f t="shared" si="252"/>
        <v>50</v>
      </c>
      <c r="Q1650" s="20">
        <f t="shared" si="253"/>
        <v>49.5</v>
      </c>
      <c r="R1650" s="21">
        <f t="shared" si="254"/>
        <v>67.424999999999997</v>
      </c>
      <c r="S1650" s="21">
        <f t="shared" si="255"/>
        <v>59.875</v>
      </c>
      <c r="T1650" s="21">
        <f t="shared" si="256"/>
        <v>57.275000000000006</v>
      </c>
      <c r="U1650" s="21">
        <f t="shared" si="257"/>
        <v>62.375</v>
      </c>
      <c r="V1650" s="20">
        <f t="shared" si="258"/>
        <v>61.524999999999999</v>
      </c>
      <c r="W1650" s="20">
        <f t="shared" si="259"/>
        <v>61.737499999999997</v>
      </c>
    </row>
    <row r="1651" spans="1:23" ht="13.5" x14ac:dyDescent="0.25">
      <c r="A1651" s="3">
        <v>44419</v>
      </c>
      <c r="B1651" s="2">
        <v>1.2033</v>
      </c>
      <c r="C1651" s="2">
        <v>56.191475558634082</v>
      </c>
      <c r="D1651" s="2">
        <v>-3.6845346098073328E-3</v>
      </c>
      <c r="E1651" s="2">
        <v>-8.5958935938186317E-3</v>
      </c>
      <c r="F1651" s="2">
        <v>1.1944199999999998</v>
      </c>
      <c r="G1651" s="2">
        <v>1.18997</v>
      </c>
      <c r="H1651" s="2">
        <v>1.18737</v>
      </c>
      <c r="I1651" s="2">
        <v>1.183886</v>
      </c>
      <c r="J1651" s="2">
        <v>1.1438494999999997</v>
      </c>
      <c r="K1651" s="17" t="s">
        <v>50</v>
      </c>
      <c r="L1651" s="17" t="s">
        <v>53</v>
      </c>
      <c r="M1651" s="17" t="s">
        <v>51</v>
      </c>
      <c r="N1651" s="20">
        <f t="shared" si="250"/>
        <v>50</v>
      </c>
      <c r="O1651" s="20">
        <f t="shared" si="251"/>
        <v>100</v>
      </c>
      <c r="P1651" s="20">
        <f t="shared" si="252"/>
        <v>50</v>
      </c>
      <c r="Q1651" s="20">
        <f t="shared" si="253"/>
        <v>83.5</v>
      </c>
      <c r="R1651" s="21">
        <f t="shared" si="254"/>
        <v>72.525000000000006</v>
      </c>
      <c r="S1651" s="21">
        <f t="shared" si="255"/>
        <v>68.375</v>
      </c>
      <c r="T1651" s="21">
        <f t="shared" si="256"/>
        <v>72.575000000000003</v>
      </c>
      <c r="U1651" s="21">
        <f t="shared" si="257"/>
        <v>70.875</v>
      </c>
      <c r="V1651" s="20">
        <f t="shared" si="258"/>
        <v>71.158333333333346</v>
      </c>
      <c r="W1651" s="20">
        <f t="shared" si="259"/>
        <v>71.087500000000006</v>
      </c>
    </row>
    <row r="1652" spans="1:23" ht="13.5" x14ac:dyDescent="0.25">
      <c r="A1652" s="3">
        <v>44420</v>
      </c>
      <c r="B1652" s="2">
        <v>1.1959</v>
      </c>
      <c r="C1652" s="2">
        <v>53.135427601338776</v>
      </c>
      <c r="D1652" s="2">
        <v>-3.5937297686665648E-3</v>
      </c>
      <c r="E1652" s="2">
        <v>-4.9936326044967717E-3</v>
      </c>
      <c r="F1652" s="2">
        <v>1.1944199999999998</v>
      </c>
      <c r="G1652" s="2">
        <v>1.1907099999999999</v>
      </c>
      <c r="H1652" s="2">
        <v>1.1877400000000002</v>
      </c>
      <c r="I1652" s="2">
        <v>1.1840339999999998</v>
      </c>
      <c r="J1652" s="2">
        <v>1.1434534999999999</v>
      </c>
      <c r="K1652" s="17" t="s">
        <v>47</v>
      </c>
      <c r="L1652" s="17" t="s">
        <v>53</v>
      </c>
      <c r="M1652" s="17" t="s">
        <v>53</v>
      </c>
      <c r="N1652" s="20">
        <f t="shared" si="250"/>
        <v>50</v>
      </c>
      <c r="O1652" s="20">
        <f t="shared" si="251"/>
        <v>100</v>
      </c>
      <c r="P1652" s="20">
        <f t="shared" si="252"/>
        <v>50</v>
      </c>
      <c r="Q1652" s="20">
        <f t="shared" si="253"/>
        <v>16.5</v>
      </c>
      <c r="R1652" s="21">
        <f t="shared" si="254"/>
        <v>62.475000000000001</v>
      </c>
      <c r="S1652" s="21">
        <f t="shared" si="255"/>
        <v>51.625</v>
      </c>
      <c r="T1652" s="21">
        <f t="shared" si="256"/>
        <v>42.424999999999997</v>
      </c>
      <c r="U1652" s="21">
        <f t="shared" si="257"/>
        <v>54.125</v>
      </c>
      <c r="V1652" s="20">
        <f t="shared" si="258"/>
        <v>52.17499999999999</v>
      </c>
      <c r="W1652" s="20">
        <f t="shared" si="259"/>
        <v>52.662499999999994</v>
      </c>
    </row>
    <row r="1653" spans="1:23" ht="13.5" x14ac:dyDescent="0.25">
      <c r="A1653" s="3">
        <v>44424</v>
      </c>
      <c r="B1653" s="2">
        <v>1.1959</v>
      </c>
      <c r="C1653" s="2">
        <v>53.135427601338776</v>
      </c>
      <c r="D1653" s="2">
        <v>-2.4275011350813891E-3</v>
      </c>
      <c r="E1653" s="2">
        <v>-1.6671129018769231E-3</v>
      </c>
      <c r="F1653" s="2">
        <v>1.1944199999999998</v>
      </c>
      <c r="G1653" s="2">
        <v>1.1907099999999999</v>
      </c>
      <c r="H1653" s="2">
        <v>1.1888550000000002</v>
      </c>
      <c r="I1653" s="2">
        <v>1.1841819999999998</v>
      </c>
      <c r="J1653" s="2">
        <v>1.1429864999999999</v>
      </c>
      <c r="K1653" s="17" t="s">
        <v>47</v>
      </c>
      <c r="L1653" s="17" t="s">
        <v>53</v>
      </c>
      <c r="M1653" s="17" t="s">
        <v>53</v>
      </c>
      <c r="N1653" s="20">
        <f t="shared" si="250"/>
        <v>50</v>
      </c>
      <c r="O1653" s="20">
        <f t="shared" si="251"/>
        <v>100</v>
      </c>
      <c r="P1653" s="20">
        <f t="shared" si="252"/>
        <v>50</v>
      </c>
      <c r="Q1653" s="20">
        <f t="shared" si="253"/>
        <v>16.5</v>
      </c>
      <c r="R1653" s="21">
        <f t="shared" si="254"/>
        <v>62.475000000000001</v>
      </c>
      <c r="S1653" s="21">
        <f t="shared" si="255"/>
        <v>51.625</v>
      </c>
      <c r="T1653" s="21">
        <f t="shared" si="256"/>
        <v>42.424999999999997</v>
      </c>
      <c r="U1653" s="21">
        <f t="shared" si="257"/>
        <v>54.125</v>
      </c>
      <c r="V1653" s="20">
        <f t="shared" si="258"/>
        <v>52.17499999999999</v>
      </c>
      <c r="W1653" s="20">
        <f t="shared" si="259"/>
        <v>52.662499999999994</v>
      </c>
    </row>
    <row r="1654" spans="1:23" ht="13.5" x14ac:dyDescent="0.25">
      <c r="A1654" s="3">
        <v>44425</v>
      </c>
      <c r="B1654" s="2">
        <v>1.1736</v>
      </c>
      <c r="C1654" s="2">
        <v>44.64868695904746</v>
      </c>
      <c r="D1654" s="2">
        <v>-4.4035043294512466E-3</v>
      </c>
      <c r="E1654" s="2">
        <v>1.5744570705972093E-3</v>
      </c>
      <c r="F1654" s="2">
        <v>1.1914400000000001</v>
      </c>
      <c r="G1654" s="2">
        <v>1.1914500000000001</v>
      </c>
      <c r="H1654" s="2">
        <v>1.18811</v>
      </c>
      <c r="I1654" s="2">
        <v>1.1838839999999999</v>
      </c>
      <c r="J1654" s="2">
        <v>1.1423369999999999</v>
      </c>
      <c r="K1654" s="17" t="s">
        <v>47</v>
      </c>
      <c r="L1654" s="17" t="s">
        <v>53</v>
      </c>
      <c r="M1654" s="17" t="s">
        <v>46</v>
      </c>
      <c r="N1654" s="20">
        <f t="shared" si="250"/>
        <v>50</v>
      </c>
      <c r="O1654" s="20">
        <f t="shared" si="251"/>
        <v>100</v>
      </c>
      <c r="P1654" s="20">
        <f t="shared" si="252"/>
        <v>50</v>
      </c>
      <c r="Q1654" s="20">
        <f t="shared" si="253"/>
        <v>16.5</v>
      </c>
      <c r="R1654" s="21">
        <f t="shared" si="254"/>
        <v>62.475000000000001</v>
      </c>
      <c r="S1654" s="21">
        <f t="shared" si="255"/>
        <v>51.625</v>
      </c>
      <c r="T1654" s="21">
        <f t="shared" si="256"/>
        <v>42.424999999999997</v>
      </c>
      <c r="U1654" s="21">
        <f t="shared" si="257"/>
        <v>54.125</v>
      </c>
      <c r="V1654" s="20">
        <f t="shared" si="258"/>
        <v>52.17499999999999</v>
      </c>
      <c r="W1654" s="20">
        <f t="shared" si="259"/>
        <v>52.662499999999994</v>
      </c>
    </row>
    <row r="1655" spans="1:23" ht="13.5" x14ac:dyDescent="0.25">
      <c r="A1655" s="3">
        <v>44426</v>
      </c>
      <c r="B1655" s="2">
        <v>1.1438999999999999</v>
      </c>
      <c r="C1655" s="2">
        <v>36.326825714393529</v>
      </c>
      <c r="D1655" s="2">
        <v>-3.5503384835111618E-4</v>
      </c>
      <c r="E1655" s="2">
        <v>3.8969575451167299E-3</v>
      </c>
      <c r="F1655" s="2">
        <v>1.1825199999999998</v>
      </c>
      <c r="G1655" s="2">
        <v>1.1869900000000002</v>
      </c>
      <c r="H1655" s="2">
        <v>1.1855099999999998</v>
      </c>
      <c r="I1655" s="2">
        <v>1.1831400000000001</v>
      </c>
      <c r="J1655" s="2">
        <v>1.1416809999999997</v>
      </c>
      <c r="K1655" s="17" t="s">
        <v>47</v>
      </c>
      <c r="L1655" s="17" t="s">
        <v>53</v>
      </c>
      <c r="M1655" s="17" t="s">
        <v>46</v>
      </c>
      <c r="N1655" s="20">
        <f t="shared" si="250"/>
        <v>50</v>
      </c>
      <c r="O1655" s="20">
        <f t="shared" si="251"/>
        <v>100</v>
      </c>
      <c r="P1655" s="20">
        <f t="shared" si="252"/>
        <v>50</v>
      </c>
      <c r="Q1655" s="20">
        <f t="shared" si="253"/>
        <v>16.5</v>
      </c>
      <c r="R1655" s="21">
        <f t="shared" si="254"/>
        <v>62.475000000000001</v>
      </c>
      <c r="S1655" s="21">
        <f t="shared" si="255"/>
        <v>51.625</v>
      </c>
      <c r="T1655" s="21">
        <f t="shared" si="256"/>
        <v>42.424999999999997</v>
      </c>
      <c r="U1655" s="21">
        <f t="shared" si="257"/>
        <v>54.125</v>
      </c>
      <c r="V1655" s="20">
        <f t="shared" si="258"/>
        <v>52.17499999999999</v>
      </c>
      <c r="W1655" s="20">
        <f t="shared" si="259"/>
        <v>52.662499999999994</v>
      </c>
    </row>
    <row r="1656" spans="1:23" ht="13.5" x14ac:dyDescent="0.25">
      <c r="A1656" s="3">
        <v>44427</v>
      </c>
      <c r="B1656" s="2">
        <v>1.1736</v>
      </c>
      <c r="C1656" s="2">
        <v>46.970957594847484</v>
      </c>
      <c r="D1656" s="2">
        <v>1.1291528117511884E-3</v>
      </c>
      <c r="E1656" s="2">
        <v>6.6266179503563453E-3</v>
      </c>
      <c r="F1656" s="2">
        <v>1.17658</v>
      </c>
      <c r="G1656" s="2">
        <v>1.1855</v>
      </c>
      <c r="H1656" s="2">
        <v>1.1843949999999999</v>
      </c>
      <c r="I1656" s="2">
        <v>1.18299</v>
      </c>
      <c r="J1656" s="2">
        <v>1.1410314999999998</v>
      </c>
      <c r="K1656" s="17" t="s">
        <v>47</v>
      </c>
      <c r="L1656" s="17" t="s">
        <v>53</v>
      </c>
      <c r="M1656" s="17" t="s">
        <v>46</v>
      </c>
      <c r="N1656" s="20">
        <f t="shared" si="250"/>
        <v>50</v>
      </c>
      <c r="O1656" s="20">
        <f t="shared" si="251"/>
        <v>100</v>
      </c>
      <c r="P1656" s="20">
        <f t="shared" si="252"/>
        <v>50</v>
      </c>
      <c r="Q1656" s="20">
        <f t="shared" si="253"/>
        <v>16.5</v>
      </c>
      <c r="R1656" s="21">
        <f t="shared" si="254"/>
        <v>62.475000000000001</v>
      </c>
      <c r="S1656" s="21">
        <f t="shared" si="255"/>
        <v>51.625</v>
      </c>
      <c r="T1656" s="21">
        <f t="shared" si="256"/>
        <v>42.424999999999997</v>
      </c>
      <c r="U1656" s="21">
        <f t="shared" si="257"/>
        <v>54.125</v>
      </c>
      <c r="V1656" s="20">
        <f t="shared" si="258"/>
        <v>52.17499999999999</v>
      </c>
      <c r="W1656" s="20">
        <f t="shared" si="259"/>
        <v>52.662499999999994</v>
      </c>
    </row>
    <row r="1657" spans="1:23" ht="13.5" x14ac:dyDescent="0.25">
      <c r="A1657" s="3">
        <v>44428</v>
      </c>
      <c r="B1657" s="2">
        <v>1.1736</v>
      </c>
      <c r="C1657" s="2">
        <v>46.970957594847484</v>
      </c>
      <c r="D1657" s="2">
        <v>3.5873713880507641E-3</v>
      </c>
      <c r="E1657" s="2">
        <v>9.5284952756577966E-3</v>
      </c>
      <c r="F1657" s="2">
        <v>1.1721200000000001</v>
      </c>
      <c r="G1657" s="2">
        <v>1.18327</v>
      </c>
      <c r="H1657" s="2">
        <v>1.1832800000000001</v>
      </c>
      <c r="I1657" s="2">
        <v>1.1828400000000001</v>
      </c>
      <c r="J1657" s="2">
        <v>1.1406654999999997</v>
      </c>
      <c r="K1657" s="17" t="s">
        <v>47</v>
      </c>
      <c r="L1657" s="17" t="s">
        <v>53</v>
      </c>
      <c r="M1657" s="17" t="s">
        <v>46</v>
      </c>
      <c r="N1657" s="20">
        <f t="shared" si="250"/>
        <v>50</v>
      </c>
      <c r="O1657" s="20">
        <f t="shared" si="251"/>
        <v>100</v>
      </c>
      <c r="P1657" s="20">
        <f t="shared" si="252"/>
        <v>50</v>
      </c>
      <c r="Q1657" s="20">
        <f t="shared" si="253"/>
        <v>16.5</v>
      </c>
      <c r="R1657" s="21">
        <f t="shared" si="254"/>
        <v>62.475000000000001</v>
      </c>
      <c r="S1657" s="21">
        <f t="shared" si="255"/>
        <v>51.625</v>
      </c>
      <c r="T1657" s="21">
        <f t="shared" si="256"/>
        <v>42.424999999999997</v>
      </c>
      <c r="U1657" s="21">
        <f t="shared" si="257"/>
        <v>54.125</v>
      </c>
      <c r="V1657" s="20">
        <f t="shared" si="258"/>
        <v>52.17499999999999</v>
      </c>
      <c r="W1657" s="20">
        <f t="shared" si="259"/>
        <v>52.662499999999994</v>
      </c>
    </row>
    <row r="1658" spans="1:23" ht="13.5" x14ac:dyDescent="0.25">
      <c r="A1658" s="3">
        <v>44431</v>
      </c>
      <c r="B1658" s="2">
        <v>1.1811</v>
      </c>
      <c r="C1658" s="2">
        <v>49.446004381115728</v>
      </c>
      <c r="D1658" s="2">
        <v>5.1710198864272083E-3</v>
      </c>
      <c r="E1658" s="2">
        <v>1.2742709875624578E-2</v>
      </c>
      <c r="F1658" s="2">
        <v>1.16916</v>
      </c>
      <c r="G1658" s="2">
        <v>1.1817900000000001</v>
      </c>
      <c r="H1658" s="2">
        <v>1.1825399999999999</v>
      </c>
      <c r="I1658" s="2">
        <v>1.1828400000000001</v>
      </c>
      <c r="J1658" s="2">
        <v>1.1403369999999995</v>
      </c>
      <c r="K1658" s="17" t="s">
        <v>50</v>
      </c>
      <c r="L1658" s="17" t="s">
        <v>49</v>
      </c>
      <c r="M1658" s="17" t="s">
        <v>52</v>
      </c>
      <c r="N1658" s="20">
        <f t="shared" si="250"/>
        <v>50</v>
      </c>
      <c r="O1658" s="20">
        <f t="shared" si="251"/>
        <v>100</v>
      </c>
      <c r="P1658" s="20">
        <f t="shared" si="252"/>
        <v>50</v>
      </c>
      <c r="Q1658" s="20">
        <f t="shared" si="253"/>
        <v>83</v>
      </c>
      <c r="R1658" s="21">
        <f t="shared" si="254"/>
        <v>72.45</v>
      </c>
      <c r="S1658" s="21">
        <f t="shared" si="255"/>
        <v>68.25</v>
      </c>
      <c r="T1658" s="21">
        <f t="shared" si="256"/>
        <v>72.349999999999994</v>
      </c>
      <c r="U1658" s="21">
        <f t="shared" si="257"/>
        <v>70.75</v>
      </c>
      <c r="V1658" s="20">
        <f t="shared" si="258"/>
        <v>71.016666666666666</v>
      </c>
      <c r="W1658" s="20">
        <f t="shared" si="259"/>
        <v>70.949999999999989</v>
      </c>
    </row>
    <row r="1659" spans="1:23" ht="13.5" x14ac:dyDescent="0.25">
      <c r="A1659" s="3">
        <v>44432</v>
      </c>
      <c r="B1659" s="2">
        <v>1.1811</v>
      </c>
      <c r="C1659" s="2">
        <v>49.446004381115728</v>
      </c>
      <c r="D1659" s="2">
        <v>5.3830405630876932E-3</v>
      </c>
      <c r="E1659" s="2">
        <v>1.585338739264687E-2</v>
      </c>
      <c r="F1659" s="2">
        <v>1.17066</v>
      </c>
      <c r="G1659" s="2">
        <v>1.1810500000000004</v>
      </c>
      <c r="H1659" s="2">
        <v>1.1818</v>
      </c>
      <c r="I1659" s="2">
        <v>1.1828400000000001</v>
      </c>
      <c r="J1659" s="2">
        <v>1.1401854999999996</v>
      </c>
      <c r="K1659" s="17" t="s">
        <v>50</v>
      </c>
      <c r="L1659" s="17" t="s">
        <v>49</v>
      </c>
      <c r="M1659" s="17" t="s">
        <v>51</v>
      </c>
      <c r="N1659" s="20">
        <f t="shared" si="250"/>
        <v>50</v>
      </c>
      <c r="O1659" s="20">
        <f t="shared" si="251"/>
        <v>100</v>
      </c>
      <c r="P1659" s="20">
        <f t="shared" si="252"/>
        <v>50</v>
      </c>
      <c r="Q1659" s="20">
        <f t="shared" si="253"/>
        <v>100</v>
      </c>
      <c r="R1659" s="21">
        <f t="shared" si="254"/>
        <v>75</v>
      </c>
      <c r="S1659" s="21">
        <f t="shared" si="255"/>
        <v>72.5</v>
      </c>
      <c r="T1659" s="21">
        <f t="shared" si="256"/>
        <v>80</v>
      </c>
      <c r="U1659" s="21">
        <f t="shared" si="257"/>
        <v>75</v>
      </c>
      <c r="V1659" s="20">
        <f t="shared" si="258"/>
        <v>75.833333333333329</v>
      </c>
      <c r="W1659" s="20">
        <f t="shared" si="259"/>
        <v>75.625</v>
      </c>
    </row>
    <row r="1660" spans="1:23" ht="13.5" x14ac:dyDescent="0.25">
      <c r="A1660" s="3">
        <v>44433</v>
      </c>
      <c r="B1660" s="2">
        <v>1.1811</v>
      </c>
      <c r="C1660" s="2">
        <v>49.446004381115728</v>
      </c>
      <c r="D1660" s="2">
        <v>5.5721389215757089E-3</v>
      </c>
      <c r="E1660" s="2">
        <v>1.8330511250195969E-2</v>
      </c>
      <c r="F1660" s="2">
        <v>1.1780999999999999</v>
      </c>
      <c r="G1660" s="2">
        <v>1.1803100000000002</v>
      </c>
      <c r="H1660" s="2">
        <v>1.1829149999999999</v>
      </c>
      <c r="I1660" s="2">
        <v>1.1828400000000001</v>
      </c>
      <c r="J1660" s="2">
        <v>1.1401049999999995</v>
      </c>
      <c r="K1660" s="17" t="s">
        <v>50</v>
      </c>
      <c r="L1660" s="17" t="s">
        <v>49</v>
      </c>
      <c r="M1660" s="17" t="s">
        <v>51</v>
      </c>
      <c r="N1660" s="20">
        <f t="shared" si="250"/>
        <v>50</v>
      </c>
      <c r="O1660" s="20">
        <f t="shared" si="251"/>
        <v>100</v>
      </c>
      <c r="P1660" s="20">
        <f t="shared" si="252"/>
        <v>50</v>
      </c>
      <c r="Q1660" s="20">
        <f t="shared" si="253"/>
        <v>100</v>
      </c>
      <c r="R1660" s="21">
        <f t="shared" si="254"/>
        <v>75</v>
      </c>
      <c r="S1660" s="21">
        <f t="shared" si="255"/>
        <v>72.5</v>
      </c>
      <c r="T1660" s="21">
        <f t="shared" si="256"/>
        <v>80</v>
      </c>
      <c r="U1660" s="21">
        <f t="shared" si="257"/>
        <v>75</v>
      </c>
      <c r="V1660" s="20">
        <f t="shared" si="258"/>
        <v>75.833333333333329</v>
      </c>
      <c r="W1660" s="20">
        <f t="shared" si="259"/>
        <v>75.625</v>
      </c>
    </row>
    <row r="1661" spans="1:23" ht="13.5" x14ac:dyDescent="0.25">
      <c r="A1661" s="3">
        <v>44434</v>
      </c>
      <c r="B1661" s="2">
        <v>1.1736</v>
      </c>
      <c r="C1661" s="2">
        <v>46.722371571230326</v>
      </c>
      <c r="D1661" s="2">
        <v>8.5736018643047807E-3</v>
      </c>
      <c r="E1661" s="2">
        <v>2.0958674158847092E-2</v>
      </c>
      <c r="F1661" s="2">
        <v>1.1780999999999999</v>
      </c>
      <c r="G1661" s="2">
        <v>1.1773400000000003</v>
      </c>
      <c r="H1661" s="2">
        <v>1.1836550000000001</v>
      </c>
      <c r="I1661" s="2">
        <v>1.18269</v>
      </c>
      <c r="J1661" s="2">
        <v>1.1400929999999996</v>
      </c>
      <c r="K1661" s="17" t="s">
        <v>50</v>
      </c>
      <c r="L1661" s="17" t="s">
        <v>49</v>
      </c>
      <c r="M1661" s="17" t="s">
        <v>53</v>
      </c>
      <c r="N1661" s="20">
        <f t="shared" si="250"/>
        <v>50</v>
      </c>
      <c r="O1661" s="20">
        <f t="shared" si="251"/>
        <v>100</v>
      </c>
      <c r="P1661" s="20">
        <f t="shared" si="252"/>
        <v>50</v>
      </c>
      <c r="Q1661" s="20">
        <f t="shared" si="253"/>
        <v>66</v>
      </c>
      <c r="R1661" s="21">
        <f t="shared" si="254"/>
        <v>69.900000000000006</v>
      </c>
      <c r="S1661" s="21">
        <f t="shared" si="255"/>
        <v>64</v>
      </c>
      <c r="T1661" s="21">
        <f t="shared" si="256"/>
        <v>64.7</v>
      </c>
      <c r="U1661" s="21">
        <f t="shared" si="257"/>
        <v>66.5</v>
      </c>
      <c r="V1661" s="20">
        <f t="shared" si="258"/>
        <v>66.2</v>
      </c>
      <c r="W1661" s="20">
        <f t="shared" si="259"/>
        <v>66.275000000000006</v>
      </c>
    </row>
    <row r="1662" spans="1:23" ht="13.5" x14ac:dyDescent="0.25">
      <c r="A1662" s="3">
        <v>44435</v>
      </c>
      <c r="B1662" s="2">
        <v>1.1811</v>
      </c>
      <c r="C1662" s="2">
        <v>49.705828003893949</v>
      </c>
      <c r="D1662" s="2">
        <v>9.4719149748268006E-3</v>
      </c>
      <c r="E1662" s="2">
        <v>2.4703485085721053E-2</v>
      </c>
      <c r="F1662" s="2">
        <v>1.1796000000000002</v>
      </c>
      <c r="G1662" s="2">
        <v>1.1758600000000001</v>
      </c>
      <c r="H1662" s="2">
        <v>1.1832850000000001</v>
      </c>
      <c r="I1662" s="2">
        <v>1.1828400000000001</v>
      </c>
      <c r="J1662" s="2">
        <v>1.1400124999999994</v>
      </c>
      <c r="K1662" s="17" t="s">
        <v>50</v>
      </c>
      <c r="L1662" s="17" t="s">
        <v>49</v>
      </c>
      <c r="M1662" s="17" t="s">
        <v>51</v>
      </c>
      <c r="N1662" s="20">
        <f t="shared" si="250"/>
        <v>50</v>
      </c>
      <c r="O1662" s="20">
        <f t="shared" si="251"/>
        <v>100</v>
      </c>
      <c r="P1662" s="20">
        <f t="shared" si="252"/>
        <v>50</v>
      </c>
      <c r="Q1662" s="20">
        <f t="shared" si="253"/>
        <v>100</v>
      </c>
      <c r="R1662" s="21">
        <f t="shared" si="254"/>
        <v>75</v>
      </c>
      <c r="S1662" s="21">
        <f t="shared" si="255"/>
        <v>72.5</v>
      </c>
      <c r="T1662" s="21">
        <f t="shared" si="256"/>
        <v>80</v>
      </c>
      <c r="U1662" s="21">
        <f t="shared" si="257"/>
        <v>75</v>
      </c>
      <c r="V1662" s="20">
        <f t="shared" si="258"/>
        <v>75.833333333333329</v>
      </c>
      <c r="W1662" s="20">
        <f t="shared" si="259"/>
        <v>75.625</v>
      </c>
    </row>
    <row r="1663" spans="1:23" ht="13.5" x14ac:dyDescent="0.25">
      <c r="A1663" s="3">
        <v>44438</v>
      </c>
      <c r="B1663" s="2">
        <v>1.1811</v>
      </c>
      <c r="C1663" s="2">
        <v>49.705828003893956</v>
      </c>
      <c r="D1663" s="2">
        <v>1.0236440460565488E-2</v>
      </c>
      <c r="E1663" s="2">
        <v>2.9181273946743046E-2</v>
      </c>
      <c r="F1663" s="2">
        <v>1.1796</v>
      </c>
      <c r="G1663" s="2">
        <v>1.1743800000000002</v>
      </c>
      <c r="H1663" s="2">
        <v>1.1825450000000002</v>
      </c>
      <c r="I1663" s="2">
        <v>1.18299</v>
      </c>
      <c r="J1663" s="2">
        <v>1.1398964999999994</v>
      </c>
      <c r="K1663" s="17" t="s">
        <v>47</v>
      </c>
      <c r="L1663" s="17" t="s">
        <v>53</v>
      </c>
      <c r="M1663" s="17" t="s">
        <v>53</v>
      </c>
      <c r="N1663" s="20">
        <f t="shared" si="250"/>
        <v>50</v>
      </c>
      <c r="O1663" s="20">
        <f t="shared" si="251"/>
        <v>100</v>
      </c>
      <c r="P1663" s="20">
        <f t="shared" si="252"/>
        <v>50</v>
      </c>
      <c r="Q1663" s="20">
        <f t="shared" si="253"/>
        <v>16.5</v>
      </c>
      <c r="R1663" s="21">
        <f t="shared" si="254"/>
        <v>62.475000000000001</v>
      </c>
      <c r="S1663" s="21">
        <f t="shared" si="255"/>
        <v>51.625</v>
      </c>
      <c r="T1663" s="21">
        <f t="shared" si="256"/>
        <v>42.424999999999997</v>
      </c>
      <c r="U1663" s="21">
        <f t="shared" si="257"/>
        <v>54.125</v>
      </c>
      <c r="V1663" s="20">
        <f t="shared" si="258"/>
        <v>52.17499999999999</v>
      </c>
      <c r="W1663" s="20">
        <f t="shared" si="259"/>
        <v>52.662499999999994</v>
      </c>
    </row>
    <row r="1664" spans="1:23" ht="13.5" x14ac:dyDescent="0.25">
      <c r="A1664" s="3">
        <v>44439</v>
      </c>
      <c r="B1664" s="2">
        <v>1.1884999999999999</v>
      </c>
      <c r="C1664" s="2">
        <v>52.73454360388687</v>
      </c>
      <c r="D1664" s="2">
        <v>6.9085166620919125E-3</v>
      </c>
      <c r="E1664" s="2">
        <v>3.2313646315777489E-2</v>
      </c>
      <c r="F1664" s="2">
        <v>1.1810800000000001</v>
      </c>
      <c r="G1664" s="2">
        <v>1.1758700000000002</v>
      </c>
      <c r="H1664" s="2">
        <v>1.1836600000000002</v>
      </c>
      <c r="I1664" s="2">
        <v>1.1834360000000002</v>
      </c>
      <c r="J1664" s="2">
        <v>1.1396759999999992</v>
      </c>
      <c r="K1664" s="17" t="s">
        <v>47</v>
      </c>
      <c r="L1664" s="17" t="s">
        <v>53</v>
      </c>
      <c r="M1664" s="17" t="s">
        <v>54</v>
      </c>
      <c r="N1664" s="20">
        <f t="shared" si="250"/>
        <v>50</v>
      </c>
      <c r="O1664" s="20">
        <f t="shared" si="251"/>
        <v>100</v>
      </c>
      <c r="P1664" s="20">
        <f t="shared" si="252"/>
        <v>50</v>
      </c>
      <c r="Q1664" s="20">
        <f t="shared" si="253"/>
        <v>16.5</v>
      </c>
      <c r="R1664" s="21">
        <f t="shared" si="254"/>
        <v>62.475000000000001</v>
      </c>
      <c r="S1664" s="21">
        <f t="shared" si="255"/>
        <v>51.625</v>
      </c>
      <c r="T1664" s="21">
        <f t="shared" si="256"/>
        <v>42.424999999999997</v>
      </c>
      <c r="U1664" s="21">
        <f t="shared" si="257"/>
        <v>54.125</v>
      </c>
      <c r="V1664" s="20">
        <f t="shared" si="258"/>
        <v>52.17499999999999</v>
      </c>
      <c r="W1664" s="20">
        <f t="shared" si="259"/>
        <v>52.662499999999994</v>
      </c>
    </row>
    <row r="1665" spans="1:23" ht="13.5" x14ac:dyDescent="0.25">
      <c r="A1665" s="3">
        <v>44440</v>
      </c>
      <c r="B1665" s="2">
        <v>1.1736</v>
      </c>
      <c r="C1665" s="2">
        <v>46.643754467738582</v>
      </c>
      <c r="D1665" s="2">
        <v>5.8711178679704545E-4</v>
      </c>
      <c r="E1665" s="2">
        <v>3.5158502454384254E-2</v>
      </c>
      <c r="F1665" s="2">
        <v>1.1795800000000001</v>
      </c>
      <c r="G1665" s="2">
        <v>1.1788400000000001</v>
      </c>
      <c r="H1665" s="2">
        <v>1.1829150000000004</v>
      </c>
      <c r="I1665" s="2">
        <v>1.1835840000000002</v>
      </c>
      <c r="J1665" s="2">
        <v>1.1393809999999993</v>
      </c>
      <c r="K1665" s="17" t="s">
        <v>47</v>
      </c>
      <c r="L1665" s="17" t="s">
        <v>53</v>
      </c>
      <c r="M1665" s="17" t="s">
        <v>46</v>
      </c>
      <c r="N1665" s="20">
        <f t="shared" si="250"/>
        <v>50</v>
      </c>
      <c r="O1665" s="20">
        <f t="shared" si="251"/>
        <v>100</v>
      </c>
      <c r="P1665" s="20">
        <f t="shared" si="252"/>
        <v>50</v>
      </c>
      <c r="Q1665" s="20">
        <f t="shared" si="253"/>
        <v>16.5</v>
      </c>
      <c r="R1665" s="21">
        <f t="shared" si="254"/>
        <v>62.475000000000001</v>
      </c>
      <c r="S1665" s="21">
        <f t="shared" si="255"/>
        <v>51.625</v>
      </c>
      <c r="T1665" s="21">
        <f t="shared" si="256"/>
        <v>42.424999999999997</v>
      </c>
      <c r="U1665" s="21">
        <f t="shared" si="257"/>
        <v>54.125</v>
      </c>
      <c r="V1665" s="20">
        <f t="shared" si="258"/>
        <v>52.17499999999999</v>
      </c>
      <c r="W1665" s="20">
        <f t="shared" si="259"/>
        <v>52.662499999999994</v>
      </c>
    </row>
    <row r="1666" spans="1:23" ht="13.5" x14ac:dyDescent="0.25">
      <c r="A1666" s="3">
        <v>44441</v>
      </c>
      <c r="B1666" s="2">
        <v>1.1588000000000001</v>
      </c>
      <c r="C1666" s="2">
        <v>41.514667457457499</v>
      </c>
      <c r="D1666" s="2">
        <v>9.5481894391014066E-4</v>
      </c>
      <c r="E1666" s="2">
        <v>3.7049040286415667E-2</v>
      </c>
      <c r="F1666" s="2">
        <v>1.17662</v>
      </c>
      <c r="G1666" s="2">
        <v>1.1773599999999997</v>
      </c>
      <c r="H1666" s="2">
        <v>1.1814300000000002</v>
      </c>
      <c r="I1666" s="2">
        <v>1.1834360000000002</v>
      </c>
      <c r="J1666" s="2">
        <v>1.1391534999999995</v>
      </c>
      <c r="K1666" s="17" t="s">
        <v>47</v>
      </c>
      <c r="L1666" s="17" t="s">
        <v>53</v>
      </c>
      <c r="M1666" s="17" t="s">
        <v>46</v>
      </c>
      <c r="N1666" s="20">
        <f t="shared" ref="N1666:N1729" si="260">IF(D1666&lt;30,50, IF(D1666&gt;70, 0, 25))</f>
        <v>50</v>
      </c>
      <c r="O1666" s="20">
        <f t="shared" ref="O1666:O1729" si="261">IF(F1666-E1666&gt;0.02, 100, IF(F1666-E1666&lt;0,0,45))</f>
        <v>100</v>
      </c>
      <c r="P1666" s="20">
        <f t="shared" ref="P1666:P1729" si="262">IF(G1666-J1666&gt;10,100,IF(G1666-J1666&gt;5,75, IF(G1666-J1666&gt;0,50,0)))</f>
        <v>50</v>
      </c>
      <c r="Q1666" s="20">
        <f t="shared" ref="Q1666:Q1729" si="263">IF(M1666="confirmed bullish", 34, IF(M1666="bullish divergence",17, 0))+IF(K1666="bullish",33,IF(K1666="bearish",0,16.5))+IF(L1666="strong",33,IF(L1666="weak",0,16.5))</f>
        <v>16.5</v>
      </c>
      <c r="R1666" s="21">
        <f t="shared" si="254"/>
        <v>62.475000000000001</v>
      </c>
      <c r="S1666" s="21">
        <f t="shared" si="255"/>
        <v>51.625</v>
      </c>
      <c r="T1666" s="21">
        <f t="shared" si="256"/>
        <v>42.424999999999997</v>
      </c>
      <c r="U1666" s="21">
        <f t="shared" si="257"/>
        <v>54.125</v>
      </c>
      <c r="V1666" s="20">
        <f t="shared" si="258"/>
        <v>52.17499999999999</v>
      </c>
      <c r="W1666" s="20">
        <f t="shared" si="259"/>
        <v>52.662499999999994</v>
      </c>
    </row>
    <row r="1667" spans="1:23" ht="13.5" x14ac:dyDescent="0.25">
      <c r="A1667" s="3">
        <v>44442</v>
      </c>
      <c r="B1667" s="2">
        <v>1.1588000000000001</v>
      </c>
      <c r="C1667" s="2">
        <v>41.514667457457499</v>
      </c>
      <c r="D1667" s="2">
        <v>1.4006884380142193E-3</v>
      </c>
      <c r="E1667" s="2">
        <v>3.7256116136153331E-2</v>
      </c>
      <c r="F1667" s="2">
        <v>1.1721600000000001</v>
      </c>
      <c r="G1667" s="2">
        <v>1.1758799999999998</v>
      </c>
      <c r="H1667" s="2">
        <v>1.1795750000000003</v>
      </c>
      <c r="I1667" s="2">
        <v>1.1829900000000002</v>
      </c>
      <c r="J1667" s="2">
        <v>1.1389259999999994</v>
      </c>
      <c r="K1667" s="17" t="s">
        <v>47</v>
      </c>
      <c r="L1667" s="17" t="s">
        <v>53</v>
      </c>
      <c r="M1667" s="17" t="s">
        <v>46</v>
      </c>
      <c r="N1667" s="20">
        <f t="shared" si="260"/>
        <v>50</v>
      </c>
      <c r="O1667" s="20">
        <f t="shared" si="261"/>
        <v>100</v>
      </c>
      <c r="P1667" s="20">
        <f t="shared" si="262"/>
        <v>50</v>
      </c>
      <c r="Q1667" s="20">
        <f t="shared" si="263"/>
        <v>16.5</v>
      </c>
      <c r="R1667" s="21">
        <f t="shared" ref="R1667:R1730" si="264">0.35*N1667+O1667*0.35+P1667*0.15+Q1667*0.15</f>
        <v>62.475000000000001</v>
      </c>
      <c r="S1667" s="21">
        <f t="shared" ref="S1667:S1730" si="265">N1667*0.2+O1667*0.2+P1667*0.35+Q1667*0.25</f>
        <v>51.625</v>
      </c>
      <c r="T1667" s="21">
        <f t="shared" ref="T1667:T1730" si="266">N1667*0.15+O1667*0.15+P1667*0.25+Q1667*0.45</f>
        <v>42.424999999999997</v>
      </c>
      <c r="U1667" s="21">
        <f t="shared" ref="U1667:U1730" si="267">0.25*SUM(N1667:Q1667)</f>
        <v>54.125</v>
      </c>
      <c r="V1667" s="20">
        <f t="shared" ref="V1667:V1730" si="268">SUM(R1667:T1667)/3</f>
        <v>52.17499999999999</v>
      </c>
      <c r="W1667" s="20">
        <f t="shared" ref="W1667:W1730" si="269">SUM(R1667:U1667)/4</f>
        <v>52.662499999999994</v>
      </c>
    </row>
    <row r="1668" spans="1:23" ht="13.5" x14ac:dyDescent="0.25">
      <c r="A1668" s="3">
        <v>44445</v>
      </c>
      <c r="B1668" s="2">
        <v>1.1438999999999999</v>
      </c>
      <c r="C1668" s="2">
        <v>36.790973376130111</v>
      </c>
      <c r="D1668" s="2">
        <v>4.1602649540442016E-3</v>
      </c>
      <c r="E1668" s="2">
        <v>3.6330722684897426E-2</v>
      </c>
      <c r="F1668" s="2">
        <v>1.1647200000000002</v>
      </c>
      <c r="G1668" s="2">
        <v>1.1721599999999999</v>
      </c>
      <c r="H1668" s="2">
        <v>1.1769750000000001</v>
      </c>
      <c r="I1668" s="2">
        <v>1.1825440000000003</v>
      </c>
      <c r="J1668" s="2">
        <v>1.1385529999999995</v>
      </c>
      <c r="K1668" s="17" t="s">
        <v>47</v>
      </c>
      <c r="L1668" s="17" t="s">
        <v>53</v>
      </c>
      <c r="M1668" s="17" t="s">
        <v>46</v>
      </c>
      <c r="N1668" s="20">
        <f t="shared" si="260"/>
        <v>50</v>
      </c>
      <c r="O1668" s="20">
        <f t="shared" si="261"/>
        <v>100</v>
      </c>
      <c r="P1668" s="20">
        <f t="shared" si="262"/>
        <v>50</v>
      </c>
      <c r="Q1668" s="20">
        <f t="shared" si="263"/>
        <v>16.5</v>
      </c>
      <c r="R1668" s="21">
        <f t="shared" si="264"/>
        <v>62.475000000000001</v>
      </c>
      <c r="S1668" s="21">
        <f t="shared" si="265"/>
        <v>51.625</v>
      </c>
      <c r="T1668" s="21">
        <f t="shared" si="266"/>
        <v>42.424999999999997</v>
      </c>
      <c r="U1668" s="21">
        <f t="shared" si="267"/>
        <v>54.125</v>
      </c>
      <c r="V1668" s="20">
        <f t="shared" si="268"/>
        <v>52.17499999999999</v>
      </c>
      <c r="W1668" s="20">
        <f t="shared" si="269"/>
        <v>52.662499999999994</v>
      </c>
    </row>
    <row r="1669" spans="1:23" ht="13.5" x14ac:dyDescent="0.25">
      <c r="A1669" s="3">
        <v>44446</v>
      </c>
      <c r="B1669" s="2">
        <v>1.1736</v>
      </c>
      <c r="C1669" s="2">
        <v>49.199105838520893</v>
      </c>
      <c r="D1669" s="2">
        <v>4.4988475241072301E-3</v>
      </c>
      <c r="E1669" s="2">
        <v>3.4799686541723121E-2</v>
      </c>
      <c r="F1669" s="2">
        <v>1.16174</v>
      </c>
      <c r="G1669" s="2">
        <v>1.1714100000000001</v>
      </c>
      <c r="H1669" s="2">
        <v>1.1762300000000001</v>
      </c>
      <c r="I1669" s="2">
        <v>1.1825440000000003</v>
      </c>
      <c r="J1669" s="2">
        <v>1.1382934999999994</v>
      </c>
      <c r="K1669" s="17" t="s">
        <v>47</v>
      </c>
      <c r="L1669" s="17" t="s">
        <v>53</v>
      </c>
      <c r="M1669" s="17" t="s">
        <v>46</v>
      </c>
      <c r="N1669" s="20">
        <f t="shared" si="260"/>
        <v>50</v>
      </c>
      <c r="O1669" s="20">
        <f t="shared" si="261"/>
        <v>100</v>
      </c>
      <c r="P1669" s="20">
        <f t="shared" si="262"/>
        <v>50</v>
      </c>
      <c r="Q1669" s="20">
        <f t="shared" si="263"/>
        <v>16.5</v>
      </c>
      <c r="R1669" s="21">
        <f t="shared" si="264"/>
        <v>62.475000000000001</v>
      </c>
      <c r="S1669" s="21">
        <f t="shared" si="265"/>
        <v>51.625</v>
      </c>
      <c r="T1669" s="21">
        <f t="shared" si="266"/>
        <v>42.424999999999997</v>
      </c>
      <c r="U1669" s="21">
        <f t="shared" si="267"/>
        <v>54.125</v>
      </c>
      <c r="V1669" s="20">
        <f t="shared" si="268"/>
        <v>52.17499999999999</v>
      </c>
      <c r="W1669" s="20">
        <f t="shared" si="269"/>
        <v>52.662499999999994</v>
      </c>
    </row>
    <row r="1670" spans="1:23" ht="13.5" x14ac:dyDescent="0.25">
      <c r="A1670" s="3">
        <v>44447</v>
      </c>
      <c r="B1670" s="2">
        <v>1.1513</v>
      </c>
      <c r="C1670" s="2">
        <v>42.459489373220315</v>
      </c>
      <c r="D1670" s="2">
        <v>6.4501717881266796E-3</v>
      </c>
      <c r="E1670" s="2">
        <v>3.2806912289087067E-2</v>
      </c>
      <c r="F1670" s="2">
        <v>1.1572799999999999</v>
      </c>
      <c r="G1670" s="2">
        <v>1.1684300000000001</v>
      </c>
      <c r="H1670" s="2">
        <v>1.1743700000000001</v>
      </c>
      <c r="I1670" s="2">
        <v>1.1829880000000002</v>
      </c>
      <c r="J1670" s="2">
        <v>1.1380284999999994</v>
      </c>
      <c r="K1670" s="17" t="s">
        <v>47</v>
      </c>
      <c r="L1670" s="17" t="s">
        <v>53</v>
      </c>
      <c r="M1670" s="17" t="s">
        <v>46</v>
      </c>
      <c r="N1670" s="20">
        <f t="shared" si="260"/>
        <v>50</v>
      </c>
      <c r="O1670" s="20">
        <f t="shared" si="261"/>
        <v>100</v>
      </c>
      <c r="P1670" s="20">
        <f t="shared" si="262"/>
        <v>50</v>
      </c>
      <c r="Q1670" s="20">
        <f t="shared" si="263"/>
        <v>16.5</v>
      </c>
      <c r="R1670" s="21">
        <f t="shared" si="264"/>
        <v>62.475000000000001</v>
      </c>
      <c r="S1670" s="21">
        <f t="shared" si="265"/>
        <v>51.625</v>
      </c>
      <c r="T1670" s="21">
        <f t="shared" si="266"/>
        <v>42.424999999999997</v>
      </c>
      <c r="U1670" s="21">
        <f t="shared" si="267"/>
        <v>54.125</v>
      </c>
      <c r="V1670" s="20">
        <f t="shared" si="268"/>
        <v>52.17499999999999</v>
      </c>
      <c r="W1670" s="20">
        <f t="shared" si="269"/>
        <v>52.662499999999994</v>
      </c>
    </row>
    <row r="1671" spans="1:23" ht="13.5" x14ac:dyDescent="0.25">
      <c r="A1671" s="3">
        <v>44448</v>
      </c>
      <c r="B1671" s="2">
        <v>1.1513</v>
      </c>
      <c r="C1671" s="2">
        <v>42.459489373220315</v>
      </c>
      <c r="D1671" s="2">
        <v>7.0912358492458694E-3</v>
      </c>
      <c r="E1671" s="2">
        <v>3.1182112772450053E-2</v>
      </c>
      <c r="F1671" s="2">
        <v>1.1557799999999998</v>
      </c>
      <c r="G1671" s="2">
        <v>1.1661999999999999</v>
      </c>
      <c r="H1671" s="2">
        <v>1.17177</v>
      </c>
      <c r="I1671" s="2">
        <v>1.1835820000000001</v>
      </c>
      <c r="J1671" s="2">
        <v>1.1377634999999993</v>
      </c>
      <c r="K1671" s="17" t="s">
        <v>47</v>
      </c>
      <c r="L1671" s="17" t="s">
        <v>53</v>
      </c>
      <c r="M1671" s="17" t="s">
        <v>46</v>
      </c>
      <c r="N1671" s="20">
        <f t="shared" si="260"/>
        <v>50</v>
      </c>
      <c r="O1671" s="20">
        <f t="shared" si="261"/>
        <v>100</v>
      </c>
      <c r="P1671" s="20">
        <f t="shared" si="262"/>
        <v>50</v>
      </c>
      <c r="Q1671" s="20">
        <f t="shared" si="263"/>
        <v>16.5</v>
      </c>
      <c r="R1671" s="21">
        <f t="shared" si="264"/>
        <v>62.475000000000001</v>
      </c>
      <c r="S1671" s="21">
        <f t="shared" si="265"/>
        <v>51.625</v>
      </c>
      <c r="T1671" s="21">
        <f t="shared" si="266"/>
        <v>42.424999999999997</v>
      </c>
      <c r="U1671" s="21">
        <f t="shared" si="267"/>
        <v>54.125</v>
      </c>
      <c r="V1671" s="20">
        <f t="shared" si="268"/>
        <v>52.17499999999999</v>
      </c>
      <c r="W1671" s="20">
        <f t="shared" si="269"/>
        <v>52.662499999999994</v>
      </c>
    </row>
    <row r="1672" spans="1:23" ht="13.5" x14ac:dyDescent="0.25">
      <c r="A1672" s="3">
        <v>44449</v>
      </c>
      <c r="B1672" s="2">
        <v>1.1513</v>
      </c>
      <c r="C1672" s="2">
        <v>42.459489373220315</v>
      </c>
      <c r="D1672" s="2">
        <v>8.9206594202169143E-3</v>
      </c>
      <c r="E1672" s="2">
        <v>2.7774364716804431E-2</v>
      </c>
      <c r="F1672" s="2">
        <v>1.15428</v>
      </c>
      <c r="G1672" s="2">
        <v>1.1632199999999997</v>
      </c>
      <c r="H1672" s="2">
        <v>1.16954</v>
      </c>
      <c r="I1672" s="2">
        <v>1.183284</v>
      </c>
      <c r="J1672" s="2">
        <v>1.1374984999999993</v>
      </c>
      <c r="K1672" s="17" t="s">
        <v>47</v>
      </c>
      <c r="L1672" s="17" t="s">
        <v>53</v>
      </c>
      <c r="M1672" s="17" t="s">
        <v>46</v>
      </c>
      <c r="N1672" s="20">
        <f t="shared" si="260"/>
        <v>50</v>
      </c>
      <c r="O1672" s="20">
        <f t="shared" si="261"/>
        <v>100</v>
      </c>
      <c r="P1672" s="20">
        <f t="shared" si="262"/>
        <v>50</v>
      </c>
      <c r="Q1672" s="20">
        <f t="shared" si="263"/>
        <v>16.5</v>
      </c>
      <c r="R1672" s="21">
        <f t="shared" si="264"/>
        <v>62.475000000000001</v>
      </c>
      <c r="S1672" s="21">
        <f t="shared" si="265"/>
        <v>51.625</v>
      </c>
      <c r="T1672" s="21">
        <f t="shared" si="266"/>
        <v>42.424999999999997</v>
      </c>
      <c r="U1672" s="21">
        <f t="shared" si="267"/>
        <v>54.125</v>
      </c>
      <c r="V1672" s="20">
        <f t="shared" si="268"/>
        <v>52.17499999999999</v>
      </c>
      <c r="W1672" s="20">
        <f t="shared" si="269"/>
        <v>52.662499999999994</v>
      </c>
    </row>
    <row r="1673" spans="1:23" ht="13.5" x14ac:dyDescent="0.25">
      <c r="A1673" s="3">
        <v>44452</v>
      </c>
      <c r="B1673" s="2">
        <v>1.1661999999999999</v>
      </c>
      <c r="C1673" s="2">
        <v>48.36256185785804</v>
      </c>
      <c r="D1673" s="2">
        <v>9.4882059852772205E-3</v>
      </c>
      <c r="E1673" s="2">
        <v>2.1133780176453811E-2</v>
      </c>
      <c r="F1673" s="2">
        <v>1.1587399999999999</v>
      </c>
      <c r="G1673" s="2">
        <v>1.1617299999999999</v>
      </c>
      <c r="H1673" s="2">
        <v>1.1680549999999998</v>
      </c>
      <c r="I1673" s="2">
        <v>1.1832840000000002</v>
      </c>
      <c r="J1673" s="2">
        <v>1.1374849999999992</v>
      </c>
      <c r="K1673" s="17" t="s">
        <v>50</v>
      </c>
      <c r="L1673" s="17" t="s">
        <v>53</v>
      </c>
      <c r="M1673" s="17" t="s">
        <v>51</v>
      </c>
      <c r="N1673" s="20">
        <f t="shared" si="260"/>
        <v>50</v>
      </c>
      <c r="O1673" s="20">
        <f t="shared" si="261"/>
        <v>100</v>
      </c>
      <c r="P1673" s="20">
        <f t="shared" si="262"/>
        <v>50</v>
      </c>
      <c r="Q1673" s="20">
        <f t="shared" si="263"/>
        <v>83.5</v>
      </c>
      <c r="R1673" s="21">
        <f t="shared" si="264"/>
        <v>72.525000000000006</v>
      </c>
      <c r="S1673" s="21">
        <f t="shared" si="265"/>
        <v>68.375</v>
      </c>
      <c r="T1673" s="21">
        <f t="shared" si="266"/>
        <v>72.575000000000003</v>
      </c>
      <c r="U1673" s="21">
        <f t="shared" si="267"/>
        <v>70.875</v>
      </c>
      <c r="V1673" s="20">
        <f t="shared" si="268"/>
        <v>71.158333333333346</v>
      </c>
      <c r="W1673" s="20">
        <f t="shared" si="269"/>
        <v>71.087500000000006</v>
      </c>
    </row>
    <row r="1674" spans="1:23" ht="13.5" x14ac:dyDescent="0.25">
      <c r="A1674" s="3">
        <v>44453</v>
      </c>
      <c r="B1674" s="2">
        <v>1.1736</v>
      </c>
      <c r="C1674" s="2">
        <v>51.048526599102658</v>
      </c>
      <c r="D1674" s="2">
        <v>1.0584851231574932E-2</v>
      </c>
      <c r="E1674" s="2">
        <v>1.4555234681021087E-2</v>
      </c>
      <c r="F1674" s="2">
        <v>1.1587399999999999</v>
      </c>
      <c r="G1674" s="2">
        <v>1.1602399999999999</v>
      </c>
      <c r="H1674" s="2">
        <v>1.1680549999999998</v>
      </c>
      <c r="I1674" s="2">
        <v>1.183432</v>
      </c>
      <c r="J1674" s="2">
        <v>1.1376504999999992</v>
      </c>
      <c r="K1674" s="17" t="s">
        <v>50</v>
      </c>
      <c r="L1674" s="17" t="s">
        <v>53</v>
      </c>
      <c r="M1674" s="17" t="s">
        <v>53</v>
      </c>
      <c r="N1674" s="20">
        <f t="shared" si="260"/>
        <v>50</v>
      </c>
      <c r="O1674" s="20">
        <f t="shared" si="261"/>
        <v>100</v>
      </c>
      <c r="P1674" s="20">
        <f t="shared" si="262"/>
        <v>50</v>
      </c>
      <c r="Q1674" s="20">
        <f t="shared" si="263"/>
        <v>49.5</v>
      </c>
      <c r="R1674" s="21">
        <f t="shared" si="264"/>
        <v>67.424999999999997</v>
      </c>
      <c r="S1674" s="21">
        <f t="shared" si="265"/>
        <v>59.875</v>
      </c>
      <c r="T1674" s="21">
        <f t="shared" si="266"/>
        <v>57.275000000000006</v>
      </c>
      <c r="U1674" s="21">
        <f t="shared" si="267"/>
        <v>62.375</v>
      </c>
      <c r="V1674" s="20">
        <f t="shared" si="268"/>
        <v>61.524999999999999</v>
      </c>
      <c r="W1674" s="20">
        <f t="shared" si="269"/>
        <v>61.737499999999997</v>
      </c>
    </row>
    <row r="1675" spans="1:23" ht="13.5" x14ac:dyDescent="0.25">
      <c r="A1675" s="3">
        <v>44454</v>
      </c>
      <c r="B1675" s="2">
        <v>1.1884999999999999</v>
      </c>
      <c r="C1675" s="2">
        <v>56.010186298511449</v>
      </c>
      <c r="D1675" s="2">
        <v>8.0972103136420781E-3</v>
      </c>
      <c r="E1675" s="2">
        <v>6.5923291834603659E-3</v>
      </c>
      <c r="F1675" s="2">
        <v>1.16618</v>
      </c>
      <c r="G1675" s="2">
        <v>1.1617299999999999</v>
      </c>
      <c r="H1675" s="2">
        <v>1.170285</v>
      </c>
      <c r="I1675" s="2">
        <v>1.1828380000000001</v>
      </c>
      <c r="J1675" s="2">
        <v>1.1377484999999992</v>
      </c>
      <c r="K1675" s="17" t="s">
        <v>50</v>
      </c>
      <c r="L1675" s="17" t="s">
        <v>49</v>
      </c>
      <c r="M1675" s="17" t="s">
        <v>51</v>
      </c>
      <c r="N1675" s="20">
        <f t="shared" si="260"/>
        <v>50</v>
      </c>
      <c r="O1675" s="20">
        <f t="shared" si="261"/>
        <v>100</v>
      </c>
      <c r="P1675" s="20">
        <f t="shared" si="262"/>
        <v>50</v>
      </c>
      <c r="Q1675" s="20">
        <f t="shared" si="263"/>
        <v>100</v>
      </c>
      <c r="R1675" s="21">
        <f t="shared" si="264"/>
        <v>75</v>
      </c>
      <c r="S1675" s="21">
        <f t="shared" si="265"/>
        <v>72.5</v>
      </c>
      <c r="T1675" s="21">
        <f t="shared" si="266"/>
        <v>80</v>
      </c>
      <c r="U1675" s="21">
        <f t="shared" si="267"/>
        <v>75</v>
      </c>
      <c r="V1675" s="20">
        <f t="shared" si="268"/>
        <v>75.833333333333329</v>
      </c>
      <c r="W1675" s="20">
        <f t="shared" si="269"/>
        <v>75.625</v>
      </c>
    </row>
    <row r="1676" spans="1:23" ht="13.5" x14ac:dyDescent="0.25">
      <c r="A1676" s="3">
        <v>44455</v>
      </c>
      <c r="B1676" s="2">
        <v>1.2033</v>
      </c>
      <c r="C1676" s="2">
        <v>60.313152536087728</v>
      </c>
      <c r="D1676" s="2">
        <v>2.5129080524279868E-3</v>
      </c>
      <c r="E1676" s="2">
        <v>-1.3092532447550823E-3</v>
      </c>
      <c r="F1676" s="2">
        <v>1.17658</v>
      </c>
      <c r="G1676" s="2">
        <v>1.16618</v>
      </c>
      <c r="H1676" s="2">
        <v>1.17177</v>
      </c>
      <c r="I1676" s="2">
        <v>1.1825400000000001</v>
      </c>
      <c r="J1676" s="2">
        <v>1.1379204999999992</v>
      </c>
      <c r="K1676" s="17" t="s">
        <v>50</v>
      </c>
      <c r="L1676" s="17" t="s">
        <v>49</v>
      </c>
      <c r="M1676" s="17" t="s">
        <v>51</v>
      </c>
      <c r="N1676" s="20">
        <f t="shared" si="260"/>
        <v>50</v>
      </c>
      <c r="O1676" s="20">
        <f t="shared" si="261"/>
        <v>100</v>
      </c>
      <c r="P1676" s="20">
        <f t="shared" si="262"/>
        <v>50</v>
      </c>
      <c r="Q1676" s="20">
        <f t="shared" si="263"/>
        <v>100</v>
      </c>
      <c r="R1676" s="21">
        <f t="shared" si="264"/>
        <v>75</v>
      </c>
      <c r="S1676" s="21">
        <f t="shared" si="265"/>
        <v>72.5</v>
      </c>
      <c r="T1676" s="21">
        <f t="shared" si="266"/>
        <v>80</v>
      </c>
      <c r="U1676" s="21">
        <f t="shared" si="267"/>
        <v>75</v>
      </c>
      <c r="V1676" s="20">
        <f t="shared" si="268"/>
        <v>75.833333333333329</v>
      </c>
      <c r="W1676" s="20">
        <f t="shared" si="269"/>
        <v>75.625</v>
      </c>
    </row>
    <row r="1677" spans="1:23" ht="13.5" x14ac:dyDescent="0.25">
      <c r="A1677" s="3">
        <v>44456</v>
      </c>
      <c r="B1677" s="2">
        <v>1.2849999999999999</v>
      </c>
      <c r="C1677" s="2">
        <v>74.905802221175293</v>
      </c>
      <c r="D1677" s="2">
        <v>-8.4498690246193053E-3</v>
      </c>
      <c r="E1677" s="2">
        <v>-1.0487167312483621E-2</v>
      </c>
      <c r="F1677" s="2">
        <v>1.2033200000000002</v>
      </c>
      <c r="G1677" s="2">
        <v>1.1788000000000001</v>
      </c>
      <c r="H1677" s="2">
        <v>1.1773399999999998</v>
      </c>
      <c r="I1677" s="2">
        <v>1.1838760000000002</v>
      </c>
      <c r="J1677" s="2">
        <v>1.1386779999999994</v>
      </c>
      <c r="K1677" s="17" t="s">
        <v>50</v>
      </c>
      <c r="L1677" s="17" t="s">
        <v>49</v>
      </c>
      <c r="M1677" s="17" t="s">
        <v>51</v>
      </c>
      <c r="N1677" s="20">
        <f t="shared" si="260"/>
        <v>50</v>
      </c>
      <c r="O1677" s="20">
        <f t="shared" si="261"/>
        <v>100</v>
      </c>
      <c r="P1677" s="20">
        <f t="shared" si="262"/>
        <v>50</v>
      </c>
      <c r="Q1677" s="20">
        <f t="shared" si="263"/>
        <v>100</v>
      </c>
      <c r="R1677" s="21">
        <f t="shared" si="264"/>
        <v>75</v>
      </c>
      <c r="S1677" s="21">
        <f t="shared" si="265"/>
        <v>72.5</v>
      </c>
      <c r="T1677" s="21">
        <f t="shared" si="266"/>
        <v>80</v>
      </c>
      <c r="U1677" s="21">
        <f t="shared" si="267"/>
        <v>75</v>
      </c>
      <c r="V1677" s="20">
        <f t="shared" si="268"/>
        <v>75.833333333333329</v>
      </c>
      <c r="W1677" s="20">
        <f t="shared" si="269"/>
        <v>75.625</v>
      </c>
    </row>
    <row r="1678" spans="1:23" ht="13.5" x14ac:dyDescent="0.25">
      <c r="A1678" s="3">
        <v>44459</v>
      </c>
      <c r="B1678" s="2">
        <v>1.3668</v>
      </c>
      <c r="C1678" s="2">
        <v>82.030183193407012</v>
      </c>
      <c r="D1678" s="2">
        <v>-2.6732388170173538E-2</v>
      </c>
      <c r="E1678" s="2">
        <v>-2.0716048924362122E-2</v>
      </c>
      <c r="F1678" s="2">
        <v>1.2434400000000001</v>
      </c>
      <c r="G1678" s="2">
        <v>1.20109</v>
      </c>
      <c r="H1678" s="2">
        <v>1.1866249999999998</v>
      </c>
      <c r="I1678" s="2">
        <v>1.1868479999999999</v>
      </c>
      <c r="J1678" s="2">
        <v>1.1397739999999994</v>
      </c>
      <c r="K1678" s="17" t="s">
        <v>50</v>
      </c>
      <c r="L1678" s="17" t="s">
        <v>49</v>
      </c>
      <c r="M1678" s="17" t="s">
        <v>51</v>
      </c>
      <c r="N1678" s="20">
        <f t="shared" si="260"/>
        <v>50</v>
      </c>
      <c r="O1678" s="20">
        <f t="shared" si="261"/>
        <v>100</v>
      </c>
      <c r="P1678" s="20">
        <f t="shared" si="262"/>
        <v>50</v>
      </c>
      <c r="Q1678" s="20">
        <f t="shared" si="263"/>
        <v>100</v>
      </c>
      <c r="R1678" s="21">
        <f t="shared" si="264"/>
        <v>75</v>
      </c>
      <c r="S1678" s="21">
        <f t="shared" si="265"/>
        <v>72.5</v>
      </c>
      <c r="T1678" s="21">
        <f t="shared" si="266"/>
        <v>80</v>
      </c>
      <c r="U1678" s="21">
        <f t="shared" si="267"/>
        <v>75</v>
      </c>
      <c r="V1678" s="20">
        <f t="shared" si="268"/>
        <v>75.833333333333329</v>
      </c>
      <c r="W1678" s="20">
        <f t="shared" si="269"/>
        <v>75.625</v>
      </c>
    </row>
    <row r="1679" spans="1:23" ht="13.5" x14ac:dyDescent="0.25">
      <c r="A1679" s="3">
        <v>44460</v>
      </c>
      <c r="B1679" s="2">
        <v>1.4113</v>
      </c>
      <c r="C1679" s="2">
        <v>84.592826607681488</v>
      </c>
      <c r="D1679" s="2">
        <v>-4.2018893048654249E-2</v>
      </c>
      <c r="E1679" s="2">
        <v>-3.1702390932009772E-2</v>
      </c>
      <c r="F1679" s="2">
        <v>1.2909799999999998</v>
      </c>
      <c r="G1679" s="2">
        <v>1.2248600000000001</v>
      </c>
      <c r="H1679" s="2">
        <v>1.1981350000000002</v>
      </c>
      <c r="I1679" s="2">
        <v>1.1907099999999997</v>
      </c>
      <c r="J1679" s="2">
        <v>1.1409859999999994</v>
      </c>
      <c r="K1679" s="17" t="s">
        <v>50</v>
      </c>
      <c r="L1679" s="17" t="s">
        <v>49</v>
      </c>
      <c r="M1679" s="17" t="s">
        <v>51</v>
      </c>
      <c r="N1679" s="20">
        <f t="shared" si="260"/>
        <v>50</v>
      </c>
      <c r="O1679" s="20">
        <f t="shared" si="261"/>
        <v>100</v>
      </c>
      <c r="P1679" s="20">
        <f t="shared" si="262"/>
        <v>50</v>
      </c>
      <c r="Q1679" s="20">
        <f t="shared" si="263"/>
        <v>100</v>
      </c>
      <c r="R1679" s="21">
        <f t="shared" si="264"/>
        <v>75</v>
      </c>
      <c r="S1679" s="21">
        <f t="shared" si="265"/>
        <v>72.5</v>
      </c>
      <c r="T1679" s="21">
        <f t="shared" si="266"/>
        <v>80</v>
      </c>
      <c r="U1679" s="21">
        <f t="shared" si="267"/>
        <v>75</v>
      </c>
      <c r="V1679" s="20">
        <f t="shared" si="268"/>
        <v>75.833333333333329</v>
      </c>
      <c r="W1679" s="20">
        <f t="shared" si="269"/>
        <v>75.625</v>
      </c>
    </row>
    <row r="1680" spans="1:23" ht="13.5" x14ac:dyDescent="0.25">
      <c r="A1680" s="3">
        <v>44461</v>
      </c>
      <c r="B1680" s="2">
        <v>1.4113</v>
      </c>
      <c r="C1680" s="2">
        <v>84.592826607681502</v>
      </c>
      <c r="D1680" s="2">
        <v>-5.9656252790499131E-2</v>
      </c>
      <c r="E1680" s="2">
        <v>-4.4616056818241129E-2</v>
      </c>
      <c r="F1680" s="2">
        <v>1.3355399999999999</v>
      </c>
      <c r="G1680" s="2">
        <v>1.2508600000000001</v>
      </c>
      <c r="H1680" s="2">
        <v>1.2096450000000001</v>
      </c>
      <c r="I1680" s="2">
        <v>1.1945719999999997</v>
      </c>
      <c r="J1680" s="2">
        <v>1.1420919999999994</v>
      </c>
      <c r="K1680" s="17" t="s">
        <v>50</v>
      </c>
      <c r="L1680" s="17" t="s">
        <v>49</v>
      </c>
      <c r="M1680" s="17" t="s">
        <v>51</v>
      </c>
      <c r="N1680" s="20">
        <f t="shared" si="260"/>
        <v>50</v>
      </c>
      <c r="O1680" s="20">
        <f t="shared" si="261"/>
        <v>100</v>
      </c>
      <c r="P1680" s="20">
        <f t="shared" si="262"/>
        <v>50</v>
      </c>
      <c r="Q1680" s="20">
        <f t="shared" si="263"/>
        <v>100</v>
      </c>
      <c r="R1680" s="21">
        <f t="shared" si="264"/>
        <v>75</v>
      </c>
      <c r="S1680" s="21">
        <f t="shared" si="265"/>
        <v>72.5</v>
      </c>
      <c r="T1680" s="21">
        <f t="shared" si="266"/>
        <v>80</v>
      </c>
      <c r="U1680" s="21">
        <f t="shared" si="267"/>
        <v>75</v>
      </c>
      <c r="V1680" s="20">
        <f t="shared" si="268"/>
        <v>75.833333333333329</v>
      </c>
      <c r="W1680" s="20">
        <f t="shared" si="269"/>
        <v>75.625</v>
      </c>
    </row>
    <row r="1681" spans="1:23" ht="13.5" x14ac:dyDescent="0.25">
      <c r="A1681" s="3">
        <v>44462</v>
      </c>
      <c r="B1681" s="2">
        <v>1.4038999999999999</v>
      </c>
      <c r="C1681" s="2">
        <v>82.328516552161588</v>
      </c>
      <c r="D1681" s="2">
        <v>-7.5209668510856309E-2</v>
      </c>
      <c r="E1681" s="2">
        <v>-6.1793275284321977E-2</v>
      </c>
      <c r="F1681" s="2">
        <v>1.3756599999999999</v>
      </c>
      <c r="G1681" s="2">
        <v>1.2761200000000001</v>
      </c>
      <c r="H1681" s="2">
        <v>1.22116</v>
      </c>
      <c r="I1681" s="2">
        <v>1.1988799999999997</v>
      </c>
      <c r="J1681" s="2">
        <v>1.1434089999999992</v>
      </c>
      <c r="K1681" s="17" t="s">
        <v>50</v>
      </c>
      <c r="L1681" s="17" t="s">
        <v>49</v>
      </c>
      <c r="M1681" s="17" t="s">
        <v>51</v>
      </c>
      <c r="N1681" s="20">
        <f t="shared" si="260"/>
        <v>50</v>
      </c>
      <c r="O1681" s="20">
        <f t="shared" si="261"/>
        <v>100</v>
      </c>
      <c r="P1681" s="20">
        <f t="shared" si="262"/>
        <v>50</v>
      </c>
      <c r="Q1681" s="20">
        <f t="shared" si="263"/>
        <v>100</v>
      </c>
      <c r="R1681" s="21">
        <f t="shared" si="264"/>
        <v>75</v>
      </c>
      <c r="S1681" s="21">
        <f t="shared" si="265"/>
        <v>72.5</v>
      </c>
      <c r="T1681" s="21">
        <f t="shared" si="266"/>
        <v>80</v>
      </c>
      <c r="U1681" s="21">
        <f t="shared" si="267"/>
        <v>75</v>
      </c>
      <c r="V1681" s="20">
        <f t="shared" si="268"/>
        <v>75.833333333333329</v>
      </c>
      <c r="W1681" s="20">
        <f t="shared" si="269"/>
        <v>75.625</v>
      </c>
    </row>
    <row r="1682" spans="1:23" ht="13.5" x14ac:dyDescent="0.25">
      <c r="A1682" s="3">
        <v>44463</v>
      </c>
      <c r="B1682" s="2">
        <v>1.3445</v>
      </c>
      <c r="C1682" s="2">
        <v>66.858279645467491</v>
      </c>
      <c r="D1682" s="2">
        <v>-8.5016935317280273E-2</v>
      </c>
      <c r="E1682" s="2">
        <v>-8.0750112347449929E-2</v>
      </c>
      <c r="F1682" s="2">
        <v>1.3875600000000001</v>
      </c>
      <c r="G1682" s="2">
        <v>1.2954400000000001</v>
      </c>
      <c r="H1682" s="2">
        <v>1.22933</v>
      </c>
      <c r="I1682" s="2">
        <v>1.202</v>
      </c>
      <c r="J1682" s="2">
        <v>1.1444639999999993</v>
      </c>
      <c r="K1682" s="17" t="s">
        <v>50</v>
      </c>
      <c r="L1682" s="17" t="s">
        <v>49</v>
      </c>
      <c r="M1682" s="17" t="s">
        <v>51</v>
      </c>
      <c r="N1682" s="20">
        <f t="shared" si="260"/>
        <v>50</v>
      </c>
      <c r="O1682" s="20">
        <f t="shared" si="261"/>
        <v>100</v>
      </c>
      <c r="P1682" s="20">
        <f t="shared" si="262"/>
        <v>50</v>
      </c>
      <c r="Q1682" s="20">
        <f t="shared" si="263"/>
        <v>100</v>
      </c>
      <c r="R1682" s="21">
        <f t="shared" si="264"/>
        <v>75</v>
      </c>
      <c r="S1682" s="21">
        <f t="shared" si="265"/>
        <v>72.5</v>
      </c>
      <c r="T1682" s="21">
        <f t="shared" si="266"/>
        <v>80</v>
      </c>
      <c r="U1682" s="21">
        <f t="shared" si="267"/>
        <v>75</v>
      </c>
      <c r="V1682" s="20">
        <f t="shared" si="268"/>
        <v>75.833333333333329</v>
      </c>
      <c r="W1682" s="20">
        <f t="shared" si="269"/>
        <v>75.625</v>
      </c>
    </row>
    <row r="1683" spans="1:23" ht="13.5" x14ac:dyDescent="0.25">
      <c r="A1683" s="3">
        <v>44466</v>
      </c>
      <c r="B1683" s="2">
        <v>1.3445</v>
      </c>
      <c r="C1683" s="2">
        <v>66.858279645467491</v>
      </c>
      <c r="D1683" s="2">
        <v>-9.1641239107871364E-2</v>
      </c>
      <c r="E1683" s="2">
        <v>-9.6475240577275412E-2</v>
      </c>
      <c r="F1683" s="2">
        <v>1.3831</v>
      </c>
      <c r="G1683" s="2">
        <v>1.3132699999999999</v>
      </c>
      <c r="H1683" s="2">
        <v>1.2375000000000003</v>
      </c>
      <c r="I1683" s="2">
        <v>1.2054179999999997</v>
      </c>
      <c r="J1683" s="2">
        <v>1.1455189999999993</v>
      </c>
      <c r="K1683" s="17" t="s">
        <v>50</v>
      </c>
      <c r="L1683" s="17" t="s">
        <v>53</v>
      </c>
      <c r="M1683" s="17" t="s">
        <v>52</v>
      </c>
      <c r="N1683" s="20">
        <f t="shared" si="260"/>
        <v>50</v>
      </c>
      <c r="O1683" s="20">
        <f t="shared" si="261"/>
        <v>100</v>
      </c>
      <c r="P1683" s="20">
        <f t="shared" si="262"/>
        <v>50</v>
      </c>
      <c r="Q1683" s="20">
        <f t="shared" si="263"/>
        <v>66.5</v>
      </c>
      <c r="R1683" s="21">
        <f t="shared" si="264"/>
        <v>69.974999999999994</v>
      </c>
      <c r="S1683" s="21">
        <f t="shared" si="265"/>
        <v>64.125</v>
      </c>
      <c r="T1683" s="21">
        <f t="shared" si="266"/>
        <v>64.924999999999997</v>
      </c>
      <c r="U1683" s="21">
        <f t="shared" si="267"/>
        <v>66.625</v>
      </c>
      <c r="V1683" s="20">
        <f t="shared" si="268"/>
        <v>66.341666666666654</v>
      </c>
      <c r="W1683" s="20">
        <f t="shared" si="269"/>
        <v>66.412499999999994</v>
      </c>
    </row>
    <row r="1684" spans="1:23" ht="13.5" x14ac:dyDescent="0.25">
      <c r="A1684" s="3">
        <v>44467</v>
      </c>
      <c r="B1684" s="2">
        <v>1.3295999999999999</v>
      </c>
      <c r="C1684" s="2">
        <v>63.392857147398644</v>
      </c>
      <c r="D1684" s="2">
        <v>-9.5576619694712095E-2</v>
      </c>
      <c r="E1684" s="2">
        <v>-0.10758960386346247</v>
      </c>
      <c r="F1684" s="2">
        <v>1.36676</v>
      </c>
      <c r="G1684" s="2">
        <v>1.3288699999999998</v>
      </c>
      <c r="H1684" s="2">
        <v>1.2445550000000001</v>
      </c>
      <c r="I1684" s="2">
        <v>1.2082399999999995</v>
      </c>
      <c r="J1684" s="2">
        <v>1.1466414999999994</v>
      </c>
      <c r="K1684" s="17" t="s">
        <v>47</v>
      </c>
      <c r="L1684" s="17" t="s">
        <v>48</v>
      </c>
      <c r="M1684" s="17" t="s">
        <v>46</v>
      </c>
      <c r="N1684" s="20">
        <f t="shared" si="260"/>
        <v>50</v>
      </c>
      <c r="O1684" s="20">
        <f t="shared" si="261"/>
        <v>100</v>
      </c>
      <c r="P1684" s="20">
        <f t="shared" si="262"/>
        <v>50</v>
      </c>
      <c r="Q1684" s="20">
        <f t="shared" si="263"/>
        <v>0</v>
      </c>
      <c r="R1684" s="21">
        <f t="shared" si="264"/>
        <v>60</v>
      </c>
      <c r="S1684" s="21">
        <f t="shared" si="265"/>
        <v>47.5</v>
      </c>
      <c r="T1684" s="21">
        <f t="shared" si="266"/>
        <v>35</v>
      </c>
      <c r="U1684" s="21">
        <f t="shared" si="267"/>
        <v>50</v>
      </c>
      <c r="V1684" s="20">
        <f t="shared" si="268"/>
        <v>47.5</v>
      </c>
      <c r="W1684" s="20">
        <f t="shared" si="269"/>
        <v>48.125</v>
      </c>
    </row>
    <row r="1685" spans="1:23" ht="13.5" x14ac:dyDescent="0.25">
      <c r="A1685" s="3">
        <v>44468</v>
      </c>
      <c r="B1685" s="2">
        <v>1.4038999999999999</v>
      </c>
      <c r="C1685" s="2">
        <v>71.363712611962995</v>
      </c>
      <c r="D1685" s="2">
        <v>-0.10255987662520316</v>
      </c>
      <c r="E1685" s="2">
        <v>-0.1158886273913671</v>
      </c>
      <c r="F1685" s="2">
        <v>1.36528</v>
      </c>
      <c r="G1685" s="2">
        <v>1.3504099999999999</v>
      </c>
      <c r="H1685" s="2">
        <v>1.2560699999999998</v>
      </c>
      <c r="I1685" s="2">
        <v>1.2123999999999997</v>
      </c>
      <c r="J1685" s="2">
        <v>1.1481354999999993</v>
      </c>
      <c r="K1685" s="17" t="s">
        <v>47</v>
      </c>
      <c r="L1685" s="17" t="s">
        <v>53</v>
      </c>
      <c r="M1685" s="17" t="s">
        <v>46</v>
      </c>
      <c r="N1685" s="20">
        <f t="shared" si="260"/>
        <v>50</v>
      </c>
      <c r="O1685" s="20">
        <f t="shared" si="261"/>
        <v>100</v>
      </c>
      <c r="P1685" s="20">
        <f t="shared" si="262"/>
        <v>50</v>
      </c>
      <c r="Q1685" s="20">
        <f t="shared" si="263"/>
        <v>16.5</v>
      </c>
      <c r="R1685" s="21">
        <f t="shared" si="264"/>
        <v>62.475000000000001</v>
      </c>
      <c r="S1685" s="21">
        <f t="shared" si="265"/>
        <v>51.625</v>
      </c>
      <c r="T1685" s="21">
        <f t="shared" si="266"/>
        <v>42.424999999999997</v>
      </c>
      <c r="U1685" s="21">
        <f t="shared" si="267"/>
        <v>54.125</v>
      </c>
      <c r="V1685" s="20">
        <f t="shared" si="268"/>
        <v>52.17499999999999</v>
      </c>
      <c r="W1685" s="20">
        <f t="shared" si="269"/>
        <v>52.662499999999994</v>
      </c>
    </row>
    <row r="1686" spans="1:23" ht="13.5" x14ac:dyDescent="0.25">
      <c r="A1686" s="3">
        <v>44469</v>
      </c>
      <c r="B1686" s="2">
        <v>1.3815999999999999</v>
      </c>
      <c r="C1686" s="2">
        <v>66.671476012296409</v>
      </c>
      <c r="D1686" s="2">
        <v>-0.10538824172316374</v>
      </c>
      <c r="E1686" s="2">
        <v>-0.12113366892027265</v>
      </c>
      <c r="F1686" s="2">
        <v>1.3608199999999999</v>
      </c>
      <c r="G1686" s="2">
        <v>1.3682399999999999</v>
      </c>
      <c r="H1686" s="2">
        <v>1.2672099999999999</v>
      </c>
      <c r="I1686" s="2">
        <v>1.2161139999999997</v>
      </c>
      <c r="J1686" s="2">
        <v>1.1495889999999993</v>
      </c>
      <c r="K1686" s="17" t="s">
        <v>47</v>
      </c>
      <c r="L1686" s="17" t="s">
        <v>53</v>
      </c>
      <c r="M1686" s="17" t="s">
        <v>46</v>
      </c>
      <c r="N1686" s="20">
        <f t="shared" si="260"/>
        <v>50</v>
      </c>
      <c r="O1686" s="20">
        <f t="shared" si="261"/>
        <v>100</v>
      </c>
      <c r="P1686" s="20">
        <f t="shared" si="262"/>
        <v>50</v>
      </c>
      <c r="Q1686" s="20">
        <f t="shared" si="263"/>
        <v>16.5</v>
      </c>
      <c r="R1686" s="21">
        <f t="shared" si="264"/>
        <v>62.475000000000001</v>
      </c>
      <c r="S1686" s="21">
        <f t="shared" si="265"/>
        <v>51.625</v>
      </c>
      <c r="T1686" s="21">
        <f t="shared" si="266"/>
        <v>42.424999999999997</v>
      </c>
      <c r="U1686" s="21">
        <f t="shared" si="267"/>
        <v>54.125</v>
      </c>
      <c r="V1686" s="20">
        <f t="shared" si="268"/>
        <v>52.17499999999999</v>
      </c>
      <c r="W1686" s="20">
        <f t="shared" si="269"/>
        <v>52.662499999999994</v>
      </c>
    </row>
    <row r="1687" spans="1:23" ht="13.5" x14ac:dyDescent="0.25">
      <c r="A1687" s="3">
        <v>44470</v>
      </c>
      <c r="B1687" s="2">
        <v>1.3742000000000001</v>
      </c>
      <c r="C1687" s="2">
        <v>65.140855720721191</v>
      </c>
      <c r="D1687" s="2">
        <v>-9.5317721595091109E-2</v>
      </c>
      <c r="E1687" s="2">
        <v>-0.12103896190488229</v>
      </c>
      <c r="F1687" s="2">
        <v>1.36676</v>
      </c>
      <c r="G1687" s="2">
        <v>1.3771599999999999</v>
      </c>
      <c r="H1687" s="2">
        <v>1.2779799999999999</v>
      </c>
      <c r="I1687" s="2">
        <v>1.2196799999999999</v>
      </c>
      <c r="J1687" s="2">
        <v>1.1509344999999991</v>
      </c>
      <c r="K1687" s="17" t="s">
        <v>47</v>
      </c>
      <c r="L1687" s="17" t="s">
        <v>53</v>
      </c>
      <c r="M1687" s="17" t="s">
        <v>54</v>
      </c>
      <c r="N1687" s="20">
        <f t="shared" si="260"/>
        <v>50</v>
      </c>
      <c r="O1687" s="20">
        <f t="shared" si="261"/>
        <v>100</v>
      </c>
      <c r="P1687" s="20">
        <f t="shared" si="262"/>
        <v>50</v>
      </c>
      <c r="Q1687" s="20">
        <f t="shared" si="263"/>
        <v>16.5</v>
      </c>
      <c r="R1687" s="21">
        <f t="shared" si="264"/>
        <v>62.475000000000001</v>
      </c>
      <c r="S1687" s="21">
        <f t="shared" si="265"/>
        <v>51.625</v>
      </c>
      <c r="T1687" s="21">
        <f t="shared" si="266"/>
        <v>42.424999999999997</v>
      </c>
      <c r="U1687" s="21">
        <f t="shared" si="267"/>
        <v>54.125</v>
      </c>
      <c r="V1687" s="20">
        <f t="shared" si="268"/>
        <v>52.17499999999999</v>
      </c>
      <c r="W1687" s="20">
        <f t="shared" si="269"/>
        <v>52.662499999999994</v>
      </c>
    </row>
    <row r="1688" spans="1:23" ht="13.5" x14ac:dyDescent="0.25">
      <c r="A1688" s="3">
        <v>44473</v>
      </c>
      <c r="B1688" s="2">
        <v>1.3593</v>
      </c>
      <c r="C1688" s="2">
        <v>62.051832044733061</v>
      </c>
      <c r="D1688" s="2">
        <v>-7.3669676234406456E-2</v>
      </c>
      <c r="E1688" s="2">
        <v>-0.11608159608554376</v>
      </c>
      <c r="F1688" s="2">
        <v>1.36972</v>
      </c>
      <c r="G1688" s="2">
        <v>1.3764099999999999</v>
      </c>
      <c r="H1688" s="2">
        <v>1.2887500000000001</v>
      </c>
      <c r="I1688" s="2">
        <v>1.2229479999999997</v>
      </c>
      <c r="J1688" s="2">
        <v>1.152276499999999</v>
      </c>
      <c r="K1688" s="17" t="s">
        <v>47</v>
      </c>
      <c r="L1688" s="17" t="s">
        <v>48</v>
      </c>
      <c r="M1688" s="17" t="s">
        <v>54</v>
      </c>
      <c r="N1688" s="20">
        <f t="shared" si="260"/>
        <v>50</v>
      </c>
      <c r="O1688" s="20">
        <f t="shared" si="261"/>
        <v>100</v>
      </c>
      <c r="P1688" s="20">
        <f t="shared" si="262"/>
        <v>50</v>
      </c>
      <c r="Q1688" s="20">
        <f t="shared" si="263"/>
        <v>0</v>
      </c>
      <c r="R1688" s="21">
        <f t="shared" si="264"/>
        <v>60</v>
      </c>
      <c r="S1688" s="21">
        <f t="shared" si="265"/>
        <v>47.5</v>
      </c>
      <c r="T1688" s="21">
        <f t="shared" si="266"/>
        <v>35</v>
      </c>
      <c r="U1688" s="21">
        <f t="shared" si="267"/>
        <v>50</v>
      </c>
      <c r="V1688" s="20">
        <f t="shared" si="268"/>
        <v>47.5</v>
      </c>
      <c r="W1688" s="20">
        <f t="shared" si="269"/>
        <v>48.125</v>
      </c>
    </row>
    <row r="1689" spans="1:23" ht="13.5" x14ac:dyDescent="0.25">
      <c r="A1689" s="3">
        <v>44474</v>
      </c>
      <c r="B1689" s="2">
        <v>1.3445</v>
      </c>
      <c r="C1689" s="2">
        <v>59.056167577002753</v>
      </c>
      <c r="D1689" s="2">
        <v>-4.784149623689693E-2</v>
      </c>
      <c r="E1689" s="2">
        <v>-0.10752857589964912</v>
      </c>
      <c r="F1689" s="2">
        <v>1.3727</v>
      </c>
      <c r="G1689" s="2">
        <v>1.3697300000000001</v>
      </c>
      <c r="H1689" s="2">
        <v>1.2972950000000001</v>
      </c>
      <c r="I1689" s="2">
        <v>1.2259199999999999</v>
      </c>
      <c r="J1689" s="2">
        <v>1.1536149999999992</v>
      </c>
      <c r="K1689" s="17" t="s">
        <v>47</v>
      </c>
      <c r="L1689" s="17" t="s">
        <v>53</v>
      </c>
      <c r="M1689" s="17" t="s">
        <v>54</v>
      </c>
      <c r="N1689" s="20">
        <f t="shared" si="260"/>
        <v>50</v>
      </c>
      <c r="O1689" s="20">
        <f t="shared" si="261"/>
        <v>100</v>
      </c>
      <c r="P1689" s="20">
        <f t="shared" si="262"/>
        <v>50</v>
      </c>
      <c r="Q1689" s="20">
        <f t="shared" si="263"/>
        <v>16.5</v>
      </c>
      <c r="R1689" s="21">
        <f t="shared" si="264"/>
        <v>62.475000000000001</v>
      </c>
      <c r="S1689" s="21">
        <f t="shared" si="265"/>
        <v>51.625</v>
      </c>
      <c r="T1689" s="21">
        <f t="shared" si="266"/>
        <v>42.424999999999997</v>
      </c>
      <c r="U1689" s="21">
        <f t="shared" si="267"/>
        <v>54.125</v>
      </c>
      <c r="V1689" s="20">
        <f t="shared" si="268"/>
        <v>52.17499999999999</v>
      </c>
      <c r="W1689" s="20">
        <f t="shared" si="269"/>
        <v>52.662499999999994</v>
      </c>
    </row>
    <row r="1690" spans="1:23" ht="13.5" x14ac:dyDescent="0.25">
      <c r="A1690" s="3">
        <v>44475</v>
      </c>
      <c r="B1690" s="2">
        <v>1.337</v>
      </c>
      <c r="C1690" s="2">
        <v>57.540185560926268</v>
      </c>
      <c r="D1690" s="2">
        <v>-2.5743731324467278E-2</v>
      </c>
      <c r="E1690" s="2">
        <v>-9.3745438192553349E-2</v>
      </c>
      <c r="F1690" s="2">
        <v>1.3593199999999999</v>
      </c>
      <c r="G1690" s="2">
        <v>1.3622999999999998</v>
      </c>
      <c r="H1690" s="2">
        <v>1.3065800000000001</v>
      </c>
      <c r="I1690" s="2">
        <v>1.229484</v>
      </c>
      <c r="J1690" s="2">
        <v>1.1546324999999991</v>
      </c>
      <c r="K1690" s="17" t="s">
        <v>47</v>
      </c>
      <c r="L1690" s="17" t="s">
        <v>48</v>
      </c>
      <c r="M1690" s="17" t="s">
        <v>46</v>
      </c>
      <c r="N1690" s="20">
        <f t="shared" si="260"/>
        <v>50</v>
      </c>
      <c r="O1690" s="20">
        <f t="shared" si="261"/>
        <v>100</v>
      </c>
      <c r="P1690" s="20">
        <f t="shared" si="262"/>
        <v>50</v>
      </c>
      <c r="Q1690" s="20">
        <f t="shared" si="263"/>
        <v>0</v>
      </c>
      <c r="R1690" s="21">
        <f t="shared" si="264"/>
        <v>60</v>
      </c>
      <c r="S1690" s="21">
        <f t="shared" si="265"/>
        <v>47.5</v>
      </c>
      <c r="T1690" s="21">
        <f t="shared" si="266"/>
        <v>35</v>
      </c>
      <c r="U1690" s="21">
        <f t="shared" si="267"/>
        <v>50</v>
      </c>
      <c r="V1690" s="20">
        <f t="shared" si="268"/>
        <v>47.5</v>
      </c>
      <c r="W1690" s="20">
        <f t="shared" si="269"/>
        <v>48.125</v>
      </c>
    </row>
    <row r="1691" spans="1:23" ht="13.5" x14ac:dyDescent="0.25">
      <c r="A1691" s="3">
        <v>44476</v>
      </c>
      <c r="B1691" s="2">
        <v>1.337</v>
      </c>
      <c r="C1691" s="2">
        <v>57.540185560926268</v>
      </c>
      <c r="D1691" s="2">
        <v>-8.4290296828262168E-3</v>
      </c>
      <c r="E1691" s="2">
        <v>-7.2973547005663469E-2</v>
      </c>
      <c r="F1691" s="2">
        <v>1.3504</v>
      </c>
      <c r="G1691" s="2">
        <v>1.35561</v>
      </c>
      <c r="H1691" s="2">
        <v>1.3158650000000001</v>
      </c>
      <c r="I1691" s="2">
        <v>1.2330479999999997</v>
      </c>
      <c r="J1691" s="2">
        <v>1.1553314999999993</v>
      </c>
      <c r="K1691" s="17" t="s">
        <v>47</v>
      </c>
      <c r="L1691" s="17" t="s">
        <v>48</v>
      </c>
      <c r="M1691" s="17" t="s">
        <v>46</v>
      </c>
      <c r="N1691" s="20">
        <f t="shared" si="260"/>
        <v>50</v>
      </c>
      <c r="O1691" s="20">
        <f t="shared" si="261"/>
        <v>100</v>
      </c>
      <c r="P1691" s="20">
        <f t="shared" si="262"/>
        <v>50</v>
      </c>
      <c r="Q1691" s="20">
        <f t="shared" si="263"/>
        <v>0</v>
      </c>
      <c r="R1691" s="21">
        <f t="shared" si="264"/>
        <v>60</v>
      </c>
      <c r="S1691" s="21">
        <f t="shared" si="265"/>
        <v>47.5</v>
      </c>
      <c r="T1691" s="21">
        <f t="shared" si="266"/>
        <v>35</v>
      </c>
      <c r="U1691" s="21">
        <f t="shared" si="267"/>
        <v>50</v>
      </c>
      <c r="V1691" s="20">
        <f t="shared" si="268"/>
        <v>47.5</v>
      </c>
      <c r="W1691" s="20">
        <f t="shared" si="269"/>
        <v>48.125</v>
      </c>
    </row>
    <row r="1692" spans="1:23" ht="13.5" x14ac:dyDescent="0.25">
      <c r="A1692" s="3">
        <v>44477</v>
      </c>
      <c r="B1692" s="2">
        <v>1.3742000000000001</v>
      </c>
      <c r="C1692" s="2">
        <v>63.003327646468186</v>
      </c>
      <c r="D1692" s="2">
        <v>-5.8989468617931529E-3</v>
      </c>
      <c r="E1692" s="2">
        <v>-5.1286266060025711E-2</v>
      </c>
      <c r="F1692" s="2">
        <v>1.3504</v>
      </c>
      <c r="G1692" s="2">
        <v>1.3585799999999999</v>
      </c>
      <c r="H1692" s="2">
        <v>1.32701</v>
      </c>
      <c r="I1692" s="2">
        <v>1.2367619999999999</v>
      </c>
      <c r="J1692" s="2">
        <v>1.1560394999999992</v>
      </c>
      <c r="K1692" s="17" t="s">
        <v>47</v>
      </c>
      <c r="L1692" s="17" t="s">
        <v>48</v>
      </c>
      <c r="M1692" s="17" t="s">
        <v>53</v>
      </c>
      <c r="N1692" s="20">
        <f t="shared" si="260"/>
        <v>50</v>
      </c>
      <c r="O1692" s="20">
        <f t="shared" si="261"/>
        <v>100</v>
      </c>
      <c r="P1692" s="20">
        <f t="shared" si="262"/>
        <v>50</v>
      </c>
      <c r="Q1692" s="20">
        <f t="shared" si="263"/>
        <v>0</v>
      </c>
      <c r="R1692" s="21">
        <f t="shared" si="264"/>
        <v>60</v>
      </c>
      <c r="S1692" s="21">
        <f t="shared" si="265"/>
        <v>47.5</v>
      </c>
      <c r="T1692" s="21">
        <f t="shared" si="266"/>
        <v>35</v>
      </c>
      <c r="U1692" s="21">
        <f t="shared" si="267"/>
        <v>50</v>
      </c>
      <c r="V1692" s="20">
        <f t="shared" si="268"/>
        <v>47.5</v>
      </c>
      <c r="W1692" s="20">
        <f t="shared" si="269"/>
        <v>48.125</v>
      </c>
    </row>
    <row r="1693" spans="1:23" ht="13.5" x14ac:dyDescent="0.25">
      <c r="A1693" s="3">
        <v>44480</v>
      </c>
      <c r="B1693" s="2">
        <v>1.4113</v>
      </c>
      <c r="C1693" s="2">
        <v>67.495201353327758</v>
      </c>
      <c r="D1693" s="2">
        <v>-6.9360734622740949E-3</v>
      </c>
      <c r="E1693" s="2">
        <v>-3.1841125312756083E-2</v>
      </c>
      <c r="F1693" s="2">
        <v>1.3607999999999998</v>
      </c>
      <c r="G1693" s="2">
        <v>1.3652600000000001</v>
      </c>
      <c r="H1693" s="2">
        <v>1.3392650000000001</v>
      </c>
      <c r="I1693" s="2">
        <v>1.2410699999999999</v>
      </c>
      <c r="J1693" s="2">
        <v>1.1571099999999994</v>
      </c>
      <c r="K1693" s="17" t="s">
        <v>47</v>
      </c>
      <c r="L1693" s="17" t="s">
        <v>53</v>
      </c>
      <c r="M1693" s="17" t="s">
        <v>54</v>
      </c>
      <c r="N1693" s="20">
        <f t="shared" si="260"/>
        <v>50</v>
      </c>
      <c r="O1693" s="20">
        <f t="shared" si="261"/>
        <v>100</v>
      </c>
      <c r="P1693" s="20">
        <f t="shared" si="262"/>
        <v>50</v>
      </c>
      <c r="Q1693" s="20">
        <f t="shared" si="263"/>
        <v>16.5</v>
      </c>
      <c r="R1693" s="21">
        <f t="shared" si="264"/>
        <v>62.475000000000001</v>
      </c>
      <c r="S1693" s="21">
        <f t="shared" si="265"/>
        <v>51.625</v>
      </c>
      <c r="T1693" s="21">
        <f t="shared" si="266"/>
        <v>42.424999999999997</v>
      </c>
      <c r="U1693" s="21">
        <f t="shared" si="267"/>
        <v>54.125</v>
      </c>
      <c r="V1693" s="20">
        <f t="shared" si="268"/>
        <v>52.17499999999999</v>
      </c>
      <c r="W1693" s="20">
        <f t="shared" si="269"/>
        <v>52.662499999999994</v>
      </c>
    </row>
    <row r="1694" spans="1:23" ht="13.5" x14ac:dyDescent="0.25">
      <c r="A1694" s="3">
        <v>44481</v>
      </c>
      <c r="B1694" s="2">
        <v>1.4187000000000001</v>
      </c>
      <c r="C1694" s="2">
        <v>68.321379361389219</v>
      </c>
      <c r="D1694" s="2">
        <v>-1.1271302867638999E-2</v>
      </c>
      <c r="E1694" s="2">
        <v>-1.6646550186969401E-2</v>
      </c>
      <c r="F1694" s="2">
        <v>1.37564</v>
      </c>
      <c r="G1694" s="2">
        <v>1.3741699999999999</v>
      </c>
      <c r="H1694" s="2">
        <v>1.3515200000000003</v>
      </c>
      <c r="I1694" s="2">
        <v>1.2461199999999999</v>
      </c>
      <c r="J1694" s="2">
        <v>1.1585009999999993</v>
      </c>
      <c r="K1694" s="17" t="s">
        <v>50</v>
      </c>
      <c r="L1694" s="17" t="s">
        <v>53</v>
      </c>
      <c r="M1694" s="17" t="s">
        <v>51</v>
      </c>
      <c r="N1694" s="20">
        <f t="shared" si="260"/>
        <v>50</v>
      </c>
      <c r="O1694" s="20">
        <f t="shared" si="261"/>
        <v>100</v>
      </c>
      <c r="P1694" s="20">
        <f t="shared" si="262"/>
        <v>50</v>
      </c>
      <c r="Q1694" s="20">
        <f t="shared" si="263"/>
        <v>83.5</v>
      </c>
      <c r="R1694" s="21">
        <f t="shared" si="264"/>
        <v>72.525000000000006</v>
      </c>
      <c r="S1694" s="21">
        <f t="shared" si="265"/>
        <v>68.375</v>
      </c>
      <c r="T1694" s="21">
        <f t="shared" si="266"/>
        <v>72.575000000000003</v>
      </c>
      <c r="U1694" s="21">
        <f t="shared" si="267"/>
        <v>70.875</v>
      </c>
      <c r="V1694" s="20">
        <f t="shared" si="268"/>
        <v>71.158333333333346</v>
      </c>
      <c r="W1694" s="20">
        <f t="shared" si="269"/>
        <v>71.087500000000006</v>
      </c>
    </row>
    <row r="1695" spans="1:23" ht="13.5" x14ac:dyDescent="0.25">
      <c r="A1695" s="3">
        <v>44482</v>
      </c>
      <c r="B1695" s="2">
        <v>1.4187000000000001</v>
      </c>
      <c r="C1695" s="2">
        <v>68.321379361389219</v>
      </c>
      <c r="D1695" s="2">
        <v>-4.1240176112422589E-3</v>
      </c>
      <c r="E1695" s="2">
        <v>-3.4575231491917706E-3</v>
      </c>
      <c r="F1695" s="2">
        <v>1.39198</v>
      </c>
      <c r="G1695" s="2">
        <v>1.3756499999999998</v>
      </c>
      <c r="H1695" s="2">
        <v>1.3630300000000004</v>
      </c>
      <c r="I1695" s="2">
        <v>1.2507239999999999</v>
      </c>
      <c r="J1695" s="2">
        <v>1.1597854999999995</v>
      </c>
      <c r="K1695" s="17" t="s">
        <v>50</v>
      </c>
      <c r="L1695" s="17" t="s">
        <v>53</v>
      </c>
      <c r="M1695" s="17" t="s">
        <v>51</v>
      </c>
      <c r="N1695" s="20">
        <f t="shared" si="260"/>
        <v>50</v>
      </c>
      <c r="O1695" s="20">
        <f t="shared" si="261"/>
        <v>100</v>
      </c>
      <c r="P1695" s="20">
        <f t="shared" si="262"/>
        <v>50</v>
      </c>
      <c r="Q1695" s="20">
        <f t="shared" si="263"/>
        <v>83.5</v>
      </c>
      <c r="R1695" s="21">
        <f t="shared" si="264"/>
        <v>72.525000000000006</v>
      </c>
      <c r="S1695" s="21">
        <f t="shared" si="265"/>
        <v>68.375</v>
      </c>
      <c r="T1695" s="21">
        <f t="shared" si="266"/>
        <v>72.575000000000003</v>
      </c>
      <c r="U1695" s="21">
        <f t="shared" si="267"/>
        <v>70.875</v>
      </c>
      <c r="V1695" s="20">
        <f t="shared" si="268"/>
        <v>71.158333333333346</v>
      </c>
      <c r="W1695" s="20">
        <f t="shared" si="269"/>
        <v>71.087500000000006</v>
      </c>
    </row>
    <row r="1696" spans="1:23" ht="13.5" x14ac:dyDescent="0.25">
      <c r="A1696" s="3">
        <v>44483</v>
      </c>
      <c r="B1696" s="2">
        <v>1.4038999999999999</v>
      </c>
      <c r="C1696" s="2">
        <v>64.517695952993222</v>
      </c>
      <c r="D1696" s="2">
        <v>-9.8042924670105336E-4</v>
      </c>
      <c r="E1696" s="2">
        <v>5.1829777964555717E-3</v>
      </c>
      <c r="F1696" s="2">
        <v>1.4053600000000002</v>
      </c>
      <c r="G1696" s="2">
        <v>1.37788</v>
      </c>
      <c r="H1696" s="2">
        <v>1.3730600000000002</v>
      </c>
      <c r="I1696" s="2">
        <v>1.2550319999999997</v>
      </c>
      <c r="J1696" s="2">
        <v>1.1609959999999995</v>
      </c>
      <c r="K1696" s="17" t="s">
        <v>50</v>
      </c>
      <c r="L1696" s="17" t="s">
        <v>53</v>
      </c>
      <c r="M1696" s="17" t="s">
        <v>51</v>
      </c>
      <c r="N1696" s="20">
        <f t="shared" si="260"/>
        <v>50</v>
      </c>
      <c r="O1696" s="20">
        <f t="shared" si="261"/>
        <v>100</v>
      </c>
      <c r="P1696" s="20">
        <f t="shared" si="262"/>
        <v>50</v>
      </c>
      <c r="Q1696" s="20">
        <f t="shared" si="263"/>
        <v>83.5</v>
      </c>
      <c r="R1696" s="21">
        <f t="shared" si="264"/>
        <v>72.525000000000006</v>
      </c>
      <c r="S1696" s="21">
        <f t="shared" si="265"/>
        <v>68.375</v>
      </c>
      <c r="T1696" s="21">
        <f t="shared" si="266"/>
        <v>72.575000000000003</v>
      </c>
      <c r="U1696" s="21">
        <f t="shared" si="267"/>
        <v>70.875</v>
      </c>
      <c r="V1696" s="20">
        <f t="shared" si="268"/>
        <v>71.158333333333346</v>
      </c>
      <c r="W1696" s="20">
        <f t="shared" si="269"/>
        <v>71.087500000000006</v>
      </c>
    </row>
    <row r="1697" spans="1:23" ht="13.5" x14ac:dyDescent="0.25">
      <c r="A1697" s="3">
        <v>44488</v>
      </c>
      <c r="B1697" s="2">
        <v>1.4038999999999999</v>
      </c>
      <c r="C1697" s="2">
        <v>64.517695952993222</v>
      </c>
      <c r="D1697" s="2">
        <v>1.0107650040902527E-4</v>
      </c>
      <c r="E1697" s="2">
        <v>9.2264207936534545E-3</v>
      </c>
      <c r="F1697" s="2">
        <v>1.4113000000000002</v>
      </c>
      <c r="G1697" s="2">
        <v>1.3808499999999999</v>
      </c>
      <c r="H1697" s="2">
        <v>1.3790050000000003</v>
      </c>
      <c r="I1697" s="2">
        <v>1.2591919999999999</v>
      </c>
      <c r="J1697" s="2">
        <v>1.1624189999999994</v>
      </c>
      <c r="K1697" s="17" t="s">
        <v>50</v>
      </c>
      <c r="L1697" s="17" t="s">
        <v>53</v>
      </c>
      <c r="M1697" s="17" t="s">
        <v>51</v>
      </c>
      <c r="N1697" s="20">
        <f t="shared" si="260"/>
        <v>50</v>
      </c>
      <c r="O1697" s="20">
        <f t="shared" si="261"/>
        <v>100</v>
      </c>
      <c r="P1697" s="20">
        <f t="shared" si="262"/>
        <v>50</v>
      </c>
      <c r="Q1697" s="20">
        <f t="shared" si="263"/>
        <v>83.5</v>
      </c>
      <c r="R1697" s="21">
        <f t="shared" si="264"/>
        <v>72.525000000000006</v>
      </c>
      <c r="S1697" s="21">
        <f t="shared" si="265"/>
        <v>68.375</v>
      </c>
      <c r="T1697" s="21">
        <f t="shared" si="266"/>
        <v>72.575000000000003</v>
      </c>
      <c r="U1697" s="21">
        <f t="shared" si="267"/>
        <v>70.875</v>
      </c>
      <c r="V1697" s="20">
        <f t="shared" si="268"/>
        <v>71.158333333333346</v>
      </c>
      <c r="W1697" s="20">
        <f t="shared" si="269"/>
        <v>71.087500000000006</v>
      </c>
    </row>
    <row r="1698" spans="1:23" ht="13.5" x14ac:dyDescent="0.25">
      <c r="A1698" s="3">
        <v>44489</v>
      </c>
      <c r="B1698" s="2">
        <v>1.3593</v>
      </c>
      <c r="C1698" s="2">
        <v>54.008846950519725</v>
      </c>
      <c r="D1698" s="2">
        <v>1.6201926669436872E-3</v>
      </c>
      <c r="E1698" s="2">
        <v>7.9805953109589097E-3</v>
      </c>
      <c r="F1698" s="2">
        <v>1.4009</v>
      </c>
      <c r="G1698" s="2">
        <v>1.3808499999999999</v>
      </c>
      <c r="H1698" s="2">
        <v>1.37863</v>
      </c>
      <c r="I1698" s="2">
        <v>1.2624599999999999</v>
      </c>
      <c r="J1698" s="2">
        <v>1.1635479999999994</v>
      </c>
      <c r="K1698" s="17" t="s">
        <v>47</v>
      </c>
      <c r="L1698" s="17" t="s">
        <v>53</v>
      </c>
      <c r="M1698" s="17" t="s">
        <v>46</v>
      </c>
      <c r="N1698" s="20">
        <f t="shared" si="260"/>
        <v>50</v>
      </c>
      <c r="O1698" s="20">
        <f t="shared" si="261"/>
        <v>100</v>
      </c>
      <c r="P1698" s="20">
        <f t="shared" si="262"/>
        <v>50</v>
      </c>
      <c r="Q1698" s="20">
        <f t="shared" si="263"/>
        <v>16.5</v>
      </c>
      <c r="R1698" s="21">
        <f t="shared" si="264"/>
        <v>62.475000000000001</v>
      </c>
      <c r="S1698" s="21">
        <f t="shared" si="265"/>
        <v>51.625</v>
      </c>
      <c r="T1698" s="21">
        <f t="shared" si="266"/>
        <v>42.424999999999997</v>
      </c>
      <c r="U1698" s="21">
        <f t="shared" si="267"/>
        <v>54.125</v>
      </c>
      <c r="V1698" s="20">
        <f t="shared" si="268"/>
        <v>52.17499999999999</v>
      </c>
      <c r="W1698" s="20">
        <f t="shared" si="269"/>
        <v>52.662499999999994</v>
      </c>
    </row>
    <row r="1699" spans="1:23" ht="13.5" x14ac:dyDescent="0.25">
      <c r="A1699" s="3">
        <v>44490</v>
      </c>
      <c r="B1699" s="2">
        <v>1.3815999999999999</v>
      </c>
      <c r="C1699" s="2">
        <v>57.717307197353612</v>
      </c>
      <c r="D1699" s="2">
        <v>-1.1368552671608967E-3</v>
      </c>
      <c r="E1699" s="2">
        <v>1.753515261473786E-3</v>
      </c>
      <c r="F1699" s="2">
        <v>1.3934799999999998</v>
      </c>
      <c r="G1699" s="2">
        <v>1.38456</v>
      </c>
      <c r="H1699" s="2">
        <v>1.3771450000000001</v>
      </c>
      <c r="I1699" s="2">
        <v>1.2663219999999997</v>
      </c>
      <c r="J1699" s="2">
        <v>1.1647179999999993</v>
      </c>
      <c r="K1699" s="17" t="s">
        <v>47</v>
      </c>
      <c r="L1699" s="17" t="s">
        <v>53</v>
      </c>
      <c r="M1699" s="17" t="s">
        <v>46</v>
      </c>
      <c r="N1699" s="20">
        <f t="shared" si="260"/>
        <v>50</v>
      </c>
      <c r="O1699" s="20">
        <f t="shared" si="261"/>
        <v>100</v>
      </c>
      <c r="P1699" s="20">
        <f t="shared" si="262"/>
        <v>50</v>
      </c>
      <c r="Q1699" s="20">
        <f t="shared" si="263"/>
        <v>16.5</v>
      </c>
      <c r="R1699" s="21">
        <f t="shared" si="264"/>
        <v>62.475000000000001</v>
      </c>
      <c r="S1699" s="21">
        <f t="shared" si="265"/>
        <v>51.625</v>
      </c>
      <c r="T1699" s="21">
        <f t="shared" si="266"/>
        <v>42.424999999999997</v>
      </c>
      <c r="U1699" s="21">
        <f t="shared" si="267"/>
        <v>54.125</v>
      </c>
      <c r="V1699" s="20">
        <f t="shared" si="268"/>
        <v>52.17499999999999</v>
      </c>
      <c r="W1699" s="20">
        <f t="shared" si="269"/>
        <v>52.662499999999994</v>
      </c>
    </row>
    <row r="1700" spans="1:23" ht="13.5" x14ac:dyDescent="0.25">
      <c r="A1700" s="3">
        <v>44491</v>
      </c>
      <c r="B1700" s="2">
        <v>1.337</v>
      </c>
      <c r="C1700" s="2">
        <v>49.176622204453956</v>
      </c>
      <c r="D1700" s="2">
        <v>-1.5569144147682401E-3</v>
      </c>
      <c r="E1700" s="2">
        <v>-6.3154466797280193E-3</v>
      </c>
      <c r="F1700" s="2">
        <v>1.3771399999999998</v>
      </c>
      <c r="G1700" s="2">
        <v>1.38456</v>
      </c>
      <c r="H1700" s="2">
        <v>1.3734300000000002</v>
      </c>
      <c r="I1700" s="2">
        <v>1.2692920000000001</v>
      </c>
      <c r="J1700" s="2">
        <v>1.1657004999999991</v>
      </c>
      <c r="K1700" s="17" t="s">
        <v>47</v>
      </c>
      <c r="L1700" s="17" t="s">
        <v>53</v>
      </c>
      <c r="M1700" s="17" t="s">
        <v>46</v>
      </c>
      <c r="N1700" s="20">
        <f t="shared" si="260"/>
        <v>50</v>
      </c>
      <c r="O1700" s="20">
        <f t="shared" si="261"/>
        <v>100</v>
      </c>
      <c r="P1700" s="20">
        <f t="shared" si="262"/>
        <v>50</v>
      </c>
      <c r="Q1700" s="20">
        <f t="shared" si="263"/>
        <v>16.5</v>
      </c>
      <c r="R1700" s="21">
        <f t="shared" si="264"/>
        <v>62.475000000000001</v>
      </c>
      <c r="S1700" s="21">
        <f t="shared" si="265"/>
        <v>51.625</v>
      </c>
      <c r="T1700" s="21">
        <f t="shared" si="266"/>
        <v>42.424999999999997</v>
      </c>
      <c r="U1700" s="21">
        <f t="shared" si="267"/>
        <v>54.125</v>
      </c>
      <c r="V1700" s="20">
        <f t="shared" si="268"/>
        <v>52.17499999999999</v>
      </c>
      <c r="W1700" s="20">
        <f t="shared" si="269"/>
        <v>52.662499999999994</v>
      </c>
    </row>
    <row r="1701" spans="1:23" ht="13.5" x14ac:dyDescent="0.25">
      <c r="A1701" s="3">
        <v>44494</v>
      </c>
      <c r="B1701" s="2">
        <v>1.3593</v>
      </c>
      <c r="C1701" s="2">
        <v>52.927305461540179</v>
      </c>
      <c r="D1701" s="2">
        <v>-3.5201298219846855E-3</v>
      </c>
      <c r="E1701" s="2">
        <v>-1.3903875171117326E-2</v>
      </c>
      <c r="F1701" s="2">
        <v>1.36822</v>
      </c>
      <c r="G1701" s="2">
        <v>1.38679</v>
      </c>
      <c r="H1701" s="2">
        <v>1.3712000000000002</v>
      </c>
      <c r="I1701" s="2">
        <v>1.2724120000000001</v>
      </c>
      <c r="J1701" s="2">
        <v>1.1668649999999992</v>
      </c>
      <c r="K1701" s="17" t="s">
        <v>47</v>
      </c>
      <c r="L1701" s="17" t="s">
        <v>53</v>
      </c>
      <c r="M1701" s="17" t="s">
        <v>46</v>
      </c>
      <c r="N1701" s="20">
        <f t="shared" si="260"/>
        <v>50</v>
      </c>
      <c r="O1701" s="20">
        <f t="shared" si="261"/>
        <v>100</v>
      </c>
      <c r="P1701" s="20">
        <f t="shared" si="262"/>
        <v>50</v>
      </c>
      <c r="Q1701" s="20">
        <f t="shared" si="263"/>
        <v>16.5</v>
      </c>
      <c r="R1701" s="21">
        <f t="shared" si="264"/>
        <v>62.475000000000001</v>
      </c>
      <c r="S1701" s="21">
        <f t="shared" si="265"/>
        <v>51.625</v>
      </c>
      <c r="T1701" s="21">
        <f t="shared" si="266"/>
        <v>42.424999999999997</v>
      </c>
      <c r="U1701" s="21">
        <f t="shared" si="267"/>
        <v>54.125</v>
      </c>
      <c r="V1701" s="20">
        <f t="shared" si="268"/>
        <v>52.17499999999999</v>
      </c>
      <c r="W1701" s="20">
        <f t="shared" si="269"/>
        <v>52.662499999999994</v>
      </c>
    </row>
    <row r="1702" spans="1:23" ht="13.5" x14ac:dyDescent="0.25">
      <c r="A1702" s="3">
        <v>44495</v>
      </c>
      <c r="B1702" s="2">
        <v>1.3815999999999999</v>
      </c>
      <c r="C1702" s="2">
        <v>56.392981337996048</v>
      </c>
      <c r="D1702" s="2">
        <v>-1.2010520946246217E-3</v>
      </c>
      <c r="E1702" s="2">
        <v>-2.0327324906560196E-2</v>
      </c>
      <c r="F1702" s="2">
        <v>1.3637599999999999</v>
      </c>
      <c r="G1702" s="2">
        <v>1.3875300000000002</v>
      </c>
      <c r="H1702" s="2">
        <v>1.3730550000000001</v>
      </c>
      <c r="I1702" s="2">
        <v>1.2761259999999999</v>
      </c>
      <c r="J1702" s="2">
        <v>1.1681409999999992</v>
      </c>
      <c r="K1702" s="17" t="s">
        <v>50</v>
      </c>
      <c r="L1702" s="17" t="s">
        <v>53</v>
      </c>
      <c r="M1702" s="17" t="s">
        <v>52</v>
      </c>
      <c r="N1702" s="20">
        <f t="shared" si="260"/>
        <v>50</v>
      </c>
      <c r="O1702" s="20">
        <f t="shared" si="261"/>
        <v>100</v>
      </c>
      <c r="P1702" s="20">
        <f t="shared" si="262"/>
        <v>50</v>
      </c>
      <c r="Q1702" s="20">
        <f t="shared" si="263"/>
        <v>66.5</v>
      </c>
      <c r="R1702" s="21">
        <f t="shared" si="264"/>
        <v>69.974999999999994</v>
      </c>
      <c r="S1702" s="21">
        <f t="shared" si="265"/>
        <v>64.125</v>
      </c>
      <c r="T1702" s="21">
        <f t="shared" si="266"/>
        <v>64.924999999999997</v>
      </c>
      <c r="U1702" s="21">
        <f t="shared" si="267"/>
        <v>66.625</v>
      </c>
      <c r="V1702" s="20">
        <f t="shared" si="268"/>
        <v>66.341666666666654</v>
      </c>
      <c r="W1702" s="20">
        <f t="shared" si="269"/>
        <v>66.412499999999994</v>
      </c>
    </row>
    <row r="1703" spans="1:23" ht="13.5" x14ac:dyDescent="0.25">
      <c r="A1703" s="3">
        <v>44496</v>
      </c>
      <c r="B1703" s="2">
        <v>1.3668</v>
      </c>
      <c r="C1703" s="2">
        <v>53.573862529492331</v>
      </c>
      <c r="D1703" s="2">
        <v>7.3492344677759114E-3</v>
      </c>
      <c r="E1703" s="2">
        <v>-2.4532459367457092E-2</v>
      </c>
      <c r="F1703" s="2">
        <v>1.3652599999999999</v>
      </c>
      <c r="G1703" s="2">
        <v>1.3830800000000001</v>
      </c>
      <c r="H1703" s="2">
        <v>1.3741700000000001</v>
      </c>
      <c r="I1703" s="2">
        <v>1.279544</v>
      </c>
      <c r="J1703" s="2">
        <v>1.1693074999999993</v>
      </c>
      <c r="K1703" s="17" t="s">
        <v>50</v>
      </c>
      <c r="L1703" s="17" t="s">
        <v>53</v>
      </c>
      <c r="M1703" s="17" t="s">
        <v>51</v>
      </c>
      <c r="N1703" s="20">
        <f t="shared" si="260"/>
        <v>50</v>
      </c>
      <c r="O1703" s="20">
        <f t="shared" si="261"/>
        <v>100</v>
      </c>
      <c r="P1703" s="20">
        <f t="shared" si="262"/>
        <v>50</v>
      </c>
      <c r="Q1703" s="20">
        <f t="shared" si="263"/>
        <v>83.5</v>
      </c>
      <c r="R1703" s="21">
        <f t="shared" si="264"/>
        <v>72.525000000000006</v>
      </c>
      <c r="S1703" s="21">
        <f t="shared" si="265"/>
        <v>68.375</v>
      </c>
      <c r="T1703" s="21">
        <f t="shared" si="266"/>
        <v>72.575000000000003</v>
      </c>
      <c r="U1703" s="21">
        <f t="shared" si="267"/>
        <v>70.875</v>
      </c>
      <c r="V1703" s="20">
        <f t="shared" si="268"/>
        <v>71.158333333333346</v>
      </c>
      <c r="W1703" s="20">
        <f t="shared" si="269"/>
        <v>71.087500000000006</v>
      </c>
    </row>
    <row r="1704" spans="1:23" ht="13.5" x14ac:dyDescent="0.25">
      <c r="A1704" s="3">
        <v>44497</v>
      </c>
      <c r="B1704" s="2">
        <v>1.3668</v>
      </c>
      <c r="C1704" s="2">
        <v>53.573862529492331</v>
      </c>
      <c r="D1704" s="2">
        <v>1.5610009017032578E-2</v>
      </c>
      <c r="E1704" s="2">
        <v>-2.721830664324127E-2</v>
      </c>
      <c r="F1704" s="2">
        <v>1.3622999999999998</v>
      </c>
      <c r="G1704" s="2">
        <v>1.3778899999999998</v>
      </c>
      <c r="H1704" s="2">
        <v>1.3760300000000001</v>
      </c>
      <c r="I1704" s="2">
        <v>1.2834080000000001</v>
      </c>
      <c r="J1704" s="2">
        <v>1.1705804999999994</v>
      </c>
      <c r="K1704" s="17" t="s">
        <v>50</v>
      </c>
      <c r="L1704" s="17" t="s">
        <v>53</v>
      </c>
      <c r="M1704" s="17" t="s">
        <v>52</v>
      </c>
      <c r="N1704" s="20">
        <f t="shared" si="260"/>
        <v>50</v>
      </c>
      <c r="O1704" s="20">
        <f t="shared" si="261"/>
        <v>100</v>
      </c>
      <c r="P1704" s="20">
        <f t="shared" si="262"/>
        <v>50</v>
      </c>
      <c r="Q1704" s="20">
        <f t="shared" si="263"/>
        <v>66.5</v>
      </c>
      <c r="R1704" s="21">
        <f t="shared" si="264"/>
        <v>69.974999999999994</v>
      </c>
      <c r="S1704" s="21">
        <f t="shared" si="265"/>
        <v>64.125</v>
      </c>
      <c r="T1704" s="21">
        <f t="shared" si="266"/>
        <v>64.924999999999997</v>
      </c>
      <c r="U1704" s="21">
        <f t="shared" si="267"/>
        <v>66.625</v>
      </c>
      <c r="V1704" s="20">
        <f t="shared" si="268"/>
        <v>66.341666666666654</v>
      </c>
      <c r="W1704" s="20">
        <f t="shared" si="269"/>
        <v>66.412499999999994</v>
      </c>
    </row>
    <row r="1705" spans="1:23" ht="13.5" x14ac:dyDescent="0.25">
      <c r="A1705" s="3">
        <v>44498</v>
      </c>
      <c r="B1705" s="2">
        <v>1.3742000000000001</v>
      </c>
      <c r="C1705" s="2">
        <v>54.881777985567943</v>
      </c>
      <c r="D1705" s="2">
        <v>2.1947538831783131E-2</v>
      </c>
      <c r="E1705" s="2">
        <v>-2.95318535887867E-2</v>
      </c>
      <c r="F1705" s="2">
        <v>1.3697399999999997</v>
      </c>
      <c r="G1705" s="2">
        <v>1.37344</v>
      </c>
      <c r="H1705" s="2">
        <v>1.3745450000000001</v>
      </c>
      <c r="I1705" s="2">
        <v>1.288014</v>
      </c>
      <c r="J1705" s="2">
        <v>1.1718194999999993</v>
      </c>
      <c r="K1705" s="17" t="s">
        <v>50</v>
      </c>
      <c r="L1705" s="17" t="s">
        <v>53</v>
      </c>
      <c r="M1705" s="17" t="s">
        <v>51</v>
      </c>
      <c r="N1705" s="20">
        <f t="shared" si="260"/>
        <v>50</v>
      </c>
      <c r="O1705" s="20">
        <f t="shared" si="261"/>
        <v>100</v>
      </c>
      <c r="P1705" s="20">
        <f t="shared" si="262"/>
        <v>50</v>
      </c>
      <c r="Q1705" s="20">
        <f t="shared" si="263"/>
        <v>83.5</v>
      </c>
      <c r="R1705" s="21">
        <f t="shared" si="264"/>
        <v>72.525000000000006</v>
      </c>
      <c r="S1705" s="21">
        <f t="shared" si="265"/>
        <v>68.375</v>
      </c>
      <c r="T1705" s="21">
        <f t="shared" si="266"/>
        <v>72.575000000000003</v>
      </c>
      <c r="U1705" s="21">
        <f t="shared" si="267"/>
        <v>70.875</v>
      </c>
      <c r="V1705" s="20">
        <f t="shared" si="268"/>
        <v>71.158333333333346</v>
      </c>
      <c r="W1705" s="20">
        <f t="shared" si="269"/>
        <v>71.087500000000006</v>
      </c>
    </row>
    <row r="1706" spans="1:23" ht="13.5" x14ac:dyDescent="0.25">
      <c r="A1706" s="3">
        <v>44501</v>
      </c>
      <c r="B1706" s="2">
        <v>1.337</v>
      </c>
      <c r="C1706" s="2">
        <v>47.619137482666204</v>
      </c>
      <c r="D1706" s="2">
        <v>2.7648480551809351E-2</v>
      </c>
      <c r="E1706" s="2">
        <v>-2.9598617573301907E-2</v>
      </c>
      <c r="F1706" s="2">
        <v>1.3652799999999998</v>
      </c>
      <c r="G1706" s="2">
        <v>1.3667499999999999</v>
      </c>
      <c r="H1706" s="2">
        <v>1.3723150000000002</v>
      </c>
      <c r="I1706" s="2">
        <v>1.2912820000000003</v>
      </c>
      <c r="J1706" s="2">
        <v>1.1728369999999992</v>
      </c>
      <c r="K1706" s="17" t="s">
        <v>47</v>
      </c>
      <c r="L1706" s="17" t="s">
        <v>53</v>
      </c>
      <c r="M1706" s="17" t="s">
        <v>46</v>
      </c>
      <c r="N1706" s="20">
        <f t="shared" si="260"/>
        <v>50</v>
      </c>
      <c r="O1706" s="20">
        <f t="shared" si="261"/>
        <v>100</v>
      </c>
      <c r="P1706" s="20">
        <f t="shared" si="262"/>
        <v>50</v>
      </c>
      <c r="Q1706" s="20">
        <f t="shared" si="263"/>
        <v>16.5</v>
      </c>
      <c r="R1706" s="21">
        <f t="shared" si="264"/>
        <v>62.475000000000001</v>
      </c>
      <c r="S1706" s="21">
        <f t="shared" si="265"/>
        <v>51.625</v>
      </c>
      <c r="T1706" s="21">
        <f t="shared" si="266"/>
        <v>42.424999999999997</v>
      </c>
      <c r="U1706" s="21">
        <f t="shared" si="267"/>
        <v>54.125</v>
      </c>
      <c r="V1706" s="20">
        <f t="shared" si="268"/>
        <v>52.17499999999999</v>
      </c>
      <c r="W1706" s="20">
        <f t="shared" si="269"/>
        <v>52.662499999999994</v>
      </c>
    </row>
    <row r="1707" spans="1:23" ht="13.5" x14ac:dyDescent="0.25">
      <c r="A1707" s="3">
        <v>44502</v>
      </c>
      <c r="B1707" s="2">
        <v>1.3519000000000001</v>
      </c>
      <c r="C1707" s="2">
        <v>50.447653309541977</v>
      </c>
      <c r="D1707" s="2">
        <v>3.145863739169541E-2</v>
      </c>
      <c r="E1707" s="2">
        <v>-2.7440083544140813E-2</v>
      </c>
      <c r="F1707" s="2">
        <v>1.35934</v>
      </c>
      <c r="G1707" s="2">
        <v>1.3615499999999998</v>
      </c>
      <c r="H1707" s="2">
        <v>1.3712000000000002</v>
      </c>
      <c r="I1707" s="2">
        <v>1.294848</v>
      </c>
      <c r="J1707" s="2">
        <v>1.1740709999999992</v>
      </c>
      <c r="K1707" s="17" t="s">
        <v>47</v>
      </c>
      <c r="L1707" s="17" t="s">
        <v>53</v>
      </c>
      <c r="M1707" s="17" t="s">
        <v>46</v>
      </c>
      <c r="N1707" s="20">
        <f t="shared" si="260"/>
        <v>50</v>
      </c>
      <c r="O1707" s="20">
        <f t="shared" si="261"/>
        <v>100</v>
      </c>
      <c r="P1707" s="20">
        <f t="shared" si="262"/>
        <v>50</v>
      </c>
      <c r="Q1707" s="20">
        <f t="shared" si="263"/>
        <v>16.5</v>
      </c>
      <c r="R1707" s="21">
        <f t="shared" si="264"/>
        <v>62.475000000000001</v>
      </c>
      <c r="S1707" s="21">
        <f t="shared" si="265"/>
        <v>51.625</v>
      </c>
      <c r="T1707" s="21">
        <f t="shared" si="266"/>
        <v>42.424999999999997</v>
      </c>
      <c r="U1707" s="21">
        <f t="shared" si="267"/>
        <v>54.125</v>
      </c>
      <c r="V1707" s="20">
        <f t="shared" si="268"/>
        <v>52.17499999999999</v>
      </c>
      <c r="W1707" s="20">
        <f t="shared" si="269"/>
        <v>52.662499999999994</v>
      </c>
    </row>
    <row r="1708" spans="1:23" ht="13.5" x14ac:dyDescent="0.25">
      <c r="A1708" s="3">
        <v>44503</v>
      </c>
      <c r="B1708" s="2">
        <v>1.3742000000000001</v>
      </c>
      <c r="C1708" s="2">
        <v>54.415092875730956</v>
      </c>
      <c r="D1708" s="2">
        <v>2.6164502295974224E-2</v>
      </c>
      <c r="E1708" s="2">
        <v>-2.5125194518662016E-2</v>
      </c>
      <c r="F1708" s="2">
        <v>1.3608199999999999</v>
      </c>
      <c r="G1708" s="2">
        <v>1.36304</v>
      </c>
      <c r="H1708" s="2">
        <v>1.3719450000000002</v>
      </c>
      <c r="I1708" s="2">
        <v>1.29871</v>
      </c>
      <c r="J1708" s="2">
        <v>1.1753809999999991</v>
      </c>
      <c r="K1708" s="17" t="s">
        <v>50</v>
      </c>
      <c r="L1708" s="17" t="s">
        <v>53</v>
      </c>
      <c r="M1708" s="17" t="s">
        <v>51</v>
      </c>
      <c r="N1708" s="20">
        <f t="shared" si="260"/>
        <v>50</v>
      </c>
      <c r="O1708" s="20">
        <f t="shared" si="261"/>
        <v>100</v>
      </c>
      <c r="P1708" s="20">
        <f t="shared" si="262"/>
        <v>50</v>
      </c>
      <c r="Q1708" s="20">
        <f t="shared" si="263"/>
        <v>83.5</v>
      </c>
      <c r="R1708" s="21">
        <f t="shared" si="264"/>
        <v>72.525000000000006</v>
      </c>
      <c r="S1708" s="21">
        <f t="shared" si="265"/>
        <v>68.375</v>
      </c>
      <c r="T1708" s="21">
        <f t="shared" si="266"/>
        <v>72.575000000000003</v>
      </c>
      <c r="U1708" s="21">
        <f t="shared" si="267"/>
        <v>70.875</v>
      </c>
      <c r="V1708" s="20">
        <f t="shared" si="268"/>
        <v>71.158333333333346</v>
      </c>
      <c r="W1708" s="20">
        <f t="shared" si="269"/>
        <v>71.087500000000006</v>
      </c>
    </row>
    <row r="1709" spans="1:23" ht="13.5" x14ac:dyDescent="0.25">
      <c r="A1709" s="3">
        <v>44504</v>
      </c>
      <c r="B1709" s="2">
        <v>1.3668</v>
      </c>
      <c r="C1709" s="2">
        <v>52.90144394008307</v>
      </c>
      <c r="D1709" s="2">
        <v>2.5527621496808317E-2</v>
      </c>
      <c r="E1709" s="2">
        <v>-2.323895422043103E-2</v>
      </c>
      <c r="F1709" s="2">
        <v>1.3608199999999999</v>
      </c>
      <c r="G1709" s="2">
        <v>1.3615599999999999</v>
      </c>
      <c r="H1709" s="2">
        <v>1.3730600000000002</v>
      </c>
      <c r="I1709" s="2">
        <v>1.302424</v>
      </c>
      <c r="J1709" s="2">
        <v>1.1766184999999991</v>
      </c>
      <c r="K1709" s="17" t="s">
        <v>50</v>
      </c>
      <c r="L1709" s="17" t="s">
        <v>53</v>
      </c>
      <c r="M1709" s="17" t="s">
        <v>53</v>
      </c>
      <c r="N1709" s="20">
        <f t="shared" si="260"/>
        <v>50</v>
      </c>
      <c r="O1709" s="20">
        <f t="shared" si="261"/>
        <v>100</v>
      </c>
      <c r="P1709" s="20">
        <f t="shared" si="262"/>
        <v>50</v>
      </c>
      <c r="Q1709" s="20">
        <f t="shared" si="263"/>
        <v>49.5</v>
      </c>
      <c r="R1709" s="21">
        <f t="shared" si="264"/>
        <v>67.424999999999997</v>
      </c>
      <c r="S1709" s="21">
        <f t="shared" si="265"/>
        <v>59.875</v>
      </c>
      <c r="T1709" s="21">
        <f t="shared" si="266"/>
        <v>57.275000000000006</v>
      </c>
      <c r="U1709" s="21">
        <f t="shared" si="267"/>
        <v>62.375</v>
      </c>
      <c r="V1709" s="20">
        <f t="shared" si="268"/>
        <v>61.524999999999999</v>
      </c>
      <c r="W1709" s="20">
        <f t="shared" si="269"/>
        <v>61.737499999999997</v>
      </c>
    </row>
    <row r="1710" spans="1:23" ht="13.5" x14ac:dyDescent="0.25">
      <c r="A1710" s="3">
        <v>44505</v>
      </c>
      <c r="B1710" s="2">
        <v>1.3519000000000001</v>
      </c>
      <c r="C1710" s="2">
        <v>49.892067488590619</v>
      </c>
      <c r="D1710" s="2">
        <v>1.9148553959036585E-2</v>
      </c>
      <c r="E1710" s="2">
        <v>-2.1630145198854259E-2</v>
      </c>
      <c r="F1710" s="2">
        <v>1.35636</v>
      </c>
      <c r="G1710" s="2">
        <v>1.3630499999999999</v>
      </c>
      <c r="H1710" s="2">
        <v>1.3738049999999999</v>
      </c>
      <c r="I1710" s="2">
        <v>1.3058400000000001</v>
      </c>
      <c r="J1710" s="2">
        <v>1.1776754999999994</v>
      </c>
      <c r="K1710" s="17" t="s">
        <v>47</v>
      </c>
      <c r="L1710" s="17" t="s">
        <v>53</v>
      </c>
      <c r="M1710" s="17" t="s">
        <v>46</v>
      </c>
      <c r="N1710" s="20">
        <f t="shared" si="260"/>
        <v>50</v>
      </c>
      <c r="O1710" s="20">
        <f t="shared" si="261"/>
        <v>100</v>
      </c>
      <c r="P1710" s="20">
        <f t="shared" si="262"/>
        <v>50</v>
      </c>
      <c r="Q1710" s="20">
        <f t="shared" si="263"/>
        <v>16.5</v>
      </c>
      <c r="R1710" s="21">
        <f t="shared" si="264"/>
        <v>62.475000000000001</v>
      </c>
      <c r="S1710" s="21">
        <f t="shared" si="265"/>
        <v>51.625</v>
      </c>
      <c r="T1710" s="21">
        <f t="shared" si="266"/>
        <v>42.424999999999997</v>
      </c>
      <c r="U1710" s="21">
        <f t="shared" si="267"/>
        <v>54.125</v>
      </c>
      <c r="V1710" s="20">
        <f t="shared" si="268"/>
        <v>52.17499999999999</v>
      </c>
      <c r="W1710" s="20">
        <f t="shared" si="269"/>
        <v>52.662499999999994</v>
      </c>
    </row>
    <row r="1711" spans="1:23" ht="13.5" x14ac:dyDescent="0.25">
      <c r="A1711" s="3">
        <v>44508</v>
      </c>
      <c r="B1711" s="2">
        <v>1.3668</v>
      </c>
      <c r="C1711" s="2">
        <v>52.784594349860789</v>
      </c>
      <c r="D1711" s="2">
        <v>1.6089756840166558E-2</v>
      </c>
      <c r="E1711" s="2">
        <v>-2.03869568345477E-2</v>
      </c>
      <c r="F1711" s="2">
        <v>1.36232</v>
      </c>
      <c r="G1711" s="2">
        <v>1.3637999999999999</v>
      </c>
      <c r="H1711" s="2">
        <v>1.3752950000000002</v>
      </c>
      <c r="I1711" s="2">
        <v>1.3097040000000002</v>
      </c>
      <c r="J1711" s="2">
        <v>1.1788069999999995</v>
      </c>
      <c r="K1711" s="17" t="s">
        <v>50</v>
      </c>
      <c r="L1711" s="17" t="s">
        <v>53</v>
      </c>
      <c r="M1711" s="17" t="s">
        <v>51</v>
      </c>
      <c r="N1711" s="20">
        <f t="shared" si="260"/>
        <v>50</v>
      </c>
      <c r="O1711" s="20">
        <f t="shared" si="261"/>
        <v>100</v>
      </c>
      <c r="P1711" s="20">
        <f t="shared" si="262"/>
        <v>50</v>
      </c>
      <c r="Q1711" s="20">
        <f t="shared" si="263"/>
        <v>83.5</v>
      </c>
      <c r="R1711" s="21">
        <f t="shared" si="264"/>
        <v>72.525000000000006</v>
      </c>
      <c r="S1711" s="21">
        <f t="shared" si="265"/>
        <v>68.375</v>
      </c>
      <c r="T1711" s="21">
        <f t="shared" si="266"/>
        <v>72.575000000000003</v>
      </c>
      <c r="U1711" s="21">
        <f t="shared" si="267"/>
        <v>70.875</v>
      </c>
      <c r="V1711" s="20">
        <f t="shared" si="268"/>
        <v>71.158333333333346</v>
      </c>
      <c r="W1711" s="20">
        <f t="shared" si="269"/>
        <v>71.087500000000006</v>
      </c>
    </row>
    <row r="1712" spans="1:23" ht="13.5" x14ac:dyDescent="0.25">
      <c r="A1712" s="3">
        <v>44509</v>
      </c>
      <c r="B1712" s="2">
        <v>1.4113</v>
      </c>
      <c r="C1712" s="2">
        <v>60.178113082622673</v>
      </c>
      <c r="D1712" s="2">
        <v>1.3558907167659617E-2</v>
      </c>
      <c r="E1712" s="2">
        <v>-1.9576023869201348E-2</v>
      </c>
      <c r="F1712" s="2">
        <v>1.3741999999999999</v>
      </c>
      <c r="G1712" s="2">
        <v>1.36677</v>
      </c>
      <c r="H1712" s="2">
        <v>1.3771500000000001</v>
      </c>
      <c r="I1712" s="2">
        <v>1.314308</v>
      </c>
      <c r="J1712" s="2">
        <v>1.1802314999999997</v>
      </c>
      <c r="K1712" s="17" t="s">
        <v>50</v>
      </c>
      <c r="L1712" s="17" t="s">
        <v>49</v>
      </c>
      <c r="M1712" s="17" t="s">
        <v>51</v>
      </c>
      <c r="N1712" s="20">
        <f t="shared" si="260"/>
        <v>50</v>
      </c>
      <c r="O1712" s="20">
        <f t="shared" si="261"/>
        <v>100</v>
      </c>
      <c r="P1712" s="20">
        <f t="shared" si="262"/>
        <v>50</v>
      </c>
      <c r="Q1712" s="20">
        <f t="shared" si="263"/>
        <v>100</v>
      </c>
      <c r="R1712" s="21">
        <f t="shared" si="264"/>
        <v>75</v>
      </c>
      <c r="S1712" s="21">
        <f t="shared" si="265"/>
        <v>72.5</v>
      </c>
      <c r="T1712" s="21">
        <f t="shared" si="266"/>
        <v>80</v>
      </c>
      <c r="U1712" s="21">
        <f t="shared" si="267"/>
        <v>75</v>
      </c>
      <c r="V1712" s="20">
        <f t="shared" si="268"/>
        <v>75.833333333333329</v>
      </c>
      <c r="W1712" s="20">
        <f t="shared" si="269"/>
        <v>75.625</v>
      </c>
    </row>
    <row r="1713" spans="1:23" ht="13.5" x14ac:dyDescent="0.25">
      <c r="A1713" s="3">
        <v>44510</v>
      </c>
      <c r="B1713" s="2">
        <v>1.3965000000000001</v>
      </c>
      <c r="C1713" s="2">
        <v>56.982213286343132</v>
      </c>
      <c r="D1713" s="2">
        <v>9.9024419579445411E-3</v>
      </c>
      <c r="E1713" s="2">
        <v>-1.9467531175188957E-2</v>
      </c>
      <c r="F1713" s="2">
        <v>1.37866</v>
      </c>
      <c r="G1713" s="2">
        <v>1.36974</v>
      </c>
      <c r="H1713" s="2">
        <v>1.3764100000000004</v>
      </c>
      <c r="I1713" s="2">
        <v>1.318616</v>
      </c>
      <c r="J1713" s="2">
        <v>1.1817239999999996</v>
      </c>
      <c r="K1713" s="17" t="s">
        <v>50</v>
      </c>
      <c r="L1713" s="17" t="s">
        <v>49</v>
      </c>
      <c r="M1713" s="17" t="s">
        <v>51</v>
      </c>
      <c r="N1713" s="20">
        <f t="shared" si="260"/>
        <v>50</v>
      </c>
      <c r="O1713" s="20">
        <f t="shared" si="261"/>
        <v>100</v>
      </c>
      <c r="P1713" s="20">
        <f t="shared" si="262"/>
        <v>50</v>
      </c>
      <c r="Q1713" s="20">
        <f t="shared" si="263"/>
        <v>100</v>
      </c>
      <c r="R1713" s="21">
        <f t="shared" si="264"/>
        <v>75</v>
      </c>
      <c r="S1713" s="21">
        <f t="shared" si="265"/>
        <v>72.5</v>
      </c>
      <c r="T1713" s="21">
        <f t="shared" si="266"/>
        <v>80</v>
      </c>
      <c r="U1713" s="21">
        <f t="shared" si="267"/>
        <v>75</v>
      </c>
      <c r="V1713" s="20">
        <f t="shared" si="268"/>
        <v>75.833333333333329</v>
      </c>
      <c r="W1713" s="20">
        <f t="shared" si="269"/>
        <v>75.625</v>
      </c>
    </row>
    <row r="1714" spans="1:23" ht="13.5" x14ac:dyDescent="0.25">
      <c r="A1714" s="3">
        <v>44511</v>
      </c>
      <c r="B1714" s="2">
        <v>1.4113</v>
      </c>
      <c r="C1714" s="2">
        <v>59.309410828335508</v>
      </c>
      <c r="D1714" s="2">
        <v>5.4900838368519E-3</v>
      </c>
      <c r="E1714" s="2">
        <v>-2.0321998880957804E-2</v>
      </c>
      <c r="F1714" s="2">
        <v>1.3875600000000001</v>
      </c>
      <c r="G1714" s="2">
        <v>1.37419</v>
      </c>
      <c r="H1714" s="2">
        <v>1.3760400000000002</v>
      </c>
      <c r="I1714" s="2">
        <v>1.323072</v>
      </c>
      <c r="J1714" s="2">
        <v>1.1832904999999996</v>
      </c>
      <c r="K1714" s="17" t="s">
        <v>50</v>
      </c>
      <c r="L1714" s="17" t="s">
        <v>49</v>
      </c>
      <c r="M1714" s="17" t="s">
        <v>51</v>
      </c>
      <c r="N1714" s="20">
        <f t="shared" si="260"/>
        <v>50</v>
      </c>
      <c r="O1714" s="20">
        <f t="shared" si="261"/>
        <v>100</v>
      </c>
      <c r="P1714" s="20">
        <f t="shared" si="262"/>
        <v>50</v>
      </c>
      <c r="Q1714" s="20">
        <f t="shared" si="263"/>
        <v>100</v>
      </c>
      <c r="R1714" s="21">
        <f t="shared" si="264"/>
        <v>75</v>
      </c>
      <c r="S1714" s="21">
        <f t="shared" si="265"/>
        <v>72.5</v>
      </c>
      <c r="T1714" s="21">
        <f t="shared" si="266"/>
        <v>80</v>
      </c>
      <c r="U1714" s="21">
        <f t="shared" si="267"/>
        <v>75</v>
      </c>
      <c r="V1714" s="20">
        <f t="shared" si="268"/>
        <v>75.833333333333329</v>
      </c>
      <c r="W1714" s="20">
        <f t="shared" si="269"/>
        <v>75.625</v>
      </c>
    </row>
    <row r="1715" spans="1:23" ht="13.5" x14ac:dyDescent="0.25">
      <c r="A1715" s="3">
        <v>44512</v>
      </c>
      <c r="B1715" s="2">
        <v>1.4187000000000001</v>
      </c>
      <c r="C1715" s="2">
        <v>60.46117517934799</v>
      </c>
      <c r="D1715" s="2">
        <v>2.0537339261743615E-3</v>
      </c>
      <c r="E1715" s="2">
        <v>-2.2571542037042786E-2</v>
      </c>
      <c r="F1715" s="2">
        <v>1.4009199999999999</v>
      </c>
      <c r="G1715" s="2">
        <v>1.3786400000000001</v>
      </c>
      <c r="H1715" s="2">
        <v>1.3760400000000002</v>
      </c>
      <c r="I1715" s="2">
        <v>1.3279739999999998</v>
      </c>
      <c r="J1715" s="2">
        <v>1.1850354999999997</v>
      </c>
      <c r="K1715" s="17" t="s">
        <v>50</v>
      </c>
      <c r="L1715" s="17" t="s">
        <v>49</v>
      </c>
      <c r="M1715" s="17" t="s">
        <v>51</v>
      </c>
      <c r="N1715" s="20">
        <f t="shared" si="260"/>
        <v>50</v>
      </c>
      <c r="O1715" s="20">
        <f t="shared" si="261"/>
        <v>100</v>
      </c>
      <c r="P1715" s="20">
        <f t="shared" si="262"/>
        <v>50</v>
      </c>
      <c r="Q1715" s="20">
        <f t="shared" si="263"/>
        <v>100</v>
      </c>
      <c r="R1715" s="21">
        <f t="shared" si="264"/>
        <v>75</v>
      </c>
      <c r="S1715" s="21">
        <f t="shared" si="265"/>
        <v>72.5</v>
      </c>
      <c r="T1715" s="21">
        <f t="shared" si="266"/>
        <v>80</v>
      </c>
      <c r="U1715" s="21">
        <f t="shared" si="267"/>
        <v>75</v>
      </c>
      <c r="V1715" s="20">
        <f t="shared" si="268"/>
        <v>75.833333333333329</v>
      </c>
      <c r="W1715" s="20">
        <f t="shared" si="269"/>
        <v>75.625</v>
      </c>
    </row>
    <row r="1716" spans="1:23" ht="13.5" x14ac:dyDescent="0.25">
      <c r="A1716" s="3">
        <v>44515</v>
      </c>
      <c r="B1716" s="2">
        <v>1.4113</v>
      </c>
      <c r="C1716" s="2">
        <v>58.672670050832821</v>
      </c>
      <c r="D1716" s="2">
        <v>-6.3440186696690493E-3</v>
      </c>
      <c r="E1716" s="2">
        <v>-2.5700822433492278E-2</v>
      </c>
      <c r="F1716" s="2">
        <v>1.4098200000000001</v>
      </c>
      <c r="G1716" s="2">
        <v>1.3860700000000001</v>
      </c>
      <c r="H1716" s="2">
        <v>1.3764100000000004</v>
      </c>
      <c r="I1716" s="2">
        <v>1.3330239999999998</v>
      </c>
      <c r="J1716" s="2">
        <v>1.1866724999999996</v>
      </c>
      <c r="K1716" s="17" t="s">
        <v>50</v>
      </c>
      <c r="L1716" s="17" t="s">
        <v>49</v>
      </c>
      <c r="M1716" s="17" t="s">
        <v>51</v>
      </c>
      <c r="N1716" s="20">
        <f t="shared" si="260"/>
        <v>50</v>
      </c>
      <c r="O1716" s="20">
        <f t="shared" si="261"/>
        <v>100</v>
      </c>
      <c r="P1716" s="20">
        <f t="shared" si="262"/>
        <v>50</v>
      </c>
      <c r="Q1716" s="20">
        <f t="shared" si="263"/>
        <v>100</v>
      </c>
      <c r="R1716" s="21">
        <f t="shared" si="264"/>
        <v>75</v>
      </c>
      <c r="S1716" s="21">
        <f t="shared" si="265"/>
        <v>72.5</v>
      </c>
      <c r="T1716" s="21">
        <f t="shared" si="266"/>
        <v>80</v>
      </c>
      <c r="U1716" s="21">
        <f t="shared" si="267"/>
        <v>75</v>
      </c>
      <c r="V1716" s="20">
        <f t="shared" si="268"/>
        <v>75.833333333333329</v>
      </c>
      <c r="W1716" s="20">
        <f t="shared" si="269"/>
        <v>75.625</v>
      </c>
    </row>
    <row r="1717" spans="1:23" ht="13.5" x14ac:dyDescent="0.25">
      <c r="A1717" s="3">
        <v>44516</v>
      </c>
      <c r="B1717" s="2">
        <v>1.4187000000000001</v>
      </c>
      <c r="C1717" s="2">
        <v>59.94856913325274</v>
      </c>
      <c r="D1717" s="2">
        <v>-1.1953722057641114E-2</v>
      </c>
      <c r="E1717" s="2">
        <v>-2.7962760310393995E-2</v>
      </c>
      <c r="F1717" s="2">
        <v>1.4113000000000002</v>
      </c>
      <c r="G1717" s="2">
        <v>1.3927499999999999</v>
      </c>
      <c r="H1717" s="2">
        <v>1.3771500000000003</v>
      </c>
      <c r="I1717" s="2">
        <v>1.3382219999999998</v>
      </c>
      <c r="J1717" s="2">
        <v>1.1884529999999998</v>
      </c>
      <c r="K1717" s="17" t="s">
        <v>47</v>
      </c>
      <c r="L1717" s="17" t="s">
        <v>53</v>
      </c>
      <c r="M1717" s="17" t="s">
        <v>54</v>
      </c>
      <c r="N1717" s="20">
        <f t="shared" si="260"/>
        <v>50</v>
      </c>
      <c r="O1717" s="20">
        <f t="shared" si="261"/>
        <v>100</v>
      </c>
      <c r="P1717" s="20">
        <f t="shared" si="262"/>
        <v>50</v>
      </c>
      <c r="Q1717" s="20">
        <f t="shared" si="263"/>
        <v>16.5</v>
      </c>
      <c r="R1717" s="21">
        <f t="shared" si="264"/>
        <v>62.475000000000001</v>
      </c>
      <c r="S1717" s="21">
        <f t="shared" si="265"/>
        <v>51.625</v>
      </c>
      <c r="T1717" s="21">
        <f t="shared" si="266"/>
        <v>42.424999999999997</v>
      </c>
      <c r="U1717" s="21">
        <f t="shared" si="267"/>
        <v>54.125</v>
      </c>
      <c r="V1717" s="20">
        <f t="shared" si="268"/>
        <v>52.17499999999999</v>
      </c>
      <c r="W1717" s="20">
        <f t="shared" si="269"/>
        <v>52.662499999999994</v>
      </c>
    </row>
    <row r="1718" spans="1:23" ht="13.5" x14ac:dyDescent="0.25">
      <c r="A1718" s="3">
        <v>44517</v>
      </c>
      <c r="B1718" s="2">
        <v>1.4038999999999999</v>
      </c>
      <c r="C1718" s="2">
        <v>56.210792336894457</v>
      </c>
      <c r="D1718" s="2">
        <v>-1.2446752095993885E-2</v>
      </c>
      <c r="E1718" s="2">
        <v>-2.6763144855433012E-2</v>
      </c>
      <c r="F1718" s="2">
        <v>1.4127800000000001</v>
      </c>
      <c r="G1718" s="2">
        <v>1.3957200000000001</v>
      </c>
      <c r="H1718" s="2">
        <v>1.3793800000000003</v>
      </c>
      <c r="I1718" s="2">
        <v>1.3434219999999999</v>
      </c>
      <c r="J1718" s="2">
        <v>1.1902654999999995</v>
      </c>
      <c r="K1718" s="17" t="s">
        <v>50</v>
      </c>
      <c r="L1718" s="17" t="s">
        <v>53</v>
      </c>
      <c r="M1718" s="17" t="s">
        <v>51</v>
      </c>
      <c r="N1718" s="20">
        <f t="shared" si="260"/>
        <v>50</v>
      </c>
      <c r="O1718" s="20">
        <f t="shared" si="261"/>
        <v>100</v>
      </c>
      <c r="P1718" s="20">
        <f t="shared" si="262"/>
        <v>50</v>
      </c>
      <c r="Q1718" s="20">
        <f t="shared" si="263"/>
        <v>83.5</v>
      </c>
      <c r="R1718" s="21">
        <f t="shared" si="264"/>
        <v>72.525000000000006</v>
      </c>
      <c r="S1718" s="21">
        <f t="shared" si="265"/>
        <v>68.375</v>
      </c>
      <c r="T1718" s="21">
        <f t="shared" si="266"/>
        <v>72.575000000000003</v>
      </c>
      <c r="U1718" s="21">
        <f t="shared" si="267"/>
        <v>70.875</v>
      </c>
      <c r="V1718" s="20">
        <f t="shared" si="268"/>
        <v>71.158333333333346</v>
      </c>
      <c r="W1718" s="20">
        <f t="shared" si="269"/>
        <v>71.087500000000006</v>
      </c>
    </row>
    <row r="1719" spans="1:23" ht="13.5" x14ac:dyDescent="0.25">
      <c r="A1719" s="3">
        <v>44518</v>
      </c>
      <c r="B1719" s="2">
        <v>1.4113</v>
      </c>
      <c r="C1719" s="2">
        <v>57.633170875300841</v>
      </c>
      <c r="D1719" s="2">
        <v>-1.4716257087911355E-2</v>
      </c>
      <c r="E1719" s="2">
        <v>-2.3457548418925396E-2</v>
      </c>
      <c r="F1719" s="2">
        <v>1.4127800000000001</v>
      </c>
      <c r="G1719" s="2">
        <v>1.4001700000000001</v>
      </c>
      <c r="H1719" s="2">
        <v>1.3808650000000002</v>
      </c>
      <c r="I1719" s="2">
        <v>1.3481759999999996</v>
      </c>
      <c r="J1719" s="2">
        <v>1.1920444999999997</v>
      </c>
      <c r="K1719" s="17" t="s">
        <v>50</v>
      </c>
      <c r="L1719" s="17" t="s">
        <v>53</v>
      </c>
      <c r="M1719" s="17" t="s">
        <v>53</v>
      </c>
      <c r="N1719" s="20">
        <f t="shared" si="260"/>
        <v>50</v>
      </c>
      <c r="O1719" s="20">
        <f t="shared" si="261"/>
        <v>100</v>
      </c>
      <c r="P1719" s="20">
        <f t="shared" si="262"/>
        <v>50</v>
      </c>
      <c r="Q1719" s="20">
        <f t="shared" si="263"/>
        <v>49.5</v>
      </c>
      <c r="R1719" s="21">
        <f t="shared" si="264"/>
        <v>67.424999999999997</v>
      </c>
      <c r="S1719" s="21">
        <f t="shared" si="265"/>
        <v>59.875</v>
      </c>
      <c r="T1719" s="21">
        <f t="shared" si="266"/>
        <v>57.275000000000006</v>
      </c>
      <c r="U1719" s="21">
        <f t="shared" si="267"/>
        <v>62.375</v>
      </c>
      <c r="V1719" s="20">
        <f t="shared" si="268"/>
        <v>61.524999999999999</v>
      </c>
      <c r="W1719" s="20">
        <f t="shared" si="269"/>
        <v>61.737499999999997</v>
      </c>
    </row>
    <row r="1720" spans="1:23" ht="13.5" x14ac:dyDescent="0.25">
      <c r="A1720" s="3">
        <v>44519</v>
      </c>
      <c r="B1720" s="2">
        <v>1.3815999999999999</v>
      </c>
      <c r="C1720" s="2">
        <v>50.537817933793114</v>
      </c>
      <c r="D1720" s="2">
        <v>-1.6926082855505786E-2</v>
      </c>
      <c r="E1720" s="2">
        <v>-1.8879419560071272E-2</v>
      </c>
      <c r="F1720" s="2">
        <v>1.4053599999999999</v>
      </c>
      <c r="G1720" s="2">
        <v>1.4031400000000001</v>
      </c>
      <c r="H1720" s="2">
        <v>1.3830950000000002</v>
      </c>
      <c r="I1720" s="2">
        <v>1.3527819999999999</v>
      </c>
      <c r="J1720" s="2">
        <v>1.1936039999999997</v>
      </c>
      <c r="K1720" s="17" t="s">
        <v>47</v>
      </c>
      <c r="L1720" s="17" t="s">
        <v>53</v>
      </c>
      <c r="M1720" s="17" t="s">
        <v>46</v>
      </c>
      <c r="N1720" s="20">
        <f t="shared" si="260"/>
        <v>50</v>
      </c>
      <c r="O1720" s="20">
        <f t="shared" si="261"/>
        <v>100</v>
      </c>
      <c r="P1720" s="20">
        <f t="shared" si="262"/>
        <v>50</v>
      </c>
      <c r="Q1720" s="20">
        <f t="shared" si="263"/>
        <v>16.5</v>
      </c>
      <c r="R1720" s="21">
        <f t="shared" si="264"/>
        <v>62.475000000000001</v>
      </c>
      <c r="S1720" s="21">
        <f t="shared" si="265"/>
        <v>51.625</v>
      </c>
      <c r="T1720" s="21">
        <f t="shared" si="266"/>
        <v>42.424999999999997</v>
      </c>
      <c r="U1720" s="21">
        <f t="shared" si="267"/>
        <v>54.125</v>
      </c>
      <c r="V1720" s="20">
        <f t="shared" si="268"/>
        <v>52.17499999999999</v>
      </c>
      <c r="W1720" s="20">
        <f t="shared" si="269"/>
        <v>52.662499999999994</v>
      </c>
    </row>
    <row r="1721" spans="1:23" ht="13.5" x14ac:dyDescent="0.25">
      <c r="A1721" s="3">
        <v>44522</v>
      </c>
      <c r="B1721" s="2">
        <v>1.389</v>
      </c>
      <c r="C1721" s="2">
        <v>52.119503275991136</v>
      </c>
      <c r="D1721" s="2">
        <v>-1.7058839991307639E-2</v>
      </c>
      <c r="E1721" s="2">
        <v>-1.3073190708164749E-2</v>
      </c>
      <c r="F1721" s="2">
        <v>1.4009</v>
      </c>
      <c r="G1721" s="2">
        <v>1.4053600000000002</v>
      </c>
      <c r="H1721" s="2">
        <v>1.3845800000000001</v>
      </c>
      <c r="I1721" s="2">
        <v>1.3575360000000001</v>
      </c>
      <c r="J1721" s="2">
        <v>1.1952004999999997</v>
      </c>
      <c r="K1721" s="17" t="s">
        <v>47</v>
      </c>
      <c r="L1721" s="17" t="s">
        <v>53</v>
      </c>
      <c r="M1721" s="17" t="s">
        <v>46</v>
      </c>
      <c r="N1721" s="20">
        <f t="shared" si="260"/>
        <v>50</v>
      </c>
      <c r="O1721" s="20">
        <f t="shared" si="261"/>
        <v>100</v>
      </c>
      <c r="P1721" s="20">
        <f t="shared" si="262"/>
        <v>50</v>
      </c>
      <c r="Q1721" s="20">
        <f t="shared" si="263"/>
        <v>16.5</v>
      </c>
      <c r="R1721" s="21">
        <f t="shared" si="264"/>
        <v>62.475000000000001</v>
      </c>
      <c r="S1721" s="21">
        <f t="shared" si="265"/>
        <v>51.625</v>
      </c>
      <c r="T1721" s="21">
        <f t="shared" si="266"/>
        <v>42.424999999999997</v>
      </c>
      <c r="U1721" s="21">
        <f t="shared" si="267"/>
        <v>54.125</v>
      </c>
      <c r="V1721" s="20">
        <f t="shared" si="268"/>
        <v>52.17499999999999</v>
      </c>
      <c r="W1721" s="20">
        <f t="shared" si="269"/>
        <v>52.662499999999994</v>
      </c>
    </row>
    <row r="1722" spans="1:23" ht="13.5" x14ac:dyDescent="0.25">
      <c r="A1722" s="3">
        <v>44523</v>
      </c>
      <c r="B1722" s="2">
        <v>1.389</v>
      </c>
      <c r="C1722" s="2">
        <v>52.119503275991136</v>
      </c>
      <c r="D1722" s="2">
        <v>-1.0375286864185762E-2</v>
      </c>
      <c r="E1722" s="2">
        <v>-6.0073437931157511E-3</v>
      </c>
      <c r="F1722" s="2">
        <v>1.39496</v>
      </c>
      <c r="G1722" s="2">
        <v>1.40313</v>
      </c>
      <c r="H1722" s="2">
        <v>1.3849500000000001</v>
      </c>
      <c r="I1722" s="2">
        <v>1.3622899999999996</v>
      </c>
      <c r="J1722" s="2">
        <v>1.1969384999999999</v>
      </c>
      <c r="K1722" s="17" t="s">
        <v>47</v>
      </c>
      <c r="L1722" s="17" t="s">
        <v>53</v>
      </c>
      <c r="M1722" s="17" t="s">
        <v>46</v>
      </c>
      <c r="N1722" s="20">
        <f t="shared" si="260"/>
        <v>50</v>
      </c>
      <c r="O1722" s="20">
        <f t="shared" si="261"/>
        <v>100</v>
      </c>
      <c r="P1722" s="20">
        <f t="shared" si="262"/>
        <v>50</v>
      </c>
      <c r="Q1722" s="20">
        <f t="shared" si="263"/>
        <v>16.5</v>
      </c>
      <c r="R1722" s="21">
        <f t="shared" si="264"/>
        <v>62.475000000000001</v>
      </c>
      <c r="S1722" s="21">
        <f t="shared" si="265"/>
        <v>51.625</v>
      </c>
      <c r="T1722" s="21">
        <f t="shared" si="266"/>
        <v>42.424999999999997</v>
      </c>
      <c r="U1722" s="21">
        <f t="shared" si="267"/>
        <v>54.125</v>
      </c>
      <c r="V1722" s="20">
        <f t="shared" si="268"/>
        <v>52.17499999999999</v>
      </c>
      <c r="W1722" s="20">
        <f t="shared" si="269"/>
        <v>52.662499999999994</v>
      </c>
    </row>
    <row r="1723" spans="1:23" ht="13.5" x14ac:dyDescent="0.25">
      <c r="A1723" s="3">
        <v>44524</v>
      </c>
      <c r="B1723" s="2">
        <v>1.389</v>
      </c>
      <c r="C1723" s="2">
        <v>52.119503275991136</v>
      </c>
      <c r="D1723" s="2">
        <v>-7.0434399769627731E-3</v>
      </c>
      <c r="E1723" s="2">
        <v>1.1507830811609563E-3</v>
      </c>
      <c r="F1723" s="2">
        <v>1.39198</v>
      </c>
      <c r="G1723" s="2">
        <v>1.40238</v>
      </c>
      <c r="H1723" s="2">
        <v>1.3860600000000001</v>
      </c>
      <c r="I1723" s="2">
        <v>1.3667459999999998</v>
      </c>
      <c r="J1723" s="2">
        <v>1.1987474999999999</v>
      </c>
      <c r="K1723" s="17" t="s">
        <v>47</v>
      </c>
      <c r="L1723" s="17" t="s">
        <v>53</v>
      </c>
      <c r="M1723" s="17" t="s">
        <v>46</v>
      </c>
      <c r="N1723" s="20">
        <f t="shared" si="260"/>
        <v>50</v>
      </c>
      <c r="O1723" s="20">
        <f t="shared" si="261"/>
        <v>100</v>
      </c>
      <c r="P1723" s="20">
        <f t="shared" si="262"/>
        <v>50</v>
      </c>
      <c r="Q1723" s="20">
        <f t="shared" si="263"/>
        <v>16.5</v>
      </c>
      <c r="R1723" s="21">
        <f t="shared" si="264"/>
        <v>62.475000000000001</v>
      </c>
      <c r="S1723" s="21">
        <f t="shared" si="265"/>
        <v>51.625</v>
      </c>
      <c r="T1723" s="21">
        <f t="shared" si="266"/>
        <v>42.424999999999997</v>
      </c>
      <c r="U1723" s="21">
        <f t="shared" si="267"/>
        <v>54.125</v>
      </c>
      <c r="V1723" s="20">
        <f t="shared" si="268"/>
        <v>52.17499999999999</v>
      </c>
      <c r="W1723" s="20">
        <f t="shared" si="269"/>
        <v>52.662499999999994</v>
      </c>
    </row>
    <row r="1724" spans="1:23" ht="13.5" x14ac:dyDescent="0.25">
      <c r="A1724" s="3">
        <v>44525</v>
      </c>
      <c r="B1724" s="2">
        <v>1.389</v>
      </c>
      <c r="C1724" s="2">
        <v>52.119503275991136</v>
      </c>
      <c r="D1724" s="2">
        <v>-1.9903583419367266E-3</v>
      </c>
      <c r="E1724" s="2">
        <v>8.8994268502480718E-3</v>
      </c>
      <c r="F1724" s="2">
        <v>1.3875200000000001</v>
      </c>
      <c r="G1724" s="2">
        <v>1.4001499999999998</v>
      </c>
      <c r="H1724" s="2">
        <v>1.3871699999999998</v>
      </c>
      <c r="I1724" s="2">
        <v>1.3710539999999998</v>
      </c>
      <c r="J1724" s="2">
        <v>1.200663</v>
      </c>
      <c r="K1724" s="17" t="s">
        <v>47</v>
      </c>
      <c r="L1724" s="17" t="s">
        <v>53</v>
      </c>
      <c r="M1724" s="17" t="s">
        <v>46</v>
      </c>
      <c r="N1724" s="20">
        <f t="shared" si="260"/>
        <v>50</v>
      </c>
      <c r="O1724" s="20">
        <f t="shared" si="261"/>
        <v>100</v>
      </c>
      <c r="P1724" s="20">
        <f t="shared" si="262"/>
        <v>50</v>
      </c>
      <c r="Q1724" s="20">
        <f t="shared" si="263"/>
        <v>16.5</v>
      </c>
      <c r="R1724" s="21">
        <f t="shared" si="264"/>
        <v>62.475000000000001</v>
      </c>
      <c r="S1724" s="21">
        <f t="shared" si="265"/>
        <v>51.625</v>
      </c>
      <c r="T1724" s="21">
        <f t="shared" si="266"/>
        <v>42.424999999999997</v>
      </c>
      <c r="U1724" s="21">
        <f t="shared" si="267"/>
        <v>54.125</v>
      </c>
      <c r="V1724" s="20">
        <f t="shared" si="268"/>
        <v>52.17499999999999</v>
      </c>
      <c r="W1724" s="20">
        <f t="shared" si="269"/>
        <v>52.662499999999994</v>
      </c>
    </row>
    <row r="1725" spans="1:23" ht="13.5" x14ac:dyDescent="0.25">
      <c r="A1725" s="3">
        <v>44526</v>
      </c>
      <c r="B1725" s="2">
        <v>1.389</v>
      </c>
      <c r="C1725" s="2">
        <v>52.119503275991136</v>
      </c>
      <c r="D1725" s="2">
        <v>3.3838834899719838E-3</v>
      </c>
      <c r="E1725" s="2">
        <v>1.6205048197759489E-2</v>
      </c>
      <c r="F1725" s="2">
        <v>1.389</v>
      </c>
      <c r="G1725" s="2">
        <v>1.3971799999999996</v>
      </c>
      <c r="H1725" s="2">
        <v>1.38791</v>
      </c>
      <c r="I1725" s="2">
        <v>1.3750639999999998</v>
      </c>
      <c r="J1725" s="2">
        <v>1.2025429999999999</v>
      </c>
      <c r="K1725" s="17" t="s">
        <v>50</v>
      </c>
      <c r="L1725" s="17" t="s">
        <v>53</v>
      </c>
      <c r="M1725" s="17" t="s">
        <v>51</v>
      </c>
      <c r="N1725" s="20">
        <f t="shared" si="260"/>
        <v>50</v>
      </c>
      <c r="O1725" s="20">
        <f t="shared" si="261"/>
        <v>100</v>
      </c>
      <c r="P1725" s="20">
        <f t="shared" si="262"/>
        <v>50</v>
      </c>
      <c r="Q1725" s="20">
        <f t="shared" si="263"/>
        <v>83.5</v>
      </c>
      <c r="R1725" s="21">
        <f t="shared" si="264"/>
        <v>72.525000000000006</v>
      </c>
      <c r="S1725" s="21">
        <f t="shared" si="265"/>
        <v>68.375</v>
      </c>
      <c r="T1725" s="21">
        <f t="shared" si="266"/>
        <v>72.575000000000003</v>
      </c>
      <c r="U1725" s="21">
        <f t="shared" si="267"/>
        <v>70.875</v>
      </c>
      <c r="V1725" s="20">
        <f t="shared" si="268"/>
        <v>71.158333333333346</v>
      </c>
      <c r="W1725" s="20">
        <f t="shared" si="269"/>
        <v>71.087500000000006</v>
      </c>
    </row>
    <row r="1726" spans="1:23" ht="13.5" x14ac:dyDescent="0.25">
      <c r="A1726" s="3">
        <v>44529</v>
      </c>
      <c r="B1726" s="2">
        <v>1.389</v>
      </c>
      <c r="C1726" s="2">
        <v>52.119503275991136</v>
      </c>
      <c r="D1726" s="2">
        <v>6.7559090450004522E-3</v>
      </c>
      <c r="E1726" s="2">
        <v>2.3069836485159558E-2</v>
      </c>
      <c r="F1726" s="2">
        <v>1.389</v>
      </c>
      <c r="G1726" s="2">
        <v>1.3949499999999997</v>
      </c>
      <c r="H1726" s="2">
        <v>1.3905099999999997</v>
      </c>
      <c r="I1726" s="2">
        <v>1.3787779999999998</v>
      </c>
      <c r="J1726" s="2">
        <v>1.2042809999999999</v>
      </c>
      <c r="K1726" s="17" t="s">
        <v>53</v>
      </c>
      <c r="L1726" s="17" t="s">
        <v>53</v>
      </c>
      <c r="M1726" s="17" t="s">
        <v>53</v>
      </c>
      <c r="N1726" s="20">
        <f t="shared" si="260"/>
        <v>50</v>
      </c>
      <c r="O1726" s="20">
        <f t="shared" si="261"/>
        <v>100</v>
      </c>
      <c r="P1726" s="20">
        <f t="shared" si="262"/>
        <v>50</v>
      </c>
      <c r="Q1726" s="20">
        <f t="shared" si="263"/>
        <v>33</v>
      </c>
      <c r="R1726" s="21">
        <f t="shared" si="264"/>
        <v>64.95</v>
      </c>
      <c r="S1726" s="21">
        <f t="shared" si="265"/>
        <v>55.75</v>
      </c>
      <c r="T1726" s="21">
        <f t="shared" si="266"/>
        <v>49.85</v>
      </c>
      <c r="U1726" s="21">
        <f t="shared" si="267"/>
        <v>58.25</v>
      </c>
      <c r="V1726" s="20">
        <f t="shared" si="268"/>
        <v>56.85</v>
      </c>
      <c r="W1726" s="20">
        <f t="shared" si="269"/>
        <v>57.2</v>
      </c>
    </row>
    <row r="1727" spans="1:23" ht="13.5" x14ac:dyDescent="0.25">
      <c r="A1727" s="3">
        <v>44530</v>
      </c>
      <c r="B1727" s="2">
        <v>1.389</v>
      </c>
      <c r="C1727" s="2">
        <v>52.119503275991136</v>
      </c>
      <c r="D1727" s="2">
        <v>1.0713411584752253E-2</v>
      </c>
      <c r="E1727" s="2">
        <v>2.8436188171702681E-2</v>
      </c>
      <c r="F1727" s="2">
        <v>1.389</v>
      </c>
      <c r="G1727" s="2">
        <v>1.3919799999999998</v>
      </c>
      <c r="H1727" s="2">
        <v>1.3923649999999996</v>
      </c>
      <c r="I1727" s="2">
        <v>1.3808579999999997</v>
      </c>
      <c r="J1727" s="2">
        <v>1.2059839999999999</v>
      </c>
      <c r="K1727" s="17" t="s">
        <v>53</v>
      </c>
      <c r="L1727" s="17" t="s">
        <v>53</v>
      </c>
      <c r="M1727" s="17" t="s">
        <v>53</v>
      </c>
      <c r="N1727" s="20">
        <f t="shared" si="260"/>
        <v>50</v>
      </c>
      <c r="O1727" s="20">
        <f t="shared" si="261"/>
        <v>100</v>
      </c>
      <c r="P1727" s="20">
        <f t="shared" si="262"/>
        <v>50</v>
      </c>
      <c r="Q1727" s="20">
        <f t="shared" si="263"/>
        <v>33</v>
      </c>
      <c r="R1727" s="21">
        <f t="shared" si="264"/>
        <v>64.95</v>
      </c>
      <c r="S1727" s="21">
        <f t="shared" si="265"/>
        <v>55.75</v>
      </c>
      <c r="T1727" s="21">
        <f t="shared" si="266"/>
        <v>49.85</v>
      </c>
      <c r="U1727" s="21">
        <f t="shared" si="267"/>
        <v>58.25</v>
      </c>
      <c r="V1727" s="20">
        <f t="shared" si="268"/>
        <v>56.85</v>
      </c>
      <c r="W1727" s="20">
        <f t="shared" si="269"/>
        <v>57.2</v>
      </c>
    </row>
    <row r="1728" spans="1:23" ht="13.5" x14ac:dyDescent="0.25">
      <c r="A1728" s="3">
        <v>44531</v>
      </c>
      <c r="B1728" s="2">
        <v>1.389</v>
      </c>
      <c r="C1728" s="2">
        <v>52.119503275991136</v>
      </c>
      <c r="D1728" s="2">
        <v>1.1753467288720065E-2</v>
      </c>
      <c r="E1728" s="2">
        <v>3.2518477539846199E-2</v>
      </c>
      <c r="F1728" s="2">
        <v>1.389</v>
      </c>
      <c r="G1728" s="2">
        <v>1.3904899999999998</v>
      </c>
      <c r="H1728" s="2">
        <v>1.3931049999999998</v>
      </c>
      <c r="I1728" s="2">
        <v>1.3813019999999998</v>
      </c>
      <c r="J1728" s="2">
        <v>1.2077929999999999</v>
      </c>
      <c r="K1728" s="17" t="s">
        <v>53</v>
      </c>
      <c r="L1728" s="17" t="s">
        <v>53</v>
      </c>
      <c r="M1728" s="17" t="s">
        <v>53</v>
      </c>
      <c r="N1728" s="20">
        <f t="shared" si="260"/>
        <v>50</v>
      </c>
      <c r="O1728" s="20">
        <f t="shared" si="261"/>
        <v>100</v>
      </c>
      <c r="P1728" s="20">
        <f t="shared" si="262"/>
        <v>50</v>
      </c>
      <c r="Q1728" s="20">
        <f t="shared" si="263"/>
        <v>33</v>
      </c>
      <c r="R1728" s="21">
        <f t="shared" si="264"/>
        <v>64.95</v>
      </c>
      <c r="S1728" s="21">
        <f t="shared" si="265"/>
        <v>55.75</v>
      </c>
      <c r="T1728" s="21">
        <f t="shared" si="266"/>
        <v>49.85</v>
      </c>
      <c r="U1728" s="21">
        <f t="shared" si="267"/>
        <v>58.25</v>
      </c>
      <c r="V1728" s="20">
        <f t="shared" si="268"/>
        <v>56.85</v>
      </c>
      <c r="W1728" s="20">
        <f t="shared" si="269"/>
        <v>57.2</v>
      </c>
    </row>
    <row r="1729" spans="1:23" ht="13.5" x14ac:dyDescent="0.25">
      <c r="A1729" s="3">
        <v>44532</v>
      </c>
      <c r="B1729" s="2">
        <v>1.389</v>
      </c>
      <c r="C1729" s="2">
        <v>52.119503275991136</v>
      </c>
      <c r="D1729" s="2">
        <v>1.3742645207341697E-2</v>
      </c>
      <c r="E1729" s="2">
        <v>3.4593978826925151E-2</v>
      </c>
      <c r="F1729" s="2">
        <v>1.389</v>
      </c>
      <c r="G1729" s="2">
        <v>1.3882599999999998</v>
      </c>
      <c r="H1729" s="2">
        <v>1.3942149999999998</v>
      </c>
      <c r="I1729" s="2">
        <v>1.3808560000000001</v>
      </c>
      <c r="J1729" s="2">
        <v>1.2096374999999999</v>
      </c>
      <c r="K1729" s="17" t="s">
        <v>53</v>
      </c>
      <c r="L1729" s="17" t="s">
        <v>53</v>
      </c>
      <c r="M1729" s="17" t="s">
        <v>53</v>
      </c>
      <c r="N1729" s="20">
        <f t="shared" si="260"/>
        <v>50</v>
      </c>
      <c r="O1729" s="20">
        <f t="shared" si="261"/>
        <v>100</v>
      </c>
      <c r="P1729" s="20">
        <f t="shared" si="262"/>
        <v>50</v>
      </c>
      <c r="Q1729" s="20">
        <f t="shared" si="263"/>
        <v>33</v>
      </c>
      <c r="R1729" s="21">
        <f t="shared" si="264"/>
        <v>64.95</v>
      </c>
      <c r="S1729" s="21">
        <f t="shared" si="265"/>
        <v>55.75</v>
      </c>
      <c r="T1729" s="21">
        <f t="shared" si="266"/>
        <v>49.85</v>
      </c>
      <c r="U1729" s="21">
        <f t="shared" si="267"/>
        <v>58.25</v>
      </c>
      <c r="V1729" s="20">
        <f t="shared" si="268"/>
        <v>56.85</v>
      </c>
      <c r="W1729" s="20">
        <f t="shared" si="269"/>
        <v>57.2</v>
      </c>
    </row>
    <row r="1730" spans="1:23" ht="13.5" x14ac:dyDescent="0.25">
      <c r="A1730" s="3">
        <v>44533</v>
      </c>
      <c r="B1730" s="2">
        <v>1.389</v>
      </c>
      <c r="C1730" s="2">
        <v>52.119503275991136</v>
      </c>
      <c r="D1730" s="2">
        <v>1.0829406879112824E-2</v>
      </c>
      <c r="E1730" s="2">
        <v>3.5290227166488455E-2</v>
      </c>
      <c r="F1730" s="2">
        <v>1.389</v>
      </c>
      <c r="G1730" s="2">
        <v>1.3889999999999998</v>
      </c>
      <c r="H1730" s="2">
        <v>1.3960699999999997</v>
      </c>
      <c r="I1730" s="2">
        <v>1.3804099999999999</v>
      </c>
      <c r="J1730" s="2">
        <v>1.2114819999999999</v>
      </c>
      <c r="K1730" s="17" t="s">
        <v>53</v>
      </c>
      <c r="L1730" s="17" t="s">
        <v>53</v>
      </c>
      <c r="M1730" s="17" t="s">
        <v>53</v>
      </c>
      <c r="N1730" s="20">
        <f t="shared" ref="N1730:N1793" si="270">IF(D1730&lt;30,50, IF(D1730&gt;70, 0, 25))</f>
        <v>50</v>
      </c>
      <c r="O1730" s="20">
        <f t="shared" ref="O1730:O1793" si="271">IF(F1730-E1730&gt;0.02, 100, IF(F1730-E1730&lt;0,0,45))</f>
        <v>100</v>
      </c>
      <c r="P1730" s="20">
        <f t="shared" ref="P1730:P1793" si="272">IF(G1730-J1730&gt;10,100,IF(G1730-J1730&gt;5,75, IF(G1730-J1730&gt;0,50,0)))</f>
        <v>50</v>
      </c>
      <c r="Q1730" s="20">
        <f t="shared" ref="Q1730:Q1793" si="273">IF(M1730="confirmed bullish", 34, IF(M1730="bullish divergence",17, 0))+IF(K1730="bullish",33,IF(K1730="bearish",0,16.5))+IF(L1730="strong",33,IF(L1730="weak",0,16.5))</f>
        <v>33</v>
      </c>
      <c r="R1730" s="21">
        <f t="shared" si="264"/>
        <v>64.95</v>
      </c>
      <c r="S1730" s="21">
        <f t="shared" si="265"/>
        <v>55.75</v>
      </c>
      <c r="T1730" s="21">
        <f t="shared" si="266"/>
        <v>49.85</v>
      </c>
      <c r="U1730" s="21">
        <f t="shared" si="267"/>
        <v>58.25</v>
      </c>
      <c r="V1730" s="20">
        <f t="shared" si="268"/>
        <v>56.85</v>
      </c>
      <c r="W1730" s="20">
        <f t="shared" si="269"/>
        <v>57.2</v>
      </c>
    </row>
    <row r="1731" spans="1:23" ht="13.5" x14ac:dyDescent="0.25">
      <c r="A1731" s="3">
        <v>44536</v>
      </c>
      <c r="B1731" s="2">
        <v>1.389</v>
      </c>
      <c r="C1731" s="2">
        <v>52.119503275991136</v>
      </c>
      <c r="D1731" s="2">
        <v>9.4776742073765519E-3</v>
      </c>
      <c r="E1731" s="2">
        <v>3.471890057831787E-2</v>
      </c>
      <c r="F1731" s="2">
        <v>1.389</v>
      </c>
      <c r="G1731" s="2">
        <v>1.3889999999999998</v>
      </c>
      <c r="H1731" s="2">
        <v>1.3971799999999999</v>
      </c>
      <c r="I1731" s="2">
        <v>1.380112</v>
      </c>
      <c r="J1731" s="2">
        <v>1.2133265</v>
      </c>
      <c r="K1731" s="17" t="s">
        <v>53</v>
      </c>
      <c r="L1731" s="17" t="s">
        <v>53</v>
      </c>
      <c r="M1731" s="17" t="s">
        <v>53</v>
      </c>
      <c r="N1731" s="20">
        <f t="shared" si="270"/>
        <v>50</v>
      </c>
      <c r="O1731" s="20">
        <f t="shared" si="271"/>
        <v>100</v>
      </c>
      <c r="P1731" s="20">
        <f t="shared" si="272"/>
        <v>50</v>
      </c>
      <c r="Q1731" s="20">
        <f t="shared" si="273"/>
        <v>33</v>
      </c>
      <c r="R1731" s="21">
        <f t="shared" ref="R1731:R1794" si="274">0.35*N1731+O1731*0.35+P1731*0.15+Q1731*0.15</f>
        <v>64.95</v>
      </c>
      <c r="S1731" s="21">
        <f t="shared" ref="S1731:S1794" si="275">N1731*0.2+O1731*0.2+P1731*0.35+Q1731*0.25</f>
        <v>55.75</v>
      </c>
      <c r="T1731" s="21">
        <f t="shared" ref="T1731:T1794" si="276">N1731*0.15+O1731*0.15+P1731*0.25+Q1731*0.45</f>
        <v>49.85</v>
      </c>
      <c r="U1731" s="21">
        <f t="shared" ref="U1731:U1794" si="277">0.25*SUM(N1731:Q1731)</f>
        <v>58.25</v>
      </c>
      <c r="V1731" s="20">
        <f t="shared" ref="V1731:V1794" si="278">SUM(R1731:T1731)/3</f>
        <v>56.85</v>
      </c>
      <c r="W1731" s="20">
        <f t="shared" ref="W1731:W1794" si="279">SUM(R1731:U1731)/4</f>
        <v>57.2</v>
      </c>
    </row>
    <row r="1732" spans="1:23" ht="13.5" x14ac:dyDescent="0.25">
      <c r="A1732" s="3">
        <v>44537</v>
      </c>
      <c r="B1732" s="2">
        <v>1.3742000000000001</v>
      </c>
      <c r="C1732" s="2">
        <v>45.538566924909858</v>
      </c>
      <c r="D1732" s="2">
        <v>9.4069130063592077E-3</v>
      </c>
      <c r="E1732" s="2">
        <v>3.1959285684330249E-2</v>
      </c>
      <c r="F1732" s="2">
        <v>1.3860399999999999</v>
      </c>
      <c r="G1732" s="2">
        <v>1.3875199999999999</v>
      </c>
      <c r="H1732" s="2">
        <v>1.3953249999999997</v>
      </c>
      <c r="I1732" s="2">
        <v>1.3807060000000004</v>
      </c>
      <c r="J1732" s="2">
        <v>1.2149555000000001</v>
      </c>
      <c r="K1732" s="17" t="s">
        <v>47</v>
      </c>
      <c r="L1732" s="17" t="s">
        <v>53</v>
      </c>
      <c r="M1732" s="17" t="s">
        <v>46</v>
      </c>
      <c r="N1732" s="20">
        <f t="shared" si="270"/>
        <v>50</v>
      </c>
      <c r="O1732" s="20">
        <f t="shared" si="271"/>
        <v>100</v>
      </c>
      <c r="P1732" s="20">
        <f t="shared" si="272"/>
        <v>50</v>
      </c>
      <c r="Q1732" s="20">
        <f t="shared" si="273"/>
        <v>16.5</v>
      </c>
      <c r="R1732" s="21">
        <f t="shared" si="274"/>
        <v>62.475000000000001</v>
      </c>
      <c r="S1732" s="21">
        <f t="shared" si="275"/>
        <v>51.625</v>
      </c>
      <c r="T1732" s="21">
        <f t="shared" si="276"/>
        <v>42.424999999999997</v>
      </c>
      <c r="U1732" s="21">
        <f t="shared" si="277"/>
        <v>54.125</v>
      </c>
      <c r="V1732" s="20">
        <f t="shared" si="278"/>
        <v>52.17499999999999</v>
      </c>
      <c r="W1732" s="20">
        <f t="shared" si="279"/>
        <v>52.662499999999994</v>
      </c>
    </row>
    <row r="1733" spans="1:23" ht="13.5" x14ac:dyDescent="0.25">
      <c r="A1733" s="3">
        <v>44538</v>
      </c>
      <c r="B1733" s="2">
        <v>1.3815999999999999</v>
      </c>
      <c r="C1733" s="2">
        <v>49.005649421422191</v>
      </c>
      <c r="D1733" s="2">
        <v>8.8647848516436589E-3</v>
      </c>
      <c r="E1733" s="2">
        <v>2.9050913121459833E-2</v>
      </c>
      <c r="F1733" s="2">
        <v>1.38456</v>
      </c>
      <c r="G1733" s="2">
        <v>1.3867799999999999</v>
      </c>
      <c r="H1733" s="2">
        <v>1.3945799999999999</v>
      </c>
      <c r="I1733" s="2">
        <v>1.3814480000000002</v>
      </c>
      <c r="J1733" s="2">
        <v>1.2166215</v>
      </c>
      <c r="K1733" s="17" t="s">
        <v>47</v>
      </c>
      <c r="L1733" s="17" t="s">
        <v>53</v>
      </c>
      <c r="M1733" s="17" t="s">
        <v>46</v>
      </c>
      <c r="N1733" s="20">
        <f t="shared" si="270"/>
        <v>50</v>
      </c>
      <c r="O1733" s="20">
        <f t="shared" si="271"/>
        <v>100</v>
      </c>
      <c r="P1733" s="20">
        <f t="shared" si="272"/>
        <v>50</v>
      </c>
      <c r="Q1733" s="20">
        <f t="shared" si="273"/>
        <v>16.5</v>
      </c>
      <c r="R1733" s="21">
        <f t="shared" si="274"/>
        <v>62.475000000000001</v>
      </c>
      <c r="S1733" s="21">
        <f t="shared" si="275"/>
        <v>51.625</v>
      </c>
      <c r="T1733" s="21">
        <f t="shared" si="276"/>
        <v>42.424999999999997</v>
      </c>
      <c r="U1733" s="21">
        <f t="shared" si="277"/>
        <v>54.125</v>
      </c>
      <c r="V1733" s="20">
        <f t="shared" si="278"/>
        <v>52.17499999999999</v>
      </c>
      <c r="W1733" s="20">
        <f t="shared" si="279"/>
        <v>52.662499999999994</v>
      </c>
    </row>
    <row r="1734" spans="1:23" ht="13.5" x14ac:dyDescent="0.25">
      <c r="A1734" s="3">
        <v>44539</v>
      </c>
      <c r="B1734" s="2">
        <v>1.3815999999999999</v>
      </c>
      <c r="C1734" s="2">
        <v>49.005649421422184</v>
      </c>
      <c r="D1734" s="2">
        <v>8.4233478660218353E-3</v>
      </c>
      <c r="E1734" s="2">
        <v>2.613555092185281E-2</v>
      </c>
      <c r="F1734" s="2">
        <v>1.3830800000000001</v>
      </c>
      <c r="G1734" s="2">
        <v>1.3860399999999999</v>
      </c>
      <c r="H1734" s="2">
        <v>1.3930949999999995</v>
      </c>
      <c r="I1734" s="2">
        <v>1.3824880000000008</v>
      </c>
      <c r="J1734" s="2">
        <v>1.2183935000000001</v>
      </c>
      <c r="K1734" s="17" t="s">
        <v>47</v>
      </c>
      <c r="L1734" s="17" t="s">
        <v>53</v>
      </c>
      <c r="M1734" s="17" t="s">
        <v>46</v>
      </c>
      <c r="N1734" s="20">
        <f t="shared" si="270"/>
        <v>50</v>
      </c>
      <c r="O1734" s="20">
        <f t="shared" si="271"/>
        <v>100</v>
      </c>
      <c r="P1734" s="20">
        <f t="shared" si="272"/>
        <v>50</v>
      </c>
      <c r="Q1734" s="20">
        <f t="shared" si="273"/>
        <v>16.5</v>
      </c>
      <c r="R1734" s="21">
        <f t="shared" si="274"/>
        <v>62.475000000000001</v>
      </c>
      <c r="S1734" s="21">
        <f t="shared" si="275"/>
        <v>51.625</v>
      </c>
      <c r="T1734" s="21">
        <f t="shared" si="276"/>
        <v>42.424999999999997</v>
      </c>
      <c r="U1734" s="21">
        <f t="shared" si="277"/>
        <v>54.125</v>
      </c>
      <c r="V1734" s="20">
        <f t="shared" si="278"/>
        <v>52.17499999999999</v>
      </c>
      <c r="W1734" s="20">
        <f t="shared" si="279"/>
        <v>52.662499999999994</v>
      </c>
    </row>
    <row r="1735" spans="1:23" ht="13.5" x14ac:dyDescent="0.25">
      <c r="A1735" s="3">
        <v>44540</v>
      </c>
      <c r="B1735" s="2">
        <v>1.3742000000000001</v>
      </c>
      <c r="C1735" s="2">
        <v>45.636236049798107</v>
      </c>
      <c r="D1735" s="2">
        <v>8.6139787420611569E-3</v>
      </c>
      <c r="E1735" s="2">
        <v>2.4053683034648179E-2</v>
      </c>
      <c r="F1735" s="2">
        <v>1.38012</v>
      </c>
      <c r="G1735" s="2">
        <v>1.38456</v>
      </c>
      <c r="H1735" s="2">
        <v>1.3908699999999996</v>
      </c>
      <c r="I1735" s="2">
        <v>1.3818940000000006</v>
      </c>
      <c r="J1735" s="2">
        <v>1.2201640000000002</v>
      </c>
      <c r="K1735" s="17" t="s">
        <v>47</v>
      </c>
      <c r="L1735" s="17" t="s">
        <v>53</v>
      </c>
      <c r="M1735" s="17" t="s">
        <v>46</v>
      </c>
      <c r="N1735" s="20">
        <f t="shared" si="270"/>
        <v>50</v>
      </c>
      <c r="O1735" s="20">
        <f t="shared" si="271"/>
        <v>100</v>
      </c>
      <c r="P1735" s="20">
        <f t="shared" si="272"/>
        <v>50</v>
      </c>
      <c r="Q1735" s="20">
        <f t="shared" si="273"/>
        <v>16.5</v>
      </c>
      <c r="R1735" s="21">
        <f t="shared" si="274"/>
        <v>62.475000000000001</v>
      </c>
      <c r="S1735" s="21">
        <f t="shared" si="275"/>
        <v>51.625</v>
      </c>
      <c r="T1735" s="21">
        <f t="shared" si="276"/>
        <v>42.424999999999997</v>
      </c>
      <c r="U1735" s="21">
        <f t="shared" si="277"/>
        <v>54.125</v>
      </c>
      <c r="V1735" s="20">
        <f t="shared" si="278"/>
        <v>52.17499999999999</v>
      </c>
      <c r="W1735" s="20">
        <f t="shared" si="279"/>
        <v>52.662499999999994</v>
      </c>
    </row>
    <row r="1736" spans="1:23" ht="13.5" x14ac:dyDescent="0.25">
      <c r="A1736" s="3">
        <v>44543</v>
      </c>
      <c r="B1736" s="2">
        <v>1.3742000000000001</v>
      </c>
      <c r="C1736" s="2">
        <v>45.636236049798107</v>
      </c>
      <c r="D1736" s="2">
        <v>8.8338293857721517E-3</v>
      </c>
      <c r="E1736" s="2">
        <v>2.1859086291105546E-2</v>
      </c>
      <c r="F1736" s="2">
        <v>1.3771599999999999</v>
      </c>
      <c r="G1736" s="2">
        <v>1.3830800000000001</v>
      </c>
      <c r="H1736" s="2">
        <v>1.3890149999999999</v>
      </c>
      <c r="I1736" s="2">
        <v>1.3817460000000008</v>
      </c>
      <c r="J1736" s="2">
        <v>1.2218635000000004</v>
      </c>
      <c r="K1736" s="17" t="s">
        <v>47</v>
      </c>
      <c r="L1736" s="17" t="s">
        <v>53</v>
      </c>
      <c r="M1736" s="17" t="s">
        <v>46</v>
      </c>
      <c r="N1736" s="20">
        <f t="shared" si="270"/>
        <v>50</v>
      </c>
      <c r="O1736" s="20">
        <f t="shared" si="271"/>
        <v>100</v>
      </c>
      <c r="P1736" s="20">
        <f t="shared" si="272"/>
        <v>50</v>
      </c>
      <c r="Q1736" s="20">
        <f t="shared" si="273"/>
        <v>16.5</v>
      </c>
      <c r="R1736" s="21">
        <f t="shared" si="274"/>
        <v>62.475000000000001</v>
      </c>
      <c r="S1736" s="21">
        <f t="shared" si="275"/>
        <v>51.625</v>
      </c>
      <c r="T1736" s="21">
        <f t="shared" si="276"/>
        <v>42.424999999999997</v>
      </c>
      <c r="U1736" s="21">
        <f t="shared" si="277"/>
        <v>54.125</v>
      </c>
      <c r="V1736" s="20">
        <f t="shared" si="278"/>
        <v>52.17499999999999</v>
      </c>
      <c r="W1736" s="20">
        <f t="shared" si="279"/>
        <v>52.662499999999994</v>
      </c>
    </row>
    <row r="1737" spans="1:23" ht="13.5" x14ac:dyDescent="0.25">
      <c r="A1737" s="3">
        <v>44544</v>
      </c>
      <c r="B1737" s="2">
        <v>1.3668</v>
      </c>
      <c r="C1737" s="2">
        <v>42.26594004468204</v>
      </c>
      <c r="D1737" s="2">
        <v>9.622215737559614E-3</v>
      </c>
      <c r="E1737" s="2">
        <v>1.9659056392730884E-2</v>
      </c>
      <c r="F1737" s="2">
        <v>1.3756799999999998</v>
      </c>
      <c r="G1737" s="2">
        <v>1.38086</v>
      </c>
      <c r="H1737" s="2">
        <v>1.3864199999999998</v>
      </c>
      <c r="I1737" s="2">
        <v>1.3815980000000008</v>
      </c>
      <c r="J1737" s="2">
        <v>1.2234555000000003</v>
      </c>
      <c r="K1737" s="17" t="s">
        <v>47</v>
      </c>
      <c r="L1737" s="17" t="s">
        <v>53</v>
      </c>
      <c r="M1737" s="17" t="s">
        <v>46</v>
      </c>
      <c r="N1737" s="20">
        <f t="shared" si="270"/>
        <v>50</v>
      </c>
      <c r="O1737" s="20">
        <f t="shared" si="271"/>
        <v>100</v>
      </c>
      <c r="P1737" s="20">
        <f t="shared" si="272"/>
        <v>50</v>
      </c>
      <c r="Q1737" s="20">
        <f t="shared" si="273"/>
        <v>16.5</v>
      </c>
      <c r="R1737" s="21">
        <f t="shared" si="274"/>
        <v>62.475000000000001</v>
      </c>
      <c r="S1737" s="21">
        <f t="shared" si="275"/>
        <v>51.625</v>
      </c>
      <c r="T1737" s="21">
        <f t="shared" si="276"/>
        <v>42.424999999999997</v>
      </c>
      <c r="U1737" s="21">
        <f t="shared" si="277"/>
        <v>54.125</v>
      </c>
      <c r="V1737" s="20">
        <f t="shared" si="278"/>
        <v>52.17499999999999</v>
      </c>
      <c r="W1737" s="20">
        <f t="shared" si="279"/>
        <v>52.662499999999994</v>
      </c>
    </row>
    <row r="1738" spans="1:23" ht="13.5" x14ac:dyDescent="0.25">
      <c r="A1738" s="3">
        <v>44545</v>
      </c>
      <c r="B1738" s="2">
        <v>1.3668</v>
      </c>
      <c r="C1738" s="2">
        <v>42.26594004468204</v>
      </c>
      <c r="D1738" s="2">
        <v>1.0383233924999402E-2</v>
      </c>
      <c r="E1738" s="2">
        <v>1.7073721682256137E-2</v>
      </c>
      <c r="F1738" s="2">
        <v>1.3727199999999999</v>
      </c>
      <c r="G1738" s="2">
        <v>1.3786399999999999</v>
      </c>
      <c r="H1738" s="2">
        <v>1.3845649999999998</v>
      </c>
      <c r="I1738" s="2">
        <v>1.3817480000000006</v>
      </c>
      <c r="J1738" s="2">
        <v>1.2249765000000004</v>
      </c>
      <c r="K1738" s="17" t="s">
        <v>47</v>
      </c>
      <c r="L1738" s="17" t="s">
        <v>53</v>
      </c>
      <c r="M1738" s="17" t="s">
        <v>46</v>
      </c>
      <c r="N1738" s="20">
        <f t="shared" si="270"/>
        <v>50</v>
      </c>
      <c r="O1738" s="20">
        <f t="shared" si="271"/>
        <v>100</v>
      </c>
      <c r="P1738" s="20">
        <f t="shared" si="272"/>
        <v>50</v>
      </c>
      <c r="Q1738" s="20">
        <f t="shared" si="273"/>
        <v>16.5</v>
      </c>
      <c r="R1738" s="21">
        <f t="shared" si="274"/>
        <v>62.475000000000001</v>
      </c>
      <c r="S1738" s="21">
        <f t="shared" si="275"/>
        <v>51.625</v>
      </c>
      <c r="T1738" s="21">
        <f t="shared" si="276"/>
        <v>42.424999999999997</v>
      </c>
      <c r="U1738" s="21">
        <f t="shared" si="277"/>
        <v>54.125</v>
      </c>
      <c r="V1738" s="20">
        <f t="shared" si="278"/>
        <v>52.17499999999999</v>
      </c>
      <c r="W1738" s="20">
        <f t="shared" si="279"/>
        <v>52.662499999999994</v>
      </c>
    </row>
    <row r="1739" spans="1:23" ht="13.5" x14ac:dyDescent="0.25">
      <c r="A1739" s="3">
        <v>44546</v>
      </c>
      <c r="B1739" s="2">
        <v>1.3593</v>
      </c>
      <c r="C1739" s="2">
        <v>38.889997452241118</v>
      </c>
      <c r="D1739" s="2">
        <v>1.1669692802053433E-2</v>
      </c>
      <c r="E1739" s="2">
        <v>1.435295712182386E-2</v>
      </c>
      <c r="F1739" s="2">
        <v>1.3682599999999998</v>
      </c>
      <c r="G1739" s="2">
        <v>1.3756699999999999</v>
      </c>
      <c r="H1739" s="2">
        <v>1.3819650000000001</v>
      </c>
      <c r="I1739" s="2">
        <v>1.3820440000000005</v>
      </c>
      <c r="J1739" s="2">
        <v>1.2265310000000003</v>
      </c>
      <c r="K1739" s="17" t="s">
        <v>47</v>
      </c>
      <c r="L1739" s="17" t="s">
        <v>53</v>
      </c>
      <c r="M1739" s="17" t="s">
        <v>46</v>
      </c>
      <c r="N1739" s="20">
        <f t="shared" si="270"/>
        <v>50</v>
      </c>
      <c r="O1739" s="20">
        <f t="shared" si="271"/>
        <v>100</v>
      </c>
      <c r="P1739" s="20">
        <f t="shared" si="272"/>
        <v>50</v>
      </c>
      <c r="Q1739" s="20">
        <f t="shared" si="273"/>
        <v>16.5</v>
      </c>
      <c r="R1739" s="21">
        <f t="shared" si="274"/>
        <v>62.475000000000001</v>
      </c>
      <c r="S1739" s="21">
        <f t="shared" si="275"/>
        <v>51.625</v>
      </c>
      <c r="T1739" s="21">
        <f t="shared" si="276"/>
        <v>42.424999999999997</v>
      </c>
      <c r="U1739" s="21">
        <f t="shared" si="277"/>
        <v>54.125</v>
      </c>
      <c r="V1739" s="20">
        <f t="shared" si="278"/>
        <v>52.17499999999999</v>
      </c>
      <c r="W1739" s="20">
        <f t="shared" si="279"/>
        <v>52.662499999999994</v>
      </c>
    </row>
    <row r="1740" spans="1:23" ht="13.5" x14ac:dyDescent="0.25">
      <c r="A1740" s="3">
        <v>44550</v>
      </c>
      <c r="B1740" s="2">
        <v>1.3668</v>
      </c>
      <c r="C1740" s="2">
        <v>43.730210664783122</v>
      </c>
      <c r="D1740" s="2">
        <v>1.2327520209408416E-2</v>
      </c>
      <c r="E1740" s="2">
        <v>9.2697570492087863E-3</v>
      </c>
      <c r="F1740" s="2">
        <v>1.3667799999999999</v>
      </c>
      <c r="G1740" s="2">
        <v>1.3734499999999996</v>
      </c>
      <c r="H1740" s="2">
        <v>1.3812250000000001</v>
      </c>
      <c r="I1740" s="2">
        <v>1.3826400000000008</v>
      </c>
      <c r="J1740" s="2">
        <v>1.2280520000000004</v>
      </c>
      <c r="K1740" s="17" t="s">
        <v>47</v>
      </c>
      <c r="L1740" s="17" t="s">
        <v>53</v>
      </c>
      <c r="M1740" s="17" t="s">
        <v>46</v>
      </c>
      <c r="N1740" s="20">
        <f t="shared" si="270"/>
        <v>50</v>
      </c>
      <c r="O1740" s="20">
        <f t="shared" si="271"/>
        <v>100</v>
      </c>
      <c r="P1740" s="20">
        <f t="shared" si="272"/>
        <v>50</v>
      </c>
      <c r="Q1740" s="20">
        <f t="shared" si="273"/>
        <v>16.5</v>
      </c>
      <c r="R1740" s="21">
        <f t="shared" si="274"/>
        <v>62.475000000000001</v>
      </c>
      <c r="S1740" s="21">
        <f t="shared" si="275"/>
        <v>51.625</v>
      </c>
      <c r="T1740" s="21">
        <f t="shared" si="276"/>
        <v>42.424999999999997</v>
      </c>
      <c r="U1740" s="21">
        <f t="shared" si="277"/>
        <v>54.125</v>
      </c>
      <c r="V1740" s="20">
        <f t="shared" si="278"/>
        <v>52.17499999999999</v>
      </c>
      <c r="W1740" s="20">
        <f t="shared" si="279"/>
        <v>52.662499999999994</v>
      </c>
    </row>
    <row r="1741" spans="1:23" ht="13.5" x14ac:dyDescent="0.25">
      <c r="A1741" s="3">
        <v>44551</v>
      </c>
      <c r="B1741" s="2">
        <v>1.337</v>
      </c>
      <c r="C1741" s="2">
        <v>32.660910532150879</v>
      </c>
      <c r="D1741" s="2">
        <v>1.5162826352385528E-2</v>
      </c>
      <c r="E1741" s="2">
        <v>3.6254722558429929E-3</v>
      </c>
      <c r="F1741" s="2">
        <v>1.35934</v>
      </c>
      <c r="G1741" s="2">
        <v>1.3682499999999997</v>
      </c>
      <c r="H1741" s="2">
        <v>1.378625</v>
      </c>
      <c r="I1741" s="2">
        <v>1.3826400000000008</v>
      </c>
      <c r="J1741" s="2">
        <v>1.2296365000000002</v>
      </c>
      <c r="K1741" s="17" t="s">
        <v>47</v>
      </c>
      <c r="L1741" s="17" t="s">
        <v>53</v>
      </c>
      <c r="M1741" s="17" t="s">
        <v>46</v>
      </c>
      <c r="N1741" s="20">
        <f t="shared" si="270"/>
        <v>50</v>
      </c>
      <c r="O1741" s="20">
        <f t="shared" si="271"/>
        <v>100</v>
      </c>
      <c r="P1741" s="20">
        <f t="shared" si="272"/>
        <v>50</v>
      </c>
      <c r="Q1741" s="20">
        <f t="shared" si="273"/>
        <v>16.5</v>
      </c>
      <c r="R1741" s="21">
        <f t="shared" si="274"/>
        <v>62.475000000000001</v>
      </c>
      <c r="S1741" s="21">
        <f t="shared" si="275"/>
        <v>51.625</v>
      </c>
      <c r="T1741" s="21">
        <f t="shared" si="276"/>
        <v>42.424999999999997</v>
      </c>
      <c r="U1741" s="21">
        <f t="shared" si="277"/>
        <v>54.125</v>
      </c>
      <c r="V1741" s="20">
        <f t="shared" si="278"/>
        <v>52.17499999999999</v>
      </c>
      <c r="W1741" s="20">
        <f t="shared" si="279"/>
        <v>52.662499999999994</v>
      </c>
    </row>
    <row r="1742" spans="1:23" ht="13.5" x14ac:dyDescent="0.25">
      <c r="A1742" s="3">
        <v>44552</v>
      </c>
      <c r="B1742" s="2">
        <v>1.3668</v>
      </c>
      <c r="C1742" s="2">
        <v>47.085356766384933</v>
      </c>
      <c r="D1742" s="2">
        <v>1.3319686420502963E-2</v>
      </c>
      <c r="E1742" s="2">
        <v>-2.0547218713458421E-3</v>
      </c>
      <c r="F1742" s="2">
        <v>1.35934</v>
      </c>
      <c r="G1742" s="2">
        <v>1.3675099999999998</v>
      </c>
      <c r="H1742" s="2">
        <v>1.3775150000000003</v>
      </c>
      <c r="I1742" s="2">
        <v>1.3824920000000005</v>
      </c>
      <c r="J1742" s="2">
        <v>1.2315115000000003</v>
      </c>
      <c r="K1742" s="17" t="s">
        <v>47</v>
      </c>
      <c r="L1742" s="17" t="s">
        <v>53</v>
      </c>
      <c r="M1742" s="17" t="s">
        <v>53</v>
      </c>
      <c r="N1742" s="20">
        <f t="shared" si="270"/>
        <v>50</v>
      </c>
      <c r="O1742" s="20">
        <f t="shared" si="271"/>
        <v>100</v>
      </c>
      <c r="P1742" s="20">
        <f t="shared" si="272"/>
        <v>50</v>
      </c>
      <c r="Q1742" s="20">
        <f t="shared" si="273"/>
        <v>16.5</v>
      </c>
      <c r="R1742" s="21">
        <f t="shared" si="274"/>
        <v>62.475000000000001</v>
      </c>
      <c r="S1742" s="21">
        <f t="shared" si="275"/>
        <v>51.625</v>
      </c>
      <c r="T1742" s="21">
        <f t="shared" si="276"/>
        <v>42.424999999999997</v>
      </c>
      <c r="U1742" s="21">
        <f t="shared" si="277"/>
        <v>54.125</v>
      </c>
      <c r="V1742" s="20">
        <f t="shared" si="278"/>
        <v>52.17499999999999</v>
      </c>
      <c r="W1742" s="20">
        <f t="shared" si="279"/>
        <v>52.662499999999994</v>
      </c>
    </row>
    <row r="1743" spans="1:23" ht="13.5" x14ac:dyDescent="0.25">
      <c r="A1743" s="3">
        <v>44553</v>
      </c>
      <c r="B1743" s="2">
        <v>1.3668</v>
      </c>
      <c r="C1743" s="2">
        <v>47.085356766384933</v>
      </c>
      <c r="D1743" s="2">
        <v>1.2946631642868356E-2</v>
      </c>
      <c r="E1743" s="2">
        <v>-7.6575960669213834E-3</v>
      </c>
      <c r="F1743" s="2">
        <v>1.35934</v>
      </c>
      <c r="G1743" s="2">
        <v>1.3660299999999999</v>
      </c>
      <c r="H1743" s="2">
        <v>1.3764050000000003</v>
      </c>
      <c r="I1743" s="2">
        <v>1.3816020000000007</v>
      </c>
      <c r="J1743" s="2">
        <v>1.2333865000000004</v>
      </c>
      <c r="K1743" s="17" t="s">
        <v>47</v>
      </c>
      <c r="L1743" s="17" t="s">
        <v>53</v>
      </c>
      <c r="M1743" s="17" t="s">
        <v>53</v>
      </c>
      <c r="N1743" s="20">
        <f t="shared" si="270"/>
        <v>50</v>
      </c>
      <c r="O1743" s="20">
        <f t="shared" si="271"/>
        <v>100</v>
      </c>
      <c r="P1743" s="20">
        <f t="shared" si="272"/>
        <v>50</v>
      </c>
      <c r="Q1743" s="20">
        <f t="shared" si="273"/>
        <v>16.5</v>
      </c>
      <c r="R1743" s="21">
        <f t="shared" si="274"/>
        <v>62.475000000000001</v>
      </c>
      <c r="S1743" s="21">
        <f t="shared" si="275"/>
        <v>51.625</v>
      </c>
      <c r="T1743" s="21">
        <f t="shared" si="276"/>
        <v>42.424999999999997</v>
      </c>
      <c r="U1743" s="21">
        <f t="shared" si="277"/>
        <v>54.125</v>
      </c>
      <c r="V1743" s="20">
        <f t="shared" si="278"/>
        <v>52.17499999999999</v>
      </c>
      <c r="W1743" s="20">
        <f t="shared" si="279"/>
        <v>52.662499999999994</v>
      </c>
    </row>
    <row r="1744" spans="1:23" ht="13.5" x14ac:dyDescent="0.25">
      <c r="A1744" s="3">
        <v>44554</v>
      </c>
      <c r="B1744" s="2">
        <v>1.337</v>
      </c>
      <c r="C1744" s="2">
        <v>37.715704027553656</v>
      </c>
      <c r="D1744" s="2">
        <v>1.4882880673007914E-2</v>
      </c>
      <c r="E1744" s="2">
        <v>-1.2983463575867112E-2</v>
      </c>
      <c r="F1744" s="2">
        <v>1.3548800000000001</v>
      </c>
      <c r="G1744" s="2">
        <v>1.3615699999999999</v>
      </c>
      <c r="H1744" s="2">
        <v>1.3738050000000004</v>
      </c>
      <c r="I1744" s="2">
        <v>1.3799680000000007</v>
      </c>
      <c r="J1744" s="2">
        <v>1.2351125000000003</v>
      </c>
      <c r="K1744" s="17" t="s">
        <v>47</v>
      </c>
      <c r="L1744" s="17" t="s">
        <v>48</v>
      </c>
      <c r="M1744" s="17" t="s">
        <v>46</v>
      </c>
      <c r="N1744" s="20">
        <f t="shared" si="270"/>
        <v>50</v>
      </c>
      <c r="O1744" s="20">
        <f t="shared" si="271"/>
        <v>100</v>
      </c>
      <c r="P1744" s="20">
        <f t="shared" si="272"/>
        <v>50</v>
      </c>
      <c r="Q1744" s="20">
        <f t="shared" si="273"/>
        <v>0</v>
      </c>
      <c r="R1744" s="21">
        <f t="shared" si="274"/>
        <v>60</v>
      </c>
      <c r="S1744" s="21">
        <f t="shared" si="275"/>
        <v>47.5</v>
      </c>
      <c r="T1744" s="21">
        <f t="shared" si="276"/>
        <v>35</v>
      </c>
      <c r="U1744" s="21">
        <f t="shared" si="277"/>
        <v>50</v>
      </c>
      <c r="V1744" s="20">
        <f t="shared" si="278"/>
        <v>47.5</v>
      </c>
      <c r="W1744" s="20">
        <f t="shared" si="279"/>
        <v>48.125</v>
      </c>
    </row>
    <row r="1745" spans="1:23" ht="13.5" x14ac:dyDescent="0.25">
      <c r="A1745" s="3">
        <v>44557</v>
      </c>
      <c r="B1745" s="2">
        <v>1.337</v>
      </c>
      <c r="C1745" s="2">
        <v>37.715704027553656</v>
      </c>
      <c r="D1745" s="2">
        <v>1.5600079990946147E-2</v>
      </c>
      <c r="E1745" s="2">
        <v>-1.8131085489132389E-2</v>
      </c>
      <c r="F1745" s="2">
        <v>1.3489200000000001</v>
      </c>
      <c r="G1745" s="2">
        <v>1.3578499999999998</v>
      </c>
      <c r="H1745" s="2">
        <v>1.3712050000000002</v>
      </c>
      <c r="I1745" s="2">
        <v>1.3783340000000006</v>
      </c>
      <c r="J1745" s="2">
        <v>1.2368385000000002</v>
      </c>
      <c r="K1745" s="17" t="s">
        <v>47</v>
      </c>
      <c r="L1745" s="17" t="s">
        <v>48</v>
      </c>
      <c r="M1745" s="17" t="s">
        <v>46</v>
      </c>
      <c r="N1745" s="20">
        <f t="shared" si="270"/>
        <v>50</v>
      </c>
      <c r="O1745" s="20">
        <f t="shared" si="271"/>
        <v>100</v>
      </c>
      <c r="P1745" s="20">
        <f t="shared" si="272"/>
        <v>50</v>
      </c>
      <c r="Q1745" s="20">
        <f t="shared" si="273"/>
        <v>0</v>
      </c>
      <c r="R1745" s="21">
        <f t="shared" si="274"/>
        <v>60</v>
      </c>
      <c r="S1745" s="21">
        <f t="shared" si="275"/>
        <v>47.5</v>
      </c>
      <c r="T1745" s="21">
        <f t="shared" si="276"/>
        <v>35</v>
      </c>
      <c r="U1745" s="21">
        <f t="shared" si="277"/>
        <v>50</v>
      </c>
      <c r="V1745" s="20">
        <f t="shared" si="278"/>
        <v>47.5</v>
      </c>
      <c r="W1745" s="20">
        <f t="shared" si="279"/>
        <v>48.125</v>
      </c>
    </row>
    <row r="1746" spans="1:23" ht="13.5" x14ac:dyDescent="0.25">
      <c r="A1746" s="3">
        <v>44558</v>
      </c>
      <c r="B1746" s="2">
        <v>1.3593</v>
      </c>
      <c r="C1746" s="2">
        <v>46.888183539207077</v>
      </c>
      <c r="D1746" s="2">
        <v>1.4756289371200548E-2</v>
      </c>
      <c r="E1746" s="2">
        <v>-2.3298436340730741E-2</v>
      </c>
      <c r="F1746" s="2">
        <v>1.35338</v>
      </c>
      <c r="G1746" s="2">
        <v>1.3563599999999998</v>
      </c>
      <c r="H1746" s="2">
        <v>1.3697200000000005</v>
      </c>
      <c r="I1746" s="2">
        <v>1.3774420000000009</v>
      </c>
      <c r="J1746" s="2">
        <v>1.2386760000000001</v>
      </c>
      <c r="K1746" s="17" t="s">
        <v>47</v>
      </c>
      <c r="L1746" s="17" t="s">
        <v>48</v>
      </c>
      <c r="M1746" s="17" t="s">
        <v>54</v>
      </c>
      <c r="N1746" s="20">
        <f t="shared" si="270"/>
        <v>50</v>
      </c>
      <c r="O1746" s="20">
        <f t="shared" si="271"/>
        <v>100</v>
      </c>
      <c r="P1746" s="20">
        <f t="shared" si="272"/>
        <v>50</v>
      </c>
      <c r="Q1746" s="20">
        <f t="shared" si="273"/>
        <v>0</v>
      </c>
      <c r="R1746" s="21">
        <f t="shared" si="274"/>
        <v>60</v>
      </c>
      <c r="S1746" s="21">
        <f t="shared" si="275"/>
        <v>47.5</v>
      </c>
      <c r="T1746" s="21">
        <f t="shared" si="276"/>
        <v>35</v>
      </c>
      <c r="U1746" s="21">
        <f t="shared" si="277"/>
        <v>50</v>
      </c>
      <c r="V1746" s="20">
        <f t="shared" si="278"/>
        <v>47.5</v>
      </c>
      <c r="W1746" s="20">
        <f t="shared" si="279"/>
        <v>48.125</v>
      </c>
    </row>
    <row r="1747" spans="1:23" ht="13.5" x14ac:dyDescent="0.25">
      <c r="A1747" s="3">
        <v>44559</v>
      </c>
      <c r="B1747" s="2">
        <v>1.3593</v>
      </c>
      <c r="C1747" s="2">
        <v>46.888183539207077</v>
      </c>
      <c r="D1747" s="2">
        <v>1.2958376043807895E-2</v>
      </c>
      <c r="E1747" s="2">
        <v>-2.8393714148714493E-2</v>
      </c>
      <c r="F1747" s="2">
        <v>1.35188</v>
      </c>
      <c r="G1747" s="2">
        <v>1.3556099999999998</v>
      </c>
      <c r="H1747" s="2">
        <v>1.3682350000000003</v>
      </c>
      <c r="I1747" s="2">
        <v>1.3765500000000008</v>
      </c>
      <c r="J1747" s="2">
        <v>1.2405135</v>
      </c>
      <c r="K1747" s="17" t="s">
        <v>47</v>
      </c>
      <c r="L1747" s="17" t="s">
        <v>48</v>
      </c>
      <c r="M1747" s="17" t="s">
        <v>46</v>
      </c>
      <c r="N1747" s="20">
        <f t="shared" si="270"/>
        <v>50</v>
      </c>
      <c r="O1747" s="20">
        <f t="shared" si="271"/>
        <v>100</v>
      </c>
      <c r="P1747" s="20">
        <f t="shared" si="272"/>
        <v>50</v>
      </c>
      <c r="Q1747" s="20">
        <f t="shared" si="273"/>
        <v>0</v>
      </c>
      <c r="R1747" s="21">
        <f t="shared" si="274"/>
        <v>60</v>
      </c>
      <c r="S1747" s="21">
        <f t="shared" si="275"/>
        <v>47.5</v>
      </c>
      <c r="T1747" s="21">
        <f t="shared" si="276"/>
        <v>35</v>
      </c>
      <c r="U1747" s="21">
        <f t="shared" si="277"/>
        <v>50</v>
      </c>
      <c r="V1747" s="20">
        <f t="shared" si="278"/>
        <v>47.5</v>
      </c>
      <c r="W1747" s="20">
        <f t="shared" si="279"/>
        <v>48.125</v>
      </c>
    </row>
    <row r="1748" spans="1:23" ht="13.5" x14ac:dyDescent="0.25">
      <c r="A1748" s="3">
        <v>44560</v>
      </c>
      <c r="B1748" s="2">
        <v>1.3593</v>
      </c>
      <c r="C1748" s="2">
        <v>46.888183539207077</v>
      </c>
      <c r="D1748" s="2">
        <v>1.1487550775408417E-2</v>
      </c>
      <c r="E1748" s="2">
        <v>-3.0865390382393172E-2</v>
      </c>
      <c r="F1748" s="2">
        <v>1.3503799999999999</v>
      </c>
      <c r="G1748" s="2">
        <v>1.3548599999999997</v>
      </c>
      <c r="H1748" s="2">
        <v>1.3667500000000001</v>
      </c>
      <c r="I1748" s="2">
        <v>1.3765500000000008</v>
      </c>
      <c r="J1748" s="2">
        <v>1.2422095</v>
      </c>
      <c r="K1748" s="17" t="s">
        <v>47</v>
      </c>
      <c r="L1748" s="17" t="s">
        <v>48</v>
      </c>
      <c r="M1748" s="17" t="s">
        <v>46</v>
      </c>
      <c r="N1748" s="20">
        <f t="shared" si="270"/>
        <v>50</v>
      </c>
      <c r="O1748" s="20">
        <f t="shared" si="271"/>
        <v>100</v>
      </c>
      <c r="P1748" s="20">
        <f t="shared" si="272"/>
        <v>50</v>
      </c>
      <c r="Q1748" s="20">
        <f t="shared" si="273"/>
        <v>0</v>
      </c>
      <c r="R1748" s="21">
        <f t="shared" si="274"/>
        <v>60</v>
      </c>
      <c r="S1748" s="21">
        <f t="shared" si="275"/>
        <v>47.5</v>
      </c>
      <c r="T1748" s="21">
        <f t="shared" si="276"/>
        <v>35</v>
      </c>
      <c r="U1748" s="21">
        <f t="shared" si="277"/>
        <v>50</v>
      </c>
      <c r="V1748" s="20">
        <f t="shared" si="278"/>
        <v>47.5</v>
      </c>
      <c r="W1748" s="20">
        <f t="shared" si="279"/>
        <v>48.125</v>
      </c>
    </row>
    <row r="1749" spans="1:23" ht="13.5" x14ac:dyDescent="0.25">
      <c r="A1749" s="3">
        <v>44561</v>
      </c>
      <c r="B1749" s="2">
        <v>1.3519000000000001</v>
      </c>
      <c r="C1749" s="2">
        <v>44.190927265637981</v>
      </c>
      <c r="D1749" s="2">
        <v>9.6840546161165442E-3</v>
      </c>
      <c r="E1749" s="2">
        <v>-3.0800418464069827E-2</v>
      </c>
      <c r="F1749" s="2">
        <v>1.3533599999999999</v>
      </c>
      <c r="G1749" s="2">
        <v>1.3541199999999998</v>
      </c>
      <c r="H1749" s="2">
        <v>1.3648950000000002</v>
      </c>
      <c r="I1749" s="2">
        <v>1.3759560000000008</v>
      </c>
      <c r="J1749" s="2">
        <v>1.2435850000000002</v>
      </c>
      <c r="K1749" s="17" t="s">
        <v>50</v>
      </c>
      <c r="L1749" s="17" t="s">
        <v>53</v>
      </c>
      <c r="M1749" s="17" t="s">
        <v>51</v>
      </c>
      <c r="N1749" s="20">
        <f t="shared" si="270"/>
        <v>50</v>
      </c>
      <c r="O1749" s="20">
        <f t="shared" si="271"/>
        <v>100</v>
      </c>
      <c r="P1749" s="20">
        <f t="shared" si="272"/>
        <v>50</v>
      </c>
      <c r="Q1749" s="20">
        <f t="shared" si="273"/>
        <v>83.5</v>
      </c>
      <c r="R1749" s="21">
        <f t="shared" si="274"/>
        <v>72.525000000000006</v>
      </c>
      <c r="S1749" s="21">
        <f t="shared" si="275"/>
        <v>68.375</v>
      </c>
      <c r="T1749" s="21">
        <f t="shared" si="276"/>
        <v>72.575000000000003</v>
      </c>
      <c r="U1749" s="21">
        <f t="shared" si="277"/>
        <v>70.875</v>
      </c>
      <c r="V1749" s="20">
        <f t="shared" si="278"/>
        <v>71.158333333333346</v>
      </c>
      <c r="W1749" s="20">
        <f t="shared" si="279"/>
        <v>71.087500000000006</v>
      </c>
    </row>
    <row r="1750" spans="1:23" ht="13.5" x14ac:dyDescent="0.25">
      <c r="A1750" s="3">
        <v>44564</v>
      </c>
      <c r="B1750" s="2">
        <v>1.3593</v>
      </c>
      <c r="C1750" s="2">
        <v>47.446625151247005</v>
      </c>
      <c r="D1750" s="2">
        <v>8.8507279429832497E-3</v>
      </c>
      <c r="E1750" s="2">
        <v>-2.9078730178468556E-2</v>
      </c>
      <c r="F1750" s="2">
        <v>1.35782</v>
      </c>
      <c r="G1750" s="2">
        <v>1.3533699999999997</v>
      </c>
      <c r="H1750" s="2">
        <v>1.3634100000000002</v>
      </c>
      <c r="I1750" s="2">
        <v>1.3764020000000006</v>
      </c>
      <c r="J1750" s="2">
        <v>1.2448915</v>
      </c>
      <c r="K1750" s="17" t="s">
        <v>50</v>
      </c>
      <c r="L1750" s="17" t="s">
        <v>53</v>
      </c>
      <c r="M1750" s="17" t="s">
        <v>51</v>
      </c>
      <c r="N1750" s="20">
        <f t="shared" si="270"/>
        <v>50</v>
      </c>
      <c r="O1750" s="20">
        <f t="shared" si="271"/>
        <v>100</v>
      </c>
      <c r="P1750" s="20">
        <f t="shared" si="272"/>
        <v>50</v>
      </c>
      <c r="Q1750" s="20">
        <f t="shared" si="273"/>
        <v>83.5</v>
      </c>
      <c r="R1750" s="21">
        <f t="shared" si="274"/>
        <v>72.525000000000006</v>
      </c>
      <c r="S1750" s="21">
        <f t="shared" si="275"/>
        <v>68.375</v>
      </c>
      <c r="T1750" s="21">
        <f t="shared" si="276"/>
        <v>72.575000000000003</v>
      </c>
      <c r="U1750" s="21">
        <f t="shared" si="277"/>
        <v>70.875</v>
      </c>
      <c r="V1750" s="20">
        <f t="shared" si="278"/>
        <v>71.158333333333346</v>
      </c>
      <c r="W1750" s="20">
        <f t="shared" si="279"/>
        <v>71.087500000000006</v>
      </c>
    </row>
    <row r="1751" spans="1:23" ht="13.5" x14ac:dyDescent="0.25">
      <c r="A1751" s="3">
        <v>44565</v>
      </c>
      <c r="B1751" s="2">
        <v>1.3519000000000001</v>
      </c>
      <c r="C1751" s="2">
        <v>44.642043791635786</v>
      </c>
      <c r="D1751" s="2">
        <v>4.1459765273605953E-3</v>
      </c>
      <c r="E1751" s="2">
        <v>-2.6841083145035808E-2</v>
      </c>
      <c r="F1751" s="2">
        <v>1.3563400000000001</v>
      </c>
      <c r="G1751" s="2">
        <v>1.35486</v>
      </c>
      <c r="H1751" s="2">
        <v>1.3615550000000001</v>
      </c>
      <c r="I1751" s="2">
        <v>1.3762540000000003</v>
      </c>
      <c r="J1751" s="2">
        <v>1.2461610000000001</v>
      </c>
      <c r="K1751" s="17" t="s">
        <v>47</v>
      </c>
      <c r="L1751" s="17" t="s">
        <v>53</v>
      </c>
      <c r="M1751" s="17" t="s">
        <v>46</v>
      </c>
      <c r="N1751" s="20">
        <f t="shared" si="270"/>
        <v>50</v>
      </c>
      <c r="O1751" s="20">
        <f t="shared" si="271"/>
        <v>100</v>
      </c>
      <c r="P1751" s="20">
        <f t="shared" si="272"/>
        <v>50</v>
      </c>
      <c r="Q1751" s="20">
        <f t="shared" si="273"/>
        <v>16.5</v>
      </c>
      <c r="R1751" s="21">
        <f t="shared" si="274"/>
        <v>62.475000000000001</v>
      </c>
      <c r="S1751" s="21">
        <f t="shared" si="275"/>
        <v>51.625</v>
      </c>
      <c r="T1751" s="21">
        <f t="shared" si="276"/>
        <v>42.424999999999997</v>
      </c>
      <c r="U1751" s="21">
        <f t="shared" si="277"/>
        <v>54.125</v>
      </c>
      <c r="V1751" s="20">
        <f t="shared" si="278"/>
        <v>52.17499999999999</v>
      </c>
      <c r="W1751" s="20">
        <f t="shared" si="279"/>
        <v>52.662499999999994</v>
      </c>
    </row>
    <row r="1752" spans="1:23" ht="13.5" x14ac:dyDescent="0.25">
      <c r="A1752" s="3">
        <v>44566</v>
      </c>
      <c r="B1752" s="2">
        <v>1.3519000000000001</v>
      </c>
      <c r="C1752" s="2">
        <v>44.642043791635786</v>
      </c>
      <c r="D1752" s="2">
        <v>4.8274849450080648E-3</v>
      </c>
      <c r="E1752" s="2">
        <v>-2.4013091138315762E-2</v>
      </c>
      <c r="F1752" s="2">
        <v>1.35486</v>
      </c>
      <c r="G1752" s="2">
        <v>1.3533700000000002</v>
      </c>
      <c r="H1752" s="2">
        <v>1.3604400000000001</v>
      </c>
      <c r="I1752" s="2">
        <v>1.3756600000000003</v>
      </c>
      <c r="J1752" s="2">
        <v>1.2474660000000002</v>
      </c>
      <c r="K1752" s="17" t="s">
        <v>47</v>
      </c>
      <c r="L1752" s="17" t="s">
        <v>53</v>
      </c>
      <c r="M1752" s="17" t="s">
        <v>46</v>
      </c>
      <c r="N1752" s="20">
        <f t="shared" si="270"/>
        <v>50</v>
      </c>
      <c r="O1752" s="20">
        <f t="shared" si="271"/>
        <v>100</v>
      </c>
      <c r="P1752" s="20">
        <f t="shared" si="272"/>
        <v>50</v>
      </c>
      <c r="Q1752" s="20">
        <f t="shared" si="273"/>
        <v>16.5</v>
      </c>
      <c r="R1752" s="21">
        <f t="shared" si="274"/>
        <v>62.475000000000001</v>
      </c>
      <c r="S1752" s="21">
        <f t="shared" si="275"/>
        <v>51.625</v>
      </c>
      <c r="T1752" s="21">
        <f t="shared" si="276"/>
        <v>42.424999999999997</v>
      </c>
      <c r="U1752" s="21">
        <f t="shared" si="277"/>
        <v>54.125</v>
      </c>
      <c r="V1752" s="20">
        <f t="shared" si="278"/>
        <v>52.17499999999999</v>
      </c>
      <c r="W1752" s="20">
        <f t="shared" si="279"/>
        <v>52.662499999999994</v>
      </c>
    </row>
    <row r="1753" spans="1:23" ht="13.5" x14ac:dyDescent="0.25">
      <c r="A1753" s="3">
        <v>44567</v>
      </c>
      <c r="B1753" s="2">
        <v>1.3519000000000001</v>
      </c>
      <c r="C1753" s="2">
        <v>44.642043791635786</v>
      </c>
      <c r="D1753" s="2">
        <v>5.4762167828230623E-3</v>
      </c>
      <c r="E1753" s="2">
        <v>-2.0771619604216276E-2</v>
      </c>
      <c r="F1753" s="2">
        <v>1.3533800000000002</v>
      </c>
      <c r="G1753" s="2">
        <v>1.35188</v>
      </c>
      <c r="H1753" s="2">
        <v>1.3589550000000004</v>
      </c>
      <c r="I1753" s="2">
        <v>1.375362</v>
      </c>
      <c r="J1753" s="2">
        <v>1.2488060000000003</v>
      </c>
      <c r="K1753" s="17" t="s">
        <v>47</v>
      </c>
      <c r="L1753" s="17" t="s">
        <v>53</v>
      </c>
      <c r="M1753" s="17" t="s">
        <v>46</v>
      </c>
      <c r="N1753" s="20">
        <f t="shared" si="270"/>
        <v>50</v>
      </c>
      <c r="O1753" s="20">
        <f t="shared" si="271"/>
        <v>100</v>
      </c>
      <c r="P1753" s="20">
        <f t="shared" si="272"/>
        <v>50</v>
      </c>
      <c r="Q1753" s="20">
        <f t="shared" si="273"/>
        <v>16.5</v>
      </c>
      <c r="R1753" s="21">
        <f t="shared" si="274"/>
        <v>62.475000000000001</v>
      </c>
      <c r="S1753" s="21">
        <f t="shared" si="275"/>
        <v>51.625</v>
      </c>
      <c r="T1753" s="21">
        <f t="shared" si="276"/>
        <v>42.424999999999997</v>
      </c>
      <c r="U1753" s="21">
        <f t="shared" si="277"/>
        <v>54.125</v>
      </c>
      <c r="V1753" s="20">
        <f t="shared" si="278"/>
        <v>52.17499999999999</v>
      </c>
      <c r="W1753" s="20">
        <f t="shared" si="279"/>
        <v>52.662499999999994</v>
      </c>
    </row>
    <row r="1754" spans="1:23" ht="13.5" x14ac:dyDescent="0.25">
      <c r="A1754" s="3">
        <v>44568</v>
      </c>
      <c r="B1754" s="2">
        <v>1.3445</v>
      </c>
      <c r="C1754" s="2">
        <v>41.572835167073592</v>
      </c>
      <c r="D1754" s="2">
        <v>2.0554087721900149E-3</v>
      </c>
      <c r="E1754" s="2">
        <v>-1.7486103296671128E-2</v>
      </c>
      <c r="F1754" s="2">
        <v>1.3519000000000001</v>
      </c>
      <c r="G1754" s="2">
        <v>1.35263</v>
      </c>
      <c r="H1754" s="2">
        <v>1.3571000000000002</v>
      </c>
      <c r="I1754" s="2">
        <v>1.3749159999999998</v>
      </c>
      <c r="J1754" s="2">
        <v>1.2501090000000004</v>
      </c>
      <c r="K1754" s="17" t="s">
        <v>47</v>
      </c>
      <c r="L1754" s="17" t="s">
        <v>53</v>
      </c>
      <c r="M1754" s="17" t="s">
        <v>46</v>
      </c>
      <c r="N1754" s="20">
        <f t="shared" si="270"/>
        <v>50</v>
      </c>
      <c r="O1754" s="20">
        <f t="shared" si="271"/>
        <v>100</v>
      </c>
      <c r="P1754" s="20">
        <f t="shared" si="272"/>
        <v>50</v>
      </c>
      <c r="Q1754" s="20">
        <f t="shared" si="273"/>
        <v>16.5</v>
      </c>
      <c r="R1754" s="21">
        <f t="shared" si="274"/>
        <v>62.475000000000001</v>
      </c>
      <c r="S1754" s="21">
        <f t="shared" si="275"/>
        <v>51.625</v>
      </c>
      <c r="T1754" s="21">
        <f t="shared" si="276"/>
        <v>42.424999999999997</v>
      </c>
      <c r="U1754" s="21">
        <f t="shared" si="277"/>
        <v>54.125</v>
      </c>
      <c r="V1754" s="20">
        <f t="shared" si="278"/>
        <v>52.17499999999999</v>
      </c>
      <c r="W1754" s="20">
        <f t="shared" si="279"/>
        <v>52.662499999999994</v>
      </c>
    </row>
    <row r="1755" spans="1:23" ht="13.5" x14ac:dyDescent="0.25">
      <c r="A1755" s="3">
        <v>44571</v>
      </c>
      <c r="B1755" s="2">
        <v>1.3519000000000001</v>
      </c>
      <c r="C1755" s="2">
        <v>45.600574337896326</v>
      </c>
      <c r="D1755" s="2">
        <v>-1.2817531594704334E-3</v>
      </c>
      <c r="E1755" s="2">
        <v>-1.4857950998423615E-2</v>
      </c>
      <c r="F1755" s="2">
        <v>1.3504200000000002</v>
      </c>
      <c r="G1755" s="2">
        <v>1.3541200000000002</v>
      </c>
      <c r="H1755" s="2">
        <v>1.355985</v>
      </c>
      <c r="I1755" s="2">
        <v>1.3744699999999996</v>
      </c>
      <c r="J1755" s="2">
        <v>1.2515200000000004</v>
      </c>
      <c r="K1755" s="17" t="s">
        <v>47</v>
      </c>
      <c r="L1755" s="17" t="s">
        <v>53</v>
      </c>
      <c r="M1755" s="17" t="s">
        <v>46</v>
      </c>
      <c r="N1755" s="20">
        <f t="shared" si="270"/>
        <v>50</v>
      </c>
      <c r="O1755" s="20">
        <f t="shared" si="271"/>
        <v>100</v>
      </c>
      <c r="P1755" s="20">
        <f t="shared" si="272"/>
        <v>50</v>
      </c>
      <c r="Q1755" s="20">
        <f t="shared" si="273"/>
        <v>16.5</v>
      </c>
      <c r="R1755" s="21">
        <f t="shared" si="274"/>
        <v>62.475000000000001</v>
      </c>
      <c r="S1755" s="21">
        <f t="shared" si="275"/>
        <v>51.625</v>
      </c>
      <c r="T1755" s="21">
        <f t="shared" si="276"/>
        <v>42.424999999999997</v>
      </c>
      <c r="U1755" s="21">
        <f t="shared" si="277"/>
        <v>54.125</v>
      </c>
      <c r="V1755" s="20">
        <f t="shared" si="278"/>
        <v>52.17499999999999</v>
      </c>
      <c r="W1755" s="20">
        <f t="shared" si="279"/>
        <v>52.662499999999994</v>
      </c>
    </row>
    <row r="1756" spans="1:23" ht="13.5" x14ac:dyDescent="0.25">
      <c r="A1756" s="3">
        <v>44572</v>
      </c>
      <c r="B1756" s="2">
        <v>1.3519000000000001</v>
      </c>
      <c r="C1756" s="2">
        <v>45.600574337896326</v>
      </c>
      <c r="D1756" s="2">
        <v>-6.2076318388259999E-4</v>
      </c>
      <c r="E1756" s="2">
        <v>-1.244111415184127E-2</v>
      </c>
      <c r="F1756" s="2">
        <v>1.3504200000000002</v>
      </c>
      <c r="G1756" s="2">
        <v>1.3533800000000002</v>
      </c>
      <c r="H1756" s="2">
        <v>1.35487</v>
      </c>
      <c r="I1756" s="2">
        <v>1.3747679999999998</v>
      </c>
      <c r="J1756" s="2">
        <v>1.2528955000000004</v>
      </c>
      <c r="K1756" s="17" t="s">
        <v>47</v>
      </c>
      <c r="L1756" s="17" t="s">
        <v>53</v>
      </c>
      <c r="M1756" s="17" t="s">
        <v>53</v>
      </c>
      <c r="N1756" s="20">
        <f t="shared" si="270"/>
        <v>50</v>
      </c>
      <c r="O1756" s="20">
        <f t="shared" si="271"/>
        <v>100</v>
      </c>
      <c r="P1756" s="20">
        <f t="shared" si="272"/>
        <v>50</v>
      </c>
      <c r="Q1756" s="20">
        <f t="shared" si="273"/>
        <v>16.5</v>
      </c>
      <c r="R1756" s="21">
        <f t="shared" si="274"/>
        <v>62.475000000000001</v>
      </c>
      <c r="S1756" s="21">
        <f t="shared" si="275"/>
        <v>51.625</v>
      </c>
      <c r="T1756" s="21">
        <f t="shared" si="276"/>
        <v>42.424999999999997</v>
      </c>
      <c r="U1756" s="21">
        <f t="shared" si="277"/>
        <v>54.125</v>
      </c>
      <c r="V1756" s="20">
        <f t="shared" si="278"/>
        <v>52.17499999999999</v>
      </c>
      <c r="W1756" s="20">
        <f t="shared" si="279"/>
        <v>52.662499999999994</v>
      </c>
    </row>
    <row r="1757" spans="1:23" ht="13.5" x14ac:dyDescent="0.25">
      <c r="A1757" s="3">
        <v>44573</v>
      </c>
      <c r="B1757" s="2">
        <v>1.3742000000000001</v>
      </c>
      <c r="C1757" s="2">
        <v>56.162337502174744</v>
      </c>
      <c r="D1757" s="2">
        <v>-1.6633406880930401E-3</v>
      </c>
      <c r="E1757" s="2">
        <v>-1.0788967635805884E-2</v>
      </c>
      <c r="F1757" s="2">
        <v>1.3548800000000001</v>
      </c>
      <c r="G1757" s="2">
        <v>1.3548700000000002</v>
      </c>
      <c r="H1757" s="2">
        <v>1.3552399999999998</v>
      </c>
      <c r="I1757" s="2">
        <v>1.3752139999999997</v>
      </c>
      <c r="J1757" s="2">
        <v>1.2543825000000002</v>
      </c>
      <c r="K1757" s="17" t="s">
        <v>50</v>
      </c>
      <c r="L1757" s="17" t="s">
        <v>53</v>
      </c>
      <c r="M1757" s="17" t="s">
        <v>51</v>
      </c>
      <c r="N1757" s="20">
        <f t="shared" si="270"/>
        <v>50</v>
      </c>
      <c r="O1757" s="20">
        <f t="shared" si="271"/>
        <v>100</v>
      </c>
      <c r="P1757" s="20">
        <f t="shared" si="272"/>
        <v>50</v>
      </c>
      <c r="Q1757" s="20">
        <f t="shared" si="273"/>
        <v>83.5</v>
      </c>
      <c r="R1757" s="21">
        <f t="shared" si="274"/>
        <v>72.525000000000006</v>
      </c>
      <c r="S1757" s="21">
        <f t="shared" si="275"/>
        <v>68.375</v>
      </c>
      <c r="T1757" s="21">
        <f t="shared" si="276"/>
        <v>72.575000000000003</v>
      </c>
      <c r="U1757" s="21">
        <f t="shared" si="277"/>
        <v>70.875</v>
      </c>
      <c r="V1757" s="20">
        <f t="shared" si="278"/>
        <v>71.158333333333346</v>
      </c>
      <c r="W1757" s="20">
        <f t="shared" si="279"/>
        <v>71.087500000000006</v>
      </c>
    </row>
    <row r="1758" spans="1:23" ht="13.5" x14ac:dyDescent="0.25">
      <c r="A1758" s="3">
        <v>44574</v>
      </c>
      <c r="B1758" s="2">
        <v>1.3742000000000001</v>
      </c>
      <c r="C1758" s="2">
        <v>56.162337502174736</v>
      </c>
      <c r="D1758" s="2">
        <v>-2.6310200354022761E-3</v>
      </c>
      <c r="E1758" s="2">
        <v>-9.6871350642340603E-3</v>
      </c>
      <c r="F1758" s="2">
        <v>1.35934</v>
      </c>
      <c r="G1758" s="2">
        <v>1.3563600000000002</v>
      </c>
      <c r="H1758" s="2">
        <v>1.35561</v>
      </c>
      <c r="I1758" s="2">
        <v>1.3752139999999997</v>
      </c>
      <c r="J1758" s="2">
        <v>1.2558695000000002</v>
      </c>
      <c r="K1758" s="17" t="s">
        <v>50</v>
      </c>
      <c r="L1758" s="17" t="s">
        <v>53</v>
      </c>
      <c r="M1758" s="17" t="s">
        <v>51</v>
      </c>
      <c r="N1758" s="20">
        <f t="shared" si="270"/>
        <v>50</v>
      </c>
      <c r="O1758" s="20">
        <f t="shared" si="271"/>
        <v>100</v>
      </c>
      <c r="P1758" s="20">
        <f t="shared" si="272"/>
        <v>50</v>
      </c>
      <c r="Q1758" s="20">
        <f t="shared" si="273"/>
        <v>83.5</v>
      </c>
      <c r="R1758" s="21">
        <f t="shared" si="274"/>
        <v>72.525000000000006</v>
      </c>
      <c r="S1758" s="21">
        <f t="shared" si="275"/>
        <v>68.375</v>
      </c>
      <c r="T1758" s="21">
        <f t="shared" si="276"/>
        <v>72.575000000000003</v>
      </c>
      <c r="U1758" s="21">
        <f t="shared" si="277"/>
        <v>70.875</v>
      </c>
      <c r="V1758" s="20">
        <f t="shared" si="278"/>
        <v>71.158333333333346</v>
      </c>
      <c r="W1758" s="20">
        <f t="shared" si="279"/>
        <v>71.087500000000006</v>
      </c>
    </row>
    <row r="1759" spans="1:23" ht="13.5" x14ac:dyDescent="0.25">
      <c r="A1759" s="3">
        <v>44575</v>
      </c>
      <c r="B1759" s="2">
        <v>1.3742000000000001</v>
      </c>
      <c r="C1759" s="2">
        <v>56.162337502174736</v>
      </c>
      <c r="D1759" s="2">
        <v>-4.6674523441441185E-3</v>
      </c>
      <c r="E1759" s="2">
        <v>-1.0034969384535618E-2</v>
      </c>
      <c r="F1759" s="2">
        <v>1.36528</v>
      </c>
      <c r="G1759" s="2">
        <v>1.3585900000000002</v>
      </c>
      <c r="H1759" s="2">
        <v>1.3563550000000002</v>
      </c>
      <c r="I1759" s="2">
        <v>1.3753619999999998</v>
      </c>
      <c r="J1759" s="2">
        <v>1.2571085000000004</v>
      </c>
      <c r="K1759" s="17" t="s">
        <v>50</v>
      </c>
      <c r="L1759" s="17" t="s">
        <v>53</v>
      </c>
      <c r="M1759" s="17" t="s">
        <v>51</v>
      </c>
      <c r="N1759" s="20">
        <f t="shared" si="270"/>
        <v>50</v>
      </c>
      <c r="O1759" s="20">
        <f t="shared" si="271"/>
        <v>100</v>
      </c>
      <c r="P1759" s="20">
        <f t="shared" si="272"/>
        <v>50</v>
      </c>
      <c r="Q1759" s="20">
        <f t="shared" si="273"/>
        <v>83.5</v>
      </c>
      <c r="R1759" s="21">
        <f t="shared" si="274"/>
        <v>72.525000000000006</v>
      </c>
      <c r="S1759" s="21">
        <f t="shared" si="275"/>
        <v>68.375</v>
      </c>
      <c r="T1759" s="21">
        <f t="shared" si="276"/>
        <v>72.575000000000003</v>
      </c>
      <c r="U1759" s="21">
        <f t="shared" si="277"/>
        <v>70.875</v>
      </c>
      <c r="V1759" s="20">
        <f t="shared" si="278"/>
        <v>71.158333333333346</v>
      </c>
      <c r="W1759" s="20">
        <f t="shared" si="279"/>
        <v>71.087500000000006</v>
      </c>
    </row>
    <row r="1760" spans="1:23" ht="13.5" x14ac:dyDescent="0.25">
      <c r="A1760" s="3">
        <v>44578</v>
      </c>
      <c r="B1760" s="2">
        <v>1.389</v>
      </c>
      <c r="C1760" s="2">
        <v>62.239378259895268</v>
      </c>
      <c r="D1760" s="2">
        <v>-6.4217232145924452E-3</v>
      </c>
      <c r="E1760" s="2">
        <v>-1.1628326751022201E-2</v>
      </c>
      <c r="F1760" s="2">
        <v>1.3727000000000003</v>
      </c>
      <c r="G1760" s="2">
        <v>1.3615600000000001</v>
      </c>
      <c r="H1760" s="2">
        <v>1.3574649999999999</v>
      </c>
      <c r="I1760" s="2">
        <v>1.3761039999999998</v>
      </c>
      <c r="J1760" s="2">
        <v>1.2581030000000004</v>
      </c>
      <c r="K1760" s="17" t="s">
        <v>50</v>
      </c>
      <c r="L1760" s="17" t="s">
        <v>53</v>
      </c>
      <c r="M1760" s="17" t="s">
        <v>51</v>
      </c>
      <c r="N1760" s="20">
        <f t="shared" si="270"/>
        <v>50</v>
      </c>
      <c r="O1760" s="20">
        <f t="shared" si="271"/>
        <v>100</v>
      </c>
      <c r="P1760" s="20">
        <f t="shared" si="272"/>
        <v>50</v>
      </c>
      <c r="Q1760" s="20">
        <f t="shared" si="273"/>
        <v>83.5</v>
      </c>
      <c r="R1760" s="21">
        <f t="shared" si="274"/>
        <v>72.525000000000006</v>
      </c>
      <c r="S1760" s="21">
        <f t="shared" si="275"/>
        <v>68.375</v>
      </c>
      <c r="T1760" s="21">
        <f t="shared" si="276"/>
        <v>72.575000000000003</v>
      </c>
      <c r="U1760" s="21">
        <f t="shared" si="277"/>
        <v>70.875</v>
      </c>
      <c r="V1760" s="20">
        <f t="shared" si="278"/>
        <v>71.158333333333346</v>
      </c>
      <c r="W1760" s="20">
        <f t="shared" si="279"/>
        <v>71.087500000000006</v>
      </c>
    </row>
    <row r="1761" spans="1:23" ht="13.5" x14ac:dyDescent="0.25">
      <c r="A1761" s="3">
        <v>44579</v>
      </c>
      <c r="B1761" s="2">
        <v>1.4113</v>
      </c>
      <c r="C1761" s="2">
        <v>69.173569702392371</v>
      </c>
      <c r="D1761" s="2">
        <v>-1.085174485708551E-2</v>
      </c>
      <c r="E1761" s="2">
        <v>-1.3808791334649932E-2</v>
      </c>
      <c r="F1761" s="2">
        <v>1.3845800000000001</v>
      </c>
      <c r="G1761" s="2">
        <v>1.3675000000000002</v>
      </c>
      <c r="H1761" s="2">
        <v>1.3611800000000003</v>
      </c>
      <c r="I1761" s="2">
        <v>1.3769939999999996</v>
      </c>
      <c r="J1761" s="2">
        <v>1.2592090000000005</v>
      </c>
      <c r="K1761" s="17" t="s">
        <v>50</v>
      </c>
      <c r="L1761" s="17" t="s">
        <v>49</v>
      </c>
      <c r="M1761" s="17" t="s">
        <v>51</v>
      </c>
      <c r="N1761" s="20">
        <f t="shared" si="270"/>
        <v>50</v>
      </c>
      <c r="O1761" s="20">
        <f t="shared" si="271"/>
        <v>100</v>
      </c>
      <c r="P1761" s="20">
        <f t="shared" si="272"/>
        <v>50</v>
      </c>
      <c r="Q1761" s="20">
        <f t="shared" si="273"/>
        <v>100</v>
      </c>
      <c r="R1761" s="21">
        <f t="shared" si="274"/>
        <v>75</v>
      </c>
      <c r="S1761" s="21">
        <f t="shared" si="275"/>
        <v>72.5</v>
      </c>
      <c r="T1761" s="21">
        <f t="shared" si="276"/>
        <v>80</v>
      </c>
      <c r="U1761" s="21">
        <f t="shared" si="277"/>
        <v>75</v>
      </c>
      <c r="V1761" s="20">
        <f t="shared" si="278"/>
        <v>75.833333333333329</v>
      </c>
      <c r="W1761" s="20">
        <f t="shared" si="279"/>
        <v>75.625</v>
      </c>
    </row>
    <row r="1762" spans="1:23" ht="13.5" x14ac:dyDescent="0.25">
      <c r="A1762" s="3">
        <v>44580</v>
      </c>
      <c r="B1762" s="2">
        <v>1.4113</v>
      </c>
      <c r="C1762" s="2">
        <v>69.173569702392371</v>
      </c>
      <c r="D1762" s="2">
        <v>-1.4875816003117492E-2</v>
      </c>
      <c r="E1762" s="2">
        <v>-1.7180241691396134E-2</v>
      </c>
      <c r="F1762" s="2">
        <v>1.3919999999999999</v>
      </c>
      <c r="G1762" s="2">
        <v>1.37344</v>
      </c>
      <c r="H1762" s="2">
        <v>1.3634050000000004</v>
      </c>
      <c r="I1762" s="2">
        <v>1.3769939999999996</v>
      </c>
      <c r="J1762" s="2">
        <v>1.2604565000000008</v>
      </c>
      <c r="K1762" s="17" t="s">
        <v>50</v>
      </c>
      <c r="L1762" s="17" t="s">
        <v>53</v>
      </c>
      <c r="M1762" s="17" t="s">
        <v>51</v>
      </c>
      <c r="N1762" s="20">
        <f t="shared" si="270"/>
        <v>50</v>
      </c>
      <c r="O1762" s="20">
        <f t="shared" si="271"/>
        <v>100</v>
      </c>
      <c r="P1762" s="20">
        <f t="shared" si="272"/>
        <v>50</v>
      </c>
      <c r="Q1762" s="20">
        <f t="shared" si="273"/>
        <v>83.5</v>
      </c>
      <c r="R1762" s="21">
        <f t="shared" si="274"/>
        <v>72.525000000000006</v>
      </c>
      <c r="S1762" s="21">
        <f t="shared" si="275"/>
        <v>68.375</v>
      </c>
      <c r="T1762" s="21">
        <f t="shared" si="276"/>
        <v>72.575000000000003</v>
      </c>
      <c r="U1762" s="21">
        <f t="shared" si="277"/>
        <v>70.875</v>
      </c>
      <c r="V1762" s="20">
        <f t="shared" si="278"/>
        <v>71.158333333333346</v>
      </c>
      <c r="W1762" s="20">
        <f t="shared" si="279"/>
        <v>71.087500000000006</v>
      </c>
    </row>
    <row r="1763" spans="1:23" ht="13.5" x14ac:dyDescent="0.25">
      <c r="A1763" s="3">
        <v>44581</v>
      </c>
      <c r="B1763" s="2">
        <v>1.4410000000000001</v>
      </c>
      <c r="C1763" s="2">
        <v>75.985267811313065</v>
      </c>
      <c r="D1763" s="2">
        <v>-2.0735976405243717E-2</v>
      </c>
      <c r="E1763" s="2">
        <v>-2.196490569534694E-2</v>
      </c>
      <c r="F1763" s="2">
        <v>1.4053599999999999</v>
      </c>
      <c r="G1763" s="2">
        <v>1.3823500000000002</v>
      </c>
      <c r="H1763" s="2">
        <v>1.3671150000000001</v>
      </c>
      <c r="I1763" s="2">
        <v>1.3778839999999997</v>
      </c>
      <c r="J1763" s="2">
        <v>1.2618880000000008</v>
      </c>
      <c r="K1763" s="17" t="s">
        <v>50</v>
      </c>
      <c r="L1763" s="17" t="s">
        <v>49</v>
      </c>
      <c r="M1763" s="17" t="s">
        <v>51</v>
      </c>
      <c r="N1763" s="20">
        <f t="shared" si="270"/>
        <v>50</v>
      </c>
      <c r="O1763" s="20">
        <f t="shared" si="271"/>
        <v>100</v>
      </c>
      <c r="P1763" s="20">
        <f t="shared" si="272"/>
        <v>50</v>
      </c>
      <c r="Q1763" s="20">
        <f t="shared" si="273"/>
        <v>100</v>
      </c>
      <c r="R1763" s="21">
        <f t="shared" si="274"/>
        <v>75</v>
      </c>
      <c r="S1763" s="21">
        <f t="shared" si="275"/>
        <v>72.5</v>
      </c>
      <c r="T1763" s="21">
        <f t="shared" si="276"/>
        <v>80</v>
      </c>
      <c r="U1763" s="21">
        <f t="shared" si="277"/>
        <v>75</v>
      </c>
      <c r="V1763" s="20">
        <f t="shared" si="278"/>
        <v>75.833333333333329</v>
      </c>
      <c r="W1763" s="20">
        <f t="shared" si="279"/>
        <v>75.625</v>
      </c>
    </row>
    <row r="1764" spans="1:23" ht="13.5" x14ac:dyDescent="0.25">
      <c r="A1764" s="3">
        <v>44582</v>
      </c>
      <c r="B1764" s="2">
        <v>1.4706999999999999</v>
      </c>
      <c r="C1764" s="2">
        <v>80.601477189000036</v>
      </c>
      <c r="D1764" s="2">
        <v>-2.9444808898017927E-2</v>
      </c>
      <c r="E1764" s="2">
        <v>-2.8293778417691061E-2</v>
      </c>
      <c r="F1764" s="2">
        <v>1.4246599999999998</v>
      </c>
      <c r="G1764" s="2">
        <v>1.3949700000000003</v>
      </c>
      <c r="H1764" s="2">
        <v>1.3738000000000004</v>
      </c>
      <c r="I1764" s="2">
        <v>1.3790719999999999</v>
      </c>
      <c r="J1764" s="2">
        <v>1.2631490000000007</v>
      </c>
      <c r="K1764" s="17" t="s">
        <v>50</v>
      </c>
      <c r="L1764" s="17" t="s">
        <v>49</v>
      </c>
      <c r="M1764" s="17" t="s">
        <v>51</v>
      </c>
      <c r="N1764" s="20">
        <f t="shared" si="270"/>
        <v>50</v>
      </c>
      <c r="O1764" s="20">
        <f t="shared" si="271"/>
        <v>100</v>
      </c>
      <c r="P1764" s="20">
        <f t="shared" si="272"/>
        <v>50</v>
      </c>
      <c r="Q1764" s="20">
        <f t="shared" si="273"/>
        <v>100</v>
      </c>
      <c r="R1764" s="21">
        <f t="shared" si="274"/>
        <v>75</v>
      </c>
      <c r="S1764" s="21">
        <f t="shared" si="275"/>
        <v>72.5</v>
      </c>
      <c r="T1764" s="21">
        <f t="shared" si="276"/>
        <v>80</v>
      </c>
      <c r="U1764" s="21">
        <f t="shared" si="277"/>
        <v>75</v>
      </c>
      <c r="V1764" s="20">
        <f t="shared" si="278"/>
        <v>75.833333333333329</v>
      </c>
      <c r="W1764" s="20">
        <f t="shared" si="279"/>
        <v>75.625</v>
      </c>
    </row>
    <row r="1765" spans="1:23" ht="13.5" x14ac:dyDescent="0.25">
      <c r="A1765" s="3">
        <v>44585</v>
      </c>
      <c r="B1765" s="2">
        <v>1.4706999999999999</v>
      </c>
      <c r="C1765" s="2">
        <v>80.601477189000036</v>
      </c>
      <c r="D1765" s="2">
        <v>-3.6232129980413363E-2</v>
      </c>
      <c r="E1765" s="2">
        <v>-3.5073704237531596E-2</v>
      </c>
      <c r="F1765" s="2">
        <v>1.4410000000000001</v>
      </c>
      <c r="G1765" s="2">
        <v>1.4068500000000004</v>
      </c>
      <c r="H1765" s="2">
        <v>1.3804850000000002</v>
      </c>
      <c r="I1765" s="2">
        <v>1.3801119999999998</v>
      </c>
      <c r="J1765" s="2">
        <v>1.2643750000000007</v>
      </c>
      <c r="K1765" s="17" t="s">
        <v>50</v>
      </c>
      <c r="L1765" s="17" t="s">
        <v>49</v>
      </c>
      <c r="M1765" s="17" t="s">
        <v>51</v>
      </c>
      <c r="N1765" s="20">
        <f t="shared" si="270"/>
        <v>50</v>
      </c>
      <c r="O1765" s="20">
        <f t="shared" si="271"/>
        <v>100</v>
      </c>
      <c r="P1765" s="20">
        <f t="shared" si="272"/>
        <v>50</v>
      </c>
      <c r="Q1765" s="20">
        <f t="shared" si="273"/>
        <v>100</v>
      </c>
      <c r="R1765" s="21">
        <f t="shared" si="274"/>
        <v>75</v>
      </c>
      <c r="S1765" s="21">
        <f t="shared" si="275"/>
        <v>72.5</v>
      </c>
      <c r="T1765" s="21">
        <f t="shared" si="276"/>
        <v>80</v>
      </c>
      <c r="U1765" s="21">
        <f t="shared" si="277"/>
        <v>75</v>
      </c>
      <c r="V1765" s="20">
        <f t="shared" si="278"/>
        <v>75.833333333333329</v>
      </c>
      <c r="W1765" s="20">
        <f t="shared" si="279"/>
        <v>75.625</v>
      </c>
    </row>
    <row r="1766" spans="1:23" ht="13.5" x14ac:dyDescent="0.25">
      <c r="A1766" s="3">
        <v>44586</v>
      </c>
      <c r="B1766" s="2">
        <v>1.4856</v>
      </c>
      <c r="C1766" s="2">
        <v>82.552814366146038</v>
      </c>
      <c r="D1766" s="2">
        <v>-4.3594479774536232E-2</v>
      </c>
      <c r="E1766" s="2">
        <v>-4.3249362487497806E-2</v>
      </c>
      <c r="F1766" s="2">
        <v>1.4558599999999999</v>
      </c>
      <c r="G1766" s="2">
        <v>1.4202200000000003</v>
      </c>
      <c r="H1766" s="2">
        <v>1.3868000000000005</v>
      </c>
      <c r="I1766" s="2">
        <v>1.3815979999999999</v>
      </c>
      <c r="J1766" s="2">
        <v>1.2656755000000006</v>
      </c>
      <c r="K1766" s="17" t="s">
        <v>50</v>
      </c>
      <c r="L1766" s="17" t="s">
        <v>49</v>
      </c>
      <c r="M1766" s="17" t="s">
        <v>51</v>
      </c>
      <c r="N1766" s="20">
        <f t="shared" si="270"/>
        <v>50</v>
      </c>
      <c r="O1766" s="20">
        <f t="shared" si="271"/>
        <v>100</v>
      </c>
      <c r="P1766" s="20">
        <f t="shared" si="272"/>
        <v>50</v>
      </c>
      <c r="Q1766" s="20">
        <f t="shared" si="273"/>
        <v>100</v>
      </c>
      <c r="R1766" s="21">
        <f t="shared" si="274"/>
        <v>75</v>
      </c>
      <c r="S1766" s="21">
        <f t="shared" si="275"/>
        <v>72.5</v>
      </c>
      <c r="T1766" s="21">
        <f t="shared" si="276"/>
        <v>80</v>
      </c>
      <c r="U1766" s="21">
        <f t="shared" si="277"/>
        <v>75</v>
      </c>
      <c r="V1766" s="20">
        <f t="shared" si="278"/>
        <v>75.833333333333329</v>
      </c>
      <c r="W1766" s="20">
        <f t="shared" si="279"/>
        <v>75.625</v>
      </c>
    </row>
    <row r="1767" spans="1:23" ht="13.5" x14ac:dyDescent="0.25">
      <c r="A1767" s="3">
        <v>44587</v>
      </c>
      <c r="B1767" s="2">
        <v>1.5079</v>
      </c>
      <c r="C1767" s="2">
        <v>84.98690704737939</v>
      </c>
      <c r="D1767" s="2">
        <v>-4.8610628704125025E-2</v>
      </c>
      <c r="E1767" s="2">
        <v>-5.0603794335293828E-2</v>
      </c>
      <c r="F1767" s="2">
        <v>1.4751799999999999</v>
      </c>
      <c r="G1767" s="2">
        <v>1.4335900000000001</v>
      </c>
      <c r="H1767" s="2">
        <v>1.3942300000000001</v>
      </c>
      <c r="I1767" s="2">
        <v>1.3833820000000003</v>
      </c>
      <c r="J1767" s="2">
        <v>1.2671935000000007</v>
      </c>
      <c r="K1767" s="17" t="s">
        <v>50</v>
      </c>
      <c r="L1767" s="17" t="s">
        <v>49</v>
      </c>
      <c r="M1767" s="17" t="s">
        <v>51</v>
      </c>
      <c r="N1767" s="20">
        <f t="shared" si="270"/>
        <v>50</v>
      </c>
      <c r="O1767" s="20">
        <f t="shared" si="271"/>
        <v>100</v>
      </c>
      <c r="P1767" s="20">
        <f t="shared" si="272"/>
        <v>50</v>
      </c>
      <c r="Q1767" s="20">
        <f t="shared" si="273"/>
        <v>100</v>
      </c>
      <c r="R1767" s="21">
        <f t="shared" si="274"/>
        <v>75</v>
      </c>
      <c r="S1767" s="21">
        <f t="shared" si="275"/>
        <v>72.5</v>
      </c>
      <c r="T1767" s="21">
        <f t="shared" si="276"/>
        <v>80</v>
      </c>
      <c r="U1767" s="21">
        <f t="shared" si="277"/>
        <v>75</v>
      </c>
      <c r="V1767" s="20">
        <f t="shared" si="278"/>
        <v>75.833333333333329</v>
      </c>
      <c r="W1767" s="20">
        <f t="shared" si="279"/>
        <v>75.625</v>
      </c>
    </row>
    <row r="1768" spans="1:23" ht="13.5" x14ac:dyDescent="0.25">
      <c r="A1768" s="3">
        <v>44588</v>
      </c>
      <c r="B1768" s="2">
        <v>1.5302</v>
      </c>
      <c r="C1768" s="2">
        <v>86.947903029094022</v>
      </c>
      <c r="D1768" s="2">
        <v>-5.5162191213584899E-2</v>
      </c>
      <c r="E1768" s="2">
        <v>-5.7771233619143561E-2</v>
      </c>
      <c r="F1768" s="2">
        <v>1.49302</v>
      </c>
      <c r="G1768" s="2">
        <v>1.44919</v>
      </c>
      <c r="H1768" s="2">
        <v>1.4027750000000003</v>
      </c>
      <c r="I1768" s="2">
        <v>1.3859079999999999</v>
      </c>
      <c r="J1768" s="2">
        <v>1.2688230000000007</v>
      </c>
      <c r="K1768" s="17" t="s">
        <v>50</v>
      </c>
      <c r="L1768" s="17" t="s">
        <v>49</v>
      </c>
      <c r="M1768" s="17" t="s">
        <v>51</v>
      </c>
      <c r="N1768" s="20">
        <f t="shared" si="270"/>
        <v>50</v>
      </c>
      <c r="O1768" s="20">
        <f t="shared" si="271"/>
        <v>100</v>
      </c>
      <c r="P1768" s="20">
        <f t="shared" si="272"/>
        <v>50</v>
      </c>
      <c r="Q1768" s="20">
        <f t="shared" si="273"/>
        <v>100</v>
      </c>
      <c r="R1768" s="21">
        <f t="shared" si="274"/>
        <v>75</v>
      </c>
      <c r="S1768" s="21">
        <f t="shared" si="275"/>
        <v>72.5</v>
      </c>
      <c r="T1768" s="21">
        <f t="shared" si="276"/>
        <v>80</v>
      </c>
      <c r="U1768" s="21">
        <f t="shared" si="277"/>
        <v>75</v>
      </c>
      <c r="V1768" s="20">
        <f t="shared" si="278"/>
        <v>75.833333333333329</v>
      </c>
      <c r="W1768" s="20">
        <f t="shared" si="279"/>
        <v>75.625</v>
      </c>
    </row>
    <row r="1769" spans="1:23" ht="13.5" x14ac:dyDescent="0.25">
      <c r="A1769" s="3">
        <v>44589</v>
      </c>
      <c r="B1769" s="2">
        <v>1.5226999999999999</v>
      </c>
      <c r="C1769" s="2">
        <v>83.020262643798318</v>
      </c>
      <c r="D1769" s="2">
        <v>-6.0888775046197718E-2</v>
      </c>
      <c r="E1769" s="2">
        <v>-6.3060848875112152E-2</v>
      </c>
      <c r="F1769" s="2">
        <v>1.5034199999999998</v>
      </c>
      <c r="G1769" s="2">
        <v>1.46404</v>
      </c>
      <c r="H1769" s="2">
        <v>1.4113150000000003</v>
      </c>
      <c r="I1769" s="2">
        <v>1.388136</v>
      </c>
      <c r="J1769" s="2">
        <v>1.2704505000000006</v>
      </c>
      <c r="K1769" s="17" t="s">
        <v>50</v>
      </c>
      <c r="L1769" s="17" t="s">
        <v>49</v>
      </c>
      <c r="M1769" s="17" t="s">
        <v>51</v>
      </c>
      <c r="N1769" s="20">
        <f t="shared" si="270"/>
        <v>50</v>
      </c>
      <c r="O1769" s="20">
        <f t="shared" si="271"/>
        <v>100</v>
      </c>
      <c r="P1769" s="20">
        <f t="shared" si="272"/>
        <v>50</v>
      </c>
      <c r="Q1769" s="20">
        <f t="shared" si="273"/>
        <v>100</v>
      </c>
      <c r="R1769" s="21">
        <f t="shared" si="274"/>
        <v>75</v>
      </c>
      <c r="S1769" s="21">
        <f t="shared" si="275"/>
        <v>72.5</v>
      </c>
      <c r="T1769" s="21">
        <f t="shared" si="276"/>
        <v>80</v>
      </c>
      <c r="U1769" s="21">
        <f t="shared" si="277"/>
        <v>75</v>
      </c>
      <c r="V1769" s="20">
        <f t="shared" si="278"/>
        <v>75.833333333333329</v>
      </c>
      <c r="W1769" s="20">
        <f t="shared" si="279"/>
        <v>75.625</v>
      </c>
    </row>
    <row r="1770" spans="1:23" ht="13.5" x14ac:dyDescent="0.25">
      <c r="A1770" s="3">
        <v>44592</v>
      </c>
      <c r="B1770" s="2">
        <v>1.5079</v>
      </c>
      <c r="C1770" s="2">
        <v>75.748620957601531</v>
      </c>
      <c r="D1770" s="2">
        <v>-6.3000613945866757E-2</v>
      </c>
      <c r="E1770" s="2">
        <v>-6.8208757903320691E-2</v>
      </c>
      <c r="F1770" s="2">
        <v>1.5108600000000001</v>
      </c>
      <c r="G1770" s="2">
        <v>1.47593</v>
      </c>
      <c r="H1770" s="2">
        <v>1.4187450000000001</v>
      </c>
      <c r="I1770" s="2">
        <v>1.3906620000000003</v>
      </c>
      <c r="J1770" s="2">
        <v>1.2720040000000008</v>
      </c>
      <c r="K1770" s="17" t="s">
        <v>50</v>
      </c>
      <c r="L1770" s="17" t="s">
        <v>49</v>
      </c>
      <c r="M1770" s="17" t="s">
        <v>51</v>
      </c>
      <c r="N1770" s="20">
        <f t="shared" si="270"/>
        <v>50</v>
      </c>
      <c r="O1770" s="20">
        <f t="shared" si="271"/>
        <v>100</v>
      </c>
      <c r="P1770" s="20">
        <f t="shared" si="272"/>
        <v>50</v>
      </c>
      <c r="Q1770" s="20">
        <f t="shared" si="273"/>
        <v>100</v>
      </c>
      <c r="R1770" s="21">
        <f t="shared" si="274"/>
        <v>75</v>
      </c>
      <c r="S1770" s="21">
        <f t="shared" si="275"/>
        <v>72.5</v>
      </c>
      <c r="T1770" s="21">
        <f t="shared" si="276"/>
        <v>80</v>
      </c>
      <c r="U1770" s="21">
        <f t="shared" si="277"/>
        <v>75</v>
      </c>
      <c r="V1770" s="20">
        <f t="shared" si="278"/>
        <v>75.833333333333329</v>
      </c>
      <c r="W1770" s="20">
        <f t="shared" si="279"/>
        <v>75.625</v>
      </c>
    </row>
    <row r="1771" spans="1:23" ht="13.5" x14ac:dyDescent="0.25">
      <c r="A1771" s="3">
        <v>44593</v>
      </c>
      <c r="B1771" s="2">
        <v>1.5302</v>
      </c>
      <c r="C1771" s="2">
        <v>78.766475396175963</v>
      </c>
      <c r="D1771" s="2">
        <v>-6.3513301243945053E-2</v>
      </c>
      <c r="E1771" s="2">
        <v>-7.4880131596632094E-2</v>
      </c>
      <c r="F1771" s="2">
        <v>1.5197800000000001</v>
      </c>
      <c r="G1771" s="2">
        <v>1.4878200000000001</v>
      </c>
      <c r="H1771" s="2">
        <v>1.4276600000000002</v>
      </c>
      <c r="I1771" s="2">
        <v>1.393486</v>
      </c>
      <c r="J1771" s="2">
        <v>1.2736690000000008</v>
      </c>
      <c r="K1771" s="17" t="s">
        <v>50</v>
      </c>
      <c r="L1771" s="17" t="s">
        <v>49</v>
      </c>
      <c r="M1771" s="17" t="s">
        <v>51</v>
      </c>
      <c r="N1771" s="20">
        <f t="shared" si="270"/>
        <v>50</v>
      </c>
      <c r="O1771" s="20">
        <f t="shared" si="271"/>
        <v>100</v>
      </c>
      <c r="P1771" s="20">
        <f t="shared" si="272"/>
        <v>50</v>
      </c>
      <c r="Q1771" s="20">
        <f t="shared" si="273"/>
        <v>100</v>
      </c>
      <c r="R1771" s="21">
        <f t="shared" si="274"/>
        <v>75</v>
      </c>
      <c r="S1771" s="21">
        <f t="shared" si="275"/>
        <v>72.5</v>
      </c>
      <c r="T1771" s="21">
        <f t="shared" si="276"/>
        <v>80</v>
      </c>
      <c r="U1771" s="21">
        <f t="shared" si="277"/>
        <v>75</v>
      </c>
      <c r="V1771" s="20">
        <f t="shared" si="278"/>
        <v>75.833333333333329</v>
      </c>
      <c r="W1771" s="20">
        <f t="shared" si="279"/>
        <v>75.625</v>
      </c>
    </row>
    <row r="1772" spans="1:23" ht="13.5" x14ac:dyDescent="0.25">
      <c r="A1772" s="3">
        <v>44594</v>
      </c>
      <c r="B1772" s="2">
        <v>1.5302</v>
      </c>
      <c r="C1772" s="2">
        <v>78.766475396175963</v>
      </c>
      <c r="D1772" s="2">
        <v>-6.4546166776696445E-2</v>
      </c>
      <c r="E1772" s="2">
        <v>-8.4160351002446107E-2</v>
      </c>
      <c r="F1772" s="2">
        <v>1.52424</v>
      </c>
      <c r="G1772" s="2">
        <v>1.4997100000000001</v>
      </c>
      <c r="H1772" s="2">
        <v>1.4365750000000002</v>
      </c>
      <c r="I1772" s="2">
        <v>1.3963099999999999</v>
      </c>
      <c r="J1772" s="2">
        <v>1.2755110000000007</v>
      </c>
      <c r="K1772" s="17" t="s">
        <v>50</v>
      </c>
      <c r="L1772" s="17" t="s">
        <v>49</v>
      </c>
      <c r="M1772" s="17" t="s">
        <v>51</v>
      </c>
      <c r="N1772" s="20">
        <f t="shared" si="270"/>
        <v>50</v>
      </c>
      <c r="O1772" s="20">
        <f t="shared" si="271"/>
        <v>100</v>
      </c>
      <c r="P1772" s="20">
        <f t="shared" si="272"/>
        <v>50</v>
      </c>
      <c r="Q1772" s="20">
        <f t="shared" si="273"/>
        <v>100</v>
      </c>
      <c r="R1772" s="21">
        <f t="shared" si="274"/>
        <v>75</v>
      </c>
      <c r="S1772" s="21">
        <f t="shared" si="275"/>
        <v>72.5</v>
      </c>
      <c r="T1772" s="21">
        <f t="shared" si="276"/>
        <v>80</v>
      </c>
      <c r="U1772" s="21">
        <f t="shared" si="277"/>
        <v>75</v>
      </c>
      <c r="V1772" s="20">
        <f t="shared" si="278"/>
        <v>75.833333333333329</v>
      </c>
      <c r="W1772" s="20">
        <f t="shared" si="279"/>
        <v>75.625</v>
      </c>
    </row>
    <row r="1773" spans="1:23" ht="13.5" x14ac:dyDescent="0.25">
      <c r="A1773" s="3">
        <v>44595</v>
      </c>
      <c r="B1773" s="2">
        <v>1.5376000000000001</v>
      </c>
      <c r="C1773" s="2">
        <v>79.736904608142012</v>
      </c>
      <c r="D1773" s="2">
        <v>-6.1953726190941083E-2</v>
      </c>
      <c r="E1773" s="2">
        <v>-9.3769635191398581E-2</v>
      </c>
      <c r="F1773" s="2">
        <v>1.52572</v>
      </c>
      <c r="G1773" s="2">
        <v>1.5093700000000001</v>
      </c>
      <c r="H1773" s="2">
        <v>1.4458600000000001</v>
      </c>
      <c r="I1773" s="2">
        <v>1.3992820000000001</v>
      </c>
      <c r="J1773" s="2">
        <v>1.2772840000000008</v>
      </c>
      <c r="K1773" s="17" t="s">
        <v>50</v>
      </c>
      <c r="L1773" s="17" t="s">
        <v>53</v>
      </c>
      <c r="M1773" s="17" t="s">
        <v>51</v>
      </c>
      <c r="N1773" s="20">
        <f t="shared" si="270"/>
        <v>50</v>
      </c>
      <c r="O1773" s="20">
        <f t="shared" si="271"/>
        <v>100</v>
      </c>
      <c r="P1773" s="20">
        <f t="shared" si="272"/>
        <v>50</v>
      </c>
      <c r="Q1773" s="20">
        <f t="shared" si="273"/>
        <v>83.5</v>
      </c>
      <c r="R1773" s="21">
        <f t="shared" si="274"/>
        <v>72.525000000000006</v>
      </c>
      <c r="S1773" s="21">
        <f t="shared" si="275"/>
        <v>68.375</v>
      </c>
      <c r="T1773" s="21">
        <f t="shared" si="276"/>
        <v>72.575000000000003</v>
      </c>
      <c r="U1773" s="21">
        <f t="shared" si="277"/>
        <v>70.875</v>
      </c>
      <c r="V1773" s="20">
        <f t="shared" si="278"/>
        <v>71.158333333333346</v>
      </c>
      <c r="W1773" s="20">
        <f t="shared" si="279"/>
        <v>71.087500000000006</v>
      </c>
    </row>
    <row r="1774" spans="1:23" ht="13.5" x14ac:dyDescent="0.25">
      <c r="A1774" s="3">
        <v>44596</v>
      </c>
      <c r="B1774" s="2">
        <v>1.5449999999999999</v>
      </c>
      <c r="C1774" s="2">
        <v>80.687435846853674</v>
      </c>
      <c r="D1774" s="2">
        <v>-5.629635848197645E-2</v>
      </c>
      <c r="E1774" s="2">
        <v>-0.10229552255716197</v>
      </c>
      <c r="F1774" s="2">
        <v>1.5301800000000001</v>
      </c>
      <c r="G1774" s="2">
        <v>1.5167999999999999</v>
      </c>
      <c r="H1774" s="2">
        <v>1.4558850000000003</v>
      </c>
      <c r="I1774" s="2">
        <v>1.4024020000000001</v>
      </c>
      <c r="J1774" s="2">
        <v>1.2793415000000006</v>
      </c>
      <c r="K1774" s="17" t="s">
        <v>50</v>
      </c>
      <c r="L1774" s="17" t="s">
        <v>49</v>
      </c>
      <c r="M1774" s="17" t="s">
        <v>51</v>
      </c>
      <c r="N1774" s="20">
        <f t="shared" si="270"/>
        <v>50</v>
      </c>
      <c r="O1774" s="20">
        <f t="shared" si="271"/>
        <v>100</v>
      </c>
      <c r="P1774" s="20">
        <f t="shared" si="272"/>
        <v>50</v>
      </c>
      <c r="Q1774" s="20">
        <f t="shared" si="273"/>
        <v>100</v>
      </c>
      <c r="R1774" s="21">
        <f t="shared" si="274"/>
        <v>75</v>
      </c>
      <c r="S1774" s="21">
        <f t="shared" si="275"/>
        <v>72.5</v>
      </c>
      <c r="T1774" s="21">
        <f t="shared" si="276"/>
        <v>80</v>
      </c>
      <c r="U1774" s="21">
        <f t="shared" si="277"/>
        <v>75</v>
      </c>
      <c r="V1774" s="20">
        <f t="shared" si="278"/>
        <v>75.833333333333329</v>
      </c>
      <c r="W1774" s="20">
        <f t="shared" si="279"/>
        <v>75.625</v>
      </c>
    </row>
    <row r="1775" spans="1:23" ht="13.5" x14ac:dyDescent="0.25">
      <c r="A1775" s="3">
        <v>44599</v>
      </c>
      <c r="B1775" s="2">
        <v>1.5895999999999999</v>
      </c>
      <c r="C1775" s="2">
        <v>85.195118736764144</v>
      </c>
      <c r="D1775" s="2">
        <v>-5.5372821291397756E-2</v>
      </c>
      <c r="E1775" s="2">
        <v>-0.10664414483267641</v>
      </c>
      <c r="F1775" s="2">
        <v>1.5465199999999999</v>
      </c>
      <c r="G1775" s="2">
        <v>1.5286899999999999</v>
      </c>
      <c r="H1775" s="2">
        <v>1.4677700000000002</v>
      </c>
      <c r="I1775" s="2">
        <v>1.4064140000000003</v>
      </c>
      <c r="J1775" s="2">
        <v>1.2815160000000005</v>
      </c>
      <c r="K1775" s="17" t="s">
        <v>50</v>
      </c>
      <c r="L1775" s="17" t="s">
        <v>49</v>
      </c>
      <c r="M1775" s="17" t="s">
        <v>51</v>
      </c>
      <c r="N1775" s="20">
        <f t="shared" si="270"/>
        <v>50</v>
      </c>
      <c r="O1775" s="20">
        <f t="shared" si="271"/>
        <v>100</v>
      </c>
      <c r="P1775" s="20">
        <f t="shared" si="272"/>
        <v>50</v>
      </c>
      <c r="Q1775" s="20">
        <f t="shared" si="273"/>
        <v>100</v>
      </c>
      <c r="R1775" s="21">
        <f t="shared" si="274"/>
        <v>75</v>
      </c>
      <c r="S1775" s="21">
        <f t="shared" si="275"/>
        <v>72.5</v>
      </c>
      <c r="T1775" s="21">
        <f t="shared" si="276"/>
        <v>80</v>
      </c>
      <c r="U1775" s="21">
        <f t="shared" si="277"/>
        <v>75</v>
      </c>
      <c r="V1775" s="20">
        <f t="shared" si="278"/>
        <v>75.833333333333329</v>
      </c>
      <c r="W1775" s="20">
        <f t="shared" si="279"/>
        <v>75.625</v>
      </c>
    </row>
    <row r="1776" spans="1:23" ht="13.5" x14ac:dyDescent="0.25">
      <c r="A1776" s="3">
        <v>44600</v>
      </c>
      <c r="B1776" s="2">
        <v>1.5672999999999999</v>
      </c>
      <c r="C1776" s="2">
        <v>75.683210511914112</v>
      </c>
      <c r="D1776" s="2">
        <v>-5.1429049175800268E-2</v>
      </c>
      <c r="E1776" s="2">
        <v>-0.10641849848827535</v>
      </c>
      <c r="F1776" s="2">
        <v>1.5539400000000001</v>
      </c>
      <c r="G1776" s="2">
        <v>1.5368600000000001</v>
      </c>
      <c r="H1776" s="2">
        <v>1.4785400000000002</v>
      </c>
      <c r="I1776" s="2">
        <v>1.4099800000000005</v>
      </c>
      <c r="J1776" s="2">
        <v>1.2836145000000008</v>
      </c>
      <c r="K1776" s="17" t="s">
        <v>50</v>
      </c>
      <c r="L1776" s="17" t="s">
        <v>49</v>
      </c>
      <c r="M1776" s="17" t="s">
        <v>51</v>
      </c>
      <c r="N1776" s="20">
        <f t="shared" si="270"/>
        <v>50</v>
      </c>
      <c r="O1776" s="20">
        <f t="shared" si="271"/>
        <v>100</v>
      </c>
      <c r="P1776" s="20">
        <f t="shared" si="272"/>
        <v>50</v>
      </c>
      <c r="Q1776" s="20">
        <f t="shared" si="273"/>
        <v>100</v>
      </c>
      <c r="R1776" s="21">
        <f t="shared" si="274"/>
        <v>75</v>
      </c>
      <c r="S1776" s="21">
        <f t="shared" si="275"/>
        <v>72.5</v>
      </c>
      <c r="T1776" s="21">
        <f t="shared" si="276"/>
        <v>80</v>
      </c>
      <c r="U1776" s="21">
        <f t="shared" si="277"/>
        <v>75</v>
      </c>
      <c r="V1776" s="20">
        <f t="shared" si="278"/>
        <v>75.833333333333329</v>
      </c>
      <c r="W1776" s="20">
        <f t="shared" si="279"/>
        <v>75.625</v>
      </c>
    </row>
    <row r="1777" spans="1:23" ht="13.5" x14ac:dyDescent="0.25">
      <c r="A1777" s="3">
        <v>44601</v>
      </c>
      <c r="B1777" s="2">
        <v>1.5747</v>
      </c>
      <c r="C1777" s="2">
        <v>76.616205817786351</v>
      </c>
      <c r="D1777" s="2">
        <v>-4.5801546245622271E-2</v>
      </c>
      <c r="E1777" s="2">
        <v>-0.10411763276371747</v>
      </c>
      <c r="F1777" s="2">
        <v>1.56284</v>
      </c>
      <c r="G1777" s="2">
        <v>1.5435399999999997</v>
      </c>
      <c r="H1777" s="2">
        <v>1.4885650000000001</v>
      </c>
      <c r="I1777" s="2">
        <v>1.4136940000000005</v>
      </c>
      <c r="J1777" s="2">
        <v>1.2857500000000004</v>
      </c>
      <c r="K1777" s="17" t="s">
        <v>50</v>
      </c>
      <c r="L1777" s="17" t="s">
        <v>49</v>
      </c>
      <c r="M1777" s="17" t="s">
        <v>51</v>
      </c>
      <c r="N1777" s="20">
        <f t="shared" si="270"/>
        <v>50</v>
      </c>
      <c r="O1777" s="20">
        <f t="shared" si="271"/>
        <v>100</v>
      </c>
      <c r="P1777" s="20">
        <f t="shared" si="272"/>
        <v>50</v>
      </c>
      <c r="Q1777" s="20">
        <f t="shared" si="273"/>
        <v>100</v>
      </c>
      <c r="R1777" s="21">
        <f t="shared" si="274"/>
        <v>75</v>
      </c>
      <c r="S1777" s="21">
        <f t="shared" si="275"/>
        <v>72.5</v>
      </c>
      <c r="T1777" s="21">
        <f t="shared" si="276"/>
        <v>80</v>
      </c>
      <c r="U1777" s="21">
        <f t="shared" si="277"/>
        <v>75</v>
      </c>
      <c r="V1777" s="20">
        <f t="shared" si="278"/>
        <v>75.833333333333329</v>
      </c>
      <c r="W1777" s="20">
        <f t="shared" si="279"/>
        <v>75.625</v>
      </c>
    </row>
    <row r="1778" spans="1:23" ht="13.5" x14ac:dyDescent="0.25">
      <c r="A1778" s="3">
        <v>44602</v>
      </c>
      <c r="B1778" s="2">
        <v>1.6119000000000001</v>
      </c>
      <c r="C1778" s="2">
        <v>80.637996176748473</v>
      </c>
      <c r="D1778" s="2">
        <v>-4.0956618921458521E-2</v>
      </c>
      <c r="E1778" s="2">
        <v>-0.10133281706618623</v>
      </c>
      <c r="F1778" s="2">
        <v>1.5777000000000001</v>
      </c>
      <c r="G1778" s="2">
        <v>1.5517100000000001</v>
      </c>
      <c r="H1778" s="2">
        <v>1.5004500000000001</v>
      </c>
      <c r="I1778" s="2">
        <v>1.4181520000000003</v>
      </c>
      <c r="J1778" s="2">
        <v>1.2879415000000005</v>
      </c>
      <c r="K1778" s="17" t="s">
        <v>50</v>
      </c>
      <c r="L1778" s="17" t="s">
        <v>49</v>
      </c>
      <c r="M1778" s="17" t="s">
        <v>51</v>
      </c>
      <c r="N1778" s="20">
        <f t="shared" si="270"/>
        <v>50</v>
      </c>
      <c r="O1778" s="20">
        <f t="shared" si="271"/>
        <v>100</v>
      </c>
      <c r="P1778" s="20">
        <f t="shared" si="272"/>
        <v>50</v>
      </c>
      <c r="Q1778" s="20">
        <f t="shared" si="273"/>
        <v>100</v>
      </c>
      <c r="R1778" s="21">
        <f t="shared" si="274"/>
        <v>75</v>
      </c>
      <c r="S1778" s="21">
        <f t="shared" si="275"/>
        <v>72.5</v>
      </c>
      <c r="T1778" s="21">
        <f t="shared" si="276"/>
        <v>80</v>
      </c>
      <c r="U1778" s="21">
        <f t="shared" si="277"/>
        <v>75</v>
      </c>
      <c r="V1778" s="20">
        <f t="shared" si="278"/>
        <v>75.833333333333329</v>
      </c>
      <c r="W1778" s="20">
        <f t="shared" si="279"/>
        <v>75.625</v>
      </c>
    </row>
    <row r="1779" spans="1:23" ht="13.5" x14ac:dyDescent="0.25">
      <c r="A1779" s="3">
        <v>44603</v>
      </c>
      <c r="B1779" s="2">
        <v>1.6119000000000001</v>
      </c>
      <c r="C1779" s="2">
        <v>80.637996176748487</v>
      </c>
      <c r="D1779" s="2">
        <v>-3.8778893879205301E-2</v>
      </c>
      <c r="E1779" s="2">
        <v>-9.7413030887536764E-2</v>
      </c>
      <c r="F1779" s="2">
        <v>1.5910800000000003</v>
      </c>
      <c r="G1779" s="2">
        <v>1.5606300000000002</v>
      </c>
      <c r="H1779" s="2">
        <v>1.5123349999999998</v>
      </c>
      <c r="I1779" s="2">
        <v>1.4226100000000002</v>
      </c>
      <c r="J1779" s="2">
        <v>1.2900585000000004</v>
      </c>
      <c r="K1779" s="17" t="s">
        <v>50</v>
      </c>
      <c r="L1779" s="17" t="s">
        <v>49</v>
      </c>
      <c r="M1779" s="17" t="s">
        <v>51</v>
      </c>
      <c r="N1779" s="20">
        <f t="shared" si="270"/>
        <v>50</v>
      </c>
      <c r="O1779" s="20">
        <f t="shared" si="271"/>
        <v>100</v>
      </c>
      <c r="P1779" s="20">
        <f t="shared" si="272"/>
        <v>50</v>
      </c>
      <c r="Q1779" s="20">
        <f t="shared" si="273"/>
        <v>100</v>
      </c>
      <c r="R1779" s="21">
        <f t="shared" si="274"/>
        <v>75</v>
      </c>
      <c r="S1779" s="21">
        <f t="shared" si="275"/>
        <v>72.5</v>
      </c>
      <c r="T1779" s="21">
        <f t="shared" si="276"/>
        <v>80</v>
      </c>
      <c r="U1779" s="21">
        <f t="shared" si="277"/>
        <v>75</v>
      </c>
      <c r="V1779" s="20">
        <f t="shared" si="278"/>
        <v>75.833333333333329</v>
      </c>
      <c r="W1779" s="20">
        <f t="shared" si="279"/>
        <v>75.625</v>
      </c>
    </row>
    <row r="1780" spans="1:23" ht="13.5" x14ac:dyDescent="0.25">
      <c r="A1780" s="3">
        <v>44606</v>
      </c>
      <c r="B1780" s="2">
        <v>1.597</v>
      </c>
      <c r="C1780" s="2">
        <v>74.672102313575024</v>
      </c>
      <c r="D1780" s="2">
        <v>-3.8820517918702446E-2</v>
      </c>
      <c r="E1780" s="2">
        <v>-9.0846692387323319E-2</v>
      </c>
      <c r="F1780" s="2">
        <v>1.59256</v>
      </c>
      <c r="G1780" s="2">
        <v>1.5695399999999999</v>
      </c>
      <c r="H1780" s="2">
        <v>1.5227350000000002</v>
      </c>
      <c r="I1780" s="2">
        <v>1.4267700000000005</v>
      </c>
      <c r="J1780" s="2">
        <v>1.2920640000000005</v>
      </c>
      <c r="K1780" s="17" t="s">
        <v>50</v>
      </c>
      <c r="L1780" s="17" t="s">
        <v>49</v>
      </c>
      <c r="M1780" s="17" t="s">
        <v>51</v>
      </c>
      <c r="N1780" s="20">
        <f t="shared" si="270"/>
        <v>50</v>
      </c>
      <c r="O1780" s="20">
        <f t="shared" si="271"/>
        <v>100</v>
      </c>
      <c r="P1780" s="20">
        <f t="shared" si="272"/>
        <v>50</v>
      </c>
      <c r="Q1780" s="20">
        <f t="shared" si="273"/>
        <v>100</v>
      </c>
      <c r="R1780" s="21">
        <f t="shared" si="274"/>
        <v>75</v>
      </c>
      <c r="S1780" s="21">
        <f t="shared" si="275"/>
        <v>72.5</v>
      </c>
      <c r="T1780" s="21">
        <f t="shared" si="276"/>
        <v>80</v>
      </c>
      <c r="U1780" s="21">
        <f t="shared" si="277"/>
        <v>75</v>
      </c>
      <c r="V1780" s="20">
        <f t="shared" si="278"/>
        <v>75.833333333333329</v>
      </c>
      <c r="W1780" s="20">
        <f t="shared" si="279"/>
        <v>75.625</v>
      </c>
    </row>
    <row r="1781" spans="1:23" ht="13.5" x14ac:dyDescent="0.25">
      <c r="A1781" s="3">
        <v>44607</v>
      </c>
      <c r="B1781" s="2">
        <v>1.5747</v>
      </c>
      <c r="C1781" s="2">
        <v>66.716512062797932</v>
      </c>
      <c r="D1781" s="2">
        <v>-3.4343493813821846E-2</v>
      </c>
      <c r="E1781" s="2">
        <v>-8.1256940108619946E-2</v>
      </c>
      <c r="F1781" s="2">
        <v>1.5940400000000001</v>
      </c>
      <c r="G1781" s="2">
        <v>1.57399</v>
      </c>
      <c r="H1781" s="2">
        <v>1.530905</v>
      </c>
      <c r="I1781" s="2">
        <v>1.4304840000000001</v>
      </c>
      <c r="J1781" s="2">
        <v>1.2939580000000006</v>
      </c>
      <c r="K1781" s="17" t="s">
        <v>50</v>
      </c>
      <c r="L1781" s="17" t="s">
        <v>49</v>
      </c>
      <c r="M1781" s="17" t="s">
        <v>51</v>
      </c>
      <c r="N1781" s="20">
        <f t="shared" si="270"/>
        <v>50</v>
      </c>
      <c r="O1781" s="20">
        <f t="shared" si="271"/>
        <v>100</v>
      </c>
      <c r="P1781" s="20">
        <f t="shared" si="272"/>
        <v>50</v>
      </c>
      <c r="Q1781" s="20">
        <f t="shared" si="273"/>
        <v>100</v>
      </c>
      <c r="R1781" s="21">
        <f t="shared" si="274"/>
        <v>75</v>
      </c>
      <c r="S1781" s="21">
        <f t="shared" si="275"/>
        <v>72.5</v>
      </c>
      <c r="T1781" s="21">
        <f t="shared" si="276"/>
        <v>80</v>
      </c>
      <c r="U1781" s="21">
        <f t="shared" si="277"/>
        <v>75</v>
      </c>
      <c r="V1781" s="20">
        <f t="shared" si="278"/>
        <v>75.833333333333329</v>
      </c>
      <c r="W1781" s="20">
        <f t="shared" si="279"/>
        <v>75.625</v>
      </c>
    </row>
    <row r="1782" spans="1:23" ht="13.5" x14ac:dyDescent="0.25">
      <c r="A1782" s="3">
        <v>44608</v>
      </c>
      <c r="B1782" s="2">
        <v>1.597</v>
      </c>
      <c r="C1782" s="2">
        <v>70.142261688807366</v>
      </c>
      <c r="D1782" s="2">
        <v>-3.2603449357703873E-2</v>
      </c>
      <c r="E1782" s="2">
        <v>-6.6966603381407891E-2</v>
      </c>
      <c r="F1782" s="2">
        <v>1.5985</v>
      </c>
      <c r="G1782" s="2">
        <v>1.58067</v>
      </c>
      <c r="H1782" s="2">
        <v>1.5401900000000002</v>
      </c>
      <c r="I1782" s="2">
        <v>1.4349400000000001</v>
      </c>
      <c r="J1782" s="2">
        <v>1.2961120000000006</v>
      </c>
      <c r="K1782" s="17" t="s">
        <v>50</v>
      </c>
      <c r="L1782" s="17" t="s">
        <v>53</v>
      </c>
      <c r="M1782" s="17" t="s">
        <v>51</v>
      </c>
      <c r="N1782" s="20">
        <f t="shared" si="270"/>
        <v>50</v>
      </c>
      <c r="O1782" s="20">
        <f t="shared" si="271"/>
        <v>100</v>
      </c>
      <c r="P1782" s="20">
        <f t="shared" si="272"/>
        <v>50</v>
      </c>
      <c r="Q1782" s="20">
        <f t="shared" si="273"/>
        <v>83.5</v>
      </c>
      <c r="R1782" s="21">
        <f t="shared" si="274"/>
        <v>72.525000000000006</v>
      </c>
      <c r="S1782" s="21">
        <f t="shared" si="275"/>
        <v>68.375</v>
      </c>
      <c r="T1782" s="21">
        <f t="shared" si="276"/>
        <v>72.575000000000003</v>
      </c>
      <c r="U1782" s="21">
        <f t="shared" si="277"/>
        <v>70.875</v>
      </c>
      <c r="V1782" s="20">
        <f t="shared" si="278"/>
        <v>71.158333333333346</v>
      </c>
      <c r="W1782" s="20">
        <f t="shared" si="279"/>
        <v>71.087500000000006</v>
      </c>
    </row>
    <row r="1783" spans="1:23" ht="13.5" x14ac:dyDescent="0.25">
      <c r="A1783" s="3">
        <v>44609</v>
      </c>
      <c r="B1783" s="2">
        <v>1.6861999999999999</v>
      </c>
      <c r="C1783" s="2">
        <v>79.313946263351099</v>
      </c>
      <c r="D1783" s="2">
        <v>-3.7098816813933899E-2</v>
      </c>
      <c r="E1783" s="2">
        <v>-5.1570056780702152E-2</v>
      </c>
      <c r="F1783" s="2">
        <v>1.6133599999999997</v>
      </c>
      <c r="G1783" s="2">
        <v>1.5955299999999999</v>
      </c>
      <c r="H1783" s="2">
        <v>1.5524499999999999</v>
      </c>
      <c r="I1783" s="2">
        <v>1.4410320000000001</v>
      </c>
      <c r="J1783" s="2">
        <v>1.2987120000000005</v>
      </c>
      <c r="K1783" s="17" t="s">
        <v>50</v>
      </c>
      <c r="L1783" s="17" t="s">
        <v>53</v>
      </c>
      <c r="M1783" s="17" t="s">
        <v>51</v>
      </c>
      <c r="N1783" s="20">
        <f t="shared" si="270"/>
        <v>50</v>
      </c>
      <c r="O1783" s="20">
        <f t="shared" si="271"/>
        <v>100</v>
      </c>
      <c r="P1783" s="20">
        <f t="shared" si="272"/>
        <v>50</v>
      </c>
      <c r="Q1783" s="20">
        <f t="shared" si="273"/>
        <v>83.5</v>
      </c>
      <c r="R1783" s="21">
        <f t="shared" si="274"/>
        <v>72.525000000000006</v>
      </c>
      <c r="S1783" s="21">
        <f t="shared" si="275"/>
        <v>68.375</v>
      </c>
      <c r="T1783" s="21">
        <f t="shared" si="276"/>
        <v>72.575000000000003</v>
      </c>
      <c r="U1783" s="21">
        <f t="shared" si="277"/>
        <v>70.875</v>
      </c>
      <c r="V1783" s="20">
        <f t="shared" si="278"/>
        <v>71.158333333333346</v>
      </c>
      <c r="W1783" s="20">
        <f t="shared" si="279"/>
        <v>71.087500000000006</v>
      </c>
    </row>
    <row r="1784" spans="1:23" ht="13.5" x14ac:dyDescent="0.25">
      <c r="A1784" s="3">
        <v>44610</v>
      </c>
      <c r="B1784" s="2">
        <v>1.649</v>
      </c>
      <c r="C1784" s="2">
        <v>69.698325700917849</v>
      </c>
      <c r="D1784" s="2">
        <v>-3.7997480013955531E-2</v>
      </c>
      <c r="E1784" s="2">
        <v>-3.7246884082730879E-2</v>
      </c>
      <c r="F1784" s="2">
        <v>1.6207799999999999</v>
      </c>
      <c r="G1784" s="2">
        <v>1.6059300000000001</v>
      </c>
      <c r="H1784" s="2">
        <v>1.5613649999999999</v>
      </c>
      <c r="I1784" s="2">
        <v>1.4463799999999998</v>
      </c>
      <c r="J1784" s="2">
        <v>1.3012005000000009</v>
      </c>
      <c r="K1784" s="17" t="s">
        <v>47</v>
      </c>
      <c r="L1784" s="17" t="s">
        <v>48</v>
      </c>
      <c r="M1784" s="17" t="s">
        <v>54</v>
      </c>
      <c r="N1784" s="20">
        <f t="shared" si="270"/>
        <v>50</v>
      </c>
      <c r="O1784" s="20">
        <f t="shared" si="271"/>
        <v>100</v>
      </c>
      <c r="P1784" s="20">
        <f t="shared" si="272"/>
        <v>50</v>
      </c>
      <c r="Q1784" s="20">
        <f t="shared" si="273"/>
        <v>0</v>
      </c>
      <c r="R1784" s="21">
        <f t="shared" si="274"/>
        <v>60</v>
      </c>
      <c r="S1784" s="21">
        <f t="shared" si="275"/>
        <v>47.5</v>
      </c>
      <c r="T1784" s="21">
        <f t="shared" si="276"/>
        <v>35</v>
      </c>
      <c r="U1784" s="21">
        <f t="shared" si="277"/>
        <v>50</v>
      </c>
      <c r="V1784" s="20">
        <f t="shared" si="278"/>
        <v>47.5</v>
      </c>
      <c r="W1784" s="20">
        <f t="shared" si="279"/>
        <v>48.125</v>
      </c>
    </row>
    <row r="1785" spans="1:23" ht="13.5" x14ac:dyDescent="0.25">
      <c r="A1785" s="3">
        <v>44613</v>
      </c>
      <c r="B1785" s="2">
        <v>1.6564000000000001</v>
      </c>
      <c r="C1785" s="2">
        <v>70.465391191763899</v>
      </c>
      <c r="D1785" s="2">
        <v>-3.3140336025209383E-2</v>
      </c>
      <c r="E1785" s="2">
        <v>-2.6179355626862282E-2</v>
      </c>
      <c r="F1785" s="2">
        <v>1.63266</v>
      </c>
      <c r="G1785" s="2">
        <v>1.6126100000000001</v>
      </c>
      <c r="H1785" s="2">
        <v>1.5706500000000001</v>
      </c>
      <c r="I1785" s="2">
        <v>1.4520239999999998</v>
      </c>
      <c r="J1785" s="2">
        <v>1.3038745000000012</v>
      </c>
      <c r="K1785" s="17" t="s">
        <v>47</v>
      </c>
      <c r="L1785" s="17" t="s">
        <v>53</v>
      </c>
      <c r="M1785" s="17" t="s">
        <v>54</v>
      </c>
      <c r="N1785" s="20">
        <f t="shared" si="270"/>
        <v>50</v>
      </c>
      <c r="O1785" s="20">
        <f t="shared" si="271"/>
        <v>100</v>
      </c>
      <c r="P1785" s="20">
        <f t="shared" si="272"/>
        <v>50</v>
      </c>
      <c r="Q1785" s="20">
        <f t="shared" si="273"/>
        <v>16.5</v>
      </c>
      <c r="R1785" s="21">
        <f t="shared" si="274"/>
        <v>62.475000000000001</v>
      </c>
      <c r="S1785" s="21">
        <f t="shared" si="275"/>
        <v>51.625</v>
      </c>
      <c r="T1785" s="21">
        <f t="shared" si="276"/>
        <v>42.424999999999997</v>
      </c>
      <c r="U1785" s="21">
        <f t="shared" si="277"/>
        <v>54.125</v>
      </c>
      <c r="V1785" s="20">
        <f t="shared" si="278"/>
        <v>52.17499999999999</v>
      </c>
      <c r="W1785" s="20">
        <f t="shared" si="279"/>
        <v>52.662499999999994</v>
      </c>
    </row>
    <row r="1786" spans="1:23" ht="13.5" x14ac:dyDescent="0.25">
      <c r="A1786" s="3">
        <v>44614</v>
      </c>
      <c r="B1786" s="2">
        <v>1.6638999999999999</v>
      </c>
      <c r="C1786" s="2">
        <v>71.259489950707504</v>
      </c>
      <c r="D1786" s="2">
        <v>-3.3704792033739217E-2</v>
      </c>
      <c r="E1786" s="2">
        <v>-1.5637242476831612E-2</v>
      </c>
      <c r="F1786" s="2">
        <v>1.6504999999999999</v>
      </c>
      <c r="G1786" s="2">
        <v>1.6222699999999999</v>
      </c>
      <c r="H1786" s="2">
        <v>1.5795650000000001</v>
      </c>
      <c r="I1786" s="2">
        <v>1.4578180000000001</v>
      </c>
      <c r="J1786" s="2">
        <v>1.306623000000001</v>
      </c>
      <c r="K1786" s="17" t="s">
        <v>47</v>
      </c>
      <c r="L1786" s="17" t="s">
        <v>53</v>
      </c>
      <c r="M1786" s="17" t="s">
        <v>54</v>
      </c>
      <c r="N1786" s="20">
        <f t="shared" si="270"/>
        <v>50</v>
      </c>
      <c r="O1786" s="20">
        <f t="shared" si="271"/>
        <v>100</v>
      </c>
      <c r="P1786" s="20">
        <f t="shared" si="272"/>
        <v>50</v>
      </c>
      <c r="Q1786" s="20">
        <f t="shared" si="273"/>
        <v>16.5</v>
      </c>
      <c r="R1786" s="21">
        <f t="shared" si="274"/>
        <v>62.475000000000001</v>
      </c>
      <c r="S1786" s="21">
        <f t="shared" si="275"/>
        <v>51.625</v>
      </c>
      <c r="T1786" s="21">
        <f t="shared" si="276"/>
        <v>42.424999999999997</v>
      </c>
      <c r="U1786" s="21">
        <f t="shared" si="277"/>
        <v>54.125</v>
      </c>
      <c r="V1786" s="20">
        <f t="shared" si="278"/>
        <v>52.17499999999999</v>
      </c>
      <c r="W1786" s="20">
        <f t="shared" si="279"/>
        <v>52.662499999999994</v>
      </c>
    </row>
    <row r="1787" spans="1:23" ht="13.5" x14ac:dyDescent="0.25">
      <c r="A1787" s="3">
        <v>44615</v>
      </c>
      <c r="B1787" s="2">
        <v>1.7159</v>
      </c>
      <c r="C1787" s="2">
        <v>76.064668270222342</v>
      </c>
      <c r="D1787" s="2">
        <v>-3.7577174467387842E-2</v>
      </c>
      <c r="E1787" s="2">
        <v>-7.7201334728506654E-3</v>
      </c>
      <c r="F1787" s="2">
        <v>1.67428</v>
      </c>
      <c r="G1787" s="2">
        <v>1.63639</v>
      </c>
      <c r="H1787" s="2">
        <v>1.5899649999999999</v>
      </c>
      <c r="I1787" s="2">
        <v>1.4648000000000001</v>
      </c>
      <c r="J1787" s="2">
        <v>1.3096315000000007</v>
      </c>
      <c r="K1787" s="17" t="s">
        <v>50</v>
      </c>
      <c r="L1787" s="17" t="s">
        <v>49</v>
      </c>
      <c r="M1787" s="17" t="s">
        <v>51</v>
      </c>
      <c r="N1787" s="20">
        <f t="shared" si="270"/>
        <v>50</v>
      </c>
      <c r="O1787" s="20">
        <f t="shared" si="271"/>
        <v>100</v>
      </c>
      <c r="P1787" s="20">
        <f t="shared" si="272"/>
        <v>50</v>
      </c>
      <c r="Q1787" s="20">
        <f t="shared" si="273"/>
        <v>100</v>
      </c>
      <c r="R1787" s="21">
        <f t="shared" si="274"/>
        <v>75</v>
      </c>
      <c r="S1787" s="21">
        <f t="shared" si="275"/>
        <v>72.5</v>
      </c>
      <c r="T1787" s="21">
        <f t="shared" si="276"/>
        <v>80</v>
      </c>
      <c r="U1787" s="21">
        <f t="shared" si="277"/>
        <v>75</v>
      </c>
      <c r="V1787" s="20">
        <f t="shared" si="278"/>
        <v>75.833333333333329</v>
      </c>
      <c r="W1787" s="20">
        <f t="shared" si="279"/>
        <v>75.625</v>
      </c>
    </row>
    <row r="1788" spans="1:23" ht="13.5" x14ac:dyDescent="0.25">
      <c r="A1788" s="3">
        <v>44616</v>
      </c>
      <c r="B1788" s="2">
        <v>1.6787000000000001</v>
      </c>
      <c r="C1788" s="2">
        <v>67.385010216605011</v>
      </c>
      <c r="D1788" s="2">
        <v>-3.3313346750532657E-2</v>
      </c>
      <c r="E1788" s="2">
        <v>-2.5043076808874999E-4</v>
      </c>
      <c r="F1788" s="2">
        <v>1.6727800000000002</v>
      </c>
      <c r="G1788" s="2">
        <v>1.6430699999999998</v>
      </c>
      <c r="H1788" s="2">
        <v>1.5973900000000003</v>
      </c>
      <c r="I1788" s="2">
        <v>1.4710380000000003</v>
      </c>
      <c r="J1788" s="2">
        <v>1.3124540000000007</v>
      </c>
      <c r="K1788" s="17" t="s">
        <v>50</v>
      </c>
      <c r="L1788" s="17" t="s">
        <v>49</v>
      </c>
      <c r="M1788" s="17" t="s">
        <v>52</v>
      </c>
      <c r="N1788" s="20">
        <f t="shared" si="270"/>
        <v>50</v>
      </c>
      <c r="O1788" s="20">
        <f t="shared" si="271"/>
        <v>100</v>
      </c>
      <c r="P1788" s="20">
        <f t="shared" si="272"/>
        <v>50</v>
      </c>
      <c r="Q1788" s="20">
        <f t="shared" si="273"/>
        <v>83</v>
      </c>
      <c r="R1788" s="21">
        <f t="shared" si="274"/>
        <v>72.45</v>
      </c>
      <c r="S1788" s="21">
        <f t="shared" si="275"/>
        <v>68.25</v>
      </c>
      <c r="T1788" s="21">
        <f t="shared" si="276"/>
        <v>72.349999999999994</v>
      </c>
      <c r="U1788" s="21">
        <f t="shared" si="277"/>
        <v>70.75</v>
      </c>
      <c r="V1788" s="20">
        <f t="shared" si="278"/>
        <v>71.016666666666666</v>
      </c>
      <c r="W1788" s="20">
        <f t="shared" si="279"/>
        <v>70.949999999999989</v>
      </c>
    </row>
    <row r="1789" spans="1:23" ht="13.5" x14ac:dyDescent="0.25">
      <c r="A1789" s="3">
        <v>44617</v>
      </c>
      <c r="B1789" s="2">
        <v>1.7159</v>
      </c>
      <c r="C1789" s="2">
        <v>70.954331928182938</v>
      </c>
      <c r="D1789" s="2">
        <v>-3.3109910827064715E-2</v>
      </c>
      <c r="E1789" s="2">
        <v>5.0001506518260897E-3</v>
      </c>
      <c r="F1789" s="2">
        <v>1.6861599999999999</v>
      </c>
      <c r="G1789" s="2">
        <v>1.65347</v>
      </c>
      <c r="H1789" s="2">
        <v>1.6070500000000003</v>
      </c>
      <c r="I1789" s="2">
        <v>1.4781700000000004</v>
      </c>
      <c r="J1789" s="2">
        <v>1.3155740000000007</v>
      </c>
      <c r="K1789" s="17" t="s">
        <v>50</v>
      </c>
      <c r="L1789" s="17" t="s">
        <v>49</v>
      </c>
      <c r="M1789" s="17" t="s">
        <v>51</v>
      </c>
      <c r="N1789" s="20">
        <f t="shared" si="270"/>
        <v>50</v>
      </c>
      <c r="O1789" s="20">
        <f t="shared" si="271"/>
        <v>100</v>
      </c>
      <c r="P1789" s="20">
        <f t="shared" si="272"/>
        <v>50</v>
      </c>
      <c r="Q1789" s="20">
        <f t="shared" si="273"/>
        <v>100</v>
      </c>
      <c r="R1789" s="21">
        <f t="shared" si="274"/>
        <v>75</v>
      </c>
      <c r="S1789" s="21">
        <f t="shared" si="275"/>
        <v>72.5</v>
      </c>
      <c r="T1789" s="21">
        <f t="shared" si="276"/>
        <v>80</v>
      </c>
      <c r="U1789" s="21">
        <f t="shared" si="277"/>
        <v>75</v>
      </c>
      <c r="V1789" s="20">
        <f t="shared" si="278"/>
        <v>75.833333333333329</v>
      </c>
      <c r="W1789" s="20">
        <f t="shared" si="279"/>
        <v>75.625</v>
      </c>
    </row>
    <row r="1790" spans="1:23" ht="13.5" x14ac:dyDescent="0.25">
      <c r="A1790" s="3">
        <v>44620</v>
      </c>
      <c r="B1790" s="2">
        <v>1.7159</v>
      </c>
      <c r="C1790" s="2">
        <v>70.954331928182938</v>
      </c>
      <c r="D1790" s="2">
        <v>-3.6050695663925492E-2</v>
      </c>
      <c r="E1790" s="2">
        <v>1.0562705002469532E-2</v>
      </c>
      <c r="F1790" s="2">
        <v>1.6980599999999999</v>
      </c>
      <c r="G1790" s="2">
        <v>1.6653599999999997</v>
      </c>
      <c r="H1790" s="2">
        <v>1.6174500000000003</v>
      </c>
      <c r="I1790" s="2">
        <v>1.4851520000000005</v>
      </c>
      <c r="J1790" s="2">
        <v>1.3185080000000005</v>
      </c>
      <c r="K1790" s="17" t="s">
        <v>50</v>
      </c>
      <c r="L1790" s="17" t="s">
        <v>49</v>
      </c>
      <c r="M1790" s="17" t="s">
        <v>51</v>
      </c>
      <c r="N1790" s="20">
        <f t="shared" si="270"/>
        <v>50</v>
      </c>
      <c r="O1790" s="20">
        <f t="shared" si="271"/>
        <v>100</v>
      </c>
      <c r="P1790" s="20">
        <f t="shared" si="272"/>
        <v>50</v>
      </c>
      <c r="Q1790" s="20">
        <f t="shared" si="273"/>
        <v>100</v>
      </c>
      <c r="R1790" s="21">
        <f t="shared" si="274"/>
        <v>75</v>
      </c>
      <c r="S1790" s="21">
        <f t="shared" si="275"/>
        <v>72.5</v>
      </c>
      <c r="T1790" s="21">
        <f t="shared" si="276"/>
        <v>80</v>
      </c>
      <c r="U1790" s="21">
        <f t="shared" si="277"/>
        <v>75</v>
      </c>
      <c r="V1790" s="20">
        <f t="shared" si="278"/>
        <v>75.833333333333329</v>
      </c>
      <c r="W1790" s="20">
        <f t="shared" si="279"/>
        <v>75.625</v>
      </c>
    </row>
    <row r="1791" spans="1:23" ht="13.5" x14ac:dyDescent="0.25">
      <c r="A1791" s="3">
        <v>44621</v>
      </c>
      <c r="B1791" s="2">
        <v>1.7901</v>
      </c>
      <c r="C1791" s="2">
        <v>76.822099182377372</v>
      </c>
      <c r="D1791" s="2">
        <v>-4.8225946511449402E-2</v>
      </c>
      <c r="E1791" s="2">
        <v>1.5046378671365048E-2</v>
      </c>
      <c r="F1791" s="2">
        <v>1.7233000000000001</v>
      </c>
      <c r="G1791" s="2">
        <v>1.6868999999999996</v>
      </c>
      <c r="H1791" s="2">
        <v>1.6304450000000004</v>
      </c>
      <c r="I1791" s="2">
        <v>1.4942140000000004</v>
      </c>
      <c r="J1791" s="2">
        <v>1.3218130000000006</v>
      </c>
      <c r="K1791" s="17" t="s">
        <v>50</v>
      </c>
      <c r="L1791" s="17" t="s">
        <v>49</v>
      </c>
      <c r="M1791" s="17" t="s">
        <v>51</v>
      </c>
      <c r="N1791" s="20">
        <f t="shared" si="270"/>
        <v>50</v>
      </c>
      <c r="O1791" s="20">
        <f t="shared" si="271"/>
        <v>100</v>
      </c>
      <c r="P1791" s="20">
        <f t="shared" si="272"/>
        <v>50</v>
      </c>
      <c r="Q1791" s="20">
        <f t="shared" si="273"/>
        <v>100</v>
      </c>
      <c r="R1791" s="21">
        <f t="shared" si="274"/>
        <v>75</v>
      </c>
      <c r="S1791" s="21">
        <f t="shared" si="275"/>
        <v>72.5</v>
      </c>
      <c r="T1791" s="21">
        <f t="shared" si="276"/>
        <v>80</v>
      </c>
      <c r="U1791" s="21">
        <f t="shared" si="277"/>
        <v>75</v>
      </c>
      <c r="V1791" s="20">
        <f t="shared" si="278"/>
        <v>75.833333333333329</v>
      </c>
      <c r="W1791" s="20">
        <f t="shared" si="279"/>
        <v>75.625</v>
      </c>
    </row>
    <row r="1792" spans="1:23" ht="13.5" x14ac:dyDescent="0.25">
      <c r="A1792" s="3">
        <v>44622</v>
      </c>
      <c r="B1792" s="2">
        <v>1.7827</v>
      </c>
      <c r="C1792" s="2">
        <v>75.190670973844078</v>
      </c>
      <c r="D1792" s="2">
        <v>-5.5691160747983082E-2</v>
      </c>
      <c r="E1792" s="2">
        <v>1.7349395792028946E-2</v>
      </c>
      <c r="F1792" s="2">
        <v>1.7366599999999999</v>
      </c>
      <c r="G1792" s="2">
        <v>1.70547</v>
      </c>
      <c r="H1792" s="2">
        <v>1.6430700000000003</v>
      </c>
      <c r="I1792" s="2">
        <v>1.5025320000000004</v>
      </c>
      <c r="J1792" s="2">
        <v>1.3250810000000004</v>
      </c>
      <c r="K1792" s="17" t="s">
        <v>50</v>
      </c>
      <c r="L1792" s="17" t="s">
        <v>49</v>
      </c>
      <c r="M1792" s="17" t="s">
        <v>51</v>
      </c>
      <c r="N1792" s="20">
        <f t="shared" si="270"/>
        <v>50</v>
      </c>
      <c r="O1792" s="20">
        <f t="shared" si="271"/>
        <v>100</v>
      </c>
      <c r="P1792" s="20">
        <f t="shared" si="272"/>
        <v>50</v>
      </c>
      <c r="Q1792" s="20">
        <f t="shared" si="273"/>
        <v>100</v>
      </c>
      <c r="R1792" s="21">
        <f t="shared" si="274"/>
        <v>75</v>
      </c>
      <c r="S1792" s="21">
        <f t="shared" si="275"/>
        <v>72.5</v>
      </c>
      <c r="T1792" s="21">
        <f t="shared" si="276"/>
        <v>80</v>
      </c>
      <c r="U1792" s="21">
        <f t="shared" si="277"/>
        <v>75</v>
      </c>
      <c r="V1792" s="20">
        <f t="shared" si="278"/>
        <v>75.833333333333329</v>
      </c>
      <c r="W1792" s="20">
        <f t="shared" si="279"/>
        <v>75.625</v>
      </c>
    </row>
    <row r="1793" spans="1:23" ht="13.5" x14ac:dyDescent="0.25">
      <c r="A1793" s="3">
        <v>44623</v>
      </c>
      <c r="B1793" s="2">
        <v>1.7679</v>
      </c>
      <c r="C1793" s="2">
        <v>71.901876739821049</v>
      </c>
      <c r="D1793" s="2">
        <v>-4.8202184315090824E-2</v>
      </c>
      <c r="E1793" s="2">
        <v>1.7441132364929824E-2</v>
      </c>
      <c r="F1793" s="2">
        <v>1.7545000000000002</v>
      </c>
      <c r="G1793" s="2">
        <v>1.7136400000000003</v>
      </c>
      <c r="H1793" s="2">
        <v>1.6545849999999998</v>
      </c>
      <c r="I1793" s="2">
        <v>1.5105540000000004</v>
      </c>
      <c r="J1793" s="2">
        <v>1.3282750000000005</v>
      </c>
      <c r="K1793" s="17" t="s">
        <v>50</v>
      </c>
      <c r="L1793" s="17" t="s">
        <v>49</v>
      </c>
      <c r="M1793" s="17" t="s">
        <v>51</v>
      </c>
      <c r="N1793" s="20">
        <f t="shared" si="270"/>
        <v>50</v>
      </c>
      <c r="O1793" s="20">
        <f t="shared" si="271"/>
        <v>100</v>
      </c>
      <c r="P1793" s="20">
        <f t="shared" si="272"/>
        <v>50</v>
      </c>
      <c r="Q1793" s="20">
        <f t="shared" si="273"/>
        <v>100</v>
      </c>
      <c r="R1793" s="21">
        <f t="shared" si="274"/>
        <v>75</v>
      </c>
      <c r="S1793" s="21">
        <f t="shared" si="275"/>
        <v>72.5</v>
      </c>
      <c r="T1793" s="21">
        <f t="shared" si="276"/>
        <v>80</v>
      </c>
      <c r="U1793" s="21">
        <f t="shared" si="277"/>
        <v>75</v>
      </c>
      <c r="V1793" s="20">
        <f t="shared" si="278"/>
        <v>75.833333333333329</v>
      </c>
      <c r="W1793" s="20">
        <f t="shared" si="279"/>
        <v>75.625</v>
      </c>
    </row>
    <row r="1794" spans="1:23" ht="13.5" x14ac:dyDescent="0.25">
      <c r="A1794" s="3">
        <v>44624</v>
      </c>
      <c r="B1794" s="2">
        <v>1.7604</v>
      </c>
      <c r="C1794" s="2">
        <v>70.225574692817318</v>
      </c>
      <c r="D1794" s="2">
        <v>-4.7884015493707022E-2</v>
      </c>
      <c r="E1794" s="2">
        <v>1.6651494067912859E-2</v>
      </c>
      <c r="F1794" s="2">
        <v>1.7634000000000001</v>
      </c>
      <c r="G1794" s="2">
        <v>1.7247800000000002</v>
      </c>
      <c r="H1794" s="2">
        <v>1.6653550000000004</v>
      </c>
      <c r="I1794" s="2">
        <v>1.5190220000000003</v>
      </c>
      <c r="J1794" s="2">
        <v>1.3314690000000005</v>
      </c>
      <c r="K1794" s="17" t="s">
        <v>50</v>
      </c>
      <c r="L1794" s="17" t="s">
        <v>53</v>
      </c>
      <c r="M1794" s="17" t="s">
        <v>51</v>
      </c>
      <c r="N1794" s="20">
        <f t="shared" ref="N1794:N1857" si="280">IF(D1794&lt;30,50, IF(D1794&gt;70, 0, 25))</f>
        <v>50</v>
      </c>
      <c r="O1794" s="20">
        <f t="shared" ref="O1794:O1857" si="281">IF(F1794-E1794&gt;0.02, 100, IF(F1794-E1794&lt;0,0,45))</f>
        <v>100</v>
      </c>
      <c r="P1794" s="20">
        <f t="shared" ref="P1794:P1857" si="282">IF(G1794-J1794&gt;10,100,IF(G1794-J1794&gt;5,75, IF(G1794-J1794&gt;0,50,0)))</f>
        <v>50</v>
      </c>
      <c r="Q1794" s="20">
        <f t="shared" ref="Q1794:Q1857" si="283">IF(M1794="confirmed bullish", 34, IF(M1794="bullish divergence",17, 0))+IF(K1794="bullish",33,IF(K1794="bearish",0,16.5))+IF(L1794="strong",33,IF(L1794="weak",0,16.5))</f>
        <v>83.5</v>
      </c>
      <c r="R1794" s="21">
        <f t="shared" si="274"/>
        <v>72.525000000000006</v>
      </c>
      <c r="S1794" s="21">
        <f t="shared" si="275"/>
        <v>68.375</v>
      </c>
      <c r="T1794" s="21">
        <f t="shared" si="276"/>
        <v>72.575000000000003</v>
      </c>
      <c r="U1794" s="21">
        <f t="shared" si="277"/>
        <v>70.875</v>
      </c>
      <c r="V1794" s="20">
        <f t="shared" si="278"/>
        <v>71.158333333333346</v>
      </c>
      <c r="W1794" s="20">
        <f t="shared" si="279"/>
        <v>71.087500000000006</v>
      </c>
    </row>
    <row r="1795" spans="1:23" ht="13.5" x14ac:dyDescent="0.25">
      <c r="A1795" s="3">
        <v>44627</v>
      </c>
      <c r="B1795" s="2">
        <v>1.7753000000000001</v>
      </c>
      <c r="C1795" s="2">
        <v>71.640148741049501</v>
      </c>
      <c r="D1795" s="2">
        <v>-4.8323808975600402E-2</v>
      </c>
      <c r="E1795" s="2">
        <v>1.5723011548755904E-2</v>
      </c>
      <c r="F1795" s="2">
        <v>1.77528</v>
      </c>
      <c r="G1795" s="2">
        <v>1.7366700000000002</v>
      </c>
      <c r="H1795" s="2">
        <v>1.6746400000000001</v>
      </c>
      <c r="I1795" s="2">
        <v>1.5277880000000001</v>
      </c>
      <c r="J1795" s="2">
        <v>1.3347745000000006</v>
      </c>
      <c r="K1795" s="17" t="s">
        <v>50</v>
      </c>
      <c r="L1795" s="17" t="s">
        <v>49</v>
      </c>
      <c r="M1795" s="17" t="s">
        <v>51</v>
      </c>
      <c r="N1795" s="20">
        <f t="shared" si="280"/>
        <v>50</v>
      </c>
      <c r="O1795" s="20">
        <f t="shared" si="281"/>
        <v>100</v>
      </c>
      <c r="P1795" s="20">
        <f t="shared" si="282"/>
        <v>50</v>
      </c>
      <c r="Q1795" s="20">
        <f t="shared" si="283"/>
        <v>100</v>
      </c>
      <c r="R1795" s="21">
        <f t="shared" ref="R1795:R1858" si="284">0.35*N1795+O1795*0.35+P1795*0.15+Q1795*0.15</f>
        <v>75</v>
      </c>
      <c r="S1795" s="21">
        <f t="shared" ref="S1795:S1858" si="285">N1795*0.2+O1795*0.2+P1795*0.35+Q1795*0.25</f>
        <v>72.5</v>
      </c>
      <c r="T1795" s="21">
        <f t="shared" ref="T1795:T1858" si="286">N1795*0.15+O1795*0.15+P1795*0.25+Q1795*0.45</f>
        <v>80</v>
      </c>
      <c r="U1795" s="21">
        <f t="shared" ref="U1795:U1858" si="287">0.25*SUM(N1795:Q1795)</f>
        <v>75</v>
      </c>
      <c r="V1795" s="20">
        <f t="shared" ref="V1795:V1858" si="288">SUM(R1795:T1795)/3</f>
        <v>75.833333333333329</v>
      </c>
      <c r="W1795" s="20">
        <f t="shared" ref="W1795:W1858" si="289">SUM(R1795:U1795)/4</f>
        <v>75.625</v>
      </c>
    </row>
    <row r="1796" spans="1:23" ht="13.5" x14ac:dyDescent="0.25">
      <c r="A1796" s="3">
        <v>44628</v>
      </c>
      <c r="B1796" s="2">
        <v>1.7679</v>
      </c>
      <c r="C1796" s="2">
        <v>69.864851119657516</v>
      </c>
      <c r="D1796" s="2">
        <v>-4.7770669293601298E-2</v>
      </c>
      <c r="E1796" s="2">
        <v>1.5093788118609303E-2</v>
      </c>
      <c r="F1796" s="2">
        <v>1.7708399999999997</v>
      </c>
      <c r="G1796" s="2">
        <v>1.7470700000000001</v>
      </c>
      <c r="H1796" s="2">
        <v>1.6846700000000001</v>
      </c>
      <c r="I1796" s="2">
        <v>1.53596</v>
      </c>
      <c r="J1796" s="2">
        <v>1.3378945000000007</v>
      </c>
      <c r="K1796" s="17" t="s">
        <v>47</v>
      </c>
      <c r="L1796" s="17" t="s">
        <v>48</v>
      </c>
      <c r="M1796" s="17" t="s">
        <v>46</v>
      </c>
      <c r="N1796" s="20">
        <f t="shared" si="280"/>
        <v>50</v>
      </c>
      <c r="O1796" s="20">
        <f t="shared" si="281"/>
        <v>100</v>
      </c>
      <c r="P1796" s="20">
        <f t="shared" si="282"/>
        <v>50</v>
      </c>
      <c r="Q1796" s="20">
        <f t="shared" si="283"/>
        <v>0</v>
      </c>
      <c r="R1796" s="21">
        <f t="shared" si="284"/>
        <v>60</v>
      </c>
      <c r="S1796" s="21">
        <f t="shared" si="285"/>
        <v>47.5</v>
      </c>
      <c r="T1796" s="21">
        <f t="shared" si="286"/>
        <v>35</v>
      </c>
      <c r="U1796" s="21">
        <f t="shared" si="287"/>
        <v>50</v>
      </c>
      <c r="V1796" s="20">
        <f t="shared" si="288"/>
        <v>47.5</v>
      </c>
      <c r="W1796" s="20">
        <f t="shared" si="289"/>
        <v>48.125</v>
      </c>
    </row>
    <row r="1797" spans="1:23" ht="13.5" x14ac:dyDescent="0.25">
      <c r="A1797" s="3">
        <v>44629</v>
      </c>
      <c r="B1797" s="2">
        <v>1.7456</v>
      </c>
      <c r="C1797" s="2">
        <v>64.664435991644041</v>
      </c>
      <c r="D1797" s="2">
        <v>-3.8326235989543989E-2</v>
      </c>
      <c r="E1797" s="2">
        <v>1.4971629304423233E-2</v>
      </c>
      <c r="F1797" s="2">
        <v>1.76342</v>
      </c>
      <c r="G1797" s="2">
        <v>1.7500399999999998</v>
      </c>
      <c r="H1797" s="2">
        <v>1.6932150000000004</v>
      </c>
      <c r="I1797" s="2">
        <v>1.5436859999999999</v>
      </c>
      <c r="J1797" s="2">
        <v>1.3408285000000013</v>
      </c>
      <c r="K1797" s="17" t="s">
        <v>47</v>
      </c>
      <c r="L1797" s="17" t="s">
        <v>53</v>
      </c>
      <c r="M1797" s="17" t="s">
        <v>46</v>
      </c>
      <c r="N1797" s="20">
        <f t="shared" si="280"/>
        <v>50</v>
      </c>
      <c r="O1797" s="20">
        <f t="shared" si="281"/>
        <v>100</v>
      </c>
      <c r="P1797" s="20">
        <f t="shared" si="282"/>
        <v>50</v>
      </c>
      <c r="Q1797" s="20">
        <f t="shared" si="283"/>
        <v>16.5</v>
      </c>
      <c r="R1797" s="21">
        <f t="shared" si="284"/>
        <v>62.475000000000001</v>
      </c>
      <c r="S1797" s="21">
        <f t="shared" si="285"/>
        <v>51.625</v>
      </c>
      <c r="T1797" s="21">
        <f t="shared" si="286"/>
        <v>42.424999999999997</v>
      </c>
      <c r="U1797" s="21">
        <f t="shared" si="287"/>
        <v>54.125</v>
      </c>
      <c r="V1797" s="20">
        <f t="shared" si="288"/>
        <v>52.17499999999999</v>
      </c>
      <c r="W1797" s="20">
        <f t="shared" si="289"/>
        <v>52.662499999999994</v>
      </c>
    </row>
    <row r="1798" spans="1:23" ht="13.5" x14ac:dyDescent="0.25">
      <c r="A1798" s="3">
        <v>44630</v>
      </c>
      <c r="B1798" s="2">
        <v>1.7679</v>
      </c>
      <c r="C1798" s="2">
        <v>67.286766524594285</v>
      </c>
      <c r="D1798" s="2">
        <v>-3.8203375298450082E-2</v>
      </c>
      <c r="E1798" s="2">
        <v>1.6000879704621194E-2</v>
      </c>
      <c r="F1798" s="2">
        <v>1.76342</v>
      </c>
      <c r="G1798" s="2">
        <v>1.7589600000000001</v>
      </c>
      <c r="H1798" s="2">
        <v>1.7010149999999999</v>
      </c>
      <c r="I1798" s="2">
        <v>1.5518579999999997</v>
      </c>
      <c r="J1798" s="2">
        <v>1.3437255000000012</v>
      </c>
      <c r="K1798" s="17" t="s">
        <v>50</v>
      </c>
      <c r="L1798" s="17" t="s">
        <v>53</v>
      </c>
      <c r="M1798" s="17" t="s">
        <v>53</v>
      </c>
      <c r="N1798" s="20">
        <f t="shared" si="280"/>
        <v>50</v>
      </c>
      <c r="O1798" s="20">
        <f t="shared" si="281"/>
        <v>100</v>
      </c>
      <c r="P1798" s="20">
        <f t="shared" si="282"/>
        <v>50</v>
      </c>
      <c r="Q1798" s="20">
        <f t="shared" si="283"/>
        <v>49.5</v>
      </c>
      <c r="R1798" s="21">
        <f t="shared" si="284"/>
        <v>67.424999999999997</v>
      </c>
      <c r="S1798" s="21">
        <f t="shared" si="285"/>
        <v>59.875</v>
      </c>
      <c r="T1798" s="21">
        <f t="shared" si="286"/>
        <v>57.275000000000006</v>
      </c>
      <c r="U1798" s="21">
        <f t="shared" si="287"/>
        <v>62.375</v>
      </c>
      <c r="V1798" s="20">
        <f t="shared" si="288"/>
        <v>61.524999999999999</v>
      </c>
      <c r="W1798" s="20">
        <f t="shared" si="289"/>
        <v>61.737499999999997</v>
      </c>
    </row>
    <row r="1799" spans="1:23" ht="13.5" x14ac:dyDescent="0.25">
      <c r="A1799" s="3">
        <v>44631</v>
      </c>
      <c r="B1799" s="2">
        <v>1.7679</v>
      </c>
      <c r="C1799" s="2">
        <v>67.286766524594285</v>
      </c>
      <c r="D1799" s="2">
        <v>-3.2965198115416872E-2</v>
      </c>
      <c r="E1799" s="2">
        <v>1.8838708782987573E-2</v>
      </c>
      <c r="F1799" s="2">
        <v>1.76492</v>
      </c>
      <c r="G1799" s="2">
        <v>1.76416</v>
      </c>
      <c r="H1799" s="2">
        <v>1.708815</v>
      </c>
      <c r="I1799" s="2">
        <v>1.5601779999999996</v>
      </c>
      <c r="J1799" s="2">
        <v>1.3465485000000013</v>
      </c>
      <c r="K1799" s="17" t="s">
        <v>50</v>
      </c>
      <c r="L1799" s="17" t="s">
        <v>53</v>
      </c>
      <c r="M1799" s="17" t="s">
        <v>51</v>
      </c>
      <c r="N1799" s="20">
        <f t="shared" si="280"/>
        <v>50</v>
      </c>
      <c r="O1799" s="20">
        <f t="shared" si="281"/>
        <v>100</v>
      </c>
      <c r="P1799" s="20">
        <f t="shared" si="282"/>
        <v>50</v>
      </c>
      <c r="Q1799" s="20">
        <f t="shared" si="283"/>
        <v>83.5</v>
      </c>
      <c r="R1799" s="21">
        <f t="shared" si="284"/>
        <v>72.525000000000006</v>
      </c>
      <c r="S1799" s="21">
        <f t="shared" si="285"/>
        <v>68.375</v>
      </c>
      <c r="T1799" s="21">
        <f t="shared" si="286"/>
        <v>72.575000000000003</v>
      </c>
      <c r="U1799" s="21">
        <f t="shared" si="287"/>
        <v>70.875</v>
      </c>
      <c r="V1799" s="20">
        <f t="shared" si="288"/>
        <v>71.158333333333346</v>
      </c>
      <c r="W1799" s="20">
        <f t="shared" si="289"/>
        <v>71.087500000000006</v>
      </c>
    </row>
    <row r="1800" spans="1:23" ht="13.5" x14ac:dyDescent="0.25">
      <c r="A1800" s="3">
        <v>44634</v>
      </c>
      <c r="B1800" s="2">
        <v>1.7679</v>
      </c>
      <c r="C1800" s="2">
        <v>67.286766524594285</v>
      </c>
      <c r="D1800" s="2">
        <v>-2.9078133962152641E-2</v>
      </c>
      <c r="E1800" s="2">
        <v>2.1657849220695115E-2</v>
      </c>
      <c r="F1800" s="2">
        <v>1.7634399999999999</v>
      </c>
      <c r="G1800" s="2">
        <v>1.7693600000000003</v>
      </c>
      <c r="H1800" s="2">
        <v>1.7173599999999998</v>
      </c>
      <c r="I1800" s="2">
        <v>1.5683499999999997</v>
      </c>
      <c r="J1800" s="2">
        <v>1.3494085000000013</v>
      </c>
      <c r="K1800" s="17" t="s">
        <v>50</v>
      </c>
      <c r="L1800" s="17" t="s">
        <v>53</v>
      </c>
      <c r="M1800" s="17" t="s">
        <v>52</v>
      </c>
      <c r="N1800" s="20">
        <f t="shared" si="280"/>
        <v>50</v>
      </c>
      <c r="O1800" s="20">
        <f t="shared" si="281"/>
        <v>100</v>
      </c>
      <c r="P1800" s="20">
        <f t="shared" si="282"/>
        <v>50</v>
      </c>
      <c r="Q1800" s="20">
        <f t="shared" si="283"/>
        <v>66.5</v>
      </c>
      <c r="R1800" s="21">
        <f t="shared" si="284"/>
        <v>69.974999999999994</v>
      </c>
      <c r="S1800" s="21">
        <f t="shared" si="285"/>
        <v>64.125</v>
      </c>
      <c r="T1800" s="21">
        <f t="shared" si="286"/>
        <v>64.924999999999997</v>
      </c>
      <c r="U1800" s="21">
        <f t="shared" si="287"/>
        <v>66.625</v>
      </c>
      <c r="V1800" s="20">
        <f t="shared" si="288"/>
        <v>66.341666666666654</v>
      </c>
      <c r="W1800" s="20">
        <f t="shared" si="289"/>
        <v>66.412499999999994</v>
      </c>
    </row>
    <row r="1801" spans="1:23" ht="13.5" x14ac:dyDescent="0.25">
      <c r="A1801" s="3">
        <v>44635</v>
      </c>
      <c r="B1801" s="2">
        <v>1.7604</v>
      </c>
      <c r="C1801" s="2">
        <v>65.252612844152736</v>
      </c>
      <c r="D1801" s="2">
        <v>-1.4322991004898089E-2</v>
      </c>
      <c r="E1801" s="2">
        <v>2.5325907138814847E-2</v>
      </c>
      <c r="F1801" s="2">
        <v>1.7619399999999998</v>
      </c>
      <c r="G1801" s="2">
        <v>1.7663900000000001</v>
      </c>
      <c r="H1801" s="2">
        <v>1.726645</v>
      </c>
      <c r="I1801" s="2">
        <v>1.5765199999999999</v>
      </c>
      <c r="J1801" s="2">
        <v>1.3522680000000011</v>
      </c>
      <c r="K1801" s="17" t="s">
        <v>50</v>
      </c>
      <c r="L1801" s="17" t="s">
        <v>53</v>
      </c>
      <c r="M1801" s="17" t="s">
        <v>52</v>
      </c>
      <c r="N1801" s="20">
        <f t="shared" si="280"/>
        <v>50</v>
      </c>
      <c r="O1801" s="20">
        <f t="shared" si="281"/>
        <v>100</v>
      </c>
      <c r="P1801" s="20">
        <f t="shared" si="282"/>
        <v>50</v>
      </c>
      <c r="Q1801" s="20">
        <f t="shared" si="283"/>
        <v>66.5</v>
      </c>
      <c r="R1801" s="21">
        <f t="shared" si="284"/>
        <v>69.974999999999994</v>
      </c>
      <c r="S1801" s="21">
        <f t="shared" si="285"/>
        <v>64.125</v>
      </c>
      <c r="T1801" s="21">
        <f t="shared" si="286"/>
        <v>64.924999999999997</v>
      </c>
      <c r="U1801" s="21">
        <f t="shared" si="287"/>
        <v>66.625</v>
      </c>
      <c r="V1801" s="20">
        <f t="shared" si="288"/>
        <v>66.341666666666654</v>
      </c>
      <c r="W1801" s="20">
        <f t="shared" si="289"/>
        <v>66.412499999999994</v>
      </c>
    </row>
    <row r="1802" spans="1:23" ht="13.5" x14ac:dyDescent="0.25">
      <c r="A1802" s="3">
        <v>44636</v>
      </c>
      <c r="B1802" s="2">
        <v>1.8495999999999999</v>
      </c>
      <c r="C1802" s="2">
        <v>74.951535317146508</v>
      </c>
      <c r="D1802" s="2">
        <v>-1.0006876254856634E-2</v>
      </c>
      <c r="E1802" s="2">
        <v>3.1750457519288455E-2</v>
      </c>
      <c r="F1802" s="2">
        <v>1.78274</v>
      </c>
      <c r="G1802" s="2">
        <v>1.7730800000000002</v>
      </c>
      <c r="H1802" s="2">
        <v>1.7392750000000003</v>
      </c>
      <c r="I1802" s="2">
        <v>1.5864739999999995</v>
      </c>
      <c r="J1802" s="2">
        <v>1.3555735000000013</v>
      </c>
      <c r="K1802" s="17" t="s">
        <v>50</v>
      </c>
      <c r="L1802" s="17" t="s">
        <v>49</v>
      </c>
      <c r="M1802" s="17" t="s">
        <v>51</v>
      </c>
      <c r="N1802" s="20">
        <f t="shared" si="280"/>
        <v>50</v>
      </c>
      <c r="O1802" s="20">
        <f t="shared" si="281"/>
        <v>100</v>
      </c>
      <c r="P1802" s="20">
        <f t="shared" si="282"/>
        <v>50</v>
      </c>
      <c r="Q1802" s="20">
        <f t="shared" si="283"/>
        <v>100</v>
      </c>
      <c r="R1802" s="21">
        <f t="shared" si="284"/>
        <v>75</v>
      </c>
      <c r="S1802" s="21">
        <f t="shared" si="285"/>
        <v>72.5</v>
      </c>
      <c r="T1802" s="21">
        <f t="shared" si="286"/>
        <v>80</v>
      </c>
      <c r="U1802" s="21">
        <f t="shared" si="287"/>
        <v>75</v>
      </c>
      <c r="V1802" s="20">
        <f t="shared" si="288"/>
        <v>75.833333333333329</v>
      </c>
      <c r="W1802" s="20">
        <f t="shared" si="289"/>
        <v>75.625</v>
      </c>
    </row>
    <row r="1803" spans="1:23" ht="13.5" x14ac:dyDescent="0.25">
      <c r="A1803" s="3">
        <v>44637</v>
      </c>
      <c r="B1803" s="2">
        <v>1.8495999999999999</v>
      </c>
      <c r="C1803" s="2">
        <v>74.951535317146508</v>
      </c>
      <c r="D1803" s="2">
        <v>-9.5505826329742582E-3</v>
      </c>
      <c r="E1803" s="2">
        <v>3.9889470146775491E-2</v>
      </c>
      <c r="F1803" s="2">
        <v>1.79908</v>
      </c>
      <c r="G1803" s="2">
        <v>1.7812500000000004</v>
      </c>
      <c r="H1803" s="2">
        <v>1.7474450000000004</v>
      </c>
      <c r="I1803" s="2">
        <v>1.5964279999999993</v>
      </c>
      <c r="J1803" s="2">
        <v>1.3588790000000011</v>
      </c>
      <c r="K1803" s="17" t="s">
        <v>50</v>
      </c>
      <c r="L1803" s="17" t="s">
        <v>49</v>
      </c>
      <c r="M1803" s="17" t="s">
        <v>51</v>
      </c>
      <c r="N1803" s="20">
        <f t="shared" si="280"/>
        <v>50</v>
      </c>
      <c r="O1803" s="20">
        <f t="shared" si="281"/>
        <v>100</v>
      </c>
      <c r="P1803" s="20">
        <f t="shared" si="282"/>
        <v>50</v>
      </c>
      <c r="Q1803" s="20">
        <f t="shared" si="283"/>
        <v>100</v>
      </c>
      <c r="R1803" s="21">
        <f t="shared" si="284"/>
        <v>75</v>
      </c>
      <c r="S1803" s="21">
        <f t="shared" si="285"/>
        <v>72.5</v>
      </c>
      <c r="T1803" s="21">
        <f t="shared" si="286"/>
        <v>80</v>
      </c>
      <c r="U1803" s="21">
        <f t="shared" si="287"/>
        <v>75</v>
      </c>
      <c r="V1803" s="20">
        <f t="shared" si="288"/>
        <v>75.833333333333329</v>
      </c>
      <c r="W1803" s="20">
        <f t="shared" si="289"/>
        <v>75.625</v>
      </c>
    </row>
    <row r="1804" spans="1:23" ht="13.5" x14ac:dyDescent="0.25">
      <c r="A1804" s="3">
        <v>44638</v>
      </c>
      <c r="B1804" s="2">
        <v>1.8495999999999999</v>
      </c>
      <c r="C1804" s="2">
        <v>74.951535317146508</v>
      </c>
      <c r="D1804" s="2">
        <v>-1.116914936645097E-2</v>
      </c>
      <c r="E1804" s="2">
        <v>4.5705725753976918E-2</v>
      </c>
      <c r="F1804" s="2">
        <v>1.81542</v>
      </c>
      <c r="G1804" s="2">
        <v>1.7901700000000003</v>
      </c>
      <c r="H1804" s="2">
        <v>1.7574750000000006</v>
      </c>
      <c r="I1804" s="2">
        <v>1.6065299999999993</v>
      </c>
      <c r="J1804" s="2">
        <v>1.3621845000000012</v>
      </c>
      <c r="K1804" s="17" t="s">
        <v>50</v>
      </c>
      <c r="L1804" s="17" t="s">
        <v>49</v>
      </c>
      <c r="M1804" s="17" t="s">
        <v>51</v>
      </c>
      <c r="N1804" s="20">
        <f t="shared" si="280"/>
        <v>50</v>
      </c>
      <c r="O1804" s="20">
        <f t="shared" si="281"/>
        <v>100</v>
      </c>
      <c r="P1804" s="20">
        <f t="shared" si="282"/>
        <v>50</v>
      </c>
      <c r="Q1804" s="20">
        <f t="shared" si="283"/>
        <v>100</v>
      </c>
      <c r="R1804" s="21">
        <f t="shared" si="284"/>
        <v>75</v>
      </c>
      <c r="S1804" s="21">
        <f t="shared" si="285"/>
        <v>72.5</v>
      </c>
      <c r="T1804" s="21">
        <f t="shared" si="286"/>
        <v>80</v>
      </c>
      <c r="U1804" s="21">
        <f t="shared" si="287"/>
        <v>75</v>
      </c>
      <c r="V1804" s="20">
        <f t="shared" si="288"/>
        <v>75.833333333333329</v>
      </c>
      <c r="W1804" s="20">
        <f t="shared" si="289"/>
        <v>75.625</v>
      </c>
    </row>
    <row r="1805" spans="1:23" ht="13.5" x14ac:dyDescent="0.25">
      <c r="A1805" s="3">
        <v>44641</v>
      </c>
      <c r="B1805" s="2">
        <v>1.857</v>
      </c>
      <c r="C1805" s="2">
        <v>75.655613811086113</v>
      </c>
      <c r="D1805" s="2">
        <v>-1.1582338124970004E-2</v>
      </c>
      <c r="E1805" s="2">
        <v>4.8609188688134096E-2</v>
      </c>
      <c r="F1805" s="2">
        <v>1.83324</v>
      </c>
      <c r="G1805" s="2">
        <v>1.79834</v>
      </c>
      <c r="H1805" s="2">
        <v>1.7675050000000003</v>
      </c>
      <c r="I1805" s="2">
        <v>1.6166319999999994</v>
      </c>
      <c r="J1805" s="2">
        <v>1.3655640000000013</v>
      </c>
      <c r="K1805" s="17" t="s">
        <v>50</v>
      </c>
      <c r="L1805" s="17" t="s">
        <v>49</v>
      </c>
      <c r="M1805" s="17" t="s">
        <v>51</v>
      </c>
      <c r="N1805" s="20">
        <f t="shared" si="280"/>
        <v>50</v>
      </c>
      <c r="O1805" s="20">
        <f t="shared" si="281"/>
        <v>100</v>
      </c>
      <c r="P1805" s="20">
        <f t="shared" si="282"/>
        <v>50</v>
      </c>
      <c r="Q1805" s="20">
        <f t="shared" si="283"/>
        <v>100</v>
      </c>
      <c r="R1805" s="21">
        <f t="shared" si="284"/>
        <v>75</v>
      </c>
      <c r="S1805" s="21">
        <f t="shared" si="285"/>
        <v>72.5</v>
      </c>
      <c r="T1805" s="21">
        <f t="shared" si="286"/>
        <v>80</v>
      </c>
      <c r="U1805" s="21">
        <f t="shared" si="287"/>
        <v>75</v>
      </c>
      <c r="V1805" s="20">
        <f t="shared" si="288"/>
        <v>75.833333333333329</v>
      </c>
      <c r="W1805" s="20">
        <f t="shared" si="289"/>
        <v>75.625</v>
      </c>
    </row>
    <row r="1806" spans="1:23" ht="13.5" x14ac:dyDescent="0.25">
      <c r="A1806" s="3">
        <v>44642</v>
      </c>
      <c r="B1806" s="2">
        <v>1.9164000000000001</v>
      </c>
      <c r="C1806" s="2">
        <v>80.414576880480723</v>
      </c>
      <c r="D1806" s="2">
        <v>-1.8243584723525386E-2</v>
      </c>
      <c r="E1806" s="2">
        <v>4.8155143197765038E-2</v>
      </c>
      <c r="F1806" s="2">
        <v>1.8644400000000001</v>
      </c>
      <c r="G1806" s="2">
        <v>1.8131900000000001</v>
      </c>
      <c r="H1806" s="2">
        <v>1.7801300000000002</v>
      </c>
      <c r="I1806" s="2">
        <v>1.6279219999999992</v>
      </c>
      <c r="J1806" s="2">
        <v>1.3692405000000014</v>
      </c>
      <c r="K1806" s="17" t="s">
        <v>50</v>
      </c>
      <c r="L1806" s="17" t="s">
        <v>49</v>
      </c>
      <c r="M1806" s="17" t="s">
        <v>51</v>
      </c>
      <c r="N1806" s="20">
        <f t="shared" si="280"/>
        <v>50</v>
      </c>
      <c r="O1806" s="20">
        <f t="shared" si="281"/>
        <v>100</v>
      </c>
      <c r="P1806" s="20">
        <f t="shared" si="282"/>
        <v>50</v>
      </c>
      <c r="Q1806" s="20">
        <f t="shared" si="283"/>
        <v>100</v>
      </c>
      <c r="R1806" s="21">
        <f t="shared" si="284"/>
        <v>75</v>
      </c>
      <c r="S1806" s="21">
        <f t="shared" si="285"/>
        <v>72.5</v>
      </c>
      <c r="T1806" s="21">
        <f t="shared" si="286"/>
        <v>80</v>
      </c>
      <c r="U1806" s="21">
        <f t="shared" si="287"/>
        <v>75</v>
      </c>
      <c r="V1806" s="20">
        <f t="shared" si="288"/>
        <v>75.833333333333329</v>
      </c>
      <c r="W1806" s="20">
        <f t="shared" si="289"/>
        <v>75.625</v>
      </c>
    </row>
    <row r="1807" spans="1:23" ht="13.5" x14ac:dyDescent="0.25">
      <c r="A1807" s="3">
        <v>44643</v>
      </c>
      <c r="B1807" s="2">
        <v>1.8940999999999999</v>
      </c>
      <c r="C1807" s="2">
        <v>74.524566431430301</v>
      </c>
      <c r="D1807" s="2">
        <v>-2.6725831093065588E-2</v>
      </c>
      <c r="E1807" s="2">
        <v>4.1602232946908214E-2</v>
      </c>
      <c r="F1807" s="2">
        <v>1.87334</v>
      </c>
      <c r="G1807" s="2">
        <v>1.8280400000000001</v>
      </c>
      <c r="H1807" s="2">
        <v>1.78904</v>
      </c>
      <c r="I1807" s="2">
        <v>1.6383199999999993</v>
      </c>
      <c r="J1807" s="2">
        <v>1.3728055000000012</v>
      </c>
      <c r="K1807" s="17" t="s">
        <v>50</v>
      </c>
      <c r="L1807" s="17" t="s">
        <v>49</v>
      </c>
      <c r="M1807" s="17" t="s">
        <v>51</v>
      </c>
      <c r="N1807" s="20">
        <f t="shared" si="280"/>
        <v>50</v>
      </c>
      <c r="O1807" s="20">
        <f t="shared" si="281"/>
        <v>100</v>
      </c>
      <c r="P1807" s="20">
        <f t="shared" si="282"/>
        <v>50</v>
      </c>
      <c r="Q1807" s="20">
        <f t="shared" si="283"/>
        <v>100</v>
      </c>
      <c r="R1807" s="21">
        <f t="shared" si="284"/>
        <v>75</v>
      </c>
      <c r="S1807" s="21">
        <f t="shared" si="285"/>
        <v>72.5</v>
      </c>
      <c r="T1807" s="21">
        <f t="shared" si="286"/>
        <v>80</v>
      </c>
      <c r="U1807" s="21">
        <f t="shared" si="287"/>
        <v>75</v>
      </c>
      <c r="V1807" s="20">
        <f t="shared" si="288"/>
        <v>75.833333333333329</v>
      </c>
      <c r="W1807" s="20">
        <f t="shared" si="289"/>
        <v>75.625</v>
      </c>
    </row>
    <row r="1808" spans="1:23" ht="13.5" x14ac:dyDescent="0.25">
      <c r="A1808" s="3">
        <v>44644</v>
      </c>
      <c r="B1808" s="2">
        <v>1.857</v>
      </c>
      <c r="C1808" s="2">
        <v>65.879201314864019</v>
      </c>
      <c r="D1808" s="2">
        <v>-2.8580288150761746E-2</v>
      </c>
      <c r="E1808" s="2">
        <v>3.0456791399615286E-2</v>
      </c>
      <c r="F1808" s="2">
        <v>1.8748200000000002</v>
      </c>
      <c r="G1808" s="2">
        <v>1.8369499999999999</v>
      </c>
      <c r="H1808" s="2">
        <v>1.797955</v>
      </c>
      <c r="I1808" s="2">
        <v>1.6479759999999992</v>
      </c>
      <c r="J1808" s="2">
        <v>1.3761850000000013</v>
      </c>
      <c r="K1808" s="17" t="s">
        <v>50</v>
      </c>
      <c r="L1808" s="17" t="s">
        <v>49</v>
      </c>
      <c r="M1808" s="17" t="s">
        <v>51</v>
      </c>
      <c r="N1808" s="20">
        <f t="shared" si="280"/>
        <v>50</v>
      </c>
      <c r="O1808" s="20">
        <f t="shared" si="281"/>
        <v>100</v>
      </c>
      <c r="P1808" s="20">
        <f t="shared" si="282"/>
        <v>50</v>
      </c>
      <c r="Q1808" s="20">
        <f t="shared" si="283"/>
        <v>100</v>
      </c>
      <c r="R1808" s="21">
        <f t="shared" si="284"/>
        <v>75</v>
      </c>
      <c r="S1808" s="21">
        <f t="shared" si="285"/>
        <v>72.5</v>
      </c>
      <c r="T1808" s="21">
        <f t="shared" si="286"/>
        <v>80</v>
      </c>
      <c r="U1808" s="21">
        <f t="shared" si="287"/>
        <v>75</v>
      </c>
      <c r="V1808" s="20">
        <f t="shared" si="288"/>
        <v>75.833333333333329</v>
      </c>
      <c r="W1808" s="20">
        <f t="shared" si="289"/>
        <v>75.625</v>
      </c>
    </row>
    <row r="1809" spans="1:23" ht="13.5" x14ac:dyDescent="0.25">
      <c r="A1809" s="3">
        <v>44645</v>
      </c>
      <c r="B1809" s="2">
        <v>1.8421000000000001</v>
      </c>
      <c r="C1809" s="2">
        <v>62.731685782525993</v>
      </c>
      <c r="D1809" s="2">
        <v>-2.9619189969175785E-2</v>
      </c>
      <c r="E1809" s="2">
        <v>1.5975947590597499E-2</v>
      </c>
      <c r="F1809" s="2">
        <v>1.8733200000000001</v>
      </c>
      <c r="G1809" s="2">
        <v>1.8443699999999996</v>
      </c>
      <c r="H1809" s="2">
        <v>1.8042649999999998</v>
      </c>
      <c r="I1809" s="2">
        <v>1.6573339999999994</v>
      </c>
      <c r="J1809" s="2">
        <v>1.3794900000000012</v>
      </c>
      <c r="K1809" s="17" t="s">
        <v>50</v>
      </c>
      <c r="L1809" s="17" t="s">
        <v>49</v>
      </c>
      <c r="M1809" s="17" t="s">
        <v>52</v>
      </c>
      <c r="N1809" s="20">
        <f t="shared" si="280"/>
        <v>50</v>
      </c>
      <c r="O1809" s="20">
        <f t="shared" si="281"/>
        <v>100</v>
      </c>
      <c r="P1809" s="20">
        <f t="shared" si="282"/>
        <v>50</v>
      </c>
      <c r="Q1809" s="20">
        <f t="shared" si="283"/>
        <v>83</v>
      </c>
      <c r="R1809" s="21">
        <f t="shared" si="284"/>
        <v>72.45</v>
      </c>
      <c r="S1809" s="21">
        <f t="shared" si="285"/>
        <v>68.25</v>
      </c>
      <c r="T1809" s="21">
        <f t="shared" si="286"/>
        <v>72.349999999999994</v>
      </c>
      <c r="U1809" s="21">
        <f t="shared" si="287"/>
        <v>70.75</v>
      </c>
      <c r="V1809" s="20">
        <f t="shared" si="288"/>
        <v>71.016666666666666</v>
      </c>
      <c r="W1809" s="20">
        <f t="shared" si="289"/>
        <v>70.949999999999989</v>
      </c>
    </row>
    <row r="1810" spans="1:23" ht="13.5" x14ac:dyDescent="0.25">
      <c r="A1810" s="3">
        <v>44648</v>
      </c>
      <c r="B1810" s="2">
        <v>1.8199000000000001</v>
      </c>
      <c r="C1810" s="2">
        <v>58.265064054666851</v>
      </c>
      <c r="D1810" s="2">
        <v>-2.9296743360022415E-2</v>
      </c>
      <c r="E1810" s="2">
        <v>-1.6333341943918951E-3</v>
      </c>
      <c r="F1810" s="2">
        <v>1.8659000000000003</v>
      </c>
      <c r="G1810" s="2">
        <v>1.8495699999999999</v>
      </c>
      <c r="H1810" s="2">
        <v>1.8094649999999999</v>
      </c>
      <c r="I1810" s="2">
        <v>1.6659519999999994</v>
      </c>
      <c r="J1810" s="2">
        <v>1.3826840000000014</v>
      </c>
      <c r="K1810" s="17" t="s">
        <v>50</v>
      </c>
      <c r="L1810" s="17" t="s">
        <v>49</v>
      </c>
      <c r="M1810" s="17" t="s">
        <v>52</v>
      </c>
      <c r="N1810" s="20">
        <f t="shared" si="280"/>
        <v>50</v>
      </c>
      <c r="O1810" s="20">
        <f t="shared" si="281"/>
        <v>100</v>
      </c>
      <c r="P1810" s="20">
        <f t="shared" si="282"/>
        <v>50</v>
      </c>
      <c r="Q1810" s="20">
        <f t="shared" si="283"/>
        <v>83</v>
      </c>
      <c r="R1810" s="21">
        <f t="shared" si="284"/>
        <v>72.45</v>
      </c>
      <c r="S1810" s="21">
        <f t="shared" si="285"/>
        <v>68.25</v>
      </c>
      <c r="T1810" s="21">
        <f t="shared" si="286"/>
        <v>72.349999999999994</v>
      </c>
      <c r="U1810" s="21">
        <f t="shared" si="287"/>
        <v>70.75</v>
      </c>
      <c r="V1810" s="20">
        <f t="shared" si="288"/>
        <v>71.016666666666666</v>
      </c>
      <c r="W1810" s="20">
        <f t="shared" si="289"/>
        <v>70.949999999999989</v>
      </c>
    </row>
    <row r="1811" spans="1:23" ht="13.5" x14ac:dyDescent="0.25">
      <c r="A1811" s="3">
        <v>44649</v>
      </c>
      <c r="B1811" s="2">
        <v>1.7976000000000001</v>
      </c>
      <c r="C1811" s="2">
        <v>54.098179767239593</v>
      </c>
      <c r="D1811" s="2">
        <v>-2.8804835123676931E-2</v>
      </c>
      <c r="E1811" s="2">
        <v>-1.9048937638966527E-2</v>
      </c>
      <c r="F1811" s="2">
        <v>1.8421399999999999</v>
      </c>
      <c r="G1811" s="2">
        <v>1.8532899999999999</v>
      </c>
      <c r="H1811" s="2">
        <v>1.8098399999999999</v>
      </c>
      <c r="I1811" s="2">
        <v>1.6736779999999993</v>
      </c>
      <c r="J1811" s="2">
        <v>1.3857665000000015</v>
      </c>
      <c r="K1811" s="17" t="s">
        <v>47</v>
      </c>
      <c r="L1811" s="17" t="s">
        <v>53</v>
      </c>
      <c r="M1811" s="17" t="s">
        <v>46</v>
      </c>
      <c r="N1811" s="20">
        <f t="shared" si="280"/>
        <v>50</v>
      </c>
      <c r="O1811" s="20">
        <f t="shared" si="281"/>
        <v>100</v>
      </c>
      <c r="P1811" s="20">
        <f t="shared" si="282"/>
        <v>50</v>
      </c>
      <c r="Q1811" s="20">
        <f t="shared" si="283"/>
        <v>16.5</v>
      </c>
      <c r="R1811" s="21">
        <f t="shared" si="284"/>
        <v>62.475000000000001</v>
      </c>
      <c r="S1811" s="21">
        <f t="shared" si="285"/>
        <v>51.625</v>
      </c>
      <c r="T1811" s="21">
        <f t="shared" si="286"/>
        <v>42.424999999999997</v>
      </c>
      <c r="U1811" s="21">
        <f t="shared" si="287"/>
        <v>54.125</v>
      </c>
      <c r="V1811" s="20">
        <f t="shared" si="288"/>
        <v>52.17499999999999</v>
      </c>
      <c r="W1811" s="20">
        <f t="shared" si="289"/>
        <v>52.662499999999994</v>
      </c>
    </row>
    <row r="1812" spans="1:23" ht="13.5" x14ac:dyDescent="0.25">
      <c r="A1812" s="3">
        <v>44650</v>
      </c>
      <c r="B1812" s="2">
        <v>1.7679</v>
      </c>
      <c r="C1812" s="2">
        <v>49.065327485037251</v>
      </c>
      <c r="D1812" s="2">
        <v>-1.2592031404333071E-2</v>
      </c>
      <c r="E1812" s="2">
        <v>-3.6535722028320089E-2</v>
      </c>
      <c r="F1812" s="2">
        <v>1.8169</v>
      </c>
      <c r="G1812" s="2">
        <v>1.8451200000000001</v>
      </c>
      <c r="H1812" s="2">
        <v>1.8090999999999997</v>
      </c>
      <c r="I1812" s="2">
        <v>1.6808099999999992</v>
      </c>
      <c r="J1812" s="2">
        <v>1.3887380000000009</v>
      </c>
      <c r="K1812" s="17" t="s">
        <v>47</v>
      </c>
      <c r="L1812" s="17" t="s">
        <v>48</v>
      </c>
      <c r="M1812" s="17" t="s">
        <v>46</v>
      </c>
      <c r="N1812" s="20">
        <f t="shared" si="280"/>
        <v>50</v>
      </c>
      <c r="O1812" s="20">
        <f t="shared" si="281"/>
        <v>100</v>
      </c>
      <c r="P1812" s="20">
        <f t="shared" si="282"/>
        <v>50</v>
      </c>
      <c r="Q1812" s="20">
        <f t="shared" si="283"/>
        <v>0</v>
      </c>
      <c r="R1812" s="21">
        <f t="shared" si="284"/>
        <v>60</v>
      </c>
      <c r="S1812" s="21">
        <f t="shared" si="285"/>
        <v>47.5</v>
      </c>
      <c r="T1812" s="21">
        <f t="shared" si="286"/>
        <v>35</v>
      </c>
      <c r="U1812" s="21">
        <f t="shared" si="287"/>
        <v>50</v>
      </c>
      <c r="V1812" s="20">
        <f t="shared" si="288"/>
        <v>47.5</v>
      </c>
      <c r="W1812" s="20">
        <f t="shared" si="289"/>
        <v>48.125</v>
      </c>
    </row>
    <row r="1813" spans="1:23" ht="13.5" x14ac:dyDescent="0.25">
      <c r="A1813" s="3">
        <v>44651</v>
      </c>
      <c r="B1813" s="2">
        <v>1.8049999999999999</v>
      </c>
      <c r="C1813" s="2">
        <v>54.730804143598121</v>
      </c>
      <c r="D1813" s="2">
        <v>-1.563287391692203E-3</v>
      </c>
      <c r="E1813" s="2">
        <v>-5.3333715527259407E-2</v>
      </c>
      <c r="F1813" s="2">
        <v>1.8065000000000002</v>
      </c>
      <c r="G1813" s="2">
        <v>1.8406600000000002</v>
      </c>
      <c r="H1813" s="2">
        <v>1.8109549999999999</v>
      </c>
      <c r="I1813" s="2">
        <v>1.6880899999999994</v>
      </c>
      <c r="J1813" s="2">
        <v>1.3918950000000012</v>
      </c>
      <c r="K1813" s="17" t="s">
        <v>47</v>
      </c>
      <c r="L1813" s="17" t="s">
        <v>53</v>
      </c>
      <c r="M1813" s="17" t="s">
        <v>46</v>
      </c>
      <c r="N1813" s="20">
        <f t="shared" si="280"/>
        <v>50</v>
      </c>
      <c r="O1813" s="20">
        <f t="shared" si="281"/>
        <v>100</v>
      </c>
      <c r="P1813" s="20">
        <f t="shared" si="282"/>
        <v>50</v>
      </c>
      <c r="Q1813" s="20">
        <f t="shared" si="283"/>
        <v>16.5</v>
      </c>
      <c r="R1813" s="21">
        <f t="shared" si="284"/>
        <v>62.475000000000001</v>
      </c>
      <c r="S1813" s="21">
        <f t="shared" si="285"/>
        <v>51.625</v>
      </c>
      <c r="T1813" s="21">
        <f t="shared" si="286"/>
        <v>42.424999999999997</v>
      </c>
      <c r="U1813" s="21">
        <f t="shared" si="287"/>
        <v>54.125</v>
      </c>
      <c r="V1813" s="20">
        <f t="shared" si="288"/>
        <v>52.17499999999999</v>
      </c>
      <c r="W1813" s="20">
        <f t="shared" si="289"/>
        <v>52.662499999999994</v>
      </c>
    </row>
    <row r="1814" spans="1:23" ht="13.5" x14ac:dyDescent="0.25">
      <c r="A1814" s="3">
        <v>44652</v>
      </c>
      <c r="B1814" s="2">
        <v>1.857</v>
      </c>
      <c r="C1814" s="2">
        <v>61.23863319837362</v>
      </c>
      <c r="D1814" s="2">
        <v>3.7516919617066602E-3</v>
      </c>
      <c r="E1814" s="2">
        <v>-6.5817737377499616E-2</v>
      </c>
      <c r="F1814" s="2">
        <v>1.80948</v>
      </c>
      <c r="G1814" s="2">
        <v>1.8414000000000001</v>
      </c>
      <c r="H1814" s="2">
        <v>1.815785</v>
      </c>
      <c r="I1814" s="2">
        <v>1.6958159999999995</v>
      </c>
      <c r="J1814" s="2">
        <v>1.3953490000000013</v>
      </c>
      <c r="K1814" s="17" t="s">
        <v>47</v>
      </c>
      <c r="L1814" s="17" t="s">
        <v>53</v>
      </c>
      <c r="M1814" s="17" t="s">
        <v>54</v>
      </c>
      <c r="N1814" s="20">
        <f t="shared" si="280"/>
        <v>50</v>
      </c>
      <c r="O1814" s="20">
        <f t="shared" si="281"/>
        <v>100</v>
      </c>
      <c r="P1814" s="20">
        <f t="shared" si="282"/>
        <v>50</v>
      </c>
      <c r="Q1814" s="20">
        <f t="shared" si="283"/>
        <v>16.5</v>
      </c>
      <c r="R1814" s="21">
        <f t="shared" si="284"/>
        <v>62.475000000000001</v>
      </c>
      <c r="S1814" s="21">
        <f t="shared" si="285"/>
        <v>51.625</v>
      </c>
      <c r="T1814" s="21">
        <f t="shared" si="286"/>
        <v>42.424999999999997</v>
      </c>
      <c r="U1814" s="21">
        <f t="shared" si="287"/>
        <v>54.125</v>
      </c>
      <c r="V1814" s="20">
        <f t="shared" si="288"/>
        <v>52.17499999999999</v>
      </c>
      <c r="W1814" s="20">
        <f t="shared" si="289"/>
        <v>52.662499999999994</v>
      </c>
    </row>
    <row r="1815" spans="1:23" ht="13.5" x14ac:dyDescent="0.25">
      <c r="A1815" s="3">
        <v>44655</v>
      </c>
      <c r="B1815" s="2">
        <v>1.8718999999999999</v>
      </c>
      <c r="C1815" s="2">
        <v>62.885086500526896</v>
      </c>
      <c r="D1815" s="2">
        <v>7.8235226008458447E-3</v>
      </c>
      <c r="E1815" s="2">
        <v>-7.5129810638964123E-2</v>
      </c>
      <c r="F1815" s="2">
        <v>1.8198799999999999</v>
      </c>
      <c r="G1815" s="2">
        <v>1.8428900000000001</v>
      </c>
      <c r="H1815" s="2">
        <v>1.8206149999999997</v>
      </c>
      <c r="I1815" s="2">
        <v>1.7038399999999996</v>
      </c>
      <c r="J1815" s="2">
        <v>1.3988775000000013</v>
      </c>
      <c r="K1815" s="17" t="s">
        <v>47</v>
      </c>
      <c r="L1815" s="17" t="s">
        <v>53</v>
      </c>
      <c r="M1815" s="17" t="s">
        <v>54</v>
      </c>
      <c r="N1815" s="20">
        <f t="shared" si="280"/>
        <v>50</v>
      </c>
      <c r="O1815" s="20">
        <f t="shared" si="281"/>
        <v>100</v>
      </c>
      <c r="P1815" s="20">
        <f t="shared" si="282"/>
        <v>50</v>
      </c>
      <c r="Q1815" s="20">
        <f t="shared" si="283"/>
        <v>16.5</v>
      </c>
      <c r="R1815" s="21">
        <f t="shared" si="284"/>
        <v>62.475000000000001</v>
      </c>
      <c r="S1815" s="21">
        <f t="shared" si="285"/>
        <v>51.625</v>
      </c>
      <c r="T1815" s="21">
        <f t="shared" si="286"/>
        <v>42.424999999999997</v>
      </c>
      <c r="U1815" s="21">
        <f t="shared" si="287"/>
        <v>54.125</v>
      </c>
      <c r="V1815" s="20">
        <f t="shared" si="288"/>
        <v>52.17499999999999</v>
      </c>
      <c r="W1815" s="20">
        <f t="shared" si="289"/>
        <v>52.662499999999994</v>
      </c>
    </row>
    <row r="1816" spans="1:23" ht="13.5" x14ac:dyDescent="0.25">
      <c r="A1816" s="3">
        <v>44656</v>
      </c>
      <c r="B1816" s="2">
        <v>1.857</v>
      </c>
      <c r="C1816" s="2">
        <v>60.134297615915266</v>
      </c>
      <c r="D1816" s="2">
        <v>2.0996911020674247E-2</v>
      </c>
      <c r="E1816" s="2">
        <v>-8.2398480236460667E-2</v>
      </c>
      <c r="F1816" s="2">
        <v>1.8317599999999998</v>
      </c>
      <c r="G1816" s="2">
        <v>1.8369499999999999</v>
      </c>
      <c r="H1816" s="2">
        <v>1.8250699999999997</v>
      </c>
      <c r="I1816" s="2">
        <v>1.7112679999999998</v>
      </c>
      <c r="J1816" s="2">
        <v>1.4023315000000014</v>
      </c>
      <c r="K1816" s="17" t="s">
        <v>47</v>
      </c>
      <c r="L1816" s="17" t="s">
        <v>53</v>
      </c>
      <c r="M1816" s="17" t="s">
        <v>54</v>
      </c>
      <c r="N1816" s="20">
        <f t="shared" si="280"/>
        <v>50</v>
      </c>
      <c r="O1816" s="20">
        <f t="shared" si="281"/>
        <v>100</v>
      </c>
      <c r="P1816" s="20">
        <f t="shared" si="282"/>
        <v>50</v>
      </c>
      <c r="Q1816" s="20">
        <f t="shared" si="283"/>
        <v>16.5</v>
      </c>
      <c r="R1816" s="21">
        <f t="shared" si="284"/>
        <v>62.475000000000001</v>
      </c>
      <c r="S1816" s="21">
        <f t="shared" si="285"/>
        <v>51.625</v>
      </c>
      <c r="T1816" s="21">
        <f t="shared" si="286"/>
        <v>42.424999999999997</v>
      </c>
      <c r="U1816" s="21">
        <f t="shared" si="287"/>
        <v>54.125</v>
      </c>
      <c r="V1816" s="20">
        <f t="shared" si="288"/>
        <v>52.17499999999999</v>
      </c>
      <c r="W1816" s="20">
        <f t="shared" si="289"/>
        <v>52.662499999999994</v>
      </c>
    </row>
    <row r="1817" spans="1:23" ht="13.5" x14ac:dyDescent="0.25">
      <c r="A1817" s="3">
        <v>44657</v>
      </c>
      <c r="B1817" s="2">
        <v>1.857</v>
      </c>
      <c r="C1817" s="2">
        <v>60.13429761591528</v>
      </c>
      <c r="D1817" s="2">
        <v>2.8324814642811447E-2</v>
      </c>
      <c r="E1817" s="2">
        <v>-8.2561477153455604E-2</v>
      </c>
      <c r="F1817" s="2">
        <v>1.84958</v>
      </c>
      <c r="G1817" s="2">
        <v>1.83324</v>
      </c>
      <c r="H1817" s="2">
        <v>1.8306399999999996</v>
      </c>
      <c r="I1817" s="2">
        <v>1.7182499999999998</v>
      </c>
      <c r="J1817" s="2">
        <v>1.4057110000000015</v>
      </c>
      <c r="K1817" s="17" t="s">
        <v>47</v>
      </c>
      <c r="L1817" s="17" t="s">
        <v>53</v>
      </c>
      <c r="M1817" s="17" t="s">
        <v>54</v>
      </c>
      <c r="N1817" s="20">
        <f t="shared" si="280"/>
        <v>50</v>
      </c>
      <c r="O1817" s="20">
        <f t="shared" si="281"/>
        <v>100</v>
      </c>
      <c r="P1817" s="20">
        <f t="shared" si="282"/>
        <v>50</v>
      </c>
      <c r="Q1817" s="20">
        <f t="shared" si="283"/>
        <v>16.5</v>
      </c>
      <c r="R1817" s="21">
        <f t="shared" si="284"/>
        <v>62.475000000000001</v>
      </c>
      <c r="S1817" s="21">
        <f t="shared" si="285"/>
        <v>51.625</v>
      </c>
      <c r="T1817" s="21">
        <f t="shared" si="286"/>
        <v>42.424999999999997</v>
      </c>
      <c r="U1817" s="21">
        <f t="shared" si="287"/>
        <v>54.125</v>
      </c>
      <c r="V1817" s="20">
        <f t="shared" si="288"/>
        <v>52.17499999999999</v>
      </c>
      <c r="W1817" s="20">
        <f t="shared" si="289"/>
        <v>52.662499999999994</v>
      </c>
    </row>
    <row r="1818" spans="1:23" ht="13.5" x14ac:dyDescent="0.25">
      <c r="A1818" s="3">
        <v>44658</v>
      </c>
      <c r="B1818" s="2">
        <v>1.8644000000000001</v>
      </c>
      <c r="C1818" s="2">
        <v>61.1140517618934</v>
      </c>
      <c r="D1818" s="2">
        <v>2.7910211330892665E-2</v>
      </c>
      <c r="E1818" s="2">
        <v>-7.5928644114023738E-2</v>
      </c>
      <c r="F1818" s="2">
        <v>1.8614599999999999</v>
      </c>
      <c r="G1818" s="2">
        <v>1.8339799999999999</v>
      </c>
      <c r="H1818" s="2">
        <v>1.8354649999999999</v>
      </c>
      <c r="I1818" s="2">
        <v>1.7249340000000002</v>
      </c>
      <c r="J1818" s="2">
        <v>1.4092020000000014</v>
      </c>
      <c r="K1818" s="17" t="s">
        <v>50</v>
      </c>
      <c r="L1818" s="17" t="s">
        <v>49</v>
      </c>
      <c r="M1818" s="17" t="s">
        <v>51</v>
      </c>
      <c r="N1818" s="20">
        <f t="shared" si="280"/>
        <v>50</v>
      </c>
      <c r="O1818" s="20">
        <f t="shared" si="281"/>
        <v>100</v>
      </c>
      <c r="P1818" s="20">
        <f t="shared" si="282"/>
        <v>50</v>
      </c>
      <c r="Q1818" s="20">
        <f t="shared" si="283"/>
        <v>100</v>
      </c>
      <c r="R1818" s="21">
        <f t="shared" si="284"/>
        <v>75</v>
      </c>
      <c r="S1818" s="21">
        <f t="shared" si="285"/>
        <v>72.5</v>
      </c>
      <c r="T1818" s="21">
        <f t="shared" si="286"/>
        <v>80</v>
      </c>
      <c r="U1818" s="21">
        <f t="shared" si="287"/>
        <v>75</v>
      </c>
      <c r="V1818" s="20">
        <f t="shared" si="288"/>
        <v>75.833333333333329</v>
      </c>
      <c r="W1818" s="20">
        <f t="shared" si="289"/>
        <v>75.625</v>
      </c>
    </row>
    <row r="1819" spans="1:23" ht="13.5" x14ac:dyDescent="0.25">
      <c r="A1819" s="3">
        <v>44659</v>
      </c>
      <c r="B1819" s="2">
        <v>1.857</v>
      </c>
      <c r="C1819" s="2">
        <v>59.538261111105626</v>
      </c>
      <c r="D1819" s="2">
        <v>2.5438824561373474E-2</v>
      </c>
      <c r="E1819" s="2">
        <v>-6.619854219202892E-2</v>
      </c>
      <c r="F1819" s="2">
        <v>1.8614599999999999</v>
      </c>
      <c r="G1819" s="2">
        <v>1.8354699999999997</v>
      </c>
      <c r="H1819" s="2">
        <v>1.83992</v>
      </c>
      <c r="I1819" s="2">
        <v>1.7316200000000002</v>
      </c>
      <c r="J1819" s="2">
        <v>1.4126190000000014</v>
      </c>
      <c r="K1819" s="17" t="s">
        <v>50</v>
      </c>
      <c r="L1819" s="17" t="s">
        <v>49</v>
      </c>
      <c r="M1819" s="17" t="s">
        <v>53</v>
      </c>
      <c r="N1819" s="20">
        <f t="shared" si="280"/>
        <v>50</v>
      </c>
      <c r="O1819" s="20">
        <f t="shared" si="281"/>
        <v>100</v>
      </c>
      <c r="P1819" s="20">
        <f t="shared" si="282"/>
        <v>50</v>
      </c>
      <c r="Q1819" s="20">
        <f t="shared" si="283"/>
        <v>66</v>
      </c>
      <c r="R1819" s="21">
        <f t="shared" si="284"/>
        <v>69.900000000000006</v>
      </c>
      <c r="S1819" s="21">
        <f t="shared" si="285"/>
        <v>64</v>
      </c>
      <c r="T1819" s="21">
        <f t="shared" si="286"/>
        <v>64.7</v>
      </c>
      <c r="U1819" s="21">
        <f t="shared" si="287"/>
        <v>66.5</v>
      </c>
      <c r="V1819" s="20">
        <f t="shared" si="288"/>
        <v>66.2</v>
      </c>
      <c r="W1819" s="20">
        <f t="shared" si="289"/>
        <v>66.275000000000006</v>
      </c>
    </row>
    <row r="1820" spans="1:23" ht="13.5" x14ac:dyDescent="0.25">
      <c r="A1820" s="3">
        <v>44662</v>
      </c>
      <c r="B1820" s="2">
        <v>1.857</v>
      </c>
      <c r="C1820" s="2">
        <v>59.538261111105626</v>
      </c>
      <c r="D1820" s="2">
        <v>1.9627466556064732E-2</v>
      </c>
      <c r="E1820" s="2">
        <v>-5.4985693510624503E-2</v>
      </c>
      <c r="F1820" s="2">
        <v>1.8584800000000001</v>
      </c>
      <c r="G1820" s="2">
        <v>1.8391799999999996</v>
      </c>
      <c r="H1820" s="2">
        <v>1.8443749999999999</v>
      </c>
      <c r="I1820" s="2">
        <v>1.7386020000000002</v>
      </c>
      <c r="J1820" s="2">
        <v>1.4162585000000012</v>
      </c>
      <c r="K1820" s="17" t="s">
        <v>50</v>
      </c>
      <c r="L1820" s="17" t="s">
        <v>49</v>
      </c>
      <c r="M1820" s="17" t="s">
        <v>52</v>
      </c>
      <c r="N1820" s="20">
        <f t="shared" si="280"/>
        <v>50</v>
      </c>
      <c r="O1820" s="20">
        <f t="shared" si="281"/>
        <v>100</v>
      </c>
      <c r="P1820" s="20">
        <f t="shared" si="282"/>
        <v>50</v>
      </c>
      <c r="Q1820" s="20">
        <f t="shared" si="283"/>
        <v>83</v>
      </c>
      <c r="R1820" s="21">
        <f t="shared" si="284"/>
        <v>72.45</v>
      </c>
      <c r="S1820" s="21">
        <f t="shared" si="285"/>
        <v>68.25</v>
      </c>
      <c r="T1820" s="21">
        <f t="shared" si="286"/>
        <v>72.349999999999994</v>
      </c>
      <c r="U1820" s="21">
        <f t="shared" si="287"/>
        <v>70.75</v>
      </c>
      <c r="V1820" s="20">
        <f t="shared" si="288"/>
        <v>71.016666666666666</v>
      </c>
      <c r="W1820" s="20">
        <f t="shared" si="289"/>
        <v>70.949999999999989</v>
      </c>
    </row>
    <row r="1821" spans="1:23" ht="13.5" x14ac:dyDescent="0.25">
      <c r="A1821" s="3">
        <v>44663</v>
      </c>
      <c r="B1821" s="2">
        <v>1.8272999999999999</v>
      </c>
      <c r="C1821" s="2">
        <v>53.158239791249812</v>
      </c>
      <c r="D1821" s="2">
        <v>1.3197172203688545E-2</v>
      </c>
      <c r="E1821" s="2">
        <v>-4.3454906293206509E-2</v>
      </c>
      <c r="F1821" s="2">
        <v>1.8525400000000001</v>
      </c>
      <c r="G1821" s="2">
        <v>1.8421499999999997</v>
      </c>
      <c r="H1821" s="2">
        <v>1.84772</v>
      </c>
      <c r="I1821" s="2">
        <v>1.7445439999999999</v>
      </c>
      <c r="J1821" s="2">
        <v>1.4197870000000012</v>
      </c>
      <c r="K1821" s="17" t="s">
        <v>50</v>
      </c>
      <c r="L1821" s="17" t="s">
        <v>49</v>
      </c>
      <c r="M1821" s="17" t="s">
        <v>52</v>
      </c>
      <c r="N1821" s="20">
        <f t="shared" si="280"/>
        <v>50</v>
      </c>
      <c r="O1821" s="20">
        <f t="shared" si="281"/>
        <v>100</v>
      </c>
      <c r="P1821" s="20">
        <f t="shared" si="282"/>
        <v>50</v>
      </c>
      <c r="Q1821" s="20">
        <f t="shared" si="283"/>
        <v>83</v>
      </c>
      <c r="R1821" s="21">
        <f t="shared" si="284"/>
        <v>72.45</v>
      </c>
      <c r="S1821" s="21">
        <f t="shared" si="285"/>
        <v>68.25</v>
      </c>
      <c r="T1821" s="21">
        <f t="shared" si="286"/>
        <v>72.349999999999994</v>
      </c>
      <c r="U1821" s="21">
        <f t="shared" si="287"/>
        <v>70.75</v>
      </c>
      <c r="V1821" s="20">
        <f t="shared" si="288"/>
        <v>71.016666666666666</v>
      </c>
      <c r="W1821" s="20">
        <f t="shared" si="289"/>
        <v>70.949999999999989</v>
      </c>
    </row>
    <row r="1822" spans="1:23" ht="13.5" x14ac:dyDescent="0.25">
      <c r="A1822" s="3">
        <v>44664</v>
      </c>
      <c r="B1822" s="2">
        <v>1.8495999999999999</v>
      </c>
      <c r="C1822" s="2">
        <v>56.893349472152892</v>
      </c>
      <c r="D1822" s="2">
        <v>1.4492530136080983E-3</v>
      </c>
      <c r="E1822" s="2">
        <v>-3.2131344380184348E-2</v>
      </c>
      <c r="F1822" s="2">
        <v>1.8510599999999999</v>
      </c>
      <c r="G1822" s="2">
        <v>1.8503199999999995</v>
      </c>
      <c r="H1822" s="2">
        <v>1.84772</v>
      </c>
      <c r="I1822" s="2">
        <v>1.7509319999999999</v>
      </c>
      <c r="J1822" s="2">
        <v>1.4232040000000012</v>
      </c>
      <c r="K1822" s="17" t="s">
        <v>50</v>
      </c>
      <c r="L1822" s="17" t="s">
        <v>49</v>
      </c>
      <c r="M1822" s="17" t="s">
        <v>52</v>
      </c>
      <c r="N1822" s="20">
        <f t="shared" si="280"/>
        <v>50</v>
      </c>
      <c r="O1822" s="20">
        <f t="shared" si="281"/>
        <v>100</v>
      </c>
      <c r="P1822" s="20">
        <f t="shared" si="282"/>
        <v>50</v>
      </c>
      <c r="Q1822" s="20">
        <f t="shared" si="283"/>
        <v>83</v>
      </c>
      <c r="R1822" s="21">
        <f t="shared" si="284"/>
        <v>72.45</v>
      </c>
      <c r="S1822" s="21">
        <f t="shared" si="285"/>
        <v>68.25</v>
      </c>
      <c r="T1822" s="21">
        <f t="shared" si="286"/>
        <v>72.349999999999994</v>
      </c>
      <c r="U1822" s="21">
        <f t="shared" si="287"/>
        <v>70.75</v>
      </c>
      <c r="V1822" s="20">
        <f t="shared" si="288"/>
        <v>71.016666666666666</v>
      </c>
      <c r="W1822" s="20">
        <f t="shared" si="289"/>
        <v>70.949999999999989</v>
      </c>
    </row>
    <row r="1823" spans="1:23" ht="13.5" x14ac:dyDescent="0.25">
      <c r="A1823" s="3">
        <v>44665</v>
      </c>
      <c r="B1823" s="2">
        <v>1.8272999999999999</v>
      </c>
      <c r="C1823" s="2">
        <v>52.394127224490667</v>
      </c>
      <c r="D1823" s="2">
        <v>-1.3429828534190502E-3</v>
      </c>
      <c r="E1823" s="2">
        <v>-2.2162192810930095E-2</v>
      </c>
      <c r="F1823" s="2">
        <v>1.8436399999999999</v>
      </c>
      <c r="G1823" s="2">
        <v>1.8525499999999997</v>
      </c>
      <c r="H1823" s="2">
        <v>1.8466049999999998</v>
      </c>
      <c r="I1823" s="2">
        <v>1.7567259999999996</v>
      </c>
      <c r="J1823" s="2">
        <v>1.426509500000001</v>
      </c>
      <c r="K1823" s="17" t="s">
        <v>47</v>
      </c>
      <c r="L1823" s="17" t="s">
        <v>48</v>
      </c>
      <c r="M1823" s="17" t="s">
        <v>46</v>
      </c>
      <c r="N1823" s="20">
        <f t="shared" si="280"/>
        <v>50</v>
      </c>
      <c r="O1823" s="20">
        <f t="shared" si="281"/>
        <v>100</v>
      </c>
      <c r="P1823" s="20">
        <f t="shared" si="282"/>
        <v>50</v>
      </c>
      <c r="Q1823" s="20">
        <f t="shared" si="283"/>
        <v>0</v>
      </c>
      <c r="R1823" s="21">
        <f t="shared" si="284"/>
        <v>60</v>
      </c>
      <c r="S1823" s="21">
        <f t="shared" si="285"/>
        <v>47.5</v>
      </c>
      <c r="T1823" s="21">
        <f t="shared" si="286"/>
        <v>35</v>
      </c>
      <c r="U1823" s="21">
        <f t="shared" si="287"/>
        <v>50</v>
      </c>
      <c r="V1823" s="20">
        <f t="shared" si="288"/>
        <v>47.5</v>
      </c>
      <c r="W1823" s="20">
        <f t="shared" si="289"/>
        <v>48.125</v>
      </c>
    </row>
    <row r="1824" spans="1:23" ht="13.5" x14ac:dyDescent="0.25">
      <c r="A1824" s="3">
        <v>44666</v>
      </c>
      <c r="B1824" s="2">
        <v>1.8272999999999999</v>
      </c>
      <c r="C1824" s="2">
        <v>52.394127224490667</v>
      </c>
      <c r="D1824" s="2">
        <v>4.2305415567840399E-3</v>
      </c>
      <c r="E1824" s="2">
        <v>-1.1930912780862422E-2</v>
      </c>
      <c r="F1824" s="2">
        <v>1.8376999999999999</v>
      </c>
      <c r="G1824" s="2">
        <v>1.84958</v>
      </c>
      <c r="H1824" s="2">
        <v>1.8454900000000003</v>
      </c>
      <c r="I1824" s="2">
        <v>1.7623719999999998</v>
      </c>
      <c r="J1824" s="2">
        <v>1.4298150000000009</v>
      </c>
      <c r="K1824" s="17" t="s">
        <v>47</v>
      </c>
      <c r="L1824" s="17" t="s">
        <v>53</v>
      </c>
      <c r="M1824" s="17" t="s">
        <v>46</v>
      </c>
      <c r="N1824" s="20">
        <f t="shared" si="280"/>
        <v>50</v>
      </c>
      <c r="O1824" s="20">
        <f t="shared" si="281"/>
        <v>100</v>
      </c>
      <c r="P1824" s="20">
        <f t="shared" si="282"/>
        <v>50</v>
      </c>
      <c r="Q1824" s="20">
        <f t="shared" si="283"/>
        <v>16.5</v>
      </c>
      <c r="R1824" s="21">
        <f t="shared" si="284"/>
        <v>62.475000000000001</v>
      </c>
      <c r="S1824" s="21">
        <f t="shared" si="285"/>
        <v>51.625</v>
      </c>
      <c r="T1824" s="21">
        <f t="shared" si="286"/>
        <v>42.424999999999997</v>
      </c>
      <c r="U1824" s="21">
        <f t="shared" si="287"/>
        <v>54.125</v>
      </c>
      <c r="V1824" s="20">
        <f t="shared" si="288"/>
        <v>52.17499999999999</v>
      </c>
      <c r="W1824" s="20">
        <f t="shared" si="289"/>
        <v>52.662499999999994</v>
      </c>
    </row>
    <row r="1825" spans="1:23" ht="13.5" x14ac:dyDescent="0.25">
      <c r="A1825" s="3">
        <v>44669</v>
      </c>
      <c r="B1825" s="2">
        <v>1.8421000000000001</v>
      </c>
      <c r="C1825" s="2">
        <v>55.125623367449826</v>
      </c>
      <c r="D1825" s="2">
        <v>1.0083524595469351E-2</v>
      </c>
      <c r="E1825" s="2">
        <v>-2.7957084230158446E-3</v>
      </c>
      <c r="F1825" s="2">
        <v>1.8347200000000001</v>
      </c>
      <c r="G1825" s="2">
        <v>1.8465999999999998</v>
      </c>
      <c r="H1825" s="2">
        <v>1.8447450000000001</v>
      </c>
      <c r="I1825" s="2">
        <v>1.7674219999999996</v>
      </c>
      <c r="J1825" s="2">
        <v>1.4329345000000009</v>
      </c>
      <c r="K1825" s="17" t="s">
        <v>47</v>
      </c>
      <c r="L1825" s="17" t="s">
        <v>53</v>
      </c>
      <c r="M1825" s="17" t="s">
        <v>46</v>
      </c>
      <c r="N1825" s="20">
        <f t="shared" si="280"/>
        <v>50</v>
      </c>
      <c r="O1825" s="20">
        <f t="shared" si="281"/>
        <v>100</v>
      </c>
      <c r="P1825" s="20">
        <f t="shared" si="282"/>
        <v>50</v>
      </c>
      <c r="Q1825" s="20">
        <f t="shared" si="283"/>
        <v>16.5</v>
      </c>
      <c r="R1825" s="21">
        <f t="shared" si="284"/>
        <v>62.475000000000001</v>
      </c>
      <c r="S1825" s="21">
        <f t="shared" si="285"/>
        <v>51.625</v>
      </c>
      <c r="T1825" s="21">
        <f t="shared" si="286"/>
        <v>42.424999999999997</v>
      </c>
      <c r="U1825" s="21">
        <f t="shared" si="287"/>
        <v>54.125</v>
      </c>
      <c r="V1825" s="20">
        <f t="shared" si="288"/>
        <v>52.17499999999999</v>
      </c>
      <c r="W1825" s="20">
        <f t="shared" si="289"/>
        <v>52.662499999999994</v>
      </c>
    </row>
    <row r="1826" spans="1:23" ht="13.5" x14ac:dyDescent="0.25">
      <c r="A1826" s="3">
        <v>44670</v>
      </c>
      <c r="B1826" s="2">
        <v>1.8347</v>
      </c>
      <c r="C1826" s="2">
        <v>53.47353363640552</v>
      </c>
      <c r="D1826" s="2">
        <v>1.3149724701613907E-2</v>
      </c>
      <c r="E1826" s="2">
        <v>5.2987328541054327E-3</v>
      </c>
      <c r="F1826" s="2">
        <v>1.8362000000000003</v>
      </c>
      <c r="G1826" s="2">
        <v>1.8443700000000001</v>
      </c>
      <c r="H1826" s="2">
        <v>1.8406599999999997</v>
      </c>
      <c r="I1826" s="2">
        <v>1.7727699999999995</v>
      </c>
      <c r="J1826" s="2">
        <v>1.4360170000000008</v>
      </c>
      <c r="K1826" s="17" t="s">
        <v>47</v>
      </c>
      <c r="L1826" s="17" t="s">
        <v>53</v>
      </c>
      <c r="M1826" s="17" t="s">
        <v>54</v>
      </c>
      <c r="N1826" s="20">
        <f t="shared" si="280"/>
        <v>50</v>
      </c>
      <c r="O1826" s="20">
        <f t="shared" si="281"/>
        <v>100</v>
      </c>
      <c r="P1826" s="20">
        <f t="shared" si="282"/>
        <v>50</v>
      </c>
      <c r="Q1826" s="20">
        <f t="shared" si="283"/>
        <v>16.5</v>
      </c>
      <c r="R1826" s="21">
        <f t="shared" si="284"/>
        <v>62.475000000000001</v>
      </c>
      <c r="S1826" s="21">
        <f t="shared" si="285"/>
        <v>51.625</v>
      </c>
      <c r="T1826" s="21">
        <f t="shared" si="286"/>
        <v>42.424999999999997</v>
      </c>
      <c r="U1826" s="21">
        <f t="shared" si="287"/>
        <v>54.125</v>
      </c>
      <c r="V1826" s="20">
        <f t="shared" si="288"/>
        <v>52.17499999999999</v>
      </c>
      <c r="W1826" s="20">
        <f t="shared" si="289"/>
        <v>52.662499999999994</v>
      </c>
    </row>
    <row r="1827" spans="1:23" ht="13.5" x14ac:dyDescent="0.25">
      <c r="A1827" s="3">
        <v>44671</v>
      </c>
      <c r="B1827" s="2">
        <v>1.8272999999999999</v>
      </c>
      <c r="C1827" s="2">
        <v>51.801641244870702</v>
      </c>
      <c r="D1827" s="2">
        <v>1.6204443021794024E-2</v>
      </c>
      <c r="E1827" s="2">
        <v>1.2937263636805345E-2</v>
      </c>
      <c r="F1827" s="2">
        <v>1.8317399999999999</v>
      </c>
      <c r="G1827" s="2">
        <v>1.8414000000000001</v>
      </c>
      <c r="H1827" s="2">
        <v>1.8373200000000001</v>
      </c>
      <c r="I1827" s="2">
        <v>1.7778219999999996</v>
      </c>
      <c r="J1827" s="2">
        <v>1.4390625000000006</v>
      </c>
      <c r="K1827" s="17" t="s">
        <v>47</v>
      </c>
      <c r="L1827" s="17" t="s">
        <v>53</v>
      </c>
      <c r="M1827" s="17" t="s">
        <v>46</v>
      </c>
      <c r="N1827" s="20">
        <f t="shared" si="280"/>
        <v>50</v>
      </c>
      <c r="O1827" s="20">
        <f t="shared" si="281"/>
        <v>100</v>
      </c>
      <c r="P1827" s="20">
        <f t="shared" si="282"/>
        <v>50</v>
      </c>
      <c r="Q1827" s="20">
        <f t="shared" si="283"/>
        <v>16.5</v>
      </c>
      <c r="R1827" s="21">
        <f t="shared" si="284"/>
        <v>62.475000000000001</v>
      </c>
      <c r="S1827" s="21">
        <f t="shared" si="285"/>
        <v>51.625</v>
      </c>
      <c r="T1827" s="21">
        <f t="shared" si="286"/>
        <v>42.424999999999997</v>
      </c>
      <c r="U1827" s="21">
        <f t="shared" si="287"/>
        <v>54.125</v>
      </c>
      <c r="V1827" s="20">
        <f t="shared" si="288"/>
        <v>52.17499999999999</v>
      </c>
      <c r="W1827" s="20">
        <f t="shared" si="289"/>
        <v>52.662499999999994</v>
      </c>
    </row>
    <row r="1828" spans="1:23" ht="13.5" x14ac:dyDescent="0.25">
      <c r="A1828" s="3">
        <v>44672</v>
      </c>
      <c r="B1828" s="2">
        <v>1.857</v>
      </c>
      <c r="C1828" s="2">
        <v>57.539664123506562</v>
      </c>
      <c r="D1828" s="2">
        <v>1.7689997910575794E-2</v>
      </c>
      <c r="E1828" s="2">
        <v>1.841682266428072E-2</v>
      </c>
      <c r="F1828" s="2">
        <v>1.83768</v>
      </c>
      <c r="G1828" s="2">
        <v>1.8406599999999997</v>
      </c>
      <c r="H1828" s="2">
        <v>1.8373200000000001</v>
      </c>
      <c r="I1828" s="2">
        <v>1.7827239999999995</v>
      </c>
      <c r="J1828" s="2">
        <v>1.4422565000000005</v>
      </c>
      <c r="K1828" s="17" t="s">
        <v>50</v>
      </c>
      <c r="L1828" s="17" t="s">
        <v>49</v>
      </c>
      <c r="M1828" s="17" t="s">
        <v>51</v>
      </c>
      <c r="N1828" s="20">
        <f t="shared" si="280"/>
        <v>50</v>
      </c>
      <c r="O1828" s="20">
        <f t="shared" si="281"/>
        <v>100</v>
      </c>
      <c r="P1828" s="20">
        <f t="shared" si="282"/>
        <v>50</v>
      </c>
      <c r="Q1828" s="20">
        <f t="shared" si="283"/>
        <v>100</v>
      </c>
      <c r="R1828" s="21">
        <f t="shared" si="284"/>
        <v>75</v>
      </c>
      <c r="S1828" s="21">
        <f t="shared" si="285"/>
        <v>72.5</v>
      </c>
      <c r="T1828" s="21">
        <f t="shared" si="286"/>
        <v>80</v>
      </c>
      <c r="U1828" s="21">
        <f t="shared" si="287"/>
        <v>75</v>
      </c>
      <c r="V1828" s="20">
        <f t="shared" si="288"/>
        <v>75.833333333333329</v>
      </c>
      <c r="W1828" s="20">
        <f t="shared" si="289"/>
        <v>75.625</v>
      </c>
    </row>
    <row r="1829" spans="1:23" ht="13.5" x14ac:dyDescent="0.25">
      <c r="A1829" s="3">
        <v>44673</v>
      </c>
      <c r="B1829" s="2">
        <v>1.8644000000000001</v>
      </c>
      <c r="C1829" s="2">
        <v>58.854032959250262</v>
      </c>
      <c r="D1829" s="2">
        <v>1.7050019570896691E-2</v>
      </c>
      <c r="E1829" s="2">
        <v>2.436062348552713E-2</v>
      </c>
      <c r="F1829" s="2">
        <v>1.8451</v>
      </c>
      <c r="G1829" s="2">
        <v>1.8413999999999997</v>
      </c>
      <c r="H1829" s="2">
        <v>1.838435</v>
      </c>
      <c r="I1829" s="2">
        <v>1.7877739999999995</v>
      </c>
      <c r="J1829" s="2">
        <v>1.4454875000000005</v>
      </c>
      <c r="K1829" s="17" t="s">
        <v>50</v>
      </c>
      <c r="L1829" s="17" t="s">
        <v>49</v>
      </c>
      <c r="M1829" s="17" t="s">
        <v>51</v>
      </c>
      <c r="N1829" s="20">
        <f t="shared" si="280"/>
        <v>50</v>
      </c>
      <c r="O1829" s="20">
        <f t="shared" si="281"/>
        <v>100</v>
      </c>
      <c r="P1829" s="20">
        <f t="shared" si="282"/>
        <v>50</v>
      </c>
      <c r="Q1829" s="20">
        <f t="shared" si="283"/>
        <v>100</v>
      </c>
      <c r="R1829" s="21">
        <f t="shared" si="284"/>
        <v>75</v>
      </c>
      <c r="S1829" s="21">
        <f t="shared" si="285"/>
        <v>72.5</v>
      </c>
      <c r="T1829" s="21">
        <f t="shared" si="286"/>
        <v>80</v>
      </c>
      <c r="U1829" s="21">
        <f t="shared" si="287"/>
        <v>75</v>
      </c>
      <c r="V1829" s="20">
        <f t="shared" si="288"/>
        <v>75.833333333333329</v>
      </c>
      <c r="W1829" s="20">
        <f t="shared" si="289"/>
        <v>75.625</v>
      </c>
    </row>
    <row r="1830" spans="1:23" ht="13.5" x14ac:dyDescent="0.25">
      <c r="A1830" s="3">
        <v>44676</v>
      </c>
      <c r="B1830" s="2">
        <v>1.857</v>
      </c>
      <c r="C1830" s="2">
        <v>56.955347530234285</v>
      </c>
      <c r="D1830" s="2">
        <v>1.6818127486294854E-2</v>
      </c>
      <c r="E1830" s="2">
        <v>3.1100090291760009E-2</v>
      </c>
      <c r="F1830" s="2">
        <v>1.8480799999999999</v>
      </c>
      <c r="G1830" s="2">
        <v>1.8413999999999997</v>
      </c>
      <c r="H1830" s="2">
        <v>1.8402900000000002</v>
      </c>
      <c r="I1830" s="2">
        <v>1.7929739999999996</v>
      </c>
      <c r="J1830" s="2">
        <v>1.4486815000000006</v>
      </c>
      <c r="K1830" s="17" t="s">
        <v>50</v>
      </c>
      <c r="L1830" s="17" t="s">
        <v>49</v>
      </c>
      <c r="M1830" s="17" t="s">
        <v>51</v>
      </c>
      <c r="N1830" s="20">
        <f t="shared" si="280"/>
        <v>50</v>
      </c>
      <c r="O1830" s="20">
        <f t="shared" si="281"/>
        <v>100</v>
      </c>
      <c r="P1830" s="20">
        <f t="shared" si="282"/>
        <v>50</v>
      </c>
      <c r="Q1830" s="20">
        <f t="shared" si="283"/>
        <v>100</v>
      </c>
      <c r="R1830" s="21">
        <f t="shared" si="284"/>
        <v>75</v>
      </c>
      <c r="S1830" s="21">
        <f t="shared" si="285"/>
        <v>72.5</v>
      </c>
      <c r="T1830" s="21">
        <f t="shared" si="286"/>
        <v>80</v>
      </c>
      <c r="U1830" s="21">
        <f t="shared" si="287"/>
        <v>75</v>
      </c>
      <c r="V1830" s="20">
        <f t="shared" si="288"/>
        <v>75.833333333333329</v>
      </c>
      <c r="W1830" s="20">
        <f t="shared" si="289"/>
        <v>75.625</v>
      </c>
    </row>
    <row r="1831" spans="1:23" ht="13.5" x14ac:dyDescent="0.25">
      <c r="A1831" s="3">
        <v>44677</v>
      </c>
      <c r="B1831" s="2">
        <v>1.8272999999999999</v>
      </c>
      <c r="C1831" s="2">
        <v>49.98540189528827</v>
      </c>
      <c r="D1831" s="2">
        <v>1.4075555311905186E-2</v>
      </c>
      <c r="E1831" s="2">
        <v>3.8161267226850211E-2</v>
      </c>
      <c r="F1831" s="2">
        <v>1.8466</v>
      </c>
      <c r="G1831" s="2">
        <v>1.8414000000000001</v>
      </c>
      <c r="H1831" s="2">
        <v>1.8417750000000002</v>
      </c>
      <c r="I1831" s="2">
        <v>1.7980259999999995</v>
      </c>
      <c r="J1831" s="2">
        <v>1.4518755000000001</v>
      </c>
      <c r="K1831" s="17" t="s">
        <v>50</v>
      </c>
      <c r="L1831" s="17" t="s">
        <v>49</v>
      </c>
      <c r="M1831" s="17" t="s">
        <v>52</v>
      </c>
      <c r="N1831" s="20">
        <f t="shared" si="280"/>
        <v>50</v>
      </c>
      <c r="O1831" s="20">
        <f t="shared" si="281"/>
        <v>100</v>
      </c>
      <c r="P1831" s="20">
        <f t="shared" si="282"/>
        <v>50</v>
      </c>
      <c r="Q1831" s="20">
        <f t="shared" si="283"/>
        <v>83</v>
      </c>
      <c r="R1831" s="21">
        <f t="shared" si="284"/>
        <v>72.45</v>
      </c>
      <c r="S1831" s="21">
        <f t="shared" si="285"/>
        <v>68.25</v>
      </c>
      <c r="T1831" s="21">
        <f t="shared" si="286"/>
        <v>72.349999999999994</v>
      </c>
      <c r="U1831" s="21">
        <f t="shared" si="287"/>
        <v>70.75</v>
      </c>
      <c r="V1831" s="20">
        <f t="shared" si="288"/>
        <v>71.016666666666666</v>
      </c>
      <c r="W1831" s="20">
        <f t="shared" si="289"/>
        <v>70.949999999999989</v>
      </c>
    </row>
    <row r="1832" spans="1:23" ht="13.5" x14ac:dyDescent="0.25">
      <c r="A1832" s="3">
        <v>44678</v>
      </c>
      <c r="B1832" s="2">
        <v>1.8272999999999999</v>
      </c>
      <c r="C1832" s="2">
        <v>49.98540189528827</v>
      </c>
      <c r="D1832" s="2">
        <v>1.5197180470866156E-2</v>
      </c>
      <c r="E1832" s="2">
        <v>4.5452078233055734E-2</v>
      </c>
      <c r="F1832" s="2">
        <v>1.8466</v>
      </c>
      <c r="G1832" s="2">
        <v>1.83917</v>
      </c>
      <c r="H1832" s="2">
        <v>1.8447450000000001</v>
      </c>
      <c r="I1832" s="2">
        <v>1.8026319999999993</v>
      </c>
      <c r="J1832" s="2">
        <v>1.4550695000000002</v>
      </c>
      <c r="K1832" s="17" t="s">
        <v>50</v>
      </c>
      <c r="L1832" s="17" t="s">
        <v>49</v>
      </c>
      <c r="M1832" s="17" t="s">
        <v>53</v>
      </c>
      <c r="N1832" s="20">
        <f t="shared" si="280"/>
        <v>50</v>
      </c>
      <c r="O1832" s="20">
        <f t="shared" si="281"/>
        <v>100</v>
      </c>
      <c r="P1832" s="20">
        <f t="shared" si="282"/>
        <v>50</v>
      </c>
      <c r="Q1832" s="20">
        <f t="shared" si="283"/>
        <v>66</v>
      </c>
      <c r="R1832" s="21">
        <f t="shared" si="284"/>
        <v>69.900000000000006</v>
      </c>
      <c r="S1832" s="21">
        <f t="shared" si="285"/>
        <v>64</v>
      </c>
      <c r="T1832" s="21">
        <f t="shared" si="286"/>
        <v>64.7</v>
      </c>
      <c r="U1832" s="21">
        <f t="shared" si="287"/>
        <v>66.5</v>
      </c>
      <c r="V1832" s="20">
        <f t="shared" si="288"/>
        <v>66.2</v>
      </c>
      <c r="W1832" s="20">
        <f t="shared" si="289"/>
        <v>66.275000000000006</v>
      </c>
    </row>
    <row r="1833" spans="1:23" ht="13.5" x14ac:dyDescent="0.25">
      <c r="A1833" s="3">
        <v>44679</v>
      </c>
      <c r="B1833" s="2">
        <v>1.8274999999999999</v>
      </c>
      <c r="C1833" s="2">
        <v>50.033156989744143</v>
      </c>
      <c r="D1833" s="2">
        <v>1.2711306387762855E-2</v>
      </c>
      <c r="E1833" s="2">
        <v>5.32926525171665E-2</v>
      </c>
      <c r="F1833" s="2">
        <v>1.8407</v>
      </c>
      <c r="G1833" s="2">
        <v>1.8391899999999999</v>
      </c>
      <c r="H1833" s="2">
        <v>1.8458700000000001</v>
      </c>
      <c r="I1833" s="2">
        <v>1.8054579999999996</v>
      </c>
      <c r="J1833" s="2">
        <v>1.4583390000000001</v>
      </c>
      <c r="K1833" s="17" t="s">
        <v>50</v>
      </c>
      <c r="L1833" s="17" t="s">
        <v>53</v>
      </c>
      <c r="M1833" s="17" t="s">
        <v>52</v>
      </c>
      <c r="N1833" s="20">
        <f t="shared" si="280"/>
        <v>50</v>
      </c>
      <c r="O1833" s="20">
        <f t="shared" si="281"/>
        <v>100</v>
      </c>
      <c r="P1833" s="20">
        <f t="shared" si="282"/>
        <v>50</v>
      </c>
      <c r="Q1833" s="20">
        <f t="shared" si="283"/>
        <v>66.5</v>
      </c>
      <c r="R1833" s="21">
        <f t="shared" si="284"/>
        <v>69.974999999999994</v>
      </c>
      <c r="S1833" s="21">
        <f t="shared" si="285"/>
        <v>64.125</v>
      </c>
      <c r="T1833" s="21">
        <f t="shared" si="286"/>
        <v>64.924999999999997</v>
      </c>
      <c r="U1833" s="21">
        <f t="shared" si="287"/>
        <v>66.625</v>
      </c>
      <c r="V1833" s="20">
        <f t="shared" si="288"/>
        <v>66.341666666666654</v>
      </c>
      <c r="W1833" s="20">
        <f t="shared" si="289"/>
        <v>66.412499999999994</v>
      </c>
    </row>
    <row r="1834" spans="1:23" ht="13.5" x14ac:dyDescent="0.25">
      <c r="A1834" s="3">
        <v>44680</v>
      </c>
      <c r="B1834" s="2">
        <v>1.8274999999999999</v>
      </c>
      <c r="C1834" s="2">
        <v>50.033156989744143</v>
      </c>
      <c r="D1834" s="2">
        <v>1.0616546848149166E-2</v>
      </c>
      <c r="E1834" s="2">
        <v>5.7679002391869252E-2</v>
      </c>
      <c r="F1834" s="2">
        <v>1.8333199999999998</v>
      </c>
      <c r="G1834" s="2">
        <v>1.83921</v>
      </c>
      <c r="H1834" s="2">
        <v>1.844395</v>
      </c>
      <c r="I1834" s="2">
        <v>1.8090279999999996</v>
      </c>
      <c r="J1834" s="2">
        <v>1.4615340000000001</v>
      </c>
      <c r="K1834" s="17" t="s">
        <v>47</v>
      </c>
      <c r="L1834" s="17" t="s">
        <v>53</v>
      </c>
      <c r="M1834" s="17" t="s">
        <v>46</v>
      </c>
      <c r="N1834" s="20">
        <f t="shared" si="280"/>
        <v>50</v>
      </c>
      <c r="O1834" s="20">
        <f t="shared" si="281"/>
        <v>100</v>
      </c>
      <c r="P1834" s="20">
        <f t="shared" si="282"/>
        <v>50</v>
      </c>
      <c r="Q1834" s="20">
        <f t="shared" si="283"/>
        <v>16.5</v>
      </c>
      <c r="R1834" s="21">
        <f t="shared" si="284"/>
        <v>62.475000000000001</v>
      </c>
      <c r="S1834" s="21">
        <f t="shared" si="285"/>
        <v>51.625</v>
      </c>
      <c r="T1834" s="21">
        <f t="shared" si="286"/>
        <v>42.424999999999997</v>
      </c>
      <c r="U1834" s="21">
        <f t="shared" si="287"/>
        <v>54.125</v>
      </c>
      <c r="V1834" s="20">
        <f t="shared" si="288"/>
        <v>52.17499999999999</v>
      </c>
      <c r="W1834" s="20">
        <f t="shared" si="289"/>
        <v>52.662499999999994</v>
      </c>
    </row>
    <row r="1835" spans="1:23" ht="13.5" x14ac:dyDescent="0.25">
      <c r="A1835" s="3">
        <v>44685</v>
      </c>
      <c r="B1835" s="2">
        <v>1.8193999999999999</v>
      </c>
      <c r="C1835" s="2">
        <v>47.885564263649378</v>
      </c>
      <c r="D1835" s="2">
        <v>1.1729011062432848E-2</v>
      </c>
      <c r="E1835" s="2">
        <v>6.1812869617917314E-2</v>
      </c>
      <c r="F1835" s="2">
        <v>1.8257999999999999</v>
      </c>
      <c r="G1835" s="2">
        <v>1.8369399999999998</v>
      </c>
      <c r="H1835" s="2">
        <v>1.8417699999999999</v>
      </c>
      <c r="I1835" s="2">
        <v>1.8122879999999995</v>
      </c>
      <c r="J1835" s="2">
        <v>1.4646515</v>
      </c>
      <c r="K1835" s="17" t="s">
        <v>47</v>
      </c>
      <c r="L1835" s="17" t="s">
        <v>53</v>
      </c>
      <c r="M1835" s="17" t="s">
        <v>46</v>
      </c>
      <c r="N1835" s="20">
        <f t="shared" si="280"/>
        <v>50</v>
      </c>
      <c r="O1835" s="20">
        <f t="shared" si="281"/>
        <v>100</v>
      </c>
      <c r="P1835" s="20">
        <f t="shared" si="282"/>
        <v>50</v>
      </c>
      <c r="Q1835" s="20">
        <f t="shared" si="283"/>
        <v>16.5</v>
      </c>
      <c r="R1835" s="21">
        <f t="shared" si="284"/>
        <v>62.475000000000001</v>
      </c>
      <c r="S1835" s="21">
        <f t="shared" si="285"/>
        <v>51.625</v>
      </c>
      <c r="T1835" s="21">
        <f t="shared" si="286"/>
        <v>42.424999999999997</v>
      </c>
      <c r="U1835" s="21">
        <f t="shared" si="287"/>
        <v>54.125</v>
      </c>
      <c r="V1835" s="20">
        <f t="shared" si="288"/>
        <v>52.17499999999999</v>
      </c>
      <c r="W1835" s="20">
        <f t="shared" si="289"/>
        <v>52.662499999999994</v>
      </c>
    </row>
    <row r="1836" spans="1:23" ht="13.5" x14ac:dyDescent="0.25">
      <c r="A1836" s="3">
        <v>44686</v>
      </c>
      <c r="B1836" s="2">
        <v>1.8112999999999999</v>
      </c>
      <c r="C1836" s="2">
        <v>45.769844524004533</v>
      </c>
      <c r="D1836" s="2">
        <v>1.2187163810804202E-2</v>
      </c>
      <c r="E1836" s="2">
        <v>6.6886168082262637E-2</v>
      </c>
      <c r="F1836" s="2">
        <v>1.8226</v>
      </c>
      <c r="G1836" s="2">
        <v>1.8346</v>
      </c>
      <c r="H1836" s="2">
        <v>1.8394850000000003</v>
      </c>
      <c r="I1836" s="2">
        <v>1.8152359999999996</v>
      </c>
      <c r="J1836" s="2">
        <v>1.4677285</v>
      </c>
      <c r="K1836" s="17" t="s">
        <v>47</v>
      </c>
      <c r="L1836" s="17" t="s">
        <v>53</v>
      </c>
      <c r="M1836" s="17" t="s">
        <v>46</v>
      </c>
      <c r="N1836" s="20">
        <f t="shared" si="280"/>
        <v>50</v>
      </c>
      <c r="O1836" s="20">
        <f t="shared" si="281"/>
        <v>100</v>
      </c>
      <c r="P1836" s="20">
        <f t="shared" si="282"/>
        <v>50</v>
      </c>
      <c r="Q1836" s="20">
        <f t="shared" si="283"/>
        <v>16.5</v>
      </c>
      <c r="R1836" s="21">
        <f t="shared" si="284"/>
        <v>62.475000000000001</v>
      </c>
      <c r="S1836" s="21">
        <f t="shared" si="285"/>
        <v>51.625</v>
      </c>
      <c r="T1836" s="21">
        <f t="shared" si="286"/>
        <v>42.424999999999997</v>
      </c>
      <c r="U1836" s="21">
        <f t="shared" si="287"/>
        <v>54.125</v>
      </c>
      <c r="V1836" s="20">
        <f t="shared" si="288"/>
        <v>52.17499999999999</v>
      </c>
      <c r="W1836" s="20">
        <f t="shared" si="289"/>
        <v>52.662499999999994</v>
      </c>
    </row>
    <row r="1837" spans="1:23" ht="13.5" x14ac:dyDescent="0.25">
      <c r="A1837" s="3">
        <v>44687</v>
      </c>
      <c r="B1837" s="2">
        <v>1.8355999999999999</v>
      </c>
      <c r="C1837" s="2">
        <v>52.543937704375807</v>
      </c>
      <c r="D1837" s="2">
        <v>9.7354354648180319E-3</v>
      </c>
      <c r="E1837" s="2">
        <v>7.1537179498789336E-2</v>
      </c>
      <c r="F1837" s="2">
        <v>1.82426</v>
      </c>
      <c r="G1837" s="2">
        <v>1.8354300000000001</v>
      </c>
      <c r="H1837" s="2">
        <v>1.8384150000000001</v>
      </c>
      <c r="I1837" s="2">
        <v>1.8176299999999994</v>
      </c>
      <c r="J1837" s="2">
        <v>1.4709270000000001</v>
      </c>
      <c r="K1837" s="17" t="s">
        <v>50</v>
      </c>
      <c r="L1837" s="17" t="s">
        <v>53</v>
      </c>
      <c r="M1837" s="17" t="s">
        <v>52</v>
      </c>
      <c r="N1837" s="20">
        <f t="shared" si="280"/>
        <v>50</v>
      </c>
      <c r="O1837" s="20">
        <f t="shared" si="281"/>
        <v>100</v>
      </c>
      <c r="P1837" s="20">
        <f t="shared" si="282"/>
        <v>50</v>
      </c>
      <c r="Q1837" s="20">
        <f t="shared" si="283"/>
        <v>66.5</v>
      </c>
      <c r="R1837" s="21">
        <f t="shared" si="284"/>
        <v>69.974999999999994</v>
      </c>
      <c r="S1837" s="21">
        <f t="shared" si="285"/>
        <v>64.125</v>
      </c>
      <c r="T1837" s="21">
        <f t="shared" si="286"/>
        <v>64.924999999999997</v>
      </c>
      <c r="U1837" s="21">
        <f t="shared" si="287"/>
        <v>66.625</v>
      </c>
      <c r="V1837" s="20">
        <f t="shared" si="288"/>
        <v>66.341666666666654</v>
      </c>
      <c r="W1837" s="20">
        <f t="shared" si="289"/>
        <v>66.412499999999994</v>
      </c>
    </row>
    <row r="1838" spans="1:23" ht="13.5" x14ac:dyDescent="0.25">
      <c r="A1838" s="3">
        <v>44690</v>
      </c>
      <c r="B1838" s="2">
        <v>1.8193999999999999</v>
      </c>
      <c r="C1838" s="2">
        <v>48.219529254768617</v>
      </c>
      <c r="D1838" s="2">
        <v>1.3378264419218411E-2</v>
      </c>
      <c r="E1838" s="2">
        <v>7.2486676658383764E-2</v>
      </c>
      <c r="F1838" s="2">
        <v>1.8226399999999998</v>
      </c>
      <c r="G1838" s="2">
        <v>1.8316699999999997</v>
      </c>
      <c r="H1838" s="2">
        <v>1.836165</v>
      </c>
      <c r="I1838" s="2">
        <v>1.8204439999999997</v>
      </c>
      <c r="J1838" s="2">
        <v>1.4740444999999998</v>
      </c>
      <c r="K1838" s="17" t="s">
        <v>47</v>
      </c>
      <c r="L1838" s="17" t="s">
        <v>53</v>
      </c>
      <c r="M1838" s="17" t="s">
        <v>46</v>
      </c>
      <c r="N1838" s="20">
        <f t="shared" si="280"/>
        <v>50</v>
      </c>
      <c r="O1838" s="20">
        <f t="shared" si="281"/>
        <v>100</v>
      </c>
      <c r="P1838" s="20">
        <f t="shared" si="282"/>
        <v>50</v>
      </c>
      <c r="Q1838" s="20">
        <f t="shared" si="283"/>
        <v>16.5</v>
      </c>
      <c r="R1838" s="21">
        <f t="shared" si="284"/>
        <v>62.475000000000001</v>
      </c>
      <c r="S1838" s="21">
        <f t="shared" si="285"/>
        <v>51.625</v>
      </c>
      <c r="T1838" s="21">
        <f t="shared" si="286"/>
        <v>42.424999999999997</v>
      </c>
      <c r="U1838" s="21">
        <f t="shared" si="287"/>
        <v>54.125</v>
      </c>
      <c r="V1838" s="20">
        <f t="shared" si="288"/>
        <v>52.17499999999999</v>
      </c>
      <c r="W1838" s="20">
        <f t="shared" si="289"/>
        <v>52.662499999999994</v>
      </c>
    </row>
    <row r="1839" spans="1:23" ht="13.5" x14ac:dyDescent="0.25">
      <c r="A1839" s="3">
        <v>44691</v>
      </c>
      <c r="B1839" s="2">
        <v>1.7789999999999999</v>
      </c>
      <c r="C1839" s="2">
        <v>39.490799443250808</v>
      </c>
      <c r="D1839" s="2">
        <v>2.0639417994099407E-2</v>
      </c>
      <c r="E1839" s="2">
        <v>7.0140580582683798E-2</v>
      </c>
      <c r="F1839" s="2">
        <v>1.81294</v>
      </c>
      <c r="G1839" s="2">
        <v>1.8231299999999997</v>
      </c>
      <c r="H1839" s="2">
        <v>1.8322650000000003</v>
      </c>
      <c r="I1839" s="2">
        <v>1.8217059999999996</v>
      </c>
      <c r="J1839" s="2">
        <v>1.4769599999999996</v>
      </c>
      <c r="K1839" s="17" t="s">
        <v>47</v>
      </c>
      <c r="L1839" s="17" t="s">
        <v>53</v>
      </c>
      <c r="M1839" s="17" t="s">
        <v>46</v>
      </c>
      <c r="N1839" s="20">
        <f t="shared" si="280"/>
        <v>50</v>
      </c>
      <c r="O1839" s="20">
        <f t="shared" si="281"/>
        <v>100</v>
      </c>
      <c r="P1839" s="20">
        <f t="shared" si="282"/>
        <v>50</v>
      </c>
      <c r="Q1839" s="20">
        <f t="shared" si="283"/>
        <v>16.5</v>
      </c>
      <c r="R1839" s="21">
        <f t="shared" si="284"/>
        <v>62.475000000000001</v>
      </c>
      <c r="S1839" s="21">
        <f t="shared" si="285"/>
        <v>51.625</v>
      </c>
      <c r="T1839" s="21">
        <f t="shared" si="286"/>
        <v>42.424999999999997</v>
      </c>
      <c r="U1839" s="21">
        <f t="shared" si="287"/>
        <v>54.125</v>
      </c>
      <c r="V1839" s="20">
        <f t="shared" si="288"/>
        <v>52.17499999999999</v>
      </c>
      <c r="W1839" s="20">
        <f t="shared" si="289"/>
        <v>52.662499999999994</v>
      </c>
    </row>
    <row r="1840" spans="1:23" ht="13.5" x14ac:dyDescent="0.25">
      <c r="A1840" s="3">
        <v>44692</v>
      </c>
      <c r="B1840" s="2">
        <v>1.7950999999999999</v>
      </c>
      <c r="C1840" s="2">
        <v>43.85279688062986</v>
      </c>
      <c r="D1840" s="2">
        <v>2.4735314179614498E-2</v>
      </c>
      <c r="E1840" s="2">
        <v>6.5158089041348344E-2</v>
      </c>
      <c r="F1840" s="2">
        <v>1.8080799999999999</v>
      </c>
      <c r="G1840" s="2">
        <v>1.81694</v>
      </c>
      <c r="H1840" s="2">
        <v>1.8291699999999995</v>
      </c>
      <c r="I1840" s="2">
        <v>1.8232899999999999</v>
      </c>
      <c r="J1840" s="2">
        <v>1.4801414999999993</v>
      </c>
      <c r="K1840" s="17" t="s">
        <v>50</v>
      </c>
      <c r="L1840" s="17" t="s">
        <v>49</v>
      </c>
      <c r="M1840" s="17" t="s">
        <v>52</v>
      </c>
      <c r="N1840" s="20">
        <f t="shared" si="280"/>
        <v>50</v>
      </c>
      <c r="O1840" s="20">
        <f t="shared" si="281"/>
        <v>100</v>
      </c>
      <c r="P1840" s="20">
        <f t="shared" si="282"/>
        <v>50</v>
      </c>
      <c r="Q1840" s="20">
        <f t="shared" si="283"/>
        <v>83</v>
      </c>
      <c r="R1840" s="21">
        <f t="shared" si="284"/>
        <v>72.45</v>
      </c>
      <c r="S1840" s="21">
        <f t="shared" si="285"/>
        <v>68.25</v>
      </c>
      <c r="T1840" s="21">
        <f t="shared" si="286"/>
        <v>72.349999999999994</v>
      </c>
      <c r="U1840" s="21">
        <f t="shared" si="287"/>
        <v>70.75</v>
      </c>
      <c r="V1840" s="20">
        <f t="shared" si="288"/>
        <v>71.016666666666666</v>
      </c>
      <c r="W1840" s="20">
        <f t="shared" si="289"/>
        <v>70.949999999999989</v>
      </c>
    </row>
    <row r="1841" spans="1:23" ht="13.5" x14ac:dyDescent="0.25">
      <c r="A1841" s="3">
        <v>44693</v>
      </c>
      <c r="B1841" s="2">
        <v>1.7789999999999999</v>
      </c>
      <c r="C1841" s="2">
        <v>40.693612863913465</v>
      </c>
      <c r="D1841" s="2">
        <v>2.4991240659096858E-2</v>
      </c>
      <c r="E1841" s="2">
        <v>5.7647575764080375E-2</v>
      </c>
      <c r="F1841" s="2">
        <v>1.8016199999999998</v>
      </c>
      <c r="G1841" s="2">
        <v>1.8121099999999999</v>
      </c>
      <c r="H1841" s="2">
        <v>1.8267549999999999</v>
      </c>
      <c r="I1841" s="2">
        <v>1.8230679999999999</v>
      </c>
      <c r="J1841" s="2">
        <v>1.4832424999999996</v>
      </c>
      <c r="K1841" s="17" t="s">
        <v>47</v>
      </c>
      <c r="L1841" s="17" t="s">
        <v>53</v>
      </c>
      <c r="M1841" s="17" t="s">
        <v>46</v>
      </c>
      <c r="N1841" s="20">
        <f t="shared" si="280"/>
        <v>50</v>
      </c>
      <c r="O1841" s="20">
        <f t="shared" si="281"/>
        <v>100</v>
      </c>
      <c r="P1841" s="20">
        <f t="shared" si="282"/>
        <v>50</v>
      </c>
      <c r="Q1841" s="20">
        <f t="shared" si="283"/>
        <v>16.5</v>
      </c>
      <c r="R1841" s="21">
        <f t="shared" si="284"/>
        <v>62.475000000000001</v>
      </c>
      <c r="S1841" s="21">
        <f t="shared" si="285"/>
        <v>51.625</v>
      </c>
      <c r="T1841" s="21">
        <f t="shared" si="286"/>
        <v>42.424999999999997</v>
      </c>
      <c r="U1841" s="21">
        <f t="shared" si="287"/>
        <v>54.125</v>
      </c>
      <c r="V1841" s="20">
        <f t="shared" si="288"/>
        <v>52.17499999999999</v>
      </c>
      <c r="W1841" s="20">
        <f t="shared" si="289"/>
        <v>52.662499999999994</v>
      </c>
    </row>
    <row r="1842" spans="1:23" ht="13.5" x14ac:dyDescent="0.25">
      <c r="A1842" s="3">
        <v>44694</v>
      </c>
      <c r="B1842" s="2">
        <v>1.7627999999999999</v>
      </c>
      <c r="C1842" s="2">
        <v>37.746931974767307</v>
      </c>
      <c r="D1842" s="2">
        <v>2.6657379745197218E-2</v>
      </c>
      <c r="E1842" s="2">
        <v>4.8290084144320448E-2</v>
      </c>
      <c r="F1842" s="2">
        <v>1.7870599999999999</v>
      </c>
      <c r="G1842" s="2">
        <v>1.8056599999999996</v>
      </c>
      <c r="H1842" s="2">
        <v>1.8224150000000001</v>
      </c>
      <c r="I1842" s="2">
        <v>1.82267</v>
      </c>
      <c r="J1842" s="2">
        <v>1.4861139999999995</v>
      </c>
      <c r="K1842" s="17" t="s">
        <v>47</v>
      </c>
      <c r="L1842" s="17" t="s">
        <v>48</v>
      </c>
      <c r="M1842" s="17" t="s">
        <v>46</v>
      </c>
      <c r="N1842" s="20">
        <f t="shared" si="280"/>
        <v>50</v>
      </c>
      <c r="O1842" s="20">
        <f t="shared" si="281"/>
        <v>100</v>
      </c>
      <c r="P1842" s="20">
        <f t="shared" si="282"/>
        <v>50</v>
      </c>
      <c r="Q1842" s="20">
        <f t="shared" si="283"/>
        <v>0</v>
      </c>
      <c r="R1842" s="21">
        <f t="shared" si="284"/>
        <v>60</v>
      </c>
      <c r="S1842" s="21">
        <f t="shared" si="285"/>
        <v>47.5</v>
      </c>
      <c r="T1842" s="21">
        <f t="shared" si="286"/>
        <v>35</v>
      </c>
      <c r="U1842" s="21">
        <f t="shared" si="287"/>
        <v>50</v>
      </c>
      <c r="V1842" s="20">
        <f t="shared" si="288"/>
        <v>47.5</v>
      </c>
      <c r="W1842" s="20">
        <f t="shared" si="289"/>
        <v>48.125</v>
      </c>
    </row>
    <row r="1843" spans="1:23" ht="13.5" x14ac:dyDescent="0.25">
      <c r="A1843" s="3">
        <v>44697</v>
      </c>
      <c r="B1843" s="2">
        <v>1.7627999999999999</v>
      </c>
      <c r="C1843" s="2">
        <v>37.746931974767307</v>
      </c>
      <c r="D1843" s="2">
        <v>2.8424783533507192E-2</v>
      </c>
      <c r="E1843" s="2">
        <v>3.6549944499318074E-2</v>
      </c>
      <c r="F1843" s="2">
        <v>1.7757400000000001</v>
      </c>
      <c r="G1843" s="2">
        <v>1.7991899999999998</v>
      </c>
      <c r="H1843" s="2">
        <v>1.8191899999999996</v>
      </c>
      <c r="I1843" s="2">
        <v>1.8225679999999997</v>
      </c>
      <c r="J1843" s="2">
        <v>1.4889484999999996</v>
      </c>
      <c r="K1843" s="17" t="s">
        <v>47</v>
      </c>
      <c r="L1843" s="17" t="s">
        <v>48</v>
      </c>
      <c r="M1843" s="17" t="s">
        <v>46</v>
      </c>
      <c r="N1843" s="20">
        <f t="shared" si="280"/>
        <v>50</v>
      </c>
      <c r="O1843" s="20">
        <f t="shared" si="281"/>
        <v>100</v>
      </c>
      <c r="P1843" s="20">
        <f t="shared" si="282"/>
        <v>50</v>
      </c>
      <c r="Q1843" s="20">
        <f t="shared" si="283"/>
        <v>0</v>
      </c>
      <c r="R1843" s="21">
        <f t="shared" si="284"/>
        <v>60</v>
      </c>
      <c r="S1843" s="21">
        <f t="shared" si="285"/>
        <v>47.5</v>
      </c>
      <c r="T1843" s="21">
        <f t="shared" si="286"/>
        <v>35</v>
      </c>
      <c r="U1843" s="21">
        <f t="shared" si="287"/>
        <v>50</v>
      </c>
      <c r="V1843" s="20">
        <f t="shared" si="288"/>
        <v>47.5</v>
      </c>
      <c r="W1843" s="20">
        <f t="shared" si="289"/>
        <v>48.125</v>
      </c>
    </row>
    <row r="1844" spans="1:23" ht="13.5" x14ac:dyDescent="0.25">
      <c r="A1844" s="3">
        <v>44698</v>
      </c>
      <c r="B1844" s="2">
        <v>1.7789999999999999</v>
      </c>
      <c r="C1844" s="2">
        <v>42.56991448508029</v>
      </c>
      <c r="D1844" s="2">
        <v>2.9022894381516284E-2</v>
      </c>
      <c r="E1844" s="2">
        <v>2.4523411829572815E-2</v>
      </c>
      <c r="F1844" s="2">
        <v>1.7757400000000001</v>
      </c>
      <c r="G1844" s="2">
        <v>1.79434</v>
      </c>
      <c r="H1844" s="2">
        <v>1.8167749999999998</v>
      </c>
      <c r="I1844" s="2">
        <v>1.8229399999999998</v>
      </c>
      <c r="J1844" s="2">
        <v>1.4920124999999995</v>
      </c>
      <c r="K1844" s="17" t="s">
        <v>47</v>
      </c>
      <c r="L1844" s="17" t="s">
        <v>53</v>
      </c>
      <c r="M1844" s="17" t="s">
        <v>53</v>
      </c>
      <c r="N1844" s="20">
        <f t="shared" si="280"/>
        <v>50</v>
      </c>
      <c r="O1844" s="20">
        <f t="shared" si="281"/>
        <v>100</v>
      </c>
      <c r="P1844" s="20">
        <f t="shared" si="282"/>
        <v>50</v>
      </c>
      <c r="Q1844" s="20">
        <f t="shared" si="283"/>
        <v>16.5</v>
      </c>
      <c r="R1844" s="21">
        <f t="shared" si="284"/>
        <v>62.475000000000001</v>
      </c>
      <c r="S1844" s="21">
        <f t="shared" si="285"/>
        <v>51.625</v>
      </c>
      <c r="T1844" s="21">
        <f t="shared" si="286"/>
        <v>42.424999999999997</v>
      </c>
      <c r="U1844" s="21">
        <f t="shared" si="287"/>
        <v>54.125</v>
      </c>
      <c r="V1844" s="20">
        <f t="shared" si="288"/>
        <v>52.17499999999999</v>
      </c>
      <c r="W1844" s="20">
        <f t="shared" si="289"/>
        <v>52.662499999999994</v>
      </c>
    </row>
    <row r="1845" spans="1:23" ht="13.5" x14ac:dyDescent="0.25">
      <c r="A1845" s="3">
        <v>44699</v>
      </c>
      <c r="B1845" s="2">
        <v>1.7789999999999999</v>
      </c>
      <c r="C1845" s="2">
        <v>42.56991448508029</v>
      </c>
      <c r="D1845" s="2">
        <v>2.8467307218201121E-2</v>
      </c>
      <c r="E1845" s="2">
        <v>1.1932386300044734E-2</v>
      </c>
      <c r="F1845" s="2">
        <v>1.7725200000000001</v>
      </c>
      <c r="G1845" s="2">
        <v>1.7903000000000002</v>
      </c>
      <c r="H1845" s="2">
        <v>1.8136199999999996</v>
      </c>
      <c r="I1845" s="2">
        <v>1.8230139999999997</v>
      </c>
      <c r="J1845" s="2">
        <v>1.4949649999999997</v>
      </c>
      <c r="K1845" s="17" t="s">
        <v>47</v>
      </c>
      <c r="L1845" s="17" t="s">
        <v>48</v>
      </c>
      <c r="M1845" s="17" t="s">
        <v>46</v>
      </c>
      <c r="N1845" s="20">
        <f t="shared" si="280"/>
        <v>50</v>
      </c>
      <c r="O1845" s="20">
        <f t="shared" si="281"/>
        <v>100</v>
      </c>
      <c r="P1845" s="20">
        <f t="shared" si="282"/>
        <v>50</v>
      </c>
      <c r="Q1845" s="20">
        <f t="shared" si="283"/>
        <v>0</v>
      </c>
      <c r="R1845" s="21">
        <f t="shared" si="284"/>
        <v>60</v>
      </c>
      <c r="S1845" s="21">
        <f t="shared" si="285"/>
        <v>47.5</v>
      </c>
      <c r="T1845" s="21">
        <f t="shared" si="286"/>
        <v>35</v>
      </c>
      <c r="U1845" s="21">
        <f t="shared" si="287"/>
        <v>50</v>
      </c>
      <c r="V1845" s="20">
        <f t="shared" si="288"/>
        <v>47.5</v>
      </c>
      <c r="W1845" s="20">
        <f t="shared" si="289"/>
        <v>48.125</v>
      </c>
    </row>
    <row r="1846" spans="1:23" ht="13.5" x14ac:dyDescent="0.25">
      <c r="A1846" s="3">
        <v>44700</v>
      </c>
      <c r="B1846" s="2">
        <v>1.7708999999999999</v>
      </c>
      <c r="C1846" s="2">
        <v>40.739659117334043</v>
      </c>
      <c r="D1846" s="2">
        <v>2.7521849386906716E-2</v>
      </c>
      <c r="E1846" s="2">
        <v>-3.2012587977139316E-3</v>
      </c>
      <c r="F1846" s="2">
        <v>1.7708999999999999</v>
      </c>
      <c r="G1846" s="2">
        <v>1.78626</v>
      </c>
      <c r="H1846" s="2">
        <v>1.8104299999999995</v>
      </c>
      <c r="I1846" s="2">
        <v>1.8230739999999996</v>
      </c>
      <c r="J1846" s="2">
        <v>1.4978769999999995</v>
      </c>
      <c r="K1846" s="17" t="s">
        <v>47</v>
      </c>
      <c r="L1846" s="17" t="s">
        <v>53</v>
      </c>
      <c r="M1846" s="17" t="s">
        <v>46</v>
      </c>
      <c r="N1846" s="20">
        <f t="shared" si="280"/>
        <v>50</v>
      </c>
      <c r="O1846" s="20">
        <f t="shared" si="281"/>
        <v>100</v>
      </c>
      <c r="P1846" s="20">
        <f t="shared" si="282"/>
        <v>50</v>
      </c>
      <c r="Q1846" s="20">
        <f t="shared" si="283"/>
        <v>16.5</v>
      </c>
      <c r="R1846" s="21">
        <f t="shared" si="284"/>
        <v>62.475000000000001</v>
      </c>
      <c r="S1846" s="21">
        <f t="shared" si="285"/>
        <v>51.625</v>
      </c>
      <c r="T1846" s="21">
        <f t="shared" si="286"/>
        <v>42.424999999999997</v>
      </c>
      <c r="U1846" s="21">
        <f t="shared" si="287"/>
        <v>54.125</v>
      </c>
      <c r="V1846" s="20">
        <f t="shared" si="288"/>
        <v>52.17499999999999</v>
      </c>
      <c r="W1846" s="20">
        <f t="shared" si="289"/>
        <v>52.662499999999994</v>
      </c>
    </row>
    <row r="1847" spans="1:23" ht="13.5" x14ac:dyDescent="0.25">
      <c r="A1847" s="3">
        <v>44701</v>
      </c>
      <c r="B1847" s="2">
        <v>1.7627999999999999</v>
      </c>
      <c r="C1847" s="2">
        <v>38.936831499194476</v>
      </c>
      <c r="D1847" s="2">
        <v>3.1266327161397767E-2</v>
      </c>
      <c r="E1847" s="2">
        <v>-1.9465377480013403E-2</v>
      </c>
      <c r="F1847" s="2">
        <v>1.7708999999999999</v>
      </c>
      <c r="G1847" s="2">
        <v>1.77898</v>
      </c>
      <c r="H1847" s="2">
        <v>1.8072049999999997</v>
      </c>
      <c r="I1847" s="2">
        <v>1.8234179999999998</v>
      </c>
      <c r="J1847" s="2">
        <v>1.5007115</v>
      </c>
      <c r="K1847" s="17" t="s">
        <v>47</v>
      </c>
      <c r="L1847" s="17" t="s">
        <v>53</v>
      </c>
      <c r="M1847" s="17" t="s">
        <v>53</v>
      </c>
      <c r="N1847" s="20">
        <f t="shared" si="280"/>
        <v>50</v>
      </c>
      <c r="O1847" s="20">
        <f t="shared" si="281"/>
        <v>100</v>
      </c>
      <c r="P1847" s="20">
        <f t="shared" si="282"/>
        <v>50</v>
      </c>
      <c r="Q1847" s="20">
        <f t="shared" si="283"/>
        <v>16.5</v>
      </c>
      <c r="R1847" s="21">
        <f t="shared" si="284"/>
        <v>62.475000000000001</v>
      </c>
      <c r="S1847" s="21">
        <f t="shared" si="285"/>
        <v>51.625</v>
      </c>
      <c r="T1847" s="21">
        <f t="shared" si="286"/>
        <v>42.424999999999997</v>
      </c>
      <c r="U1847" s="21">
        <f t="shared" si="287"/>
        <v>54.125</v>
      </c>
      <c r="V1847" s="20">
        <f t="shared" si="288"/>
        <v>52.17499999999999</v>
      </c>
      <c r="W1847" s="20">
        <f t="shared" si="289"/>
        <v>52.662499999999994</v>
      </c>
    </row>
    <row r="1848" spans="1:23" ht="13.5" x14ac:dyDescent="0.25">
      <c r="A1848" s="3">
        <v>44704</v>
      </c>
      <c r="B1848" s="2">
        <v>1.7789999999999999</v>
      </c>
      <c r="C1848" s="2">
        <v>44.25047777659546</v>
      </c>
      <c r="D1848" s="2">
        <v>3.0981045336154089E-2</v>
      </c>
      <c r="E1848" s="2">
        <v>-3.4193405287271869E-2</v>
      </c>
      <c r="F1848" s="2">
        <v>1.7741399999999998</v>
      </c>
      <c r="G1848" s="2">
        <v>1.7749400000000002</v>
      </c>
      <c r="H1848" s="2">
        <v>1.8033049999999995</v>
      </c>
      <c r="I1848" s="2">
        <v>1.8236399999999997</v>
      </c>
      <c r="J1848" s="2">
        <v>1.5036269999999998</v>
      </c>
      <c r="K1848" s="17" t="s">
        <v>47</v>
      </c>
      <c r="L1848" s="17" t="s">
        <v>53</v>
      </c>
      <c r="M1848" s="17" t="s">
        <v>54</v>
      </c>
      <c r="N1848" s="20">
        <f t="shared" si="280"/>
        <v>50</v>
      </c>
      <c r="O1848" s="20">
        <f t="shared" si="281"/>
        <v>100</v>
      </c>
      <c r="P1848" s="20">
        <f t="shared" si="282"/>
        <v>50</v>
      </c>
      <c r="Q1848" s="20">
        <f t="shared" si="283"/>
        <v>16.5</v>
      </c>
      <c r="R1848" s="21">
        <f t="shared" si="284"/>
        <v>62.475000000000001</v>
      </c>
      <c r="S1848" s="21">
        <f t="shared" si="285"/>
        <v>51.625</v>
      </c>
      <c r="T1848" s="21">
        <f t="shared" si="286"/>
        <v>42.424999999999997</v>
      </c>
      <c r="U1848" s="21">
        <f t="shared" si="287"/>
        <v>54.125</v>
      </c>
      <c r="V1848" s="20">
        <f t="shared" si="288"/>
        <v>52.17499999999999</v>
      </c>
      <c r="W1848" s="20">
        <f t="shared" si="289"/>
        <v>52.662499999999994</v>
      </c>
    </row>
    <row r="1849" spans="1:23" ht="13.5" x14ac:dyDescent="0.25">
      <c r="A1849" s="3">
        <v>44705</v>
      </c>
      <c r="B1849" s="2">
        <v>1.7627999999999999</v>
      </c>
      <c r="C1849" s="2">
        <v>40.45896313814675</v>
      </c>
      <c r="D1849" s="2">
        <v>2.5849487833913054E-2</v>
      </c>
      <c r="E1849" s="2">
        <v>-4.6425107087714579E-2</v>
      </c>
      <c r="F1849" s="2">
        <v>1.7708999999999999</v>
      </c>
      <c r="G1849" s="2">
        <v>1.77332</v>
      </c>
      <c r="H1849" s="2">
        <v>1.798225</v>
      </c>
      <c r="I1849" s="2">
        <v>1.8235379999999999</v>
      </c>
      <c r="J1849" s="2">
        <v>1.5064985000000002</v>
      </c>
      <c r="K1849" s="17" t="s">
        <v>47</v>
      </c>
      <c r="L1849" s="17" t="s">
        <v>53</v>
      </c>
      <c r="M1849" s="17" t="s">
        <v>46</v>
      </c>
      <c r="N1849" s="20">
        <f t="shared" si="280"/>
        <v>50</v>
      </c>
      <c r="O1849" s="20">
        <f t="shared" si="281"/>
        <v>100</v>
      </c>
      <c r="P1849" s="20">
        <f t="shared" si="282"/>
        <v>50</v>
      </c>
      <c r="Q1849" s="20">
        <f t="shared" si="283"/>
        <v>16.5</v>
      </c>
      <c r="R1849" s="21">
        <f t="shared" si="284"/>
        <v>62.475000000000001</v>
      </c>
      <c r="S1849" s="21">
        <f t="shared" si="285"/>
        <v>51.625</v>
      </c>
      <c r="T1849" s="21">
        <f t="shared" si="286"/>
        <v>42.424999999999997</v>
      </c>
      <c r="U1849" s="21">
        <f t="shared" si="287"/>
        <v>54.125</v>
      </c>
      <c r="V1849" s="20">
        <f t="shared" si="288"/>
        <v>52.17499999999999</v>
      </c>
      <c r="W1849" s="20">
        <f t="shared" si="289"/>
        <v>52.662499999999994</v>
      </c>
    </row>
    <row r="1850" spans="1:23" ht="13.5" x14ac:dyDescent="0.25">
      <c r="A1850" s="3">
        <v>44706</v>
      </c>
      <c r="B1850" s="2">
        <v>1.7546999999999999</v>
      </c>
      <c r="C1850" s="2">
        <v>38.674631229504278</v>
      </c>
      <c r="D1850" s="2">
        <v>2.479599420299583E-2</v>
      </c>
      <c r="E1850" s="2">
        <v>-5.6217164670784615E-2</v>
      </c>
      <c r="F1850" s="2">
        <v>1.7660399999999998</v>
      </c>
      <c r="G1850" s="2">
        <v>1.7692800000000002</v>
      </c>
      <c r="H1850" s="2">
        <v>1.7931099999999998</v>
      </c>
      <c r="I1850" s="2">
        <v>1.8232739999999998</v>
      </c>
      <c r="J1850" s="2">
        <v>1.5093295000000004</v>
      </c>
      <c r="K1850" s="17" t="s">
        <v>47</v>
      </c>
      <c r="L1850" s="17" t="s">
        <v>53</v>
      </c>
      <c r="M1850" s="17" t="s">
        <v>46</v>
      </c>
      <c r="N1850" s="20">
        <f t="shared" si="280"/>
        <v>50</v>
      </c>
      <c r="O1850" s="20">
        <f t="shared" si="281"/>
        <v>100</v>
      </c>
      <c r="P1850" s="20">
        <f t="shared" si="282"/>
        <v>50</v>
      </c>
      <c r="Q1850" s="20">
        <f t="shared" si="283"/>
        <v>16.5</v>
      </c>
      <c r="R1850" s="21">
        <f t="shared" si="284"/>
        <v>62.475000000000001</v>
      </c>
      <c r="S1850" s="21">
        <f t="shared" si="285"/>
        <v>51.625</v>
      </c>
      <c r="T1850" s="21">
        <f t="shared" si="286"/>
        <v>42.424999999999997</v>
      </c>
      <c r="U1850" s="21">
        <f t="shared" si="287"/>
        <v>54.125</v>
      </c>
      <c r="V1850" s="20">
        <f t="shared" si="288"/>
        <v>52.17499999999999</v>
      </c>
      <c r="W1850" s="20">
        <f t="shared" si="289"/>
        <v>52.662499999999994</v>
      </c>
    </row>
    <row r="1851" spans="1:23" ht="13.5" x14ac:dyDescent="0.25">
      <c r="A1851" s="3">
        <v>44707</v>
      </c>
      <c r="B1851" s="2">
        <v>1.7546999999999999</v>
      </c>
      <c r="C1851" s="2">
        <v>38.674631229504278</v>
      </c>
      <c r="D1851" s="2">
        <v>2.1671507806089174E-2</v>
      </c>
      <c r="E1851" s="2">
        <v>-6.2138825333378542E-2</v>
      </c>
      <c r="F1851" s="2">
        <v>1.7627999999999999</v>
      </c>
      <c r="G1851" s="2">
        <v>1.7668500000000003</v>
      </c>
      <c r="H1851" s="2">
        <v>1.7894799999999997</v>
      </c>
      <c r="I1851" s="2">
        <v>1.8231599999999997</v>
      </c>
      <c r="J1851" s="2">
        <v>1.5120865000000003</v>
      </c>
      <c r="K1851" s="17" t="s">
        <v>47</v>
      </c>
      <c r="L1851" s="17" t="s">
        <v>53</v>
      </c>
      <c r="M1851" s="17" t="s">
        <v>46</v>
      </c>
      <c r="N1851" s="20">
        <f t="shared" si="280"/>
        <v>50</v>
      </c>
      <c r="O1851" s="20">
        <f t="shared" si="281"/>
        <v>100</v>
      </c>
      <c r="P1851" s="20">
        <f t="shared" si="282"/>
        <v>50</v>
      </c>
      <c r="Q1851" s="20">
        <f t="shared" si="283"/>
        <v>16.5</v>
      </c>
      <c r="R1851" s="21">
        <f t="shared" si="284"/>
        <v>62.475000000000001</v>
      </c>
      <c r="S1851" s="21">
        <f t="shared" si="285"/>
        <v>51.625</v>
      </c>
      <c r="T1851" s="21">
        <f t="shared" si="286"/>
        <v>42.424999999999997</v>
      </c>
      <c r="U1851" s="21">
        <f t="shared" si="287"/>
        <v>54.125</v>
      </c>
      <c r="V1851" s="20">
        <f t="shared" si="288"/>
        <v>52.17499999999999</v>
      </c>
      <c r="W1851" s="20">
        <f t="shared" si="289"/>
        <v>52.662499999999994</v>
      </c>
    </row>
    <row r="1852" spans="1:23" ht="13.5" x14ac:dyDescent="0.25">
      <c r="A1852" s="3">
        <v>44708</v>
      </c>
      <c r="B1852" s="2">
        <v>1.7627999999999999</v>
      </c>
      <c r="C1852" s="2">
        <v>41.658683883527416</v>
      </c>
      <c r="D1852" s="2">
        <v>1.6161195013002061E-2</v>
      </c>
      <c r="E1852" s="2">
        <v>-6.538060867698911E-2</v>
      </c>
      <c r="F1852" s="2">
        <v>1.7627999999999999</v>
      </c>
      <c r="G1852" s="2">
        <v>1.7668499999999998</v>
      </c>
      <c r="H1852" s="2">
        <v>1.7862549999999995</v>
      </c>
      <c r="I1852" s="2">
        <v>1.8214239999999997</v>
      </c>
      <c r="J1852" s="2">
        <v>1.5149210000000004</v>
      </c>
      <c r="K1852" s="17" t="s">
        <v>50</v>
      </c>
      <c r="L1852" s="17" t="s">
        <v>53</v>
      </c>
      <c r="M1852" s="17" t="s">
        <v>53</v>
      </c>
      <c r="N1852" s="20">
        <f t="shared" si="280"/>
        <v>50</v>
      </c>
      <c r="O1852" s="20">
        <f t="shared" si="281"/>
        <v>100</v>
      </c>
      <c r="P1852" s="20">
        <f t="shared" si="282"/>
        <v>50</v>
      </c>
      <c r="Q1852" s="20">
        <f t="shared" si="283"/>
        <v>49.5</v>
      </c>
      <c r="R1852" s="21">
        <f t="shared" si="284"/>
        <v>67.424999999999997</v>
      </c>
      <c r="S1852" s="21">
        <f t="shared" si="285"/>
        <v>59.875</v>
      </c>
      <c r="T1852" s="21">
        <f t="shared" si="286"/>
        <v>57.275000000000006</v>
      </c>
      <c r="U1852" s="21">
        <f t="shared" si="287"/>
        <v>62.375</v>
      </c>
      <c r="V1852" s="20">
        <f t="shared" si="288"/>
        <v>61.524999999999999</v>
      </c>
      <c r="W1852" s="20">
        <f t="shared" si="289"/>
        <v>61.737499999999997</v>
      </c>
    </row>
    <row r="1853" spans="1:23" ht="13.5" x14ac:dyDescent="0.25">
      <c r="A1853" s="3">
        <v>44711</v>
      </c>
      <c r="B1853" s="2">
        <v>1.7627999999999999</v>
      </c>
      <c r="C1853" s="2">
        <v>41.658683883527424</v>
      </c>
      <c r="D1853" s="2">
        <v>1.1659825217700037E-2</v>
      </c>
      <c r="E1853" s="2">
        <v>-6.6286419625612839E-2</v>
      </c>
      <c r="F1853" s="2">
        <v>1.75956</v>
      </c>
      <c r="G1853" s="2">
        <v>1.7668499999999998</v>
      </c>
      <c r="H1853" s="2">
        <v>1.7830199999999998</v>
      </c>
      <c r="I1853" s="2">
        <v>1.8196879999999995</v>
      </c>
      <c r="J1853" s="2">
        <v>1.5177555000000007</v>
      </c>
      <c r="K1853" s="17" t="s">
        <v>50</v>
      </c>
      <c r="L1853" s="17" t="s">
        <v>53</v>
      </c>
      <c r="M1853" s="17" t="s">
        <v>52</v>
      </c>
      <c r="N1853" s="20">
        <f t="shared" si="280"/>
        <v>50</v>
      </c>
      <c r="O1853" s="20">
        <f t="shared" si="281"/>
        <v>100</v>
      </c>
      <c r="P1853" s="20">
        <f t="shared" si="282"/>
        <v>50</v>
      </c>
      <c r="Q1853" s="20">
        <f t="shared" si="283"/>
        <v>66.5</v>
      </c>
      <c r="R1853" s="21">
        <f t="shared" si="284"/>
        <v>69.974999999999994</v>
      </c>
      <c r="S1853" s="21">
        <f t="shared" si="285"/>
        <v>64.125</v>
      </c>
      <c r="T1853" s="21">
        <f t="shared" si="286"/>
        <v>64.924999999999997</v>
      </c>
      <c r="U1853" s="21">
        <f t="shared" si="287"/>
        <v>66.625</v>
      </c>
      <c r="V1853" s="20">
        <f t="shared" si="288"/>
        <v>66.341666666666654</v>
      </c>
      <c r="W1853" s="20">
        <f t="shared" si="289"/>
        <v>66.412499999999994</v>
      </c>
    </row>
    <row r="1854" spans="1:23" ht="13.5" x14ac:dyDescent="0.25">
      <c r="A1854" s="3">
        <v>44712</v>
      </c>
      <c r="B1854" s="2">
        <v>1.7546999999999999</v>
      </c>
      <c r="C1854" s="2">
        <v>39.433329758860516</v>
      </c>
      <c r="D1854" s="2">
        <v>1.109254318186248E-2</v>
      </c>
      <c r="E1854" s="2">
        <v>-6.5559039736480848E-2</v>
      </c>
      <c r="F1854" s="2">
        <v>1.7579400000000001</v>
      </c>
      <c r="G1854" s="2">
        <v>1.7644200000000001</v>
      </c>
      <c r="H1854" s="2">
        <v>1.7793799999999997</v>
      </c>
      <c r="I1854" s="2">
        <v>1.81779</v>
      </c>
      <c r="J1854" s="2">
        <v>1.5206610000000009</v>
      </c>
      <c r="K1854" s="17" t="s">
        <v>50</v>
      </c>
      <c r="L1854" s="17" t="s">
        <v>53</v>
      </c>
      <c r="M1854" s="17" t="s">
        <v>52</v>
      </c>
      <c r="N1854" s="20">
        <f t="shared" si="280"/>
        <v>50</v>
      </c>
      <c r="O1854" s="20">
        <f t="shared" si="281"/>
        <v>100</v>
      </c>
      <c r="P1854" s="20">
        <f t="shared" si="282"/>
        <v>50</v>
      </c>
      <c r="Q1854" s="20">
        <f t="shared" si="283"/>
        <v>66.5</v>
      </c>
      <c r="R1854" s="21">
        <f t="shared" si="284"/>
        <v>69.974999999999994</v>
      </c>
      <c r="S1854" s="21">
        <f t="shared" si="285"/>
        <v>64.125</v>
      </c>
      <c r="T1854" s="21">
        <f t="shared" si="286"/>
        <v>64.924999999999997</v>
      </c>
      <c r="U1854" s="21">
        <f t="shared" si="287"/>
        <v>66.625</v>
      </c>
      <c r="V1854" s="20">
        <f t="shared" si="288"/>
        <v>66.341666666666654</v>
      </c>
      <c r="W1854" s="20">
        <f t="shared" si="289"/>
        <v>66.412499999999994</v>
      </c>
    </row>
    <row r="1855" spans="1:23" ht="13.5" x14ac:dyDescent="0.25">
      <c r="A1855" s="3">
        <v>44713</v>
      </c>
      <c r="B1855" s="2">
        <v>1.7384999999999999</v>
      </c>
      <c r="C1855" s="2">
        <v>35.364447337806524</v>
      </c>
      <c r="D1855" s="2">
        <v>1.1998603772794825E-2</v>
      </c>
      <c r="E1855" s="2">
        <v>-6.2628795385424624E-2</v>
      </c>
      <c r="F1855" s="2">
        <v>1.7547000000000001</v>
      </c>
      <c r="G1855" s="2">
        <v>1.76037</v>
      </c>
      <c r="H1855" s="2">
        <v>1.7753350000000001</v>
      </c>
      <c r="I1855" s="2">
        <v>1.8154199999999998</v>
      </c>
      <c r="J1855" s="2">
        <v>1.5236340000000006</v>
      </c>
      <c r="K1855" s="17" t="s">
        <v>50</v>
      </c>
      <c r="L1855" s="17" t="s">
        <v>53</v>
      </c>
      <c r="M1855" s="17" t="s">
        <v>52</v>
      </c>
      <c r="N1855" s="20">
        <f t="shared" si="280"/>
        <v>50</v>
      </c>
      <c r="O1855" s="20">
        <f t="shared" si="281"/>
        <v>100</v>
      </c>
      <c r="P1855" s="20">
        <f t="shared" si="282"/>
        <v>50</v>
      </c>
      <c r="Q1855" s="20">
        <f t="shared" si="283"/>
        <v>66.5</v>
      </c>
      <c r="R1855" s="21">
        <f t="shared" si="284"/>
        <v>69.974999999999994</v>
      </c>
      <c r="S1855" s="21">
        <f t="shared" si="285"/>
        <v>64.125</v>
      </c>
      <c r="T1855" s="21">
        <f t="shared" si="286"/>
        <v>64.924999999999997</v>
      </c>
      <c r="U1855" s="21">
        <f t="shared" si="287"/>
        <v>66.625</v>
      </c>
      <c r="V1855" s="20">
        <f t="shared" si="288"/>
        <v>66.341666666666654</v>
      </c>
      <c r="W1855" s="20">
        <f t="shared" si="289"/>
        <v>66.412499999999994</v>
      </c>
    </row>
    <row r="1856" spans="1:23" ht="13.5" x14ac:dyDescent="0.25">
      <c r="A1856" s="3">
        <v>44714</v>
      </c>
      <c r="B1856" s="2">
        <v>1.7384999999999999</v>
      </c>
      <c r="C1856" s="2">
        <v>35.364447337806524</v>
      </c>
      <c r="D1856" s="2">
        <v>1.1787128694205506E-2</v>
      </c>
      <c r="E1856" s="2">
        <v>-5.8130412225615644E-2</v>
      </c>
      <c r="F1856" s="2">
        <v>1.7514599999999998</v>
      </c>
      <c r="G1856" s="2">
        <v>1.7571300000000001</v>
      </c>
      <c r="H1856" s="2">
        <v>1.7716949999999998</v>
      </c>
      <c r="I1856" s="2">
        <v>1.8118619999999999</v>
      </c>
      <c r="J1856" s="2">
        <v>1.5264585000000008</v>
      </c>
      <c r="K1856" s="17" t="s">
        <v>50</v>
      </c>
      <c r="L1856" s="17" t="s">
        <v>53</v>
      </c>
      <c r="M1856" s="17" t="s">
        <v>52</v>
      </c>
      <c r="N1856" s="20">
        <f t="shared" si="280"/>
        <v>50</v>
      </c>
      <c r="O1856" s="20">
        <f t="shared" si="281"/>
        <v>100</v>
      </c>
      <c r="P1856" s="20">
        <f t="shared" si="282"/>
        <v>50</v>
      </c>
      <c r="Q1856" s="20">
        <f t="shared" si="283"/>
        <v>66.5</v>
      </c>
      <c r="R1856" s="21">
        <f t="shared" si="284"/>
        <v>69.974999999999994</v>
      </c>
      <c r="S1856" s="21">
        <f t="shared" si="285"/>
        <v>64.125</v>
      </c>
      <c r="T1856" s="21">
        <f t="shared" si="286"/>
        <v>64.924999999999997</v>
      </c>
      <c r="U1856" s="21">
        <f t="shared" si="287"/>
        <v>66.625</v>
      </c>
      <c r="V1856" s="20">
        <f t="shared" si="288"/>
        <v>66.341666666666654</v>
      </c>
      <c r="W1856" s="20">
        <f t="shared" si="289"/>
        <v>66.412499999999994</v>
      </c>
    </row>
    <row r="1857" spans="1:23" ht="13.5" x14ac:dyDescent="0.25">
      <c r="A1857" s="3">
        <v>44715</v>
      </c>
      <c r="B1857" s="2">
        <v>1.7384999999999999</v>
      </c>
      <c r="C1857" s="2">
        <v>35.364447337806524</v>
      </c>
      <c r="D1857" s="2">
        <v>1.0610193761473763E-2</v>
      </c>
      <c r="E1857" s="2">
        <v>-5.343349739183044E-2</v>
      </c>
      <c r="F1857" s="2">
        <v>1.7466000000000002</v>
      </c>
      <c r="G1857" s="2">
        <v>1.7547000000000001</v>
      </c>
      <c r="H1857" s="2">
        <v>1.7668399999999997</v>
      </c>
      <c r="I1857" s="2">
        <v>1.8087500000000001</v>
      </c>
      <c r="J1857" s="2">
        <v>1.5292830000000004</v>
      </c>
      <c r="K1857" s="17" t="s">
        <v>47</v>
      </c>
      <c r="L1857" s="17" t="s">
        <v>53</v>
      </c>
      <c r="M1857" s="17" t="s">
        <v>46</v>
      </c>
      <c r="N1857" s="20">
        <f t="shared" si="280"/>
        <v>50</v>
      </c>
      <c r="O1857" s="20">
        <f t="shared" si="281"/>
        <v>100</v>
      </c>
      <c r="P1857" s="20">
        <f t="shared" si="282"/>
        <v>50</v>
      </c>
      <c r="Q1857" s="20">
        <f t="shared" si="283"/>
        <v>16.5</v>
      </c>
      <c r="R1857" s="21">
        <f t="shared" si="284"/>
        <v>62.475000000000001</v>
      </c>
      <c r="S1857" s="21">
        <f t="shared" si="285"/>
        <v>51.625</v>
      </c>
      <c r="T1857" s="21">
        <f t="shared" si="286"/>
        <v>42.424999999999997</v>
      </c>
      <c r="U1857" s="21">
        <f t="shared" si="287"/>
        <v>54.125</v>
      </c>
      <c r="V1857" s="20">
        <f t="shared" si="288"/>
        <v>52.17499999999999</v>
      </c>
      <c r="W1857" s="20">
        <f t="shared" si="289"/>
        <v>52.662499999999994</v>
      </c>
    </row>
    <row r="1858" spans="1:23" ht="13.5" x14ac:dyDescent="0.25">
      <c r="A1858" s="3">
        <v>44718</v>
      </c>
      <c r="B1858" s="2">
        <v>1.7546999999999999</v>
      </c>
      <c r="C1858" s="2">
        <v>42.743348386879511</v>
      </c>
      <c r="D1858" s="2">
        <v>1.113641062316284E-2</v>
      </c>
      <c r="E1858" s="2">
        <v>-4.6954814657057836E-2</v>
      </c>
      <c r="F1858" s="2">
        <v>1.74498</v>
      </c>
      <c r="G1858" s="2">
        <v>1.75227</v>
      </c>
      <c r="H1858" s="2">
        <v>1.7636049999999996</v>
      </c>
      <c r="I1858" s="2">
        <v>1.8067040000000001</v>
      </c>
      <c r="J1858" s="2">
        <v>1.5321510000000007</v>
      </c>
      <c r="K1858" s="17" t="s">
        <v>47</v>
      </c>
      <c r="L1858" s="17" t="s">
        <v>53</v>
      </c>
      <c r="M1858" s="17" t="s">
        <v>46</v>
      </c>
      <c r="N1858" s="20">
        <f t="shared" ref="N1858:N1921" si="290">IF(D1858&lt;30,50, IF(D1858&gt;70, 0, 25))</f>
        <v>50</v>
      </c>
      <c r="O1858" s="20">
        <f t="shared" ref="O1858:O1921" si="291">IF(F1858-E1858&gt;0.02, 100, IF(F1858-E1858&lt;0,0,45))</f>
        <v>100</v>
      </c>
      <c r="P1858" s="20">
        <f t="shared" ref="P1858:P1921" si="292">IF(G1858-J1858&gt;10,100,IF(G1858-J1858&gt;5,75, IF(G1858-J1858&gt;0,50,0)))</f>
        <v>50</v>
      </c>
      <c r="Q1858" s="20">
        <f t="shared" ref="Q1858:Q1921" si="293">IF(M1858="confirmed bullish", 34, IF(M1858="bullish divergence",17, 0))+IF(K1858="bullish",33,IF(K1858="bearish",0,16.5))+IF(L1858="strong",33,IF(L1858="weak",0,16.5))</f>
        <v>16.5</v>
      </c>
      <c r="R1858" s="21">
        <f t="shared" si="284"/>
        <v>62.475000000000001</v>
      </c>
      <c r="S1858" s="21">
        <f t="shared" si="285"/>
        <v>51.625</v>
      </c>
      <c r="T1858" s="21">
        <f t="shared" si="286"/>
        <v>42.424999999999997</v>
      </c>
      <c r="U1858" s="21">
        <f t="shared" si="287"/>
        <v>54.125</v>
      </c>
      <c r="V1858" s="20">
        <f t="shared" si="288"/>
        <v>52.17499999999999</v>
      </c>
      <c r="W1858" s="20">
        <f t="shared" si="289"/>
        <v>52.662499999999994</v>
      </c>
    </row>
    <row r="1859" spans="1:23" ht="13.5" x14ac:dyDescent="0.25">
      <c r="A1859" s="3">
        <v>44719</v>
      </c>
      <c r="B1859" s="2">
        <v>1.7465999999999999</v>
      </c>
      <c r="C1859" s="2">
        <v>40.268007322583166</v>
      </c>
      <c r="D1859" s="2">
        <v>9.8063935133958502E-3</v>
      </c>
      <c r="E1859" s="2">
        <v>-4.1789906772362058E-2</v>
      </c>
      <c r="F1859" s="2">
        <v>1.7433599999999998</v>
      </c>
      <c r="G1859" s="2">
        <v>1.7506499999999998</v>
      </c>
      <c r="H1859" s="2">
        <v>1.7619849999999997</v>
      </c>
      <c r="I1859" s="2">
        <v>1.804794</v>
      </c>
      <c r="J1859" s="2">
        <v>1.5349785000000005</v>
      </c>
      <c r="K1859" s="17" t="s">
        <v>47</v>
      </c>
      <c r="L1859" s="17" t="s">
        <v>53</v>
      </c>
      <c r="M1859" s="17" t="s">
        <v>46</v>
      </c>
      <c r="N1859" s="20">
        <f t="shared" si="290"/>
        <v>50</v>
      </c>
      <c r="O1859" s="20">
        <f t="shared" si="291"/>
        <v>100</v>
      </c>
      <c r="P1859" s="20">
        <f t="shared" si="292"/>
        <v>50</v>
      </c>
      <c r="Q1859" s="20">
        <f t="shared" si="293"/>
        <v>16.5</v>
      </c>
      <c r="R1859" s="21">
        <f t="shared" ref="R1859:R1922" si="294">0.35*N1859+O1859*0.35+P1859*0.15+Q1859*0.15</f>
        <v>62.475000000000001</v>
      </c>
      <c r="S1859" s="21">
        <f t="shared" ref="S1859:S1922" si="295">N1859*0.2+O1859*0.2+P1859*0.35+Q1859*0.25</f>
        <v>51.625</v>
      </c>
      <c r="T1859" s="21">
        <f t="shared" ref="T1859:T1922" si="296">N1859*0.15+O1859*0.15+P1859*0.25+Q1859*0.45</f>
        <v>42.424999999999997</v>
      </c>
      <c r="U1859" s="21">
        <f t="shared" ref="U1859:U1922" si="297">0.25*SUM(N1859:Q1859)</f>
        <v>54.125</v>
      </c>
      <c r="V1859" s="20">
        <f t="shared" ref="V1859:V1922" si="298">SUM(R1859:T1859)/3</f>
        <v>52.17499999999999</v>
      </c>
      <c r="W1859" s="20">
        <f t="shared" ref="W1859:W1922" si="299">SUM(R1859:U1859)/4</f>
        <v>52.662499999999994</v>
      </c>
    </row>
    <row r="1860" spans="1:23" ht="13.5" x14ac:dyDescent="0.25">
      <c r="A1860" s="3">
        <v>44720</v>
      </c>
      <c r="B1860" s="2">
        <v>1.7384999999999999</v>
      </c>
      <c r="C1860" s="2">
        <v>37.904064479963587</v>
      </c>
      <c r="D1860" s="2">
        <v>8.1910650825145481E-3</v>
      </c>
      <c r="E1860" s="2">
        <v>-3.5853582496433854E-2</v>
      </c>
      <c r="F1860" s="2">
        <v>1.7433599999999998</v>
      </c>
      <c r="G1860" s="2">
        <v>1.7490299999999999</v>
      </c>
      <c r="H1860" s="2">
        <v>1.7591549999999998</v>
      </c>
      <c r="I1860" s="2">
        <v>1.803166</v>
      </c>
      <c r="J1860" s="2">
        <v>1.5377655000000003</v>
      </c>
      <c r="K1860" s="17" t="s">
        <v>47</v>
      </c>
      <c r="L1860" s="17" t="s">
        <v>53</v>
      </c>
      <c r="M1860" s="17" t="s">
        <v>53</v>
      </c>
      <c r="N1860" s="20">
        <f t="shared" si="290"/>
        <v>50</v>
      </c>
      <c r="O1860" s="20">
        <f t="shared" si="291"/>
        <v>100</v>
      </c>
      <c r="P1860" s="20">
        <f t="shared" si="292"/>
        <v>50</v>
      </c>
      <c r="Q1860" s="20">
        <f t="shared" si="293"/>
        <v>16.5</v>
      </c>
      <c r="R1860" s="21">
        <f t="shared" si="294"/>
        <v>62.475000000000001</v>
      </c>
      <c r="S1860" s="21">
        <f t="shared" si="295"/>
        <v>51.625</v>
      </c>
      <c r="T1860" s="21">
        <f t="shared" si="296"/>
        <v>42.424999999999997</v>
      </c>
      <c r="U1860" s="21">
        <f t="shared" si="297"/>
        <v>54.125</v>
      </c>
      <c r="V1860" s="20">
        <f t="shared" si="298"/>
        <v>52.17499999999999</v>
      </c>
      <c r="W1860" s="20">
        <f t="shared" si="299"/>
        <v>52.662499999999994</v>
      </c>
    </row>
    <row r="1861" spans="1:23" ht="13.5" x14ac:dyDescent="0.25">
      <c r="A1861" s="3">
        <v>44721</v>
      </c>
      <c r="B1861" s="2">
        <v>1.6980999999999999</v>
      </c>
      <c r="C1861" s="2">
        <v>28.817270121564832</v>
      </c>
      <c r="D1861" s="2">
        <v>1.0009356880741116E-2</v>
      </c>
      <c r="E1861" s="2">
        <v>-2.8632340541328346E-2</v>
      </c>
      <c r="F1861" s="2">
        <v>1.7352799999999999</v>
      </c>
      <c r="G1861" s="2">
        <v>1.7433699999999999</v>
      </c>
      <c r="H1861" s="2">
        <v>1.7551099999999995</v>
      </c>
      <c r="I1861" s="2">
        <v>1.8011759999999999</v>
      </c>
      <c r="J1861" s="2">
        <v>1.5403880000000008</v>
      </c>
      <c r="K1861" s="17" t="s">
        <v>47</v>
      </c>
      <c r="L1861" s="17" t="s">
        <v>48</v>
      </c>
      <c r="M1861" s="17" t="s">
        <v>46</v>
      </c>
      <c r="N1861" s="20">
        <f t="shared" si="290"/>
        <v>50</v>
      </c>
      <c r="O1861" s="20">
        <f t="shared" si="291"/>
        <v>100</v>
      </c>
      <c r="P1861" s="20">
        <f t="shared" si="292"/>
        <v>50</v>
      </c>
      <c r="Q1861" s="20">
        <f t="shared" si="293"/>
        <v>0</v>
      </c>
      <c r="R1861" s="21">
        <f t="shared" si="294"/>
        <v>60</v>
      </c>
      <c r="S1861" s="21">
        <f t="shared" si="295"/>
        <v>47.5</v>
      </c>
      <c r="T1861" s="21">
        <f t="shared" si="296"/>
        <v>35</v>
      </c>
      <c r="U1861" s="21">
        <f t="shared" si="297"/>
        <v>50</v>
      </c>
      <c r="V1861" s="20">
        <f t="shared" si="298"/>
        <v>47.5</v>
      </c>
      <c r="W1861" s="20">
        <f t="shared" si="299"/>
        <v>48.125</v>
      </c>
    </row>
    <row r="1862" spans="1:23" ht="13.5" x14ac:dyDescent="0.25">
      <c r="A1862" s="3">
        <v>44722</v>
      </c>
      <c r="B1862" s="2">
        <v>1.6980999999999999</v>
      </c>
      <c r="C1862" s="2">
        <v>28.817270121564832</v>
      </c>
      <c r="D1862" s="2">
        <v>1.3211045818032785E-2</v>
      </c>
      <c r="E1862" s="2">
        <v>-2.0226719925601343E-2</v>
      </c>
      <c r="F1862" s="2">
        <v>1.7271999999999998</v>
      </c>
      <c r="G1862" s="2">
        <v>1.7368999999999999</v>
      </c>
      <c r="H1862" s="2">
        <v>1.7518749999999994</v>
      </c>
      <c r="I1862" s="2">
        <v>1.7997799999999997</v>
      </c>
      <c r="J1862" s="2">
        <v>1.5429730000000008</v>
      </c>
      <c r="K1862" s="17" t="s">
        <v>47</v>
      </c>
      <c r="L1862" s="17" t="s">
        <v>48</v>
      </c>
      <c r="M1862" s="17" t="s">
        <v>46</v>
      </c>
      <c r="N1862" s="20">
        <f t="shared" si="290"/>
        <v>50</v>
      </c>
      <c r="O1862" s="20">
        <f t="shared" si="291"/>
        <v>100</v>
      </c>
      <c r="P1862" s="20">
        <f t="shared" si="292"/>
        <v>50</v>
      </c>
      <c r="Q1862" s="20">
        <f t="shared" si="293"/>
        <v>0</v>
      </c>
      <c r="R1862" s="21">
        <f t="shared" si="294"/>
        <v>60</v>
      </c>
      <c r="S1862" s="21">
        <f t="shared" si="295"/>
        <v>47.5</v>
      </c>
      <c r="T1862" s="21">
        <f t="shared" si="296"/>
        <v>35</v>
      </c>
      <c r="U1862" s="21">
        <f t="shared" si="297"/>
        <v>50</v>
      </c>
      <c r="V1862" s="20">
        <f t="shared" si="298"/>
        <v>47.5</v>
      </c>
      <c r="W1862" s="20">
        <f t="shared" si="299"/>
        <v>48.125</v>
      </c>
    </row>
    <row r="1863" spans="1:23" ht="13.5" x14ac:dyDescent="0.25">
      <c r="A1863" s="3">
        <v>44725</v>
      </c>
      <c r="B1863" s="2">
        <v>1.6980999999999999</v>
      </c>
      <c r="C1863" s="2">
        <v>28.817270121564832</v>
      </c>
      <c r="D1863" s="2">
        <v>1.6306260275249285E-2</v>
      </c>
      <c r="E1863" s="2">
        <v>-1.1215967509453169E-2</v>
      </c>
      <c r="F1863" s="2">
        <v>1.7158799999999998</v>
      </c>
      <c r="G1863" s="2">
        <v>1.7304299999999997</v>
      </c>
      <c r="H1863" s="2">
        <v>1.7486399999999993</v>
      </c>
      <c r="I1863" s="2">
        <v>1.7976419999999995</v>
      </c>
      <c r="J1863" s="2">
        <v>1.5455580000000009</v>
      </c>
      <c r="K1863" s="17" t="s">
        <v>47</v>
      </c>
      <c r="L1863" s="17" t="s">
        <v>48</v>
      </c>
      <c r="M1863" s="17" t="s">
        <v>46</v>
      </c>
      <c r="N1863" s="20">
        <f t="shared" si="290"/>
        <v>50</v>
      </c>
      <c r="O1863" s="20">
        <f t="shared" si="291"/>
        <v>100</v>
      </c>
      <c r="P1863" s="20">
        <f t="shared" si="292"/>
        <v>50</v>
      </c>
      <c r="Q1863" s="20">
        <f t="shared" si="293"/>
        <v>0</v>
      </c>
      <c r="R1863" s="21">
        <f t="shared" si="294"/>
        <v>60</v>
      </c>
      <c r="S1863" s="21">
        <f t="shared" si="295"/>
        <v>47.5</v>
      </c>
      <c r="T1863" s="21">
        <f t="shared" si="296"/>
        <v>35</v>
      </c>
      <c r="U1863" s="21">
        <f t="shared" si="297"/>
        <v>50</v>
      </c>
      <c r="V1863" s="20">
        <f t="shared" si="298"/>
        <v>47.5</v>
      </c>
      <c r="W1863" s="20">
        <f t="shared" si="299"/>
        <v>48.125</v>
      </c>
    </row>
    <row r="1864" spans="1:23" ht="13.5" x14ac:dyDescent="0.25">
      <c r="A1864" s="3">
        <v>44726</v>
      </c>
      <c r="B1864" s="2">
        <v>1.6980999999999999</v>
      </c>
      <c r="C1864" s="2">
        <v>28.817270121564832</v>
      </c>
      <c r="D1864" s="2">
        <v>1.8036627610387601E-2</v>
      </c>
      <c r="E1864" s="2">
        <v>-2.2830956470284887E-3</v>
      </c>
      <c r="F1864" s="2">
        <v>1.7061799999999998</v>
      </c>
      <c r="G1864" s="2">
        <v>1.7247699999999999</v>
      </c>
      <c r="H1864" s="2">
        <v>1.7445949999999997</v>
      </c>
      <c r="I1864" s="2">
        <v>1.7944639999999996</v>
      </c>
      <c r="J1864" s="2">
        <v>1.5481060000000009</v>
      </c>
      <c r="K1864" s="17" t="s">
        <v>47</v>
      </c>
      <c r="L1864" s="17" t="s">
        <v>48</v>
      </c>
      <c r="M1864" s="17" t="s">
        <v>46</v>
      </c>
      <c r="N1864" s="20">
        <f t="shared" si="290"/>
        <v>50</v>
      </c>
      <c r="O1864" s="20">
        <f t="shared" si="291"/>
        <v>100</v>
      </c>
      <c r="P1864" s="20">
        <f t="shared" si="292"/>
        <v>50</v>
      </c>
      <c r="Q1864" s="20">
        <f t="shared" si="293"/>
        <v>0</v>
      </c>
      <c r="R1864" s="21">
        <f t="shared" si="294"/>
        <v>60</v>
      </c>
      <c r="S1864" s="21">
        <f t="shared" si="295"/>
        <v>47.5</v>
      </c>
      <c r="T1864" s="21">
        <f t="shared" si="296"/>
        <v>35</v>
      </c>
      <c r="U1864" s="21">
        <f t="shared" si="297"/>
        <v>50</v>
      </c>
      <c r="V1864" s="20">
        <f t="shared" si="298"/>
        <v>47.5</v>
      </c>
      <c r="W1864" s="20">
        <f t="shared" si="299"/>
        <v>48.125</v>
      </c>
    </row>
    <row r="1865" spans="1:23" ht="13.5" x14ac:dyDescent="0.25">
      <c r="A1865" s="3">
        <v>44727</v>
      </c>
      <c r="B1865" s="2">
        <v>1.7304999999999999</v>
      </c>
      <c r="C1865" s="2">
        <v>43.442895985447983</v>
      </c>
      <c r="D1865" s="2">
        <v>1.4939489452898913E-2</v>
      </c>
      <c r="E1865" s="2">
        <v>6.90085288898553E-3</v>
      </c>
      <c r="F1865" s="2">
        <v>1.70458</v>
      </c>
      <c r="G1865" s="2">
        <v>1.72397</v>
      </c>
      <c r="H1865" s="2">
        <v>1.7421699999999998</v>
      </c>
      <c r="I1865" s="2">
        <v>1.7916359999999998</v>
      </c>
      <c r="J1865" s="2">
        <v>1.5508905000000011</v>
      </c>
      <c r="K1865" s="17" t="s">
        <v>47</v>
      </c>
      <c r="L1865" s="17" t="s">
        <v>53</v>
      </c>
      <c r="M1865" s="17" t="s">
        <v>46</v>
      </c>
      <c r="N1865" s="20">
        <f t="shared" si="290"/>
        <v>50</v>
      </c>
      <c r="O1865" s="20">
        <f t="shared" si="291"/>
        <v>100</v>
      </c>
      <c r="P1865" s="20">
        <f t="shared" si="292"/>
        <v>50</v>
      </c>
      <c r="Q1865" s="20">
        <f t="shared" si="293"/>
        <v>16.5</v>
      </c>
      <c r="R1865" s="21">
        <f t="shared" si="294"/>
        <v>62.475000000000001</v>
      </c>
      <c r="S1865" s="21">
        <f t="shared" si="295"/>
        <v>51.625</v>
      </c>
      <c r="T1865" s="21">
        <f t="shared" si="296"/>
        <v>42.424999999999997</v>
      </c>
      <c r="U1865" s="21">
        <f t="shared" si="297"/>
        <v>54.125</v>
      </c>
      <c r="V1865" s="20">
        <f t="shared" si="298"/>
        <v>52.17499999999999</v>
      </c>
      <c r="W1865" s="20">
        <f t="shared" si="299"/>
        <v>52.662499999999994</v>
      </c>
    </row>
    <row r="1866" spans="1:23" ht="13.5" x14ac:dyDescent="0.25">
      <c r="A1866" s="3">
        <v>44728</v>
      </c>
      <c r="B1866" s="2">
        <v>1.7304999999999999</v>
      </c>
      <c r="C1866" s="2">
        <v>43.442895985447983</v>
      </c>
      <c r="D1866" s="2">
        <v>1.2433874207540052E-2</v>
      </c>
      <c r="E1866" s="2">
        <v>1.5506600663791011E-2</v>
      </c>
      <c r="F1866" s="2">
        <v>1.7110599999999998</v>
      </c>
      <c r="G1866" s="2">
        <v>1.7231700000000001</v>
      </c>
      <c r="H1866" s="2">
        <v>1.7401499999999999</v>
      </c>
      <c r="I1866" s="2">
        <v>1.7891059999999999</v>
      </c>
      <c r="J1866" s="2">
        <v>1.5537490000000007</v>
      </c>
      <c r="K1866" s="17" t="s">
        <v>50</v>
      </c>
      <c r="L1866" s="17" t="s">
        <v>53</v>
      </c>
      <c r="M1866" s="17" t="s">
        <v>51</v>
      </c>
      <c r="N1866" s="20">
        <f t="shared" si="290"/>
        <v>50</v>
      </c>
      <c r="O1866" s="20">
        <f t="shared" si="291"/>
        <v>100</v>
      </c>
      <c r="P1866" s="20">
        <f t="shared" si="292"/>
        <v>50</v>
      </c>
      <c r="Q1866" s="20">
        <f t="shared" si="293"/>
        <v>83.5</v>
      </c>
      <c r="R1866" s="21">
        <f t="shared" si="294"/>
        <v>72.525000000000006</v>
      </c>
      <c r="S1866" s="21">
        <f t="shared" si="295"/>
        <v>68.375</v>
      </c>
      <c r="T1866" s="21">
        <f t="shared" si="296"/>
        <v>72.575000000000003</v>
      </c>
      <c r="U1866" s="21">
        <f t="shared" si="297"/>
        <v>70.875</v>
      </c>
      <c r="V1866" s="20">
        <f t="shared" si="298"/>
        <v>71.158333333333346</v>
      </c>
      <c r="W1866" s="20">
        <f t="shared" si="299"/>
        <v>71.087500000000006</v>
      </c>
    </row>
    <row r="1867" spans="1:23" ht="13.5" x14ac:dyDescent="0.25">
      <c r="A1867" s="3">
        <v>44729</v>
      </c>
      <c r="B1867" s="2">
        <v>1.7304999999999999</v>
      </c>
      <c r="C1867" s="2">
        <v>43.442895985447983</v>
      </c>
      <c r="D1867" s="2">
        <v>1.0420256859095867E-2</v>
      </c>
      <c r="E1867" s="2">
        <v>2.3788487449840596E-2</v>
      </c>
      <c r="F1867" s="2">
        <v>1.7175400000000001</v>
      </c>
      <c r="G1867" s="2">
        <v>1.7223699999999997</v>
      </c>
      <c r="H1867" s="2">
        <v>1.7385349999999999</v>
      </c>
      <c r="I1867" s="2">
        <v>1.7865759999999999</v>
      </c>
      <c r="J1867" s="2">
        <v>1.556607500000001</v>
      </c>
      <c r="K1867" s="17" t="s">
        <v>50</v>
      </c>
      <c r="L1867" s="17" t="s">
        <v>53</v>
      </c>
      <c r="M1867" s="17" t="s">
        <v>51</v>
      </c>
      <c r="N1867" s="20">
        <f t="shared" si="290"/>
        <v>50</v>
      </c>
      <c r="O1867" s="20">
        <f t="shared" si="291"/>
        <v>100</v>
      </c>
      <c r="P1867" s="20">
        <f t="shared" si="292"/>
        <v>50</v>
      </c>
      <c r="Q1867" s="20">
        <f t="shared" si="293"/>
        <v>83.5</v>
      </c>
      <c r="R1867" s="21">
        <f t="shared" si="294"/>
        <v>72.525000000000006</v>
      </c>
      <c r="S1867" s="21">
        <f t="shared" si="295"/>
        <v>68.375</v>
      </c>
      <c r="T1867" s="21">
        <f t="shared" si="296"/>
        <v>72.575000000000003</v>
      </c>
      <c r="U1867" s="21">
        <f t="shared" si="297"/>
        <v>70.875</v>
      </c>
      <c r="V1867" s="20">
        <f t="shared" si="298"/>
        <v>71.158333333333346</v>
      </c>
      <c r="W1867" s="20">
        <f t="shared" si="299"/>
        <v>71.087500000000006</v>
      </c>
    </row>
    <row r="1868" spans="1:23" ht="13.5" x14ac:dyDescent="0.25">
      <c r="A1868" s="3">
        <v>44732</v>
      </c>
      <c r="B1868" s="2">
        <v>1.7304999999999999</v>
      </c>
      <c r="C1868" s="2">
        <v>43.442895985447983</v>
      </c>
      <c r="D1868" s="2">
        <v>1.1307362846963542E-2</v>
      </c>
      <c r="E1868" s="2">
        <v>3.1120781858826135E-2</v>
      </c>
      <c r="F1868" s="2">
        <v>1.7240199999999999</v>
      </c>
      <c r="G1868" s="2">
        <v>1.7199499999999996</v>
      </c>
      <c r="H1868" s="2">
        <v>1.73611</v>
      </c>
      <c r="I1868" s="2">
        <v>1.783898</v>
      </c>
      <c r="J1868" s="2">
        <v>1.5595405000000009</v>
      </c>
      <c r="K1868" s="17" t="s">
        <v>50</v>
      </c>
      <c r="L1868" s="17" t="s">
        <v>53</v>
      </c>
      <c r="M1868" s="17" t="s">
        <v>51</v>
      </c>
      <c r="N1868" s="20">
        <f t="shared" si="290"/>
        <v>50</v>
      </c>
      <c r="O1868" s="20">
        <f t="shared" si="291"/>
        <v>100</v>
      </c>
      <c r="P1868" s="20">
        <f t="shared" si="292"/>
        <v>50</v>
      </c>
      <c r="Q1868" s="20">
        <f t="shared" si="293"/>
        <v>83.5</v>
      </c>
      <c r="R1868" s="21">
        <f t="shared" si="294"/>
        <v>72.525000000000006</v>
      </c>
      <c r="S1868" s="21">
        <f t="shared" si="295"/>
        <v>68.375</v>
      </c>
      <c r="T1868" s="21">
        <f t="shared" si="296"/>
        <v>72.575000000000003</v>
      </c>
      <c r="U1868" s="21">
        <f t="shared" si="297"/>
        <v>70.875</v>
      </c>
      <c r="V1868" s="20">
        <f t="shared" si="298"/>
        <v>71.158333333333346</v>
      </c>
      <c r="W1868" s="20">
        <f t="shared" si="299"/>
        <v>71.087500000000006</v>
      </c>
    </row>
    <row r="1869" spans="1:23" ht="13.5" x14ac:dyDescent="0.25">
      <c r="A1869" s="3">
        <v>44733</v>
      </c>
      <c r="B1869" s="2">
        <v>1.7304999999999999</v>
      </c>
      <c r="C1869" s="2">
        <v>43.442895985447983</v>
      </c>
      <c r="D1869" s="2">
        <v>1.0903159699600984E-2</v>
      </c>
      <c r="E1869" s="2">
        <v>3.7628685482721892E-2</v>
      </c>
      <c r="F1869" s="2">
        <v>1.7304999999999999</v>
      </c>
      <c r="G1869" s="2">
        <v>1.7183399999999995</v>
      </c>
      <c r="H1869" s="2">
        <v>1.7344949999999997</v>
      </c>
      <c r="I1869" s="2">
        <v>1.7813680000000003</v>
      </c>
      <c r="J1869" s="2">
        <v>1.5623250000000011</v>
      </c>
      <c r="K1869" s="17" t="s">
        <v>50</v>
      </c>
      <c r="L1869" s="17" t="s">
        <v>53</v>
      </c>
      <c r="M1869" s="17" t="s">
        <v>51</v>
      </c>
      <c r="N1869" s="20">
        <f t="shared" si="290"/>
        <v>50</v>
      </c>
      <c r="O1869" s="20">
        <f t="shared" si="291"/>
        <v>100</v>
      </c>
      <c r="P1869" s="20">
        <f t="shared" si="292"/>
        <v>50</v>
      </c>
      <c r="Q1869" s="20">
        <f t="shared" si="293"/>
        <v>83.5</v>
      </c>
      <c r="R1869" s="21">
        <f t="shared" si="294"/>
        <v>72.525000000000006</v>
      </c>
      <c r="S1869" s="21">
        <f t="shared" si="295"/>
        <v>68.375</v>
      </c>
      <c r="T1869" s="21">
        <f t="shared" si="296"/>
        <v>72.575000000000003</v>
      </c>
      <c r="U1869" s="21">
        <f t="shared" si="297"/>
        <v>70.875</v>
      </c>
      <c r="V1869" s="20">
        <f t="shared" si="298"/>
        <v>71.158333333333346</v>
      </c>
      <c r="W1869" s="20">
        <f t="shared" si="299"/>
        <v>71.087500000000006</v>
      </c>
    </row>
    <row r="1870" spans="1:23" ht="13.5" x14ac:dyDescent="0.25">
      <c r="A1870" s="3">
        <v>44734</v>
      </c>
      <c r="B1870" s="2">
        <v>1.7304999999999999</v>
      </c>
      <c r="C1870" s="2">
        <v>43.442895985447983</v>
      </c>
      <c r="D1870" s="2">
        <v>9.3995457271704996E-3</v>
      </c>
      <c r="E1870" s="2">
        <v>4.23823601955476E-2</v>
      </c>
      <c r="F1870" s="2">
        <v>1.7304999999999999</v>
      </c>
      <c r="G1870" s="2">
        <v>1.7175399999999996</v>
      </c>
      <c r="H1870" s="2">
        <v>1.7332849999999997</v>
      </c>
      <c r="I1870" s="2">
        <v>1.7788380000000001</v>
      </c>
      <c r="J1870" s="2">
        <v>1.5652210000000011</v>
      </c>
      <c r="K1870" s="17" t="s">
        <v>53</v>
      </c>
      <c r="L1870" s="17" t="s">
        <v>53</v>
      </c>
      <c r="M1870" s="17" t="s">
        <v>53</v>
      </c>
      <c r="N1870" s="20">
        <f t="shared" si="290"/>
        <v>50</v>
      </c>
      <c r="O1870" s="20">
        <f t="shared" si="291"/>
        <v>100</v>
      </c>
      <c r="P1870" s="20">
        <f t="shared" si="292"/>
        <v>50</v>
      </c>
      <c r="Q1870" s="20">
        <f t="shared" si="293"/>
        <v>33</v>
      </c>
      <c r="R1870" s="21">
        <f t="shared" si="294"/>
        <v>64.95</v>
      </c>
      <c r="S1870" s="21">
        <f t="shared" si="295"/>
        <v>55.75</v>
      </c>
      <c r="T1870" s="21">
        <f t="shared" si="296"/>
        <v>49.85</v>
      </c>
      <c r="U1870" s="21">
        <f t="shared" si="297"/>
        <v>58.25</v>
      </c>
      <c r="V1870" s="20">
        <f t="shared" si="298"/>
        <v>56.85</v>
      </c>
      <c r="W1870" s="20">
        <f t="shared" si="299"/>
        <v>57.2</v>
      </c>
    </row>
    <row r="1871" spans="1:23" ht="13.5" x14ac:dyDescent="0.25">
      <c r="A1871" s="3">
        <v>44735</v>
      </c>
      <c r="B1871" s="2">
        <v>1.7304999999999999</v>
      </c>
      <c r="C1871" s="2">
        <v>43.442895985447983</v>
      </c>
      <c r="D1871" s="2">
        <v>1.9901667376347465E-3</v>
      </c>
      <c r="E1871" s="2">
        <v>4.5729927035701369E-2</v>
      </c>
      <c r="F1871" s="2">
        <v>1.7304999999999999</v>
      </c>
      <c r="G1871" s="2">
        <v>1.7207799999999995</v>
      </c>
      <c r="H1871" s="2">
        <v>1.7320749999999996</v>
      </c>
      <c r="I1871" s="2">
        <v>1.7769020000000004</v>
      </c>
      <c r="J1871" s="2">
        <v>1.5681170000000011</v>
      </c>
      <c r="K1871" s="17" t="s">
        <v>53</v>
      </c>
      <c r="L1871" s="17" t="s">
        <v>53</v>
      </c>
      <c r="M1871" s="17" t="s">
        <v>53</v>
      </c>
      <c r="N1871" s="20">
        <f t="shared" si="290"/>
        <v>50</v>
      </c>
      <c r="O1871" s="20">
        <f t="shared" si="291"/>
        <v>100</v>
      </c>
      <c r="P1871" s="20">
        <f t="shared" si="292"/>
        <v>50</v>
      </c>
      <c r="Q1871" s="20">
        <f t="shared" si="293"/>
        <v>33</v>
      </c>
      <c r="R1871" s="21">
        <f t="shared" si="294"/>
        <v>64.95</v>
      </c>
      <c r="S1871" s="21">
        <f t="shared" si="295"/>
        <v>55.75</v>
      </c>
      <c r="T1871" s="21">
        <f t="shared" si="296"/>
        <v>49.85</v>
      </c>
      <c r="U1871" s="21">
        <f t="shared" si="297"/>
        <v>58.25</v>
      </c>
      <c r="V1871" s="20">
        <f t="shared" si="298"/>
        <v>56.85</v>
      </c>
      <c r="W1871" s="20">
        <f t="shared" si="299"/>
        <v>57.2</v>
      </c>
    </row>
    <row r="1872" spans="1:23" ht="13.5" x14ac:dyDescent="0.25">
      <c r="A1872" s="3">
        <v>44736</v>
      </c>
      <c r="B1872" s="2">
        <v>1.7304999999999999</v>
      </c>
      <c r="C1872" s="2">
        <v>43.442895985447983</v>
      </c>
      <c r="D1872" s="2">
        <v>-4.2068130033134921E-3</v>
      </c>
      <c r="E1872" s="2">
        <v>4.7026773353133704E-2</v>
      </c>
      <c r="F1872" s="2">
        <v>1.7304999999999999</v>
      </c>
      <c r="G1872" s="2">
        <v>1.7240199999999999</v>
      </c>
      <c r="H1872" s="2">
        <v>1.7304599999999997</v>
      </c>
      <c r="I1872" s="2">
        <v>1.7745200000000005</v>
      </c>
      <c r="J1872" s="2">
        <v>1.5710130000000009</v>
      </c>
      <c r="K1872" s="17" t="s">
        <v>53</v>
      </c>
      <c r="L1872" s="17" t="s">
        <v>53</v>
      </c>
      <c r="M1872" s="17" t="s">
        <v>53</v>
      </c>
      <c r="N1872" s="20">
        <f t="shared" si="290"/>
        <v>50</v>
      </c>
      <c r="O1872" s="20">
        <f t="shared" si="291"/>
        <v>100</v>
      </c>
      <c r="P1872" s="20">
        <f t="shared" si="292"/>
        <v>50</v>
      </c>
      <c r="Q1872" s="20">
        <f t="shared" si="293"/>
        <v>33</v>
      </c>
      <c r="R1872" s="21">
        <f t="shared" si="294"/>
        <v>64.95</v>
      </c>
      <c r="S1872" s="21">
        <f t="shared" si="295"/>
        <v>55.75</v>
      </c>
      <c r="T1872" s="21">
        <f t="shared" si="296"/>
        <v>49.85</v>
      </c>
      <c r="U1872" s="21">
        <f t="shared" si="297"/>
        <v>58.25</v>
      </c>
      <c r="V1872" s="20">
        <f t="shared" si="298"/>
        <v>56.85</v>
      </c>
      <c r="W1872" s="20">
        <f t="shared" si="299"/>
        <v>57.2</v>
      </c>
    </row>
    <row r="1873" spans="1:23" ht="13.5" x14ac:dyDescent="0.25">
      <c r="A1873" s="3">
        <v>44739</v>
      </c>
      <c r="B1873" s="2">
        <v>1.7304999999999999</v>
      </c>
      <c r="C1873" s="2">
        <v>43.442895985447976</v>
      </c>
      <c r="D1873" s="2">
        <v>-9.3832864413407879E-3</v>
      </c>
      <c r="E1873" s="2">
        <v>4.6833129910104659E-2</v>
      </c>
      <c r="F1873" s="2">
        <v>1.7304999999999999</v>
      </c>
      <c r="G1873" s="2">
        <v>1.7272599999999998</v>
      </c>
      <c r="H1873" s="2">
        <v>1.7288449999999997</v>
      </c>
      <c r="I1873" s="2">
        <v>1.7725840000000006</v>
      </c>
      <c r="J1873" s="2">
        <v>1.5738345000000011</v>
      </c>
      <c r="K1873" s="17" t="s">
        <v>53</v>
      </c>
      <c r="L1873" s="17" t="s">
        <v>53</v>
      </c>
      <c r="M1873" s="17" t="s">
        <v>53</v>
      </c>
      <c r="N1873" s="20">
        <f t="shared" si="290"/>
        <v>50</v>
      </c>
      <c r="O1873" s="20">
        <f t="shared" si="291"/>
        <v>100</v>
      </c>
      <c r="P1873" s="20">
        <f t="shared" si="292"/>
        <v>50</v>
      </c>
      <c r="Q1873" s="20">
        <f t="shared" si="293"/>
        <v>33</v>
      </c>
      <c r="R1873" s="21">
        <f t="shared" si="294"/>
        <v>64.95</v>
      </c>
      <c r="S1873" s="21">
        <f t="shared" si="295"/>
        <v>55.75</v>
      </c>
      <c r="T1873" s="21">
        <f t="shared" si="296"/>
        <v>49.85</v>
      </c>
      <c r="U1873" s="21">
        <f t="shared" si="297"/>
        <v>58.25</v>
      </c>
      <c r="V1873" s="20">
        <f t="shared" si="298"/>
        <v>56.85</v>
      </c>
      <c r="W1873" s="20">
        <f t="shared" si="299"/>
        <v>57.2</v>
      </c>
    </row>
    <row r="1874" spans="1:23" ht="13.5" x14ac:dyDescent="0.25">
      <c r="A1874" s="3">
        <v>44740</v>
      </c>
      <c r="B1874" s="2">
        <v>1.6980999999999999</v>
      </c>
      <c r="C1874" s="2">
        <v>31.02365748108042</v>
      </c>
      <c r="D1874" s="2">
        <v>-1.1301226753854143E-2</v>
      </c>
      <c r="E1874" s="2">
        <v>4.5816662501611538E-2</v>
      </c>
      <c r="F1874" s="2">
        <v>1.7240199999999999</v>
      </c>
      <c r="G1874" s="2">
        <v>1.7272599999999998</v>
      </c>
      <c r="H1874" s="2">
        <v>1.7260149999999996</v>
      </c>
      <c r="I1874" s="2">
        <v>1.7700000000000005</v>
      </c>
      <c r="J1874" s="2">
        <v>1.5764570000000011</v>
      </c>
      <c r="K1874" s="17" t="s">
        <v>47</v>
      </c>
      <c r="L1874" s="17" t="s">
        <v>53</v>
      </c>
      <c r="M1874" s="17" t="s">
        <v>46</v>
      </c>
      <c r="N1874" s="20">
        <f t="shared" si="290"/>
        <v>50</v>
      </c>
      <c r="O1874" s="20">
        <f t="shared" si="291"/>
        <v>100</v>
      </c>
      <c r="P1874" s="20">
        <f t="shared" si="292"/>
        <v>50</v>
      </c>
      <c r="Q1874" s="20">
        <f t="shared" si="293"/>
        <v>16.5</v>
      </c>
      <c r="R1874" s="21">
        <f t="shared" si="294"/>
        <v>62.475000000000001</v>
      </c>
      <c r="S1874" s="21">
        <f t="shared" si="295"/>
        <v>51.625</v>
      </c>
      <c r="T1874" s="21">
        <f t="shared" si="296"/>
        <v>42.424999999999997</v>
      </c>
      <c r="U1874" s="21">
        <f t="shared" si="297"/>
        <v>54.125</v>
      </c>
      <c r="V1874" s="20">
        <f t="shared" si="298"/>
        <v>52.17499999999999</v>
      </c>
      <c r="W1874" s="20">
        <f t="shared" si="299"/>
        <v>52.662499999999994</v>
      </c>
    </row>
    <row r="1875" spans="1:23" ht="13.5" x14ac:dyDescent="0.25">
      <c r="A1875" s="3">
        <v>44741</v>
      </c>
      <c r="B1875" s="2">
        <v>1.7223999999999999</v>
      </c>
      <c r="C1875" s="2">
        <v>43.962632414689551</v>
      </c>
      <c r="D1875" s="2">
        <v>-9.4904822493688812E-3</v>
      </c>
      <c r="E1875" s="2">
        <v>4.3796857195434316E-2</v>
      </c>
      <c r="F1875" s="2">
        <v>1.7223999999999999</v>
      </c>
      <c r="G1875" s="2">
        <v>1.7264499999999998</v>
      </c>
      <c r="H1875" s="2">
        <v>1.7252099999999995</v>
      </c>
      <c r="I1875" s="2">
        <v>1.7676060000000005</v>
      </c>
      <c r="J1875" s="2">
        <v>1.5791265000000012</v>
      </c>
      <c r="K1875" s="17" t="s">
        <v>47</v>
      </c>
      <c r="L1875" s="17" t="s">
        <v>53</v>
      </c>
      <c r="M1875" s="17" t="s">
        <v>46</v>
      </c>
      <c r="N1875" s="20">
        <f t="shared" si="290"/>
        <v>50</v>
      </c>
      <c r="O1875" s="20">
        <f t="shared" si="291"/>
        <v>100</v>
      </c>
      <c r="P1875" s="20">
        <f t="shared" si="292"/>
        <v>50</v>
      </c>
      <c r="Q1875" s="20">
        <f t="shared" si="293"/>
        <v>16.5</v>
      </c>
      <c r="R1875" s="21">
        <f t="shared" si="294"/>
        <v>62.475000000000001</v>
      </c>
      <c r="S1875" s="21">
        <f t="shared" si="295"/>
        <v>51.625</v>
      </c>
      <c r="T1875" s="21">
        <f t="shared" si="296"/>
        <v>42.424999999999997</v>
      </c>
      <c r="U1875" s="21">
        <f t="shared" si="297"/>
        <v>54.125</v>
      </c>
      <c r="V1875" s="20">
        <f t="shared" si="298"/>
        <v>52.17499999999999</v>
      </c>
      <c r="W1875" s="20">
        <f t="shared" si="299"/>
        <v>52.662499999999994</v>
      </c>
    </row>
    <row r="1876" spans="1:23" ht="13.5" x14ac:dyDescent="0.25">
      <c r="A1876" s="3">
        <v>44742</v>
      </c>
      <c r="B1876" s="2">
        <v>1.7223999999999999</v>
      </c>
      <c r="C1876" s="2">
        <v>43.962632414689551</v>
      </c>
      <c r="D1876" s="2">
        <v>-7.8713464438677772E-3</v>
      </c>
      <c r="E1876" s="2">
        <v>4.1342386916000132E-2</v>
      </c>
      <c r="F1876" s="2">
        <v>1.72078</v>
      </c>
      <c r="G1876" s="2">
        <v>1.7256399999999998</v>
      </c>
      <c r="H1876" s="2">
        <v>1.7244049999999997</v>
      </c>
      <c r="I1876" s="2">
        <v>1.7653600000000003</v>
      </c>
      <c r="J1876" s="2">
        <v>1.5817220000000012</v>
      </c>
      <c r="K1876" s="17" t="s">
        <v>47</v>
      </c>
      <c r="L1876" s="17" t="s">
        <v>53</v>
      </c>
      <c r="M1876" s="17" t="s">
        <v>46</v>
      </c>
      <c r="N1876" s="20">
        <f t="shared" si="290"/>
        <v>50</v>
      </c>
      <c r="O1876" s="20">
        <f t="shared" si="291"/>
        <v>100</v>
      </c>
      <c r="P1876" s="20">
        <f t="shared" si="292"/>
        <v>50</v>
      </c>
      <c r="Q1876" s="20">
        <f t="shared" si="293"/>
        <v>16.5</v>
      </c>
      <c r="R1876" s="21">
        <f t="shared" si="294"/>
        <v>62.475000000000001</v>
      </c>
      <c r="S1876" s="21">
        <f t="shared" si="295"/>
        <v>51.625</v>
      </c>
      <c r="T1876" s="21">
        <f t="shared" si="296"/>
        <v>42.424999999999997</v>
      </c>
      <c r="U1876" s="21">
        <f t="shared" si="297"/>
        <v>54.125</v>
      </c>
      <c r="V1876" s="20">
        <f t="shared" si="298"/>
        <v>52.17499999999999</v>
      </c>
      <c r="W1876" s="20">
        <f t="shared" si="299"/>
        <v>52.662499999999994</v>
      </c>
    </row>
    <row r="1877" spans="1:23" ht="13.5" x14ac:dyDescent="0.25">
      <c r="A1877" s="3">
        <v>44743</v>
      </c>
      <c r="B1877" s="2">
        <v>1.7142999999999999</v>
      </c>
      <c r="C1877" s="2">
        <v>40.990098723185902</v>
      </c>
      <c r="D1877" s="2">
        <v>-5.8207831040149038E-3</v>
      </c>
      <c r="E1877" s="2">
        <v>3.872900509665797E-2</v>
      </c>
      <c r="F1877" s="2">
        <v>1.7175400000000001</v>
      </c>
      <c r="G1877" s="2">
        <v>1.7240200000000001</v>
      </c>
      <c r="H1877" s="2">
        <v>1.7231949999999998</v>
      </c>
      <c r="I1877" s="2">
        <v>1.7631000000000003</v>
      </c>
      <c r="J1877" s="2">
        <v>1.583868500000001</v>
      </c>
      <c r="K1877" s="17" t="s">
        <v>47</v>
      </c>
      <c r="L1877" s="17" t="s">
        <v>53</v>
      </c>
      <c r="M1877" s="17" t="s">
        <v>46</v>
      </c>
      <c r="N1877" s="20">
        <f t="shared" si="290"/>
        <v>50</v>
      </c>
      <c r="O1877" s="20">
        <f t="shared" si="291"/>
        <v>100</v>
      </c>
      <c r="P1877" s="20">
        <f t="shared" si="292"/>
        <v>50</v>
      </c>
      <c r="Q1877" s="20">
        <f t="shared" si="293"/>
        <v>16.5</v>
      </c>
      <c r="R1877" s="21">
        <f t="shared" si="294"/>
        <v>62.475000000000001</v>
      </c>
      <c r="S1877" s="21">
        <f t="shared" si="295"/>
        <v>51.625</v>
      </c>
      <c r="T1877" s="21">
        <f t="shared" si="296"/>
        <v>42.424999999999997</v>
      </c>
      <c r="U1877" s="21">
        <f t="shared" si="297"/>
        <v>54.125</v>
      </c>
      <c r="V1877" s="20">
        <f t="shared" si="298"/>
        <v>52.17499999999999</v>
      </c>
      <c r="W1877" s="20">
        <f t="shared" si="299"/>
        <v>52.662499999999994</v>
      </c>
    </row>
    <row r="1878" spans="1:23" ht="13.5" x14ac:dyDescent="0.25">
      <c r="A1878" s="3">
        <v>44746</v>
      </c>
      <c r="B1878" s="2">
        <v>1.7142999999999999</v>
      </c>
      <c r="C1878" s="2">
        <v>40.990098723185909</v>
      </c>
      <c r="D1878" s="2">
        <v>-3.9632672895546506E-3</v>
      </c>
      <c r="E1878" s="2">
        <v>3.6143835478508968E-2</v>
      </c>
      <c r="F1878" s="2">
        <v>1.7142999999999997</v>
      </c>
      <c r="G1878" s="2">
        <v>1.7223999999999999</v>
      </c>
      <c r="H1878" s="2">
        <v>1.7211749999999999</v>
      </c>
      <c r="I1878" s="2">
        <v>1.7602460000000002</v>
      </c>
      <c r="J1878" s="2">
        <v>1.5856060000000007</v>
      </c>
      <c r="K1878" s="17" t="s">
        <v>47</v>
      </c>
      <c r="L1878" s="17" t="s">
        <v>53</v>
      </c>
      <c r="M1878" s="17" t="s">
        <v>46</v>
      </c>
      <c r="N1878" s="20">
        <f t="shared" si="290"/>
        <v>50</v>
      </c>
      <c r="O1878" s="20">
        <f t="shared" si="291"/>
        <v>100</v>
      </c>
      <c r="P1878" s="20">
        <f t="shared" si="292"/>
        <v>50</v>
      </c>
      <c r="Q1878" s="20">
        <f t="shared" si="293"/>
        <v>16.5</v>
      </c>
      <c r="R1878" s="21">
        <f t="shared" si="294"/>
        <v>62.475000000000001</v>
      </c>
      <c r="S1878" s="21">
        <f t="shared" si="295"/>
        <v>51.625</v>
      </c>
      <c r="T1878" s="21">
        <f t="shared" si="296"/>
        <v>42.424999999999997</v>
      </c>
      <c r="U1878" s="21">
        <f t="shared" si="297"/>
        <v>54.125</v>
      </c>
      <c r="V1878" s="20">
        <f t="shared" si="298"/>
        <v>52.17499999999999</v>
      </c>
      <c r="W1878" s="20">
        <f t="shared" si="299"/>
        <v>52.662499999999994</v>
      </c>
    </row>
    <row r="1879" spans="1:23" ht="13.5" x14ac:dyDescent="0.25">
      <c r="A1879" s="3">
        <v>44747</v>
      </c>
      <c r="B1879" s="2">
        <v>1.7142999999999999</v>
      </c>
      <c r="C1879" s="2">
        <v>40.990098723185909</v>
      </c>
      <c r="D1879" s="2">
        <v>-2.2781678076890799E-3</v>
      </c>
      <c r="E1879" s="2">
        <v>3.3176269099259151E-2</v>
      </c>
      <c r="F1879" s="2">
        <v>1.7175400000000001</v>
      </c>
      <c r="G1879" s="2">
        <v>1.72078</v>
      </c>
      <c r="H1879" s="2">
        <v>1.71956</v>
      </c>
      <c r="I1879" s="2">
        <v>1.757244</v>
      </c>
      <c r="J1879" s="2">
        <v>1.5871210000000007</v>
      </c>
      <c r="K1879" s="17" t="s">
        <v>47</v>
      </c>
      <c r="L1879" s="17" t="s">
        <v>53</v>
      </c>
      <c r="M1879" s="17" t="s">
        <v>54</v>
      </c>
      <c r="N1879" s="20">
        <f t="shared" si="290"/>
        <v>50</v>
      </c>
      <c r="O1879" s="20">
        <f t="shared" si="291"/>
        <v>100</v>
      </c>
      <c r="P1879" s="20">
        <f t="shared" si="292"/>
        <v>50</v>
      </c>
      <c r="Q1879" s="20">
        <f t="shared" si="293"/>
        <v>16.5</v>
      </c>
      <c r="R1879" s="21">
        <f t="shared" si="294"/>
        <v>62.475000000000001</v>
      </c>
      <c r="S1879" s="21">
        <f t="shared" si="295"/>
        <v>51.625</v>
      </c>
      <c r="T1879" s="21">
        <f t="shared" si="296"/>
        <v>42.424999999999997</v>
      </c>
      <c r="U1879" s="21">
        <f t="shared" si="297"/>
        <v>54.125</v>
      </c>
      <c r="V1879" s="20">
        <f t="shared" si="298"/>
        <v>52.17499999999999</v>
      </c>
      <c r="W1879" s="20">
        <f t="shared" si="299"/>
        <v>52.662499999999994</v>
      </c>
    </row>
    <row r="1880" spans="1:23" ht="13.5" x14ac:dyDescent="0.25">
      <c r="A1880" s="3">
        <v>44748</v>
      </c>
      <c r="B1880" s="2">
        <v>1.7142999999999999</v>
      </c>
      <c r="C1880" s="2">
        <v>40.990098723185909</v>
      </c>
      <c r="D1880" s="2">
        <v>-7.4735575998596815E-4</v>
      </c>
      <c r="E1880" s="2">
        <v>3.0602705337264668E-2</v>
      </c>
      <c r="F1880" s="2">
        <v>1.7159199999999999</v>
      </c>
      <c r="G1880" s="2">
        <v>1.71916</v>
      </c>
      <c r="H1880" s="2">
        <v>1.7183499999999998</v>
      </c>
      <c r="I1880" s="2">
        <v>1.7543899999999997</v>
      </c>
      <c r="J1880" s="2">
        <v>1.5886360000000004</v>
      </c>
      <c r="K1880" s="17" t="s">
        <v>47</v>
      </c>
      <c r="L1880" s="17" t="s">
        <v>53</v>
      </c>
      <c r="M1880" s="17" t="s">
        <v>46</v>
      </c>
      <c r="N1880" s="20">
        <f t="shared" si="290"/>
        <v>50</v>
      </c>
      <c r="O1880" s="20">
        <f t="shared" si="291"/>
        <v>100</v>
      </c>
      <c r="P1880" s="20">
        <f t="shared" si="292"/>
        <v>50</v>
      </c>
      <c r="Q1880" s="20">
        <f t="shared" si="293"/>
        <v>16.5</v>
      </c>
      <c r="R1880" s="21">
        <f t="shared" si="294"/>
        <v>62.475000000000001</v>
      </c>
      <c r="S1880" s="21">
        <f t="shared" si="295"/>
        <v>51.625</v>
      </c>
      <c r="T1880" s="21">
        <f t="shared" si="296"/>
        <v>42.424999999999997</v>
      </c>
      <c r="U1880" s="21">
        <f t="shared" si="297"/>
        <v>54.125</v>
      </c>
      <c r="V1880" s="20">
        <f t="shared" si="298"/>
        <v>52.17499999999999</v>
      </c>
      <c r="W1880" s="20">
        <f t="shared" si="299"/>
        <v>52.662499999999994</v>
      </c>
    </row>
    <row r="1881" spans="1:23" ht="13.5" x14ac:dyDescent="0.25">
      <c r="A1881" s="3">
        <v>44749</v>
      </c>
      <c r="B1881" s="2">
        <v>1.7304999999999999</v>
      </c>
      <c r="C1881" s="2">
        <v>50.071632307982121</v>
      </c>
      <c r="D1881" s="2">
        <v>-5.5486933218462653E-4</v>
      </c>
      <c r="E1881" s="2">
        <v>2.8192309622982626E-2</v>
      </c>
      <c r="F1881" s="2">
        <v>1.7175400000000001</v>
      </c>
      <c r="G1881" s="2">
        <v>1.7191599999999998</v>
      </c>
      <c r="H1881" s="2">
        <v>1.71997</v>
      </c>
      <c r="I1881" s="2">
        <v>1.7524539999999995</v>
      </c>
      <c r="J1881" s="2">
        <v>1.5902690000000006</v>
      </c>
      <c r="K1881" s="17" t="s">
        <v>47</v>
      </c>
      <c r="L1881" s="17" t="s">
        <v>53</v>
      </c>
      <c r="M1881" s="17" t="s">
        <v>54</v>
      </c>
      <c r="N1881" s="20">
        <f t="shared" si="290"/>
        <v>50</v>
      </c>
      <c r="O1881" s="20">
        <f t="shared" si="291"/>
        <v>100</v>
      </c>
      <c r="P1881" s="20">
        <f t="shared" si="292"/>
        <v>50</v>
      </c>
      <c r="Q1881" s="20">
        <f t="shared" si="293"/>
        <v>16.5</v>
      </c>
      <c r="R1881" s="21">
        <f t="shared" si="294"/>
        <v>62.475000000000001</v>
      </c>
      <c r="S1881" s="21">
        <f t="shared" si="295"/>
        <v>51.625</v>
      </c>
      <c r="T1881" s="21">
        <f t="shared" si="296"/>
        <v>42.424999999999997</v>
      </c>
      <c r="U1881" s="21">
        <f t="shared" si="297"/>
        <v>54.125</v>
      </c>
      <c r="V1881" s="20">
        <f t="shared" si="298"/>
        <v>52.17499999999999</v>
      </c>
      <c r="W1881" s="20">
        <f t="shared" si="299"/>
        <v>52.662499999999994</v>
      </c>
    </row>
    <row r="1882" spans="1:23" ht="13.5" x14ac:dyDescent="0.25">
      <c r="A1882" s="3">
        <v>44750</v>
      </c>
      <c r="B1882" s="2">
        <v>1.7304999999999999</v>
      </c>
      <c r="C1882" s="2">
        <v>50.071632307982121</v>
      </c>
      <c r="D1882" s="2">
        <v>-3.9773758012162652E-4</v>
      </c>
      <c r="E1882" s="2">
        <v>2.6045202808817738E-2</v>
      </c>
      <c r="F1882" s="2">
        <v>1.72078</v>
      </c>
      <c r="G1882" s="2">
        <v>1.7191599999999998</v>
      </c>
      <c r="H1882" s="2">
        <v>1.7215900000000002</v>
      </c>
      <c r="I1882" s="2">
        <v>1.7505179999999996</v>
      </c>
      <c r="J1882" s="2">
        <v>1.5921990000000008</v>
      </c>
      <c r="K1882" s="17" t="s">
        <v>50</v>
      </c>
      <c r="L1882" s="17" t="s">
        <v>53</v>
      </c>
      <c r="M1882" s="17" t="s">
        <v>51</v>
      </c>
      <c r="N1882" s="20">
        <f t="shared" si="290"/>
        <v>50</v>
      </c>
      <c r="O1882" s="20">
        <f t="shared" si="291"/>
        <v>100</v>
      </c>
      <c r="P1882" s="20">
        <f t="shared" si="292"/>
        <v>50</v>
      </c>
      <c r="Q1882" s="20">
        <f t="shared" si="293"/>
        <v>83.5</v>
      </c>
      <c r="R1882" s="21">
        <f t="shared" si="294"/>
        <v>72.525000000000006</v>
      </c>
      <c r="S1882" s="21">
        <f t="shared" si="295"/>
        <v>68.375</v>
      </c>
      <c r="T1882" s="21">
        <f t="shared" si="296"/>
        <v>72.575000000000003</v>
      </c>
      <c r="U1882" s="21">
        <f t="shared" si="297"/>
        <v>70.875</v>
      </c>
      <c r="V1882" s="20">
        <f t="shared" si="298"/>
        <v>71.158333333333346</v>
      </c>
      <c r="W1882" s="20">
        <f t="shared" si="299"/>
        <v>71.087500000000006</v>
      </c>
    </row>
    <row r="1883" spans="1:23" ht="13.5" x14ac:dyDescent="0.25">
      <c r="A1883" s="3">
        <v>44753</v>
      </c>
      <c r="B1883" s="2">
        <v>1.7465999999999999</v>
      </c>
      <c r="C1883" s="2">
        <v>57.593812943634511</v>
      </c>
      <c r="D1883" s="2">
        <v>-1.4626886281621232E-3</v>
      </c>
      <c r="E1883" s="2">
        <v>2.5127367109066878E-2</v>
      </c>
      <c r="F1883" s="2">
        <v>1.7272399999999997</v>
      </c>
      <c r="G1883" s="2">
        <v>1.7207699999999995</v>
      </c>
      <c r="H1883" s="2">
        <v>1.7240150000000003</v>
      </c>
      <c r="I1883" s="2">
        <v>1.7488999999999997</v>
      </c>
      <c r="J1883" s="2">
        <v>1.5942095000000009</v>
      </c>
      <c r="K1883" s="17" t="s">
        <v>50</v>
      </c>
      <c r="L1883" s="17" t="s">
        <v>53</v>
      </c>
      <c r="M1883" s="17" t="s">
        <v>51</v>
      </c>
      <c r="N1883" s="20">
        <f t="shared" si="290"/>
        <v>50</v>
      </c>
      <c r="O1883" s="20">
        <f t="shared" si="291"/>
        <v>100</v>
      </c>
      <c r="P1883" s="20">
        <f t="shared" si="292"/>
        <v>50</v>
      </c>
      <c r="Q1883" s="20">
        <f t="shared" si="293"/>
        <v>83.5</v>
      </c>
      <c r="R1883" s="21">
        <f t="shared" si="294"/>
        <v>72.525000000000006</v>
      </c>
      <c r="S1883" s="21">
        <f t="shared" si="295"/>
        <v>68.375</v>
      </c>
      <c r="T1883" s="21">
        <f t="shared" si="296"/>
        <v>72.575000000000003</v>
      </c>
      <c r="U1883" s="21">
        <f t="shared" si="297"/>
        <v>70.875</v>
      </c>
      <c r="V1883" s="20">
        <f t="shared" si="298"/>
        <v>71.158333333333346</v>
      </c>
      <c r="W1883" s="20">
        <f t="shared" si="299"/>
        <v>71.087500000000006</v>
      </c>
    </row>
    <row r="1884" spans="1:23" ht="13.5" x14ac:dyDescent="0.25">
      <c r="A1884" s="3">
        <v>44754</v>
      </c>
      <c r="B1884" s="2">
        <v>1.7465999999999999</v>
      </c>
      <c r="C1884" s="2">
        <v>57.593812943634504</v>
      </c>
      <c r="D1884" s="2">
        <v>-7.4484743367047024E-3</v>
      </c>
      <c r="E1884" s="2">
        <v>2.4405502715183006E-2</v>
      </c>
      <c r="F1884" s="2">
        <v>1.7337</v>
      </c>
      <c r="G1884" s="2">
        <v>1.7256199999999999</v>
      </c>
      <c r="H1884" s="2">
        <v>1.7264400000000002</v>
      </c>
      <c r="I1884" s="2">
        <v>1.7472819999999996</v>
      </c>
      <c r="J1884" s="2">
        <v>1.5962945000000011</v>
      </c>
      <c r="K1884" s="17" t="s">
        <v>50</v>
      </c>
      <c r="L1884" s="17" t="s">
        <v>53</v>
      </c>
      <c r="M1884" s="17" t="s">
        <v>51</v>
      </c>
      <c r="N1884" s="20">
        <f t="shared" si="290"/>
        <v>50</v>
      </c>
      <c r="O1884" s="20">
        <f t="shared" si="291"/>
        <v>100</v>
      </c>
      <c r="P1884" s="20">
        <f t="shared" si="292"/>
        <v>50</v>
      </c>
      <c r="Q1884" s="20">
        <f t="shared" si="293"/>
        <v>83.5</v>
      </c>
      <c r="R1884" s="21">
        <f t="shared" si="294"/>
        <v>72.525000000000006</v>
      </c>
      <c r="S1884" s="21">
        <f t="shared" si="295"/>
        <v>68.375</v>
      </c>
      <c r="T1884" s="21">
        <f t="shared" si="296"/>
        <v>72.575000000000003</v>
      </c>
      <c r="U1884" s="21">
        <f t="shared" si="297"/>
        <v>70.875</v>
      </c>
      <c r="V1884" s="20">
        <f t="shared" si="298"/>
        <v>71.158333333333346</v>
      </c>
      <c r="W1884" s="20">
        <f t="shared" si="299"/>
        <v>71.087500000000006</v>
      </c>
    </row>
    <row r="1885" spans="1:23" ht="13.5" x14ac:dyDescent="0.25">
      <c r="A1885" s="3">
        <v>44755</v>
      </c>
      <c r="B1885" s="2">
        <v>1.7465999999999999</v>
      </c>
      <c r="C1885" s="2">
        <v>57.593812943634504</v>
      </c>
      <c r="D1885" s="2">
        <v>-8.867554600244576E-3</v>
      </c>
      <c r="E1885" s="2">
        <v>2.3907432024906118E-2</v>
      </c>
      <c r="F1885" s="2">
        <v>1.7401599999999999</v>
      </c>
      <c r="G1885" s="2">
        <v>1.72804</v>
      </c>
      <c r="H1885" s="2">
        <v>1.7272450000000004</v>
      </c>
      <c r="I1885" s="2">
        <v>1.7458259999999997</v>
      </c>
      <c r="J1885" s="2">
        <v>1.5980080000000008</v>
      </c>
      <c r="K1885" s="17" t="s">
        <v>50</v>
      </c>
      <c r="L1885" s="17" t="s">
        <v>53</v>
      </c>
      <c r="M1885" s="17" t="s">
        <v>51</v>
      </c>
      <c r="N1885" s="20">
        <f t="shared" si="290"/>
        <v>50</v>
      </c>
      <c r="O1885" s="20">
        <f t="shared" si="291"/>
        <v>100</v>
      </c>
      <c r="P1885" s="20">
        <f t="shared" si="292"/>
        <v>50</v>
      </c>
      <c r="Q1885" s="20">
        <f t="shared" si="293"/>
        <v>83.5</v>
      </c>
      <c r="R1885" s="21">
        <f t="shared" si="294"/>
        <v>72.525000000000006</v>
      </c>
      <c r="S1885" s="21">
        <f t="shared" si="295"/>
        <v>68.375</v>
      </c>
      <c r="T1885" s="21">
        <f t="shared" si="296"/>
        <v>72.575000000000003</v>
      </c>
      <c r="U1885" s="21">
        <f t="shared" si="297"/>
        <v>70.875</v>
      </c>
      <c r="V1885" s="20">
        <f t="shared" si="298"/>
        <v>71.158333333333346</v>
      </c>
      <c r="W1885" s="20">
        <f t="shared" si="299"/>
        <v>71.087500000000006</v>
      </c>
    </row>
    <row r="1886" spans="1:23" ht="13.5" x14ac:dyDescent="0.25">
      <c r="A1886" s="3">
        <v>44756</v>
      </c>
      <c r="B1886" s="2">
        <v>1.7384999999999999</v>
      </c>
      <c r="C1886" s="2">
        <v>52.612974673106542</v>
      </c>
      <c r="D1886" s="2">
        <v>-9.5540983440405292E-3</v>
      </c>
      <c r="E1886" s="2">
        <v>2.3372304838545625E-2</v>
      </c>
      <c r="F1886" s="2">
        <v>1.74176</v>
      </c>
      <c r="G1886" s="2">
        <v>1.7296499999999999</v>
      </c>
      <c r="H1886" s="2">
        <v>1.7276450000000003</v>
      </c>
      <c r="I1886" s="2">
        <v>1.7443699999999993</v>
      </c>
      <c r="J1886" s="2">
        <v>1.5997925000000006</v>
      </c>
      <c r="K1886" s="17" t="s">
        <v>47</v>
      </c>
      <c r="L1886" s="17" t="s">
        <v>53</v>
      </c>
      <c r="M1886" s="17" t="s">
        <v>54</v>
      </c>
      <c r="N1886" s="20">
        <f t="shared" si="290"/>
        <v>50</v>
      </c>
      <c r="O1886" s="20">
        <f t="shared" si="291"/>
        <v>100</v>
      </c>
      <c r="P1886" s="20">
        <f t="shared" si="292"/>
        <v>50</v>
      </c>
      <c r="Q1886" s="20">
        <f t="shared" si="293"/>
        <v>16.5</v>
      </c>
      <c r="R1886" s="21">
        <f t="shared" si="294"/>
        <v>62.475000000000001</v>
      </c>
      <c r="S1886" s="21">
        <f t="shared" si="295"/>
        <v>51.625</v>
      </c>
      <c r="T1886" s="21">
        <f t="shared" si="296"/>
        <v>42.424999999999997</v>
      </c>
      <c r="U1886" s="21">
        <f t="shared" si="297"/>
        <v>54.125</v>
      </c>
      <c r="V1886" s="20">
        <f t="shared" si="298"/>
        <v>52.17499999999999</v>
      </c>
      <c r="W1886" s="20">
        <f t="shared" si="299"/>
        <v>52.662499999999994</v>
      </c>
    </row>
    <row r="1887" spans="1:23" ht="13.5" x14ac:dyDescent="0.25">
      <c r="A1887" s="3">
        <v>44757</v>
      </c>
      <c r="B1887" s="2">
        <v>1.6980999999999999</v>
      </c>
      <c r="C1887" s="2">
        <v>35.924979451162628</v>
      </c>
      <c r="D1887" s="2">
        <v>-8.4201471650315884E-3</v>
      </c>
      <c r="E1887" s="2">
        <v>2.3532095222612036E-2</v>
      </c>
      <c r="F1887" s="2">
        <v>1.7352799999999999</v>
      </c>
      <c r="G1887" s="2">
        <v>1.72803</v>
      </c>
      <c r="H1887" s="2">
        <v>1.7260250000000004</v>
      </c>
      <c r="I1887" s="2">
        <v>1.7416199999999993</v>
      </c>
      <c r="J1887" s="2">
        <v>1.6014120000000007</v>
      </c>
      <c r="K1887" s="17" t="s">
        <v>47</v>
      </c>
      <c r="L1887" s="17" t="s">
        <v>53</v>
      </c>
      <c r="M1887" s="17" t="s">
        <v>46</v>
      </c>
      <c r="N1887" s="20">
        <f t="shared" si="290"/>
        <v>50</v>
      </c>
      <c r="O1887" s="20">
        <f t="shared" si="291"/>
        <v>100</v>
      </c>
      <c r="P1887" s="20">
        <f t="shared" si="292"/>
        <v>50</v>
      </c>
      <c r="Q1887" s="20">
        <f t="shared" si="293"/>
        <v>16.5</v>
      </c>
      <c r="R1887" s="21">
        <f t="shared" si="294"/>
        <v>62.475000000000001</v>
      </c>
      <c r="S1887" s="21">
        <f t="shared" si="295"/>
        <v>51.625</v>
      </c>
      <c r="T1887" s="21">
        <f t="shared" si="296"/>
        <v>42.424999999999997</v>
      </c>
      <c r="U1887" s="21">
        <f t="shared" si="297"/>
        <v>54.125</v>
      </c>
      <c r="V1887" s="20">
        <f t="shared" si="298"/>
        <v>52.17499999999999</v>
      </c>
      <c r="W1887" s="20">
        <f t="shared" si="299"/>
        <v>52.662499999999994</v>
      </c>
    </row>
    <row r="1888" spans="1:23" ht="13.5" x14ac:dyDescent="0.25">
      <c r="A1888" s="3">
        <v>44760</v>
      </c>
      <c r="B1888" s="2">
        <v>1.6980999999999999</v>
      </c>
      <c r="C1888" s="2">
        <v>35.924979451162628</v>
      </c>
      <c r="D1888" s="2">
        <v>-7.2511523989697846E-3</v>
      </c>
      <c r="E1888" s="2">
        <v>2.4263498274054492E-2</v>
      </c>
      <c r="F1888" s="2">
        <v>1.7255800000000001</v>
      </c>
      <c r="G1888" s="2">
        <v>1.72641</v>
      </c>
      <c r="H1888" s="2">
        <v>1.7244049999999997</v>
      </c>
      <c r="I1888" s="2">
        <v>1.739193999999999</v>
      </c>
      <c r="J1888" s="2">
        <v>1.6031060000000008</v>
      </c>
      <c r="K1888" s="17" t="s">
        <v>47</v>
      </c>
      <c r="L1888" s="17" t="s">
        <v>53</v>
      </c>
      <c r="M1888" s="17" t="s">
        <v>46</v>
      </c>
      <c r="N1888" s="20">
        <f t="shared" si="290"/>
        <v>50</v>
      </c>
      <c r="O1888" s="20">
        <f t="shared" si="291"/>
        <v>100</v>
      </c>
      <c r="P1888" s="20">
        <f t="shared" si="292"/>
        <v>50</v>
      </c>
      <c r="Q1888" s="20">
        <f t="shared" si="293"/>
        <v>16.5</v>
      </c>
      <c r="R1888" s="21">
        <f t="shared" si="294"/>
        <v>62.475000000000001</v>
      </c>
      <c r="S1888" s="21">
        <f t="shared" si="295"/>
        <v>51.625</v>
      </c>
      <c r="T1888" s="21">
        <f t="shared" si="296"/>
        <v>42.424999999999997</v>
      </c>
      <c r="U1888" s="21">
        <f t="shared" si="297"/>
        <v>54.125</v>
      </c>
      <c r="V1888" s="20">
        <f t="shared" si="298"/>
        <v>52.17499999999999</v>
      </c>
      <c r="W1888" s="20">
        <f t="shared" si="299"/>
        <v>52.662499999999994</v>
      </c>
    </row>
    <row r="1889" spans="1:23" ht="13.5" x14ac:dyDescent="0.25">
      <c r="A1889" s="3">
        <v>44761</v>
      </c>
      <c r="B1889" s="2">
        <v>1.7304999999999999</v>
      </c>
      <c r="C1889" s="2">
        <v>50.521798558609213</v>
      </c>
      <c r="D1889" s="2">
        <v>-8.4680237087622068E-3</v>
      </c>
      <c r="E1889" s="2">
        <v>2.5457596972382833E-2</v>
      </c>
      <c r="F1889" s="2">
        <v>1.7223600000000001</v>
      </c>
      <c r="G1889" s="2">
        <v>1.72803</v>
      </c>
      <c r="H1889" s="2">
        <v>1.7244049999999997</v>
      </c>
      <c r="I1889" s="2">
        <v>1.7382239999999993</v>
      </c>
      <c r="J1889" s="2">
        <v>1.605036000000001</v>
      </c>
      <c r="K1889" s="17" t="s">
        <v>47</v>
      </c>
      <c r="L1889" s="17" t="s">
        <v>53</v>
      </c>
      <c r="M1889" s="17" t="s">
        <v>46</v>
      </c>
      <c r="N1889" s="20">
        <f t="shared" si="290"/>
        <v>50</v>
      </c>
      <c r="O1889" s="20">
        <f t="shared" si="291"/>
        <v>100</v>
      </c>
      <c r="P1889" s="20">
        <f t="shared" si="292"/>
        <v>50</v>
      </c>
      <c r="Q1889" s="20">
        <f t="shared" si="293"/>
        <v>16.5</v>
      </c>
      <c r="R1889" s="21">
        <f t="shared" si="294"/>
        <v>62.475000000000001</v>
      </c>
      <c r="S1889" s="21">
        <f t="shared" si="295"/>
        <v>51.625</v>
      </c>
      <c r="T1889" s="21">
        <f t="shared" si="296"/>
        <v>42.424999999999997</v>
      </c>
      <c r="U1889" s="21">
        <f t="shared" si="297"/>
        <v>54.125</v>
      </c>
      <c r="V1889" s="20">
        <f t="shared" si="298"/>
        <v>52.17499999999999</v>
      </c>
      <c r="W1889" s="20">
        <f t="shared" si="299"/>
        <v>52.662499999999994</v>
      </c>
    </row>
    <row r="1890" spans="1:23" ht="13.5" x14ac:dyDescent="0.25">
      <c r="A1890" s="3">
        <v>44762</v>
      </c>
      <c r="B1890" s="2">
        <v>1.7223999999999999</v>
      </c>
      <c r="C1890" s="2">
        <v>47.602212363895326</v>
      </c>
      <c r="D1890" s="2">
        <v>-8.9095266015197794E-3</v>
      </c>
      <c r="E1890" s="2">
        <v>2.5564788402015211E-2</v>
      </c>
      <c r="F1890" s="2">
        <v>1.7175199999999999</v>
      </c>
      <c r="G1890" s="2">
        <v>1.7288399999999999</v>
      </c>
      <c r="H1890" s="2">
        <v>1.7240000000000002</v>
      </c>
      <c r="I1890" s="2">
        <v>1.7367699999999993</v>
      </c>
      <c r="J1890" s="2">
        <v>1.6069630000000006</v>
      </c>
      <c r="K1890" s="17" t="s">
        <v>47</v>
      </c>
      <c r="L1890" s="17" t="s">
        <v>53</v>
      </c>
      <c r="M1890" s="17" t="s">
        <v>46</v>
      </c>
      <c r="N1890" s="20">
        <f t="shared" si="290"/>
        <v>50</v>
      </c>
      <c r="O1890" s="20">
        <f t="shared" si="291"/>
        <v>100</v>
      </c>
      <c r="P1890" s="20">
        <f t="shared" si="292"/>
        <v>50</v>
      </c>
      <c r="Q1890" s="20">
        <f t="shared" si="293"/>
        <v>16.5</v>
      </c>
      <c r="R1890" s="21">
        <f t="shared" si="294"/>
        <v>62.475000000000001</v>
      </c>
      <c r="S1890" s="21">
        <f t="shared" si="295"/>
        <v>51.625</v>
      </c>
      <c r="T1890" s="21">
        <f t="shared" si="296"/>
        <v>42.424999999999997</v>
      </c>
      <c r="U1890" s="21">
        <f t="shared" si="297"/>
        <v>54.125</v>
      </c>
      <c r="V1890" s="20">
        <f t="shared" si="298"/>
        <v>52.17499999999999</v>
      </c>
      <c r="W1890" s="20">
        <f t="shared" si="299"/>
        <v>52.662499999999994</v>
      </c>
    </row>
    <row r="1891" spans="1:23" ht="13.5" x14ac:dyDescent="0.25">
      <c r="A1891" s="3">
        <v>44763</v>
      </c>
      <c r="B1891" s="2">
        <v>1.6657999999999999</v>
      </c>
      <c r="C1891" s="2">
        <v>33.175298626058193</v>
      </c>
      <c r="D1891" s="2">
        <v>-2.5613077670529893E-3</v>
      </c>
      <c r="E1891" s="2">
        <v>2.5500402190223388E-2</v>
      </c>
      <c r="F1891" s="2">
        <v>1.7029800000000002</v>
      </c>
      <c r="G1891" s="2">
        <v>1.7223700000000002</v>
      </c>
      <c r="H1891" s="2">
        <v>1.7207649999999997</v>
      </c>
      <c r="I1891" s="2">
        <v>1.7345059999999994</v>
      </c>
      <c r="J1891" s="2">
        <v>1.6086070000000003</v>
      </c>
      <c r="K1891" s="17" t="s">
        <v>47</v>
      </c>
      <c r="L1891" s="17" t="s">
        <v>53</v>
      </c>
      <c r="M1891" s="17" t="s">
        <v>46</v>
      </c>
      <c r="N1891" s="20">
        <f t="shared" si="290"/>
        <v>50</v>
      </c>
      <c r="O1891" s="20">
        <f t="shared" si="291"/>
        <v>100</v>
      </c>
      <c r="P1891" s="20">
        <f t="shared" si="292"/>
        <v>50</v>
      </c>
      <c r="Q1891" s="20">
        <f t="shared" si="293"/>
        <v>16.5</v>
      </c>
      <c r="R1891" s="21">
        <f t="shared" si="294"/>
        <v>62.475000000000001</v>
      </c>
      <c r="S1891" s="21">
        <f t="shared" si="295"/>
        <v>51.625</v>
      </c>
      <c r="T1891" s="21">
        <f t="shared" si="296"/>
        <v>42.424999999999997</v>
      </c>
      <c r="U1891" s="21">
        <f t="shared" si="297"/>
        <v>54.125</v>
      </c>
      <c r="V1891" s="20">
        <f t="shared" si="298"/>
        <v>52.17499999999999</v>
      </c>
      <c r="W1891" s="20">
        <f t="shared" si="299"/>
        <v>52.662499999999994</v>
      </c>
    </row>
    <row r="1892" spans="1:23" ht="13.5" x14ac:dyDescent="0.25">
      <c r="A1892" s="3">
        <v>44764</v>
      </c>
      <c r="B1892" s="2">
        <v>1.7223999999999999</v>
      </c>
      <c r="C1892" s="2">
        <v>49.618948137902642</v>
      </c>
      <c r="D1892" s="2">
        <v>-1.0137140048120941E-3</v>
      </c>
      <c r="E1892" s="2">
        <v>2.4898230518122382E-2</v>
      </c>
      <c r="F1892" s="2">
        <v>1.7078399999999998</v>
      </c>
      <c r="G1892" s="2">
        <v>1.7215599999999998</v>
      </c>
      <c r="H1892" s="2">
        <v>1.7203599999999999</v>
      </c>
      <c r="I1892" s="2">
        <v>1.7336979999999995</v>
      </c>
      <c r="J1892" s="2">
        <v>1.6103480000000001</v>
      </c>
      <c r="K1892" s="17" t="s">
        <v>47</v>
      </c>
      <c r="L1892" s="17" t="s">
        <v>53</v>
      </c>
      <c r="M1892" s="17" t="s">
        <v>54</v>
      </c>
      <c r="N1892" s="20">
        <f t="shared" si="290"/>
        <v>50</v>
      </c>
      <c r="O1892" s="20">
        <f t="shared" si="291"/>
        <v>100</v>
      </c>
      <c r="P1892" s="20">
        <f t="shared" si="292"/>
        <v>50</v>
      </c>
      <c r="Q1892" s="20">
        <f t="shared" si="293"/>
        <v>16.5</v>
      </c>
      <c r="R1892" s="21">
        <f t="shared" si="294"/>
        <v>62.475000000000001</v>
      </c>
      <c r="S1892" s="21">
        <f t="shared" si="295"/>
        <v>51.625</v>
      </c>
      <c r="T1892" s="21">
        <f t="shared" si="296"/>
        <v>42.424999999999997</v>
      </c>
      <c r="U1892" s="21">
        <f t="shared" si="297"/>
        <v>54.125</v>
      </c>
      <c r="V1892" s="20">
        <f t="shared" si="298"/>
        <v>52.17499999999999</v>
      </c>
      <c r="W1892" s="20">
        <f t="shared" si="299"/>
        <v>52.662499999999994</v>
      </c>
    </row>
    <row r="1893" spans="1:23" ht="13.5" x14ac:dyDescent="0.25">
      <c r="A1893" s="3">
        <v>44768</v>
      </c>
      <c r="B1893" s="2">
        <v>1.6980999999999999</v>
      </c>
      <c r="C1893" s="2">
        <v>44.550360780586757</v>
      </c>
      <c r="D1893" s="2">
        <v>4.5795712961436141E-3</v>
      </c>
      <c r="E1893" s="2">
        <v>2.2268163042842237E-2</v>
      </c>
      <c r="F1893" s="2">
        <v>1.7078399999999998</v>
      </c>
      <c r="G1893" s="2">
        <v>1.7167100000000002</v>
      </c>
      <c r="H1893" s="2">
        <v>1.7187399999999997</v>
      </c>
      <c r="I1893" s="2">
        <v>1.7324039999999996</v>
      </c>
      <c r="J1893" s="2">
        <v>1.6117820000000003</v>
      </c>
      <c r="K1893" s="17" t="s">
        <v>47</v>
      </c>
      <c r="L1893" s="17" t="s">
        <v>53</v>
      </c>
      <c r="M1893" s="17" t="s">
        <v>53</v>
      </c>
      <c r="N1893" s="20">
        <f t="shared" si="290"/>
        <v>50</v>
      </c>
      <c r="O1893" s="20">
        <f t="shared" si="291"/>
        <v>100</v>
      </c>
      <c r="P1893" s="20">
        <f t="shared" si="292"/>
        <v>50</v>
      </c>
      <c r="Q1893" s="20">
        <f t="shared" si="293"/>
        <v>16.5</v>
      </c>
      <c r="R1893" s="21">
        <f t="shared" si="294"/>
        <v>62.475000000000001</v>
      </c>
      <c r="S1893" s="21">
        <f t="shared" si="295"/>
        <v>51.625</v>
      </c>
      <c r="T1893" s="21">
        <f t="shared" si="296"/>
        <v>42.424999999999997</v>
      </c>
      <c r="U1893" s="21">
        <f t="shared" si="297"/>
        <v>54.125</v>
      </c>
      <c r="V1893" s="20">
        <f t="shared" si="298"/>
        <v>52.17499999999999</v>
      </c>
      <c r="W1893" s="20">
        <f t="shared" si="299"/>
        <v>52.662499999999994</v>
      </c>
    </row>
    <row r="1894" spans="1:23" ht="13.5" x14ac:dyDescent="0.25">
      <c r="A1894" s="3">
        <v>44769</v>
      </c>
      <c r="B1894" s="2">
        <v>1.7384999999999999</v>
      </c>
      <c r="C1894" s="2">
        <v>53.123741298597984</v>
      </c>
      <c r="D1894" s="2">
        <v>6.469699992947886E-3</v>
      </c>
      <c r="E1894" s="2">
        <v>1.9425792531697315E-2</v>
      </c>
      <c r="F1894" s="2">
        <v>1.7094400000000001</v>
      </c>
      <c r="G1894" s="2">
        <v>1.7159</v>
      </c>
      <c r="H1894" s="2">
        <v>1.7207599999999998</v>
      </c>
      <c r="I1894" s="2">
        <v>1.7315939999999999</v>
      </c>
      <c r="J1894" s="2">
        <v>1.6133810000000002</v>
      </c>
      <c r="K1894" s="17" t="s">
        <v>47</v>
      </c>
      <c r="L1894" s="17" t="s">
        <v>53</v>
      </c>
      <c r="M1894" s="17" t="s">
        <v>54</v>
      </c>
      <c r="N1894" s="20">
        <f t="shared" si="290"/>
        <v>50</v>
      </c>
      <c r="O1894" s="20">
        <f t="shared" si="291"/>
        <v>100</v>
      </c>
      <c r="P1894" s="20">
        <f t="shared" si="292"/>
        <v>50</v>
      </c>
      <c r="Q1894" s="20">
        <f t="shared" si="293"/>
        <v>16.5</v>
      </c>
      <c r="R1894" s="21">
        <f t="shared" si="294"/>
        <v>62.475000000000001</v>
      </c>
      <c r="S1894" s="21">
        <f t="shared" si="295"/>
        <v>51.625</v>
      </c>
      <c r="T1894" s="21">
        <f t="shared" si="296"/>
        <v>42.424999999999997</v>
      </c>
      <c r="U1894" s="21">
        <f t="shared" si="297"/>
        <v>54.125</v>
      </c>
      <c r="V1894" s="20">
        <f t="shared" si="298"/>
        <v>52.17499999999999</v>
      </c>
      <c r="W1894" s="20">
        <f t="shared" si="299"/>
        <v>52.662499999999994</v>
      </c>
    </row>
    <row r="1895" spans="1:23" ht="13.5" x14ac:dyDescent="0.25">
      <c r="A1895" s="3">
        <v>44770</v>
      </c>
      <c r="B1895" s="2">
        <v>1.7465999999999999</v>
      </c>
      <c r="C1895" s="2">
        <v>54.638114143831267</v>
      </c>
      <c r="D1895" s="2">
        <v>7.3691489720058012E-3</v>
      </c>
      <c r="E1895" s="2">
        <v>1.6921918645878546E-2</v>
      </c>
      <c r="F1895" s="2">
        <v>1.71428</v>
      </c>
      <c r="G1895" s="2">
        <v>1.7159</v>
      </c>
      <c r="H1895" s="2">
        <v>1.72197</v>
      </c>
      <c r="I1895" s="2">
        <v>1.7309459999999999</v>
      </c>
      <c r="J1895" s="2">
        <v>1.6150205000000002</v>
      </c>
      <c r="K1895" s="17" t="s">
        <v>47</v>
      </c>
      <c r="L1895" s="17" t="s">
        <v>53</v>
      </c>
      <c r="M1895" s="17" t="s">
        <v>54</v>
      </c>
      <c r="N1895" s="20">
        <f t="shared" si="290"/>
        <v>50</v>
      </c>
      <c r="O1895" s="20">
        <f t="shared" si="291"/>
        <v>100</v>
      </c>
      <c r="P1895" s="20">
        <f t="shared" si="292"/>
        <v>50</v>
      </c>
      <c r="Q1895" s="20">
        <f t="shared" si="293"/>
        <v>16.5</v>
      </c>
      <c r="R1895" s="21">
        <f t="shared" si="294"/>
        <v>62.475000000000001</v>
      </c>
      <c r="S1895" s="21">
        <f t="shared" si="295"/>
        <v>51.625</v>
      </c>
      <c r="T1895" s="21">
        <f t="shared" si="296"/>
        <v>42.424999999999997</v>
      </c>
      <c r="U1895" s="21">
        <f t="shared" si="297"/>
        <v>54.125</v>
      </c>
      <c r="V1895" s="20">
        <f t="shared" si="298"/>
        <v>52.17499999999999</v>
      </c>
      <c r="W1895" s="20">
        <f t="shared" si="299"/>
        <v>52.662499999999994</v>
      </c>
    </row>
    <row r="1896" spans="1:23" ht="13.5" x14ac:dyDescent="0.25">
      <c r="A1896" s="3">
        <v>44771</v>
      </c>
      <c r="B1896" s="2">
        <v>1.8355999999999999</v>
      </c>
      <c r="C1896" s="2">
        <v>67.183035635059298</v>
      </c>
      <c r="D1896" s="2">
        <v>1.5112012115947593E-4</v>
      </c>
      <c r="E1896" s="2">
        <v>1.4375888071040061E-2</v>
      </c>
      <c r="F1896" s="2">
        <v>1.7482399999999998</v>
      </c>
      <c r="G1896" s="2">
        <v>1.7256100000000001</v>
      </c>
      <c r="H1896" s="2">
        <v>1.72763</v>
      </c>
      <c r="I1896" s="2">
        <v>1.7322399999999996</v>
      </c>
      <c r="J1896" s="2">
        <v>1.6171790000000004</v>
      </c>
      <c r="K1896" s="17" t="s">
        <v>47</v>
      </c>
      <c r="L1896" s="17" t="s">
        <v>53</v>
      </c>
      <c r="M1896" s="17" t="s">
        <v>54</v>
      </c>
      <c r="N1896" s="20">
        <f t="shared" si="290"/>
        <v>50</v>
      </c>
      <c r="O1896" s="20">
        <f t="shared" si="291"/>
        <v>100</v>
      </c>
      <c r="P1896" s="20">
        <f t="shared" si="292"/>
        <v>50</v>
      </c>
      <c r="Q1896" s="20">
        <f t="shared" si="293"/>
        <v>16.5</v>
      </c>
      <c r="R1896" s="21">
        <f t="shared" si="294"/>
        <v>62.475000000000001</v>
      </c>
      <c r="S1896" s="21">
        <f t="shared" si="295"/>
        <v>51.625</v>
      </c>
      <c r="T1896" s="21">
        <f t="shared" si="296"/>
        <v>42.424999999999997</v>
      </c>
      <c r="U1896" s="21">
        <f t="shared" si="297"/>
        <v>54.125</v>
      </c>
      <c r="V1896" s="20">
        <f t="shared" si="298"/>
        <v>52.17499999999999</v>
      </c>
      <c r="W1896" s="20">
        <f t="shared" si="299"/>
        <v>52.662499999999994</v>
      </c>
    </row>
    <row r="1897" spans="1:23" ht="13.5" x14ac:dyDescent="0.25">
      <c r="A1897" s="3">
        <v>44774</v>
      </c>
      <c r="B1897" s="2">
        <v>1.7870999999999999</v>
      </c>
      <c r="C1897" s="2">
        <v>57.801900728758646</v>
      </c>
      <c r="D1897" s="2">
        <v>-9.235097583875751E-3</v>
      </c>
      <c r="E1897" s="2">
        <v>1.0545845474936307E-2</v>
      </c>
      <c r="F1897" s="2">
        <v>1.76118</v>
      </c>
      <c r="G1897" s="2">
        <v>1.7345099999999998</v>
      </c>
      <c r="H1897" s="2">
        <v>1.7312700000000003</v>
      </c>
      <c r="I1897" s="2">
        <v>1.7327259999999995</v>
      </c>
      <c r="J1897" s="2">
        <v>1.6190950000000002</v>
      </c>
      <c r="K1897" s="17" t="s">
        <v>47</v>
      </c>
      <c r="L1897" s="17" t="s">
        <v>53</v>
      </c>
      <c r="M1897" s="17" t="s">
        <v>54</v>
      </c>
      <c r="N1897" s="20">
        <f t="shared" si="290"/>
        <v>50</v>
      </c>
      <c r="O1897" s="20">
        <f t="shared" si="291"/>
        <v>100</v>
      </c>
      <c r="P1897" s="20">
        <f t="shared" si="292"/>
        <v>50</v>
      </c>
      <c r="Q1897" s="20">
        <f t="shared" si="293"/>
        <v>16.5</v>
      </c>
      <c r="R1897" s="21">
        <f t="shared" si="294"/>
        <v>62.475000000000001</v>
      </c>
      <c r="S1897" s="21">
        <f t="shared" si="295"/>
        <v>51.625</v>
      </c>
      <c r="T1897" s="21">
        <f t="shared" si="296"/>
        <v>42.424999999999997</v>
      </c>
      <c r="U1897" s="21">
        <f t="shared" si="297"/>
        <v>54.125</v>
      </c>
      <c r="V1897" s="20">
        <f t="shared" si="298"/>
        <v>52.17499999999999</v>
      </c>
      <c r="W1897" s="20">
        <f t="shared" si="299"/>
        <v>52.662499999999994</v>
      </c>
    </row>
    <row r="1898" spans="1:23" ht="13.5" x14ac:dyDescent="0.25">
      <c r="A1898" s="3">
        <v>44775</v>
      </c>
      <c r="B1898" s="2">
        <v>1.7384999999999999</v>
      </c>
      <c r="C1898" s="2">
        <v>50.232526243937585</v>
      </c>
      <c r="D1898" s="2">
        <v>-1.3897973591138646E-2</v>
      </c>
      <c r="E1898" s="2">
        <v>5.9687757070661521E-3</v>
      </c>
      <c r="F1898" s="2">
        <v>1.7692599999999998</v>
      </c>
      <c r="G1898" s="2">
        <v>1.73855</v>
      </c>
      <c r="H1898" s="2">
        <v>1.73248</v>
      </c>
      <c r="I1898" s="2">
        <v>1.7319159999999996</v>
      </c>
      <c r="J1898" s="2">
        <v>1.6209910000000003</v>
      </c>
      <c r="K1898" s="17" t="s">
        <v>50</v>
      </c>
      <c r="L1898" s="17" t="s">
        <v>53</v>
      </c>
      <c r="M1898" s="17" t="s">
        <v>51</v>
      </c>
      <c r="N1898" s="20">
        <f t="shared" si="290"/>
        <v>50</v>
      </c>
      <c r="O1898" s="20">
        <f t="shared" si="291"/>
        <v>100</v>
      </c>
      <c r="P1898" s="20">
        <f t="shared" si="292"/>
        <v>50</v>
      </c>
      <c r="Q1898" s="20">
        <f t="shared" si="293"/>
        <v>83.5</v>
      </c>
      <c r="R1898" s="21">
        <f t="shared" si="294"/>
        <v>72.525000000000006</v>
      </c>
      <c r="S1898" s="21">
        <f t="shared" si="295"/>
        <v>68.375</v>
      </c>
      <c r="T1898" s="21">
        <f t="shared" si="296"/>
        <v>72.575000000000003</v>
      </c>
      <c r="U1898" s="21">
        <f t="shared" si="297"/>
        <v>70.875</v>
      </c>
      <c r="V1898" s="20">
        <f t="shared" si="298"/>
        <v>71.158333333333346</v>
      </c>
      <c r="W1898" s="20">
        <f t="shared" si="299"/>
        <v>71.087500000000006</v>
      </c>
    </row>
    <row r="1899" spans="1:23" ht="13.5" x14ac:dyDescent="0.25">
      <c r="A1899" s="3">
        <v>44776</v>
      </c>
      <c r="B1899" s="2">
        <v>1.7546999999999999</v>
      </c>
      <c r="C1899" s="2">
        <v>52.467006230068144</v>
      </c>
      <c r="D1899" s="2">
        <v>-1.4068626034536624E-2</v>
      </c>
      <c r="E1899" s="2">
        <v>1.0308429345650245E-3</v>
      </c>
      <c r="F1899" s="2">
        <v>1.7725000000000002</v>
      </c>
      <c r="G1899" s="2">
        <v>1.7409700000000001</v>
      </c>
      <c r="H1899" s="2">
        <v>1.7344999999999999</v>
      </c>
      <c r="I1899" s="2">
        <v>1.7317539999999996</v>
      </c>
      <c r="J1899" s="2">
        <v>1.6228565000000004</v>
      </c>
      <c r="K1899" s="17" t="s">
        <v>50</v>
      </c>
      <c r="L1899" s="17" t="s">
        <v>53</v>
      </c>
      <c r="M1899" s="17" t="s">
        <v>51</v>
      </c>
      <c r="N1899" s="20">
        <f t="shared" si="290"/>
        <v>50</v>
      </c>
      <c r="O1899" s="20">
        <f t="shared" si="291"/>
        <v>100</v>
      </c>
      <c r="P1899" s="20">
        <f t="shared" si="292"/>
        <v>50</v>
      </c>
      <c r="Q1899" s="20">
        <f t="shared" si="293"/>
        <v>83.5</v>
      </c>
      <c r="R1899" s="21">
        <f t="shared" si="294"/>
        <v>72.525000000000006</v>
      </c>
      <c r="S1899" s="21">
        <f t="shared" si="295"/>
        <v>68.375</v>
      </c>
      <c r="T1899" s="21">
        <f t="shared" si="296"/>
        <v>72.575000000000003</v>
      </c>
      <c r="U1899" s="21">
        <f t="shared" si="297"/>
        <v>70.875</v>
      </c>
      <c r="V1899" s="20">
        <f t="shared" si="298"/>
        <v>71.158333333333346</v>
      </c>
      <c r="W1899" s="20">
        <f t="shared" si="299"/>
        <v>71.087500000000006</v>
      </c>
    </row>
    <row r="1900" spans="1:23" ht="13.5" x14ac:dyDescent="0.25">
      <c r="A1900" s="3">
        <v>44777</v>
      </c>
      <c r="B1900" s="2">
        <v>1.7465999999999999</v>
      </c>
      <c r="C1900" s="2">
        <v>51.228502771028566</v>
      </c>
      <c r="D1900" s="2">
        <v>-1.4963939190651532E-2</v>
      </c>
      <c r="E1900" s="2">
        <v>-3.1926641181424646E-3</v>
      </c>
      <c r="F1900" s="2">
        <v>1.7725000000000002</v>
      </c>
      <c r="G1900" s="2">
        <v>1.7433900000000002</v>
      </c>
      <c r="H1900" s="2">
        <v>1.7361149999999999</v>
      </c>
      <c r="I1900" s="2">
        <v>1.7315919999999998</v>
      </c>
      <c r="J1900" s="2">
        <v>1.6249045000000002</v>
      </c>
      <c r="K1900" s="17" t="s">
        <v>50</v>
      </c>
      <c r="L1900" s="17" t="s">
        <v>53</v>
      </c>
      <c r="M1900" s="17" t="s">
        <v>53</v>
      </c>
      <c r="N1900" s="20">
        <f t="shared" si="290"/>
        <v>50</v>
      </c>
      <c r="O1900" s="20">
        <f t="shared" si="291"/>
        <v>100</v>
      </c>
      <c r="P1900" s="20">
        <f t="shared" si="292"/>
        <v>50</v>
      </c>
      <c r="Q1900" s="20">
        <f t="shared" si="293"/>
        <v>49.5</v>
      </c>
      <c r="R1900" s="21">
        <f t="shared" si="294"/>
        <v>67.424999999999997</v>
      </c>
      <c r="S1900" s="21">
        <f t="shared" si="295"/>
        <v>59.875</v>
      </c>
      <c r="T1900" s="21">
        <f t="shared" si="296"/>
        <v>57.275000000000006</v>
      </c>
      <c r="U1900" s="21">
        <f t="shared" si="297"/>
        <v>62.375</v>
      </c>
      <c r="V1900" s="20">
        <f t="shared" si="298"/>
        <v>61.524999999999999</v>
      </c>
      <c r="W1900" s="20">
        <f t="shared" si="299"/>
        <v>61.737499999999997</v>
      </c>
    </row>
    <row r="1901" spans="1:23" ht="13.5" x14ac:dyDescent="0.25">
      <c r="A1901" s="3">
        <v>44778</v>
      </c>
      <c r="B1901" s="2">
        <v>1.7142999999999999</v>
      </c>
      <c r="C1901" s="2">
        <v>46.513399507849229</v>
      </c>
      <c r="D1901" s="2">
        <v>-2.2085749336431926E-2</v>
      </c>
      <c r="E1901" s="2">
        <v>-6.5794751041293609E-3</v>
      </c>
      <c r="F1901" s="2">
        <v>1.7482399999999998</v>
      </c>
      <c r="G1901" s="2">
        <v>1.7482400000000002</v>
      </c>
      <c r="H1901" s="2">
        <v>1.7353049999999999</v>
      </c>
      <c r="I1901" s="2">
        <v>1.7307839999999997</v>
      </c>
      <c r="J1901" s="2">
        <v>1.6266794999999998</v>
      </c>
      <c r="K1901" s="17" t="s">
        <v>47</v>
      </c>
      <c r="L1901" s="17" t="s">
        <v>53</v>
      </c>
      <c r="M1901" s="17" t="s">
        <v>46</v>
      </c>
      <c r="N1901" s="20">
        <f t="shared" si="290"/>
        <v>50</v>
      </c>
      <c r="O1901" s="20">
        <f t="shared" si="291"/>
        <v>100</v>
      </c>
      <c r="P1901" s="20">
        <f t="shared" si="292"/>
        <v>50</v>
      </c>
      <c r="Q1901" s="20">
        <f t="shared" si="293"/>
        <v>16.5</v>
      </c>
      <c r="R1901" s="21">
        <f t="shared" si="294"/>
        <v>62.475000000000001</v>
      </c>
      <c r="S1901" s="21">
        <f t="shared" si="295"/>
        <v>51.625</v>
      </c>
      <c r="T1901" s="21">
        <f t="shared" si="296"/>
        <v>42.424999999999997</v>
      </c>
      <c r="U1901" s="21">
        <f t="shared" si="297"/>
        <v>54.125</v>
      </c>
      <c r="V1901" s="20">
        <f t="shared" si="298"/>
        <v>52.17499999999999</v>
      </c>
      <c r="W1901" s="20">
        <f t="shared" si="299"/>
        <v>52.662499999999994</v>
      </c>
    </row>
    <row r="1902" spans="1:23" ht="13.5" x14ac:dyDescent="0.25">
      <c r="A1902" s="3">
        <v>44781</v>
      </c>
      <c r="B1902" s="2">
        <v>1.7142999999999999</v>
      </c>
      <c r="C1902" s="2">
        <v>46.513399507849229</v>
      </c>
      <c r="D1902" s="2">
        <v>-1.9258839914049863E-2</v>
      </c>
      <c r="E1902" s="2">
        <v>-8.7651064977972391E-3</v>
      </c>
      <c r="F1902" s="2">
        <v>1.7336800000000001</v>
      </c>
      <c r="G1902" s="2">
        <v>1.74743</v>
      </c>
      <c r="H1902" s="2">
        <v>1.7344949999999997</v>
      </c>
      <c r="I1902" s="2">
        <v>1.7298139999999995</v>
      </c>
      <c r="J1902" s="2">
        <v>1.6283429999999999</v>
      </c>
      <c r="K1902" s="17" t="s">
        <v>47</v>
      </c>
      <c r="L1902" s="17" t="s">
        <v>53</v>
      </c>
      <c r="M1902" s="17" t="s">
        <v>46</v>
      </c>
      <c r="N1902" s="20">
        <f t="shared" si="290"/>
        <v>50</v>
      </c>
      <c r="O1902" s="20">
        <f t="shared" si="291"/>
        <v>100</v>
      </c>
      <c r="P1902" s="20">
        <f t="shared" si="292"/>
        <v>50</v>
      </c>
      <c r="Q1902" s="20">
        <f t="shared" si="293"/>
        <v>16.5</v>
      </c>
      <c r="R1902" s="21">
        <f t="shared" si="294"/>
        <v>62.475000000000001</v>
      </c>
      <c r="S1902" s="21">
        <f t="shared" si="295"/>
        <v>51.625</v>
      </c>
      <c r="T1902" s="21">
        <f t="shared" si="296"/>
        <v>42.424999999999997</v>
      </c>
      <c r="U1902" s="21">
        <f t="shared" si="297"/>
        <v>54.125</v>
      </c>
      <c r="V1902" s="20">
        <f t="shared" si="298"/>
        <v>52.17499999999999</v>
      </c>
      <c r="W1902" s="20">
        <f t="shared" si="299"/>
        <v>52.662499999999994</v>
      </c>
    </row>
    <row r="1903" spans="1:23" ht="13.5" x14ac:dyDescent="0.25">
      <c r="A1903" s="3">
        <v>44782</v>
      </c>
      <c r="B1903" s="2">
        <v>1.8112999999999999</v>
      </c>
      <c r="C1903" s="2">
        <v>59.497230288733547</v>
      </c>
      <c r="D1903" s="2">
        <v>-2.7655889911738507E-2</v>
      </c>
      <c r="E1903" s="2">
        <v>-8.5776119280693598E-3</v>
      </c>
      <c r="F1903" s="2">
        <v>1.7482399999999998</v>
      </c>
      <c r="G1903" s="2">
        <v>1.7587499999999998</v>
      </c>
      <c r="H1903" s="2">
        <v>1.7377300000000002</v>
      </c>
      <c r="I1903" s="2">
        <v>1.7307839999999997</v>
      </c>
      <c r="J1903" s="2">
        <v>1.6305654999999999</v>
      </c>
      <c r="K1903" s="17" t="s">
        <v>50</v>
      </c>
      <c r="L1903" s="17" t="s">
        <v>53</v>
      </c>
      <c r="M1903" s="17" t="s">
        <v>51</v>
      </c>
      <c r="N1903" s="20">
        <f t="shared" si="290"/>
        <v>50</v>
      </c>
      <c r="O1903" s="20">
        <f t="shared" si="291"/>
        <v>100</v>
      </c>
      <c r="P1903" s="20">
        <f t="shared" si="292"/>
        <v>50</v>
      </c>
      <c r="Q1903" s="20">
        <f t="shared" si="293"/>
        <v>83.5</v>
      </c>
      <c r="R1903" s="21">
        <f t="shared" si="294"/>
        <v>72.525000000000006</v>
      </c>
      <c r="S1903" s="21">
        <f t="shared" si="295"/>
        <v>68.375</v>
      </c>
      <c r="T1903" s="21">
        <f t="shared" si="296"/>
        <v>72.575000000000003</v>
      </c>
      <c r="U1903" s="21">
        <f t="shared" si="297"/>
        <v>70.875</v>
      </c>
      <c r="V1903" s="20">
        <f t="shared" si="298"/>
        <v>71.158333333333346</v>
      </c>
      <c r="W1903" s="20">
        <f t="shared" si="299"/>
        <v>71.087500000000006</v>
      </c>
    </row>
    <row r="1904" spans="1:23" ht="13.5" x14ac:dyDescent="0.25">
      <c r="A1904" s="3">
        <v>44783</v>
      </c>
      <c r="B1904" s="2">
        <v>1.8922000000000001</v>
      </c>
      <c r="C1904" s="2">
        <v>66.747355553820938</v>
      </c>
      <c r="D1904" s="2">
        <v>-3.4986844868198697E-2</v>
      </c>
      <c r="E1904" s="2">
        <v>-7.081570630687554E-3</v>
      </c>
      <c r="F1904" s="2">
        <v>1.7757400000000001</v>
      </c>
      <c r="G1904" s="2">
        <v>1.7741199999999999</v>
      </c>
      <c r="H1904" s="2">
        <v>1.7450100000000002</v>
      </c>
      <c r="I1904" s="2">
        <v>1.7335339999999997</v>
      </c>
      <c r="J1904" s="2">
        <v>1.6331924999999998</v>
      </c>
      <c r="K1904" s="17" t="s">
        <v>50</v>
      </c>
      <c r="L1904" s="17" t="s">
        <v>53</v>
      </c>
      <c r="M1904" s="17" t="s">
        <v>51</v>
      </c>
      <c r="N1904" s="20">
        <f t="shared" si="290"/>
        <v>50</v>
      </c>
      <c r="O1904" s="20">
        <f t="shared" si="291"/>
        <v>100</v>
      </c>
      <c r="P1904" s="20">
        <f t="shared" si="292"/>
        <v>50</v>
      </c>
      <c r="Q1904" s="20">
        <f t="shared" si="293"/>
        <v>83.5</v>
      </c>
      <c r="R1904" s="21">
        <f t="shared" si="294"/>
        <v>72.525000000000006</v>
      </c>
      <c r="S1904" s="21">
        <f t="shared" si="295"/>
        <v>68.375</v>
      </c>
      <c r="T1904" s="21">
        <f t="shared" si="296"/>
        <v>72.575000000000003</v>
      </c>
      <c r="U1904" s="21">
        <f t="shared" si="297"/>
        <v>70.875</v>
      </c>
      <c r="V1904" s="20">
        <f t="shared" si="298"/>
        <v>71.158333333333346</v>
      </c>
      <c r="W1904" s="20">
        <f t="shared" si="299"/>
        <v>71.087500000000006</v>
      </c>
    </row>
    <row r="1905" spans="1:23" ht="13.5" x14ac:dyDescent="0.25">
      <c r="A1905" s="3">
        <v>44784</v>
      </c>
      <c r="B1905" s="2">
        <v>1.9326000000000001</v>
      </c>
      <c r="C1905" s="2">
        <v>69.667390742012657</v>
      </c>
      <c r="D1905" s="2">
        <v>-4.3829765761513872E-2</v>
      </c>
      <c r="E1905" s="2">
        <v>-5.492143644654458E-3</v>
      </c>
      <c r="F1905" s="2">
        <v>1.81294</v>
      </c>
      <c r="G1905" s="2">
        <v>1.7927199999999999</v>
      </c>
      <c r="H1905" s="2">
        <v>1.7543099999999998</v>
      </c>
      <c r="I1905" s="2">
        <v>1.7374159999999994</v>
      </c>
      <c r="J1905" s="2">
        <v>1.6359845</v>
      </c>
      <c r="K1905" s="17" t="s">
        <v>50</v>
      </c>
      <c r="L1905" s="17" t="s">
        <v>53</v>
      </c>
      <c r="M1905" s="17" t="s">
        <v>51</v>
      </c>
      <c r="N1905" s="20">
        <f t="shared" si="290"/>
        <v>50</v>
      </c>
      <c r="O1905" s="20">
        <f t="shared" si="291"/>
        <v>100</v>
      </c>
      <c r="P1905" s="20">
        <f t="shared" si="292"/>
        <v>50</v>
      </c>
      <c r="Q1905" s="20">
        <f t="shared" si="293"/>
        <v>83.5</v>
      </c>
      <c r="R1905" s="21">
        <f t="shared" si="294"/>
        <v>72.525000000000006</v>
      </c>
      <c r="S1905" s="21">
        <f t="shared" si="295"/>
        <v>68.375</v>
      </c>
      <c r="T1905" s="21">
        <f t="shared" si="296"/>
        <v>72.575000000000003</v>
      </c>
      <c r="U1905" s="21">
        <f t="shared" si="297"/>
        <v>70.875</v>
      </c>
      <c r="V1905" s="20">
        <f t="shared" si="298"/>
        <v>71.158333333333346</v>
      </c>
      <c r="W1905" s="20">
        <f t="shared" si="299"/>
        <v>71.087500000000006</v>
      </c>
    </row>
    <row r="1906" spans="1:23" ht="13.5" x14ac:dyDescent="0.25">
      <c r="A1906" s="3">
        <v>44785</v>
      </c>
      <c r="B1906" s="2">
        <v>1.8597999999999999</v>
      </c>
      <c r="C1906" s="2">
        <v>59.523889320941059</v>
      </c>
      <c r="D1906" s="2">
        <v>-3.3293253461273764E-2</v>
      </c>
      <c r="E1906" s="2">
        <v>-3.1602291660971379E-3</v>
      </c>
      <c r="F1906" s="2">
        <v>1.8420400000000001</v>
      </c>
      <c r="G1906" s="2">
        <v>1.79514</v>
      </c>
      <c r="H1906" s="2">
        <v>1.7603749999999998</v>
      </c>
      <c r="I1906" s="2">
        <v>1.7398419999999992</v>
      </c>
      <c r="J1906" s="2">
        <v>1.6385984999999996</v>
      </c>
      <c r="K1906" s="17" t="s">
        <v>50</v>
      </c>
      <c r="L1906" s="17" t="s">
        <v>53</v>
      </c>
      <c r="M1906" s="17" t="s">
        <v>51</v>
      </c>
      <c r="N1906" s="20">
        <f t="shared" si="290"/>
        <v>50</v>
      </c>
      <c r="O1906" s="20">
        <f t="shared" si="291"/>
        <v>100</v>
      </c>
      <c r="P1906" s="20">
        <f t="shared" si="292"/>
        <v>50</v>
      </c>
      <c r="Q1906" s="20">
        <f t="shared" si="293"/>
        <v>83.5</v>
      </c>
      <c r="R1906" s="21">
        <f t="shared" si="294"/>
        <v>72.525000000000006</v>
      </c>
      <c r="S1906" s="21">
        <f t="shared" si="295"/>
        <v>68.375</v>
      </c>
      <c r="T1906" s="21">
        <f t="shared" si="296"/>
        <v>72.575000000000003</v>
      </c>
      <c r="U1906" s="21">
        <f t="shared" si="297"/>
        <v>70.875</v>
      </c>
      <c r="V1906" s="20">
        <f t="shared" si="298"/>
        <v>71.158333333333346</v>
      </c>
      <c r="W1906" s="20">
        <f t="shared" si="299"/>
        <v>71.087500000000006</v>
      </c>
    </row>
    <row r="1907" spans="1:23" ht="13.5" x14ac:dyDescent="0.25">
      <c r="A1907" s="3">
        <v>44788</v>
      </c>
      <c r="B1907" s="2">
        <v>1.9245000000000001</v>
      </c>
      <c r="C1907" s="2">
        <v>64.474473573773992</v>
      </c>
      <c r="D1907" s="2">
        <v>-3.7188655465800302E-2</v>
      </c>
      <c r="E1907" s="2">
        <v>1.5507051269595274E-4</v>
      </c>
      <c r="F1907" s="2">
        <v>1.8840800000000002</v>
      </c>
      <c r="G1907" s="2">
        <v>1.8088799999999998</v>
      </c>
      <c r="H1907" s="2">
        <v>1.771695</v>
      </c>
      <c r="I1907" s="2">
        <v>1.7435619999999994</v>
      </c>
      <c r="J1907" s="2">
        <v>1.6414615000000001</v>
      </c>
      <c r="K1907" s="17" t="s">
        <v>50</v>
      </c>
      <c r="L1907" s="17" t="s">
        <v>53</v>
      </c>
      <c r="M1907" s="17" t="s">
        <v>51</v>
      </c>
      <c r="N1907" s="20">
        <f t="shared" si="290"/>
        <v>50</v>
      </c>
      <c r="O1907" s="20">
        <f t="shared" si="291"/>
        <v>100</v>
      </c>
      <c r="P1907" s="20">
        <f t="shared" si="292"/>
        <v>50</v>
      </c>
      <c r="Q1907" s="20">
        <f t="shared" si="293"/>
        <v>83.5</v>
      </c>
      <c r="R1907" s="21">
        <f t="shared" si="294"/>
        <v>72.525000000000006</v>
      </c>
      <c r="S1907" s="21">
        <f t="shared" si="295"/>
        <v>68.375</v>
      </c>
      <c r="T1907" s="21">
        <f t="shared" si="296"/>
        <v>72.575000000000003</v>
      </c>
      <c r="U1907" s="21">
        <f t="shared" si="297"/>
        <v>70.875</v>
      </c>
      <c r="V1907" s="20">
        <f t="shared" si="298"/>
        <v>71.158333333333346</v>
      </c>
      <c r="W1907" s="20">
        <f t="shared" si="299"/>
        <v>71.087500000000006</v>
      </c>
    </row>
    <row r="1908" spans="1:23" ht="13.5" x14ac:dyDescent="0.25">
      <c r="A1908" s="3">
        <v>44789</v>
      </c>
      <c r="B1908" s="2">
        <v>1.8597999999999999</v>
      </c>
      <c r="C1908" s="2">
        <v>56.97048320950173</v>
      </c>
      <c r="D1908" s="2">
        <v>-4.4066948711901643E-2</v>
      </c>
      <c r="E1908" s="2">
        <v>4.4958379224062459E-3</v>
      </c>
      <c r="F1908" s="2">
        <v>1.89378</v>
      </c>
      <c r="G1908" s="2">
        <v>1.82101</v>
      </c>
      <c r="H1908" s="2">
        <v>1.7797800000000001</v>
      </c>
      <c r="I1908" s="2">
        <v>1.7456639999999999</v>
      </c>
      <c r="J1908" s="2">
        <v>1.6438895</v>
      </c>
      <c r="K1908" s="17" t="s">
        <v>50</v>
      </c>
      <c r="L1908" s="17" t="s">
        <v>53</v>
      </c>
      <c r="M1908" s="17" t="s">
        <v>51</v>
      </c>
      <c r="N1908" s="20">
        <f t="shared" si="290"/>
        <v>50</v>
      </c>
      <c r="O1908" s="20">
        <f t="shared" si="291"/>
        <v>100</v>
      </c>
      <c r="P1908" s="20">
        <f t="shared" si="292"/>
        <v>50</v>
      </c>
      <c r="Q1908" s="20">
        <f t="shared" si="293"/>
        <v>83.5</v>
      </c>
      <c r="R1908" s="21">
        <f t="shared" si="294"/>
        <v>72.525000000000006</v>
      </c>
      <c r="S1908" s="21">
        <f t="shared" si="295"/>
        <v>68.375</v>
      </c>
      <c r="T1908" s="21">
        <f t="shared" si="296"/>
        <v>72.575000000000003</v>
      </c>
      <c r="U1908" s="21">
        <f t="shared" si="297"/>
        <v>70.875</v>
      </c>
      <c r="V1908" s="20">
        <f t="shared" si="298"/>
        <v>71.158333333333346</v>
      </c>
      <c r="W1908" s="20">
        <f t="shared" si="299"/>
        <v>71.087500000000006</v>
      </c>
    </row>
    <row r="1909" spans="1:23" ht="13.5" x14ac:dyDescent="0.25">
      <c r="A1909" s="3">
        <v>44790</v>
      </c>
      <c r="B1909" s="2">
        <v>1.8597999999999999</v>
      </c>
      <c r="C1909" s="2">
        <v>56.970483209501737</v>
      </c>
      <c r="D1909" s="2">
        <v>-4.7843765942187311E-2</v>
      </c>
      <c r="E1909" s="2">
        <v>9.3714660447239279E-3</v>
      </c>
      <c r="F1909" s="2">
        <v>1.8872999999999998</v>
      </c>
      <c r="G1909" s="2">
        <v>1.83152</v>
      </c>
      <c r="H1909" s="2">
        <v>1.7862450000000003</v>
      </c>
      <c r="I1909" s="2">
        <v>1.7479279999999999</v>
      </c>
      <c r="J1909" s="2">
        <v>1.6463544999999999</v>
      </c>
      <c r="K1909" s="17" t="s">
        <v>50</v>
      </c>
      <c r="L1909" s="17" t="s">
        <v>53</v>
      </c>
      <c r="M1909" s="17" t="s">
        <v>52</v>
      </c>
      <c r="N1909" s="20">
        <f t="shared" si="290"/>
        <v>50</v>
      </c>
      <c r="O1909" s="20">
        <f t="shared" si="291"/>
        <v>100</v>
      </c>
      <c r="P1909" s="20">
        <f t="shared" si="292"/>
        <v>50</v>
      </c>
      <c r="Q1909" s="20">
        <f t="shared" si="293"/>
        <v>66.5</v>
      </c>
      <c r="R1909" s="21">
        <f t="shared" si="294"/>
        <v>69.974999999999994</v>
      </c>
      <c r="S1909" s="21">
        <f t="shared" si="295"/>
        <v>64.125</v>
      </c>
      <c r="T1909" s="21">
        <f t="shared" si="296"/>
        <v>64.924999999999997</v>
      </c>
      <c r="U1909" s="21">
        <f t="shared" si="297"/>
        <v>66.625</v>
      </c>
      <c r="V1909" s="20">
        <f t="shared" si="298"/>
        <v>66.341666666666654</v>
      </c>
      <c r="W1909" s="20">
        <f t="shared" si="299"/>
        <v>66.412499999999994</v>
      </c>
    </row>
    <row r="1910" spans="1:23" ht="13.5" x14ac:dyDescent="0.25">
      <c r="A1910" s="3">
        <v>44791</v>
      </c>
      <c r="B1910" s="2">
        <v>1.8597999999999999</v>
      </c>
      <c r="C1910" s="2">
        <v>56.970483209501737</v>
      </c>
      <c r="D1910" s="2">
        <v>-5.2701457322699596E-2</v>
      </c>
      <c r="E1910" s="2">
        <v>1.4543107347916695E-2</v>
      </c>
      <c r="F1910" s="2">
        <v>1.8727399999999998</v>
      </c>
      <c r="G1910" s="2">
        <v>1.84284</v>
      </c>
      <c r="H1910" s="2">
        <v>1.7931150000000002</v>
      </c>
      <c r="I1910" s="2">
        <v>1.7503539999999997</v>
      </c>
      <c r="J1910" s="2">
        <v>1.6488939999999999</v>
      </c>
      <c r="K1910" s="17" t="s">
        <v>47</v>
      </c>
      <c r="L1910" s="17" t="s">
        <v>53</v>
      </c>
      <c r="M1910" s="17" t="s">
        <v>46</v>
      </c>
      <c r="N1910" s="20">
        <f t="shared" si="290"/>
        <v>50</v>
      </c>
      <c r="O1910" s="20">
        <f t="shared" si="291"/>
        <v>100</v>
      </c>
      <c r="P1910" s="20">
        <f t="shared" si="292"/>
        <v>50</v>
      </c>
      <c r="Q1910" s="20">
        <f t="shared" si="293"/>
        <v>16.5</v>
      </c>
      <c r="R1910" s="21">
        <f t="shared" si="294"/>
        <v>62.475000000000001</v>
      </c>
      <c r="S1910" s="21">
        <f t="shared" si="295"/>
        <v>51.625</v>
      </c>
      <c r="T1910" s="21">
        <f t="shared" si="296"/>
        <v>42.424999999999997</v>
      </c>
      <c r="U1910" s="21">
        <f t="shared" si="297"/>
        <v>54.125</v>
      </c>
      <c r="V1910" s="20">
        <f t="shared" si="298"/>
        <v>52.17499999999999</v>
      </c>
      <c r="W1910" s="20">
        <f t="shared" si="299"/>
        <v>52.662499999999994</v>
      </c>
    </row>
    <row r="1911" spans="1:23" ht="13.5" x14ac:dyDescent="0.25">
      <c r="A1911" s="3">
        <v>44792</v>
      </c>
      <c r="B1911" s="2">
        <v>1.8597999999999999</v>
      </c>
      <c r="C1911" s="2">
        <v>56.970483209501744</v>
      </c>
      <c r="D1911" s="2">
        <v>-6.2166013733953251E-2</v>
      </c>
      <c r="E1911" s="2">
        <v>1.6388054103917016E-2</v>
      </c>
      <c r="F1911" s="2">
        <v>1.8727399999999998</v>
      </c>
      <c r="G1911" s="2">
        <v>1.8573900000000001</v>
      </c>
      <c r="H1911" s="2">
        <v>1.8028150000000001</v>
      </c>
      <c r="I1911" s="2">
        <v>1.7535880000000004</v>
      </c>
      <c r="J1911" s="2">
        <v>1.6513590000000002</v>
      </c>
      <c r="K1911" s="17" t="s">
        <v>50</v>
      </c>
      <c r="L1911" s="17" t="s">
        <v>53</v>
      </c>
      <c r="M1911" s="17" t="s">
        <v>53</v>
      </c>
      <c r="N1911" s="20">
        <f t="shared" si="290"/>
        <v>50</v>
      </c>
      <c r="O1911" s="20">
        <f t="shared" si="291"/>
        <v>100</v>
      </c>
      <c r="P1911" s="20">
        <f t="shared" si="292"/>
        <v>50</v>
      </c>
      <c r="Q1911" s="20">
        <f t="shared" si="293"/>
        <v>49.5</v>
      </c>
      <c r="R1911" s="21">
        <f t="shared" si="294"/>
        <v>67.424999999999997</v>
      </c>
      <c r="S1911" s="21">
        <f t="shared" si="295"/>
        <v>59.875</v>
      </c>
      <c r="T1911" s="21">
        <f t="shared" si="296"/>
        <v>57.275000000000006</v>
      </c>
      <c r="U1911" s="21">
        <f t="shared" si="297"/>
        <v>62.375</v>
      </c>
      <c r="V1911" s="20">
        <f t="shared" si="298"/>
        <v>61.524999999999999</v>
      </c>
      <c r="W1911" s="20">
        <f t="shared" si="299"/>
        <v>61.737499999999997</v>
      </c>
    </row>
    <row r="1912" spans="1:23" ht="13.5" x14ac:dyDescent="0.25">
      <c r="A1912" s="3">
        <v>44795</v>
      </c>
      <c r="B1912" s="2">
        <v>1.8922000000000001</v>
      </c>
      <c r="C1912" s="2">
        <v>60.09852720017588</v>
      </c>
      <c r="D1912" s="2">
        <v>-7.2930939540674311E-2</v>
      </c>
      <c r="E1912" s="2">
        <v>1.7913085577934886E-2</v>
      </c>
      <c r="F1912" s="2">
        <v>1.8662800000000002</v>
      </c>
      <c r="G1912" s="2">
        <v>1.8751799999999998</v>
      </c>
      <c r="H1912" s="2">
        <v>1.8113050000000002</v>
      </c>
      <c r="I1912" s="2">
        <v>1.7574700000000001</v>
      </c>
      <c r="J1912" s="2">
        <v>1.6537634999999999</v>
      </c>
      <c r="K1912" s="17" t="s">
        <v>50</v>
      </c>
      <c r="L1912" s="17" t="s">
        <v>53</v>
      </c>
      <c r="M1912" s="17" t="s">
        <v>52</v>
      </c>
      <c r="N1912" s="20">
        <f t="shared" si="290"/>
        <v>50</v>
      </c>
      <c r="O1912" s="20">
        <f t="shared" si="291"/>
        <v>100</v>
      </c>
      <c r="P1912" s="20">
        <f t="shared" si="292"/>
        <v>50</v>
      </c>
      <c r="Q1912" s="20">
        <f t="shared" si="293"/>
        <v>66.5</v>
      </c>
      <c r="R1912" s="21">
        <f t="shared" si="294"/>
        <v>69.974999999999994</v>
      </c>
      <c r="S1912" s="21">
        <f t="shared" si="295"/>
        <v>64.125</v>
      </c>
      <c r="T1912" s="21">
        <f t="shared" si="296"/>
        <v>64.924999999999997</v>
      </c>
      <c r="U1912" s="21">
        <f t="shared" si="297"/>
        <v>66.625</v>
      </c>
      <c r="V1912" s="20">
        <f t="shared" si="298"/>
        <v>66.341666666666654</v>
      </c>
      <c r="W1912" s="20">
        <f t="shared" si="299"/>
        <v>66.412499999999994</v>
      </c>
    </row>
    <row r="1913" spans="1:23" ht="13.5" x14ac:dyDescent="0.25">
      <c r="A1913" s="3">
        <v>44796</v>
      </c>
      <c r="B1913" s="2">
        <v>1.9003000000000001</v>
      </c>
      <c r="C1913" s="2">
        <v>60.86448030396825</v>
      </c>
      <c r="D1913" s="2">
        <v>-6.8238149907299706E-2</v>
      </c>
      <c r="E1913" s="2">
        <v>1.7257226996054139E-2</v>
      </c>
      <c r="F1913" s="2">
        <v>1.8743799999999999</v>
      </c>
      <c r="G1913" s="2">
        <v>1.8840800000000002</v>
      </c>
      <c r="H1913" s="2">
        <v>1.821415</v>
      </c>
      <c r="I1913" s="2">
        <v>1.7615140000000005</v>
      </c>
      <c r="J1913" s="2">
        <v>1.6562825000000001</v>
      </c>
      <c r="K1913" s="17" t="s">
        <v>50</v>
      </c>
      <c r="L1913" s="17" t="s">
        <v>53</v>
      </c>
      <c r="M1913" s="17" t="s">
        <v>51</v>
      </c>
      <c r="N1913" s="20">
        <f t="shared" si="290"/>
        <v>50</v>
      </c>
      <c r="O1913" s="20">
        <f t="shared" si="291"/>
        <v>100</v>
      </c>
      <c r="P1913" s="20">
        <f t="shared" si="292"/>
        <v>50</v>
      </c>
      <c r="Q1913" s="20">
        <f t="shared" si="293"/>
        <v>83.5</v>
      </c>
      <c r="R1913" s="21">
        <f t="shared" si="294"/>
        <v>72.525000000000006</v>
      </c>
      <c r="S1913" s="21">
        <f t="shared" si="295"/>
        <v>68.375</v>
      </c>
      <c r="T1913" s="21">
        <f t="shared" si="296"/>
        <v>72.575000000000003</v>
      </c>
      <c r="U1913" s="21">
        <f t="shared" si="297"/>
        <v>70.875</v>
      </c>
      <c r="V1913" s="20">
        <f t="shared" si="298"/>
        <v>71.158333333333346</v>
      </c>
      <c r="W1913" s="20">
        <f t="shared" si="299"/>
        <v>71.087500000000006</v>
      </c>
    </row>
    <row r="1914" spans="1:23" ht="13.5" x14ac:dyDescent="0.25">
      <c r="A1914" s="3">
        <v>44797</v>
      </c>
      <c r="B1914" s="2">
        <v>1.9003000000000001</v>
      </c>
      <c r="C1914" s="2">
        <v>60.86448030396825</v>
      </c>
      <c r="D1914" s="2">
        <v>-5.2351911306709464E-2</v>
      </c>
      <c r="E1914" s="2">
        <v>1.646753993557519E-2</v>
      </c>
      <c r="F1914" s="2">
        <v>1.8824799999999999</v>
      </c>
      <c r="G1914" s="2">
        <v>1.88489</v>
      </c>
      <c r="H1914" s="2">
        <v>1.8295050000000004</v>
      </c>
      <c r="I1914" s="2">
        <v>1.7655580000000004</v>
      </c>
      <c r="J1914" s="2">
        <v>1.6587275000000004</v>
      </c>
      <c r="K1914" s="17" t="s">
        <v>50</v>
      </c>
      <c r="L1914" s="17" t="s">
        <v>53</v>
      </c>
      <c r="M1914" s="17" t="s">
        <v>51</v>
      </c>
      <c r="N1914" s="20">
        <f t="shared" si="290"/>
        <v>50</v>
      </c>
      <c r="O1914" s="20">
        <f t="shared" si="291"/>
        <v>100</v>
      </c>
      <c r="P1914" s="20">
        <f t="shared" si="292"/>
        <v>50</v>
      </c>
      <c r="Q1914" s="20">
        <f t="shared" si="293"/>
        <v>83.5</v>
      </c>
      <c r="R1914" s="21">
        <f t="shared" si="294"/>
        <v>72.525000000000006</v>
      </c>
      <c r="S1914" s="21">
        <f t="shared" si="295"/>
        <v>68.375</v>
      </c>
      <c r="T1914" s="21">
        <f t="shared" si="296"/>
        <v>72.575000000000003</v>
      </c>
      <c r="U1914" s="21">
        <f t="shared" si="297"/>
        <v>70.875</v>
      </c>
      <c r="V1914" s="20">
        <f t="shared" si="298"/>
        <v>71.158333333333346</v>
      </c>
      <c r="W1914" s="20">
        <f t="shared" si="299"/>
        <v>71.087500000000006</v>
      </c>
    </row>
    <row r="1915" spans="1:23" ht="13.5" x14ac:dyDescent="0.25">
      <c r="A1915" s="3">
        <v>44798</v>
      </c>
      <c r="B1915" s="2">
        <v>1.9003000000000001</v>
      </c>
      <c r="C1915" s="2">
        <v>60.86448030396825</v>
      </c>
      <c r="D1915" s="2">
        <v>-3.3185748171697504E-2</v>
      </c>
      <c r="E1915" s="2">
        <v>1.5014359839975846E-2</v>
      </c>
      <c r="F1915" s="2">
        <v>1.8905799999999999</v>
      </c>
      <c r="G1915" s="2">
        <v>1.8816600000000001</v>
      </c>
      <c r="H1915" s="2">
        <v>1.8371900000000001</v>
      </c>
      <c r="I1915" s="2">
        <v>1.7689540000000008</v>
      </c>
      <c r="J1915" s="2">
        <v>1.6611355000000003</v>
      </c>
      <c r="K1915" s="17" t="s">
        <v>50</v>
      </c>
      <c r="L1915" s="17" t="s">
        <v>53</v>
      </c>
      <c r="M1915" s="17" t="s">
        <v>51</v>
      </c>
      <c r="N1915" s="20">
        <f t="shared" si="290"/>
        <v>50</v>
      </c>
      <c r="O1915" s="20">
        <f t="shared" si="291"/>
        <v>100</v>
      </c>
      <c r="P1915" s="20">
        <f t="shared" si="292"/>
        <v>50</v>
      </c>
      <c r="Q1915" s="20">
        <f t="shared" si="293"/>
        <v>83.5</v>
      </c>
      <c r="R1915" s="21">
        <f t="shared" si="294"/>
        <v>72.525000000000006</v>
      </c>
      <c r="S1915" s="21">
        <f t="shared" si="295"/>
        <v>68.375</v>
      </c>
      <c r="T1915" s="21">
        <f t="shared" si="296"/>
        <v>72.575000000000003</v>
      </c>
      <c r="U1915" s="21">
        <f t="shared" si="297"/>
        <v>70.875</v>
      </c>
      <c r="V1915" s="20">
        <f t="shared" si="298"/>
        <v>71.158333333333346</v>
      </c>
      <c r="W1915" s="20">
        <f t="shared" si="299"/>
        <v>71.087500000000006</v>
      </c>
    </row>
    <row r="1916" spans="1:23" ht="13.5" x14ac:dyDescent="0.25">
      <c r="A1916" s="3">
        <v>44799</v>
      </c>
      <c r="B1916" s="2">
        <v>1.9003000000000001</v>
      </c>
      <c r="C1916" s="2">
        <v>60.86448030396825</v>
      </c>
      <c r="D1916" s="2">
        <v>-2.8623247160828535E-2</v>
      </c>
      <c r="E1916" s="2">
        <v>1.405542065081691E-2</v>
      </c>
      <c r="F1916" s="2">
        <v>1.8986799999999999</v>
      </c>
      <c r="G1916" s="2">
        <v>1.8857100000000002</v>
      </c>
      <c r="H1916" s="2">
        <v>1.8404250000000002</v>
      </c>
      <c r="I1916" s="2">
        <v>1.7723500000000008</v>
      </c>
      <c r="J1916" s="2">
        <v>1.6635805000000006</v>
      </c>
      <c r="K1916" s="17" t="s">
        <v>50</v>
      </c>
      <c r="L1916" s="17" t="s">
        <v>53</v>
      </c>
      <c r="M1916" s="17" t="s">
        <v>51</v>
      </c>
      <c r="N1916" s="20">
        <f t="shared" si="290"/>
        <v>50</v>
      </c>
      <c r="O1916" s="20">
        <f t="shared" si="291"/>
        <v>100</v>
      </c>
      <c r="P1916" s="20">
        <f t="shared" si="292"/>
        <v>50</v>
      </c>
      <c r="Q1916" s="20">
        <f t="shared" si="293"/>
        <v>83.5</v>
      </c>
      <c r="R1916" s="21">
        <f t="shared" si="294"/>
        <v>72.525000000000006</v>
      </c>
      <c r="S1916" s="21">
        <f t="shared" si="295"/>
        <v>68.375</v>
      </c>
      <c r="T1916" s="21">
        <f t="shared" si="296"/>
        <v>72.575000000000003</v>
      </c>
      <c r="U1916" s="21">
        <f t="shared" si="297"/>
        <v>70.875</v>
      </c>
      <c r="V1916" s="20">
        <f t="shared" si="298"/>
        <v>71.158333333333346</v>
      </c>
      <c r="W1916" s="20">
        <f t="shared" si="299"/>
        <v>71.087500000000006</v>
      </c>
    </row>
    <row r="1917" spans="1:23" ht="13.5" x14ac:dyDescent="0.25">
      <c r="A1917" s="3">
        <v>44802</v>
      </c>
      <c r="B1917" s="2">
        <v>1.9326000000000001</v>
      </c>
      <c r="C1917" s="2">
        <v>64.517741673250811</v>
      </c>
      <c r="D1917" s="2">
        <v>-1.7622732156177934E-2</v>
      </c>
      <c r="E1917" s="2">
        <v>1.2564781017147395E-2</v>
      </c>
      <c r="F1917" s="2">
        <v>1.9067600000000002</v>
      </c>
      <c r="G1917" s="2">
        <v>1.8865200000000002</v>
      </c>
      <c r="H1917" s="2">
        <v>1.8477000000000001</v>
      </c>
      <c r="I1917" s="2">
        <v>1.7763920000000004</v>
      </c>
      <c r="J1917" s="2">
        <v>1.6661500000000005</v>
      </c>
      <c r="K1917" s="17" t="s">
        <v>50</v>
      </c>
      <c r="L1917" s="17" t="s">
        <v>53</v>
      </c>
      <c r="M1917" s="17" t="s">
        <v>51</v>
      </c>
      <c r="N1917" s="20">
        <f t="shared" si="290"/>
        <v>50</v>
      </c>
      <c r="O1917" s="20">
        <f t="shared" si="291"/>
        <v>100</v>
      </c>
      <c r="P1917" s="20">
        <f t="shared" si="292"/>
        <v>50</v>
      </c>
      <c r="Q1917" s="20">
        <f t="shared" si="293"/>
        <v>83.5</v>
      </c>
      <c r="R1917" s="21">
        <f t="shared" si="294"/>
        <v>72.525000000000006</v>
      </c>
      <c r="S1917" s="21">
        <f t="shared" si="295"/>
        <v>68.375</v>
      </c>
      <c r="T1917" s="21">
        <f t="shared" si="296"/>
        <v>72.575000000000003</v>
      </c>
      <c r="U1917" s="21">
        <f t="shared" si="297"/>
        <v>70.875</v>
      </c>
      <c r="V1917" s="20">
        <f t="shared" si="298"/>
        <v>71.158333333333346</v>
      </c>
      <c r="W1917" s="20">
        <f t="shared" si="299"/>
        <v>71.087500000000006</v>
      </c>
    </row>
    <row r="1918" spans="1:23" ht="13.5" x14ac:dyDescent="0.25">
      <c r="A1918" s="3">
        <v>44803</v>
      </c>
      <c r="B1918" s="2">
        <v>2.0457999999999998</v>
      </c>
      <c r="C1918" s="2">
        <v>73.761950916857501</v>
      </c>
      <c r="D1918" s="2">
        <v>-2.7234605219130792E-2</v>
      </c>
      <c r="E1918" s="2">
        <v>9.2383631688152147E-3</v>
      </c>
      <c r="F1918" s="2">
        <v>1.9358600000000004</v>
      </c>
      <c r="G1918" s="2">
        <v>1.9051199999999997</v>
      </c>
      <c r="H1918" s="2">
        <v>1.8630650000000002</v>
      </c>
      <c r="I1918" s="2">
        <v>1.7826980000000003</v>
      </c>
      <c r="J1918" s="2">
        <v>1.6693595000000006</v>
      </c>
      <c r="K1918" s="17" t="s">
        <v>50</v>
      </c>
      <c r="L1918" s="17" t="s">
        <v>53</v>
      </c>
      <c r="M1918" s="17" t="s">
        <v>51</v>
      </c>
      <c r="N1918" s="20">
        <f t="shared" si="290"/>
        <v>50</v>
      </c>
      <c r="O1918" s="20">
        <f t="shared" si="291"/>
        <v>100</v>
      </c>
      <c r="P1918" s="20">
        <f t="shared" si="292"/>
        <v>50</v>
      </c>
      <c r="Q1918" s="20">
        <f t="shared" si="293"/>
        <v>83.5</v>
      </c>
      <c r="R1918" s="21">
        <f t="shared" si="294"/>
        <v>72.525000000000006</v>
      </c>
      <c r="S1918" s="21">
        <f t="shared" si="295"/>
        <v>68.375</v>
      </c>
      <c r="T1918" s="21">
        <f t="shared" si="296"/>
        <v>72.575000000000003</v>
      </c>
      <c r="U1918" s="21">
        <f t="shared" si="297"/>
        <v>70.875</v>
      </c>
      <c r="V1918" s="20">
        <f t="shared" si="298"/>
        <v>71.158333333333346</v>
      </c>
      <c r="W1918" s="20">
        <f t="shared" si="299"/>
        <v>71.087500000000006</v>
      </c>
    </row>
    <row r="1919" spans="1:23" ht="13.5" x14ac:dyDescent="0.25">
      <c r="A1919" s="3">
        <v>44804</v>
      </c>
      <c r="B1919" s="2">
        <v>2.0781999999999998</v>
      </c>
      <c r="C1919" s="2">
        <v>75.712365764743041</v>
      </c>
      <c r="D1919" s="2">
        <v>-3.8974567246012448E-2</v>
      </c>
      <c r="E1919" s="2">
        <v>5.6640370317323305E-3</v>
      </c>
      <c r="F1919" s="2">
        <v>1.9714399999999999</v>
      </c>
      <c r="G1919" s="2">
        <v>1.92696</v>
      </c>
      <c r="H1919" s="2">
        <v>1.8792400000000005</v>
      </c>
      <c r="I1919" s="2">
        <v>1.7896520000000007</v>
      </c>
      <c r="J1919" s="2">
        <v>1.6726940000000001</v>
      </c>
      <c r="K1919" s="17" t="s">
        <v>50</v>
      </c>
      <c r="L1919" s="17" t="s">
        <v>49</v>
      </c>
      <c r="M1919" s="17" t="s">
        <v>51</v>
      </c>
      <c r="N1919" s="20">
        <f t="shared" si="290"/>
        <v>50</v>
      </c>
      <c r="O1919" s="20">
        <f t="shared" si="291"/>
        <v>100</v>
      </c>
      <c r="P1919" s="20">
        <f t="shared" si="292"/>
        <v>50</v>
      </c>
      <c r="Q1919" s="20">
        <f t="shared" si="293"/>
        <v>100</v>
      </c>
      <c r="R1919" s="21">
        <f t="shared" si="294"/>
        <v>75</v>
      </c>
      <c r="S1919" s="21">
        <f t="shared" si="295"/>
        <v>72.5</v>
      </c>
      <c r="T1919" s="21">
        <f t="shared" si="296"/>
        <v>80</v>
      </c>
      <c r="U1919" s="21">
        <f t="shared" si="297"/>
        <v>75</v>
      </c>
      <c r="V1919" s="20">
        <f t="shared" si="298"/>
        <v>75.833333333333329</v>
      </c>
      <c r="W1919" s="20">
        <f t="shared" si="299"/>
        <v>75.625</v>
      </c>
    </row>
    <row r="1920" spans="1:23" ht="13.5" x14ac:dyDescent="0.25">
      <c r="A1920" s="3">
        <v>44805</v>
      </c>
      <c r="B1920" s="2">
        <v>2.1185999999999998</v>
      </c>
      <c r="C1920" s="2">
        <v>77.916713933744589</v>
      </c>
      <c r="D1920" s="2">
        <v>-5.3209870061990738E-2</v>
      </c>
      <c r="E1920" s="2">
        <v>2.0691312586716597E-3</v>
      </c>
      <c r="F1920" s="2">
        <v>2.0150999999999999</v>
      </c>
      <c r="G1920" s="2">
        <v>1.9528400000000001</v>
      </c>
      <c r="H1920" s="2">
        <v>1.8978400000000004</v>
      </c>
      <c r="I1920" s="2">
        <v>1.7974140000000005</v>
      </c>
      <c r="J1920" s="2">
        <v>1.6763790000000003</v>
      </c>
      <c r="K1920" s="17" t="s">
        <v>50</v>
      </c>
      <c r="L1920" s="17" t="s">
        <v>49</v>
      </c>
      <c r="M1920" s="17" t="s">
        <v>51</v>
      </c>
      <c r="N1920" s="20">
        <f t="shared" si="290"/>
        <v>50</v>
      </c>
      <c r="O1920" s="20">
        <f t="shared" si="291"/>
        <v>100</v>
      </c>
      <c r="P1920" s="20">
        <f t="shared" si="292"/>
        <v>50</v>
      </c>
      <c r="Q1920" s="20">
        <f t="shared" si="293"/>
        <v>100</v>
      </c>
      <c r="R1920" s="21">
        <f t="shared" si="294"/>
        <v>75</v>
      </c>
      <c r="S1920" s="21">
        <f t="shared" si="295"/>
        <v>72.5</v>
      </c>
      <c r="T1920" s="21">
        <f t="shared" si="296"/>
        <v>80</v>
      </c>
      <c r="U1920" s="21">
        <f t="shared" si="297"/>
        <v>75</v>
      </c>
      <c r="V1920" s="20">
        <f t="shared" si="298"/>
        <v>75.833333333333329</v>
      </c>
      <c r="W1920" s="20">
        <f t="shared" si="299"/>
        <v>75.625</v>
      </c>
    </row>
    <row r="1921" spans="1:23" ht="13.5" x14ac:dyDescent="0.25">
      <c r="A1921" s="3">
        <v>44806</v>
      </c>
      <c r="B1921" s="2">
        <v>2.1185999999999998</v>
      </c>
      <c r="C1921" s="2">
        <v>77.916713933744589</v>
      </c>
      <c r="D1921" s="2">
        <v>-6.6705792552435472E-2</v>
      </c>
      <c r="E1921" s="2">
        <v>-4.9297473641848194E-5</v>
      </c>
      <c r="F1921" s="2">
        <v>2.0587600000000004</v>
      </c>
      <c r="G1921" s="2">
        <v>1.9787200000000003</v>
      </c>
      <c r="H1921" s="2">
        <v>1.9180550000000007</v>
      </c>
      <c r="I1921" s="2">
        <v>1.8051760000000003</v>
      </c>
      <c r="J1921" s="2">
        <v>1.6800270000000004</v>
      </c>
      <c r="K1921" s="17" t="s">
        <v>50</v>
      </c>
      <c r="L1921" s="17" t="s">
        <v>49</v>
      </c>
      <c r="M1921" s="17" t="s">
        <v>51</v>
      </c>
      <c r="N1921" s="20">
        <f t="shared" si="290"/>
        <v>50</v>
      </c>
      <c r="O1921" s="20">
        <f t="shared" si="291"/>
        <v>100</v>
      </c>
      <c r="P1921" s="20">
        <f t="shared" si="292"/>
        <v>50</v>
      </c>
      <c r="Q1921" s="20">
        <f t="shared" si="293"/>
        <v>100</v>
      </c>
      <c r="R1921" s="21">
        <f t="shared" si="294"/>
        <v>75</v>
      </c>
      <c r="S1921" s="21">
        <f t="shared" si="295"/>
        <v>72.5</v>
      </c>
      <c r="T1921" s="21">
        <f t="shared" si="296"/>
        <v>80</v>
      </c>
      <c r="U1921" s="21">
        <f t="shared" si="297"/>
        <v>75</v>
      </c>
      <c r="V1921" s="20">
        <f t="shared" si="298"/>
        <v>75.833333333333329</v>
      </c>
      <c r="W1921" s="20">
        <f t="shared" si="299"/>
        <v>75.625</v>
      </c>
    </row>
    <row r="1922" spans="1:23" ht="13.5" x14ac:dyDescent="0.25">
      <c r="A1922" s="3">
        <v>44809</v>
      </c>
      <c r="B1922" s="2">
        <v>2.0861999999999998</v>
      </c>
      <c r="C1922" s="2">
        <v>71.851271996142941</v>
      </c>
      <c r="D1922" s="2">
        <v>-7.2084013391930046E-2</v>
      </c>
      <c r="E1922" s="2">
        <v>-2.1693117455055841E-3</v>
      </c>
      <c r="F1922" s="2">
        <v>2.08948</v>
      </c>
      <c r="G1922" s="2">
        <v>1.9981200000000001</v>
      </c>
      <c r="H1922" s="2">
        <v>1.9366500000000002</v>
      </c>
      <c r="I1922" s="2">
        <v>1.8122900000000004</v>
      </c>
      <c r="J1922" s="2">
        <v>1.6835130000000007</v>
      </c>
      <c r="K1922" s="17" t="s">
        <v>50</v>
      </c>
      <c r="L1922" s="17" t="s">
        <v>49</v>
      </c>
      <c r="M1922" s="17" t="s">
        <v>51</v>
      </c>
      <c r="N1922" s="20">
        <f t="shared" ref="N1922:N1985" si="300">IF(D1922&lt;30,50, IF(D1922&gt;70, 0, 25))</f>
        <v>50</v>
      </c>
      <c r="O1922" s="20">
        <f t="shared" ref="O1922:O1985" si="301">IF(F1922-E1922&gt;0.02, 100, IF(F1922-E1922&lt;0,0,45))</f>
        <v>100</v>
      </c>
      <c r="P1922" s="20">
        <f t="shared" ref="P1922:P1985" si="302">IF(G1922-J1922&gt;10,100,IF(G1922-J1922&gt;5,75, IF(G1922-J1922&gt;0,50,0)))</f>
        <v>50</v>
      </c>
      <c r="Q1922" s="20">
        <f t="shared" ref="Q1922:Q1985" si="303">IF(M1922="confirmed bullish", 34, IF(M1922="bullish divergence",17, 0))+IF(K1922="bullish",33,IF(K1922="bearish",0,16.5))+IF(L1922="strong",33,IF(L1922="weak",0,16.5))</f>
        <v>100</v>
      </c>
      <c r="R1922" s="21">
        <f t="shared" si="294"/>
        <v>75</v>
      </c>
      <c r="S1922" s="21">
        <f t="shared" si="295"/>
        <v>72.5</v>
      </c>
      <c r="T1922" s="21">
        <f t="shared" si="296"/>
        <v>80</v>
      </c>
      <c r="U1922" s="21">
        <f t="shared" si="297"/>
        <v>75</v>
      </c>
      <c r="V1922" s="20">
        <f t="shared" si="298"/>
        <v>75.833333333333329</v>
      </c>
      <c r="W1922" s="20">
        <f t="shared" si="299"/>
        <v>75.625</v>
      </c>
    </row>
    <row r="1923" spans="1:23" ht="13.5" x14ac:dyDescent="0.25">
      <c r="A1923" s="3">
        <v>44810</v>
      </c>
      <c r="B1923" s="2">
        <v>2.1267</v>
      </c>
      <c r="C1923" s="2">
        <v>74.52123303764759</v>
      </c>
      <c r="D1923" s="2">
        <v>-7.9440921304446244E-2</v>
      </c>
      <c r="E1923" s="2">
        <v>-2.8586852957235981E-3</v>
      </c>
      <c r="F1923" s="2">
        <v>2.1056599999999994</v>
      </c>
      <c r="G1923" s="2">
        <v>2.0207600000000001</v>
      </c>
      <c r="H1923" s="2">
        <v>1.95242</v>
      </c>
      <c r="I1923" s="2">
        <v>1.8202140000000002</v>
      </c>
      <c r="J1923" s="2">
        <v>1.6872015000000007</v>
      </c>
      <c r="K1923" s="17" t="s">
        <v>50</v>
      </c>
      <c r="L1923" s="17" t="s">
        <v>49</v>
      </c>
      <c r="M1923" s="17" t="s">
        <v>51</v>
      </c>
      <c r="N1923" s="20">
        <f t="shared" si="300"/>
        <v>50</v>
      </c>
      <c r="O1923" s="20">
        <f t="shared" si="301"/>
        <v>100</v>
      </c>
      <c r="P1923" s="20">
        <f t="shared" si="302"/>
        <v>50</v>
      </c>
      <c r="Q1923" s="20">
        <f t="shared" si="303"/>
        <v>100</v>
      </c>
      <c r="R1923" s="21">
        <f t="shared" ref="R1923:R1986" si="304">0.35*N1923+O1923*0.35+P1923*0.15+Q1923*0.15</f>
        <v>75</v>
      </c>
      <c r="S1923" s="21">
        <f t="shared" ref="S1923:S1986" si="305">N1923*0.2+O1923*0.2+P1923*0.35+Q1923*0.25</f>
        <v>72.5</v>
      </c>
      <c r="T1923" s="21">
        <f t="shared" ref="T1923:T1986" si="306">N1923*0.15+O1923*0.15+P1923*0.25+Q1923*0.45</f>
        <v>80</v>
      </c>
      <c r="U1923" s="21">
        <f t="shared" ref="U1923:U1986" si="307">0.25*SUM(N1923:Q1923)</f>
        <v>75</v>
      </c>
      <c r="V1923" s="20">
        <f t="shared" ref="V1923:V1986" si="308">SUM(R1923:T1923)/3</f>
        <v>75.833333333333329</v>
      </c>
      <c r="W1923" s="20">
        <f t="shared" ref="W1923:W1986" si="309">SUM(R1923:U1923)/4</f>
        <v>75.625</v>
      </c>
    </row>
    <row r="1924" spans="1:23" ht="13.5" x14ac:dyDescent="0.25">
      <c r="A1924" s="3">
        <v>44811</v>
      </c>
      <c r="B1924" s="2">
        <v>2.1267</v>
      </c>
      <c r="C1924" s="2">
        <v>74.52123303764759</v>
      </c>
      <c r="D1924" s="2">
        <v>-8.6879627830726003E-2</v>
      </c>
      <c r="E1924" s="2">
        <v>-3.5973113236548058E-3</v>
      </c>
      <c r="F1924" s="2">
        <v>2.1153599999999999</v>
      </c>
      <c r="G1924" s="2">
        <v>2.0433999999999997</v>
      </c>
      <c r="H1924" s="2">
        <v>1.9641449999999998</v>
      </c>
      <c r="I1924" s="2">
        <v>1.8287860000000002</v>
      </c>
      <c r="J1924" s="2">
        <v>1.6908900000000011</v>
      </c>
      <c r="K1924" s="17" t="s">
        <v>50</v>
      </c>
      <c r="L1924" s="17" t="s">
        <v>49</v>
      </c>
      <c r="M1924" s="17" t="s">
        <v>51</v>
      </c>
      <c r="N1924" s="20">
        <f t="shared" si="300"/>
        <v>50</v>
      </c>
      <c r="O1924" s="20">
        <f t="shared" si="301"/>
        <v>100</v>
      </c>
      <c r="P1924" s="20">
        <f t="shared" si="302"/>
        <v>50</v>
      </c>
      <c r="Q1924" s="20">
        <f t="shared" si="303"/>
        <v>100</v>
      </c>
      <c r="R1924" s="21">
        <f t="shared" si="304"/>
        <v>75</v>
      </c>
      <c r="S1924" s="21">
        <f t="shared" si="305"/>
        <v>72.5</v>
      </c>
      <c r="T1924" s="21">
        <f t="shared" si="306"/>
        <v>80</v>
      </c>
      <c r="U1924" s="21">
        <f t="shared" si="307"/>
        <v>75</v>
      </c>
      <c r="V1924" s="20">
        <f t="shared" si="308"/>
        <v>75.833333333333329</v>
      </c>
      <c r="W1924" s="20">
        <f t="shared" si="309"/>
        <v>75.625</v>
      </c>
    </row>
    <row r="1925" spans="1:23" ht="13.5" x14ac:dyDescent="0.25">
      <c r="A1925" s="3">
        <v>44812</v>
      </c>
      <c r="B1925" s="2">
        <v>2.1023999999999998</v>
      </c>
      <c r="C1925" s="2">
        <v>69.907120519366515</v>
      </c>
      <c r="D1925" s="2">
        <v>-9.2497650005666454E-2</v>
      </c>
      <c r="E1925" s="2">
        <v>-2.9845042379793708E-3</v>
      </c>
      <c r="F1925" s="2">
        <v>2.11212</v>
      </c>
      <c r="G1925" s="2">
        <v>2.0636099999999997</v>
      </c>
      <c r="H1925" s="2">
        <v>1.9726350000000004</v>
      </c>
      <c r="I1925" s="2">
        <v>1.8363860000000003</v>
      </c>
      <c r="J1925" s="2">
        <v>1.694457000000001</v>
      </c>
      <c r="K1925" s="17" t="s">
        <v>50</v>
      </c>
      <c r="L1925" s="17" t="s">
        <v>53</v>
      </c>
      <c r="M1925" s="17" t="s">
        <v>52</v>
      </c>
      <c r="N1925" s="20">
        <f t="shared" si="300"/>
        <v>50</v>
      </c>
      <c r="O1925" s="20">
        <f t="shared" si="301"/>
        <v>100</v>
      </c>
      <c r="P1925" s="20">
        <f t="shared" si="302"/>
        <v>50</v>
      </c>
      <c r="Q1925" s="20">
        <f t="shared" si="303"/>
        <v>66.5</v>
      </c>
      <c r="R1925" s="21">
        <f t="shared" si="304"/>
        <v>69.974999999999994</v>
      </c>
      <c r="S1925" s="21">
        <f t="shared" si="305"/>
        <v>64.125</v>
      </c>
      <c r="T1925" s="21">
        <f t="shared" si="306"/>
        <v>64.924999999999997</v>
      </c>
      <c r="U1925" s="21">
        <f t="shared" si="307"/>
        <v>66.625</v>
      </c>
      <c r="V1925" s="20">
        <f t="shared" si="308"/>
        <v>66.341666666666654</v>
      </c>
      <c r="W1925" s="20">
        <f t="shared" si="309"/>
        <v>66.412499999999994</v>
      </c>
    </row>
    <row r="1926" spans="1:23" ht="13.5" x14ac:dyDescent="0.25">
      <c r="A1926" s="3">
        <v>44813</v>
      </c>
      <c r="B1926" s="2">
        <v>2.1023999999999998</v>
      </c>
      <c r="C1926" s="2">
        <v>69.907120519366529</v>
      </c>
      <c r="D1926" s="2">
        <v>-9.8148263960327276E-2</v>
      </c>
      <c r="E1926" s="2">
        <v>-2.7864343659580121E-3</v>
      </c>
      <c r="F1926" s="2">
        <v>2.1088799999999996</v>
      </c>
      <c r="G1926" s="2">
        <v>2.0838200000000002</v>
      </c>
      <c r="H1926" s="2">
        <v>1.9847650000000006</v>
      </c>
      <c r="I1926" s="2">
        <v>1.8439860000000003</v>
      </c>
      <c r="J1926" s="2">
        <v>1.6980240000000011</v>
      </c>
      <c r="K1926" s="17" t="s">
        <v>50</v>
      </c>
      <c r="L1926" s="17" t="s">
        <v>53</v>
      </c>
      <c r="M1926" s="17" t="s">
        <v>52</v>
      </c>
      <c r="N1926" s="20">
        <f t="shared" si="300"/>
        <v>50</v>
      </c>
      <c r="O1926" s="20">
        <f t="shared" si="301"/>
        <v>100</v>
      </c>
      <c r="P1926" s="20">
        <f t="shared" si="302"/>
        <v>50</v>
      </c>
      <c r="Q1926" s="20">
        <f t="shared" si="303"/>
        <v>66.5</v>
      </c>
      <c r="R1926" s="21">
        <f t="shared" si="304"/>
        <v>69.974999999999994</v>
      </c>
      <c r="S1926" s="21">
        <f t="shared" si="305"/>
        <v>64.125</v>
      </c>
      <c r="T1926" s="21">
        <f t="shared" si="306"/>
        <v>64.924999999999997</v>
      </c>
      <c r="U1926" s="21">
        <f t="shared" si="307"/>
        <v>66.625</v>
      </c>
      <c r="V1926" s="20">
        <f t="shared" si="308"/>
        <v>66.341666666666654</v>
      </c>
      <c r="W1926" s="20">
        <f t="shared" si="309"/>
        <v>66.412499999999994</v>
      </c>
    </row>
    <row r="1927" spans="1:23" ht="13.5" x14ac:dyDescent="0.25">
      <c r="A1927" s="3">
        <v>44816</v>
      </c>
      <c r="B1927" s="2">
        <v>2.0861999999999998</v>
      </c>
      <c r="C1927" s="2">
        <v>66.713382999159279</v>
      </c>
      <c r="D1927" s="2">
        <v>-9.7590787554886704E-2</v>
      </c>
      <c r="E1927" s="2">
        <v>-3.1200383547809359E-3</v>
      </c>
      <c r="F1927" s="2">
        <v>2.1088800000000001</v>
      </c>
      <c r="G1927" s="2">
        <v>2.0991799999999996</v>
      </c>
      <c r="H1927" s="2">
        <v>1.9928500000000002</v>
      </c>
      <c r="I1927" s="2">
        <v>1.8514240000000006</v>
      </c>
      <c r="J1927" s="2">
        <v>1.7015100000000012</v>
      </c>
      <c r="K1927" s="17" t="s">
        <v>47</v>
      </c>
      <c r="L1927" s="17" t="s">
        <v>53</v>
      </c>
      <c r="M1927" s="17" t="s">
        <v>53</v>
      </c>
      <c r="N1927" s="20">
        <f t="shared" si="300"/>
        <v>50</v>
      </c>
      <c r="O1927" s="20">
        <f t="shared" si="301"/>
        <v>100</v>
      </c>
      <c r="P1927" s="20">
        <f t="shared" si="302"/>
        <v>50</v>
      </c>
      <c r="Q1927" s="20">
        <f t="shared" si="303"/>
        <v>16.5</v>
      </c>
      <c r="R1927" s="21">
        <f t="shared" si="304"/>
        <v>62.475000000000001</v>
      </c>
      <c r="S1927" s="21">
        <f t="shared" si="305"/>
        <v>51.625</v>
      </c>
      <c r="T1927" s="21">
        <f t="shared" si="306"/>
        <v>42.424999999999997</v>
      </c>
      <c r="U1927" s="21">
        <f t="shared" si="307"/>
        <v>54.125</v>
      </c>
      <c r="V1927" s="20">
        <f t="shared" si="308"/>
        <v>52.17499999999999</v>
      </c>
      <c r="W1927" s="20">
        <f t="shared" si="309"/>
        <v>52.662499999999994</v>
      </c>
    </row>
    <row r="1928" spans="1:23" ht="13.5" x14ac:dyDescent="0.25">
      <c r="A1928" s="3">
        <v>44817</v>
      </c>
      <c r="B1928" s="2">
        <v>2.1185999999999998</v>
      </c>
      <c r="C1928" s="2">
        <v>69.695343280125769</v>
      </c>
      <c r="D1928" s="2">
        <v>-8.2776915299286546E-2</v>
      </c>
      <c r="E1928" s="2">
        <v>-2.1790380852207887E-3</v>
      </c>
      <c r="F1928" s="2">
        <v>2.1072600000000001</v>
      </c>
      <c r="G1928" s="2">
        <v>2.1064599999999998</v>
      </c>
      <c r="H1928" s="2">
        <v>2.0057900000000002</v>
      </c>
      <c r="I1928" s="2">
        <v>1.8595100000000004</v>
      </c>
      <c r="J1928" s="2">
        <v>1.7051580000000013</v>
      </c>
      <c r="K1928" s="17" t="s">
        <v>50</v>
      </c>
      <c r="L1928" s="17" t="s">
        <v>53</v>
      </c>
      <c r="M1928" s="17" t="s">
        <v>52</v>
      </c>
      <c r="N1928" s="20">
        <f t="shared" si="300"/>
        <v>50</v>
      </c>
      <c r="O1928" s="20">
        <f t="shared" si="301"/>
        <v>100</v>
      </c>
      <c r="P1928" s="20">
        <f t="shared" si="302"/>
        <v>50</v>
      </c>
      <c r="Q1928" s="20">
        <f t="shared" si="303"/>
        <v>66.5</v>
      </c>
      <c r="R1928" s="21">
        <f t="shared" si="304"/>
        <v>69.974999999999994</v>
      </c>
      <c r="S1928" s="21">
        <f t="shared" si="305"/>
        <v>64.125</v>
      </c>
      <c r="T1928" s="21">
        <f t="shared" si="306"/>
        <v>64.924999999999997</v>
      </c>
      <c r="U1928" s="21">
        <f t="shared" si="307"/>
        <v>66.625</v>
      </c>
      <c r="V1928" s="20">
        <f t="shared" si="308"/>
        <v>66.341666666666654</v>
      </c>
      <c r="W1928" s="20">
        <f t="shared" si="309"/>
        <v>66.412499999999994</v>
      </c>
    </row>
    <row r="1929" spans="1:23" ht="13.5" x14ac:dyDescent="0.25">
      <c r="A1929" s="3">
        <v>44818</v>
      </c>
      <c r="B1929" s="2">
        <v>2.0781999999999998</v>
      </c>
      <c r="C1929" s="2">
        <v>62.211511962813411</v>
      </c>
      <c r="D1929" s="2">
        <v>-6.3079700109864412E-2</v>
      </c>
      <c r="E1929" s="2">
        <v>-2.1066367833172108E-3</v>
      </c>
      <c r="F1929" s="2">
        <v>2.0975600000000001</v>
      </c>
      <c r="G1929" s="2">
        <v>2.1064599999999993</v>
      </c>
      <c r="H1929" s="2">
        <v>2.0167100000000002</v>
      </c>
      <c r="I1929" s="2">
        <v>1.8667880000000003</v>
      </c>
      <c r="J1929" s="2">
        <v>1.7086040000000011</v>
      </c>
      <c r="K1929" s="17" t="s">
        <v>50</v>
      </c>
      <c r="L1929" s="17" t="s">
        <v>53</v>
      </c>
      <c r="M1929" s="17" t="s">
        <v>52</v>
      </c>
      <c r="N1929" s="20">
        <f t="shared" si="300"/>
        <v>50</v>
      </c>
      <c r="O1929" s="20">
        <f t="shared" si="301"/>
        <v>100</v>
      </c>
      <c r="P1929" s="20">
        <f t="shared" si="302"/>
        <v>50</v>
      </c>
      <c r="Q1929" s="20">
        <f t="shared" si="303"/>
        <v>66.5</v>
      </c>
      <c r="R1929" s="21">
        <f t="shared" si="304"/>
        <v>69.974999999999994</v>
      </c>
      <c r="S1929" s="21">
        <f t="shared" si="305"/>
        <v>64.125</v>
      </c>
      <c r="T1929" s="21">
        <f t="shared" si="306"/>
        <v>64.924999999999997</v>
      </c>
      <c r="U1929" s="21">
        <f t="shared" si="307"/>
        <v>66.625</v>
      </c>
      <c r="V1929" s="20">
        <f t="shared" si="308"/>
        <v>66.341666666666654</v>
      </c>
      <c r="W1929" s="20">
        <f t="shared" si="309"/>
        <v>66.412499999999994</v>
      </c>
    </row>
    <row r="1930" spans="1:23" ht="13.5" x14ac:dyDescent="0.25">
      <c r="A1930" s="3">
        <v>44819</v>
      </c>
      <c r="B1930" s="2">
        <v>2.1105</v>
      </c>
      <c r="C1930" s="2">
        <v>65.409540942207968</v>
      </c>
      <c r="D1930" s="2">
        <v>-4.3105760002939864E-2</v>
      </c>
      <c r="E1930" s="2">
        <v>-2.8934339070912913E-3</v>
      </c>
      <c r="F1930" s="2">
        <v>2.0991799999999996</v>
      </c>
      <c r="G1930" s="2">
        <v>2.1056499999999998</v>
      </c>
      <c r="H1930" s="2">
        <v>2.0292450000000004</v>
      </c>
      <c r="I1930" s="2">
        <v>1.8747120000000004</v>
      </c>
      <c r="J1930" s="2">
        <v>1.7122115000000013</v>
      </c>
      <c r="K1930" s="17" t="s">
        <v>50</v>
      </c>
      <c r="L1930" s="17" t="s">
        <v>53</v>
      </c>
      <c r="M1930" s="17" t="s">
        <v>51</v>
      </c>
      <c r="N1930" s="20">
        <f t="shared" si="300"/>
        <v>50</v>
      </c>
      <c r="O1930" s="20">
        <f t="shared" si="301"/>
        <v>100</v>
      </c>
      <c r="P1930" s="20">
        <f t="shared" si="302"/>
        <v>50</v>
      </c>
      <c r="Q1930" s="20">
        <f t="shared" si="303"/>
        <v>83.5</v>
      </c>
      <c r="R1930" s="21">
        <f t="shared" si="304"/>
        <v>72.525000000000006</v>
      </c>
      <c r="S1930" s="21">
        <f t="shared" si="305"/>
        <v>68.375</v>
      </c>
      <c r="T1930" s="21">
        <f t="shared" si="306"/>
        <v>72.575000000000003</v>
      </c>
      <c r="U1930" s="21">
        <f t="shared" si="307"/>
        <v>70.875</v>
      </c>
      <c r="V1930" s="20">
        <f t="shared" si="308"/>
        <v>71.158333333333346</v>
      </c>
      <c r="W1930" s="20">
        <f t="shared" si="309"/>
        <v>71.087500000000006</v>
      </c>
    </row>
    <row r="1931" spans="1:23" ht="13.5" x14ac:dyDescent="0.25">
      <c r="A1931" s="3">
        <v>44820</v>
      </c>
      <c r="B1931" s="2">
        <v>2.1589999999999998</v>
      </c>
      <c r="C1931" s="2">
        <v>69.573435280194403</v>
      </c>
      <c r="D1931" s="2">
        <v>-3.0465712796626354E-2</v>
      </c>
      <c r="E1931" s="2">
        <v>-3.7344527956687298E-3</v>
      </c>
      <c r="F1931" s="2">
        <v>2.1104999999999996</v>
      </c>
      <c r="G1931" s="2">
        <v>2.1096899999999996</v>
      </c>
      <c r="H1931" s="2">
        <v>2.0442050000000003</v>
      </c>
      <c r="I1931" s="2">
        <v>1.8832820000000006</v>
      </c>
      <c r="J1931" s="2">
        <v>1.7160615000000012</v>
      </c>
      <c r="K1931" s="17" t="s">
        <v>50</v>
      </c>
      <c r="L1931" s="17" t="s">
        <v>49</v>
      </c>
      <c r="M1931" s="17" t="s">
        <v>51</v>
      </c>
      <c r="N1931" s="20">
        <f t="shared" si="300"/>
        <v>50</v>
      </c>
      <c r="O1931" s="20">
        <f t="shared" si="301"/>
        <v>100</v>
      </c>
      <c r="P1931" s="20">
        <f t="shared" si="302"/>
        <v>50</v>
      </c>
      <c r="Q1931" s="20">
        <f t="shared" si="303"/>
        <v>100</v>
      </c>
      <c r="R1931" s="21">
        <f t="shared" si="304"/>
        <v>75</v>
      </c>
      <c r="S1931" s="21">
        <f t="shared" si="305"/>
        <v>72.5</v>
      </c>
      <c r="T1931" s="21">
        <f t="shared" si="306"/>
        <v>80</v>
      </c>
      <c r="U1931" s="21">
        <f t="shared" si="307"/>
        <v>75</v>
      </c>
      <c r="V1931" s="20">
        <f t="shared" si="308"/>
        <v>75.833333333333329</v>
      </c>
      <c r="W1931" s="20">
        <f t="shared" si="309"/>
        <v>75.625</v>
      </c>
    </row>
    <row r="1932" spans="1:23" ht="13.5" x14ac:dyDescent="0.25">
      <c r="A1932" s="3">
        <v>44823</v>
      </c>
      <c r="B1932" s="2">
        <v>2.1589999999999998</v>
      </c>
      <c r="C1932" s="2">
        <v>69.573435280194403</v>
      </c>
      <c r="D1932" s="2">
        <v>-2.5660368543285017E-2</v>
      </c>
      <c r="E1932" s="2">
        <v>-5.1515015374380899E-3</v>
      </c>
      <c r="F1932" s="2">
        <v>2.1250599999999999</v>
      </c>
      <c r="G1932" s="2">
        <v>2.1169699999999998</v>
      </c>
      <c r="H1932" s="2">
        <v>2.0575450000000002</v>
      </c>
      <c r="I1932" s="2">
        <v>1.8918520000000008</v>
      </c>
      <c r="J1932" s="2">
        <v>1.7199855000000013</v>
      </c>
      <c r="K1932" s="17" t="s">
        <v>50</v>
      </c>
      <c r="L1932" s="17" t="s">
        <v>49</v>
      </c>
      <c r="M1932" s="17" t="s">
        <v>51</v>
      </c>
      <c r="N1932" s="20">
        <f t="shared" si="300"/>
        <v>50</v>
      </c>
      <c r="O1932" s="20">
        <f t="shared" si="301"/>
        <v>100</v>
      </c>
      <c r="P1932" s="20">
        <f t="shared" si="302"/>
        <v>50</v>
      </c>
      <c r="Q1932" s="20">
        <f t="shared" si="303"/>
        <v>100</v>
      </c>
      <c r="R1932" s="21">
        <f t="shared" si="304"/>
        <v>75</v>
      </c>
      <c r="S1932" s="21">
        <f t="shared" si="305"/>
        <v>72.5</v>
      </c>
      <c r="T1932" s="21">
        <f t="shared" si="306"/>
        <v>80</v>
      </c>
      <c r="U1932" s="21">
        <f t="shared" si="307"/>
        <v>75</v>
      </c>
      <c r="V1932" s="20">
        <f t="shared" si="308"/>
        <v>75.833333333333329</v>
      </c>
      <c r="W1932" s="20">
        <f t="shared" si="309"/>
        <v>75.625</v>
      </c>
    </row>
    <row r="1933" spans="1:23" ht="13.5" x14ac:dyDescent="0.25">
      <c r="A1933" s="3">
        <v>44824</v>
      </c>
      <c r="B1933" s="2">
        <v>2.1427999999999998</v>
      </c>
      <c r="C1933" s="2">
        <v>66.473623186215605</v>
      </c>
      <c r="D1933" s="2">
        <v>-1.5001932236042848E-2</v>
      </c>
      <c r="E1933" s="2">
        <v>-6.9424866599018427E-3</v>
      </c>
      <c r="F1933" s="2">
        <v>2.1298999999999997</v>
      </c>
      <c r="G1933" s="2">
        <v>2.1185800000000001</v>
      </c>
      <c r="H1933" s="2">
        <v>2.0696699999999999</v>
      </c>
      <c r="I1933" s="2">
        <v>1.8997760000000008</v>
      </c>
      <c r="J1933" s="2">
        <v>1.7237915000000013</v>
      </c>
      <c r="K1933" s="17" t="s">
        <v>50</v>
      </c>
      <c r="L1933" s="17" t="s">
        <v>53</v>
      </c>
      <c r="M1933" s="17" t="s">
        <v>51</v>
      </c>
      <c r="N1933" s="20">
        <f t="shared" si="300"/>
        <v>50</v>
      </c>
      <c r="O1933" s="20">
        <f t="shared" si="301"/>
        <v>100</v>
      </c>
      <c r="P1933" s="20">
        <f t="shared" si="302"/>
        <v>50</v>
      </c>
      <c r="Q1933" s="20">
        <f t="shared" si="303"/>
        <v>83.5</v>
      </c>
      <c r="R1933" s="21">
        <f t="shared" si="304"/>
        <v>72.525000000000006</v>
      </c>
      <c r="S1933" s="21">
        <f t="shared" si="305"/>
        <v>68.375</v>
      </c>
      <c r="T1933" s="21">
        <f t="shared" si="306"/>
        <v>72.575000000000003</v>
      </c>
      <c r="U1933" s="21">
        <f t="shared" si="307"/>
        <v>70.875</v>
      </c>
      <c r="V1933" s="20">
        <f t="shared" si="308"/>
        <v>71.158333333333346</v>
      </c>
      <c r="W1933" s="20">
        <f t="shared" si="309"/>
        <v>71.087500000000006</v>
      </c>
    </row>
    <row r="1934" spans="1:23" ht="13.5" x14ac:dyDescent="0.25">
      <c r="A1934" s="3">
        <v>44825</v>
      </c>
      <c r="B1934" s="2">
        <v>2.1427999999999998</v>
      </c>
      <c r="C1934" s="2">
        <v>66.473623186215605</v>
      </c>
      <c r="D1934" s="2">
        <v>-6.663819092351364E-3</v>
      </c>
      <c r="E1934" s="2">
        <v>-8.8281666204609241E-3</v>
      </c>
      <c r="F1934" s="2">
        <v>2.1428199999999995</v>
      </c>
      <c r="G1934" s="2">
        <v>2.12019</v>
      </c>
      <c r="H1934" s="2">
        <v>2.0817949999999996</v>
      </c>
      <c r="I1934" s="2">
        <v>1.9077000000000006</v>
      </c>
      <c r="J1934" s="2">
        <v>1.7275975000000015</v>
      </c>
      <c r="K1934" s="17" t="s">
        <v>50</v>
      </c>
      <c r="L1934" s="17" t="s">
        <v>49</v>
      </c>
      <c r="M1934" s="17" t="s">
        <v>51</v>
      </c>
      <c r="N1934" s="20">
        <f t="shared" si="300"/>
        <v>50</v>
      </c>
      <c r="O1934" s="20">
        <f t="shared" si="301"/>
        <v>100</v>
      </c>
      <c r="P1934" s="20">
        <f t="shared" si="302"/>
        <v>50</v>
      </c>
      <c r="Q1934" s="20">
        <f t="shared" si="303"/>
        <v>100</v>
      </c>
      <c r="R1934" s="21">
        <f t="shared" si="304"/>
        <v>75</v>
      </c>
      <c r="S1934" s="21">
        <f t="shared" si="305"/>
        <v>72.5</v>
      </c>
      <c r="T1934" s="21">
        <f t="shared" si="306"/>
        <v>80</v>
      </c>
      <c r="U1934" s="21">
        <f t="shared" si="307"/>
        <v>75</v>
      </c>
      <c r="V1934" s="20">
        <f t="shared" si="308"/>
        <v>75.833333333333329</v>
      </c>
      <c r="W1934" s="20">
        <f t="shared" si="309"/>
        <v>75.625</v>
      </c>
    </row>
    <row r="1935" spans="1:23" ht="13.5" x14ac:dyDescent="0.25">
      <c r="A1935" s="3">
        <v>44826</v>
      </c>
      <c r="B1935" s="2">
        <v>2.1427999999999998</v>
      </c>
      <c r="C1935" s="2">
        <v>66.473623186215605</v>
      </c>
      <c r="D1935" s="2">
        <v>-3.9771057280075794E-3</v>
      </c>
      <c r="E1935" s="2">
        <v>-9.0622050420181514E-3</v>
      </c>
      <c r="F1935" s="2">
        <v>2.1492799999999996</v>
      </c>
      <c r="G1935" s="2">
        <v>2.1242299999999998</v>
      </c>
      <c r="H1935" s="2">
        <v>2.0939199999999998</v>
      </c>
      <c r="I1935" s="2">
        <v>1.9156240000000002</v>
      </c>
      <c r="J1935" s="2">
        <v>1.7314405000000013</v>
      </c>
      <c r="K1935" s="17" t="s">
        <v>50</v>
      </c>
      <c r="L1935" s="17" t="s">
        <v>53</v>
      </c>
      <c r="M1935" s="17" t="s">
        <v>51</v>
      </c>
      <c r="N1935" s="20">
        <f t="shared" si="300"/>
        <v>50</v>
      </c>
      <c r="O1935" s="20">
        <f t="shared" si="301"/>
        <v>100</v>
      </c>
      <c r="P1935" s="20">
        <f t="shared" si="302"/>
        <v>50</v>
      </c>
      <c r="Q1935" s="20">
        <f t="shared" si="303"/>
        <v>83.5</v>
      </c>
      <c r="R1935" s="21">
        <f t="shared" si="304"/>
        <v>72.525000000000006</v>
      </c>
      <c r="S1935" s="21">
        <f t="shared" si="305"/>
        <v>68.375</v>
      </c>
      <c r="T1935" s="21">
        <f t="shared" si="306"/>
        <v>72.575000000000003</v>
      </c>
      <c r="U1935" s="21">
        <f t="shared" si="307"/>
        <v>70.875</v>
      </c>
      <c r="V1935" s="20">
        <f t="shared" si="308"/>
        <v>71.158333333333346</v>
      </c>
      <c r="W1935" s="20">
        <f t="shared" si="309"/>
        <v>71.087500000000006</v>
      </c>
    </row>
    <row r="1936" spans="1:23" ht="13.5" x14ac:dyDescent="0.25">
      <c r="A1936" s="3">
        <v>44827</v>
      </c>
      <c r="B1936" s="2">
        <v>2.1427999999999998</v>
      </c>
      <c r="C1936" s="2">
        <v>66.473623186215605</v>
      </c>
      <c r="D1936" s="2">
        <v>-2.2872065881029968E-3</v>
      </c>
      <c r="E1936" s="2">
        <v>-9.5938012710662119E-3</v>
      </c>
      <c r="F1936" s="2">
        <v>2.1460399999999997</v>
      </c>
      <c r="G1936" s="2">
        <v>2.1282699999999997</v>
      </c>
      <c r="H1936" s="2">
        <v>2.1060449999999999</v>
      </c>
      <c r="I1936" s="2">
        <v>1.92371</v>
      </c>
      <c r="J1936" s="2">
        <v>1.7352835000000015</v>
      </c>
      <c r="K1936" s="17" t="s">
        <v>47</v>
      </c>
      <c r="L1936" s="17" t="s">
        <v>53</v>
      </c>
      <c r="M1936" s="17" t="s">
        <v>46</v>
      </c>
      <c r="N1936" s="20">
        <f t="shared" si="300"/>
        <v>50</v>
      </c>
      <c r="O1936" s="20">
        <f t="shared" si="301"/>
        <v>100</v>
      </c>
      <c r="P1936" s="20">
        <f t="shared" si="302"/>
        <v>50</v>
      </c>
      <c r="Q1936" s="20">
        <f t="shared" si="303"/>
        <v>16.5</v>
      </c>
      <c r="R1936" s="21">
        <f t="shared" si="304"/>
        <v>62.475000000000001</v>
      </c>
      <c r="S1936" s="21">
        <f t="shared" si="305"/>
        <v>51.625</v>
      </c>
      <c r="T1936" s="21">
        <f t="shared" si="306"/>
        <v>42.424999999999997</v>
      </c>
      <c r="U1936" s="21">
        <f t="shared" si="307"/>
        <v>54.125</v>
      </c>
      <c r="V1936" s="20">
        <f t="shared" si="308"/>
        <v>52.17499999999999</v>
      </c>
      <c r="W1936" s="20">
        <f t="shared" si="309"/>
        <v>52.662499999999994</v>
      </c>
    </row>
    <row r="1937" spans="1:23" ht="13.5" x14ac:dyDescent="0.25">
      <c r="A1937" s="3">
        <v>44830</v>
      </c>
      <c r="B1937" s="2">
        <v>2.1671</v>
      </c>
      <c r="C1937" s="2">
        <v>69.238813318819695</v>
      </c>
      <c r="D1937" s="2">
        <v>-5.6898530558346927E-3</v>
      </c>
      <c r="E1937" s="2">
        <v>-9.934988115546408E-3</v>
      </c>
      <c r="F1937" s="2">
        <v>2.1476599999999997</v>
      </c>
      <c r="G1937" s="2">
        <v>2.1363600000000003</v>
      </c>
      <c r="H1937" s="2">
        <v>2.1177699999999997</v>
      </c>
      <c r="I1937" s="2">
        <v>1.9330900000000002</v>
      </c>
      <c r="J1937" s="2">
        <v>1.7392850000000017</v>
      </c>
      <c r="K1937" s="17" t="s">
        <v>47</v>
      </c>
      <c r="L1937" s="17" t="s">
        <v>53</v>
      </c>
      <c r="M1937" s="17" t="s">
        <v>54</v>
      </c>
      <c r="N1937" s="20">
        <f t="shared" si="300"/>
        <v>50</v>
      </c>
      <c r="O1937" s="20">
        <f t="shared" si="301"/>
        <v>100</v>
      </c>
      <c r="P1937" s="20">
        <f t="shared" si="302"/>
        <v>50</v>
      </c>
      <c r="Q1937" s="20">
        <f t="shared" si="303"/>
        <v>16.5</v>
      </c>
      <c r="R1937" s="21">
        <f t="shared" si="304"/>
        <v>62.475000000000001</v>
      </c>
      <c r="S1937" s="21">
        <f t="shared" si="305"/>
        <v>51.625</v>
      </c>
      <c r="T1937" s="21">
        <f t="shared" si="306"/>
        <v>42.424999999999997</v>
      </c>
      <c r="U1937" s="21">
        <f t="shared" si="307"/>
        <v>54.125</v>
      </c>
      <c r="V1937" s="20">
        <f t="shared" si="308"/>
        <v>52.17499999999999</v>
      </c>
      <c r="W1937" s="20">
        <f t="shared" si="309"/>
        <v>52.662499999999994</v>
      </c>
    </row>
    <row r="1938" spans="1:23" ht="13.5" x14ac:dyDescent="0.25">
      <c r="A1938" s="3">
        <v>44831</v>
      </c>
      <c r="B1938" s="2">
        <v>2.2237</v>
      </c>
      <c r="C1938" s="2">
        <v>74.511958042804707</v>
      </c>
      <c r="D1938" s="2">
        <v>-8.4208170626807188E-3</v>
      </c>
      <c r="E1938" s="2">
        <v>-9.9874117320042557E-3</v>
      </c>
      <c r="F1938" s="2">
        <v>2.1638399999999995</v>
      </c>
      <c r="G1938" s="2">
        <v>2.1468699999999998</v>
      </c>
      <c r="H1938" s="2">
        <v>2.126665</v>
      </c>
      <c r="I1938" s="2">
        <v>1.9436020000000003</v>
      </c>
      <c r="J1938" s="2">
        <v>1.7435695000000018</v>
      </c>
      <c r="K1938" s="17" t="s">
        <v>50</v>
      </c>
      <c r="L1938" s="17" t="s">
        <v>53</v>
      </c>
      <c r="M1938" s="17" t="s">
        <v>51</v>
      </c>
      <c r="N1938" s="20">
        <f t="shared" si="300"/>
        <v>50</v>
      </c>
      <c r="O1938" s="20">
        <f t="shared" si="301"/>
        <v>100</v>
      </c>
      <c r="P1938" s="20">
        <f t="shared" si="302"/>
        <v>50</v>
      </c>
      <c r="Q1938" s="20">
        <f t="shared" si="303"/>
        <v>83.5</v>
      </c>
      <c r="R1938" s="21">
        <f t="shared" si="304"/>
        <v>72.525000000000006</v>
      </c>
      <c r="S1938" s="21">
        <f t="shared" si="305"/>
        <v>68.375</v>
      </c>
      <c r="T1938" s="21">
        <f t="shared" si="306"/>
        <v>72.575000000000003</v>
      </c>
      <c r="U1938" s="21">
        <f t="shared" si="307"/>
        <v>70.875</v>
      </c>
      <c r="V1938" s="20">
        <f t="shared" si="308"/>
        <v>71.158333333333346</v>
      </c>
      <c r="W1938" s="20">
        <f t="shared" si="309"/>
        <v>71.087500000000006</v>
      </c>
    </row>
    <row r="1939" spans="1:23" ht="13.5" x14ac:dyDescent="0.25">
      <c r="A1939" s="3">
        <v>44832</v>
      </c>
      <c r="B1939" s="2">
        <v>2.2075</v>
      </c>
      <c r="C1939" s="2">
        <v>70.772453018198419</v>
      </c>
      <c r="D1939" s="2">
        <v>-1.667760291348408E-2</v>
      </c>
      <c r="E1939" s="2">
        <v>-9.6533896672846339E-3</v>
      </c>
      <c r="F1939" s="2">
        <v>2.1767799999999999</v>
      </c>
      <c r="G1939" s="2">
        <v>2.1597999999999997</v>
      </c>
      <c r="H1939" s="2">
        <v>2.13313</v>
      </c>
      <c r="I1939" s="2">
        <v>1.9531420000000004</v>
      </c>
      <c r="J1939" s="2">
        <v>1.7478105000000017</v>
      </c>
      <c r="K1939" s="17" t="s">
        <v>50</v>
      </c>
      <c r="L1939" s="17" t="s">
        <v>53</v>
      </c>
      <c r="M1939" s="17" t="s">
        <v>51</v>
      </c>
      <c r="N1939" s="20">
        <f t="shared" si="300"/>
        <v>50</v>
      </c>
      <c r="O1939" s="20">
        <f t="shared" si="301"/>
        <v>100</v>
      </c>
      <c r="P1939" s="20">
        <f t="shared" si="302"/>
        <v>50</v>
      </c>
      <c r="Q1939" s="20">
        <f t="shared" si="303"/>
        <v>83.5</v>
      </c>
      <c r="R1939" s="21">
        <f t="shared" si="304"/>
        <v>72.525000000000006</v>
      </c>
      <c r="S1939" s="21">
        <f t="shared" si="305"/>
        <v>68.375</v>
      </c>
      <c r="T1939" s="21">
        <f t="shared" si="306"/>
        <v>72.575000000000003</v>
      </c>
      <c r="U1939" s="21">
        <f t="shared" si="307"/>
        <v>70.875</v>
      </c>
      <c r="V1939" s="20">
        <f t="shared" si="308"/>
        <v>71.158333333333346</v>
      </c>
      <c r="W1939" s="20">
        <f t="shared" si="309"/>
        <v>71.087500000000006</v>
      </c>
    </row>
    <row r="1940" spans="1:23" ht="13.5" x14ac:dyDescent="0.25">
      <c r="A1940" s="3">
        <v>44833</v>
      </c>
      <c r="B1940" s="2">
        <v>2.2399</v>
      </c>
      <c r="C1940" s="2">
        <v>73.623592522188602</v>
      </c>
      <c r="D1940" s="2">
        <v>-2.1860810028346833E-2</v>
      </c>
      <c r="E1940" s="2">
        <v>-8.3036560481432303E-3</v>
      </c>
      <c r="F1940" s="2">
        <v>2.1962000000000002</v>
      </c>
      <c r="G1940" s="2">
        <v>2.1727399999999997</v>
      </c>
      <c r="H1940" s="2">
        <v>2.139195</v>
      </c>
      <c r="I1940" s="2">
        <v>1.9634920000000002</v>
      </c>
      <c r="J1940" s="2">
        <v>1.7521760000000015</v>
      </c>
      <c r="K1940" s="17" t="s">
        <v>50</v>
      </c>
      <c r="L1940" s="17" t="s">
        <v>53</v>
      </c>
      <c r="M1940" s="17" t="s">
        <v>51</v>
      </c>
      <c r="N1940" s="20">
        <f t="shared" si="300"/>
        <v>50</v>
      </c>
      <c r="O1940" s="20">
        <f t="shared" si="301"/>
        <v>100</v>
      </c>
      <c r="P1940" s="20">
        <f t="shared" si="302"/>
        <v>50</v>
      </c>
      <c r="Q1940" s="20">
        <f t="shared" si="303"/>
        <v>83.5</v>
      </c>
      <c r="R1940" s="21">
        <f t="shared" si="304"/>
        <v>72.525000000000006</v>
      </c>
      <c r="S1940" s="21">
        <f t="shared" si="305"/>
        <v>68.375</v>
      </c>
      <c r="T1940" s="21">
        <f t="shared" si="306"/>
        <v>72.575000000000003</v>
      </c>
      <c r="U1940" s="21">
        <f t="shared" si="307"/>
        <v>70.875</v>
      </c>
      <c r="V1940" s="20">
        <f t="shared" si="308"/>
        <v>71.158333333333346</v>
      </c>
      <c r="W1940" s="20">
        <f t="shared" si="309"/>
        <v>71.087500000000006</v>
      </c>
    </row>
    <row r="1941" spans="1:23" ht="13.5" x14ac:dyDescent="0.25">
      <c r="A1941" s="3">
        <v>44834</v>
      </c>
      <c r="B1941" s="2">
        <v>2.2399</v>
      </c>
      <c r="C1941" s="2">
        <v>73.623592522188588</v>
      </c>
      <c r="D1941" s="2">
        <v>-1.9685706656477731E-2</v>
      </c>
      <c r="E1941" s="2">
        <v>-6.6950495850728086E-3</v>
      </c>
      <c r="F1941" s="2">
        <v>2.2156200000000004</v>
      </c>
      <c r="G1941" s="2">
        <v>2.1808299999999994</v>
      </c>
      <c r="H1941" s="2">
        <v>2.1452599999999999</v>
      </c>
      <c r="I1941" s="2">
        <v>1.9749740000000002</v>
      </c>
      <c r="J1941" s="2">
        <v>1.7566905000000015</v>
      </c>
      <c r="K1941" s="17" t="s">
        <v>50</v>
      </c>
      <c r="L1941" s="17" t="s">
        <v>53</v>
      </c>
      <c r="M1941" s="17" t="s">
        <v>51</v>
      </c>
      <c r="N1941" s="20">
        <f t="shared" si="300"/>
        <v>50</v>
      </c>
      <c r="O1941" s="20">
        <f t="shared" si="301"/>
        <v>100</v>
      </c>
      <c r="P1941" s="20">
        <f t="shared" si="302"/>
        <v>50</v>
      </c>
      <c r="Q1941" s="20">
        <f t="shared" si="303"/>
        <v>83.5</v>
      </c>
      <c r="R1941" s="21">
        <f t="shared" si="304"/>
        <v>72.525000000000006</v>
      </c>
      <c r="S1941" s="21">
        <f t="shared" si="305"/>
        <v>68.375</v>
      </c>
      <c r="T1941" s="21">
        <f t="shared" si="306"/>
        <v>72.575000000000003</v>
      </c>
      <c r="U1941" s="21">
        <f t="shared" si="307"/>
        <v>70.875</v>
      </c>
      <c r="V1941" s="20">
        <f t="shared" si="308"/>
        <v>71.158333333333346</v>
      </c>
      <c r="W1941" s="20">
        <f t="shared" si="309"/>
        <v>71.087500000000006</v>
      </c>
    </row>
    <row r="1942" spans="1:23" ht="13.5" x14ac:dyDescent="0.25">
      <c r="A1942" s="3">
        <v>44837</v>
      </c>
      <c r="B1942" s="2">
        <v>2.2399</v>
      </c>
      <c r="C1942" s="2">
        <v>73.623592522188588</v>
      </c>
      <c r="D1942" s="2">
        <v>-1.8679164622603217E-2</v>
      </c>
      <c r="E1942" s="2">
        <v>-4.9932530752446348E-3</v>
      </c>
      <c r="F1942" s="2">
        <v>2.2301800000000003</v>
      </c>
      <c r="G1942" s="2">
        <v>2.1889199999999995</v>
      </c>
      <c r="H1942" s="2">
        <v>2.1529449999999999</v>
      </c>
      <c r="I1942" s="2">
        <v>1.9853240000000003</v>
      </c>
      <c r="J1942" s="2">
        <v>1.7610560000000013</v>
      </c>
      <c r="K1942" s="17" t="s">
        <v>50</v>
      </c>
      <c r="L1942" s="17" t="s">
        <v>53</v>
      </c>
      <c r="M1942" s="17" t="s">
        <v>51</v>
      </c>
      <c r="N1942" s="20">
        <f t="shared" si="300"/>
        <v>50</v>
      </c>
      <c r="O1942" s="20">
        <f t="shared" si="301"/>
        <v>100</v>
      </c>
      <c r="P1942" s="20">
        <f t="shared" si="302"/>
        <v>50</v>
      </c>
      <c r="Q1942" s="20">
        <f t="shared" si="303"/>
        <v>83.5</v>
      </c>
      <c r="R1942" s="21">
        <f t="shared" si="304"/>
        <v>72.525000000000006</v>
      </c>
      <c r="S1942" s="21">
        <f t="shared" si="305"/>
        <v>68.375</v>
      </c>
      <c r="T1942" s="21">
        <f t="shared" si="306"/>
        <v>72.575000000000003</v>
      </c>
      <c r="U1942" s="21">
        <f t="shared" si="307"/>
        <v>70.875</v>
      </c>
      <c r="V1942" s="20">
        <f t="shared" si="308"/>
        <v>71.158333333333346</v>
      </c>
      <c r="W1942" s="20">
        <f t="shared" si="309"/>
        <v>71.087500000000006</v>
      </c>
    </row>
    <row r="1943" spans="1:23" ht="13.5" x14ac:dyDescent="0.25">
      <c r="A1943" s="3">
        <v>44838</v>
      </c>
      <c r="B1943" s="2">
        <v>2.2155999999999998</v>
      </c>
      <c r="C1943" s="2">
        <v>67.459299942564257</v>
      </c>
      <c r="D1943" s="2">
        <v>-1.9291940355350423E-2</v>
      </c>
      <c r="E1943" s="2">
        <v>-3.3108772008408351E-3</v>
      </c>
      <c r="F1943" s="2">
        <v>2.2285600000000003</v>
      </c>
      <c r="G1943" s="2">
        <v>2.1961999999999997</v>
      </c>
      <c r="H1943" s="2">
        <v>2.1573900000000004</v>
      </c>
      <c r="I1943" s="2">
        <v>1.9956740000000002</v>
      </c>
      <c r="J1943" s="2">
        <v>1.7653000000000012</v>
      </c>
      <c r="K1943" s="17" t="s">
        <v>47</v>
      </c>
      <c r="L1943" s="17" t="s">
        <v>53</v>
      </c>
      <c r="M1943" s="17" t="s">
        <v>46</v>
      </c>
      <c r="N1943" s="20">
        <f t="shared" si="300"/>
        <v>50</v>
      </c>
      <c r="O1943" s="20">
        <f t="shared" si="301"/>
        <v>100</v>
      </c>
      <c r="P1943" s="20">
        <f t="shared" si="302"/>
        <v>50</v>
      </c>
      <c r="Q1943" s="20">
        <f t="shared" si="303"/>
        <v>16.5</v>
      </c>
      <c r="R1943" s="21">
        <f t="shared" si="304"/>
        <v>62.475000000000001</v>
      </c>
      <c r="S1943" s="21">
        <f t="shared" si="305"/>
        <v>51.625</v>
      </c>
      <c r="T1943" s="21">
        <f t="shared" si="306"/>
        <v>42.424999999999997</v>
      </c>
      <c r="U1943" s="21">
        <f t="shared" si="307"/>
        <v>54.125</v>
      </c>
      <c r="V1943" s="20">
        <f t="shared" si="308"/>
        <v>52.17499999999999</v>
      </c>
      <c r="W1943" s="20">
        <f t="shared" si="309"/>
        <v>52.662499999999994</v>
      </c>
    </row>
    <row r="1944" spans="1:23" ht="13.5" x14ac:dyDescent="0.25">
      <c r="A1944" s="3">
        <v>44839</v>
      </c>
      <c r="B1944" s="2">
        <v>2.2480000000000002</v>
      </c>
      <c r="C1944" s="2">
        <v>70.951602321936718</v>
      </c>
      <c r="D1944" s="2">
        <v>-2.2781813760148317E-2</v>
      </c>
      <c r="E1944" s="2">
        <v>-1.3460499136784165E-3</v>
      </c>
      <c r="F1944" s="2">
        <v>2.2366599999999996</v>
      </c>
      <c r="G1944" s="2">
        <v>2.2067199999999998</v>
      </c>
      <c r="H1944" s="2">
        <v>2.1634549999999999</v>
      </c>
      <c r="I1944" s="2">
        <v>2.0058640000000003</v>
      </c>
      <c r="J1944" s="2">
        <v>1.7698550000000011</v>
      </c>
      <c r="K1944" s="17" t="s">
        <v>50</v>
      </c>
      <c r="L1944" s="17" t="s">
        <v>53</v>
      </c>
      <c r="M1944" s="17" t="s">
        <v>51</v>
      </c>
      <c r="N1944" s="20">
        <f t="shared" si="300"/>
        <v>50</v>
      </c>
      <c r="O1944" s="20">
        <f t="shared" si="301"/>
        <v>100</v>
      </c>
      <c r="P1944" s="20">
        <f t="shared" si="302"/>
        <v>50</v>
      </c>
      <c r="Q1944" s="20">
        <f t="shared" si="303"/>
        <v>83.5</v>
      </c>
      <c r="R1944" s="21">
        <f t="shared" si="304"/>
        <v>72.525000000000006</v>
      </c>
      <c r="S1944" s="21">
        <f t="shared" si="305"/>
        <v>68.375</v>
      </c>
      <c r="T1944" s="21">
        <f t="shared" si="306"/>
        <v>72.575000000000003</v>
      </c>
      <c r="U1944" s="21">
        <f t="shared" si="307"/>
        <v>70.875</v>
      </c>
      <c r="V1944" s="20">
        <f t="shared" si="308"/>
        <v>71.158333333333346</v>
      </c>
      <c r="W1944" s="20">
        <f t="shared" si="309"/>
        <v>71.087500000000006</v>
      </c>
    </row>
    <row r="1945" spans="1:23" ht="13.5" x14ac:dyDescent="0.25">
      <c r="A1945" s="3">
        <v>44840</v>
      </c>
      <c r="B1945" s="2">
        <v>2.2561</v>
      </c>
      <c r="C1945" s="2">
        <v>71.767359927604204</v>
      </c>
      <c r="D1945" s="2">
        <v>-2.7055283649831008E-2</v>
      </c>
      <c r="E1945" s="2">
        <v>-3.2098741118320373E-3</v>
      </c>
      <c r="F1945" s="2">
        <v>2.2399</v>
      </c>
      <c r="G1945" s="2">
        <v>2.2180500000000003</v>
      </c>
      <c r="H1945" s="2">
        <v>2.1711399999999998</v>
      </c>
      <c r="I1945" s="2">
        <v>2.0160540000000005</v>
      </c>
      <c r="J1945" s="2">
        <v>1.774450500000001</v>
      </c>
      <c r="K1945" s="17" t="s">
        <v>50</v>
      </c>
      <c r="L1945" s="17" t="s">
        <v>53</v>
      </c>
      <c r="M1945" s="17" t="s">
        <v>51</v>
      </c>
      <c r="N1945" s="20">
        <f t="shared" si="300"/>
        <v>50</v>
      </c>
      <c r="O1945" s="20">
        <f t="shared" si="301"/>
        <v>100</v>
      </c>
      <c r="P1945" s="20">
        <f t="shared" si="302"/>
        <v>50</v>
      </c>
      <c r="Q1945" s="20">
        <f t="shared" si="303"/>
        <v>83.5</v>
      </c>
      <c r="R1945" s="21">
        <f t="shared" si="304"/>
        <v>72.525000000000006</v>
      </c>
      <c r="S1945" s="21">
        <f t="shared" si="305"/>
        <v>68.375</v>
      </c>
      <c r="T1945" s="21">
        <f t="shared" si="306"/>
        <v>72.575000000000003</v>
      </c>
      <c r="U1945" s="21">
        <f t="shared" si="307"/>
        <v>70.875</v>
      </c>
      <c r="V1945" s="20">
        <f t="shared" si="308"/>
        <v>71.158333333333346</v>
      </c>
      <c r="W1945" s="20">
        <f t="shared" si="309"/>
        <v>71.087500000000006</v>
      </c>
    </row>
    <row r="1946" spans="1:23" ht="13.5" x14ac:dyDescent="0.25">
      <c r="A1946" s="3">
        <v>44841</v>
      </c>
      <c r="B1946" s="2">
        <v>2.2561</v>
      </c>
      <c r="C1946" s="2">
        <v>71.76735992760419</v>
      </c>
      <c r="D1946" s="2">
        <v>-3.1386289590183303E-2</v>
      </c>
      <c r="E1946" s="2">
        <v>-4.4193423619345688E-3</v>
      </c>
      <c r="F1946" s="2">
        <v>2.2431399999999999</v>
      </c>
      <c r="G1946" s="2">
        <v>2.2293799999999999</v>
      </c>
      <c r="H1946" s="2">
        <v>2.1788249999999998</v>
      </c>
      <c r="I1946" s="2">
        <v>2.0244640000000005</v>
      </c>
      <c r="J1946" s="2">
        <v>1.778934500000001</v>
      </c>
      <c r="K1946" s="17" t="s">
        <v>50</v>
      </c>
      <c r="L1946" s="17" t="s">
        <v>53</v>
      </c>
      <c r="M1946" s="17" t="s">
        <v>51</v>
      </c>
      <c r="N1946" s="20">
        <f t="shared" si="300"/>
        <v>50</v>
      </c>
      <c r="O1946" s="20">
        <f t="shared" si="301"/>
        <v>100</v>
      </c>
      <c r="P1946" s="20">
        <f t="shared" si="302"/>
        <v>50</v>
      </c>
      <c r="Q1946" s="20">
        <f t="shared" si="303"/>
        <v>83.5</v>
      </c>
      <c r="R1946" s="21">
        <f t="shared" si="304"/>
        <v>72.525000000000006</v>
      </c>
      <c r="S1946" s="21">
        <f t="shared" si="305"/>
        <v>68.375</v>
      </c>
      <c r="T1946" s="21">
        <f t="shared" si="306"/>
        <v>72.575000000000003</v>
      </c>
      <c r="U1946" s="21">
        <f t="shared" si="307"/>
        <v>70.875</v>
      </c>
      <c r="V1946" s="20">
        <f t="shared" si="308"/>
        <v>71.158333333333346</v>
      </c>
      <c r="W1946" s="20">
        <f t="shared" si="309"/>
        <v>71.087500000000006</v>
      </c>
    </row>
    <row r="1947" spans="1:23" ht="13.5" x14ac:dyDescent="0.25">
      <c r="A1947" s="3">
        <v>44844</v>
      </c>
      <c r="B1947" s="2">
        <v>2.2561</v>
      </c>
      <c r="C1947" s="2">
        <v>71.767359927604204</v>
      </c>
      <c r="D1947" s="2">
        <v>-3.1974555901396862E-2</v>
      </c>
      <c r="E1947" s="2">
        <v>-5.4538020699780839E-3</v>
      </c>
      <c r="F1947" s="2">
        <v>2.2463799999999998</v>
      </c>
      <c r="G1947" s="2">
        <v>2.2382800000000005</v>
      </c>
      <c r="H1947" s="2">
        <v>2.1873200000000006</v>
      </c>
      <c r="I1947" s="2">
        <v>2.0338440000000002</v>
      </c>
      <c r="J1947" s="2">
        <v>1.7834185000000011</v>
      </c>
      <c r="K1947" s="17" t="s">
        <v>50</v>
      </c>
      <c r="L1947" s="17" t="s">
        <v>53</v>
      </c>
      <c r="M1947" s="17" t="s">
        <v>51</v>
      </c>
      <c r="N1947" s="20">
        <f t="shared" si="300"/>
        <v>50</v>
      </c>
      <c r="O1947" s="20">
        <f t="shared" si="301"/>
        <v>100</v>
      </c>
      <c r="P1947" s="20">
        <f t="shared" si="302"/>
        <v>50</v>
      </c>
      <c r="Q1947" s="20">
        <f t="shared" si="303"/>
        <v>83.5</v>
      </c>
      <c r="R1947" s="21">
        <f t="shared" si="304"/>
        <v>72.525000000000006</v>
      </c>
      <c r="S1947" s="21">
        <f t="shared" si="305"/>
        <v>68.375</v>
      </c>
      <c r="T1947" s="21">
        <f t="shared" si="306"/>
        <v>72.575000000000003</v>
      </c>
      <c r="U1947" s="21">
        <f t="shared" si="307"/>
        <v>70.875</v>
      </c>
      <c r="V1947" s="20">
        <f t="shared" si="308"/>
        <v>71.158333333333346</v>
      </c>
      <c r="W1947" s="20">
        <f t="shared" si="309"/>
        <v>71.087500000000006</v>
      </c>
    </row>
    <row r="1948" spans="1:23" ht="13.5" x14ac:dyDescent="0.25">
      <c r="A1948" s="3">
        <v>44845</v>
      </c>
      <c r="B1948" s="2">
        <v>2.2399</v>
      </c>
      <c r="C1948" s="2">
        <v>67.06294502432678</v>
      </c>
      <c r="D1948" s="2">
        <v>-2.3177618613585249E-2</v>
      </c>
      <c r="E1948" s="2">
        <v>-6.5796037166628157E-3</v>
      </c>
      <c r="F1948" s="2">
        <v>2.2512400000000001</v>
      </c>
      <c r="G1948" s="2">
        <v>2.2399</v>
      </c>
      <c r="H1948" s="2">
        <v>2.1933849999999997</v>
      </c>
      <c r="I1948" s="2">
        <v>2.0438720000000008</v>
      </c>
      <c r="J1948" s="2">
        <v>1.7878215000000008</v>
      </c>
      <c r="K1948" s="17" t="s">
        <v>50</v>
      </c>
      <c r="L1948" s="17" t="s">
        <v>53</v>
      </c>
      <c r="M1948" s="17" t="s">
        <v>51</v>
      </c>
      <c r="N1948" s="20">
        <f t="shared" si="300"/>
        <v>50</v>
      </c>
      <c r="O1948" s="20">
        <f t="shared" si="301"/>
        <v>100</v>
      </c>
      <c r="P1948" s="20">
        <f t="shared" si="302"/>
        <v>50</v>
      </c>
      <c r="Q1948" s="20">
        <f t="shared" si="303"/>
        <v>83.5</v>
      </c>
      <c r="R1948" s="21">
        <f t="shared" si="304"/>
        <v>72.525000000000006</v>
      </c>
      <c r="S1948" s="21">
        <f t="shared" si="305"/>
        <v>68.375</v>
      </c>
      <c r="T1948" s="21">
        <f t="shared" si="306"/>
        <v>72.575000000000003</v>
      </c>
      <c r="U1948" s="21">
        <f t="shared" si="307"/>
        <v>70.875</v>
      </c>
      <c r="V1948" s="20">
        <f t="shared" si="308"/>
        <v>71.158333333333346</v>
      </c>
      <c r="W1948" s="20">
        <f t="shared" si="309"/>
        <v>71.087500000000006</v>
      </c>
    </row>
    <row r="1949" spans="1:23" ht="13.5" x14ac:dyDescent="0.25">
      <c r="A1949" s="3">
        <v>44846</v>
      </c>
      <c r="B1949" s="2">
        <v>2.2399</v>
      </c>
      <c r="C1949" s="2">
        <v>67.06294502432678</v>
      </c>
      <c r="D1949" s="2">
        <v>-1.8698221950899985E-2</v>
      </c>
      <c r="E1949" s="2">
        <v>-6.7597552016059994E-3</v>
      </c>
      <c r="F1949" s="2">
        <v>2.2496200000000002</v>
      </c>
      <c r="G1949" s="2">
        <v>2.2431399999999995</v>
      </c>
      <c r="H1949" s="2">
        <v>2.2014699999999996</v>
      </c>
      <c r="I1949" s="2">
        <v>2.0535760000000005</v>
      </c>
      <c r="J1949" s="2">
        <v>1.7922615000000004</v>
      </c>
      <c r="K1949" s="17" t="s">
        <v>47</v>
      </c>
      <c r="L1949" s="17" t="s">
        <v>53</v>
      </c>
      <c r="M1949" s="17" t="s">
        <v>46</v>
      </c>
      <c r="N1949" s="20">
        <f t="shared" si="300"/>
        <v>50</v>
      </c>
      <c r="O1949" s="20">
        <f t="shared" si="301"/>
        <v>100</v>
      </c>
      <c r="P1949" s="20">
        <f t="shared" si="302"/>
        <v>50</v>
      </c>
      <c r="Q1949" s="20">
        <f t="shared" si="303"/>
        <v>16.5</v>
      </c>
      <c r="R1949" s="21">
        <f t="shared" si="304"/>
        <v>62.475000000000001</v>
      </c>
      <c r="S1949" s="21">
        <f t="shared" si="305"/>
        <v>51.625</v>
      </c>
      <c r="T1949" s="21">
        <f t="shared" si="306"/>
        <v>42.424999999999997</v>
      </c>
      <c r="U1949" s="21">
        <f t="shared" si="307"/>
        <v>54.125</v>
      </c>
      <c r="V1949" s="20">
        <f t="shared" si="308"/>
        <v>52.17499999999999</v>
      </c>
      <c r="W1949" s="20">
        <f t="shared" si="309"/>
        <v>52.662499999999994</v>
      </c>
    </row>
    <row r="1950" spans="1:23" ht="13.5" x14ac:dyDescent="0.25">
      <c r="A1950" s="3">
        <v>44847</v>
      </c>
      <c r="B1950" s="2">
        <v>2.2317999999999998</v>
      </c>
      <c r="C1950" s="2">
        <v>64.607114665023687</v>
      </c>
      <c r="D1950" s="2">
        <v>-9.7602533752816356E-3</v>
      </c>
      <c r="E1950" s="2">
        <v>-6.7061584612859368E-3</v>
      </c>
      <c r="F1950" s="2">
        <v>2.2447600000000003</v>
      </c>
      <c r="G1950" s="2">
        <v>2.2423299999999999</v>
      </c>
      <c r="H1950" s="2">
        <v>2.2075349999999996</v>
      </c>
      <c r="I1950" s="2">
        <v>2.0632800000000002</v>
      </c>
      <c r="J1950" s="2">
        <v>1.7966240000000007</v>
      </c>
      <c r="K1950" s="17" t="s">
        <v>47</v>
      </c>
      <c r="L1950" s="17" t="s">
        <v>53</v>
      </c>
      <c r="M1950" s="17" t="s">
        <v>46</v>
      </c>
      <c r="N1950" s="20">
        <f t="shared" si="300"/>
        <v>50</v>
      </c>
      <c r="O1950" s="20">
        <f t="shared" si="301"/>
        <v>100</v>
      </c>
      <c r="P1950" s="20">
        <f t="shared" si="302"/>
        <v>50</v>
      </c>
      <c r="Q1950" s="20">
        <f t="shared" si="303"/>
        <v>16.5</v>
      </c>
      <c r="R1950" s="21">
        <f t="shared" si="304"/>
        <v>62.475000000000001</v>
      </c>
      <c r="S1950" s="21">
        <f t="shared" si="305"/>
        <v>51.625</v>
      </c>
      <c r="T1950" s="21">
        <f t="shared" si="306"/>
        <v>42.424999999999997</v>
      </c>
      <c r="U1950" s="21">
        <f t="shared" si="307"/>
        <v>54.125</v>
      </c>
      <c r="V1950" s="20">
        <f t="shared" si="308"/>
        <v>52.17499999999999</v>
      </c>
      <c r="W1950" s="20">
        <f t="shared" si="309"/>
        <v>52.662499999999994</v>
      </c>
    </row>
    <row r="1951" spans="1:23" ht="13.5" x14ac:dyDescent="0.25">
      <c r="A1951" s="3">
        <v>44848</v>
      </c>
      <c r="B1951" s="2">
        <v>2.1913999999999998</v>
      </c>
      <c r="C1951" s="2">
        <v>53.987883512105839</v>
      </c>
      <c r="D1951" s="2">
        <v>4.3855680077564685E-4</v>
      </c>
      <c r="E1951" s="2">
        <v>-5.6935777998688483E-3</v>
      </c>
      <c r="F1951" s="2">
        <v>2.2318199999999999</v>
      </c>
      <c r="G1951" s="2">
        <v>2.2374800000000001</v>
      </c>
      <c r="H1951" s="2">
        <v>2.2091549999999995</v>
      </c>
      <c r="I1951" s="2">
        <v>2.0728220000000008</v>
      </c>
      <c r="J1951" s="2">
        <v>1.8008215000000007</v>
      </c>
      <c r="K1951" s="17" t="s">
        <v>47</v>
      </c>
      <c r="L1951" s="17" t="s">
        <v>53</v>
      </c>
      <c r="M1951" s="17" t="s">
        <v>46</v>
      </c>
      <c r="N1951" s="20">
        <f t="shared" si="300"/>
        <v>50</v>
      </c>
      <c r="O1951" s="20">
        <f t="shared" si="301"/>
        <v>100</v>
      </c>
      <c r="P1951" s="20">
        <f t="shared" si="302"/>
        <v>50</v>
      </c>
      <c r="Q1951" s="20">
        <f t="shared" si="303"/>
        <v>16.5</v>
      </c>
      <c r="R1951" s="21">
        <f t="shared" si="304"/>
        <v>62.475000000000001</v>
      </c>
      <c r="S1951" s="21">
        <f t="shared" si="305"/>
        <v>51.625</v>
      </c>
      <c r="T1951" s="21">
        <f t="shared" si="306"/>
        <v>42.424999999999997</v>
      </c>
      <c r="U1951" s="21">
        <f t="shared" si="307"/>
        <v>54.125</v>
      </c>
      <c r="V1951" s="20">
        <f t="shared" si="308"/>
        <v>52.17499999999999</v>
      </c>
      <c r="W1951" s="20">
        <f t="shared" si="309"/>
        <v>52.662499999999994</v>
      </c>
    </row>
    <row r="1952" spans="1:23" ht="13.5" x14ac:dyDescent="0.25">
      <c r="A1952" s="3">
        <v>44851</v>
      </c>
      <c r="B1952" s="2">
        <v>2.2237</v>
      </c>
      <c r="C1952" s="2">
        <v>59.69224661031501</v>
      </c>
      <c r="D1952" s="2">
        <v>6.5841937557977737E-3</v>
      </c>
      <c r="E1952" s="2">
        <v>-4.060769672038193E-3</v>
      </c>
      <c r="F1952" s="2">
        <v>2.2253400000000001</v>
      </c>
      <c r="G1952" s="2">
        <v>2.2358600000000002</v>
      </c>
      <c r="H1952" s="2">
        <v>2.2123900000000001</v>
      </c>
      <c r="I1952" s="2">
        <v>2.0830100000000003</v>
      </c>
      <c r="J1952" s="2">
        <v>1.805180500000001</v>
      </c>
      <c r="K1952" s="17" t="s">
        <v>47</v>
      </c>
      <c r="L1952" s="17" t="s">
        <v>53</v>
      </c>
      <c r="M1952" s="17" t="s">
        <v>46</v>
      </c>
      <c r="N1952" s="20">
        <f t="shared" si="300"/>
        <v>50</v>
      </c>
      <c r="O1952" s="20">
        <f t="shared" si="301"/>
        <v>100</v>
      </c>
      <c r="P1952" s="20">
        <f t="shared" si="302"/>
        <v>50</v>
      </c>
      <c r="Q1952" s="20">
        <f t="shared" si="303"/>
        <v>16.5</v>
      </c>
      <c r="R1952" s="21">
        <f t="shared" si="304"/>
        <v>62.475000000000001</v>
      </c>
      <c r="S1952" s="21">
        <f t="shared" si="305"/>
        <v>51.625</v>
      </c>
      <c r="T1952" s="21">
        <f t="shared" si="306"/>
        <v>42.424999999999997</v>
      </c>
      <c r="U1952" s="21">
        <f t="shared" si="307"/>
        <v>54.125</v>
      </c>
      <c r="V1952" s="20">
        <f t="shared" si="308"/>
        <v>52.17499999999999</v>
      </c>
      <c r="W1952" s="20">
        <f t="shared" si="309"/>
        <v>52.662499999999994</v>
      </c>
    </row>
    <row r="1953" spans="1:23" ht="13.5" x14ac:dyDescent="0.25">
      <c r="A1953" s="3">
        <v>44852</v>
      </c>
      <c r="B1953" s="2">
        <v>2.2237</v>
      </c>
      <c r="C1953" s="2">
        <v>59.69224661031501</v>
      </c>
      <c r="D1953" s="2">
        <v>7.7702717831704682E-3</v>
      </c>
      <c r="E1953" s="2">
        <v>-2.1851837983484432E-3</v>
      </c>
      <c r="F1953" s="2">
        <v>2.2221000000000002</v>
      </c>
      <c r="G1953" s="2">
        <v>2.2366700000000002</v>
      </c>
      <c r="H1953" s="2">
        <v>2.2164349999999997</v>
      </c>
      <c r="I1953" s="2">
        <v>2.0912580000000007</v>
      </c>
      <c r="J1953" s="2">
        <v>1.809539500000001</v>
      </c>
      <c r="K1953" s="17" t="s">
        <v>47</v>
      </c>
      <c r="L1953" s="17" t="s">
        <v>53</v>
      </c>
      <c r="M1953" s="17" t="s">
        <v>46</v>
      </c>
      <c r="N1953" s="20">
        <f t="shared" si="300"/>
        <v>50</v>
      </c>
      <c r="O1953" s="20">
        <f t="shared" si="301"/>
        <v>100</v>
      </c>
      <c r="P1953" s="20">
        <f t="shared" si="302"/>
        <v>50</v>
      </c>
      <c r="Q1953" s="20">
        <f t="shared" si="303"/>
        <v>16.5</v>
      </c>
      <c r="R1953" s="21">
        <f t="shared" si="304"/>
        <v>62.475000000000001</v>
      </c>
      <c r="S1953" s="21">
        <f t="shared" si="305"/>
        <v>51.625</v>
      </c>
      <c r="T1953" s="21">
        <f t="shared" si="306"/>
        <v>42.424999999999997</v>
      </c>
      <c r="U1953" s="21">
        <f t="shared" si="307"/>
        <v>54.125</v>
      </c>
      <c r="V1953" s="20">
        <f t="shared" si="308"/>
        <v>52.17499999999999</v>
      </c>
      <c r="W1953" s="20">
        <f t="shared" si="309"/>
        <v>52.662499999999994</v>
      </c>
    </row>
    <row r="1954" spans="1:23" ht="13.5" x14ac:dyDescent="0.25">
      <c r="A1954" s="3">
        <v>44853</v>
      </c>
      <c r="B1954" s="2">
        <v>2.2317999999999998</v>
      </c>
      <c r="C1954" s="2">
        <v>61.095034004314812</v>
      </c>
      <c r="D1954" s="2">
        <v>1.2903292781446307E-2</v>
      </c>
      <c r="E1954" s="2">
        <v>-1.5467247877589852E-3</v>
      </c>
      <c r="F1954" s="2">
        <v>2.2204799999999998</v>
      </c>
      <c r="G1954" s="2">
        <v>2.2350500000000002</v>
      </c>
      <c r="H1954" s="2">
        <v>2.220885</v>
      </c>
      <c r="I1954" s="2">
        <v>2.0980500000000006</v>
      </c>
      <c r="J1954" s="2">
        <v>1.8139760000000011</v>
      </c>
      <c r="K1954" s="17" t="s">
        <v>47</v>
      </c>
      <c r="L1954" s="17" t="s">
        <v>53</v>
      </c>
      <c r="M1954" s="17" t="s">
        <v>46</v>
      </c>
      <c r="N1954" s="20">
        <f t="shared" si="300"/>
        <v>50</v>
      </c>
      <c r="O1954" s="20">
        <f t="shared" si="301"/>
        <v>100</v>
      </c>
      <c r="P1954" s="20">
        <f t="shared" si="302"/>
        <v>50</v>
      </c>
      <c r="Q1954" s="20">
        <f t="shared" si="303"/>
        <v>16.5</v>
      </c>
      <c r="R1954" s="21">
        <f t="shared" si="304"/>
        <v>62.475000000000001</v>
      </c>
      <c r="S1954" s="21">
        <f t="shared" si="305"/>
        <v>51.625</v>
      </c>
      <c r="T1954" s="21">
        <f t="shared" si="306"/>
        <v>42.424999999999997</v>
      </c>
      <c r="U1954" s="21">
        <f t="shared" si="307"/>
        <v>54.125</v>
      </c>
      <c r="V1954" s="20">
        <f t="shared" si="308"/>
        <v>52.17499999999999</v>
      </c>
      <c r="W1954" s="20">
        <f t="shared" si="309"/>
        <v>52.662499999999994</v>
      </c>
    </row>
    <row r="1955" spans="1:23" ht="13.5" x14ac:dyDescent="0.25">
      <c r="A1955" s="3">
        <v>44854</v>
      </c>
      <c r="B1955" s="2">
        <v>2.2155999999999998</v>
      </c>
      <c r="C1955" s="2">
        <v>56.83481074727657</v>
      </c>
      <c r="D1955" s="2">
        <v>1.9408613588853818E-2</v>
      </c>
      <c r="E1955" s="2">
        <v>-8.3281898471013974E-4</v>
      </c>
      <c r="F1955" s="2">
        <v>2.2172399999999999</v>
      </c>
      <c r="G1955" s="2">
        <v>2.2309999999999999</v>
      </c>
      <c r="H1955" s="2">
        <v>2.2245250000000003</v>
      </c>
      <c r="I1955" s="2">
        <v>2.1037100000000009</v>
      </c>
      <c r="J1955" s="2">
        <v>1.818294500000001</v>
      </c>
      <c r="K1955" s="17" t="s">
        <v>50</v>
      </c>
      <c r="L1955" s="17" t="s">
        <v>53</v>
      </c>
      <c r="M1955" s="17" t="s">
        <v>52</v>
      </c>
      <c r="N1955" s="20">
        <f t="shared" si="300"/>
        <v>50</v>
      </c>
      <c r="O1955" s="20">
        <f t="shared" si="301"/>
        <v>100</v>
      </c>
      <c r="P1955" s="20">
        <f t="shared" si="302"/>
        <v>50</v>
      </c>
      <c r="Q1955" s="20">
        <f t="shared" si="303"/>
        <v>66.5</v>
      </c>
      <c r="R1955" s="21">
        <f t="shared" si="304"/>
        <v>69.974999999999994</v>
      </c>
      <c r="S1955" s="21">
        <f t="shared" si="305"/>
        <v>64.125</v>
      </c>
      <c r="T1955" s="21">
        <f t="shared" si="306"/>
        <v>64.924999999999997</v>
      </c>
      <c r="U1955" s="21">
        <f t="shared" si="307"/>
        <v>66.625</v>
      </c>
      <c r="V1955" s="20">
        <f t="shared" si="308"/>
        <v>66.341666666666654</v>
      </c>
      <c r="W1955" s="20">
        <f t="shared" si="309"/>
        <v>66.412499999999994</v>
      </c>
    </row>
    <row r="1956" spans="1:23" ht="13.5" x14ac:dyDescent="0.25">
      <c r="A1956" s="3">
        <v>44855</v>
      </c>
      <c r="B1956" s="2">
        <v>2.1913999999999998</v>
      </c>
      <c r="C1956" s="2">
        <v>51.102216299432087</v>
      </c>
      <c r="D1956" s="2">
        <v>2.6538325177690503E-2</v>
      </c>
      <c r="E1956" s="2">
        <v>4.0692352133794775E-4</v>
      </c>
      <c r="F1956" s="2">
        <v>2.2172399999999999</v>
      </c>
      <c r="G1956" s="2">
        <v>2.2245300000000001</v>
      </c>
      <c r="H1956" s="2">
        <v>2.2269550000000002</v>
      </c>
      <c r="I1956" s="2">
        <v>2.1103420000000011</v>
      </c>
      <c r="J1956" s="2">
        <v>1.8224920000000009</v>
      </c>
      <c r="K1956" s="17" t="s">
        <v>50</v>
      </c>
      <c r="L1956" s="17" t="s">
        <v>53</v>
      </c>
      <c r="M1956" s="17" t="s">
        <v>53</v>
      </c>
      <c r="N1956" s="20">
        <f t="shared" si="300"/>
        <v>50</v>
      </c>
      <c r="O1956" s="20">
        <f t="shared" si="301"/>
        <v>100</v>
      </c>
      <c r="P1956" s="20">
        <f t="shared" si="302"/>
        <v>50</v>
      </c>
      <c r="Q1956" s="20">
        <f t="shared" si="303"/>
        <v>49.5</v>
      </c>
      <c r="R1956" s="21">
        <f t="shared" si="304"/>
        <v>67.424999999999997</v>
      </c>
      <c r="S1956" s="21">
        <f t="shared" si="305"/>
        <v>59.875</v>
      </c>
      <c r="T1956" s="21">
        <f t="shared" si="306"/>
        <v>57.275000000000006</v>
      </c>
      <c r="U1956" s="21">
        <f t="shared" si="307"/>
        <v>62.375</v>
      </c>
      <c r="V1956" s="20">
        <f t="shared" si="308"/>
        <v>61.524999999999999</v>
      </c>
      <c r="W1956" s="20">
        <f t="shared" si="309"/>
        <v>61.737499999999997</v>
      </c>
    </row>
    <row r="1957" spans="1:23" ht="13.5" x14ac:dyDescent="0.25">
      <c r="A1957" s="3">
        <v>44858</v>
      </c>
      <c r="B1957" s="2">
        <v>2.2317999999999998</v>
      </c>
      <c r="C1957" s="2">
        <v>58.608114837695574</v>
      </c>
      <c r="D1957" s="2">
        <v>2.9566579839284124E-2</v>
      </c>
      <c r="E1957" s="2">
        <v>9.2172948531057345E-4</v>
      </c>
      <c r="F1957" s="2">
        <v>2.2188599999999998</v>
      </c>
      <c r="G1957" s="2">
        <v>2.2220999999999997</v>
      </c>
      <c r="H1957" s="2">
        <v>2.2301900000000003</v>
      </c>
      <c r="I1957" s="2">
        <v>2.1164880000000013</v>
      </c>
      <c r="J1957" s="2">
        <v>1.8267800000000012</v>
      </c>
      <c r="K1957" s="17" t="s">
        <v>47</v>
      </c>
      <c r="L1957" s="17" t="s">
        <v>53</v>
      </c>
      <c r="M1957" s="17" t="s">
        <v>54</v>
      </c>
      <c r="N1957" s="20">
        <f t="shared" si="300"/>
        <v>50</v>
      </c>
      <c r="O1957" s="20">
        <f t="shared" si="301"/>
        <v>100</v>
      </c>
      <c r="P1957" s="20">
        <f t="shared" si="302"/>
        <v>50</v>
      </c>
      <c r="Q1957" s="20">
        <f t="shared" si="303"/>
        <v>16.5</v>
      </c>
      <c r="R1957" s="21">
        <f t="shared" si="304"/>
        <v>62.475000000000001</v>
      </c>
      <c r="S1957" s="21">
        <f t="shared" si="305"/>
        <v>51.625</v>
      </c>
      <c r="T1957" s="21">
        <f t="shared" si="306"/>
        <v>42.424999999999997</v>
      </c>
      <c r="U1957" s="21">
        <f t="shared" si="307"/>
        <v>54.125</v>
      </c>
      <c r="V1957" s="20">
        <f t="shared" si="308"/>
        <v>52.17499999999999</v>
      </c>
      <c r="W1957" s="20">
        <f t="shared" si="309"/>
        <v>52.662499999999994</v>
      </c>
    </row>
    <row r="1958" spans="1:23" ht="13.5" x14ac:dyDescent="0.25">
      <c r="A1958" s="3">
        <v>44859</v>
      </c>
      <c r="B1958" s="2">
        <v>2.2317999999999998</v>
      </c>
      <c r="C1958" s="2">
        <v>58.608114837695574</v>
      </c>
      <c r="D1958" s="2">
        <v>2.9386818336666565E-2</v>
      </c>
      <c r="E1958" s="2">
        <v>9.5307148181326766E-4</v>
      </c>
      <c r="F1958" s="2">
        <v>2.2204799999999998</v>
      </c>
      <c r="G1958" s="2">
        <v>2.2212900000000002</v>
      </c>
      <c r="H1958" s="2">
        <v>2.2305950000000001</v>
      </c>
      <c r="I1958" s="2">
        <v>2.1239280000000007</v>
      </c>
      <c r="J1958" s="2">
        <v>1.831068000000001</v>
      </c>
      <c r="K1958" s="17" t="s">
        <v>47</v>
      </c>
      <c r="L1958" s="17" t="s">
        <v>53</v>
      </c>
      <c r="M1958" s="17" t="s">
        <v>54</v>
      </c>
      <c r="N1958" s="20">
        <f t="shared" si="300"/>
        <v>50</v>
      </c>
      <c r="O1958" s="20">
        <f t="shared" si="301"/>
        <v>100</v>
      </c>
      <c r="P1958" s="20">
        <f t="shared" si="302"/>
        <v>50</v>
      </c>
      <c r="Q1958" s="20">
        <f t="shared" si="303"/>
        <v>16.5</v>
      </c>
      <c r="R1958" s="21">
        <f t="shared" si="304"/>
        <v>62.475000000000001</v>
      </c>
      <c r="S1958" s="21">
        <f t="shared" si="305"/>
        <v>51.625</v>
      </c>
      <c r="T1958" s="21">
        <f t="shared" si="306"/>
        <v>42.424999999999997</v>
      </c>
      <c r="U1958" s="21">
        <f t="shared" si="307"/>
        <v>54.125</v>
      </c>
      <c r="V1958" s="20">
        <f t="shared" si="308"/>
        <v>52.17499999999999</v>
      </c>
      <c r="W1958" s="20">
        <f t="shared" si="309"/>
        <v>52.662499999999994</v>
      </c>
    </row>
    <row r="1959" spans="1:23" ht="13.5" x14ac:dyDescent="0.25">
      <c r="A1959" s="3">
        <v>44860</v>
      </c>
      <c r="B1959" s="2">
        <v>2.2803</v>
      </c>
      <c r="C1959" s="2">
        <v>65.896650601652226</v>
      </c>
      <c r="D1959" s="2">
        <v>2.5410802135622301E-2</v>
      </c>
      <c r="E1959" s="2">
        <v>4.5101968126613892E-4</v>
      </c>
      <c r="F1959" s="2">
        <v>2.2301799999999998</v>
      </c>
      <c r="G1959" s="2">
        <v>2.22533</v>
      </c>
      <c r="H1959" s="2">
        <v>2.234235</v>
      </c>
      <c r="I1959" s="2">
        <v>2.1323380000000007</v>
      </c>
      <c r="J1959" s="2">
        <v>1.8355985000000012</v>
      </c>
      <c r="K1959" s="17" t="s">
        <v>50</v>
      </c>
      <c r="L1959" s="17" t="s">
        <v>53</v>
      </c>
      <c r="M1959" s="17" t="s">
        <v>51</v>
      </c>
      <c r="N1959" s="20">
        <f t="shared" si="300"/>
        <v>50</v>
      </c>
      <c r="O1959" s="20">
        <f t="shared" si="301"/>
        <v>100</v>
      </c>
      <c r="P1959" s="20">
        <f t="shared" si="302"/>
        <v>50</v>
      </c>
      <c r="Q1959" s="20">
        <f t="shared" si="303"/>
        <v>83.5</v>
      </c>
      <c r="R1959" s="21">
        <f t="shared" si="304"/>
        <v>72.525000000000006</v>
      </c>
      <c r="S1959" s="21">
        <f t="shared" si="305"/>
        <v>68.375</v>
      </c>
      <c r="T1959" s="21">
        <f t="shared" si="306"/>
        <v>72.575000000000003</v>
      </c>
      <c r="U1959" s="21">
        <f t="shared" si="307"/>
        <v>70.875</v>
      </c>
      <c r="V1959" s="20">
        <f t="shared" si="308"/>
        <v>71.158333333333346</v>
      </c>
      <c r="W1959" s="20">
        <f t="shared" si="309"/>
        <v>71.087500000000006</v>
      </c>
    </row>
    <row r="1960" spans="1:23" ht="13.5" x14ac:dyDescent="0.25">
      <c r="A1960" s="3">
        <v>44861</v>
      </c>
      <c r="B1960" s="2">
        <v>2.2641</v>
      </c>
      <c r="C1960" s="2">
        <v>61.971340835574296</v>
      </c>
      <c r="D1960" s="2">
        <v>2.1499555230124479E-2</v>
      </c>
      <c r="E1960" s="2">
        <v>-5.9778339553720927E-4</v>
      </c>
      <c r="F1960" s="2">
        <v>2.2398800000000003</v>
      </c>
      <c r="G1960" s="2">
        <v>2.2285599999999999</v>
      </c>
      <c r="H1960" s="2">
        <v>2.2354449999999999</v>
      </c>
      <c r="I1960" s="2">
        <v>2.1404240000000003</v>
      </c>
      <c r="J1960" s="2">
        <v>1.8399740000000011</v>
      </c>
      <c r="K1960" s="17" t="s">
        <v>47</v>
      </c>
      <c r="L1960" s="17" t="s">
        <v>53</v>
      </c>
      <c r="M1960" s="17" t="s">
        <v>54</v>
      </c>
      <c r="N1960" s="20">
        <f t="shared" si="300"/>
        <v>50</v>
      </c>
      <c r="O1960" s="20">
        <f t="shared" si="301"/>
        <v>100</v>
      </c>
      <c r="P1960" s="20">
        <f t="shared" si="302"/>
        <v>50</v>
      </c>
      <c r="Q1960" s="20">
        <f t="shared" si="303"/>
        <v>16.5</v>
      </c>
      <c r="R1960" s="21">
        <f t="shared" si="304"/>
        <v>62.475000000000001</v>
      </c>
      <c r="S1960" s="21">
        <f t="shared" si="305"/>
        <v>51.625</v>
      </c>
      <c r="T1960" s="21">
        <f t="shared" si="306"/>
        <v>42.424999999999997</v>
      </c>
      <c r="U1960" s="21">
        <f t="shared" si="307"/>
        <v>54.125</v>
      </c>
      <c r="V1960" s="20">
        <f t="shared" si="308"/>
        <v>52.17499999999999</v>
      </c>
      <c r="W1960" s="20">
        <f t="shared" si="309"/>
        <v>52.662499999999994</v>
      </c>
    </row>
    <row r="1961" spans="1:23" ht="13.5" x14ac:dyDescent="0.25">
      <c r="A1961" s="3">
        <v>44862</v>
      </c>
      <c r="B1961" s="2">
        <v>2.2803</v>
      </c>
      <c r="C1961" s="2">
        <v>64.263810114599295</v>
      </c>
      <c r="D1961" s="2">
        <v>1.0406703036584641E-2</v>
      </c>
      <c r="E1961" s="2">
        <v>-2.0318544992542526E-3</v>
      </c>
      <c r="F1961" s="2">
        <v>2.25766</v>
      </c>
      <c r="G1961" s="2">
        <v>2.2374499999999999</v>
      </c>
      <c r="H1961" s="2">
        <v>2.2374649999999994</v>
      </c>
      <c r="I1961" s="2">
        <v>2.1488340000000004</v>
      </c>
      <c r="J1961" s="2">
        <v>1.8443190000000014</v>
      </c>
      <c r="K1961" s="17" t="s">
        <v>50</v>
      </c>
      <c r="L1961" s="17" t="s">
        <v>53</v>
      </c>
      <c r="M1961" s="17" t="s">
        <v>51</v>
      </c>
      <c r="N1961" s="20">
        <f t="shared" si="300"/>
        <v>50</v>
      </c>
      <c r="O1961" s="20">
        <f t="shared" si="301"/>
        <v>100</v>
      </c>
      <c r="P1961" s="20">
        <f t="shared" si="302"/>
        <v>50</v>
      </c>
      <c r="Q1961" s="20">
        <f t="shared" si="303"/>
        <v>83.5</v>
      </c>
      <c r="R1961" s="21">
        <f t="shared" si="304"/>
        <v>72.525000000000006</v>
      </c>
      <c r="S1961" s="21">
        <f t="shared" si="305"/>
        <v>68.375</v>
      </c>
      <c r="T1961" s="21">
        <f t="shared" si="306"/>
        <v>72.575000000000003</v>
      </c>
      <c r="U1961" s="21">
        <f t="shared" si="307"/>
        <v>70.875</v>
      </c>
      <c r="V1961" s="20">
        <f t="shared" si="308"/>
        <v>71.158333333333346</v>
      </c>
      <c r="W1961" s="20">
        <f t="shared" si="309"/>
        <v>71.087500000000006</v>
      </c>
    </row>
    <row r="1962" spans="1:23" ht="13.5" x14ac:dyDescent="0.25">
      <c r="A1962" s="3">
        <v>44865</v>
      </c>
      <c r="B1962" s="2">
        <v>2.2803</v>
      </c>
      <c r="C1962" s="2">
        <v>64.263810114599295</v>
      </c>
      <c r="D1962" s="2">
        <v>5.5532524229957581E-3</v>
      </c>
      <c r="E1962" s="2">
        <v>-5.9131807995902045E-3</v>
      </c>
      <c r="F1962" s="2">
        <v>2.26736</v>
      </c>
      <c r="G1962" s="2">
        <v>2.2431100000000002</v>
      </c>
      <c r="H1962" s="2">
        <v>2.2394849999999993</v>
      </c>
      <c r="I1962" s="2">
        <v>2.156596</v>
      </c>
      <c r="J1962" s="2">
        <v>1.8486640000000012</v>
      </c>
      <c r="K1962" s="17" t="s">
        <v>50</v>
      </c>
      <c r="L1962" s="17" t="s">
        <v>53</v>
      </c>
      <c r="M1962" s="17" t="s">
        <v>51</v>
      </c>
      <c r="N1962" s="20">
        <f t="shared" si="300"/>
        <v>50</v>
      </c>
      <c r="O1962" s="20">
        <f t="shared" si="301"/>
        <v>100</v>
      </c>
      <c r="P1962" s="20">
        <f t="shared" si="302"/>
        <v>50</v>
      </c>
      <c r="Q1962" s="20">
        <f t="shared" si="303"/>
        <v>83.5</v>
      </c>
      <c r="R1962" s="21">
        <f t="shared" si="304"/>
        <v>72.525000000000006</v>
      </c>
      <c r="S1962" s="21">
        <f t="shared" si="305"/>
        <v>68.375</v>
      </c>
      <c r="T1962" s="21">
        <f t="shared" si="306"/>
        <v>72.575000000000003</v>
      </c>
      <c r="U1962" s="21">
        <f t="shared" si="307"/>
        <v>70.875</v>
      </c>
      <c r="V1962" s="20">
        <f t="shared" si="308"/>
        <v>71.158333333333346</v>
      </c>
      <c r="W1962" s="20">
        <f t="shared" si="309"/>
        <v>71.087500000000006</v>
      </c>
    </row>
    <row r="1963" spans="1:23" ht="13.5" x14ac:dyDescent="0.25">
      <c r="A1963" s="3">
        <v>44866</v>
      </c>
      <c r="B1963" s="2">
        <v>2.3046000000000002</v>
      </c>
      <c r="C1963" s="2">
        <v>67.655764672228315</v>
      </c>
      <c r="D1963" s="2">
        <v>-7.5760777195865714E-4</v>
      </c>
      <c r="E1963" s="2">
        <v>-1.1150202811294609E-2</v>
      </c>
      <c r="F1963" s="2">
        <v>2.2819200000000004</v>
      </c>
      <c r="G1963" s="2">
        <v>2.2511999999999999</v>
      </c>
      <c r="H1963" s="2">
        <v>2.2439349999999996</v>
      </c>
      <c r="I1963" s="2">
        <v>2.1646820000000004</v>
      </c>
      <c r="J1963" s="2">
        <v>1.8529820000000012</v>
      </c>
      <c r="K1963" s="17" t="s">
        <v>50</v>
      </c>
      <c r="L1963" s="17" t="s">
        <v>53</v>
      </c>
      <c r="M1963" s="17" t="s">
        <v>51</v>
      </c>
      <c r="N1963" s="20">
        <f t="shared" si="300"/>
        <v>50</v>
      </c>
      <c r="O1963" s="20">
        <f t="shared" si="301"/>
        <v>100</v>
      </c>
      <c r="P1963" s="20">
        <f t="shared" si="302"/>
        <v>50</v>
      </c>
      <c r="Q1963" s="20">
        <f t="shared" si="303"/>
        <v>83.5</v>
      </c>
      <c r="R1963" s="21">
        <f t="shared" si="304"/>
        <v>72.525000000000006</v>
      </c>
      <c r="S1963" s="21">
        <f t="shared" si="305"/>
        <v>68.375</v>
      </c>
      <c r="T1963" s="21">
        <f t="shared" si="306"/>
        <v>72.575000000000003</v>
      </c>
      <c r="U1963" s="21">
        <f t="shared" si="307"/>
        <v>70.875</v>
      </c>
      <c r="V1963" s="20">
        <f t="shared" si="308"/>
        <v>71.158333333333346</v>
      </c>
      <c r="W1963" s="20">
        <f t="shared" si="309"/>
        <v>71.087500000000006</v>
      </c>
    </row>
    <row r="1964" spans="1:23" ht="13.5" x14ac:dyDescent="0.25">
      <c r="A1964" s="3">
        <v>44867</v>
      </c>
      <c r="B1964" s="2">
        <v>2.2965</v>
      </c>
      <c r="C1964" s="2">
        <v>65.426513593909064</v>
      </c>
      <c r="D1964" s="2">
        <v>-4.7691636765874179E-3</v>
      </c>
      <c r="E1964" s="2">
        <v>-1.7205263823673243E-2</v>
      </c>
      <c r="F1964" s="2">
        <v>2.2851600000000003</v>
      </c>
      <c r="G1964" s="2">
        <v>2.2576700000000001</v>
      </c>
      <c r="H1964" s="2">
        <v>2.2463599999999997</v>
      </c>
      <c r="I1964" s="2">
        <v>2.172606</v>
      </c>
      <c r="J1964" s="2">
        <v>1.8571110000000011</v>
      </c>
      <c r="K1964" s="17" t="s">
        <v>47</v>
      </c>
      <c r="L1964" s="17" t="s">
        <v>53</v>
      </c>
      <c r="M1964" s="17" t="s">
        <v>54</v>
      </c>
      <c r="N1964" s="20">
        <f t="shared" si="300"/>
        <v>50</v>
      </c>
      <c r="O1964" s="20">
        <f t="shared" si="301"/>
        <v>100</v>
      </c>
      <c r="P1964" s="20">
        <f t="shared" si="302"/>
        <v>50</v>
      </c>
      <c r="Q1964" s="20">
        <f t="shared" si="303"/>
        <v>16.5</v>
      </c>
      <c r="R1964" s="21">
        <f t="shared" si="304"/>
        <v>62.475000000000001</v>
      </c>
      <c r="S1964" s="21">
        <f t="shared" si="305"/>
        <v>51.625</v>
      </c>
      <c r="T1964" s="21">
        <f t="shared" si="306"/>
        <v>42.424999999999997</v>
      </c>
      <c r="U1964" s="21">
        <f t="shared" si="307"/>
        <v>54.125</v>
      </c>
      <c r="V1964" s="20">
        <f t="shared" si="308"/>
        <v>52.17499999999999</v>
      </c>
      <c r="W1964" s="20">
        <f t="shared" si="309"/>
        <v>52.662499999999994</v>
      </c>
    </row>
    <row r="1965" spans="1:23" ht="13.5" x14ac:dyDescent="0.25">
      <c r="A1965" s="3">
        <v>44868</v>
      </c>
      <c r="B1965" s="2">
        <v>2.3450000000000002</v>
      </c>
      <c r="C1965" s="2">
        <v>71.48505545342212</v>
      </c>
      <c r="D1965" s="2">
        <v>-1.4679993360537935E-2</v>
      </c>
      <c r="E1965" s="2">
        <v>-2.3398989355885629E-2</v>
      </c>
      <c r="F1965" s="2">
        <v>2.3013400000000002</v>
      </c>
      <c r="G1965" s="2">
        <v>2.27061</v>
      </c>
      <c r="H1965" s="2">
        <v>2.2508049999999997</v>
      </c>
      <c r="I1965" s="2">
        <v>2.1814999999999993</v>
      </c>
      <c r="J1965" s="2">
        <v>1.8614825000000013</v>
      </c>
      <c r="K1965" s="17" t="s">
        <v>50</v>
      </c>
      <c r="L1965" s="17" t="s">
        <v>53</v>
      </c>
      <c r="M1965" s="17" t="s">
        <v>51</v>
      </c>
      <c r="N1965" s="20">
        <f t="shared" si="300"/>
        <v>50</v>
      </c>
      <c r="O1965" s="20">
        <f t="shared" si="301"/>
        <v>100</v>
      </c>
      <c r="P1965" s="20">
        <f t="shared" si="302"/>
        <v>50</v>
      </c>
      <c r="Q1965" s="20">
        <f t="shared" si="303"/>
        <v>83.5</v>
      </c>
      <c r="R1965" s="21">
        <f t="shared" si="304"/>
        <v>72.525000000000006</v>
      </c>
      <c r="S1965" s="21">
        <f t="shared" si="305"/>
        <v>68.375</v>
      </c>
      <c r="T1965" s="21">
        <f t="shared" si="306"/>
        <v>72.575000000000003</v>
      </c>
      <c r="U1965" s="21">
        <f t="shared" si="307"/>
        <v>70.875</v>
      </c>
      <c r="V1965" s="20">
        <f t="shared" si="308"/>
        <v>71.158333333333346</v>
      </c>
      <c r="W1965" s="20">
        <f t="shared" si="309"/>
        <v>71.087500000000006</v>
      </c>
    </row>
    <row r="1966" spans="1:23" ht="13.5" x14ac:dyDescent="0.25">
      <c r="A1966" s="3">
        <v>44869</v>
      </c>
      <c r="B1966" s="2">
        <v>2.3854000000000002</v>
      </c>
      <c r="C1966" s="2">
        <v>75.358646787709034</v>
      </c>
      <c r="D1966" s="2">
        <v>-3.0467908430749091E-2</v>
      </c>
      <c r="E1966" s="2">
        <v>-3.0577052361277383E-2</v>
      </c>
      <c r="F1966" s="2">
        <v>2.3223600000000002</v>
      </c>
      <c r="G1966" s="2">
        <v>2.2900099999999997</v>
      </c>
      <c r="H1966" s="2">
        <v>2.2572699999999997</v>
      </c>
      <c r="I1966" s="2">
        <v>2.1912019999999997</v>
      </c>
      <c r="J1966" s="2">
        <v>1.8659815000000015</v>
      </c>
      <c r="K1966" s="17" t="s">
        <v>50</v>
      </c>
      <c r="L1966" s="17" t="s">
        <v>53</v>
      </c>
      <c r="M1966" s="17" t="s">
        <v>51</v>
      </c>
      <c r="N1966" s="20">
        <f t="shared" si="300"/>
        <v>50</v>
      </c>
      <c r="O1966" s="20">
        <f t="shared" si="301"/>
        <v>100</v>
      </c>
      <c r="P1966" s="20">
        <f t="shared" si="302"/>
        <v>50</v>
      </c>
      <c r="Q1966" s="20">
        <f t="shared" si="303"/>
        <v>83.5</v>
      </c>
      <c r="R1966" s="21">
        <f t="shared" si="304"/>
        <v>72.525000000000006</v>
      </c>
      <c r="S1966" s="21">
        <f t="shared" si="305"/>
        <v>68.375</v>
      </c>
      <c r="T1966" s="21">
        <f t="shared" si="306"/>
        <v>72.575000000000003</v>
      </c>
      <c r="U1966" s="21">
        <f t="shared" si="307"/>
        <v>70.875</v>
      </c>
      <c r="V1966" s="20">
        <f t="shared" si="308"/>
        <v>71.158333333333346</v>
      </c>
      <c r="W1966" s="20">
        <f t="shared" si="309"/>
        <v>71.087500000000006</v>
      </c>
    </row>
    <row r="1967" spans="1:23" ht="13.5" x14ac:dyDescent="0.25">
      <c r="A1967" s="3">
        <v>44872</v>
      </c>
      <c r="B1967" s="2">
        <v>2.3773</v>
      </c>
      <c r="C1967" s="2">
        <v>73.211273397479729</v>
      </c>
      <c r="D1967" s="2">
        <v>-3.7885586523584092E-2</v>
      </c>
      <c r="E1967" s="2">
        <v>-3.832199924960715E-2</v>
      </c>
      <c r="F1967" s="2">
        <v>2.3417600000000003</v>
      </c>
      <c r="G1967" s="2">
        <v>2.3045599999999999</v>
      </c>
      <c r="H1967" s="2">
        <v>2.2633299999999994</v>
      </c>
      <c r="I1967" s="2">
        <v>2.2000959999999998</v>
      </c>
      <c r="J1967" s="2">
        <v>1.8703285000000014</v>
      </c>
      <c r="K1967" s="17" t="s">
        <v>47</v>
      </c>
      <c r="L1967" s="17" t="s">
        <v>53</v>
      </c>
      <c r="M1967" s="17" t="s">
        <v>54</v>
      </c>
      <c r="N1967" s="20">
        <f t="shared" si="300"/>
        <v>50</v>
      </c>
      <c r="O1967" s="20">
        <f t="shared" si="301"/>
        <v>100</v>
      </c>
      <c r="P1967" s="20">
        <f t="shared" si="302"/>
        <v>50</v>
      </c>
      <c r="Q1967" s="20">
        <f t="shared" si="303"/>
        <v>16.5</v>
      </c>
      <c r="R1967" s="21">
        <f t="shared" si="304"/>
        <v>62.475000000000001</v>
      </c>
      <c r="S1967" s="21">
        <f t="shared" si="305"/>
        <v>51.625</v>
      </c>
      <c r="T1967" s="21">
        <f t="shared" si="306"/>
        <v>42.424999999999997</v>
      </c>
      <c r="U1967" s="21">
        <f t="shared" si="307"/>
        <v>54.125</v>
      </c>
      <c r="V1967" s="20">
        <f t="shared" si="308"/>
        <v>52.17499999999999</v>
      </c>
      <c r="W1967" s="20">
        <f t="shared" si="309"/>
        <v>52.662499999999994</v>
      </c>
    </row>
    <row r="1968" spans="1:23" ht="13.5" x14ac:dyDescent="0.25">
      <c r="A1968" s="3">
        <v>44873</v>
      </c>
      <c r="B1968" s="2">
        <v>2.3773</v>
      </c>
      <c r="C1968" s="2">
        <v>73.211273397479715</v>
      </c>
      <c r="D1968" s="2">
        <v>-4.4923532761291352E-2</v>
      </c>
      <c r="E1968" s="2">
        <v>-4.6453697796345533E-2</v>
      </c>
      <c r="F1968" s="2">
        <v>2.3563000000000001</v>
      </c>
      <c r="G1968" s="2">
        <v>2.3191099999999998</v>
      </c>
      <c r="H1968" s="2">
        <v>2.2702</v>
      </c>
      <c r="I1968" s="2">
        <v>2.2067260000000002</v>
      </c>
      <c r="J1968" s="2">
        <v>1.8745640000000015</v>
      </c>
      <c r="K1968" s="17" t="s">
        <v>47</v>
      </c>
      <c r="L1968" s="17" t="s">
        <v>53</v>
      </c>
      <c r="M1968" s="17" t="s">
        <v>54</v>
      </c>
      <c r="N1968" s="20">
        <f t="shared" si="300"/>
        <v>50</v>
      </c>
      <c r="O1968" s="20">
        <f t="shared" si="301"/>
        <v>100</v>
      </c>
      <c r="P1968" s="20">
        <f t="shared" si="302"/>
        <v>50</v>
      </c>
      <c r="Q1968" s="20">
        <f t="shared" si="303"/>
        <v>16.5</v>
      </c>
      <c r="R1968" s="21">
        <f t="shared" si="304"/>
        <v>62.475000000000001</v>
      </c>
      <c r="S1968" s="21">
        <f t="shared" si="305"/>
        <v>51.625</v>
      </c>
      <c r="T1968" s="21">
        <f t="shared" si="306"/>
        <v>42.424999999999997</v>
      </c>
      <c r="U1968" s="21">
        <f t="shared" si="307"/>
        <v>54.125</v>
      </c>
      <c r="V1968" s="20">
        <f t="shared" si="308"/>
        <v>52.17499999999999</v>
      </c>
      <c r="W1968" s="20">
        <f t="shared" si="309"/>
        <v>52.662499999999994</v>
      </c>
    </row>
    <row r="1969" spans="1:23" ht="13.5" x14ac:dyDescent="0.25">
      <c r="A1969" s="3">
        <v>44874</v>
      </c>
      <c r="B1969" s="2">
        <v>2.3693</v>
      </c>
      <c r="C1969" s="2">
        <v>70.897196054772735</v>
      </c>
      <c r="D1969" s="2">
        <v>-4.3529632716631461E-2</v>
      </c>
      <c r="E1969" s="2">
        <v>-5.2444026409616193E-2</v>
      </c>
      <c r="F1969" s="2">
        <v>2.3708599999999995</v>
      </c>
      <c r="G1969" s="2">
        <v>2.3280099999999999</v>
      </c>
      <c r="H1969" s="2">
        <v>2.2766699999999997</v>
      </c>
      <c r="I1969" s="2">
        <v>2.2125479999999995</v>
      </c>
      <c r="J1969" s="2">
        <v>1.8787970000000014</v>
      </c>
      <c r="K1969" s="17" t="s">
        <v>47</v>
      </c>
      <c r="L1969" s="17" t="s">
        <v>53</v>
      </c>
      <c r="M1969" s="17" t="s">
        <v>54</v>
      </c>
      <c r="N1969" s="20">
        <f t="shared" si="300"/>
        <v>50</v>
      </c>
      <c r="O1969" s="20">
        <f t="shared" si="301"/>
        <v>100</v>
      </c>
      <c r="P1969" s="20">
        <f t="shared" si="302"/>
        <v>50</v>
      </c>
      <c r="Q1969" s="20">
        <f t="shared" si="303"/>
        <v>16.5</v>
      </c>
      <c r="R1969" s="21">
        <f t="shared" si="304"/>
        <v>62.475000000000001</v>
      </c>
      <c r="S1969" s="21">
        <f t="shared" si="305"/>
        <v>51.625</v>
      </c>
      <c r="T1969" s="21">
        <f t="shared" si="306"/>
        <v>42.424999999999997</v>
      </c>
      <c r="U1969" s="21">
        <f t="shared" si="307"/>
        <v>54.125</v>
      </c>
      <c r="V1969" s="20">
        <f t="shared" si="308"/>
        <v>52.17499999999999</v>
      </c>
      <c r="W1969" s="20">
        <f t="shared" si="309"/>
        <v>52.662499999999994</v>
      </c>
    </row>
    <row r="1970" spans="1:23" ht="13.5" x14ac:dyDescent="0.25">
      <c r="A1970" s="3">
        <v>44875</v>
      </c>
      <c r="B1970" s="2">
        <v>2.3612000000000002</v>
      </c>
      <c r="C1970" s="2">
        <v>68.53512565146508</v>
      </c>
      <c r="D1970" s="2">
        <v>-4.4848034303103912E-2</v>
      </c>
      <c r="E1970" s="2">
        <v>-5.729270643891312E-2</v>
      </c>
      <c r="F1970" s="2">
        <v>2.3740999999999999</v>
      </c>
      <c r="G1970" s="2">
        <v>2.33772</v>
      </c>
      <c r="H1970" s="2">
        <v>2.2831399999999995</v>
      </c>
      <c r="I1970" s="2">
        <v>2.2173999999999996</v>
      </c>
      <c r="J1970" s="2">
        <v>1.8830635000000013</v>
      </c>
      <c r="K1970" s="17" t="s">
        <v>47</v>
      </c>
      <c r="L1970" s="17" t="s">
        <v>53</v>
      </c>
      <c r="M1970" s="17" t="s">
        <v>54</v>
      </c>
      <c r="N1970" s="20">
        <f t="shared" si="300"/>
        <v>50</v>
      </c>
      <c r="O1970" s="20">
        <f t="shared" si="301"/>
        <v>100</v>
      </c>
      <c r="P1970" s="20">
        <f t="shared" si="302"/>
        <v>50</v>
      </c>
      <c r="Q1970" s="20">
        <f t="shared" si="303"/>
        <v>16.5</v>
      </c>
      <c r="R1970" s="21">
        <f t="shared" si="304"/>
        <v>62.475000000000001</v>
      </c>
      <c r="S1970" s="21">
        <f t="shared" si="305"/>
        <v>51.625</v>
      </c>
      <c r="T1970" s="21">
        <f t="shared" si="306"/>
        <v>42.424999999999997</v>
      </c>
      <c r="U1970" s="21">
        <f t="shared" si="307"/>
        <v>54.125</v>
      </c>
      <c r="V1970" s="20">
        <f t="shared" si="308"/>
        <v>52.17499999999999</v>
      </c>
      <c r="W1970" s="20">
        <f t="shared" si="309"/>
        <v>52.662499999999994</v>
      </c>
    </row>
    <row r="1971" spans="1:23" ht="13.5" x14ac:dyDescent="0.25">
      <c r="A1971" s="3">
        <v>44876</v>
      </c>
      <c r="B1971" s="2">
        <v>2.3693</v>
      </c>
      <c r="C1971" s="2">
        <v>69.624971698131816</v>
      </c>
      <c r="D1971" s="2">
        <v>-4.4584126323239825E-2</v>
      </c>
      <c r="E1971" s="2">
        <v>-6.1189327875149122E-2</v>
      </c>
      <c r="F1971" s="2">
        <v>2.3708799999999997</v>
      </c>
      <c r="G1971" s="2">
        <v>2.3466199999999997</v>
      </c>
      <c r="H1971" s="2">
        <v>2.2920349999999994</v>
      </c>
      <c r="I1971" s="2">
        <v>2.2224139999999992</v>
      </c>
      <c r="J1971" s="2">
        <v>1.8872590000000011</v>
      </c>
      <c r="K1971" s="17" t="s">
        <v>47</v>
      </c>
      <c r="L1971" s="17" t="s">
        <v>53</v>
      </c>
      <c r="M1971" s="17" t="s">
        <v>46</v>
      </c>
      <c r="N1971" s="20">
        <f t="shared" si="300"/>
        <v>50</v>
      </c>
      <c r="O1971" s="20">
        <f t="shared" si="301"/>
        <v>100</v>
      </c>
      <c r="P1971" s="20">
        <f t="shared" si="302"/>
        <v>50</v>
      </c>
      <c r="Q1971" s="20">
        <f t="shared" si="303"/>
        <v>16.5</v>
      </c>
      <c r="R1971" s="21">
        <f t="shared" si="304"/>
        <v>62.475000000000001</v>
      </c>
      <c r="S1971" s="21">
        <f t="shared" si="305"/>
        <v>51.625</v>
      </c>
      <c r="T1971" s="21">
        <f t="shared" si="306"/>
        <v>42.424999999999997</v>
      </c>
      <c r="U1971" s="21">
        <f t="shared" si="307"/>
        <v>54.125</v>
      </c>
      <c r="V1971" s="20">
        <f t="shared" si="308"/>
        <v>52.17499999999999</v>
      </c>
      <c r="W1971" s="20">
        <f t="shared" si="309"/>
        <v>52.662499999999994</v>
      </c>
    </row>
    <row r="1972" spans="1:23" ht="13.5" x14ac:dyDescent="0.25">
      <c r="A1972" s="3">
        <v>44879</v>
      </c>
      <c r="B1972" s="2">
        <v>2.3612000000000002</v>
      </c>
      <c r="C1972" s="2">
        <v>67.121262130115795</v>
      </c>
      <c r="D1972" s="2">
        <v>-4.4283524614534553E-2</v>
      </c>
      <c r="E1972" s="2">
        <v>-5.9732381826484139E-2</v>
      </c>
      <c r="F1972" s="2">
        <v>2.3676599999999999</v>
      </c>
      <c r="G1972" s="2">
        <v>2.3547099999999999</v>
      </c>
      <c r="H1972" s="2">
        <v>2.2989100000000007</v>
      </c>
      <c r="I1972" s="2">
        <v>2.2279139999999993</v>
      </c>
      <c r="J1972" s="2">
        <v>1.8914140000000013</v>
      </c>
      <c r="K1972" s="17" t="s">
        <v>47</v>
      </c>
      <c r="L1972" s="17" t="s">
        <v>53</v>
      </c>
      <c r="M1972" s="17" t="s">
        <v>46</v>
      </c>
      <c r="N1972" s="20">
        <f t="shared" si="300"/>
        <v>50</v>
      </c>
      <c r="O1972" s="20">
        <f t="shared" si="301"/>
        <v>100</v>
      </c>
      <c r="P1972" s="20">
        <f t="shared" si="302"/>
        <v>50</v>
      </c>
      <c r="Q1972" s="20">
        <f t="shared" si="303"/>
        <v>16.5</v>
      </c>
      <c r="R1972" s="21">
        <f t="shared" si="304"/>
        <v>62.475000000000001</v>
      </c>
      <c r="S1972" s="21">
        <f t="shared" si="305"/>
        <v>51.625</v>
      </c>
      <c r="T1972" s="21">
        <f t="shared" si="306"/>
        <v>42.424999999999997</v>
      </c>
      <c r="U1972" s="21">
        <f t="shared" si="307"/>
        <v>54.125</v>
      </c>
      <c r="V1972" s="20">
        <f t="shared" si="308"/>
        <v>52.17499999999999</v>
      </c>
      <c r="W1972" s="20">
        <f t="shared" si="309"/>
        <v>52.662499999999994</v>
      </c>
    </row>
    <row r="1973" spans="1:23" ht="13.5" x14ac:dyDescent="0.25">
      <c r="A1973" s="3">
        <v>44880</v>
      </c>
      <c r="B1973" s="2">
        <v>2.3693</v>
      </c>
      <c r="C1973" s="2">
        <v>68.347056720079479</v>
      </c>
      <c r="D1973" s="2">
        <v>-4.1326830687605121E-2</v>
      </c>
      <c r="E1973" s="2">
        <v>-5.4514857587380422E-2</v>
      </c>
      <c r="F1973" s="2">
        <v>2.3660600000000001</v>
      </c>
      <c r="G1973" s="2">
        <v>2.3611800000000001</v>
      </c>
      <c r="H1973" s="2">
        <v>2.3061900000000004</v>
      </c>
      <c r="I1973" s="2">
        <v>2.2327659999999994</v>
      </c>
      <c r="J1973" s="2">
        <v>1.8955725000000012</v>
      </c>
      <c r="K1973" s="17" t="s">
        <v>47</v>
      </c>
      <c r="L1973" s="17" t="s">
        <v>53</v>
      </c>
      <c r="M1973" s="17" t="s">
        <v>46</v>
      </c>
      <c r="N1973" s="20">
        <f t="shared" si="300"/>
        <v>50</v>
      </c>
      <c r="O1973" s="20">
        <f t="shared" si="301"/>
        <v>100</v>
      </c>
      <c r="P1973" s="20">
        <f t="shared" si="302"/>
        <v>50</v>
      </c>
      <c r="Q1973" s="20">
        <f t="shared" si="303"/>
        <v>16.5</v>
      </c>
      <c r="R1973" s="21">
        <f t="shared" si="304"/>
        <v>62.475000000000001</v>
      </c>
      <c r="S1973" s="21">
        <f t="shared" si="305"/>
        <v>51.625</v>
      </c>
      <c r="T1973" s="21">
        <f t="shared" si="306"/>
        <v>42.424999999999997</v>
      </c>
      <c r="U1973" s="21">
        <f t="shared" si="307"/>
        <v>54.125</v>
      </c>
      <c r="V1973" s="20">
        <f t="shared" si="308"/>
        <v>52.17499999999999</v>
      </c>
      <c r="W1973" s="20">
        <f t="shared" si="309"/>
        <v>52.662499999999994</v>
      </c>
    </row>
    <row r="1974" spans="1:23" ht="13.5" x14ac:dyDescent="0.25">
      <c r="A1974" s="3">
        <v>44881</v>
      </c>
      <c r="B1974" s="2">
        <v>2.3693</v>
      </c>
      <c r="C1974" s="2">
        <v>68.347056720079479</v>
      </c>
      <c r="D1974" s="2">
        <v>-4.0522847346704971E-2</v>
      </c>
      <c r="E1974" s="2">
        <v>-4.8353012430992E-2</v>
      </c>
      <c r="F1974" s="2">
        <v>2.3660600000000001</v>
      </c>
      <c r="G1974" s="2">
        <v>2.3684599999999998</v>
      </c>
      <c r="H1974" s="2">
        <v>2.3130650000000008</v>
      </c>
      <c r="I1974" s="2">
        <v>2.237617999999999</v>
      </c>
      <c r="J1974" s="2">
        <v>1.8996940000000011</v>
      </c>
      <c r="K1974" s="17" t="s">
        <v>47</v>
      </c>
      <c r="L1974" s="17" t="s">
        <v>53</v>
      </c>
      <c r="M1974" s="17" t="s">
        <v>53</v>
      </c>
      <c r="N1974" s="20">
        <f t="shared" si="300"/>
        <v>50</v>
      </c>
      <c r="O1974" s="20">
        <f t="shared" si="301"/>
        <v>100</v>
      </c>
      <c r="P1974" s="20">
        <f t="shared" si="302"/>
        <v>50</v>
      </c>
      <c r="Q1974" s="20">
        <f t="shared" si="303"/>
        <v>16.5</v>
      </c>
      <c r="R1974" s="21">
        <f t="shared" si="304"/>
        <v>62.475000000000001</v>
      </c>
      <c r="S1974" s="21">
        <f t="shared" si="305"/>
        <v>51.625</v>
      </c>
      <c r="T1974" s="21">
        <f t="shared" si="306"/>
        <v>42.424999999999997</v>
      </c>
      <c r="U1974" s="21">
        <f t="shared" si="307"/>
        <v>54.125</v>
      </c>
      <c r="V1974" s="20">
        <f t="shared" si="308"/>
        <v>52.17499999999999</v>
      </c>
      <c r="W1974" s="20">
        <f t="shared" si="309"/>
        <v>52.662499999999994</v>
      </c>
    </row>
    <row r="1975" spans="1:23" ht="13.5" x14ac:dyDescent="0.25">
      <c r="A1975" s="3">
        <v>44882</v>
      </c>
      <c r="B1975" s="2">
        <v>2.3450000000000002</v>
      </c>
      <c r="C1975" s="2">
        <v>60.499331954772195</v>
      </c>
      <c r="D1975" s="2">
        <v>-3.0999238206721014E-2</v>
      </c>
      <c r="E1975" s="2">
        <v>-4.1990326645344758E-2</v>
      </c>
      <c r="F1975" s="2">
        <v>2.3628200000000001</v>
      </c>
      <c r="G1975" s="2">
        <v>2.3684599999999998</v>
      </c>
      <c r="H1975" s="2">
        <v>2.3195350000000006</v>
      </c>
      <c r="I1975" s="2">
        <v>2.2424699999999991</v>
      </c>
      <c r="J1975" s="2">
        <v>1.9034710000000015</v>
      </c>
      <c r="K1975" s="17" t="s">
        <v>47</v>
      </c>
      <c r="L1975" s="17" t="s">
        <v>53</v>
      </c>
      <c r="M1975" s="17" t="s">
        <v>46</v>
      </c>
      <c r="N1975" s="20">
        <f t="shared" si="300"/>
        <v>50</v>
      </c>
      <c r="O1975" s="20">
        <f t="shared" si="301"/>
        <v>100</v>
      </c>
      <c r="P1975" s="20">
        <f t="shared" si="302"/>
        <v>50</v>
      </c>
      <c r="Q1975" s="20">
        <f t="shared" si="303"/>
        <v>16.5</v>
      </c>
      <c r="R1975" s="21">
        <f t="shared" si="304"/>
        <v>62.475000000000001</v>
      </c>
      <c r="S1975" s="21">
        <f t="shared" si="305"/>
        <v>51.625</v>
      </c>
      <c r="T1975" s="21">
        <f t="shared" si="306"/>
        <v>42.424999999999997</v>
      </c>
      <c r="U1975" s="21">
        <f t="shared" si="307"/>
        <v>54.125</v>
      </c>
      <c r="V1975" s="20">
        <f t="shared" si="308"/>
        <v>52.17499999999999</v>
      </c>
      <c r="W1975" s="20">
        <f t="shared" si="309"/>
        <v>52.662499999999994</v>
      </c>
    </row>
    <row r="1976" spans="1:23" ht="13.5" x14ac:dyDescent="0.25">
      <c r="A1976" s="3">
        <v>44883</v>
      </c>
      <c r="B1976" s="2">
        <v>2.3773</v>
      </c>
      <c r="C1976" s="2">
        <v>66.075306812734141</v>
      </c>
      <c r="D1976" s="2">
        <v>-1.9361661379591499E-2</v>
      </c>
      <c r="E1976" s="2">
        <v>-3.5919310998451526E-2</v>
      </c>
      <c r="F1976" s="2">
        <v>2.36442</v>
      </c>
      <c r="G1976" s="2">
        <v>2.3676499999999998</v>
      </c>
      <c r="H1976" s="2">
        <v>2.3288300000000004</v>
      </c>
      <c r="I1976" s="2">
        <v>2.2479679999999989</v>
      </c>
      <c r="J1976" s="2">
        <v>1.9075210000000014</v>
      </c>
      <c r="K1976" s="17" t="s">
        <v>47</v>
      </c>
      <c r="L1976" s="17" t="s">
        <v>53</v>
      </c>
      <c r="M1976" s="17" t="s">
        <v>54</v>
      </c>
      <c r="N1976" s="20">
        <f t="shared" si="300"/>
        <v>50</v>
      </c>
      <c r="O1976" s="20">
        <f t="shared" si="301"/>
        <v>100</v>
      </c>
      <c r="P1976" s="20">
        <f t="shared" si="302"/>
        <v>50</v>
      </c>
      <c r="Q1976" s="20">
        <f t="shared" si="303"/>
        <v>16.5</v>
      </c>
      <c r="R1976" s="21">
        <f t="shared" si="304"/>
        <v>62.475000000000001</v>
      </c>
      <c r="S1976" s="21">
        <f t="shared" si="305"/>
        <v>51.625</v>
      </c>
      <c r="T1976" s="21">
        <f t="shared" si="306"/>
        <v>42.424999999999997</v>
      </c>
      <c r="U1976" s="21">
        <f t="shared" si="307"/>
        <v>54.125</v>
      </c>
      <c r="V1976" s="20">
        <f t="shared" si="308"/>
        <v>52.17499999999999</v>
      </c>
      <c r="W1976" s="20">
        <f t="shared" si="309"/>
        <v>52.662499999999994</v>
      </c>
    </row>
    <row r="1977" spans="1:23" ht="13.5" x14ac:dyDescent="0.25">
      <c r="A1977" s="3">
        <v>44886</v>
      </c>
      <c r="B1977" s="2">
        <v>2.3612000000000002</v>
      </c>
      <c r="C1977" s="2">
        <v>61.421136700962919</v>
      </c>
      <c r="D1977" s="2">
        <v>-9.9845096047226356E-3</v>
      </c>
      <c r="E1977" s="2">
        <v>-3.0307151960190605E-2</v>
      </c>
      <c r="F1977" s="2">
        <v>2.36442</v>
      </c>
      <c r="G1977" s="2">
        <v>2.3660399999999999</v>
      </c>
      <c r="H1977" s="2">
        <v>2.3353000000000002</v>
      </c>
      <c r="I1977" s="2">
        <v>2.2534679999999998</v>
      </c>
      <c r="J1977" s="2">
        <v>1.9114535000000015</v>
      </c>
      <c r="K1977" s="17" t="s">
        <v>47</v>
      </c>
      <c r="L1977" s="17" t="s">
        <v>53</v>
      </c>
      <c r="M1977" s="17" t="s">
        <v>53</v>
      </c>
      <c r="N1977" s="20">
        <f t="shared" si="300"/>
        <v>50</v>
      </c>
      <c r="O1977" s="20">
        <f t="shared" si="301"/>
        <v>100</v>
      </c>
      <c r="P1977" s="20">
        <f t="shared" si="302"/>
        <v>50</v>
      </c>
      <c r="Q1977" s="20">
        <f t="shared" si="303"/>
        <v>16.5</v>
      </c>
      <c r="R1977" s="21">
        <f t="shared" si="304"/>
        <v>62.475000000000001</v>
      </c>
      <c r="S1977" s="21">
        <f t="shared" si="305"/>
        <v>51.625</v>
      </c>
      <c r="T1977" s="21">
        <f t="shared" si="306"/>
        <v>42.424999999999997</v>
      </c>
      <c r="U1977" s="21">
        <f t="shared" si="307"/>
        <v>54.125</v>
      </c>
      <c r="V1977" s="20">
        <f t="shared" si="308"/>
        <v>52.17499999999999</v>
      </c>
      <c r="W1977" s="20">
        <f t="shared" si="309"/>
        <v>52.662499999999994</v>
      </c>
    </row>
    <row r="1978" spans="1:23" ht="13.5" x14ac:dyDescent="0.25">
      <c r="A1978" s="3">
        <v>44887</v>
      </c>
      <c r="B1978" s="2">
        <v>2.3693</v>
      </c>
      <c r="C1978" s="2">
        <v>62.839314264353291</v>
      </c>
      <c r="D1978" s="2">
        <v>-2.9404789024209954E-3</v>
      </c>
      <c r="E1978" s="2">
        <v>-2.5235979983567774E-2</v>
      </c>
      <c r="F1978" s="2">
        <v>2.36442</v>
      </c>
      <c r="G1978" s="2">
        <v>2.36524</v>
      </c>
      <c r="H1978" s="2">
        <v>2.3421750000000001</v>
      </c>
      <c r="I1978" s="2">
        <v>2.2584819999999994</v>
      </c>
      <c r="J1978" s="2">
        <v>1.915240500000001</v>
      </c>
      <c r="K1978" s="17" t="s">
        <v>50</v>
      </c>
      <c r="L1978" s="17" t="s">
        <v>53</v>
      </c>
      <c r="M1978" s="17" t="s">
        <v>53</v>
      </c>
      <c r="N1978" s="20">
        <f t="shared" si="300"/>
        <v>50</v>
      </c>
      <c r="O1978" s="20">
        <f t="shared" si="301"/>
        <v>100</v>
      </c>
      <c r="P1978" s="20">
        <f t="shared" si="302"/>
        <v>50</v>
      </c>
      <c r="Q1978" s="20">
        <f t="shared" si="303"/>
        <v>49.5</v>
      </c>
      <c r="R1978" s="21">
        <f t="shared" si="304"/>
        <v>67.424999999999997</v>
      </c>
      <c r="S1978" s="21">
        <f t="shared" si="305"/>
        <v>59.875</v>
      </c>
      <c r="T1978" s="21">
        <f t="shared" si="306"/>
        <v>57.275000000000006</v>
      </c>
      <c r="U1978" s="21">
        <f t="shared" si="307"/>
        <v>62.375</v>
      </c>
      <c r="V1978" s="20">
        <f t="shared" si="308"/>
        <v>61.524999999999999</v>
      </c>
      <c r="W1978" s="20">
        <f t="shared" si="309"/>
        <v>61.737499999999997</v>
      </c>
    </row>
    <row r="1979" spans="1:23" ht="13.5" x14ac:dyDescent="0.25">
      <c r="A1979" s="3">
        <v>44888</v>
      </c>
      <c r="B1979" s="2">
        <v>2.3612000000000002</v>
      </c>
      <c r="C1979" s="2">
        <v>60.446351405919273</v>
      </c>
      <c r="D1979" s="2">
        <v>2.0722571623728037E-3</v>
      </c>
      <c r="E1979" s="2">
        <v>-2.091027220621389E-2</v>
      </c>
      <c r="F1979" s="2">
        <v>2.3628</v>
      </c>
      <c r="G1979" s="2">
        <v>2.36443</v>
      </c>
      <c r="H1979" s="2">
        <v>2.3462200000000002</v>
      </c>
      <c r="I1979" s="2">
        <v>2.2641419999999992</v>
      </c>
      <c r="J1979" s="2">
        <v>1.9189870000000011</v>
      </c>
      <c r="K1979" s="17" t="s">
        <v>50</v>
      </c>
      <c r="L1979" s="17" t="s">
        <v>53</v>
      </c>
      <c r="M1979" s="17" t="s">
        <v>52</v>
      </c>
      <c r="N1979" s="20">
        <f t="shared" si="300"/>
        <v>50</v>
      </c>
      <c r="O1979" s="20">
        <f t="shared" si="301"/>
        <v>100</v>
      </c>
      <c r="P1979" s="20">
        <f t="shared" si="302"/>
        <v>50</v>
      </c>
      <c r="Q1979" s="20">
        <f t="shared" si="303"/>
        <v>66.5</v>
      </c>
      <c r="R1979" s="21">
        <f t="shared" si="304"/>
        <v>69.974999999999994</v>
      </c>
      <c r="S1979" s="21">
        <f t="shared" si="305"/>
        <v>64.125</v>
      </c>
      <c r="T1979" s="21">
        <f t="shared" si="306"/>
        <v>64.924999999999997</v>
      </c>
      <c r="U1979" s="21">
        <f t="shared" si="307"/>
        <v>66.625</v>
      </c>
      <c r="V1979" s="20">
        <f t="shared" si="308"/>
        <v>66.341666666666654</v>
      </c>
      <c r="W1979" s="20">
        <f t="shared" si="309"/>
        <v>66.412499999999994</v>
      </c>
    </row>
    <row r="1980" spans="1:23" ht="13.5" x14ac:dyDescent="0.25">
      <c r="A1980" s="3">
        <v>44889</v>
      </c>
      <c r="B1980" s="2">
        <v>2.3450000000000002</v>
      </c>
      <c r="C1980" s="2">
        <v>55.864362367136643</v>
      </c>
      <c r="D1980" s="2">
        <v>6.0221528580104433E-3</v>
      </c>
      <c r="E1980" s="2">
        <v>-1.7022475907998307E-2</v>
      </c>
      <c r="F1980" s="2">
        <v>2.3628000000000005</v>
      </c>
      <c r="G1980" s="2">
        <v>2.3628100000000001</v>
      </c>
      <c r="H1980" s="2">
        <v>2.3502650000000003</v>
      </c>
      <c r="I1980" s="2">
        <v>2.2688319999999993</v>
      </c>
      <c r="J1980" s="2">
        <v>1.922727000000001</v>
      </c>
      <c r="K1980" s="17" t="s">
        <v>50</v>
      </c>
      <c r="L1980" s="17" t="s">
        <v>53</v>
      </c>
      <c r="M1980" s="17" t="s">
        <v>53</v>
      </c>
      <c r="N1980" s="20">
        <f t="shared" si="300"/>
        <v>50</v>
      </c>
      <c r="O1980" s="20">
        <f t="shared" si="301"/>
        <v>100</v>
      </c>
      <c r="P1980" s="20">
        <f t="shared" si="302"/>
        <v>50</v>
      </c>
      <c r="Q1980" s="20">
        <f t="shared" si="303"/>
        <v>49.5</v>
      </c>
      <c r="R1980" s="21">
        <f t="shared" si="304"/>
        <v>67.424999999999997</v>
      </c>
      <c r="S1980" s="21">
        <f t="shared" si="305"/>
        <v>59.875</v>
      </c>
      <c r="T1980" s="21">
        <f t="shared" si="306"/>
        <v>57.275000000000006</v>
      </c>
      <c r="U1980" s="21">
        <f t="shared" si="307"/>
        <v>62.375</v>
      </c>
      <c r="V1980" s="20">
        <f t="shared" si="308"/>
        <v>61.524999999999999</v>
      </c>
      <c r="W1980" s="20">
        <f t="shared" si="309"/>
        <v>61.737499999999997</v>
      </c>
    </row>
    <row r="1981" spans="1:23" ht="13.5" x14ac:dyDescent="0.25">
      <c r="A1981" s="3">
        <v>44890</v>
      </c>
      <c r="B1981" s="2">
        <v>2.3693</v>
      </c>
      <c r="C1981" s="2">
        <v>60.679205882806912</v>
      </c>
      <c r="D1981" s="2">
        <v>8.6789411909684588E-3</v>
      </c>
      <c r="E1981" s="2">
        <v>-1.4910913218247565E-2</v>
      </c>
      <c r="F1981" s="2">
        <v>2.3612000000000002</v>
      </c>
      <c r="G1981" s="2">
        <v>2.3628100000000001</v>
      </c>
      <c r="H1981" s="2">
        <v>2.3547149999999997</v>
      </c>
      <c r="I1981" s="2">
        <v>2.2730379999999992</v>
      </c>
      <c r="J1981" s="2">
        <v>1.926700000000001</v>
      </c>
      <c r="K1981" s="17" t="s">
        <v>50</v>
      </c>
      <c r="L1981" s="17" t="s">
        <v>53</v>
      </c>
      <c r="M1981" s="17" t="s">
        <v>52</v>
      </c>
      <c r="N1981" s="20">
        <f t="shared" si="300"/>
        <v>50</v>
      </c>
      <c r="O1981" s="20">
        <f t="shared" si="301"/>
        <v>100</v>
      </c>
      <c r="P1981" s="20">
        <f t="shared" si="302"/>
        <v>50</v>
      </c>
      <c r="Q1981" s="20">
        <f t="shared" si="303"/>
        <v>66.5</v>
      </c>
      <c r="R1981" s="21">
        <f t="shared" si="304"/>
        <v>69.974999999999994</v>
      </c>
      <c r="S1981" s="21">
        <f t="shared" si="305"/>
        <v>64.125</v>
      </c>
      <c r="T1981" s="21">
        <f t="shared" si="306"/>
        <v>64.924999999999997</v>
      </c>
      <c r="U1981" s="21">
        <f t="shared" si="307"/>
        <v>66.625</v>
      </c>
      <c r="V1981" s="20">
        <f t="shared" si="308"/>
        <v>66.341666666666654</v>
      </c>
      <c r="W1981" s="20">
        <f t="shared" si="309"/>
        <v>66.412499999999994</v>
      </c>
    </row>
    <row r="1982" spans="1:23" ht="13.5" x14ac:dyDescent="0.25">
      <c r="A1982" s="3">
        <v>44893</v>
      </c>
      <c r="B1982" s="2">
        <v>2.3693</v>
      </c>
      <c r="C1982" s="2">
        <v>60.679205882806912</v>
      </c>
      <c r="D1982" s="2">
        <v>9.4154113527906702E-3</v>
      </c>
      <c r="E1982" s="2">
        <v>-1.434583319738306E-2</v>
      </c>
      <c r="F1982" s="2">
        <v>2.3628200000000001</v>
      </c>
      <c r="G1982" s="2">
        <v>2.3636200000000001</v>
      </c>
      <c r="H1982" s="2">
        <v>2.359165</v>
      </c>
      <c r="I1982" s="2">
        <v>2.2772439999999992</v>
      </c>
      <c r="J1982" s="2">
        <v>1.9305615000000009</v>
      </c>
      <c r="K1982" s="17" t="s">
        <v>50</v>
      </c>
      <c r="L1982" s="17" t="s">
        <v>53</v>
      </c>
      <c r="M1982" s="17" t="s">
        <v>51</v>
      </c>
      <c r="N1982" s="20">
        <f t="shared" si="300"/>
        <v>50</v>
      </c>
      <c r="O1982" s="20">
        <f t="shared" si="301"/>
        <v>100</v>
      </c>
      <c r="P1982" s="20">
        <f t="shared" si="302"/>
        <v>50</v>
      </c>
      <c r="Q1982" s="20">
        <f t="shared" si="303"/>
        <v>83.5</v>
      </c>
      <c r="R1982" s="21">
        <f t="shared" si="304"/>
        <v>72.525000000000006</v>
      </c>
      <c r="S1982" s="21">
        <f t="shared" si="305"/>
        <v>68.375</v>
      </c>
      <c r="T1982" s="21">
        <f t="shared" si="306"/>
        <v>72.575000000000003</v>
      </c>
      <c r="U1982" s="21">
        <f t="shared" si="307"/>
        <v>70.875</v>
      </c>
      <c r="V1982" s="20">
        <f t="shared" si="308"/>
        <v>71.158333333333346</v>
      </c>
      <c r="W1982" s="20">
        <f t="shared" si="309"/>
        <v>71.087500000000006</v>
      </c>
    </row>
    <row r="1983" spans="1:23" ht="13.5" x14ac:dyDescent="0.25">
      <c r="A1983" s="3">
        <v>44894</v>
      </c>
      <c r="B1983" s="2">
        <v>2.3612000000000002</v>
      </c>
      <c r="C1983" s="2">
        <v>58.223701598867578</v>
      </c>
      <c r="D1983" s="2">
        <v>1.1638965908602472E-2</v>
      </c>
      <c r="E1983" s="2">
        <v>-1.6032340051108231E-2</v>
      </c>
      <c r="F1983" s="2">
        <v>2.3612000000000002</v>
      </c>
      <c r="G1983" s="2">
        <v>2.3628099999999996</v>
      </c>
      <c r="H1983" s="2">
        <v>2.3619950000000003</v>
      </c>
      <c r="I1983" s="2">
        <v>2.2816119999999991</v>
      </c>
      <c r="J1983" s="2">
        <v>1.9339365000000008</v>
      </c>
      <c r="K1983" s="17" t="s">
        <v>47</v>
      </c>
      <c r="L1983" s="17" t="s">
        <v>53</v>
      </c>
      <c r="M1983" s="17" t="s">
        <v>46</v>
      </c>
      <c r="N1983" s="20">
        <f t="shared" si="300"/>
        <v>50</v>
      </c>
      <c r="O1983" s="20">
        <f t="shared" si="301"/>
        <v>100</v>
      </c>
      <c r="P1983" s="20">
        <f t="shared" si="302"/>
        <v>50</v>
      </c>
      <c r="Q1983" s="20">
        <f t="shared" si="303"/>
        <v>16.5</v>
      </c>
      <c r="R1983" s="21">
        <f t="shared" si="304"/>
        <v>62.475000000000001</v>
      </c>
      <c r="S1983" s="21">
        <f t="shared" si="305"/>
        <v>51.625</v>
      </c>
      <c r="T1983" s="21">
        <f t="shared" si="306"/>
        <v>42.424999999999997</v>
      </c>
      <c r="U1983" s="21">
        <f t="shared" si="307"/>
        <v>54.125</v>
      </c>
      <c r="V1983" s="20">
        <f t="shared" si="308"/>
        <v>52.17499999999999</v>
      </c>
      <c r="W1983" s="20">
        <f t="shared" si="309"/>
        <v>52.662499999999994</v>
      </c>
    </row>
    <row r="1984" spans="1:23" ht="13.5" x14ac:dyDescent="0.25">
      <c r="A1984" s="3">
        <v>44895</v>
      </c>
      <c r="B1984" s="2">
        <v>2.3450000000000002</v>
      </c>
      <c r="C1984" s="2">
        <v>53.555796980848228</v>
      </c>
      <c r="D1984" s="2">
        <v>1.4540736960493739E-2</v>
      </c>
      <c r="E1984" s="2">
        <v>-1.6898822728936856E-2</v>
      </c>
      <c r="F1984" s="2">
        <v>2.3579600000000003</v>
      </c>
      <c r="G1984" s="2">
        <v>2.3603800000000001</v>
      </c>
      <c r="H1984" s="2">
        <v>2.36442</v>
      </c>
      <c r="I1984" s="2">
        <v>2.285655999999999</v>
      </c>
      <c r="J1984" s="2">
        <v>1.937416500000001</v>
      </c>
      <c r="K1984" s="17" t="s">
        <v>47</v>
      </c>
      <c r="L1984" s="17" t="s">
        <v>53</v>
      </c>
      <c r="M1984" s="17" t="s">
        <v>46</v>
      </c>
      <c r="N1984" s="20">
        <f t="shared" si="300"/>
        <v>50</v>
      </c>
      <c r="O1984" s="20">
        <f t="shared" si="301"/>
        <v>100</v>
      </c>
      <c r="P1984" s="20">
        <f t="shared" si="302"/>
        <v>50</v>
      </c>
      <c r="Q1984" s="20">
        <f t="shared" si="303"/>
        <v>16.5</v>
      </c>
      <c r="R1984" s="21">
        <f t="shared" si="304"/>
        <v>62.475000000000001</v>
      </c>
      <c r="S1984" s="21">
        <f t="shared" si="305"/>
        <v>51.625</v>
      </c>
      <c r="T1984" s="21">
        <f t="shared" si="306"/>
        <v>42.424999999999997</v>
      </c>
      <c r="U1984" s="21">
        <f t="shared" si="307"/>
        <v>54.125</v>
      </c>
      <c r="V1984" s="20">
        <f t="shared" si="308"/>
        <v>52.17499999999999</v>
      </c>
      <c r="W1984" s="20">
        <f t="shared" si="309"/>
        <v>52.662499999999994</v>
      </c>
    </row>
    <row r="1985" spans="1:23" ht="13.5" x14ac:dyDescent="0.25">
      <c r="A1985" s="3">
        <v>44896</v>
      </c>
      <c r="B1985" s="2">
        <v>2.3450000000000002</v>
      </c>
      <c r="C1985" s="2">
        <v>53.555796980848228</v>
      </c>
      <c r="D1985" s="2">
        <v>1.3186959443194812E-2</v>
      </c>
      <c r="E1985" s="2">
        <v>-1.7553830597214333E-2</v>
      </c>
      <c r="F1985" s="2">
        <v>2.3579600000000003</v>
      </c>
      <c r="G1985" s="2">
        <v>2.3603800000000001</v>
      </c>
      <c r="H1985" s="2">
        <v>2.36442</v>
      </c>
      <c r="I1985" s="2">
        <v>2.289699999999999</v>
      </c>
      <c r="J1985" s="2">
        <v>1.9408595000000013</v>
      </c>
      <c r="K1985" s="17" t="s">
        <v>47</v>
      </c>
      <c r="L1985" s="17" t="s">
        <v>53</v>
      </c>
      <c r="M1985" s="17" t="s">
        <v>53</v>
      </c>
      <c r="N1985" s="20">
        <f t="shared" si="300"/>
        <v>50</v>
      </c>
      <c r="O1985" s="20">
        <f t="shared" si="301"/>
        <v>100</v>
      </c>
      <c r="P1985" s="20">
        <f t="shared" si="302"/>
        <v>50</v>
      </c>
      <c r="Q1985" s="20">
        <f t="shared" si="303"/>
        <v>16.5</v>
      </c>
      <c r="R1985" s="21">
        <f t="shared" si="304"/>
        <v>62.475000000000001</v>
      </c>
      <c r="S1985" s="21">
        <f t="shared" si="305"/>
        <v>51.625</v>
      </c>
      <c r="T1985" s="21">
        <f t="shared" si="306"/>
        <v>42.424999999999997</v>
      </c>
      <c r="U1985" s="21">
        <f t="shared" si="307"/>
        <v>54.125</v>
      </c>
      <c r="V1985" s="20">
        <f t="shared" si="308"/>
        <v>52.17499999999999</v>
      </c>
      <c r="W1985" s="20">
        <f t="shared" si="309"/>
        <v>52.662499999999994</v>
      </c>
    </row>
    <row r="1986" spans="1:23" ht="13.5" x14ac:dyDescent="0.25">
      <c r="A1986" s="3">
        <v>44897</v>
      </c>
      <c r="B1986" s="2">
        <v>2.3369</v>
      </c>
      <c r="C1986" s="2">
        <v>51.176586591799406</v>
      </c>
      <c r="D1986" s="2">
        <v>1.7545259571314809E-2</v>
      </c>
      <c r="E1986" s="2">
        <v>-1.8405135709493745E-2</v>
      </c>
      <c r="F1986" s="2">
        <v>2.35148</v>
      </c>
      <c r="G1986" s="2">
        <v>2.3563399999999999</v>
      </c>
      <c r="H1986" s="2">
        <v>2.3619950000000003</v>
      </c>
      <c r="I1986" s="2">
        <v>2.2935819999999993</v>
      </c>
      <c r="J1986" s="2">
        <v>1.9442245000000011</v>
      </c>
      <c r="K1986" s="17" t="s">
        <v>47</v>
      </c>
      <c r="L1986" s="17" t="s">
        <v>53</v>
      </c>
      <c r="M1986" s="17" t="s">
        <v>46</v>
      </c>
      <c r="N1986" s="20">
        <f t="shared" ref="N1986:N2049" si="310">IF(D1986&lt;30,50, IF(D1986&gt;70, 0, 25))</f>
        <v>50</v>
      </c>
      <c r="O1986" s="20">
        <f t="shared" ref="O1986:O2049" si="311">IF(F1986-E1986&gt;0.02, 100, IF(F1986-E1986&lt;0,0,45))</f>
        <v>100</v>
      </c>
      <c r="P1986" s="20">
        <f t="shared" ref="P1986:P2049" si="312">IF(G1986-J1986&gt;10,100,IF(G1986-J1986&gt;5,75, IF(G1986-J1986&gt;0,50,0)))</f>
        <v>50</v>
      </c>
      <c r="Q1986" s="20">
        <f t="shared" ref="Q1986:Q2049" si="313">IF(M1986="confirmed bullish", 34, IF(M1986="bullish divergence",17, 0))+IF(K1986="bullish",33,IF(K1986="bearish",0,16.5))+IF(L1986="strong",33,IF(L1986="weak",0,16.5))</f>
        <v>16.5</v>
      </c>
      <c r="R1986" s="21">
        <f t="shared" si="304"/>
        <v>62.475000000000001</v>
      </c>
      <c r="S1986" s="21">
        <f t="shared" si="305"/>
        <v>51.625</v>
      </c>
      <c r="T1986" s="21">
        <f t="shared" si="306"/>
        <v>42.424999999999997</v>
      </c>
      <c r="U1986" s="21">
        <f t="shared" si="307"/>
        <v>54.125</v>
      </c>
      <c r="V1986" s="20">
        <f t="shared" si="308"/>
        <v>52.17499999999999</v>
      </c>
      <c r="W1986" s="20">
        <f t="shared" si="309"/>
        <v>52.662499999999994</v>
      </c>
    </row>
    <row r="1987" spans="1:23" ht="13.5" x14ac:dyDescent="0.25">
      <c r="A1987" s="3">
        <v>44900</v>
      </c>
      <c r="B1987" s="2">
        <v>2.3046000000000002</v>
      </c>
      <c r="C1987" s="2">
        <v>42.977433034883667</v>
      </c>
      <c r="D1987" s="2">
        <v>2.1136004576863598E-2</v>
      </c>
      <c r="E1987" s="2">
        <v>-1.9322188032732945E-2</v>
      </c>
      <c r="F1987" s="2">
        <v>2.3385400000000005</v>
      </c>
      <c r="G1987" s="2">
        <v>2.3506799999999997</v>
      </c>
      <c r="H1987" s="2">
        <v>2.3583600000000002</v>
      </c>
      <c r="I1987" s="2">
        <v>2.2963319999999992</v>
      </c>
      <c r="J1987" s="2">
        <v>1.9471680000000009</v>
      </c>
      <c r="K1987" s="17" t="s">
        <v>47</v>
      </c>
      <c r="L1987" s="17" t="s">
        <v>53</v>
      </c>
      <c r="M1987" s="17" t="s">
        <v>46</v>
      </c>
      <c r="N1987" s="20">
        <f t="shared" si="310"/>
        <v>50</v>
      </c>
      <c r="O1987" s="20">
        <f t="shared" si="311"/>
        <v>100</v>
      </c>
      <c r="P1987" s="20">
        <f t="shared" si="312"/>
        <v>50</v>
      </c>
      <c r="Q1987" s="20">
        <f t="shared" si="313"/>
        <v>16.5</v>
      </c>
      <c r="R1987" s="21">
        <f t="shared" ref="R1987:R2050" si="314">0.35*N1987+O1987*0.35+P1987*0.15+Q1987*0.15</f>
        <v>62.475000000000001</v>
      </c>
      <c r="S1987" s="21">
        <f t="shared" ref="S1987:S2050" si="315">N1987*0.2+O1987*0.2+P1987*0.35+Q1987*0.25</f>
        <v>51.625</v>
      </c>
      <c r="T1987" s="21">
        <f t="shared" ref="T1987:T2050" si="316">N1987*0.15+O1987*0.15+P1987*0.25+Q1987*0.45</f>
        <v>42.424999999999997</v>
      </c>
      <c r="U1987" s="21">
        <f t="shared" ref="U1987:U2050" si="317">0.25*SUM(N1987:Q1987)</f>
        <v>54.125</v>
      </c>
      <c r="V1987" s="20">
        <f t="shared" ref="V1987:V2050" si="318">SUM(R1987:T1987)/3</f>
        <v>52.17499999999999</v>
      </c>
      <c r="W1987" s="20">
        <f t="shared" ref="W1987:W2050" si="319">SUM(R1987:U1987)/4</f>
        <v>52.662499999999994</v>
      </c>
    </row>
    <row r="1988" spans="1:23" ht="13.5" x14ac:dyDescent="0.25">
      <c r="A1988" s="3">
        <v>44901</v>
      </c>
      <c r="B1988" s="2">
        <v>2.3046000000000002</v>
      </c>
      <c r="C1988" s="2">
        <v>42.977433034883667</v>
      </c>
      <c r="D1988" s="2">
        <v>2.5599568275491702E-2</v>
      </c>
      <c r="E1988" s="2">
        <v>-2.0181043413628474E-2</v>
      </c>
      <c r="F1988" s="2">
        <v>2.3272200000000001</v>
      </c>
      <c r="G1988" s="2">
        <v>2.3442100000000003</v>
      </c>
      <c r="H1988" s="2">
        <v>2.3547249999999997</v>
      </c>
      <c r="I1988" s="2">
        <v>2.2979499999999988</v>
      </c>
      <c r="J1988" s="2">
        <v>1.9502975000000009</v>
      </c>
      <c r="K1988" s="17" t="s">
        <v>47</v>
      </c>
      <c r="L1988" s="17" t="s">
        <v>53</v>
      </c>
      <c r="M1988" s="17" t="s">
        <v>46</v>
      </c>
      <c r="N1988" s="20">
        <f t="shared" si="310"/>
        <v>50</v>
      </c>
      <c r="O1988" s="20">
        <f t="shared" si="311"/>
        <v>100</v>
      </c>
      <c r="P1988" s="20">
        <f t="shared" si="312"/>
        <v>50</v>
      </c>
      <c r="Q1988" s="20">
        <f t="shared" si="313"/>
        <v>16.5</v>
      </c>
      <c r="R1988" s="21">
        <f t="shared" si="314"/>
        <v>62.475000000000001</v>
      </c>
      <c r="S1988" s="21">
        <f t="shared" si="315"/>
        <v>51.625</v>
      </c>
      <c r="T1988" s="21">
        <f t="shared" si="316"/>
        <v>42.424999999999997</v>
      </c>
      <c r="U1988" s="21">
        <f t="shared" si="317"/>
        <v>54.125</v>
      </c>
      <c r="V1988" s="20">
        <f t="shared" si="318"/>
        <v>52.17499999999999</v>
      </c>
      <c r="W1988" s="20">
        <f t="shared" si="319"/>
        <v>52.662499999999994</v>
      </c>
    </row>
    <row r="1989" spans="1:23" ht="13.5" x14ac:dyDescent="0.25">
      <c r="A1989" s="3">
        <v>44902</v>
      </c>
      <c r="B1989" s="2">
        <v>2.3046000000000002</v>
      </c>
      <c r="C1989" s="2">
        <v>42.977433034883667</v>
      </c>
      <c r="D1989" s="2">
        <v>2.8296097460736025E-2</v>
      </c>
      <c r="E1989" s="2">
        <v>-2.1080721868441364E-2</v>
      </c>
      <c r="F1989" s="2">
        <v>2.3191400000000004</v>
      </c>
      <c r="G1989" s="2">
        <v>2.3385500000000006</v>
      </c>
      <c r="H1989" s="2">
        <v>2.3514900000000001</v>
      </c>
      <c r="I1989" s="2">
        <v>2.2998919999999985</v>
      </c>
      <c r="J1989" s="2">
        <v>1.9532410000000011</v>
      </c>
      <c r="K1989" s="17" t="s">
        <v>47</v>
      </c>
      <c r="L1989" s="17" t="s">
        <v>53</v>
      </c>
      <c r="M1989" s="17" t="s">
        <v>46</v>
      </c>
      <c r="N1989" s="20">
        <f t="shared" si="310"/>
        <v>50</v>
      </c>
      <c r="O1989" s="20">
        <f t="shared" si="311"/>
        <v>100</v>
      </c>
      <c r="P1989" s="20">
        <f t="shared" si="312"/>
        <v>50</v>
      </c>
      <c r="Q1989" s="20">
        <f t="shared" si="313"/>
        <v>16.5</v>
      </c>
      <c r="R1989" s="21">
        <f t="shared" si="314"/>
        <v>62.475000000000001</v>
      </c>
      <c r="S1989" s="21">
        <f t="shared" si="315"/>
        <v>51.625</v>
      </c>
      <c r="T1989" s="21">
        <f t="shared" si="316"/>
        <v>42.424999999999997</v>
      </c>
      <c r="U1989" s="21">
        <f t="shared" si="317"/>
        <v>54.125</v>
      </c>
      <c r="V1989" s="20">
        <f t="shared" si="318"/>
        <v>52.17499999999999</v>
      </c>
      <c r="W1989" s="20">
        <f t="shared" si="319"/>
        <v>52.662499999999994</v>
      </c>
    </row>
    <row r="1990" spans="1:23" ht="13.5" x14ac:dyDescent="0.25">
      <c r="A1990" s="3">
        <v>44903</v>
      </c>
      <c r="B1990" s="2">
        <v>2.3046000000000002</v>
      </c>
      <c r="C1990" s="2">
        <v>42.977433034883667</v>
      </c>
      <c r="D1990" s="2">
        <v>2.8239006680392365E-2</v>
      </c>
      <c r="E1990" s="2">
        <v>-2.2049353073107552E-2</v>
      </c>
      <c r="F1990" s="2">
        <v>2.3110600000000003</v>
      </c>
      <c r="G1990" s="2">
        <v>2.3345100000000003</v>
      </c>
      <c r="H1990" s="2">
        <v>2.3486599999999997</v>
      </c>
      <c r="I1990" s="2">
        <v>2.3011859999999986</v>
      </c>
      <c r="J1990" s="2">
        <v>1.9561845000000013</v>
      </c>
      <c r="K1990" s="17" t="s">
        <v>47</v>
      </c>
      <c r="L1990" s="17" t="s">
        <v>53</v>
      </c>
      <c r="M1990" s="17" t="s">
        <v>46</v>
      </c>
      <c r="N1990" s="20">
        <f t="shared" si="310"/>
        <v>50</v>
      </c>
      <c r="O1990" s="20">
        <f t="shared" si="311"/>
        <v>100</v>
      </c>
      <c r="P1990" s="20">
        <f t="shared" si="312"/>
        <v>50</v>
      </c>
      <c r="Q1990" s="20">
        <f t="shared" si="313"/>
        <v>16.5</v>
      </c>
      <c r="R1990" s="21">
        <f t="shared" si="314"/>
        <v>62.475000000000001</v>
      </c>
      <c r="S1990" s="21">
        <f t="shared" si="315"/>
        <v>51.625</v>
      </c>
      <c r="T1990" s="21">
        <f t="shared" si="316"/>
        <v>42.424999999999997</v>
      </c>
      <c r="U1990" s="21">
        <f t="shared" si="317"/>
        <v>54.125</v>
      </c>
      <c r="V1990" s="20">
        <f t="shared" si="318"/>
        <v>52.17499999999999</v>
      </c>
      <c r="W1990" s="20">
        <f t="shared" si="319"/>
        <v>52.662499999999994</v>
      </c>
    </row>
    <row r="1991" spans="1:23" ht="13.5" x14ac:dyDescent="0.25">
      <c r="A1991" s="3">
        <v>44904</v>
      </c>
      <c r="B1991" s="2">
        <v>2.3127</v>
      </c>
      <c r="C1991" s="2">
        <v>45.900968871574484</v>
      </c>
      <c r="D1991" s="2">
        <v>3.1471325793451577E-2</v>
      </c>
      <c r="E1991" s="2">
        <v>-2.0831395412655183E-2</v>
      </c>
      <c r="F1991" s="2">
        <v>2.3062200000000002</v>
      </c>
      <c r="G1991" s="2">
        <v>2.3288500000000001</v>
      </c>
      <c r="H1991" s="2">
        <v>2.3458300000000003</v>
      </c>
      <c r="I1991" s="2">
        <v>2.3026419999999983</v>
      </c>
      <c r="J1991" s="2">
        <v>1.9587975000000011</v>
      </c>
      <c r="K1991" s="17" t="s">
        <v>47</v>
      </c>
      <c r="L1991" s="17" t="s">
        <v>53</v>
      </c>
      <c r="M1991" s="17" t="s">
        <v>46</v>
      </c>
      <c r="N1991" s="20">
        <f t="shared" si="310"/>
        <v>50</v>
      </c>
      <c r="O1991" s="20">
        <f t="shared" si="311"/>
        <v>100</v>
      </c>
      <c r="P1991" s="20">
        <f t="shared" si="312"/>
        <v>50</v>
      </c>
      <c r="Q1991" s="20">
        <f t="shared" si="313"/>
        <v>16.5</v>
      </c>
      <c r="R1991" s="21">
        <f t="shared" si="314"/>
        <v>62.475000000000001</v>
      </c>
      <c r="S1991" s="21">
        <f t="shared" si="315"/>
        <v>51.625</v>
      </c>
      <c r="T1991" s="21">
        <f t="shared" si="316"/>
        <v>42.424999999999997</v>
      </c>
      <c r="U1991" s="21">
        <f t="shared" si="317"/>
        <v>54.125</v>
      </c>
      <c r="V1991" s="20">
        <f t="shared" si="318"/>
        <v>52.17499999999999</v>
      </c>
      <c r="W1991" s="20">
        <f t="shared" si="319"/>
        <v>52.662499999999994</v>
      </c>
    </row>
    <row r="1992" spans="1:23" ht="13.5" x14ac:dyDescent="0.25">
      <c r="A1992" s="3">
        <v>44907</v>
      </c>
      <c r="B1992" s="2">
        <v>2.2399</v>
      </c>
      <c r="C1992" s="2">
        <v>30.677522421578914</v>
      </c>
      <c r="D1992" s="2">
        <v>3.9682728793216882E-2</v>
      </c>
      <c r="E1992" s="2">
        <v>-1.8359921382676055E-2</v>
      </c>
      <c r="F1992" s="2">
        <v>2.2932800000000002</v>
      </c>
      <c r="G1992" s="2">
        <v>2.3159100000000001</v>
      </c>
      <c r="H1992" s="2">
        <v>2.3397649999999999</v>
      </c>
      <c r="I1992" s="2">
        <v>2.3026419999999987</v>
      </c>
      <c r="J1992" s="2">
        <v>1.9610835000000009</v>
      </c>
      <c r="K1992" s="17" t="s">
        <v>47</v>
      </c>
      <c r="L1992" s="17" t="s">
        <v>53</v>
      </c>
      <c r="M1992" s="17" t="s">
        <v>46</v>
      </c>
      <c r="N1992" s="20">
        <f t="shared" si="310"/>
        <v>50</v>
      </c>
      <c r="O1992" s="20">
        <f t="shared" si="311"/>
        <v>100</v>
      </c>
      <c r="P1992" s="20">
        <f t="shared" si="312"/>
        <v>50</v>
      </c>
      <c r="Q1992" s="20">
        <f t="shared" si="313"/>
        <v>16.5</v>
      </c>
      <c r="R1992" s="21">
        <f t="shared" si="314"/>
        <v>62.475000000000001</v>
      </c>
      <c r="S1992" s="21">
        <f t="shared" si="315"/>
        <v>51.625</v>
      </c>
      <c r="T1992" s="21">
        <f t="shared" si="316"/>
        <v>42.424999999999997</v>
      </c>
      <c r="U1992" s="21">
        <f t="shared" si="317"/>
        <v>54.125</v>
      </c>
      <c r="V1992" s="20">
        <f t="shared" si="318"/>
        <v>52.17499999999999</v>
      </c>
      <c r="W1992" s="20">
        <f t="shared" si="319"/>
        <v>52.662499999999994</v>
      </c>
    </row>
    <row r="1993" spans="1:23" ht="13.5" x14ac:dyDescent="0.25">
      <c r="A1993" s="3">
        <v>44908</v>
      </c>
      <c r="B1993" s="2">
        <v>2.2237</v>
      </c>
      <c r="C1993" s="2">
        <v>28.418788810251783</v>
      </c>
      <c r="D1993" s="2">
        <v>4.7092429390831025E-2</v>
      </c>
      <c r="E1993" s="2">
        <v>-1.4635494599846763E-2</v>
      </c>
      <c r="F1993" s="2">
        <v>2.2770999999999999</v>
      </c>
      <c r="G1993" s="2">
        <v>2.3021599999999998</v>
      </c>
      <c r="H1993" s="2">
        <v>2.3324849999999997</v>
      </c>
      <c r="I1993" s="2">
        <v>2.3028039999999987</v>
      </c>
      <c r="J1993" s="2">
        <v>1.9633625000000006</v>
      </c>
      <c r="K1993" s="17" t="s">
        <v>47</v>
      </c>
      <c r="L1993" s="17" t="s">
        <v>53</v>
      </c>
      <c r="M1993" s="17" t="s">
        <v>46</v>
      </c>
      <c r="N1993" s="20">
        <f t="shared" si="310"/>
        <v>50</v>
      </c>
      <c r="O1993" s="20">
        <f t="shared" si="311"/>
        <v>100</v>
      </c>
      <c r="P1993" s="20">
        <f t="shared" si="312"/>
        <v>50</v>
      </c>
      <c r="Q1993" s="20">
        <f t="shared" si="313"/>
        <v>16.5</v>
      </c>
      <c r="R1993" s="21">
        <f t="shared" si="314"/>
        <v>62.475000000000001</v>
      </c>
      <c r="S1993" s="21">
        <f t="shared" si="315"/>
        <v>51.625</v>
      </c>
      <c r="T1993" s="21">
        <f t="shared" si="316"/>
        <v>42.424999999999997</v>
      </c>
      <c r="U1993" s="21">
        <f t="shared" si="317"/>
        <v>54.125</v>
      </c>
      <c r="V1993" s="20">
        <f t="shared" si="318"/>
        <v>52.17499999999999</v>
      </c>
      <c r="W1993" s="20">
        <f t="shared" si="319"/>
        <v>52.662499999999994</v>
      </c>
    </row>
    <row r="1994" spans="1:23" ht="13.5" x14ac:dyDescent="0.25">
      <c r="A1994" s="3">
        <v>44909</v>
      </c>
      <c r="B1994" s="2">
        <v>2.3127</v>
      </c>
      <c r="C1994" s="2">
        <v>50.139046975869739</v>
      </c>
      <c r="D1994" s="2">
        <v>4.4843135791915234E-2</v>
      </c>
      <c r="E1994" s="2">
        <v>-1.0168878220143236E-2</v>
      </c>
      <c r="F1994" s="2">
        <v>2.2787199999999999</v>
      </c>
      <c r="G1994" s="2">
        <v>2.2989300000000004</v>
      </c>
      <c r="H1994" s="2">
        <v>2.3296549999999998</v>
      </c>
      <c r="I1994" s="2">
        <v>2.3040979999999989</v>
      </c>
      <c r="J1994" s="2">
        <v>1.9661240000000004</v>
      </c>
      <c r="K1994" s="17" t="s">
        <v>50</v>
      </c>
      <c r="L1994" s="17" t="s">
        <v>53</v>
      </c>
      <c r="M1994" s="17" t="s">
        <v>51</v>
      </c>
      <c r="N1994" s="20">
        <f t="shared" si="310"/>
        <v>50</v>
      </c>
      <c r="O1994" s="20">
        <f t="shared" si="311"/>
        <v>100</v>
      </c>
      <c r="P1994" s="20">
        <f t="shared" si="312"/>
        <v>50</v>
      </c>
      <c r="Q1994" s="20">
        <f t="shared" si="313"/>
        <v>83.5</v>
      </c>
      <c r="R1994" s="21">
        <f t="shared" si="314"/>
        <v>72.525000000000006</v>
      </c>
      <c r="S1994" s="21">
        <f t="shared" si="315"/>
        <v>68.375</v>
      </c>
      <c r="T1994" s="21">
        <f t="shared" si="316"/>
        <v>72.575000000000003</v>
      </c>
      <c r="U1994" s="21">
        <f t="shared" si="317"/>
        <v>70.875</v>
      </c>
      <c r="V1994" s="20">
        <f t="shared" si="318"/>
        <v>71.158333333333346</v>
      </c>
      <c r="W1994" s="20">
        <f t="shared" si="319"/>
        <v>71.087500000000006</v>
      </c>
    </row>
    <row r="1995" spans="1:23" ht="13.5" x14ac:dyDescent="0.25">
      <c r="A1995" s="3">
        <v>44910</v>
      </c>
      <c r="B1995" s="2">
        <v>2.2641</v>
      </c>
      <c r="C1995" s="2">
        <v>42.546897004901986</v>
      </c>
      <c r="D1995" s="2">
        <v>4.6537927008811319E-2</v>
      </c>
      <c r="E1995" s="2">
        <v>-5.2004069330269746E-3</v>
      </c>
      <c r="F1995" s="2">
        <v>2.2706200000000001</v>
      </c>
      <c r="G1995" s="2">
        <v>2.2908400000000002</v>
      </c>
      <c r="H1995" s="2">
        <v>2.3256100000000002</v>
      </c>
      <c r="I1995" s="2">
        <v>2.304257999999999</v>
      </c>
      <c r="J1995" s="2">
        <v>1.9685680000000005</v>
      </c>
      <c r="K1995" s="17" t="s">
        <v>47</v>
      </c>
      <c r="L1995" s="17" t="s">
        <v>53</v>
      </c>
      <c r="M1995" s="17" t="s">
        <v>46</v>
      </c>
      <c r="N1995" s="20">
        <f t="shared" si="310"/>
        <v>50</v>
      </c>
      <c r="O1995" s="20">
        <f t="shared" si="311"/>
        <v>100</v>
      </c>
      <c r="P1995" s="20">
        <f t="shared" si="312"/>
        <v>50</v>
      </c>
      <c r="Q1995" s="20">
        <f t="shared" si="313"/>
        <v>16.5</v>
      </c>
      <c r="R1995" s="21">
        <f t="shared" si="314"/>
        <v>62.475000000000001</v>
      </c>
      <c r="S1995" s="21">
        <f t="shared" si="315"/>
        <v>51.625</v>
      </c>
      <c r="T1995" s="21">
        <f t="shared" si="316"/>
        <v>42.424999999999997</v>
      </c>
      <c r="U1995" s="21">
        <f t="shared" si="317"/>
        <v>54.125</v>
      </c>
      <c r="V1995" s="20">
        <f t="shared" si="318"/>
        <v>52.17499999999999</v>
      </c>
      <c r="W1995" s="20">
        <f t="shared" si="319"/>
        <v>52.662499999999994</v>
      </c>
    </row>
    <row r="1996" spans="1:23" ht="13.5" x14ac:dyDescent="0.25">
      <c r="A1996" s="3">
        <v>44911</v>
      </c>
      <c r="B1996" s="2">
        <v>2.2965</v>
      </c>
      <c r="C1996" s="2">
        <v>48.18037255940586</v>
      </c>
      <c r="D1996" s="2">
        <v>4.4611191614541301E-2</v>
      </c>
      <c r="E1996" s="2">
        <v>-2.7409909459704535E-5</v>
      </c>
      <c r="F1996" s="2">
        <v>2.2673799999999997</v>
      </c>
      <c r="G1996" s="2">
        <v>2.2868000000000004</v>
      </c>
      <c r="H1996" s="2">
        <v>2.3215699999999999</v>
      </c>
      <c r="I1996" s="2">
        <v>2.3050659999999992</v>
      </c>
      <c r="J1996" s="2">
        <v>1.9712110000000005</v>
      </c>
      <c r="K1996" s="17" t="s">
        <v>50</v>
      </c>
      <c r="L1996" s="17" t="s">
        <v>53</v>
      </c>
      <c r="M1996" s="17" t="s">
        <v>52</v>
      </c>
      <c r="N1996" s="20">
        <f t="shared" si="310"/>
        <v>50</v>
      </c>
      <c r="O1996" s="20">
        <f t="shared" si="311"/>
        <v>100</v>
      </c>
      <c r="P1996" s="20">
        <f t="shared" si="312"/>
        <v>50</v>
      </c>
      <c r="Q1996" s="20">
        <f t="shared" si="313"/>
        <v>66.5</v>
      </c>
      <c r="R1996" s="21">
        <f t="shared" si="314"/>
        <v>69.974999999999994</v>
      </c>
      <c r="S1996" s="21">
        <f t="shared" si="315"/>
        <v>64.125</v>
      </c>
      <c r="T1996" s="21">
        <f t="shared" si="316"/>
        <v>64.924999999999997</v>
      </c>
      <c r="U1996" s="21">
        <f t="shared" si="317"/>
        <v>66.625</v>
      </c>
      <c r="V1996" s="20">
        <f t="shared" si="318"/>
        <v>66.341666666666654</v>
      </c>
      <c r="W1996" s="20">
        <f t="shared" si="319"/>
        <v>66.412499999999994</v>
      </c>
    </row>
    <row r="1997" spans="1:23" ht="13.5" x14ac:dyDescent="0.25">
      <c r="A1997" s="3">
        <v>44914</v>
      </c>
      <c r="B1997" s="2">
        <v>2.2965</v>
      </c>
      <c r="C1997" s="2">
        <v>48.18037255940586</v>
      </c>
      <c r="D1997" s="2">
        <v>3.8084419535103997E-2</v>
      </c>
      <c r="E1997" s="2">
        <v>4.8735484950566598E-3</v>
      </c>
      <c r="F1997" s="2">
        <v>2.2787000000000002</v>
      </c>
      <c r="G1997" s="2">
        <v>2.2859900000000004</v>
      </c>
      <c r="H1997" s="2">
        <v>2.3183350000000003</v>
      </c>
      <c r="I1997" s="2">
        <v>2.3058739999999993</v>
      </c>
      <c r="J1997" s="2">
        <v>1.9739654999999998</v>
      </c>
      <c r="K1997" s="17" t="s">
        <v>50</v>
      </c>
      <c r="L1997" s="17" t="s">
        <v>53</v>
      </c>
      <c r="M1997" s="17" t="s">
        <v>51</v>
      </c>
      <c r="N1997" s="20">
        <f t="shared" si="310"/>
        <v>50</v>
      </c>
      <c r="O1997" s="20">
        <f t="shared" si="311"/>
        <v>100</v>
      </c>
      <c r="P1997" s="20">
        <f t="shared" si="312"/>
        <v>50</v>
      </c>
      <c r="Q1997" s="20">
        <f t="shared" si="313"/>
        <v>83.5</v>
      </c>
      <c r="R1997" s="21">
        <f t="shared" si="314"/>
        <v>72.525000000000006</v>
      </c>
      <c r="S1997" s="21">
        <f t="shared" si="315"/>
        <v>68.375</v>
      </c>
      <c r="T1997" s="21">
        <f t="shared" si="316"/>
        <v>72.575000000000003</v>
      </c>
      <c r="U1997" s="21">
        <f t="shared" si="317"/>
        <v>70.875</v>
      </c>
      <c r="V1997" s="20">
        <f t="shared" si="318"/>
        <v>71.158333333333346</v>
      </c>
      <c r="W1997" s="20">
        <f t="shared" si="319"/>
        <v>71.087500000000006</v>
      </c>
    </row>
    <row r="1998" spans="1:23" ht="13.5" x14ac:dyDescent="0.25">
      <c r="A1998" s="3">
        <v>44915</v>
      </c>
      <c r="B1998" s="2">
        <v>2.2965</v>
      </c>
      <c r="C1998" s="2">
        <v>48.18037255940586</v>
      </c>
      <c r="D1998" s="2">
        <v>3.2629148879873782E-2</v>
      </c>
      <c r="E1998" s="2">
        <v>1.0642982769572068E-2</v>
      </c>
      <c r="F1998" s="2">
        <v>2.2932600000000001</v>
      </c>
      <c r="G1998" s="2">
        <v>2.2851800000000004</v>
      </c>
      <c r="H1998" s="2">
        <v>2.3146950000000004</v>
      </c>
      <c r="I1998" s="2">
        <v>2.3070059999999994</v>
      </c>
      <c r="J1998" s="2">
        <v>1.9766084999999998</v>
      </c>
      <c r="K1998" s="17" t="s">
        <v>50</v>
      </c>
      <c r="L1998" s="17" t="s">
        <v>53</v>
      </c>
      <c r="M1998" s="17" t="s">
        <v>51</v>
      </c>
      <c r="N1998" s="20">
        <f t="shared" si="310"/>
        <v>50</v>
      </c>
      <c r="O1998" s="20">
        <f t="shared" si="311"/>
        <v>100</v>
      </c>
      <c r="P1998" s="20">
        <f t="shared" si="312"/>
        <v>50</v>
      </c>
      <c r="Q1998" s="20">
        <f t="shared" si="313"/>
        <v>83.5</v>
      </c>
      <c r="R1998" s="21">
        <f t="shared" si="314"/>
        <v>72.525000000000006</v>
      </c>
      <c r="S1998" s="21">
        <f t="shared" si="315"/>
        <v>68.375</v>
      </c>
      <c r="T1998" s="21">
        <f t="shared" si="316"/>
        <v>72.575000000000003</v>
      </c>
      <c r="U1998" s="21">
        <f t="shared" si="317"/>
        <v>70.875</v>
      </c>
      <c r="V1998" s="20">
        <f t="shared" si="318"/>
        <v>71.158333333333346</v>
      </c>
      <c r="W1998" s="20">
        <f t="shared" si="319"/>
        <v>71.087500000000006</v>
      </c>
    </row>
    <row r="1999" spans="1:23" ht="13.5" x14ac:dyDescent="0.25">
      <c r="A1999" s="3">
        <v>44916</v>
      </c>
      <c r="B1999" s="2">
        <v>2.2884000000000002</v>
      </c>
      <c r="C1999" s="2">
        <v>46.749074760984463</v>
      </c>
      <c r="D1999" s="2">
        <v>2.8675541969025886E-2</v>
      </c>
      <c r="E1999" s="2">
        <v>1.5046242441617588E-2</v>
      </c>
      <c r="F1999" s="2">
        <v>2.2884000000000002</v>
      </c>
      <c r="G1999" s="2">
        <v>2.2835599999999996</v>
      </c>
      <c r="H1999" s="2">
        <v>2.3110550000000005</v>
      </c>
      <c r="I1999" s="2">
        <v>2.3079759999999991</v>
      </c>
      <c r="J1999" s="2">
        <v>1.9792110000000003</v>
      </c>
      <c r="K1999" s="17" t="s">
        <v>47</v>
      </c>
      <c r="L1999" s="17" t="s">
        <v>53</v>
      </c>
      <c r="M1999" s="17" t="s">
        <v>46</v>
      </c>
      <c r="N1999" s="20">
        <f t="shared" si="310"/>
        <v>50</v>
      </c>
      <c r="O1999" s="20">
        <f t="shared" si="311"/>
        <v>100</v>
      </c>
      <c r="P1999" s="20">
        <f t="shared" si="312"/>
        <v>50</v>
      </c>
      <c r="Q1999" s="20">
        <f t="shared" si="313"/>
        <v>16.5</v>
      </c>
      <c r="R1999" s="21">
        <f t="shared" si="314"/>
        <v>62.475000000000001</v>
      </c>
      <c r="S1999" s="21">
        <f t="shared" si="315"/>
        <v>51.625</v>
      </c>
      <c r="T1999" s="21">
        <f t="shared" si="316"/>
        <v>42.424999999999997</v>
      </c>
      <c r="U1999" s="21">
        <f t="shared" si="317"/>
        <v>54.125</v>
      </c>
      <c r="V1999" s="20">
        <f t="shared" si="318"/>
        <v>52.17499999999999</v>
      </c>
      <c r="W1999" s="20">
        <f t="shared" si="319"/>
        <v>52.662499999999994</v>
      </c>
    </row>
    <row r="2000" spans="1:23" ht="13.5" x14ac:dyDescent="0.25">
      <c r="A2000" s="3">
        <v>44917</v>
      </c>
      <c r="B2000" s="2">
        <v>2.2965</v>
      </c>
      <c r="C2000" s="2">
        <v>48.399877811600412</v>
      </c>
      <c r="D2000" s="2">
        <v>2.4835815278542839E-2</v>
      </c>
      <c r="E2000" s="2">
        <v>1.8199201873029678E-2</v>
      </c>
      <c r="F2000" s="2">
        <v>2.29488</v>
      </c>
      <c r="G2000" s="2">
        <v>2.2827500000000001</v>
      </c>
      <c r="H2000" s="2">
        <v>2.3086300000000004</v>
      </c>
      <c r="I2000" s="2">
        <v>2.3092699999999988</v>
      </c>
      <c r="J2000" s="2">
        <v>1.9818540000000002</v>
      </c>
      <c r="K2000" s="17" t="s">
        <v>47</v>
      </c>
      <c r="L2000" s="17" t="s">
        <v>53</v>
      </c>
      <c r="M2000" s="17" t="s">
        <v>54</v>
      </c>
      <c r="N2000" s="20">
        <f t="shared" si="310"/>
        <v>50</v>
      </c>
      <c r="O2000" s="20">
        <f t="shared" si="311"/>
        <v>100</v>
      </c>
      <c r="P2000" s="20">
        <f t="shared" si="312"/>
        <v>50</v>
      </c>
      <c r="Q2000" s="20">
        <f t="shared" si="313"/>
        <v>16.5</v>
      </c>
      <c r="R2000" s="21">
        <f t="shared" si="314"/>
        <v>62.475000000000001</v>
      </c>
      <c r="S2000" s="21">
        <f t="shared" si="315"/>
        <v>51.625</v>
      </c>
      <c r="T2000" s="21">
        <f t="shared" si="316"/>
        <v>42.424999999999997</v>
      </c>
      <c r="U2000" s="21">
        <f t="shared" si="317"/>
        <v>54.125</v>
      </c>
      <c r="V2000" s="20">
        <f t="shared" si="318"/>
        <v>52.17499999999999</v>
      </c>
      <c r="W2000" s="20">
        <f t="shared" si="319"/>
        <v>52.662499999999994</v>
      </c>
    </row>
    <row r="2001" spans="1:23" ht="13.5" x14ac:dyDescent="0.25">
      <c r="A2001" s="3">
        <v>44918</v>
      </c>
      <c r="B2001" s="2">
        <v>2.2722000000000002</v>
      </c>
      <c r="C2001" s="2">
        <v>43.993676828925928</v>
      </c>
      <c r="D2001" s="2">
        <v>2.4682914705902004E-2</v>
      </c>
      <c r="E2001" s="2">
        <v>1.9816435184852637E-2</v>
      </c>
      <c r="F2001" s="2">
        <v>2.2900200000000002</v>
      </c>
      <c r="G2001" s="2">
        <v>2.2787000000000002</v>
      </c>
      <c r="H2001" s="2">
        <v>2.3037750000000008</v>
      </c>
      <c r="I2001" s="2">
        <v>2.3108859999999991</v>
      </c>
      <c r="J2001" s="2">
        <v>1.9844130000000002</v>
      </c>
      <c r="K2001" s="17" t="s">
        <v>47</v>
      </c>
      <c r="L2001" s="17" t="s">
        <v>53</v>
      </c>
      <c r="M2001" s="17" t="s">
        <v>46</v>
      </c>
      <c r="N2001" s="20">
        <f t="shared" si="310"/>
        <v>50</v>
      </c>
      <c r="O2001" s="20">
        <f t="shared" si="311"/>
        <v>100</v>
      </c>
      <c r="P2001" s="20">
        <f t="shared" si="312"/>
        <v>50</v>
      </c>
      <c r="Q2001" s="20">
        <f t="shared" si="313"/>
        <v>16.5</v>
      </c>
      <c r="R2001" s="21">
        <f t="shared" si="314"/>
        <v>62.475000000000001</v>
      </c>
      <c r="S2001" s="21">
        <f t="shared" si="315"/>
        <v>51.625</v>
      </c>
      <c r="T2001" s="21">
        <f t="shared" si="316"/>
        <v>42.424999999999997</v>
      </c>
      <c r="U2001" s="21">
        <f t="shared" si="317"/>
        <v>54.125</v>
      </c>
      <c r="V2001" s="20">
        <f t="shared" si="318"/>
        <v>52.17499999999999</v>
      </c>
      <c r="W2001" s="20">
        <f t="shared" si="319"/>
        <v>52.662499999999994</v>
      </c>
    </row>
    <row r="2002" spans="1:23" ht="13.5" x14ac:dyDescent="0.25">
      <c r="A2002" s="3">
        <v>44921</v>
      </c>
      <c r="B2002" s="2">
        <v>2.2641</v>
      </c>
      <c r="C2002" s="2">
        <v>42.601456677273177</v>
      </c>
      <c r="D2002" s="2">
        <v>1.4143372494221929E-2</v>
      </c>
      <c r="E2002" s="2">
        <v>1.999722978614854E-2</v>
      </c>
      <c r="F2002" s="2">
        <v>2.2835399999999999</v>
      </c>
      <c r="G2002" s="2">
        <v>2.2811200000000005</v>
      </c>
      <c r="H2002" s="2">
        <v>2.2985150000000005</v>
      </c>
      <c r="I2002" s="2">
        <v>2.3116939999999992</v>
      </c>
      <c r="J2002" s="2">
        <v>1.9864855000000003</v>
      </c>
      <c r="K2002" s="17" t="s">
        <v>47</v>
      </c>
      <c r="L2002" s="17" t="s">
        <v>53</v>
      </c>
      <c r="M2002" s="17" t="s">
        <v>46</v>
      </c>
      <c r="N2002" s="20">
        <f t="shared" si="310"/>
        <v>50</v>
      </c>
      <c r="O2002" s="20">
        <f t="shared" si="311"/>
        <v>100</v>
      </c>
      <c r="P2002" s="20">
        <f t="shared" si="312"/>
        <v>50</v>
      </c>
      <c r="Q2002" s="20">
        <f t="shared" si="313"/>
        <v>16.5</v>
      </c>
      <c r="R2002" s="21">
        <f t="shared" si="314"/>
        <v>62.475000000000001</v>
      </c>
      <c r="S2002" s="21">
        <f t="shared" si="315"/>
        <v>51.625</v>
      </c>
      <c r="T2002" s="21">
        <f t="shared" si="316"/>
        <v>42.424999999999997</v>
      </c>
      <c r="U2002" s="21">
        <f t="shared" si="317"/>
        <v>54.125</v>
      </c>
      <c r="V2002" s="20">
        <f t="shared" si="318"/>
        <v>52.17499999999999</v>
      </c>
      <c r="W2002" s="20">
        <f t="shared" si="319"/>
        <v>52.662499999999994</v>
      </c>
    </row>
    <row r="2003" spans="1:23" ht="13.5" x14ac:dyDescent="0.25">
      <c r="A2003" s="3">
        <v>44922</v>
      </c>
      <c r="B2003" s="2">
        <v>2.3773</v>
      </c>
      <c r="C2003" s="2">
        <v>61.119514218208153</v>
      </c>
      <c r="D2003" s="2">
        <v>-5.4285579849486787E-3</v>
      </c>
      <c r="E2003" s="2">
        <v>1.8439617205653173E-2</v>
      </c>
      <c r="F2003" s="2">
        <v>2.2997000000000005</v>
      </c>
      <c r="G2003" s="2">
        <v>2.2964800000000003</v>
      </c>
      <c r="H2003" s="2">
        <v>2.2993200000000003</v>
      </c>
      <c r="I2003" s="2">
        <v>2.3147659999999992</v>
      </c>
      <c r="J2003" s="2">
        <v>1.9891240000000001</v>
      </c>
      <c r="K2003" s="17" t="s">
        <v>47</v>
      </c>
      <c r="L2003" s="17" t="s">
        <v>53</v>
      </c>
      <c r="M2003" s="17" t="s">
        <v>54</v>
      </c>
      <c r="N2003" s="20">
        <f t="shared" si="310"/>
        <v>50</v>
      </c>
      <c r="O2003" s="20">
        <f t="shared" si="311"/>
        <v>100</v>
      </c>
      <c r="P2003" s="20">
        <f t="shared" si="312"/>
        <v>50</v>
      </c>
      <c r="Q2003" s="20">
        <f t="shared" si="313"/>
        <v>16.5</v>
      </c>
      <c r="R2003" s="21">
        <f t="shared" si="314"/>
        <v>62.475000000000001</v>
      </c>
      <c r="S2003" s="21">
        <f t="shared" si="315"/>
        <v>51.625</v>
      </c>
      <c r="T2003" s="21">
        <f t="shared" si="316"/>
        <v>42.424999999999997</v>
      </c>
      <c r="U2003" s="21">
        <f t="shared" si="317"/>
        <v>54.125</v>
      </c>
      <c r="V2003" s="20">
        <f t="shared" si="318"/>
        <v>52.17499999999999</v>
      </c>
      <c r="W2003" s="20">
        <f t="shared" si="319"/>
        <v>52.662499999999994</v>
      </c>
    </row>
    <row r="2004" spans="1:23" ht="13.5" x14ac:dyDescent="0.25">
      <c r="A2004" s="3">
        <v>44923</v>
      </c>
      <c r="B2004" s="2">
        <v>2.4178000000000002</v>
      </c>
      <c r="C2004" s="2">
        <v>65.418197639929062</v>
      </c>
      <c r="D2004" s="2">
        <v>-1.175894730070981E-2</v>
      </c>
      <c r="E2004" s="2">
        <v>1.5455505473370174E-2</v>
      </c>
      <c r="F2004" s="2">
        <v>2.32558</v>
      </c>
      <c r="G2004" s="2">
        <v>2.3069899999999999</v>
      </c>
      <c r="H2004" s="2">
        <v>2.3029600000000001</v>
      </c>
      <c r="I2004" s="2">
        <v>2.3184859999999996</v>
      </c>
      <c r="J2004" s="2">
        <v>1.9919650000000007</v>
      </c>
      <c r="K2004" s="17" t="s">
        <v>50</v>
      </c>
      <c r="L2004" s="17" t="s">
        <v>53</v>
      </c>
      <c r="M2004" s="17" t="s">
        <v>51</v>
      </c>
      <c r="N2004" s="20">
        <f t="shared" si="310"/>
        <v>50</v>
      </c>
      <c r="O2004" s="20">
        <f t="shared" si="311"/>
        <v>100</v>
      </c>
      <c r="P2004" s="20">
        <f t="shared" si="312"/>
        <v>50</v>
      </c>
      <c r="Q2004" s="20">
        <f t="shared" si="313"/>
        <v>83.5</v>
      </c>
      <c r="R2004" s="21">
        <f t="shared" si="314"/>
        <v>72.525000000000006</v>
      </c>
      <c r="S2004" s="21">
        <f t="shared" si="315"/>
        <v>68.375</v>
      </c>
      <c r="T2004" s="21">
        <f t="shared" si="316"/>
        <v>72.575000000000003</v>
      </c>
      <c r="U2004" s="21">
        <f t="shared" si="317"/>
        <v>70.875</v>
      </c>
      <c r="V2004" s="20">
        <f t="shared" si="318"/>
        <v>71.158333333333346</v>
      </c>
      <c r="W2004" s="20">
        <f t="shared" si="319"/>
        <v>71.087500000000006</v>
      </c>
    </row>
    <row r="2005" spans="1:23" ht="13.5" x14ac:dyDescent="0.25">
      <c r="A2005" s="3">
        <v>44924</v>
      </c>
      <c r="B2005" s="2">
        <v>2.4178000000000002</v>
      </c>
      <c r="C2005" s="2">
        <v>65.418197639929076</v>
      </c>
      <c r="D2005" s="2">
        <v>-2.5259292806782518E-2</v>
      </c>
      <c r="E2005" s="2">
        <v>1.1272400687246812E-2</v>
      </c>
      <c r="F2005" s="2">
        <v>2.3498399999999999</v>
      </c>
      <c r="G2005" s="2">
        <v>2.3223599999999998</v>
      </c>
      <c r="H2005" s="2">
        <v>2.3066000000000004</v>
      </c>
      <c r="I2005" s="2">
        <v>2.3225299999999995</v>
      </c>
      <c r="J2005" s="2">
        <v>1.9947690000000007</v>
      </c>
      <c r="K2005" s="17" t="s">
        <v>50</v>
      </c>
      <c r="L2005" s="17" t="s">
        <v>53</v>
      </c>
      <c r="M2005" s="17" t="s">
        <v>51</v>
      </c>
      <c r="N2005" s="20">
        <f t="shared" si="310"/>
        <v>50</v>
      </c>
      <c r="O2005" s="20">
        <f t="shared" si="311"/>
        <v>100</v>
      </c>
      <c r="P2005" s="20">
        <f t="shared" si="312"/>
        <v>50</v>
      </c>
      <c r="Q2005" s="20">
        <f t="shared" si="313"/>
        <v>83.5</v>
      </c>
      <c r="R2005" s="21">
        <f t="shared" si="314"/>
        <v>72.525000000000006</v>
      </c>
      <c r="S2005" s="21">
        <f t="shared" si="315"/>
        <v>68.375</v>
      </c>
      <c r="T2005" s="21">
        <f t="shared" si="316"/>
        <v>72.575000000000003</v>
      </c>
      <c r="U2005" s="21">
        <f t="shared" si="317"/>
        <v>70.875</v>
      </c>
      <c r="V2005" s="20">
        <f t="shared" si="318"/>
        <v>71.158333333333346</v>
      </c>
      <c r="W2005" s="20">
        <f t="shared" si="319"/>
        <v>71.087500000000006</v>
      </c>
    </row>
    <row r="2006" spans="1:23" ht="13.5" x14ac:dyDescent="0.25">
      <c r="A2006" s="3">
        <v>44925</v>
      </c>
      <c r="B2006" s="2">
        <v>2.4258999999999999</v>
      </c>
      <c r="C2006" s="2">
        <v>66.282874205070357</v>
      </c>
      <c r="D2006" s="2">
        <v>-3.2915582957616873E-2</v>
      </c>
      <c r="E2006" s="2">
        <v>6.3531498489012364E-3</v>
      </c>
      <c r="F2006" s="2">
        <v>2.3805800000000001</v>
      </c>
      <c r="G2006" s="2">
        <v>2.3353000000000002</v>
      </c>
      <c r="H2006" s="2">
        <v>2.3110499999999998</v>
      </c>
      <c r="I2006" s="2">
        <v>2.3272199999999996</v>
      </c>
      <c r="J2006" s="2">
        <v>1.9973165000000006</v>
      </c>
      <c r="K2006" s="17" t="s">
        <v>50</v>
      </c>
      <c r="L2006" s="17" t="s">
        <v>49</v>
      </c>
      <c r="M2006" s="17" t="s">
        <v>51</v>
      </c>
      <c r="N2006" s="20">
        <f t="shared" si="310"/>
        <v>50</v>
      </c>
      <c r="O2006" s="20">
        <f t="shared" si="311"/>
        <v>100</v>
      </c>
      <c r="P2006" s="20">
        <f t="shared" si="312"/>
        <v>50</v>
      </c>
      <c r="Q2006" s="20">
        <f t="shared" si="313"/>
        <v>100</v>
      </c>
      <c r="R2006" s="21">
        <f t="shared" si="314"/>
        <v>75</v>
      </c>
      <c r="S2006" s="21">
        <f t="shared" si="315"/>
        <v>72.5</v>
      </c>
      <c r="T2006" s="21">
        <f t="shared" si="316"/>
        <v>80</v>
      </c>
      <c r="U2006" s="21">
        <f t="shared" si="317"/>
        <v>75</v>
      </c>
      <c r="V2006" s="20">
        <f t="shared" si="318"/>
        <v>75.833333333333329</v>
      </c>
      <c r="W2006" s="20">
        <f t="shared" si="319"/>
        <v>75.625</v>
      </c>
    </row>
    <row r="2007" spans="1:23" ht="13.5" x14ac:dyDescent="0.25">
      <c r="A2007" s="3">
        <v>44928</v>
      </c>
      <c r="B2007" s="2">
        <v>2.5228999999999999</v>
      </c>
      <c r="C2007" s="2">
        <v>74.504260807261161</v>
      </c>
      <c r="D2007" s="2">
        <v>-4.7198823583397775E-2</v>
      </c>
      <c r="E2007" s="2">
        <v>1.2954362300928559E-3</v>
      </c>
      <c r="F2007" s="2">
        <v>2.4323399999999999</v>
      </c>
      <c r="G2007" s="2">
        <v>2.3579400000000001</v>
      </c>
      <c r="H2007" s="2">
        <v>2.3219649999999996</v>
      </c>
      <c r="I2007" s="2">
        <v>2.3330419999999994</v>
      </c>
      <c r="J2007" s="2">
        <v>2.0004605</v>
      </c>
      <c r="K2007" s="17" t="s">
        <v>50</v>
      </c>
      <c r="L2007" s="17" t="s">
        <v>49</v>
      </c>
      <c r="M2007" s="17" t="s">
        <v>51</v>
      </c>
      <c r="N2007" s="20">
        <f t="shared" si="310"/>
        <v>50</v>
      </c>
      <c r="O2007" s="20">
        <f t="shared" si="311"/>
        <v>100</v>
      </c>
      <c r="P2007" s="20">
        <f t="shared" si="312"/>
        <v>50</v>
      </c>
      <c r="Q2007" s="20">
        <f t="shared" si="313"/>
        <v>100</v>
      </c>
      <c r="R2007" s="21">
        <f t="shared" si="314"/>
        <v>75</v>
      </c>
      <c r="S2007" s="21">
        <f t="shared" si="315"/>
        <v>72.5</v>
      </c>
      <c r="T2007" s="21">
        <f t="shared" si="316"/>
        <v>80</v>
      </c>
      <c r="U2007" s="21">
        <f t="shared" si="317"/>
        <v>75</v>
      </c>
      <c r="V2007" s="20">
        <f t="shared" si="318"/>
        <v>75.833333333333329</v>
      </c>
      <c r="W2007" s="20">
        <f t="shared" si="319"/>
        <v>75.625</v>
      </c>
    </row>
    <row r="2008" spans="1:23" ht="13.5" x14ac:dyDescent="0.25">
      <c r="A2008" s="3">
        <v>44929</v>
      </c>
      <c r="B2008" s="2">
        <v>2.5390999999999999</v>
      </c>
      <c r="C2008" s="2">
        <v>75.575409540997583</v>
      </c>
      <c r="D2008" s="2">
        <v>-6.1631575371876135E-2</v>
      </c>
      <c r="E2008" s="2">
        <v>-4.3965686425612516E-3</v>
      </c>
      <c r="F2008" s="2">
        <v>2.4646999999999997</v>
      </c>
      <c r="G2008" s="2">
        <v>2.3822000000000001</v>
      </c>
      <c r="H2008" s="2">
        <v>2.3336899999999998</v>
      </c>
      <c r="I2008" s="2">
        <v>2.3391879999999996</v>
      </c>
      <c r="J2008" s="2">
        <v>2.0038710000000002</v>
      </c>
      <c r="K2008" s="17" t="s">
        <v>50</v>
      </c>
      <c r="L2008" s="17" t="s">
        <v>49</v>
      </c>
      <c r="M2008" s="17" t="s">
        <v>51</v>
      </c>
      <c r="N2008" s="20">
        <f t="shared" si="310"/>
        <v>50</v>
      </c>
      <c r="O2008" s="20">
        <f t="shared" si="311"/>
        <v>100</v>
      </c>
      <c r="P2008" s="20">
        <f t="shared" si="312"/>
        <v>50</v>
      </c>
      <c r="Q2008" s="20">
        <f t="shared" si="313"/>
        <v>100</v>
      </c>
      <c r="R2008" s="21">
        <f t="shared" si="314"/>
        <v>75</v>
      </c>
      <c r="S2008" s="21">
        <f t="shared" si="315"/>
        <v>72.5</v>
      </c>
      <c r="T2008" s="21">
        <f t="shared" si="316"/>
        <v>80</v>
      </c>
      <c r="U2008" s="21">
        <f t="shared" si="317"/>
        <v>75</v>
      </c>
      <c r="V2008" s="20">
        <f t="shared" si="318"/>
        <v>75.833333333333329</v>
      </c>
      <c r="W2008" s="20">
        <f t="shared" si="319"/>
        <v>75.625</v>
      </c>
    </row>
    <row r="2009" spans="1:23" ht="13.5" x14ac:dyDescent="0.25">
      <c r="A2009" s="3">
        <v>44930</v>
      </c>
      <c r="B2009" s="2">
        <v>2.5310000000000001</v>
      </c>
      <c r="C2009" s="2">
        <v>73.903541074319804</v>
      </c>
      <c r="D2009" s="2">
        <v>-7.5647758962600342E-2</v>
      </c>
      <c r="E2009" s="2">
        <v>-7.8138553707001457E-3</v>
      </c>
      <c r="F2009" s="2">
        <v>2.4873400000000001</v>
      </c>
      <c r="G2009" s="2">
        <v>2.40646</v>
      </c>
      <c r="H2009" s="2">
        <v>2.3450099999999994</v>
      </c>
      <c r="I2009" s="2">
        <v>2.3442019999999992</v>
      </c>
      <c r="J2009" s="2">
        <v>2.0073155000000003</v>
      </c>
      <c r="K2009" s="17" t="s">
        <v>50</v>
      </c>
      <c r="L2009" s="17" t="s">
        <v>53</v>
      </c>
      <c r="M2009" s="17" t="s">
        <v>51</v>
      </c>
      <c r="N2009" s="20">
        <f t="shared" si="310"/>
        <v>50</v>
      </c>
      <c r="O2009" s="20">
        <f t="shared" si="311"/>
        <v>100</v>
      </c>
      <c r="P2009" s="20">
        <f t="shared" si="312"/>
        <v>50</v>
      </c>
      <c r="Q2009" s="20">
        <f t="shared" si="313"/>
        <v>83.5</v>
      </c>
      <c r="R2009" s="21">
        <f t="shared" si="314"/>
        <v>72.525000000000006</v>
      </c>
      <c r="S2009" s="21">
        <f t="shared" si="315"/>
        <v>68.375</v>
      </c>
      <c r="T2009" s="21">
        <f t="shared" si="316"/>
        <v>72.575000000000003</v>
      </c>
      <c r="U2009" s="21">
        <f t="shared" si="317"/>
        <v>70.875</v>
      </c>
      <c r="V2009" s="20">
        <f t="shared" si="318"/>
        <v>71.158333333333346</v>
      </c>
      <c r="W2009" s="20">
        <f t="shared" si="319"/>
        <v>71.087500000000006</v>
      </c>
    </row>
    <row r="2010" spans="1:23" ht="13.5" x14ac:dyDescent="0.25">
      <c r="A2010" s="3">
        <v>44931</v>
      </c>
      <c r="B2010" s="2">
        <v>2.6522999999999999</v>
      </c>
      <c r="C2010" s="2">
        <v>80.765672937189109</v>
      </c>
      <c r="D2010" s="2">
        <v>-9.6270720363166529E-2</v>
      </c>
      <c r="E2010" s="2">
        <v>-9.3407513527204115E-3</v>
      </c>
      <c r="F2010" s="2">
        <v>2.53424</v>
      </c>
      <c r="G2010" s="2">
        <v>2.44204</v>
      </c>
      <c r="H2010" s="2">
        <v>2.3623949999999998</v>
      </c>
      <c r="I2010" s="2">
        <v>2.3519659999999996</v>
      </c>
      <c r="J2010" s="2">
        <v>2.0114775000000007</v>
      </c>
      <c r="K2010" s="17" t="s">
        <v>50</v>
      </c>
      <c r="L2010" s="17" t="s">
        <v>49</v>
      </c>
      <c r="M2010" s="17" t="s">
        <v>51</v>
      </c>
      <c r="N2010" s="20">
        <f t="shared" si="310"/>
        <v>50</v>
      </c>
      <c r="O2010" s="20">
        <f t="shared" si="311"/>
        <v>100</v>
      </c>
      <c r="P2010" s="20">
        <f t="shared" si="312"/>
        <v>50</v>
      </c>
      <c r="Q2010" s="20">
        <f t="shared" si="313"/>
        <v>100</v>
      </c>
      <c r="R2010" s="21">
        <f t="shared" si="314"/>
        <v>75</v>
      </c>
      <c r="S2010" s="21">
        <f t="shared" si="315"/>
        <v>72.5</v>
      </c>
      <c r="T2010" s="21">
        <f t="shared" si="316"/>
        <v>80</v>
      </c>
      <c r="U2010" s="21">
        <f t="shared" si="317"/>
        <v>75</v>
      </c>
      <c r="V2010" s="20">
        <f t="shared" si="318"/>
        <v>75.833333333333329</v>
      </c>
      <c r="W2010" s="20">
        <f t="shared" si="319"/>
        <v>75.625</v>
      </c>
    </row>
    <row r="2011" spans="1:23" ht="13.5" x14ac:dyDescent="0.25">
      <c r="A2011" s="3">
        <v>44932</v>
      </c>
      <c r="B2011" s="2">
        <v>2.8058999999999998</v>
      </c>
      <c r="C2011" s="2">
        <v>85.842386223196044</v>
      </c>
      <c r="D2011" s="2">
        <v>-0.13050214914864533</v>
      </c>
      <c r="E2011" s="2">
        <v>-9.0262414905883243E-3</v>
      </c>
      <c r="F2011" s="2">
        <v>2.6102400000000001</v>
      </c>
      <c r="G2011" s="2">
        <v>2.4954100000000001</v>
      </c>
      <c r="H2011" s="2">
        <v>2.3870549999999997</v>
      </c>
      <c r="I2011" s="2">
        <v>2.3624779999999994</v>
      </c>
      <c r="J2011" s="2">
        <v>2.0165190000000006</v>
      </c>
      <c r="K2011" s="17" t="s">
        <v>50</v>
      </c>
      <c r="L2011" s="17" t="s">
        <v>49</v>
      </c>
      <c r="M2011" s="17" t="s">
        <v>51</v>
      </c>
      <c r="N2011" s="20">
        <f t="shared" si="310"/>
        <v>50</v>
      </c>
      <c r="O2011" s="20">
        <f t="shared" si="311"/>
        <v>100</v>
      </c>
      <c r="P2011" s="20">
        <f t="shared" si="312"/>
        <v>50</v>
      </c>
      <c r="Q2011" s="20">
        <f t="shared" si="313"/>
        <v>100</v>
      </c>
      <c r="R2011" s="21">
        <f t="shared" si="314"/>
        <v>75</v>
      </c>
      <c r="S2011" s="21">
        <f t="shared" si="315"/>
        <v>72.5</v>
      </c>
      <c r="T2011" s="21">
        <f t="shared" si="316"/>
        <v>80</v>
      </c>
      <c r="U2011" s="21">
        <f t="shared" si="317"/>
        <v>75</v>
      </c>
      <c r="V2011" s="20">
        <f t="shared" si="318"/>
        <v>75.833333333333329</v>
      </c>
      <c r="W2011" s="20">
        <f t="shared" si="319"/>
        <v>75.625</v>
      </c>
    </row>
    <row r="2012" spans="1:23" ht="13.5" x14ac:dyDescent="0.25">
      <c r="A2012" s="3">
        <v>44935</v>
      </c>
      <c r="B2012" s="2">
        <v>2.7170000000000001</v>
      </c>
      <c r="C2012" s="2">
        <v>73.715251064953918</v>
      </c>
      <c r="D2012" s="2">
        <v>-0.15657746059996169</v>
      </c>
      <c r="E2012" s="2">
        <v>-8.2658532881634602E-3</v>
      </c>
      <c r="F2012" s="2">
        <v>2.64906</v>
      </c>
      <c r="G2012" s="2">
        <v>2.5407000000000002</v>
      </c>
      <c r="H2012" s="2">
        <v>2.4109099999999999</v>
      </c>
      <c r="I2012" s="2">
        <v>2.3712119999999994</v>
      </c>
      <c r="J2012" s="2">
        <v>2.0212645000000005</v>
      </c>
      <c r="K2012" s="17" t="s">
        <v>50</v>
      </c>
      <c r="L2012" s="17" t="s">
        <v>49</v>
      </c>
      <c r="M2012" s="17" t="s">
        <v>51</v>
      </c>
      <c r="N2012" s="20">
        <f t="shared" si="310"/>
        <v>50</v>
      </c>
      <c r="O2012" s="20">
        <f t="shared" si="311"/>
        <v>100</v>
      </c>
      <c r="P2012" s="20">
        <f t="shared" si="312"/>
        <v>50</v>
      </c>
      <c r="Q2012" s="20">
        <f t="shared" si="313"/>
        <v>100</v>
      </c>
      <c r="R2012" s="21">
        <f t="shared" si="314"/>
        <v>75</v>
      </c>
      <c r="S2012" s="21">
        <f t="shared" si="315"/>
        <v>72.5</v>
      </c>
      <c r="T2012" s="21">
        <f t="shared" si="316"/>
        <v>80</v>
      </c>
      <c r="U2012" s="21">
        <f t="shared" si="317"/>
        <v>75</v>
      </c>
      <c r="V2012" s="20">
        <f t="shared" si="318"/>
        <v>75.833333333333329</v>
      </c>
      <c r="W2012" s="20">
        <f t="shared" si="319"/>
        <v>75.625</v>
      </c>
    </row>
    <row r="2013" spans="1:23" ht="13.5" x14ac:dyDescent="0.25">
      <c r="A2013" s="3">
        <v>44936</v>
      </c>
      <c r="B2013" s="2">
        <v>2.6684999999999999</v>
      </c>
      <c r="C2013" s="2">
        <v>68.065754363106493</v>
      </c>
      <c r="D2013" s="2">
        <v>-0.1593757534965774</v>
      </c>
      <c r="E2013" s="2">
        <v>-7.8530583205809901E-3</v>
      </c>
      <c r="F2013" s="2">
        <v>2.6749400000000003</v>
      </c>
      <c r="G2013" s="2">
        <v>2.56982</v>
      </c>
      <c r="H2013" s="2">
        <v>2.4331499999999999</v>
      </c>
      <c r="I2013" s="2">
        <v>2.3784899999999998</v>
      </c>
      <c r="J2013" s="2">
        <v>2.0255820000000004</v>
      </c>
      <c r="K2013" s="17" t="s">
        <v>50</v>
      </c>
      <c r="L2013" s="17" t="s">
        <v>49</v>
      </c>
      <c r="M2013" s="17" t="s">
        <v>51</v>
      </c>
      <c r="N2013" s="20">
        <f t="shared" si="310"/>
        <v>50</v>
      </c>
      <c r="O2013" s="20">
        <f t="shared" si="311"/>
        <v>100</v>
      </c>
      <c r="P2013" s="20">
        <f t="shared" si="312"/>
        <v>50</v>
      </c>
      <c r="Q2013" s="20">
        <f t="shared" si="313"/>
        <v>100</v>
      </c>
      <c r="R2013" s="21">
        <f t="shared" si="314"/>
        <v>75</v>
      </c>
      <c r="S2013" s="21">
        <f t="shared" si="315"/>
        <v>72.5</v>
      </c>
      <c r="T2013" s="21">
        <f t="shared" si="316"/>
        <v>80</v>
      </c>
      <c r="U2013" s="21">
        <f t="shared" si="317"/>
        <v>75</v>
      </c>
      <c r="V2013" s="20">
        <f t="shared" si="318"/>
        <v>75.833333333333329</v>
      </c>
      <c r="W2013" s="20">
        <f t="shared" si="319"/>
        <v>75.625</v>
      </c>
    </row>
    <row r="2014" spans="1:23" ht="13.5" x14ac:dyDescent="0.25">
      <c r="A2014" s="3">
        <v>44937</v>
      </c>
      <c r="B2014" s="2">
        <v>2.6038000000000001</v>
      </c>
      <c r="C2014" s="2">
        <v>61.314803084760527</v>
      </c>
      <c r="D2014" s="2">
        <v>-0.15204705700821064</v>
      </c>
      <c r="E2014" s="2">
        <v>-6.69024481286288E-3</v>
      </c>
      <c r="F2014" s="2">
        <v>2.6894999999999998</v>
      </c>
      <c r="G2014" s="2">
        <v>2.5884200000000002</v>
      </c>
      <c r="H2014" s="2">
        <v>2.4477049999999996</v>
      </c>
      <c r="I2014" s="2">
        <v>2.3846359999999995</v>
      </c>
      <c r="J2014" s="2">
        <v>2.0293160000000001</v>
      </c>
      <c r="K2014" s="17" t="s">
        <v>50</v>
      </c>
      <c r="L2014" s="17" t="s">
        <v>53</v>
      </c>
      <c r="M2014" s="17" t="s">
        <v>51</v>
      </c>
      <c r="N2014" s="20">
        <f t="shared" si="310"/>
        <v>50</v>
      </c>
      <c r="O2014" s="20">
        <f t="shared" si="311"/>
        <v>100</v>
      </c>
      <c r="P2014" s="20">
        <f t="shared" si="312"/>
        <v>50</v>
      </c>
      <c r="Q2014" s="20">
        <f t="shared" si="313"/>
        <v>83.5</v>
      </c>
      <c r="R2014" s="21">
        <f t="shared" si="314"/>
        <v>72.525000000000006</v>
      </c>
      <c r="S2014" s="21">
        <f t="shared" si="315"/>
        <v>68.375</v>
      </c>
      <c r="T2014" s="21">
        <f t="shared" si="316"/>
        <v>72.575000000000003</v>
      </c>
      <c r="U2014" s="21">
        <f t="shared" si="317"/>
        <v>70.875</v>
      </c>
      <c r="V2014" s="20">
        <f t="shared" si="318"/>
        <v>71.158333333333346</v>
      </c>
      <c r="W2014" s="20">
        <f t="shared" si="319"/>
        <v>71.087500000000006</v>
      </c>
    </row>
    <row r="2015" spans="1:23" ht="13.5" x14ac:dyDescent="0.25">
      <c r="A2015" s="3">
        <v>44938</v>
      </c>
      <c r="B2015" s="2">
        <v>2.6360999999999999</v>
      </c>
      <c r="C2015" s="2">
        <v>63.273206893521369</v>
      </c>
      <c r="D2015" s="2">
        <v>-0.14908472150298557</v>
      </c>
      <c r="E2015" s="2">
        <v>-5.5789398346658033E-3</v>
      </c>
      <c r="F2015" s="2">
        <v>2.6862599999999999</v>
      </c>
      <c r="G2015" s="2">
        <v>2.6102499999999997</v>
      </c>
      <c r="H2015" s="2">
        <v>2.4663049999999997</v>
      </c>
      <c r="I2015" s="2">
        <v>2.3904579999999997</v>
      </c>
      <c r="J2015" s="2">
        <v>2.0331370000000004</v>
      </c>
      <c r="K2015" s="17" t="s">
        <v>50</v>
      </c>
      <c r="L2015" s="17" t="s">
        <v>53</v>
      </c>
      <c r="M2015" s="17" t="s">
        <v>52</v>
      </c>
      <c r="N2015" s="20">
        <f t="shared" si="310"/>
        <v>50</v>
      </c>
      <c r="O2015" s="20">
        <f t="shared" si="311"/>
        <v>100</v>
      </c>
      <c r="P2015" s="20">
        <f t="shared" si="312"/>
        <v>50</v>
      </c>
      <c r="Q2015" s="20">
        <f t="shared" si="313"/>
        <v>66.5</v>
      </c>
      <c r="R2015" s="21">
        <f t="shared" si="314"/>
        <v>69.974999999999994</v>
      </c>
      <c r="S2015" s="21">
        <f t="shared" si="315"/>
        <v>64.125</v>
      </c>
      <c r="T2015" s="21">
        <f t="shared" si="316"/>
        <v>64.924999999999997</v>
      </c>
      <c r="U2015" s="21">
        <f t="shared" si="317"/>
        <v>66.625</v>
      </c>
      <c r="V2015" s="20">
        <f t="shared" si="318"/>
        <v>66.341666666666654</v>
      </c>
      <c r="W2015" s="20">
        <f t="shared" si="319"/>
        <v>66.412499999999994</v>
      </c>
    </row>
    <row r="2016" spans="1:23" ht="13.5" x14ac:dyDescent="0.25">
      <c r="A2016" s="3">
        <v>44939</v>
      </c>
      <c r="B2016" s="2">
        <v>2.5794999999999999</v>
      </c>
      <c r="C2016" s="2">
        <v>57.755607307970259</v>
      </c>
      <c r="D2016" s="2">
        <v>-0.14211383503589481</v>
      </c>
      <c r="E2016" s="2">
        <v>-4.5851184354593379E-3</v>
      </c>
      <c r="F2016" s="2">
        <v>2.6409799999999999</v>
      </c>
      <c r="G2016" s="2">
        <v>2.62561</v>
      </c>
      <c r="H2016" s="2">
        <v>2.4804550000000001</v>
      </c>
      <c r="I2016" s="2">
        <v>2.3943399999999992</v>
      </c>
      <c r="J2016" s="2">
        <v>2.0367495000000004</v>
      </c>
      <c r="K2016" s="17" t="s">
        <v>47</v>
      </c>
      <c r="L2016" s="17" t="s">
        <v>53</v>
      </c>
      <c r="M2016" s="17" t="s">
        <v>46</v>
      </c>
      <c r="N2016" s="20">
        <f t="shared" si="310"/>
        <v>50</v>
      </c>
      <c r="O2016" s="20">
        <f t="shared" si="311"/>
        <v>100</v>
      </c>
      <c r="P2016" s="20">
        <f t="shared" si="312"/>
        <v>50</v>
      </c>
      <c r="Q2016" s="20">
        <f t="shared" si="313"/>
        <v>16.5</v>
      </c>
      <c r="R2016" s="21">
        <f t="shared" si="314"/>
        <v>62.475000000000001</v>
      </c>
      <c r="S2016" s="21">
        <f t="shared" si="315"/>
        <v>51.625</v>
      </c>
      <c r="T2016" s="21">
        <f t="shared" si="316"/>
        <v>42.424999999999997</v>
      </c>
      <c r="U2016" s="21">
        <f t="shared" si="317"/>
        <v>54.125</v>
      </c>
      <c r="V2016" s="20">
        <f t="shared" si="318"/>
        <v>52.17499999999999</v>
      </c>
      <c r="W2016" s="20">
        <f t="shared" si="319"/>
        <v>52.662499999999994</v>
      </c>
    </row>
    <row r="2017" spans="1:23" ht="13.5" x14ac:dyDescent="0.25">
      <c r="A2017" s="3">
        <v>44942</v>
      </c>
      <c r="B2017" s="2">
        <v>2.5632999999999999</v>
      </c>
      <c r="C2017" s="2">
        <v>56.243827744813629</v>
      </c>
      <c r="D2017" s="2">
        <v>-0.12066013384332086</v>
      </c>
      <c r="E2017" s="2">
        <v>-4.2816235501416363E-3</v>
      </c>
      <c r="F2017" s="2">
        <v>2.6102400000000001</v>
      </c>
      <c r="G2017" s="2">
        <v>2.6296500000000003</v>
      </c>
      <c r="H2017" s="2">
        <v>2.493795</v>
      </c>
      <c r="I2017" s="2">
        <v>2.3980599999999996</v>
      </c>
      <c r="J2017" s="2">
        <v>2.0402810000000007</v>
      </c>
      <c r="K2017" s="17" t="s">
        <v>47</v>
      </c>
      <c r="L2017" s="17" t="s">
        <v>53</v>
      </c>
      <c r="M2017" s="17" t="s">
        <v>46</v>
      </c>
      <c r="N2017" s="20">
        <f t="shared" si="310"/>
        <v>50</v>
      </c>
      <c r="O2017" s="20">
        <f t="shared" si="311"/>
        <v>100</v>
      </c>
      <c r="P2017" s="20">
        <f t="shared" si="312"/>
        <v>50</v>
      </c>
      <c r="Q2017" s="20">
        <f t="shared" si="313"/>
        <v>16.5</v>
      </c>
      <c r="R2017" s="21">
        <f t="shared" si="314"/>
        <v>62.475000000000001</v>
      </c>
      <c r="S2017" s="21">
        <f t="shared" si="315"/>
        <v>51.625</v>
      </c>
      <c r="T2017" s="21">
        <f t="shared" si="316"/>
        <v>42.424999999999997</v>
      </c>
      <c r="U2017" s="21">
        <f t="shared" si="317"/>
        <v>54.125</v>
      </c>
      <c r="V2017" s="20">
        <f t="shared" si="318"/>
        <v>52.17499999999999</v>
      </c>
      <c r="W2017" s="20">
        <f t="shared" si="319"/>
        <v>52.662499999999994</v>
      </c>
    </row>
    <row r="2018" spans="1:23" ht="13.5" x14ac:dyDescent="0.25">
      <c r="A2018" s="3">
        <v>44943</v>
      </c>
      <c r="B2018" s="2">
        <v>2.5066999999999999</v>
      </c>
      <c r="C2018" s="2">
        <v>51.201161462983606</v>
      </c>
      <c r="D2018" s="2">
        <v>-9.6252132808189561E-2</v>
      </c>
      <c r="E2018" s="2">
        <v>-4.6350826252378168E-3</v>
      </c>
      <c r="F2018" s="2">
        <v>2.5778799999999999</v>
      </c>
      <c r="G2018" s="2">
        <v>2.6264099999999995</v>
      </c>
      <c r="H2018" s="2">
        <v>2.5043050000000004</v>
      </c>
      <c r="I2018" s="2">
        <v>2.400647999999999</v>
      </c>
      <c r="J2018" s="2">
        <v>2.0434925000000006</v>
      </c>
      <c r="K2018" s="17" t="s">
        <v>47</v>
      </c>
      <c r="L2018" s="17" t="s">
        <v>53</v>
      </c>
      <c r="M2018" s="17" t="s">
        <v>46</v>
      </c>
      <c r="N2018" s="20">
        <f t="shared" si="310"/>
        <v>50</v>
      </c>
      <c r="O2018" s="20">
        <f t="shared" si="311"/>
        <v>100</v>
      </c>
      <c r="P2018" s="20">
        <f t="shared" si="312"/>
        <v>50</v>
      </c>
      <c r="Q2018" s="20">
        <f t="shared" si="313"/>
        <v>16.5</v>
      </c>
      <c r="R2018" s="21">
        <f t="shared" si="314"/>
        <v>62.475000000000001</v>
      </c>
      <c r="S2018" s="21">
        <f t="shared" si="315"/>
        <v>51.625</v>
      </c>
      <c r="T2018" s="21">
        <f t="shared" si="316"/>
        <v>42.424999999999997</v>
      </c>
      <c r="U2018" s="21">
        <f t="shared" si="317"/>
        <v>54.125</v>
      </c>
      <c r="V2018" s="20">
        <f t="shared" si="318"/>
        <v>52.17499999999999</v>
      </c>
      <c r="W2018" s="20">
        <f t="shared" si="319"/>
        <v>52.662499999999994</v>
      </c>
    </row>
    <row r="2019" spans="1:23" ht="13.5" x14ac:dyDescent="0.25">
      <c r="A2019" s="3">
        <v>44944</v>
      </c>
      <c r="B2019" s="2">
        <v>2.4582000000000002</v>
      </c>
      <c r="C2019" s="2">
        <v>47.288677938107313</v>
      </c>
      <c r="D2019" s="2">
        <v>-7.3316495156070527E-2</v>
      </c>
      <c r="E2019" s="2">
        <v>-5.1828384473684413E-3</v>
      </c>
      <c r="F2019" s="2">
        <v>2.5487600000000001</v>
      </c>
      <c r="G2019" s="2">
        <v>2.6191299999999997</v>
      </c>
      <c r="H2019" s="2">
        <v>2.5127950000000001</v>
      </c>
      <c r="I2019" s="2">
        <v>2.4024259999999997</v>
      </c>
      <c r="J2019" s="2">
        <v>2.0464985000000002</v>
      </c>
      <c r="K2019" s="17" t="s">
        <v>47</v>
      </c>
      <c r="L2019" s="17" t="s">
        <v>53</v>
      </c>
      <c r="M2019" s="17" t="s">
        <v>46</v>
      </c>
      <c r="N2019" s="20">
        <f t="shared" si="310"/>
        <v>50</v>
      </c>
      <c r="O2019" s="20">
        <f t="shared" si="311"/>
        <v>100</v>
      </c>
      <c r="P2019" s="20">
        <f t="shared" si="312"/>
        <v>50</v>
      </c>
      <c r="Q2019" s="20">
        <f t="shared" si="313"/>
        <v>16.5</v>
      </c>
      <c r="R2019" s="21">
        <f t="shared" si="314"/>
        <v>62.475000000000001</v>
      </c>
      <c r="S2019" s="21">
        <f t="shared" si="315"/>
        <v>51.625</v>
      </c>
      <c r="T2019" s="21">
        <f t="shared" si="316"/>
        <v>42.424999999999997</v>
      </c>
      <c r="U2019" s="21">
        <f t="shared" si="317"/>
        <v>54.125</v>
      </c>
      <c r="V2019" s="20">
        <f t="shared" si="318"/>
        <v>52.17499999999999</v>
      </c>
      <c r="W2019" s="20">
        <f t="shared" si="319"/>
        <v>52.662499999999994</v>
      </c>
    </row>
    <row r="2020" spans="1:23" ht="13.5" x14ac:dyDescent="0.25">
      <c r="A2020" s="3">
        <v>44945</v>
      </c>
      <c r="B2020" s="2">
        <v>2.5066999999999999</v>
      </c>
      <c r="C2020" s="2">
        <v>51.296577875022209</v>
      </c>
      <c r="D2020" s="2">
        <v>-3.8612887364170234E-2</v>
      </c>
      <c r="E2020" s="2">
        <v>-5.7424469944633563E-3</v>
      </c>
      <c r="F2020" s="2">
        <v>2.5228799999999998</v>
      </c>
      <c r="G2020" s="2">
        <v>2.6045699999999998</v>
      </c>
      <c r="H2020" s="2">
        <v>2.5233050000000001</v>
      </c>
      <c r="I2020" s="2">
        <v>2.4053359999999997</v>
      </c>
      <c r="J2020" s="2">
        <v>2.0497470000000004</v>
      </c>
      <c r="K2020" s="17" t="s">
        <v>47</v>
      </c>
      <c r="L2020" s="17" t="s">
        <v>48</v>
      </c>
      <c r="M2020" s="17" t="s">
        <v>46</v>
      </c>
      <c r="N2020" s="20">
        <f t="shared" si="310"/>
        <v>50</v>
      </c>
      <c r="O2020" s="20">
        <f t="shared" si="311"/>
        <v>100</v>
      </c>
      <c r="P2020" s="20">
        <f t="shared" si="312"/>
        <v>50</v>
      </c>
      <c r="Q2020" s="20">
        <f t="shared" si="313"/>
        <v>0</v>
      </c>
      <c r="R2020" s="21">
        <f t="shared" si="314"/>
        <v>60</v>
      </c>
      <c r="S2020" s="21">
        <f t="shared" si="315"/>
        <v>47.5</v>
      </c>
      <c r="T2020" s="21">
        <f t="shared" si="316"/>
        <v>35</v>
      </c>
      <c r="U2020" s="21">
        <f t="shared" si="317"/>
        <v>50</v>
      </c>
      <c r="V2020" s="20">
        <f t="shared" si="318"/>
        <v>47.5</v>
      </c>
      <c r="W2020" s="20">
        <f t="shared" si="319"/>
        <v>48.125</v>
      </c>
    </row>
    <row r="2021" spans="1:23" ht="13.5" x14ac:dyDescent="0.25">
      <c r="A2021" s="3">
        <v>44946</v>
      </c>
      <c r="B2021" s="2">
        <v>2.5632999999999999</v>
      </c>
      <c r="C2021" s="2">
        <v>55.544690082307831</v>
      </c>
      <c r="D2021" s="2">
        <v>1.0114017741896131E-2</v>
      </c>
      <c r="E2021" s="2">
        <v>-6.0489411387948163E-3</v>
      </c>
      <c r="F2021" s="2">
        <v>2.5196399999999999</v>
      </c>
      <c r="G2021" s="2">
        <v>2.5803099999999999</v>
      </c>
      <c r="H2021" s="2">
        <v>2.5378599999999998</v>
      </c>
      <c r="I2021" s="2">
        <v>2.4092159999999998</v>
      </c>
      <c r="J2021" s="2">
        <v>2.0534270000000006</v>
      </c>
      <c r="K2021" s="17" t="s">
        <v>47</v>
      </c>
      <c r="L2021" s="17" t="s">
        <v>53</v>
      </c>
      <c r="M2021" s="17" t="s">
        <v>46</v>
      </c>
      <c r="N2021" s="20">
        <f t="shared" si="310"/>
        <v>50</v>
      </c>
      <c r="O2021" s="20">
        <f t="shared" si="311"/>
        <v>100</v>
      </c>
      <c r="P2021" s="20">
        <f t="shared" si="312"/>
        <v>50</v>
      </c>
      <c r="Q2021" s="20">
        <f t="shared" si="313"/>
        <v>16.5</v>
      </c>
      <c r="R2021" s="21">
        <f t="shared" si="314"/>
        <v>62.475000000000001</v>
      </c>
      <c r="S2021" s="21">
        <f t="shared" si="315"/>
        <v>51.625</v>
      </c>
      <c r="T2021" s="21">
        <f t="shared" si="316"/>
        <v>42.424999999999997</v>
      </c>
      <c r="U2021" s="21">
        <f t="shared" si="317"/>
        <v>54.125</v>
      </c>
      <c r="V2021" s="20">
        <f t="shared" si="318"/>
        <v>52.17499999999999</v>
      </c>
      <c r="W2021" s="20">
        <f t="shared" si="319"/>
        <v>52.662499999999994</v>
      </c>
    </row>
    <row r="2022" spans="1:23" ht="13.5" x14ac:dyDescent="0.25">
      <c r="A2022" s="3">
        <v>44949</v>
      </c>
      <c r="B2022" s="2">
        <v>2.5876000000000001</v>
      </c>
      <c r="C2022" s="2">
        <v>57.268003279281942</v>
      </c>
      <c r="D2022" s="2">
        <v>3.5462857722525332E-2</v>
      </c>
      <c r="E2022" s="2">
        <v>-4.8216352438821102E-3</v>
      </c>
      <c r="F2022" s="2">
        <v>2.5245000000000002</v>
      </c>
      <c r="G2022" s="2">
        <v>2.5673700000000004</v>
      </c>
      <c r="H2022" s="2">
        <v>2.5540349999999998</v>
      </c>
      <c r="I2022" s="2">
        <v>2.4137439999999999</v>
      </c>
      <c r="J2022" s="2">
        <v>2.0571170000000003</v>
      </c>
      <c r="K2022" s="17" t="s">
        <v>47</v>
      </c>
      <c r="L2022" s="17" t="s">
        <v>53</v>
      </c>
      <c r="M2022" s="17" t="s">
        <v>54</v>
      </c>
      <c r="N2022" s="20">
        <f t="shared" si="310"/>
        <v>50</v>
      </c>
      <c r="O2022" s="20">
        <f t="shared" si="311"/>
        <v>100</v>
      </c>
      <c r="P2022" s="20">
        <f t="shared" si="312"/>
        <v>50</v>
      </c>
      <c r="Q2022" s="20">
        <f t="shared" si="313"/>
        <v>16.5</v>
      </c>
      <c r="R2022" s="21">
        <f t="shared" si="314"/>
        <v>62.475000000000001</v>
      </c>
      <c r="S2022" s="21">
        <f t="shared" si="315"/>
        <v>51.625</v>
      </c>
      <c r="T2022" s="21">
        <f t="shared" si="316"/>
        <v>42.424999999999997</v>
      </c>
      <c r="U2022" s="21">
        <f t="shared" si="317"/>
        <v>54.125</v>
      </c>
      <c r="V2022" s="20">
        <f t="shared" si="318"/>
        <v>52.17499999999999</v>
      </c>
      <c r="W2022" s="20">
        <f t="shared" si="319"/>
        <v>52.662499999999994</v>
      </c>
    </row>
    <row r="2023" spans="1:23" ht="13.5" x14ac:dyDescent="0.25">
      <c r="A2023" s="3">
        <v>44950</v>
      </c>
      <c r="B2023" s="2">
        <v>2.6280000000000001</v>
      </c>
      <c r="C2023" s="2">
        <v>60.041391714562188</v>
      </c>
      <c r="D2023" s="2">
        <v>4.593943767632247E-2</v>
      </c>
      <c r="E2023" s="2">
        <v>-3.1395404932360233E-3</v>
      </c>
      <c r="F2023" s="2">
        <v>2.5487600000000001</v>
      </c>
      <c r="G2023" s="2">
        <v>2.56332</v>
      </c>
      <c r="H2023" s="2">
        <v>2.56657</v>
      </c>
      <c r="I2023" s="2">
        <v>2.4189179999999997</v>
      </c>
      <c r="J2023" s="2">
        <v>2.0611205000000004</v>
      </c>
      <c r="K2023" s="17" t="s">
        <v>50</v>
      </c>
      <c r="L2023" s="17" t="s">
        <v>53</v>
      </c>
      <c r="M2023" s="17" t="s">
        <v>51</v>
      </c>
      <c r="N2023" s="20">
        <f t="shared" si="310"/>
        <v>50</v>
      </c>
      <c r="O2023" s="20">
        <f t="shared" si="311"/>
        <v>100</v>
      </c>
      <c r="P2023" s="20">
        <f t="shared" si="312"/>
        <v>50</v>
      </c>
      <c r="Q2023" s="20">
        <f t="shared" si="313"/>
        <v>83.5</v>
      </c>
      <c r="R2023" s="21">
        <f t="shared" si="314"/>
        <v>72.525000000000006</v>
      </c>
      <c r="S2023" s="21">
        <f t="shared" si="315"/>
        <v>68.375</v>
      </c>
      <c r="T2023" s="21">
        <f t="shared" si="316"/>
        <v>72.575000000000003</v>
      </c>
      <c r="U2023" s="21">
        <f t="shared" si="317"/>
        <v>70.875</v>
      </c>
      <c r="V2023" s="20">
        <f t="shared" si="318"/>
        <v>71.158333333333346</v>
      </c>
      <c r="W2023" s="20">
        <f t="shared" si="319"/>
        <v>71.087500000000006</v>
      </c>
    </row>
    <row r="2024" spans="1:23" ht="13.5" x14ac:dyDescent="0.25">
      <c r="A2024" s="3">
        <v>44951</v>
      </c>
      <c r="B2024" s="2">
        <v>2.6280000000000001</v>
      </c>
      <c r="C2024" s="2">
        <v>60.041391714562188</v>
      </c>
      <c r="D2024" s="2">
        <v>4.4131750316177332E-2</v>
      </c>
      <c r="E2024" s="2">
        <v>-2.284526548162507E-3</v>
      </c>
      <c r="F2024" s="2">
        <v>2.5827200000000001</v>
      </c>
      <c r="G2024" s="2">
        <v>2.5657400000000004</v>
      </c>
      <c r="H2024" s="2">
        <v>2.57708</v>
      </c>
      <c r="I2024" s="2">
        <v>2.4240919999999999</v>
      </c>
      <c r="J2024" s="2">
        <v>2.065124</v>
      </c>
      <c r="K2024" s="17" t="s">
        <v>50</v>
      </c>
      <c r="L2024" s="17" t="s">
        <v>53</v>
      </c>
      <c r="M2024" s="17" t="s">
        <v>51</v>
      </c>
      <c r="N2024" s="20">
        <f t="shared" si="310"/>
        <v>50</v>
      </c>
      <c r="O2024" s="20">
        <f t="shared" si="311"/>
        <v>100</v>
      </c>
      <c r="P2024" s="20">
        <f t="shared" si="312"/>
        <v>50</v>
      </c>
      <c r="Q2024" s="20">
        <f t="shared" si="313"/>
        <v>83.5</v>
      </c>
      <c r="R2024" s="21">
        <f t="shared" si="314"/>
        <v>72.525000000000006</v>
      </c>
      <c r="S2024" s="21">
        <f t="shared" si="315"/>
        <v>68.375</v>
      </c>
      <c r="T2024" s="21">
        <f t="shared" si="316"/>
        <v>72.575000000000003</v>
      </c>
      <c r="U2024" s="21">
        <f t="shared" si="317"/>
        <v>70.875</v>
      </c>
      <c r="V2024" s="20">
        <f t="shared" si="318"/>
        <v>71.158333333333346</v>
      </c>
      <c r="W2024" s="20">
        <f t="shared" si="319"/>
        <v>71.087500000000006</v>
      </c>
    </row>
    <row r="2025" spans="1:23" ht="13.5" x14ac:dyDescent="0.25">
      <c r="A2025" s="3">
        <v>44952</v>
      </c>
      <c r="B2025" s="2">
        <v>2.5956999999999999</v>
      </c>
      <c r="C2025" s="2">
        <v>56.633236098953461</v>
      </c>
      <c r="D2025" s="2">
        <v>4.9298585001918749E-2</v>
      </c>
      <c r="E2025" s="2">
        <v>-9.5641406342175943E-4</v>
      </c>
      <c r="F2025" s="2">
        <v>2.6005200000000004</v>
      </c>
      <c r="G2025" s="2">
        <v>2.5617000000000001</v>
      </c>
      <c r="H2025" s="2">
        <v>2.5859750000000004</v>
      </c>
      <c r="I2025" s="2">
        <v>2.429106</v>
      </c>
      <c r="J2025" s="2">
        <v>2.0688920000000004</v>
      </c>
      <c r="K2025" s="17" t="s">
        <v>50</v>
      </c>
      <c r="L2025" s="17" t="s">
        <v>53</v>
      </c>
      <c r="M2025" s="17" t="s">
        <v>51</v>
      </c>
      <c r="N2025" s="20">
        <f t="shared" si="310"/>
        <v>50</v>
      </c>
      <c r="O2025" s="20">
        <f t="shared" si="311"/>
        <v>100</v>
      </c>
      <c r="P2025" s="20">
        <f t="shared" si="312"/>
        <v>50</v>
      </c>
      <c r="Q2025" s="20">
        <f t="shared" si="313"/>
        <v>83.5</v>
      </c>
      <c r="R2025" s="21">
        <f t="shared" si="314"/>
        <v>72.525000000000006</v>
      </c>
      <c r="S2025" s="21">
        <f t="shared" si="315"/>
        <v>68.375</v>
      </c>
      <c r="T2025" s="21">
        <f t="shared" si="316"/>
        <v>72.575000000000003</v>
      </c>
      <c r="U2025" s="21">
        <f t="shared" si="317"/>
        <v>70.875</v>
      </c>
      <c r="V2025" s="20">
        <f t="shared" si="318"/>
        <v>71.158333333333346</v>
      </c>
      <c r="W2025" s="20">
        <f t="shared" si="319"/>
        <v>71.087500000000006</v>
      </c>
    </row>
    <row r="2026" spans="1:23" ht="13.5" x14ac:dyDescent="0.25">
      <c r="A2026" s="3">
        <v>44953</v>
      </c>
      <c r="B2026" s="2">
        <v>2.6604000000000001</v>
      </c>
      <c r="C2026" s="2">
        <v>61.364155189514797</v>
      </c>
      <c r="D2026" s="2">
        <v>3.9744981579044936E-2</v>
      </c>
      <c r="E2026" s="2">
        <v>6.4044355026007034E-4</v>
      </c>
      <c r="F2026" s="2">
        <v>2.6199399999999997</v>
      </c>
      <c r="G2026" s="2">
        <v>2.5697900000000002</v>
      </c>
      <c r="H2026" s="2">
        <v>2.5977000000000006</v>
      </c>
      <c r="I2026" s="2">
        <v>2.4347679999999996</v>
      </c>
      <c r="J2026" s="2">
        <v>2.0730205000000002</v>
      </c>
      <c r="K2026" s="17" t="s">
        <v>50</v>
      </c>
      <c r="L2026" s="17" t="s">
        <v>53</v>
      </c>
      <c r="M2026" s="17" t="s">
        <v>51</v>
      </c>
      <c r="N2026" s="20">
        <f t="shared" si="310"/>
        <v>50</v>
      </c>
      <c r="O2026" s="20">
        <f t="shared" si="311"/>
        <v>100</v>
      </c>
      <c r="P2026" s="20">
        <f t="shared" si="312"/>
        <v>50</v>
      </c>
      <c r="Q2026" s="20">
        <f t="shared" si="313"/>
        <v>83.5</v>
      </c>
      <c r="R2026" s="21">
        <f t="shared" si="314"/>
        <v>72.525000000000006</v>
      </c>
      <c r="S2026" s="21">
        <f t="shared" si="315"/>
        <v>68.375</v>
      </c>
      <c r="T2026" s="21">
        <f t="shared" si="316"/>
        <v>72.575000000000003</v>
      </c>
      <c r="U2026" s="21">
        <f t="shared" si="317"/>
        <v>70.875</v>
      </c>
      <c r="V2026" s="20">
        <f t="shared" si="318"/>
        <v>71.158333333333346</v>
      </c>
      <c r="W2026" s="20">
        <f t="shared" si="319"/>
        <v>71.087500000000006</v>
      </c>
    </row>
    <row r="2027" spans="1:23" ht="13.5" x14ac:dyDescent="0.25">
      <c r="A2027" s="3">
        <v>44956</v>
      </c>
      <c r="B2027" s="2">
        <v>2.7008000000000001</v>
      </c>
      <c r="C2027" s="2">
        <v>64.00471432273828</v>
      </c>
      <c r="D2027" s="2">
        <v>2.5400192782444986E-2</v>
      </c>
      <c r="E2027" s="2">
        <v>2.3602339087712195E-3</v>
      </c>
      <c r="F2027" s="2">
        <v>2.6425800000000002</v>
      </c>
      <c r="G2027" s="2">
        <v>2.5835400000000002</v>
      </c>
      <c r="H2027" s="2">
        <v>2.6065950000000004</v>
      </c>
      <c r="I2027" s="2">
        <v>2.4415599999999995</v>
      </c>
      <c r="J2027" s="2">
        <v>2.0773880000000005</v>
      </c>
      <c r="K2027" s="17" t="s">
        <v>50</v>
      </c>
      <c r="L2027" s="17" t="s">
        <v>53</v>
      </c>
      <c r="M2027" s="17" t="s">
        <v>51</v>
      </c>
      <c r="N2027" s="20">
        <f t="shared" si="310"/>
        <v>50</v>
      </c>
      <c r="O2027" s="20">
        <f t="shared" si="311"/>
        <v>100</v>
      </c>
      <c r="P2027" s="20">
        <f t="shared" si="312"/>
        <v>50</v>
      </c>
      <c r="Q2027" s="20">
        <f t="shared" si="313"/>
        <v>83.5</v>
      </c>
      <c r="R2027" s="21">
        <f t="shared" si="314"/>
        <v>72.525000000000006</v>
      </c>
      <c r="S2027" s="21">
        <f t="shared" si="315"/>
        <v>68.375</v>
      </c>
      <c r="T2027" s="21">
        <f t="shared" si="316"/>
        <v>72.575000000000003</v>
      </c>
      <c r="U2027" s="21">
        <f t="shared" si="317"/>
        <v>70.875</v>
      </c>
      <c r="V2027" s="20">
        <f t="shared" si="318"/>
        <v>71.158333333333346</v>
      </c>
      <c r="W2027" s="20">
        <f t="shared" si="319"/>
        <v>71.087500000000006</v>
      </c>
    </row>
    <row r="2028" spans="1:23" ht="13.5" x14ac:dyDescent="0.25">
      <c r="A2028" s="3">
        <v>44957</v>
      </c>
      <c r="B2028" s="2">
        <v>2.7088999999999999</v>
      </c>
      <c r="C2028" s="2">
        <v>64.528167032700225</v>
      </c>
      <c r="D2028" s="2">
        <v>2.9972933801807322E-3</v>
      </c>
      <c r="E2028" s="2">
        <v>3.8335082391878703E-3</v>
      </c>
      <c r="F2028" s="2">
        <v>2.65876</v>
      </c>
      <c r="G2028" s="2">
        <v>2.6037600000000003</v>
      </c>
      <c r="H2028" s="2">
        <v>2.6150850000000001</v>
      </c>
      <c r="I2028" s="2">
        <v>2.4483519999999999</v>
      </c>
      <c r="J2028" s="2">
        <v>2.0816475000000003</v>
      </c>
      <c r="K2028" s="17" t="s">
        <v>50</v>
      </c>
      <c r="L2028" s="17" t="s">
        <v>53</v>
      </c>
      <c r="M2028" s="17" t="s">
        <v>51</v>
      </c>
      <c r="N2028" s="20">
        <f t="shared" si="310"/>
        <v>50</v>
      </c>
      <c r="O2028" s="20">
        <f t="shared" si="311"/>
        <v>100</v>
      </c>
      <c r="P2028" s="20">
        <f t="shared" si="312"/>
        <v>50</v>
      </c>
      <c r="Q2028" s="20">
        <f t="shared" si="313"/>
        <v>83.5</v>
      </c>
      <c r="R2028" s="21">
        <f t="shared" si="314"/>
        <v>72.525000000000006</v>
      </c>
      <c r="S2028" s="21">
        <f t="shared" si="315"/>
        <v>68.375</v>
      </c>
      <c r="T2028" s="21">
        <f t="shared" si="316"/>
        <v>72.575000000000003</v>
      </c>
      <c r="U2028" s="21">
        <f t="shared" si="317"/>
        <v>70.875</v>
      </c>
      <c r="V2028" s="20">
        <f t="shared" si="318"/>
        <v>71.158333333333346</v>
      </c>
      <c r="W2028" s="20">
        <f t="shared" si="319"/>
        <v>71.087500000000006</v>
      </c>
    </row>
    <row r="2029" spans="1:23" ht="13.5" x14ac:dyDescent="0.25">
      <c r="A2029" s="3">
        <v>44958</v>
      </c>
      <c r="B2029" s="2">
        <v>2.6926999999999999</v>
      </c>
      <c r="C2029" s="2">
        <v>62.56841265153917</v>
      </c>
      <c r="D2029" s="2">
        <v>-2.3154804936466711E-2</v>
      </c>
      <c r="E2029" s="2">
        <v>5.0861313432461093E-3</v>
      </c>
      <c r="F2029" s="2">
        <v>2.6717000000000004</v>
      </c>
      <c r="G2029" s="2">
        <v>2.6272099999999998</v>
      </c>
      <c r="H2029" s="2">
        <v>2.6231700000000004</v>
      </c>
      <c r="I2029" s="2">
        <v>2.4549819999999993</v>
      </c>
      <c r="J2029" s="2">
        <v>2.0857890000000001</v>
      </c>
      <c r="K2029" s="17" t="s">
        <v>50</v>
      </c>
      <c r="L2029" s="17" t="s">
        <v>53</v>
      </c>
      <c r="M2029" s="17" t="s">
        <v>51</v>
      </c>
      <c r="N2029" s="20">
        <f t="shared" si="310"/>
        <v>50</v>
      </c>
      <c r="O2029" s="20">
        <f t="shared" si="311"/>
        <v>100</v>
      </c>
      <c r="P2029" s="20">
        <f t="shared" si="312"/>
        <v>50</v>
      </c>
      <c r="Q2029" s="20">
        <f t="shared" si="313"/>
        <v>83.5</v>
      </c>
      <c r="R2029" s="21">
        <f t="shared" si="314"/>
        <v>72.525000000000006</v>
      </c>
      <c r="S2029" s="21">
        <f t="shared" si="315"/>
        <v>68.375</v>
      </c>
      <c r="T2029" s="21">
        <f t="shared" si="316"/>
        <v>72.575000000000003</v>
      </c>
      <c r="U2029" s="21">
        <f t="shared" si="317"/>
        <v>70.875</v>
      </c>
      <c r="V2029" s="20">
        <f t="shared" si="318"/>
        <v>71.158333333333346</v>
      </c>
      <c r="W2029" s="20">
        <f t="shared" si="319"/>
        <v>71.087500000000006</v>
      </c>
    </row>
    <row r="2030" spans="1:23" ht="13.5" x14ac:dyDescent="0.25">
      <c r="A2030" s="3">
        <v>44959</v>
      </c>
      <c r="B2030" s="2">
        <v>2.6926999999999999</v>
      </c>
      <c r="C2030" s="2">
        <v>62.56841265153917</v>
      </c>
      <c r="D2030" s="2">
        <v>-3.859129444453524E-2</v>
      </c>
      <c r="E2030" s="2">
        <v>6.0042232792470044E-3</v>
      </c>
      <c r="F2030" s="2">
        <v>2.6911</v>
      </c>
      <c r="G2030" s="2">
        <v>2.64581</v>
      </c>
      <c r="H2030" s="2">
        <v>2.6251900000000008</v>
      </c>
      <c r="I2030" s="2">
        <v>2.4619359999999997</v>
      </c>
      <c r="J2030" s="2">
        <v>2.0899675000000002</v>
      </c>
      <c r="K2030" s="17" t="s">
        <v>50</v>
      </c>
      <c r="L2030" s="17" t="s">
        <v>53</v>
      </c>
      <c r="M2030" s="17" t="s">
        <v>51</v>
      </c>
      <c r="N2030" s="20">
        <f t="shared" si="310"/>
        <v>50</v>
      </c>
      <c r="O2030" s="20">
        <f t="shared" si="311"/>
        <v>100</v>
      </c>
      <c r="P2030" s="20">
        <f t="shared" si="312"/>
        <v>50</v>
      </c>
      <c r="Q2030" s="20">
        <f t="shared" si="313"/>
        <v>83.5</v>
      </c>
      <c r="R2030" s="21">
        <f t="shared" si="314"/>
        <v>72.525000000000006</v>
      </c>
      <c r="S2030" s="21">
        <f t="shared" si="315"/>
        <v>68.375</v>
      </c>
      <c r="T2030" s="21">
        <f t="shared" si="316"/>
        <v>72.575000000000003</v>
      </c>
      <c r="U2030" s="21">
        <f t="shared" si="317"/>
        <v>70.875</v>
      </c>
      <c r="V2030" s="20">
        <f t="shared" si="318"/>
        <v>71.158333333333346</v>
      </c>
      <c r="W2030" s="20">
        <f t="shared" si="319"/>
        <v>71.087500000000006</v>
      </c>
    </row>
    <row r="2031" spans="1:23" ht="13.5" x14ac:dyDescent="0.25">
      <c r="A2031" s="3">
        <v>44960</v>
      </c>
      <c r="B2031" s="2">
        <v>2.7008000000000001</v>
      </c>
      <c r="C2031" s="2">
        <v>63.216223184565322</v>
      </c>
      <c r="D2031" s="2">
        <v>-4.4257589136674547E-2</v>
      </c>
      <c r="E2031" s="2">
        <v>6.0063803798677939E-3</v>
      </c>
      <c r="F2031" s="2">
        <v>2.6991799999999997</v>
      </c>
      <c r="G2031" s="2">
        <v>2.6595599999999999</v>
      </c>
      <c r="H2031" s="2">
        <v>2.6199350000000008</v>
      </c>
      <c r="I2031" s="2">
        <v>2.4685659999999996</v>
      </c>
      <c r="J2031" s="2">
        <v>2.0943350000000001</v>
      </c>
      <c r="K2031" s="17" t="s">
        <v>50</v>
      </c>
      <c r="L2031" s="17" t="s">
        <v>53</v>
      </c>
      <c r="M2031" s="17" t="s">
        <v>51</v>
      </c>
      <c r="N2031" s="20">
        <f t="shared" si="310"/>
        <v>50</v>
      </c>
      <c r="O2031" s="20">
        <f t="shared" si="311"/>
        <v>100</v>
      </c>
      <c r="P2031" s="20">
        <f t="shared" si="312"/>
        <v>50</v>
      </c>
      <c r="Q2031" s="20">
        <f t="shared" si="313"/>
        <v>83.5</v>
      </c>
      <c r="R2031" s="21">
        <f t="shared" si="314"/>
        <v>72.525000000000006</v>
      </c>
      <c r="S2031" s="21">
        <f t="shared" si="315"/>
        <v>68.375</v>
      </c>
      <c r="T2031" s="21">
        <f t="shared" si="316"/>
        <v>72.575000000000003</v>
      </c>
      <c r="U2031" s="21">
        <f t="shared" si="317"/>
        <v>70.875</v>
      </c>
      <c r="V2031" s="20">
        <f t="shared" si="318"/>
        <v>71.158333333333346</v>
      </c>
      <c r="W2031" s="20">
        <f t="shared" si="319"/>
        <v>71.087500000000006</v>
      </c>
    </row>
    <row r="2032" spans="1:23" ht="13.5" x14ac:dyDescent="0.25">
      <c r="A2032" s="3">
        <v>44963</v>
      </c>
      <c r="B2032" s="2">
        <v>2.7008000000000001</v>
      </c>
      <c r="C2032" s="2">
        <v>63.216223184565322</v>
      </c>
      <c r="D2032" s="2">
        <v>-4.602112384833168E-2</v>
      </c>
      <c r="E2032" s="2">
        <v>5.9163709313747245E-3</v>
      </c>
      <c r="F2032" s="2">
        <v>2.6991800000000006</v>
      </c>
      <c r="G2032" s="2">
        <v>2.6708799999999999</v>
      </c>
      <c r="H2032" s="2">
        <v>2.6191250000000008</v>
      </c>
      <c r="I2032" s="2">
        <v>2.4751959999999995</v>
      </c>
      <c r="J2032" s="2">
        <v>2.0987024999999999</v>
      </c>
      <c r="K2032" s="17" t="s">
        <v>47</v>
      </c>
      <c r="L2032" s="17" t="s">
        <v>53</v>
      </c>
      <c r="M2032" s="17" t="s">
        <v>53</v>
      </c>
      <c r="N2032" s="20">
        <f t="shared" si="310"/>
        <v>50</v>
      </c>
      <c r="O2032" s="20">
        <f t="shared" si="311"/>
        <v>100</v>
      </c>
      <c r="P2032" s="20">
        <f t="shared" si="312"/>
        <v>50</v>
      </c>
      <c r="Q2032" s="20">
        <f t="shared" si="313"/>
        <v>16.5</v>
      </c>
      <c r="R2032" s="21">
        <f t="shared" si="314"/>
        <v>62.475000000000001</v>
      </c>
      <c r="S2032" s="21">
        <f t="shared" si="315"/>
        <v>51.625</v>
      </c>
      <c r="T2032" s="21">
        <f t="shared" si="316"/>
        <v>42.424999999999997</v>
      </c>
      <c r="U2032" s="21">
        <f t="shared" si="317"/>
        <v>54.125</v>
      </c>
      <c r="V2032" s="20">
        <f t="shared" si="318"/>
        <v>52.17499999999999</v>
      </c>
      <c r="W2032" s="20">
        <f t="shared" si="319"/>
        <v>52.662499999999994</v>
      </c>
    </row>
    <row r="2033" spans="1:23" ht="13.5" x14ac:dyDescent="0.25">
      <c r="A2033" s="3">
        <v>44964</v>
      </c>
      <c r="B2033" s="2">
        <v>2.6926999999999999</v>
      </c>
      <c r="C2033" s="2">
        <v>61.972347228885411</v>
      </c>
      <c r="D2033" s="2">
        <v>-4.1352997211044684E-2</v>
      </c>
      <c r="E2033" s="2">
        <v>5.7598271133721011E-3</v>
      </c>
      <c r="F2033" s="2">
        <v>2.6959399999999998</v>
      </c>
      <c r="G2033" s="2">
        <v>2.6773500000000001</v>
      </c>
      <c r="H2033" s="2">
        <v>2.6203350000000007</v>
      </c>
      <c r="I2033" s="2">
        <v>2.4818259999999994</v>
      </c>
      <c r="J2033" s="2">
        <v>2.1030285000000002</v>
      </c>
      <c r="K2033" s="17" t="s">
        <v>47</v>
      </c>
      <c r="L2033" s="17" t="s">
        <v>53</v>
      </c>
      <c r="M2033" s="17" t="s">
        <v>46</v>
      </c>
      <c r="N2033" s="20">
        <f t="shared" si="310"/>
        <v>50</v>
      </c>
      <c r="O2033" s="20">
        <f t="shared" si="311"/>
        <v>100</v>
      </c>
      <c r="P2033" s="20">
        <f t="shared" si="312"/>
        <v>50</v>
      </c>
      <c r="Q2033" s="20">
        <f t="shared" si="313"/>
        <v>16.5</v>
      </c>
      <c r="R2033" s="21">
        <f t="shared" si="314"/>
        <v>62.475000000000001</v>
      </c>
      <c r="S2033" s="21">
        <f t="shared" si="315"/>
        <v>51.625</v>
      </c>
      <c r="T2033" s="21">
        <f t="shared" si="316"/>
        <v>42.424999999999997</v>
      </c>
      <c r="U2033" s="21">
        <f t="shared" si="317"/>
        <v>54.125</v>
      </c>
      <c r="V2033" s="20">
        <f t="shared" si="318"/>
        <v>52.17499999999999</v>
      </c>
      <c r="W2033" s="20">
        <f t="shared" si="319"/>
        <v>52.662499999999994</v>
      </c>
    </row>
    <row r="2034" spans="1:23" ht="13.5" x14ac:dyDescent="0.25">
      <c r="A2034" s="3">
        <v>44965</v>
      </c>
      <c r="B2034" s="2">
        <v>2.6926999999999999</v>
      </c>
      <c r="C2034" s="2">
        <v>61.972347228885411</v>
      </c>
      <c r="D2034" s="2">
        <v>-3.7961695746377977E-2</v>
      </c>
      <c r="E2034" s="2">
        <v>5.5566593160772861E-3</v>
      </c>
      <c r="F2034" s="2">
        <v>2.6959400000000002</v>
      </c>
      <c r="G2034" s="2">
        <v>2.6838199999999999</v>
      </c>
      <c r="H2034" s="2">
        <v>2.6247800000000003</v>
      </c>
      <c r="I2034" s="2">
        <v>2.4887799999999998</v>
      </c>
      <c r="J2034" s="2">
        <v>2.1073545</v>
      </c>
      <c r="K2034" s="17" t="s">
        <v>47</v>
      </c>
      <c r="L2034" s="17" t="s">
        <v>53</v>
      </c>
      <c r="M2034" s="17" t="s">
        <v>53</v>
      </c>
      <c r="N2034" s="20">
        <f t="shared" si="310"/>
        <v>50</v>
      </c>
      <c r="O2034" s="20">
        <f t="shared" si="311"/>
        <v>100</v>
      </c>
      <c r="P2034" s="20">
        <f t="shared" si="312"/>
        <v>50</v>
      </c>
      <c r="Q2034" s="20">
        <f t="shared" si="313"/>
        <v>16.5</v>
      </c>
      <c r="R2034" s="21">
        <f t="shared" si="314"/>
        <v>62.475000000000001</v>
      </c>
      <c r="S2034" s="21">
        <f t="shared" si="315"/>
        <v>51.625</v>
      </c>
      <c r="T2034" s="21">
        <f t="shared" si="316"/>
        <v>42.424999999999997</v>
      </c>
      <c r="U2034" s="21">
        <f t="shared" si="317"/>
        <v>54.125</v>
      </c>
      <c r="V2034" s="20">
        <f t="shared" si="318"/>
        <v>52.17499999999999</v>
      </c>
      <c r="W2034" s="20">
        <f t="shared" si="319"/>
        <v>52.662499999999994</v>
      </c>
    </row>
    <row r="2035" spans="1:23" ht="13.5" x14ac:dyDescent="0.25">
      <c r="A2035" s="3">
        <v>44966</v>
      </c>
      <c r="B2035" s="2">
        <v>2.6684999999999999</v>
      </c>
      <c r="C2035" s="2">
        <v>58.016838899884576</v>
      </c>
      <c r="D2035" s="2">
        <v>-3.8786041370968416E-2</v>
      </c>
      <c r="E2035" s="2">
        <v>5.3222541528937951E-3</v>
      </c>
      <c r="F2035" s="2">
        <v>2.6911</v>
      </c>
      <c r="G2035" s="2">
        <v>2.6911</v>
      </c>
      <c r="H2035" s="2">
        <v>2.6264000000000007</v>
      </c>
      <c r="I2035" s="2">
        <v>2.4952499999999995</v>
      </c>
      <c r="J2035" s="2">
        <v>2.1116000000000001</v>
      </c>
      <c r="K2035" s="17" t="s">
        <v>47</v>
      </c>
      <c r="L2035" s="17" t="s">
        <v>53</v>
      </c>
      <c r="M2035" s="17" t="s">
        <v>46</v>
      </c>
      <c r="N2035" s="20">
        <f t="shared" si="310"/>
        <v>50</v>
      </c>
      <c r="O2035" s="20">
        <f t="shared" si="311"/>
        <v>100</v>
      </c>
      <c r="P2035" s="20">
        <f t="shared" si="312"/>
        <v>50</v>
      </c>
      <c r="Q2035" s="20">
        <f t="shared" si="313"/>
        <v>16.5</v>
      </c>
      <c r="R2035" s="21">
        <f t="shared" si="314"/>
        <v>62.475000000000001</v>
      </c>
      <c r="S2035" s="21">
        <f t="shared" si="315"/>
        <v>51.625</v>
      </c>
      <c r="T2035" s="21">
        <f t="shared" si="316"/>
        <v>42.424999999999997</v>
      </c>
      <c r="U2035" s="21">
        <f t="shared" si="317"/>
        <v>54.125</v>
      </c>
      <c r="V2035" s="20">
        <f t="shared" si="318"/>
        <v>52.17499999999999</v>
      </c>
      <c r="W2035" s="20">
        <f t="shared" si="319"/>
        <v>52.662499999999994</v>
      </c>
    </row>
    <row r="2036" spans="1:23" ht="13.5" x14ac:dyDescent="0.25">
      <c r="A2036" s="3">
        <v>44967</v>
      </c>
      <c r="B2036" s="2">
        <v>2.6684999999999999</v>
      </c>
      <c r="C2036" s="2">
        <v>58.016838899884576</v>
      </c>
      <c r="D2036" s="2">
        <v>-2.9865673511362711E-2</v>
      </c>
      <c r="E2036" s="2">
        <v>5.0684274261341266E-3</v>
      </c>
      <c r="F2036" s="2">
        <v>2.6846399999999999</v>
      </c>
      <c r="G2036" s="2">
        <v>2.69191</v>
      </c>
      <c r="H2036" s="2">
        <v>2.6308500000000006</v>
      </c>
      <c r="I2036" s="2">
        <v>2.5018819999999993</v>
      </c>
      <c r="J2036" s="2">
        <v>2.1158859999999997</v>
      </c>
      <c r="K2036" s="17" t="s">
        <v>47</v>
      </c>
      <c r="L2036" s="17" t="s">
        <v>53</v>
      </c>
      <c r="M2036" s="17" t="s">
        <v>46</v>
      </c>
      <c r="N2036" s="20">
        <f t="shared" si="310"/>
        <v>50</v>
      </c>
      <c r="O2036" s="20">
        <f t="shared" si="311"/>
        <v>100</v>
      </c>
      <c r="P2036" s="20">
        <f t="shared" si="312"/>
        <v>50</v>
      </c>
      <c r="Q2036" s="20">
        <f t="shared" si="313"/>
        <v>16.5</v>
      </c>
      <c r="R2036" s="21">
        <f t="shared" si="314"/>
        <v>62.475000000000001</v>
      </c>
      <c r="S2036" s="21">
        <f t="shared" si="315"/>
        <v>51.625</v>
      </c>
      <c r="T2036" s="21">
        <f t="shared" si="316"/>
        <v>42.424999999999997</v>
      </c>
      <c r="U2036" s="21">
        <f t="shared" si="317"/>
        <v>54.125</v>
      </c>
      <c r="V2036" s="20">
        <f t="shared" si="318"/>
        <v>52.17499999999999</v>
      </c>
      <c r="W2036" s="20">
        <f t="shared" si="319"/>
        <v>52.662499999999994</v>
      </c>
    </row>
    <row r="2037" spans="1:23" ht="13.5" x14ac:dyDescent="0.25">
      <c r="A2037" s="3">
        <v>44970</v>
      </c>
      <c r="B2037" s="2">
        <v>2.7008000000000001</v>
      </c>
      <c r="C2037" s="2">
        <v>61.791839383850686</v>
      </c>
      <c r="D2037" s="2">
        <v>-1.8805947427496417E-2</v>
      </c>
      <c r="E2037" s="2">
        <v>4.8041816846869801E-3</v>
      </c>
      <c r="F2037" s="2">
        <v>2.6846399999999995</v>
      </c>
      <c r="G2037" s="2">
        <v>2.69191</v>
      </c>
      <c r="H2037" s="2">
        <v>2.6377250000000005</v>
      </c>
      <c r="I2037" s="2">
        <v>2.5098059999999993</v>
      </c>
      <c r="J2037" s="2">
        <v>2.120212</v>
      </c>
      <c r="K2037" s="17" t="s">
        <v>47</v>
      </c>
      <c r="L2037" s="17" t="s">
        <v>53</v>
      </c>
      <c r="M2037" s="17" t="s">
        <v>53</v>
      </c>
      <c r="N2037" s="20">
        <f t="shared" si="310"/>
        <v>50</v>
      </c>
      <c r="O2037" s="20">
        <f t="shared" si="311"/>
        <v>100</v>
      </c>
      <c r="P2037" s="20">
        <f t="shared" si="312"/>
        <v>50</v>
      </c>
      <c r="Q2037" s="20">
        <f t="shared" si="313"/>
        <v>16.5</v>
      </c>
      <c r="R2037" s="21">
        <f t="shared" si="314"/>
        <v>62.475000000000001</v>
      </c>
      <c r="S2037" s="21">
        <f t="shared" si="315"/>
        <v>51.625</v>
      </c>
      <c r="T2037" s="21">
        <f t="shared" si="316"/>
        <v>42.424999999999997</v>
      </c>
      <c r="U2037" s="21">
        <f t="shared" si="317"/>
        <v>54.125</v>
      </c>
      <c r="V2037" s="20">
        <f t="shared" si="318"/>
        <v>52.17499999999999</v>
      </c>
      <c r="W2037" s="20">
        <f t="shared" si="319"/>
        <v>52.662499999999994</v>
      </c>
    </row>
    <row r="2038" spans="1:23" ht="13.5" x14ac:dyDescent="0.25">
      <c r="A2038" s="3">
        <v>44971</v>
      </c>
      <c r="B2038" s="2">
        <v>2.7978000000000001</v>
      </c>
      <c r="C2038" s="2">
        <v>70.399648685944285</v>
      </c>
      <c r="D2038" s="2">
        <v>-1.5865638416746819E-2</v>
      </c>
      <c r="E2038" s="2">
        <v>4.5363080032502345E-3</v>
      </c>
      <c r="F2038" s="2">
        <v>2.70566</v>
      </c>
      <c r="G2038" s="2">
        <v>2.7008000000000001</v>
      </c>
      <c r="H2038" s="2">
        <v>2.6522800000000002</v>
      </c>
      <c r="I2038" s="2">
        <v>2.5196699999999992</v>
      </c>
      <c r="J2038" s="2">
        <v>2.1251039999999999</v>
      </c>
      <c r="K2038" s="17" t="s">
        <v>50</v>
      </c>
      <c r="L2038" s="17" t="s">
        <v>53</v>
      </c>
      <c r="M2038" s="17" t="s">
        <v>51</v>
      </c>
      <c r="N2038" s="20">
        <f t="shared" si="310"/>
        <v>50</v>
      </c>
      <c r="O2038" s="20">
        <f t="shared" si="311"/>
        <v>100</v>
      </c>
      <c r="P2038" s="20">
        <f t="shared" si="312"/>
        <v>50</v>
      </c>
      <c r="Q2038" s="20">
        <f t="shared" si="313"/>
        <v>83.5</v>
      </c>
      <c r="R2038" s="21">
        <f t="shared" si="314"/>
        <v>72.525000000000006</v>
      </c>
      <c r="S2038" s="21">
        <f t="shared" si="315"/>
        <v>68.375</v>
      </c>
      <c r="T2038" s="21">
        <f t="shared" si="316"/>
        <v>72.575000000000003</v>
      </c>
      <c r="U2038" s="21">
        <f t="shared" si="317"/>
        <v>70.875</v>
      </c>
      <c r="V2038" s="20">
        <f t="shared" si="318"/>
        <v>71.158333333333346</v>
      </c>
      <c r="W2038" s="20">
        <f t="shared" si="319"/>
        <v>71.087500000000006</v>
      </c>
    </row>
    <row r="2039" spans="1:23" ht="13.5" x14ac:dyDescent="0.25">
      <c r="A2039" s="3">
        <v>44972</v>
      </c>
      <c r="B2039" s="2">
        <v>2.7816999999999998</v>
      </c>
      <c r="C2039" s="2">
        <v>67.67443856649794</v>
      </c>
      <c r="D2039" s="2">
        <v>-1.5693993027507069E-2</v>
      </c>
      <c r="E2039" s="2">
        <v>4.1409747279049216E-3</v>
      </c>
      <c r="F2039" s="2">
        <v>2.7234600000000002</v>
      </c>
      <c r="G2039" s="2">
        <v>2.7097000000000007</v>
      </c>
      <c r="H2039" s="2">
        <v>2.6684550000000007</v>
      </c>
      <c r="I2039" s="2">
        <v>2.5292119999999993</v>
      </c>
      <c r="J2039" s="2">
        <v>2.1301174999999999</v>
      </c>
      <c r="K2039" s="17" t="s">
        <v>50</v>
      </c>
      <c r="L2039" s="17" t="s">
        <v>53</v>
      </c>
      <c r="M2039" s="17" t="s">
        <v>51</v>
      </c>
      <c r="N2039" s="20">
        <f t="shared" si="310"/>
        <v>50</v>
      </c>
      <c r="O2039" s="20">
        <f t="shared" si="311"/>
        <v>100</v>
      </c>
      <c r="P2039" s="20">
        <f t="shared" si="312"/>
        <v>50</v>
      </c>
      <c r="Q2039" s="20">
        <f t="shared" si="313"/>
        <v>83.5</v>
      </c>
      <c r="R2039" s="21">
        <f t="shared" si="314"/>
        <v>72.525000000000006</v>
      </c>
      <c r="S2039" s="21">
        <f t="shared" si="315"/>
        <v>68.375</v>
      </c>
      <c r="T2039" s="21">
        <f t="shared" si="316"/>
        <v>72.575000000000003</v>
      </c>
      <c r="U2039" s="21">
        <f t="shared" si="317"/>
        <v>70.875</v>
      </c>
      <c r="V2039" s="20">
        <f t="shared" si="318"/>
        <v>71.158333333333346</v>
      </c>
      <c r="W2039" s="20">
        <f t="shared" si="319"/>
        <v>71.087500000000006</v>
      </c>
    </row>
    <row r="2040" spans="1:23" ht="13.5" x14ac:dyDescent="0.25">
      <c r="A2040" s="3">
        <v>44973</v>
      </c>
      <c r="B2040" s="2">
        <v>2.7654999999999998</v>
      </c>
      <c r="C2040" s="2">
        <v>64.949967133413935</v>
      </c>
      <c r="D2040" s="2">
        <v>-1.5194909112547172E-2</v>
      </c>
      <c r="E2040" s="2">
        <v>3.3895167853920764E-3</v>
      </c>
      <c r="F2040" s="2">
        <v>2.7428599999999994</v>
      </c>
      <c r="G2040" s="2">
        <v>2.7169800000000004</v>
      </c>
      <c r="H2040" s="2">
        <v>2.6813950000000006</v>
      </c>
      <c r="I2040" s="2">
        <v>2.5384299999999995</v>
      </c>
      <c r="J2040" s="2">
        <v>2.1349695000000004</v>
      </c>
      <c r="K2040" s="17" t="s">
        <v>50</v>
      </c>
      <c r="L2040" s="17" t="s">
        <v>53</v>
      </c>
      <c r="M2040" s="17" t="s">
        <v>51</v>
      </c>
      <c r="N2040" s="20">
        <f t="shared" si="310"/>
        <v>50</v>
      </c>
      <c r="O2040" s="20">
        <f t="shared" si="311"/>
        <v>100</v>
      </c>
      <c r="P2040" s="20">
        <f t="shared" si="312"/>
        <v>50</v>
      </c>
      <c r="Q2040" s="20">
        <f t="shared" si="313"/>
        <v>83.5</v>
      </c>
      <c r="R2040" s="21">
        <f t="shared" si="314"/>
        <v>72.525000000000006</v>
      </c>
      <c r="S2040" s="21">
        <f t="shared" si="315"/>
        <v>68.375</v>
      </c>
      <c r="T2040" s="21">
        <f t="shared" si="316"/>
        <v>72.575000000000003</v>
      </c>
      <c r="U2040" s="21">
        <f t="shared" si="317"/>
        <v>70.875</v>
      </c>
      <c r="V2040" s="20">
        <f t="shared" si="318"/>
        <v>71.158333333333346</v>
      </c>
      <c r="W2040" s="20">
        <f t="shared" si="319"/>
        <v>71.087500000000006</v>
      </c>
    </row>
    <row r="2041" spans="1:23" ht="13.5" x14ac:dyDescent="0.25">
      <c r="A2041" s="3">
        <v>44974</v>
      </c>
      <c r="B2041" s="2">
        <v>2.7816999999999998</v>
      </c>
      <c r="C2041" s="2">
        <v>66.406426859110496</v>
      </c>
      <c r="D2041" s="2">
        <v>-1.5414203377321467E-2</v>
      </c>
      <c r="E2041" s="2">
        <v>3.0612149281699173E-3</v>
      </c>
      <c r="F2041" s="2">
        <v>2.7655000000000003</v>
      </c>
      <c r="G2041" s="2">
        <v>2.7250699999999997</v>
      </c>
      <c r="H2041" s="2">
        <v>2.6923150000000002</v>
      </c>
      <c r="I2041" s="2">
        <v>2.5478099999999997</v>
      </c>
      <c r="J2041" s="2">
        <v>2.1399830000000004</v>
      </c>
      <c r="K2041" s="17" t="s">
        <v>50</v>
      </c>
      <c r="L2041" s="17" t="s">
        <v>53</v>
      </c>
      <c r="M2041" s="17" t="s">
        <v>51</v>
      </c>
      <c r="N2041" s="20">
        <f t="shared" si="310"/>
        <v>50</v>
      </c>
      <c r="O2041" s="20">
        <f t="shared" si="311"/>
        <v>100</v>
      </c>
      <c r="P2041" s="20">
        <f t="shared" si="312"/>
        <v>50</v>
      </c>
      <c r="Q2041" s="20">
        <f t="shared" si="313"/>
        <v>83.5</v>
      </c>
      <c r="R2041" s="21">
        <f t="shared" si="314"/>
        <v>72.525000000000006</v>
      </c>
      <c r="S2041" s="21">
        <f t="shared" si="315"/>
        <v>68.375</v>
      </c>
      <c r="T2041" s="21">
        <f t="shared" si="316"/>
        <v>72.575000000000003</v>
      </c>
      <c r="U2041" s="21">
        <f t="shared" si="317"/>
        <v>70.875</v>
      </c>
      <c r="V2041" s="20">
        <f t="shared" si="318"/>
        <v>71.158333333333346</v>
      </c>
      <c r="W2041" s="20">
        <f t="shared" si="319"/>
        <v>71.087500000000006</v>
      </c>
    </row>
    <row r="2042" spans="1:23" ht="13.5" x14ac:dyDescent="0.25">
      <c r="A2042" s="3">
        <v>44977</v>
      </c>
      <c r="B2042" s="2">
        <v>2.7816999999999998</v>
      </c>
      <c r="C2042" s="2">
        <v>66.406426859110496</v>
      </c>
      <c r="D2042" s="2">
        <v>-1.6332292007815941E-2</v>
      </c>
      <c r="E2042" s="2">
        <v>3.0480302247777829E-3</v>
      </c>
      <c r="F2042" s="2">
        <v>2.7816800000000002</v>
      </c>
      <c r="G2042" s="2">
        <v>2.7331599999999998</v>
      </c>
      <c r="H2042" s="2">
        <v>2.7020200000000005</v>
      </c>
      <c r="I2042" s="2">
        <v>2.5586459999999995</v>
      </c>
      <c r="J2042" s="2">
        <v>2.1450775000000006</v>
      </c>
      <c r="K2042" s="17" t="s">
        <v>50</v>
      </c>
      <c r="L2042" s="17" t="s">
        <v>53</v>
      </c>
      <c r="M2042" s="17" t="s">
        <v>51</v>
      </c>
      <c r="N2042" s="20">
        <f t="shared" si="310"/>
        <v>50</v>
      </c>
      <c r="O2042" s="20">
        <f t="shared" si="311"/>
        <v>100</v>
      </c>
      <c r="P2042" s="20">
        <f t="shared" si="312"/>
        <v>50</v>
      </c>
      <c r="Q2042" s="20">
        <f t="shared" si="313"/>
        <v>83.5</v>
      </c>
      <c r="R2042" s="21">
        <f t="shared" si="314"/>
        <v>72.525000000000006</v>
      </c>
      <c r="S2042" s="21">
        <f t="shared" si="315"/>
        <v>68.375</v>
      </c>
      <c r="T2042" s="21">
        <f t="shared" si="316"/>
        <v>72.575000000000003</v>
      </c>
      <c r="U2042" s="21">
        <f t="shared" si="317"/>
        <v>70.875</v>
      </c>
      <c r="V2042" s="20">
        <f t="shared" si="318"/>
        <v>71.158333333333346</v>
      </c>
      <c r="W2042" s="20">
        <f t="shared" si="319"/>
        <v>71.087500000000006</v>
      </c>
    </row>
    <row r="2043" spans="1:23" ht="13.5" x14ac:dyDescent="0.25">
      <c r="A2043" s="3">
        <v>44978</v>
      </c>
      <c r="B2043" s="2">
        <v>2.7816999999999998</v>
      </c>
      <c r="C2043" s="2">
        <v>66.406426859110496</v>
      </c>
      <c r="D2043" s="2">
        <v>-1.9033560399139393E-2</v>
      </c>
      <c r="E2043" s="2">
        <v>3.007979276956038E-3</v>
      </c>
      <c r="F2043" s="2">
        <v>2.7784600000000004</v>
      </c>
      <c r="G2043" s="2">
        <v>2.7420599999999999</v>
      </c>
      <c r="H2043" s="2">
        <v>2.7097050000000005</v>
      </c>
      <c r="I2043" s="2">
        <v>2.5698059999999994</v>
      </c>
      <c r="J2043" s="2">
        <v>2.1501720000000004</v>
      </c>
      <c r="K2043" s="17" t="s">
        <v>47</v>
      </c>
      <c r="L2043" s="17" t="s">
        <v>53</v>
      </c>
      <c r="M2043" s="17" t="s">
        <v>46</v>
      </c>
      <c r="N2043" s="20">
        <f t="shared" si="310"/>
        <v>50</v>
      </c>
      <c r="O2043" s="20">
        <f t="shared" si="311"/>
        <v>100</v>
      </c>
      <c r="P2043" s="20">
        <f t="shared" si="312"/>
        <v>50</v>
      </c>
      <c r="Q2043" s="20">
        <f t="shared" si="313"/>
        <v>16.5</v>
      </c>
      <c r="R2043" s="21">
        <f t="shared" si="314"/>
        <v>62.475000000000001</v>
      </c>
      <c r="S2043" s="21">
        <f t="shared" si="315"/>
        <v>51.625</v>
      </c>
      <c r="T2043" s="21">
        <f t="shared" si="316"/>
        <v>42.424999999999997</v>
      </c>
      <c r="U2043" s="21">
        <f t="shared" si="317"/>
        <v>54.125</v>
      </c>
      <c r="V2043" s="20">
        <f t="shared" si="318"/>
        <v>52.17499999999999</v>
      </c>
      <c r="W2043" s="20">
        <f t="shared" si="319"/>
        <v>52.662499999999994</v>
      </c>
    </row>
    <row r="2044" spans="1:23" ht="13.5" x14ac:dyDescent="0.25">
      <c r="A2044" s="3">
        <v>44979</v>
      </c>
      <c r="B2044" s="2">
        <v>2.8058999999999998</v>
      </c>
      <c r="C2044" s="2">
        <v>68.823510420431205</v>
      </c>
      <c r="D2044" s="2">
        <v>-2.373986970403319E-2</v>
      </c>
      <c r="E2044" s="2">
        <v>2.9463328312534088E-3</v>
      </c>
      <c r="F2044" s="2">
        <v>2.7833000000000001</v>
      </c>
      <c r="G2044" s="2">
        <v>2.7533800000000004</v>
      </c>
      <c r="H2044" s="2">
        <v>2.7186000000000008</v>
      </c>
      <c r="I2044" s="2">
        <v>2.5796699999999992</v>
      </c>
      <c r="J2044" s="2">
        <v>2.1553065000000005</v>
      </c>
      <c r="K2044" s="17" t="s">
        <v>50</v>
      </c>
      <c r="L2044" s="17" t="s">
        <v>53</v>
      </c>
      <c r="M2044" s="17" t="s">
        <v>51</v>
      </c>
      <c r="N2044" s="20">
        <f t="shared" si="310"/>
        <v>50</v>
      </c>
      <c r="O2044" s="20">
        <f t="shared" si="311"/>
        <v>100</v>
      </c>
      <c r="P2044" s="20">
        <f t="shared" si="312"/>
        <v>50</v>
      </c>
      <c r="Q2044" s="20">
        <f t="shared" si="313"/>
        <v>83.5</v>
      </c>
      <c r="R2044" s="21">
        <f t="shared" si="314"/>
        <v>72.525000000000006</v>
      </c>
      <c r="S2044" s="21">
        <f t="shared" si="315"/>
        <v>68.375</v>
      </c>
      <c r="T2044" s="21">
        <f t="shared" si="316"/>
        <v>72.575000000000003</v>
      </c>
      <c r="U2044" s="21">
        <f t="shared" si="317"/>
        <v>70.875</v>
      </c>
      <c r="V2044" s="20">
        <f t="shared" si="318"/>
        <v>71.158333333333346</v>
      </c>
      <c r="W2044" s="20">
        <f t="shared" si="319"/>
        <v>71.087500000000006</v>
      </c>
    </row>
    <row r="2045" spans="1:23" ht="13.5" x14ac:dyDescent="0.25">
      <c r="A2045" s="3">
        <v>44980</v>
      </c>
      <c r="B2045" s="2">
        <v>2.7978000000000001</v>
      </c>
      <c r="C2045" s="2">
        <v>67.083680937155435</v>
      </c>
      <c r="D2045" s="2">
        <v>-3.1569714661382697E-2</v>
      </c>
      <c r="E2045" s="2">
        <v>1.7491485473801857E-3</v>
      </c>
      <c r="F2045" s="2">
        <v>2.7897599999999998</v>
      </c>
      <c r="G2045" s="2">
        <v>2.7663099999999998</v>
      </c>
      <c r="H2045" s="2">
        <v>2.7287050000000006</v>
      </c>
      <c r="I2045" s="2">
        <v>2.5903439999999995</v>
      </c>
      <c r="J2045" s="2">
        <v>2.1604005000000006</v>
      </c>
      <c r="K2045" s="17" t="s">
        <v>50</v>
      </c>
      <c r="L2045" s="17" t="s">
        <v>53</v>
      </c>
      <c r="M2045" s="17" t="s">
        <v>51</v>
      </c>
      <c r="N2045" s="20">
        <f t="shared" si="310"/>
        <v>50</v>
      </c>
      <c r="O2045" s="20">
        <f t="shared" si="311"/>
        <v>100</v>
      </c>
      <c r="P2045" s="20">
        <f t="shared" si="312"/>
        <v>50</v>
      </c>
      <c r="Q2045" s="20">
        <f t="shared" si="313"/>
        <v>83.5</v>
      </c>
      <c r="R2045" s="21">
        <f t="shared" si="314"/>
        <v>72.525000000000006</v>
      </c>
      <c r="S2045" s="21">
        <f t="shared" si="315"/>
        <v>68.375</v>
      </c>
      <c r="T2045" s="21">
        <f t="shared" si="316"/>
        <v>72.575000000000003</v>
      </c>
      <c r="U2045" s="21">
        <f t="shared" si="317"/>
        <v>70.875</v>
      </c>
      <c r="V2045" s="20">
        <f t="shared" si="318"/>
        <v>71.158333333333346</v>
      </c>
      <c r="W2045" s="20">
        <f t="shared" si="319"/>
        <v>71.087500000000006</v>
      </c>
    </row>
    <row r="2046" spans="1:23" ht="13.5" x14ac:dyDescent="0.25">
      <c r="A2046" s="3">
        <v>44981</v>
      </c>
      <c r="B2046" s="2">
        <v>2.7896999999999998</v>
      </c>
      <c r="C2046" s="2">
        <v>65.305785535157639</v>
      </c>
      <c r="D2046" s="2">
        <v>-3.821794401929024E-2</v>
      </c>
      <c r="E2046" s="2">
        <v>1.1209971626175185E-3</v>
      </c>
      <c r="F2046" s="2">
        <v>2.7913600000000001</v>
      </c>
      <c r="G2046" s="2">
        <v>2.7784300000000002</v>
      </c>
      <c r="H2046" s="2">
        <v>2.735170000000001</v>
      </c>
      <c r="I2046" s="2">
        <v>2.6002079999999994</v>
      </c>
      <c r="J2046" s="2">
        <v>2.1654944999999999</v>
      </c>
      <c r="K2046" s="17" t="s">
        <v>50</v>
      </c>
      <c r="L2046" s="17" t="s">
        <v>53</v>
      </c>
      <c r="M2046" s="17" t="s">
        <v>51</v>
      </c>
      <c r="N2046" s="20">
        <f t="shared" si="310"/>
        <v>50</v>
      </c>
      <c r="O2046" s="20">
        <f t="shared" si="311"/>
        <v>100</v>
      </c>
      <c r="P2046" s="20">
        <f t="shared" si="312"/>
        <v>50</v>
      </c>
      <c r="Q2046" s="20">
        <f t="shared" si="313"/>
        <v>83.5</v>
      </c>
      <c r="R2046" s="21">
        <f t="shared" si="314"/>
        <v>72.525000000000006</v>
      </c>
      <c r="S2046" s="21">
        <f t="shared" si="315"/>
        <v>68.375</v>
      </c>
      <c r="T2046" s="21">
        <f t="shared" si="316"/>
        <v>72.575000000000003</v>
      </c>
      <c r="U2046" s="21">
        <f t="shared" si="317"/>
        <v>70.875</v>
      </c>
      <c r="V2046" s="20">
        <f t="shared" si="318"/>
        <v>71.158333333333346</v>
      </c>
      <c r="W2046" s="20">
        <f t="shared" si="319"/>
        <v>71.087500000000006</v>
      </c>
    </row>
    <row r="2047" spans="1:23" ht="13.5" x14ac:dyDescent="0.25">
      <c r="A2047" s="3">
        <v>44984</v>
      </c>
      <c r="B2047" s="2">
        <v>2.7574000000000001</v>
      </c>
      <c r="C2047" s="2">
        <v>58.632635011551386</v>
      </c>
      <c r="D2047" s="2">
        <v>-3.7010511818000857E-2</v>
      </c>
      <c r="E2047" s="2">
        <v>9.2227149168355987E-4</v>
      </c>
      <c r="F2047" s="2">
        <v>2.7865000000000002</v>
      </c>
      <c r="G2047" s="2">
        <v>2.78409</v>
      </c>
      <c r="H2047" s="2">
        <v>2.738</v>
      </c>
      <c r="I2047" s="2">
        <v>2.6094259999999996</v>
      </c>
      <c r="J2047" s="2">
        <v>2.1704675000000004</v>
      </c>
      <c r="K2047" s="17" t="s">
        <v>47</v>
      </c>
      <c r="L2047" s="17" t="s">
        <v>53</v>
      </c>
      <c r="M2047" s="17" t="s">
        <v>46</v>
      </c>
      <c r="N2047" s="20">
        <f t="shared" si="310"/>
        <v>50</v>
      </c>
      <c r="O2047" s="20">
        <f t="shared" si="311"/>
        <v>100</v>
      </c>
      <c r="P2047" s="20">
        <f t="shared" si="312"/>
        <v>50</v>
      </c>
      <c r="Q2047" s="20">
        <f t="shared" si="313"/>
        <v>16.5</v>
      </c>
      <c r="R2047" s="21">
        <f t="shared" si="314"/>
        <v>62.475000000000001</v>
      </c>
      <c r="S2047" s="21">
        <f t="shared" si="315"/>
        <v>51.625</v>
      </c>
      <c r="T2047" s="21">
        <f t="shared" si="316"/>
        <v>42.424999999999997</v>
      </c>
      <c r="U2047" s="21">
        <f t="shared" si="317"/>
        <v>54.125</v>
      </c>
      <c r="V2047" s="20">
        <f t="shared" si="318"/>
        <v>52.17499999999999</v>
      </c>
      <c r="W2047" s="20">
        <f t="shared" si="319"/>
        <v>52.662499999999994</v>
      </c>
    </row>
    <row r="2048" spans="1:23" ht="13.5" x14ac:dyDescent="0.25">
      <c r="A2048" s="3">
        <v>44985</v>
      </c>
      <c r="B2048" s="2">
        <v>2.7654999999999998</v>
      </c>
      <c r="C2048" s="2">
        <v>59.743552716223583</v>
      </c>
      <c r="D2048" s="2">
        <v>-2.1964683035589072E-2</v>
      </c>
      <c r="E2048" s="2">
        <v>1.0434101859750932E-3</v>
      </c>
      <c r="F2048" s="2">
        <v>2.7832599999999998</v>
      </c>
      <c r="G2048" s="2">
        <v>2.7808600000000001</v>
      </c>
      <c r="H2048" s="2">
        <v>2.7408299999999999</v>
      </c>
      <c r="I2048" s="2">
        <v>2.6188059999999997</v>
      </c>
      <c r="J2048" s="2">
        <v>2.1754000000000002</v>
      </c>
      <c r="K2048" s="17" t="s">
        <v>50</v>
      </c>
      <c r="L2048" s="17" t="s">
        <v>53</v>
      </c>
      <c r="M2048" s="17" t="s">
        <v>52</v>
      </c>
      <c r="N2048" s="20">
        <f t="shared" si="310"/>
        <v>50</v>
      </c>
      <c r="O2048" s="20">
        <f t="shared" si="311"/>
        <v>100</v>
      </c>
      <c r="P2048" s="20">
        <f t="shared" si="312"/>
        <v>50</v>
      </c>
      <c r="Q2048" s="20">
        <f t="shared" si="313"/>
        <v>66.5</v>
      </c>
      <c r="R2048" s="21">
        <f t="shared" si="314"/>
        <v>69.974999999999994</v>
      </c>
      <c r="S2048" s="21">
        <f t="shared" si="315"/>
        <v>64.125</v>
      </c>
      <c r="T2048" s="21">
        <f t="shared" si="316"/>
        <v>64.924999999999997</v>
      </c>
      <c r="U2048" s="21">
        <f t="shared" si="317"/>
        <v>66.625</v>
      </c>
      <c r="V2048" s="20">
        <f t="shared" si="318"/>
        <v>66.341666666666654</v>
      </c>
      <c r="W2048" s="20">
        <f t="shared" si="319"/>
        <v>66.412499999999994</v>
      </c>
    </row>
    <row r="2049" spans="1:23" ht="13.5" x14ac:dyDescent="0.25">
      <c r="A2049" s="3">
        <v>44986</v>
      </c>
      <c r="B2049" s="2">
        <v>2.7412000000000001</v>
      </c>
      <c r="C2049" s="2">
        <v>54.973902450809625</v>
      </c>
      <c r="D2049" s="2">
        <v>-1.0235162672894926E-2</v>
      </c>
      <c r="E2049" s="2">
        <v>2.0841684820497993E-3</v>
      </c>
      <c r="F2049" s="2">
        <v>2.7703200000000003</v>
      </c>
      <c r="G2049" s="2">
        <v>2.7768100000000002</v>
      </c>
      <c r="H2049" s="2">
        <v>2.7432550000000004</v>
      </c>
      <c r="I2049" s="2">
        <v>2.6278619999999995</v>
      </c>
      <c r="J2049" s="2">
        <v>2.1802920000000001</v>
      </c>
      <c r="K2049" s="17" t="s">
        <v>47</v>
      </c>
      <c r="L2049" s="17" t="s">
        <v>53</v>
      </c>
      <c r="M2049" s="17" t="s">
        <v>46</v>
      </c>
      <c r="N2049" s="20">
        <f t="shared" si="310"/>
        <v>50</v>
      </c>
      <c r="O2049" s="20">
        <f t="shared" si="311"/>
        <v>100</v>
      </c>
      <c r="P2049" s="20">
        <f t="shared" si="312"/>
        <v>50</v>
      </c>
      <c r="Q2049" s="20">
        <f t="shared" si="313"/>
        <v>16.5</v>
      </c>
      <c r="R2049" s="21">
        <f t="shared" si="314"/>
        <v>62.475000000000001</v>
      </c>
      <c r="S2049" s="21">
        <f t="shared" si="315"/>
        <v>51.625</v>
      </c>
      <c r="T2049" s="21">
        <f t="shared" si="316"/>
        <v>42.424999999999997</v>
      </c>
      <c r="U2049" s="21">
        <f t="shared" si="317"/>
        <v>54.125</v>
      </c>
      <c r="V2049" s="20">
        <f t="shared" si="318"/>
        <v>52.17499999999999</v>
      </c>
      <c r="W2049" s="20">
        <f t="shared" si="319"/>
        <v>52.662499999999994</v>
      </c>
    </row>
    <row r="2050" spans="1:23" ht="13.5" x14ac:dyDescent="0.25">
      <c r="A2050" s="3">
        <v>44987</v>
      </c>
      <c r="B2050" s="2">
        <v>2.7088999999999999</v>
      </c>
      <c r="C2050" s="2">
        <v>49.335734353998319</v>
      </c>
      <c r="D2050" s="2">
        <v>-5.669041246547657E-4</v>
      </c>
      <c r="E2050" s="2">
        <v>3.7685137438194455E-3</v>
      </c>
      <c r="F2050" s="2">
        <v>2.7525399999999998</v>
      </c>
      <c r="G2050" s="2">
        <v>2.7711499999999996</v>
      </c>
      <c r="H2050" s="2">
        <v>2.7440650000000004</v>
      </c>
      <c r="I2050" s="2">
        <v>2.63611</v>
      </c>
      <c r="J2050" s="2">
        <v>2.1850630000000009</v>
      </c>
      <c r="K2050" s="17" t="s">
        <v>47</v>
      </c>
      <c r="L2050" s="17" t="s">
        <v>53</v>
      </c>
      <c r="M2050" s="17" t="s">
        <v>46</v>
      </c>
      <c r="N2050" s="20">
        <f t="shared" ref="N2050:N2113" si="320">IF(D2050&lt;30,50, IF(D2050&gt;70, 0, 25))</f>
        <v>50</v>
      </c>
      <c r="O2050" s="20">
        <f t="shared" ref="O2050:O2113" si="321">IF(F2050-E2050&gt;0.02, 100, IF(F2050-E2050&lt;0,0,45))</f>
        <v>100</v>
      </c>
      <c r="P2050" s="20">
        <f t="shared" ref="P2050:P2113" si="322">IF(G2050-J2050&gt;10,100,IF(G2050-J2050&gt;5,75, IF(G2050-J2050&gt;0,50,0)))</f>
        <v>50</v>
      </c>
      <c r="Q2050" s="20">
        <f t="shared" ref="Q2050:Q2113" si="323">IF(M2050="confirmed bullish", 34, IF(M2050="bullish divergence",17, 0))+IF(K2050="bullish",33,IF(K2050="bearish",0,16.5))+IF(L2050="strong",33,IF(L2050="weak",0,16.5))</f>
        <v>16.5</v>
      </c>
      <c r="R2050" s="21">
        <f t="shared" si="314"/>
        <v>62.475000000000001</v>
      </c>
      <c r="S2050" s="21">
        <f t="shared" si="315"/>
        <v>51.625</v>
      </c>
      <c r="T2050" s="21">
        <f t="shared" si="316"/>
        <v>42.424999999999997</v>
      </c>
      <c r="U2050" s="21">
        <f t="shared" si="317"/>
        <v>54.125</v>
      </c>
      <c r="V2050" s="20">
        <f t="shared" si="318"/>
        <v>52.17499999999999</v>
      </c>
      <c r="W2050" s="20">
        <f t="shared" si="319"/>
        <v>52.662499999999994</v>
      </c>
    </row>
    <row r="2051" spans="1:23" ht="13.5" x14ac:dyDescent="0.25">
      <c r="A2051" s="3">
        <v>44988</v>
      </c>
      <c r="B2051" s="2">
        <v>2.7088999999999999</v>
      </c>
      <c r="C2051" s="2">
        <v>49.335734353998319</v>
      </c>
      <c r="D2051" s="2">
        <v>1.0151724699461351E-2</v>
      </c>
      <c r="E2051" s="2">
        <v>5.0827802837692905E-3</v>
      </c>
      <c r="F2051" s="2">
        <v>2.7363799999999996</v>
      </c>
      <c r="G2051" s="2">
        <v>2.7638699999999998</v>
      </c>
      <c r="H2051" s="2">
        <v>2.7444699999999997</v>
      </c>
      <c r="I2051" s="2">
        <v>2.644844</v>
      </c>
      <c r="J2051" s="2">
        <v>2.1898340000000003</v>
      </c>
      <c r="K2051" s="17" t="s">
        <v>47</v>
      </c>
      <c r="L2051" s="17" t="s">
        <v>53</v>
      </c>
      <c r="M2051" s="17" t="s">
        <v>46</v>
      </c>
      <c r="N2051" s="20">
        <f t="shared" si="320"/>
        <v>50</v>
      </c>
      <c r="O2051" s="20">
        <f t="shared" si="321"/>
        <v>100</v>
      </c>
      <c r="P2051" s="20">
        <f t="shared" si="322"/>
        <v>50</v>
      </c>
      <c r="Q2051" s="20">
        <f t="shared" si="323"/>
        <v>16.5</v>
      </c>
      <c r="R2051" s="21">
        <f t="shared" ref="R2051:R2114" si="324">0.35*N2051+O2051*0.35+P2051*0.15+Q2051*0.15</f>
        <v>62.475000000000001</v>
      </c>
      <c r="S2051" s="21">
        <f t="shared" ref="S2051:S2114" si="325">N2051*0.2+O2051*0.2+P2051*0.35+Q2051*0.25</f>
        <v>51.625</v>
      </c>
      <c r="T2051" s="21">
        <f t="shared" ref="T2051:T2114" si="326">N2051*0.15+O2051*0.15+P2051*0.25+Q2051*0.45</f>
        <v>42.424999999999997</v>
      </c>
      <c r="U2051" s="21">
        <f t="shared" ref="U2051:U2114" si="327">0.25*SUM(N2051:Q2051)</f>
        <v>54.125</v>
      </c>
      <c r="V2051" s="20">
        <f t="shared" ref="V2051:V2114" si="328">SUM(R2051:T2051)/3</f>
        <v>52.17499999999999</v>
      </c>
      <c r="W2051" s="20">
        <f t="shared" ref="W2051:W2114" si="329">SUM(R2051:U2051)/4</f>
        <v>52.662499999999994</v>
      </c>
    </row>
    <row r="2052" spans="1:23" ht="13.5" x14ac:dyDescent="0.25">
      <c r="A2052" s="3">
        <v>44991</v>
      </c>
      <c r="B2052" s="2">
        <v>2.6684999999999999</v>
      </c>
      <c r="C2052" s="2">
        <v>42.94638961013117</v>
      </c>
      <c r="D2052" s="2">
        <v>2.2256043867080244E-2</v>
      </c>
      <c r="E2052" s="2">
        <v>4.6182831560198393E-3</v>
      </c>
      <c r="F2052" s="2">
        <v>2.7185999999999999</v>
      </c>
      <c r="G2052" s="2">
        <v>2.7525500000000003</v>
      </c>
      <c r="H2052" s="2">
        <v>2.7428549999999996</v>
      </c>
      <c r="I2052" s="2">
        <v>2.6529319999999994</v>
      </c>
      <c r="J2052" s="2">
        <v>2.1943625000000004</v>
      </c>
      <c r="K2052" s="17" t="s">
        <v>47</v>
      </c>
      <c r="L2052" s="17" t="s">
        <v>53</v>
      </c>
      <c r="M2052" s="17" t="s">
        <v>46</v>
      </c>
      <c r="N2052" s="20">
        <f t="shared" si="320"/>
        <v>50</v>
      </c>
      <c r="O2052" s="20">
        <f t="shared" si="321"/>
        <v>100</v>
      </c>
      <c r="P2052" s="20">
        <f t="shared" si="322"/>
        <v>50</v>
      </c>
      <c r="Q2052" s="20">
        <f t="shared" si="323"/>
        <v>16.5</v>
      </c>
      <c r="R2052" s="21">
        <f t="shared" si="324"/>
        <v>62.475000000000001</v>
      </c>
      <c r="S2052" s="21">
        <f t="shared" si="325"/>
        <v>51.625</v>
      </c>
      <c r="T2052" s="21">
        <f t="shared" si="326"/>
        <v>42.424999999999997</v>
      </c>
      <c r="U2052" s="21">
        <f t="shared" si="327"/>
        <v>54.125</v>
      </c>
      <c r="V2052" s="20">
        <f t="shared" si="328"/>
        <v>52.17499999999999</v>
      </c>
      <c r="W2052" s="20">
        <f t="shared" si="329"/>
        <v>52.662499999999994</v>
      </c>
    </row>
    <row r="2053" spans="1:23" ht="13.5" x14ac:dyDescent="0.25">
      <c r="A2053" s="3">
        <v>44992</v>
      </c>
      <c r="B2053" s="2">
        <v>2.7088999999999999</v>
      </c>
      <c r="C2053" s="2">
        <v>49.929675386156546</v>
      </c>
      <c r="D2053" s="2">
        <v>2.9783290578267785E-2</v>
      </c>
      <c r="E2053" s="2">
        <v>3.4192108537174602E-3</v>
      </c>
      <c r="F2053" s="2">
        <v>2.7072799999999999</v>
      </c>
      <c r="G2053" s="2">
        <v>2.7452700000000001</v>
      </c>
      <c r="H2053" s="2">
        <v>2.7436650000000005</v>
      </c>
      <c r="I2053" s="2">
        <v>2.6595640000000005</v>
      </c>
      <c r="J2053" s="2">
        <v>2.1990929999999995</v>
      </c>
      <c r="K2053" s="17" t="s">
        <v>47</v>
      </c>
      <c r="L2053" s="17" t="s">
        <v>53</v>
      </c>
      <c r="M2053" s="17" t="s">
        <v>46</v>
      </c>
      <c r="N2053" s="20">
        <f t="shared" si="320"/>
        <v>50</v>
      </c>
      <c r="O2053" s="20">
        <f t="shared" si="321"/>
        <v>100</v>
      </c>
      <c r="P2053" s="20">
        <f t="shared" si="322"/>
        <v>50</v>
      </c>
      <c r="Q2053" s="20">
        <f t="shared" si="323"/>
        <v>16.5</v>
      </c>
      <c r="R2053" s="21">
        <f t="shared" si="324"/>
        <v>62.475000000000001</v>
      </c>
      <c r="S2053" s="21">
        <f t="shared" si="325"/>
        <v>51.625</v>
      </c>
      <c r="T2053" s="21">
        <f t="shared" si="326"/>
        <v>42.424999999999997</v>
      </c>
      <c r="U2053" s="21">
        <f t="shared" si="327"/>
        <v>54.125</v>
      </c>
      <c r="V2053" s="20">
        <f t="shared" si="328"/>
        <v>52.17499999999999</v>
      </c>
      <c r="W2053" s="20">
        <f t="shared" si="329"/>
        <v>52.662499999999994</v>
      </c>
    </row>
    <row r="2054" spans="1:23" ht="13.5" x14ac:dyDescent="0.25">
      <c r="A2054" s="3">
        <v>44993</v>
      </c>
      <c r="B2054" s="2">
        <v>2.7088999999999999</v>
      </c>
      <c r="C2054" s="2">
        <v>49.929675386156546</v>
      </c>
      <c r="D2054" s="2">
        <v>3.9894001926596534E-2</v>
      </c>
      <c r="E2054" s="2">
        <v>1.8248138314086422E-3</v>
      </c>
      <c r="F2054" s="2">
        <v>2.7008199999999998</v>
      </c>
      <c r="G2054" s="2">
        <v>2.7355700000000001</v>
      </c>
      <c r="H2054" s="2">
        <v>2.7444750000000004</v>
      </c>
      <c r="I2054" s="2">
        <v>2.6653860000000003</v>
      </c>
      <c r="J2054" s="2">
        <v>2.2038639999999998</v>
      </c>
      <c r="K2054" s="17" t="s">
        <v>47</v>
      </c>
      <c r="L2054" s="17" t="s">
        <v>53</v>
      </c>
      <c r="M2054" s="17" t="s">
        <v>46</v>
      </c>
      <c r="N2054" s="20">
        <f t="shared" si="320"/>
        <v>50</v>
      </c>
      <c r="O2054" s="20">
        <f t="shared" si="321"/>
        <v>100</v>
      </c>
      <c r="P2054" s="20">
        <f t="shared" si="322"/>
        <v>50</v>
      </c>
      <c r="Q2054" s="20">
        <f t="shared" si="323"/>
        <v>16.5</v>
      </c>
      <c r="R2054" s="21">
        <f t="shared" si="324"/>
        <v>62.475000000000001</v>
      </c>
      <c r="S2054" s="21">
        <f t="shared" si="325"/>
        <v>51.625</v>
      </c>
      <c r="T2054" s="21">
        <f t="shared" si="326"/>
        <v>42.424999999999997</v>
      </c>
      <c r="U2054" s="21">
        <f t="shared" si="327"/>
        <v>54.125</v>
      </c>
      <c r="V2054" s="20">
        <f t="shared" si="328"/>
        <v>52.17499999999999</v>
      </c>
      <c r="W2054" s="20">
        <f t="shared" si="329"/>
        <v>52.662499999999994</v>
      </c>
    </row>
    <row r="2055" spans="1:23" ht="13.5" x14ac:dyDescent="0.25">
      <c r="A2055" s="3">
        <v>44994</v>
      </c>
      <c r="B2055" s="2">
        <v>2.7330999999999999</v>
      </c>
      <c r="C2055" s="2">
        <v>53.853576864216528</v>
      </c>
      <c r="D2055" s="2">
        <v>4.5427533587805158E-2</v>
      </c>
      <c r="E2055" s="2">
        <v>3.25362369156119E-3</v>
      </c>
      <c r="F2055" s="2">
        <v>2.70566</v>
      </c>
      <c r="G2055" s="2">
        <v>2.7290999999999999</v>
      </c>
      <c r="H2055" s="2">
        <v>2.7477050000000003</v>
      </c>
      <c r="I2055" s="2">
        <v>2.6716920000000006</v>
      </c>
      <c r="J2055" s="2">
        <v>2.2088369999999999</v>
      </c>
      <c r="K2055" s="17" t="s">
        <v>50</v>
      </c>
      <c r="L2055" s="17" t="s">
        <v>53</v>
      </c>
      <c r="M2055" s="17" t="s">
        <v>51</v>
      </c>
      <c r="N2055" s="20">
        <f t="shared" si="320"/>
        <v>50</v>
      </c>
      <c r="O2055" s="20">
        <f t="shared" si="321"/>
        <v>100</v>
      </c>
      <c r="P2055" s="20">
        <f t="shared" si="322"/>
        <v>50</v>
      </c>
      <c r="Q2055" s="20">
        <f t="shared" si="323"/>
        <v>83.5</v>
      </c>
      <c r="R2055" s="21">
        <f t="shared" si="324"/>
        <v>72.525000000000006</v>
      </c>
      <c r="S2055" s="21">
        <f t="shared" si="325"/>
        <v>68.375</v>
      </c>
      <c r="T2055" s="21">
        <f t="shared" si="326"/>
        <v>72.575000000000003</v>
      </c>
      <c r="U2055" s="21">
        <f t="shared" si="327"/>
        <v>70.875</v>
      </c>
      <c r="V2055" s="20">
        <f t="shared" si="328"/>
        <v>71.158333333333346</v>
      </c>
      <c r="W2055" s="20">
        <f t="shared" si="329"/>
        <v>71.087500000000006</v>
      </c>
    </row>
    <row r="2056" spans="1:23" ht="13.5" x14ac:dyDescent="0.25">
      <c r="A2056" s="3">
        <v>44995</v>
      </c>
      <c r="B2056" s="2">
        <v>2.7088999999999999</v>
      </c>
      <c r="C2056" s="2">
        <v>49.662274637002412</v>
      </c>
      <c r="D2056" s="2">
        <v>5.0528989634759824E-2</v>
      </c>
      <c r="E2056" s="2">
        <v>3.8140931350797293E-3</v>
      </c>
      <c r="F2056" s="2">
        <v>2.70566</v>
      </c>
      <c r="G2056" s="2">
        <v>2.7210200000000002</v>
      </c>
      <c r="H2056" s="2">
        <v>2.7497250000000002</v>
      </c>
      <c r="I2056" s="2">
        <v>2.6773520000000004</v>
      </c>
      <c r="J2056" s="2">
        <v>2.213689</v>
      </c>
      <c r="K2056" s="17" t="s">
        <v>50</v>
      </c>
      <c r="L2056" s="17" t="s">
        <v>53</v>
      </c>
      <c r="M2056" s="17" t="s">
        <v>53</v>
      </c>
      <c r="N2056" s="20">
        <f t="shared" si="320"/>
        <v>50</v>
      </c>
      <c r="O2056" s="20">
        <f t="shared" si="321"/>
        <v>100</v>
      </c>
      <c r="P2056" s="20">
        <f t="shared" si="322"/>
        <v>50</v>
      </c>
      <c r="Q2056" s="20">
        <f t="shared" si="323"/>
        <v>49.5</v>
      </c>
      <c r="R2056" s="21">
        <f t="shared" si="324"/>
        <v>67.424999999999997</v>
      </c>
      <c r="S2056" s="21">
        <f t="shared" si="325"/>
        <v>59.875</v>
      </c>
      <c r="T2056" s="21">
        <f t="shared" si="326"/>
        <v>57.275000000000006</v>
      </c>
      <c r="U2056" s="21">
        <f t="shared" si="327"/>
        <v>62.375</v>
      </c>
      <c r="V2056" s="20">
        <f t="shared" si="328"/>
        <v>61.524999999999999</v>
      </c>
      <c r="W2056" s="20">
        <f t="shared" si="329"/>
        <v>61.737499999999997</v>
      </c>
    </row>
    <row r="2057" spans="1:23" ht="13.5" x14ac:dyDescent="0.25">
      <c r="A2057" s="3">
        <v>44998</v>
      </c>
      <c r="B2057" s="2">
        <v>2.7088999999999999</v>
      </c>
      <c r="C2057" s="2">
        <v>49.662274637002412</v>
      </c>
      <c r="D2057" s="2">
        <v>4.9901594917875158E-2</v>
      </c>
      <c r="E2057" s="2">
        <v>3.7922298038737586E-3</v>
      </c>
      <c r="F2057" s="2">
        <v>2.71374</v>
      </c>
      <c r="G2057" s="2">
        <v>2.71617</v>
      </c>
      <c r="H2057" s="2">
        <v>2.75013</v>
      </c>
      <c r="I2057" s="2">
        <v>2.6810719999999999</v>
      </c>
      <c r="J2057" s="2">
        <v>2.2185410000000001</v>
      </c>
      <c r="K2057" s="17" t="s">
        <v>50</v>
      </c>
      <c r="L2057" s="17" t="s">
        <v>53</v>
      </c>
      <c r="M2057" s="17" t="s">
        <v>51</v>
      </c>
      <c r="N2057" s="20">
        <f t="shared" si="320"/>
        <v>50</v>
      </c>
      <c r="O2057" s="20">
        <f t="shared" si="321"/>
        <v>100</v>
      </c>
      <c r="P2057" s="20">
        <f t="shared" si="322"/>
        <v>50</v>
      </c>
      <c r="Q2057" s="20">
        <f t="shared" si="323"/>
        <v>83.5</v>
      </c>
      <c r="R2057" s="21">
        <f t="shared" si="324"/>
        <v>72.525000000000006</v>
      </c>
      <c r="S2057" s="21">
        <f t="shared" si="325"/>
        <v>68.375</v>
      </c>
      <c r="T2057" s="21">
        <f t="shared" si="326"/>
        <v>72.575000000000003</v>
      </c>
      <c r="U2057" s="21">
        <f t="shared" si="327"/>
        <v>70.875</v>
      </c>
      <c r="V2057" s="20">
        <f t="shared" si="328"/>
        <v>71.158333333333346</v>
      </c>
      <c r="W2057" s="20">
        <f t="shared" si="329"/>
        <v>71.087500000000006</v>
      </c>
    </row>
    <row r="2058" spans="1:23" ht="13.5" x14ac:dyDescent="0.25">
      <c r="A2058" s="3">
        <v>44999</v>
      </c>
      <c r="B2058" s="2">
        <v>2.7330999999999999</v>
      </c>
      <c r="C2058" s="2">
        <v>53.829688180937751</v>
      </c>
      <c r="D2058" s="2">
        <v>4.8847635012420287E-2</v>
      </c>
      <c r="E2058" s="2">
        <v>3.3978744242680482E-3</v>
      </c>
      <c r="F2058" s="2">
        <v>2.7185800000000002</v>
      </c>
      <c r="G2058" s="2">
        <v>2.7129300000000001</v>
      </c>
      <c r="H2058" s="2">
        <v>2.7468950000000003</v>
      </c>
      <c r="I2058" s="2">
        <v>2.6849519999999996</v>
      </c>
      <c r="J2058" s="2">
        <v>2.2234329999999995</v>
      </c>
      <c r="K2058" s="17" t="s">
        <v>50</v>
      </c>
      <c r="L2058" s="17" t="s">
        <v>53</v>
      </c>
      <c r="M2058" s="17" t="s">
        <v>51</v>
      </c>
      <c r="N2058" s="20">
        <f t="shared" si="320"/>
        <v>50</v>
      </c>
      <c r="O2058" s="20">
        <f t="shared" si="321"/>
        <v>100</v>
      </c>
      <c r="P2058" s="20">
        <f t="shared" si="322"/>
        <v>50</v>
      </c>
      <c r="Q2058" s="20">
        <f t="shared" si="323"/>
        <v>83.5</v>
      </c>
      <c r="R2058" s="21">
        <f t="shared" si="324"/>
        <v>72.525000000000006</v>
      </c>
      <c r="S2058" s="21">
        <f t="shared" si="325"/>
        <v>68.375</v>
      </c>
      <c r="T2058" s="21">
        <f t="shared" si="326"/>
        <v>72.575000000000003</v>
      </c>
      <c r="U2058" s="21">
        <f t="shared" si="327"/>
        <v>70.875</v>
      </c>
      <c r="V2058" s="20">
        <f t="shared" si="328"/>
        <v>71.158333333333346</v>
      </c>
      <c r="W2058" s="20">
        <f t="shared" si="329"/>
        <v>71.087500000000006</v>
      </c>
    </row>
    <row r="2059" spans="1:23" ht="13.5" x14ac:dyDescent="0.25">
      <c r="A2059" s="3">
        <v>45000</v>
      </c>
      <c r="B2059" s="2">
        <v>2.7492999999999999</v>
      </c>
      <c r="C2059" s="2">
        <v>56.430110033440606</v>
      </c>
      <c r="D2059" s="2">
        <v>4.289598397524097E-2</v>
      </c>
      <c r="E2059" s="2">
        <v>1.9152842549112886E-3</v>
      </c>
      <c r="F2059" s="2">
        <v>2.7266599999999999</v>
      </c>
      <c r="G2059" s="2">
        <v>2.71374</v>
      </c>
      <c r="H2059" s="2">
        <v>2.7452750000000004</v>
      </c>
      <c r="I2059" s="2">
        <v>2.6893180000000001</v>
      </c>
      <c r="J2059" s="2">
        <v>2.2284464999999996</v>
      </c>
      <c r="K2059" s="17" t="s">
        <v>50</v>
      </c>
      <c r="L2059" s="17" t="s">
        <v>53</v>
      </c>
      <c r="M2059" s="17" t="s">
        <v>51</v>
      </c>
      <c r="N2059" s="20">
        <f t="shared" si="320"/>
        <v>50</v>
      </c>
      <c r="O2059" s="20">
        <f t="shared" si="321"/>
        <v>100</v>
      </c>
      <c r="P2059" s="20">
        <f t="shared" si="322"/>
        <v>50</v>
      </c>
      <c r="Q2059" s="20">
        <f t="shared" si="323"/>
        <v>83.5</v>
      </c>
      <c r="R2059" s="21">
        <f t="shared" si="324"/>
        <v>72.525000000000006</v>
      </c>
      <c r="S2059" s="21">
        <f t="shared" si="325"/>
        <v>68.375</v>
      </c>
      <c r="T2059" s="21">
        <f t="shared" si="326"/>
        <v>72.575000000000003</v>
      </c>
      <c r="U2059" s="21">
        <f t="shared" si="327"/>
        <v>70.875</v>
      </c>
      <c r="V2059" s="20">
        <f t="shared" si="328"/>
        <v>71.158333333333346</v>
      </c>
      <c r="W2059" s="20">
        <f t="shared" si="329"/>
        <v>71.087500000000006</v>
      </c>
    </row>
    <row r="2060" spans="1:23" ht="13.5" x14ac:dyDescent="0.25">
      <c r="A2060" s="3">
        <v>45001</v>
      </c>
      <c r="B2060" s="2">
        <v>2.6764999999999999</v>
      </c>
      <c r="C2060" s="2">
        <v>44.343335846090042</v>
      </c>
      <c r="D2060" s="2">
        <v>3.807522052474166E-2</v>
      </c>
      <c r="E2060" s="2">
        <v>1.7746838175690589E-4</v>
      </c>
      <c r="F2060" s="2">
        <v>2.7153399999999999</v>
      </c>
      <c r="G2060" s="2">
        <v>2.7105000000000001</v>
      </c>
      <c r="H2060" s="2">
        <v>2.7408249999999996</v>
      </c>
      <c r="I2060" s="2">
        <v>2.6898020000000002</v>
      </c>
      <c r="J2060" s="2">
        <v>2.2331364999999992</v>
      </c>
      <c r="K2060" s="17" t="s">
        <v>50</v>
      </c>
      <c r="L2060" s="17" t="s">
        <v>53</v>
      </c>
      <c r="M2060" s="17" t="s">
        <v>52</v>
      </c>
      <c r="N2060" s="20">
        <f t="shared" si="320"/>
        <v>50</v>
      </c>
      <c r="O2060" s="20">
        <f t="shared" si="321"/>
        <v>100</v>
      </c>
      <c r="P2060" s="20">
        <f t="shared" si="322"/>
        <v>50</v>
      </c>
      <c r="Q2060" s="20">
        <f t="shared" si="323"/>
        <v>66.5</v>
      </c>
      <c r="R2060" s="21">
        <f t="shared" si="324"/>
        <v>69.974999999999994</v>
      </c>
      <c r="S2060" s="21">
        <f t="shared" si="325"/>
        <v>64.125</v>
      </c>
      <c r="T2060" s="21">
        <f t="shared" si="326"/>
        <v>64.924999999999997</v>
      </c>
      <c r="U2060" s="21">
        <f t="shared" si="327"/>
        <v>66.625</v>
      </c>
      <c r="V2060" s="20">
        <f t="shared" si="328"/>
        <v>66.341666666666654</v>
      </c>
      <c r="W2060" s="20">
        <f t="shared" si="329"/>
        <v>66.412499999999994</v>
      </c>
    </row>
    <row r="2061" spans="1:23" ht="13.5" x14ac:dyDescent="0.25">
      <c r="A2061" s="3">
        <v>45002</v>
      </c>
      <c r="B2061" s="2">
        <v>2.7008000000000001</v>
      </c>
      <c r="C2061" s="2">
        <v>48.32223397637852</v>
      </c>
      <c r="D2061" s="2">
        <v>3.243359422563552E-2</v>
      </c>
      <c r="E2061" s="2">
        <v>-1.6296233246591559E-3</v>
      </c>
      <c r="F2061" s="2">
        <v>2.7137199999999999</v>
      </c>
      <c r="G2061" s="2">
        <v>2.7096900000000002</v>
      </c>
      <c r="H2061" s="2">
        <v>2.7367799999999995</v>
      </c>
      <c r="I2061" s="2">
        <v>2.6877</v>
      </c>
      <c r="J2061" s="2">
        <v>2.2381499999999992</v>
      </c>
      <c r="K2061" s="17" t="s">
        <v>50</v>
      </c>
      <c r="L2061" s="17" t="s">
        <v>53</v>
      </c>
      <c r="M2061" s="17" t="s">
        <v>52</v>
      </c>
      <c r="N2061" s="20">
        <f t="shared" si="320"/>
        <v>50</v>
      </c>
      <c r="O2061" s="20">
        <f t="shared" si="321"/>
        <v>100</v>
      </c>
      <c r="P2061" s="20">
        <f t="shared" si="322"/>
        <v>50</v>
      </c>
      <c r="Q2061" s="20">
        <f t="shared" si="323"/>
        <v>66.5</v>
      </c>
      <c r="R2061" s="21">
        <f t="shared" si="324"/>
        <v>69.974999999999994</v>
      </c>
      <c r="S2061" s="21">
        <f t="shared" si="325"/>
        <v>64.125</v>
      </c>
      <c r="T2061" s="21">
        <f t="shared" si="326"/>
        <v>64.924999999999997</v>
      </c>
      <c r="U2061" s="21">
        <f t="shared" si="327"/>
        <v>66.625</v>
      </c>
      <c r="V2061" s="20">
        <f t="shared" si="328"/>
        <v>66.341666666666654</v>
      </c>
      <c r="W2061" s="20">
        <f t="shared" si="329"/>
        <v>66.412499999999994</v>
      </c>
    </row>
    <row r="2062" spans="1:23" ht="13.5" x14ac:dyDescent="0.25">
      <c r="A2062" s="3">
        <v>45006</v>
      </c>
      <c r="B2062" s="2">
        <v>2.7088999999999999</v>
      </c>
      <c r="C2062" s="2">
        <v>49.61526241588296</v>
      </c>
      <c r="D2062" s="2">
        <v>2.0920826108379753E-2</v>
      </c>
      <c r="E2062" s="2">
        <v>-1.970754221286774E-4</v>
      </c>
      <c r="F2062" s="2">
        <v>2.7137199999999999</v>
      </c>
      <c r="G2062" s="2">
        <v>2.71373</v>
      </c>
      <c r="H2062" s="2">
        <v>2.7331399999999997</v>
      </c>
      <c r="I2062" s="2">
        <v>2.6875379999999995</v>
      </c>
      <c r="J2062" s="2">
        <v>2.2432039999999995</v>
      </c>
      <c r="K2062" s="17" t="s">
        <v>50</v>
      </c>
      <c r="L2062" s="17" t="s">
        <v>53</v>
      </c>
      <c r="M2062" s="17" t="s">
        <v>53</v>
      </c>
      <c r="N2062" s="20">
        <f t="shared" si="320"/>
        <v>50</v>
      </c>
      <c r="O2062" s="20">
        <f t="shared" si="321"/>
        <v>100</v>
      </c>
      <c r="P2062" s="20">
        <f t="shared" si="322"/>
        <v>50</v>
      </c>
      <c r="Q2062" s="20">
        <f t="shared" si="323"/>
        <v>49.5</v>
      </c>
      <c r="R2062" s="21">
        <f t="shared" si="324"/>
        <v>67.424999999999997</v>
      </c>
      <c r="S2062" s="21">
        <f t="shared" si="325"/>
        <v>59.875</v>
      </c>
      <c r="T2062" s="21">
        <f t="shared" si="326"/>
        <v>57.275000000000006</v>
      </c>
      <c r="U2062" s="21">
        <f t="shared" si="327"/>
        <v>62.375</v>
      </c>
      <c r="V2062" s="20">
        <f t="shared" si="328"/>
        <v>61.524999999999999</v>
      </c>
      <c r="W2062" s="20">
        <f t="shared" si="329"/>
        <v>61.737499999999997</v>
      </c>
    </row>
    <row r="2063" spans="1:23" ht="13.5" x14ac:dyDescent="0.25">
      <c r="A2063" s="3">
        <v>45007</v>
      </c>
      <c r="B2063" s="2">
        <v>2.7088999999999999</v>
      </c>
      <c r="C2063" s="2">
        <v>49.61526241588296</v>
      </c>
      <c r="D2063" s="2">
        <v>1.7417422869978161E-2</v>
      </c>
      <c r="E2063" s="2">
        <v>3.4272659074655655E-3</v>
      </c>
      <c r="F2063" s="2">
        <v>2.7088799999999997</v>
      </c>
      <c r="G2063" s="2">
        <v>2.71373</v>
      </c>
      <c r="H2063" s="2">
        <v>2.7294999999999998</v>
      </c>
      <c r="I2063" s="2">
        <v>2.6883460000000001</v>
      </c>
      <c r="J2063" s="2">
        <v>2.2482579999999994</v>
      </c>
      <c r="K2063" s="17" t="s">
        <v>47</v>
      </c>
      <c r="L2063" s="17" t="s">
        <v>53</v>
      </c>
      <c r="M2063" s="17" t="s">
        <v>46</v>
      </c>
      <c r="N2063" s="20">
        <f t="shared" si="320"/>
        <v>50</v>
      </c>
      <c r="O2063" s="20">
        <f t="shared" si="321"/>
        <v>100</v>
      </c>
      <c r="P2063" s="20">
        <f t="shared" si="322"/>
        <v>50</v>
      </c>
      <c r="Q2063" s="20">
        <f t="shared" si="323"/>
        <v>16.5</v>
      </c>
      <c r="R2063" s="21">
        <f t="shared" si="324"/>
        <v>62.475000000000001</v>
      </c>
      <c r="S2063" s="21">
        <f t="shared" si="325"/>
        <v>51.625</v>
      </c>
      <c r="T2063" s="21">
        <f t="shared" si="326"/>
        <v>42.424999999999997</v>
      </c>
      <c r="U2063" s="21">
        <f t="shared" si="327"/>
        <v>54.125</v>
      </c>
      <c r="V2063" s="20">
        <f t="shared" si="328"/>
        <v>52.17499999999999</v>
      </c>
      <c r="W2063" s="20">
        <f t="shared" si="329"/>
        <v>52.662499999999994</v>
      </c>
    </row>
    <row r="2064" spans="1:23" ht="13.5" x14ac:dyDescent="0.25">
      <c r="A2064" s="3">
        <v>45008</v>
      </c>
      <c r="B2064" s="2">
        <v>2.7088999999999999</v>
      </c>
      <c r="C2064" s="2">
        <v>49.61526241588296</v>
      </c>
      <c r="D2064" s="2">
        <v>1.4474102123424704E-2</v>
      </c>
      <c r="E2064" s="2">
        <v>8.8705384643061481E-3</v>
      </c>
      <c r="F2064" s="2">
        <v>2.7008000000000001</v>
      </c>
      <c r="G2064" s="2">
        <v>2.71373</v>
      </c>
      <c r="H2064" s="2">
        <v>2.7246499999999996</v>
      </c>
      <c r="I2064" s="2">
        <v>2.690448</v>
      </c>
      <c r="J2064" s="2">
        <v>2.2533119999999993</v>
      </c>
      <c r="K2064" s="17" t="s">
        <v>47</v>
      </c>
      <c r="L2064" s="17" t="s">
        <v>53</v>
      </c>
      <c r="M2064" s="17" t="s">
        <v>46</v>
      </c>
      <c r="N2064" s="20">
        <f t="shared" si="320"/>
        <v>50</v>
      </c>
      <c r="O2064" s="20">
        <f t="shared" si="321"/>
        <v>100</v>
      </c>
      <c r="P2064" s="20">
        <f t="shared" si="322"/>
        <v>50</v>
      </c>
      <c r="Q2064" s="20">
        <f t="shared" si="323"/>
        <v>16.5</v>
      </c>
      <c r="R2064" s="21">
        <f t="shared" si="324"/>
        <v>62.475000000000001</v>
      </c>
      <c r="S2064" s="21">
        <f t="shared" si="325"/>
        <v>51.625</v>
      </c>
      <c r="T2064" s="21">
        <f t="shared" si="326"/>
        <v>42.424999999999997</v>
      </c>
      <c r="U2064" s="21">
        <f t="shared" si="327"/>
        <v>54.125</v>
      </c>
      <c r="V2064" s="20">
        <f t="shared" si="328"/>
        <v>52.17499999999999</v>
      </c>
      <c r="W2064" s="20">
        <f t="shared" si="329"/>
        <v>52.662499999999994</v>
      </c>
    </row>
    <row r="2065" spans="1:23" ht="13.5" x14ac:dyDescent="0.25">
      <c r="A2065" s="3">
        <v>45009</v>
      </c>
      <c r="B2065" s="2">
        <v>2.7088999999999999</v>
      </c>
      <c r="C2065" s="2">
        <v>49.61526241588296</v>
      </c>
      <c r="D2065" s="2">
        <v>1.5726211485829644E-2</v>
      </c>
      <c r="E2065" s="2">
        <v>1.2745925619941426E-2</v>
      </c>
      <c r="F2065" s="2">
        <v>2.7072799999999999</v>
      </c>
      <c r="G2065" s="2">
        <v>2.7113100000000001</v>
      </c>
      <c r="H2065" s="2">
        <v>2.7202049999999995</v>
      </c>
      <c r="I2065" s="2">
        <v>2.6919040000000001</v>
      </c>
      <c r="J2065" s="2">
        <v>2.2582039999999997</v>
      </c>
      <c r="K2065" s="17" t="s">
        <v>50</v>
      </c>
      <c r="L2065" s="17" t="s">
        <v>53</v>
      </c>
      <c r="M2065" s="17" t="s">
        <v>51</v>
      </c>
      <c r="N2065" s="20">
        <f t="shared" si="320"/>
        <v>50</v>
      </c>
      <c r="O2065" s="20">
        <f t="shared" si="321"/>
        <v>100</v>
      </c>
      <c r="P2065" s="20">
        <f t="shared" si="322"/>
        <v>50</v>
      </c>
      <c r="Q2065" s="20">
        <f t="shared" si="323"/>
        <v>83.5</v>
      </c>
      <c r="R2065" s="21">
        <f t="shared" si="324"/>
        <v>72.525000000000006</v>
      </c>
      <c r="S2065" s="21">
        <f t="shared" si="325"/>
        <v>68.375</v>
      </c>
      <c r="T2065" s="21">
        <f t="shared" si="326"/>
        <v>72.575000000000003</v>
      </c>
      <c r="U2065" s="21">
        <f t="shared" si="327"/>
        <v>70.875</v>
      </c>
      <c r="V2065" s="20">
        <f t="shared" si="328"/>
        <v>71.158333333333346</v>
      </c>
      <c r="W2065" s="20">
        <f t="shared" si="329"/>
        <v>71.087500000000006</v>
      </c>
    </row>
    <row r="2066" spans="1:23" ht="13.5" x14ac:dyDescent="0.25">
      <c r="A2066" s="3">
        <v>45012</v>
      </c>
      <c r="B2066" s="2">
        <v>2.7088999999999999</v>
      </c>
      <c r="C2066" s="2">
        <v>49.61526241588296</v>
      </c>
      <c r="D2066" s="2">
        <v>1.3080699316935007E-2</v>
      </c>
      <c r="E2066" s="2">
        <v>1.4774365047870624E-2</v>
      </c>
      <c r="F2066" s="2">
        <v>2.7088999999999999</v>
      </c>
      <c r="G2066" s="2">
        <v>2.7113100000000001</v>
      </c>
      <c r="H2066" s="2">
        <v>2.7161649999999997</v>
      </c>
      <c r="I2066" s="2">
        <v>2.6944920000000003</v>
      </c>
      <c r="J2066" s="2">
        <v>2.2630959999999991</v>
      </c>
      <c r="K2066" s="17" t="s">
        <v>50</v>
      </c>
      <c r="L2066" s="17" t="s">
        <v>53</v>
      </c>
      <c r="M2066" s="17" t="s">
        <v>51</v>
      </c>
      <c r="N2066" s="20">
        <f t="shared" si="320"/>
        <v>50</v>
      </c>
      <c r="O2066" s="20">
        <f t="shared" si="321"/>
        <v>100</v>
      </c>
      <c r="P2066" s="20">
        <f t="shared" si="322"/>
        <v>50</v>
      </c>
      <c r="Q2066" s="20">
        <f t="shared" si="323"/>
        <v>83.5</v>
      </c>
      <c r="R2066" s="21">
        <f t="shared" si="324"/>
        <v>72.525000000000006</v>
      </c>
      <c r="S2066" s="21">
        <f t="shared" si="325"/>
        <v>68.375</v>
      </c>
      <c r="T2066" s="21">
        <f t="shared" si="326"/>
        <v>72.575000000000003</v>
      </c>
      <c r="U2066" s="21">
        <f t="shared" si="327"/>
        <v>70.875</v>
      </c>
      <c r="V2066" s="20">
        <f t="shared" si="328"/>
        <v>71.158333333333346</v>
      </c>
      <c r="W2066" s="20">
        <f t="shared" si="329"/>
        <v>71.087500000000006</v>
      </c>
    </row>
    <row r="2067" spans="1:23" ht="13.5" x14ac:dyDescent="0.25">
      <c r="A2067" s="3">
        <v>45013</v>
      </c>
      <c r="B2067" s="2">
        <v>2.7088999999999999</v>
      </c>
      <c r="C2067" s="2">
        <v>49.61526241588296</v>
      </c>
      <c r="D2067" s="2">
        <v>1.0858936799232222E-2</v>
      </c>
      <c r="E2067" s="2">
        <v>1.3093427616519162E-2</v>
      </c>
      <c r="F2067" s="2">
        <v>2.7088999999999999</v>
      </c>
      <c r="G2067" s="2">
        <v>2.7113100000000001</v>
      </c>
      <c r="H2067" s="2">
        <v>2.71374</v>
      </c>
      <c r="I2067" s="2">
        <v>2.6974040000000001</v>
      </c>
      <c r="J2067" s="2">
        <v>2.267987999999999</v>
      </c>
      <c r="K2067" s="17" t="s">
        <v>53</v>
      </c>
      <c r="L2067" s="17" t="s">
        <v>53</v>
      </c>
      <c r="M2067" s="17" t="s">
        <v>53</v>
      </c>
      <c r="N2067" s="20">
        <f t="shared" si="320"/>
        <v>50</v>
      </c>
      <c r="O2067" s="20">
        <f t="shared" si="321"/>
        <v>100</v>
      </c>
      <c r="P2067" s="20">
        <f t="shared" si="322"/>
        <v>50</v>
      </c>
      <c r="Q2067" s="20">
        <f t="shared" si="323"/>
        <v>33</v>
      </c>
      <c r="R2067" s="21">
        <f t="shared" si="324"/>
        <v>64.95</v>
      </c>
      <c r="S2067" s="21">
        <f t="shared" si="325"/>
        <v>55.75</v>
      </c>
      <c r="T2067" s="21">
        <f t="shared" si="326"/>
        <v>49.85</v>
      </c>
      <c r="U2067" s="21">
        <f t="shared" si="327"/>
        <v>58.25</v>
      </c>
      <c r="V2067" s="20">
        <f t="shared" si="328"/>
        <v>56.85</v>
      </c>
      <c r="W2067" s="20">
        <f t="shared" si="329"/>
        <v>57.2</v>
      </c>
    </row>
    <row r="2068" spans="1:23" ht="13.5" x14ac:dyDescent="0.25">
      <c r="A2068" s="3">
        <v>45014</v>
      </c>
      <c r="B2068" s="2">
        <v>2.7896999999999998</v>
      </c>
      <c r="C2068" s="2">
        <v>63.734996356310674</v>
      </c>
      <c r="D2068" s="2">
        <v>6.732382840357154E-3</v>
      </c>
      <c r="E2068" s="2">
        <v>7.9029505771958351E-3</v>
      </c>
      <c r="F2068" s="2">
        <v>2.72506</v>
      </c>
      <c r="G2068" s="2">
        <v>2.7169699999999999</v>
      </c>
      <c r="H2068" s="2">
        <v>2.7149499999999995</v>
      </c>
      <c r="I2068" s="2">
        <v>2.7030640000000004</v>
      </c>
      <c r="J2068" s="2">
        <v>2.2732839999999985</v>
      </c>
      <c r="K2068" s="17" t="s">
        <v>50</v>
      </c>
      <c r="L2068" s="17" t="s">
        <v>53</v>
      </c>
      <c r="M2068" s="17" t="s">
        <v>51</v>
      </c>
      <c r="N2068" s="20">
        <f t="shared" si="320"/>
        <v>50</v>
      </c>
      <c r="O2068" s="20">
        <f t="shared" si="321"/>
        <v>100</v>
      </c>
      <c r="P2068" s="20">
        <f t="shared" si="322"/>
        <v>50</v>
      </c>
      <c r="Q2068" s="20">
        <f t="shared" si="323"/>
        <v>83.5</v>
      </c>
      <c r="R2068" s="21">
        <f t="shared" si="324"/>
        <v>72.525000000000006</v>
      </c>
      <c r="S2068" s="21">
        <f t="shared" si="325"/>
        <v>68.375</v>
      </c>
      <c r="T2068" s="21">
        <f t="shared" si="326"/>
        <v>72.575000000000003</v>
      </c>
      <c r="U2068" s="21">
        <f t="shared" si="327"/>
        <v>70.875</v>
      </c>
      <c r="V2068" s="20">
        <f t="shared" si="328"/>
        <v>71.158333333333346</v>
      </c>
      <c r="W2068" s="20">
        <f t="shared" si="329"/>
        <v>71.087500000000006</v>
      </c>
    </row>
    <row r="2069" spans="1:23" ht="13.5" x14ac:dyDescent="0.25">
      <c r="A2069" s="3">
        <v>45015</v>
      </c>
      <c r="B2069" s="2">
        <v>2.8140000000000001</v>
      </c>
      <c r="C2069" s="2">
        <v>66.752616572071105</v>
      </c>
      <c r="D2069" s="2">
        <v>3.4698988800947461E-3</v>
      </c>
      <c r="E2069" s="2">
        <v>9.2729890342237685E-4</v>
      </c>
      <c r="F2069" s="2">
        <v>2.7460800000000001</v>
      </c>
      <c r="G2069" s="2">
        <v>2.7234399999999996</v>
      </c>
      <c r="H2069" s="2">
        <v>2.7185899999999998</v>
      </c>
      <c r="I2069" s="2">
        <v>2.7101800000000003</v>
      </c>
      <c r="J2069" s="2">
        <v>2.278701499999999</v>
      </c>
      <c r="K2069" s="17" t="s">
        <v>50</v>
      </c>
      <c r="L2069" s="17" t="s">
        <v>53</v>
      </c>
      <c r="M2069" s="17" t="s">
        <v>51</v>
      </c>
      <c r="N2069" s="20">
        <f t="shared" si="320"/>
        <v>50</v>
      </c>
      <c r="O2069" s="20">
        <f t="shared" si="321"/>
        <v>100</v>
      </c>
      <c r="P2069" s="20">
        <f t="shared" si="322"/>
        <v>50</v>
      </c>
      <c r="Q2069" s="20">
        <f t="shared" si="323"/>
        <v>83.5</v>
      </c>
      <c r="R2069" s="21">
        <f t="shared" si="324"/>
        <v>72.525000000000006</v>
      </c>
      <c r="S2069" s="21">
        <f t="shared" si="325"/>
        <v>68.375</v>
      </c>
      <c r="T2069" s="21">
        <f t="shared" si="326"/>
        <v>72.575000000000003</v>
      </c>
      <c r="U2069" s="21">
        <f t="shared" si="327"/>
        <v>70.875</v>
      </c>
      <c r="V2069" s="20">
        <f t="shared" si="328"/>
        <v>71.158333333333346</v>
      </c>
      <c r="W2069" s="20">
        <f t="shared" si="329"/>
        <v>71.087500000000006</v>
      </c>
    </row>
    <row r="2070" spans="1:23" ht="13.5" x14ac:dyDescent="0.25">
      <c r="A2070" s="3">
        <v>45016</v>
      </c>
      <c r="B2070" s="2">
        <v>2.8140000000000001</v>
      </c>
      <c r="C2070" s="2">
        <v>66.752616572071105</v>
      </c>
      <c r="D2070" s="2">
        <v>-1.1063043241251513E-2</v>
      </c>
      <c r="E2070" s="2">
        <v>-8.7964105136683589E-3</v>
      </c>
      <c r="F2070" s="2">
        <v>2.7671000000000001</v>
      </c>
      <c r="G2070" s="2">
        <v>2.73719</v>
      </c>
      <c r="H2070" s="2">
        <v>2.7238449999999998</v>
      </c>
      <c r="I2070" s="2">
        <v>2.7163259999999996</v>
      </c>
      <c r="J2070" s="2">
        <v>2.2841189999999991</v>
      </c>
      <c r="K2070" s="17" t="s">
        <v>50</v>
      </c>
      <c r="L2070" s="17" t="s">
        <v>53</v>
      </c>
      <c r="M2070" s="17" t="s">
        <v>51</v>
      </c>
      <c r="N2070" s="20">
        <f t="shared" si="320"/>
        <v>50</v>
      </c>
      <c r="O2070" s="20">
        <f t="shared" si="321"/>
        <v>100</v>
      </c>
      <c r="P2070" s="20">
        <f t="shared" si="322"/>
        <v>50</v>
      </c>
      <c r="Q2070" s="20">
        <f t="shared" si="323"/>
        <v>83.5</v>
      </c>
      <c r="R2070" s="21">
        <f t="shared" si="324"/>
        <v>72.525000000000006</v>
      </c>
      <c r="S2070" s="21">
        <f t="shared" si="325"/>
        <v>68.375</v>
      </c>
      <c r="T2070" s="21">
        <f t="shared" si="326"/>
        <v>72.575000000000003</v>
      </c>
      <c r="U2070" s="21">
        <f t="shared" si="327"/>
        <v>70.875</v>
      </c>
      <c r="V2070" s="20">
        <f t="shared" si="328"/>
        <v>71.158333333333346</v>
      </c>
      <c r="W2070" s="20">
        <f t="shared" si="329"/>
        <v>71.087500000000006</v>
      </c>
    </row>
    <row r="2071" spans="1:23" ht="13.5" x14ac:dyDescent="0.25">
      <c r="A2071" s="3">
        <v>45019</v>
      </c>
      <c r="B2071" s="2">
        <v>2.7978000000000001</v>
      </c>
      <c r="C2071" s="2">
        <v>62.71760810979066</v>
      </c>
      <c r="D2071" s="2">
        <v>-1.895166691762018E-2</v>
      </c>
      <c r="E2071" s="2">
        <v>-2.031288153145536E-2</v>
      </c>
      <c r="F2071" s="2">
        <v>2.7848800000000002</v>
      </c>
      <c r="G2071" s="2">
        <v>2.7468899999999996</v>
      </c>
      <c r="H2071" s="2">
        <v>2.7282900000000003</v>
      </c>
      <c r="I2071" s="2">
        <v>2.7210159999999997</v>
      </c>
      <c r="J2071" s="2">
        <v>2.289455499999999</v>
      </c>
      <c r="K2071" s="17" t="s">
        <v>50</v>
      </c>
      <c r="L2071" s="17" t="s">
        <v>53</v>
      </c>
      <c r="M2071" s="17" t="s">
        <v>51</v>
      </c>
      <c r="N2071" s="20">
        <f t="shared" si="320"/>
        <v>50</v>
      </c>
      <c r="O2071" s="20">
        <f t="shared" si="321"/>
        <v>100</v>
      </c>
      <c r="P2071" s="20">
        <f t="shared" si="322"/>
        <v>50</v>
      </c>
      <c r="Q2071" s="20">
        <f t="shared" si="323"/>
        <v>83.5</v>
      </c>
      <c r="R2071" s="21">
        <f t="shared" si="324"/>
        <v>72.525000000000006</v>
      </c>
      <c r="S2071" s="21">
        <f t="shared" si="325"/>
        <v>68.375</v>
      </c>
      <c r="T2071" s="21">
        <f t="shared" si="326"/>
        <v>72.575000000000003</v>
      </c>
      <c r="U2071" s="21">
        <f t="shared" si="327"/>
        <v>70.875</v>
      </c>
      <c r="V2071" s="20">
        <f t="shared" si="328"/>
        <v>71.158333333333346</v>
      </c>
      <c r="W2071" s="20">
        <f t="shared" si="329"/>
        <v>71.087500000000006</v>
      </c>
    </row>
    <row r="2072" spans="1:23" ht="13.5" x14ac:dyDescent="0.25">
      <c r="A2072" s="3">
        <v>45020</v>
      </c>
      <c r="B2072" s="2">
        <v>2.7978000000000001</v>
      </c>
      <c r="C2072" s="2">
        <v>62.717608109790653</v>
      </c>
      <c r="D2072" s="2">
        <v>-2.477549838010118E-2</v>
      </c>
      <c r="E2072" s="2">
        <v>-3.2903125142406946E-2</v>
      </c>
      <c r="F2072" s="2">
        <v>2.8026600000000004</v>
      </c>
      <c r="G2072" s="2">
        <v>2.7557799999999997</v>
      </c>
      <c r="H2072" s="2">
        <v>2.7347549999999998</v>
      </c>
      <c r="I2072" s="2">
        <v>2.7252199999999998</v>
      </c>
      <c r="J2072" s="2">
        <v>2.2947919999999993</v>
      </c>
      <c r="K2072" s="17" t="s">
        <v>50</v>
      </c>
      <c r="L2072" s="17" t="s">
        <v>53</v>
      </c>
      <c r="M2072" s="17" t="s">
        <v>51</v>
      </c>
      <c r="N2072" s="20">
        <f t="shared" si="320"/>
        <v>50</v>
      </c>
      <c r="O2072" s="20">
        <f t="shared" si="321"/>
        <v>100</v>
      </c>
      <c r="P2072" s="20">
        <f t="shared" si="322"/>
        <v>50</v>
      </c>
      <c r="Q2072" s="20">
        <f t="shared" si="323"/>
        <v>83.5</v>
      </c>
      <c r="R2072" s="21">
        <f t="shared" si="324"/>
        <v>72.525000000000006</v>
      </c>
      <c r="S2072" s="21">
        <f t="shared" si="325"/>
        <v>68.375</v>
      </c>
      <c r="T2072" s="21">
        <f t="shared" si="326"/>
        <v>72.575000000000003</v>
      </c>
      <c r="U2072" s="21">
        <f t="shared" si="327"/>
        <v>70.875</v>
      </c>
      <c r="V2072" s="20">
        <f t="shared" si="328"/>
        <v>71.158333333333346</v>
      </c>
      <c r="W2072" s="20">
        <f t="shared" si="329"/>
        <v>71.087500000000006</v>
      </c>
    </row>
    <row r="2073" spans="1:23" ht="13.5" x14ac:dyDescent="0.25">
      <c r="A2073" s="3">
        <v>45021</v>
      </c>
      <c r="B2073" s="2">
        <v>2.7978000000000001</v>
      </c>
      <c r="C2073" s="2">
        <v>62.71760810979066</v>
      </c>
      <c r="D2073" s="2">
        <v>-3.0069092849223544E-2</v>
      </c>
      <c r="E2073" s="2">
        <v>-4.6031508320141287E-2</v>
      </c>
      <c r="F2073" s="2">
        <v>2.8042800000000003</v>
      </c>
      <c r="G2073" s="2">
        <v>2.7646699999999997</v>
      </c>
      <c r="H2073" s="2">
        <v>2.7391999999999999</v>
      </c>
      <c r="I2073" s="2">
        <v>2.7286160000000002</v>
      </c>
      <c r="J2073" s="2">
        <v>2.3001284999999991</v>
      </c>
      <c r="K2073" s="17" t="s">
        <v>47</v>
      </c>
      <c r="L2073" s="17" t="s">
        <v>53</v>
      </c>
      <c r="M2073" s="17" t="s">
        <v>54</v>
      </c>
      <c r="N2073" s="20">
        <f t="shared" si="320"/>
        <v>50</v>
      </c>
      <c r="O2073" s="20">
        <f t="shared" si="321"/>
        <v>100</v>
      </c>
      <c r="P2073" s="20">
        <f t="shared" si="322"/>
        <v>50</v>
      </c>
      <c r="Q2073" s="20">
        <f t="shared" si="323"/>
        <v>16.5</v>
      </c>
      <c r="R2073" s="21">
        <f t="shared" si="324"/>
        <v>62.475000000000001</v>
      </c>
      <c r="S2073" s="21">
        <f t="shared" si="325"/>
        <v>51.625</v>
      </c>
      <c r="T2073" s="21">
        <f t="shared" si="326"/>
        <v>42.424999999999997</v>
      </c>
      <c r="U2073" s="21">
        <f t="shared" si="327"/>
        <v>54.125</v>
      </c>
      <c r="V2073" s="20">
        <f t="shared" si="328"/>
        <v>52.17499999999999</v>
      </c>
      <c r="W2073" s="20">
        <f t="shared" si="329"/>
        <v>52.662499999999994</v>
      </c>
    </row>
    <row r="2074" spans="1:23" ht="13.5" x14ac:dyDescent="0.25">
      <c r="A2074" s="3">
        <v>45022</v>
      </c>
      <c r="B2074" s="2">
        <v>2.7896999999999998</v>
      </c>
      <c r="C2074" s="2">
        <v>60.436228452754676</v>
      </c>
      <c r="D2074" s="2">
        <v>-3.4286933611650028E-2</v>
      </c>
      <c r="E2074" s="2">
        <v>-6.0750328100627138E-2</v>
      </c>
      <c r="F2074" s="2">
        <v>2.7994200000000005</v>
      </c>
      <c r="G2074" s="2">
        <v>2.7727499999999994</v>
      </c>
      <c r="H2074" s="2">
        <v>2.7432400000000001</v>
      </c>
      <c r="I2074" s="2">
        <v>2.7318500000000001</v>
      </c>
      <c r="J2074" s="2">
        <v>2.3055864999999991</v>
      </c>
      <c r="K2074" s="17" t="s">
        <v>47</v>
      </c>
      <c r="L2074" s="17" t="s">
        <v>53</v>
      </c>
      <c r="M2074" s="17" t="s">
        <v>46</v>
      </c>
      <c r="N2074" s="20">
        <f t="shared" si="320"/>
        <v>50</v>
      </c>
      <c r="O2074" s="20">
        <f t="shared" si="321"/>
        <v>100</v>
      </c>
      <c r="P2074" s="20">
        <f t="shared" si="322"/>
        <v>50</v>
      </c>
      <c r="Q2074" s="20">
        <f t="shared" si="323"/>
        <v>16.5</v>
      </c>
      <c r="R2074" s="21">
        <f t="shared" si="324"/>
        <v>62.475000000000001</v>
      </c>
      <c r="S2074" s="21">
        <f t="shared" si="325"/>
        <v>51.625</v>
      </c>
      <c r="T2074" s="21">
        <f t="shared" si="326"/>
        <v>42.424999999999997</v>
      </c>
      <c r="U2074" s="21">
        <f t="shared" si="327"/>
        <v>54.125</v>
      </c>
      <c r="V2074" s="20">
        <f t="shared" si="328"/>
        <v>52.17499999999999</v>
      </c>
      <c r="W2074" s="20">
        <f t="shared" si="329"/>
        <v>52.662499999999994</v>
      </c>
    </row>
    <row r="2075" spans="1:23" ht="13.5" x14ac:dyDescent="0.25">
      <c r="A2075" s="3">
        <v>45023</v>
      </c>
      <c r="B2075" s="2">
        <v>2.7978000000000001</v>
      </c>
      <c r="C2075" s="2">
        <v>61.927656714935637</v>
      </c>
      <c r="D2075" s="2">
        <v>-3.8721573142193488E-2</v>
      </c>
      <c r="E2075" s="2">
        <v>-7.4817038212064313E-2</v>
      </c>
      <c r="F2075" s="2">
        <v>2.7961800000000001</v>
      </c>
      <c r="G2075" s="2">
        <v>2.7816399999999994</v>
      </c>
      <c r="H2075" s="2">
        <v>2.7464750000000007</v>
      </c>
      <c r="I2075" s="2">
        <v>2.7358919999999993</v>
      </c>
      <c r="J2075" s="2">
        <v>2.3109634999999993</v>
      </c>
      <c r="K2075" s="17" t="s">
        <v>47</v>
      </c>
      <c r="L2075" s="17" t="s">
        <v>53</v>
      </c>
      <c r="M2075" s="17" t="s">
        <v>46</v>
      </c>
      <c r="N2075" s="20">
        <f t="shared" si="320"/>
        <v>50</v>
      </c>
      <c r="O2075" s="20">
        <f t="shared" si="321"/>
        <v>100</v>
      </c>
      <c r="P2075" s="20">
        <f t="shared" si="322"/>
        <v>50</v>
      </c>
      <c r="Q2075" s="20">
        <f t="shared" si="323"/>
        <v>16.5</v>
      </c>
      <c r="R2075" s="21">
        <f t="shared" si="324"/>
        <v>62.475000000000001</v>
      </c>
      <c r="S2075" s="21">
        <f t="shared" si="325"/>
        <v>51.625</v>
      </c>
      <c r="T2075" s="21">
        <f t="shared" si="326"/>
        <v>42.424999999999997</v>
      </c>
      <c r="U2075" s="21">
        <f t="shared" si="327"/>
        <v>54.125</v>
      </c>
      <c r="V2075" s="20">
        <f t="shared" si="328"/>
        <v>52.17499999999999</v>
      </c>
      <c r="W2075" s="20">
        <f t="shared" si="329"/>
        <v>52.662499999999994</v>
      </c>
    </row>
    <row r="2076" spans="1:23" ht="13.5" x14ac:dyDescent="0.25">
      <c r="A2076" s="3">
        <v>45026</v>
      </c>
      <c r="B2076" s="2">
        <v>2.8140000000000001</v>
      </c>
      <c r="C2076" s="2">
        <v>64.786732626482461</v>
      </c>
      <c r="D2076" s="2">
        <v>-4.3967839747124149E-2</v>
      </c>
      <c r="E2076" s="2">
        <v>-8.6860314637430672E-2</v>
      </c>
      <c r="F2076" s="2">
        <v>2.7994200000000005</v>
      </c>
      <c r="G2076" s="2">
        <v>2.7921499999999999</v>
      </c>
      <c r="H2076" s="2">
        <v>2.7517300000000007</v>
      </c>
      <c r="I2076" s="2">
        <v>2.7389639999999997</v>
      </c>
      <c r="J2076" s="2">
        <v>2.3164214999999992</v>
      </c>
      <c r="K2076" s="17" t="s">
        <v>50</v>
      </c>
      <c r="L2076" s="17" t="s">
        <v>53</v>
      </c>
      <c r="M2076" s="17" t="s">
        <v>51</v>
      </c>
      <c r="N2076" s="20">
        <f t="shared" si="320"/>
        <v>50</v>
      </c>
      <c r="O2076" s="20">
        <f t="shared" si="321"/>
        <v>100</v>
      </c>
      <c r="P2076" s="20">
        <f t="shared" si="322"/>
        <v>50</v>
      </c>
      <c r="Q2076" s="20">
        <f t="shared" si="323"/>
        <v>83.5</v>
      </c>
      <c r="R2076" s="21">
        <f t="shared" si="324"/>
        <v>72.525000000000006</v>
      </c>
      <c r="S2076" s="21">
        <f t="shared" si="325"/>
        <v>68.375</v>
      </c>
      <c r="T2076" s="21">
        <f t="shared" si="326"/>
        <v>72.575000000000003</v>
      </c>
      <c r="U2076" s="21">
        <f t="shared" si="327"/>
        <v>70.875</v>
      </c>
      <c r="V2076" s="20">
        <f t="shared" si="328"/>
        <v>71.158333333333346</v>
      </c>
      <c r="W2076" s="20">
        <f t="shared" si="329"/>
        <v>71.087500000000006</v>
      </c>
    </row>
    <row r="2077" spans="1:23" ht="13.5" x14ac:dyDescent="0.25">
      <c r="A2077" s="3">
        <v>45027</v>
      </c>
      <c r="B2077" s="2">
        <v>2.8140000000000001</v>
      </c>
      <c r="C2077" s="2">
        <v>64.786732626482461</v>
      </c>
      <c r="D2077" s="2">
        <v>-4.8774825380649478E-2</v>
      </c>
      <c r="E2077" s="2">
        <v>-9.2400457305326145E-2</v>
      </c>
      <c r="F2077" s="2">
        <v>2.8026600000000004</v>
      </c>
      <c r="G2077" s="2">
        <v>2.8026599999999999</v>
      </c>
      <c r="H2077" s="2">
        <v>2.7569850000000007</v>
      </c>
      <c r="I2077" s="2">
        <v>2.7412279999999991</v>
      </c>
      <c r="J2077" s="2">
        <v>2.3219199999999995</v>
      </c>
      <c r="K2077" s="17" t="s">
        <v>50</v>
      </c>
      <c r="L2077" s="17" t="s">
        <v>53</v>
      </c>
      <c r="M2077" s="17" t="s">
        <v>51</v>
      </c>
      <c r="N2077" s="20">
        <f t="shared" si="320"/>
        <v>50</v>
      </c>
      <c r="O2077" s="20">
        <f t="shared" si="321"/>
        <v>100</v>
      </c>
      <c r="P2077" s="20">
        <f t="shared" si="322"/>
        <v>50</v>
      </c>
      <c r="Q2077" s="20">
        <f t="shared" si="323"/>
        <v>83.5</v>
      </c>
      <c r="R2077" s="21">
        <f t="shared" si="324"/>
        <v>72.525000000000006</v>
      </c>
      <c r="S2077" s="21">
        <f t="shared" si="325"/>
        <v>68.375</v>
      </c>
      <c r="T2077" s="21">
        <f t="shared" si="326"/>
        <v>72.575000000000003</v>
      </c>
      <c r="U2077" s="21">
        <f t="shared" si="327"/>
        <v>70.875</v>
      </c>
      <c r="V2077" s="20">
        <f t="shared" si="328"/>
        <v>71.158333333333346</v>
      </c>
      <c r="W2077" s="20">
        <f t="shared" si="329"/>
        <v>71.087500000000006</v>
      </c>
    </row>
    <row r="2078" spans="1:23" ht="13.5" x14ac:dyDescent="0.25">
      <c r="A2078" s="3">
        <v>45028</v>
      </c>
      <c r="B2078" s="2">
        <v>2.8140000000000001</v>
      </c>
      <c r="C2078" s="2">
        <v>64.786732626482461</v>
      </c>
      <c r="D2078" s="2">
        <v>-4.0752095317107884E-2</v>
      </c>
      <c r="E2078" s="2">
        <v>-9.1638866589811172E-2</v>
      </c>
      <c r="F2078" s="2">
        <v>2.8059000000000003</v>
      </c>
      <c r="G2078" s="2">
        <v>2.8050900000000003</v>
      </c>
      <c r="H2078" s="2">
        <v>2.7610300000000003</v>
      </c>
      <c r="I2078" s="2">
        <v>2.7433299999999989</v>
      </c>
      <c r="J2078" s="2">
        <v>2.3274184999999998</v>
      </c>
      <c r="K2078" s="17" t="s">
        <v>50</v>
      </c>
      <c r="L2078" s="17" t="s">
        <v>53</v>
      </c>
      <c r="M2078" s="17" t="s">
        <v>51</v>
      </c>
      <c r="N2078" s="20">
        <f t="shared" si="320"/>
        <v>50</v>
      </c>
      <c r="O2078" s="20">
        <f t="shared" si="321"/>
        <v>100</v>
      </c>
      <c r="P2078" s="20">
        <f t="shared" si="322"/>
        <v>50</v>
      </c>
      <c r="Q2078" s="20">
        <f t="shared" si="323"/>
        <v>83.5</v>
      </c>
      <c r="R2078" s="21">
        <f t="shared" si="324"/>
        <v>72.525000000000006</v>
      </c>
      <c r="S2078" s="21">
        <f t="shared" si="325"/>
        <v>68.375</v>
      </c>
      <c r="T2078" s="21">
        <f t="shared" si="326"/>
        <v>72.575000000000003</v>
      </c>
      <c r="U2078" s="21">
        <f t="shared" si="327"/>
        <v>70.875</v>
      </c>
      <c r="V2078" s="20">
        <f t="shared" si="328"/>
        <v>71.158333333333346</v>
      </c>
      <c r="W2078" s="20">
        <f t="shared" si="329"/>
        <v>71.087500000000006</v>
      </c>
    </row>
    <row r="2079" spans="1:23" ht="13.5" x14ac:dyDescent="0.25">
      <c r="A2079" s="3">
        <v>45029</v>
      </c>
      <c r="B2079" s="2">
        <v>2.8140000000000001</v>
      </c>
      <c r="C2079" s="2">
        <v>64.786732626482461</v>
      </c>
      <c r="D2079" s="2">
        <v>-3.0540530790776454E-2</v>
      </c>
      <c r="E2079" s="2">
        <v>-8.8204685650772899E-2</v>
      </c>
      <c r="F2079" s="2">
        <v>2.8107600000000001</v>
      </c>
      <c r="G2079" s="2">
        <v>2.8050900000000003</v>
      </c>
      <c r="H2079" s="2">
        <v>2.764265</v>
      </c>
      <c r="I2079" s="2">
        <v>2.7457559999999988</v>
      </c>
      <c r="J2079" s="2">
        <v>2.3329170000000001</v>
      </c>
      <c r="K2079" s="17" t="s">
        <v>50</v>
      </c>
      <c r="L2079" s="17" t="s">
        <v>53</v>
      </c>
      <c r="M2079" s="17" t="s">
        <v>51</v>
      </c>
      <c r="N2079" s="20">
        <f t="shared" si="320"/>
        <v>50</v>
      </c>
      <c r="O2079" s="20">
        <f t="shared" si="321"/>
        <v>100</v>
      </c>
      <c r="P2079" s="20">
        <f t="shared" si="322"/>
        <v>50</v>
      </c>
      <c r="Q2079" s="20">
        <f t="shared" si="323"/>
        <v>83.5</v>
      </c>
      <c r="R2079" s="21">
        <f t="shared" si="324"/>
        <v>72.525000000000006</v>
      </c>
      <c r="S2079" s="21">
        <f t="shared" si="325"/>
        <v>68.375</v>
      </c>
      <c r="T2079" s="21">
        <f t="shared" si="326"/>
        <v>72.575000000000003</v>
      </c>
      <c r="U2079" s="21">
        <f t="shared" si="327"/>
        <v>70.875</v>
      </c>
      <c r="V2079" s="20">
        <f t="shared" si="328"/>
        <v>71.158333333333346</v>
      </c>
      <c r="W2079" s="20">
        <f t="shared" si="329"/>
        <v>71.087500000000006</v>
      </c>
    </row>
    <row r="2080" spans="1:23" ht="13.5" x14ac:dyDescent="0.25">
      <c r="A2080" s="3">
        <v>45030</v>
      </c>
      <c r="B2080" s="2">
        <v>2.8140000000000001</v>
      </c>
      <c r="C2080" s="2">
        <v>64.786732626482461</v>
      </c>
      <c r="D2080" s="2">
        <v>-2.2191977036063459E-2</v>
      </c>
      <c r="E2080" s="2">
        <v>-8.2293853234761835E-2</v>
      </c>
      <c r="F2080" s="2">
        <v>2.8140000000000001</v>
      </c>
      <c r="G2080" s="2">
        <v>2.8050899999999999</v>
      </c>
      <c r="H2080" s="2">
        <v>2.7711400000000004</v>
      </c>
      <c r="I2080" s="2">
        <v>2.7481819999999986</v>
      </c>
      <c r="J2080" s="2">
        <v>2.3384155</v>
      </c>
      <c r="K2080" s="17" t="s">
        <v>50</v>
      </c>
      <c r="L2080" s="17" t="s">
        <v>53</v>
      </c>
      <c r="M2080" s="17" t="s">
        <v>51</v>
      </c>
      <c r="N2080" s="20">
        <f t="shared" si="320"/>
        <v>50</v>
      </c>
      <c r="O2080" s="20">
        <f t="shared" si="321"/>
        <v>100</v>
      </c>
      <c r="P2080" s="20">
        <f t="shared" si="322"/>
        <v>50</v>
      </c>
      <c r="Q2080" s="20">
        <f t="shared" si="323"/>
        <v>83.5</v>
      </c>
      <c r="R2080" s="21">
        <f t="shared" si="324"/>
        <v>72.525000000000006</v>
      </c>
      <c r="S2080" s="21">
        <f t="shared" si="325"/>
        <v>68.375</v>
      </c>
      <c r="T2080" s="21">
        <f t="shared" si="326"/>
        <v>72.575000000000003</v>
      </c>
      <c r="U2080" s="21">
        <f t="shared" si="327"/>
        <v>70.875</v>
      </c>
      <c r="V2080" s="20">
        <f t="shared" si="328"/>
        <v>71.158333333333346</v>
      </c>
      <c r="W2080" s="20">
        <f t="shared" si="329"/>
        <v>71.087500000000006</v>
      </c>
    </row>
    <row r="2081" spans="1:23" ht="13.5" x14ac:dyDescent="0.25">
      <c r="A2081" s="3">
        <v>45033</v>
      </c>
      <c r="B2081" s="2">
        <v>2.8140000000000001</v>
      </c>
      <c r="C2081" s="2">
        <v>64.786732626482461</v>
      </c>
      <c r="D2081" s="2">
        <v>-1.7890495011304797E-2</v>
      </c>
      <c r="E2081" s="2">
        <v>-7.475892084420023E-2</v>
      </c>
      <c r="F2081" s="2">
        <v>2.8140000000000001</v>
      </c>
      <c r="G2081" s="2">
        <v>2.8067100000000003</v>
      </c>
      <c r="H2081" s="2">
        <v>2.7767999999999997</v>
      </c>
      <c r="I2081" s="2">
        <v>2.7504459999999988</v>
      </c>
      <c r="J2081" s="2">
        <v>2.3438330000000001</v>
      </c>
      <c r="K2081" s="17" t="s">
        <v>53</v>
      </c>
      <c r="L2081" s="17" t="s">
        <v>53</v>
      </c>
      <c r="M2081" s="17" t="s">
        <v>53</v>
      </c>
      <c r="N2081" s="20">
        <f t="shared" si="320"/>
        <v>50</v>
      </c>
      <c r="O2081" s="20">
        <f t="shared" si="321"/>
        <v>100</v>
      </c>
      <c r="P2081" s="20">
        <f t="shared" si="322"/>
        <v>50</v>
      </c>
      <c r="Q2081" s="20">
        <f t="shared" si="323"/>
        <v>33</v>
      </c>
      <c r="R2081" s="21">
        <f t="shared" si="324"/>
        <v>64.95</v>
      </c>
      <c r="S2081" s="21">
        <f t="shared" si="325"/>
        <v>55.75</v>
      </c>
      <c r="T2081" s="21">
        <f t="shared" si="326"/>
        <v>49.85</v>
      </c>
      <c r="U2081" s="21">
        <f t="shared" si="327"/>
        <v>58.25</v>
      </c>
      <c r="V2081" s="20">
        <f t="shared" si="328"/>
        <v>56.85</v>
      </c>
      <c r="W2081" s="20">
        <f t="shared" si="329"/>
        <v>57.2</v>
      </c>
    </row>
    <row r="2082" spans="1:23" ht="13.5" x14ac:dyDescent="0.25">
      <c r="A2082" s="3">
        <v>45034</v>
      </c>
      <c r="B2082" s="2">
        <v>2.7896999999999998</v>
      </c>
      <c r="C2082" s="2">
        <v>55.103988169395102</v>
      </c>
      <c r="D2082" s="2">
        <v>-1.2701123111435564E-2</v>
      </c>
      <c r="E2082" s="2">
        <v>-6.6473485960504342E-2</v>
      </c>
      <c r="F2082" s="2">
        <v>2.8091400000000002</v>
      </c>
      <c r="G2082" s="2">
        <v>2.8059000000000003</v>
      </c>
      <c r="H2082" s="2">
        <v>2.78084</v>
      </c>
      <c r="I2082" s="2">
        <v>2.7522239999999987</v>
      </c>
      <c r="J2082" s="2">
        <v>2.349129</v>
      </c>
      <c r="K2082" s="17" t="s">
        <v>47</v>
      </c>
      <c r="L2082" s="17" t="s">
        <v>53</v>
      </c>
      <c r="M2082" s="17" t="s">
        <v>46</v>
      </c>
      <c r="N2082" s="20">
        <f t="shared" si="320"/>
        <v>50</v>
      </c>
      <c r="O2082" s="20">
        <f t="shared" si="321"/>
        <v>100</v>
      </c>
      <c r="P2082" s="20">
        <f t="shared" si="322"/>
        <v>50</v>
      </c>
      <c r="Q2082" s="20">
        <f t="shared" si="323"/>
        <v>16.5</v>
      </c>
      <c r="R2082" s="21">
        <f t="shared" si="324"/>
        <v>62.475000000000001</v>
      </c>
      <c r="S2082" s="21">
        <f t="shared" si="325"/>
        <v>51.625</v>
      </c>
      <c r="T2082" s="21">
        <f t="shared" si="326"/>
        <v>42.424999999999997</v>
      </c>
      <c r="U2082" s="21">
        <f t="shared" si="327"/>
        <v>54.125</v>
      </c>
      <c r="V2082" s="20">
        <f t="shared" si="328"/>
        <v>52.17499999999999</v>
      </c>
      <c r="W2082" s="20">
        <f t="shared" si="329"/>
        <v>52.662499999999994</v>
      </c>
    </row>
    <row r="2083" spans="1:23" ht="13.5" x14ac:dyDescent="0.25">
      <c r="A2083" s="3">
        <v>45035</v>
      </c>
      <c r="B2083" s="2">
        <v>2.7816999999999998</v>
      </c>
      <c r="C2083" s="2">
        <v>52.331049683864933</v>
      </c>
      <c r="D2083" s="2">
        <v>-7.805733467818321E-3</v>
      </c>
      <c r="E2083" s="2">
        <v>-5.7904070064278695E-2</v>
      </c>
      <c r="F2083" s="2">
        <v>2.8026800000000001</v>
      </c>
      <c r="G2083" s="2">
        <v>2.8042899999999999</v>
      </c>
      <c r="H2083" s="2">
        <v>2.7844799999999998</v>
      </c>
      <c r="I2083" s="2">
        <v>2.7540039999999992</v>
      </c>
      <c r="J2083" s="2">
        <v>2.3543045000000005</v>
      </c>
      <c r="K2083" s="17" t="s">
        <v>47</v>
      </c>
      <c r="L2083" s="17" t="s">
        <v>53</v>
      </c>
      <c r="M2083" s="17" t="s">
        <v>46</v>
      </c>
      <c r="N2083" s="20">
        <f t="shared" si="320"/>
        <v>50</v>
      </c>
      <c r="O2083" s="20">
        <f t="shared" si="321"/>
        <v>100</v>
      </c>
      <c r="P2083" s="20">
        <f t="shared" si="322"/>
        <v>50</v>
      </c>
      <c r="Q2083" s="20">
        <f t="shared" si="323"/>
        <v>16.5</v>
      </c>
      <c r="R2083" s="21">
        <f t="shared" si="324"/>
        <v>62.475000000000001</v>
      </c>
      <c r="S2083" s="21">
        <f t="shared" si="325"/>
        <v>51.625</v>
      </c>
      <c r="T2083" s="21">
        <f t="shared" si="326"/>
        <v>42.424999999999997</v>
      </c>
      <c r="U2083" s="21">
        <f t="shared" si="327"/>
        <v>54.125</v>
      </c>
      <c r="V2083" s="20">
        <f t="shared" si="328"/>
        <v>52.17499999999999</v>
      </c>
      <c r="W2083" s="20">
        <f t="shared" si="329"/>
        <v>52.662499999999994</v>
      </c>
    </row>
    <row r="2084" spans="1:23" ht="13.5" x14ac:dyDescent="0.25">
      <c r="A2084" s="3">
        <v>45036</v>
      </c>
      <c r="B2084" s="2">
        <v>2.7736000000000001</v>
      </c>
      <c r="C2084" s="2">
        <v>49.608992018160059</v>
      </c>
      <c r="D2084" s="2">
        <v>-4.3440380664905298E-3</v>
      </c>
      <c r="E2084" s="2">
        <v>-4.9495332725553197E-2</v>
      </c>
      <c r="F2084" s="2">
        <v>2.7946</v>
      </c>
      <c r="G2084" s="2">
        <v>2.8026800000000001</v>
      </c>
      <c r="H2084" s="2">
        <v>2.7877149999999999</v>
      </c>
      <c r="I2084" s="2">
        <v>2.7556219999999989</v>
      </c>
      <c r="J2084" s="2">
        <v>2.3594395000000001</v>
      </c>
      <c r="K2084" s="17" t="s">
        <v>47</v>
      </c>
      <c r="L2084" s="17" t="s">
        <v>53</v>
      </c>
      <c r="M2084" s="17" t="s">
        <v>46</v>
      </c>
      <c r="N2084" s="20">
        <f t="shared" si="320"/>
        <v>50</v>
      </c>
      <c r="O2084" s="20">
        <f t="shared" si="321"/>
        <v>100</v>
      </c>
      <c r="P2084" s="20">
        <f t="shared" si="322"/>
        <v>50</v>
      </c>
      <c r="Q2084" s="20">
        <f t="shared" si="323"/>
        <v>16.5</v>
      </c>
      <c r="R2084" s="21">
        <f t="shared" si="324"/>
        <v>62.475000000000001</v>
      </c>
      <c r="S2084" s="21">
        <f t="shared" si="325"/>
        <v>51.625</v>
      </c>
      <c r="T2084" s="21">
        <f t="shared" si="326"/>
        <v>42.424999999999997</v>
      </c>
      <c r="U2084" s="21">
        <f t="shared" si="327"/>
        <v>54.125</v>
      </c>
      <c r="V2084" s="20">
        <f t="shared" si="328"/>
        <v>52.17499999999999</v>
      </c>
      <c r="W2084" s="20">
        <f t="shared" si="329"/>
        <v>52.662499999999994</v>
      </c>
    </row>
    <row r="2085" spans="1:23" ht="13.5" x14ac:dyDescent="0.25">
      <c r="A2085" s="3">
        <v>45040</v>
      </c>
      <c r="B2085" s="2">
        <v>2.8302</v>
      </c>
      <c r="C2085" s="2">
        <v>63.784730491556275</v>
      </c>
      <c r="D2085" s="2">
        <v>-4.3453418054335557E-3</v>
      </c>
      <c r="E2085" s="2">
        <v>-4.1536720126150173E-2</v>
      </c>
      <c r="F2085" s="2">
        <v>2.7978399999999999</v>
      </c>
      <c r="G2085" s="2">
        <v>2.80592</v>
      </c>
      <c r="H2085" s="2">
        <v>2.7937799999999999</v>
      </c>
      <c r="I2085" s="2">
        <v>2.7588559999999989</v>
      </c>
      <c r="J2085" s="2">
        <v>2.3648575000000003</v>
      </c>
      <c r="K2085" s="17" t="s">
        <v>47</v>
      </c>
      <c r="L2085" s="17" t="s">
        <v>53</v>
      </c>
      <c r="M2085" s="17" t="s">
        <v>54</v>
      </c>
      <c r="N2085" s="20">
        <f t="shared" si="320"/>
        <v>50</v>
      </c>
      <c r="O2085" s="20">
        <f t="shared" si="321"/>
        <v>100</v>
      </c>
      <c r="P2085" s="20">
        <f t="shared" si="322"/>
        <v>50</v>
      </c>
      <c r="Q2085" s="20">
        <f t="shared" si="323"/>
        <v>16.5</v>
      </c>
      <c r="R2085" s="21">
        <f t="shared" si="324"/>
        <v>62.475000000000001</v>
      </c>
      <c r="S2085" s="21">
        <f t="shared" si="325"/>
        <v>51.625</v>
      </c>
      <c r="T2085" s="21">
        <f t="shared" si="326"/>
        <v>42.424999999999997</v>
      </c>
      <c r="U2085" s="21">
        <f t="shared" si="327"/>
        <v>54.125</v>
      </c>
      <c r="V2085" s="20">
        <f t="shared" si="328"/>
        <v>52.17499999999999</v>
      </c>
      <c r="W2085" s="20">
        <f t="shared" si="329"/>
        <v>52.662499999999994</v>
      </c>
    </row>
    <row r="2086" spans="1:23" ht="13.5" x14ac:dyDescent="0.25">
      <c r="A2086" s="3">
        <v>45041</v>
      </c>
      <c r="B2086" s="2">
        <v>2.8382999999999998</v>
      </c>
      <c r="C2086" s="2">
        <v>65.289622230092704</v>
      </c>
      <c r="D2086" s="2">
        <v>-2.7737667655118869E-3</v>
      </c>
      <c r="E2086" s="2">
        <v>-3.4054223020704377E-2</v>
      </c>
      <c r="F2086" s="2">
        <v>2.8026999999999997</v>
      </c>
      <c r="G2086" s="2">
        <v>2.8083499999999999</v>
      </c>
      <c r="H2086" s="2">
        <v>2.8002499999999997</v>
      </c>
      <c r="I2086" s="2">
        <v>2.7622519999999979</v>
      </c>
      <c r="J2086" s="2">
        <v>2.3703565000000002</v>
      </c>
      <c r="K2086" s="17" t="s">
        <v>50</v>
      </c>
      <c r="L2086" s="17" t="s">
        <v>53</v>
      </c>
      <c r="M2086" s="17" t="s">
        <v>51</v>
      </c>
      <c r="N2086" s="20">
        <f t="shared" si="320"/>
        <v>50</v>
      </c>
      <c r="O2086" s="20">
        <f t="shared" si="321"/>
        <v>100</v>
      </c>
      <c r="P2086" s="20">
        <f t="shared" si="322"/>
        <v>50</v>
      </c>
      <c r="Q2086" s="20">
        <f t="shared" si="323"/>
        <v>83.5</v>
      </c>
      <c r="R2086" s="21">
        <f t="shared" si="324"/>
        <v>72.525000000000006</v>
      </c>
      <c r="S2086" s="21">
        <f t="shared" si="325"/>
        <v>68.375</v>
      </c>
      <c r="T2086" s="21">
        <f t="shared" si="326"/>
        <v>72.575000000000003</v>
      </c>
      <c r="U2086" s="21">
        <f t="shared" si="327"/>
        <v>70.875</v>
      </c>
      <c r="V2086" s="20">
        <f t="shared" si="328"/>
        <v>71.158333333333346</v>
      </c>
      <c r="W2086" s="20">
        <f t="shared" si="329"/>
        <v>71.087500000000006</v>
      </c>
    </row>
    <row r="2087" spans="1:23" ht="13.5" x14ac:dyDescent="0.25">
      <c r="A2087" s="3">
        <v>45042</v>
      </c>
      <c r="B2087" s="2">
        <v>2.8706</v>
      </c>
      <c r="C2087" s="2">
        <v>70.545727182177501</v>
      </c>
      <c r="D2087" s="2">
        <v>-4.1803815716643378E-3</v>
      </c>
      <c r="E2087" s="2">
        <v>-2.7346939524928796E-2</v>
      </c>
      <c r="F2087" s="2">
        <v>2.8188800000000001</v>
      </c>
      <c r="G2087" s="2">
        <v>2.8140100000000001</v>
      </c>
      <c r="H2087" s="2">
        <v>2.808335</v>
      </c>
      <c r="I2087" s="2">
        <v>2.7656479999999983</v>
      </c>
      <c r="J2087" s="2">
        <v>2.3762190000000003</v>
      </c>
      <c r="K2087" s="17" t="s">
        <v>50</v>
      </c>
      <c r="L2087" s="17" t="s">
        <v>53</v>
      </c>
      <c r="M2087" s="17" t="s">
        <v>51</v>
      </c>
      <c r="N2087" s="20">
        <f t="shared" si="320"/>
        <v>50</v>
      </c>
      <c r="O2087" s="20">
        <f t="shared" si="321"/>
        <v>100</v>
      </c>
      <c r="P2087" s="20">
        <f t="shared" si="322"/>
        <v>50</v>
      </c>
      <c r="Q2087" s="20">
        <f t="shared" si="323"/>
        <v>83.5</v>
      </c>
      <c r="R2087" s="21">
        <f t="shared" si="324"/>
        <v>72.525000000000006</v>
      </c>
      <c r="S2087" s="21">
        <f t="shared" si="325"/>
        <v>68.375</v>
      </c>
      <c r="T2087" s="21">
        <f t="shared" si="326"/>
        <v>72.575000000000003</v>
      </c>
      <c r="U2087" s="21">
        <f t="shared" si="327"/>
        <v>70.875</v>
      </c>
      <c r="V2087" s="20">
        <f t="shared" si="328"/>
        <v>71.158333333333346</v>
      </c>
      <c r="W2087" s="20">
        <f t="shared" si="329"/>
        <v>71.087500000000006</v>
      </c>
    </row>
    <row r="2088" spans="1:23" ht="13.5" x14ac:dyDescent="0.25">
      <c r="A2088" s="3">
        <v>45043</v>
      </c>
      <c r="B2088" s="2">
        <v>2.8624999999999998</v>
      </c>
      <c r="C2088" s="2">
        <v>67.774095001602262</v>
      </c>
      <c r="D2088" s="2">
        <v>-5.2798047779467616E-3</v>
      </c>
      <c r="E2088" s="2">
        <v>-2.1886389530092708E-2</v>
      </c>
      <c r="F2088" s="2">
        <v>2.8350400000000002</v>
      </c>
      <c r="G2088" s="2">
        <v>2.8188599999999999</v>
      </c>
      <c r="H2088" s="2">
        <v>2.8119749999999999</v>
      </c>
      <c r="I2088" s="2">
        <v>2.7669419999999989</v>
      </c>
      <c r="J2088" s="2">
        <v>2.3820410000000001</v>
      </c>
      <c r="K2088" s="17" t="s">
        <v>50</v>
      </c>
      <c r="L2088" s="17" t="s">
        <v>53</v>
      </c>
      <c r="M2088" s="17" t="s">
        <v>51</v>
      </c>
      <c r="N2088" s="20">
        <f t="shared" si="320"/>
        <v>50</v>
      </c>
      <c r="O2088" s="20">
        <f t="shared" si="321"/>
        <v>100</v>
      </c>
      <c r="P2088" s="20">
        <f t="shared" si="322"/>
        <v>50</v>
      </c>
      <c r="Q2088" s="20">
        <f t="shared" si="323"/>
        <v>83.5</v>
      </c>
      <c r="R2088" s="21">
        <f t="shared" si="324"/>
        <v>72.525000000000006</v>
      </c>
      <c r="S2088" s="21">
        <f t="shared" si="325"/>
        <v>68.375</v>
      </c>
      <c r="T2088" s="21">
        <f t="shared" si="326"/>
        <v>72.575000000000003</v>
      </c>
      <c r="U2088" s="21">
        <f t="shared" si="327"/>
        <v>70.875</v>
      </c>
      <c r="V2088" s="20">
        <f t="shared" si="328"/>
        <v>71.158333333333346</v>
      </c>
      <c r="W2088" s="20">
        <f t="shared" si="329"/>
        <v>71.087500000000006</v>
      </c>
    </row>
    <row r="2089" spans="1:23" ht="13.5" x14ac:dyDescent="0.25">
      <c r="A2089" s="3">
        <v>45044</v>
      </c>
      <c r="B2089" s="2">
        <v>2.9272</v>
      </c>
      <c r="C2089" s="2">
        <v>75.914198525674635</v>
      </c>
      <c r="D2089" s="2">
        <v>-1.1426306665741848E-2</v>
      </c>
      <c r="E2089" s="2">
        <v>-1.7390302152030489E-2</v>
      </c>
      <c r="F2089" s="2">
        <v>2.8657599999999994</v>
      </c>
      <c r="G2089" s="2">
        <v>2.8301799999999999</v>
      </c>
      <c r="H2089" s="2">
        <v>2.8176349999999997</v>
      </c>
      <c r="I2089" s="2">
        <v>2.7698519999999989</v>
      </c>
      <c r="J2089" s="2">
        <v>2.3880245000000002</v>
      </c>
      <c r="K2089" s="17" t="s">
        <v>50</v>
      </c>
      <c r="L2089" s="17" t="s">
        <v>53</v>
      </c>
      <c r="M2089" s="17" t="s">
        <v>51</v>
      </c>
      <c r="N2089" s="20">
        <f t="shared" si="320"/>
        <v>50</v>
      </c>
      <c r="O2089" s="20">
        <f t="shared" si="321"/>
        <v>100</v>
      </c>
      <c r="P2089" s="20">
        <f t="shared" si="322"/>
        <v>50</v>
      </c>
      <c r="Q2089" s="20">
        <f t="shared" si="323"/>
        <v>83.5</v>
      </c>
      <c r="R2089" s="21">
        <f t="shared" si="324"/>
        <v>72.525000000000006</v>
      </c>
      <c r="S2089" s="21">
        <f t="shared" si="325"/>
        <v>68.375</v>
      </c>
      <c r="T2089" s="21">
        <f t="shared" si="326"/>
        <v>72.575000000000003</v>
      </c>
      <c r="U2089" s="21">
        <f t="shared" si="327"/>
        <v>70.875</v>
      </c>
      <c r="V2089" s="20">
        <f t="shared" si="328"/>
        <v>71.158333333333346</v>
      </c>
      <c r="W2089" s="20">
        <f t="shared" si="329"/>
        <v>71.087500000000006</v>
      </c>
    </row>
    <row r="2090" spans="1:23" ht="13.5" x14ac:dyDescent="0.25">
      <c r="A2090" s="3">
        <v>45048</v>
      </c>
      <c r="B2090" s="2">
        <v>2.9352999999999998</v>
      </c>
      <c r="C2090" s="2">
        <v>76.70744359829736</v>
      </c>
      <c r="D2090" s="2">
        <v>-1.8001756216968534E-2</v>
      </c>
      <c r="E2090" s="2">
        <v>-1.2738538254666105E-2</v>
      </c>
      <c r="F2090" s="2">
        <v>2.8867799999999999</v>
      </c>
      <c r="G2090" s="2">
        <v>2.8423099999999999</v>
      </c>
      <c r="H2090" s="2">
        <v>2.8236999999999997</v>
      </c>
      <c r="I2090" s="2">
        <v>2.7732479999999993</v>
      </c>
      <c r="J2090" s="2">
        <v>2.3940890000000001</v>
      </c>
      <c r="K2090" s="17" t="s">
        <v>50</v>
      </c>
      <c r="L2090" s="17" t="s">
        <v>53</v>
      </c>
      <c r="M2090" s="17" t="s">
        <v>51</v>
      </c>
      <c r="N2090" s="20">
        <f t="shared" si="320"/>
        <v>50</v>
      </c>
      <c r="O2090" s="20">
        <f t="shared" si="321"/>
        <v>100</v>
      </c>
      <c r="P2090" s="20">
        <f t="shared" si="322"/>
        <v>50</v>
      </c>
      <c r="Q2090" s="20">
        <f t="shared" si="323"/>
        <v>83.5</v>
      </c>
      <c r="R2090" s="21">
        <f t="shared" si="324"/>
        <v>72.525000000000006</v>
      </c>
      <c r="S2090" s="21">
        <f t="shared" si="325"/>
        <v>68.375</v>
      </c>
      <c r="T2090" s="21">
        <f t="shared" si="326"/>
        <v>72.575000000000003</v>
      </c>
      <c r="U2090" s="21">
        <f t="shared" si="327"/>
        <v>70.875</v>
      </c>
      <c r="V2090" s="20">
        <f t="shared" si="328"/>
        <v>71.158333333333346</v>
      </c>
      <c r="W2090" s="20">
        <f t="shared" si="329"/>
        <v>71.087500000000006</v>
      </c>
    </row>
    <row r="2091" spans="1:23" ht="13.5" x14ac:dyDescent="0.25">
      <c r="A2091" s="3">
        <v>45049</v>
      </c>
      <c r="B2091" s="2">
        <v>2.911</v>
      </c>
      <c r="C2091" s="2">
        <v>69.330498648024331</v>
      </c>
      <c r="D2091" s="2">
        <v>-2.2530649669160852E-2</v>
      </c>
      <c r="E2091" s="2">
        <v>-8.9248164965077745E-3</v>
      </c>
      <c r="F2091" s="2">
        <v>2.9013199999999997</v>
      </c>
      <c r="G2091" s="2">
        <v>2.8520099999999999</v>
      </c>
      <c r="H2091" s="2">
        <v>2.8293599999999999</v>
      </c>
      <c r="I2091" s="2">
        <v>2.7758339999999988</v>
      </c>
      <c r="J2091" s="2">
        <v>2.4003150000000004</v>
      </c>
      <c r="K2091" s="17" t="s">
        <v>47</v>
      </c>
      <c r="L2091" s="17" t="s">
        <v>48</v>
      </c>
      <c r="M2091" s="17" t="s">
        <v>54</v>
      </c>
      <c r="N2091" s="20">
        <f t="shared" si="320"/>
        <v>50</v>
      </c>
      <c r="O2091" s="20">
        <f t="shared" si="321"/>
        <v>100</v>
      </c>
      <c r="P2091" s="20">
        <f t="shared" si="322"/>
        <v>50</v>
      </c>
      <c r="Q2091" s="20">
        <f t="shared" si="323"/>
        <v>0</v>
      </c>
      <c r="R2091" s="21">
        <f t="shared" si="324"/>
        <v>60</v>
      </c>
      <c r="S2091" s="21">
        <f t="shared" si="325"/>
        <v>47.5</v>
      </c>
      <c r="T2091" s="21">
        <f t="shared" si="326"/>
        <v>35</v>
      </c>
      <c r="U2091" s="21">
        <f t="shared" si="327"/>
        <v>50</v>
      </c>
      <c r="V2091" s="20">
        <f t="shared" si="328"/>
        <v>47.5</v>
      </c>
      <c r="W2091" s="20">
        <f t="shared" si="329"/>
        <v>48.125</v>
      </c>
    </row>
    <row r="2092" spans="1:23" ht="13.5" x14ac:dyDescent="0.25">
      <c r="A2092" s="3">
        <v>45050</v>
      </c>
      <c r="B2092" s="2">
        <v>2.911</v>
      </c>
      <c r="C2092" s="2">
        <v>69.330498648024331</v>
      </c>
      <c r="D2092" s="2">
        <v>-3.0666043118380948E-2</v>
      </c>
      <c r="E2092" s="2">
        <v>-5.8804448744697651E-3</v>
      </c>
      <c r="F2092" s="2">
        <v>2.9093999999999998</v>
      </c>
      <c r="G2092" s="2">
        <v>2.8641400000000004</v>
      </c>
      <c r="H2092" s="2">
        <v>2.8350199999999997</v>
      </c>
      <c r="I2092" s="2">
        <v>2.7784199999999992</v>
      </c>
      <c r="J2092" s="2">
        <v>2.4062579999999998</v>
      </c>
      <c r="K2092" s="17" t="s">
        <v>47</v>
      </c>
      <c r="L2092" s="17" t="s">
        <v>48</v>
      </c>
      <c r="M2092" s="17" t="s">
        <v>54</v>
      </c>
      <c r="N2092" s="20">
        <f t="shared" si="320"/>
        <v>50</v>
      </c>
      <c r="O2092" s="20">
        <f t="shared" si="321"/>
        <v>100</v>
      </c>
      <c r="P2092" s="20">
        <f t="shared" si="322"/>
        <v>50</v>
      </c>
      <c r="Q2092" s="20">
        <f t="shared" si="323"/>
        <v>0</v>
      </c>
      <c r="R2092" s="21">
        <f t="shared" si="324"/>
        <v>60</v>
      </c>
      <c r="S2092" s="21">
        <f t="shared" si="325"/>
        <v>47.5</v>
      </c>
      <c r="T2092" s="21">
        <f t="shared" si="326"/>
        <v>35</v>
      </c>
      <c r="U2092" s="21">
        <f t="shared" si="327"/>
        <v>50</v>
      </c>
      <c r="V2092" s="20">
        <f t="shared" si="328"/>
        <v>47.5</v>
      </c>
      <c r="W2092" s="20">
        <f t="shared" si="329"/>
        <v>48.125</v>
      </c>
    </row>
    <row r="2093" spans="1:23" ht="13.5" x14ac:dyDescent="0.25">
      <c r="A2093" s="3">
        <v>45051</v>
      </c>
      <c r="B2093" s="2">
        <v>2.9352999999999998</v>
      </c>
      <c r="C2093" s="2">
        <v>72.407957470935685</v>
      </c>
      <c r="D2093" s="2">
        <v>-4.1103561711150149E-2</v>
      </c>
      <c r="E2093" s="2">
        <v>-3.5396889558288397E-3</v>
      </c>
      <c r="F2093" s="2">
        <v>2.9239600000000001</v>
      </c>
      <c r="G2093" s="2">
        <v>2.8795000000000002</v>
      </c>
      <c r="H2093" s="2">
        <v>2.8418949999999996</v>
      </c>
      <c r="I2093" s="2">
        <v>2.7814919999999996</v>
      </c>
      <c r="J2093" s="2">
        <v>2.4124439999999998</v>
      </c>
      <c r="K2093" s="17" t="s">
        <v>47</v>
      </c>
      <c r="L2093" s="17" t="s">
        <v>48</v>
      </c>
      <c r="M2093" s="17" t="s">
        <v>54</v>
      </c>
      <c r="N2093" s="20">
        <f t="shared" si="320"/>
        <v>50</v>
      </c>
      <c r="O2093" s="20">
        <f t="shared" si="321"/>
        <v>100</v>
      </c>
      <c r="P2093" s="20">
        <f t="shared" si="322"/>
        <v>50</v>
      </c>
      <c r="Q2093" s="20">
        <f t="shared" si="323"/>
        <v>0</v>
      </c>
      <c r="R2093" s="21">
        <f t="shared" si="324"/>
        <v>60</v>
      </c>
      <c r="S2093" s="21">
        <f t="shared" si="325"/>
        <v>47.5</v>
      </c>
      <c r="T2093" s="21">
        <f t="shared" si="326"/>
        <v>35</v>
      </c>
      <c r="U2093" s="21">
        <f t="shared" si="327"/>
        <v>50</v>
      </c>
      <c r="V2093" s="20">
        <f t="shared" si="328"/>
        <v>47.5</v>
      </c>
      <c r="W2093" s="20">
        <f t="shared" si="329"/>
        <v>48.125</v>
      </c>
    </row>
    <row r="2094" spans="1:23" ht="13.5" x14ac:dyDescent="0.25">
      <c r="A2094" s="3">
        <v>45054</v>
      </c>
      <c r="B2094" s="2">
        <v>2.9596</v>
      </c>
      <c r="C2094" s="2">
        <v>75.098812371082246</v>
      </c>
      <c r="D2094" s="2">
        <v>-5.3609269307067553E-2</v>
      </c>
      <c r="E2094" s="2">
        <v>-1.7976612778878693E-3</v>
      </c>
      <c r="F2094" s="2">
        <v>2.9304399999999999</v>
      </c>
      <c r="G2094" s="2">
        <v>2.8981000000000003</v>
      </c>
      <c r="H2094" s="2">
        <v>2.85039</v>
      </c>
      <c r="I2094" s="2">
        <v>2.7845659999999985</v>
      </c>
      <c r="J2094" s="2">
        <v>2.4185495000000001</v>
      </c>
      <c r="K2094" s="17" t="s">
        <v>47</v>
      </c>
      <c r="L2094" s="17" t="s">
        <v>48</v>
      </c>
      <c r="M2094" s="17" t="s">
        <v>54</v>
      </c>
      <c r="N2094" s="20">
        <f t="shared" si="320"/>
        <v>50</v>
      </c>
      <c r="O2094" s="20">
        <f t="shared" si="321"/>
        <v>100</v>
      </c>
      <c r="P2094" s="20">
        <f t="shared" si="322"/>
        <v>50</v>
      </c>
      <c r="Q2094" s="20">
        <f t="shared" si="323"/>
        <v>0</v>
      </c>
      <c r="R2094" s="21">
        <f t="shared" si="324"/>
        <v>60</v>
      </c>
      <c r="S2094" s="21">
        <f t="shared" si="325"/>
        <v>47.5</v>
      </c>
      <c r="T2094" s="21">
        <f t="shared" si="326"/>
        <v>35</v>
      </c>
      <c r="U2094" s="21">
        <f t="shared" si="327"/>
        <v>50</v>
      </c>
      <c r="V2094" s="20">
        <f t="shared" si="328"/>
        <v>47.5</v>
      </c>
      <c r="W2094" s="20">
        <f t="shared" si="329"/>
        <v>48.125</v>
      </c>
    </row>
    <row r="2095" spans="1:23" ht="13.5" x14ac:dyDescent="0.25">
      <c r="A2095" s="3">
        <v>45055</v>
      </c>
      <c r="B2095" s="2">
        <v>3.0404</v>
      </c>
      <c r="C2095" s="2">
        <v>81.543980380010481</v>
      </c>
      <c r="D2095" s="2">
        <v>-6.2193407516893728E-2</v>
      </c>
      <c r="E2095" s="2">
        <v>-7.0046378002051987E-4</v>
      </c>
      <c r="F2095" s="2">
        <v>2.95146</v>
      </c>
      <c r="G2095" s="2">
        <v>2.9191200000000004</v>
      </c>
      <c r="H2095" s="2">
        <v>2.86252</v>
      </c>
      <c r="I2095" s="2">
        <v>2.7894179999999991</v>
      </c>
      <c r="J2095" s="2">
        <v>2.4250184999999997</v>
      </c>
      <c r="K2095" s="17" t="s">
        <v>47</v>
      </c>
      <c r="L2095" s="17" t="s">
        <v>48</v>
      </c>
      <c r="M2095" s="17" t="s">
        <v>54</v>
      </c>
      <c r="N2095" s="20">
        <f t="shared" si="320"/>
        <v>50</v>
      </c>
      <c r="O2095" s="20">
        <f t="shared" si="321"/>
        <v>100</v>
      </c>
      <c r="P2095" s="20">
        <f t="shared" si="322"/>
        <v>50</v>
      </c>
      <c r="Q2095" s="20">
        <f t="shared" si="323"/>
        <v>0</v>
      </c>
      <c r="R2095" s="21">
        <f t="shared" si="324"/>
        <v>60</v>
      </c>
      <c r="S2095" s="21">
        <f t="shared" si="325"/>
        <v>47.5</v>
      </c>
      <c r="T2095" s="21">
        <f t="shared" si="326"/>
        <v>35</v>
      </c>
      <c r="U2095" s="21">
        <f t="shared" si="327"/>
        <v>50</v>
      </c>
      <c r="V2095" s="20">
        <f t="shared" si="328"/>
        <v>47.5</v>
      </c>
      <c r="W2095" s="20">
        <f t="shared" si="329"/>
        <v>48.125</v>
      </c>
    </row>
    <row r="2096" spans="1:23" ht="13.5" x14ac:dyDescent="0.25">
      <c r="A2096" s="3">
        <v>45056</v>
      </c>
      <c r="B2096" s="2">
        <v>3.1294</v>
      </c>
      <c r="C2096" s="2">
        <v>85.879396359986089</v>
      </c>
      <c r="D2096" s="2">
        <v>-7.5951995487362645E-2</v>
      </c>
      <c r="E2096" s="2">
        <v>1.6137559091547926E-4</v>
      </c>
      <c r="F2096" s="2">
        <v>2.9951400000000001</v>
      </c>
      <c r="G2096" s="2">
        <v>2.9482299999999997</v>
      </c>
      <c r="H2096" s="2">
        <v>2.8782899999999998</v>
      </c>
      <c r="I2096" s="2">
        <v>2.7962119999999988</v>
      </c>
      <c r="J2096" s="2">
        <v>2.4314875000000002</v>
      </c>
      <c r="K2096" s="17" t="s">
        <v>50</v>
      </c>
      <c r="L2096" s="17" t="s">
        <v>53</v>
      </c>
      <c r="M2096" s="17" t="s">
        <v>51</v>
      </c>
      <c r="N2096" s="20">
        <f t="shared" si="320"/>
        <v>50</v>
      </c>
      <c r="O2096" s="20">
        <f t="shared" si="321"/>
        <v>100</v>
      </c>
      <c r="P2096" s="20">
        <f t="shared" si="322"/>
        <v>50</v>
      </c>
      <c r="Q2096" s="20">
        <f t="shared" si="323"/>
        <v>83.5</v>
      </c>
      <c r="R2096" s="21">
        <f t="shared" si="324"/>
        <v>72.525000000000006</v>
      </c>
      <c r="S2096" s="21">
        <f t="shared" si="325"/>
        <v>68.375</v>
      </c>
      <c r="T2096" s="21">
        <f t="shared" si="326"/>
        <v>72.575000000000003</v>
      </c>
      <c r="U2096" s="21">
        <f t="shared" si="327"/>
        <v>70.875</v>
      </c>
      <c r="V2096" s="20">
        <f t="shared" si="328"/>
        <v>71.158333333333346</v>
      </c>
      <c r="W2096" s="20">
        <f t="shared" si="329"/>
        <v>71.087500000000006</v>
      </c>
    </row>
    <row r="2097" spans="1:23" ht="13.5" x14ac:dyDescent="0.25">
      <c r="A2097" s="3">
        <v>45057</v>
      </c>
      <c r="B2097" s="2">
        <v>3.0728</v>
      </c>
      <c r="C2097" s="2">
        <v>73.977799210898723</v>
      </c>
      <c r="D2097" s="2">
        <v>-8.0021521726477918E-2</v>
      </c>
      <c r="E2097" s="2">
        <v>9.4012170594591038E-4</v>
      </c>
      <c r="F2097" s="2">
        <v>3.0274999999999999</v>
      </c>
      <c r="G2097" s="2">
        <v>2.9684499999999998</v>
      </c>
      <c r="H2097" s="2">
        <v>2.8912299999999997</v>
      </c>
      <c r="I2097" s="2">
        <v>2.802519999999999</v>
      </c>
      <c r="J2097" s="2">
        <v>2.437916</v>
      </c>
      <c r="K2097" s="17" t="s">
        <v>50</v>
      </c>
      <c r="L2097" s="17" t="s">
        <v>53</v>
      </c>
      <c r="M2097" s="17" t="s">
        <v>51</v>
      </c>
      <c r="N2097" s="20">
        <f t="shared" si="320"/>
        <v>50</v>
      </c>
      <c r="O2097" s="20">
        <f t="shared" si="321"/>
        <v>100</v>
      </c>
      <c r="P2097" s="20">
        <f t="shared" si="322"/>
        <v>50</v>
      </c>
      <c r="Q2097" s="20">
        <f t="shared" si="323"/>
        <v>83.5</v>
      </c>
      <c r="R2097" s="21">
        <f t="shared" si="324"/>
        <v>72.525000000000006</v>
      </c>
      <c r="S2097" s="21">
        <f t="shared" si="325"/>
        <v>68.375</v>
      </c>
      <c r="T2097" s="21">
        <f t="shared" si="326"/>
        <v>72.575000000000003</v>
      </c>
      <c r="U2097" s="21">
        <f t="shared" si="327"/>
        <v>70.875</v>
      </c>
      <c r="V2097" s="20">
        <f t="shared" si="328"/>
        <v>71.158333333333346</v>
      </c>
      <c r="W2097" s="20">
        <f t="shared" si="329"/>
        <v>71.087500000000006</v>
      </c>
    </row>
    <row r="2098" spans="1:23" ht="13.5" x14ac:dyDescent="0.25">
      <c r="A2098" s="3">
        <v>45058</v>
      </c>
      <c r="B2098" s="2">
        <v>3.0808</v>
      </c>
      <c r="C2098" s="2">
        <v>74.515390817989612</v>
      </c>
      <c r="D2098" s="2">
        <v>-8.6440990754542479E-2</v>
      </c>
      <c r="E2098" s="2">
        <v>1.8702024586385443E-3</v>
      </c>
      <c r="F2098" s="2">
        <v>3.0566000000000004</v>
      </c>
      <c r="G2098" s="2">
        <v>2.9902799999999998</v>
      </c>
      <c r="H2098" s="2">
        <v>2.9045699999999997</v>
      </c>
      <c r="I2098" s="2">
        <v>2.8088259999999989</v>
      </c>
      <c r="J2098" s="2">
        <v>2.4446275000000002</v>
      </c>
      <c r="K2098" s="17" t="s">
        <v>50</v>
      </c>
      <c r="L2098" s="17" t="s">
        <v>53</v>
      </c>
      <c r="M2098" s="17" t="s">
        <v>51</v>
      </c>
      <c r="N2098" s="20">
        <f t="shared" si="320"/>
        <v>50</v>
      </c>
      <c r="O2098" s="20">
        <f t="shared" si="321"/>
        <v>100</v>
      </c>
      <c r="P2098" s="20">
        <f t="shared" si="322"/>
        <v>50</v>
      </c>
      <c r="Q2098" s="20">
        <f t="shared" si="323"/>
        <v>83.5</v>
      </c>
      <c r="R2098" s="21">
        <f t="shared" si="324"/>
        <v>72.525000000000006</v>
      </c>
      <c r="S2098" s="21">
        <f t="shared" si="325"/>
        <v>68.375</v>
      </c>
      <c r="T2098" s="21">
        <f t="shared" si="326"/>
        <v>72.575000000000003</v>
      </c>
      <c r="U2098" s="21">
        <f t="shared" si="327"/>
        <v>70.875</v>
      </c>
      <c r="V2098" s="20">
        <f t="shared" si="328"/>
        <v>71.158333333333346</v>
      </c>
      <c r="W2098" s="20">
        <f t="shared" si="329"/>
        <v>71.087500000000006</v>
      </c>
    </row>
    <row r="2099" spans="1:23" ht="13.5" x14ac:dyDescent="0.25">
      <c r="A2099" s="3">
        <v>45061</v>
      </c>
      <c r="B2099" s="2">
        <v>3.097</v>
      </c>
      <c r="C2099" s="2">
        <v>75.614037549305422</v>
      </c>
      <c r="D2099" s="2">
        <v>-8.4219309898986516E-2</v>
      </c>
      <c r="E2099" s="2">
        <v>2.531462620075497E-3</v>
      </c>
      <c r="F2099" s="2">
        <v>3.0840799999999997</v>
      </c>
      <c r="G2099" s="2">
        <v>3.00726</v>
      </c>
      <c r="H2099" s="2">
        <v>2.91872</v>
      </c>
      <c r="I2099" s="2">
        <v>2.8159419999999993</v>
      </c>
      <c r="J2099" s="2">
        <v>2.4513389999999995</v>
      </c>
      <c r="K2099" s="17" t="s">
        <v>50</v>
      </c>
      <c r="L2099" s="17" t="s">
        <v>53</v>
      </c>
      <c r="M2099" s="17" t="s">
        <v>51</v>
      </c>
      <c r="N2099" s="20">
        <f t="shared" si="320"/>
        <v>50</v>
      </c>
      <c r="O2099" s="20">
        <f t="shared" si="321"/>
        <v>100</v>
      </c>
      <c r="P2099" s="20">
        <f t="shared" si="322"/>
        <v>50</v>
      </c>
      <c r="Q2099" s="20">
        <f t="shared" si="323"/>
        <v>83.5</v>
      </c>
      <c r="R2099" s="21">
        <f t="shared" si="324"/>
        <v>72.525000000000006</v>
      </c>
      <c r="S2099" s="21">
        <f t="shared" si="325"/>
        <v>68.375</v>
      </c>
      <c r="T2099" s="21">
        <f t="shared" si="326"/>
        <v>72.575000000000003</v>
      </c>
      <c r="U2099" s="21">
        <f t="shared" si="327"/>
        <v>70.875</v>
      </c>
      <c r="V2099" s="20">
        <f t="shared" si="328"/>
        <v>71.158333333333346</v>
      </c>
      <c r="W2099" s="20">
        <f t="shared" si="329"/>
        <v>71.087500000000006</v>
      </c>
    </row>
    <row r="2100" spans="1:23" ht="13.5" x14ac:dyDescent="0.25">
      <c r="A2100" s="3">
        <v>45062</v>
      </c>
      <c r="B2100" s="2">
        <v>3.1859999999999999</v>
      </c>
      <c r="C2100" s="2">
        <v>80.569859605435013</v>
      </c>
      <c r="D2100" s="2">
        <v>-8.8800394016154804E-2</v>
      </c>
      <c r="E2100" s="2">
        <v>3.9279567212766771E-3</v>
      </c>
      <c r="F2100" s="2">
        <v>3.1132</v>
      </c>
      <c r="G2100" s="2">
        <v>3.0323300000000004</v>
      </c>
      <c r="H2100" s="2">
        <v>2.9373199999999997</v>
      </c>
      <c r="I2100" s="2">
        <v>2.8254840000000003</v>
      </c>
      <c r="J2100" s="2">
        <v>2.4585359999999996</v>
      </c>
      <c r="K2100" s="17" t="s">
        <v>50</v>
      </c>
      <c r="L2100" s="17" t="s">
        <v>53</v>
      </c>
      <c r="M2100" s="17" t="s">
        <v>51</v>
      </c>
      <c r="N2100" s="20">
        <f t="shared" si="320"/>
        <v>50</v>
      </c>
      <c r="O2100" s="20">
        <f t="shared" si="321"/>
        <v>100</v>
      </c>
      <c r="P2100" s="20">
        <f t="shared" si="322"/>
        <v>50</v>
      </c>
      <c r="Q2100" s="20">
        <f t="shared" si="323"/>
        <v>83.5</v>
      </c>
      <c r="R2100" s="21">
        <f t="shared" si="324"/>
        <v>72.525000000000006</v>
      </c>
      <c r="S2100" s="21">
        <f t="shared" si="325"/>
        <v>68.375</v>
      </c>
      <c r="T2100" s="21">
        <f t="shared" si="326"/>
        <v>72.575000000000003</v>
      </c>
      <c r="U2100" s="21">
        <f t="shared" si="327"/>
        <v>70.875</v>
      </c>
      <c r="V2100" s="20">
        <f t="shared" si="328"/>
        <v>71.158333333333346</v>
      </c>
      <c r="W2100" s="20">
        <f t="shared" si="329"/>
        <v>71.087500000000006</v>
      </c>
    </row>
    <row r="2101" spans="1:23" ht="13.5" x14ac:dyDescent="0.25">
      <c r="A2101" s="3">
        <v>45063</v>
      </c>
      <c r="B2101" s="2">
        <v>3.2345000000000002</v>
      </c>
      <c r="C2101" s="2">
        <v>82.640264657151093</v>
      </c>
      <c r="D2101" s="2">
        <v>-0.10156562636987765</v>
      </c>
      <c r="E2101" s="2">
        <v>5.3805009931587799E-3</v>
      </c>
      <c r="F2101" s="2">
        <v>3.13422</v>
      </c>
      <c r="G2101" s="2">
        <v>3.0646800000000001</v>
      </c>
      <c r="H2101" s="2">
        <v>2.958345</v>
      </c>
      <c r="I2101" s="2">
        <v>2.8359960000000002</v>
      </c>
      <c r="J2101" s="2">
        <v>2.4661369999999998</v>
      </c>
      <c r="K2101" s="17" t="s">
        <v>50</v>
      </c>
      <c r="L2101" s="17" t="s">
        <v>53</v>
      </c>
      <c r="M2101" s="17" t="s">
        <v>51</v>
      </c>
      <c r="N2101" s="20">
        <f t="shared" si="320"/>
        <v>50</v>
      </c>
      <c r="O2101" s="20">
        <f t="shared" si="321"/>
        <v>100</v>
      </c>
      <c r="P2101" s="20">
        <f t="shared" si="322"/>
        <v>50</v>
      </c>
      <c r="Q2101" s="20">
        <f t="shared" si="323"/>
        <v>83.5</v>
      </c>
      <c r="R2101" s="21">
        <f t="shared" si="324"/>
        <v>72.525000000000006</v>
      </c>
      <c r="S2101" s="21">
        <f t="shared" si="325"/>
        <v>68.375</v>
      </c>
      <c r="T2101" s="21">
        <f t="shared" si="326"/>
        <v>72.575000000000003</v>
      </c>
      <c r="U2101" s="21">
        <f t="shared" si="327"/>
        <v>70.875</v>
      </c>
      <c r="V2101" s="20">
        <f t="shared" si="328"/>
        <v>71.158333333333346</v>
      </c>
      <c r="W2101" s="20">
        <f t="shared" si="329"/>
        <v>71.087500000000006</v>
      </c>
    </row>
    <row r="2102" spans="1:23" ht="13.5" x14ac:dyDescent="0.25">
      <c r="A2102" s="3">
        <v>45064</v>
      </c>
      <c r="B2102" s="2">
        <v>3.3315000000000001</v>
      </c>
      <c r="C2102" s="2">
        <v>85.880723453662242</v>
      </c>
      <c r="D2102" s="2">
        <v>-0.12128122862570212</v>
      </c>
      <c r="E2102" s="2">
        <v>6.779768405076941E-3</v>
      </c>
      <c r="F2102" s="2">
        <v>3.1859600000000001</v>
      </c>
      <c r="G2102" s="2">
        <v>3.1067300000000002</v>
      </c>
      <c r="H2102" s="2">
        <v>2.9854349999999998</v>
      </c>
      <c r="I2102" s="2">
        <v>2.8492560000000005</v>
      </c>
      <c r="J2102" s="2">
        <v>2.4742229999999994</v>
      </c>
      <c r="K2102" s="17" t="s">
        <v>50</v>
      </c>
      <c r="L2102" s="17" t="s">
        <v>53</v>
      </c>
      <c r="M2102" s="17" t="s">
        <v>51</v>
      </c>
      <c r="N2102" s="20">
        <f t="shared" si="320"/>
        <v>50</v>
      </c>
      <c r="O2102" s="20">
        <f t="shared" si="321"/>
        <v>100</v>
      </c>
      <c r="P2102" s="20">
        <f t="shared" si="322"/>
        <v>50</v>
      </c>
      <c r="Q2102" s="20">
        <f t="shared" si="323"/>
        <v>83.5</v>
      </c>
      <c r="R2102" s="21">
        <f t="shared" si="324"/>
        <v>72.525000000000006</v>
      </c>
      <c r="S2102" s="21">
        <f t="shared" si="325"/>
        <v>68.375</v>
      </c>
      <c r="T2102" s="21">
        <f t="shared" si="326"/>
        <v>72.575000000000003</v>
      </c>
      <c r="U2102" s="21">
        <f t="shared" si="327"/>
        <v>70.875</v>
      </c>
      <c r="V2102" s="20">
        <f t="shared" si="328"/>
        <v>71.158333333333346</v>
      </c>
      <c r="W2102" s="20">
        <f t="shared" si="329"/>
        <v>71.087500000000006</v>
      </c>
    </row>
    <row r="2103" spans="1:23" ht="13.5" x14ac:dyDescent="0.25">
      <c r="A2103" s="3">
        <v>45065</v>
      </c>
      <c r="B2103" s="2">
        <v>3.2749000000000001</v>
      </c>
      <c r="C2103" s="2">
        <v>76.864612897918164</v>
      </c>
      <c r="D2103" s="2">
        <v>-0.13220677194720842</v>
      </c>
      <c r="E2103" s="2">
        <v>7.6176362605977974E-3</v>
      </c>
      <c r="F2103" s="2">
        <v>3.22478</v>
      </c>
      <c r="G2103" s="2">
        <v>3.1406900000000002</v>
      </c>
      <c r="H2103" s="2">
        <v>3.0100950000000002</v>
      </c>
      <c r="I2103" s="2">
        <v>2.860576</v>
      </c>
      <c r="J2103" s="2">
        <v>2.4815409999999996</v>
      </c>
      <c r="K2103" s="17" t="s">
        <v>50</v>
      </c>
      <c r="L2103" s="17" t="s">
        <v>53</v>
      </c>
      <c r="M2103" s="17" t="s">
        <v>51</v>
      </c>
      <c r="N2103" s="20">
        <f t="shared" si="320"/>
        <v>50</v>
      </c>
      <c r="O2103" s="20">
        <f t="shared" si="321"/>
        <v>100</v>
      </c>
      <c r="P2103" s="20">
        <f t="shared" si="322"/>
        <v>50</v>
      </c>
      <c r="Q2103" s="20">
        <f t="shared" si="323"/>
        <v>83.5</v>
      </c>
      <c r="R2103" s="21">
        <f t="shared" si="324"/>
        <v>72.525000000000006</v>
      </c>
      <c r="S2103" s="21">
        <f t="shared" si="325"/>
        <v>68.375</v>
      </c>
      <c r="T2103" s="21">
        <f t="shared" si="326"/>
        <v>72.575000000000003</v>
      </c>
      <c r="U2103" s="21">
        <f t="shared" si="327"/>
        <v>70.875</v>
      </c>
      <c r="V2103" s="20">
        <f t="shared" si="328"/>
        <v>71.158333333333346</v>
      </c>
      <c r="W2103" s="20">
        <f t="shared" si="329"/>
        <v>71.087500000000006</v>
      </c>
    </row>
    <row r="2104" spans="1:23" ht="13.5" x14ac:dyDescent="0.25">
      <c r="A2104" s="3">
        <v>45068</v>
      </c>
      <c r="B2104" s="2">
        <v>3.2345000000000002</v>
      </c>
      <c r="C2104" s="2">
        <v>71.124843123377389</v>
      </c>
      <c r="D2104" s="2">
        <v>-0.13639907202021551</v>
      </c>
      <c r="E2104" s="2">
        <v>8.0209206974364237E-3</v>
      </c>
      <c r="F2104" s="2">
        <v>3.2522800000000003</v>
      </c>
      <c r="G2104" s="2">
        <v>3.1681800000000004</v>
      </c>
      <c r="H2104" s="2">
        <v>3.0331399999999999</v>
      </c>
      <c r="I2104" s="2">
        <v>2.8710879999999999</v>
      </c>
      <c r="J2104" s="2">
        <v>2.4882524999999998</v>
      </c>
      <c r="K2104" s="17" t="s">
        <v>50</v>
      </c>
      <c r="L2104" s="17" t="s">
        <v>53</v>
      </c>
      <c r="M2104" s="17" t="s">
        <v>51</v>
      </c>
      <c r="N2104" s="20">
        <f t="shared" si="320"/>
        <v>50</v>
      </c>
      <c r="O2104" s="20">
        <f t="shared" si="321"/>
        <v>100</v>
      </c>
      <c r="P2104" s="20">
        <f t="shared" si="322"/>
        <v>50</v>
      </c>
      <c r="Q2104" s="20">
        <f t="shared" si="323"/>
        <v>83.5</v>
      </c>
      <c r="R2104" s="21">
        <f t="shared" si="324"/>
        <v>72.525000000000006</v>
      </c>
      <c r="S2104" s="21">
        <f t="shared" si="325"/>
        <v>68.375</v>
      </c>
      <c r="T2104" s="21">
        <f t="shared" si="326"/>
        <v>72.575000000000003</v>
      </c>
      <c r="U2104" s="21">
        <f t="shared" si="327"/>
        <v>70.875</v>
      </c>
      <c r="V2104" s="20">
        <f t="shared" si="328"/>
        <v>71.158333333333346</v>
      </c>
      <c r="W2104" s="20">
        <f t="shared" si="329"/>
        <v>71.087500000000006</v>
      </c>
    </row>
    <row r="2105" spans="1:23" ht="13.5" x14ac:dyDescent="0.25">
      <c r="A2105" s="3">
        <v>45069</v>
      </c>
      <c r="B2105" s="2">
        <v>3.1698</v>
      </c>
      <c r="C2105" s="2">
        <v>63.009917585752291</v>
      </c>
      <c r="D2105" s="2">
        <v>-0.12403863393473413</v>
      </c>
      <c r="E2105" s="2">
        <v>8.3802007972213453E-3</v>
      </c>
      <c r="F2105" s="2">
        <v>3.2490399999999999</v>
      </c>
      <c r="G2105" s="2">
        <v>3.1811199999999995</v>
      </c>
      <c r="H2105" s="2">
        <v>3.0501199999999997</v>
      </c>
      <c r="I2105" s="2">
        <v>2.8798220000000003</v>
      </c>
      <c r="J2105" s="2">
        <v>2.4944384999999993</v>
      </c>
      <c r="K2105" s="17" t="s">
        <v>47</v>
      </c>
      <c r="L2105" s="17" t="s">
        <v>53</v>
      </c>
      <c r="M2105" s="17" t="s">
        <v>46</v>
      </c>
      <c r="N2105" s="20">
        <f t="shared" si="320"/>
        <v>50</v>
      </c>
      <c r="O2105" s="20">
        <f t="shared" si="321"/>
        <v>100</v>
      </c>
      <c r="P2105" s="20">
        <f t="shared" si="322"/>
        <v>50</v>
      </c>
      <c r="Q2105" s="20">
        <f t="shared" si="323"/>
        <v>16.5</v>
      </c>
      <c r="R2105" s="21">
        <f t="shared" si="324"/>
        <v>62.475000000000001</v>
      </c>
      <c r="S2105" s="21">
        <f t="shared" si="325"/>
        <v>51.625</v>
      </c>
      <c r="T2105" s="21">
        <f t="shared" si="326"/>
        <v>42.424999999999997</v>
      </c>
      <c r="U2105" s="21">
        <f t="shared" si="327"/>
        <v>54.125</v>
      </c>
      <c r="V2105" s="20">
        <f t="shared" si="328"/>
        <v>52.17499999999999</v>
      </c>
      <c r="W2105" s="20">
        <f t="shared" si="329"/>
        <v>52.662499999999994</v>
      </c>
    </row>
    <row r="2106" spans="1:23" ht="13.5" x14ac:dyDescent="0.25">
      <c r="A2106" s="3">
        <v>45070</v>
      </c>
      <c r="B2106" s="2">
        <v>3.2345000000000002</v>
      </c>
      <c r="C2106" s="2">
        <v>67.057572669866602</v>
      </c>
      <c r="D2106" s="2">
        <v>-0.1055159131106711</v>
      </c>
      <c r="E2106" s="2">
        <v>9.0932248610357622E-3</v>
      </c>
      <c r="F2106" s="2">
        <v>3.2490399999999999</v>
      </c>
      <c r="G2106" s="2">
        <v>3.19163</v>
      </c>
      <c r="H2106" s="2">
        <v>3.0699299999999994</v>
      </c>
      <c r="I2106" s="2">
        <v>2.8903340000000002</v>
      </c>
      <c r="J2106" s="2">
        <v>2.501312</v>
      </c>
      <c r="K2106" s="17" t="s">
        <v>47</v>
      </c>
      <c r="L2106" s="17" t="s">
        <v>53</v>
      </c>
      <c r="M2106" s="17" t="s">
        <v>53</v>
      </c>
      <c r="N2106" s="20">
        <f t="shared" si="320"/>
        <v>50</v>
      </c>
      <c r="O2106" s="20">
        <f t="shared" si="321"/>
        <v>100</v>
      </c>
      <c r="P2106" s="20">
        <f t="shared" si="322"/>
        <v>50</v>
      </c>
      <c r="Q2106" s="20">
        <f t="shared" si="323"/>
        <v>16.5</v>
      </c>
      <c r="R2106" s="21">
        <f t="shared" si="324"/>
        <v>62.475000000000001</v>
      </c>
      <c r="S2106" s="21">
        <f t="shared" si="325"/>
        <v>51.625</v>
      </c>
      <c r="T2106" s="21">
        <f t="shared" si="326"/>
        <v>42.424999999999997</v>
      </c>
      <c r="U2106" s="21">
        <f t="shared" si="327"/>
        <v>54.125</v>
      </c>
      <c r="V2106" s="20">
        <f t="shared" si="328"/>
        <v>52.17499999999999</v>
      </c>
      <c r="W2106" s="20">
        <f t="shared" si="329"/>
        <v>52.662499999999994</v>
      </c>
    </row>
    <row r="2107" spans="1:23" ht="13.5" x14ac:dyDescent="0.25">
      <c r="A2107" s="3">
        <v>45071</v>
      </c>
      <c r="B2107" s="2">
        <v>3.1698</v>
      </c>
      <c r="C2107" s="2">
        <v>59.988377125526128</v>
      </c>
      <c r="D2107" s="2">
        <v>-9.4914169865485842E-2</v>
      </c>
      <c r="E2107" s="2">
        <v>9.9043385243472309E-3</v>
      </c>
      <c r="F2107" s="2">
        <v>3.2167000000000003</v>
      </c>
      <c r="G2107" s="2">
        <v>3.20133</v>
      </c>
      <c r="H2107" s="2">
        <v>3.0848899999999997</v>
      </c>
      <c r="I2107" s="2">
        <v>2.8995520000000004</v>
      </c>
      <c r="J2107" s="2">
        <v>2.5075384999999999</v>
      </c>
      <c r="K2107" s="17" t="s">
        <v>47</v>
      </c>
      <c r="L2107" s="17" t="s">
        <v>53</v>
      </c>
      <c r="M2107" s="17" t="s">
        <v>46</v>
      </c>
      <c r="N2107" s="20">
        <f t="shared" si="320"/>
        <v>50</v>
      </c>
      <c r="O2107" s="20">
        <f t="shared" si="321"/>
        <v>100</v>
      </c>
      <c r="P2107" s="20">
        <f t="shared" si="322"/>
        <v>50</v>
      </c>
      <c r="Q2107" s="20">
        <f t="shared" si="323"/>
        <v>16.5</v>
      </c>
      <c r="R2107" s="21">
        <f t="shared" si="324"/>
        <v>62.475000000000001</v>
      </c>
      <c r="S2107" s="21">
        <f t="shared" si="325"/>
        <v>51.625</v>
      </c>
      <c r="T2107" s="21">
        <f t="shared" si="326"/>
        <v>42.424999999999997</v>
      </c>
      <c r="U2107" s="21">
        <f t="shared" si="327"/>
        <v>54.125</v>
      </c>
      <c r="V2107" s="20">
        <f t="shared" si="328"/>
        <v>52.17499999999999</v>
      </c>
      <c r="W2107" s="20">
        <f t="shared" si="329"/>
        <v>52.662499999999994</v>
      </c>
    </row>
    <row r="2108" spans="1:23" ht="13.5" x14ac:dyDescent="0.25">
      <c r="A2108" s="3">
        <v>45072</v>
      </c>
      <c r="B2108" s="2">
        <v>3.2345000000000002</v>
      </c>
      <c r="C2108" s="2">
        <v>64.067731934662106</v>
      </c>
      <c r="D2108" s="2">
        <v>-9.0193554276061239E-2</v>
      </c>
      <c r="E2108" s="2">
        <v>1.073326344026534E-2</v>
      </c>
      <c r="F2108" s="2">
        <v>3.2086199999999998</v>
      </c>
      <c r="G2108" s="2">
        <v>3.2166999999999994</v>
      </c>
      <c r="H2108" s="2">
        <v>3.1034899999999999</v>
      </c>
      <c r="I2108" s="2">
        <v>2.9095800000000001</v>
      </c>
      <c r="J2108" s="2">
        <v>2.5144119999999996</v>
      </c>
      <c r="K2108" s="17" t="s">
        <v>47</v>
      </c>
      <c r="L2108" s="17" t="s">
        <v>53</v>
      </c>
      <c r="M2108" s="17" t="s">
        <v>46</v>
      </c>
      <c r="N2108" s="20">
        <f t="shared" si="320"/>
        <v>50</v>
      </c>
      <c r="O2108" s="20">
        <f t="shared" si="321"/>
        <v>100</v>
      </c>
      <c r="P2108" s="20">
        <f t="shared" si="322"/>
        <v>50</v>
      </c>
      <c r="Q2108" s="20">
        <f t="shared" si="323"/>
        <v>16.5</v>
      </c>
      <c r="R2108" s="21">
        <f t="shared" si="324"/>
        <v>62.475000000000001</v>
      </c>
      <c r="S2108" s="21">
        <f t="shared" si="325"/>
        <v>51.625</v>
      </c>
      <c r="T2108" s="21">
        <f t="shared" si="326"/>
        <v>42.424999999999997</v>
      </c>
      <c r="U2108" s="21">
        <f t="shared" si="327"/>
        <v>54.125</v>
      </c>
      <c r="V2108" s="20">
        <f t="shared" si="328"/>
        <v>52.17499999999999</v>
      </c>
      <c r="W2108" s="20">
        <f t="shared" si="329"/>
        <v>52.662499999999994</v>
      </c>
    </row>
    <row r="2109" spans="1:23" ht="13.5" x14ac:dyDescent="0.25">
      <c r="A2109" s="3">
        <v>45075</v>
      </c>
      <c r="B2109" s="2">
        <v>3.1941000000000002</v>
      </c>
      <c r="C2109" s="2">
        <v>59.95710789708972</v>
      </c>
      <c r="D2109" s="2">
        <v>-8.1733886172938863E-2</v>
      </c>
      <c r="E2109" s="2">
        <v>1.1387600454099074E-2</v>
      </c>
      <c r="F2109" s="2">
        <v>3.2005400000000002</v>
      </c>
      <c r="G2109" s="2">
        <v>3.22641</v>
      </c>
      <c r="H2109" s="2">
        <v>3.1168349999999996</v>
      </c>
      <c r="I2109" s="2">
        <v>2.9184760000000001</v>
      </c>
      <c r="J2109" s="2">
        <v>2.5210834999999996</v>
      </c>
      <c r="K2109" s="17" t="s">
        <v>47</v>
      </c>
      <c r="L2109" s="17" t="s">
        <v>53</v>
      </c>
      <c r="M2109" s="17" t="s">
        <v>46</v>
      </c>
      <c r="N2109" s="20">
        <f t="shared" si="320"/>
        <v>50</v>
      </c>
      <c r="O2109" s="20">
        <f t="shared" si="321"/>
        <v>100</v>
      </c>
      <c r="P2109" s="20">
        <f t="shared" si="322"/>
        <v>50</v>
      </c>
      <c r="Q2109" s="20">
        <f t="shared" si="323"/>
        <v>16.5</v>
      </c>
      <c r="R2109" s="21">
        <f t="shared" si="324"/>
        <v>62.475000000000001</v>
      </c>
      <c r="S2109" s="21">
        <f t="shared" si="325"/>
        <v>51.625</v>
      </c>
      <c r="T2109" s="21">
        <f t="shared" si="326"/>
        <v>42.424999999999997</v>
      </c>
      <c r="U2109" s="21">
        <f t="shared" si="327"/>
        <v>54.125</v>
      </c>
      <c r="V2109" s="20">
        <f t="shared" si="328"/>
        <v>52.17499999999999</v>
      </c>
      <c r="W2109" s="20">
        <f t="shared" si="329"/>
        <v>52.662499999999994</v>
      </c>
    </row>
    <row r="2110" spans="1:23" ht="13.5" x14ac:dyDescent="0.25">
      <c r="A2110" s="3">
        <v>45076</v>
      </c>
      <c r="B2110" s="2">
        <v>3.2345000000000002</v>
      </c>
      <c r="C2110" s="2">
        <v>62.545093234533319</v>
      </c>
      <c r="D2110" s="2">
        <v>-6.4581338386469511E-2</v>
      </c>
      <c r="E2110" s="2">
        <v>1.0144503793071222E-2</v>
      </c>
      <c r="F2110" s="2">
        <v>3.2134799999999997</v>
      </c>
      <c r="G2110" s="2">
        <v>3.2312599999999998</v>
      </c>
      <c r="H2110" s="2">
        <v>3.1317949999999994</v>
      </c>
      <c r="I2110" s="2">
        <v>2.9296360000000004</v>
      </c>
      <c r="J2110" s="2">
        <v>2.5279569999999998</v>
      </c>
      <c r="K2110" s="17" t="s">
        <v>50</v>
      </c>
      <c r="L2110" s="17" t="s">
        <v>53</v>
      </c>
      <c r="M2110" s="17" t="s">
        <v>51</v>
      </c>
      <c r="N2110" s="20">
        <f t="shared" si="320"/>
        <v>50</v>
      </c>
      <c r="O2110" s="20">
        <f t="shared" si="321"/>
        <v>100</v>
      </c>
      <c r="P2110" s="20">
        <f t="shared" si="322"/>
        <v>50</v>
      </c>
      <c r="Q2110" s="20">
        <f t="shared" si="323"/>
        <v>83.5</v>
      </c>
      <c r="R2110" s="21">
        <f t="shared" si="324"/>
        <v>72.525000000000006</v>
      </c>
      <c r="S2110" s="21">
        <f t="shared" si="325"/>
        <v>68.375</v>
      </c>
      <c r="T2110" s="21">
        <f t="shared" si="326"/>
        <v>72.575000000000003</v>
      </c>
      <c r="U2110" s="21">
        <f t="shared" si="327"/>
        <v>70.875</v>
      </c>
      <c r="V2110" s="20">
        <f t="shared" si="328"/>
        <v>71.158333333333346</v>
      </c>
      <c r="W2110" s="20">
        <f t="shared" si="329"/>
        <v>71.087500000000006</v>
      </c>
    </row>
    <row r="2111" spans="1:23" ht="13.5" x14ac:dyDescent="0.25">
      <c r="A2111" s="3">
        <v>45077</v>
      </c>
      <c r="B2111" s="2">
        <v>3.2263999999999999</v>
      </c>
      <c r="C2111" s="2">
        <v>61.684299008166512</v>
      </c>
      <c r="D2111" s="2">
        <v>-4.2897930993806455E-2</v>
      </c>
      <c r="E2111" s="2">
        <v>9.0532076079946656E-3</v>
      </c>
      <c r="F2111" s="2">
        <v>3.2118600000000002</v>
      </c>
      <c r="G2111" s="2">
        <v>3.2304499999999998</v>
      </c>
      <c r="H2111" s="2">
        <v>3.1475649999999997</v>
      </c>
      <c r="I2111" s="2">
        <v>2.9401480000000002</v>
      </c>
      <c r="J2111" s="2">
        <v>2.5347900000000001</v>
      </c>
      <c r="K2111" s="17" t="s">
        <v>47</v>
      </c>
      <c r="L2111" s="17" t="s">
        <v>53</v>
      </c>
      <c r="M2111" s="17" t="s">
        <v>46</v>
      </c>
      <c r="N2111" s="20">
        <f t="shared" si="320"/>
        <v>50</v>
      </c>
      <c r="O2111" s="20">
        <f t="shared" si="321"/>
        <v>100</v>
      </c>
      <c r="P2111" s="20">
        <f t="shared" si="322"/>
        <v>50</v>
      </c>
      <c r="Q2111" s="20">
        <f t="shared" si="323"/>
        <v>16.5</v>
      </c>
      <c r="R2111" s="21">
        <f t="shared" si="324"/>
        <v>62.475000000000001</v>
      </c>
      <c r="S2111" s="21">
        <f t="shared" si="325"/>
        <v>51.625</v>
      </c>
      <c r="T2111" s="21">
        <f t="shared" si="326"/>
        <v>42.424999999999997</v>
      </c>
      <c r="U2111" s="21">
        <f t="shared" si="327"/>
        <v>54.125</v>
      </c>
      <c r="V2111" s="20">
        <f t="shared" si="328"/>
        <v>52.17499999999999</v>
      </c>
      <c r="W2111" s="20">
        <f t="shared" si="329"/>
        <v>52.662499999999994</v>
      </c>
    </row>
    <row r="2112" spans="1:23" ht="13.5" x14ac:dyDescent="0.25">
      <c r="A2112" s="3">
        <v>45078</v>
      </c>
      <c r="B2112" s="2">
        <v>3.2183000000000002</v>
      </c>
      <c r="C2112" s="2">
        <v>60.783400684835804</v>
      </c>
      <c r="D2112" s="2">
        <v>-9.805256472559698E-3</v>
      </c>
      <c r="E2112" s="2">
        <v>8.050781475420446E-3</v>
      </c>
      <c r="F2112" s="2">
        <v>3.2215600000000002</v>
      </c>
      <c r="G2112" s="2">
        <v>3.2191299999999998</v>
      </c>
      <c r="H2112" s="2">
        <v>3.1629299999999998</v>
      </c>
      <c r="I2112" s="2">
        <v>2.9503360000000005</v>
      </c>
      <c r="J2112" s="2">
        <v>2.5414205000000001</v>
      </c>
      <c r="K2112" s="17" t="s">
        <v>47</v>
      </c>
      <c r="L2112" s="17" t="s">
        <v>53</v>
      </c>
      <c r="M2112" s="17" t="s">
        <v>54</v>
      </c>
      <c r="N2112" s="20">
        <f t="shared" si="320"/>
        <v>50</v>
      </c>
      <c r="O2112" s="20">
        <f t="shared" si="321"/>
        <v>100</v>
      </c>
      <c r="P2112" s="20">
        <f t="shared" si="322"/>
        <v>50</v>
      </c>
      <c r="Q2112" s="20">
        <f t="shared" si="323"/>
        <v>16.5</v>
      </c>
      <c r="R2112" s="21">
        <f t="shared" si="324"/>
        <v>62.475000000000001</v>
      </c>
      <c r="S2112" s="21">
        <f t="shared" si="325"/>
        <v>51.625</v>
      </c>
      <c r="T2112" s="21">
        <f t="shared" si="326"/>
        <v>42.424999999999997</v>
      </c>
      <c r="U2112" s="21">
        <f t="shared" si="327"/>
        <v>54.125</v>
      </c>
      <c r="V2112" s="20">
        <f t="shared" si="328"/>
        <v>52.17499999999999</v>
      </c>
      <c r="W2112" s="20">
        <f t="shared" si="329"/>
        <v>52.662499999999994</v>
      </c>
    </row>
    <row r="2113" spans="1:23" ht="13.5" x14ac:dyDescent="0.25">
      <c r="A2113" s="3">
        <v>45079</v>
      </c>
      <c r="B2113" s="2">
        <v>3.2021000000000002</v>
      </c>
      <c r="C2113" s="2">
        <v>58.929656781673657</v>
      </c>
      <c r="D2113" s="2">
        <v>1.001612962212084E-2</v>
      </c>
      <c r="E2113" s="2">
        <v>6.8061770727878669E-3</v>
      </c>
      <c r="F2113" s="2">
        <v>3.2150800000000004</v>
      </c>
      <c r="G2113" s="2">
        <v>3.2118499999999996</v>
      </c>
      <c r="H2113" s="2">
        <v>3.1762699999999997</v>
      </c>
      <c r="I2113" s="2">
        <v>2.9601999999999991</v>
      </c>
      <c r="J2113" s="2">
        <v>2.5479295</v>
      </c>
      <c r="K2113" s="17" t="s">
        <v>47</v>
      </c>
      <c r="L2113" s="17" t="s">
        <v>53</v>
      </c>
      <c r="M2113" s="17" t="s">
        <v>46</v>
      </c>
      <c r="N2113" s="20">
        <f t="shared" si="320"/>
        <v>50</v>
      </c>
      <c r="O2113" s="20">
        <f t="shared" si="321"/>
        <v>100</v>
      </c>
      <c r="P2113" s="20">
        <f t="shared" si="322"/>
        <v>50</v>
      </c>
      <c r="Q2113" s="20">
        <f t="shared" si="323"/>
        <v>16.5</v>
      </c>
      <c r="R2113" s="21">
        <f t="shared" si="324"/>
        <v>62.475000000000001</v>
      </c>
      <c r="S2113" s="21">
        <f t="shared" si="325"/>
        <v>51.625</v>
      </c>
      <c r="T2113" s="21">
        <f t="shared" si="326"/>
        <v>42.424999999999997</v>
      </c>
      <c r="U2113" s="21">
        <f t="shared" si="327"/>
        <v>54.125</v>
      </c>
      <c r="V2113" s="20">
        <f t="shared" si="328"/>
        <v>52.17499999999999</v>
      </c>
      <c r="W2113" s="20">
        <f t="shared" si="329"/>
        <v>52.662499999999994</v>
      </c>
    </row>
    <row r="2114" spans="1:23" ht="13.5" x14ac:dyDescent="0.25">
      <c r="A2114" s="3">
        <v>45082</v>
      </c>
      <c r="B2114" s="2">
        <v>3.2021000000000002</v>
      </c>
      <c r="C2114" s="2">
        <v>58.929656781673657</v>
      </c>
      <c r="D2114" s="2">
        <v>2.0045806709154235E-2</v>
      </c>
      <c r="E2114" s="2">
        <v>5.6737566016009308E-3</v>
      </c>
      <c r="F2114" s="2">
        <v>3.2166800000000002</v>
      </c>
      <c r="G2114" s="2">
        <v>3.2086100000000002</v>
      </c>
      <c r="H2114" s="2">
        <v>3.1883949999999999</v>
      </c>
      <c r="I2114" s="2">
        <v>2.9700639999999994</v>
      </c>
      <c r="J2114" s="2">
        <v>2.5544384999999998</v>
      </c>
      <c r="K2114" s="17" t="s">
        <v>47</v>
      </c>
      <c r="L2114" s="17" t="s">
        <v>53</v>
      </c>
      <c r="M2114" s="17" t="s">
        <v>54</v>
      </c>
      <c r="N2114" s="20">
        <f t="shared" ref="N2114:N2177" si="330">IF(D2114&lt;30,50, IF(D2114&gt;70, 0, 25))</f>
        <v>50</v>
      </c>
      <c r="O2114" s="20">
        <f t="shared" ref="O2114:O2177" si="331">IF(F2114-E2114&gt;0.02, 100, IF(F2114-E2114&lt;0,0,45))</f>
        <v>100</v>
      </c>
      <c r="P2114" s="20">
        <f t="shared" ref="P2114:P2177" si="332">IF(G2114-J2114&gt;10,100,IF(G2114-J2114&gt;5,75, IF(G2114-J2114&gt;0,50,0)))</f>
        <v>50</v>
      </c>
      <c r="Q2114" s="20">
        <f t="shared" ref="Q2114:Q2177" si="333">IF(M2114="confirmed bullish", 34, IF(M2114="bullish divergence",17, 0))+IF(K2114="bullish",33,IF(K2114="bearish",0,16.5))+IF(L2114="strong",33,IF(L2114="weak",0,16.5))</f>
        <v>16.5</v>
      </c>
      <c r="R2114" s="21">
        <f t="shared" si="324"/>
        <v>62.475000000000001</v>
      </c>
      <c r="S2114" s="21">
        <f t="shared" si="325"/>
        <v>51.625</v>
      </c>
      <c r="T2114" s="21">
        <f t="shared" si="326"/>
        <v>42.424999999999997</v>
      </c>
      <c r="U2114" s="21">
        <f t="shared" si="327"/>
        <v>54.125</v>
      </c>
      <c r="V2114" s="20">
        <f t="shared" si="328"/>
        <v>52.17499999999999</v>
      </c>
      <c r="W2114" s="20">
        <f t="shared" si="329"/>
        <v>52.662499999999994</v>
      </c>
    </row>
    <row r="2115" spans="1:23" ht="13.5" x14ac:dyDescent="0.25">
      <c r="A2115" s="3">
        <v>45083</v>
      </c>
      <c r="B2115" s="2">
        <v>3.2021000000000002</v>
      </c>
      <c r="C2115" s="2">
        <v>58.929656781673657</v>
      </c>
      <c r="D2115" s="2">
        <v>1.80907581966121E-2</v>
      </c>
      <c r="E2115" s="2">
        <v>4.6366580572133999E-3</v>
      </c>
      <c r="F2115" s="2">
        <v>3.2102000000000004</v>
      </c>
      <c r="G2115" s="2">
        <v>3.21184</v>
      </c>
      <c r="H2115" s="2">
        <v>3.1964799999999998</v>
      </c>
      <c r="I2115" s="2">
        <v>2.9799279999999997</v>
      </c>
      <c r="J2115" s="2">
        <v>2.5609474999999997</v>
      </c>
      <c r="K2115" s="17" t="s">
        <v>47</v>
      </c>
      <c r="L2115" s="17" t="s">
        <v>53</v>
      </c>
      <c r="M2115" s="17" t="s">
        <v>46</v>
      </c>
      <c r="N2115" s="20">
        <f t="shared" si="330"/>
        <v>50</v>
      </c>
      <c r="O2115" s="20">
        <f t="shared" si="331"/>
        <v>100</v>
      </c>
      <c r="P2115" s="20">
        <f t="shared" si="332"/>
        <v>50</v>
      </c>
      <c r="Q2115" s="20">
        <f t="shared" si="333"/>
        <v>16.5</v>
      </c>
      <c r="R2115" s="21">
        <f t="shared" ref="R2115:R2178" si="334">0.35*N2115+O2115*0.35+P2115*0.15+Q2115*0.15</f>
        <v>62.475000000000001</v>
      </c>
      <c r="S2115" s="21">
        <f t="shared" ref="S2115:S2178" si="335">N2115*0.2+O2115*0.2+P2115*0.35+Q2115*0.25</f>
        <v>51.625</v>
      </c>
      <c r="T2115" s="21">
        <f t="shared" ref="T2115:T2178" si="336">N2115*0.15+O2115*0.15+P2115*0.25+Q2115*0.45</f>
        <v>42.424999999999997</v>
      </c>
      <c r="U2115" s="21">
        <f t="shared" ref="U2115:U2178" si="337">0.25*SUM(N2115:Q2115)</f>
        <v>54.125</v>
      </c>
      <c r="V2115" s="20">
        <f t="shared" ref="V2115:V2178" si="338">SUM(R2115:T2115)/3</f>
        <v>52.17499999999999</v>
      </c>
      <c r="W2115" s="20">
        <f t="shared" ref="W2115:W2178" si="339">SUM(R2115:U2115)/4</f>
        <v>52.662499999999994</v>
      </c>
    </row>
    <row r="2116" spans="1:23" ht="13.5" x14ac:dyDescent="0.25">
      <c r="A2116" s="3">
        <v>45084</v>
      </c>
      <c r="B2116" s="2">
        <v>3.1941000000000002</v>
      </c>
      <c r="C2116" s="2">
        <v>57.841643028980513</v>
      </c>
      <c r="D2116" s="2">
        <v>2.6531210123291071E-2</v>
      </c>
      <c r="E2116" s="2">
        <v>7.2202136657753893E-4</v>
      </c>
      <c r="F2116" s="2">
        <v>3.2037399999999998</v>
      </c>
      <c r="G2116" s="2">
        <v>3.2078000000000002</v>
      </c>
      <c r="H2116" s="2">
        <v>3.1997149999999999</v>
      </c>
      <c r="I2116" s="2">
        <v>2.9896320000000003</v>
      </c>
      <c r="J2116" s="2">
        <v>2.5674164999999993</v>
      </c>
      <c r="K2116" s="17" t="s">
        <v>47</v>
      </c>
      <c r="L2116" s="17" t="s">
        <v>53</v>
      </c>
      <c r="M2116" s="17" t="s">
        <v>46</v>
      </c>
      <c r="N2116" s="20">
        <f t="shared" si="330"/>
        <v>50</v>
      </c>
      <c r="O2116" s="20">
        <f t="shared" si="331"/>
        <v>100</v>
      </c>
      <c r="P2116" s="20">
        <f t="shared" si="332"/>
        <v>50</v>
      </c>
      <c r="Q2116" s="20">
        <f t="shared" si="333"/>
        <v>16.5</v>
      </c>
      <c r="R2116" s="21">
        <f t="shared" si="334"/>
        <v>62.475000000000001</v>
      </c>
      <c r="S2116" s="21">
        <f t="shared" si="335"/>
        <v>51.625</v>
      </c>
      <c r="T2116" s="21">
        <f t="shared" si="336"/>
        <v>42.424999999999997</v>
      </c>
      <c r="U2116" s="21">
        <f t="shared" si="337"/>
        <v>54.125</v>
      </c>
      <c r="V2116" s="20">
        <f t="shared" si="338"/>
        <v>52.17499999999999</v>
      </c>
      <c r="W2116" s="20">
        <f t="shared" si="339"/>
        <v>52.662499999999994</v>
      </c>
    </row>
    <row r="2117" spans="1:23" ht="13.5" x14ac:dyDescent="0.25">
      <c r="A2117" s="3">
        <v>45085</v>
      </c>
      <c r="B2117" s="2">
        <v>3.1859999999999999</v>
      </c>
      <c r="C2117" s="2">
        <v>56.700172846436907</v>
      </c>
      <c r="D2117" s="2">
        <v>2.3948302543073119E-2</v>
      </c>
      <c r="E2117" s="2">
        <v>-3.632862315967753E-3</v>
      </c>
      <c r="F2117" s="2">
        <v>3.1972800000000001</v>
      </c>
      <c r="G2117" s="2">
        <v>3.2094200000000002</v>
      </c>
      <c r="H2117" s="2">
        <v>3.2053749999999992</v>
      </c>
      <c r="I2117" s="2">
        <v>2.999174</v>
      </c>
      <c r="J2117" s="2">
        <v>2.5736834999999991</v>
      </c>
      <c r="K2117" s="17" t="s">
        <v>47</v>
      </c>
      <c r="L2117" s="17" t="s">
        <v>53</v>
      </c>
      <c r="M2117" s="17" t="s">
        <v>46</v>
      </c>
      <c r="N2117" s="20">
        <f t="shared" si="330"/>
        <v>50</v>
      </c>
      <c r="O2117" s="20">
        <f t="shared" si="331"/>
        <v>100</v>
      </c>
      <c r="P2117" s="20">
        <f t="shared" si="332"/>
        <v>50</v>
      </c>
      <c r="Q2117" s="20">
        <f t="shared" si="333"/>
        <v>16.5</v>
      </c>
      <c r="R2117" s="21">
        <f t="shared" si="334"/>
        <v>62.475000000000001</v>
      </c>
      <c r="S2117" s="21">
        <f t="shared" si="335"/>
        <v>51.625</v>
      </c>
      <c r="T2117" s="21">
        <f t="shared" si="336"/>
        <v>42.424999999999997</v>
      </c>
      <c r="U2117" s="21">
        <f t="shared" si="337"/>
        <v>54.125</v>
      </c>
      <c r="V2117" s="20">
        <f t="shared" si="338"/>
        <v>52.17499999999999</v>
      </c>
      <c r="W2117" s="20">
        <f t="shared" si="339"/>
        <v>52.662499999999994</v>
      </c>
    </row>
    <row r="2118" spans="1:23" ht="13.5" x14ac:dyDescent="0.25">
      <c r="A2118" s="3">
        <v>45086</v>
      </c>
      <c r="B2118" s="2">
        <v>3.2101999999999999</v>
      </c>
      <c r="C2118" s="2">
        <v>59.285346515808889</v>
      </c>
      <c r="D2118" s="2">
        <v>2.9628380050958913E-2</v>
      </c>
      <c r="E2118" s="2">
        <v>-8.1235243136368665E-3</v>
      </c>
      <c r="F2118" s="2">
        <v>3.1989000000000001</v>
      </c>
      <c r="G2118" s="2">
        <v>3.2069900000000002</v>
      </c>
      <c r="H2118" s="2">
        <v>3.2118449999999994</v>
      </c>
      <c r="I2118" s="2">
        <v>3.0075839999999996</v>
      </c>
      <c r="J2118" s="2">
        <v>2.5795054999999989</v>
      </c>
      <c r="K2118" s="17" t="s">
        <v>47</v>
      </c>
      <c r="L2118" s="17" t="s">
        <v>53</v>
      </c>
      <c r="M2118" s="17" t="s">
        <v>54</v>
      </c>
      <c r="N2118" s="20">
        <f t="shared" si="330"/>
        <v>50</v>
      </c>
      <c r="O2118" s="20">
        <f t="shared" si="331"/>
        <v>100</v>
      </c>
      <c r="P2118" s="20">
        <f t="shared" si="332"/>
        <v>50</v>
      </c>
      <c r="Q2118" s="20">
        <f t="shared" si="333"/>
        <v>16.5</v>
      </c>
      <c r="R2118" s="21">
        <f t="shared" si="334"/>
        <v>62.475000000000001</v>
      </c>
      <c r="S2118" s="21">
        <f t="shared" si="335"/>
        <v>51.625</v>
      </c>
      <c r="T2118" s="21">
        <f t="shared" si="336"/>
        <v>42.424999999999997</v>
      </c>
      <c r="U2118" s="21">
        <f t="shared" si="337"/>
        <v>54.125</v>
      </c>
      <c r="V2118" s="20">
        <f t="shared" si="338"/>
        <v>52.17499999999999</v>
      </c>
      <c r="W2118" s="20">
        <f t="shared" si="339"/>
        <v>52.662499999999994</v>
      </c>
    </row>
    <row r="2119" spans="1:23" ht="13.5" x14ac:dyDescent="0.25">
      <c r="A2119" s="3">
        <v>45089</v>
      </c>
      <c r="B2119" s="2">
        <v>3.2345000000000002</v>
      </c>
      <c r="C2119" s="2">
        <v>61.754560928681478</v>
      </c>
      <c r="D2119" s="2">
        <v>2.6002476331485447E-2</v>
      </c>
      <c r="E2119" s="2">
        <v>-1.2091862177742503E-2</v>
      </c>
      <c r="F2119" s="2">
        <v>3.2053800000000003</v>
      </c>
      <c r="G2119" s="2">
        <v>3.2110300000000001</v>
      </c>
      <c r="H2119" s="2">
        <v>3.2187199999999998</v>
      </c>
      <c r="I2119" s="2">
        <v>3.0159939999999987</v>
      </c>
      <c r="J2119" s="2">
        <v>2.5852869999999992</v>
      </c>
      <c r="K2119" s="17" t="s">
        <v>50</v>
      </c>
      <c r="L2119" s="17" t="s">
        <v>53</v>
      </c>
      <c r="M2119" s="17" t="s">
        <v>51</v>
      </c>
      <c r="N2119" s="20">
        <f t="shared" si="330"/>
        <v>50</v>
      </c>
      <c r="O2119" s="20">
        <f t="shared" si="331"/>
        <v>100</v>
      </c>
      <c r="P2119" s="20">
        <f t="shared" si="332"/>
        <v>50</v>
      </c>
      <c r="Q2119" s="20">
        <f t="shared" si="333"/>
        <v>83.5</v>
      </c>
      <c r="R2119" s="21">
        <f t="shared" si="334"/>
        <v>72.525000000000006</v>
      </c>
      <c r="S2119" s="21">
        <f t="shared" si="335"/>
        <v>68.375</v>
      </c>
      <c r="T2119" s="21">
        <f t="shared" si="336"/>
        <v>72.575000000000003</v>
      </c>
      <c r="U2119" s="21">
        <f t="shared" si="337"/>
        <v>70.875</v>
      </c>
      <c r="V2119" s="20">
        <f t="shared" si="338"/>
        <v>71.158333333333346</v>
      </c>
      <c r="W2119" s="20">
        <f t="shared" si="339"/>
        <v>71.087500000000006</v>
      </c>
    </row>
    <row r="2120" spans="1:23" ht="13.5" x14ac:dyDescent="0.25">
      <c r="A2120" s="3">
        <v>45090</v>
      </c>
      <c r="B2120" s="2">
        <v>3.1779000000000002</v>
      </c>
      <c r="C2120" s="2">
        <v>53.600536014990631</v>
      </c>
      <c r="D2120" s="2">
        <v>3.2812922405043299E-2</v>
      </c>
      <c r="E2120" s="2">
        <v>-1.5068740737501335E-2</v>
      </c>
      <c r="F2120" s="2">
        <v>3.2005400000000002</v>
      </c>
      <c r="G2120" s="2">
        <v>3.2053699999999998</v>
      </c>
      <c r="H2120" s="2">
        <v>3.2183149999999996</v>
      </c>
      <c r="I2120" s="2">
        <v>3.0232719999999995</v>
      </c>
      <c r="J2120" s="2">
        <v>2.5905834999999993</v>
      </c>
      <c r="K2120" s="17" t="s">
        <v>50</v>
      </c>
      <c r="L2120" s="17" t="s">
        <v>53</v>
      </c>
      <c r="M2120" s="17" t="s">
        <v>52</v>
      </c>
      <c r="N2120" s="20">
        <f t="shared" si="330"/>
        <v>50</v>
      </c>
      <c r="O2120" s="20">
        <f t="shared" si="331"/>
        <v>100</v>
      </c>
      <c r="P2120" s="20">
        <f t="shared" si="332"/>
        <v>50</v>
      </c>
      <c r="Q2120" s="20">
        <f t="shared" si="333"/>
        <v>66.5</v>
      </c>
      <c r="R2120" s="21">
        <f t="shared" si="334"/>
        <v>69.974999999999994</v>
      </c>
      <c r="S2120" s="21">
        <f t="shared" si="335"/>
        <v>64.125</v>
      </c>
      <c r="T2120" s="21">
        <f t="shared" si="336"/>
        <v>64.924999999999997</v>
      </c>
      <c r="U2120" s="21">
        <f t="shared" si="337"/>
        <v>66.625</v>
      </c>
      <c r="V2120" s="20">
        <f t="shared" si="338"/>
        <v>66.341666666666654</v>
      </c>
      <c r="W2120" s="20">
        <f t="shared" si="339"/>
        <v>66.412499999999994</v>
      </c>
    </row>
    <row r="2121" spans="1:23" ht="13.5" x14ac:dyDescent="0.25">
      <c r="A2121" s="3">
        <v>45091</v>
      </c>
      <c r="B2121" s="2">
        <v>3.2345000000000002</v>
      </c>
      <c r="C2121" s="2">
        <v>59.376972075806862</v>
      </c>
      <c r="D2121" s="2">
        <v>3.298107334694711E-2</v>
      </c>
      <c r="E2121" s="2">
        <v>-1.7340916718781976E-2</v>
      </c>
      <c r="F2121" s="2">
        <v>3.2086200000000007</v>
      </c>
      <c r="G2121" s="2">
        <v>3.2061799999999998</v>
      </c>
      <c r="H2121" s="2">
        <v>3.2183149999999996</v>
      </c>
      <c r="I2121" s="2">
        <v>3.0320059999999991</v>
      </c>
      <c r="J2121" s="2">
        <v>2.5961629999999989</v>
      </c>
      <c r="K2121" s="17" t="s">
        <v>50</v>
      </c>
      <c r="L2121" s="17" t="s">
        <v>53</v>
      </c>
      <c r="M2121" s="17" t="s">
        <v>51</v>
      </c>
      <c r="N2121" s="20">
        <f t="shared" si="330"/>
        <v>50</v>
      </c>
      <c r="O2121" s="20">
        <f t="shared" si="331"/>
        <v>100</v>
      </c>
      <c r="P2121" s="20">
        <f t="shared" si="332"/>
        <v>50</v>
      </c>
      <c r="Q2121" s="20">
        <f t="shared" si="333"/>
        <v>83.5</v>
      </c>
      <c r="R2121" s="21">
        <f t="shared" si="334"/>
        <v>72.525000000000006</v>
      </c>
      <c r="S2121" s="21">
        <f t="shared" si="335"/>
        <v>68.375</v>
      </c>
      <c r="T2121" s="21">
        <f t="shared" si="336"/>
        <v>72.575000000000003</v>
      </c>
      <c r="U2121" s="21">
        <f t="shared" si="337"/>
        <v>70.875</v>
      </c>
      <c r="V2121" s="20">
        <f t="shared" si="338"/>
        <v>71.158333333333346</v>
      </c>
      <c r="W2121" s="20">
        <f t="shared" si="339"/>
        <v>71.087500000000006</v>
      </c>
    </row>
    <row r="2122" spans="1:23" ht="13.5" x14ac:dyDescent="0.25">
      <c r="A2122" s="3">
        <v>45092</v>
      </c>
      <c r="B2122" s="2">
        <v>3.2997999999999998</v>
      </c>
      <c r="C2122" s="2">
        <v>64.818737975755639</v>
      </c>
      <c r="D2122" s="2">
        <v>2.6561464274684532E-2</v>
      </c>
      <c r="E2122" s="2">
        <v>-1.9119886606912186E-2</v>
      </c>
      <c r="F2122" s="2">
        <v>3.2313800000000001</v>
      </c>
      <c r="G2122" s="2">
        <v>3.2143300000000004</v>
      </c>
      <c r="H2122" s="2">
        <v>3.2167299999999996</v>
      </c>
      <c r="I2122" s="2">
        <v>3.0420459999999991</v>
      </c>
      <c r="J2122" s="2">
        <v>2.6022309999999989</v>
      </c>
      <c r="K2122" s="17" t="s">
        <v>50</v>
      </c>
      <c r="L2122" s="17" t="s">
        <v>53</v>
      </c>
      <c r="M2122" s="17" t="s">
        <v>52</v>
      </c>
      <c r="N2122" s="20">
        <f t="shared" si="330"/>
        <v>50</v>
      </c>
      <c r="O2122" s="20">
        <f t="shared" si="331"/>
        <v>100</v>
      </c>
      <c r="P2122" s="20">
        <f t="shared" si="332"/>
        <v>50</v>
      </c>
      <c r="Q2122" s="20">
        <f t="shared" si="333"/>
        <v>66.5</v>
      </c>
      <c r="R2122" s="21">
        <f t="shared" si="334"/>
        <v>69.974999999999994</v>
      </c>
      <c r="S2122" s="21">
        <f t="shared" si="335"/>
        <v>64.125</v>
      </c>
      <c r="T2122" s="21">
        <f t="shared" si="336"/>
        <v>64.924999999999997</v>
      </c>
      <c r="U2122" s="21">
        <f t="shared" si="337"/>
        <v>66.625</v>
      </c>
      <c r="V2122" s="20">
        <f t="shared" si="338"/>
        <v>66.341666666666654</v>
      </c>
      <c r="W2122" s="20">
        <f t="shared" si="339"/>
        <v>66.412499999999994</v>
      </c>
    </row>
    <row r="2123" spans="1:23" ht="13.5" x14ac:dyDescent="0.25">
      <c r="A2123" s="3">
        <v>45093</v>
      </c>
      <c r="B2123" s="2">
        <v>3.2997999999999998</v>
      </c>
      <c r="C2123" s="2">
        <v>64.818737975755639</v>
      </c>
      <c r="D2123" s="2">
        <v>1.7808078656533333E-2</v>
      </c>
      <c r="E2123" s="2">
        <v>-2.0560012347691333E-2</v>
      </c>
      <c r="F2123" s="2">
        <v>3.2493000000000003</v>
      </c>
      <c r="G2123" s="2">
        <v>3.2241</v>
      </c>
      <c r="H2123" s="2">
        <v>3.217975</v>
      </c>
      <c r="I2123" s="2">
        <v>3.0520859999999992</v>
      </c>
      <c r="J2123" s="2">
        <v>2.6080964999999985</v>
      </c>
      <c r="K2123" s="17" t="s">
        <v>50</v>
      </c>
      <c r="L2123" s="17" t="s">
        <v>53</v>
      </c>
      <c r="M2123" s="17" t="s">
        <v>52</v>
      </c>
      <c r="N2123" s="20">
        <f t="shared" si="330"/>
        <v>50</v>
      </c>
      <c r="O2123" s="20">
        <f t="shared" si="331"/>
        <v>100</v>
      </c>
      <c r="P2123" s="20">
        <f t="shared" si="332"/>
        <v>50</v>
      </c>
      <c r="Q2123" s="20">
        <f t="shared" si="333"/>
        <v>66.5</v>
      </c>
      <c r="R2123" s="21">
        <f t="shared" si="334"/>
        <v>69.974999999999994</v>
      </c>
      <c r="S2123" s="21">
        <f t="shared" si="335"/>
        <v>64.125</v>
      </c>
      <c r="T2123" s="21">
        <f t="shared" si="336"/>
        <v>64.924999999999997</v>
      </c>
      <c r="U2123" s="21">
        <f t="shared" si="337"/>
        <v>66.625</v>
      </c>
      <c r="V2123" s="20">
        <f t="shared" si="338"/>
        <v>66.341666666666654</v>
      </c>
      <c r="W2123" s="20">
        <f t="shared" si="339"/>
        <v>66.412499999999994</v>
      </c>
    </row>
    <row r="2124" spans="1:23" ht="13.5" x14ac:dyDescent="0.25">
      <c r="A2124" s="3">
        <v>45096</v>
      </c>
      <c r="B2124" s="2">
        <v>3.2477</v>
      </c>
      <c r="C2124" s="2">
        <v>57.670262955064224</v>
      </c>
      <c r="D2124" s="2">
        <v>1.3492940879844983E-2</v>
      </c>
      <c r="E2124" s="2">
        <v>-2.2350986988967047E-2</v>
      </c>
      <c r="F2124" s="2">
        <v>3.2519399999999998</v>
      </c>
      <c r="G2124" s="2">
        <v>3.2286600000000005</v>
      </c>
      <c r="H2124" s="2">
        <v>3.2186349999999999</v>
      </c>
      <c r="I2124" s="2">
        <v>3.0612459999999992</v>
      </c>
      <c r="J2124" s="2">
        <v>2.6137014999999986</v>
      </c>
      <c r="K2124" s="17" t="s">
        <v>50</v>
      </c>
      <c r="L2124" s="17" t="s">
        <v>53</v>
      </c>
      <c r="M2124" s="17" t="s">
        <v>52</v>
      </c>
      <c r="N2124" s="20">
        <f t="shared" si="330"/>
        <v>50</v>
      </c>
      <c r="O2124" s="20">
        <f t="shared" si="331"/>
        <v>100</v>
      </c>
      <c r="P2124" s="20">
        <f t="shared" si="332"/>
        <v>50</v>
      </c>
      <c r="Q2124" s="20">
        <f t="shared" si="333"/>
        <v>66.5</v>
      </c>
      <c r="R2124" s="21">
        <f t="shared" si="334"/>
        <v>69.974999999999994</v>
      </c>
      <c r="S2124" s="21">
        <f t="shared" si="335"/>
        <v>64.125</v>
      </c>
      <c r="T2124" s="21">
        <f t="shared" si="336"/>
        <v>64.924999999999997</v>
      </c>
      <c r="U2124" s="21">
        <f t="shared" si="337"/>
        <v>66.625</v>
      </c>
      <c r="V2124" s="20">
        <f t="shared" si="338"/>
        <v>66.341666666666654</v>
      </c>
      <c r="W2124" s="20">
        <f t="shared" si="339"/>
        <v>66.412499999999994</v>
      </c>
    </row>
    <row r="2125" spans="1:23" ht="13.5" x14ac:dyDescent="0.25">
      <c r="A2125" s="3">
        <v>45097</v>
      </c>
      <c r="B2125" s="2">
        <v>3.2130000000000001</v>
      </c>
      <c r="C2125" s="2">
        <v>53.442812078662442</v>
      </c>
      <c r="D2125" s="2">
        <v>1.2009081472128091E-2</v>
      </c>
      <c r="E2125" s="2">
        <v>-2.4367010163344159E-2</v>
      </c>
      <c r="F2125" s="2">
        <v>3.2589599999999996</v>
      </c>
      <c r="G2125" s="2">
        <v>3.2297500000000006</v>
      </c>
      <c r="H2125" s="2">
        <v>3.2207949999999999</v>
      </c>
      <c r="I2125" s="2">
        <v>3.0695499999999991</v>
      </c>
      <c r="J2125" s="2">
        <v>2.6192544999999985</v>
      </c>
      <c r="K2125" s="17" t="s">
        <v>50</v>
      </c>
      <c r="L2125" s="17" t="s">
        <v>53</v>
      </c>
      <c r="M2125" s="17" t="s">
        <v>52</v>
      </c>
      <c r="N2125" s="20">
        <f t="shared" si="330"/>
        <v>50</v>
      </c>
      <c r="O2125" s="20">
        <f t="shared" si="331"/>
        <v>100</v>
      </c>
      <c r="P2125" s="20">
        <f t="shared" si="332"/>
        <v>50</v>
      </c>
      <c r="Q2125" s="20">
        <f t="shared" si="333"/>
        <v>66.5</v>
      </c>
      <c r="R2125" s="21">
        <f t="shared" si="334"/>
        <v>69.974999999999994</v>
      </c>
      <c r="S2125" s="21">
        <f t="shared" si="335"/>
        <v>64.125</v>
      </c>
      <c r="T2125" s="21">
        <f t="shared" si="336"/>
        <v>64.924999999999997</v>
      </c>
      <c r="U2125" s="21">
        <f t="shared" si="337"/>
        <v>66.625</v>
      </c>
      <c r="V2125" s="20">
        <f t="shared" si="338"/>
        <v>66.341666666666654</v>
      </c>
      <c r="W2125" s="20">
        <f t="shared" si="339"/>
        <v>66.412499999999994</v>
      </c>
    </row>
    <row r="2126" spans="1:23" ht="13.5" x14ac:dyDescent="0.25">
      <c r="A2126" s="3">
        <v>45098</v>
      </c>
      <c r="B2126" s="2">
        <v>3.1695000000000002</v>
      </c>
      <c r="C2126" s="2">
        <v>48.630237282787199</v>
      </c>
      <c r="D2126" s="2">
        <v>1.2576894398022898E-2</v>
      </c>
      <c r="E2126" s="2">
        <v>-2.2174378758641717E-2</v>
      </c>
      <c r="F2126" s="2">
        <v>3.2459600000000002</v>
      </c>
      <c r="G2126" s="2">
        <v>3.2272900000000009</v>
      </c>
      <c r="H2126" s="2">
        <v>3.2175449999999999</v>
      </c>
      <c r="I2126" s="2">
        <v>3.07666</v>
      </c>
      <c r="J2126" s="2">
        <v>2.6245899999999982</v>
      </c>
      <c r="K2126" s="17" t="s">
        <v>47</v>
      </c>
      <c r="L2126" s="17" t="s">
        <v>53</v>
      </c>
      <c r="M2126" s="17" t="s">
        <v>46</v>
      </c>
      <c r="N2126" s="20">
        <f t="shared" si="330"/>
        <v>50</v>
      </c>
      <c r="O2126" s="20">
        <f t="shared" si="331"/>
        <v>100</v>
      </c>
      <c r="P2126" s="20">
        <f t="shared" si="332"/>
        <v>50</v>
      </c>
      <c r="Q2126" s="20">
        <f t="shared" si="333"/>
        <v>16.5</v>
      </c>
      <c r="R2126" s="21">
        <f t="shared" si="334"/>
        <v>62.475000000000001</v>
      </c>
      <c r="S2126" s="21">
        <f t="shared" si="335"/>
        <v>51.625</v>
      </c>
      <c r="T2126" s="21">
        <f t="shared" si="336"/>
        <v>42.424999999999997</v>
      </c>
      <c r="U2126" s="21">
        <f t="shared" si="337"/>
        <v>54.125</v>
      </c>
      <c r="V2126" s="20">
        <f t="shared" si="338"/>
        <v>52.17499999999999</v>
      </c>
      <c r="W2126" s="20">
        <f t="shared" si="339"/>
        <v>52.662499999999994</v>
      </c>
    </row>
    <row r="2127" spans="1:23" ht="13.5" x14ac:dyDescent="0.25">
      <c r="A2127" s="3">
        <v>45099</v>
      </c>
      <c r="B2127" s="2">
        <v>3.1347999999999998</v>
      </c>
      <c r="C2127" s="2">
        <v>45.138360785098712</v>
      </c>
      <c r="D2127" s="2">
        <v>1.4482994047678943E-2</v>
      </c>
      <c r="E2127" s="2">
        <v>-1.8683003500498088E-2</v>
      </c>
      <c r="F2127" s="2">
        <v>3.2129599999999998</v>
      </c>
      <c r="G2127" s="2">
        <v>3.2221699999999998</v>
      </c>
      <c r="H2127" s="2">
        <v>3.215795</v>
      </c>
      <c r="I2127" s="2">
        <v>3.0830760000000001</v>
      </c>
      <c r="J2127" s="2">
        <v>2.6298329999999988</v>
      </c>
      <c r="K2127" s="17" t="s">
        <v>47</v>
      </c>
      <c r="L2127" s="17" t="s">
        <v>53</v>
      </c>
      <c r="M2127" s="17" t="s">
        <v>46</v>
      </c>
      <c r="N2127" s="20">
        <f t="shared" si="330"/>
        <v>50</v>
      </c>
      <c r="O2127" s="20">
        <f t="shared" si="331"/>
        <v>100</v>
      </c>
      <c r="P2127" s="20">
        <f t="shared" si="332"/>
        <v>50</v>
      </c>
      <c r="Q2127" s="20">
        <f t="shared" si="333"/>
        <v>16.5</v>
      </c>
      <c r="R2127" s="21">
        <f t="shared" si="334"/>
        <v>62.475000000000001</v>
      </c>
      <c r="S2127" s="21">
        <f t="shared" si="335"/>
        <v>51.625</v>
      </c>
      <c r="T2127" s="21">
        <f t="shared" si="336"/>
        <v>42.424999999999997</v>
      </c>
      <c r="U2127" s="21">
        <f t="shared" si="337"/>
        <v>54.125</v>
      </c>
      <c r="V2127" s="20">
        <f t="shared" si="338"/>
        <v>52.17499999999999</v>
      </c>
      <c r="W2127" s="20">
        <f t="shared" si="339"/>
        <v>52.662499999999994</v>
      </c>
    </row>
    <row r="2128" spans="1:23" ht="13.5" x14ac:dyDescent="0.25">
      <c r="A2128" s="3">
        <v>45100</v>
      </c>
      <c r="B2128" s="2">
        <v>3.1347999999999998</v>
      </c>
      <c r="C2128" s="2">
        <v>45.138360785098712</v>
      </c>
      <c r="D2128" s="2">
        <v>2.0117881305413032E-2</v>
      </c>
      <c r="E2128" s="2">
        <v>-1.4742999336919535E-2</v>
      </c>
      <c r="F2128" s="2">
        <v>3.1799600000000003</v>
      </c>
      <c r="G2128" s="2">
        <v>3.2146299999999997</v>
      </c>
      <c r="H2128" s="2">
        <v>3.2108099999999999</v>
      </c>
      <c r="I2128" s="2">
        <v>3.0894920000000008</v>
      </c>
      <c r="J2128" s="2">
        <v>2.6349139999999989</v>
      </c>
      <c r="K2128" s="17" t="s">
        <v>47</v>
      </c>
      <c r="L2128" s="17" t="s">
        <v>53</v>
      </c>
      <c r="M2128" s="17" t="s">
        <v>46</v>
      </c>
      <c r="N2128" s="20">
        <f t="shared" si="330"/>
        <v>50</v>
      </c>
      <c r="O2128" s="20">
        <f t="shared" si="331"/>
        <v>100</v>
      </c>
      <c r="P2128" s="20">
        <f t="shared" si="332"/>
        <v>50</v>
      </c>
      <c r="Q2128" s="20">
        <f t="shared" si="333"/>
        <v>16.5</v>
      </c>
      <c r="R2128" s="21">
        <f t="shared" si="334"/>
        <v>62.475000000000001</v>
      </c>
      <c r="S2128" s="21">
        <f t="shared" si="335"/>
        <v>51.625</v>
      </c>
      <c r="T2128" s="21">
        <f t="shared" si="336"/>
        <v>42.424999999999997</v>
      </c>
      <c r="U2128" s="21">
        <f t="shared" si="337"/>
        <v>54.125</v>
      </c>
      <c r="V2128" s="20">
        <f t="shared" si="338"/>
        <v>52.17499999999999</v>
      </c>
      <c r="W2128" s="20">
        <f t="shared" si="339"/>
        <v>52.662499999999994</v>
      </c>
    </row>
    <row r="2129" spans="1:23" ht="13.5" x14ac:dyDescent="0.25">
      <c r="A2129" s="3">
        <v>45103</v>
      </c>
      <c r="B2129" s="2">
        <v>3.1173999999999999</v>
      </c>
      <c r="C2129" s="2">
        <v>43.329019519735176</v>
      </c>
      <c r="D2129" s="2">
        <v>3.0190025096453077E-2</v>
      </c>
      <c r="E2129" s="2">
        <v>-1.1369614312784434E-2</v>
      </c>
      <c r="F2129" s="2">
        <v>3.1539000000000001</v>
      </c>
      <c r="G2129" s="2">
        <v>3.2029199999999998</v>
      </c>
      <c r="H2129" s="2">
        <v>3.2069749999999999</v>
      </c>
      <c r="I2129" s="2">
        <v>3.0955600000000008</v>
      </c>
      <c r="J2129" s="2">
        <v>2.6401099999999986</v>
      </c>
      <c r="K2129" s="17" t="s">
        <v>47</v>
      </c>
      <c r="L2129" s="17" t="s">
        <v>53</v>
      </c>
      <c r="M2129" s="17" t="s">
        <v>46</v>
      </c>
      <c r="N2129" s="20">
        <f t="shared" si="330"/>
        <v>50</v>
      </c>
      <c r="O2129" s="20">
        <f t="shared" si="331"/>
        <v>100</v>
      </c>
      <c r="P2129" s="20">
        <f t="shared" si="332"/>
        <v>50</v>
      </c>
      <c r="Q2129" s="20">
        <f t="shared" si="333"/>
        <v>16.5</v>
      </c>
      <c r="R2129" s="21">
        <f t="shared" si="334"/>
        <v>62.475000000000001</v>
      </c>
      <c r="S2129" s="21">
        <f t="shared" si="335"/>
        <v>51.625</v>
      </c>
      <c r="T2129" s="21">
        <f t="shared" si="336"/>
        <v>42.424999999999997</v>
      </c>
      <c r="U2129" s="21">
        <f t="shared" si="337"/>
        <v>54.125</v>
      </c>
      <c r="V2129" s="20">
        <f t="shared" si="338"/>
        <v>52.17499999999999</v>
      </c>
      <c r="W2129" s="20">
        <f t="shared" si="339"/>
        <v>52.662499999999994</v>
      </c>
    </row>
    <row r="2130" spans="1:23" ht="13.5" x14ac:dyDescent="0.25">
      <c r="A2130" s="3">
        <v>45104</v>
      </c>
      <c r="B2130" s="2">
        <v>3.0827</v>
      </c>
      <c r="C2130" s="2">
        <v>39.894597190994638</v>
      </c>
      <c r="D2130" s="2">
        <v>3.2934410971525274E-2</v>
      </c>
      <c r="E2130" s="2">
        <v>-8.3844651965450968E-3</v>
      </c>
      <c r="F2130" s="2">
        <v>3.12784</v>
      </c>
      <c r="G2130" s="2">
        <v>3.1933999999999996</v>
      </c>
      <c r="H2130" s="2">
        <v>3.1993849999999995</v>
      </c>
      <c r="I2130" s="2">
        <v>3.1009339999999996</v>
      </c>
      <c r="J2130" s="2">
        <v>2.6449709999999995</v>
      </c>
      <c r="K2130" s="17" t="s">
        <v>47</v>
      </c>
      <c r="L2130" s="17" t="s">
        <v>53</v>
      </c>
      <c r="M2130" s="17" t="s">
        <v>46</v>
      </c>
      <c r="N2130" s="20">
        <f t="shared" si="330"/>
        <v>50</v>
      </c>
      <c r="O2130" s="20">
        <f t="shared" si="331"/>
        <v>100</v>
      </c>
      <c r="P2130" s="20">
        <f t="shared" si="332"/>
        <v>50</v>
      </c>
      <c r="Q2130" s="20">
        <f t="shared" si="333"/>
        <v>16.5</v>
      </c>
      <c r="R2130" s="21">
        <f t="shared" si="334"/>
        <v>62.475000000000001</v>
      </c>
      <c r="S2130" s="21">
        <f t="shared" si="335"/>
        <v>51.625</v>
      </c>
      <c r="T2130" s="21">
        <f t="shared" si="336"/>
        <v>42.424999999999997</v>
      </c>
      <c r="U2130" s="21">
        <f t="shared" si="337"/>
        <v>54.125</v>
      </c>
      <c r="V2130" s="20">
        <f t="shared" si="338"/>
        <v>52.17499999999999</v>
      </c>
      <c r="W2130" s="20">
        <f t="shared" si="339"/>
        <v>52.662499999999994</v>
      </c>
    </row>
    <row r="2131" spans="1:23" ht="13.5" x14ac:dyDescent="0.25">
      <c r="A2131" s="3">
        <v>45107</v>
      </c>
      <c r="B2131" s="2">
        <v>3.1435</v>
      </c>
      <c r="C2131" s="2">
        <v>47.714712011488295</v>
      </c>
      <c r="D2131" s="2">
        <v>3.9998138811293771E-2</v>
      </c>
      <c r="E2131" s="2">
        <v>-6.1978091609856262E-3</v>
      </c>
      <c r="F2131" s="2">
        <v>3.1226399999999996</v>
      </c>
      <c r="G2131" s="2">
        <v>3.1842999999999995</v>
      </c>
      <c r="H2131" s="2">
        <v>3.1952399999999996</v>
      </c>
      <c r="I2131" s="2">
        <v>3.1075239999999997</v>
      </c>
      <c r="J2131" s="2">
        <v>2.6498934999999992</v>
      </c>
      <c r="K2131" s="17" t="s">
        <v>47</v>
      </c>
      <c r="L2131" s="17" t="s">
        <v>53</v>
      </c>
      <c r="M2131" s="17" t="s">
        <v>46</v>
      </c>
      <c r="N2131" s="20">
        <f t="shared" si="330"/>
        <v>50</v>
      </c>
      <c r="O2131" s="20">
        <f t="shared" si="331"/>
        <v>100</v>
      </c>
      <c r="P2131" s="20">
        <f t="shared" si="332"/>
        <v>50</v>
      </c>
      <c r="Q2131" s="20">
        <f t="shared" si="333"/>
        <v>16.5</v>
      </c>
      <c r="R2131" s="21">
        <f t="shared" si="334"/>
        <v>62.475000000000001</v>
      </c>
      <c r="S2131" s="21">
        <f t="shared" si="335"/>
        <v>51.625</v>
      </c>
      <c r="T2131" s="21">
        <f t="shared" si="336"/>
        <v>42.424999999999997</v>
      </c>
      <c r="U2131" s="21">
        <f t="shared" si="337"/>
        <v>54.125</v>
      </c>
      <c r="V2131" s="20">
        <f t="shared" si="338"/>
        <v>52.17499999999999</v>
      </c>
      <c r="W2131" s="20">
        <f t="shared" si="339"/>
        <v>52.662499999999994</v>
      </c>
    </row>
    <row r="2132" spans="1:23" ht="13.5" x14ac:dyDescent="0.25">
      <c r="A2132" s="3">
        <v>45110</v>
      </c>
      <c r="B2132" s="2">
        <v>3.1261000000000001</v>
      </c>
      <c r="C2132" s="2">
        <v>45.87517836460777</v>
      </c>
      <c r="D2132" s="2">
        <v>5.7448659041182903E-2</v>
      </c>
      <c r="E2132" s="2">
        <v>-5.3727049814804697E-3</v>
      </c>
      <c r="F2132" s="2">
        <v>3.1209000000000002</v>
      </c>
      <c r="G2132" s="2">
        <v>3.1669299999999998</v>
      </c>
      <c r="H2132" s="2">
        <v>3.1906300000000005</v>
      </c>
      <c r="I2132" s="2">
        <v>3.114252</v>
      </c>
      <c r="J2132" s="2">
        <v>2.6547289999999988</v>
      </c>
      <c r="K2132" s="17" t="s">
        <v>47</v>
      </c>
      <c r="L2132" s="17" t="s">
        <v>53</v>
      </c>
      <c r="M2132" s="17" t="s">
        <v>46</v>
      </c>
      <c r="N2132" s="20">
        <f t="shared" si="330"/>
        <v>50</v>
      </c>
      <c r="O2132" s="20">
        <f t="shared" si="331"/>
        <v>100</v>
      </c>
      <c r="P2132" s="20">
        <f t="shared" si="332"/>
        <v>50</v>
      </c>
      <c r="Q2132" s="20">
        <f t="shared" si="333"/>
        <v>16.5</v>
      </c>
      <c r="R2132" s="21">
        <f t="shared" si="334"/>
        <v>62.475000000000001</v>
      </c>
      <c r="S2132" s="21">
        <f t="shared" si="335"/>
        <v>51.625</v>
      </c>
      <c r="T2132" s="21">
        <f t="shared" si="336"/>
        <v>42.424999999999997</v>
      </c>
      <c r="U2132" s="21">
        <f t="shared" si="337"/>
        <v>54.125</v>
      </c>
      <c r="V2132" s="20">
        <f t="shared" si="338"/>
        <v>52.17499999999999</v>
      </c>
      <c r="W2132" s="20">
        <f t="shared" si="339"/>
        <v>52.662499999999994</v>
      </c>
    </row>
    <row r="2133" spans="1:23" ht="13.5" x14ac:dyDescent="0.25">
      <c r="A2133" s="3">
        <v>45111</v>
      </c>
      <c r="B2133" s="2">
        <v>3.1261000000000001</v>
      </c>
      <c r="C2133" s="2">
        <v>45.87517836460777</v>
      </c>
      <c r="D2133" s="2">
        <v>7.2445520656723605E-2</v>
      </c>
      <c r="E2133" s="2">
        <v>-6.8582137969887304E-3</v>
      </c>
      <c r="F2133" s="2">
        <v>3.1191599999999999</v>
      </c>
      <c r="G2133" s="2">
        <v>3.1495600000000001</v>
      </c>
      <c r="H2133" s="2">
        <v>3.1868300000000005</v>
      </c>
      <c r="I2133" s="2">
        <v>3.1211400000000005</v>
      </c>
      <c r="J2133" s="2">
        <v>2.659645499999999</v>
      </c>
      <c r="K2133" s="17" t="s">
        <v>47</v>
      </c>
      <c r="L2133" s="17" t="s">
        <v>53</v>
      </c>
      <c r="M2133" s="17" t="s">
        <v>46</v>
      </c>
      <c r="N2133" s="20">
        <f t="shared" si="330"/>
        <v>50</v>
      </c>
      <c r="O2133" s="20">
        <f t="shared" si="331"/>
        <v>100</v>
      </c>
      <c r="P2133" s="20">
        <f t="shared" si="332"/>
        <v>50</v>
      </c>
      <c r="Q2133" s="20">
        <f t="shared" si="333"/>
        <v>16.5</v>
      </c>
      <c r="R2133" s="21">
        <f t="shared" si="334"/>
        <v>62.475000000000001</v>
      </c>
      <c r="S2133" s="21">
        <f t="shared" si="335"/>
        <v>51.625</v>
      </c>
      <c r="T2133" s="21">
        <f t="shared" si="336"/>
        <v>42.424999999999997</v>
      </c>
      <c r="U2133" s="21">
        <f t="shared" si="337"/>
        <v>54.125</v>
      </c>
      <c r="V2133" s="20">
        <f t="shared" si="338"/>
        <v>52.17499999999999</v>
      </c>
      <c r="W2133" s="20">
        <f t="shared" si="339"/>
        <v>52.662499999999994</v>
      </c>
    </row>
    <row r="2134" spans="1:23" ht="13.5" x14ac:dyDescent="0.25">
      <c r="A2134" s="3">
        <v>45112</v>
      </c>
      <c r="B2134" s="2">
        <v>3.2389999999999999</v>
      </c>
      <c r="C2134" s="2">
        <v>58.046498876155084</v>
      </c>
      <c r="D2134" s="2">
        <v>6.8970748182782593E-2</v>
      </c>
      <c r="E2134" s="2">
        <v>-1.0062910434890186E-2</v>
      </c>
      <c r="F2134" s="2">
        <v>3.1434800000000003</v>
      </c>
      <c r="G2134" s="2">
        <v>3.1486900000000002</v>
      </c>
      <c r="H2134" s="2">
        <v>3.1886750000000004</v>
      </c>
      <c r="I2134" s="2">
        <v>3.1304479999999999</v>
      </c>
      <c r="J2134" s="2">
        <v>2.6651264999999991</v>
      </c>
      <c r="K2134" s="17" t="s">
        <v>50</v>
      </c>
      <c r="L2134" s="17" t="s">
        <v>53</v>
      </c>
      <c r="M2134" s="17" t="s">
        <v>51</v>
      </c>
      <c r="N2134" s="20">
        <f t="shared" si="330"/>
        <v>50</v>
      </c>
      <c r="O2134" s="20">
        <f t="shared" si="331"/>
        <v>100</v>
      </c>
      <c r="P2134" s="20">
        <f t="shared" si="332"/>
        <v>50</v>
      </c>
      <c r="Q2134" s="20">
        <f t="shared" si="333"/>
        <v>83.5</v>
      </c>
      <c r="R2134" s="21">
        <f t="shared" si="334"/>
        <v>72.525000000000006</v>
      </c>
      <c r="S2134" s="21">
        <f t="shared" si="335"/>
        <v>68.375</v>
      </c>
      <c r="T2134" s="21">
        <f t="shared" si="336"/>
        <v>72.575000000000003</v>
      </c>
      <c r="U2134" s="21">
        <f t="shared" si="337"/>
        <v>70.875</v>
      </c>
      <c r="V2134" s="20">
        <f t="shared" si="338"/>
        <v>71.158333333333346</v>
      </c>
      <c r="W2134" s="20">
        <f t="shared" si="339"/>
        <v>71.087500000000006</v>
      </c>
    </row>
    <row r="2135" spans="1:23" ht="13.5" x14ac:dyDescent="0.25">
      <c r="A2135" s="3">
        <v>45113</v>
      </c>
      <c r="B2135" s="2">
        <v>3.2389999999999999</v>
      </c>
      <c r="C2135" s="2">
        <v>58.046498876155084</v>
      </c>
      <c r="D2135" s="2">
        <v>6.0223040424762786E-2</v>
      </c>
      <c r="E2135" s="2">
        <v>-1.4379414977182514E-2</v>
      </c>
      <c r="F2135" s="2">
        <v>3.1747400000000008</v>
      </c>
      <c r="G2135" s="2">
        <v>3.1512900000000004</v>
      </c>
      <c r="H2135" s="2">
        <v>3.1905200000000002</v>
      </c>
      <c r="I2135" s="2">
        <v>3.1386240000000005</v>
      </c>
      <c r="J2135" s="2">
        <v>2.6706074999999991</v>
      </c>
      <c r="K2135" s="17" t="s">
        <v>50</v>
      </c>
      <c r="L2135" s="17" t="s">
        <v>53</v>
      </c>
      <c r="M2135" s="17" t="s">
        <v>51</v>
      </c>
      <c r="N2135" s="20">
        <f t="shared" si="330"/>
        <v>50</v>
      </c>
      <c r="O2135" s="20">
        <f t="shared" si="331"/>
        <v>100</v>
      </c>
      <c r="P2135" s="20">
        <f t="shared" si="332"/>
        <v>50</v>
      </c>
      <c r="Q2135" s="20">
        <f t="shared" si="333"/>
        <v>83.5</v>
      </c>
      <c r="R2135" s="21">
        <f t="shared" si="334"/>
        <v>72.525000000000006</v>
      </c>
      <c r="S2135" s="21">
        <f t="shared" si="335"/>
        <v>68.375</v>
      </c>
      <c r="T2135" s="21">
        <f t="shared" si="336"/>
        <v>72.575000000000003</v>
      </c>
      <c r="U2135" s="21">
        <f t="shared" si="337"/>
        <v>70.875</v>
      </c>
      <c r="V2135" s="20">
        <f t="shared" si="338"/>
        <v>71.158333333333346</v>
      </c>
      <c r="W2135" s="20">
        <f t="shared" si="339"/>
        <v>71.087500000000006</v>
      </c>
    </row>
    <row r="2136" spans="1:23" ht="13.5" x14ac:dyDescent="0.25">
      <c r="A2136" s="3">
        <v>45114</v>
      </c>
      <c r="B2136" s="2">
        <v>3.2303000000000002</v>
      </c>
      <c r="C2136" s="2">
        <v>56.902908831521032</v>
      </c>
      <c r="D2136" s="2">
        <v>4.6338961236288778E-2</v>
      </c>
      <c r="E2136" s="2">
        <v>-1.9616006480745692E-2</v>
      </c>
      <c r="F2136" s="2">
        <v>3.1920999999999999</v>
      </c>
      <c r="G2136" s="2">
        <v>3.1573700000000002</v>
      </c>
      <c r="H2136" s="2">
        <v>3.1923300000000006</v>
      </c>
      <c r="I2136" s="2">
        <v>3.1464640000000004</v>
      </c>
      <c r="J2136" s="2">
        <v>2.6760449999999998</v>
      </c>
      <c r="K2136" s="17" t="s">
        <v>47</v>
      </c>
      <c r="L2136" s="17" t="s">
        <v>53</v>
      </c>
      <c r="M2136" s="17" t="s">
        <v>54</v>
      </c>
      <c r="N2136" s="20">
        <f t="shared" si="330"/>
        <v>50</v>
      </c>
      <c r="O2136" s="20">
        <f t="shared" si="331"/>
        <v>100</v>
      </c>
      <c r="P2136" s="20">
        <f t="shared" si="332"/>
        <v>50</v>
      </c>
      <c r="Q2136" s="20">
        <f t="shared" si="333"/>
        <v>16.5</v>
      </c>
      <c r="R2136" s="21">
        <f t="shared" si="334"/>
        <v>62.475000000000001</v>
      </c>
      <c r="S2136" s="21">
        <f t="shared" si="335"/>
        <v>51.625</v>
      </c>
      <c r="T2136" s="21">
        <f t="shared" si="336"/>
        <v>42.424999999999997</v>
      </c>
      <c r="U2136" s="21">
        <f t="shared" si="337"/>
        <v>54.125</v>
      </c>
      <c r="V2136" s="20">
        <f t="shared" si="338"/>
        <v>52.17499999999999</v>
      </c>
      <c r="W2136" s="20">
        <f t="shared" si="339"/>
        <v>52.662499999999994</v>
      </c>
    </row>
    <row r="2137" spans="1:23" ht="13.5" x14ac:dyDescent="0.25">
      <c r="A2137" s="3">
        <v>45117</v>
      </c>
      <c r="B2137" s="2">
        <v>3.4127000000000001</v>
      </c>
      <c r="C2137" s="2">
        <v>70.171313965245986</v>
      </c>
      <c r="D2137" s="2">
        <v>1.5390591943480914E-2</v>
      </c>
      <c r="E2137" s="2">
        <v>-2.5194515484677556E-2</v>
      </c>
      <c r="F2137" s="2">
        <v>3.2494199999999998</v>
      </c>
      <c r="G2137" s="2">
        <v>3.1851600000000007</v>
      </c>
      <c r="H2137" s="2">
        <v>3.203665</v>
      </c>
      <c r="I2137" s="2">
        <v>3.1573059999999997</v>
      </c>
      <c r="J2137" s="2">
        <v>2.682272999999999</v>
      </c>
      <c r="K2137" s="17" t="s">
        <v>50</v>
      </c>
      <c r="L2137" s="17" t="s">
        <v>53</v>
      </c>
      <c r="M2137" s="17" t="s">
        <v>51</v>
      </c>
      <c r="N2137" s="20">
        <f t="shared" si="330"/>
        <v>50</v>
      </c>
      <c r="O2137" s="20">
        <f t="shared" si="331"/>
        <v>100</v>
      </c>
      <c r="P2137" s="20">
        <f t="shared" si="332"/>
        <v>50</v>
      </c>
      <c r="Q2137" s="20">
        <f t="shared" si="333"/>
        <v>83.5</v>
      </c>
      <c r="R2137" s="21">
        <f t="shared" si="334"/>
        <v>72.525000000000006</v>
      </c>
      <c r="S2137" s="21">
        <f t="shared" si="335"/>
        <v>68.375</v>
      </c>
      <c r="T2137" s="21">
        <f t="shared" si="336"/>
        <v>72.575000000000003</v>
      </c>
      <c r="U2137" s="21">
        <f t="shared" si="337"/>
        <v>70.875</v>
      </c>
      <c r="V2137" s="20">
        <f t="shared" si="338"/>
        <v>71.158333333333346</v>
      </c>
      <c r="W2137" s="20">
        <f t="shared" si="339"/>
        <v>71.087500000000006</v>
      </c>
    </row>
    <row r="2138" spans="1:23" ht="13.5" x14ac:dyDescent="0.25">
      <c r="A2138" s="3">
        <v>45118</v>
      </c>
      <c r="B2138" s="2">
        <v>3.4386999999999999</v>
      </c>
      <c r="C2138" s="2">
        <v>71.517431889354555</v>
      </c>
      <c r="D2138" s="2">
        <v>-1.4124974789556433E-2</v>
      </c>
      <c r="E2138" s="2">
        <v>-3.123884121801411E-2</v>
      </c>
      <c r="F2138" s="2">
        <v>3.3119399999999999</v>
      </c>
      <c r="G2138" s="2">
        <v>3.2155500000000004</v>
      </c>
      <c r="H2138" s="2">
        <v>3.21509</v>
      </c>
      <c r="I2138" s="2">
        <v>3.1688299999999998</v>
      </c>
      <c r="J2138" s="2">
        <v>2.6883479999999991</v>
      </c>
      <c r="K2138" s="17" t="s">
        <v>50</v>
      </c>
      <c r="L2138" s="17" t="s">
        <v>53</v>
      </c>
      <c r="M2138" s="17" t="s">
        <v>51</v>
      </c>
      <c r="N2138" s="20">
        <f t="shared" si="330"/>
        <v>50</v>
      </c>
      <c r="O2138" s="20">
        <f t="shared" si="331"/>
        <v>100</v>
      </c>
      <c r="P2138" s="20">
        <f t="shared" si="332"/>
        <v>50</v>
      </c>
      <c r="Q2138" s="20">
        <f t="shared" si="333"/>
        <v>83.5</v>
      </c>
      <c r="R2138" s="21">
        <f t="shared" si="334"/>
        <v>72.525000000000006</v>
      </c>
      <c r="S2138" s="21">
        <f t="shared" si="335"/>
        <v>68.375</v>
      </c>
      <c r="T2138" s="21">
        <f t="shared" si="336"/>
        <v>72.575000000000003</v>
      </c>
      <c r="U2138" s="21">
        <f t="shared" si="337"/>
        <v>70.875</v>
      </c>
      <c r="V2138" s="20">
        <f t="shared" si="338"/>
        <v>71.158333333333346</v>
      </c>
      <c r="W2138" s="20">
        <f t="shared" si="339"/>
        <v>71.087500000000006</v>
      </c>
    </row>
    <row r="2139" spans="1:23" ht="13.5" x14ac:dyDescent="0.25">
      <c r="A2139" s="3">
        <v>45119</v>
      </c>
      <c r="B2139" s="2">
        <v>3.4214000000000002</v>
      </c>
      <c r="C2139" s="2">
        <v>69.277181142369429</v>
      </c>
      <c r="D2139" s="2">
        <v>-4.1947427645473656E-2</v>
      </c>
      <c r="E2139" s="2">
        <v>-3.7262292347365639E-2</v>
      </c>
      <c r="F2139" s="2">
        <v>3.34842</v>
      </c>
      <c r="G2139" s="2">
        <v>3.2459500000000006</v>
      </c>
      <c r="H2139" s="2">
        <v>3.2244349999999997</v>
      </c>
      <c r="I2139" s="2">
        <v>3.1787139999999998</v>
      </c>
      <c r="J2139" s="2">
        <v>2.6944174999999984</v>
      </c>
      <c r="K2139" s="17" t="s">
        <v>50</v>
      </c>
      <c r="L2139" s="17" t="s">
        <v>53</v>
      </c>
      <c r="M2139" s="17" t="s">
        <v>51</v>
      </c>
      <c r="N2139" s="20">
        <f t="shared" si="330"/>
        <v>50</v>
      </c>
      <c r="O2139" s="20">
        <f t="shared" si="331"/>
        <v>100</v>
      </c>
      <c r="P2139" s="20">
        <f t="shared" si="332"/>
        <v>50</v>
      </c>
      <c r="Q2139" s="20">
        <f t="shared" si="333"/>
        <v>83.5</v>
      </c>
      <c r="R2139" s="21">
        <f t="shared" si="334"/>
        <v>72.525000000000006</v>
      </c>
      <c r="S2139" s="21">
        <f t="shared" si="335"/>
        <v>68.375</v>
      </c>
      <c r="T2139" s="21">
        <f t="shared" si="336"/>
        <v>72.575000000000003</v>
      </c>
      <c r="U2139" s="21">
        <f t="shared" si="337"/>
        <v>70.875</v>
      </c>
      <c r="V2139" s="20">
        <f t="shared" si="338"/>
        <v>71.158333333333346</v>
      </c>
      <c r="W2139" s="20">
        <f t="shared" si="339"/>
        <v>71.087500000000006</v>
      </c>
    </row>
    <row r="2140" spans="1:23" ht="13.5" x14ac:dyDescent="0.25">
      <c r="A2140" s="3">
        <v>45120</v>
      </c>
      <c r="B2140" s="2">
        <v>3.4214000000000002</v>
      </c>
      <c r="C2140" s="2">
        <v>69.277181142369429</v>
      </c>
      <c r="D2140" s="2">
        <v>-7.2070461334349467E-2</v>
      </c>
      <c r="E2140" s="2">
        <v>-4.3643482087729418E-2</v>
      </c>
      <c r="F2140" s="2">
        <v>3.3849000000000005</v>
      </c>
      <c r="G2140" s="2">
        <v>3.27982</v>
      </c>
      <c r="H2140" s="2">
        <v>3.2366099999999998</v>
      </c>
      <c r="I2140" s="2">
        <v>3.1884360000000012</v>
      </c>
      <c r="J2140" s="2">
        <v>2.7003249999999985</v>
      </c>
      <c r="K2140" s="17" t="s">
        <v>50</v>
      </c>
      <c r="L2140" s="17" t="s">
        <v>53</v>
      </c>
      <c r="M2140" s="17" t="s">
        <v>51</v>
      </c>
      <c r="N2140" s="20">
        <f t="shared" si="330"/>
        <v>50</v>
      </c>
      <c r="O2140" s="20">
        <f t="shared" si="331"/>
        <v>100</v>
      </c>
      <c r="P2140" s="20">
        <f t="shared" si="332"/>
        <v>50</v>
      </c>
      <c r="Q2140" s="20">
        <f t="shared" si="333"/>
        <v>83.5</v>
      </c>
      <c r="R2140" s="21">
        <f t="shared" si="334"/>
        <v>72.525000000000006</v>
      </c>
      <c r="S2140" s="21">
        <f t="shared" si="335"/>
        <v>68.375</v>
      </c>
      <c r="T2140" s="21">
        <f t="shared" si="336"/>
        <v>72.575000000000003</v>
      </c>
      <c r="U2140" s="21">
        <f t="shared" si="337"/>
        <v>70.875</v>
      </c>
      <c r="V2140" s="20">
        <f t="shared" si="338"/>
        <v>71.158333333333346</v>
      </c>
      <c r="W2140" s="20">
        <f t="shared" si="339"/>
        <v>71.087500000000006</v>
      </c>
    </row>
    <row r="2141" spans="1:23" ht="13.5" x14ac:dyDescent="0.25">
      <c r="A2141" s="3">
        <v>45121</v>
      </c>
      <c r="B2141" s="2">
        <v>3.4127000000000001</v>
      </c>
      <c r="C2141" s="2">
        <v>68.034228167327058</v>
      </c>
      <c r="D2141" s="2">
        <v>-8.871135141726505E-2</v>
      </c>
      <c r="E2141" s="2">
        <v>-4.9333087262651024E-2</v>
      </c>
      <c r="F2141" s="2">
        <v>3.4213800000000001</v>
      </c>
      <c r="G2141" s="2">
        <v>3.30674</v>
      </c>
      <c r="H2141" s="2">
        <v>3.2455199999999991</v>
      </c>
      <c r="I2141" s="2">
        <v>3.1984700000000008</v>
      </c>
      <c r="J2141" s="2">
        <v>2.7061889999999988</v>
      </c>
      <c r="K2141" s="17" t="s">
        <v>50</v>
      </c>
      <c r="L2141" s="17" t="s">
        <v>49</v>
      </c>
      <c r="M2141" s="17" t="s">
        <v>51</v>
      </c>
      <c r="N2141" s="20">
        <f t="shared" si="330"/>
        <v>50</v>
      </c>
      <c r="O2141" s="20">
        <f t="shared" si="331"/>
        <v>100</v>
      </c>
      <c r="P2141" s="20">
        <f t="shared" si="332"/>
        <v>50</v>
      </c>
      <c r="Q2141" s="20">
        <f t="shared" si="333"/>
        <v>100</v>
      </c>
      <c r="R2141" s="21">
        <f t="shared" si="334"/>
        <v>75</v>
      </c>
      <c r="S2141" s="21">
        <f t="shared" si="335"/>
        <v>72.5</v>
      </c>
      <c r="T2141" s="21">
        <f t="shared" si="336"/>
        <v>80</v>
      </c>
      <c r="U2141" s="21">
        <f t="shared" si="337"/>
        <v>75</v>
      </c>
      <c r="V2141" s="20">
        <f t="shared" si="338"/>
        <v>75.833333333333329</v>
      </c>
      <c r="W2141" s="20">
        <f t="shared" si="339"/>
        <v>75.625</v>
      </c>
    </row>
    <row r="2142" spans="1:23" ht="13.5" x14ac:dyDescent="0.25">
      <c r="A2142" s="3">
        <v>45124</v>
      </c>
      <c r="B2142" s="2">
        <v>3.4127000000000001</v>
      </c>
      <c r="C2142" s="2">
        <v>68.034228167327058</v>
      </c>
      <c r="D2142" s="2">
        <v>-0.10648285958573434</v>
      </c>
      <c r="E2142" s="2">
        <v>-5.375025993208557E-2</v>
      </c>
      <c r="F2142" s="2">
        <v>3.4213800000000005</v>
      </c>
      <c r="G2142" s="2">
        <v>3.3353999999999999</v>
      </c>
      <c r="H2142" s="2">
        <v>3.251164999999999</v>
      </c>
      <c r="I2142" s="2">
        <v>3.2085040000000005</v>
      </c>
      <c r="J2142" s="2">
        <v>2.7120529999999987</v>
      </c>
      <c r="K2142" s="17" t="s">
        <v>47</v>
      </c>
      <c r="L2142" s="17" t="s">
        <v>53</v>
      </c>
      <c r="M2142" s="17" t="s">
        <v>53</v>
      </c>
      <c r="N2142" s="20">
        <f t="shared" si="330"/>
        <v>50</v>
      </c>
      <c r="O2142" s="20">
        <f t="shared" si="331"/>
        <v>100</v>
      </c>
      <c r="P2142" s="20">
        <f t="shared" si="332"/>
        <v>50</v>
      </c>
      <c r="Q2142" s="20">
        <f t="shared" si="333"/>
        <v>16.5</v>
      </c>
      <c r="R2142" s="21">
        <f t="shared" si="334"/>
        <v>62.475000000000001</v>
      </c>
      <c r="S2142" s="21">
        <f t="shared" si="335"/>
        <v>51.625</v>
      </c>
      <c r="T2142" s="21">
        <f t="shared" si="336"/>
        <v>42.424999999999997</v>
      </c>
      <c r="U2142" s="21">
        <f t="shared" si="337"/>
        <v>54.125</v>
      </c>
      <c r="V2142" s="20">
        <f t="shared" si="338"/>
        <v>52.17499999999999</v>
      </c>
      <c r="W2142" s="20">
        <f t="shared" si="339"/>
        <v>52.662499999999994</v>
      </c>
    </row>
    <row r="2143" spans="1:23" ht="13.5" x14ac:dyDescent="0.25">
      <c r="A2143" s="3">
        <v>45125</v>
      </c>
      <c r="B2143" s="2">
        <v>3.3866000000000001</v>
      </c>
      <c r="C2143" s="2">
        <v>64.036764784668662</v>
      </c>
      <c r="D2143" s="2">
        <v>-0.12052568952301668</v>
      </c>
      <c r="E2143" s="2">
        <v>-5.4731274948328038E-2</v>
      </c>
      <c r="F2143" s="2">
        <v>3.4109600000000007</v>
      </c>
      <c r="G2143" s="2">
        <v>3.36145</v>
      </c>
      <c r="H2143" s="2">
        <v>3.2555049999999994</v>
      </c>
      <c r="I2143" s="2">
        <v>3.21753</v>
      </c>
      <c r="J2143" s="2">
        <v>2.7179079999999987</v>
      </c>
      <c r="K2143" s="17" t="s">
        <v>47</v>
      </c>
      <c r="L2143" s="17" t="s">
        <v>53</v>
      </c>
      <c r="M2143" s="17" t="s">
        <v>46</v>
      </c>
      <c r="N2143" s="20">
        <f t="shared" si="330"/>
        <v>50</v>
      </c>
      <c r="O2143" s="20">
        <f t="shared" si="331"/>
        <v>100</v>
      </c>
      <c r="P2143" s="20">
        <f t="shared" si="332"/>
        <v>50</v>
      </c>
      <c r="Q2143" s="20">
        <f t="shared" si="333"/>
        <v>16.5</v>
      </c>
      <c r="R2143" s="21">
        <f t="shared" si="334"/>
        <v>62.475000000000001</v>
      </c>
      <c r="S2143" s="21">
        <f t="shared" si="335"/>
        <v>51.625</v>
      </c>
      <c r="T2143" s="21">
        <f t="shared" si="336"/>
        <v>42.424999999999997</v>
      </c>
      <c r="U2143" s="21">
        <f t="shared" si="337"/>
        <v>54.125</v>
      </c>
      <c r="V2143" s="20">
        <f t="shared" si="338"/>
        <v>52.17499999999999</v>
      </c>
      <c r="W2143" s="20">
        <f t="shared" si="339"/>
        <v>52.662499999999994</v>
      </c>
    </row>
    <row r="2144" spans="1:23" ht="13.5" x14ac:dyDescent="0.25">
      <c r="A2144" s="3">
        <v>45127</v>
      </c>
      <c r="B2144" s="2">
        <v>3.3866000000000001</v>
      </c>
      <c r="C2144" s="2">
        <v>64.036764784668662</v>
      </c>
      <c r="D2144" s="2">
        <v>-0.11575382477846041</v>
      </c>
      <c r="E2144" s="2">
        <v>-5.2953912813688012E-2</v>
      </c>
      <c r="F2144" s="2">
        <v>3.4039999999999999</v>
      </c>
      <c r="G2144" s="2">
        <v>3.3762100000000004</v>
      </c>
      <c r="H2144" s="2">
        <v>3.2624499999999999</v>
      </c>
      <c r="I2144" s="2">
        <v>3.2260699999999995</v>
      </c>
      <c r="J2144" s="2">
        <v>2.7236009999999986</v>
      </c>
      <c r="K2144" s="17" t="s">
        <v>47</v>
      </c>
      <c r="L2144" s="17" t="s">
        <v>53</v>
      </c>
      <c r="M2144" s="17" t="s">
        <v>46</v>
      </c>
      <c r="N2144" s="20">
        <f t="shared" si="330"/>
        <v>50</v>
      </c>
      <c r="O2144" s="20">
        <f t="shared" si="331"/>
        <v>100</v>
      </c>
      <c r="P2144" s="20">
        <f t="shared" si="332"/>
        <v>50</v>
      </c>
      <c r="Q2144" s="20">
        <f t="shared" si="333"/>
        <v>16.5</v>
      </c>
      <c r="R2144" s="21">
        <f t="shared" si="334"/>
        <v>62.475000000000001</v>
      </c>
      <c r="S2144" s="21">
        <f t="shared" si="335"/>
        <v>51.625</v>
      </c>
      <c r="T2144" s="21">
        <f t="shared" si="336"/>
        <v>42.424999999999997</v>
      </c>
      <c r="U2144" s="21">
        <f t="shared" si="337"/>
        <v>54.125</v>
      </c>
      <c r="V2144" s="20">
        <f t="shared" si="338"/>
        <v>52.17499999999999</v>
      </c>
      <c r="W2144" s="20">
        <f t="shared" si="339"/>
        <v>52.662499999999994</v>
      </c>
    </row>
    <row r="2145" spans="1:23" ht="13.5" x14ac:dyDescent="0.25">
      <c r="A2145" s="3">
        <v>45128</v>
      </c>
      <c r="B2145" s="2">
        <v>3.3866000000000001</v>
      </c>
      <c r="C2145" s="2">
        <v>64.036764784668662</v>
      </c>
      <c r="D2145" s="2">
        <v>-0.11237810368482215</v>
      </c>
      <c r="E2145" s="2">
        <v>-4.8915175635835001E-2</v>
      </c>
      <c r="F2145" s="2">
        <v>3.3970399999999996</v>
      </c>
      <c r="G2145" s="2">
        <v>3.3909700000000007</v>
      </c>
      <c r="H2145" s="2">
        <v>3.2711300000000003</v>
      </c>
      <c r="I2145" s="2">
        <v>3.2329939999999993</v>
      </c>
      <c r="J2145" s="2">
        <v>2.7292534999999987</v>
      </c>
      <c r="K2145" s="17" t="s">
        <v>47</v>
      </c>
      <c r="L2145" s="17" t="s">
        <v>53</v>
      </c>
      <c r="M2145" s="17" t="s">
        <v>46</v>
      </c>
      <c r="N2145" s="20">
        <f t="shared" si="330"/>
        <v>50</v>
      </c>
      <c r="O2145" s="20">
        <f t="shared" si="331"/>
        <v>100</v>
      </c>
      <c r="P2145" s="20">
        <f t="shared" si="332"/>
        <v>50</v>
      </c>
      <c r="Q2145" s="20">
        <f t="shared" si="333"/>
        <v>16.5</v>
      </c>
      <c r="R2145" s="21">
        <f t="shared" si="334"/>
        <v>62.475000000000001</v>
      </c>
      <c r="S2145" s="21">
        <f t="shared" si="335"/>
        <v>51.625</v>
      </c>
      <c r="T2145" s="21">
        <f t="shared" si="336"/>
        <v>42.424999999999997</v>
      </c>
      <c r="U2145" s="21">
        <f t="shared" si="337"/>
        <v>54.125</v>
      </c>
      <c r="V2145" s="20">
        <f t="shared" si="338"/>
        <v>52.17499999999999</v>
      </c>
      <c r="W2145" s="20">
        <f t="shared" si="339"/>
        <v>52.662499999999994</v>
      </c>
    </row>
    <row r="2146" spans="1:23" ht="13.5" x14ac:dyDescent="0.25">
      <c r="A2146" s="3">
        <v>45131</v>
      </c>
      <c r="B2146" s="2">
        <v>3.3866000000000001</v>
      </c>
      <c r="C2146" s="2">
        <v>64.036764784668662</v>
      </c>
      <c r="D2146" s="2">
        <v>-0.1114731586264468</v>
      </c>
      <c r="E2146" s="2">
        <v>-4.3205549894041781E-2</v>
      </c>
      <c r="F2146" s="2">
        <v>3.3918200000000001</v>
      </c>
      <c r="G2146" s="2">
        <v>3.4066000000000001</v>
      </c>
      <c r="H2146" s="2">
        <v>3.2819850000000002</v>
      </c>
      <c r="I2146" s="2">
        <v>3.2381379999999989</v>
      </c>
      <c r="J2146" s="2">
        <v>2.7349059999999992</v>
      </c>
      <c r="K2146" s="17" t="s">
        <v>47</v>
      </c>
      <c r="L2146" s="17" t="s">
        <v>53</v>
      </c>
      <c r="M2146" s="17" t="s">
        <v>46</v>
      </c>
      <c r="N2146" s="20">
        <f t="shared" si="330"/>
        <v>50</v>
      </c>
      <c r="O2146" s="20">
        <f t="shared" si="331"/>
        <v>100</v>
      </c>
      <c r="P2146" s="20">
        <f t="shared" si="332"/>
        <v>50</v>
      </c>
      <c r="Q2146" s="20">
        <f t="shared" si="333"/>
        <v>16.5</v>
      </c>
      <c r="R2146" s="21">
        <f t="shared" si="334"/>
        <v>62.475000000000001</v>
      </c>
      <c r="S2146" s="21">
        <f t="shared" si="335"/>
        <v>51.625</v>
      </c>
      <c r="T2146" s="21">
        <f t="shared" si="336"/>
        <v>42.424999999999997</v>
      </c>
      <c r="U2146" s="21">
        <f t="shared" si="337"/>
        <v>54.125</v>
      </c>
      <c r="V2146" s="20">
        <f t="shared" si="338"/>
        <v>52.17499999999999</v>
      </c>
      <c r="W2146" s="20">
        <f t="shared" si="339"/>
        <v>52.662499999999994</v>
      </c>
    </row>
    <row r="2147" spans="1:23" ht="13.5" x14ac:dyDescent="0.25">
      <c r="A2147" s="3">
        <v>45133</v>
      </c>
      <c r="B2147" s="2">
        <v>3.3866000000000001</v>
      </c>
      <c r="C2147" s="2">
        <v>64.036764784668662</v>
      </c>
      <c r="D2147" s="2">
        <v>-8.3213464821435323E-2</v>
      </c>
      <c r="E2147" s="2">
        <v>-3.7145089934775381E-2</v>
      </c>
      <c r="F2147" s="2">
        <v>3.3866000000000001</v>
      </c>
      <c r="G2147" s="2">
        <v>3.4039900000000012</v>
      </c>
      <c r="H2147" s="2">
        <v>3.2945750000000005</v>
      </c>
      <c r="I2147" s="2">
        <v>3.2444139999999986</v>
      </c>
      <c r="J2147" s="2">
        <v>2.7405584999999992</v>
      </c>
      <c r="K2147" s="17" t="s">
        <v>47</v>
      </c>
      <c r="L2147" s="17" t="s">
        <v>53</v>
      </c>
      <c r="M2147" s="17" t="s">
        <v>46</v>
      </c>
      <c r="N2147" s="20">
        <f t="shared" si="330"/>
        <v>50</v>
      </c>
      <c r="O2147" s="20">
        <f t="shared" si="331"/>
        <v>100</v>
      </c>
      <c r="P2147" s="20">
        <f t="shared" si="332"/>
        <v>50</v>
      </c>
      <c r="Q2147" s="20">
        <f t="shared" si="333"/>
        <v>16.5</v>
      </c>
      <c r="R2147" s="21">
        <f t="shared" si="334"/>
        <v>62.475000000000001</v>
      </c>
      <c r="S2147" s="21">
        <f t="shared" si="335"/>
        <v>51.625</v>
      </c>
      <c r="T2147" s="21">
        <f t="shared" si="336"/>
        <v>42.424999999999997</v>
      </c>
      <c r="U2147" s="21">
        <f t="shared" si="337"/>
        <v>54.125</v>
      </c>
      <c r="V2147" s="20">
        <f t="shared" si="338"/>
        <v>52.17499999999999</v>
      </c>
      <c r="W2147" s="20">
        <f t="shared" si="339"/>
        <v>52.662499999999994</v>
      </c>
    </row>
    <row r="2148" spans="1:23" ht="13.5" x14ac:dyDescent="0.25">
      <c r="A2148" s="3">
        <v>45134</v>
      </c>
      <c r="B2148" s="2">
        <v>3.2997999999999998</v>
      </c>
      <c r="C2148" s="2">
        <v>49.909885343020413</v>
      </c>
      <c r="D2148" s="2">
        <v>-4.9397311956296264E-2</v>
      </c>
      <c r="E2148" s="2">
        <v>-3.0473384572257161E-2</v>
      </c>
      <c r="F2148" s="2">
        <v>3.36924</v>
      </c>
      <c r="G2148" s="2">
        <v>3.3901000000000012</v>
      </c>
      <c r="H2148" s="2">
        <v>3.3028250000000008</v>
      </c>
      <c r="I2148" s="2">
        <v>3.2487939999999984</v>
      </c>
      <c r="J2148" s="2">
        <v>2.7458579999999988</v>
      </c>
      <c r="K2148" s="17" t="s">
        <v>47</v>
      </c>
      <c r="L2148" s="17" t="s">
        <v>53</v>
      </c>
      <c r="M2148" s="17" t="s">
        <v>46</v>
      </c>
      <c r="N2148" s="20">
        <f t="shared" si="330"/>
        <v>50</v>
      </c>
      <c r="O2148" s="20">
        <f t="shared" si="331"/>
        <v>100</v>
      </c>
      <c r="P2148" s="20">
        <f t="shared" si="332"/>
        <v>50</v>
      </c>
      <c r="Q2148" s="20">
        <f t="shared" si="333"/>
        <v>16.5</v>
      </c>
      <c r="R2148" s="21">
        <f t="shared" si="334"/>
        <v>62.475000000000001</v>
      </c>
      <c r="S2148" s="21">
        <f t="shared" si="335"/>
        <v>51.625</v>
      </c>
      <c r="T2148" s="21">
        <f t="shared" si="336"/>
        <v>42.424999999999997</v>
      </c>
      <c r="U2148" s="21">
        <f t="shared" si="337"/>
        <v>54.125</v>
      </c>
      <c r="V2148" s="20">
        <f t="shared" si="338"/>
        <v>52.17499999999999</v>
      </c>
      <c r="W2148" s="20">
        <f t="shared" si="339"/>
        <v>52.662499999999994</v>
      </c>
    </row>
    <row r="2149" spans="1:23" ht="13.5" x14ac:dyDescent="0.25">
      <c r="A2149" s="3">
        <v>45135</v>
      </c>
      <c r="B2149" s="2">
        <v>3.3519000000000001</v>
      </c>
      <c r="C2149" s="2">
        <v>56.161286117999097</v>
      </c>
      <c r="D2149" s="2">
        <v>-2.7278134504049589E-2</v>
      </c>
      <c r="E2149" s="2">
        <v>-2.3612923318847599E-2</v>
      </c>
      <c r="F2149" s="2">
        <v>3.3622999999999998</v>
      </c>
      <c r="G2149" s="2">
        <v>3.3831500000000005</v>
      </c>
      <c r="H2149" s="2">
        <v>3.3145500000000006</v>
      </c>
      <c r="I2149" s="2">
        <v>3.2538919999999987</v>
      </c>
      <c r="J2149" s="2">
        <v>2.7514179999999993</v>
      </c>
      <c r="K2149" s="17" t="s">
        <v>47</v>
      </c>
      <c r="L2149" s="17" t="s">
        <v>53</v>
      </c>
      <c r="M2149" s="17" t="s">
        <v>46</v>
      </c>
      <c r="N2149" s="20">
        <f t="shared" si="330"/>
        <v>50</v>
      </c>
      <c r="O2149" s="20">
        <f t="shared" si="331"/>
        <v>100</v>
      </c>
      <c r="P2149" s="20">
        <f t="shared" si="332"/>
        <v>50</v>
      </c>
      <c r="Q2149" s="20">
        <f t="shared" si="333"/>
        <v>16.5</v>
      </c>
      <c r="R2149" s="21">
        <f t="shared" si="334"/>
        <v>62.475000000000001</v>
      </c>
      <c r="S2149" s="21">
        <f t="shared" si="335"/>
        <v>51.625</v>
      </c>
      <c r="T2149" s="21">
        <f t="shared" si="336"/>
        <v>42.424999999999997</v>
      </c>
      <c r="U2149" s="21">
        <f t="shared" si="337"/>
        <v>54.125</v>
      </c>
      <c r="V2149" s="20">
        <f t="shared" si="338"/>
        <v>52.17499999999999</v>
      </c>
      <c r="W2149" s="20">
        <f t="shared" si="339"/>
        <v>52.662499999999994</v>
      </c>
    </row>
    <row r="2150" spans="1:23" ht="13.5" x14ac:dyDescent="0.25">
      <c r="A2150" s="3">
        <v>45138</v>
      </c>
      <c r="B2150" s="2">
        <v>3.3693</v>
      </c>
      <c r="C2150" s="2">
        <v>58.044544733340906</v>
      </c>
      <c r="D2150" s="2">
        <v>-1.0134298785006823E-2</v>
      </c>
      <c r="E2150" s="2">
        <v>-1.6564814921311417E-2</v>
      </c>
      <c r="F2150" s="2">
        <v>3.3588399999999998</v>
      </c>
      <c r="G2150" s="2">
        <v>3.3779400000000002</v>
      </c>
      <c r="H2150" s="2">
        <v>3.3288800000000003</v>
      </c>
      <c r="I2150" s="2">
        <v>3.2575579999999991</v>
      </c>
      <c r="J2150" s="2">
        <v>2.7571054999999989</v>
      </c>
      <c r="K2150" s="17" t="s">
        <v>47</v>
      </c>
      <c r="L2150" s="17" t="s">
        <v>53</v>
      </c>
      <c r="M2150" s="17" t="s">
        <v>46</v>
      </c>
      <c r="N2150" s="20">
        <f t="shared" si="330"/>
        <v>50</v>
      </c>
      <c r="O2150" s="20">
        <f t="shared" si="331"/>
        <v>100</v>
      </c>
      <c r="P2150" s="20">
        <f t="shared" si="332"/>
        <v>50</v>
      </c>
      <c r="Q2150" s="20">
        <f t="shared" si="333"/>
        <v>16.5</v>
      </c>
      <c r="R2150" s="21">
        <f t="shared" si="334"/>
        <v>62.475000000000001</v>
      </c>
      <c r="S2150" s="21">
        <f t="shared" si="335"/>
        <v>51.625</v>
      </c>
      <c r="T2150" s="21">
        <f t="shared" si="336"/>
        <v>42.424999999999997</v>
      </c>
      <c r="U2150" s="21">
        <f t="shared" si="337"/>
        <v>54.125</v>
      </c>
      <c r="V2150" s="20">
        <f t="shared" si="338"/>
        <v>52.17499999999999</v>
      </c>
      <c r="W2150" s="20">
        <f t="shared" si="339"/>
        <v>52.662499999999994</v>
      </c>
    </row>
    <row r="2151" spans="1:23" ht="13.5" x14ac:dyDescent="0.25">
      <c r="A2151" s="3">
        <v>45139</v>
      </c>
      <c r="B2151" s="2">
        <v>3.3693</v>
      </c>
      <c r="C2151" s="2">
        <v>58.044544733340906</v>
      </c>
      <c r="D2151" s="2">
        <v>2.6682425764654738E-3</v>
      </c>
      <c r="E2151" s="2">
        <v>-1.0321239204315862E-2</v>
      </c>
      <c r="F2151" s="2">
        <v>3.3553799999999994</v>
      </c>
      <c r="G2151" s="2">
        <v>3.3736000000000006</v>
      </c>
      <c r="H2151" s="2">
        <v>3.3401700000000005</v>
      </c>
      <c r="I2151" s="2">
        <v>3.2602539999999993</v>
      </c>
      <c r="J2151" s="2">
        <v>2.7629949999999983</v>
      </c>
      <c r="K2151" s="17" t="s">
        <v>47</v>
      </c>
      <c r="L2151" s="17" t="s">
        <v>53</v>
      </c>
      <c r="M2151" s="17" t="s">
        <v>46</v>
      </c>
      <c r="N2151" s="20">
        <f t="shared" si="330"/>
        <v>50</v>
      </c>
      <c r="O2151" s="20">
        <f t="shared" si="331"/>
        <v>100</v>
      </c>
      <c r="P2151" s="20">
        <f t="shared" si="332"/>
        <v>50</v>
      </c>
      <c r="Q2151" s="20">
        <f t="shared" si="333"/>
        <v>16.5</v>
      </c>
      <c r="R2151" s="21">
        <f t="shared" si="334"/>
        <v>62.475000000000001</v>
      </c>
      <c r="S2151" s="21">
        <f t="shared" si="335"/>
        <v>51.625</v>
      </c>
      <c r="T2151" s="21">
        <f t="shared" si="336"/>
        <v>42.424999999999997</v>
      </c>
      <c r="U2151" s="21">
        <f t="shared" si="337"/>
        <v>54.125</v>
      </c>
      <c r="V2151" s="20">
        <f t="shared" si="338"/>
        <v>52.17499999999999</v>
      </c>
      <c r="W2151" s="20">
        <f t="shared" si="339"/>
        <v>52.662499999999994</v>
      </c>
    </row>
    <row r="2152" spans="1:23" ht="13.5" x14ac:dyDescent="0.25">
      <c r="A2152" s="3">
        <v>45140</v>
      </c>
      <c r="B2152" s="2">
        <v>3.3693</v>
      </c>
      <c r="C2152" s="2">
        <v>58.044544733340913</v>
      </c>
      <c r="D2152" s="2">
        <v>1.316290327190428E-2</v>
      </c>
      <c r="E2152" s="2">
        <v>-2.7417717253494034E-3</v>
      </c>
      <c r="F2152" s="2">
        <v>3.3519199999999998</v>
      </c>
      <c r="G2152" s="2">
        <v>3.3692599999999997</v>
      </c>
      <c r="H2152" s="2">
        <v>3.3523300000000007</v>
      </c>
      <c r="I2152" s="2">
        <v>3.2610099999999993</v>
      </c>
      <c r="J2152" s="2">
        <v>2.7687229999999987</v>
      </c>
      <c r="K2152" s="17" t="s">
        <v>47</v>
      </c>
      <c r="L2152" s="17" t="s">
        <v>53</v>
      </c>
      <c r="M2152" s="17" t="s">
        <v>46</v>
      </c>
      <c r="N2152" s="20">
        <f t="shared" si="330"/>
        <v>50</v>
      </c>
      <c r="O2152" s="20">
        <f t="shared" si="331"/>
        <v>100</v>
      </c>
      <c r="P2152" s="20">
        <f t="shared" si="332"/>
        <v>50</v>
      </c>
      <c r="Q2152" s="20">
        <f t="shared" si="333"/>
        <v>16.5</v>
      </c>
      <c r="R2152" s="21">
        <f t="shared" si="334"/>
        <v>62.475000000000001</v>
      </c>
      <c r="S2152" s="21">
        <f t="shared" si="335"/>
        <v>51.625</v>
      </c>
      <c r="T2152" s="21">
        <f t="shared" si="336"/>
        <v>42.424999999999997</v>
      </c>
      <c r="U2152" s="21">
        <f t="shared" si="337"/>
        <v>54.125</v>
      </c>
      <c r="V2152" s="20">
        <f t="shared" si="338"/>
        <v>52.17499999999999</v>
      </c>
      <c r="W2152" s="20">
        <f t="shared" si="339"/>
        <v>52.662499999999994</v>
      </c>
    </row>
    <row r="2153" spans="1:23" ht="13.5" x14ac:dyDescent="0.25">
      <c r="A2153" s="3">
        <v>45141</v>
      </c>
      <c r="B2153" s="2">
        <v>3.3693</v>
      </c>
      <c r="C2153" s="2">
        <v>58.044544733340913</v>
      </c>
      <c r="D2153" s="2">
        <v>1.7714413466086931E-2</v>
      </c>
      <c r="E2153" s="2">
        <v>5.4984006066111256E-3</v>
      </c>
      <c r="F2153" s="2">
        <v>3.3658199999999994</v>
      </c>
      <c r="G2153" s="2">
        <v>3.3675299999999999</v>
      </c>
      <c r="H2153" s="2">
        <v>3.3644900000000009</v>
      </c>
      <c r="I2153" s="2">
        <v>3.2628979999999994</v>
      </c>
      <c r="J2153" s="2">
        <v>2.7744509999999987</v>
      </c>
      <c r="K2153" s="17" t="s">
        <v>50</v>
      </c>
      <c r="L2153" s="17" t="s">
        <v>53</v>
      </c>
      <c r="M2153" s="17" t="s">
        <v>51</v>
      </c>
      <c r="N2153" s="20">
        <f t="shared" si="330"/>
        <v>50</v>
      </c>
      <c r="O2153" s="20">
        <f t="shared" si="331"/>
        <v>100</v>
      </c>
      <c r="P2153" s="20">
        <f t="shared" si="332"/>
        <v>50</v>
      </c>
      <c r="Q2153" s="20">
        <f t="shared" si="333"/>
        <v>83.5</v>
      </c>
      <c r="R2153" s="21">
        <f t="shared" si="334"/>
        <v>72.525000000000006</v>
      </c>
      <c r="S2153" s="21">
        <f t="shared" si="335"/>
        <v>68.375</v>
      </c>
      <c r="T2153" s="21">
        <f t="shared" si="336"/>
        <v>72.575000000000003</v>
      </c>
      <c r="U2153" s="21">
        <f t="shared" si="337"/>
        <v>70.875</v>
      </c>
      <c r="V2153" s="20">
        <f t="shared" si="338"/>
        <v>71.158333333333346</v>
      </c>
      <c r="W2153" s="20">
        <f t="shared" si="339"/>
        <v>71.087500000000006</v>
      </c>
    </row>
    <row r="2154" spans="1:23" ht="13.5" x14ac:dyDescent="0.25">
      <c r="A2154" s="3">
        <v>45142</v>
      </c>
      <c r="B2154" s="2">
        <v>3.2650999999999999</v>
      </c>
      <c r="C2154" s="2">
        <v>43.122884019227897</v>
      </c>
      <c r="D2154" s="2">
        <v>2.8994207339408273E-2</v>
      </c>
      <c r="E2154" s="2">
        <v>1.2765744380922962E-2</v>
      </c>
      <c r="F2154" s="2">
        <v>3.3484600000000002</v>
      </c>
      <c r="G2154" s="2">
        <v>3.3553799999999994</v>
      </c>
      <c r="H2154" s="2">
        <v>3.3657950000000008</v>
      </c>
      <c r="I2154" s="2">
        <v>3.2635100000000001</v>
      </c>
      <c r="J2154" s="2">
        <v>2.7796174999999987</v>
      </c>
      <c r="K2154" s="17" t="s">
        <v>47</v>
      </c>
      <c r="L2154" s="17" t="s">
        <v>53</v>
      </c>
      <c r="M2154" s="17" t="s">
        <v>46</v>
      </c>
      <c r="N2154" s="20">
        <f t="shared" si="330"/>
        <v>50</v>
      </c>
      <c r="O2154" s="20">
        <f t="shared" si="331"/>
        <v>100</v>
      </c>
      <c r="P2154" s="20">
        <f t="shared" si="332"/>
        <v>50</v>
      </c>
      <c r="Q2154" s="20">
        <f t="shared" si="333"/>
        <v>16.5</v>
      </c>
      <c r="R2154" s="21">
        <f t="shared" si="334"/>
        <v>62.475000000000001</v>
      </c>
      <c r="S2154" s="21">
        <f t="shared" si="335"/>
        <v>51.625</v>
      </c>
      <c r="T2154" s="21">
        <f t="shared" si="336"/>
        <v>42.424999999999997</v>
      </c>
      <c r="U2154" s="21">
        <f t="shared" si="337"/>
        <v>54.125</v>
      </c>
      <c r="V2154" s="20">
        <f t="shared" si="338"/>
        <v>52.17499999999999</v>
      </c>
      <c r="W2154" s="20">
        <f t="shared" si="339"/>
        <v>52.662499999999994</v>
      </c>
    </row>
    <row r="2155" spans="1:23" ht="13.5" x14ac:dyDescent="0.25">
      <c r="A2155" s="3">
        <v>45145</v>
      </c>
      <c r="B2155" s="2">
        <v>3.3344999999999998</v>
      </c>
      <c r="C2155" s="2">
        <v>51.977624304194862</v>
      </c>
      <c r="D2155" s="2">
        <v>3.3745109008370466E-2</v>
      </c>
      <c r="E2155" s="2">
        <v>1.7403589569380824E-2</v>
      </c>
      <c r="F2155" s="2">
        <v>3.3414999999999999</v>
      </c>
      <c r="G2155" s="2">
        <v>3.3501699999999999</v>
      </c>
      <c r="H2155" s="2">
        <v>3.3705700000000016</v>
      </c>
      <c r="I2155" s="2">
        <v>3.266804</v>
      </c>
      <c r="J2155" s="2">
        <v>2.7852119999999991</v>
      </c>
      <c r="K2155" s="17" t="s">
        <v>47</v>
      </c>
      <c r="L2155" s="17" t="s">
        <v>53</v>
      </c>
      <c r="M2155" s="17" t="s">
        <v>46</v>
      </c>
      <c r="N2155" s="20">
        <f t="shared" si="330"/>
        <v>50</v>
      </c>
      <c r="O2155" s="20">
        <f t="shared" si="331"/>
        <v>100</v>
      </c>
      <c r="P2155" s="20">
        <f t="shared" si="332"/>
        <v>50</v>
      </c>
      <c r="Q2155" s="20">
        <f t="shared" si="333"/>
        <v>16.5</v>
      </c>
      <c r="R2155" s="21">
        <f t="shared" si="334"/>
        <v>62.475000000000001</v>
      </c>
      <c r="S2155" s="21">
        <f t="shared" si="335"/>
        <v>51.625</v>
      </c>
      <c r="T2155" s="21">
        <f t="shared" si="336"/>
        <v>42.424999999999997</v>
      </c>
      <c r="U2155" s="21">
        <f t="shared" si="337"/>
        <v>54.125</v>
      </c>
      <c r="V2155" s="20">
        <f t="shared" si="338"/>
        <v>52.17499999999999</v>
      </c>
      <c r="W2155" s="20">
        <f t="shared" si="339"/>
        <v>52.662499999999994</v>
      </c>
    </row>
    <row r="2156" spans="1:23" ht="13.5" x14ac:dyDescent="0.25">
      <c r="A2156" s="3">
        <v>45146</v>
      </c>
      <c r="B2156" s="2">
        <v>3.3344999999999998</v>
      </c>
      <c r="C2156" s="2">
        <v>51.977624304194862</v>
      </c>
      <c r="D2156" s="2">
        <v>3.7676497962590538E-2</v>
      </c>
      <c r="E2156" s="2">
        <v>1.9412748398832943E-2</v>
      </c>
      <c r="F2156" s="2">
        <v>3.3345399999999996</v>
      </c>
      <c r="G2156" s="2">
        <v>3.3449599999999995</v>
      </c>
      <c r="H2156" s="2">
        <v>3.3757800000000011</v>
      </c>
      <c r="I2156" s="2">
        <v>3.2688040000000003</v>
      </c>
      <c r="J2156" s="2">
        <v>2.7909274999999996</v>
      </c>
      <c r="K2156" s="17" t="s">
        <v>47</v>
      </c>
      <c r="L2156" s="17" t="s">
        <v>53</v>
      </c>
      <c r="M2156" s="17" t="s">
        <v>46</v>
      </c>
      <c r="N2156" s="20">
        <f t="shared" si="330"/>
        <v>50</v>
      </c>
      <c r="O2156" s="20">
        <f t="shared" si="331"/>
        <v>100</v>
      </c>
      <c r="P2156" s="20">
        <f t="shared" si="332"/>
        <v>50</v>
      </c>
      <c r="Q2156" s="20">
        <f t="shared" si="333"/>
        <v>16.5</v>
      </c>
      <c r="R2156" s="21">
        <f t="shared" si="334"/>
        <v>62.475000000000001</v>
      </c>
      <c r="S2156" s="21">
        <f t="shared" si="335"/>
        <v>51.625</v>
      </c>
      <c r="T2156" s="21">
        <f t="shared" si="336"/>
        <v>42.424999999999997</v>
      </c>
      <c r="U2156" s="21">
        <f t="shared" si="337"/>
        <v>54.125</v>
      </c>
      <c r="V2156" s="20">
        <f t="shared" si="338"/>
        <v>52.17499999999999</v>
      </c>
      <c r="W2156" s="20">
        <f t="shared" si="339"/>
        <v>52.662499999999994</v>
      </c>
    </row>
    <row r="2157" spans="1:23" ht="13.5" x14ac:dyDescent="0.25">
      <c r="A2157" s="3">
        <v>45147</v>
      </c>
      <c r="B2157" s="2">
        <v>3.2997999999999998</v>
      </c>
      <c r="C2157" s="2">
        <v>47.673773929356763</v>
      </c>
      <c r="D2157" s="2">
        <v>4.3491386767605E-2</v>
      </c>
      <c r="E2157" s="2">
        <v>1.9517378111013749E-2</v>
      </c>
      <c r="F2157" s="2">
        <v>3.32064</v>
      </c>
      <c r="G2157" s="2">
        <v>3.3362799999999995</v>
      </c>
      <c r="H2157" s="2">
        <v>3.3701350000000012</v>
      </c>
      <c r="I2157" s="2">
        <v>3.2714040000000004</v>
      </c>
      <c r="J2157" s="2">
        <v>2.7962674999999995</v>
      </c>
      <c r="K2157" s="17" t="s">
        <v>47</v>
      </c>
      <c r="L2157" s="17" t="s">
        <v>53</v>
      </c>
      <c r="M2157" s="17" t="s">
        <v>46</v>
      </c>
      <c r="N2157" s="20">
        <f t="shared" si="330"/>
        <v>50</v>
      </c>
      <c r="O2157" s="20">
        <f t="shared" si="331"/>
        <v>100</v>
      </c>
      <c r="P2157" s="20">
        <f t="shared" si="332"/>
        <v>50</v>
      </c>
      <c r="Q2157" s="20">
        <f t="shared" si="333"/>
        <v>16.5</v>
      </c>
      <c r="R2157" s="21">
        <f t="shared" si="334"/>
        <v>62.475000000000001</v>
      </c>
      <c r="S2157" s="21">
        <f t="shared" si="335"/>
        <v>51.625</v>
      </c>
      <c r="T2157" s="21">
        <f t="shared" si="336"/>
        <v>42.424999999999997</v>
      </c>
      <c r="U2157" s="21">
        <f t="shared" si="337"/>
        <v>54.125</v>
      </c>
      <c r="V2157" s="20">
        <f t="shared" si="338"/>
        <v>52.17499999999999</v>
      </c>
      <c r="W2157" s="20">
        <f t="shared" si="339"/>
        <v>52.662499999999994</v>
      </c>
    </row>
    <row r="2158" spans="1:23" ht="13.5" x14ac:dyDescent="0.25">
      <c r="A2158" s="3">
        <v>45148</v>
      </c>
      <c r="B2158" s="2">
        <v>3.2303000000000002</v>
      </c>
      <c r="C2158" s="2">
        <v>40.449504171576571</v>
      </c>
      <c r="D2158" s="2">
        <v>4.0335058774182198E-2</v>
      </c>
      <c r="E2158" s="2">
        <v>1.7574670230622862E-2</v>
      </c>
      <c r="F2158" s="2">
        <v>3.2928399999999995</v>
      </c>
      <c r="G2158" s="2">
        <v>3.3293299999999997</v>
      </c>
      <c r="H2158" s="2">
        <v>3.3597150000000005</v>
      </c>
      <c r="I2158" s="2">
        <v>3.2713200000000007</v>
      </c>
      <c r="J2158" s="2">
        <v>2.8012599999999992</v>
      </c>
      <c r="K2158" s="17" t="s">
        <v>47</v>
      </c>
      <c r="L2158" s="17" t="s">
        <v>53</v>
      </c>
      <c r="M2158" s="17" t="s">
        <v>46</v>
      </c>
      <c r="N2158" s="20">
        <f t="shared" si="330"/>
        <v>50</v>
      </c>
      <c r="O2158" s="20">
        <f t="shared" si="331"/>
        <v>100</v>
      </c>
      <c r="P2158" s="20">
        <f t="shared" si="332"/>
        <v>50</v>
      </c>
      <c r="Q2158" s="20">
        <f t="shared" si="333"/>
        <v>16.5</v>
      </c>
      <c r="R2158" s="21">
        <f t="shared" si="334"/>
        <v>62.475000000000001</v>
      </c>
      <c r="S2158" s="21">
        <f t="shared" si="335"/>
        <v>51.625</v>
      </c>
      <c r="T2158" s="21">
        <f t="shared" si="336"/>
        <v>42.424999999999997</v>
      </c>
      <c r="U2158" s="21">
        <f t="shared" si="337"/>
        <v>54.125</v>
      </c>
      <c r="V2158" s="20">
        <f t="shared" si="338"/>
        <v>52.17499999999999</v>
      </c>
      <c r="W2158" s="20">
        <f t="shared" si="339"/>
        <v>52.662499999999994</v>
      </c>
    </row>
    <row r="2159" spans="1:23" ht="13.5" x14ac:dyDescent="0.25">
      <c r="A2159" s="3">
        <v>45149</v>
      </c>
      <c r="B2159" s="2">
        <v>3.2042999999999999</v>
      </c>
      <c r="C2159" s="2">
        <v>38.122137090715647</v>
      </c>
      <c r="D2159" s="2">
        <v>4.8135826770512757E-2</v>
      </c>
      <c r="E2159" s="2">
        <v>1.419604160507228E-2</v>
      </c>
      <c r="F2159" s="2">
        <v>3.2806799999999994</v>
      </c>
      <c r="G2159" s="2">
        <v>3.3145699999999998</v>
      </c>
      <c r="H2159" s="2">
        <v>3.3488600000000006</v>
      </c>
      <c r="I2159" s="2">
        <v>3.2715240000000008</v>
      </c>
      <c r="J2159" s="2">
        <v>2.8058799999999993</v>
      </c>
      <c r="K2159" s="17" t="s">
        <v>47</v>
      </c>
      <c r="L2159" s="17" t="s">
        <v>53</v>
      </c>
      <c r="M2159" s="17" t="s">
        <v>46</v>
      </c>
      <c r="N2159" s="20">
        <f t="shared" si="330"/>
        <v>50</v>
      </c>
      <c r="O2159" s="20">
        <f t="shared" si="331"/>
        <v>100</v>
      </c>
      <c r="P2159" s="20">
        <f t="shared" si="332"/>
        <v>50</v>
      </c>
      <c r="Q2159" s="20">
        <f t="shared" si="333"/>
        <v>16.5</v>
      </c>
      <c r="R2159" s="21">
        <f t="shared" si="334"/>
        <v>62.475000000000001</v>
      </c>
      <c r="S2159" s="21">
        <f t="shared" si="335"/>
        <v>51.625</v>
      </c>
      <c r="T2159" s="21">
        <f t="shared" si="336"/>
        <v>42.424999999999997</v>
      </c>
      <c r="U2159" s="21">
        <f t="shared" si="337"/>
        <v>54.125</v>
      </c>
      <c r="V2159" s="20">
        <f t="shared" si="338"/>
        <v>52.17499999999999</v>
      </c>
      <c r="W2159" s="20">
        <f t="shared" si="339"/>
        <v>52.662499999999994</v>
      </c>
    </row>
    <row r="2160" spans="1:23" ht="13.5" x14ac:dyDescent="0.25">
      <c r="A2160" s="3">
        <v>45152</v>
      </c>
      <c r="B2160" s="2">
        <v>3.2042999999999999</v>
      </c>
      <c r="C2160" s="2">
        <v>38.122137090715654</v>
      </c>
      <c r="D2160" s="2">
        <v>5.8057957516691516E-2</v>
      </c>
      <c r="E2160" s="2">
        <v>1.0543986681775067E-2</v>
      </c>
      <c r="F2160" s="2">
        <v>3.2546399999999998</v>
      </c>
      <c r="G2160" s="2">
        <v>3.2980700000000001</v>
      </c>
      <c r="H2160" s="2">
        <v>3.3380050000000003</v>
      </c>
      <c r="I2160" s="2">
        <v>3.2709199999999998</v>
      </c>
      <c r="J2160" s="2">
        <v>2.8105809999999991</v>
      </c>
      <c r="K2160" s="17" t="s">
        <v>47</v>
      </c>
      <c r="L2160" s="17" t="s">
        <v>53</v>
      </c>
      <c r="M2160" s="17" t="s">
        <v>46</v>
      </c>
      <c r="N2160" s="20">
        <f t="shared" si="330"/>
        <v>50</v>
      </c>
      <c r="O2160" s="20">
        <f t="shared" si="331"/>
        <v>100</v>
      </c>
      <c r="P2160" s="20">
        <f t="shared" si="332"/>
        <v>50</v>
      </c>
      <c r="Q2160" s="20">
        <f t="shared" si="333"/>
        <v>16.5</v>
      </c>
      <c r="R2160" s="21">
        <f t="shared" si="334"/>
        <v>62.475000000000001</v>
      </c>
      <c r="S2160" s="21">
        <f t="shared" si="335"/>
        <v>51.625</v>
      </c>
      <c r="T2160" s="21">
        <f t="shared" si="336"/>
        <v>42.424999999999997</v>
      </c>
      <c r="U2160" s="21">
        <f t="shared" si="337"/>
        <v>54.125</v>
      </c>
      <c r="V2160" s="20">
        <f t="shared" si="338"/>
        <v>52.17499999999999</v>
      </c>
      <c r="W2160" s="20">
        <f t="shared" si="339"/>
        <v>52.662499999999994</v>
      </c>
    </row>
    <row r="2161" spans="1:23" ht="13.5" x14ac:dyDescent="0.25">
      <c r="A2161" s="3">
        <v>45153</v>
      </c>
      <c r="B2161" s="2">
        <v>3.2130000000000001</v>
      </c>
      <c r="C2161" s="2">
        <v>39.473623343113502</v>
      </c>
      <c r="D2161" s="2">
        <v>6.6405974967211012E-2</v>
      </c>
      <c r="E2161" s="2">
        <v>8.2298486694150821E-3</v>
      </c>
      <c r="F2161" s="2">
        <v>3.2303400000000004</v>
      </c>
      <c r="G2161" s="2">
        <v>3.2824399999999998</v>
      </c>
      <c r="H2161" s="2">
        <v>3.32802</v>
      </c>
      <c r="I2161" s="2">
        <v>3.2706519999999997</v>
      </c>
      <c r="J2161" s="2">
        <v>2.8152444999999982</v>
      </c>
      <c r="K2161" s="17" t="s">
        <v>47</v>
      </c>
      <c r="L2161" s="17" t="s">
        <v>53</v>
      </c>
      <c r="M2161" s="17" t="s">
        <v>46</v>
      </c>
      <c r="N2161" s="20">
        <f t="shared" si="330"/>
        <v>50</v>
      </c>
      <c r="O2161" s="20">
        <f t="shared" si="331"/>
        <v>100</v>
      </c>
      <c r="P2161" s="20">
        <f t="shared" si="332"/>
        <v>50</v>
      </c>
      <c r="Q2161" s="20">
        <f t="shared" si="333"/>
        <v>16.5</v>
      </c>
      <c r="R2161" s="21">
        <f t="shared" si="334"/>
        <v>62.475000000000001</v>
      </c>
      <c r="S2161" s="21">
        <f t="shared" si="335"/>
        <v>51.625</v>
      </c>
      <c r="T2161" s="21">
        <f t="shared" si="336"/>
        <v>42.424999999999997</v>
      </c>
      <c r="U2161" s="21">
        <f t="shared" si="337"/>
        <v>54.125</v>
      </c>
      <c r="V2161" s="20">
        <f t="shared" si="338"/>
        <v>52.17499999999999</v>
      </c>
      <c r="W2161" s="20">
        <f t="shared" si="339"/>
        <v>52.662499999999994</v>
      </c>
    </row>
    <row r="2162" spans="1:23" ht="13.5" x14ac:dyDescent="0.25">
      <c r="A2162" s="3">
        <v>45154</v>
      </c>
      <c r="B2162" s="2">
        <v>3.2042999999999999</v>
      </c>
      <c r="C2162" s="2">
        <v>38.56649001197291</v>
      </c>
      <c r="D2162" s="2">
        <v>7.4615322257877814E-2</v>
      </c>
      <c r="E2162" s="2">
        <v>5.4076137365368804E-3</v>
      </c>
      <c r="F2162" s="2">
        <v>3.2112400000000001</v>
      </c>
      <c r="G2162" s="2">
        <v>3.2659400000000005</v>
      </c>
      <c r="H2162" s="2">
        <v>3.3175999999999997</v>
      </c>
      <c r="I2162" s="2">
        <v>3.2703720000000001</v>
      </c>
      <c r="J2162" s="2">
        <v>2.8198644999999987</v>
      </c>
      <c r="K2162" s="17" t="s">
        <v>47</v>
      </c>
      <c r="L2162" s="17" t="s">
        <v>53</v>
      </c>
      <c r="M2162" s="17" t="s">
        <v>46</v>
      </c>
      <c r="N2162" s="20">
        <f t="shared" si="330"/>
        <v>50</v>
      </c>
      <c r="O2162" s="20">
        <f t="shared" si="331"/>
        <v>100</v>
      </c>
      <c r="P2162" s="20">
        <f t="shared" si="332"/>
        <v>50</v>
      </c>
      <c r="Q2162" s="20">
        <f t="shared" si="333"/>
        <v>16.5</v>
      </c>
      <c r="R2162" s="21">
        <f t="shared" si="334"/>
        <v>62.475000000000001</v>
      </c>
      <c r="S2162" s="21">
        <f t="shared" si="335"/>
        <v>51.625</v>
      </c>
      <c r="T2162" s="21">
        <f t="shared" si="336"/>
        <v>42.424999999999997</v>
      </c>
      <c r="U2162" s="21">
        <f t="shared" si="337"/>
        <v>54.125</v>
      </c>
      <c r="V2162" s="20">
        <f t="shared" si="338"/>
        <v>52.17499999999999</v>
      </c>
      <c r="W2162" s="20">
        <f t="shared" si="339"/>
        <v>52.662499999999994</v>
      </c>
    </row>
    <row r="2163" spans="1:23" ht="13.5" x14ac:dyDescent="0.25">
      <c r="A2163" s="3">
        <v>45155</v>
      </c>
      <c r="B2163" s="2">
        <v>3.1695000000000002</v>
      </c>
      <c r="C2163" s="2">
        <v>35.092539670260081</v>
      </c>
      <c r="D2163" s="2">
        <v>8.4654949653609535E-2</v>
      </c>
      <c r="E2163" s="2">
        <v>9.0259165055811639E-4</v>
      </c>
      <c r="F2163" s="2">
        <v>3.1990799999999999</v>
      </c>
      <c r="G2163" s="2">
        <v>3.2459600000000002</v>
      </c>
      <c r="H2163" s="2">
        <v>3.3067449999999994</v>
      </c>
      <c r="I2163" s="2">
        <v>3.2697199999999991</v>
      </c>
      <c r="J2163" s="2">
        <v>2.8241889999999987</v>
      </c>
      <c r="K2163" s="17" t="s">
        <v>47</v>
      </c>
      <c r="L2163" s="17" t="s">
        <v>53</v>
      </c>
      <c r="M2163" s="17" t="s">
        <v>46</v>
      </c>
      <c r="N2163" s="20">
        <f t="shared" si="330"/>
        <v>50</v>
      </c>
      <c r="O2163" s="20">
        <f t="shared" si="331"/>
        <v>100</v>
      </c>
      <c r="P2163" s="20">
        <f t="shared" si="332"/>
        <v>50</v>
      </c>
      <c r="Q2163" s="20">
        <f t="shared" si="333"/>
        <v>16.5</v>
      </c>
      <c r="R2163" s="21">
        <f t="shared" si="334"/>
        <v>62.475000000000001</v>
      </c>
      <c r="S2163" s="21">
        <f t="shared" si="335"/>
        <v>51.625</v>
      </c>
      <c r="T2163" s="21">
        <f t="shared" si="336"/>
        <v>42.424999999999997</v>
      </c>
      <c r="U2163" s="21">
        <f t="shared" si="337"/>
        <v>54.125</v>
      </c>
      <c r="V2163" s="20">
        <f t="shared" si="338"/>
        <v>52.17499999999999</v>
      </c>
      <c r="W2163" s="20">
        <f t="shared" si="339"/>
        <v>52.662499999999994</v>
      </c>
    </row>
    <row r="2164" spans="1:23" ht="13.5" x14ac:dyDescent="0.25">
      <c r="A2164" s="3">
        <v>45156</v>
      </c>
      <c r="B2164" s="2">
        <v>3.2042999999999999</v>
      </c>
      <c r="C2164" s="2">
        <v>40.83216872774539</v>
      </c>
      <c r="D2164" s="2">
        <v>7.5224401890680248E-2</v>
      </c>
      <c r="E2164" s="2">
        <v>-3.7698459357641042E-3</v>
      </c>
      <c r="F2164" s="2">
        <v>3.1990799999999999</v>
      </c>
      <c r="G2164" s="2">
        <v>3.2398799999999994</v>
      </c>
      <c r="H2164" s="2">
        <v>3.2976299999999994</v>
      </c>
      <c r="I2164" s="2">
        <v>3.269763999999999</v>
      </c>
      <c r="J2164" s="2">
        <v>2.8287279999999981</v>
      </c>
      <c r="K2164" s="17" t="s">
        <v>47</v>
      </c>
      <c r="L2164" s="17" t="s">
        <v>53</v>
      </c>
      <c r="M2164" s="17" t="s">
        <v>53</v>
      </c>
      <c r="N2164" s="20">
        <f t="shared" si="330"/>
        <v>50</v>
      </c>
      <c r="O2164" s="20">
        <f t="shared" si="331"/>
        <v>100</v>
      </c>
      <c r="P2164" s="20">
        <f t="shared" si="332"/>
        <v>50</v>
      </c>
      <c r="Q2164" s="20">
        <f t="shared" si="333"/>
        <v>16.5</v>
      </c>
      <c r="R2164" s="21">
        <f t="shared" si="334"/>
        <v>62.475000000000001</v>
      </c>
      <c r="S2164" s="21">
        <f t="shared" si="335"/>
        <v>51.625</v>
      </c>
      <c r="T2164" s="21">
        <f t="shared" si="336"/>
        <v>42.424999999999997</v>
      </c>
      <c r="U2164" s="21">
        <f t="shared" si="337"/>
        <v>54.125</v>
      </c>
      <c r="V2164" s="20">
        <f t="shared" si="338"/>
        <v>52.17499999999999</v>
      </c>
      <c r="W2164" s="20">
        <f t="shared" si="339"/>
        <v>52.662499999999994</v>
      </c>
    </row>
    <row r="2165" spans="1:23" ht="13.5" x14ac:dyDescent="0.25">
      <c r="A2165" s="3">
        <v>45159</v>
      </c>
      <c r="B2165" s="2">
        <v>3.2042999999999999</v>
      </c>
      <c r="C2165" s="2">
        <v>40.83216872774539</v>
      </c>
      <c r="D2165" s="2">
        <v>7.834833852210954E-2</v>
      </c>
      <c r="E2165" s="2">
        <v>-8.4653111053872004E-3</v>
      </c>
      <c r="F2165" s="2">
        <v>3.1990799999999999</v>
      </c>
      <c r="G2165" s="2">
        <v>3.2268599999999998</v>
      </c>
      <c r="H2165" s="2">
        <v>3.2885150000000003</v>
      </c>
      <c r="I2165" s="2">
        <v>3.2698079999999989</v>
      </c>
      <c r="J2165" s="2">
        <v>2.8330244999999978</v>
      </c>
      <c r="K2165" s="17" t="s">
        <v>47</v>
      </c>
      <c r="L2165" s="17" t="s">
        <v>53</v>
      </c>
      <c r="M2165" s="17" t="s">
        <v>53</v>
      </c>
      <c r="N2165" s="20">
        <f t="shared" si="330"/>
        <v>50</v>
      </c>
      <c r="O2165" s="20">
        <f t="shared" si="331"/>
        <v>100</v>
      </c>
      <c r="P2165" s="20">
        <f t="shared" si="332"/>
        <v>50</v>
      </c>
      <c r="Q2165" s="20">
        <f t="shared" si="333"/>
        <v>16.5</v>
      </c>
      <c r="R2165" s="21">
        <f t="shared" si="334"/>
        <v>62.475000000000001</v>
      </c>
      <c r="S2165" s="21">
        <f t="shared" si="335"/>
        <v>51.625</v>
      </c>
      <c r="T2165" s="21">
        <f t="shared" si="336"/>
        <v>42.424999999999997</v>
      </c>
      <c r="U2165" s="21">
        <f t="shared" si="337"/>
        <v>54.125</v>
      </c>
      <c r="V2165" s="20">
        <f t="shared" si="338"/>
        <v>52.17499999999999</v>
      </c>
      <c r="W2165" s="20">
        <f t="shared" si="339"/>
        <v>52.662499999999994</v>
      </c>
    </row>
    <row r="2166" spans="1:23" ht="13.5" x14ac:dyDescent="0.25">
      <c r="A2166" s="3">
        <v>45160</v>
      </c>
      <c r="B2166" s="2">
        <v>3.1261000000000001</v>
      </c>
      <c r="C2166" s="2">
        <v>33.184610255984211</v>
      </c>
      <c r="D2166" s="2">
        <v>8.7179361939643929E-2</v>
      </c>
      <c r="E2166" s="2">
        <v>-1.1214386703274681E-2</v>
      </c>
      <c r="F2166" s="2">
        <v>3.1817000000000002</v>
      </c>
      <c r="G2166" s="2">
        <v>3.2060200000000001</v>
      </c>
      <c r="H2166" s="2">
        <v>3.27549</v>
      </c>
      <c r="I2166" s="2">
        <v>3.2684479999999989</v>
      </c>
      <c r="J2166" s="2">
        <v>2.836727999999999</v>
      </c>
      <c r="K2166" s="17" t="s">
        <v>47</v>
      </c>
      <c r="L2166" s="17" t="s">
        <v>53</v>
      </c>
      <c r="M2166" s="17" t="s">
        <v>46</v>
      </c>
      <c r="N2166" s="20">
        <f t="shared" si="330"/>
        <v>50</v>
      </c>
      <c r="O2166" s="20">
        <f t="shared" si="331"/>
        <v>100</v>
      </c>
      <c r="P2166" s="20">
        <f t="shared" si="332"/>
        <v>50</v>
      </c>
      <c r="Q2166" s="20">
        <f t="shared" si="333"/>
        <v>16.5</v>
      </c>
      <c r="R2166" s="21">
        <f t="shared" si="334"/>
        <v>62.475000000000001</v>
      </c>
      <c r="S2166" s="21">
        <f t="shared" si="335"/>
        <v>51.625</v>
      </c>
      <c r="T2166" s="21">
        <f t="shared" si="336"/>
        <v>42.424999999999997</v>
      </c>
      <c r="U2166" s="21">
        <f t="shared" si="337"/>
        <v>54.125</v>
      </c>
      <c r="V2166" s="20">
        <f t="shared" si="338"/>
        <v>52.17499999999999</v>
      </c>
      <c r="W2166" s="20">
        <f t="shared" si="339"/>
        <v>52.662499999999994</v>
      </c>
    </row>
    <row r="2167" spans="1:23" ht="13.5" x14ac:dyDescent="0.25">
      <c r="A2167" s="3">
        <v>45161</v>
      </c>
      <c r="B2167" s="2">
        <v>3.1261000000000001</v>
      </c>
      <c r="C2167" s="2">
        <v>33.184610255984211</v>
      </c>
      <c r="D2167" s="2">
        <v>9.0141225164896088E-2</v>
      </c>
      <c r="E2167" s="2">
        <v>-1.3827165417556665E-2</v>
      </c>
      <c r="F2167" s="2">
        <v>3.1660600000000003</v>
      </c>
      <c r="G2167" s="2">
        <v>3.18865</v>
      </c>
      <c r="H2167" s="2">
        <v>3.2624650000000002</v>
      </c>
      <c r="I2167" s="2">
        <v>3.2672499999999998</v>
      </c>
      <c r="J2167" s="2">
        <v>2.8404719999999988</v>
      </c>
      <c r="K2167" s="17" t="s">
        <v>47</v>
      </c>
      <c r="L2167" s="17" t="s">
        <v>53</v>
      </c>
      <c r="M2167" s="17" t="s">
        <v>46</v>
      </c>
      <c r="N2167" s="20">
        <f t="shared" si="330"/>
        <v>50</v>
      </c>
      <c r="O2167" s="20">
        <f t="shared" si="331"/>
        <v>100</v>
      </c>
      <c r="P2167" s="20">
        <f t="shared" si="332"/>
        <v>50</v>
      </c>
      <c r="Q2167" s="20">
        <f t="shared" si="333"/>
        <v>16.5</v>
      </c>
      <c r="R2167" s="21">
        <f t="shared" si="334"/>
        <v>62.475000000000001</v>
      </c>
      <c r="S2167" s="21">
        <f t="shared" si="335"/>
        <v>51.625</v>
      </c>
      <c r="T2167" s="21">
        <f t="shared" si="336"/>
        <v>42.424999999999997</v>
      </c>
      <c r="U2167" s="21">
        <f t="shared" si="337"/>
        <v>54.125</v>
      </c>
      <c r="V2167" s="20">
        <f t="shared" si="338"/>
        <v>52.17499999999999</v>
      </c>
      <c r="W2167" s="20">
        <f t="shared" si="339"/>
        <v>52.662499999999994</v>
      </c>
    </row>
    <row r="2168" spans="1:23" ht="13.5" x14ac:dyDescent="0.25">
      <c r="A2168" s="3">
        <v>45162</v>
      </c>
      <c r="B2168" s="2">
        <v>3.2130000000000001</v>
      </c>
      <c r="C2168" s="2">
        <v>46.176556826581994</v>
      </c>
      <c r="D2168" s="2">
        <v>7.6284665296761478E-2</v>
      </c>
      <c r="E2168" s="2">
        <v>-1.4236405171525031E-2</v>
      </c>
      <c r="F2168" s="2">
        <v>3.1747600000000005</v>
      </c>
      <c r="G2168" s="2">
        <v>3.1869200000000002</v>
      </c>
      <c r="H2168" s="2">
        <v>3.2581249999999997</v>
      </c>
      <c r="I2168" s="2">
        <v>3.2673059999999992</v>
      </c>
      <c r="J2168" s="2">
        <v>2.8446504999999984</v>
      </c>
      <c r="K2168" s="17" t="s">
        <v>50</v>
      </c>
      <c r="L2168" s="17" t="s">
        <v>53</v>
      </c>
      <c r="M2168" s="17" t="s">
        <v>51</v>
      </c>
      <c r="N2168" s="20">
        <f t="shared" si="330"/>
        <v>50</v>
      </c>
      <c r="O2168" s="20">
        <f t="shared" si="331"/>
        <v>100</v>
      </c>
      <c r="P2168" s="20">
        <f t="shared" si="332"/>
        <v>50</v>
      </c>
      <c r="Q2168" s="20">
        <f t="shared" si="333"/>
        <v>83.5</v>
      </c>
      <c r="R2168" s="21">
        <f t="shared" si="334"/>
        <v>72.525000000000006</v>
      </c>
      <c r="S2168" s="21">
        <f t="shared" si="335"/>
        <v>68.375</v>
      </c>
      <c r="T2168" s="21">
        <f t="shared" si="336"/>
        <v>72.575000000000003</v>
      </c>
      <c r="U2168" s="21">
        <f t="shared" si="337"/>
        <v>70.875</v>
      </c>
      <c r="V2168" s="20">
        <f t="shared" si="338"/>
        <v>71.158333333333346</v>
      </c>
      <c r="W2168" s="20">
        <f t="shared" si="339"/>
        <v>71.087500000000006</v>
      </c>
    </row>
    <row r="2169" spans="1:23" ht="13.5" x14ac:dyDescent="0.25">
      <c r="A2169" s="3">
        <v>45163</v>
      </c>
      <c r="B2169" s="2">
        <v>3.2130000000000001</v>
      </c>
      <c r="C2169" s="2">
        <v>46.176556826581994</v>
      </c>
      <c r="D2169" s="2">
        <v>6.0756196279883934E-2</v>
      </c>
      <c r="E2169" s="2">
        <v>-1.3328443481393044E-2</v>
      </c>
      <c r="F2169" s="2">
        <v>3.1764999999999999</v>
      </c>
      <c r="G2169" s="2">
        <v>3.1877900000000006</v>
      </c>
      <c r="H2169" s="2">
        <v>3.2511800000000002</v>
      </c>
      <c r="I2169" s="2">
        <v>3.266875999999999</v>
      </c>
      <c r="J2169" s="2">
        <v>2.8488689999999979</v>
      </c>
      <c r="K2169" s="17" t="s">
        <v>50</v>
      </c>
      <c r="L2169" s="17" t="s">
        <v>53</v>
      </c>
      <c r="M2169" s="17" t="s">
        <v>51</v>
      </c>
      <c r="N2169" s="20">
        <f t="shared" si="330"/>
        <v>50</v>
      </c>
      <c r="O2169" s="20">
        <f t="shared" si="331"/>
        <v>100</v>
      </c>
      <c r="P2169" s="20">
        <f t="shared" si="332"/>
        <v>50</v>
      </c>
      <c r="Q2169" s="20">
        <f t="shared" si="333"/>
        <v>83.5</v>
      </c>
      <c r="R2169" s="21">
        <f t="shared" si="334"/>
        <v>72.525000000000006</v>
      </c>
      <c r="S2169" s="21">
        <f t="shared" si="335"/>
        <v>68.375</v>
      </c>
      <c r="T2169" s="21">
        <f t="shared" si="336"/>
        <v>72.575000000000003</v>
      </c>
      <c r="U2169" s="21">
        <f t="shared" si="337"/>
        <v>70.875</v>
      </c>
      <c r="V2169" s="20">
        <f t="shared" si="338"/>
        <v>71.158333333333346</v>
      </c>
      <c r="W2169" s="20">
        <f t="shared" si="339"/>
        <v>71.087500000000006</v>
      </c>
    </row>
    <row r="2170" spans="1:23" ht="13.5" x14ac:dyDescent="0.25">
      <c r="A2170" s="3">
        <v>45166</v>
      </c>
      <c r="B2170" s="2">
        <v>3.2477</v>
      </c>
      <c r="C2170" s="2">
        <v>50.622894227819266</v>
      </c>
      <c r="D2170" s="2">
        <v>4.5228122876006527E-2</v>
      </c>
      <c r="E2170" s="2">
        <v>-1.3058257924056602E-2</v>
      </c>
      <c r="F2170" s="2">
        <v>3.1851799999999999</v>
      </c>
      <c r="G2170" s="2">
        <v>3.1921300000000001</v>
      </c>
      <c r="H2170" s="2">
        <v>3.2450999999999999</v>
      </c>
      <c r="I2170" s="2">
        <v>3.2682719999999996</v>
      </c>
      <c r="J2170" s="2">
        <v>2.8533014999999984</v>
      </c>
      <c r="K2170" s="17" t="s">
        <v>50</v>
      </c>
      <c r="L2170" s="17" t="s">
        <v>53</v>
      </c>
      <c r="M2170" s="17" t="s">
        <v>51</v>
      </c>
      <c r="N2170" s="20">
        <f t="shared" si="330"/>
        <v>50</v>
      </c>
      <c r="O2170" s="20">
        <f t="shared" si="331"/>
        <v>100</v>
      </c>
      <c r="P2170" s="20">
        <f t="shared" si="332"/>
        <v>50</v>
      </c>
      <c r="Q2170" s="20">
        <f t="shared" si="333"/>
        <v>83.5</v>
      </c>
      <c r="R2170" s="21">
        <f t="shared" si="334"/>
        <v>72.525000000000006</v>
      </c>
      <c r="S2170" s="21">
        <f t="shared" si="335"/>
        <v>68.375</v>
      </c>
      <c r="T2170" s="21">
        <f t="shared" si="336"/>
        <v>72.575000000000003</v>
      </c>
      <c r="U2170" s="21">
        <f t="shared" si="337"/>
        <v>70.875</v>
      </c>
      <c r="V2170" s="20">
        <f t="shared" si="338"/>
        <v>71.158333333333346</v>
      </c>
      <c r="W2170" s="20">
        <f t="shared" si="339"/>
        <v>71.087500000000006</v>
      </c>
    </row>
    <row r="2171" spans="1:23" ht="13.5" x14ac:dyDescent="0.25">
      <c r="A2171" s="3">
        <v>45167</v>
      </c>
      <c r="B2171" s="2">
        <v>3.3258000000000001</v>
      </c>
      <c r="C2171" s="2">
        <v>58.86042391972741</v>
      </c>
      <c r="D2171" s="2">
        <v>2.7605522655008485E-2</v>
      </c>
      <c r="E2171" s="2">
        <v>-1.327934176025514E-2</v>
      </c>
      <c r="F2171" s="2">
        <v>3.2251199999999995</v>
      </c>
      <c r="G2171" s="2">
        <v>3.2034100000000003</v>
      </c>
      <c r="H2171" s="2">
        <v>3.2429250000000005</v>
      </c>
      <c r="I2171" s="2">
        <v>3.2700979999999991</v>
      </c>
      <c r="J2171" s="2">
        <v>2.8580839999999985</v>
      </c>
      <c r="K2171" s="17" t="s">
        <v>50</v>
      </c>
      <c r="L2171" s="17" t="s">
        <v>53</v>
      </c>
      <c r="M2171" s="17" t="s">
        <v>51</v>
      </c>
      <c r="N2171" s="20">
        <f t="shared" si="330"/>
        <v>50</v>
      </c>
      <c r="O2171" s="20">
        <f t="shared" si="331"/>
        <v>100</v>
      </c>
      <c r="P2171" s="20">
        <f t="shared" si="332"/>
        <v>50</v>
      </c>
      <c r="Q2171" s="20">
        <f t="shared" si="333"/>
        <v>83.5</v>
      </c>
      <c r="R2171" s="21">
        <f t="shared" si="334"/>
        <v>72.525000000000006</v>
      </c>
      <c r="S2171" s="21">
        <f t="shared" si="335"/>
        <v>68.375</v>
      </c>
      <c r="T2171" s="21">
        <f t="shared" si="336"/>
        <v>72.575000000000003</v>
      </c>
      <c r="U2171" s="21">
        <f t="shared" si="337"/>
        <v>70.875</v>
      </c>
      <c r="V2171" s="20">
        <f t="shared" si="338"/>
        <v>71.158333333333346</v>
      </c>
      <c r="W2171" s="20">
        <f t="shared" si="339"/>
        <v>71.087500000000006</v>
      </c>
    </row>
    <row r="2172" spans="1:23" ht="13.5" x14ac:dyDescent="0.25">
      <c r="A2172" s="3">
        <v>45168</v>
      </c>
      <c r="B2172" s="2">
        <v>3.3258000000000001</v>
      </c>
      <c r="C2172" s="2">
        <v>58.86042391972741</v>
      </c>
      <c r="D2172" s="2">
        <v>1.0860117665280722E-2</v>
      </c>
      <c r="E2172" s="2">
        <v>-1.3455832578172981E-2</v>
      </c>
      <c r="F2172" s="2">
        <v>3.2650600000000005</v>
      </c>
      <c r="G2172" s="2">
        <v>3.2155600000000009</v>
      </c>
      <c r="H2172" s="2">
        <v>3.2407500000000007</v>
      </c>
      <c r="I2172" s="2">
        <v>3.2706179999999989</v>
      </c>
      <c r="J2172" s="2">
        <v>2.8629069999999985</v>
      </c>
      <c r="K2172" s="17" t="s">
        <v>50</v>
      </c>
      <c r="L2172" s="17" t="s">
        <v>53</v>
      </c>
      <c r="M2172" s="17" t="s">
        <v>51</v>
      </c>
      <c r="N2172" s="20">
        <f t="shared" si="330"/>
        <v>50</v>
      </c>
      <c r="O2172" s="20">
        <f t="shared" si="331"/>
        <v>100</v>
      </c>
      <c r="P2172" s="20">
        <f t="shared" si="332"/>
        <v>50</v>
      </c>
      <c r="Q2172" s="20">
        <f t="shared" si="333"/>
        <v>83.5</v>
      </c>
      <c r="R2172" s="21">
        <f t="shared" si="334"/>
        <v>72.525000000000006</v>
      </c>
      <c r="S2172" s="21">
        <f t="shared" si="335"/>
        <v>68.375</v>
      </c>
      <c r="T2172" s="21">
        <f t="shared" si="336"/>
        <v>72.575000000000003</v>
      </c>
      <c r="U2172" s="21">
        <f t="shared" si="337"/>
        <v>70.875</v>
      </c>
      <c r="V2172" s="20">
        <f t="shared" si="338"/>
        <v>71.158333333333346</v>
      </c>
      <c r="W2172" s="20">
        <f t="shared" si="339"/>
        <v>71.087500000000006</v>
      </c>
    </row>
    <row r="2173" spans="1:23" ht="13.5" x14ac:dyDescent="0.25">
      <c r="A2173" s="3">
        <v>45169</v>
      </c>
      <c r="B2173" s="2">
        <v>3.3431999999999999</v>
      </c>
      <c r="C2173" s="2">
        <v>60.560507458288278</v>
      </c>
      <c r="D2173" s="2">
        <v>-1.0410614080691438E-2</v>
      </c>
      <c r="E2173" s="2">
        <v>-1.11327719398685E-2</v>
      </c>
      <c r="F2173" s="2">
        <v>3.2911000000000001</v>
      </c>
      <c r="G2173" s="2">
        <v>3.232930000000001</v>
      </c>
      <c r="H2173" s="2">
        <v>3.2394450000000008</v>
      </c>
      <c r="I2173" s="2">
        <v>3.2714859999999994</v>
      </c>
      <c r="J2173" s="2">
        <v>2.8677764999999988</v>
      </c>
      <c r="K2173" s="17" t="s">
        <v>50</v>
      </c>
      <c r="L2173" s="17" t="s">
        <v>53</v>
      </c>
      <c r="M2173" s="17" t="s">
        <v>51</v>
      </c>
      <c r="N2173" s="20">
        <f t="shared" si="330"/>
        <v>50</v>
      </c>
      <c r="O2173" s="20">
        <f t="shared" si="331"/>
        <v>100</v>
      </c>
      <c r="P2173" s="20">
        <f t="shared" si="332"/>
        <v>50</v>
      </c>
      <c r="Q2173" s="20">
        <f t="shared" si="333"/>
        <v>83.5</v>
      </c>
      <c r="R2173" s="21">
        <f t="shared" si="334"/>
        <v>72.525000000000006</v>
      </c>
      <c r="S2173" s="21">
        <f t="shared" si="335"/>
        <v>68.375</v>
      </c>
      <c r="T2173" s="21">
        <f t="shared" si="336"/>
        <v>72.575000000000003</v>
      </c>
      <c r="U2173" s="21">
        <f t="shared" si="337"/>
        <v>70.875</v>
      </c>
      <c r="V2173" s="20">
        <f t="shared" si="338"/>
        <v>71.158333333333346</v>
      </c>
      <c r="W2173" s="20">
        <f t="shared" si="339"/>
        <v>71.087500000000006</v>
      </c>
    </row>
    <row r="2174" spans="1:23" ht="13.5" x14ac:dyDescent="0.25">
      <c r="A2174" s="3">
        <v>45170</v>
      </c>
      <c r="B2174" s="2">
        <v>3.3431999999999999</v>
      </c>
      <c r="C2174" s="2">
        <v>60.560507458288278</v>
      </c>
      <c r="D2174" s="2">
        <v>-2.3582718849408213E-2</v>
      </c>
      <c r="E2174" s="2">
        <v>-9.2569385888118891E-3</v>
      </c>
      <c r="F2174" s="2">
        <v>3.3171399999999998</v>
      </c>
      <c r="G2174" s="2">
        <v>3.2468200000000005</v>
      </c>
      <c r="H2174" s="2">
        <v>3.2433500000000004</v>
      </c>
      <c r="I2174" s="2">
        <v>3.2733959999999995</v>
      </c>
      <c r="J2174" s="2">
        <v>2.8726459999999991</v>
      </c>
      <c r="K2174" s="17" t="s">
        <v>50</v>
      </c>
      <c r="L2174" s="17" t="s">
        <v>53</v>
      </c>
      <c r="M2174" s="17" t="s">
        <v>51</v>
      </c>
      <c r="N2174" s="20">
        <f t="shared" si="330"/>
        <v>50</v>
      </c>
      <c r="O2174" s="20">
        <f t="shared" si="331"/>
        <v>100</v>
      </c>
      <c r="P2174" s="20">
        <f t="shared" si="332"/>
        <v>50</v>
      </c>
      <c r="Q2174" s="20">
        <f t="shared" si="333"/>
        <v>83.5</v>
      </c>
      <c r="R2174" s="21">
        <f t="shared" si="334"/>
        <v>72.525000000000006</v>
      </c>
      <c r="S2174" s="21">
        <f t="shared" si="335"/>
        <v>68.375</v>
      </c>
      <c r="T2174" s="21">
        <f t="shared" si="336"/>
        <v>72.575000000000003</v>
      </c>
      <c r="U2174" s="21">
        <f t="shared" si="337"/>
        <v>70.875</v>
      </c>
      <c r="V2174" s="20">
        <f t="shared" si="338"/>
        <v>71.158333333333346</v>
      </c>
      <c r="W2174" s="20">
        <f t="shared" si="339"/>
        <v>71.087500000000006</v>
      </c>
    </row>
    <row r="2175" spans="1:23" ht="13.5" x14ac:dyDescent="0.25">
      <c r="A2175" s="3">
        <v>45173</v>
      </c>
      <c r="B2175" s="2">
        <v>3.3866000000000001</v>
      </c>
      <c r="C2175" s="2">
        <v>64.771759638578487</v>
      </c>
      <c r="D2175" s="2">
        <v>-3.8431715818067591E-2</v>
      </c>
      <c r="E2175" s="2">
        <v>-7.7815034884188691E-3</v>
      </c>
      <c r="F2175" s="2">
        <v>3.3449199999999997</v>
      </c>
      <c r="G2175" s="2">
        <v>3.26505</v>
      </c>
      <c r="H2175" s="2">
        <v>3.2459550000000008</v>
      </c>
      <c r="I2175" s="2">
        <v>3.2768679999999994</v>
      </c>
      <c r="J2175" s="2">
        <v>2.8778539999999992</v>
      </c>
      <c r="K2175" s="17" t="s">
        <v>50</v>
      </c>
      <c r="L2175" s="17" t="s">
        <v>53</v>
      </c>
      <c r="M2175" s="17" t="s">
        <v>51</v>
      </c>
      <c r="N2175" s="20">
        <f t="shared" si="330"/>
        <v>50</v>
      </c>
      <c r="O2175" s="20">
        <f t="shared" si="331"/>
        <v>100</v>
      </c>
      <c r="P2175" s="20">
        <f t="shared" si="332"/>
        <v>50</v>
      </c>
      <c r="Q2175" s="20">
        <f t="shared" si="333"/>
        <v>83.5</v>
      </c>
      <c r="R2175" s="21">
        <f t="shared" si="334"/>
        <v>72.525000000000006</v>
      </c>
      <c r="S2175" s="21">
        <f t="shared" si="335"/>
        <v>68.375</v>
      </c>
      <c r="T2175" s="21">
        <f t="shared" si="336"/>
        <v>72.575000000000003</v>
      </c>
      <c r="U2175" s="21">
        <f t="shared" si="337"/>
        <v>70.875</v>
      </c>
      <c r="V2175" s="20">
        <f t="shared" si="338"/>
        <v>71.158333333333346</v>
      </c>
      <c r="W2175" s="20">
        <f t="shared" si="339"/>
        <v>71.087500000000006</v>
      </c>
    </row>
    <row r="2176" spans="1:23" ht="13.5" x14ac:dyDescent="0.25">
      <c r="A2176" s="3">
        <v>45174</v>
      </c>
      <c r="B2176" s="2">
        <v>3.3866000000000001</v>
      </c>
      <c r="C2176" s="2">
        <v>64.771759638578487</v>
      </c>
      <c r="D2176" s="2">
        <v>-6.3735839188748589E-2</v>
      </c>
      <c r="E2176" s="2">
        <v>-7.666439949856307E-3</v>
      </c>
      <c r="F2176" s="2">
        <v>3.3570799999999998</v>
      </c>
      <c r="G2176" s="2">
        <v>3.2911000000000001</v>
      </c>
      <c r="H2176" s="2">
        <v>3.2485600000000003</v>
      </c>
      <c r="I2176" s="2">
        <v>3.2812099999999993</v>
      </c>
      <c r="J2176" s="2">
        <v>2.882900499999999</v>
      </c>
      <c r="K2176" s="17" t="s">
        <v>50</v>
      </c>
      <c r="L2176" s="17" t="s">
        <v>53</v>
      </c>
      <c r="M2176" s="17" t="s">
        <v>51</v>
      </c>
      <c r="N2176" s="20">
        <f t="shared" si="330"/>
        <v>50</v>
      </c>
      <c r="O2176" s="20">
        <f t="shared" si="331"/>
        <v>100</v>
      </c>
      <c r="P2176" s="20">
        <f t="shared" si="332"/>
        <v>50</v>
      </c>
      <c r="Q2176" s="20">
        <f t="shared" si="333"/>
        <v>83.5</v>
      </c>
      <c r="R2176" s="21">
        <f t="shared" si="334"/>
        <v>72.525000000000006</v>
      </c>
      <c r="S2176" s="21">
        <f t="shared" si="335"/>
        <v>68.375</v>
      </c>
      <c r="T2176" s="21">
        <f t="shared" si="336"/>
        <v>72.575000000000003</v>
      </c>
      <c r="U2176" s="21">
        <f t="shared" si="337"/>
        <v>70.875</v>
      </c>
      <c r="V2176" s="20">
        <f t="shared" si="338"/>
        <v>71.158333333333346</v>
      </c>
      <c r="W2176" s="20">
        <f t="shared" si="339"/>
        <v>71.087500000000006</v>
      </c>
    </row>
    <row r="2177" spans="1:23" ht="13.5" x14ac:dyDescent="0.25">
      <c r="A2177" s="3">
        <v>45175</v>
      </c>
      <c r="B2177" s="2">
        <v>3.3693</v>
      </c>
      <c r="C2177" s="2">
        <v>61.724808953245869</v>
      </c>
      <c r="D2177" s="2">
        <v>-8.4521852209211268E-2</v>
      </c>
      <c r="E2177" s="2">
        <v>-6.057318749619638E-3</v>
      </c>
      <c r="F2177" s="2">
        <v>3.36578</v>
      </c>
      <c r="G2177" s="2">
        <v>3.3154200000000005</v>
      </c>
      <c r="H2177" s="2">
        <v>3.2520350000000007</v>
      </c>
      <c r="I2177" s="2">
        <v>3.2858999999999998</v>
      </c>
      <c r="J2177" s="2">
        <v>2.8879409999999983</v>
      </c>
      <c r="K2177" s="17" t="s">
        <v>50</v>
      </c>
      <c r="L2177" s="17" t="s">
        <v>53</v>
      </c>
      <c r="M2177" s="17" t="s">
        <v>51</v>
      </c>
      <c r="N2177" s="20">
        <f t="shared" si="330"/>
        <v>50</v>
      </c>
      <c r="O2177" s="20">
        <f t="shared" si="331"/>
        <v>100</v>
      </c>
      <c r="P2177" s="20">
        <f t="shared" si="332"/>
        <v>50</v>
      </c>
      <c r="Q2177" s="20">
        <f t="shared" si="333"/>
        <v>83.5</v>
      </c>
      <c r="R2177" s="21">
        <f t="shared" si="334"/>
        <v>72.525000000000006</v>
      </c>
      <c r="S2177" s="21">
        <f t="shared" si="335"/>
        <v>68.375</v>
      </c>
      <c r="T2177" s="21">
        <f t="shared" si="336"/>
        <v>72.575000000000003</v>
      </c>
      <c r="U2177" s="21">
        <f t="shared" si="337"/>
        <v>70.875</v>
      </c>
      <c r="V2177" s="20">
        <f t="shared" si="338"/>
        <v>71.158333333333346</v>
      </c>
      <c r="W2177" s="20">
        <f t="shared" si="339"/>
        <v>71.087500000000006</v>
      </c>
    </row>
    <row r="2178" spans="1:23" ht="13.5" x14ac:dyDescent="0.25">
      <c r="A2178" s="3">
        <v>45176</v>
      </c>
      <c r="B2178" s="2">
        <v>3.4214000000000002</v>
      </c>
      <c r="C2178" s="2">
        <v>66.791306362222329</v>
      </c>
      <c r="D2178" s="2">
        <v>-9.310551651630572E-2</v>
      </c>
      <c r="E2178" s="2">
        <v>-4.9856029326204388E-3</v>
      </c>
      <c r="F2178" s="2">
        <v>3.3814199999999999</v>
      </c>
      <c r="G2178" s="2">
        <v>3.3362600000000002</v>
      </c>
      <c r="H2178" s="2">
        <v>3.2615900000000009</v>
      </c>
      <c r="I2178" s="2">
        <v>3.2916319999999994</v>
      </c>
      <c r="J2178" s="2">
        <v>2.8932014999999982</v>
      </c>
      <c r="K2178" s="17" t="s">
        <v>50</v>
      </c>
      <c r="L2178" s="17" t="s">
        <v>53</v>
      </c>
      <c r="M2178" s="17" t="s">
        <v>51</v>
      </c>
      <c r="N2178" s="20">
        <f t="shared" ref="N2178:N2241" si="340">IF(D2178&lt;30,50, IF(D2178&gt;70, 0, 25))</f>
        <v>50</v>
      </c>
      <c r="O2178" s="20">
        <f t="shared" ref="O2178:O2241" si="341">IF(F2178-E2178&gt;0.02, 100, IF(F2178-E2178&lt;0,0,45))</f>
        <v>100</v>
      </c>
      <c r="P2178" s="20">
        <f t="shared" ref="P2178:P2241" si="342">IF(G2178-J2178&gt;10,100,IF(G2178-J2178&gt;5,75, IF(G2178-J2178&gt;0,50,0)))</f>
        <v>50</v>
      </c>
      <c r="Q2178" s="20">
        <f t="shared" ref="Q2178:Q2241" si="343">IF(M2178="confirmed bullish", 34, IF(M2178="bullish divergence",17, 0))+IF(K2178="bullish",33,IF(K2178="bearish",0,16.5))+IF(L2178="strong",33,IF(L2178="weak",0,16.5))</f>
        <v>83.5</v>
      </c>
      <c r="R2178" s="21">
        <f t="shared" si="334"/>
        <v>72.525000000000006</v>
      </c>
      <c r="S2178" s="21">
        <f t="shared" si="335"/>
        <v>68.375</v>
      </c>
      <c r="T2178" s="21">
        <f t="shared" si="336"/>
        <v>72.575000000000003</v>
      </c>
      <c r="U2178" s="21">
        <f t="shared" si="337"/>
        <v>70.875</v>
      </c>
      <c r="V2178" s="20">
        <f t="shared" si="338"/>
        <v>71.158333333333346</v>
      </c>
      <c r="W2178" s="20">
        <f t="shared" si="339"/>
        <v>71.087500000000006</v>
      </c>
    </row>
    <row r="2179" spans="1:23" ht="13.5" x14ac:dyDescent="0.25">
      <c r="A2179" s="3">
        <v>45177</v>
      </c>
      <c r="B2179" s="2">
        <v>3.3431999999999999</v>
      </c>
      <c r="C2179" s="2">
        <v>55.019104770786114</v>
      </c>
      <c r="D2179" s="2">
        <v>-9.5351914289485418E-2</v>
      </c>
      <c r="E2179" s="2">
        <v>-4.4883608278688597E-3</v>
      </c>
      <c r="F2179" s="2">
        <v>3.3814199999999999</v>
      </c>
      <c r="G2179" s="2">
        <v>3.3492800000000003</v>
      </c>
      <c r="H2179" s="2">
        <v>3.2685350000000009</v>
      </c>
      <c r="I2179" s="2">
        <v>3.2961479999999996</v>
      </c>
      <c r="J2179" s="2">
        <v>2.8981114999999984</v>
      </c>
      <c r="K2179" s="17" t="s">
        <v>50</v>
      </c>
      <c r="L2179" s="17" t="s">
        <v>53</v>
      </c>
      <c r="M2179" s="17" t="s">
        <v>53</v>
      </c>
      <c r="N2179" s="20">
        <f t="shared" si="340"/>
        <v>50</v>
      </c>
      <c r="O2179" s="20">
        <f t="shared" si="341"/>
        <v>100</v>
      </c>
      <c r="P2179" s="20">
        <f t="shared" si="342"/>
        <v>50</v>
      </c>
      <c r="Q2179" s="20">
        <f t="shared" si="343"/>
        <v>49.5</v>
      </c>
      <c r="R2179" s="21">
        <f t="shared" ref="R2179:R2242" si="344">0.35*N2179+O2179*0.35+P2179*0.15+Q2179*0.15</f>
        <v>67.424999999999997</v>
      </c>
      <c r="S2179" s="21">
        <f t="shared" ref="S2179:S2242" si="345">N2179*0.2+O2179*0.2+P2179*0.35+Q2179*0.25</f>
        <v>59.875</v>
      </c>
      <c r="T2179" s="21">
        <f t="shared" ref="T2179:T2242" si="346">N2179*0.15+O2179*0.15+P2179*0.25+Q2179*0.45</f>
        <v>57.275000000000006</v>
      </c>
      <c r="U2179" s="21">
        <f t="shared" ref="U2179:U2242" si="347">0.25*SUM(N2179:Q2179)</f>
        <v>62.375</v>
      </c>
      <c r="V2179" s="20">
        <f t="shared" ref="V2179:V2242" si="348">SUM(R2179:T2179)/3</f>
        <v>61.524999999999999</v>
      </c>
      <c r="W2179" s="20">
        <f t="shared" ref="W2179:W2242" si="349">SUM(R2179:U2179)/4</f>
        <v>61.737499999999997</v>
      </c>
    </row>
    <row r="2180" spans="1:23" ht="13.5" x14ac:dyDescent="0.25">
      <c r="A2180" s="3">
        <v>45180</v>
      </c>
      <c r="B2180" s="2">
        <v>3.3866000000000001</v>
      </c>
      <c r="C2180" s="2">
        <v>59.305936807217478</v>
      </c>
      <c r="D2180" s="2">
        <v>-9.5385395003064755E-2</v>
      </c>
      <c r="E2180" s="2">
        <v>-4.8919243720051018E-3</v>
      </c>
      <c r="F2180" s="2">
        <v>3.3814199999999999</v>
      </c>
      <c r="G2180" s="2">
        <v>3.3631699999999993</v>
      </c>
      <c r="H2180" s="2">
        <v>3.2776500000000004</v>
      </c>
      <c r="I2180" s="2">
        <v>3.3022259999999988</v>
      </c>
      <c r="J2180" s="2">
        <v>2.9033194999999985</v>
      </c>
      <c r="K2180" s="17" t="s">
        <v>50</v>
      </c>
      <c r="L2180" s="17" t="s">
        <v>53</v>
      </c>
      <c r="M2180" s="17" t="s">
        <v>53</v>
      </c>
      <c r="N2180" s="20">
        <f t="shared" si="340"/>
        <v>50</v>
      </c>
      <c r="O2180" s="20">
        <f t="shared" si="341"/>
        <v>100</v>
      </c>
      <c r="P2180" s="20">
        <f t="shared" si="342"/>
        <v>50</v>
      </c>
      <c r="Q2180" s="20">
        <f t="shared" si="343"/>
        <v>49.5</v>
      </c>
      <c r="R2180" s="21">
        <f t="shared" si="344"/>
        <v>67.424999999999997</v>
      </c>
      <c r="S2180" s="21">
        <f t="shared" si="345"/>
        <v>59.875</v>
      </c>
      <c r="T2180" s="21">
        <f t="shared" si="346"/>
        <v>57.275000000000006</v>
      </c>
      <c r="U2180" s="21">
        <f t="shared" si="347"/>
        <v>62.375</v>
      </c>
      <c r="V2180" s="20">
        <f t="shared" si="348"/>
        <v>61.524999999999999</v>
      </c>
      <c r="W2180" s="20">
        <f t="shared" si="349"/>
        <v>61.737499999999997</v>
      </c>
    </row>
    <row r="2181" spans="1:23" ht="13.5" x14ac:dyDescent="0.25">
      <c r="A2181" s="3">
        <v>45181</v>
      </c>
      <c r="B2181" s="2">
        <v>3.4127000000000001</v>
      </c>
      <c r="C2181" s="2">
        <v>61.671659573743597</v>
      </c>
      <c r="D2181" s="2">
        <v>-8.5825467983754233E-2</v>
      </c>
      <c r="E2181" s="2">
        <v>-4.6065937111430394E-3</v>
      </c>
      <c r="F2181" s="2">
        <v>3.3866399999999999</v>
      </c>
      <c r="G2181" s="2">
        <v>3.3718599999999994</v>
      </c>
      <c r="H2181" s="2">
        <v>3.2876350000000008</v>
      </c>
      <c r="I2181" s="2">
        <v>3.3076099999999991</v>
      </c>
      <c r="J2181" s="2">
        <v>2.9085364999999981</v>
      </c>
      <c r="K2181" s="17" t="s">
        <v>50</v>
      </c>
      <c r="L2181" s="17" t="s">
        <v>53</v>
      </c>
      <c r="M2181" s="17" t="s">
        <v>51</v>
      </c>
      <c r="N2181" s="20">
        <f t="shared" si="340"/>
        <v>50</v>
      </c>
      <c r="O2181" s="20">
        <f t="shared" si="341"/>
        <v>100</v>
      </c>
      <c r="P2181" s="20">
        <f t="shared" si="342"/>
        <v>50</v>
      </c>
      <c r="Q2181" s="20">
        <f t="shared" si="343"/>
        <v>83.5</v>
      </c>
      <c r="R2181" s="21">
        <f t="shared" si="344"/>
        <v>72.525000000000006</v>
      </c>
      <c r="S2181" s="21">
        <f t="shared" si="345"/>
        <v>68.375</v>
      </c>
      <c r="T2181" s="21">
        <f t="shared" si="346"/>
        <v>72.575000000000003</v>
      </c>
      <c r="U2181" s="21">
        <f t="shared" si="347"/>
        <v>70.875</v>
      </c>
      <c r="V2181" s="20">
        <f t="shared" si="348"/>
        <v>71.158333333333346</v>
      </c>
      <c r="W2181" s="20">
        <f t="shared" si="349"/>
        <v>71.087500000000006</v>
      </c>
    </row>
    <row r="2182" spans="1:23" ht="13.5" x14ac:dyDescent="0.25">
      <c r="A2182" s="3">
        <v>45182</v>
      </c>
      <c r="B2182" s="2">
        <v>3.4127000000000001</v>
      </c>
      <c r="C2182" s="2">
        <v>61.671659573743597</v>
      </c>
      <c r="D2182" s="2">
        <v>-7.8347742051431357E-2</v>
      </c>
      <c r="E2182" s="2">
        <v>-5.5543345149286277E-3</v>
      </c>
      <c r="F2182" s="2">
        <v>3.3953200000000003</v>
      </c>
      <c r="G2182" s="2">
        <v>3.3805500000000004</v>
      </c>
      <c r="H2182" s="2">
        <v>3.2980550000000006</v>
      </c>
      <c r="I2182" s="2">
        <v>3.3133419999999991</v>
      </c>
      <c r="J2182" s="2">
        <v>2.9137534999999972</v>
      </c>
      <c r="K2182" s="17" t="s">
        <v>50</v>
      </c>
      <c r="L2182" s="17" t="s">
        <v>53</v>
      </c>
      <c r="M2182" s="17" t="s">
        <v>51</v>
      </c>
      <c r="N2182" s="20">
        <f t="shared" si="340"/>
        <v>50</v>
      </c>
      <c r="O2182" s="20">
        <f t="shared" si="341"/>
        <v>100</v>
      </c>
      <c r="P2182" s="20">
        <f t="shared" si="342"/>
        <v>50</v>
      </c>
      <c r="Q2182" s="20">
        <f t="shared" si="343"/>
        <v>83.5</v>
      </c>
      <c r="R2182" s="21">
        <f t="shared" si="344"/>
        <v>72.525000000000006</v>
      </c>
      <c r="S2182" s="21">
        <f t="shared" si="345"/>
        <v>68.375</v>
      </c>
      <c r="T2182" s="21">
        <f t="shared" si="346"/>
        <v>72.575000000000003</v>
      </c>
      <c r="U2182" s="21">
        <f t="shared" si="347"/>
        <v>70.875</v>
      </c>
      <c r="V2182" s="20">
        <f t="shared" si="348"/>
        <v>71.158333333333346</v>
      </c>
      <c r="W2182" s="20">
        <f t="shared" si="349"/>
        <v>71.087500000000006</v>
      </c>
    </row>
    <row r="2183" spans="1:23" ht="13.5" x14ac:dyDescent="0.25">
      <c r="A2183" s="3">
        <v>45183</v>
      </c>
      <c r="B2183" s="2">
        <v>3.4127000000000001</v>
      </c>
      <c r="C2183" s="2">
        <v>61.671659573743597</v>
      </c>
      <c r="D2183" s="2">
        <v>-6.9909663420107737E-2</v>
      </c>
      <c r="E2183" s="2">
        <v>-6.4948782355828622E-3</v>
      </c>
      <c r="F2183" s="2">
        <v>3.39358</v>
      </c>
      <c r="G2183" s="2">
        <v>3.3875000000000002</v>
      </c>
      <c r="H2183" s="2">
        <v>3.3102150000000008</v>
      </c>
      <c r="I2183" s="2">
        <v>3.3190739999999992</v>
      </c>
      <c r="J2183" s="2">
        <v>2.919010999999998</v>
      </c>
      <c r="K2183" s="17" t="s">
        <v>50</v>
      </c>
      <c r="L2183" s="17" t="s">
        <v>53</v>
      </c>
      <c r="M2183" s="17" t="s">
        <v>52</v>
      </c>
      <c r="N2183" s="20">
        <f t="shared" si="340"/>
        <v>50</v>
      </c>
      <c r="O2183" s="20">
        <f t="shared" si="341"/>
        <v>100</v>
      </c>
      <c r="P2183" s="20">
        <f t="shared" si="342"/>
        <v>50</v>
      </c>
      <c r="Q2183" s="20">
        <f t="shared" si="343"/>
        <v>66.5</v>
      </c>
      <c r="R2183" s="21">
        <f t="shared" si="344"/>
        <v>69.974999999999994</v>
      </c>
      <c r="S2183" s="21">
        <f t="shared" si="345"/>
        <v>64.125</v>
      </c>
      <c r="T2183" s="21">
        <f t="shared" si="346"/>
        <v>64.924999999999997</v>
      </c>
      <c r="U2183" s="21">
        <f t="shared" si="347"/>
        <v>66.625</v>
      </c>
      <c r="V2183" s="20">
        <f t="shared" si="348"/>
        <v>66.341666666666654</v>
      </c>
      <c r="W2183" s="20">
        <f t="shared" si="349"/>
        <v>66.412499999999994</v>
      </c>
    </row>
    <row r="2184" spans="1:23" ht="13.5" x14ac:dyDescent="0.25">
      <c r="A2184" s="3">
        <v>45184</v>
      </c>
      <c r="B2184" s="2">
        <v>3.4039999999999999</v>
      </c>
      <c r="C2184" s="2">
        <v>60.214304871158696</v>
      </c>
      <c r="D2184" s="2">
        <v>-6.2649520179952845E-2</v>
      </c>
      <c r="E2184" s="2">
        <v>-7.8702787501475809E-3</v>
      </c>
      <c r="F2184" s="2">
        <v>3.4057400000000002</v>
      </c>
      <c r="G2184" s="2">
        <v>3.39358</v>
      </c>
      <c r="H2184" s="2">
        <v>3.3202000000000007</v>
      </c>
      <c r="I2184" s="2">
        <v>3.3223739999999999</v>
      </c>
      <c r="J2184" s="2">
        <v>2.9243059999999979</v>
      </c>
      <c r="K2184" s="17" t="s">
        <v>50</v>
      </c>
      <c r="L2184" s="17" t="s">
        <v>53</v>
      </c>
      <c r="M2184" s="17" t="s">
        <v>51</v>
      </c>
      <c r="N2184" s="20">
        <f t="shared" si="340"/>
        <v>50</v>
      </c>
      <c r="O2184" s="20">
        <f t="shared" si="341"/>
        <v>100</v>
      </c>
      <c r="P2184" s="20">
        <f t="shared" si="342"/>
        <v>50</v>
      </c>
      <c r="Q2184" s="20">
        <f t="shared" si="343"/>
        <v>83.5</v>
      </c>
      <c r="R2184" s="21">
        <f t="shared" si="344"/>
        <v>72.525000000000006</v>
      </c>
      <c r="S2184" s="21">
        <f t="shared" si="345"/>
        <v>68.375</v>
      </c>
      <c r="T2184" s="21">
        <f t="shared" si="346"/>
        <v>72.575000000000003</v>
      </c>
      <c r="U2184" s="21">
        <f t="shared" si="347"/>
        <v>70.875</v>
      </c>
      <c r="V2184" s="20">
        <f t="shared" si="348"/>
        <v>71.158333333333346</v>
      </c>
      <c r="W2184" s="20">
        <f t="shared" si="349"/>
        <v>71.087500000000006</v>
      </c>
    </row>
    <row r="2185" spans="1:23" ht="13.5" x14ac:dyDescent="0.25">
      <c r="A2185" s="3">
        <v>45187</v>
      </c>
      <c r="B2185" s="2">
        <v>3.4127000000000001</v>
      </c>
      <c r="C2185" s="2">
        <v>61.201669029574468</v>
      </c>
      <c r="D2185" s="2">
        <v>-5.0907817981199699E-2</v>
      </c>
      <c r="E2185" s="2">
        <v>-9.8566903820689472E-3</v>
      </c>
      <c r="F2185" s="2">
        <v>3.4109600000000002</v>
      </c>
      <c r="G2185" s="2">
        <v>3.3961899999999998</v>
      </c>
      <c r="H2185" s="2">
        <v>3.3306200000000006</v>
      </c>
      <c r="I2185" s="2">
        <v>3.3258479999999997</v>
      </c>
      <c r="J2185" s="2">
        <v>2.9296444999999975</v>
      </c>
      <c r="K2185" s="17" t="s">
        <v>50</v>
      </c>
      <c r="L2185" s="17" t="s">
        <v>53</v>
      </c>
      <c r="M2185" s="17" t="s">
        <v>51</v>
      </c>
      <c r="N2185" s="20">
        <f t="shared" si="340"/>
        <v>50</v>
      </c>
      <c r="O2185" s="20">
        <f t="shared" si="341"/>
        <v>100</v>
      </c>
      <c r="P2185" s="20">
        <f t="shared" si="342"/>
        <v>50</v>
      </c>
      <c r="Q2185" s="20">
        <f t="shared" si="343"/>
        <v>83.5</v>
      </c>
      <c r="R2185" s="21">
        <f t="shared" si="344"/>
        <v>72.525000000000006</v>
      </c>
      <c r="S2185" s="21">
        <f t="shared" si="345"/>
        <v>68.375</v>
      </c>
      <c r="T2185" s="21">
        <f t="shared" si="346"/>
        <v>72.575000000000003</v>
      </c>
      <c r="U2185" s="21">
        <f t="shared" si="347"/>
        <v>70.875</v>
      </c>
      <c r="V2185" s="20">
        <f t="shared" si="348"/>
        <v>71.158333333333346</v>
      </c>
      <c r="W2185" s="20">
        <f t="shared" si="349"/>
        <v>71.087500000000006</v>
      </c>
    </row>
    <row r="2186" spans="1:23" ht="13.5" x14ac:dyDescent="0.25">
      <c r="A2186" s="3">
        <v>45188</v>
      </c>
      <c r="B2186" s="2">
        <v>3.3953000000000002</v>
      </c>
      <c r="C2186" s="2">
        <v>58.096297667599309</v>
      </c>
      <c r="D2186" s="2">
        <v>-4.0136879586379681E-2</v>
      </c>
      <c r="E2186" s="2">
        <v>-1.423269494699736E-2</v>
      </c>
      <c r="F2186" s="2">
        <v>3.4074799999999996</v>
      </c>
      <c r="G2186" s="2">
        <v>3.3970600000000006</v>
      </c>
      <c r="H2186" s="2">
        <v>3.3440800000000008</v>
      </c>
      <c r="I2186" s="2">
        <v>3.3291479999999996</v>
      </c>
      <c r="J2186" s="2">
        <v>2.9349364999999983</v>
      </c>
      <c r="K2186" s="17" t="s">
        <v>50</v>
      </c>
      <c r="L2186" s="17" t="s">
        <v>53</v>
      </c>
      <c r="M2186" s="17" t="s">
        <v>52</v>
      </c>
      <c r="N2186" s="20">
        <f t="shared" si="340"/>
        <v>50</v>
      </c>
      <c r="O2186" s="20">
        <f t="shared" si="341"/>
        <v>100</v>
      </c>
      <c r="P2186" s="20">
        <f t="shared" si="342"/>
        <v>50</v>
      </c>
      <c r="Q2186" s="20">
        <f t="shared" si="343"/>
        <v>66.5</v>
      </c>
      <c r="R2186" s="21">
        <f t="shared" si="344"/>
        <v>69.974999999999994</v>
      </c>
      <c r="S2186" s="21">
        <f t="shared" si="345"/>
        <v>64.125</v>
      </c>
      <c r="T2186" s="21">
        <f t="shared" si="346"/>
        <v>64.924999999999997</v>
      </c>
      <c r="U2186" s="21">
        <f t="shared" si="347"/>
        <v>66.625</v>
      </c>
      <c r="V2186" s="20">
        <f t="shared" si="348"/>
        <v>66.341666666666654</v>
      </c>
      <c r="W2186" s="20">
        <f t="shared" si="349"/>
        <v>66.412499999999994</v>
      </c>
    </row>
    <row r="2187" spans="1:23" ht="13.5" x14ac:dyDescent="0.25">
      <c r="A2187" s="3">
        <v>45189</v>
      </c>
      <c r="B2187" s="2">
        <v>3.4039999999999999</v>
      </c>
      <c r="C2187" s="2">
        <v>59.21072299281515</v>
      </c>
      <c r="D2187" s="2">
        <v>-3.4645838056689637E-2</v>
      </c>
      <c r="E2187" s="2">
        <v>-1.9373502376054799E-2</v>
      </c>
      <c r="F2187" s="2">
        <v>3.4057400000000002</v>
      </c>
      <c r="G2187" s="2">
        <v>3.4005300000000007</v>
      </c>
      <c r="H2187" s="2">
        <v>3.3579750000000006</v>
      </c>
      <c r="I2187" s="2">
        <v>3.3289739999999997</v>
      </c>
      <c r="J2187" s="2">
        <v>2.9404334999999979</v>
      </c>
      <c r="K2187" s="17" t="s">
        <v>50</v>
      </c>
      <c r="L2187" s="17" t="s">
        <v>53</v>
      </c>
      <c r="M2187" s="17" t="s">
        <v>52</v>
      </c>
      <c r="N2187" s="20">
        <f t="shared" si="340"/>
        <v>50</v>
      </c>
      <c r="O2187" s="20">
        <f t="shared" si="341"/>
        <v>100</v>
      </c>
      <c r="P2187" s="20">
        <f t="shared" si="342"/>
        <v>50</v>
      </c>
      <c r="Q2187" s="20">
        <f t="shared" si="343"/>
        <v>66.5</v>
      </c>
      <c r="R2187" s="21">
        <f t="shared" si="344"/>
        <v>69.974999999999994</v>
      </c>
      <c r="S2187" s="21">
        <f t="shared" si="345"/>
        <v>64.125</v>
      </c>
      <c r="T2187" s="21">
        <f t="shared" si="346"/>
        <v>64.924999999999997</v>
      </c>
      <c r="U2187" s="21">
        <f t="shared" si="347"/>
        <v>66.625</v>
      </c>
      <c r="V2187" s="20">
        <f t="shared" si="348"/>
        <v>66.341666666666654</v>
      </c>
      <c r="W2187" s="20">
        <f t="shared" si="349"/>
        <v>66.412499999999994</v>
      </c>
    </row>
    <row r="2188" spans="1:23" ht="13.5" x14ac:dyDescent="0.25">
      <c r="A2188" s="3">
        <v>45190</v>
      </c>
      <c r="B2188" s="2">
        <v>3.3866000000000001</v>
      </c>
      <c r="C2188" s="2">
        <v>56.002806548577375</v>
      </c>
      <c r="D2188" s="2">
        <v>-2.1040083717967395E-2</v>
      </c>
      <c r="E2188" s="2">
        <v>-2.3671822544465083E-2</v>
      </c>
      <c r="F2188" s="2">
        <v>3.4005200000000002</v>
      </c>
      <c r="G2188" s="2">
        <v>3.3970500000000001</v>
      </c>
      <c r="H2188" s="2">
        <v>3.3666550000000006</v>
      </c>
      <c r="I2188" s="2">
        <v>3.3279319999999988</v>
      </c>
      <c r="J2188" s="2">
        <v>2.9458434999999987</v>
      </c>
      <c r="K2188" s="17" t="s">
        <v>50</v>
      </c>
      <c r="L2188" s="17" t="s">
        <v>53</v>
      </c>
      <c r="M2188" s="17" t="s">
        <v>52</v>
      </c>
      <c r="N2188" s="20">
        <f t="shared" si="340"/>
        <v>50</v>
      </c>
      <c r="O2188" s="20">
        <f t="shared" si="341"/>
        <v>100</v>
      </c>
      <c r="P2188" s="20">
        <f t="shared" si="342"/>
        <v>50</v>
      </c>
      <c r="Q2188" s="20">
        <f t="shared" si="343"/>
        <v>66.5</v>
      </c>
      <c r="R2188" s="21">
        <f t="shared" si="344"/>
        <v>69.974999999999994</v>
      </c>
      <c r="S2188" s="21">
        <f t="shared" si="345"/>
        <v>64.125</v>
      </c>
      <c r="T2188" s="21">
        <f t="shared" si="346"/>
        <v>64.924999999999997</v>
      </c>
      <c r="U2188" s="21">
        <f t="shared" si="347"/>
        <v>66.625</v>
      </c>
      <c r="V2188" s="20">
        <f t="shared" si="348"/>
        <v>66.341666666666654</v>
      </c>
      <c r="W2188" s="20">
        <f t="shared" si="349"/>
        <v>66.412499999999994</v>
      </c>
    </row>
    <row r="2189" spans="1:23" ht="13.5" x14ac:dyDescent="0.25">
      <c r="A2189" s="3">
        <v>45191</v>
      </c>
      <c r="B2189" s="2">
        <v>3.3778999999999999</v>
      </c>
      <c r="C2189" s="2">
        <v>54.415360826761834</v>
      </c>
      <c r="D2189" s="2">
        <v>-2.113027523357891E-2</v>
      </c>
      <c r="E2189" s="2">
        <v>-2.7582069361089881E-2</v>
      </c>
      <c r="F2189" s="2">
        <v>3.3952999999999998</v>
      </c>
      <c r="G2189" s="2">
        <v>3.4005200000000002</v>
      </c>
      <c r="H2189" s="2">
        <v>3.3749000000000002</v>
      </c>
      <c r="I2189" s="2">
        <v>3.3270619999999993</v>
      </c>
      <c r="J2189" s="2">
        <v>2.9512099999999979</v>
      </c>
      <c r="K2189" s="17" t="s">
        <v>50</v>
      </c>
      <c r="L2189" s="17" t="s">
        <v>53</v>
      </c>
      <c r="M2189" s="17" t="s">
        <v>52</v>
      </c>
      <c r="N2189" s="20">
        <f t="shared" si="340"/>
        <v>50</v>
      </c>
      <c r="O2189" s="20">
        <f t="shared" si="341"/>
        <v>100</v>
      </c>
      <c r="P2189" s="20">
        <f t="shared" si="342"/>
        <v>50</v>
      </c>
      <c r="Q2189" s="20">
        <f t="shared" si="343"/>
        <v>66.5</v>
      </c>
      <c r="R2189" s="21">
        <f t="shared" si="344"/>
        <v>69.974999999999994</v>
      </c>
      <c r="S2189" s="21">
        <f t="shared" si="345"/>
        <v>64.125</v>
      </c>
      <c r="T2189" s="21">
        <f t="shared" si="346"/>
        <v>64.924999999999997</v>
      </c>
      <c r="U2189" s="21">
        <f t="shared" si="347"/>
        <v>66.625</v>
      </c>
      <c r="V2189" s="20">
        <f t="shared" si="348"/>
        <v>66.341666666666654</v>
      </c>
      <c r="W2189" s="20">
        <f t="shared" si="349"/>
        <v>66.412499999999994</v>
      </c>
    </row>
    <row r="2190" spans="1:23" ht="13.5" x14ac:dyDescent="0.25">
      <c r="A2190" s="3">
        <v>45194</v>
      </c>
      <c r="B2190" s="2">
        <v>3.3431999999999999</v>
      </c>
      <c r="C2190" s="2">
        <v>48.509165545577098</v>
      </c>
      <c r="D2190" s="2">
        <v>-1.2108285392721019E-2</v>
      </c>
      <c r="E2190" s="2">
        <v>-3.0392286735243093E-2</v>
      </c>
      <c r="F2190" s="2">
        <v>3.3814000000000002</v>
      </c>
      <c r="G2190" s="2">
        <v>3.3961800000000002</v>
      </c>
      <c r="H2190" s="2">
        <v>3.3796749999999998</v>
      </c>
      <c r="I2190" s="2">
        <v>3.3254979999999987</v>
      </c>
      <c r="J2190" s="2">
        <v>2.9564029999999986</v>
      </c>
      <c r="K2190" s="17" t="s">
        <v>47</v>
      </c>
      <c r="L2190" s="17" t="s">
        <v>53</v>
      </c>
      <c r="M2190" s="17" t="s">
        <v>46</v>
      </c>
      <c r="N2190" s="20">
        <f t="shared" si="340"/>
        <v>50</v>
      </c>
      <c r="O2190" s="20">
        <f t="shared" si="341"/>
        <v>100</v>
      </c>
      <c r="P2190" s="20">
        <f t="shared" si="342"/>
        <v>50</v>
      </c>
      <c r="Q2190" s="20">
        <f t="shared" si="343"/>
        <v>16.5</v>
      </c>
      <c r="R2190" s="21">
        <f t="shared" si="344"/>
        <v>62.475000000000001</v>
      </c>
      <c r="S2190" s="21">
        <f t="shared" si="345"/>
        <v>51.625</v>
      </c>
      <c r="T2190" s="21">
        <f t="shared" si="346"/>
        <v>42.424999999999997</v>
      </c>
      <c r="U2190" s="21">
        <f t="shared" si="347"/>
        <v>54.125</v>
      </c>
      <c r="V2190" s="20">
        <f t="shared" si="348"/>
        <v>52.17499999999999</v>
      </c>
      <c r="W2190" s="20">
        <f t="shared" si="349"/>
        <v>52.662499999999994</v>
      </c>
    </row>
    <row r="2191" spans="1:23" ht="13.5" x14ac:dyDescent="0.25">
      <c r="A2191" s="3">
        <v>45195</v>
      </c>
      <c r="B2191" s="2">
        <v>3.3344999999999998</v>
      </c>
      <c r="C2191" s="2">
        <v>47.128018464073016</v>
      </c>
      <c r="D2191" s="2">
        <v>2.5262727909369787E-4</v>
      </c>
      <c r="E2191" s="2">
        <v>-3.651729525920714E-2</v>
      </c>
      <c r="F2191" s="2">
        <v>3.36924</v>
      </c>
      <c r="G2191" s="2">
        <v>3.38836</v>
      </c>
      <c r="H2191" s="2">
        <v>3.3801099999999997</v>
      </c>
      <c r="I2191" s="2">
        <v>3.3239339999999986</v>
      </c>
      <c r="J2191" s="2">
        <v>2.961511999999999</v>
      </c>
      <c r="K2191" s="17" t="s">
        <v>47</v>
      </c>
      <c r="L2191" s="17" t="s">
        <v>53</v>
      </c>
      <c r="M2191" s="17" t="s">
        <v>46</v>
      </c>
      <c r="N2191" s="20">
        <f t="shared" si="340"/>
        <v>50</v>
      </c>
      <c r="O2191" s="20">
        <f t="shared" si="341"/>
        <v>100</v>
      </c>
      <c r="P2191" s="20">
        <f t="shared" si="342"/>
        <v>50</v>
      </c>
      <c r="Q2191" s="20">
        <f t="shared" si="343"/>
        <v>16.5</v>
      </c>
      <c r="R2191" s="21">
        <f t="shared" si="344"/>
        <v>62.475000000000001</v>
      </c>
      <c r="S2191" s="21">
        <f t="shared" si="345"/>
        <v>51.625</v>
      </c>
      <c r="T2191" s="21">
        <f t="shared" si="346"/>
        <v>42.424999999999997</v>
      </c>
      <c r="U2191" s="21">
        <f t="shared" si="347"/>
        <v>54.125</v>
      </c>
      <c r="V2191" s="20">
        <f t="shared" si="348"/>
        <v>52.17499999999999</v>
      </c>
      <c r="W2191" s="20">
        <f t="shared" si="349"/>
        <v>52.662499999999994</v>
      </c>
    </row>
    <row r="2192" spans="1:23" ht="13.5" x14ac:dyDescent="0.25">
      <c r="A2192" s="3">
        <v>45197</v>
      </c>
      <c r="B2192" s="2">
        <v>3.2997999999999998</v>
      </c>
      <c r="C2192" s="2">
        <v>41.992516146842533</v>
      </c>
      <c r="D2192" s="2">
        <v>1.3395762537306677E-2</v>
      </c>
      <c r="E2192" s="2">
        <v>-4.2484070335621682E-2</v>
      </c>
      <c r="F2192" s="2">
        <v>3.3484000000000003</v>
      </c>
      <c r="G2192" s="2">
        <v>3.3770699999999998</v>
      </c>
      <c r="H2192" s="2">
        <v>3.3788100000000005</v>
      </c>
      <c r="I2192" s="2">
        <v>3.3216759999999987</v>
      </c>
      <c r="J2192" s="2">
        <v>2.966811499999999</v>
      </c>
      <c r="K2192" s="17" t="s">
        <v>47</v>
      </c>
      <c r="L2192" s="17" t="s">
        <v>53</v>
      </c>
      <c r="M2192" s="17" t="s">
        <v>46</v>
      </c>
      <c r="N2192" s="20">
        <f t="shared" si="340"/>
        <v>50</v>
      </c>
      <c r="O2192" s="20">
        <f t="shared" si="341"/>
        <v>100</v>
      </c>
      <c r="P2192" s="20">
        <f t="shared" si="342"/>
        <v>50</v>
      </c>
      <c r="Q2192" s="20">
        <f t="shared" si="343"/>
        <v>16.5</v>
      </c>
      <c r="R2192" s="21">
        <f t="shared" si="344"/>
        <v>62.475000000000001</v>
      </c>
      <c r="S2192" s="21">
        <f t="shared" si="345"/>
        <v>51.625</v>
      </c>
      <c r="T2192" s="21">
        <f t="shared" si="346"/>
        <v>42.424999999999997</v>
      </c>
      <c r="U2192" s="21">
        <f t="shared" si="347"/>
        <v>54.125</v>
      </c>
      <c r="V2192" s="20">
        <f t="shared" si="348"/>
        <v>52.17499999999999</v>
      </c>
      <c r="W2192" s="20">
        <f t="shared" si="349"/>
        <v>52.662499999999994</v>
      </c>
    </row>
    <row r="2193" spans="1:23" ht="13.5" x14ac:dyDescent="0.25">
      <c r="A2193" s="3">
        <v>45198</v>
      </c>
      <c r="B2193" s="2">
        <v>3.2997999999999998</v>
      </c>
      <c r="C2193" s="2">
        <v>41.992516146842533</v>
      </c>
      <c r="D2193" s="2">
        <v>2.4827042155139534E-2</v>
      </c>
      <c r="E2193" s="2">
        <v>-4.8167234938715844E-2</v>
      </c>
      <c r="F2193" s="2">
        <v>3.3310400000000002</v>
      </c>
      <c r="G2193" s="2">
        <v>3.36578</v>
      </c>
      <c r="H2193" s="2">
        <v>3.3766400000000005</v>
      </c>
      <c r="I2193" s="2">
        <v>3.3199399999999986</v>
      </c>
      <c r="J2193" s="2">
        <v>2.9721919999999993</v>
      </c>
      <c r="K2193" s="17" t="s">
        <v>47</v>
      </c>
      <c r="L2193" s="17" t="s">
        <v>53</v>
      </c>
      <c r="M2193" s="17" t="s">
        <v>46</v>
      </c>
      <c r="N2193" s="20">
        <f t="shared" si="340"/>
        <v>50</v>
      </c>
      <c r="O2193" s="20">
        <f t="shared" si="341"/>
        <v>100</v>
      </c>
      <c r="P2193" s="20">
        <f t="shared" si="342"/>
        <v>50</v>
      </c>
      <c r="Q2193" s="20">
        <f t="shared" si="343"/>
        <v>16.5</v>
      </c>
      <c r="R2193" s="21">
        <f t="shared" si="344"/>
        <v>62.475000000000001</v>
      </c>
      <c r="S2193" s="21">
        <f t="shared" si="345"/>
        <v>51.625</v>
      </c>
      <c r="T2193" s="21">
        <f t="shared" si="346"/>
        <v>42.424999999999997</v>
      </c>
      <c r="U2193" s="21">
        <f t="shared" si="347"/>
        <v>54.125</v>
      </c>
      <c r="V2193" s="20">
        <f t="shared" si="348"/>
        <v>52.17499999999999</v>
      </c>
      <c r="W2193" s="20">
        <f t="shared" si="349"/>
        <v>52.662499999999994</v>
      </c>
    </row>
    <row r="2194" spans="1:23" ht="13.5" x14ac:dyDescent="0.25">
      <c r="A2194" s="3">
        <v>45201</v>
      </c>
      <c r="B2194" s="2">
        <v>3.2997999999999998</v>
      </c>
      <c r="C2194" s="2">
        <v>41.992516146842526</v>
      </c>
      <c r="D2194" s="2">
        <v>3.344839180267023E-2</v>
      </c>
      <c r="E2194" s="2">
        <v>-5.2879521135033927E-2</v>
      </c>
      <c r="F2194" s="2">
        <v>3.3154199999999996</v>
      </c>
      <c r="G2194" s="2">
        <v>3.3553599999999997</v>
      </c>
      <c r="H2194" s="2">
        <v>3.3744700000000001</v>
      </c>
      <c r="I2194" s="2">
        <v>3.3182039999999988</v>
      </c>
      <c r="J2194" s="2">
        <v>2.977127499999999</v>
      </c>
      <c r="K2194" s="17" t="s">
        <v>47</v>
      </c>
      <c r="L2194" s="17" t="s">
        <v>53</v>
      </c>
      <c r="M2194" s="17" t="s">
        <v>46</v>
      </c>
      <c r="N2194" s="20">
        <f t="shared" si="340"/>
        <v>50</v>
      </c>
      <c r="O2194" s="20">
        <f t="shared" si="341"/>
        <v>100</v>
      </c>
      <c r="P2194" s="20">
        <f t="shared" si="342"/>
        <v>50</v>
      </c>
      <c r="Q2194" s="20">
        <f t="shared" si="343"/>
        <v>16.5</v>
      </c>
      <c r="R2194" s="21">
        <f t="shared" si="344"/>
        <v>62.475000000000001</v>
      </c>
      <c r="S2194" s="21">
        <f t="shared" si="345"/>
        <v>51.625</v>
      </c>
      <c r="T2194" s="21">
        <f t="shared" si="346"/>
        <v>42.424999999999997</v>
      </c>
      <c r="U2194" s="21">
        <f t="shared" si="347"/>
        <v>54.125</v>
      </c>
      <c r="V2194" s="20">
        <f t="shared" si="348"/>
        <v>52.17499999999999</v>
      </c>
      <c r="W2194" s="20">
        <f t="shared" si="349"/>
        <v>52.662499999999994</v>
      </c>
    </row>
    <row r="2195" spans="1:23" ht="13.5" x14ac:dyDescent="0.25">
      <c r="A2195" s="3">
        <v>45202</v>
      </c>
      <c r="B2195" s="2">
        <v>3.2824</v>
      </c>
      <c r="C2195" s="2">
        <v>39.309778695552069</v>
      </c>
      <c r="D2195" s="2">
        <v>4.3636647033041598E-2</v>
      </c>
      <c r="E2195" s="2">
        <v>-5.995966222476793E-2</v>
      </c>
      <c r="F2195" s="2">
        <v>3.3032599999999994</v>
      </c>
      <c r="G2195" s="2">
        <v>3.3423300000000005</v>
      </c>
      <c r="H2195" s="2">
        <v>3.3692599999999997</v>
      </c>
      <c r="I2195" s="2">
        <v>3.3161199999999993</v>
      </c>
      <c r="J2195" s="2">
        <v>2.9822189999999993</v>
      </c>
      <c r="K2195" s="17" t="s">
        <v>47</v>
      </c>
      <c r="L2195" s="17" t="s">
        <v>53</v>
      </c>
      <c r="M2195" s="17" t="s">
        <v>46</v>
      </c>
      <c r="N2195" s="20">
        <f t="shared" si="340"/>
        <v>50</v>
      </c>
      <c r="O2195" s="20">
        <f t="shared" si="341"/>
        <v>100</v>
      </c>
      <c r="P2195" s="20">
        <f t="shared" si="342"/>
        <v>50</v>
      </c>
      <c r="Q2195" s="20">
        <f t="shared" si="343"/>
        <v>16.5</v>
      </c>
      <c r="R2195" s="21">
        <f t="shared" si="344"/>
        <v>62.475000000000001</v>
      </c>
      <c r="S2195" s="21">
        <f t="shared" si="345"/>
        <v>51.625</v>
      </c>
      <c r="T2195" s="21">
        <f t="shared" si="346"/>
        <v>42.424999999999997</v>
      </c>
      <c r="U2195" s="21">
        <f t="shared" si="347"/>
        <v>54.125</v>
      </c>
      <c r="V2195" s="20">
        <f t="shared" si="348"/>
        <v>52.17499999999999</v>
      </c>
      <c r="W2195" s="20">
        <f t="shared" si="349"/>
        <v>52.662499999999994</v>
      </c>
    </row>
    <row r="2196" spans="1:23" ht="13.5" x14ac:dyDescent="0.25">
      <c r="A2196" s="3">
        <v>45203</v>
      </c>
      <c r="B2196" s="2">
        <v>3.2824</v>
      </c>
      <c r="C2196" s="2">
        <v>39.309778695552076</v>
      </c>
      <c r="D2196" s="2">
        <v>4.9929591763012926E-2</v>
      </c>
      <c r="E2196" s="2">
        <v>-6.6010304028805616E-2</v>
      </c>
      <c r="F2196" s="2">
        <v>3.2928399999999995</v>
      </c>
      <c r="G2196" s="2">
        <v>3.3310400000000002</v>
      </c>
      <c r="H2196" s="2">
        <v>3.3640499999999998</v>
      </c>
      <c r="I2196" s="2">
        <v>3.3140359999999989</v>
      </c>
      <c r="J2196" s="2">
        <v>2.9871485</v>
      </c>
      <c r="K2196" s="17" t="s">
        <v>47</v>
      </c>
      <c r="L2196" s="17" t="s">
        <v>53</v>
      </c>
      <c r="M2196" s="17" t="s">
        <v>46</v>
      </c>
      <c r="N2196" s="20">
        <f t="shared" si="340"/>
        <v>50</v>
      </c>
      <c r="O2196" s="20">
        <f t="shared" si="341"/>
        <v>100</v>
      </c>
      <c r="P2196" s="20">
        <f t="shared" si="342"/>
        <v>50</v>
      </c>
      <c r="Q2196" s="20">
        <f t="shared" si="343"/>
        <v>16.5</v>
      </c>
      <c r="R2196" s="21">
        <f t="shared" si="344"/>
        <v>62.475000000000001</v>
      </c>
      <c r="S2196" s="21">
        <f t="shared" si="345"/>
        <v>51.625</v>
      </c>
      <c r="T2196" s="21">
        <f t="shared" si="346"/>
        <v>42.424999999999997</v>
      </c>
      <c r="U2196" s="21">
        <f t="shared" si="347"/>
        <v>54.125</v>
      </c>
      <c r="V2196" s="20">
        <f t="shared" si="348"/>
        <v>52.17499999999999</v>
      </c>
      <c r="W2196" s="20">
        <f t="shared" si="349"/>
        <v>52.662499999999994</v>
      </c>
    </row>
    <row r="2197" spans="1:23" ht="13.5" x14ac:dyDescent="0.25">
      <c r="A2197" s="3">
        <v>45204</v>
      </c>
      <c r="B2197" s="2">
        <v>3.2824</v>
      </c>
      <c r="C2197" s="2">
        <v>39.309778695552069</v>
      </c>
      <c r="D2197" s="2">
        <v>5.6916034594038933E-2</v>
      </c>
      <c r="E2197" s="2">
        <v>-7.3144279464551182E-2</v>
      </c>
      <c r="F2197" s="2">
        <v>3.2893599999999998</v>
      </c>
      <c r="G2197" s="2">
        <v>3.3188800000000001</v>
      </c>
      <c r="H2197" s="2">
        <v>3.3597050000000004</v>
      </c>
      <c r="I2197" s="2">
        <v>3.3119519999999993</v>
      </c>
      <c r="J2197" s="2">
        <v>2.9920780000000007</v>
      </c>
      <c r="K2197" s="17" t="s">
        <v>47</v>
      </c>
      <c r="L2197" s="17" t="s">
        <v>53</v>
      </c>
      <c r="M2197" s="17" t="s">
        <v>46</v>
      </c>
      <c r="N2197" s="20">
        <f t="shared" si="340"/>
        <v>50</v>
      </c>
      <c r="O2197" s="20">
        <f t="shared" si="341"/>
        <v>100</v>
      </c>
      <c r="P2197" s="20">
        <f t="shared" si="342"/>
        <v>50</v>
      </c>
      <c r="Q2197" s="20">
        <f t="shared" si="343"/>
        <v>16.5</v>
      </c>
      <c r="R2197" s="21">
        <f t="shared" si="344"/>
        <v>62.475000000000001</v>
      </c>
      <c r="S2197" s="21">
        <f t="shared" si="345"/>
        <v>51.625</v>
      </c>
      <c r="T2197" s="21">
        <f t="shared" si="346"/>
        <v>42.424999999999997</v>
      </c>
      <c r="U2197" s="21">
        <f t="shared" si="347"/>
        <v>54.125</v>
      </c>
      <c r="V2197" s="20">
        <f t="shared" si="348"/>
        <v>52.17499999999999</v>
      </c>
      <c r="W2197" s="20">
        <f t="shared" si="349"/>
        <v>52.662499999999994</v>
      </c>
    </row>
    <row r="2198" spans="1:23" ht="13.5" x14ac:dyDescent="0.25">
      <c r="A2198" s="3">
        <v>45205</v>
      </c>
      <c r="B2198" s="2">
        <v>3.2824</v>
      </c>
      <c r="C2198" s="2">
        <v>39.309778695552069</v>
      </c>
      <c r="D2198" s="2">
        <v>6.0449959494768279E-2</v>
      </c>
      <c r="E2198" s="2">
        <v>-8.4169174636440247E-2</v>
      </c>
      <c r="F2198" s="2">
        <v>3.2858799999999997</v>
      </c>
      <c r="G2198" s="2">
        <v>3.3084600000000002</v>
      </c>
      <c r="H2198" s="2">
        <v>3.3527549999999997</v>
      </c>
      <c r="I2198" s="2">
        <v>3.3116039999999991</v>
      </c>
      <c r="J2198" s="2">
        <v>2.9970075000000009</v>
      </c>
      <c r="K2198" s="17" t="s">
        <v>47</v>
      </c>
      <c r="L2198" s="17" t="s">
        <v>53</v>
      </c>
      <c r="M2198" s="17" t="s">
        <v>46</v>
      </c>
      <c r="N2198" s="20">
        <f t="shared" si="340"/>
        <v>50</v>
      </c>
      <c r="O2198" s="20">
        <f t="shared" si="341"/>
        <v>100</v>
      </c>
      <c r="P2198" s="20">
        <f t="shared" si="342"/>
        <v>50</v>
      </c>
      <c r="Q2198" s="20">
        <f t="shared" si="343"/>
        <v>16.5</v>
      </c>
      <c r="R2198" s="21">
        <f t="shared" si="344"/>
        <v>62.475000000000001</v>
      </c>
      <c r="S2198" s="21">
        <f t="shared" si="345"/>
        <v>51.625</v>
      </c>
      <c r="T2198" s="21">
        <f t="shared" si="346"/>
        <v>42.424999999999997</v>
      </c>
      <c r="U2198" s="21">
        <f t="shared" si="347"/>
        <v>54.125</v>
      </c>
      <c r="V2198" s="20">
        <f t="shared" si="348"/>
        <v>52.17499999999999</v>
      </c>
      <c r="W2198" s="20">
        <f t="shared" si="349"/>
        <v>52.662499999999994</v>
      </c>
    </row>
    <row r="2199" spans="1:23" ht="13.5" x14ac:dyDescent="0.25">
      <c r="A2199" s="3">
        <v>45208</v>
      </c>
      <c r="B2199" s="2">
        <v>3.2650999999999999</v>
      </c>
      <c r="C2199" s="2">
        <v>36.215651487735087</v>
      </c>
      <c r="D2199" s="2">
        <v>6.3660299978304913E-2</v>
      </c>
      <c r="E2199" s="2">
        <v>-9.5617798956704469E-2</v>
      </c>
      <c r="F2199" s="2">
        <v>3.27894</v>
      </c>
      <c r="G2199" s="2">
        <v>3.2971799999999996</v>
      </c>
      <c r="H2199" s="2">
        <v>3.3488500000000001</v>
      </c>
      <c r="I2199" s="2">
        <v>3.3098679999999998</v>
      </c>
      <c r="J2199" s="2">
        <v>3.001891000000001</v>
      </c>
      <c r="K2199" s="17" t="s">
        <v>47</v>
      </c>
      <c r="L2199" s="17" t="s">
        <v>53</v>
      </c>
      <c r="M2199" s="17" t="s">
        <v>46</v>
      </c>
      <c r="N2199" s="20">
        <f t="shared" si="340"/>
        <v>50</v>
      </c>
      <c r="O2199" s="20">
        <f t="shared" si="341"/>
        <v>100</v>
      </c>
      <c r="P2199" s="20">
        <f t="shared" si="342"/>
        <v>50</v>
      </c>
      <c r="Q2199" s="20">
        <f t="shared" si="343"/>
        <v>16.5</v>
      </c>
      <c r="R2199" s="21">
        <f t="shared" si="344"/>
        <v>62.475000000000001</v>
      </c>
      <c r="S2199" s="21">
        <f t="shared" si="345"/>
        <v>51.625</v>
      </c>
      <c r="T2199" s="21">
        <f t="shared" si="346"/>
        <v>42.424999999999997</v>
      </c>
      <c r="U2199" s="21">
        <f t="shared" si="347"/>
        <v>54.125</v>
      </c>
      <c r="V2199" s="20">
        <f t="shared" si="348"/>
        <v>52.17499999999999</v>
      </c>
      <c r="W2199" s="20">
        <f t="shared" si="349"/>
        <v>52.662499999999994</v>
      </c>
    </row>
    <row r="2200" spans="1:23" ht="13.5" x14ac:dyDescent="0.25">
      <c r="A2200" s="3">
        <v>45209</v>
      </c>
      <c r="B2200" s="2">
        <v>3.2650999999999999</v>
      </c>
      <c r="C2200" s="2">
        <v>36.215651487735087</v>
      </c>
      <c r="D2200" s="2">
        <v>6.1397059046850444E-2</v>
      </c>
      <c r="E2200" s="2">
        <v>-0.10713545884957357</v>
      </c>
      <c r="F2200" s="2">
        <v>3.2754800000000004</v>
      </c>
      <c r="G2200" s="2">
        <v>3.2893699999999995</v>
      </c>
      <c r="H2200" s="2">
        <v>3.3427750000000005</v>
      </c>
      <c r="I2200" s="2">
        <v>3.3077839999999994</v>
      </c>
      <c r="J2200" s="2">
        <v>3.0067340000000007</v>
      </c>
      <c r="K2200" s="17" t="s">
        <v>47</v>
      </c>
      <c r="L2200" s="17" t="s">
        <v>53</v>
      </c>
      <c r="M2200" s="17" t="s">
        <v>46</v>
      </c>
      <c r="N2200" s="20">
        <f t="shared" si="340"/>
        <v>50</v>
      </c>
      <c r="O2200" s="20">
        <f t="shared" si="341"/>
        <v>100</v>
      </c>
      <c r="P2200" s="20">
        <f t="shared" si="342"/>
        <v>50</v>
      </c>
      <c r="Q2200" s="20">
        <f t="shared" si="343"/>
        <v>16.5</v>
      </c>
      <c r="R2200" s="21">
        <f t="shared" si="344"/>
        <v>62.475000000000001</v>
      </c>
      <c r="S2200" s="21">
        <f t="shared" si="345"/>
        <v>51.625</v>
      </c>
      <c r="T2200" s="21">
        <f t="shared" si="346"/>
        <v>42.424999999999997</v>
      </c>
      <c r="U2200" s="21">
        <f t="shared" si="347"/>
        <v>54.125</v>
      </c>
      <c r="V2200" s="20">
        <f t="shared" si="348"/>
        <v>52.17499999999999</v>
      </c>
      <c r="W2200" s="20">
        <f t="shared" si="349"/>
        <v>52.662499999999994</v>
      </c>
    </row>
    <row r="2201" spans="1:23" ht="13.5" x14ac:dyDescent="0.25">
      <c r="A2201" s="3">
        <v>45210</v>
      </c>
      <c r="B2201" s="2">
        <v>3.2564000000000002</v>
      </c>
      <c r="C2201" s="2">
        <v>34.626068290720596</v>
      </c>
      <c r="D2201" s="2">
        <v>5.9120194396316439E-2</v>
      </c>
      <c r="E2201" s="2">
        <v>-0.11583475554262689</v>
      </c>
      <c r="F2201" s="2">
        <v>3.2702800000000005</v>
      </c>
      <c r="G2201" s="2">
        <v>3.2815599999999998</v>
      </c>
      <c r="H2201" s="2">
        <v>3.3349600000000001</v>
      </c>
      <c r="I2201" s="2">
        <v>3.305526</v>
      </c>
      <c r="J2201" s="2">
        <v>3.0116550000000006</v>
      </c>
      <c r="K2201" s="17" t="s">
        <v>47</v>
      </c>
      <c r="L2201" s="17" t="s">
        <v>53</v>
      </c>
      <c r="M2201" s="17" t="s">
        <v>46</v>
      </c>
      <c r="N2201" s="20">
        <f t="shared" si="340"/>
        <v>50</v>
      </c>
      <c r="O2201" s="20">
        <f t="shared" si="341"/>
        <v>100</v>
      </c>
      <c r="P2201" s="20">
        <f t="shared" si="342"/>
        <v>50</v>
      </c>
      <c r="Q2201" s="20">
        <f t="shared" si="343"/>
        <v>16.5</v>
      </c>
      <c r="R2201" s="21">
        <f t="shared" si="344"/>
        <v>62.475000000000001</v>
      </c>
      <c r="S2201" s="21">
        <f t="shared" si="345"/>
        <v>51.625</v>
      </c>
      <c r="T2201" s="21">
        <f t="shared" si="346"/>
        <v>42.424999999999997</v>
      </c>
      <c r="U2201" s="21">
        <f t="shared" si="347"/>
        <v>54.125</v>
      </c>
      <c r="V2201" s="20">
        <f t="shared" si="348"/>
        <v>52.17499999999999</v>
      </c>
      <c r="W2201" s="20">
        <f t="shared" si="349"/>
        <v>52.662499999999994</v>
      </c>
    </row>
    <row r="2202" spans="1:23" ht="13.5" x14ac:dyDescent="0.25">
      <c r="A2202" s="3">
        <v>45211</v>
      </c>
      <c r="B2202" s="2">
        <v>3.2564000000000002</v>
      </c>
      <c r="C2202" s="2">
        <v>34.626068290720596</v>
      </c>
      <c r="D2202" s="2">
        <v>5.2214158622863049E-2</v>
      </c>
      <c r="E2202" s="2">
        <v>-0.12353674520563533</v>
      </c>
      <c r="F2202" s="2">
        <v>3.2650799999999998</v>
      </c>
      <c r="G2202" s="2">
        <v>3.2772199999999998</v>
      </c>
      <c r="H2202" s="2">
        <v>3.3271450000000002</v>
      </c>
      <c r="I2202" s="2">
        <v>3.3032680000000001</v>
      </c>
      <c r="J2202" s="2">
        <v>3.0166165000000005</v>
      </c>
      <c r="K2202" s="17" t="s">
        <v>47</v>
      </c>
      <c r="L2202" s="17" t="s">
        <v>53</v>
      </c>
      <c r="M2202" s="17" t="s">
        <v>46</v>
      </c>
      <c r="N2202" s="20">
        <f t="shared" si="340"/>
        <v>50</v>
      </c>
      <c r="O2202" s="20">
        <f t="shared" si="341"/>
        <v>100</v>
      </c>
      <c r="P2202" s="20">
        <f t="shared" si="342"/>
        <v>50</v>
      </c>
      <c r="Q2202" s="20">
        <f t="shared" si="343"/>
        <v>16.5</v>
      </c>
      <c r="R2202" s="21">
        <f t="shared" si="344"/>
        <v>62.475000000000001</v>
      </c>
      <c r="S2202" s="21">
        <f t="shared" si="345"/>
        <v>51.625</v>
      </c>
      <c r="T2202" s="21">
        <f t="shared" si="346"/>
        <v>42.424999999999997</v>
      </c>
      <c r="U2202" s="21">
        <f t="shared" si="347"/>
        <v>54.125</v>
      </c>
      <c r="V2202" s="20">
        <f t="shared" si="348"/>
        <v>52.17499999999999</v>
      </c>
      <c r="W2202" s="20">
        <f t="shared" si="349"/>
        <v>52.662499999999994</v>
      </c>
    </row>
    <row r="2203" spans="1:23" ht="13.5" x14ac:dyDescent="0.25">
      <c r="A2203" s="3">
        <v>45212</v>
      </c>
      <c r="B2203" s="2">
        <v>3.2650999999999999</v>
      </c>
      <c r="C2203" s="2">
        <v>37.792700857275385</v>
      </c>
      <c r="D2203" s="2">
        <v>4.6058556137988482E-2</v>
      </c>
      <c r="E2203" s="2">
        <v>-0.13083909511772129</v>
      </c>
      <c r="F2203" s="2">
        <v>3.2616199999999997</v>
      </c>
      <c r="G2203" s="2">
        <v>3.2737499999999997</v>
      </c>
      <c r="H2203" s="2">
        <v>3.3197650000000003</v>
      </c>
      <c r="I2203" s="2">
        <v>3.3011840000000001</v>
      </c>
      <c r="J2203" s="2">
        <v>3.0210555000000006</v>
      </c>
      <c r="K2203" s="17" t="s">
        <v>47</v>
      </c>
      <c r="L2203" s="17" t="s">
        <v>53</v>
      </c>
      <c r="M2203" s="17" t="s">
        <v>46</v>
      </c>
      <c r="N2203" s="20">
        <f t="shared" si="340"/>
        <v>50</v>
      </c>
      <c r="O2203" s="20">
        <f t="shared" si="341"/>
        <v>100</v>
      </c>
      <c r="P2203" s="20">
        <f t="shared" si="342"/>
        <v>50</v>
      </c>
      <c r="Q2203" s="20">
        <f t="shared" si="343"/>
        <v>16.5</v>
      </c>
      <c r="R2203" s="21">
        <f t="shared" si="344"/>
        <v>62.475000000000001</v>
      </c>
      <c r="S2203" s="21">
        <f t="shared" si="345"/>
        <v>51.625</v>
      </c>
      <c r="T2203" s="21">
        <f t="shared" si="346"/>
        <v>42.424999999999997</v>
      </c>
      <c r="U2203" s="21">
        <f t="shared" si="347"/>
        <v>54.125</v>
      </c>
      <c r="V2203" s="20">
        <f t="shared" si="348"/>
        <v>52.17499999999999</v>
      </c>
      <c r="W2203" s="20">
        <f t="shared" si="349"/>
        <v>52.662499999999994</v>
      </c>
    </row>
    <row r="2204" spans="1:23" ht="13.5" x14ac:dyDescent="0.25">
      <c r="A2204" s="3">
        <v>45215</v>
      </c>
      <c r="B2204" s="2">
        <v>3.2564000000000002</v>
      </c>
      <c r="C2204" s="2">
        <v>35.91899289004337</v>
      </c>
      <c r="D2204" s="2">
        <v>4.1750792867639053E-2</v>
      </c>
      <c r="E2204" s="2">
        <v>-0.13756368075721612</v>
      </c>
      <c r="F2204" s="2">
        <v>3.2598799999999999</v>
      </c>
      <c r="G2204" s="2">
        <v>3.2694099999999997</v>
      </c>
      <c r="H2204" s="2">
        <v>3.3123849999999999</v>
      </c>
      <c r="I2204" s="2">
        <v>3.3010099999999998</v>
      </c>
      <c r="J2204" s="2">
        <v>3.0252485000000009</v>
      </c>
      <c r="K2204" s="17" t="s">
        <v>47</v>
      </c>
      <c r="L2204" s="17" t="s">
        <v>48</v>
      </c>
      <c r="M2204" s="17" t="s">
        <v>46</v>
      </c>
      <c r="N2204" s="20">
        <f t="shared" si="340"/>
        <v>50</v>
      </c>
      <c r="O2204" s="20">
        <f t="shared" si="341"/>
        <v>100</v>
      </c>
      <c r="P2204" s="20">
        <f t="shared" si="342"/>
        <v>50</v>
      </c>
      <c r="Q2204" s="20">
        <f t="shared" si="343"/>
        <v>0</v>
      </c>
      <c r="R2204" s="21">
        <f t="shared" si="344"/>
        <v>60</v>
      </c>
      <c r="S2204" s="21">
        <f t="shared" si="345"/>
        <v>47.5</v>
      </c>
      <c r="T2204" s="21">
        <f t="shared" si="346"/>
        <v>35</v>
      </c>
      <c r="U2204" s="21">
        <f t="shared" si="347"/>
        <v>50</v>
      </c>
      <c r="V2204" s="20">
        <f t="shared" si="348"/>
        <v>47.5</v>
      </c>
      <c r="W2204" s="20">
        <f t="shared" si="349"/>
        <v>48.125</v>
      </c>
    </row>
    <row r="2205" spans="1:23" ht="13.5" x14ac:dyDescent="0.25">
      <c r="A2205" s="3">
        <v>45216</v>
      </c>
      <c r="B2205" s="2">
        <v>3.2564000000000002</v>
      </c>
      <c r="C2205" s="2">
        <v>35.91899289004337</v>
      </c>
      <c r="D2205" s="2">
        <v>3.5717635970725414E-2</v>
      </c>
      <c r="E2205" s="2">
        <v>-0.13635854713647599</v>
      </c>
      <c r="F2205" s="2">
        <v>3.25814</v>
      </c>
      <c r="G2205" s="2">
        <v>3.2668100000000004</v>
      </c>
      <c r="H2205" s="2">
        <v>3.3045700000000005</v>
      </c>
      <c r="I2205" s="2">
        <v>3.2994480000000004</v>
      </c>
      <c r="J2205" s="2">
        <v>3.0294415000000003</v>
      </c>
      <c r="K2205" s="17" t="s">
        <v>47</v>
      </c>
      <c r="L2205" s="17" t="s">
        <v>48</v>
      </c>
      <c r="M2205" s="17" t="s">
        <v>46</v>
      </c>
      <c r="N2205" s="20">
        <f t="shared" si="340"/>
        <v>50</v>
      </c>
      <c r="O2205" s="20">
        <f t="shared" si="341"/>
        <v>100</v>
      </c>
      <c r="P2205" s="20">
        <f t="shared" si="342"/>
        <v>50</v>
      </c>
      <c r="Q2205" s="20">
        <f t="shared" si="343"/>
        <v>0</v>
      </c>
      <c r="R2205" s="21">
        <f t="shared" si="344"/>
        <v>60</v>
      </c>
      <c r="S2205" s="21">
        <f t="shared" si="345"/>
        <v>47.5</v>
      </c>
      <c r="T2205" s="21">
        <f t="shared" si="346"/>
        <v>35</v>
      </c>
      <c r="U2205" s="21">
        <f t="shared" si="347"/>
        <v>50</v>
      </c>
      <c r="V2205" s="20">
        <f t="shared" si="348"/>
        <v>47.5</v>
      </c>
      <c r="W2205" s="20">
        <f t="shared" si="349"/>
        <v>48.125</v>
      </c>
    </row>
    <row r="2206" spans="1:23" ht="13.5" x14ac:dyDescent="0.25">
      <c r="A2206" s="3">
        <v>45217</v>
      </c>
      <c r="B2206" s="2">
        <v>3.2477</v>
      </c>
      <c r="C2206" s="2">
        <v>33.965969878364859</v>
      </c>
      <c r="D2206" s="2">
        <v>3.152450579826338E-2</v>
      </c>
      <c r="E2206" s="2">
        <v>-0.12623987899625064</v>
      </c>
      <c r="F2206" s="2">
        <v>3.2563999999999993</v>
      </c>
      <c r="G2206" s="2">
        <v>3.2633400000000004</v>
      </c>
      <c r="H2206" s="2">
        <v>3.2971899999999996</v>
      </c>
      <c r="I2206" s="2">
        <v>3.2977120000000006</v>
      </c>
      <c r="J2206" s="2">
        <v>3.0335505000000014</v>
      </c>
      <c r="K2206" s="17" t="s">
        <v>47</v>
      </c>
      <c r="L2206" s="17" t="s">
        <v>48</v>
      </c>
      <c r="M2206" s="17" t="s">
        <v>46</v>
      </c>
      <c r="N2206" s="20">
        <f t="shared" si="340"/>
        <v>50</v>
      </c>
      <c r="O2206" s="20">
        <f t="shared" si="341"/>
        <v>100</v>
      </c>
      <c r="P2206" s="20">
        <f t="shared" si="342"/>
        <v>50</v>
      </c>
      <c r="Q2206" s="20">
        <f t="shared" si="343"/>
        <v>0</v>
      </c>
      <c r="R2206" s="21">
        <f t="shared" si="344"/>
        <v>60</v>
      </c>
      <c r="S2206" s="21">
        <f t="shared" si="345"/>
        <v>47.5</v>
      </c>
      <c r="T2206" s="21">
        <f t="shared" si="346"/>
        <v>35</v>
      </c>
      <c r="U2206" s="21">
        <f t="shared" si="347"/>
        <v>50</v>
      </c>
      <c r="V2206" s="20">
        <f t="shared" si="348"/>
        <v>47.5</v>
      </c>
      <c r="W2206" s="20">
        <f t="shared" si="349"/>
        <v>48.125</v>
      </c>
    </row>
    <row r="2207" spans="1:23" ht="13.5" x14ac:dyDescent="0.25">
      <c r="A2207" s="3">
        <v>45218</v>
      </c>
      <c r="B2207" s="2">
        <v>3.2477</v>
      </c>
      <c r="C2207" s="2">
        <v>33.965969878364859</v>
      </c>
      <c r="D2207" s="2">
        <v>2.8275477819289296E-2</v>
      </c>
      <c r="E2207" s="2">
        <v>-0.11042358691384971</v>
      </c>
      <c r="F2207" s="2">
        <v>3.2546599999999999</v>
      </c>
      <c r="G2207" s="2">
        <v>3.2598700000000003</v>
      </c>
      <c r="H2207" s="2">
        <v>3.2893749999999997</v>
      </c>
      <c r="I2207" s="2">
        <v>3.2966700000000015</v>
      </c>
      <c r="J2207" s="2">
        <v>3.0371745000000008</v>
      </c>
      <c r="K2207" s="17" t="s">
        <v>47</v>
      </c>
      <c r="L2207" s="17" t="s">
        <v>48</v>
      </c>
      <c r="M2207" s="17" t="s">
        <v>46</v>
      </c>
      <c r="N2207" s="20">
        <f t="shared" si="340"/>
        <v>50</v>
      </c>
      <c r="O2207" s="20">
        <f t="shared" si="341"/>
        <v>100</v>
      </c>
      <c r="P2207" s="20">
        <f t="shared" si="342"/>
        <v>50</v>
      </c>
      <c r="Q2207" s="20">
        <f t="shared" si="343"/>
        <v>0</v>
      </c>
      <c r="R2207" s="21">
        <f t="shared" si="344"/>
        <v>60</v>
      </c>
      <c r="S2207" s="21">
        <f t="shared" si="345"/>
        <v>47.5</v>
      </c>
      <c r="T2207" s="21">
        <f t="shared" si="346"/>
        <v>35</v>
      </c>
      <c r="U2207" s="21">
        <f t="shared" si="347"/>
        <v>50</v>
      </c>
      <c r="V2207" s="20">
        <f t="shared" si="348"/>
        <v>47.5</v>
      </c>
      <c r="W2207" s="20">
        <f t="shared" si="349"/>
        <v>48.125</v>
      </c>
    </row>
    <row r="2208" spans="1:23" ht="13.5" x14ac:dyDescent="0.25">
      <c r="A2208" s="3">
        <v>45219</v>
      </c>
      <c r="B2208" s="2">
        <v>3.2477</v>
      </c>
      <c r="C2208" s="2">
        <v>33.965969878364859</v>
      </c>
      <c r="D2208" s="2">
        <v>2.5803157005912958E-2</v>
      </c>
      <c r="E2208" s="2">
        <v>-9.0820866448276444E-2</v>
      </c>
      <c r="F2208" s="2">
        <v>3.2511800000000002</v>
      </c>
      <c r="G2208" s="2">
        <v>3.2564000000000002</v>
      </c>
      <c r="H2208" s="2">
        <v>3.2824299999999993</v>
      </c>
      <c r="I2208" s="2">
        <v>3.2970180000000018</v>
      </c>
      <c r="J2208" s="2">
        <v>3.0407175000000009</v>
      </c>
      <c r="K2208" s="17" t="s">
        <v>47</v>
      </c>
      <c r="L2208" s="17" t="s">
        <v>48</v>
      </c>
      <c r="M2208" s="17" t="s">
        <v>46</v>
      </c>
      <c r="N2208" s="20">
        <f t="shared" si="340"/>
        <v>50</v>
      </c>
      <c r="O2208" s="20">
        <f t="shared" si="341"/>
        <v>100</v>
      </c>
      <c r="P2208" s="20">
        <f t="shared" si="342"/>
        <v>50</v>
      </c>
      <c r="Q2208" s="20">
        <f t="shared" si="343"/>
        <v>0</v>
      </c>
      <c r="R2208" s="21">
        <f t="shared" si="344"/>
        <v>60</v>
      </c>
      <c r="S2208" s="21">
        <f t="shared" si="345"/>
        <v>47.5</v>
      </c>
      <c r="T2208" s="21">
        <f t="shared" si="346"/>
        <v>35</v>
      </c>
      <c r="U2208" s="21">
        <f t="shared" si="347"/>
        <v>50</v>
      </c>
      <c r="V2208" s="20">
        <f t="shared" si="348"/>
        <v>47.5</v>
      </c>
      <c r="W2208" s="20">
        <f t="shared" si="349"/>
        <v>48.125</v>
      </c>
    </row>
    <row r="2209" spans="1:23" ht="13.5" x14ac:dyDescent="0.25">
      <c r="A2209" s="3">
        <v>45222</v>
      </c>
      <c r="B2209" s="2">
        <v>3.2477</v>
      </c>
      <c r="C2209" s="2">
        <v>33.965969878364859</v>
      </c>
      <c r="D2209" s="2">
        <v>2.1306003582259869E-2</v>
      </c>
      <c r="E2209" s="2">
        <v>-6.9901163416064865E-2</v>
      </c>
      <c r="F2209" s="2">
        <v>3.2494399999999999</v>
      </c>
      <c r="G2209" s="2">
        <v>3.2546600000000003</v>
      </c>
      <c r="H2209" s="2">
        <v>3.2759199999999993</v>
      </c>
      <c r="I2209" s="2">
        <v>3.2978860000000014</v>
      </c>
      <c r="J2209" s="2">
        <v>3.0443010000000008</v>
      </c>
      <c r="K2209" s="17" t="s">
        <v>47</v>
      </c>
      <c r="L2209" s="17" t="s">
        <v>53</v>
      </c>
      <c r="M2209" s="17" t="s">
        <v>46</v>
      </c>
      <c r="N2209" s="20">
        <f t="shared" si="340"/>
        <v>50</v>
      </c>
      <c r="O2209" s="20">
        <f t="shared" si="341"/>
        <v>100</v>
      </c>
      <c r="P2209" s="20">
        <f t="shared" si="342"/>
        <v>50</v>
      </c>
      <c r="Q2209" s="20">
        <f t="shared" si="343"/>
        <v>16.5</v>
      </c>
      <c r="R2209" s="21">
        <f t="shared" si="344"/>
        <v>62.475000000000001</v>
      </c>
      <c r="S2209" s="21">
        <f t="shared" si="345"/>
        <v>51.625</v>
      </c>
      <c r="T2209" s="21">
        <f t="shared" si="346"/>
        <v>42.424999999999997</v>
      </c>
      <c r="U2209" s="21">
        <f t="shared" si="347"/>
        <v>54.125</v>
      </c>
      <c r="V2209" s="20">
        <f t="shared" si="348"/>
        <v>52.17499999999999</v>
      </c>
      <c r="W2209" s="20">
        <f t="shared" si="349"/>
        <v>52.662499999999994</v>
      </c>
    </row>
    <row r="2210" spans="1:23" ht="13.5" x14ac:dyDescent="0.25">
      <c r="A2210" s="3">
        <v>45223</v>
      </c>
      <c r="B2210" s="2">
        <v>3.2130000000000001</v>
      </c>
      <c r="C2210" s="2">
        <v>26.295614456195622</v>
      </c>
      <c r="D2210" s="2">
        <v>2.0308450289286739E-2</v>
      </c>
      <c r="E2210" s="2">
        <v>-4.9436119758210835E-2</v>
      </c>
      <c r="F2210" s="2">
        <v>3.2407600000000003</v>
      </c>
      <c r="G2210" s="2">
        <v>3.2494500000000008</v>
      </c>
      <c r="H2210" s="2">
        <v>3.2694099999999997</v>
      </c>
      <c r="I2210" s="2">
        <v>3.2980600000000013</v>
      </c>
      <c r="J2210" s="2">
        <v>3.047104500000001</v>
      </c>
      <c r="K2210" s="17" t="s">
        <v>47</v>
      </c>
      <c r="L2210" s="17" t="s">
        <v>53</v>
      </c>
      <c r="M2210" s="17" t="s">
        <v>46</v>
      </c>
      <c r="N2210" s="20">
        <f t="shared" si="340"/>
        <v>50</v>
      </c>
      <c r="O2210" s="20">
        <f t="shared" si="341"/>
        <v>100</v>
      </c>
      <c r="P2210" s="20">
        <f t="shared" si="342"/>
        <v>50</v>
      </c>
      <c r="Q2210" s="20">
        <f t="shared" si="343"/>
        <v>16.5</v>
      </c>
      <c r="R2210" s="21">
        <f t="shared" si="344"/>
        <v>62.475000000000001</v>
      </c>
      <c r="S2210" s="21">
        <f t="shared" si="345"/>
        <v>51.625</v>
      </c>
      <c r="T2210" s="21">
        <f t="shared" si="346"/>
        <v>42.424999999999997</v>
      </c>
      <c r="U2210" s="21">
        <f t="shared" si="347"/>
        <v>54.125</v>
      </c>
      <c r="V2210" s="20">
        <f t="shared" si="348"/>
        <v>52.17499999999999</v>
      </c>
      <c r="W2210" s="20">
        <f t="shared" si="349"/>
        <v>52.662499999999994</v>
      </c>
    </row>
    <row r="2211" spans="1:23" ht="13.5" x14ac:dyDescent="0.25">
      <c r="A2211" s="3">
        <v>45224</v>
      </c>
      <c r="B2211" s="2">
        <v>3.2130000000000001</v>
      </c>
      <c r="C2211" s="2">
        <v>26.295614456195622</v>
      </c>
      <c r="D2211" s="2">
        <v>1.8550726765854453E-2</v>
      </c>
      <c r="E2211" s="2">
        <v>-3.2572879433281542E-2</v>
      </c>
      <c r="F2211" s="2">
        <v>3.2338200000000001</v>
      </c>
      <c r="G2211" s="2">
        <v>3.2451100000000004</v>
      </c>
      <c r="H2211" s="2">
        <v>3.2633350000000001</v>
      </c>
      <c r="I2211" s="2">
        <v>3.2980600000000013</v>
      </c>
      <c r="J2211" s="2">
        <v>3.0491400000000004</v>
      </c>
      <c r="K2211" s="17" t="s">
        <v>47</v>
      </c>
      <c r="L2211" s="17" t="s">
        <v>53</v>
      </c>
      <c r="M2211" s="17" t="s">
        <v>46</v>
      </c>
      <c r="N2211" s="20">
        <f t="shared" si="340"/>
        <v>50</v>
      </c>
      <c r="O2211" s="20">
        <f t="shared" si="341"/>
        <v>100</v>
      </c>
      <c r="P2211" s="20">
        <f t="shared" si="342"/>
        <v>50</v>
      </c>
      <c r="Q2211" s="20">
        <f t="shared" si="343"/>
        <v>16.5</v>
      </c>
      <c r="R2211" s="21">
        <f t="shared" si="344"/>
        <v>62.475000000000001</v>
      </c>
      <c r="S2211" s="21">
        <f t="shared" si="345"/>
        <v>51.625</v>
      </c>
      <c r="T2211" s="21">
        <f t="shared" si="346"/>
        <v>42.424999999999997</v>
      </c>
      <c r="U2211" s="21">
        <f t="shared" si="347"/>
        <v>54.125</v>
      </c>
      <c r="V2211" s="20">
        <f t="shared" si="348"/>
        <v>52.17499999999999</v>
      </c>
      <c r="W2211" s="20">
        <f t="shared" si="349"/>
        <v>52.662499999999994</v>
      </c>
    </row>
    <row r="2212" spans="1:23" ht="13.5" x14ac:dyDescent="0.25">
      <c r="A2212" s="3">
        <v>45225</v>
      </c>
      <c r="B2212" s="2">
        <v>3.2130000000000001</v>
      </c>
      <c r="C2212" s="2">
        <v>26.295614456195622</v>
      </c>
      <c r="D2212" s="2">
        <v>1.7456775552158188E-2</v>
      </c>
      <c r="E2212" s="2">
        <v>-2.0040983984920734E-2</v>
      </c>
      <c r="F2212" s="2">
        <v>3.2268800000000004</v>
      </c>
      <c r="G2212" s="2">
        <v>3.2407700000000004</v>
      </c>
      <c r="H2212" s="2">
        <v>3.2589950000000001</v>
      </c>
      <c r="I2212" s="2">
        <v>3.2982340000000017</v>
      </c>
      <c r="J2212" s="2">
        <v>3.0516200000000002</v>
      </c>
      <c r="K2212" s="17" t="s">
        <v>47</v>
      </c>
      <c r="L2212" s="17" t="s">
        <v>53</v>
      </c>
      <c r="M2212" s="17" t="s">
        <v>46</v>
      </c>
      <c r="N2212" s="20">
        <f t="shared" si="340"/>
        <v>50</v>
      </c>
      <c r="O2212" s="20">
        <f t="shared" si="341"/>
        <v>100</v>
      </c>
      <c r="P2212" s="20">
        <f t="shared" si="342"/>
        <v>50</v>
      </c>
      <c r="Q2212" s="20">
        <f t="shared" si="343"/>
        <v>16.5</v>
      </c>
      <c r="R2212" s="21">
        <f t="shared" si="344"/>
        <v>62.475000000000001</v>
      </c>
      <c r="S2212" s="21">
        <f t="shared" si="345"/>
        <v>51.625</v>
      </c>
      <c r="T2212" s="21">
        <f t="shared" si="346"/>
        <v>42.424999999999997</v>
      </c>
      <c r="U2212" s="21">
        <f t="shared" si="347"/>
        <v>54.125</v>
      </c>
      <c r="V2212" s="20">
        <f t="shared" si="348"/>
        <v>52.17499999999999</v>
      </c>
      <c r="W2212" s="20">
        <f t="shared" si="349"/>
        <v>52.662499999999994</v>
      </c>
    </row>
    <row r="2213" spans="1:23" ht="13.5" x14ac:dyDescent="0.25">
      <c r="A2213" s="3">
        <v>45226</v>
      </c>
      <c r="B2213" s="2">
        <v>3.1695000000000002</v>
      </c>
      <c r="C2213" s="2">
        <v>19.426744094980933</v>
      </c>
      <c r="D2213" s="2">
        <v>2.1456024310063437E-2</v>
      </c>
      <c r="E2213" s="2">
        <v>-1.1167236576181076E-2</v>
      </c>
      <c r="F2213" s="2">
        <v>3.2112400000000001</v>
      </c>
      <c r="G2213" s="2">
        <v>3.2312099999999999</v>
      </c>
      <c r="H2213" s="2">
        <v>3.2524800000000007</v>
      </c>
      <c r="I2213" s="2">
        <v>3.2982340000000012</v>
      </c>
      <c r="J2213" s="2">
        <v>3.0541250000000004</v>
      </c>
      <c r="K2213" s="17" t="s">
        <v>47</v>
      </c>
      <c r="L2213" s="17" t="s">
        <v>53</v>
      </c>
      <c r="M2213" s="17" t="s">
        <v>46</v>
      </c>
      <c r="N2213" s="20">
        <f t="shared" si="340"/>
        <v>50</v>
      </c>
      <c r="O2213" s="20">
        <f t="shared" si="341"/>
        <v>100</v>
      </c>
      <c r="P2213" s="20">
        <f t="shared" si="342"/>
        <v>50</v>
      </c>
      <c r="Q2213" s="20">
        <f t="shared" si="343"/>
        <v>16.5</v>
      </c>
      <c r="R2213" s="21">
        <f t="shared" si="344"/>
        <v>62.475000000000001</v>
      </c>
      <c r="S2213" s="21">
        <f t="shared" si="345"/>
        <v>51.625</v>
      </c>
      <c r="T2213" s="21">
        <f t="shared" si="346"/>
        <v>42.424999999999997</v>
      </c>
      <c r="U2213" s="21">
        <f t="shared" si="347"/>
        <v>54.125</v>
      </c>
      <c r="V2213" s="20">
        <f t="shared" si="348"/>
        <v>52.17499999999999</v>
      </c>
      <c r="W2213" s="20">
        <f t="shared" si="349"/>
        <v>52.662499999999994</v>
      </c>
    </row>
    <row r="2214" spans="1:23" ht="13.5" x14ac:dyDescent="0.25">
      <c r="A2214" s="3">
        <v>45229</v>
      </c>
      <c r="B2214" s="2">
        <v>3.2042999999999999</v>
      </c>
      <c r="C2214" s="2">
        <v>34.228532697302597</v>
      </c>
      <c r="D2214" s="2">
        <v>2.1518045139647501E-2</v>
      </c>
      <c r="E2214" s="2">
        <v>-5.2403146140980652E-3</v>
      </c>
      <c r="F2214" s="2">
        <v>3.2025599999999996</v>
      </c>
      <c r="G2214" s="2">
        <v>3.2260000000000004</v>
      </c>
      <c r="H2214" s="2">
        <v>3.2477050000000007</v>
      </c>
      <c r="I2214" s="2">
        <v>3.2982340000000012</v>
      </c>
      <c r="J2214" s="2">
        <v>3.0571275000000004</v>
      </c>
      <c r="K2214" s="17" t="s">
        <v>47</v>
      </c>
      <c r="L2214" s="17" t="s">
        <v>53</v>
      </c>
      <c r="M2214" s="17" t="s">
        <v>46</v>
      </c>
      <c r="N2214" s="20">
        <f t="shared" si="340"/>
        <v>50</v>
      </c>
      <c r="O2214" s="20">
        <f t="shared" si="341"/>
        <v>100</v>
      </c>
      <c r="P2214" s="20">
        <f t="shared" si="342"/>
        <v>50</v>
      </c>
      <c r="Q2214" s="20">
        <f t="shared" si="343"/>
        <v>16.5</v>
      </c>
      <c r="R2214" s="21">
        <f t="shared" si="344"/>
        <v>62.475000000000001</v>
      </c>
      <c r="S2214" s="21">
        <f t="shared" si="345"/>
        <v>51.625</v>
      </c>
      <c r="T2214" s="21">
        <f t="shared" si="346"/>
        <v>42.424999999999997</v>
      </c>
      <c r="U2214" s="21">
        <f t="shared" si="347"/>
        <v>54.125</v>
      </c>
      <c r="V2214" s="20">
        <f t="shared" si="348"/>
        <v>52.17499999999999</v>
      </c>
      <c r="W2214" s="20">
        <f t="shared" si="349"/>
        <v>52.662499999999994</v>
      </c>
    </row>
    <row r="2215" spans="1:23" ht="13.5" x14ac:dyDescent="0.25">
      <c r="A2215" s="3">
        <v>45230</v>
      </c>
      <c r="B2215" s="2">
        <v>3.2042999999999999</v>
      </c>
      <c r="C2215" s="2">
        <v>34.228532697302597</v>
      </c>
      <c r="D2215" s="2">
        <v>2.1915149263798561E-2</v>
      </c>
      <c r="E2215" s="2">
        <v>-9.771097764465983E-4</v>
      </c>
      <c r="F2215" s="2">
        <v>3.2008200000000002</v>
      </c>
      <c r="G2215" s="2">
        <v>3.22079</v>
      </c>
      <c r="H2215" s="2">
        <v>3.2438000000000011</v>
      </c>
      <c r="I2215" s="2">
        <v>3.2982340000000003</v>
      </c>
      <c r="J2215" s="2">
        <v>3.0599685000000001</v>
      </c>
      <c r="K2215" s="17" t="s">
        <v>47</v>
      </c>
      <c r="L2215" s="17" t="s">
        <v>53</v>
      </c>
      <c r="M2215" s="17" t="s">
        <v>46</v>
      </c>
      <c r="N2215" s="20">
        <f t="shared" si="340"/>
        <v>50</v>
      </c>
      <c r="O2215" s="20">
        <f t="shared" si="341"/>
        <v>100</v>
      </c>
      <c r="P2215" s="20">
        <f t="shared" si="342"/>
        <v>50</v>
      </c>
      <c r="Q2215" s="20">
        <f t="shared" si="343"/>
        <v>16.5</v>
      </c>
      <c r="R2215" s="21">
        <f t="shared" si="344"/>
        <v>62.475000000000001</v>
      </c>
      <c r="S2215" s="21">
        <f t="shared" si="345"/>
        <v>51.625</v>
      </c>
      <c r="T2215" s="21">
        <f t="shared" si="346"/>
        <v>42.424999999999997</v>
      </c>
      <c r="U2215" s="21">
        <f t="shared" si="347"/>
        <v>54.125</v>
      </c>
      <c r="V2215" s="20">
        <f t="shared" si="348"/>
        <v>52.17499999999999</v>
      </c>
      <c r="W2215" s="20">
        <f t="shared" si="349"/>
        <v>52.662499999999994</v>
      </c>
    </row>
    <row r="2216" spans="1:23" ht="13.5" x14ac:dyDescent="0.25">
      <c r="A2216" s="3">
        <v>45231</v>
      </c>
      <c r="B2216" s="2">
        <v>3.2042999999999999</v>
      </c>
      <c r="C2216" s="2">
        <v>34.228532697302583</v>
      </c>
      <c r="D2216" s="2">
        <v>2.1231796093103661E-2</v>
      </c>
      <c r="E2216" s="2">
        <v>3.1682630140066393E-3</v>
      </c>
      <c r="F2216" s="2">
        <v>3.1990799999999999</v>
      </c>
      <c r="G2216" s="2">
        <v>3.2164500000000005</v>
      </c>
      <c r="H2216" s="2">
        <v>3.2398950000000006</v>
      </c>
      <c r="I2216" s="2">
        <v>3.299798</v>
      </c>
      <c r="J2216" s="2">
        <v>3.0630924999999998</v>
      </c>
      <c r="K2216" s="17" t="s">
        <v>47</v>
      </c>
      <c r="L2216" s="17" t="s">
        <v>53</v>
      </c>
      <c r="M2216" s="17" t="s">
        <v>46</v>
      </c>
      <c r="N2216" s="20">
        <f t="shared" si="340"/>
        <v>50</v>
      </c>
      <c r="O2216" s="20">
        <f t="shared" si="341"/>
        <v>100</v>
      </c>
      <c r="P2216" s="20">
        <f t="shared" si="342"/>
        <v>50</v>
      </c>
      <c r="Q2216" s="20">
        <f t="shared" si="343"/>
        <v>16.5</v>
      </c>
      <c r="R2216" s="21">
        <f t="shared" si="344"/>
        <v>62.475000000000001</v>
      </c>
      <c r="S2216" s="21">
        <f t="shared" si="345"/>
        <v>51.625</v>
      </c>
      <c r="T2216" s="21">
        <f t="shared" si="346"/>
        <v>42.424999999999997</v>
      </c>
      <c r="U2216" s="21">
        <f t="shared" si="347"/>
        <v>54.125</v>
      </c>
      <c r="V2216" s="20">
        <f t="shared" si="348"/>
        <v>52.17499999999999</v>
      </c>
      <c r="W2216" s="20">
        <f t="shared" si="349"/>
        <v>52.662499999999994</v>
      </c>
    </row>
    <row r="2217" spans="1:23" ht="13.5" x14ac:dyDescent="0.25">
      <c r="A2217" s="3">
        <v>45232</v>
      </c>
      <c r="B2217" s="2">
        <v>3.1608000000000001</v>
      </c>
      <c r="C2217" s="2">
        <v>26.599618165976267</v>
      </c>
      <c r="D2217" s="2">
        <v>2.4171256758877657E-2</v>
      </c>
      <c r="E2217" s="2">
        <v>6.9509790519266135E-3</v>
      </c>
      <c r="F2217" s="2">
        <v>3.1886399999999999</v>
      </c>
      <c r="G2217" s="2">
        <v>3.2077600000000004</v>
      </c>
      <c r="H2217" s="2">
        <v>3.2338150000000008</v>
      </c>
      <c r="I2217" s="2">
        <v>3.3004919999999998</v>
      </c>
      <c r="J2217" s="2">
        <v>3.0660799999999999</v>
      </c>
      <c r="K2217" s="17" t="s">
        <v>47</v>
      </c>
      <c r="L2217" s="17" t="s">
        <v>53</v>
      </c>
      <c r="M2217" s="17" t="s">
        <v>46</v>
      </c>
      <c r="N2217" s="20">
        <f t="shared" si="340"/>
        <v>50</v>
      </c>
      <c r="O2217" s="20">
        <f t="shared" si="341"/>
        <v>100</v>
      </c>
      <c r="P2217" s="20">
        <f t="shared" si="342"/>
        <v>50</v>
      </c>
      <c r="Q2217" s="20">
        <f t="shared" si="343"/>
        <v>16.5</v>
      </c>
      <c r="R2217" s="21">
        <f t="shared" si="344"/>
        <v>62.475000000000001</v>
      </c>
      <c r="S2217" s="21">
        <f t="shared" si="345"/>
        <v>51.625</v>
      </c>
      <c r="T2217" s="21">
        <f t="shared" si="346"/>
        <v>42.424999999999997</v>
      </c>
      <c r="U2217" s="21">
        <f t="shared" si="347"/>
        <v>54.125</v>
      </c>
      <c r="V2217" s="20">
        <f t="shared" si="348"/>
        <v>52.17499999999999</v>
      </c>
      <c r="W2217" s="20">
        <f t="shared" si="349"/>
        <v>52.662499999999994</v>
      </c>
    </row>
    <row r="2218" spans="1:23" ht="13.5" x14ac:dyDescent="0.25">
      <c r="A2218" s="3">
        <v>45233</v>
      </c>
      <c r="B2218" s="2">
        <v>3.1608000000000001</v>
      </c>
      <c r="C2218" s="2">
        <v>26.599618165976267</v>
      </c>
      <c r="D2218" s="2">
        <v>2.7189110479824308E-2</v>
      </c>
      <c r="E2218" s="2">
        <v>7.967691545981705E-3</v>
      </c>
      <c r="F2218" s="2">
        <v>3.1869000000000001</v>
      </c>
      <c r="G2218" s="2">
        <v>3.1990700000000003</v>
      </c>
      <c r="H2218" s="2">
        <v>3.2277350000000005</v>
      </c>
      <c r="I2218" s="2">
        <v>3.2994479999999995</v>
      </c>
      <c r="J2218" s="2">
        <v>3.0693505000000001</v>
      </c>
      <c r="K2218" s="17" t="s">
        <v>47</v>
      </c>
      <c r="L2218" s="17" t="s">
        <v>53</v>
      </c>
      <c r="M2218" s="17" t="s">
        <v>46</v>
      </c>
      <c r="N2218" s="20">
        <f t="shared" si="340"/>
        <v>50</v>
      </c>
      <c r="O2218" s="20">
        <f t="shared" si="341"/>
        <v>100</v>
      </c>
      <c r="P2218" s="20">
        <f t="shared" si="342"/>
        <v>50</v>
      </c>
      <c r="Q2218" s="20">
        <f t="shared" si="343"/>
        <v>16.5</v>
      </c>
      <c r="R2218" s="21">
        <f t="shared" si="344"/>
        <v>62.475000000000001</v>
      </c>
      <c r="S2218" s="21">
        <f t="shared" si="345"/>
        <v>51.625</v>
      </c>
      <c r="T2218" s="21">
        <f t="shared" si="346"/>
        <v>42.424999999999997</v>
      </c>
      <c r="U2218" s="21">
        <f t="shared" si="347"/>
        <v>54.125</v>
      </c>
      <c r="V2218" s="20">
        <f t="shared" si="348"/>
        <v>52.17499999999999</v>
      </c>
      <c r="W2218" s="20">
        <f t="shared" si="349"/>
        <v>52.662499999999994</v>
      </c>
    </row>
    <row r="2219" spans="1:23" ht="13.5" x14ac:dyDescent="0.25">
      <c r="A2219" s="3">
        <v>45236</v>
      </c>
      <c r="B2219" s="2">
        <v>3.1608000000000001</v>
      </c>
      <c r="C2219" s="2">
        <v>26.599618165976267</v>
      </c>
      <c r="D2219" s="2">
        <v>3.0233991765696189E-2</v>
      </c>
      <c r="E2219" s="2">
        <v>8.1433714395306583E-3</v>
      </c>
      <c r="F2219" s="2">
        <v>3.1781999999999999</v>
      </c>
      <c r="G2219" s="2">
        <v>3.1903800000000002</v>
      </c>
      <c r="H2219" s="2">
        <v>3.2225200000000007</v>
      </c>
      <c r="I2219" s="2">
        <v>3.2984039999999988</v>
      </c>
      <c r="J2219" s="2">
        <v>3.0728634999999991</v>
      </c>
      <c r="K2219" s="17" t="s">
        <v>47</v>
      </c>
      <c r="L2219" s="17" t="s">
        <v>53</v>
      </c>
      <c r="M2219" s="17" t="s">
        <v>46</v>
      </c>
      <c r="N2219" s="20">
        <f t="shared" si="340"/>
        <v>50</v>
      </c>
      <c r="O2219" s="20">
        <f t="shared" si="341"/>
        <v>100</v>
      </c>
      <c r="P2219" s="20">
        <f t="shared" si="342"/>
        <v>50</v>
      </c>
      <c r="Q2219" s="20">
        <f t="shared" si="343"/>
        <v>16.5</v>
      </c>
      <c r="R2219" s="21">
        <f t="shared" si="344"/>
        <v>62.475000000000001</v>
      </c>
      <c r="S2219" s="21">
        <f t="shared" si="345"/>
        <v>51.625</v>
      </c>
      <c r="T2219" s="21">
        <f t="shared" si="346"/>
        <v>42.424999999999997</v>
      </c>
      <c r="U2219" s="21">
        <f t="shared" si="347"/>
        <v>54.125</v>
      </c>
      <c r="V2219" s="20">
        <f t="shared" si="348"/>
        <v>52.17499999999999</v>
      </c>
      <c r="W2219" s="20">
        <f t="shared" si="349"/>
        <v>52.662499999999994</v>
      </c>
    </row>
    <row r="2220" spans="1:23" ht="13.5" x14ac:dyDescent="0.25">
      <c r="A2220" s="3">
        <v>45237</v>
      </c>
      <c r="B2220" s="2">
        <v>3.1869000000000001</v>
      </c>
      <c r="C2220" s="2">
        <v>37.104669339122331</v>
      </c>
      <c r="D2220" s="2">
        <v>2.5993554120544715E-2</v>
      </c>
      <c r="E2220" s="2">
        <v>1.0025904953295285E-2</v>
      </c>
      <c r="F2220" s="2">
        <v>3.1747199999999998</v>
      </c>
      <c r="G2220" s="2">
        <v>3.1877700000000004</v>
      </c>
      <c r="H2220" s="2">
        <v>3.2186100000000009</v>
      </c>
      <c r="I2220" s="2">
        <v>3.2971879999999989</v>
      </c>
      <c r="J2220" s="2">
        <v>3.0762644999999993</v>
      </c>
      <c r="K2220" s="17" t="s">
        <v>50</v>
      </c>
      <c r="L2220" s="17" t="s">
        <v>53</v>
      </c>
      <c r="M2220" s="17" t="s">
        <v>52</v>
      </c>
      <c r="N2220" s="20">
        <f t="shared" si="340"/>
        <v>50</v>
      </c>
      <c r="O2220" s="20">
        <f t="shared" si="341"/>
        <v>100</v>
      </c>
      <c r="P2220" s="20">
        <f t="shared" si="342"/>
        <v>50</v>
      </c>
      <c r="Q2220" s="20">
        <f t="shared" si="343"/>
        <v>66.5</v>
      </c>
      <c r="R2220" s="21">
        <f t="shared" si="344"/>
        <v>69.974999999999994</v>
      </c>
      <c r="S2220" s="21">
        <f t="shared" si="345"/>
        <v>64.125</v>
      </c>
      <c r="T2220" s="21">
        <f t="shared" si="346"/>
        <v>64.924999999999997</v>
      </c>
      <c r="U2220" s="21">
        <f t="shared" si="347"/>
        <v>66.625</v>
      </c>
      <c r="V2220" s="20">
        <f t="shared" si="348"/>
        <v>66.341666666666654</v>
      </c>
      <c r="W2220" s="20">
        <f t="shared" si="349"/>
        <v>66.412499999999994</v>
      </c>
    </row>
    <row r="2221" spans="1:23" ht="13.5" x14ac:dyDescent="0.25">
      <c r="A2221" s="3">
        <v>45238</v>
      </c>
      <c r="B2221" s="2">
        <v>3.1522000000000001</v>
      </c>
      <c r="C2221" s="2">
        <v>30.794431905375063</v>
      </c>
      <c r="D2221" s="2">
        <v>2.5242857343056091E-2</v>
      </c>
      <c r="E2221" s="2">
        <v>1.3080428369713931E-2</v>
      </c>
      <c r="F2221" s="2">
        <v>3.1642999999999999</v>
      </c>
      <c r="G2221" s="2">
        <v>3.1816900000000006</v>
      </c>
      <c r="H2221" s="2">
        <v>3.2134000000000009</v>
      </c>
      <c r="I2221" s="2">
        <v>3.2937159999999981</v>
      </c>
      <c r="J2221" s="2">
        <v>3.0792089999999996</v>
      </c>
      <c r="K2221" s="17" t="s">
        <v>47</v>
      </c>
      <c r="L2221" s="17" t="s">
        <v>53</v>
      </c>
      <c r="M2221" s="17" t="s">
        <v>46</v>
      </c>
      <c r="N2221" s="20">
        <f t="shared" si="340"/>
        <v>50</v>
      </c>
      <c r="O2221" s="20">
        <f t="shared" si="341"/>
        <v>100</v>
      </c>
      <c r="P2221" s="20">
        <f t="shared" si="342"/>
        <v>50</v>
      </c>
      <c r="Q2221" s="20">
        <f t="shared" si="343"/>
        <v>16.5</v>
      </c>
      <c r="R2221" s="21">
        <f t="shared" si="344"/>
        <v>62.475000000000001</v>
      </c>
      <c r="S2221" s="21">
        <f t="shared" si="345"/>
        <v>51.625</v>
      </c>
      <c r="T2221" s="21">
        <f t="shared" si="346"/>
        <v>42.424999999999997</v>
      </c>
      <c r="U2221" s="21">
        <f t="shared" si="347"/>
        <v>54.125</v>
      </c>
      <c r="V2221" s="20">
        <f t="shared" si="348"/>
        <v>52.17499999999999</v>
      </c>
      <c r="W2221" s="20">
        <f t="shared" si="349"/>
        <v>52.662499999999994</v>
      </c>
    </row>
    <row r="2222" spans="1:23" ht="13.5" x14ac:dyDescent="0.25">
      <c r="A2222" s="3">
        <v>45239</v>
      </c>
      <c r="B2222" s="2">
        <v>3.1869000000000001</v>
      </c>
      <c r="C2222" s="2">
        <v>41.507252661543461</v>
      </c>
      <c r="D2222" s="2">
        <v>2.248954382971835E-2</v>
      </c>
      <c r="E2222" s="2">
        <v>1.7815094820394804E-2</v>
      </c>
      <c r="F2222" s="2">
        <v>3.1695199999999999</v>
      </c>
      <c r="G2222" s="2">
        <v>3.1790800000000004</v>
      </c>
      <c r="H2222" s="2">
        <v>3.209925000000001</v>
      </c>
      <c r="I2222" s="2">
        <v>3.2909379999999988</v>
      </c>
      <c r="J2222" s="2">
        <v>3.0822054999999993</v>
      </c>
      <c r="K2222" s="17" t="s">
        <v>50</v>
      </c>
      <c r="L2222" s="17" t="s">
        <v>53</v>
      </c>
      <c r="M2222" s="17" t="s">
        <v>51</v>
      </c>
      <c r="N2222" s="20">
        <f t="shared" si="340"/>
        <v>50</v>
      </c>
      <c r="O2222" s="20">
        <f t="shared" si="341"/>
        <v>100</v>
      </c>
      <c r="P2222" s="20">
        <f t="shared" si="342"/>
        <v>50</v>
      </c>
      <c r="Q2222" s="20">
        <f t="shared" si="343"/>
        <v>83.5</v>
      </c>
      <c r="R2222" s="21">
        <f t="shared" si="344"/>
        <v>72.525000000000006</v>
      </c>
      <c r="S2222" s="21">
        <f t="shared" si="345"/>
        <v>68.375</v>
      </c>
      <c r="T2222" s="21">
        <f t="shared" si="346"/>
        <v>72.575000000000003</v>
      </c>
      <c r="U2222" s="21">
        <f t="shared" si="347"/>
        <v>70.875</v>
      </c>
      <c r="V2222" s="20">
        <f t="shared" si="348"/>
        <v>71.158333333333346</v>
      </c>
      <c r="W2222" s="20">
        <f t="shared" si="349"/>
        <v>71.087500000000006</v>
      </c>
    </row>
    <row r="2223" spans="1:23" ht="13.5" x14ac:dyDescent="0.25">
      <c r="A2223" s="3">
        <v>45240</v>
      </c>
      <c r="B2223" s="2">
        <v>3.2130000000000001</v>
      </c>
      <c r="C2223" s="2">
        <v>48.024406510991653</v>
      </c>
      <c r="D2223" s="2">
        <v>1.1747893141721644E-2</v>
      </c>
      <c r="E2223" s="2">
        <v>2.5190164487568209E-2</v>
      </c>
      <c r="F2223" s="2">
        <v>3.1799599999999999</v>
      </c>
      <c r="G2223" s="2">
        <v>3.1834300000000004</v>
      </c>
      <c r="H2223" s="2">
        <v>3.2073200000000006</v>
      </c>
      <c r="I2223" s="2">
        <v>3.2883339999999985</v>
      </c>
      <c r="J2223" s="2">
        <v>3.0851304999999996</v>
      </c>
      <c r="K2223" s="17" t="s">
        <v>50</v>
      </c>
      <c r="L2223" s="17" t="s">
        <v>53</v>
      </c>
      <c r="M2223" s="17" t="s">
        <v>51</v>
      </c>
      <c r="N2223" s="20">
        <f t="shared" si="340"/>
        <v>50</v>
      </c>
      <c r="O2223" s="20">
        <f t="shared" si="341"/>
        <v>100</v>
      </c>
      <c r="P2223" s="20">
        <f t="shared" si="342"/>
        <v>50</v>
      </c>
      <c r="Q2223" s="20">
        <f t="shared" si="343"/>
        <v>83.5</v>
      </c>
      <c r="R2223" s="21">
        <f t="shared" si="344"/>
        <v>72.525000000000006</v>
      </c>
      <c r="S2223" s="21">
        <f t="shared" si="345"/>
        <v>68.375</v>
      </c>
      <c r="T2223" s="21">
        <f t="shared" si="346"/>
        <v>72.575000000000003</v>
      </c>
      <c r="U2223" s="21">
        <f t="shared" si="347"/>
        <v>70.875</v>
      </c>
      <c r="V2223" s="20">
        <f t="shared" si="348"/>
        <v>71.158333333333346</v>
      </c>
      <c r="W2223" s="20">
        <f t="shared" si="349"/>
        <v>71.087500000000006</v>
      </c>
    </row>
    <row r="2224" spans="1:23" ht="13.5" x14ac:dyDescent="0.25">
      <c r="A2224" s="3">
        <v>45243</v>
      </c>
      <c r="B2224" s="2">
        <v>3.2130000000000001</v>
      </c>
      <c r="C2224" s="2">
        <v>48.02440651099166</v>
      </c>
      <c r="D2224" s="2">
        <v>8.056310487117635E-3</v>
      </c>
      <c r="E2224" s="2">
        <v>3.350710108967684E-2</v>
      </c>
      <c r="F2224" s="2">
        <v>3.1904000000000003</v>
      </c>
      <c r="G2224" s="2">
        <v>3.1843000000000004</v>
      </c>
      <c r="H2224" s="2">
        <v>3.2051500000000011</v>
      </c>
      <c r="I2224" s="2">
        <v>3.2857299999999983</v>
      </c>
      <c r="J2224" s="2">
        <v>3.0880554999999994</v>
      </c>
      <c r="K2224" s="17" t="s">
        <v>50</v>
      </c>
      <c r="L2224" s="17" t="s">
        <v>53</v>
      </c>
      <c r="M2224" s="17" t="s">
        <v>51</v>
      </c>
      <c r="N2224" s="20">
        <f t="shared" si="340"/>
        <v>50</v>
      </c>
      <c r="O2224" s="20">
        <f t="shared" si="341"/>
        <v>100</v>
      </c>
      <c r="P2224" s="20">
        <f t="shared" si="342"/>
        <v>50</v>
      </c>
      <c r="Q2224" s="20">
        <f t="shared" si="343"/>
        <v>83.5</v>
      </c>
      <c r="R2224" s="21">
        <f t="shared" si="344"/>
        <v>72.525000000000006</v>
      </c>
      <c r="S2224" s="21">
        <f t="shared" si="345"/>
        <v>68.375</v>
      </c>
      <c r="T2224" s="21">
        <f t="shared" si="346"/>
        <v>72.575000000000003</v>
      </c>
      <c r="U2224" s="21">
        <f t="shared" si="347"/>
        <v>70.875</v>
      </c>
      <c r="V2224" s="20">
        <f t="shared" si="348"/>
        <v>71.158333333333346</v>
      </c>
      <c r="W2224" s="20">
        <f t="shared" si="349"/>
        <v>71.087500000000006</v>
      </c>
    </row>
    <row r="2225" spans="1:23" ht="13.5" x14ac:dyDescent="0.25">
      <c r="A2225" s="3">
        <v>45244</v>
      </c>
      <c r="B2225" s="2">
        <v>3.1869000000000001</v>
      </c>
      <c r="C2225" s="2">
        <v>42.528880465861612</v>
      </c>
      <c r="D2225" s="2">
        <v>6.9064231026034761E-3</v>
      </c>
      <c r="E2225" s="2">
        <v>3.9523904960546863E-2</v>
      </c>
      <c r="F2225" s="2">
        <v>3.1903999999999999</v>
      </c>
      <c r="G2225" s="2">
        <v>3.1825600000000005</v>
      </c>
      <c r="H2225" s="2">
        <v>3.2016750000000003</v>
      </c>
      <c r="I2225" s="2">
        <v>3.2817359999999987</v>
      </c>
      <c r="J2225" s="2">
        <v>3.0910114999999996</v>
      </c>
      <c r="K2225" s="17" t="s">
        <v>50</v>
      </c>
      <c r="L2225" s="17" t="s">
        <v>53</v>
      </c>
      <c r="M2225" s="17" t="s">
        <v>53</v>
      </c>
      <c r="N2225" s="20">
        <f t="shared" si="340"/>
        <v>50</v>
      </c>
      <c r="O2225" s="20">
        <f t="shared" si="341"/>
        <v>100</v>
      </c>
      <c r="P2225" s="20">
        <f t="shared" si="342"/>
        <v>50</v>
      </c>
      <c r="Q2225" s="20">
        <f t="shared" si="343"/>
        <v>49.5</v>
      </c>
      <c r="R2225" s="21">
        <f t="shared" si="344"/>
        <v>67.424999999999997</v>
      </c>
      <c r="S2225" s="21">
        <f t="shared" si="345"/>
        <v>59.875</v>
      </c>
      <c r="T2225" s="21">
        <f t="shared" si="346"/>
        <v>57.275000000000006</v>
      </c>
      <c r="U2225" s="21">
        <f t="shared" si="347"/>
        <v>62.375</v>
      </c>
      <c r="V2225" s="20">
        <f t="shared" si="348"/>
        <v>61.524999999999999</v>
      </c>
      <c r="W2225" s="20">
        <f t="shared" si="349"/>
        <v>61.737499999999997</v>
      </c>
    </row>
    <row r="2226" spans="1:23" ht="13.5" x14ac:dyDescent="0.25">
      <c r="A2226" s="3">
        <v>45245</v>
      </c>
      <c r="B2226" s="2">
        <v>3.2130000000000001</v>
      </c>
      <c r="C2226" s="2">
        <v>48.834259665800147</v>
      </c>
      <c r="D2226" s="2">
        <v>4.1917657716861179E-3</v>
      </c>
      <c r="E2226" s="2">
        <v>4.0694106221545165E-2</v>
      </c>
      <c r="F2226" s="2">
        <v>3.2025599999999996</v>
      </c>
      <c r="G2226" s="2">
        <v>3.1834300000000004</v>
      </c>
      <c r="H2226" s="2">
        <v>3.1999400000000007</v>
      </c>
      <c r="I2226" s="2">
        <v>3.2782639999999987</v>
      </c>
      <c r="J2226" s="2">
        <v>3.0937744999999994</v>
      </c>
      <c r="K2226" s="17" t="s">
        <v>50</v>
      </c>
      <c r="L2226" s="17" t="s">
        <v>53</v>
      </c>
      <c r="M2226" s="17" t="s">
        <v>51</v>
      </c>
      <c r="N2226" s="20">
        <f t="shared" si="340"/>
        <v>50</v>
      </c>
      <c r="O2226" s="20">
        <f t="shared" si="341"/>
        <v>100</v>
      </c>
      <c r="P2226" s="20">
        <f t="shared" si="342"/>
        <v>50</v>
      </c>
      <c r="Q2226" s="20">
        <f t="shared" si="343"/>
        <v>83.5</v>
      </c>
      <c r="R2226" s="21">
        <f t="shared" si="344"/>
        <v>72.525000000000006</v>
      </c>
      <c r="S2226" s="21">
        <f t="shared" si="345"/>
        <v>68.375</v>
      </c>
      <c r="T2226" s="21">
        <f t="shared" si="346"/>
        <v>72.575000000000003</v>
      </c>
      <c r="U2226" s="21">
        <f t="shared" si="347"/>
        <v>70.875</v>
      </c>
      <c r="V2226" s="20">
        <f t="shared" si="348"/>
        <v>71.158333333333346</v>
      </c>
      <c r="W2226" s="20">
        <f t="shared" si="349"/>
        <v>71.087500000000006</v>
      </c>
    </row>
    <row r="2227" spans="1:23" ht="13.5" x14ac:dyDescent="0.25">
      <c r="A2227" s="3">
        <v>45246</v>
      </c>
      <c r="B2227" s="2">
        <v>3.2130000000000001</v>
      </c>
      <c r="C2227" s="2">
        <v>48.83425966580014</v>
      </c>
      <c r="D2227" s="2">
        <v>-4.774324909478711E-3</v>
      </c>
      <c r="E2227" s="2">
        <v>3.9400889925986823E-2</v>
      </c>
      <c r="F2227" s="2">
        <v>3.2077800000000005</v>
      </c>
      <c r="G2227" s="2">
        <v>3.1886500000000004</v>
      </c>
      <c r="H2227" s="2">
        <v>3.1982050000000006</v>
      </c>
      <c r="I2227" s="2">
        <v>3.2751379999999988</v>
      </c>
      <c r="J2227" s="2">
        <v>3.096335499999999</v>
      </c>
      <c r="K2227" s="17" t="s">
        <v>50</v>
      </c>
      <c r="L2227" s="17" t="s">
        <v>53</v>
      </c>
      <c r="M2227" s="17" t="s">
        <v>51</v>
      </c>
      <c r="N2227" s="20">
        <f t="shared" si="340"/>
        <v>50</v>
      </c>
      <c r="O2227" s="20">
        <f t="shared" si="341"/>
        <v>100</v>
      </c>
      <c r="P2227" s="20">
        <f t="shared" si="342"/>
        <v>50</v>
      </c>
      <c r="Q2227" s="20">
        <f t="shared" si="343"/>
        <v>83.5</v>
      </c>
      <c r="R2227" s="21">
        <f t="shared" si="344"/>
        <v>72.525000000000006</v>
      </c>
      <c r="S2227" s="21">
        <f t="shared" si="345"/>
        <v>68.375</v>
      </c>
      <c r="T2227" s="21">
        <f t="shared" si="346"/>
        <v>72.575000000000003</v>
      </c>
      <c r="U2227" s="21">
        <f t="shared" si="347"/>
        <v>70.875</v>
      </c>
      <c r="V2227" s="20">
        <f t="shared" si="348"/>
        <v>71.158333333333346</v>
      </c>
      <c r="W2227" s="20">
        <f t="shared" si="349"/>
        <v>71.087500000000006</v>
      </c>
    </row>
    <row r="2228" spans="1:23" ht="13.5" x14ac:dyDescent="0.25">
      <c r="A2228" s="3">
        <v>45247</v>
      </c>
      <c r="B2228" s="2">
        <v>3.2130000000000001</v>
      </c>
      <c r="C2228" s="2">
        <v>48.834259665800147</v>
      </c>
      <c r="D2228" s="2">
        <v>-1.2339503364414472E-2</v>
      </c>
      <c r="E2228" s="2">
        <v>3.8523407549103654E-2</v>
      </c>
      <c r="F2228" s="2">
        <v>3.2077800000000005</v>
      </c>
      <c r="G2228" s="2">
        <v>3.1938700000000004</v>
      </c>
      <c r="H2228" s="2">
        <v>3.1964700000000006</v>
      </c>
      <c r="I2228" s="2">
        <v>3.2709699999999993</v>
      </c>
      <c r="J2228" s="2">
        <v>3.0988559999999992</v>
      </c>
      <c r="K2228" s="17" t="s">
        <v>47</v>
      </c>
      <c r="L2228" s="17" t="s">
        <v>53</v>
      </c>
      <c r="M2228" s="17" t="s">
        <v>53</v>
      </c>
      <c r="N2228" s="20">
        <f t="shared" si="340"/>
        <v>50</v>
      </c>
      <c r="O2228" s="20">
        <f t="shared" si="341"/>
        <v>100</v>
      </c>
      <c r="P2228" s="20">
        <f t="shared" si="342"/>
        <v>50</v>
      </c>
      <c r="Q2228" s="20">
        <f t="shared" si="343"/>
        <v>16.5</v>
      </c>
      <c r="R2228" s="21">
        <f t="shared" si="344"/>
        <v>62.475000000000001</v>
      </c>
      <c r="S2228" s="21">
        <f t="shared" si="345"/>
        <v>51.625</v>
      </c>
      <c r="T2228" s="21">
        <f t="shared" si="346"/>
        <v>42.424999999999997</v>
      </c>
      <c r="U2228" s="21">
        <f t="shared" si="347"/>
        <v>54.125</v>
      </c>
      <c r="V2228" s="20">
        <f t="shared" si="348"/>
        <v>52.17499999999999</v>
      </c>
      <c r="W2228" s="20">
        <f t="shared" si="349"/>
        <v>52.662499999999994</v>
      </c>
    </row>
    <row r="2229" spans="1:23" ht="13.5" x14ac:dyDescent="0.25">
      <c r="A2229" s="3">
        <v>45250</v>
      </c>
      <c r="B2229" s="2">
        <v>3.2130000000000001</v>
      </c>
      <c r="C2229" s="2">
        <v>48.834259665800133</v>
      </c>
      <c r="D2229" s="2">
        <v>-1.8720888155439486E-2</v>
      </c>
      <c r="E2229" s="2">
        <v>3.9580137171661707E-2</v>
      </c>
      <c r="F2229" s="2">
        <v>3.2077800000000005</v>
      </c>
      <c r="G2229" s="2">
        <v>3.1990900000000009</v>
      </c>
      <c r="H2229" s="2">
        <v>3.1947350000000005</v>
      </c>
      <c r="I2229" s="2">
        <v>3.268365999999999</v>
      </c>
      <c r="J2229" s="2">
        <v>3.1014574999999986</v>
      </c>
      <c r="K2229" s="17" t="s">
        <v>47</v>
      </c>
      <c r="L2229" s="17" t="s">
        <v>53</v>
      </c>
      <c r="M2229" s="17" t="s">
        <v>53</v>
      </c>
      <c r="N2229" s="20">
        <f t="shared" si="340"/>
        <v>50</v>
      </c>
      <c r="O2229" s="20">
        <f t="shared" si="341"/>
        <v>100</v>
      </c>
      <c r="P2229" s="20">
        <f t="shared" si="342"/>
        <v>50</v>
      </c>
      <c r="Q2229" s="20">
        <f t="shared" si="343"/>
        <v>16.5</v>
      </c>
      <c r="R2229" s="21">
        <f t="shared" si="344"/>
        <v>62.475000000000001</v>
      </c>
      <c r="S2229" s="21">
        <f t="shared" si="345"/>
        <v>51.625</v>
      </c>
      <c r="T2229" s="21">
        <f t="shared" si="346"/>
        <v>42.424999999999997</v>
      </c>
      <c r="U2229" s="21">
        <f t="shared" si="347"/>
        <v>54.125</v>
      </c>
      <c r="V2229" s="20">
        <f t="shared" si="348"/>
        <v>52.17499999999999</v>
      </c>
      <c r="W2229" s="20">
        <f t="shared" si="349"/>
        <v>52.662499999999994</v>
      </c>
    </row>
    <row r="2230" spans="1:23" ht="13.5" x14ac:dyDescent="0.25">
      <c r="A2230" s="3">
        <v>45251</v>
      </c>
      <c r="B2230" s="2">
        <v>3.2130000000000001</v>
      </c>
      <c r="C2230" s="2">
        <v>48.834259665800133</v>
      </c>
      <c r="D2230" s="2">
        <v>-2.0086692328972422E-2</v>
      </c>
      <c r="E2230" s="2">
        <v>3.7083757691897076E-2</v>
      </c>
      <c r="F2230" s="2">
        <v>3.2130000000000001</v>
      </c>
      <c r="G2230" s="2">
        <v>3.2017000000000002</v>
      </c>
      <c r="H2230" s="2">
        <v>3.1947350000000005</v>
      </c>
      <c r="I2230" s="2">
        <v>3.2648939999999986</v>
      </c>
      <c r="J2230" s="2">
        <v>3.1040589999999981</v>
      </c>
      <c r="K2230" s="17" t="s">
        <v>50</v>
      </c>
      <c r="L2230" s="17" t="s">
        <v>53</v>
      </c>
      <c r="M2230" s="17" t="s">
        <v>51</v>
      </c>
      <c r="N2230" s="20">
        <f t="shared" si="340"/>
        <v>50</v>
      </c>
      <c r="O2230" s="20">
        <f t="shared" si="341"/>
        <v>100</v>
      </c>
      <c r="P2230" s="20">
        <f t="shared" si="342"/>
        <v>50</v>
      </c>
      <c r="Q2230" s="20">
        <f t="shared" si="343"/>
        <v>83.5</v>
      </c>
      <c r="R2230" s="21">
        <f t="shared" si="344"/>
        <v>72.525000000000006</v>
      </c>
      <c r="S2230" s="21">
        <f t="shared" si="345"/>
        <v>68.375</v>
      </c>
      <c r="T2230" s="21">
        <f t="shared" si="346"/>
        <v>72.575000000000003</v>
      </c>
      <c r="U2230" s="21">
        <f t="shared" si="347"/>
        <v>70.875</v>
      </c>
      <c r="V2230" s="20">
        <f t="shared" si="348"/>
        <v>71.158333333333346</v>
      </c>
      <c r="W2230" s="20">
        <f t="shared" si="349"/>
        <v>71.087500000000006</v>
      </c>
    </row>
    <row r="2231" spans="1:23" ht="13.5" x14ac:dyDescent="0.25">
      <c r="A2231" s="3">
        <v>45252</v>
      </c>
      <c r="B2231" s="2">
        <v>3.1261000000000001</v>
      </c>
      <c r="C2231" s="2">
        <v>31.935929293370705</v>
      </c>
      <c r="D2231" s="2">
        <v>-2.0126719048076946E-2</v>
      </c>
      <c r="E2231" s="2">
        <v>3.6746758194363495E-2</v>
      </c>
      <c r="F2231" s="2">
        <v>3.1956200000000003</v>
      </c>
      <c r="G2231" s="2">
        <v>3.1990900000000004</v>
      </c>
      <c r="H2231" s="2">
        <v>3.1903900000000007</v>
      </c>
      <c r="I2231" s="2">
        <v>3.259161999999999</v>
      </c>
      <c r="J2231" s="2">
        <v>3.1061854999999974</v>
      </c>
      <c r="K2231" s="17" t="s">
        <v>47</v>
      </c>
      <c r="L2231" s="17" t="s">
        <v>53</v>
      </c>
      <c r="M2231" s="17" t="s">
        <v>46</v>
      </c>
      <c r="N2231" s="20">
        <f t="shared" si="340"/>
        <v>50</v>
      </c>
      <c r="O2231" s="20">
        <f t="shared" si="341"/>
        <v>100</v>
      </c>
      <c r="P2231" s="20">
        <f t="shared" si="342"/>
        <v>50</v>
      </c>
      <c r="Q2231" s="20">
        <f t="shared" si="343"/>
        <v>16.5</v>
      </c>
      <c r="R2231" s="21">
        <f t="shared" si="344"/>
        <v>62.475000000000001</v>
      </c>
      <c r="S2231" s="21">
        <f t="shared" si="345"/>
        <v>51.625</v>
      </c>
      <c r="T2231" s="21">
        <f t="shared" si="346"/>
        <v>42.424999999999997</v>
      </c>
      <c r="U2231" s="21">
        <f t="shared" si="347"/>
        <v>54.125</v>
      </c>
      <c r="V2231" s="20">
        <f t="shared" si="348"/>
        <v>52.17499999999999</v>
      </c>
      <c r="W2231" s="20">
        <f t="shared" si="349"/>
        <v>52.662499999999994</v>
      </c>
    </row>
    <row r="2232" spans="1:23" ht="13.5" x14ac:dyDescent="0.25">
      <c r="A2232" s="3">
        <v>45253</v>
      </c>
      <c r="B2232" s="2">
        <v>3.1695000000000002</v>
      </c>
      <c r="C2232" s="2">
        <v>42.615803344160305</v>
      </c>
      <c r="D2232" s="2">
        <v>-1.7507632072468748E-2</v>
      </c>
      <c r="E2232" s="2">
        <v>3.551182986574733E-2</v>
      </c>
      <c r="F2232" s="2">
        <v>3.1869199999999998</v>
      </c>
      <c r="G2232" s="2">
        <v>3.1973500000000006</v>
      </c>
      <c r="H2232" s="2">
        <v>3.1882150000000005</v>
      </c>
      <c r="I2232" s="2">
        <v>3.2542979999999981</v>
      </c>
      <c r="J2232" s="2">
        <v>3.1085289999999968</v>
      </c>
      <c r="K2232" s="17" t="s">
        <v>50</v>
      </c>
      <c r="L2232" s="17" t="s">
        <v>53</v>
      </c>
      <c r="M2232" s="17" t="s">
        <v>52</v>
      </c>
      <c r="N2232" s="20">
        <f t="shared" si="340"/>
        <v>50</v>
      </c>
      <c r="O2232" s="20">
        <f t="shared" si="341"/>
        <v>100</v>
      </c>
      <c r="P2232" s="20">
        <f t="shared" si="342"/>
        <v>50</v>
      </c>
      <c r="Q2232" s="20">
        <f t="shared" si="343"/>
        <v>66.5</v>
      </c>
      <c r="R2232" s="21">
        <f t="shared" si="344"/>
        <v>69.974999999999994</v>
      </c>
      <c r="S2232" s="21">
        <f t="shared" si="345"/>
        <v>64.125</v>
      </c>
      <c r="T2232" s="21">
        <f t="shared" si="346"/>
        <v>64.924999999999997</v>
      </c>
      <c r="U2232" s="21">
        <f t="shared" si="347"/>
        <v>66.625</v>
      </c>
      <c r="V2232" s="20">
        <f t="shared" si="348"/>
        <v>66.341666666666654</v>
      </c>
      <c r="W2232" s="20">
        <f t="shared" si="349"/>
        <v>66.412499999999994</v>
      </c>
    </row>
    <row r="2233" spans="1:23" ht="13.5" x14ac:dyDescent="0.25">
      <c r="A2233" s="3">
        <v>45254</v>
      </c>
      <c r="B2233" s="2">
        <v>3.1261000000000001</v>
      </c>
      <c r="C2233" s="2">
        <v>36.455574551727885</v>
      </c>
      <c r="D2233" s="2">
        <v>-7.8276336491578391E-3</v>
      </c>
      <c r="E2233" s="2">
        <v>3.2432254455979526E-2</v>
      </c>
      <c r="F2233" s="2">
        <v>3.16954</v>
      </c>
      <c r="G2233" s="2">
        <v>3.1886600000000005</v>
      </c>
      <c r="H2233" s="2">
        <v>3.1860450000000009</v>
      </c>
      <c r="I2233" s="2">
        <v>3.2485659999999985</v>
      </c>
      <c r="J2233" s="2">
        <v>3.1106959999999968</v>
      </c>
      <c r="K2233" s="17" t="s">
        <v>50</v>
      </c>
      <c r="L2233" s="17" t="s">
        <v>53</v>
      </c>
      <c r="M2233" s="17" t="s">
        <v>52</v>
      </c>
      <c r="N2233" s="20">
        <f t="shared" si="340"/>
        <v>50</v>
      </c>
      <c r="O2233" s="20">
        <f t="shared" si="341"/>
        <v>100</v>
      </c>
      <c r="P2233" s="20">
        <f t="shared" si="342"/>
        <v>50</v>
      </c>
      <c r="Q2233" s="20">
        <f t="shared" si="343"/>
        <v>66.5</v>
      </c>
      <c r="R2233" s="21">
        <f t="shared" si="344"/>
        <v>69.974999999999994</v>
      </c>
      <c r="S2233" s="21">
        <f t="shared" si="345"/>
        <v>64.125</v>
      </c>
      <c r="T2233" s="21">
        <f t="shared" si="346"/>
        <v>64.924999999999997</v>
      </c>
      <c r="U2233" s="21">
        <f t="shared" si="347"/>
        <v>66.625</v>
      </c>
      <c r="V2233" s="20">
        <f t="shared" si="348"/>
        <v>66.341666666666654</v>
      </c>
      <c r="W2233" s="20">
        <f t="shared" si="349"/>
        <v>66.412499999999994</v>
      </c>
    </row>
    <row r="2234" spans="1:23" ht="13.5" x14ac:dyDescent="0.25">
      <c r="A2234" s="3">
        <v>45257</v>
      </c>
      <c r="B2234" s="2">
        <v>3.1522000000000001</v>
      </c>
      <c r="C2234" s="2">
        <v>41.895253114347689</v>
      </c>
      <c r="D2234" s="2">
        <v>-1.0974054411603262E-3</v>
      </c>
      <c r="E2234" s="2">
        <v>2.9733237525190418E-2</v>
      </c>
      <c r="F2234" s="2">
        <v>3.1573800000000007</v>
      </c>
      <c r="G2234" s="2">
        <v>3.1825800000000006</v>
      </c>
      <c r="H2234" s="2">
        <v>3.1834400000000005</v>
      </c>
      <c r="I2234" s="2">
        <v>3.2435299999999985</v>
      </c>
      <c r="J2234" s="2">
        <v>3.1129934999999973</v>
      </c>
      <c r="K2234" s="17" t="s">
        <v>50</v>
      </c>
      <c r="L2234" s="17" t="s">
        <v>53</v>
      </c>
      <c r="M2234" s="17" t="s">
        <v>52</v>
      </c>
      <c r="N2234" s="20">
        <f t="shared" si="340"/>
        <v>50</v>
      </c>
      <c r="O2234" s="20">
        <f t="shared" si="341"/>
        <v>100</v>
      </c>
      <c r="P2234" s="20">
        <f t="shared" si="342"/>
        <v>50</v>
      </c>
      <c r="Q2234" s="20">
        <f t="shared" si="343"/>
        <v>66.5</v>
      </c>
      <c r="R2234" s="21">
        <f t="shared" si="344"/>
        <v>69.974999999999994</v>
      </c>
      <c r="S2234" s="21">
        <f t="shared" si="345"/>
        <v>64.125</v>
      </c>
      <c r="T2234" s="21">
        <f t="shared" si="346"/>
        <v>64.924999999999997</v>
      </c>
      <c r="U2234" s="21">
        <f t="shared" si="347"/>
        <v>66.625</v>
      </c>
      <c r="V2234" s="20">
        <f t="shared" si="348"/>
        <v>66.341666666666654</v>
      </c>
      <c r="W2234" s="20">
        <f t="shared" si="349"/>
        <v>66.412499999999994</v>
      </c>
    </row>
    <row r="2235" spans="1:23" ht="13.5" x14ac:dyDescent="0.25">
      <c r="A2235" s="3">
        <v>45258</v>
      </c>
      <c r="B2235" s="2">
        <v>3.1522000000000001</v>
      </c>
      <c r="C2235" s="2">
        <v>41.895253114347696</v>
      </c>
      <c r="D2235" s="2">
        <v>8.6556429947792779E-4</v>
      </c>
      <c r="E2235" s="2">
        <v>3.0056893491500251E-2</v>
      </c>
      <c r="F2235" s="2">
        <v>3.1452200000000006</v>
      </c>
      <c r="G2235" s="2">
        <v>3.1791100000000005</v>
      </c>
      <c r="H2235" s="2">
        <v>3.1808350000000005</v>
      </c>
      <c r="I2235" s="2">
        <v>3.2383199999999981</v>
      </c>
      <c r="J2235" s="2">
        <v>3.1154119999999974</v>
      </c>
      <c r="K2235" s="17" t="s">
        <v>50</v>
      </c>
      <c r="L2235" s="17" t="s">
        <v>53</v>
      </c>
      <c r="M2235" s="17" t="s">
        <v>52</v>
      </c>
      <c r="N2235" s="20">
        <f t="shared" si="340"/>
        <v>50</v>
      </c>
      <c r="O2235" s="20">
        <f t="shared" si="341"/>
        <v>100</v>
      </c>
      <c r="P2235" s="20">
        <f t="shared" si="342"/>
        <v>50</v>
      </c>
      <c r="Q2235" s="20">
        <f t="shared" si="343"/>
        <v>66.5</v>
      </c>
      <c r="R2235" s="21">
        <f t="shared" si="344"/>
        <v>69.974999999999994</v>
      </c>
      <c r="S2235" s="21">
        <f t="shared" si="345"/>
        <v>64.125</v>
      </c>
      <c r="T2235" s="21">
        <f t="shared" si="346"/>
        <v>64.924999999999997</v>
      </c>
      <c r="U2235" s="21">
        <f t="shared" si="347"/>
        <v>66.625</v>
      </c>
      <c r="V2235" s="20">
        <f t="shared" si="348"/>
        <v>66.341666666666654</v>
      </c>
      <c r="W2235" s="20">
        <f t="shared" si="349"/>
        <v>66.412499999999994</v>
      </c>
    </row>
    <row r="2236" spans="1:23" ht="13.5" x14ac:dyDescent="0.25">
      <c r="A2236" s="3">
        <v>45259</v>
      </c>
      <c r="B2236" s="2">
        <v>3.1608000000000001</v>
      </c>
      <c r="C2236" s="2">
        <v>43.735834283061699</v>
      </c>
      <c r="D2236" s="2">
        <v>6.1674287481321421E-3</v>
      </c>
      <c r="E2236" s="2">
        <v>3.3636011716466505E-2</v>
      </c>
      <c r="F2236" s="2">
        <v>3.1521600000000003</v>
      </c>
      <c r="G2236" s="2">
        <v>3.1738900000000001</v>
      </c>
      <c r="H2236" s="2">
        <v>3.1786600000000007</v>
      </c>
      <c r="I2236" s="2">
        <v>3.2336299999999976</v>
      </c>
      <c r="J2236" s="2">
        <v>3.1178734999999973</v>
      </c>
      <c r="K2236" s="17" t="s">
        <v>50</v>
      </c>
      <c r="L2236" s="17" t="s">
        <v>53</v>
      </c>
      <c r="M2236" s="17" t="s">
        <v>51</v>
      </c>
      <c r="N2236" s="20">
        <f t="shared" si="340"/>
        <v>50</v>
      </c>
      <c r="O2236" s="20">
        <f t="shared" si="341"/>
        <v>100</v>
      </c>
      <c r="P2236" s="20">
        <f t="shared" si="342"/>
        <v>50</v>
      </c>
      <c r="Q2236" s="20">
        <f t="shared" si="343"/>
        <v>83.5</v>
      </c>
      <c r="R2236" s="21">
        <f t="shared" si="344"/>
        <v>72.525000000000006</v>
      </c>
      <c r="S2236" s="21">
        <f t="shared" si="345"/>
        <v>68.375</v>
      </c>
      <c r="T2236" s="21">
        <f t="shared" si="346"/>
        <v>72.575000000000003</v>
      </c>
      <c r="U2236" s="21">
        <f t="shared" si="347"/>
        <v>70.875</v>
      </c>
      <c r="V2236" s="20">
        <f t="shared" si="348"/>
        <v>71.158333333333346</v>
      </c>
      <c r="W2236" s="20">
        <f t="shared" si="349"/>
        <v>71.087500000000006</v>
      </c>
    </row>
    <row r="2237" spans="1:23" ht="13.5" x14ac:dyDescent="0.25">
      <c r="A2237" s="3">
        <v>45260</v>
      </c>
      <c r="B2237" s="2">
        <v>3.1261000000000001</v>
      </c>
      <c r="C2237" s="2">
        <v>38.444199206415007</v>
      </c>
      <c r="D2237" s="2">
        <v>1.3416269227868316E-2</v>
      </c>
      <c r="E2237" s="2">
        <v>3.6656261315198828E-2</v>
      </c>
      <c r="F2237" s="2">
        <v>3.1434800000000003</v>
      </c>
      <c r="G2237" s="2">
        <v>3.1652</v>
      </c>
      <c r="H2237" s="2">
        <v>3.1769250000000007</v>
      </c>
      <c r="I2237" s="2">
        <v>3.2280719999999978</v>
      </c>
      <c r="J2237" s="2">
        <v>3.119999999999997</v>
      </c>
      <c r="K2237" s="17" t="s">
        <v>47</v>
      </c>
      <c r="L2237" s="17" t="s">
        <v>53</v>
      </c>
      <c r="M2237" s="17" t="s">
        <v>46</v>
      </c>
      <c r="N2237" s="20">
        <f t="shared" si="340"/>
        <v>50</v>
      </c>
      <c r="O2237" s="20">
        <f t="shared" si="341"/>
        <v>100</v>
      </c>
      <c r="P2237" s="20">
        <f t="shared" si="342"/>
        <v>50</v>
      </c>
      <c r="Q2237" s="20">
        <f t="shared" si="343"/>
        <v>16.5</v>
      </c>
      <c r="R2237" s="21">
        <f t="shared" si="344"/>
        <v>62.475000000000001</v>
      </c>
      <c r="S2237" s="21">
        <f t="shared" si="345"/>
        <v>51.625</v>
      </c>
      <c r="T2237" s="21">
        <f t="shared" si="346"/>
        <v>42.424999999999997</v>
      </c>
      <c r="U2237" s="21">
        <f t="shared" si="347"/>
        <v>54.125</v>
      </c>
      <c r="V2237" s="20">
        <f t="shared" si="348"/>
        <v>52.17499999999999</v>
      </c>
      <c r="W2237" s="20">
        <f t="shared" si="349"/>
        <v>52.662499999999994</v>
      </c>
    </row>
    <row r="2238" spans="1:23" ht="13.5" x14ac:dyDescent="0.25">
      <c r="A2238" s="3">
        <v>45261</v>
      </c>
      <c r="B2238" s="2">
        <v>3.1000999999999999</v>
      </c>
      <c r="C2238" s="2">
        <v>35.024750610348264</v>
      </c>
      <c r="D2238" s="2">
        <v>2.185890756124742E-2</v>
      </c>
      <c r="E2238" s="2">
        <v>4.0434320887035642E-2</v>
      </c>
      <c r="F2238" s="2">
        <v>3.13828</v>
      </c>
      <c r="G2238" s="2">
        <v>3.1539100000000002</v>
      </c>
      <c r="H2238" s="2">
        <v>3.1738900000000005</v>
      </c>
      <c r="I2238" s="2">
        <v>3.222341999999998</v>
      </c>
      <c r="J2238" s="2">
        <v>3.1215114999999969</v>
      </c>
      <c r="K2238" s="17" t="s">
        <v>47</v>
      </c>
      <c r="L2238" s="17" t="s">
        <v>53</v>
      </c>
      <c r="M2238" s="17" t="s">
        <v>46</v>
      </c>
      <c r="N2238" s="20">
        <f t="shared" si="340"/>
        <v>50</v>
      </c>
      <c r="O2238" s="20">
        <f t="shared" si="341"/>
        <v>100</v>
      </c>
      <c r="P2238" s="20">
        <f t="shared" si="342"/>
        <v>50</v>
      </c>
      <c r="Q2238" s="20">
        <f t="shared" si="343"/>
        <v>16.5</v>
      </c>
      <c r="R2238" s="21">
        <f t="shared" si="344"/>
        <v>62.475000000000001</v>
      </c>
      <c r="S2238" s="21">
        <f t="shared" si="345"/>
        <v>51.625</v>
      </c>
      <c r="T2238" s="21">
        <f t="shared" si="346"/>
        <v>42.424999999999997</v>
      </c>
      <c r="U2238" s="21">
        <f t="shared" si="347"/>
        <v>54.125</v>
      </c>
      <c r="V2238" s="20">
        <f t="shared" si="348"/>
        <v>52.17499999999999</v>
      </c>
      <c r="W2238" s="20">
        <f t="shared" si="349"/>
        <v>52.662499999999994</v>
      </c>
    </row>
    <row r="2239" spans="1:23" ht="13.5" x14ac:dyDescent="0.25">
      <c r="A2239" s="3">
        <v>45264</v>
      </c>
      <c r="B2239" s="2">
        <v>3.1086999999999998</v>
      </c>
      <c r="C2239" s="2">
        <v>37.020180435372595</v>
      </c>
      <c r="D2239" s="2">
        <v>2.8873978533994649E-2</v>
      </c>
      <c r="E2239" s="2">
        <v>4.1062791972409723E-2</v>
      </c>
      <c r="F2239" s="2">
        <v>3.1295799999999998</v>
      </c>
      <c r="G2239" s="2">
        <v>3.1434800000000007</v>
      </c>
      <c r="H2239" s="2">
        <v>3.1712850000000001</v>
      </c>
      <c r="I2239" s="2">
        <v>3.2169579999999978</v>
      </c>
      <c r="J2239" s="2">
        <v>3.1231464999999976</v>
      </c>
      <c r="K2239" s="17" t="s">
        <v>47</v>
      </c>
      <c r="L2239" s="17" t="s">
        <v>53</v>
      </c>
      <c r="M2239" s="17" t="s">
        <v>46</v>
      </c>
      <c r="N2239" s="20">
        <f t="shared" si="340"/>
        <v>50</v>
      </c>
      <c r="O2239" s="20">
        <f t="shared" si="341"/>
        <v>100</v>
      </c>
      <c r="P2239" s="20">
        <f t="shared" si="342"/>
        <v>50</v>
      </c>
      <c r="Q2239" s="20">
        <f t="shared" si="343"/>
        <v>16.5</v>
      </c>
      <c r="R2239" s="21">
        <f t="shared" si="344"/>
        <v>62.475000000000001</v>
      </c>
      <c r="S2239" s="21">
        <f t="shared" si="345"/>
        <v>51.625</v>
      </c>
      <c r="T2239" s="21">
        <f t="shared" si="346"/>
        <v>42.424999999999997</v>
      </c>
      <c r="U2239" s="21">
        <f t="shared" si="347"/>
        <v>54.125</v>
      </c>
      <c r="V2239" s="20">
        <f t="shared" si="348"/>
        <v>52.17499999999999</v>
      </c>
      <c r="W2239" s="20">
        <f t="shared" si="349"/>
        <v>52.662499999999994</v>
      </c>
    </row>
    <row r="2240" spans="1:23" ht="13.5" x14ac:dyDescent="0.25">
      <c r="A2240" s="3">
        <v>45265</v>
      </c>
      <c r="B2240" s="2">
        <v>3.1086999999999998</v>
      </c>
      <c r="C2240" s="2">
        <v>37.020180435372595</v>
      </c>
      <c r="D2240" s="2">
        <v>3.5229672560687764E-2</v>
      </c>
      <c r="E2240" s="2">
        <v>3.9590626110289164E-2</v>
      </c>
      <c r="F2240" s="2">
        <v>3.1208799999999997</v>
      </c>
      <c r="G2240" s="2">
        <v>3.1330500000000003</v>
      </c>
      <c r="H2240" s="2">
        <v>3.1673750000000003</v>
      </c>
      <c r="I2240" s="2">
        <v>3.2122679999999986</v>
      </c>
      <c r="J2240" s="2">
        <v>3.1248624999999977</v>
      </c>
      <c r="K2240" s="17" t="s">
        <v>47</v>
      </c>
      <c r="L2240" s="17" t="s">
        <v>53</v>
      </c>
      <c r="M2240" s="17" t="s">
        <v>46</v>
      </c>
      <c r="N2240" s="20">
        <f t="shared" si="340"/>
        <v>50</v>
      </c>
      <c r="O2240" s="20">
        <f t="shared" si="341"/>
        <v>100</v>
      </c>
      <c r="P2240" s="20">
        <f t="shared" si="342"/>
        <v>50</v>
      </c>
      <c r="Q2240" s="20">
        <f t="shared" si="343"/>
        <v>16.5</v>
      </c>
      <c r="R2240" s="21">
        <f t="shared" si="344"/>
        <v>62.475000000000001</v>
      </c>
      <c r="S2240" s="21">
        <f t="shared" si="345"/>
        <v>51.625</v>
      </c>
      <c r="T2240" s="21">
        <f t="shared" si="346"/>
        <v>42.424999999999997</v>
      </c>
      <c r="U2240" s="21">
        <f t="shared" si="347"/>
        <v>54.125</v>
      </c>
      <c r="V2240" s="20">
        <f t="shared" si="348"/>
        <v>52.17499999999999</v>
      </c>
      <c r="W2240" s="20">
        <f t="shared" si="349"/>
        <v>52.662499999999994</v>
      </c>
    </row>
    <row r="2241" spans="1:23" ht="13.5" x14ac:dyDescent="0.25">
      <c r="A2241" s="3">
        <v>45266</v>
      </c>
      <c r="B2241" s="2">
        <v>3.1608000000000001</v>
      </c>
      <c r="C2241" s="2">
        <v>48.197715810184924</v>
      </c>
      <c r="D2241" s="2">
        <v>2.3767841127918299E-2</v>
      </c>
      <c r="E2241" s="2">
        <v>3.8868532107217024E-2</v>
      </c>
      <c r="F2241" s="2">
        <v>3.1208800000000001</v>
      </c>
      <c r="G2241" s="2">
        <v>3.13652</v>
      </c>
      <c r="H2241" s="2">
        <v>3.1678050000000004</v>
      </c>
      <c r="I2241" s="2">
        <v>3.2087939999999979</v>
      </c>
      <c r="J2241" s="2">
        <v>3.126757999999997</v>
      </c>
      <c r="K2241" s="17" t="s">
        <v>50</v>
      </c>
      <c r="L2241" s="17" t="s">
        <v>53</v>
      </c>
      <c r="M2241" s="17" t="s">
        <v>53</v>
      </c>
      <c r="N2241" s="20">
        <f t="shared" si="340"/>
        <v>50</v>
      </c>
      <c r="O2241" s="20">
        <f t="shared" si="341"/>
        <v>100</v>
      </c>
      <c r="P2241" s="20">
        <f t="shared" si="342"/>
        <v>50</v>
      </c>
      <c r="Q2241" s="20">
        <f t="shared" si="343"/>
        <v>49.5</v>
      </c>
      <c r="R2241" s="21">
        <f t="shared" si="344"/>
        <v>67.424999999999997</v>
      </c>
      <c r="S2241" s="21">
        <f t="shared" si="345"/>
        <v>59.875</v>
      </c>
      <c r="T2241" s="21">
        <f t="shared" si="346"/>
        <v>57.275000000000006</v>
      </c>
      <c r="U2241" s="21">
        <f t="shared" si="347"/>
        <v>62.375</v>
      </c>
      <c r="V2241" s="20">
        <f t="shared" si="348"/>
        <v>61.524999999999999</v>
      </c>
      <c r="W2241" s="20">
        <f t="shared" si="349"/>
        <v>61.737499999999997</v>
      </c>
    </row>
    <row r="2242" spans="1:23" ht="13.5" x14ac:dyDescent="0.25">
      <c r="A2242" s="3">
        <v>45267</v>
      </c>
      <c r="B2242" s="2">
        <v>3.1173999999999999</v>
      </c>
      <c r="C2242" s="2">
        <v>41.577926625550191</v>
      </c>
      <c r="D2242" s="2">
        <v>2.4013211474006368E-2</v>
      </c>
      <c r="E2242" s="2">
        <v>3.8747940990074836E-2</v>
      </c>
      <c r="F2242" s="2">
        <v>3.1191399999999998</v>
      </c>
      <c r="G2242" s="2">
        <v>3.13131</v>
      </c>
      <c r="H2242" s="2">
        <v>3.1643300000000005</v>
      </c>
      <c r="I2242" s="2">
        <v>3.2051459999999987</v>
      </c>
      <c r="J2242" s="2">
        <v>3.1284364999999967</v>
      </c>
      <c r="K2242" s="17" t="s">
        <v>50</v>
      </c>
      <c r="L2242" s="17" t="s">
        <v>53</v>
      </c>
      <c r="M2242" s="17" t="s">
        <v>52</v>
      </c>
      <c r="N2242" s="20">
        <f t="shared" ref="N2242:N2305" si="350">IF(D2242&lt;30,50, IF(D2242&gt;70, 0, 25))</f>
        <v>50</v>
      </c>
      <c r="O2242" s="20">
        <f t="shared" ref="O2242:O2305" si="351">IF(F2242-E2242&gt;0.02, 100, IF(F2242-E2242&lt;0,0,45))</f>
        <v>100</v>
      </c>
      <c r="P2242" s="20">
        <f t="shared" ref="P2242:P2305" si="352">IF(G2242-J2242&gt;10,100,IF(G2242-J2242&gt;5,75, IF(G2242-J2242&gt;0,50,0)))</f>
        <v>50</v>
      </c>
      <c r="Q2242" s="20">
        <f t="shared" ref="Q2242:Q2305" si="353">IF(M2242="confirmed bullish", 34, IF(M2242="bullish divergence",17, 0))+IF(K2242="bullish",33,IF(K2242="bearish",0,16.5))+IF(L2242="strong",33,IF(L2242="weak",0,16.5))</f>
        <v>66.5</v>
      </c>
      <c r="R2242" s="21">
        <f t="shared" si="344"/>
        <v>69.974999999999994</v>
      </c>
      <c r="S2242" s="21">
        <f t="shared" si="345"/>
        <v>64.125</v>
      </c>
      <c r="T2242" s="21">
        <f t="shared" si="346"/>
        <v>64.924999999999997</v>
      </c>
      <c r="U2242" s="21">
        <f t="shared" si="347"/>
        <v>66.625</v>
      </c>
      <c r="V2242" s="20">
        <f t="shared" si="348"/>
        <v>66.341666666666654</v>
      </c>
      <c r="W2242" s="20">
        <f t="shared" si="349"/>
        <v>66.412499999999994</v>
      </c>
    </row>
    <row r="2243" spans="1:23" ht="13.5" x14ac:dyDescent="0.25">
      <c r="A2243" s="3">
        <v>45268</v>
      </c>
      <c r="B2243" s="2">
        <v>3.1608000000000001</v>
      </c>
      <c r="C2243" s="2">
        <v>49.105775426883042</v>
      </c>
      <c r="D2243" s="2">
        <v>1.4633792668531154E-2</v>
      </c>
      <c r="E2243" s="2">
        <v>3.5373535510163201E-2</v>
      </c>
      <c r="F2243" s="2">
        <v>3.1312799999999998</v>
      </c>
      <c r="G2243" s="2">
        <v>3.1347800000000001</v>
      </c>
      <c r="H2243" s="2">
        <v>3.1617199999999999</v>
      </c>
      <c r="I2243" s="2">
        <v>3.2023659999999983</v>
      </c>
      <c r="J2243" s="2">
        <v>3.1303319999999974</v>
      </c>
      <c r="K2243" s="17" t="s">
        <v>50</v>
      </c>
      <c r="L2243" s="17" t="s">
        <v>53</v>
      </c>
      <c r="M2243" s="17" t="s">
        <v>51</v>
      </c>
      <c r="N2243" s="20">
        <f t="shared" si="350"/>
        <v>50</v>
      </c>
      <c r="O2243" s="20">
        <f t="shared" si="351"/>
        <v>100</v>
      </c>
      <c r="P2243" s="20">
        <f t="shared" si="352"/>
        <v>50</v>
      </c>
      <c r="Q2243" s="20">
        <f t="shared" si="353"/>
        <v>83.5</v>
      </c>
      <c r="R2243" s="21">
        <f t="shared" ref="R2243:R2306" si="354">0.35*N2243+O2243*0.35+P2243*0.15+Q2243*0.15</f>
        <v>72.525000000000006</v>
      </c>
      <c r="S2243" s="21">
        <f t="shared" ref="S2243:S2306" si="355">N2243*0.2+O2243*0.2+P2243*0.35+Q2243*0.25</f>
        <v>68.375</v>
      </c>
      <c r="T2243" s="21">
        <f t="shared" ref="T2243:T2306" si="356">N2243*0.15+O2243*0.15+P2243*0.25+Q2243*0.45</f>
        <v>72.575000000000003</v>
      </c>
      <c r="U2243" s="21">
        <f t="shared" ref="U2243:U2306" si="357">0.25*SUM(N2243:Q2243)</f>
        <v>70.875</v>
      </c>
      <c r="V2243" s="20">
        <f t="shared" ref="V2243:V2306" si="358">SUM(R2243:T2243)/3</f>
        <v>71.158333333333346</v>
      </c>
      <c r="W2243" s="20">
        <f t="shared" ref="W2243:W2306" si="359">SUM(R2243:U2243)/4</f>
        <v>71.087500000000006</v>
      </c>
    </row>
    <row r="2244" spans="1:23" ht="13.5" x14ac:dyDescent="0.25">
      <c r="A2244" s="3">
        <v>45271</v>
      </c>
      <c r="B2244" s="2">
        <v>3.1261000000000001</v>
      </c>
      <c r="C2244" s="2">
        <v>44.201698151455027</v>
      </c>
      <c r="D2244" s="2">
        <v>1.3308791693659394E-2</v>
      </c>
      <c r="E2244" s="2">
        <v>2.9284460721456719E-2</v>
      </c>
      <c r="F2244" s="2">
        <v>3.13476</v>
      </c>
      <c r="G2244" s="2">
        <v>3.1321699999999999</v>
      </c>
      <c r="H2244" s="2">
        <v>3.1573750000000005</v>
      </c>
      <c r="I2244" s="2">
        <v>3.1988919999999985</v>
      </c>
      <c r="J2244" s="2">
        <v>3.131932999999997</v>
      </c>
      <c r="K2244" s="17" t="s">
        <v>50</v>
      </c>
      <c r="L2244" s="17" t="s">
        <v>53</v>
      </c>
      <c r="M2244" s="17" t="s">
        <v>51</v>
      </c>
      <c r="N2244" s="20">
        <f t="shared" si="350"/>
        <v>50</v>
      </c>
      <c r="O2244" s="20">
        <f t="shared" si="351"/>
        <v>100</v>
      </c>
      <c r="P2244" s="20">
        <f t="shared" si="352"/>
        <v>50</v>
      </c>
      <c r="Q2244" s="20">
        <f t="shared" si="353"/>
        <v>83.5</v>
      </c>
      <c r="R2244" s="21">
        <f t="shared" si="354"/>
        <v>72.525000000000006</v>
      </c>
      <c r="S2244" s="21">
        <f t="shared" si="355"/>
        <v>68.375</v>
      </c>
      <c r="T2244" s="21">
        <f t="shared" si="356"/>
        <v>72.575000000000003</v>
      </c>
      <c r="U2244" s="21">
        <f t="shared" si="357"/>
        <v>70.875</v>
      </c>
      <c r="V2244" s="20">
        <f t="shared" si="358"/>
        <v>71.158333333333346</v>
      </c>
      <c r="W2244" s="20">
        <f t="shared" si="359"/>
        <v>71.087500000000006</v>
      </c>
    </row>
    <row r="2245" spans="1:23" ht="13.5" x14ac:dyDescent="0.25">
      <c r="A2245" s="3">
        <v>45272</v>
      </c>
      <c r="B2245" s="2">
        <v>3.1695000000000002</v>
      </c>
      <c r="C2245" s="2">
        <v>50.817470207486508</v>
      </c>
      <c r="D2245" s="2">
        <v>9.2016394575784588E-3</v>
      </c>
      <c r="E2245" s="2">
        <v>2.019283368089891E-2</v>
      </c>
      <c r="F2245" s="2">
        <v>3.1469200000000002</v>
      </c>
      <c r="G2245" s="2">
        <v>3.1338999999999997</v>
      </c>
      <c r="H2245" s="2">
        <v>3.1565050000000001</v>
      </c>
      <c r="I2245" s="2">
        <v>3.1966339999999986</v>
      </c>
      <c r="J2245" s="2">
        <v>3.1337914999999965</v>
      </c>
      <c r="K2245" s="17" t="s">
        <v>50</v>
      </c>
      <c r="L2245" s="17" t="s">
        <v>53</v>
      </c>
      <c r="M2245" s="17" t="s">
        <v>51</v>
      </c>
      <c r="N2245" s="20">
        <f t="shared" si="350"/>
        <v>50</v>
      </c>
      <c r="O2245" s="20">
        <f t="shared" si="351"/>
        <v>100</v>
      </c>
      <c r="P2245" s="20">
        <f t="shared" si="352"/>
        <v>50</v>
      </c>
      <c r="Q2245" s="20">
        <f t="shared" si="353"/>
        <v>83.5</v>
      </c>
      <c r="R2245" s="21">
        <f t="shared" si="354"/>
        <v>72.525000000000006</v>
      </c>
      <c r="S2245" s="21">
        <f t="shared" si="355"/>
        <v>68.375</v>
      </c>
      <c r="T2245" s="21">
        <f t="shared" si="356"/>
        <v>72.575000000000003</v>
      </c>
      <c r="U2245" s="21">
        <f t="shared" si="357"/>
        <v>70.875</v>
      </c>
      <c r="V2245" s="20">
        <f t="shared" si="358"/>
        <v>71.158333333333346</v>
      </c>
      <c r="W2245" s="20">
        <f t="shared" si="359"/>
        <v>71.087500000000006</v>
      </c>
    </row>
    <row r="2246" spans="1:23" ht="13.5" x14ac:dyDescent="0.25">
      <c r="A2246" s="3">
        <v>45273</v>
      </c>
      <c r="B2246" s="2">
        <v>3.1261000000000001</v>
      </c>
      <c r="C2246" s="2">
        <v>45.063481842741588</v>
      </c>
      <c r="D2246" s="2">
        <v>1.0219663894181163E-2</v>
      </c>
      <c r="E2246" s="2">
        <v>4.9561644044270534E-3</v>
      </c>
      <c r="F2246" s="2">
        <v>3.13998</v>
      </c>
      <c r="G2246" s="2">
        <v>3.1304300000000005</v>
      </c>
      <c r="H2246" s="2">
        <v>3.1521600000000003</v>
      </c>
      <c r="I2246" s="2">
        <v>3.1935079999999982</v>
      </c>
      <c r="J2246" s="2">
        <v>3.1354734999999967</v>
      </c>
      <c r="K2246" s="17" t="s">
        <v>47</v>
      </c>
      <c r="L2246" s="17" t="s">
        <v>53</v>
      </c>
      <c r="M2246" s="17" t="s">
        <v>46</v>
      </c>
      <c r="N2246" s="20">
        <f t="shared" si="350"/>
        <v>50</v>
      </c>
      <c r="O2246" s="20">
        <f t="shared" si="351"/>
        <v>100</v>
      </c>
      <c r="P2246" s="20">
        <f t="shared" si="352"/>
        <v>0</v>
      </c>
      <c r="Q2246" s="20">
        <f t="shared" si="353"/>
        <v>16.5</v>
      </c>
      <c r="R2246" s="21">
        <f t="shared" si="354"/>
        <v>54.975000000000001</v>
      </c>
      <c r="S2246" s="21">
        <f t="shared" si="355"/>
        <v>34.125</v>
      </c>
      <c r="T2246" s="21">
        <f t="shared" si="356"/>
        <v>29.925000000000001</v>
      </c>
      <c r="U2246" s="21">
        <f t="shared" si="357"/>
        <v>41.625</v>
      </c>
      <c r="V2246" s="20">
        <f t="shared" si="358"/>
        <v>39.674999999999997</v>
      </c>
      <c r="W2246" s="20">
        <f t="shared" si="359"/>
        <v>40.162499999999994</v>
      </c>
    </row>
    <row r="2247" spans="1:23" ht="13.5" x14ac:dyDescent="0.25">
      <c r="A2247" s="3">
        <v>45274</v>
      </c>
      <c r="B2247" s="2">
        <v>3.1173999999999999</v>
      </c>
      <c r="C2247" s="2">
        <v>43.988238612729134</v>
      </c>
      <c r="D2247" s="2">
        <v>6.6022224824693332E-3</v>
      </c>
      <c r="E2247" s="2">
        <v>-1.2895204327137474E-2</v>
      </c>
      <c r="F2247" s="2">
        <v>3.13998</v>
      </c>
      <c r="G2247" s="2">
        <v>3.1295600000000001</v>
      </c>
      <c r="H2247" s="2">
        <v>3.1473799999999996</v>
      </c>
      <c r="I2247" s="2">
        <v>3.1902079999999984</v>
      </c>
      <c r="J2247" s="2">
        <v>3.1372734999999965</v>
      </c>
      <c r="K2247" s="17" t="s">
        <v>47</v>
      </c>
      <c r="L2247" s="17" t="s">
        <v>53</v>
      </c>
      <c r="M2247" s="17" t="s">
        <v>53</v>
      </c>
      <c r="N2247" s="20">
        <f t="shared" si="350"/>
        <v>50</v>
      </c>
      <c r="O2247" s="20">
        <f t="shared" si="351"/>
        <v>100</v>
      </c>
      <c r="P2247" s="20">
        <f t="shared" si="352"/>
        <v>0</v>
      </c>
      <c r="Q2247" s="20">
        <f t="shared" si="353"/>
        <v>16.5</v>
      </c>
      <c r="R2247" s="21">
        <f t="shared" si="354"/>
        <v>54.975000000000001</v>
      </c>
      <c r="S2247" s="21">
        <f t="shared" si="355"/>
        <v>34.125</v>
      </c>
      <c r="T2247" s="21">
        <f t="shared" si="356"/>
        <v>29.925000000000001</v>
      </c>
      <c r="U2247" s="21">
        <f t="shared" si="357"/>
        <v>41.625</v>
      </c>
      <c r="V2247" s="20">
        <f t="shared" si="358"/>
        <v>39.674999999999997</v>
      </c>
      <c r="W2247" s="20">
        <f t="shared" si="359"/>
        <v>40.162499999999994</v>
      </c>
    </row>
    <row r="2248" spans="1:23" ht="13.5" x14ac:dyDescent="0.25">
      <c r="A2248" s="3">
        <v>45275</v>
      </c>
      <c r="B2248" s="2">
        <v>3.1695000000000002</v>
      </c>
      <c r="C2248" s="2">
        <v>51.457941318337809</v>
      </c>
      <c r="D2248" s="2">
        <v>-4.0673082245135106E-3</v>
      </c>
      <c r="E2248" s="2">
        <v>-3.0347976283767286E-2</v>
      </c>
      <c r="F2248" s="2">
        <v>3.1417200000000003</v>
      </c>
      <c r="G2248" s="2">
        <v>3.1364999999999998</v>
      </c>
      <c r="H2248" s="2">
        <v>3.1452049999999998</v>
      </c>
      <c r="I2248" s="2">
        <v>3.1879499999999985</v>
      </c>
      <c r="J2248" s="2">
        <v>3.1392934999999973</v>
      </c>
      <c r="K2248" s="17" t="s">
        <v>47</v>
      </c>
      <c r="L2248" s="17" t="s">
        <v>53</v>
      </c>
      <c r="M2248" s="17" t="s">
        <v>54</v>
      </c>
      <c r="N2248" s="20">
        <f t="shared" si="350"/>
        <v>50</v>
      </c>
      <c r="O2248" s="20">
        <f t="shared" si="351"/>
        <v>100</v>
      </c>
      <c r="P2248" s="20">
        <f t="shared" si="352"/>
        <v>0</v>
      </c>
      <c r="Q2248" s="20">
        <f t="shared" si="353"/>
        <v>16.5</v>
      </c>
      <c r="R2248" s="21">
        <f t="shared" si="354"/>
        <v>54.975000000000001</v>
      </c>
      <c r="S2248" s="21">
        <f t="shared" si="355"/>
        <v>34.125</v>
      </c>
      <c r="T2248" s="21">
        <f t="shared" si="356"/>
        <v>29.925000000000001</v>
      </c>
      <c r="U2248" s="21">
        <f t="shared" si="357"/>
        <v>41.625</v>
      </c>
      <c r="V2248" s="20">
        <f t="shared" si="358"/>
        <v>39.674999999999997</v>
      </c>
      <c r="W2248" s="20">
        <f t="shared" si="359"/>
        <v>40.162499999999994</v>
      </c>
    </row>
    <row r="2249" spans="1:23" ht="13.5" x14ac:dyDescent="0.25">
      <c r="A2249" s="3">
        <v>45278</v>
      </c>
      <c r="B2249" s="2">
        <v>3.1261000000000001</v>
      </c>
      <c r="C2249" s="2">
        <v>45.959539830150689</v>
      </c>
      <c r="D2249" s="2">
        <v>-8.6332675165992079E-3</v>
      </c>
      <c r="E2249" s="2">
        <v>-4.8111116686224344E-2</v>
      </c>
      <c r="F2249" s="2">
        <v>3.1417200000000003</v>
      </c>
      <c r="G2249" s="2">
        <v>3.1382400000000001</v>
      </c>
      <c r="H2249" s="2">
        <v>3.1408600000000004</v>
      </c>
      <c r="I2249" s="2">
        <v>3.1851699999999989</v>
      </c>
      <c r="J2249" s="2">
        <v>3.1412179999999972</v>
      </c>
      <c r="K2249" s="17" t="s">
        <v>47</v>
      </c>
      <c r="L2249" s="17" t="s">
        <v>53</v>
      </c>
      <c r="M2249" s="17" t="s">
        <v>53</v>
      </c>
      <c r="N2249" s="20">
        <f t="shared" si="350"/>
        <v>50</v>
      </c>
      <c r="O2249" s="20">
        <f t="shared" si="351"/>
        <v>100</v>
      </c>
      <c r="P2249" s="20">
        <f t="shared" si="352"/>
        <v>0</v>
      </c>
      <c r="Q2249" s="20">
        <f t="shared" si="353"/>
        <v>16.5</v>
      </c>
      <c r="R2249" s="21">
        <f t="shared" si="354"/>
        <v>54.975000000000001</v>
      </c>
      <c r="S2249" s="21">
        <f t="shared" si="355"/>
        <v>34.125</v>
      </c>
      <c r="T2249" s="21">
        <f t="shared" si="356"/>
        <v>29.925000000000001</v>
      </c>
      <c r="U2249" s="21">
        <f t="shared" si="357"/>
        <v>41.625</v>
      </c>
      <c r="V2249" s="20">
        <f t="shared" si="358"/>
        <v>39.674999999999997</v>
      </c>
      <c r="W2249" s="20">
        <f t="shared" si="359"/>
        <v>40.162499999999994</v>
      </c>
    </row>
    <row r="2250" spans="1:23" ht="13.5" x14ac:dyDescent="0.25">
      <c r="A2250" s="3">
        <v>45279</v>
      </c>
      <c r="B2250" s="2">
        <v>3.1261000000000001</v>
      </c>
      <c r="C2250" s="2">
        <v>45.959539830150689</v>
      </c>
      <c r="D2250" s="2">
        <v>-1.2310491833571025E-2</v>
      </c>
      <c r="E2250" s="2">
        <v>-6.5081978972806001E-2</v>
      </c>
      <c r="F2250" s="2">
        <v>3.1330400000000003</v>
      </c>
      <c r="G2250" s="2">
        <v>3.1399800000000004</v>
      </c>
      <c r="H2250" s="2">
        <v>3.1365150000000002</v>
      </c>
      <c r="I2250" s="2">
        <v>3.1823899999999994</v>
      </c>
      <c r="J2250" s="2">
        <v>3.143303999999997</v>
      </c>
      <c r="K2250" s="17" t="s">
        <v>47</v>
      </c>
      <c r="L2250" s="17" t="s">
        <v>53</v>
      </c>
      <c r="M2250" s="17" t="s">
        <v>46</v>
      </c>
      <c r="N2250" s="20">
        <f t="shared" si="350"/>
        <v>50</v>
      </c>
      <c r="O2250" s="20">
        <f t="shared" si="351"/>
        <v>100</v>
      </c>
      <c r="P2250" s="20">
        <f t="shared" si="352"/>
        <v>0</v>
      </c>
      <c r="Q2250" s="20">
        <f t="shared" si="353"/>
        <v>16.5</v>
      </c>
      <c r="R2250" s="21">
        <f t="shared" si="354"/>
        <v>54.975000000000001</v>
      </c>
      <c r="S2250" s="21">
        <f t="shared" si="355"/>
        <v>34.125</v>
      </c>
      <c r="T2250" s="21">
        <f t="shared" si="356"/>
        <v>29.925000000000001</v>
      </c>
      <c r="U2250" s="21">
        <f t="shared" si="357"/>
        <v>41.625</v>
      </c>
      <c r="V2250" s="20">
        <f t="shared" si="358"/>
        <v>39.674999999999997</v>
      </c>
      <c r="W2250" s="20">
        <f t="shared" si="359"/>
        <v>40.162499999999994</v>
      </c>
    </row>
    <row r="2251" spans="1:23" ht="13.5" x14ac:dyDescent="0.25">
      <c r="A2251" s="3">
        <v>45280</v>
      </c>
      <c r="B2251" s="2">
        <v>3.1435</v>
      </c>
      <c r="C2251" s="2">
        <v>48.517380917618887</v>
      </c>
      <c r="D2251" s="2">
        <v>-8.5230124028958798E-3</v>
      </c>
      <c r="E2251" s="2">
        <v>-7.8266087314248195E-2</v>
      </c>
      <c r="F2251" s="2">
        <v>3.13652</v>
      </c>
      <c r="G2251" s="2">
        <v>3.1382500000000002</v>
      </c>
      <c r="H2251" s="2">
        <v>3.1373850000000005</v>
      </c>
      <c r="I2251" s="2">
        <v>3.1801319999999986</v>
      </c>
      <c r="J2251" s="2">
        <v>3.1454769999999974</v>
      </c>
      <c r="K2251" s="17" t="s">
        <v>47</v>
      </c>
      <c r="L2251" s="17" t="s">
        <v>53</v>
      </c>
      <c r="M2251" s="17" t="s">
        <v>54</v>
      </c>
      <c r="N2251" s="20">
        <f t="shared" si="350"/>
        <v>50</v>
      </c>
      <c r="O2251" s="20">
        <f t="shared" si="351"/>
        <v>100</v>
      </c>
      <c r="P2251" s="20">
        <f t="shared" si="352"/>
        <v>0</v>
      </c>
      <c r="Q2251" s="20">
        <f t="shared" si="353"/>
        <v>16.5</v>
      </c>
      <c r="R2251" s="21">
        <f t="shared" si="354"/>
        <v>54.975000000000001</v>
      </c>
      <c r="S2251" s="21">
        <f t="shared" si="355"/>
        <v>34.125</v>
      </c>
      <c r="T2251" s="21">
        <f t="shared" si="356"/>
        <v>29.925000000000001</v>
      </c>
      <c r="U2251" s="21">
        <f t="shared" si="357"/>
        <v>41.625</v>
      </c>
      <c r="V2251" s="20">
        <f t="shared" si="358"/>
        <v>39.674999999999997</v>
      </c>
      <c r="W2251" s="20">
        <f t="shared" si="359"/>
        <v>40.162499999999994</v>
      </c>
    </row>
    <row r="2252" spans="1:23" ht="13.5" x14ac:dyDescent="0.25">
      <c r="A2252" s="3">
        <v>45281</v>
      </c>
      <c r="B2252" s="2">
        <v>3.1261000000000001</v>
      </c>
      <c r="C2252" s="2">
        <v>46.164255679332364</v>
      </c>
      <c r="D2252" s="2">
        <v>-1.0649368832960526E-2</v>
      </c>
      <c r="E2252" s="2">
        <v>-8.8925163372885391E-2</v>
      </c>
      <c r="F2252" s="2">
        <v>3.1382600000000003</v>
      </c>
      <c r="G2252" s="2">
        <v>3.1391200000000001</v>
      </c>
      <c r="H2252" s="2">
        <v>3.1352150000000005</v>
      </c>
      <c r="I2252" s="2">
        <v>3.177525999999999</v>
      </c>
      <c r="J2252" s="2">
        <v>3.147764999999997</v>
      </c>
      <c r="K2252" s="17" t="s">
        <v>47</v>
      </c>
      <c r="L2252" s="17" t="s">
        <v>53</v>
      </c>
      <c r="M2252" s="17" t="s">
        <v>54</v>
      </c>
      <c r="N2252" s="20">
        <f t="shared" si="350"/>
        <v>50</v>
      </c>
      <c r="O2252" s="20">
        <f t="shared" si="351"/>
        <v>100</v>
      </c>
      <c r="P2252" s="20">
        <f t="shared" si="352"/>
        <v>0</v>
      </c>
      <c r="Q2252" s="20">
        <f t="shared" si="353"/>
        <v>16.5</v>
      </c>
      <c r="R2252" s="21">
        <f t="shared" si="354"/>
        <v>54.975000000000001</v>
      </c>
      <c r="S2252" s="21">
        <f t="shared" si="355"/>
        <v>34.125</v>
      </c>
      <c r="T2252" s="21">
        <f t="shared" si="356"/>
        <v>29.925000000000001</v>
      </c>
      <c r="U2252" s="21">
        <f t="shared" si="357"/>
        <v>41.625</v>
      </c>
      <c r="V2252" s="20">
        <f t="shared" si="358"/>
        <v>39.674999999999997</v>
      </c>
      <c r="W2252" s="20">
        <f t="shared" si="359"/>
        <v>40.162499999999994</v>
      </c>
    </row>
    <row r="2253" spans="1:23" ht="13.5" x14ac:dyDescent="0.25">
      <c r="A2253" s="3">
        <v>45282</v>
      </c>
      <c r="B2253" s="2">
        <v>3.1261000000000001</v>
      </c>
      <c r="C2253" s="2">
        <v>46.164255679332349</v>
      </c>
      <c r="D2253" s="2">
        <v>-5.6161794965956524E-3</v>
      </c>
      <c r="E2253" s="2">
        <v>-9.7958102017293686E-2</v>
      </c>
      <c r="F2253" s="2">
        <v>3.1295799999999998</v>
      </c>
      <c r="G2253" s="2">
        <v>3.1356500000000005</v>
      </c>
      <c r="H2253" s="2">
        <v>3.1352150000000001</v>
      </c>
      <c r="I2253" s="2">
        <v>3.174745999999999</v>
      </c>
      <c r="J2253" s="2">
        <v>3.1498509999999968</v>
      </c>
      <c r="K2253" s="17" t="s">
        <v>47</v>
      </c>
      <c r="L2253" s="17" t="s">
        <v>53</v>
      </c>
      <c r="M2253" s="17" t="s">
        <v>46</v>
      </c>
      <c r="N2253" s="20">
        <f t="shared" si="350"/>
        <v>50</v>
      </c>
      <c r="O2253" s="20">
        <f t="shared" si="351"/>
        <v>100</v>
      </c>
      <c r="P2253" s="20">
        <f t="shared" si="352"/>
        <v>0</v>
      </c>
      <c r="Q2253" s="20">
        <f t="shared" si="353"/>
        <v>16.5</v>
      </c>
      <c r="R2253" s="21">
        <f t="shared" si="354"/>
        <v>54.975000000000001</v>
      </c>
      <c r="S2253" s="21">
        <f t="shared" si="355"/>
        <v>34.125</v>
      </c>
      <c r="T2253" s="21">
        <f t="shared" si="356"/>
        <v>29.925000000000001</v>
      </c>
      <c r="U2253" s="21">
        <f t="shared" si="357"/>
        <v>41.625</v>
      </c>
      <c r="V2253" s="20">
        <f t="shared" si="358"/>
        <v>39.674999999999997</v>
      </c>
      <c r="W2253" s="20">
        <f t="shared" si="359"/>
        <v>40.162499999999994</v>
      </c>
    </row>
    <row r="2254" spans="1:23" ht="13.5" x14ac:dyDescent="0.25">
      <c r="A2254" s="3">
        <v>45285</v>
      </c>
      <c r="B2254" s="2">
        <v>3.1261000000000001</v>
      </c>
      <c r="C2254" s="2">
        <v>46.164255679332349</v>
      </c>
      <c r="D2254" s="2">
        <v>-6.5518154353796376E-3</v>
      </c>
      <c r="E2254" s="2">
        <v>-0.1061643660639774</v>
      </c>
      <c r="F2254" s="2">
        <v>3.1295800000000007</v>
      </c>
      <c r="G2254" s="2">
        <v>3.1356500000000005</v>
      </c>
      <c r="H2254" s="2">
        <v>3.1339100000000006</v>
      </c>
      <c r="I2254" s="2">
        <v>3.1721399999999993</v>
      </c>
      <c r="J2254" s="2">
        <v>3.1519369999999971</v>
      </c>
      <c r="K2254" s="17" t="s">
        <v>50</v>
      </c>
      <c r="L2254" s="17" t="s">
        <v>53</v>
      </c>
      <c r="M2254" s="17" t="s">
        <v>53</v>
      </c>
      <c r="N2254" s="20">
        <f t="shared" si="350"/>
        <v>50</v>
      </c>
      <c r="O2254" s="20">
        <f t="shared" si="351"/>
        <v>100</v>
      </c>
      <c r="P2254" s="20">
        <f t="shared" si="352"/>
        <v>0</v>
      </c>
      <c r="Q2254" s="20">
        <f t="shared" si="353"/>
        <v>49.5</v>
      </c>
      <c r="R2254" s="21">
        <f t="shared" si="354"/>
        <v>59.924999999999997</v>
      </c>
      <c r="S2254" s="21">
        <f t="shared" si="355"/>
        <v>42.375</v>
      </c>
      <c r="T2254" s="21">
        <f t="shared" si="356"/>
        <v>44.775000000000006</v>
      </c>
      <c r="U2254" s="21">
        <f t="shared" si="357"/>
        <v>49.875</v>
      </c>
      <c r="V2254" s="20">
        <f t="shared" si="358"/>
        <v>49.024999999999999</v>
      </c>
      <c r="W2254" s="20">
        <f t="shared" si="359"/>
        <v>49.237499999999997</v>
      </c>
    </row>
    <row r="2255" spans="1:23" ht="13.5" x14ac:dyDescent="0.25">
      <c r="A2255" s="3">
        <v>45286</v>
      </c>
      <c r="B2255" s="2">
        <v>3.1261000000000001</v>
      </c>
      <c r="C2255" s="2">
        <v>46.164255679332349</v>
      </c>
      <c r="D2255" s="2">
        <v>-5.3327589527762953E-4</v>
      </c>
      <c r="E2255" s="2">
        <v>-0.11096312252430912</v>
      </c>
      <c r="F2255" s="2">
        <v>3.1295800000000007</v>
      </c>
      <c r="G2255" s="2">
        <v>3.1313100000000005</v>
      </c>
      <c r="H2255" s="2">
        <v>3.1326050000000003</v>
      </c>
      <c r="I2255" s="2">
        <v>3.1695339999999992</v>
      </c>
      <c r="J2255" s="2">
        <v>3.1539019999999964</v>
      </c>
      <c r="K2255" s="17" t="s">
        <v>50</v>
      </c>
      <c r="L2255" s="17" t="s">
        <v>53</v>
      </c>
      <c r="M2255" s="17" t="s">
        <v>53</v>
      </c>
      <c r="N2255" s="20">
        <f t="shared" si="350"/>
        <v>50</v>
      </c>
      <c r="O2255" s="20">
        <f t="shared" si="351"/>
        <v>100</v>
      </c>
      <c r="P2255" s="20">
        <f t="shared" si="352"/>
        <v>0</v>
      </c>
      <c r="Q2255" s="20">
        <f t="shared" si="353"/>
        <v>49.5</v>
      </c>
      <c r="R2255" s="21">
        <f t="shared" si="354"/>
        <v>59.924999999999997</v>
      </c>
      <c r="S2255" s="21">
        <f t="shared" si="355"/>
        <v>42.375</v>
      </c>
      <c r="T2255" s="21">
        <f t="shared" si="356"/>
        <v>44.775000000000006</v>
      </c>
      <c r="U2255" s="21">
        <f t="shared" si="357"/>
        <v>49.875</v>
      </c>
      <c r="V2255" s="20">
        <f t="shared" si="358"/>
        <v>49.024999999999999</v>
      </c>
      <c r="W2255" s="20">
        <f t="shared" si="359"/>
        <v>49.237499999999997</v>
      </c>
    </row>
    <row r="2256" spans="1:23" ht="13.5" x14ac:dyDescent="0.25">
      <c r="A2256" s="3">
        <v>45287</v>
      </c>
      <c r="B2256" s="2">
        <v>3.1261000000000001</v>
      </c>
      <c r="C2256" s="2">
        <v>46.164255679332349</v>
      </c>
      <c r="D2256" s="2">
        <v>-1.9941548778725782E-3</v>
      </c>
      <c r="E2256" s="2">
        <v>-0.10560951634678629</v>
      </c>
      <c r="F2256" s="2">
        <v>3.1261000000000001</v>
      </c>
      <c r="G2256" s="2">
        <v>3.1313100000000005</v>
      </c>
      <c r="H2256" s="2">
        <v>3.1308700000000007</v>
      </c>
      <c r="I2256" s="2">
        <v>3.1671019999999994</v>
      </c>
      <c r="J2256" s="2">
        <v>3.1559879999999962</v>
      </c>
      <c r="K2256" s="17" t="s">
        <v>47</v>
      </c>
      <c r="L2256" s="17" t="s">
        <v>53</v>
      </c>
      <c r="M2256" s="17" t="s">
        <v>46</v>
      </c>
      <c r="N2256" s="20">
        <f t="shared" si="350"/>
        <v>50</v>
      </c>
      <c r="O2256" s="20">
        <f t="shared" si="351"/>
        <v>100</v>
      </c>
      <c r="P2256" s="20">
        <f t="shared" si="352"/>
        <v>0</v>
      </c>
      <c r="Q2256" s="20">
        <f t="shared" si="353"/>
        <v>16.5</v>
      </c>
      <c r="R2256" s="21">
        <f t="shared" si="354"/>
        <v>54.975000000000001</v>
      </c>
      <c r="S2256" s="21">
        <f t="shared" si="355"/>
        <v>34.125</v>
      </c>
      <c r="T2256" s="21">
        <f t="shared" si="356"/>
        <v>29.925000000000001</v>
      </c>
      <c r="U2256" s="21">
        <f t="shared" si="357"/>
        <v>41.625</v>
      </c>
      <c r="V2256" s="20">
        <f t="shared" si="358"/>
        <v>39.674999999999997</v>
      </c>
      <c r="W2256" s="20">
        <f t="shared" si="359"/>
        <v>40.162499999999994</v>
      </c>
    </row>
    <row r="2257" spans="1:23" ht="13.5" x14ac:dyDescent="0.25">
      <c r="A2257" s="3">
        <v>45288</v>
      </c>
      <c r="B2257" s="2">
        <v>3.1261000000000001</v>
      </c>
      <c r="C2257" s="2">
        <v>46.164255679332349</v>
      </c>
      <c r="D2257" s="2">
        <v>-4.4544543100726308E-3</v>
      </c>
      <c r="E2257" s="2">
        <v>-9.5646505497642323E-2</v>
      </c>
      <c r="F2257" s="2">
        <v>3.1261000000000001</v>
      </c>
      <c r="G2257" s="2">
        <v>3.1321800000000009</v>
      </c>
      <c r="H2257" s="2">
        <v>3.1308700000000007</v>
      </c>
      <c r="I2257" s="2">
        <v>3.1646699999999996</v>
      </c>
      <c r="J2257" s="2">
        <v>3.1580739999999965</v>
      </c>
      <c r="K2257" s="17" t="s">
        <v>53</v>
      </c>
      <c r="L2257" s="17" t="s">
        <v>53</v>
      </c>
      <c r="M2257" s="17" t="s">
        <v>53</v>
      </c>
      <c r="N2257" s="20">
        <f t="shared" si="350"/>
        <v>50</v>
      </c>
      <c r="O2257" s="20">
        <f t="shared" si="351"/>
        <v>100</v>
      </c>
      <c r="P2257" s="20">
        <f t="shared" si="352"/>
        <v>0</v>
      </c>
      <c r="Q2257" s="20">
        <f t="shared" si="353"/>
        <v>33</v>
      </c>
      <c r="R2257" s="21">
        <f t="shared" si="354"/>
        <v>57.45</v>
      </c>
      <c r="S2257" s="21">
        <f t="shared" si="355"/>
        <v>38.25</v>
      </c>
      <c r="T2257" s="21">
        <f t="shared" si="356"/>
        <v>37.35</v>
      </c>
      <c r="U2257" s="21">
        <f t="shared" si="357"/>
        <v>45.75</v>
      </c>
      <c r="V2257" s="20">
        <f t="shared" si="358"/>
        <v>44.35</v>
      </c>
      <c r="W2257" s="20">
        <f t="shared" si="359"/>
        <v>44.7</v>
      </c>
    </row>
    <row r="2258" spans="1:23" ht="13.5" x14ac:dyDescent="0.25">
      <c r="A2258" s="3">
        <v>45289</v>
      </c>
      <c r="B2258" s="2">
        <v>3.1261000000000001</v>
      </c>
      <c r="C2258" s="2">
        <v>46.164255679332342</v>
      </c>
      <c r="D2258" s="2">
        <v>1.5849629930198006E-3</v>
      </c>
      <c r="E2258" s="2">
        <v>-8.7600911080035204E-2</v>
      </c>
      <c r="F2258" s="2">
        <v>3.1261000000000001</v>
      </c>
      <c r="G2258" s="2">
        <v>3.1278400000000004</v>
      </c>
      <c r="H2258" s="2">
        <v>3.1321700000000003</v>
      </c>
      <c r="I2258" s="2">
        <v>3.1622379999999999</v>
      </c>
      <c r="J2258" s="2">
        <v>3.1600389999999958</v>
      </c>
      <c r="K2258" s="17" t="s">
        <v>53</v>
      </c>
      <c r="L2258" s="17" t="s">
        <v>53</v>
      </c>
      <c r="M2258" s="17" t="s">
        <v>53</v>
      </c>
      <c r="N2258" s="20">
        <f t="shared" si="350"/>
        <v>50</v>
      </c>
      <c r="O2258" s="20">
        <f t="shared" si="351"/>
        <v>100</v>
      </c>
      <c r="P2258" s="20">
        <f t="shared" si="352"/>
        <v>0</v>
      </c>
      <c r="Q2258" s="20">
        <f t="shared" si="353"/>
        <v>33</v>
      </c>
      <c r="R2258" s="21">
        <f t="shared" si="354"/>
        <v>57.45</v>
      </c>
      <c r="S2258" s="21">
        <f t="shared" si="355"/>
        <v>38.25</v>
      </c>
      <c r="T2258" s="21">
        <f t="shared" si="356"/>
        <v>37.35</v>
      </c>
      <c r="U2258" s="21">
        <f t="shared" si="357"/>
        <v>45.75</v>
      </c>
      <c r="V2258" s="20">
        <f t="shared" si="358"/>
        <v>44.35</v>
      </c>
      <c r="W2258" s="20">
        <f t="shared" si="359"/>
        <v>44.7</v>
      </c>
    </row>
    <row r="2259" spans="1:23" ht="13.5" x14ac:dyDescent="0.25">
      <c r="A2259" s="3">
        <v>45293</v>
      </c>
      <c r="B2259" s="2">
        <v>3.1522000000000001</v>
      </c>
      <c r="C2259" s="2">
        <v>52.027332731950786</v>
      </c>
      <c r="D2259" s="2">
        <v>-1.8170315757028987E-3</v>
      </c>
      <c r="E2259" s="2">
        <v>-7.8651811885670414E-2</v>
      </c>
      <c r="F2259" s="2">
        <v>3.1313200000000001</v>
      </c>
      <c r="G2259" s="2">
        <v>3.1304500000000006</v>
      </c>
      <c r="H2259" s="2">
        <v>3.1343450000000006</v>
      </c>
      <c r="I2259" s="2">
        <v>3.1603279999999994</v>
      </c>
      <c r="J2259" s="2">
        <v>3.1620534999999963</v>
      </c>
      <c r="K2259" s="17" t="s">
        <v>50</v>
      </c>
      <c r="L2259" s="17" t="s">
        <v>53</v>
      </c>
      <c r="M2259" s="17" t="s">
        <v>51</v>
      </c>
      <c r="N2259" s="20">
        <f t="shared" si="350"/>
        <v>50</v>
      </c>
      <c r="O2259" s="20">
        <f t="shared" si="351"/>
        <v>100</v>
      </c>
      <c r="P2259" s="20">
        <f t="shared" si="352"/>
        <v>0</v>
      </c>
      <c r="Q2259" s="20">
        <f t="shared" si="353"/>
        <v>83.5</v>
      </c>
      <c r="R2259" s="21">
        <f t="shared" si="354"/>
        <v>65.025000000000006</v>
      </c>
      <c r="S2259" s="21">
        <f t="shared" si="355"/>
        <v>50.875</v>
      </c>
      <c r="T2259" s="21">
        <f t="shared" si="356"/>
        <v>60.075000000000003</v>
      </c>
      <c r="U2259" s="21">
        <f t="shared" si="357"/>
        <v>58.375</v>
      </c>
      <c r="V2259" s="20">
        <f t="shared" si="358"/>
        <v>58.658333333333339</v>
      </c>
      <c r="W2259" s="20">
        <f t="shared" si="359"/>
        <v>58.587500000000006</v>
      </c>
    </row>
    <row r="2260" spans="1:23" ht="13.5" x14ac:dyDescent="0.25">
      <c r="A2260" s="3">
        <v>45294</v>
      </c>
      <c r="B2260" s="2">
        <v>3.1695000000000002</v>
      </c>
      <c r="C2260" s="2">
        <v>55.48772217191722</v>
      </c>
      <c r="D2260" s="2">
        <v>-6.040622402187612E-3</v>
      </c>
      <c r="E2260" s="2">
        <v>-7.0818869172163373E-2</v>
      </c>
      <c r="F2260" s="2">
        <v>3.1399999999999997</v>
      </c>
      <c r="G2260" s="2">
        <v>3.1347900000000006</v>
      </c>
      <c r="H2260" s="2">
        <v>3.1373850000000005</v>
      </c>
      <c r="I2260" s="2">
        <v>3.1594579999999994</v>
      </c>
      <c r="J2260" s="2">
        <v>3.1645184999999958</v>
      </c>
      <c r="K2260" s="17" t="s">
        <v>50</v>
      </c>
      <c r="L2260" s="17" t="s">
        <v>53</v>
      </c>
      <c r="M2260" s="17" t="s">
        <v>51</v>
      </c>
      <c r="N2260" s="20">
        <f t="shared" si="350"/>
        <v>50</v>
      </c>
      <c r="O2260" s="20">
        <f t="shared" si="351"/>
        <v>100</v>
      </c>
      <c r="P2260" s="20">
        <f t="shared" si="352"/>
        <v>0</v>
      </c>
      <c r="Q2260" s="20">
        <f t="shared" si="353"/>
        <v>83.5</v>
      </c>
      <c r="R2260" s="21">
        <f t="shared" si="354"/>
        <v>65.025000000000006</v>
      </c>
      <c r="S2260" s="21">
        <f t="shared" si="355"/>
        <v>50.875</v>
      </c>
      <c r="T2260" s="21">
        <f t="shared" si="356"/>
        <v>60.075000000000003</v>
      </c>
      <c r="U2260" s="21">
        <f t="shared" si="357"/>
        <v>58.375</v>
      </c>
      <c r="V2260" s="20">
        <f t="shared" si="358"/>
        <v>58.658333333333339</v>
      </c>
      <c r="W2260" s="20">
        <f t="shared" si="359"/>
        <v>58.587500000000006</v>
      </c>
    </row>
    <row r="2261" spans="1:23" ht="13.5" x14ac:dyDescent="0.25">
      <c r="A2261" s="3">
        <v>45295</v>
      </c>
      <c r="B2261" s="2">
        <v>3.1695000000000002</v>
      </c>
      <c r="C2261" s="2">
        <v>55.48772217191722</v>
      </c>
      <c r="D2261" s="2">
        <v>-7.0985283499784835E-3</v>
      </c>
      <c r="E2261" s="2">
        <v>-6.3688335223270415E-2</v>
      </c>
      <c r="F2261" s="2">
        <v>3.1486800000000001</v>
      </c>
      <c r="G2261" s="2">
        <v>3.1373900000000003</v>
      </c>
      <c r="H2261" s="2">
        <v>3.1378200000000005</v>
      </c>
      <c r="I2261" s="2">
        <v>3.158588</v>
      </c>
      <c r="J2261" s="2">
        <v>3.1668619999999952</v>
      </c>
      <c r="K2261" s="17" t="s">
        <v>50</v>
      </c>
      <c r="L2261" s="17" t="s">
        <v>53</v>
      </c>
      <c r="M2261" s="17" t="s">
        <v>51</v>
      </c>
      <c r="N2261" s="20">
        <f t="shared" si="350"/>
        <v>50</v>
      </c>
      <c r="O2261" s="20">
        <f t="shared" si="351"/>
        <v>100</v>
      </c>
      <c r="P2261" s="20">
        <f t="shared" si="352"/>
        <v>0</v>
      </c>
      <c r="Q2261" s="20">
        <f t="shared" si="353"/>
        <v>83.5</v>
      </c>
      <c r="R2261" s="21">
        <f t="shared" si="354"/>
        <v>65.025000000000006</v>
      </c>
      <c r="S2261" s="21">
        <f t="shared" si="355"/>
        <v>50.875</v>
      </c>
      <c r="T2261" s="21">
        <f t="shared" si="356"/>
        <v>60.075000000000003</v>
      </c>
      <c r="U2261" s="21">
        <f t="shared" si="357"/>
        <v>58.375</v>
      </c>
      <c r="V2261" s="20">
        <f t="shared" si="358"/>
        <v>58.658333333333339</v>
      </c>
      <c r="W2261" s="20">
        <f t="shared" si="359"/>
        <v>58.587500000000006</v>
      </c>
    </row>
    <row r="2262" spans="1:23" ht="13.5" x14ac:dyDescent="0.25">
      <c r="A2262" s="3">
        <v>45296</v>
      </c>
      <c r="B2262" s="2">
        <v>3.1695000000000002</v>
      </c>
      <c r="C2262" s="2">
        <v>55.48772217191722</v>
      </c>
      <c r="D2262" s="2">
        <v>-1.081969650451553E-2</v>
      </c>
      <c r="E2262" s="2">
        <v>-5.7333815760691187E-2</v>
      </c>
      <c r="F2262" s="2">
        <v>3.1573599999999997</v>
      </c>
      <c r="G2262" s="2">
        <v>3.1417299999999999</v>
      </c>
      <c r="H2262" s="2">
        <v>3.140425</v>
      </c>
      <c r="I2262" s="2">
        <v>3.157718</v>
      </c>
      <c r="J2262" s="2">
        <v>3.1691649999999951</v>
      </c>
      <c r="K2262" s="17" t="s">
        <v>50</v>
      </c>
      <c r="L2262" s="17" t="s">
        <v>53</v>
      </c>
      <c r="M2262" s="17" t="s">
        <v>51</v>
      </c>
      <c r="N2262" s="20">
        <f t="shared" si="350"/>
        <v>50</v>
      </c>
      <c r="O2262" s="20">
        <f t="shared" si="351"/>
        <v>100</v>
      </c>
      <c r="P2262" s="20">
        <f t="shared" si="352"/>
        <v>0</v>
      </c>
      <c r="Q2262" s="20">
        <f t="shared" si="353"/>
        <v>83.5</v>
      </c>
      <c r="R2262" s="21">
        <f t="shared" si="354"/>
        <v>65.025000000000006</v>
      </c>
      <c r="S2262" s="21">
        <f t="shared" si="355"/>
        <v>50.875</v>
      </c>
      <c r="T2262" s="21">
        <f t="shared" si="356"/>
        <v>60.075000000000003</v>
      </c>
      <c r="U2262" s="21">
        <f t="shared" si="357"/>
        <v>58.375</v>
      </c>
      <c r="V2262" s="20">
        <f t="shared" si="358"/>
        <v>58.658333333333339</v>
      </c>
      <c r="W2262" s="20">
        <f t="shared" si="359"/>
        <v>58.587500000000006</v>
      </c>
    </row>
    <row r="2263" spans="1:23" ht="13.5" x14ac:dyDescent="0.25">
      <c r="A2263" s="3">
        <v>45299</v>
      </c>
      <c r="B2263" s="2">
        <v>3.1695000000000002</v>
      </c>
      <c r="C2263" s="2">
        <v>55.48772217191722</v>
      </c>
      <c r="D2263" s="2">
        <v>-1.4106427149756851E-2</v>
      </c>
      <c r="E2263" s="2">
        <v>-5.0618325621450834E-2</v>
      </c>
      <c r="F2263" s="2">
        <v>3.1660399999999997</v>
      </c>
      <c r="G2263" s="2">
        <v>3.1460699999999999</v>
      </c>
      <c r="H2263" s="2">
        <v>3.1408600000000004</v>
      </c>
      <c r="I2263" s="2">
        <v>3.1577179999999991</v>
      </c>
      <c r="J2263" s="2">
        <v>3.1714679999999955</v>
      </c>
      <c r="K2263" s="17" t="s">
        <v>50</v>
      </c>
      <c r="L2263" s="17" t="s">
        <v>53</v>
      </c>
      <c r="M2263" s="17" t="s">
        <v>51</v>
      </c>
      <c r="N2263" s="20">
        <f t="shared" si="350"/>
        <v>50</v>
      </c>
      <c r="O2263" s="20">
        <f t="shared" si="351"/>
        <v>100</v>
      </c>
      <c r="P2263" s="20">
        <f t="shared" si="352"/>
        <v>0</v>
      </c>
      <c r="Q2263" s="20">
        <f t="shared" si="353"/>
        <v>83.5</v>
      </c>
      <c r="R2263" s="21">
        <f t="shared" si="354"/>
        <v>65.025000000000006</v>
      </c>
      <c r="S2263" s="21">
        <f t="shared" si="355"/>
        <v>50.875</v>
      </c>
      <c r="T2263" s="21">
        <f t="shared" si="356"/>
        <v>60.075000000000003</v>
      </c>
      <c r="U2263" s="21">
        <f t="shared" si="357"/>
        <v>58.375</v>
      </c>
      <c r="V2263" s="20">
        <f t="shared" si="358"/>
        <v>58.658333333333339</v>
      </c>
      <c r="W2263" s="20">
        <f t="shared" si="359"/>
        <v>58.587500000000006</v>
      </c>
    </row>
    <row r="2264" spans="1:23" ht="13.5" x14ac:dyDescent="0.25">
      <c r="A2264" s="3">
        <v>45300</v>
      </c>
      <c r="B2264" s="2">
        <v>3.1608000000000001</v>
      </c>
      <c r="C2264" s="2">
        <v>52.906349025473901</v>
      </c>
      <c r="D2264" s="2">
        <v>-1.6370886462697243E-2</v>
      </c>
      <c r="E2264" s="2">
        <v>-4.0474621263405272E-2</v>
      </c>
      <c r="F2264" s="2">
        <v>3.1677600000000004</v>
      </c>
      <c r="G2264" s="2">
        <v>3.1495399999999996</v>
      </c>
      <c r="H2264" s="2">
        <v>3.1425950000000005</v>
      </c>
      <c r="I2264" s="2">
        <v>3.1568479999999992</v>
      </c>
      <c r="J2264" s="2">
        <v>3.1737274999999947</v>
      </c>
      <c r="K2264" s="17" t="s">
        <v>50</v>
      </c>
      <c r="L2264" s="17" t="s">
        <v>53</v>
      </c>
      <c r="M2264" s="17" t="s">
        <v>51</v>
      </c>
      <c r="N2264" s="20">
        <f t="shared" si="350"/>
        <v>50</v>
      </c>
      <c r="O2264" s="20">
        <f t="shared" si="351"/>
        <v>100</v>
      </c>
      <c r="P2264" s="20">
        <f t="shared" si="352"/>
        <v>0</v>
      </c>
      <c r="Q2264" s="20">
        <f t="shared" si="353"/>
        <v>83.5</v>
      </c>
      <c r="R2264" s="21">
        <f t="shared" si="354"/>
        <v>65.025000000000006</v>
      </c>
      <c r="S2264" s="21">
        <f t="shared" si="355"/>
        <v>50.875</v>
      </c>
      <c r="T2264" s="21">
        <f t="shared" si="356"/>
        <v>60.075000000000003</v>
      </c>
      <c r="U2264" s="21">
        <f t="shared" si="357"/>
        <v>58.375</v>
      </c>
      <c r="V2264" s="20">
        <f t="shared" si="358"/>
        <v>58.658333333333339</v>
      </c>
      <c r="W2264" s="20">
        <f t="shared" si="359"/>
        <v>58.587500000000006</v>
      </c>
    </row>
    <row r="2265" spans="1:23" ht="13.5" x14ac:dyDescent="0.25">
      <c r="A2265" s="3">
        <v>45301</v>
      </c>
      <c r="B2265" s="2">
        <v>3.048</v>
      </c>
      <c r="C2265" s="2">
        <v>32.072740719764269</v>
      </c>
      <c r="D2265" s="2">
        <v>-9.9983587282470587E-3</v>
      </c>
      <c r="E2265" s="2">
        <v>-2.8525268287240547E-2</v>
      </c>
      <c r="F2265" s="2">
        <v>3.1434600000000001</v>
      </c>
      <c r="G2265" s="2">
        <v>3.1417299999999999</v>
      </c>
      <c r="H2265" s="2">
        <v>3.1365200000000004</v>
      </c>
      <c r="I2265" s="2">
        <v>3.1537219999999992</v>
      </c>
      <c r="J2265" s="2">
        <v>3.175422999999995</v>
      </c>
      <c r="K2265" s="17" t="s">
        <v>47</v>
      </c>
      <c r="L2265" s="17" t="s">
        <v>53</v>
      </c>
      <c r="M2265" s="17" t="s">
        <v>46</v>
      </c>
      <c r="N2265" s="20">
        <f t="shared" si="350"/>
        <v>50</v>
      </c>
      <c r="O2265" s="20">
        <f t="shared" si="351"/>
        <v>100</v>
      </c>
      <c r="P2265" s="20">
        <f t="shared" si="352"/>
        <v>0</v>
      </c>
      <c r="Q2265" s="20">
        <f t="shared" si="353"/>
        <v>16.5</v>
      </c>
      <c r="R2265" s="21">
        <f t="shared" si="354"/>
        <v>54.975000000000001</v>
      </c>
      <c r="S2265" s="21">
        <f t="shared" si="355"/>
        <v>34.125</v>
      </c>
      <c r="T2265" s="21">
        <f t="shared" si="356"/>
        <v>29.925000000000001</v>
      </c>
      <c r="U2265" s="21">
        <f t="shared" si="357"/>
        <v>41.625</v>
      </c>
      <c r="V2265" s="20">
        <f t="shared" si="358"/>
        <v>39.674999999999997</v>
      </c>
      <c r="W2265" s="20">
        <f t="shared" si="359"/>
        <v>40.162499999999994</v>
      </c>
    </row>
    <row r="2266" spans="1:23" ht="13.5" x14ac:dyDescent="0.25">
      <c r="A2266" s="3">
        <v>45302</v>
      </c>
      <c r="B2266" s="2">
        <v>3.1522000000000001</v>
      </c>
      <c r="C2266" s="2">
        <v>51.192631198579981</v>
      </c>
      <c r="D2266" s="2">
        <v>-1.1720186187258452E-2</v>
      </c>
      <c r="E2266" s="2">
        <v>-1.6873252018042878E-2</v>
      </c>
      <c r="F2266" s="2">
        <v>3.14</v>
      </c>
      <c r="G2266" s="2">
        <v>3.1443400000000006</v>
      </c>
      <c r="H2266" s="2">
        <v>3.1378250000000003</v>
      </c>
      <c r="I2266" s="2">
        <v>3.1526799999999984</v>
      </c>
      <c r="J2266" s="2">
        <v>3.1776394999999957</v>
      </c>
      <c r="K2266" s="17" t="s">
        <v>47</v>
      </c>
      <c r="L2266" s="17" t="s">
        <v>53</v>
      </c>
      <c r="M2266" s="17" t="s">
        <v>46</v>
      </c>
      <c r="N2266" s="20">
        <f t="shared" si="350"/>
        <v>50</v>
      </c>
      <c r="O2266" s="20">
        <f t="shared" si="351"/>
        <v>100</v>
      </c>
      <c r="P2266" s="20">
        <f t="shared" si="352"/>
        <v>0</v>
      </c>
      <c r="Q2266" s="20">
        <f t="shared" si="353"/>
        <v>16.5</v>
      </c>
      <c r="R2266" s="21">
        <f t="shared" si="354"/>
        <v>54.975000000000001</v>
      </c>
      <c r="S2266" s="21">
        <f t="shared" si="355"/>
        <v>34.125</v>
      </c>
      <c r="T2266" s="21">
        <f t="shared" si="356"/>
        <v>29.925000000000001</v>
      </c>
      <c r="U2266" s="21">
        <f t="shared" si="357"/>
        <v>41.625</v>
      </c>
      <c r="V2266" s="20">
        <f t="shared" si="358"/>
        <v>39.674999999999997</v>
      </c>
      <c r="W2266" s="20">
        <f t="shared" si="359"/>
        <v>40.162499999999994</v>
      </c>
    </row>
    <row r="2267" spans="1:23" ht="13.5" x14ac:dyDescent="0.25">
      <c r="A2267" s="3">
        <v>45303</v>
      </c>
      <c r="B2267" s="2">
        <v>3.1261000000000001</v>
      </c>
      <c r="C2267" s="2">
        <v>47.58000317412295</v>
      </c>
      <c r="D2267" s="2">
        <v>-1.1299735493467189E-2</v>
      </c>
      <c r="E2267" s="2">
        <v>-8.3687929376529586E-3</v>
      </c>
      <c r="F2267" s="2">
        <v>3.1313200000000001</v>
      </c>
      <c r="G2267" s="2">
        <v>3.1443400000000006</v>
      </c>
      <c r="H2267" s="2">
        <v>3.1382600000000003</v>
      </c>
      <c r="I2267" s="2">
        <v>3.1519859999999991</v>
      </c>
      <c r="J2267" s="2">
        <v>3.1797254999999955</v>
      </c>
      <c r="K2267" s="17" t="s">
        <v>47</v>
      </c>
      <c r="L2267" s="17" t="s">
        <v>53</v>
      </c>
      <c r="M2267" s="17" t="s">
        <v>46</v>
      </c>
      <c r="N2267" s="20">
        <f t="shared" si="350"/>
        <v>50</v>
      </c>
      <c r="O2267" s="20">
        <f t="shared" si="351"/>
        <v>100</v>
      </c>
      <c r="P2267" s="20">
        <f t="shared" si="352"/>
        <v>0</v>
      </c>
      <c r="Q2267" s="20">
        <f t="shared" si="353"/>
        <v>16.5</v>
      </c>
      <c r="R2267" s="21">
        <f t="shared" si="354"/>
        <v>54.975000000000001</v>
      </c>
      <c r="S2267" s="21">
        <f t="shared" si="355"/>
        <v>34.125</v>
      </c>
      <c r="T2267" s="21">
        <f t="shared" si="356"/>
        <v>29.925000000000001</v>
      </c>
      <c r="U2267" s="21">
        <f t="shared" si="357"/>
        <v>41.625</v>
      </c>
      <c r="V2267" s="20">
        <f t="shared" si="358"/>
        <v>39.674999999999997</v>
      </c>
      <c r="W2267" s="20">
        <f t="shared" si="359"/>
        <v>40.162499999999994</v>
      </c>
    </row>
    <row r="2268" spans="1:23" ht="13.5" x14ac:dyDescent="0.25">
      <c r="A2268" s="3">
        <v>45306</v>
      </c>
      <c r="B2268" s="2">
        <v>3.1173999999999999</v>
      </c>
      <c r="C2268" s="2">
        <v>46.404459043267629</v>
      </c>
      <c r="D2268" s="2">
        <v>-1.0197106197835648E-2</v>
      </c>
      <c r="E2268" s="2">
        <v>-1.2141047811000593E-3</v>
      </c>
      <c r="F2268" s="2">
        <v>3.1209000000000002</v>
      </c>
      <c r="G2268" s="2">
        <v>3.1434700000000002</v>
      </c>
      <c r="H2268" s="2">
        <v>3.1356550000000007</v>
      </c>
      <c r="I2268" s="2">
        <v>3.151117999999999</v>
      </c>
      <c r="J2268" s="2">
        <v>3.1813639999999954</v>
      </c>
      <c r="K2268" s="17" t="s">
        <v>47</v>
      </c>
      <c r="L2268" s="17" t="s">
        <v>53</v>
      </c>
      <c r="M2268" s="17" t="s">
        <v>46</v>
      </c>
      <c r="N2268" s="20">
        <f t="shared" si="350"/>
        <v>50</v>
      </c>
      <c r="O2268" s="20">
        <f t="shared" si="351"/>
        <v>100</v>
      </c>
      <c r="P2268" s="20">
        <f t="shared" si="352"/>
        <v>0</v>
      </c>
      <c r="Q2268" s="20">
        <f t="shared" si="353"/>
        <v>16.5</v>
      </c>
      <c r="R2268" s="21">
        <f t="shared" si="354"/>
        <v>54.975000000000001</v>
      </c>
      <c r="S2268" s="21">
        <f t="shared" si="355"/>
        <v>34.125</v>
      </c>
      <c r="T2268" s="21">
        <f t="shared" si="356"/>
        <v>29.925000000000001</v>
      </c>
      <c r="U2268" s="21">
        <f t="shared" si="357"/>
        <v>41.625</v>
      </c>
      <c r="V2268" s="20">
        <f t="shared" si="358"/>
        <v>39.674999999999997</v>
      </c>
      <c r="W2268" s="20">
        <f t="shared" si="359"/>
        <v>40.162499999999994</v>
      </c>
    </row>
    <row r="2269" spans="1:23" ht="13.5" x14ac:dyDescent="0.25">
      <c r="A2269" s="3">
        <v>45307</v>
      </c>
      <c r="B2269" s="2">
        <v>3.1608000000000001</v>
      </c>
      <c r="C2269" s="2">
        <v>52.684635177508383</v>
      </c>
      <c r="D2269" s="2">
        <v>-8.3173014084061414E-3</v>
      </c>
      <c r="E2269" s="2">
        <v>5.5364107785873589E-3</v>
      </c>
      <c r="F2269" s="2">
        <v>3.1208999999999998</v>
      </c>
      <c r="G2269" s="2">
        <v>3.1443300000000001</v>
      </c>
      <c r="H2269" s="2">
        <v>3.1373900000000008</v>
      </c>
      <c r="I2269" s="2">
        <v>3.1511179999999985</v>
      </c>
      <c r="J2269" s="2">
        <v>3.1830979999999953</v>
      </c>
      <c r="K2269" s="17" t="s">
        <v>47</v>
      </c>
      <c r="L2269" s="17" t="s">
        <v>53</v>
      </c>
      <c r="M2269" s="17" t="s">
        <v>53</v>
      </c>
      <c r="N2269" s="20">
        <f t="shared" si="350"/>
        <v>50</v>
      </c>
      <c r="O2269" s="20">
        <f t="shared" si="351"/>
        <v>100</v>
      </c>
      <c r="P2269" s="20">
        <f t="shared" si="352"/>
        <v>0</v>
      </c>
      <c r="Q2269" s="20">
        <f t="shared" si="353"/>
        <v>16.5</v>
      </c>
      <c r="R2269" s="21">
        <f t="shared" si="354"/>
        <v>54.975000000000001</v>
      </c>
      <c r="S2269" s="21">
        <f t="shared" si="355"/>
        <v>34.125</v>
      </c>
      <c r="T2269" s="21">
        <f t="shared" si="356"/>
        <v>29.925000000000001</v>
      </c>
      <c r="U2269" s="21">
        <f t="shared" si="357"/>
        <v>41.625</v>
      </c>
      <c r="V2269" s="20">
        <f t="shared" si="358"/>
        <v>39.674999999999997</v>
      </c>
      <c r="W2269" s="20">
        <f t="shared" si="359"/>
        <v>40.162499999999994</v>
      </c>
    </row>
    <row r="2270" spans="1:23" ht="13.5" x14ac:dyDescent="0.25">
      <c r="A2270" s="3">
        <v>45308</v>
      </c>
      <c r="B2270" s="2">
        <v>3.1435</v>
      </c>
      <c r="C2270" s="2">
        <v>50.161421347912722</v>
      </c>
      <c r="D2270" s="2">
        <v>-2.9047215715776176E-3</v>
      </c>
      <c r="E2270" s="2">
        <v>9.3961098532844359E-3</v>
      </c>
      <c r="F2270" s="2">
        <v>3.1399999999999997</v>
      </c>
      <c r="G2270" s="2">
        <v>3.1417299999999999</v>
      </c>
      <c r="H2270" s="2">
        <v>3.1382600000000007</v>
      </c>
      <c r="I2270" s="2">
        <v>3.1502499999999984</v>
      </c>
      <c r="J2270" s="2">
        <v>3.1847454999999965</v>
      </c>
      <c r="K2270" s="17" t="s">
        <v>47</v>
      </c>
      <c r="L2270" s="17" t="s">
        <v>53</v>
      </c>
      <c r="M2270" s="17" t="s">
        <v>54</v>
      </c>
      <c r="N2270" s="20">
        <f t="shared" si="350"/>
        <v>50</v>
      </c>
      <c r="O2270" s="20">
        <f t="shared" si="351"/>
        <v>100</v>
      </c>
      <c r="P2270" s="20">
        <f t="shared" si="352"/>
        <v>0</v>
      </c>
      <c r="Q2270" s="20">
        <f t="shared" si="353"/>
        <v>16.5</v>
      </c>
      <c r="R2270" s="21">
        <f t="shared" si="354"/>
        <v>54.975000000000001</v>
      </c>
      <c r="S2270" s="21">
        <f t="shared" si="355"/>
        <v>34.125</v>
      </c>
      <c r="T2270" s="21">
        <f t="shared" si="356"/>
        <v>29.925000000000001</v>
      </c>
      <c r="U2270" s="21">
        <f t="shared" si="357"/>
        <v>41.625</v>
      </c>
      <c r="V2270" s="20">
        <f t="shared" si="358"/>
        <v>39.674999999999997</v>
      </c>
      <c r="W2270" s="20">
        <f t="shared" si="359"/>
        <v>40.162499999999994</v>
      </c>
    </row>
    <row r="2271" spans="1:23" ht="13.5" x14ac:dyDescent="0.25">
      <c r="A2271" s="3">
        <v>45309</v>
      </c>
      <c r="B2271" s="2">
        <v>3.1695000000000002</v>
      </c>
      <c r="C2271" s="2">
        <v>53.746713911529397</v>
      </c>
      <c r="D2271" s="2">
        <v>-2.6062373279112094E-4</v>
      </c>
      <c r="E2271" s="2">
        <v>9.977532638651183E-3</v>
      </c>
      <c r="F2271" s="2">
        <v>3.1434599999999997</v>
      </c>
      <c r="G2271" s="2">
        <v>3.1417299999999999</v>
      </c>
      <c r="H2271" s="2">
        <v>3.1395600000000004</v>
      </c>
      <c r="I2271" s="2">
        <v>3.1505959999999984</v>
      </c>
      <c r="J2271" s="2">
        <v>3.1866039999999964</v>
      </c>
      <c r="K2271" s="17" t="s">
        <v>47</v>
      </c>
      <c r="L2271" s="17" t="s">
        <v>53</v>
      </c>
      <c r="M2271" s="17" t="s">
        <v>54</v>
      </c>
      <c r="N2271" s="20">
        <f t="shared" si="350"/>
        <v>50</v>
      </c>
      <c r="O2271" s="20">
        <f t="shared" si="351"/>
        <v>100</v>
      </c>
      <c r="P2271" s="20">
        <f t="shared" si="352"/>
        <v>0</v>
      </c>
      <c r="Q2271" s="20">
        <f t="shared" si="353"/>
        <v>16.5</v>
      </c>
      <c r="R2271" s="21">
        <f t="shared" si="354"/>
        <v>54.975000000000001</v>
      </c>
      <c r="S2271" s="21">
        <f t="shared" si="355"/>
        <v>34.125</v>
      </c>
      <c r="T2271" s="21">
        <f t="shared" si="356"/>
        <v>29.925000000000001</v>
      </c>
      <c r="U2271" s="21">
        <f t="shared" si="357"/>
        <v>41.625</v>
      </c>
      <c r="V2271" s="20">
        <f t="shared" si="358"/>
        <v>39.674999999999997</v>
      </c>
      <c r="W2271" s="20">
        <f t="shared" si="359"/>
        <v>40.162499999999994</v>
      </c>
    </row>
    <row r="2272" spans="1:23" ht="13.5" x14ac:dyDescent="0.25">
      <c r="A2272" s="3">
        <v>45310</v>
      </c>
      <c r="B2272" s="2">
        <v>3.1695000000000002</v>
      </c>
      <c r="C2272" s="2">
        <v>53.746713911529397</v>
      </c>
      <c r="D2272" s="2">
        <v>1.8139329640680657E-3</v>
      </c>
      <c r="E2272" s="2">
        <v>6.4570152843761329E-3</v>
      </c>
      <c r="F2272" s="2">
        <v>3.1521400000000002</v>
      </c>
      <c r="G2272" s="2">
        <v>3.1417299999999999</v>
      </c>
      <c r="H2272" s="2">
        <v>3.1417300000000008</v>
      </c>
      <c r="I2272" s="2">
        <v>3.1502479999999986</v>
      </c>
      <c r="J2272" s="2">
        <v>3.188462499999996</v>
      </c>
      <c r="K2272" s="17" t="s">
        <v>47</v>
      </c>
      <c r="L2272" s="17" t="s">
        <v>53</v>
      </c>
      <c r="M2272" s="17" t="s">
        <v>54</v>
      </c>
      <c r="N2272" s="20">
        <f t="shared" si="350"/>
        <v>50</v>
      </c>
      <c r="O2272" s="20">
        <f t="shared" si="351"/>
        <v>100</v>
      </c>
      <c r="P2272" s="20">
        <f t="shared" si="352"/>
        <v>0</v>
      </c>
      <c r="Q2272" s="20">
        <f t="shared" si="353"/>
        <v>16.5</v>
      </c>
      <c r="R2272" s="21">
        <f t="shared" si="354"/>
        <v>54.975000000000001</v>
      </c>
      <c r="S2272" s="21">
        <f t="shared" si="355"/>
        <v>34.125</v>
      </c>
      <c r="T2272" s="21">
        <f t="shared" si="356"/>
        <v>29.925000000000001</v>
      </c>
      <c r="U2272" s="21">
        <f t="shared" si="357"/>
        <v>41.625</v>
      </c>
      <c r="V2272" s="20">
        <f t="shared" si="358"/>
        <v>39.674999999999997</v>
      </c>
      <c r="W2272" s="20">
        <f t="shared" si="359"/>
        <v>40.162499999999994</v>
      </c>
    </row>
    <row r="2273" spans="1:23" ht="13.5" x14ac:dyDescent="0.25">
      <c r="A2273" s="3">
        <v>45313</v>
      </c>
      <c r="B2273" s="2">
        <v>3.1695000000000002</v>
      </c>
      <c r="C2273" s="2">
        <v>53.746713911529397</v>
      </c>
      <c r="D2273" s="2">
        <v>3.418626296774363E-3</v>
      </c>
      <c r="E2273" s="2">
        <v>-2.4122625360815863E-3</v>
      </c>
      <c r="F2273" s="2">
        <v>3.16256</v>
      </c>
      <c r="G2273" s="2">
        <v>3.1417299999999999</v>
      </c>
      <c r="H2273" s="2">
        <v>3.1439000000000004</v>
      </c>
      <c r="I2273" s="2">
        <v>3.1493779999999987</v>
      </c>
      <c r="J2273" s="2">
        <v>3.190320999999996</v>
      </c>
      <c r="K2273" s="17" t="s">
        <v>47</v>
      </c>
      <c r="L2273" s="17" t="s">
        <v>53</v>
      </c>
      <c r="M2273" s="17" t="s">
        <v>54</v>
      </c>
      <c r="N2273" s="20">
        <f t="shared" si="350"/>
        <v>50</v>
      </c>
      <c r="O2273" s="20">
        <f t="shared" si="351"/>
        <v>100</v>
      </c>
      <c r="P2273" s="20">
        <f t="shared" si="352"/>
        <v>0</v>
      </c>
      <c r="Q2273" s="20">
        <f t="shared" si="353"/>
        <v>16.5</v>
      </c>
      <c r="R2273" s="21">
        <f t="shared" si="354"/>
        <v>54.975000000000001</v>
      </c>
      <c r="S2273" s="21">
        <f t="shared" si="355"/>
        <v>34.125</v>
      </c>
      <c r="T2273" s="21">
        <f t="shared" si="356"/>
        <v>29.925000000000001</v>
      </c>
      <c r="U2273" s="21">
        <f t="shared" si="357"/>
        <v>41.625</v>
      </c>
      <c r="V2273" s="20">
        <f t="shared" si="358"/>
        <v>39.674999999999997</v>
      </c>
      <c r="W2273" s="20">
        <f t="shared" si="359"/>
        <v>40.162499999999994</v>
      </c>
    </row>
    <row r="2274" spans="1:23" ht="13.5" x14ac:dyDescent="0.25">
      <c r="A2274" s="3">
        <v>45314</v>
      </c>
      <c r="B2274" s="2">
        <v>3.1261000000000001</v>
      </c>
      <c r="C2274" s="2">
        <v>46.737141441291506</v>
      </c>
      <c r="D2274" s="2">
        <v>6.5132592349712581E-3</v>
      </c>
      <c r="E2274" s="2">
        <v>-1.6381491298518975E-2</v>
      </c>
      <c r="F2274" s="2">
        <v>3.1556200000000003</v>
      </c>
      <c r="G2274" s="2">
        <v>3.1382599999999998</v>
      </c>
      <c r="H2274" s="2">
        <v>3.1438999999999999</v>
      </c>
      <c r="I2274" s="2">
        <v>3.1476399999999982</v>
      </c>
      <c r="J2274" s="2">
        <v>3.1920029999999961</v>
      </c>
      <c r="K2274" s="17" t="s">
        <v>47</v>
      </c>
      <c r="L2274" s="17" t="s">
        <v>53</v>
      </c>
      <c r="M2274" s="17" t="s">
        <v>46</v>
      </c>
      <c r="N2274" s="20">
        <f t="shared" si="350"/>
        <v>50</v>
      </c>
      <c r="O2274" s="20">
        <f t="shared" si="351"/>
        <v>100</v>
      </c>
      <c r="P2274" s="20">
        <f t="shared" si="352"/>
        <v>0</v>
      </c>
      <c r="Q2274" s="20">
        <f t="shared" si="353"/>
        <v>16.5</v>
      </c>
      <c r="R2274" s="21">
        <f t="shared" si="354"/>
        <v>54.975000000000001</v>
      </c>
      <c r="S2274" s="21">
        <f t="shared" si="355"/>
        <v>34.125</v>
      </c>
      <c r="T2274" s="21">
        <f t="shared" si="356"/>
        <v>29.925000000000001</v>
      </c>
      <c r="U2274" s="21">
        <f t="shared" si="357"/>
        <v>41.625</v>
      </c>
      <c r="V2274" s="20">
        <f t="shared" si="358"/>
        <v>39.674999999999997</v>
      </c>
      <c r="W2274" s="20">
        <f t="shared" si="359"/>
        <v>40.162499999999994</v>
      </c>
    </row>
    <row r="2275" spans="1:23" ht="13.5" x14ac:dyDescent="0.25">
      <c r="A2275" s="3">
        <v>45315</v>
      </c>
      <c r="B2275" s="2">
        <v>3.1608000000000001</v>
      </c>
      <c r="C2275" s="2">
        <v>52.114489679570895</v>
      </c>
      <c r="D2275" s="2">
        <v>-1.0665170904446519E-2</v>
      </c>
      <c r="E2275" s="2">
        <v>-3.4181404405594071E-2</v>
      </c>
      <c r="F2275" s="2">
        <v>3.1590800000000003</v>
      </c>
      <c r="G2275" s="2">
        <v>3.1495399999999996</v>
      </c>
      <c r="H2275" s="2">
        <v>3.1456350000000004</v>
      </c>
      <c r="I2275" s="2">
        <v>3.1471179999999985</v>
      </c>
      <c r="J2275" s="2">
        <v>3.1938179999999958</v>
      </c>
      <c r="K2275" s="17" t="s">
        <v>50</v>
      </c>
      <c r="L2275" s="17" t="s">
        <v>53</v>
      </c>
      <c r="M2275" s="17" t="s">
        <v>51</v>
      </c>
      <c r="N2275" s="20">
        <f t="shared" si="350"/>
        <v>50</v>
      </c>
      <c r="O2275" s="20">
        <f t="shared" si="351"/>
        <v>100</v>
      </c>
      <c r="P2275" s="20">
        <f t="shared" si="352"/>
        <v>0</v>
      </c>
      <c r="Q2275" s="20">
        <f t="shared" si="353"/>
        <v>83.5</v>
      </c>
      <c r="R2275" s="21">
        <f t="shared" si="354"/>
        <v>65.025000000000006</v>
      </c>
      <c r="S2275" s="21">
        <f t="shared" si="355"/>
        <v>50.875</v>
      </c>
      <c r="T2275" s="21">
        <f t="shared" si="356"/>
        <v>60.075000000000003</v>
      </c>
      <c r="U2275" s="21">
        <f t="shared" si="357"/>
        <v>58.375</v>
      </c>
      <c r="V2275" s="20">
        <f t="shared" si="358"/>
        <v>58.658333333333339</v>
      </c>
      <c r="W2275" s="20">
        <f t="shared" si="359"/>
        <v>58.587500000000006</v>
      </c>
    </row>
    <row r="2276" spans="1:23" ht="13.5" x14ac:dyDescent="0.25">
      <c r="A2276" s="3">
        <v>45316</v>
      </c>
      <c r="B2276" s="2">
        <v>3.1608000000000001</v>
      </c>
      <c r="C2276" s="2">
        <v>52.114489679570895</v>
      </c>
      <c r="D2276" s="2">
        <v>-9.2572153623446951E-3</v>
      </c>
      <c r="E2276" s="2">
        <v>-5.386452842755686E-2</v>
      </c>
      <c r="F2276" s="2">
        <v>3.15734</v>
      </c>
      <c r="G2276" s="2">
        <v>3.1503999999999999</v>
      </c>
      <c r="H2276" s="2">
        <v>3.1473700000000009</v>
      </c>
      <c r="I2276" s="2">
        <v>3.1460739999999983</v>
      </c>
      <c r="J2276" s="2">
        <v>3.1955519999999962</v>
      </c>
      <c r="K2276" s="17" t="s">
        <v>50</v>
      </c>
      <c r="L2276" s="17" t="s">
        <v>53</v>
      </c>
      <c r="M2276" s="17" t="s">
        <v>52</v>
      </c>
      <c r="N2276" s="20">
        <f t="shared" si="350"/>
        <v>50</v>
      </c>
      <c r="O2276" s="20">
        <f t="shared" si="351"/>
        <v>100</v>
      </c>
      <c r="P2276" s="20">
        <f t="shared" si="352"/>
        <v>0</v>
      </c>
      <c r="Q2276" s="20">
        <f t="shared" si="353"/>
        <v>66.5</v>
      </c>
      <c r="R2276" s="21">
        <f t="shared" si="354"/>
        <v>62.475000000000001</v>
      </c>
      <c r="S2276" s="21">
        <f t="shared" si="355"/>
        <v>46.625</v>
      </c>
      <c r="T2276" s="21">
        <f t="shared" si="356"/>
        <v>52.424999999999997</v>
      </c>
      <c r="U2276" s="21">
        <f t="shared" si="357"/>
        <v>54.125</v>
      </c>
      <c r="V2276" s="20">
        <f t="shared" si="358"/>
        <v>53.841666666666661</v>
      </c>
      <c r="W2276" s="20">
        <f t="shared" si="359"/>
        <v>53.912499999999994</v>
      </c>
    </row>
    <row r="2277" spans="1:23" ht="13.5" x14ac:dyDescent="0.25">
      <c r="A2277" s="3">
        <v>45317</v>
      </c>
      <c r="B2277" s="2">
        <v>3.1261000000000001</v>
      </c>
      <c r="C2277" s="2">
        <v>46.652082240848785</v>
      </c>
      <c r="D2277" s="2">
        <v>-9.5916409021521432E-3</v>
      </c>
      <c r="E2277" s="2">
        <v>-7.1172852724531777E-2</v>
      </c>
      <c r="F2277" s="2">
        <v>3.1486600000000005</v>
      </c>
      <c r="G2277" s="2">
        <v>3.1504000000000003</v>
      </c>
      <c r="H2277" s="2">
        <v>3.1473700000000004</v>
      </c>
      <c r="I2277" s="2">
        <v>3.1443359999999978</v>
      </c>
      <c r="J2277" s="2">
        <v>3.1971124999999962</v>
      </c>
      <c r="K2277" s="17" t="s">
        <v>47</v>
      </c>
      <c r="L2277" s="17" t="s">
        <v>53</v>
      </c>
      <c r="M2277" s="17" t="s">
        <v>46</v>
      </c>
      <c r="N2277" s="20">
        <f t="shared" si="350"/>
        <v>50</v>
      </c>
      <c r="O2277" s="20">
        <f t="shared" si="351"/>
        <v>100</v>
      </c>
      <c r="P2277" s="20">
        <f t="shared" si="352"/>
        <v>0</v>
      </c>
      <c r="Q2277" s="20">
        <f t="shared" si="353"/>
        <v>16.5</v>
      </c>
      <c r="R2277" s="21">
        <f t="shared" si="354"/>
        <v>54.975000000000001</v>
      </c>
      <c r="S2277" s="21">
        <f t="shared" si="355"/>
        <v>34.125</v>
      </c>
      <c r="T2277" s="21">
        <f t="shared" si="356"/>
        <v>29.925000000000001</v>
      </c>
      <c r="U2277" s="21">
        <f t="shared" si="357"/>
        <v>41.625</v>
      </c>
      <c r="V2277" s="20">
        <f t="shared" si="358"/>
        <v>39.674999999999997</v>
      </c>
      <c r="W2277" s="20">
        <f t="shared" si="359"/>
        <v>40.162499999999994</v>
      </c>
    </row>
    <row r="2278" spans="1:23" ht="13.5" x14ac:dyDescent="0.25">
      <c r="A2278" s="3">
        <v>45320</v>
      </c>
      <c r="B2278" s="2">
        <v>3.1261000000000001</v>
      </c>
      <c r="C2278" s="2">
        <v>46.652082240848777</v>
      </c>
      <c r="D2278" s="2">
        <v>-1.1082810303401747E-2</v>
      </c>
      <c r="E2278" s="2">
        <v>-8.772451779432329E-2</v>
      </c>
      <c r="F2278" s="2">
        <v>3.1399800000000004</v>
      </c>
      <c r="G2278" s="2">
        <v>3.1512700000000002</v>
      </c>
      <c r="H2278" s="2">
        <v>3.1473700000000004</v>
      </c>
      <c r="I2278" s="2">
        <v>3.1425979999999987</v>
      </c>
      <c r="J2278" s="2">
        <v>3.1986729999999959</v>
      </c>
      <c r="K2278" s="17" t="s">
        <v>47</v>
      </c>
      <c r="L2278" s="17" t="s">
        <v>53</v>
      </c>
      <c r="M2278" s="17" t="s">
        <v>46</v>
      </c>
      <c r="N2278" s="20">
        <f t="shared" si="350"/>
        <v>50</v>
      </c>
      <c r="O2278" s="20">
        <f t="shared" si="351"/>
        <v>100</v>
      </c>
      <c r="P2278" s="20">
        <f t="shared" si="352"/>
        <v>0</v>
      </c>
      <c r="Q2278" s="20">
        <f t="shared" si="353"/>
        <v>16.5</v>
      </c>
      <c r="R2278" s="21">
        <f t="shared" si="354"/>
        <v>54.975000000000001</v>
      </c>
      <c r="S2278" s="21">
        <f t="shared" si="355"/>
        <v>34.125</v>
      </c>
      <c r="T2278" s="21">
        <f t="shared" si="356"/>
        <v>29.925000000000001</v>
      </c>
      <c r="U2278" s="21">
        <f t="shared" si="357"/>
        <v>41.625</v>
      </c>
      <c r="V2278" s="20">
        <f t="shared" si="358"/>
        <v>39.674999999999997</v>
      </c>
      <c r="W2278" s="20">
        <f t="shared" si="359"/>
        <v>40.162499999999994</v>
      </c>
    </row>
    <row r="2279" spans="1:23" ht="13.5" x14ac:dyDescent="0.25">
      <c r="A2279" s="3">
        <v>45321</v>
      </c>
      <c r="B2279" s="2">
        <v>3.1522000000000001</v>
      </c>
      <c r="C2279" s="2">
        <v>51.121244669471665</v>
      </c>
      <c r="D2279" s="2">
        <v>-7.480361141378733E-3</v>
      </c>
      <c r="E2279" s="2">
        <v>-0.10518787721881588</v>
      </c>
      <c r="F2279" s="2">
        <v>3.1452000000000004</v>
      </c>
      <c r="G2279" s="2">
        <v>3.1504100000000008</v>
      </c>
      <c r="H2279" s="2">
        <v>3.1473700000000004</v>
      </c>
      <c r="I2279" s="2">
        <v>3.1413819999999988</v>
      </c>
      <c r="J2279" s="2">
        <v>3.200363999999996</v>
      </c>
      <c r="K2279" s="17" t="s">
        <v>50</v>
      </c>
      <c r="L2279" s="17" t="s">
        <v>53</v>
      </c>
      <c r="M2279" s="17" t="s">
        <v>51</v>
      </c>
      <c r="N2279" s="20">
        <f t="shared" si="350"/>
        <v>50</v>
      </c>
      <c r="O2279" s="20">
        <f t="shared" si="351"/>
        <v>100</v>
      </c>
      <c r="P2279" s="20">
        <f t="shared" si="352"/>
        <v>0</v>
      </c>
      <c r="Q2279" s="20">
        <f t="shared" si="353"/>
        <v>83.5</v>
      </c>
      <c r="R2279" s="21">
        <f t="shared" si="354"/>
        <v>65.025000000000006</v>
      </c>
      <c r="S2279" s="21">
        <f t="shared" si="355"/>
        <v>50.875</v>
      </c>
      <c r="T2279" s="21">
        <f t="shared" si="356"/>
        <v>60.075000000000003</v>
      </c>
      <c r="U2279" s="21">
        <f t="shared" si="357"/>
        <v>58.375</v>
      </c>
      <c r="V2279" s="20">
        <f t="shared" si="358"/>
        <v>58.658333333333339</v>
      </c>
      <c r="W2279" s="20">
        <f t="shared" si="359"/>
        <v>58.587500000000006</v>
      </c>
    </row>
    <row r="2280" spans="1:23" ht="13.5" x14ac:dyDescent="0.25">
      <c r="A2280" s="3">
        <v>45322</v>
      </c>
      <c r="B2280" s="2">
        <v>3.1435</v>
      </c>
      <c r="C2280" s="2">
        <v>49.628774545383678</v>
      </c>
      <c r="D2280" s="2">
        <v>-6.491771500005683E-3</v>
      </c>
      <c r="E2280" s="2">
        <v>-0.11938985955740686</v>
      </c>
      <c r="F2280" s="2">
        <v>3.14174</v>
      </c>
      <c r="G2280" s="2">
        <v>3.1504100000000004</v>
      </c>
      <c r="H2280" s="2">
        <v>3.1460700000000008</v>
      </c>
      <c r="I2280" s="2">
        <v>3.1399919999999986</v>
      </c>
      <c r="J2280" s="2">
        <v>3.2020114999999958</v>
      </c>
      <c r="K2280" s="17" t="s">
        <v>47</v>
      </c>
      <c r="L2280" s="17" t="s">
        <v>53</v>
      </c>
      <c r="M2280" s="17" t="s">
        <v>46</v>
      </c>
      <c r="N2280" s="20">
        <f t="shared" si="350"/>
        <v>50</v>
      </c>
      <c r="O2280" s="20">
        <f t="shared" si="351"/>
        <v>100</v>
      </c>
      <c r="P2280" s="20">
        <f t="shared" si="352"/>
        <v>0</v>
      </c>
      <c r="Q2280" s="20">
        <f t="shared" si="353"/>
        <v>16.5</v>
      </c>
      <c r="R2280" s="21">
        <f t="shared" si="354"/>
        <v>54.975000000000001</v>
      </c>
      <c r="S2280" s="21">
        <f t="shared" si="355"/>
        <v>34.125</v>
      </c>
      <c r="T2280" s="21">
        <f t="shared" si="356"/>
        <v>29.925000000000001</v>
      </c>
      <c r="U2280" s="21">
        <f t="shared" si="357"/>
        <v>41.625</v>
      </c>
      <c r="V2280" s="20">
        <f t="shared" si="358"/>
        <v>39.674999999999997</v>
      </c>
      <c r="W2280" s="20">
        <f t="shared" si="359"/>
        <v>40.162499999999994</v>
      </c>
    </row>
    <row r="2281" spans="1:23" ht="13.5" x14ac:dyDescent="0.25">
      <c r="A2281" s="3">
        <v>45323</v>
      </c>
      <c r="B2281" s="2">
        <v>3.1435</v>
      </c>
      <c r="C2281" s="2">
        <v>49.628774545383678</v>
      </c>
      <c r="D2281" s="2">
        <v>-1.6432551542004958E-3</v>
      </c>
      <c r="E2281" s="2">
        <v>-0.13196696633595684</v>
      </c>
      <c r="F2281" s="2">
        <v>3.13828</v>
      </c>
      <c r="G2281" s="2">
        <v>3.1478100000000002</v>
      </c>
      <c r="H2281" s="2">
        <v>3.1447700000000007</v>
      </c>
      <c r="I2281" s="2">
        <v>3.1403399999999988</v>
      </c>
      <c r="J2281" s="2">
        <v>3.203658999999996</v>
      </c>
      <c r="K2281" s="17" t="s">
        <v>47</v>
      </c>
      <c r="L2281" s="17" t="s">
        <v>53</v>
      </c>
      <c r="M2281" s="17" t="s">
        <v>46</v>
      </c>
      <c r="N2281" s="20">
        <f t="shared" si="350"/>
        <v>50</v>
      </c>
      <c r="O2281" s="20">
        <f t="shared" si="351"/>
        <v>100</v>
      </c>
      <c r="P2281" s="20">
        <f t="shared" si="352"/>
        <v>0</v>
      </c>
      <c r="Q2281" s="20">
        <f t="shared" si="353"/>
        <v>16.5</v>
      </c>
      <c r="R2281" s="21">
        <f t="shared" si="354"/>
        <v>54.975000000000001</v>
      </c>
      <c r="S2281" s="21">
        <f t="shared" si="355"/>
        <v>34.125</v>
      </c>
      <c r="T2281" s="21">
        <f t="shared" si="356"/>
        <v>29.925000000000001</v>
      </c>
      <c r="U2281" s="21">
        <f t="shared" si="357"/>
        <v>41.625</v>
      </c>
      <c r="V2281" s="20">
        <f t="shared" si="358"/>
        <v>39.674999999999997</v>
      </c>
      <c r="W2281" s="20">
        <f t="shared" si="359"/>
        <v>40.162499999999994</v>
      </c>
    </row>
    <row r="2282" spans="1:23" ht="13.5" x14ac:dyDescent="0.25">
      <c r="A2282" s="3">
        <v>45324</v>
      </c>
      <c r="B2282" s="2">
        <v>3.1435</v>
      </c>
      <c r="C2282" s="2">
        <v>49.628774545383678</v>
      </c>
      <c r="D2282" s="2">
        <v>2.4704628392844263E-3</v>
      </c>
      <c r="E2282" s="2">
        <v>-0.14233944359597944</v>
      </c>
      <c r="F2282" s="2">
        <v>3.1417599999999997</v>
      </c>
      <c r="G2282" s="2">
        <v>3.1452100000000001</v>
      </c>
      <c r="H2282" s="2">
        <v>3.1434700000000011</v>
      </c>
      <c r="I2282" s="2">
        <v>3.1398199999999985</v>
      </c>
      <c r="J2282" s="2">
        <v>3.2054279999999959</v>
      </c>
      <c r="K2282" s="17" t="s">
        <v>50</v>
      </c>
      <c r="L2282" s="17" t="s">
        <v>53</v>
      </c>
      <c r="M2282" s="17" t="s">
        <v>51</v>
      </c>
      <c r="N2282" s="20">
        <f t="shared" si="350"/>
        <v>50</v>
      </c>
      <c r="O2282" s="20">
        <f t="shared" si="351"/>
        <v>100</v>
      </c>
      <c r="P2282" s="20">
        <f t="shared" si="352"/>
        <v>0</v>
      </c>
      <c r="Q2282" s="20">
        <f t="shared" si="353"/>
        <v>83.5</v>
      </c>
      <c r="R2282" s="21">
        <f t="shared" si="354"/>
        <v>65.025000000000006</v>
      </c>
      <c r="S2282" s="21">
        <f t="shared" si="355"/>
        <v>50.875</v>
      </c>
      <c r="T2282" s="21">
        <f t="shared" si="356"/>
        <v>60.075000000000003</v>
      </c>
      <c r="U2282" s="21">
        <f t="shared" si="357"/>
        <v>58.375</v>
      </c>
      <c r="V2282" s="20">
        <f t="shared" si="358"/>
        <v>58.658333333333339</v>
      </c>
      <c r="W2282" s="20">
        <f t="shared" si="359"/>
        <v>58.587500000000006</v>
      </c>
    </row>
    <row r="2283" spans="1:23" ht="13.5" x14ac:dyDescent="0.25">
      <c r="A2283" s="3">
        <v>45327</v>
      </c>
      <c r="B2283" s="2">
        <v>3.1522000000000001</v>
      </c>
      <c r="C2283" s="2">
        <v>51.400868662808136</v>
      </c>
      <c r="D2283" s="2">
        <v>5.3171596964105561E-3</v>
      </c>
      <c r="E2283" s="2">
        <v>-0.1497323663530469</v>
      </c>
      <c r="F2283" s="2">
        <v>3.1469800000000001</v>
      </c>
      <c r="G2283" s="2">
        <v>3.1434800000000003</v>
      </c>
      <c r="H2283" s="2">
        <v>3.1426050000000005</v>
      </c>
      <c r="I2283" s="2">
        <v>3.1403419999999982</v>
      </c>
      <c r="J2283" s="2">
        <v>3.207280499999996</v>
      </c>
      <c r="K2283" s="17" t="s">
        <v>50</v>
      </c>
      <c r="L2283" s="17" t="s">
        <v>53</v>
      </c>
      <c r="M2283" s="17" t="s">
        <v>51</v>
      </c>
      <c r="N2283" s="20">
        <f t="shared" si="350"/>
        <v>50</v>
      </c>
      <c r="O2283" s="20">
        <f t="shared" si="351"/>
        <v>100</v>
      </c>
      <c r="P2283" s="20">
        <f t="shared" si="352"/>
        <v>0</v>
      </c>
      <c r="Q2283" s="20">
        <f t="shared" si="353"/>
        <v>83.5</v>
      </c>
      <c r="R2283" s="21">
        <f t="shared" si="354"/>
        <v>65.025000000000006</v>
      </c>
      <c r="S2283" s="21">
        <f t="shared" si="355"/>
        <v>50.875</v>
      </c>
      <c r="T2283" s="21">
        <f t="shared" si="356"/>
        <v>60.075000000000003</v>
      </c>
      <c r="U2283" s="21">
        <f t="shared" si="357"/>
        <v>58.375</v>
      </c>
      <c r="V2283" s="20">
        <f t="shared" si="358"/>
        <v>58.658333333333339</v>
      </c>
      <c r="W2283" s="20">
        <f t="shared" si="359"/>
        <v>58.587500000000006</v>
      </c>
    </row>
    <row r="2284" spans="1:23" ht="13.5" x14ac:dyDescent="0.25">
      <c r="A2284" s="3">
        <v>45328</v>
      </c>
      <c r="B2284" s="2">
        <v>3.1522000000000001</v>
      </c>
      <c r="C2284" s="2">
        <v>51.400868662808136</v>
      </c>
      <c r="D2284" s="2">
        <v>1.007111254598847E-3</v>
      </c>
      <c r="E2284" s="2">
        <v>-0.15545065189512139</v>
      </c>
      <c r="F2284" s="2">
        <v>3.1469800000000001</v>
      </c>
      <c r="G2284" s="2">
        <v>3.1460900000000001</v>
      </c>
      <c r="H2284" s="2">
        <v>3.1421750000000008</v>
      </c>
      <c r="I2284" s="2">
        <v>3.1403419999999982</v>
      </c>
      <c r="J2284" s="2">
        <v>3.2091734999999959</v>
      </c>
      <c r="K2284" s="17" t="s">
        <v>47</v>
      </c>
      <c r="L2284" s="17" t="s">
        <v>53</v>
      </c>
      <c r="M2284" s="17" t="s">
        <v>53</v>
      </c>
      <c r="N2284" s="20">
        <f t="shared" si="350"/>
        <v>50</v>
      </c>
      <c r="O2284" s="20">
        <f t="shared" si="351"/>
        <v>100</v>
      </c>
      <c r="P2284" s="20">
        <f t="shared" si="352"/>
        <v>0</v>
      </c>
      <c r="Q2284" s="20">
        <f t="shared" si="353"/>
        <v>16.5</v>
      </c>
      <c r="R2284" s="21">
        <f t="shared" si="354"/>
        <v>54.975000000000001</v>
      </c>
      <c r="S2284" s="21">
        <f t="shared" si="355"/>
        <v>34.125</v>
      </c>
      <c r="T2284" s="21">
        <f t="shared" si="356"/>
        <v>29.925000000000001</v>
      </c>
      <c r="U2284" s="21">
        <f t="shared" si="357"/>
        <v>41.625</v>
      </c>
      <c r="V2284" s="20">
        <f t="shared" si="358"/>
        <v>39.674999999999997</v>
      </c>
      <c r="W2284" s="20">
        <f t="shared" si="359"/>
        <v>40.162499999999994</v>
      </c>
    </row>
    <row r="2285" spans="1:23" ht="13.5" x14ac:dyDescent="0.25">
      <c r="A2285" s="3">
        <v>45329</v>
      </c>
      <c r="B2285" s="2">
        <v>3.1608000000000001</v>
      </c>
      <c r="C2285" s="2">
        <v>53.284991713332502</v>
      </c>
      <c r="D2285" s="2">
        <v>2.022804227485242E-3</v>
      </c>
      <c r="E2285" s="2">
        <v>-0.16182239281386604</v>
      </c>
      <c r="F2285" s="2">
        <v>3.1504400000000001</v>
      </c>
      <c r="G2285" s="2">
        <v>3.1460900000000001</v>
      </c>
      <c r="H2285" s="2">
        <v>3.1478150000000005</v>
      </c>
      <c r="I2285" s="2">
        <v>3.1405139999999983</v>
      </c>
      <c r="J2285" s="2">
        <v>3.210826499999996</v>
      </c>
      <c r="K2285" s="17" t="s">
        <v>50</v>
      </c>
      <c r="L2285" s="17" t="s">
        <v>53</v>
      </c>
      <c r="M2285" s="17" t="s">
        <v>51</v>
      </c>
      <c r="N2285" s="20">
        <f t="shared" si="350"/>
        <v>50</v>
      </c>
      <c r="O2285" s="20">
        <f t="shared" si="351"/>
        <v>100</v>
      </c>
      <c r="P2285" s="20">
        <f t="shared" si="352"/>
        <v>0</v>
      </c>
      <c r="Q2285" s="20">
        <f t="shared" si="353"/>
        <v>83.5</v>
      </c>
      <c r="R2285" s="21">
        <f t="shared" si="354"/>
        <v>65.025000000000006</v>
      </c>
      <c r="S2285" s="21">
        <f t="shared" si="355"/>
        <v>50.875</v>
      </c>
      <c r="T2285" s="21">
        <f t="shared" si="356"/>
        <v>60.075000000000003</v>
      </c>
      <c r="U2285" s="21">
        <f t="shared" si="357"/>
        <v>58.375</v>
      </c>
      <c r="V2285" s="20">
        <f t="shared" si="358"/>
        <v>58.658333333333339</v>
      </c>
      <c r="W2285" s="20">
        <f t="shared" si="359"/>
        <v>58.587500000000006</v>
      </c>
    </row>
    <row r="2286" spans="1:23" ht="13.5" x14ac:dyDescent="0.25">
      <c r="A2286" s="3">
        <v>45330</v>
      </c>
      <c r="B2286" s="2">
        <v>3.1261000000000001</v>
      </c>
      <c r="C2286" s="2">
        <v>45.60275714220522</v>
      </c>
      <c r="D2286" s="2">
        <v>5.3658935455302981E-3</v>
      </c>
      <c r="E2286" s="2">
        <v>-0.16821197485999381</v>
      </c>
      <c r="F2286" s="2">
        <v>3.14696</v>
      </c>
      <c r="G2286" s="2">
        <v>3.14262</v>
      </c>
      <c r="H2286" s="2">
        <v>3.1465100000000006</v>
      </c>
      <c r="I2286" s="2">
        <v>3.1398199999999985</v>
      </c>
      <c r="J2286" s="2">
        <v>3.2122654999999956</v>
      </c>
      <c r="K2286" s="17" t="s">
        <v>50</v>
      </c>
      <c r="L2286" s="17" t="s">
        <v>53</v>
      </c>
      <c r="M2286" s="17" t="s">
        <v>52</v>
      </c>
      <c r="N2286" s="20">
        <f t="shared" si="350"/>
        <v>50</v>
      </c>
      <c r="O2286" s="20">
        <f t="shared" si="351"/>
        <v>100</v>
      </c>
      <c r="P2286" s="20">
        <f t="shared" si="352"/>
        <v>0</v>
      </c>
      <c r="Q2286" s="20">
        <f t="shared" si="353"/>
        <v>66.5</v>
      </c>
      <c r="R2286" s="21">
        <f t="shared" si="354"/>
        <v>62.475000000000001</v>
      </c>
      <c r="S2286" s="21">
        <f t="shared" si="355"/>
        <v>46.625</v>
      </c>
      <c r="T2286" s="21">
        <f t="shared" si="356"/>
        <v>52.424999999999997</v>
      </c>
      <c r="U2286" s="21">
        <f t="shared" si="357"/>
        <v>54.125</v>
      </c>
      <c r="V2286" s="20">
        <f t="shared" si="358"/>
        <v>53.841666666666661</v>
      </c>
      <c r="W2286" s="20">
        <f t="shared" si="359"/>
        <v>53.912499999999994</v>
      </c>
    </row>
    <row r="2287" spans="1:23" ht="13.5" x14ac:dyDescent="0.25">
      <c r="A2287" s="3">
        <v>45331</v>
      </c>
      <c r="B2287" s="2">
        <v>3.1261000000000001</v>
      </c>
      <c r="C2287" s="2">
        <v>45.60275714220522</v>
      </c>
      <c r="D2287" s="2">
        <v>2.9809533412010758E-3</v>
      </c>
      <c r="E2287" s="2">
        <v>-0.17511764567674132</v>
      </c>
      <c r="F2287" s="2">
        <v>3.1434800000000003</v>
      </c>
      <c r="G2287" s="2">
        <v>3.14262</v>
      </c>
      <c r="H2287" s="2">
        <v>3.146510000000001</v>
      </c>
      <c r="I2287" s="2">
        <v>3.1398199999999985</v>
      </c>
      <c r="J2287" s="2">
        <v>3.2135429999999956</v>
      </c>
      <c r="K2287" s="17" t="s">
        <v>50</v>
      </c>
      <c r="L2287" s="17" t="s">
        <v>53</v>
      </c>
      <c r="M2287" s="17" t="s">
        <v>52</v>
      </c>
      <c r="N2287" s="20">
        <f t="shared" si="350"/>
        <v>50</v>
      </c>
      <c r="O2287" s="20">
        <f t="shared" si="351"/>
        <v>100</v>
      </c>
      <c r="P2287" s="20">
        <f t="shared" si="352"/>
        <v>0</v>
      </c>
      <c r="Q2287" s="20">
        <f t="shared" si="353"/>
        <v>66.5</v>
      </c>
      <c r="R2287" s="21">
        <f t="shared" si="354"/>
        <v>62.475000000000001</v>
      </c>
      <c r="S2287" s="21">
        <f t="shared" si="355"/>
        <v>46.625</v>
      </c>
      <c r="T2287" s="21">
        <f t="shared" si="356"/>
        <v>52.424999999999997</v>
      </c>
      <c r="U2287" s="21">
        <f t="shared" si="357"/>
        <v>54.125</v>
      </c>
      <c r="V2287" s="20">
        <f t="shared" si="358"/>
        <v>53.841666666666661</v>
      </c>
      <c r="W2287" s="20">
        <f t="shared" si="359"/>
        <v>53.912499999999994</v>
      </c>
    </row>
    <row r="2288" spans="1:23" ht="13.5" x14ac:dyDescent="0.25">
      <c r="A2288" s="3">
        <v>45334</v>
      </c>
      <c r="B2288" s="2">
        <v>3.1261000000000001</v>
      </c>
      <c r="C2288" s="2">
        <v>45.60275714220522</v>
      </c>
      <c r="D2288" s="2">
        <v>1.0784394678240439E-3</v>
      </c>
      <c r="E2288" s="2">
        <v>-0.18176662438513219</v>
      </c>
      <c r="F2288" s="2">
        <v>3.1382600000000003</v>
      </c>
      <c r="G2288" s="2">
        <v>3.14262</v>
      </c>
      <c r="H2288" s="2">
        <v>3.146945000000001</v>
      </c>
      <c r="I2288" s="2">
        <v>3.1403399999999988</v>
      </c>
      <c r="J2288" s="2">
        <v>3.2148609999999955</v>
      </c>
      <c r="K2288" s="17" t="s">
        <v>50</v>
      </c>
      <c r="L2288" s="17" t="s">
        <v>53</v>
      </c>
      <c r="M2288" s="17" t="s">
        <v>52</v>
      </c>
      <c r="N2288" s="20">
        <f t="shared" si="350"/>
        <v>50</v>
      </c>
      <c r="O2288" s="20">
        <f t="shared" si="351"/>
        <v>100</v>
      </c>
      <c r="P2288" s="20">
        <f t="shared" si="352"/>
        <v>0</v>
      </c>
      <c r="Q2288" s="20">
        <f t="shared" si="353"/>
        <v>66.5</v>
      </c>
      <c r="R2288" s="21">
        <f t="shared" si="354"/>
        <v>62.475000000000001</v>
      </c>
      <c r="S2288" s="21">
        <f t="shared" si="355"/>
        <v>46.625</v>
      </c>
      <c r="T2288" s="21">
        <f t="shared" si="356"/>
        <v>52.424999999999997</v>
      </c>
      <c r="U2288" s="21">
        <f t="shared" si="357"/>
        <v>54.125</v>
      </c>
      <c r="V2288" s="20">
        <f t="shared" si="358"/>
        <v>53.841666666666661</v>
      </c>
      <c r="W2288" s="20">
        <f t="shared" si="359"/>
        <v>53.912499999999994</v>
      </c>
    </row>
    <row r="2289" spans="1:23" ht="13.5" x14ac:dyDescent="0.25">
      <c r="A2289" s="3">
        <v>45335</v>
      </c>
      <c r="B2289" s="2">
        <v>3.1956000000000002</v>
      </c>
      <c r="C2289" s="2">
        <v>60.02128380986565</v>
      </c>
      <c r="D2289" s="2">
        <v>-1.5571875209223762E-3</v>
      </c>
      <c r="E2289" s="2">
        <v>-0.1904810538867395</v>
      </c>
      <c r="F2289" s="2">
        <v>3.1469400000000003</v>
      </c>
      <c r="G2289" s="2">
        <v>3.1469600000000004</v>
      </c>
      <c r="H2289" s="2">
        <v>3.1486850000000013</v>
      </c>
      <c r="I2289" s="2">
        <v>3.1420779999999993</v>
      </c>
      <c r="J2289" s="2">
        <v>3.2162029999999957</v>
      </c>
      <c r="K2289" s="17" t="s">
        <v>50</v>
      </c>
      <c r="L2289" s="17" t="s">
        <v>53</v>
      </c>
      <c r="M2289" s="17" t="s">
        <v>51</v>
      </c>
      <c r="N2289" s="20">
        <f t="shared" si="350"/>
        <v>50</v>
      </c>
      <c r="O2289" s="20">
        <f t="shared" si="351"/>
        <v>100</v>
      </c>
      <c r="P2289" s="20">
        <f t="shared" si="352"/>
        <v>0</v>
      </c>
      <c r="Q2289" s="20">
        <f t="shared" si="353"/>
        <v>83.5</v>
      </c>
      <c r="R2289" s="21">
        <f t="shared" si="354"/>
        <v>65.025000000000006</v>
      </c>
      <c r="S2289" s="21">
        <f t="shared" si="355"/>
        <v>50.875</v>
      </c>
      <c r="T2289" s="21">
        <f t="shared" si="356"/>
        <v>60.075000000000003</v>
      </c>
      <c r="U2289" s="21">
        <f t="shared" si="357"/>
        <v>58.375</v>
      </c>
      <c r="V2289" s="20">
        <f t="shared" si="358"/>
        <v>58.658333333333339</v>
      </c>
      <c r="W2289" s="20">
        <f t="shared" si="359"/>
        <v>58.587500000000006</v>
      </c>
    </row>
    <row r="2290" spans="1:23" ht="13.5" x14ac:dyDescent="0.25">
      <c r="A2290" s="3">
        <v>45336</v>
      </c>
      <c r="B2290" s="2">
        <v>3.1869000000000001</v>
      </c>
      <c r="C2290" s="2">
        <v>57.950566498249493</v>
      </c>
      <c r="D2290" s="2">
        <v>-4.792995702750602E-3</v>
      </c>
      <c r="E2290" s="2">
        <v>-0.19848548005093558</v>
      </c>
      <c r="F2290" s="2">
        <v>3.1521599999999999</v>
      </c>
      <c r="G2290" s="2">
        <v>3.1513</v>
      </c>
      <c r="H2290" s="2">
        <v>3.1508550000000008</v>
      </c>
      <c r="I2290" s="2">
        <v>3.1436419999999994</v>
      </c>
      <c r="J2290" s="2">
        <v>3.2174609999999961</v>
      </c>
      <c r="K2290" s="17" t="s">
        <v>50</v>
      </c>
      <c r="L2290" s="17" t="s">
        <v>53</v>
      </c>
      <c r="M2290" s="17" t="s">
        <v>51</v>
      </c>
      <c r="N2290" s="20">
        <f t="shared" si="350"/>
        <v>50</v>
      </c>
      <c r="O2290" s="20">
        <f t="shared" si="351"/>
        <v>100</v>
      </c>
      <c r="P2290" s="20">
        <f t="shared" si="352"/>
        <v>0</v>
      </c>
      <c r="Q2290" s="20">
        <f t="shared" si="353"/>
        <v>83.5</v>
      </c>
      <c r="R2290" s="21">
        <f t="shared" si="354"/>
        <v>65.025000000000006</v>
      </c>
      <c r="S2290" s="21">
        <f t="shared" si="355"/>
        <v>50.875</v>
      </c>
      <c r="T2290" s="21">
        <f t="shared" si="356"/>
        <v>60.075000000000003</v>
      </c>
      <c r="U2290" s="21">
        <f t="shared" si="357"/>
        <v>58.375</v>
      </c>
      <c r="V2290" s="20">
        <f t="shared" si="358"/>
        <v>58.658333333333339</v>
      </c>
      <c r="W2290" s="20">
        <f t="shared" si="359"/>
        <v>58.587500000000006</v>
      </c>
    </row>
    <row r="2291" spans="1:23" ht="13.5" x14ac:dyDescent="0.25">
      <c r="A2291" s="3">
        <v>45337</v>
      </c>
      <c r="B2291" s="2">
        <v>3.1869000000000001</v>
      </c>
      <c r="C2291" s="2">
        <v>57.950566498249493</v>
      </c>
      <c r="D2291" s="2">
        <v>-7.7681389141224244E-3</v>
      </c>
      <c r="E2291" s="2">
        <v>-0.20419853709919886</v>
      </c>
      <c r="F2291" s="2">
        <v>3.16432</v>
      </c>
      <c r="G2291" s="2">
        <v>3.1556400000000004</v>
      </c>
      <c r="H2291" s="2">
        <v>3.1517250000000003</v>
      </c>
      <c r="I2291" s="2">
        <v>3.144164</v>
      </c>
      <c r="J2291" s="2">
        <v>3.2188404999999967</v>
      </c>
      <c r="K2291" s="17" t="s">
        <v>50</v>
      </c>
      <c r="L2291" s="17" t="s">
        <v>53</v>
      </c>
      <c r="M2291" s="17" t="s">
        <v>51</v>
      </c>
      <c r="N2291" s="20">
        <f t="shared" si="350"/>
        <v>50</v>
      </c>
      <c r="O2291" s="20">
        <f t="shared" si="351"/>
        <v>100</v>
      </c>
      <c r="P2291" s="20">
        <f t="shared" si="352"/>
        <v>0</v>
      </c>
      <c r="Q2291" s="20">
        <f t="shared" si="353"/>
        <v>83.5</v>
      </c>
      <c r="R2291" s="21">
        <f t="shared" si="354"/>
        <v>65.025000000000006</v>
      </c>
      <c r="S2291" s="21">
        <f t="shared" si="355"/>
        <v>50.875</v>
      </c>
      <c r="T2291" s="21">
        <f t="shared" si="356"/>
        <v>60.075000000000003</v>
      </c>
      <c r="U2291" s="21">
        <f t="shared" si="357"/>
        <v>58.375</v>
      </c>
      <c r="V2291" s="20">
        <f t="shared" si="358"/>
        <v>58.658333333333339</v>
      </c>
      <c r="W2291" s="20">
        <f t="shared" si="359"/>
        <v>58.587500000000006</v>
      </c>
    </row>
    <row r="2292" spans="1:23" ht="13.5" x14ac:dyDescent="0.25">
      <c r="A2292" s="3">
        <v>45338</v>
      </c>
      <c r="B2292" s="2">
        <v>3.3344999999999998</v>
      </c>
      <c r="C2292" s="2">
        <v>74.952921560119975</v>
      </c>
      <c r="D2292" s="2">
        <v>-2.1438486000934009E-2</v>
      </c>
      <c r="E2292" s="2">
        <v>-0.20369079561506148</v>
      </c>
      <c r="F2292" s="2">
        <v>3.2059999999999995</v>
      </c>
      <c r="G2292" s="2">
        <v>3.1747400000000003</v>
      </c>
      <c r="H2292" s="2">
        <v>3.1599750000000002</v>
      </c>
      <c r="I2292" s="2">
        <v>3.1485059999999998</v>
      </c>
      <c r="J2292" s="2">
        <v>3.2209579999999964</v>
      </c>
      <c r="K2292" s="17" t="s">
        <v>50</v>
      </c>
      <c r="L2292" s="17" t="s">
        <v>53</v>
      </c>
      <c r="M2292" s="17" t="s">
        <v>51</v>
      </c>
      <c r="N2292" s="20">
        <f t="shared" si="350"/>
        <v>50</v>
      </c>
      <c r="O2292" s="20">
        <f t="shared" si="351"/>
        <v>100</v>
      </c>
      <c r="P2292" s="20">
        <f t="shared" si="352"/>
        <v>0</v>
      </c>
      <c r="Q2292" s="20">
        <f t="shared" si="353"/>
        <v>83.5</v>
      </c>
      <c r="R2292" s="21">
        <f t="shared" si="354"/>
        <v>65.025000000000006</v>
      </c>
      <c r="S2292" s="21">
        <f t="shared" si="355"/>
        <v>50.875</v>
      </c>
      <c r="T2292" s="21">
        <f t="shared" si="356"/>
        <v>60.075000000000003</v>
      </c>
      <c r="U2292" s="21">
        <f t="shared" si="357"/>
        <v>58.375</v>
      </c>
      <c r="V2292" s="20">
        <f t="shared" si="358"/>
        <v>58.658333333333339</v>
      </c>
      <c r="W2292" s="20">
        <f t="shared" si="359"/>
        <v>58.587500000000006</v>
      </c>
    </row>
    <row r="2293" spans="1:23" ht="13.5" x14ac:dyDescent="0.25">
      <c r="A2293" s="3">
        <v>45341</v>
      </c>
      <c r="B2293" s="2">
        <v>3.3258000000000001</v>
      </c>
      <c r="C2293" s="2">
        <v>73.077284052616562</v>
      </c>
      <c r="D2293" s="2">
        <v>-3.2098290858112222E-2</v>
      </c>
      <c r="E2293" s="2">
        <v>-0.19203050179385259</v>
      </c>
      <c r="F2293" s="2">
        <v>3.24594</v>
      </c>
      <c r="G2293" s="2">
        <v>3.1921000000000004</v>
      </c>
      <c r="H2293" s="2">
        <v>3.1677900000000005</v>
      </c>
      <c r="I2293" s="2">
        <v>3.1518059999999997</v>
      </c>
      <c r="J2293" s="2">
        <v>3.2229104999999962</v>
      </c>
      <c r="K2293" s="17" t="s">
        <v>50</v>
      </c>
      <c r="L2293" s="17" t="s">
        <v>53</v>
      </c>
      <c r="M2293" s="17" t="s">
        <v>51</v>
      </c>
      <c r="N2293" s="20">
        <f t="shared" si="350"/>
        <v>50</v>
      </c>
      <c r="O2293" s="20">
        <f t="shared" si="351"/>
        <v>100</v>
      </c>
      <c r="P2293" s="20">
        <f t="shared" si="352"/>
        <v>0</v>
      </c>
      <c r="Q2293" s="20">
        <f t="shared" si="353"/>
        <v>83.5</v>
      </c>
      <c r="R2293" s="21">
        <f t="shared" si="354"/>
        <v>65.025000000000006</v>
      </c>
      <c r="S2293" s="21">
        <f t="shared" si="355"/>
        <v>50.875</v>
      </c>
      <c r="T2293" s="21">
        <f t="shared" si="356"/>
        <v>60.075000000000003</v>
      </c>
      <c r="U2293" s="21">
        <f t="shared" si="357"/>
        <v>58.375</v>
      </c>
      <c r="V2293" s="20">
        <f t="shared" si="358"/>
        <v>58.658333333333339</v>
      </c>
      <c r="W2293" s="20">
        <f t="shared" si="359"/>
        <v>58.587500000000006</v>
      </c>
    </row>
    <row r="2294" spans="1:23" ht="13.5" x14ac:dyDescent="0.25">
      <c r="A2294" s="3">
        <v>45342</v>
      </c>
      <c r="B2294" s="2">
        <v>3.3172000000000001</v>
      </c>
      <c r="C2294" s="2">
        <v>71.181064146168069</v>
      </c>
      <c r="D2294" s="2">
        <v>-4.1425507873187772E-2</v>
      </c>
      <c r="E2294" s="2">
        <v>-0.17102548857298422</v>
      </c>
      <c r="F2294" s="2">
        <v>3.2702599999999995</v>
      </c>
      <c r="G2294" s="2">
        <v>3.2086000000000006</v>
      </c>
      <c r="H2294" s="2">
        <v>3.1773450000000003</v>
      </c>
      <c r="I2294" s="2">
        <v>3.1556279999999997</v>
      </c>
      <c r="J2294" s="2">
        <v>3.2246984999999961</v>
      </c>
      <c r="K2294" s="17" t="s">
        <v>50</v>
      </c>
      <c r="L2294" s="17" t="s">
        <v>53</v>
      </c>
      <c r="M2294" s="17" t="s">
        <v>51</v>
      </c>
      <c r="N2294" s="20">
        <f t="shared" si="350"/>
        <v>50</v>
      </c>
      <c r="O2294" s="20">
        <f t="shared" si="351"/>
        <v>100</v>
      </c>
      <c r="P2294" s="20">
        <f t="shared" si="352"/>
        <v>0</v>
      </c>
      <c r="Q2294" s="20">
        <f t="shared" si="353"/>
        <v>83.5</v>
      </c>
      <c r="R2294" s="21">
        <f t="shared" si="354"/>
        <v>65.025000000000006</v>
      </c>
      <c r="S2294" s="21">
        <f t="shared" si="355"/>
        <v>50.875</v>
      </c>
      <c r="T2294" s="21">
        <f t="shared" si="356"/>
        <v>60.075000000000003</v>
      </c>
      <c r="U2294" s="21">
        <f t="shared" si="357"/>
        <v>58.375</v>
      </c>
      <c r="V2294" s="20">
        <f t="shared" si="358"/>
        <v>58.658333333333339</v>
      </c>
      <c r="W2294" s="20">
        <f t="shared" si="359"/>
        <v>58.587500000000006</v>
      </c>
    </row>
    <row r="2295" spans="1:23" ht="13.5" x14ac:dyDescent="0.25">
      <c r="A2295" s="3">
        <v>45343</v>
      </c>
      <c r="B2295" s="2">
        <v>3.3085</v>
      </c>
      <c r="C2295" s="2">
        <v>69.224160310781485</v>
      </c>
      <c r="D2295" s="2">
        <v>-4.8173891484735165E-2</v>
      </c>
      <c r="E2295" s="2">
        <v>-0.14924643998026546</v>
      </c>
      <c r="F2295" s="2">
        <v>3.2945799999999998</v>
      </c>
      <c r="G2295" s="2">
        <v>3.2233700000000001</v>
      </c>
      <c r="H2295" s="2">
        <v>3.1847300000000005</v>
      </c>
      <c r="I2295" s="2">
        <v>3.1584080000000001</v>
      </c>
      <c r="J2295" s="2">
        <v>3.2260389999999961</v>
      </c>
      <c r="K2295" s="17" t="s">
        <v>50</v>
      </c>
      <c r="L2295" s="17" t="s">
        <v>53</v>
      </c>
      <c r="M2295" s="17" t="s">
        <v>51</v>
      </c>
      <c r="N2295" s="20">
        <f t="shared" si="350"/>
        <v>50</v>
      </c>
      <c r="O2295" s="20">
        <f t="shared" si="351"/>
        <v>100</v>
      </c>
      <c r="P2295" s="20">
        <f t="shared" si="352"/>
        <v>0</v>
      </c>
      <c r="Q2295" s="20">
        <f t="shared" si="353"/>
        <v>83.5</v>
      </c>
      <c r="R2295" s="21">
        <f t="shared" si="354"/>
        <v>65.025000000000006</v>
      </c>
      <c r="S2295" s="21">
        <f t="shared" si="355"/>
        <v>50.875</v>
      </c>
      <c r="T2295" s="21">
        <f t="shared" si="356"/>
        <v>60.075000000000003</v>
      </c>
      <c r="U2295" s="21">
        <f t="shared" si="357"/>
        <v>58.375</v>
      </c>
      <c r="V2295" s="20">
        <f t="shared" si="358"/>
        <v>58.658333333333339</v>
      </c>
      <c r="W2295" s="20">
        <f t="shared" si="359"/>
        <v>58.587500000000006</v>
      </c>
    </row>
    <row r="2296" spans="1:23" ht="13.5" x14ac:dyDescent="0.25">
      <c r="A2296" s="3">
        <v>45344</v>
      </c>
      <c r="B2296" s="2">
        <v>3.2997999999999998</v>
      </c>
      <c r="C2296" s="2">
        <v>67.233596808498433</v>
      </c>
      <c r="D2296" s="2">
        <v>-5.928930438284441E-2</v>
      </c>
      <c r="E2296" s="2">
        <v>-0.13087414227163408</v>
      </c>
      <c r="F2296" s="2">
        <v>3.3171599999999999</v>
      </c>
      <c r="G2296" s="2">
        <v>3.2407399999999997</v>
      </c>
      <c r="H2296" s="2">
        <v>3.1916800000000003</v>
      </c>
      <c r="I2296" s="2">
        <v>3.1618819999999999</v>
      </c>
      <c r="J2296" s="2">
        <v>3.2268909999999966</v>
      </c>
      <c r="K2296" s="17" t="s">
        <v>50</v>
      </c>
      <c r="L2296" s="17" t="s">
        <v>53</v>
      </c>
      <c r="M2296" s="17" t="s">
        <v>51</v>
      </c>
      <c r="N2296" s="20">
        <f t="shared" si="350"/>
        <v>50</v>
      </c>
      <c r="O2296" s="20">
        <f t="shared" si="351"/>
        <v>100</v>
      </c>
      <c r="P2296" s="20">
        <f t="shared" si="352"/>
        <v>50</v>
      </c>
      <c r="Q2296" s="20">
        <f t="shared" si="353"/>
        <v>83.5</v>
      </c>
      <c r="R2296" s="21">
        <f t="shared" si="354"/>
        <v>72.525000000000006</v>
      </c>
      <c r="S2296" s="21">
        <f t="shared" si="355"/>
        <v>68.375</v>
      </c>
      <c r="T2296" s="21">
        <f t="shared" si="356"/>
        <v>72.575000000000003</v>
      </c>
      <c r="U2296" s="21">
        <f t="shared" si="357"/>
        <v>70.875</v>
      </c>
      <c r="V2296" s="20">
        <f t="shared" si="358"/>
        <v>71.158333333333346</v>
      </c>
      <c r="W2296" s="20">
        <f t="shared" si="359"/>
        <v>71.087500000000006</v>
      </c>
    </row>
    <row r="2297" spans="1:23" ht="13.5" x14ac:dyDescent="0.25">
      <c r="A2297" s="3">
        <v>45345</v>
      </c>
      <c r="B2297" s="2">
        <v>3.2997999999999998</v>
      </c>
      <c r="C2297" s="2">
        <v>67.233596808498433</v>
      </c>
      <c r="D2297" s="2">
        <v>-6.9301786802926202E-2</v>
      </c>
      <c r="E2297" s="2">
        <v>-0.12079516695195053</v>
      </c>
      <c r="F2297" s="2">
        <v>3.3102200000000002</v>
      </c>
      <c r="G2297" s="2">
        <v>3.2581099999999998</v>
      </c>
      <c r="H2297" s="2">
        <v>3.2003650000000001</v>
      </c>
      <c r="I2297" s="2">
        <v>3.16553</v>
      </c>
      <c r="J2297" s="2">
        <v>3.2280259999999972</v>
      </c>
      <c r="K2297" s="17" t="s">
        <v>47</v>
      </c>
      <c r="L2297" s="17" t="s">
        <v>53</v>
      </c>
      <c r="M2297" s="17" t="s">
        <v>46</v>
      </c>
      <c r="N2297" s="20">
        <f t="shared" si="350"/>
        <v>50</v>
      </c>
      <c r="O2297" s="20">
        <f t="shared" si="351"/>
        <v>100</v>
      </c>
      <c r="P2297" s="20">
        <f t="shared" si="352"/>
        <v>50</v>
      </c>
      <c r="Q2297" s="20">
        <f t="shared" si="353"/>
        <v>16.5</v>
      </c>
      <c r="R2297" s="21">
        <f t="shared" si="354"/>
        <v>62.475000000000001</v>
      </c>
      <c r="S2297" s="21">
        <f t="shared" si="355"/>
        <v>51.625</v>
      </c>
      <c r="T2297" s="21">
        <f t="shared" si="356"/>
        <v>42.424999999999997</v>
      </c>
      <c r="U2297" s="21">
        <f t="shared" si="357"/>
        <v>54.125</v>
      </c>
      <c r="V2297" s="20">
        <f t="shared" si="358"/>
        <v>52.17499999999999</v>
      </c>
      <c r="W2297" s="20">
        <f t="shared" si="359"/>
        <v>52.662499999999994</v>
      </c>
    </row>
    <row r="2298" spans="1:23" ht="13.5" x14ac:dyDescent="0.25">
      <c r="A2298" s="3">
        <v>45348</v>
      </c>
      <c r="B2298" s="2">
        <v>3.3085</v>
      </c>
      <c r="C2298" s="2">
        <v>68.291069830839973</v>
      </c>
      <c r="D2298" s="2">
        <v>-7.8980491983299039E-2</v>
      </c>
      <c r="E2298" s="2">
        <v>-0.11821097208209363</v>
      </c>
      <c r="F2298" s="2">
        <v>3.3067599999999997</v>
      </c>
      <c r="G2298" s="2">
        <v>3.2763499999999999</v>
      </c>
      <c r="H2298" s="2">
        <v>3.2094849999999999</v>
      </c>
      <c r="I2298" s="2">
        <v>3.1683099999999995</v>
      </c>
      <c r="J2298" s="2">
        <v>3.2291644999999973</v>
      </c>
      <c r="K2298" s="17" t="s">
        <v>50</v>
      </c>
      <c r="L2298" s="17" t="s">
        <v>53</v>
      </c>
      <c r="M2298" s="17" t="s">
        <v>52</v>
      </c>
      <c r="N2298" s="20">
        <f t="shared" si="350"/>
        <v>50</v>
      </c>
      <c r="O2298" s="20">
        <f t="shared" si="351"/>
        <v>100</v>
      </c>
      <c r="P2298" s="20">
        <f t="shared" si="352"/>
        <v>50</v>
      </c>
      <c r="Q2298" s="20">
        <f t="shared" si="353"/>
        <v>66.5</v>
      </c>
      <c r="R2298" s="21">
        <f t="shared" si="354"/>
        <v>69.974999999999994</v>
      </c>
      <c r="S2298" s="21">
        <f t="shared" si="355"/>
        <v>64.125</v>
      </c>
      <c r="T2298" s="21">
        <f t="shared" si="356"/>
        <v>64.924999999999997</v>
      </c>
      <c r="U2298" s="21">
        <f t="shared" si="357"/>
        <v>66.625</v>
      </c>
      <c r="V2298" s="20">
        <f t="shared" si="358"/>
        <v>66.341666666666654</v>
      </c>
      <c r="W2298" s="20">
        <f t="shared" si="359"/>
        <v>66.412499999999994</v>
      </c>
    </row>
    <row r="2299" spans="1:23" ht="13.5" x14ac:dyDescent="0.25">
      <c r="A2299" s="3">
        <v>45349</v>
      </c>
      <c r="B2299" s="2">
        <v>3.2997999999999998</v>
      </c>
      <c r="C2299" s="2">
        <v>65.997292132394023</v>
      </c>
      <c r="D2299" s="2">
        <v>-7.640534086269879E-2</v>
      </c>
      <c r="E2299" s="2">
        <v>-0.11760943278745498</v>
      </c>
      <c r="F2299" s="2">
        <v>3.30328</v>
      </c>
      <c r="G2299" s="2">
        <v>3.2867699999999997</v>
      </c>
      <c r="H2299" s="2">
        <v>3.2168649999999999</v>
      </c>
      <c r="I2299" s="2">
        <v>3.1717839999999997</v>
      </c>
      <c r="J2299" s="2">
        <v>3.2301784999999974</v>
      </c>
      <c r="K2299" s="17" t="s">
        <v>50</v>
      </c>
      <c r="L2299" s="17" t="s">
        <v>53</v>
      </c>
      <c r="M2299" s="17" t="s">
        <v>52</v>
      </c>
      <c r="N2299" s="20">
        <f t="shared" si="350"/>
        <v>50</v>
      </c>
      <c r="O2299" s="20">
        <f t="shared" si="351"/>
        <v>100</v>
      </c>
      <c r="P2299" s="20">
        <f t="shared" si="352"/>
        <v>50</v>
      </c>
      <c r="Q2299" s="20">
        <f t="shared" si="353"/>
        <v>66.5</v>
      </c>
      <c r="R2299" s="21">
        <f t="shared" si="354"/>
        <v>69.974999999999994</v>
      </c>
      <c r="S2299" s="21">
        <f t="shared" si="355"/>
        <v>64.125</v>
      </c>
      <c r="T2299" s="21">
        <f t="shared" si="356"/>
        <v>64.924999999999997</v>
      </c>
      <c r="U2299" s="21">
        <f t="shared" si="357"/>
        <v>66.625</v>
      </c>
      <c r="V2299" s="20">
        <f t="shared" si="358"/>
        <v>66.341666666666654</v>
      </c>
      <c r="W2299" s="20">
        <f t="shared" si="359"/>
        <v>66.412499999999994</v>
      </c>
    </row>
    <row r="2300" spans="1:23" ht="13.5" x14ac:dyDescent="0.25">
      <c r="A2300" s="3">
        <v>45350</v>
      </c>
      <c r="B2300" s="2">
        <v>3.3085</v>
      </c>
      <c r="C2300" s="2">
        <v>67.18430044371371</v>
      </c>
      <c r="D2300" s="2">
        <v>-7.6687426556100835E-2</v>
      </c>
      <c r="E2300" s="2">
        <v>-0.11909873395817078</v>
      </c>
      <c r="F2300" s="2">
        <v>3.3032799999999995</v>
      </c>
      <c r="G2300" s="2">
        <v>3.2989299999999999</v>
      </c>
      <c r="H2300" s="2">
        <v>3.2251149999999997</v>
      </c>
      <c r="I2300" s="2">
        <v>3.1754319999999994</v>
      </c>
      <c r="J2300" s="2">
        <v>3.2307909999999977</v>
      </c>
      <c r="K2300" s="17" t="s">
        <v>50</v>
      </c>
      <c r="L2300" s="17" t="s">
        <v>53</v>
      </c>
      <c r="M2300" s="17" t="s">
        <v>53</v>
      </c>
      <c r="N2300" s="20">
        <f t="shared" si="350"/>
        <v>50</v>
      </c>
      <c r="O2300" s="20">
        <f t="shared" si="351"/>
        <v>100</v>
      </c>
      <c r="P2300" s="20">
        <f t="shared" si="352"/>
        <v>50</v>
      </c>
      <c r="Q2300" s="20">
        <f t="shared" si="353"/>
        <v>49.5</v>
      </c>
      <c r="R2300" s="21">
        <f t="shared" si="354"/>
        <v>67.424999999999997</v>
      </c>
      <c r="S2300" s="21">
        <f t="shared" si="355"/>
        <v>59.875</v>
      </c>
      <c r="T2300" s="21">
        <f t="shared" si="356"/>
        <v>57.275000000000006</v>
      </c>
      <c r="U2300" s="21">
        <f t="shared" si="357"/>
        <v>62.375</v>
      </c>
      <c r="V2300" s="20">
        <f t="shared" si="358"/>
        <v>61.524999999999999</v>
      </c>
      <c r="W2300" s="20">
        <f t="shared" si="359"/>
        <v>61.737499999999997</v>
      </c>
    </row>
    <row r="2301" spans="1:23" ht="13.5" x14ac:dyDescent="0.25">
      <c r="A2301" s="3">
        <v>45351</v>
      </c>
      <c r="B2301" s="2">
        <v>3.2997999999999998</v>
      </c>
      <c r="C2301" s="2">
        <v>64.750051138479321</v>
      </c>
      <c r="D2301" s="2">
        <v>-7.6775813620093114E-2</v>
      </c>
      <c r="E2301" s="2">
        <v>-0.12251402593706398</v>
      </c>
      <c r="F2301" s="2">
        <v>3.30328</v>
      </c>
      <c r="G2301" s="2">
        <v>3.3102199999999997</v>
      </c>
      <c r="H2301" s="2">
        <v>3.2329300000000005</v>
      </c>
      <c r="I2301" s="2">
        <v>3.1785579999999998</v>
      </c>
      <c r="J2301" s="2">
        <v>3.2311174999999981</v>
      </c>
      <c r="K2301" s="17" t="s">
        <v>50</v>
      </c>
      <c r="L2301" s="17" t="s">
        <v>53</v>
      </c>
      <c r="M2301" s="17" t="s">
        <v>53</v>
      </c>
      <c r="N2301" s="20">
        <f t="shared" si="350"/>
        <v>50</v>
      </c>
      <c r="O2301" s="20">
        <f t="shared" si="351"/>
        <v>100</v>
      </c>
      <c r="P2301" s="20">
        <f t="shared" si="352"/>
        <v>50</v>
      </c>
      <c r="Q2301" s="20">
        <f t="shared" si="353"/>
        <v>49.5</v>
      </c>
      <c r="R2301" s="21">
        <f t="shared" si="354"/>
        <v>67.424999999999997</v>
      </c>
      <c r="S2301" s="21">
        <f t="shared" si="355"/>
        <v>59.875</v>
      </c>
      <c r="T2301" s="21">
        <f t="shared" si="356"/>
        <v>57.275000000000006</v>
      </c>
      <c r="U2301" s="21">
        <f t="shared" si="357"/>
        <v>62.375</v>
      </c>
      <c r="V2301" s="20">
        <f t="shared" si="358"/>
        <v>61.524999999999999</v>
      </c>
      <c r="W2301" s="20">
        <f t="shared" si="359"/>
        <v>61.737499999999997</v>
      </c>
    </row>
    <row r="2302" spans="1:23" ht="13.5" x14ac:dyDescent="0.25">
      <c r="A2302" s="3">
        <v>45352</v>
      </c>
      <c r="B2302" s="2">
        <v>3.2911000000000001</v>
      </c>
      <c r="C2302" s="2">
        <v>62.318416355218368</v>
      </c>
      <c r="D2302" s="2">
        <v>-5.3904597631824203E-2</v>
      </c>
      <c r="E2302" s="2">
        <v>-0.12764323639070868</v>
      </c>
      <c r="F2302" s="2">
        <v>3.3015400000000001</v>
      </c>
      <c r="G2302" s="2">
        <v>3.3058800000000006</v>
      </c>
      <c r="H2302" s="2">
        <v>3.2403099999999996</v>
      </c>
      <c r="I2302" s="2">
        <v>3.1818580000000001</v>
      </c>
      <c r="J2302" s="2">
        <v>3.2309154999999983</v>
      </c>
      <c r="K2302" s="17" t="s">
        <v>50</v>
      </c>
      <c r="L2302" s="17" t="s">
        <v>53</v>
      </c>
      <c r="M2302" s="17" t="s">
        <v>52</v>
      </c>
      <c r="N2302" s="20">
        <f t="shared" si="350"/>
        <v>50</v>
      </c>
      <c r="O2302" s="20">
        <f t="shared" si="351"/>
        <v>100</v>
      </c>
      <c r="P2302" s="20">
        <f t="shared" si="352"/>
        <v>50</v>
      </c>
      <c r="Q2302" s="20">
        <f t="shared" si="353"/>
        <v>66.5</v>
      </c>
      <c r="R2302" s="21">
        <f t="shared" si="354"/>
        <v>69.974999999999994</v>
      </c>
      <c r="S2302" s="21">
        <f t="shared" si="355"/>
        <v>64.125</v>
      </c>
      <c r="T2302" s="21">
        <f t="shared" si="356"/>
        <v>64.924999999999997</v>
      </c>
      <c r="U2302" s="21">
        <f t="shared" si="357"/>
        <v>66.625</v>
      </c>
      <c r="V2302" s="20">
        <f t="shared" si="358"/>
        <v>66.341666666666654</v>
      </c>
      <c r="W2302" s="20">
        <f t="shared" si="359"/>
        <v>66.412499999999994</v>
      </c>
    </row>
    <row r="2303" spans="1:23" ht="13.5" x14ac:dyDescent="0.25">
      <c r="A2303" s="3">
        <v>45355</v>
      </c>
      <c r="B2303" s="2">
        <v>3.2564000000000002</v>
      </c>
      <c r="C2303" s="2">
        <v>53.662311427069532</v>
      </c>
      <c r="D2303" s="2">
        <v>-3.3644760630965553E-2</v>
      </c>
      <c r="E2303" s="2">
        <v>-0.13569805938847207</v>
      </c>
      <c r="F2303" s="2">
        <v>3.2911200000000003</v>
      </c>
      <c r="G2303" s="2">
        <v>3.2989400000000004</v>
      </c>
      <c r="H2303" s="2">
        <v>3.2455200000000004</v>
      </c>
      <c r="I2303" s="2">
        <v>3.1844640000000002</v>
      </c>
      <c r="J2303" s="2">
        <v>3.2308229999999982</v>
      </c>
      <c r="K2303" s="17" t="s">
        <v>47</v>
      </c>
      <c r="L2303" s="17" t="s">
        <v>53</v>
      </c>
      <c r="M2303" s="17" t="s">
        <v>46</v>
      </c>
      <c r="N2303" s="20">
        <f t="shared" si="350"/>
        <v>50</v>
      </c>
      <c r="O2303" s="20">
        <f t="shared" si="351"/>
        <v>100</v>
      </c>
      <c r="P2303" s="20">
        <f t="shared" si="352"/>
        <v>50</v>
      </c>
      <c r="Q2303" s="20">
        <f t="shared" si="353"/>
        <v>16.5</v>
      </c>
      <c r="R2303" s="21">
        <f t="shared" si="354"/>
        <v>62.475000000000001</v>
      </c>
      <c r="S2303" s="21">
        <f t="shared" si="355"/>
        <v>51.625</v>
      </c>
      <c r="T2303" s="21">
        <f t="shared" si="356"/>
        <v>42.424999999999997</v>
      </c>
      <c r="U2303" s="21">
        <f t="shared" si="357"/>
        <v>54.125</v>
      </c>
      <c r="V2303" s="20">
        <f t="shared" si="358"/>
        <v>52.17499999999999</v>
      </c>
      <c r="W2303" s="20">
        <f t="shared" si="359"/>
        <v>52.662499999999994</v>
      </c>
    </row>
    <row r="2304" spans="1:23" ht="13.5" x14ac:dyDescent="0.25">
      <c r="A2304" s="3">
        <v>45356</v>
      </c>
      <c r="B2304" s="2">
        <v>3.3344999999999998</v>
      </c>
      <c r="C2304" s="2">
        <v>65.333645899614496</v>
      </c>
      <c r="D2304" s="2">
        <v>-2.3705631805438276E-2</v>
      </c>
      <c r="E2304" s="2">
        <v>-0.14534167887921687</v>
      </c>
      <c r="F2304" s="2">
        <v>3.2980599999999995</v>
      </c>
      <c r="G2304" s="2">
        <v>3.3006700000000002</v>
      </c>
      <c r="H2304" s="2">
        <v>3.2546350000000004</v>
      </c>
      <c r="I2304" s="2">
        <v>3.1886319999999997</v>
      </c>
      <c r="J2304" s="2">
        <v>3.2313229999999993</v>
      </c>
      <c r="K2304" s="17" t="s">
        <v>50</v>
      </c>
      <c r="L2304" s="17" t="s">
        <v>53</v>
      </c>
      <c r="M2304" s="17" t="s">
        <v>51</v>
      </c>
      <c r="N2304" s="20">
        <f t="shared" si="350"/>
        <v>50</v>
      </c>
      <c r="O2304" s="20">
        <f t="shared" si="351"/>
        <v>100</v>
      </c>
      <c r="P2304" s="20">
        <f t="shared" si="352"/>
        <v>50</v>
      </c>
      <c r="Q2304" s="20">
        <f t="shared" si="353"/>
        <v>83.5</v>
      </c>
      <c r="R2304" s="21">
        <f t="shared" si="354"/>
        <v>72.525000000000006</v>
      </c>
      <c r="S2304" s="21">
        <f t="shared" si="355"/>
        <v>68.375</v>
      </c>
      <c r="T2304" s="21">
        <f t="shared" si="356"/>
        <v>72.575000000000003</v>
      </c>
      <c r="U2304" s="21">
        <f t="shared" si="357"/>
        <v>70.875</v>
      </c>
      <c r="V2304" s="20">
        <f t="shared" si="358"/>
        <v>71.158333333333346</v>
      </c>
      <c r="W2304" s="20">
        <f t="shared" si="359"/>
        <v>71.087500000000006</v>
      </c>
    </row>
    <row r="2305" spans="1:23" ht="13.5" x14ac:dyDescent="0.25">
      <c r="A2305" s="3">
        <v>45357</v>
      </c>
      <c r="B2305" s="2">
        <v>3.3258000000000001</v>
      </c>
      <c r="C2305" s="2">
        <v>63.417416082359338</v>
      </c>
      <c r="D2305" s="2">
        <v>-1.653958350275575E-2</v>
      </c>
      <c r="E2305" s="2">
        <v>-0.14658022511276173</v>
      </c>
      <c r="F2305" s="2">
        <v>3.30152</v>
      </c>
      <c r="G2305" s="2">
        <v>3.3023999999999996</v>
      </c>
      <c r="H2305" s="2">
        <v>3.2628849999999994</v>
      </c>
      <c r="I2305" s="2">
        <v>3.1926259999999997</v>
      </c>
      <c r="J2305" s="2">
        <v>3.2321029999999995</v>
      </c>
      <c r="K2305" s="17" t="s">
        <v>50</v>
      </c>
      <c r="L2305" s="17" t="s">
        <v>53</v>
      </c>
      <c r="M2305" s="17" t="s">
        <v>51</v>
      </c>
      <c r="N2305" s="20">
        <f t="shared" si="350"/>
        <v>50</v>
      </c>
      <c r="O2305" s="20">
        <f t="shared" si="351"/>
        <v>100</v>
      </c>
      <c r="P2305" s="20">
        <f t="shared" si="352"/>
        <v>50</v>
      </c>
      <c r="Q2305" s="20">
        <f t="shared" si="353"/>
        <v>83.5</v>
      </c>
      <c r="R2305" s="21">
        <f t="shared" si="354"/>
        <v>72.525000000000006</v>
      </c>
      <c r="S2305" s="21">
        <f t="shared" si="355"/>
        <v>68.375</v>
      </c>
      <c r="T2305" s="21">
        <f t="shared" si="356"/>
        <v>72.575000000000003</v>
      </c>
      <c r="U2305" s="21">
        <f t="shared" si="357"/>
        <v>70.875</v>
      </c>
      <c r="V2305" s="20">
        <f t="shared" si="358"/>
        <v>71.158333333333346</v>
      </c>
      <c r="W2305" s="20">
        <f t="shared" si="359"/>
        <v>71.087500000000006</v>
      </c>
    </row>
    <row r="2306" spans="1:23" ht="13.5" x14ac:dyDescent="0.25">
      <c r="A2306" s="3">
        <v>45358</v>
      </c>
      <c r="B2306" s="2">
        <v>3.3172000000000001</v>
      </c>
      <c r="C2306" s="2">
        <v>61.497286516630645</v>
      </c>
      <c r="D2306" s="2">
        <v>-1.1635248410878596E-2</v>
      </c>
      <c r="E2306" s="2">
        <v>-0.14106900055607458</v>
      </c>
      <c r="F2306" s="2">
        <v>3.3049999999999997</v>
      </c>
      <c r="G2306" s="2">
        <v>3.3041400000000003</v>
      </c>
      <c r="H2306" s="2">
        <v>3.2724399999999996</v>
      </c>
      <c r="I2306" s="2">
        <v>3.1964479999999997</v>
      </c>
      <c r="J2306" s="2">
        <v>3.2325164999999991</v>
      </c>
      <c r="K2306" s="17" t="s">
        <v>47</v>
      </c>
      <c r="L2306" s="17" t="s">
        <v>53</v>
      </c>
      <c r="M2306" s="17" t="s">
        <v>54</v>
      </c>
      <c r="N2306" s="20">
        <f t="shared" ref="N2306:N2369" si="360">IF(D2306&lt;30,50, IF(D2306&gt;70, 0, 25))</f>
        <v>50</v>
      </c>
      <c r="O2306" s="20">
        <f t="shared" ref="O2306:O2369" si="361">IF(F2306-E2306&gt;0.02, 100, IF(F2306-E2306&lt;0,0,45))</f>
        <v>100</v>
      </c>
      <c r="P2306" s="20">
        <f t="shared" ref="P2306:P2369" si="362">IF(G2306-J2306&gt;10,100,IF(G2306-J2306&gt;5,75, IF(G2306-J2306&gt;0,50,0)))</f>
        <v>50</v>
      </c>
      <c r="Q2306" s="20">
        <f t="shared" ref="Q2306:Q2369" si="363">IF(M2306="confirmed bullish", 34, IF(M2306="bullish divergence",17, 0))+IF(K2306="bullish",33,IF(K2306="bearish",0,16.5))+IF(L2306="strong",33,IF(L2306="weak",0,16.5))</f>
        <v>16.5</v>
      </c>
      <c r="R2306" s="21">
        <f t="shared" si="354"/>
        <v>62.475000000000001</v>
      </c>
      <c r="S2306" s="21">
        <f t="shared" si="355"/>
        <v>51.625</v>
      </c>
      <c r="T2306" s="21">
        <f t="shared" si="356"/>
        <v>42.424999999999997</v>
      </c>
      <c r="U2306" s="21">
        <f t="shared" si="357"/>
        <v>54.125</v>
      </c>
      <c r="V2306" s="20">
        <f t="shared" si="358"/>
        <v>52.17499999999999</v>
      </c>
      <c r="W2306" s="20">
        <f t="shared" si="359"/>
        <v>52.662499999999994</v>
      </c>
    </row>
    <row r="2307" spans="1:23" ht="13.5" x14ac:dyDescent="0.25">
      <c r="A2307" s="3">
        <v>45359</v>
      </c>
      <c r="B2307" s="2">
        <v>3.3172000000000001</v>
      </c>
      <c r="C2307" s="2">
        <v>61.497286516630645</v>
      </c>
      <c r="D2307" s="2">
        <v>-7.8585158071469152E-3</v>
      </c>
      <c r="E2307" s="2">
        <v>-0.13116917701804023</v>
      </c>
      <c r="F2307" s="2">
        <v>3.3102199999999997</v>
      </c>
      <c r="G2307" s="2">
        <v>3.3058799999999997</v>
      </c>
      <c r="H2307" s="2">
        <v>3.2819949999999998</v>
      </c>
      <c r="I2307" s="2">
        <v>3.2002700000000006</v>
      </c>
      <c r="J2307" s="2">
        <v>3.2332534999999996</v>
      </c>
      <c r="K2307" s="17" t="s">
        <v>47</v>
      </c>
      <c r="L2307" s="17" t="s">
        <v>53</v>
      </c>
      <c r="M2307" s="17" t="s">
        <v>54</v>
      </c>
      <c r="N2307" s="20">
        <f t="shared" si="360"/>
        <v>50</v>
      </c>
      <c r="O2307" s="20">
        <f t="shared" si="361"/>
        <v>100</v>
      </c>
      <c r="P2307" s="20">
        <f t="shared" si="362"/>
        <v>50</v>
      </c>
      <c r="Q2307" s="20">
        <f t="shared" si="363"/>
        <v>16.5</v>
      </c>
      <c r="R2307" s="21">
        <f t="shared" ref="R2307:R2370" si="364">0.35*N2307+O2307*0.35+P2307*0.15+Q2307*0.15</f>
        <v>62.475000000000001</v>
      </c>
      <c r="S2307" s="21">
        <f t="shared" ref="S2307:S2370" si="365">N2307*0.2+O2307*0.2+P2307*0.35+Q2307*0.25</f>
        <v>51.625</v>
      </c>
      <c r="T2307" s="21">
        <f t="shared" ref="T2307:T2370" si="366">N2307*0.15+O2307*0.15+P2307*0.25+Q2307*0.45</f>
        <v>42.424999999999997</v>
      </c>
      <c r="U2307" s="21">
        <f t="shared" ref="U2307:U2370" si="367">0.25*SUM(N2307:Q2307)</f>
        <v>54.125</v>
      </c>
      <c r="V2307" s="20">
        <f t="shared" ref="V2307:V2370" si="368">SUM(R2307:T2307)/3</f>
        <v>52.17499999999999</v>
      </c>
      <c r="W2307" s="20">
        <f t="shared" ref="W2307:W2370" si="369">SUM(R2307:U2307)/4</f>
        <v>52.662499999999994</v>
      </c>
    </row>
    <row r="2308" spans="1:23" ht="13.5" x14ac:dyDescent="0.25">
      <c r="A2308" s="3">
        <v>45362</v>
      </c>
      <c r="B2308" s="2">
        <v>3.3344999999999998</v>
      </c>
      <c r="C2308" s="2">
        <v>64.037601991335436</v>
      </c>
      <c r="D2308" s="2">
        <v>-4.9512920770764524E-3</v>
      </c>
      <c r="E2308" s="2">
        <v>-0.11013468007712579</v>
      </c>
      <c r="F2308" s="2">
        <v>3.3258399999999995</v>
      </c>
      <c r="G2308" s="2">
        <v>3.3084800000000003</v>
      </c>
      <c r="H2308" s="2">
        <v>3.2924149999999996</v>
      </c>
      <c r="I2308" s="2">
        <v>3.2044380000000001</v>
      </c>
      <c r="J2308" s="2">
        <v>3.2337534999999997</v>
      </c>
      <c r="K2308" s="17" t="s">
        <v>47</v>
      </c>
      <c r="L2308" s="17" t="s">
        <v>53</v>
      </c>
      <c r="M2308" s="17" t="s">
        <v>54</v>
      </c>
      <c r="N2308" s="20">
        <f t="shared" si="360"/>
        <v>50</v>
      </c>
      <c r="O2308" s="20">
        <f t="shared" si="361"/>
        <v>100</v>
      </c>
      <c r="P2308" s="20">
        <f t="shared" si="362"/>
        <v>50</v>
      </c>
      <c r="Q2308" s="20">
        <f t="shared" si="363"/>
        <v>16.5</v>
      </c>
      <c r="R2308" s="21">
        <f t="shared" si="364"/>
        <v>62.475000000000001</v>
      </c>
      <c r="S2308" s="21">
        <f t="shared" si="365"/>
        <v>51.625</v>
      </c>
      <c r="T2308" s="21">
        <f t="shared" si="366"/>
        <v>42.424999999999997</v>
      </c>
      <c r="U2308" s="21">
        <f t="shared" si="367"/>
        <v>54.125</v>
      </c>
      <c r="V2308" s="20">
        <f t="shared" si="368"/>
        <v>52.17499999999999</v>
      </c>
      <c r="W2308" s="20">
        <f t="shared" si="369"/>
        <v>52.662499999999994</v>
      </c>
    </row>
    <row r="2309" spans="1:23" ht="13.5" x14ac:dyDescent="0.25">
      <c r="A2309" s="3">
        <v>45363</v>
      </c>
      <c r="B2309" s="2">
        <v>3.3258000000000001</v>
      </c>
      <c r="C2309" s="2">
        <v>61.828366941068026</v>
      </c>
      <c r="D2309" s="2">
        <v>-3.6074410967983361E-3</v>
      </c>
      <c r="E2309" s="2">
        <v>-8.3702174164751231E-2</v>
      </c>
      <c r="F2309" s="2">
        <v>3.3241000000000001</v>
      </c>
      <c r="G2309" s="2">
        <v>3.3110799999999996</v>
      </c>
      <c r="H2309" s="2">
        <v>3.2989249999999997</v>
      </c>
      <c r="I2309" s="2">
        <v>3.2079099999999996</v>
      </c>
      <c r="J2309" s="2">
        <v>3.2344119999999998</v>
      </c>
      <c r="K2309" s="17" t="s">
        <v>47</v>
      </c>
      <c r="L2309" s="17" t="s">
        <v>53</v>
      </c>
      <c r="M2309" s="17" t="s">
        <v>46</v>
      </c>
      <c r="N2309" s="20">
        <f t="shared" si="360"/>
        <v>50</v>
      </c>
      <c r="O2309" s="20">
        <f t="shared" si="361"/>
        <v>100</v>
      </c>
      <c r="P2309" s="20">
        <f t="shared" si="362"/>
        <v>50</v>
      </c>
      <c r="Q2309" s="20">
        <f t="shared" si="363"/>
        <v>16.5</v>
      </c>
      <c r="R2309" s="21">
        <f t="shared" si="364"/>
        <v>62.475000000000001</v>
      </c>
      <c r="S2309" s="21">
        <f t="shared" si="365"/>
        <v>51.625</v>
      </c>
      <c r="T2309" s="21">
        <f t="shared" si="366"/>
        <v>42.424999999999997</v>
      </c>
      <c r="U2309" s="21">
        <f t="shared" si="367"/>
        <v>54.125</v>
      </c>
      <c r="V2309" s="20">
        <f t="shared" si="368"/>
        <v>52.17499999999999</v>
      </c>
      <c r="W2309" s="20">
        <f t="shared" si="369"/>
        <v>52.662499999999994</v>
      </c>
    </row>
    <row r="2310" spans="1:23" ht="13.5" x14ac:dyDescent="0.25">
      <c r="A2310" s="3">
        <v>45364</v>
      </c>
      <c r="B2310" s="2">
        <v>3.3258000000000001</v>
      </c>
      <c r="C2310" s="2">
        <v>61.828366941068026</v>
      </c>
      <c r="D2310" s="2">
        <v>-1.4712907151359644E-3</v>
      </c>
      <c r="E2310" s="2">
        <v>-5.8830450006606402E-2</v>
      </c>
      <c r="F2310" s="2">
        <v>3.3241000000000001</v>
      </c>
      <c r="G2310" s="2">
        <v>3.3128099999999998</v>
      </c>
      <c r="H2310" s="2">
        <v>3.3058699999999996</v>
      </c>
      <c r="I2310" s="2">
        <v>3.2110359999999991</v>
      </c>
      <c r="J2310" s="2">
        <v>3.2348684999999993</v>
      </c>
      <c r="K2310" s="17" t="s">
        <v>47</v>
      </c>
      <c r="L2310" s="17" t="s">
        <v>53</v>
      </c>
      <c r="M2310" s="17" t="s">
        <v>53</v>
      </c>
      <c r="N2310" s="20">
        <f t="shared" si="360"/>
        <v>50</v>
      </c>
      <c r="O2310" s="20">
        <f t="shared" si="361"/>
        <v>100</v>
      </c>
      <c r="P2310" s="20">
        <f t="shared" si="362"/>
        <v>50</v>
      </c>
      <c r="Q2310" s="20">
        <f t="shared" si="363"/>
        <v>16.5</v>
      </c>
      <c r="R2310" s="21">
        <f t="shared" si="364"/>
        <v>62.475000000000001</v>
      </c>
      <c r="S2310" s="21">
        <f t="shared" si="365"/>
        <v>51.625</v>
      </c>
      <c r="T2310" s="21">
        <f t="shared" si="366"/>
        <v>42.424999999999997</v>
      </c>
      <c r="U2310" s="21">
        <f t="shared" si="367"/>
        <v>54.125</v>
      </c>
      <c r="V2310" s="20">
        <f t="shared" si="368"/>
        <v>52.17499999999999</v>
      </c>
      <c r="W2310" s="20">
        <f t="shared" si="369"/>
        <v>52.662499999999994</v>
      </c>
    </row>
    <row r="2311" spans="1:23" ht="13.5" x14ac:dyDescent="0.25">
      <c r="A2311" s="3">
        <v>45365</v>
      </c>
      <c r="B2311" s="2">
        <v>3.3953000000000002</v>
      </c>
      <c r="C2311" s="2">
        <v>71.07389532821432</v>
      </c>
      <c r="D2311" s="2">
        <v>-6.4646624592445967E-3</v>
      </c>
      <c r="E2311" s="2">
        <v>-3.6585356476481791E-2</v>
      </c>
      <c r="F2311" s="2">
        <v>3.3397199999999998</v>
      </c>
      <c r="G2311" s="2">
        <v>3.3223599999999998</v>
      </c>
      <c r="H2311" s="2">
        <v>3.31629</v>
      </c>
      <c r="I2311" s="2">
        <v>3.2155519999999989</v>
      </c>
      <c r="J2311" s="2">
        <v>3.2357129999999987</v>
      </c>
      <c r="K2311" s="17" t="s">
        <v>50</v>
      </c>
      <c r="L2311" s="17" t="s">
        <v>53</v>
      </c>
      <c r="M2311" s="17" t="s">
        <v>51</v>
      </c>
      <c r="N2311" s="20">
        <f t="shared" si="360"/>
        <v>50</v>
      </c>
      <c r="O2311" s="20">
        <f t="shared" si="361"/>
        <v>100</v>
      </c>
      <c r="P2311" s="20">
        <f t="shared" si="362"/>
        <v>50</v>
      </c>
      <c r="Q2311" s="20">
        <f t="shared" si="363"/>
        <v>83.5</v>
      </c>
      <c r="R2311" s="21">
        <f t="shared" si="364"/>
        <v>72.525000000000006</v>
      </c>
      <c r="S2311" s="21">
        <f t="shared" si="365"/>
        <v>68.375</v>
      </c>
      <c r="T2311" s="21">
        <f t="shared" si="366"/>
        <v>72.575000000000003</v>
      </c>
      <c r="U2311" s="21">
        <f t="shared" si="367"/>
        <v>70.875</v>
      </c>
      <c r="V2311" s="20">
        <f t="shared" si="368"/>
        <v>71.158333333333346</v>
      </c>
      <c r="W2311" s="20">
        <f t="shared" si="369"/>
        <v>71.087500000000006</v>
      </c>
    </row>
    <row r="2312" spans="1:23" ht="13.5" x14ac:dyDescent="0.25">
      <c r="A2312" s="3">
        <v>45366</v>
      </c>
      <c r="B2312" s="2">
        <v>3.3866000000000001</v>
      </c>
      <c r="C2312" s="2">
        <v>68.826568457539921</v>
      </c>
      <c r="D2312" s="2">
        <v>-1.2085513113925028E-2</v>
      </c>
      <c r="E2312" s="2">
        <v>-1.7046531248173506E-2</v>
      </c>
      <c r="F2312" s="2">
        <v>3.3536000000000001</v>
      </c>
      <c r="G2312" s="2">
        <v>3.3319099999999997</v>
      </c>
      <c r="H2312" s="2">
        <v>3.3188949999999999</v>
      </c>
      <c r="I2312" s="2">
        <v>3.2198939999999987</v>
      </c>
      <c r="J2312" s="2">
        <v>3.2365544999999996</v>
      </c>
      <c r="K2312" s="17" t="s">
        <v>50</v>
      </c>
      <c r="L2312" s="17" t="s">
        <v>53</v>
      </c>
      <c r="M2312" s="17" t="s">
        <v>51</v>
      </c>
      <c r="N2312" s="20">
        <f t="shared" si="360"/>
        <v>50</v>
      </c>
      <c r="O2312" s="20">
        <f t="shared" si="361"/>
        <v>100</v>
      </c>
      <c r="P2312" s="20">
        <f t="shared" si="362"/>
        <v>50</v>
      </c>
      <c r="Q2312" s="20">
        <f t="shared" si="363"/>
        <v>83.5</v>
      </c>
      <c r="R2312" s="21">
        <f t="shared" si="364"/>
        <v>72.525000000000006</v>
      </c>
      <c r="S2312" s="21">
        <f t="shared" si="365"/>
        <v>68.375</v>
      </c>
      <c r="T2312" s="21">
        <f t="shared" si="366"/>
        <v>72.575000000000003</v>
      </c>
      <c r="U2312" s="21">
        <f t="shared" si="367"/>
        <v>70.875</v>
      </c>
      <c r="V2312" s="20">
        <f t="shared" si="368"/>
        <v>71.158333333333346</v>
      </c>
      <c r="W2312" s="20">
        <f t="shared" si="369"/>
        <v>71.087500000000006</v>
      </c>
    </row>
    <row r="2313" spans="1:23" ht="13.5" x14ac:dyDescent="0.25">
      <c r="A2313" s="3">
        <v>45369</v>
      </c>
      <c r="B2313" s="2">
        <v>3.3866000000000001</v>
      </c>
      <c r="C2313" s="2">
        <v>68.826568457539921</v>
      </c>
      <c r="D2313" s="2">
        <v>-2.277836746600892E-2</v>
      </c>
      <c r="E2313" s="2">
        <v>-3.1470369964305307E-4</v>
      </c>
      <c r="F2313" s="2">
        <v>3.36402</v>
      </c>
      <c r="G2313" s="2">
        <v>3.3449300000000002</v>
      </c>
      <c r="H2313" s="2">
        <v>3.3219349999999999</v>
      </c>
      <c r="I2313" s="2">
        <v>3.2242359999999985</v>
      </c>
      <c r="J2313" s="2">
        <v>3.2374770000000002</v>
      </c>
      <c r="K2313" s="17" t="s">
        <v>50</v>
      </c>
      <c r="L2313" s="17" t="s">
        <v>53</v>
      </c>
      <c r="M2313" s="17" t="s">
        <v>51</v>
      </c>
      <c r="N2313" s="20">
        <f t="shared" si="360"/>
        <v>50</v>
      </c>
      <c r="O2313" s="20">
        <f t="shared" si="361"/>
        <v>100</v>
      </c>
      <c r="P2313" s="20">
        <f t="shared" si="362"/>
        <v>50</v>
      </c>
      <c r="Q2313" s="20">
        <f t="shared" si="363"/>
        <v>83.5</v>
      </c>
      <c r="R2313" s="21">
        <f t="shared" si="364"/>
        <v>72.525000000000006</v>
      </c>
      <c r="S2313" s="21">
        <f t="shared" si="365"/>
        <v>68.375</v>
      </c>
      <c r="T2313" s="21">
        <f t="shared" si="366"/>
        <v>72.575000000000003</v>
      </c>
      <c r="U2313" s="21">
        <f t="shared" si="367"/>
        <v>70.875</v>
      </c>
      <c r="V2313" s="20">
        <f t="shared" si="368"/>
        <v>71.158333333333346</v>
      </c>
      <c r="W2313" s="20">
        <f t="shared" si="369"/>
        <v>71.087500000000006</v>
      </c>
    </row>
    <row r="2314" spans="1:23" ht="13.5" x14ac:dyDescent="0.25">
      <c r="A2314" s="3">
        <v>45370</v>
      </c>
      <c r="B2314" s="2">
        <v>3.3866000000000001</v>
      </c>
      <c r="C2314" s="2">
        <v>68.826568457539921</v>
      </c>
      <c r="D2314" s="2">
        <v>-2.0364753440251349E-2</v>
      </c>
      <c r="E2314" s="2">
        <v>1.3165974693661375E-2</v>
      </c>
      <c r="F2314" s="2">
        <v>3.3761800000000002</v>
      </c>
      <c r="G2314" s="2">
        <v>3.3501400000000006</v>
      </c>
      <c r="H2314" s="2">
        <v>3.3254049999999999</v>
      </c>
      <c r="I2314" s="2">
        <v>3.2287519999999987</v>
      </c>
      <c r="J2314" s="2">
        <v>3.2383995000000003</v>
      </c>
      <c r="K2314" s="17" t="s">
        <v>50</v>
      </c>
      <c r="L2314" s="17" t="s">
        <v>53</v>
      </c>
      <c r="M2314" s="17" t="s">
        <v>51</v>
      </c>
      <c r="N2314" s="20">
        <f t="shared" si="360"/>
        <v>50</v>
      </c>
      <c r="O2314" s="20">
        <f t="shared" si="361"/>
        <v>100</v>
      </c>
      <c r="P2314" s="20">
        <f t="shared" si="362"/>
        <v>50</v>
      </c>
      <c r="Q2314" s="20">
        <f t="shared" si="363"/>
        <v>83.5</v>
      </c>
      <c r="R2314" s="21">
        <f t="shared" si="364"/>
        <v>72.525000000000006</v>
      </c>
      <c r="S2314" s="21">
        <f t="shared" si="365"/>
        <v>68.375</v>
      </c>
      <c r="T2314" s="21">
        <f t="shared" si="366"/>
        <v>72.575000000000003</v>
      </c>
      <c r="U2314" s="21">
        <f t="shared" si="367"/>
        <v>70.875</v>
      </c>
      <c r="V2314" s="20">
        <f t="shared" si="368"/>
        <v>71.158333333333346</v>
      </c>
      <c r="W2314" s="20">
        <f t="shared" si="369"/>
        <v>71.087500000000006</v>
      </c>
    </row>
    <row r="2315" spans="1:23" ht="13.5" x14ac:dyDescent="0.25">
      <c r="A2315" s="3">
        <v>45372</v>
      </c>
      <c r="B2315" s="2">
        <v>3.3866000000000001</v>
      </c>
      <c r="C2315" s="2">
        <v>68.826568457539935</v>
      </c>
      <c r="D2315" s="2">
        <v>-2.0173862070324233E-2</v>
      </c>
      <c r="E2315" s="2">
        <v>2.3826624379440234E-2</v>
      </c>
      <c r="F2315" s="2">
        <v>3.3883400000000004</v>
      </c>
      <c r="G2315" s="2">
        <v>3.3562200000000004</v>
      </c>
      <c r="H2315" s="2">
        <v>3.3293099999999995</v>
      </c>
      <c r="I2315" s="2">
        <v>3.2355239999999985</v>
      </c>
      <c r="J2315" s="2">
        <v>3.2393220000000009</v>
      </c>
      <c r="K2315" s="17" t="s">
        <v>50</v>
      </c>
      <c r="L2315" s="17" t="s">
        <v>53</v>
      </c>
      <c r="M2315" s="17" t="s">
        <v>51</v>
      </c>
      <c r="N2315" s="20">
        <f t="shared" si="360"/>
        <v>50</v>
      </c>
      <c r="O2315" s="20">
        <f t="shared" si="361"/>
        <v>100</v>
      </c>
      <c r="P2315" s="20">
        <f t="shared" si="362"/>
        <v>50</v>
      </c>
      <c r="Q2315" s="20">
        <f t="shared" si="363"/>
        <v>83.5</v>
      </c>
      <c r="R2315" s="21">
        <f t="shared" si="364"/>
        <v>72.525000000000006</v>
      </c>
      <c r="S2315" s="21">
        <f t="shared" si="365"/>
        <v>68.375</v>
      </c>
      <c r="T2315" s="21">
        <f t="shared" si="366"/>
        <v>72.575000000000003</v>
      </c>
      <c r="U2315" s="21">
        <f t="shared" si="367"/>
        <v>70.875</v>
      </c>
      <c r="V2315" s="20">
        <f t="shared" si="368"/>
        <v>71.158333333333346</v>
      </c>
      <c r="W2315" s="20">
        <f t="shared" si="369"/>
        <v>71.087500000000006</v>
      </c>
    </row>
    <row r="2316" spans="1:23" ht="13.5" x14ac:dyDescent="0.25">
      <c r="A2316" s="3">
        <v>45373</v>
      </c>
      <c r="B2316" s="2">
        <v>3.3866000000000001</v>
      </c>
      <c r="C2316" s="2">
        <v>68.826568457539921</v>
      </c>
      <c r="D2316" s="2">
        <v>-2.1810356158611377E-2</v>
      </c>
      <c r="E2316" s="2">
        <v>3.1901451930240445E-2</v>
      </c>
      <c r="F2316" s="2">
        <v>3.3866000000000001</v>
      </c>
      <c r="G2316" s="2">
        <v>3.3631600000000006</v>
      </c>
      <c r="H2316" s="2">
        <v>3.33365</v>
      </c>
      <c r="I2316" s="2">
        <v>3.2402119999999983</v>
      </c>
      <c r="J2316" s="2">
        <v>3.2402845000000013</v>
      </c>
      <c r="K2316" s="17" t="s">
        <v>47</v>
      </c>
      <c r="L2316" s="17" t="s">
        <v>53</v>
      </c>
      <c r="M2316" s="17" t="s">
        <v>46</v>
      </c>
      <c r="N2316" s="20">
        <f t="shared" si="360"/>
        <v>50</v>
      </c>
      <c r="O2316" s="20">
        <f t="shared" si="361"/>
        <v>100</v>
      </c>
      <c r="P2316" s="20">
        <f t="shared" si="362"/>
        <v>50</v>
      </c>
      <c r="Q2316" s="20">
        <f t="shared" si="363"/>
        <v>16.5</v>
      </c>
      <c r="R2316" s="21">
        <f t="shared" si="364"/>
        <v>62.475000000000001</v>
      </c>
      <c r="S2316" s="21">
        <f t="shared" si="365"/>
        <v>51.625</v>
      </c>
      <c r="T2316" s="21">
        <f t="shared" si="366"/>
        <v>42.424999999999997</v>
      </c>
      <c r="U2316" s="21">
        <f t="shared" si="367"/>
        <v>54.125</v>
      </c>
      <c r="V2316" s="20">
        <f t="shared" si="368"/>
        <v>52.17499999999999</v>
      </c>
      <c r="W2316" s="20">
        <f t="shared" si="369"/>
        <v>52.662499999999994</v>
      </c>
    </row>
    <row r="2317" spans="1:23" ht="13.5" x14ac:dyDescent="0.25">
      <c r="A2317" s="3">
        <v>45376</v>
      </c>
      <c r="B2317" s="2">
        <v>3.3778999999999999</v>
      </c>
      <c r="C2317" s="2">
        <v>65.81226892143691</v>
      </c>
      <c r="D2317" s="2">
        <v>-2.2990397325689749E-2</v>
      </c>
      <c r="E2317" s="2">
        <v>3.7665798403621172E-2</v>
      </c>
      <c r="F2317" s="2">
        <v>3.3848599999999998</v>
      </c>
      <c r="G2317" s="2">
        <v>3.3692300000000004</v>
      </c>
      <c r="H2317" s="2">
        <v>3.3375550000000005</v>
      </c>
      <c r="I2317" s="2">
        <v>3.2452479999999984</v>
      </c>
      <c r="J2317" s="2">
        <v>3.2412440000000013</v>
      </c>
      <c r="K2317" s="17" t="s">
        <v>47</v>
      </c>
      <c r="L2317" s="17" t="s">
        <v>53</v>
      </c>
      <c r="M2317" s="17" t="s">
        <v>46</v>
      </c>
      <c r="N2317" s="20">
        <f t="shared" si="360"/>
        <v>50</v>
      </c>
      <c r="O2317" s="20">
        <f t="shared" si="361"/>
        <v>100</v>
      </c>
      <c r="P2317" s="20">
        <f t="shared" si="362"/>
        <v>50</v>
      </c>
      <c r="Q2317" s="20">
        <f t="shared" si="363"/>
        <v>16.5</v>
      </c>
      <c r="R2317" s="21">
        <f t="shared" si="364"/>
        <v>62.475000000000001</v>
      </c>
      <c r="S2317" s="21">
        <f t="shared" si="365"/>
        <v>51.625</v>
      </c>
      <c r="T2317" s="21">
        <f t="shared" si="366"/>
        <v>42.424999999999997</v>
      </c>
      <c r="U2317" s="21">
        <f t="shared" si="367"/>
        <v>54.125</v>
      </c>
      <c r="V2317" s="20">
        <f t="shared" si="368"/>
        <v>52.17499999999999</v>
      </c>
      <c r="W2317" s="20">
        <f t="shared" si="369"/>
        <v>52.662499999999994</v>
      </c>
    </row>
    <row r="2318" spans="1:23" ht="13.5" x14ac:dyDescent="0.25">
      <c r="A2318" s="3">
        <v>45377</v>
      </c>
      <c r="B2318" s="2">
        <v>3.4039999999999999</v>
      </c>
      <c r="C2318" s="2">
        <v>70.049997101941997</v>
      </c>
      <c r="D2318" s="2">
        <v>-2.3616464937210591E-2</v>
      </c>
      <c r="E2318" s="2">
        <v>4.1217887182228546E-2</v>
      </c>
      <c r="F2318" s="2">
        <v>3.3883400000000004</v>
      </c>
      <c r="G2318" s="2">
        <v>3.3761800000000006</v>
      </c>
      <c r="H2318" s="2">
        <v>3.3423300000000005</v>
      </c>
      <c r="I2318" s="2">
        <v>3.2509799999999984</v>
      </c>
      <c r="J2318" s="2">
        <v>3.2422130000000013</v>
      </c>
      <c r="K2318" s="17" t="s">
        <v>50</v>
      </c>
      <c r="L2318" s="17" t="s">
        <v>53</v>
      </c>
      <c r="M2318" s="17" t="s">
        <v>51</v>
      </c>
      <c r="N2318" s="20">
        <f t="shared" si="360"/>
        <v>50</v>
      </c>
      <c r="O2318" s="20">
        <f t="shared" si="361"/>
        <v>100</v>
      </c>
      <c r="P2318" s="20">
        <f t="shared" si="362"/>
        <v>50</v>
      </c>
      <c r="Q2318" s="20">
        <f t="shared" si="363"/>
        <v>83.5</v>
      </c>
      <c r="R2318" s="21">
        <f t="shared" si="364"/>
        <v>72.525000000000006</v>
      </c>
      <c r="S2318" s="21">
        <f t="shared" si="365"/>
        <v>68.375</v>
      </c>
      <c r="T2318" s="21">
        <f t="shared" si="366"/>
        <v>72.575000000000003</v>
      </c>
      <c r="U2318" s="21">
        <f t="shared" si="367"/>
        <v>70.875</v>
      </c>
      <c r="V2318" s="20">
        <f t="shared" si="368"/>
        <v>71.158333333333346</v>
      </c>
      <c r="W2318" s="20">
        <f t="shared" si="369"/>
        <v>71.087500000000006</v>
      </c>
    </row>
    <row r="2319" spans="1:23" ht="13.5" x14ac:dyDescent="0.25">
      <c r="A2319" s="3">
        <v>45378</v>
      </c>
      <c r="B2319" s="2">
        <v>3.3866000000000001</v>
      </c>
      <c r="C2319" s="2">
        <v>64.32547491536539</v>
      </c>
      <c r="D2319" s="2">
        <v>-2.467943568769293E-2</v>
      </c>
      <c r="E2319" s="2">
        <v>4.3012057339404858E-2</v>
      </c>
      <c r="F2319" s="2">
        <v>3.3883400000000004</v>
      </c>
      <c r="G2319" s="2">
        <v>3.38226</v>
      </c>
      <c r="H2319" s="2">
        <v>3.3466700000000005</v>
      </c>
      <c r="I2319" s="2">
        <v>3.2554959999999991</v>
      </c>
      <c r="J2319" s="2">
        <v>3.2429735000000015</v>
      </c>
      <c r="K2319" s="17" t="s">
        <v>50</v>
      </c>
      <c r="L2319" s="17" t="s">
        <v>53</v>
      </c>
      <c r="M2319" s="17" t="s">
        <v>53</v>
      </c>
      <c r="N2319" s="20">
        <f t="shared" si="360"/>
        <v>50</v>
      </c>
      <c r="O2319" s="20">
        <f t="shared" si="361"/>
        <v>100</v>
      </c>
      <c r="P2319" s="20">
        <f t="shared" si="362"/>
        <v>50</v>
      </c>
      <c r="Q2319" s="20">
        <f t="shared" si="363"/>
        <v>49.5</v>
      </c>
      <c r="R2319" s="21">
        <f t="shared" si="364"/>
        <v>67.424999999999997</v>
      </c>
      <c r="S2319" s="21">
        <f t="shared" si="365"/>
        <v>59.875</v>
      </c>
      <c r="T2319" s="21">
        <f t="shared" si="366"/>
        <v>57.275000000000006</v>
      </c>
      <c r="U2319" s="21">
        <f t="shared" si="367"/>
        <v>62.375</v>
      </c>
      <c r="V2319" s="20">
        <f t="shared" si="368"/>
        <v>61.524999999999999</v>
      </c>
      <c r="W2319" s="20">
        <f t="shared" si="369"/>
        <v>61.737499999999997</v>
      </c>
    </row>
    <row r="2320" spans="1:23" ht="13.5" x14ac:dyDescent="0.25">
      <c r="A2320" s="3">
        <v>45379</v>
      </c>
      <c r="B2320" s="2">
        <v>3.3866000000000001</v>
      </c>
      <c r="C2320" s="2">
        <v>64.32547491536539</v>
      </c>
      <c r="D2320" s="2">
        <v>-2.5923877891772307E-2</v>
      </c>
      <c r="E2320" s="2">
        <v>4.3113451218865104E-2</v>
      </c>
      <c r="F2320" s="2">
        <v>3.3883400000000004</v>
      </c>
      <c r="G2320" s="2">
        <v>3.3883400000000004</v>
      </c>
      <c r="H2320" s="2">
        <v>3.3505750000000001</v>
      </c>
      <c r="I2320" s="2">
        <v>3.2603579999999988</v>
      </c>
      <c r="J2320" s="2">
        <v>3.2440170000000021</v>
      </c>
      <c r="K2320" s="17" t="s">
        <v>50</v>
      </c>
      <c r="L2320" s="17" t="s">
        <v>53</v>
      </c>
      <c r="M2320" s="17" t="s">
        <v>53</v>
      </c>
      <c r="N2320" s="20">
        <f t="shared" si="360"/>
        <v>50</v>
      </c>
      <c r="O2320" s="20">
        <f t="shared" si="361"/>
        <v>100</v>
      </c>
      <c r="P2320" s="20">
        <f t="shared" si="362"/>
        <v>50</v>
      </c>
      <c r="Q2320" s="20">
        <f t="shared" si="363"/>
        <v>49.5</v>
      </c>
      <c r="R2320" s="21">
        <f t="shared" si="364"/>
        <v>67.424999999999997</v>
      </c>
      <c r="S2320" s="21">
        <f t="shared" si="365"/>
        <v>59.875</v>
      </c>
      <c r="T2320" s="21">
        <f t="shared" si="366"/>
        <v>57.275000000000006</v>
      </c>
      <c r="U2320" s="21">
        <f t="shared" si="367"/>
        <v>62.375</v>
      </c>
      <c r="V2320" s="20">
        <f t="shared" si="368"/>
        <v>61.524999999999999</v>
      </c>
      <c r="W2320" s="20">
        <f t="shared" si="369"/>
        <v>61.737499999999997</v>
      </c>
    </row>
    <row r="2321" spans="1:23" ht="13.5" x14ac:dyDescent="0.25">
      <c r="A2321" s="3">
        <v>45380</v>
      </c>
      <c r="B2321" s="2">
        <v>3.3778999999999999</v>
      </c>
      <c r="C2321" s="2">
        <v>61.415121004345352</v>
      </c>
      <c r="D2321" s="2">
        <v>-1.5959564770845702E-2</v>
      </c>
      <c r="E2321" s="2">
        <v>4.3167075327799148E-2</v>
      </c>
      <c r="F2321" s="2">
        <v>3.3866000000000001</v>
      </c>
      <c r="G2321" s="2">
        <v>3.3866000000000001</v>
      </c>
      <c r="H2321" s="2">
        <v>3.3544800000000001</v>
      </c>
      <c r="I2321" s="2">
        <v>3.2645259999999992</v>
      </c>
      <c r="J2321" s="2">
        <v>3.244734000000002</v>
      </c>
      <c r="K2321" s="17" t="s">
        <v>47</v>
      </c>
      <c r="L2321" s="17" t="s">
        <v>53</v>
      </c>
      <c r="M2321" s="17" t="s">
        <v>46</v>
      </c>
      <c r="N2321" s="20">
        <f t="shared" si="360"/>
        <v>50</v>
      </c>
      <c r="O2321" s="20">
        <f t="shared" si="361"/>
        <v>100</v>
      </c>
      <c r="P2321" s="20">
        <f t="shared" si="362"/>
        <v>50</v>
      </c>
      <c r="Q2321" s="20">
        <f t="shared" si="363"/>
        <v>16.5</v>
      </c>
      <c r="R2321" s="21">
        <f t="shared" si="364"/>
        <v>62.475000000000001</v>
      </c>
      <c r="S2321" s="21">
        <f t="shared" si="365"/>
        <v>51.625</v>
      </c>
      <c r="T2321" s="21">
        <f t="shared" si="366"/>
        <v>42.424999999999997</v>
      </c>
      <c r="U2321" s="21">
        <f t="shared" si="367"/>
        <v>54.125</v>
      </c>
      <c r="V2321" s="20">
        <f t="shared" si="368"/>
        <v>52.17499999999999</v>
      </c>
      <c r="W2321" s="20">
        <f t="shared" si="369"/>
        <v>52.662499999999994</v>
      </c>
    </row>
    <row r="2322" spans="1:23" ht="13.5" x14ac:dyDescent="0.25">
      <c r="A2322" s="3">
        <v>45383</v>
      </c>
      <c r="B2322" s="2">
        <v>3.3693</v>
      </c>
      <c r="C2322" s="2">
        <v>58.593019909647388</v>
      </c>
      <c r="D2322" s="2">
        <v>-8.4740252627595325E-3</v>
      </c>
      <c r="E2322" s="2">
        <v>4.3066768686355839E-2</v>
      </c>
      <c r="F2322" s="2">
        <v>3.3848799999999999</v>
      </c>
      <c r="G2322" s="2">
        <v>3.3848700000000003</v>
      </c>
      <c r="H2322" s="2">
        <v>3.35839</v>
      </c>
      <c r="I2322" s="2">
        <v>3.268521999999999</v>
      </c>
      <c r="J2322" s="2">
        <v>3.2450815000000013</v>
      </c>
      <c r="K2322" s="17" t="s">
        <v>47</v>
      </c>
      <c r="L2322" s="17" t="s">
        <v>53</v>
      </c>
      <c r="M2322" s="17" t="s">
        <v>46</v>
      </c>
      <c r="N2322" s="20">
        <f t="shared" si="360"/>
        <v>50</v>
      </c>
      <c r="O2322" s="20">
        <f t="shared" si="361"/>
        <v>100</v>
      </c>
      <c r="P2322" s="20">
        <f t="shared" si="362"/>
        <v>50</v>
      </c>
      <c r="Q2322" s="20">
        <f t="shared" si="363"/>
        <v>16.5</v>
      </c>
      <c r="R2322" s="21">
        <f t="shared" si="364"/>
        <v>62.475000000000001</v>
      </c>
      <c r="S2322" s="21">
        <f t="shared" si="365"/>
        <v>51.625</v>
      </c>
      <c r="T2322" s="21">
        <f t="shared" si="366"/>
        <v>42.424999999999997</v>
      </c>
      <c r="U2322" s="21">
        <f t="shared" si="367"/>
        <v>54.125</v>
      </c>
      <c r="V2322" s="20">
        <f t="shared" si="368"/>
        <v>52.17499999999999</v>
      </c>
      <c r="W2322" s="20">
        <f t="shared" si="369"/>
        <v>52.662499999999994</v>
      </c>
    </row>
    <row r="2323" spans="1:23" ht="13.5" x14ac:dyDescent="0.25">
      <c r="A2323" s="3">
        <v>45384</v>
      </c>
      <c r="B2323" s="2">
        <v>3.3344999999999998</v>
      </c>
      <c r="C2323" s="2">
        <v>48.817529972354613</v>
      </c>
      <c r="D2323" s="2">
        <v>2.6221253147040713E-4</v>
      </c>
      <c r="E2323" s="2">
        <v>4.3210130028304497E-2</v>
      </c>
      <c r="F2323" s="2">
        <v>3.3709799999999994</v>
      </c>
      <c r="G2323" s="2">
        <v>3.3796600000000003</v>
      </c>
      <c r="H2323" s="2">
        <v>3.3622950000000005</v>
      </c>
      <c r="I2323" s="2">
        <v>3.2718219999999998</v>
      </c>
      <c r="J2323" s="2">
        <v>3.245255000000002</v>
      </c>
      <c r="K2323" s="17" t="s">
        <v>47</v>
      </c>
      <c r="L2323" s="17" t="s">
        <v>53</v>
      </c>
      <c r="M2323" s="17" t="s">
        <v>46</v>
      </c>
      <c r="N2323" s="20">
        <f t="shared" si="360"/>
        <v>50</v>
      </c>
      <c r="O2323" s="20">
        <f t="shared" si="361"/>
        <v>100</v>
      </c>
      <c r="P2323" s="20">
        <f t="shared" si="362"/>
        <v>50</v>
      </c>
      <c r="Q2323" s="20">
        <f t="shared" si="363"/>
        <v>16.5</v>
      </c>
      <c r="R2323" s="21">
        <f t="shared" si="364"/>
        <v>62.475000000000001</v>
      </c>
      <c r="S2323" s="21">
        <f t="shared" si="365"/>
        <v>51.625</v>
      </c>
      <c r="T2323" s="21">
        <f t="shared" si="366"/>
        <v>42.424999999999997</v>
      </c>
      <c r="U2323" s="21">
        <f t="shared" si="367"/>
        <v>54.125</v>
      </c>
      <c r="V2323" s="20">
        <f t="shared" si="368"/>
        <v>52.17499999999999</v>
      </c>
      <c r="W2323" s="20">
        <f t="shared" si="369"/>
        <v>52.662499999999994</v>
      </c>
    </row>
    <row r="2324" spans="1:23" ht="13.5" x14ac:dyDescent="0.25">
      <c r="A2324" s="3">
        <v>45385</v>
      </c>
      <c r="B2324" s="2">
        <v>3.3344999999999998</v>
      </c>
      <c r="C2324" s="2">
        <v>48.817529972354613</v>
      </c>
      <c r="D2324" s="2">
        <v>7.6975872986708715E-3</v>
      </c>
      <c r="E2324" s="2">
        <v>4.3423009899118417E-2</v>
      </c>
      <c r="F2324" s="2">
        <v>3.3605600000000004</v>
      </c>
      <c r="G2324" s="2">
        <v>3.3744500000000004</v>
      </c>
      <c r="H2324" s="2">
        <v>3.3622950000000005</v>
      </c>
      <c r="I2324" s="2">
        <v>3.2759899999999997</v>
      </c>
      <c r="J2324" s="2">
        <v>3.2456890000000027</v>
      </c>
      <c r="K2324" s="17" t="s">
        <v>47</v>
      </c>
      <c r="L2324" s="17" t="s">
        <v>53</v>
      </c>
      <c r="M2324" s="17" t="s">
        <v>46</v>
      </c>
      <c r="N2324" s="20">
        <f t="shared" si="360"/>
        <v>50</v>
      </c>
      <c r="O2324" s="20">
        <f t="shared" si="361"/>
        <v>100</v>
      </c>
      <c r="P2324" s="20">
        <f t="shared" si="362"/>
        <v>50</v>
      </c>
      <c r="Q2324" s="20">
        <f t="shared" si="363"/>
        <v>16.5</v>
      </c>
      <c r="R2324" s="21">
        <f t="shared" si="364"/>
        <v>62.475000000000001</v>
      </c>
      <c r="S2324" s="21">
        <f t="shared" si="365"/>
        <v>51.625</v>
      </c>
      <c r="T2324" s="21">
        <f t="shared" si="366"/>
        <v>42.424999999999997</v>
      </c>
      <c r="U2324" s="21">
        <f t="shared" si="367"/>
        <v>54.125</v>
      </c>
      <c r="V2324" s="20">
        <f t="shared" si="368"/>
        <v>52.17499999999999</v>
      </c>
      <c r="W2324" s="20">
        <f t="shared" si="369"/>
        <v>52.662499999999994</v>
      </c>
    </row>
    <row r="2325" spans="1:23" ht="13.5" x14ac:dyDescent="0.25">
      <c r="A2325" s="3">
        <v>45386</v>
      </c>
      <c r="B2325" s="2">
        <v>3.3258000000000001</v>
      </c>
      <c r="C2325" s="2">
        <v>46.565044253649603</v>
      </c>
      <c r="D2325" s="2">
        <v>1.4673478215438074E-2</v>
      </c>
      <c r="E2325" s="2">
        <v>4.3888421618388324E-2</v>
      </c>
      <c r="F2325" s="2">
        <v>3.3484000000000003</v>
      </c>
      <c r="G2325" s="2">
        <v>3.3683699999999996</v>
      </c>
      <c r="H2325" s="2">
        <v>3.3622949999999996</v>
      </c>
      <c r="I2325" s="2">
        <v>3.2792899999999996</v>
      </c>
      <c r="J2325" s="2">
        <v>3.2462530000000021</v>
      </c>
      <c r="K2325" s="17" t="s">
        <v>47</v>
      </c>
      <c r="L2325" s="17" t="s">
        <v>53</v>
      </c>
      <c r="M2325" s="17" t="s">
        <v>46</v>
      </c>
      <c r="N2325" s="20">
        <f t="shared" si="360"/>
        <v>50</v>
      </c>
      <c r="O2325" s="20">
        <f t="shared" si="361"/>
        <v>100</v>
      </c>
      <c r="P2325" s="20">
        <f t="shared" si="362"/>
        <v>50</v>
      </c>
      <c r="Q2325" s="20">
        <f t="shared" si="363"/>
        <v>16.5</v>
      </c>
      <c r="R2325" s="21">
        <f t="shared" si="364"/>
        <v>62.475000000000001</v>
      </c>
      <c r="S2325" s="21">
        <f t="shared" si="365"/>
        <v>51.625</v>
      </c>
      <c r="T2325" s="21">
        <f t="shared" si="366"/>
        <v>42.424999999999997</v>
      </c>
      <c r="U2325" s="21">
        <f t="shared" si="367"/>
        <v>54.125</v>
      </c>
      <c r="V2325" s="20">
        <f t="shared" si="368"/>
        <v>52.17499999999999</v>
      </c>
      <c r="W2325" s="20">
        <f t="shared" si="369"/>
        <v>52.662499999999994</v>
      </c>
    </row>
    <row r="2326" spans="1:23" ht="13.5" x14ac:dyDescent="0.25">
      <c r="A2326" s="3">
        <v>45387</v>
      </c>
      <c r="B2326" s="2">
        <v>3.3258000000000001</v>
      </c>
      <c r="C2326" s="2">
        <v>46.565044253649596</v>
      </c>
      <c r="D2326" s="2">
        <v>2.0664578184809379E-2</v>
      </c>
      <c r="E2326" s="2">
        <v>4.3852074630339272E-2</v>
      </c>
      <c r="F2326" s="2">
        <v>3.3379800000000004</v>
      </c>
      <c r="G2326" s="2">
        <v>3.3622899999999993</v>
      </c>
      <c r="H2326" s="2">
        <v>3.3627249999999997</v>
      </c>
      <c r="I2326" s="2">
        <v>3.2825899999999995</v>
      </c>
      <c r="J2326" s="2">
        <v>3.247034500000002</v>
      </c>
      <c r="K2326" s="17" t="s">
        <v>47</v>
      </c>
      <c r="L2326" s="17" t="s">
        <v>53</v>
      </c>
      <c r="M2326" s="17" t="s">
        <v>46</v>
      </c>
      <c r="N2326" s="20">
        <f t="shared" si="360"/>
        <v>50</v>
      </c>
      <c r="O2326" s="20">
        <f t="shared" si="361"/>
        <v>100</v>
      </c>
      <c r="P2326" s="20">
        <f t="shared" si="362"/>
        <v>50</v>
      </c>
      <c r="Q2326" s="20">
        <f t="shared" si="363"/>
        <v>16.5</v>
      </c>
      <c r="R2326" s="21">
        <f t="shared" si="364"/>
        <v>62.475000000000001</v>
      </c>
      <c r="S2326" s="21">
        <f t="shared" si="365"/>
        <v>51.625</v>
      </c>
      <c r="T2326" s="21">
        <f t="shared" si="366"/>
        <v>42.424999999999997</v>
      </c>
      <c r="U2326" s="21">
        <f t="shared" si="367"/>
        <v>54.125</v>
      </c>
      <c r="V2326" s="20">
        <f t="shared" si="368"/>
        <v>52.17499999999999</v>
      </c>
      <c r="W2326" s="20">
        <f t="shared" si="369"/>
        <v>52.662499999999994</v>
      </c>
    </row>
    <row r="2327" spans="1:23" ht="13.5" x14ac:dyDescent="0.25">
      <c r="A2327" s="3">
        <v>45390</v>
      </c>
      <c r="B2327" s="2">
        <v>3.3258000000000001</v>
      </c>
      <c r="C2327" s="2">
        <v>46.565044253649603</v>
      </c>
      <c r="D2327" s="2">
        <v>2.4477382113122115E-2</v>
      </c>
      <c r="E2327" s="2">
        <v>4.3710884933645416E-2</v>
      </c>
      <c r="F2327" s="2">
        <v>3.3292799999999998</v>
      </c>
      <c r="G2327" s="2">
        <v>3.3570799999999998</v>
      </c>
      <c r="H2327" s="2">
        <v>3.3631549999999999</v>
      </c>
      <c r="I2327" s="2">
        <v>3.2865839999999991</v>
      </c>
      <c r="J2327" s="2">
        <v>3.2479895000000023</v>
      </c>
      <c r="K2327" s="17" t="s">
        <v>47</v>
      </c>
      <c r="L2327" s="17" t="s">
        <v>53</v>
      </c>
      <c r="M2327" s="17" t="s">
        <v>46</v>
      </c>
      <c r="N2327" s="20">
        <f t="shared" si="360"/>
        <v>50</v>
      </c>
      <c r="O2327" s="20">
        <f t="shared" si="361"/>
        <v>100</v>
      </c>
      <c r="P2327" s="20">
        <f t="shared" si="362"/>
        <v>50</v>
      </c>
      <c r="Q2327" s="20">
        <f t="shared" si="363"/>
        <v>16.5</v>
      </c>
      <c r="R2327" s="21">
        <f t="shared" si="364"/>
        <v>62.475000000000001</v>
      </c>
      <c r="S2327" s="21">
        <f t="shared" si="365"/>
        <v>51.625</v>
      </c>
      <c r="T2327" s="21">
        <f t="shared" si="366"/>
        <v>42.424999999999997</v>
      </c>
      <c r="U2327" s="21">
        <f t="shared" si="367"/>
        <v>54.125</v>
      </c>
      <c r="V2327" s="20">
        <f t="shared" si="368"/>
        <v>52.17499999999999</v>
      </c>
      <c r="W2327" s="20">
        <f t="shared" si="369"/>
        <v>52.662499999999994</v>
      </c>
    </row>
    <row r="2328" spans="1:23" ht="13.5" x14ac:dyDescent="0.25">
      <c r="A2328" s="3">
        <v>45394</v>
      </c>
      <c r="B2328" s="2">
        <v>3.2997999999999998</v>
      </c>
      <c r="C2328" s="2">
        <v>39.723664537510473</v>
      </c>
      <c r="D2328" s="2">
        <v>3.3720719867633697E-2</v>
      </c>
      <c r="E2328" s="2">
        <v>4.3434549329744623E-2</v>
      </c>
      <c r="F2328" s="2">
        <v>3.3223400000000005</v>
      </c>
      <c r="G2328" s="2">
        <v>3.34666</v>
      </c>
      <c r="H2328" s="2">
        <v>3.3614200000000003</v>
      </c>
      <c r="I2328" s="2">
        <v>3.2900579999999997</v>
      </c>
      <c r="J2328" s="2">
        <v>3.2488145000000026</v>
      </c>
      <c r="K2328" s="17" t="s">
        <v>47</v>
      </c>
      <c r="L2328" s="17" t="s">
        <v>53</v>
      </c>
      <c r="M2328" s="17" t="s">
        <v>46</v>
      </c>
      <c r="N2328" s="20">
        <f t="shared" si="360"/>
        <v>50</v>
      </c>
      <c r="O2328" s="20">
        <f t="shared" si="361"/>
        <v>100</v>
      </c>
      <c r="P2328" s="20">
        <f t="shared" si="362"/>
        <v>50</v>
      </c>
      <c r="Q2328" s="20">
        <f t="shared" si="363"/>
        <v>16.5</v>
      </c>
      <c r="R2328" s="21">
        <f t="shared" si="364"/>
        <v>62.475000000000001</v>
      </c>
      <c r="S2328" s="21">
        <f t="shared" si="365"/>
        <v>51.625</v>
      </c>
      <c r="T2328" s="21">
        <f t="shared" si="366"/>
        <v>42.424999999999997</v>
      </c>
      <c r="U2328" s="21">
        <f t="shared" si="367"/>
        <v>54.125</v>
      </c>
      <c r="V2328" s="20">
        <f t="shared" si="368"/>
        <v>52.17499999999999</v>
      </c>
      <c r="W2328" s="20">
        <f t="shared" si="369"/>
        <v>52.662499999999994</v>
      </c>
    </row>
    <row r="2329" spans="1:23" ht="13.5" x14ac:dyDescent="0.25">
      <c r="A2329" s="3">
        <v>45397</v>
      </c>
      <c r="B2329" s="2">
        <v>3.3866000000000001</v>
      </c>
      <c r="C2329" s="2">
        <v>60.557812040903073</v>
      </c>
      <c r="D2329" s="2">
        <v>3.2659281129799655E-2</v>
      </c>
      <c r="E2329" s="2">
        <v>4.4196973942546042E-2</v>
      </c>
      <c r="F2329" s="2">
        <v>3.3327599999999995</v>
      </c>
      <c r="G2329" s="2">
        <v>3.3466600000000009</v>
      </c>
      <c r="H2329" s="2">
        <v>3.3644599999999998</v>
      </c>
      <c r="I2329" s="2">
        <v>3.2947459999999991</v>
      </c>
      <c r="J2329" s="2">
        <v>3.2501605000000029</v>
      </c>
      <c r="K2329" s="17" t="s">
        <v>50</v>
      </c>
      <c r="L2329" s="17" t="s">
        <v>49</v>
      </c>
      <c r="M2329" s="17" t="s">
        <v>51</v>
      </c>
      <c r="N2329" s="20">
        <f t="shared" si="360"/>
        <v>50</v>
      </c>
      <c r="O2329" s="20">
        <f t="shared" si="361"/>
        <v>100</v>
      </c>
      <c r="P2329" s="20">
        <f t="shared" si="362"/>
        <v>50</v>
      </c>
      <c r="Q2329" s="20">
        <f t="shared" si="363"/>
        <v>100</v>
      </c>
      <c r="R2329" s="21">
        <f t="shared" si="364"/>
        <v>75</v>
      </c>
      <c r="S2329" s="21">
        <f t="shared" si="365"/>
        <v>72.5</v>
      </c>
      <c r="T2329" s="21">
        <f t="shared" si="366"/>
        <v>80</v>
      </c>
      <c r="U2329" s="21">
        <f t="shared" si="367"/>
        <v>75</v>
      </c>
      <c r="V2329" s="20">
        <f t="shared" si="368"/>
        <v>75.833333333333329</v>
      </c>
      <c r="W2329" s="20">
        <f t="shared" si="369"/>
        <v>75.625</v>
      </c>
    </row>
    <row r="2330" spans="1:23" ht="13.5" x14ac:dyDescent="0.25">
      <c r="A2330" s="3">
        <v>45398</v>
      </c>
      <c r="B2330" s="2">
        <v>3.3953000000000002</v>
      </c>
      <c r="C2330" s="2">
        <v>61.976431702386243</v>
      </c>
      <c r="D2330" s="2">
        <v>3.0811039598678036E-2</v>
      </c>
      <c r="E2330" s="2">
        <v>4.4637863101344322E-2</v>
      </c>
      <c r="F2330" s="2">
        <v>3.34666</v>
      </c>
      <c r="G2330" s="2">
        <v>3.3475300000000003</v>
      </c>
      <c r="H2330" s="2">
        <v>3.3679350000000001</v>
      </c>
      <c r="I2330" s="2">
        <v>3.2997819999999991</v>
      </c>
      <c r="J2330" s="2">
        <v>3.2517235000000029</v>
      </c>
      <c r="K2330" s="17" t="s">
        <v>50</v>
      </c>
      <c r="L2330" s="17" t="s">
        <v>49</v>
      </c>
      <c r="M2330" s="17" t="s">
        <v>51</v>
      </c>
      <c r="N2330" s="20">
        <f t="shared" si="360"/>
        <v>50</v>
      </c>
      <c r="O2330" s="20">
        <f t="shared" si="361"/>
        <v>100</v>
      </c>
      <c r="P2330" s="20">
        <f t="shared" si="362"/>
        <v>50</v>
      </c>
      <c r="Q2330" s="20">
        <f t="shared" si="363"/>
        <v>100</v>
      </c>
      <c r="R2330" s="21">
        <f t="shared" si="364"/>
        <v>75</v>
      </c>
      <c r="S2330" s="21">
        <f t="shared" si="365"/>
        <v>72.5</v>
      </c>
      <c r="T2330" s="21">
        <f t="shared" si="366"/>
        <v>80</v>
      </c>
      <c r="U2330" s="21">
        <f t="shared" si="367"/>
        <v>75</v>
      </c>
      <c r="V2330" s="20">
        <f t="shared" si="368"/>
        <v>75.833333333333329</v>
      </c>
      <c r="W2330" s="20">
        <f t="shared" si="369"/>
        <v>75.625</v>
      </c>
    </row>
    <row r="2331" spans="1:23" ht="13.5" x14ac:dyDescent="0.25">
      <c r="A2331" s="3">
        <v>45399</v>
      </c>
      <c r="B2331" s="2">
        <v>3.4127000000000001</v>
      </c>
      <c r="C2331" s="2">
        <v>64.710241769216239</v>
      </c>
      <c r="D2331" s="2">
        <v>2.6285368432144463E-2</v>
      </c>
      <c r="E2331" s="2">
        <v>4.494610140292439E-2</v>
      </c>
      <c r="F2331" s="2">
        <v>3.3640400000000001</v>
      </c>
      <c r="G2331" s="2">
        <v>3.35101</v>
      </c>
      <c r="H2331" s="2">
        <v>3.3688049999999996</v>
      </c>
      <c r="I2331" s="2">
        <v>3.3051659999999994</v>
      </c>
      <c r="J2331" s="2">
        <v>3.2530695000000027</v>
      </c>
      <c r="K2331" s="17" t="s">
        <v>50</v>
      </c>
      <c r="L2331" s="17" t="s">
        <v>49</v>
      </c>
      <c r="M2331" s="17" t="s">
        <v>51</v>
      </c>
      <c r="N2331" s="20">
        <f t="shared" si="360"/>
        <v>50</v>
      </c>
      <c r="O2331" s="20">
        <f t="shared" si="361"/>
        <v>100</v>
      </c>
      <c r="P2331" s="20">
        <f t="shared" si="362"/>
        <v>50</v>
      </c>
      <c r="Q2331" s="20">
        <f t="shared" si="363"/>
        <v>100</v>
      </c>
      <c r="R2331" s="21">
        <f t="shared" si="364"/>
        <v>75</v>
      </c>
      <c r="S2331" s="21">
        <f t="shared" si="365"/>
        <v>72.5</v>
      </c>
      <c r="T2331" s="21">
        <f t="shared" si="366"/>
        <v>80</v>
      </c>
      <c r="U2331" s="21">
        <f t="shared" si="367"/>
        <v>75</v>
      </c>
      <c r="V2331" s="20">
        <f t="shared" si="368"/>
        <v>75.833333333333329</v>
      </c>
      <c r="W2331" s="20">
        <f t="shared" si="369"/>
        <v>75.625</v>
      </c>
    </row>
    <row r="2332" spans="1:23" ht="13.5" x14ac:dyDescent="0.25">
      <c r="A2332" s="3">
        <v>45400</v>
      </c>
      <c r="B2332" s="2">
        <v>3.4127000000000001</v>
      </c>
      <c r="C2332" s="2">
        <v>64.710241769216253</v>
      </c>
      <c r="D2332" s="2">
        <v>2.072040819133214E-2</v>
      </c>
      <c r="E2332" s="2">
        <v>4.5713565760175504E-2</v>
      </c>
      <c r="F2332" s="2">
        <v>3.3814199999999999</v>
      </c>
      <c r="G2332" s="2">
        <v>3.3553500000000001</v>
      </c>
      <c r="H2332" s="2">
        <v>3.3701099999999995</v>
      </c>
      <c r="I2332" s="2">
        <v>3.3105499999999988</v>
      </c>
      <c r="J2332" s="2">
        <v>3.2545025000000023</v>
      </c>
      <c r="K2332" s="17" t="s">
        <v>50</v>
      </c>
      <c r="L2332" s="17" t="s">
        <v>49</v>
      </c>
      <c r="M2332" s="17" t="s">
        <v>51</v>
      </c>
      <c r="N2332" s="20">
        <f t="shared" si="360"/>
        <v>50</v>
      </c>
      <c r="O2332" s="20">
        <f t="shared" si="361"/>
        <v>100</v>
      </c>
      <c r="P2332" s="20">
        <f t="shared" si="362"/>
        <v>50</v>
      </c>
      <c r="Q2332" s="20">
        <f t="shared" si="363"/>
        <v>100</v>
      </c>
      <c r="R2332" s="21">
        <f t="shared" si="364"/>
        <v>75</v>
      </c>
      <c r="S2332" s="21">
        <f t="shared" si="365"/>
        <v>72.5</v>
      </c>
      <c r="T2332" s="21">
        <f t="shared" si="366"/>
        <v>80</v>
      </c>
      <c r="U2332" s="21">
        <f t="shared" si="367"/>
        <v>75</v>
      </c>
      <c r="V2332" s="20">
        <f t="shared" si="368"/>
        <v>75.833333333333329</v>
      </c>
      <c r="W2332" s="20">
        <f t="shared" si="369"/>
        <v>75.625</v>
      </c>
    </row>
    <row r="2333" spans="1:23" ht="13.5" x14ac:dyDescent="0.25">
      <c r="A2333" s="3">
        <v>45401</v>
      </c>
      <c r="B2333" s="2">
        <v>3.3866000000000001</v>
      </c>
      <c r="C2333" s="2">
        <v>57.516298294801928</v>
      </c>
      <c r="D2333" s="2">
        <v>1.2209166883671685E-2</v>
      </c>
      <c r="E2333" s="2">
        <v>4.5587404862344291E-2</v>
      </c>
      <c r="F2333" s="2">
        <v>3.3987800000000008</v>
      </c>
      <c r="G2333" s="2">
        <v>3.3605600000000004</v>
      </c>
      <c r="H2333" s="2">
        <v>3.3701100000000004</v>
      </c>
      <c r="I2333" s="2">
        <v>3.315237999999999</v>
      </c>
      <c r="J2333" s="2">
        <v>3.2558050000000018</v>
      </c>
      <c r="K2333" s="17" t="s">
        <v>50</v>
      </c>
      <c r="L2333" s="17" t="s">
        <v>49</v>
      </c>
      <c r="M2333" s="17" t="s">
        <v>51</v>
      </c>
      <c r="N2333" s="20">
        <f t="shared" si="360"/>
        <v>50</v>
      </c>
      <c r="O2333" s="20">
        <f t="shared" si="361"/>
        <v>100</v>
      </c>
      <c r="P2333" s="20">
        <f t="shared" si="362"/>
        <v>50</v>
      </c>
      <c r="Q2333" s="20">
        <f t="shared" si="363"/>
        <v>100</v>
      </c>
      <c r="R2333" s="21">
        <f t="shared" si="364"/>
        <v>75</v>
      </c>
      <c r="S2333" s="21">
        <f t="shared" si="365"/>
        <v>72.5</v>
      </c>
      <c r="T2333" s="21">
        <f t="shared" si="366"/>
        <v>80</v>
      </c>
      <c r="U2333" s="21">
        <f t="shared" si="367"/>
        <v>75</v>
      </c>
      <c r="V2333" s="20">
        <f t="shared" si="368"/>
        <v>75.833333333333329</v>
      </c>
      <c r="W2333" s="20">
        <f t="shared" si="369"/>
        <v>75.625</v>
      </c>
    </row>
    <row r="2334" spans="1:23" ht="13.5" x14ac:dyDescent="0.25">
      <c r="A2334" s="3">
        <v>45404</v>
      </c>
      <c r="B2334" s="2">
        <v>3.4039999999999999</v>
      </c>
      <c r="C2334" s="2">
        <v>60.656519218183654</v>
      </c>
      <c r="D2334" s="2">
        <v>3.5190585442381739E-3</v>
      </c>
      <c r="E2334" s="2">
        <v>4.4951995760843688E-2</v>
      </c>
      <c r="F2334" s="2">
        <v>3.4022599999999996</v>
      </c>
      <c r="G2334" s="2">
        <v>3.3675100000000002</v>
      </c>
      <c r="H2334" s="2">
        <v>3.3709800000000003</v>
      </c>
      <c r="I2334" s="2">
        <v>3.3202739999999991</v>
      </c>
      <c r="J2334" s="2">
        <v>3.2566300000000026</v>
      </c>
      <c r="K2334" s="17" t="s">
        <v>50</v>
      </c>
      <c r="L2334" s="17" t="s">
        <v>53</v>
      </c>
      <c r="M2334" s="17" t="s">
        <v>51</v>
      </c>
      <c r="N2334" s="20">
        <f t="shared" si="360"/>
        <v>50</v>
      </c>
      <c r="O2334" s="20">
        <f t="shared" si="361"/>
        <v>100</v>
      </c>
      <c r="P2334" s="20">
        <f t="shared" si="362"/>
        <v>50</v>
      </c>
      <c r="Q2334" s="20">
        <f t="shared" si="363"/>
        <v>83.5</v>
      </c>
      <c r="R2334" s="21">
        <f t="shared" si="364"/>
        <v>72.525000000000006</v>
      </c>
      <c r="S2334" s="21">
        <f t="shared" si="365"/>
        <v>68.375</v>
      </c>
      <c r="T2334" s="21">
        <f t="shared" si="366"/>
        <v>72.575000000000003</v>
      </c>
      <c r="U2334" s="21">
        <f t="shared" si="367"/>
        <v>70.875</v>
      </c>
      <c r="V2334" s="20">
        <f t="shared" si="368"/>
        <v>71.158333333333346</v>
      </c>
      <c r="W2334" s="20">
        <f t="shared" si="369"/>
        <v>71.087500000000006</v>
      </c>
    </row>
    <row r="2335" spans="1:23" ht="13.5" x14ac:dyDescent="0.25">
      <c r="A2335" s="3">
        <v>45405</v>
      </c>
      <c r="B2335" s="2">
        <v>3.4039999999999999</v>
      </c>
      <c r="C2335" s="2">
        <v>60.656519218183654</v>
      </c>
      <c r="D2335" s="2">
        <v>-5.4600184572466404E-3</v>
      </c>
      <c r="E2335" s="2">
        <v>4.3780106106783692E-2</v>
      </c>
      <c r="F2335" s="2">
        <v>3.4039999999999999</v>
      </c>
      <c r="G2335" s="2">
        <v>3.3753300000000004</v>
      </c>
      <c r="H2335" s="2">
        <v>3.3718499999999998</v>
      </c>
      <c r="I2335" s="2">
        <v>3.3251379999999982</v>
      </c>
      <c r="J2335" s="2">
        <v>3.257455000000002</v>
      </c>
      <c r="K2335" s="17" t="s">
        <v>50</v>
      </c>
      <c r="L2335" s="17" t="s">
        <v>53</v>
      </c>
      <c r="M2335" s="17" t="s">
        <v>51</v>
      </c>
      <c r="N2335" s="20">
        <f t="shared" si="360"/>
        <v>50</v>
      </c>
      <c r="O2335" s="20">
        <f t="shared" si="361"/>
        <v>100</v>
      </c>
      <c r="P2335" s="20">
        <f t="shared" si="362"/>
        <v>50</v>
      </c>
      <c r="Q2335" s="20">
        <f t="shared" si="363"/>
        <v>83.5</v>
      </c>
      <c r="R2335" s="21">
        <f t="shared" si="364"/>
        <v>72.525000000000006</v>
      </c>
      <c r="S2335" s="21">
        <f t="shared" si="365"/>
        <v>68.375</v>
      </c>
      <c r="T2335" s="21">
        <f t="shared" si="366"/>
        <v>72.575000000000003</v>
      </c>
      <c r="U2335" s="21">
        <f t="shared" si="367"/>
        <v>70.875</v>
      </c>
      <c r="V2335" s="20">
        <f t="shared" si="368"/>
        <v>71.158333333333346</v>
      </c>
      <c r="W2335" s="20">
        <f t="shared" si="369"/>
        <v>71.087500000000006</v>
      </c>
    </row>
    <row r="2336" spans="1:23" ht="13.5" x14ac:dyDescent="0.25">
      <c r="A2336" s="3">
        <v>45406</v>
      </c>
      <c r="B2336" s="2">
        <v>3.4039999999999999</v>
      </c>
      <c r="C2336" s="2">
        <v>60.656519218183647</v>
      </c>
      <c r="D2336" s="2">
        <v>-1.3323853504481065E-2</v>
      </c>
      <c r="E2336" s="2">
        <v>4.2894578171203054E-2</v>
      </c>
      <c r="F2336" s="2">
        <v>3.4022599999999996</v>
      </c>
      <c r="G2336" s="2">
        <v>3.3831500000000005</v>
      </c>
      <c r="H2336" s="2">
        <v>3.3727199999999997</v>
      </c>
      <c r="I2336" s="2">
        <v>3.3306959999999988</v>
      </c>
      <c r="J2336" s="2">
        <v>3.2583235000000026</v>
      </c>
      <c r="K2336" s="17" t="s">
        <v>50</v>
      </c>
      <c r="L2336" s="17" t="s">
        <v>53</v>
      </c>
      <c r="M2336" s="17" t="s">
        <v>52</v>
      </c>
      <c r="N2336" s="20">
        <f t="shared" si="360"/>
        <v>50</v>
      </c>
      <c r="O2336" s="20">
        <f t="shared" si="361"/>
        <v>100</v>
      </c>
      <c r="P2336" s="20">
        <f t="shared" si="362"/>
        <v>50</v>
      </c>
      <c r="Q2336" s="20">
        <f t="shared" si="363"/>
        <v>66.5</v>
      </c>
      <c r="R2336" s="21">
        <f t="shared" si="364"/>
        <v>69.974999999999994</v>
      </c>
      <c r="S2336" s="21">
        <f t="shared" si="365"/>
        <v>64.125</v>
      </c>
      <c r="T2336" s="21">
        <f t="shared" si="366"/>
        <v>64.924999999999997</v>
      </c>
      <c r="U2336" s="21">
        <f t="shared" si="367"/>
        <v>66.625</v>
      </c>
      <c r="V2336" s="20">
        <f t="shared" si="368"/>
        <v>66.341666666666654</v>
      </c>
      <c r="W2336" s="20">
        <f t="shared" si="369"/>
        <v>66.412499999999994</v>
      </c>
    </row>
    <row r="2337" spans="1:23" ht="13.5" x14ac:dyDescent="0.25">
      <c r="A2337" s="3">
        <v>45407</v>
      </c>
      <c r="B2337" s="2">
        <v>3.3866000000000001</v>
      </c>
      <c r="C2337" s="2">
        <v>55.530032571361829</v>
      </c>
      <c r="D2337" s="2">
        <v>-1.8935418245140667E-2</v>
      </c>
      <c r="E2337" s="2">
        <v>4.1783915277055904E-2</v>
      </c>
      <c r="F2337" s="2">
        <v>3.3970399999999996</v>
      </c>
      <c r="G2337" s="2">
        <v>3.38923</v>
      </c>
      <c r="H2337" s="2">
        <v>3.3731549999999997</v>
      </c>
      <c r="I2337" s="2">
        <v>3.3359059999999987</v>
      </c>
      <c r="J2337" s="2">
        <v>3.2581930000000021</v>
      </c>
      <c r="K2337" s="17" t="s">
        <v>47</v>
      </c>
      <c r="L2337" s="17" t="s">
        <v>53</v>
      </c>
      <c r="M2337" s="17" t="s">
        <v>46</v>
      </c>
      <c r="N2337" s="20">
        <f t="shared" si="360"/>
        <v>50</v>
      </c>
      <c r="O2337" s="20">
        <f t="shared" si="361"/>
        <v>100</v>
      </c>
      <c r="P2337" s="20">
        <f t="shared" si="362"/>
        <v>50</v>
      </c>
      <c r="Q2337" s="20">
        <f t="shared" si="363"/>
        <v>16.5</v>
      </c>
      <c r="R2337" s="21">
        <f t="shared" si="364"/>
        <v>62.475000000000001</v>
      </c>
      <c r="S2337" s="21">
        <f t="shared" si="365"/>
        <v>51.625</v>
      </c>
      <c r="T2337" s="21">
        <f t="shared" si="366"/>
        <v>42.424999999999997</v>
      </c>
      <c r="U2337" s="21">
        <f t="shared" si="367"/>
        <v>54.125</v>
      </c>
      <c r="V2337" s="20">
        <f t="shared" si="368"/>
        <v>52.17499999999999</v>
      </c>
      <c r="W2337" s="20">
        <f t="shared" si="369"/>
        <v>52.662499999999994</v>
      </c>
    </row>
    <row r="2338" spans="1:23" ht="13.5" x14ac:dyDescent="0.25">
      <c r="A2338" s="3">
        <v>45408</v>
      </c>
      <c r="B2338" s="2">
        <v>3.3778999999999999</v>
      </c>
      <c r="C2338" s="2">
        <v>53.112918217788753</v>
      </c>
      <c r="D2338" s="2">
        <v>-2.7164588133177681E-2</v>
      </c>
      <c r="E2338" s="2">
        <v>4.0666071112669462E-2</v>
      </c>
      <c r="F2338" s="2">
        <v>3.3952999999999998</v>
      </c>
      <c r="G2338" s="2">
        <v>3.3970400000000005</v>
      </c>
      <c r="H2338" s="2">
        <v>3.3718499999999998</v>
      </c>
      <c r="I2338" s="2">
        <v>3.3409419999999996</v>
      </c>
      <c r="J2338" s="2">
        <v>3.2578890000000023</v>
      </c>
      <c r="K2338" s="17" t="s">
        <v>47</v>
      </c>
      <c r="L2338" s="17" t="s">
        <v>53</v>
      </c>
      <c r="M2338" s="17" t="s">
        <v>46</v>
      </c>
      <c r="N2338" s="20">
        <f t="shared" si="360"/>
        <v>50</v>
      </c>
      <c r="O2338" s="20">
        <f t="shared" si="361"/>
        <v>100</v>
      </c>
      <c r="P2338" s="20">
        <f t="shared" si="362"/>
        <v>50</v>
      </c>
      <c r="Q2338" s="20">
        <f t="shared" si="363"/>
        <v>16.5</v>
      </c>
      <c r="R2338" s="21">
        <f t="shared" si="364"/>
        <v>62.475000000000001</v>
      </c>
      <c r="S2338" s="21">
        <f t="shared" si="365"/>
        <v>51.625</v>
      </c>
      <c r="T2338" s="21">
        <f t="shared" si="366"/>
        <v>42.424999999999997</v>
      </c>
      <c r="U2338" s="21">
        <f t="shared" si="367"/>
        <v>54.125</v>
      </c>
      <c r="V2338" s="20">
        <f t="shared" si="368"/>
        <v>52.17499999999999</v>
      </c>
      <c r="W2338" s="20">
        <f t="shared" si="369"/>
        <v>52.662499999999994</v>
      </c>
    </row>
    <row r="2339" spans="1:23" ht="13.5" x14ac:dyDescent="0.25">
      <c r="A2339" s="3">
        <v>45411</v>
      </c>
      <c r="B2339" s="2">
        <v>3.3866000000000001</v>
      </c>
      <c r="C2339" s="2">
        <v>55.21239830464593</v>
      </c>
      <c r="D2339" s="2">
        <v>-2.1483002283255725E-2</v>
      </c>
      <c r="E2339" s="2">
        <v>3.6649240043103194E-2</v>
      </c>
      <c r="F2339" s="2">
        <v>3.3918200000000001</v>
      </c>
      <c r="G2339" s="2">
        <v>3.3970399999999996</v>
      </c>
      <c r="H2339" s="2">
        <v>3.3718499999999998</v>
      </c>
      <c r="I2339" s="2">
        <v>3.3447619999999989</v>
      </c>
      <c r="J2339" s="2">
        <v>3.2577150000000028</v>
      </c>
      <c r="K2339" s="17" t="s">
        <v>47</v>
      </c>
      <c r="L2339" s="17" t="s">
        <v>53</v>
      </c>
      <c r="M2339" s="17" t="s">
        <v>46</v>
      </c>
      <c r="N2339" s="20">
        <f t="shared" si="360"/>
        <v>50</v>
      </c>
      <c r="O2339" s="20">
        <f t="shared" si="361"/>
        <v>100</v>
      </c>
      <c r="P2339" s="20">
        <f t="shared" si="362"/>
        <v>50</v>
      </c>
      <c r="Q2339" s="20">
        <f t="shared" si="363"/>
        <v>16.5</v>
      </c>
      <c r="R2339" s="21">
        <f t="shared" si="364"/>
        <v>62.475000000000001</v>
      </c>
      <c r="S2339" s="21">
        <f t="shared" si="365"/>
        <v>51.625</v>
      </c>
      <c r="T2339" s="21">
        <f t="shared" si="366"/>
        <v>42.424999999999997</v>
      </c>
      <c r="U2339" s="21">
        <f t="shared" si="367"/>
        <v>54.125</v>
      </c>
      <c r="V2339" s="20">
        <f t="shared" si="368"/>
        <v>52.17499999999999</v>
      </c>
      <c r="W2339" s="20">
        <f t="shared" si="369"/>
        <v>52.662499999999994</v>
      </c>
    </row>
    <row r="2340" spans="1:23" ht="13.5" x14ac:dyDescent="0.25">
      <c r="A2340" s="3">
        <v>45412</v>
      </c>
      <c r="B2340" s="2">
        <v>3.3866000000000001</v>
      </c>
      <c r="C2340" s="2">
        <v>55.21239830464593</v>
      </c>
      <c r="D2340" s="2">
        <v>-1.5448335280801473E-2</v>
      </c>
      <c r="E2340" s="2">
        <v>3.1705950798340404E-2</v>
      </c>
      <c r="F2340" s="2">
        <v>3.3883400000000004</v>
      </c>
      <c r="G2340" s="2">
        <v>3.3961700000000001</v>
      </c>
      <c r="H2340" s="2">
        <v>3.3718499999999998</v>
      </c>
      <c r="I2340" s="2">
        <v>3.348755999999999</v>
      </c>
      <c r="J2340" s="2">
        <v>3.2575410000000029</v>
      </c>
      <c r="K2340" s="17" t="s">
        <v>47</v>
      </c>
      <c r="L2340" s="17" t="s">
        <v>53</v>
      </c>
      <c r="M2340" s="17" t="s">
        <v>46</v>
      </c>
      <c r="N2340" s="20">
        <f t="shared" si="360"/>
        <v>50</v>
      </c>
      <c r="O2340" s="20">
        <f t="shared" si="361"/>
        <v>100</v>
      </c>
      <c r="P2340" s="20">
        <f t="shared" si="362"/>
        <v>50</v>
      </c>
      <c r="Q2340" s="20">
        <f t="shared" si="363"/>
        <v>16.5</v>
      </c>
      <c r="R2340" s="21">
        <f t="shared" si="364"/>
        <v>62.475000000000001</v>
      </c>
      <c r="S2340" s="21">
        <f t="shared" si="365"/>
        <v>51.625</v>
      </c>
      <c r="T2340" s="21">
        <f t="shared" si="366"/>
        <v>42.424999999999997</v>
      </c>
      <c r="U2340" s="21">
        <f t="shared" si="367"/>
        <v>54.125</v>
      </c>
      <c r="V2340" s="20">
        <f t="shared" si="368"/>
        <v>52.17499999999999</v>
      </c>
      <c r="W2340" s="20">
        <f t="shared" si="369"/>
        <v>52.662499999999994</v>
      </c>
    </row>
    <row r="2341" spans="1:23" ht="13.5" x14ac:dyDescent="0.25">
      <c r="A2341" s="3">
        <v>45414</v>
      </c>
      <c r="B2341" s="2">
        <v>3.3866000000000001</v>
      </c>
      <c r="C2341" s="2">
        <v>55.21239830464593</v>
      </c>
      <c r="D2341" s="2">
        <v>-7.7682020420599684E-3</v>
      </c>
      <c r="E2341" s="2">
        <v>2.6573974838255077E-2</v>
      </c>
      <c r="F2341" s="2">
        <v>3.3848599999999998</v>
      </c>
      <c r="G2341" s="2">
        <v>3.3935599999999999</v>
      </c>
      <c r="H2341" s="2">
        <v>3.3722850000000002</v>
      </c>
      <c r="I2341" s="2">
        <v>3.352749999999999</v>
      </c>
      <c r="J2341" s="2">
        <v>3.2574105000000033</v>
      </c>
      <c r="K2341" s="17" t="s">
        <v>47</v>
      </c>
      <c r="L2341" s="17" t="s">
        <v>53</v>
      </c>
      <c r="M2341" s="17" t="s">
        <v>46</v>
      </c>
      <c r="N2341" s="20">
        <f t="shared" si="360"/>
        <v>50</v>
      </c>
      <c r="O2341" s="20">
        <f t="shared" si="361"/>
        <v>100</v>
      </c>
      <c r="P2341" s="20">
        <f t="shared" si="362"/>
        <v>50</v>
      </c>
      <c r="Q2341" s="20">
        <f t="shared" si="363"/>
        <v>16.5</v>
      </c>
      <c r="R2341" s="21">
        <f t="shared" si="364"/>
        <v>62.475000000000001</v>
      </c>
      <c r="S2341" s="21">
        <f t="shared" si="365"/>
        <v>51.625</v>
      </c>
      <c r="T2341" s="21">
        <f t="shared" si="366"/>
        <v>42.424999999999997</v>
      </c>
      <c r="U2341" s="21">
        <f t="shared" si="367"/>
        <v>54.125</v>
      </c>
      <c r="V2341" s="20">
        <f t="shared" si="368"/>
        <v>52.17499999999999</v>
      </c>
      <c r="W2341" s="20">
        <f t="shared" si="369"/>
        <v>52.662499999999994</v>
      </c>
    </row>
    <row r="2342" spans="1:23" ht="13.5" x14ac:dyDescent="0.25">
      <c r="A2342" s="3">
        <v>45415</v>
      </c>
      <c r="B2342" s="2">
        <v>3.4386999999999999</v>
      </c>
      <c r="C2342" s="2">
        <v>66.449030226687739</v>
      </c>
      <c r="D2342" s="2">
        <v>-5.2243004784640057E-3</v>
      </c>
      <c r="E2342" s="2">
        <v>2.0609115973394855E-2</v>
      </c>
      <c r="F2342" s="2">
        <v>3.3952799999999996</v>
      </c>
      <c r="G2342" s="2">
        <v>3.3961600000000005</v>
      </c>
      <c r="H2342" s="2">
        <v>3.3757549999999994</v>
      </c>
      <c r="I2342" s="2">
        <v>3.354833999999999</v>
      </c>
      <c r="J2342" s="2">
        <v>3.2575405000000028</v>
      </c>
      <c r="K2342" s="17" t="s">
        <v>50</v>
      </c>
      <c r="L2342" s="17" t="s">
        <v>53</v>
      </c>
      <c r="M2342" s="17" t="s">
        <v>51</v>
      </c>
      <c r="N2342" s="20">
        <f t="shared" si="360"/>
        <v>50</v>
      </c>
      <c r="O2342" s="20">
        <f t="shared" si="361"/>
        <v>100</v>
      </c>
      <c r="P2342" s="20">
        <f t="shared" si="362"/>
        <v>50</v>
      </c>
      <c r="Q2342" s="20">
        <f t="shared" si="363"/>
        <v>83.5</v>
      </c>
      <c r="R2342" s="21">
        <f t="shared" si="364"/>
        <v>72.525000000000006</v>
      </c>
      <c r="S2342" s="21">
        <f t="shared" si="365"/>
        <v>68.375</v>
      </c>
      <c r="T2342" s="21">
        <f t="shared" si="366"/>
        <v>72.575000000000003</v>
      </c>
      <c r="U2342" s="21">
        <f t="shared" si="367"/>
        <v>70.875</v>
      </c>
      <c r="V2342" s="20">
        <f t="shared" si="368"/>
        <v>71.158333333333346</v>
      </c>
      <c r="W2342" s="20">
        <f t="shared" si="369"/>
        <v>71.087500000000006</v>
      </c>
    </row>
    <row r="2343" spans="1:23" ht="13.5" x14ac:dyDescent="0.25">
      <c r="A2343" s="3">
        <v>45418</v>
      </c>
      <c r="B2343" s="2">
        <v>3.4214000000000002</v>
      </c>
      <c r="C2343" s="2">
        <v>60.978283537572317</v>
      </c>
      <c r="D2343" s="2">
        <v>-6.2018784502511082E-3</v>
      </c>
      <c r="E2343" s="2">
        <v>1.3556028821594951E-2</v>
      </c>
      <c r="F2343" s="2">
        <v>3.4039799999999998</v>
      </c>
      <c r="G2343" s="2">
        <v>3.3996400000000002</v>
      </c>
      <c r="H2343" s="2">
        <v>3.3801000000000001</v>
      </c>
      <c r="I2343" s="2">
        <v>3.3567459999999993</v>
      </c>
      <c r="J2343" s="2">
        <v>3.2577145000000032</v>
      </c>
      <c r="K2343" s="17" t="s">
        <v>50</v>
      </c>
      <c r="L2343" s="17" t="s">
        <v>53</v>
      </c>
      <c r="M2343" s="17" t="s">
        <v>51</v>
      </c>
      <c r="N2343" s="20">
        <f t="shared" si="360"/>
        <v>50</v>
      </c>
      <c r="O2343" s="20">
        <f t="shared" si="361"/>
        <v>100</v>
      </c>
      <c r="P2343" s="20">
        <f t="shared" si="362"/>
        <v>50</v>
      </c>
      <c r="Q2343" s="20">
        <f t="shared" si="363"/>
        <v>83.5</v>
      </c>
      <c r="R2343" s="21">
        <f t="shared" si="364"/>
        <v>72.525000000000006</v>
      </c>
      <c r="S2343" s="21">
        <f t="shared" si="365"/>
        <v>68.375</v>
      </c>
      <c r="T2343" s="21">
        <f t="shared" si="366"/>
        <v>72.575000000000003</v>
      </c>
      <c r="U2343" s="21">
        <f t="shared" si="367"/>
        <v>70.875</v>
      </c>
      <c r="V2343" s="20">
        <f t="shared" si="368"/>
        <v>71.158333333333346</v>
      </c>
      <c r="W2343" s="20">
        <f t="shared" si="369"/>
        <v>71.087500000000006</v>
      </c>
    </row>
    <row r="2344" spans="1:23" ht="13.5" x14ac:dyDescent="0.25">
      <c r="A2344" s="3">
        <v>45419</v>
      </c>
      <c r="B2344" s="2">
        <v>3.3866000000000001</v>
      </c>
      <c r="C2344" s="2">
        <v>51.748824037692458</v>
      </c>
      <c r="D2344" s="2">
        <v>-2.0389907819904352E-3</v>
      </c>
      <c r="E2344" s="2">
        <v>6.4787871324991165E-3</v>
      </c>
      <c r="F2344" s="2">
        <v>3.4039799999999998</v>
      </c>
      <c r="G2344" s="2">
        <v>3.3979000000000008</v>
      </c>
      <c r="H2344" s="2">
        <v>3.3827050000000001</v>
      </c>
      <c r="I2344" s="2">
        <v>3.3581339999999993</v>
      </c>
      <c r="J2344" s="2">
        <v>3.2577145000000032</v>
      </c>
      <c r="K2344" s="17" t="s">
        <v>47</v>
      </c>
      <c r="L2344" s="17" t="s">
        <v>53</v>
      </c>
      <c r="M2344" s="17" t="s">
        <v>53</v>
      </c>
      <c r="N2344" s="20">
        <f t="shared" si="360"/>
        <v>50</v>
      </c>
      <c r="O2344" s="20">
        <f t="shared" si="361"/>
        <v>100</v>
      </c>
      <c r="P2344" s="20">
        <f t="shared" si="362"/>
        <v>50</v>
      </c>
      <c r="Q2344" s="20">
        <f t="shared" si="363"/>
        <v>16.5</v>
      </c>
      <c r="R2344" s="21">
        <f t="shared" si="364"/>
        <v>62.475000000000001</v>
      </c>
      <c r="S2344" s="21">
        <f t="shared" si="365"/>
        <v>51.625</v>
      </c>
      <c r="T2344" s="21">
        <f t="shared" si="366"/>
        <v>42.424999999999997</v>
      </c>
      <c r="U2344" s="21">
        <f t="shared" si="367"/>
        <v>54.125</v>
      </c>
      <c r="V2344" s="20">
        <f t="shared" si="368"/>
        <v>52.17499999999999</v>
      </c>
      <c r="W2344" s="20">
        <f t="shared" si="369"/>
        <v>52.662499999999994</v>
      </c>
    </row>
    <row r="2345" spans="1:23" ht="13.5" x14ac:dyDescent="0.25">
      <c r="A2345" s="3">
        <v>45420</v>
      </c>
      <c r="B2345" s="2">
        <v>3.4214000000000002</v>
      </c>
      <c r="C2345" s="2">
        <v>58.511431867418075</v>
      </c>
      <c r="D2345" s="2">
        <v>-1.1337199218774963E-3</v>
      </c>
      <c r="E2345" s="2">
        <v>-3.3798670375987097E-3</v>
      </c>
      <c r="F2345" s="2">
        <v>3.4109400000000001</v>
      </c>
      <c r="G2345" s="2">
        <v>3.3996400000000002</v>
      </c>
      <c r="H2345" s="2">
        <v>3.3874850000000003</v>
      </c>
      <c r="I2345" s="2">
        <v>3.3603919999999992</v>
      </c>
      <c r="J2345" s="2">
        <v>3.2578885000000031</v>
      </c>
      <c r="K2345" s="17" t="s">
        <v>47</v>
      </c>
      <c r="L2345" s="17" t="s">
        <v>53</v>
      </c>
      <c r="M2345" s="17" t="s">
        <v>54</v>
      </c>
      <c r="N2345" s="20">
        <f t="shared" si="360"/>
        <v>50</v>
      </c>
      <c r="O2345" s="20">
        <f t="shared" si="361"/>
        <v>100</v>
      </c>
      <c r="P2345" s="20">
        <f t="shared" si="362"/>
        <v>50</v>
      </c>
      <c r="Q2345" s="20">
        <f t="shared" si="363"/>
        <v>16.5</v>
      </c>
      <c r="R2345" s="21">
        <f t="shared" si="364"/>
        <v>62.475000000000001</v>
      </c>
      <c r="S2345" s="21">
        <f t="shared" si="365"/>
        <v>51.625</v>
      </c>
      <c r="T2345" s="21">
        <f t="shared" si="366"/>
        <v>42.424999999999997</v>
      </c>
      <c r="U2345" s="21">
        <f t="shared" si="367"/>
        <v>54.125</v>
      </c>
      <c r="V2345" s="20">
        <f t="shared" si="368"/>
        <v>52.17499999999999</v>
      </c>
      <c r="W2345" s="20">
        <f t="shared" si="369"/>
        <v>52.662499999999994</v>
      </c>
    </row>
    <row r="2346" spans="1:23" ht="13.5" x14ac:dyDescent="0.25">
      <c r="A2346" s="3">
        <v>45421</v>
      </c>
      <c r="B2346" s="2">
        <v>3.4214000000000002</v>
      </c>
      <c r="C2346" s="2">
        <v>58.511431867418075</v>
      </c>
      <c r="D2346" s="2">
        <v>-6.0983283863347282E-4</v>
      </c>
      <c r="E2346" s="2">
        <v>-1.4502930368552814E-2</v>
      </c>
      <c r="F2346" s="2">
        <v>3.4179000000000004</v>
      </c>
      <c r="G2346" s="2">
        <v>3.4013799999999996</v>
      </c>
      <c r="H2346" s="2">
        <v>3.3922650000000005</v>
      </c>
      <c r="I2346" s="2">
        <v>3.3628239999999998</v>
      </c>
      <c r="J2346" s="2">
        <v>3.2580625000000025</v>
      </c>
      <c r="K2346" s="17" t="s">
        <v>47</v>
      </c>
      <c r="L2346" s="17" t="s">
        <v>53</v>
      </c>
      <c r="M2346" s="17" t="s">
        <v>54</v>
      </c>
      <c r="N2346" s="20">
        <f t="shared" si="360"/>
        <v>50</v>
      </c>
      <c r="O2346" s="20">
        <f t="shared" si="361"/>
        <v>100</v>
      </c>
      <c r="P2346" s="20">
        <f t="shared" si="362"/>
        <v>50</v>
      </c>
      <c r="Q2346" s="20">
        <f t="shared" si="363"/>
        <v>16.5</v>
      </c>
      <c r="R2346" s="21">
        <f t="shared" si="364"/>
        <v>62.475000000000001</v>
      </c>
      <c r="S2346" s="21">
        <f t="shared" si="365"/>
        <v>51.625</v>
      </c>
      <c r="T2346" s="21">
        <f t="shared" si="366"/>
        <v>42.424999999999997</v>
      </c>
      <c r="U2346" s="21">
        <f t="shared" si="367"/>
        <v>54.125</v>
      </c>
      <c r="V2346" s="20">
        <f t="shared" si="368"/>
        <v>52.17499999999999</v>
      </c>
      <c r="W2346" s="20">
        <f t="shared" si="369"/>
        <v>52.662499999999994</v>
      </c>
    </row>
    <row r="2347" spans="1:23" ht="13.5" x14ac:dyDescent="0.25">
      <c r="A2347" s="3">
        <v>45422</v>
      </c>
      <c r="B2347" s="2">
        <v>3.4214000000000002</v>
      </c>
      <c r="C2347" s="2">
        <v>58.511431867418075</v>
      </c>
      <c r="D2347" s="2">
        <v>-3.067644008870829E-3</v>
      </c>
      <c r="E2347" s="2">
        <v>-2.5129991721740502E-2</v>
      </c>
      <c r="F2347" s="2">
        <v>3.4144400000000004</v>
      </c>
      <c r="G2347" s="2">
        <v>3.4048599999999993</v>
      </c>
      <c r="H2347" s="2">
        <v>3.3970449999999999</v>
      </c>
      <c r="I2347" s="2">
        <v>3.365256</v>
      </c>
      <c r="J2347" s="2">
        <v>3.258236500000002</v>
      </c>
      <c r="K2347" s="17" t="s">
        <v>47</v>
      </c>
      <c r="L2347" s="17" t="s">
        <v>53</v>
      </c>
      <c r="M2347" s="17" t="s">
        <v>46</v>
      </c>
      <c r="N2347" s="20">
        <f t="shared" si="360"/>
        <v>50</v>
      </c>
      <c r="O2347" s="20">
        <f t="shared" si="361"/>
        <v>100</v>
      </c>
      <c r="P2347" s="20">
        <f t="shared" si="362"/>
        <v>50</v>
      </c>
      <c r="Q2347" s="20">
        <f t="shared" si="363"/>
        <v>16.5</v>
      </c>
      <c r="R2347" s="21">
        <f t="shared" si="364"/>
        <v>62.475000000000001</v>
      </c>
      <c r="S2347" s="21">
        <f t="shared" si="365"/>
        <v>51.625</v>
      </c>
      <c r="T2347" s="21">
        <f t="shared" si="366"/>
        <v>42.424999999999997</v>
      </c>
      <c r="U2347" s="21">
        <f t="shared" si="367"/>
        <v>54.125</v>
      </c>
      <c r="V2347" s="20">
        <f t="shared" si="368"/>
        <v>52.17499999999999</v>
      </c>
      <c r="W2347" s="20">
        <f t="shared" si="369"/>
        <v>52.662499999999994</v>
      </c>
    </row>
    <row r="2348" spans="1:23" ht="13.5" x14ac:dyDescent="0.25">
      <c r="A2348" s="3">
        <v>45425</v>
      </c>
      <c r="B2348" s="2">
        <v>3.4127000000000001</v>
      </c>
      <c r="C2348" s="2">
        <v>56.058195071714557</v>
      </c>
      <c r="D2348" s="2">
        <v>-6.0489189256225373E-3</v>
      </c>
      <c r="E2348" s="2">
        <v>-3.4535507897194187E-2</v>
      </c>
      <c r="F2348" s="2">
        <v>3.4127000000000001</v>
      </c>
      <c r="G2348" s="2">
        <v>3.4083399999999999</v>
      </c>
      <c r="H2348" s="2">
        <v>3.4026900000000007</v>
      </c>
      <c r="I2348" s="2">
        <v>3.3673400000000004</v>
      </c>
      <c r="J2348" s="2">
        <v>3.2588010000000027</v>
      </c>
      <c r="K2348" s="17" t="s">
        <v>47</v>
      </c>
      <c r="L2348" s="17" t="s">
        <v>53</v>
      </c>
      <c r="M2348" s="17" t="s">
        <v>46</v>
      </c>
      <c r="N2348" s="20">
        <f t="shared" si="360"/>
        <v>50</v>
      </c>
      <c r="O2348" s="20">
        <f t="shared" si="361"/>
        <v>100</v>
      </c>
      <c r="P2348" s="20">
        <f t="shared" si="362"/>
        <v>50</v>
      </c>
      <c r="Q2348" s="20">
        <f t="shared" si="363"/>
        <v>16.5</v>
      </c>
      <c r="R2348" s="21">
        <f t="shared" si="364"/>
        <v>62.475000000000001</v>
      </c>
      <c r="S2348" s="21">
        <f t="shared" si="365"/>
        <v>51.625</v>
      </c>
      <c r="T2348" s="21">
        <f t="shared" si="366"/>
        <v>42.424999999999997</v>
      </c>
      <c r="U2348" s="21">
        <f t="shared" si="367"/>
        <v>54.125</v>
      </c>
      <c r="V2348" s="20">
        <f t="shared" si="368"/>
        <v>52.17499999999999</v>
      </c>
      <c r="W2348" s="20">
        <f t="shared" si="369"/>
        <v>52.662499999999994</v>
      </c>
    </row>
    <row r="2349" spans="1:23" ht="13.5" x14ac:dyDescent="0.25">
      <c r="A2349" s="3">
        <v>45426</v>
      </c>
      <c r="B2349" s="2">
        <v>3.4127000000000001</v>
      </c>
      <c r="C2349" s="2">
        <v>56.058195071714557</v>
      </c>
      <c r="D2349" s="2">
        <v>-7.3738617358909408E-3</v>
      </c>
      <c r="E2349" s="2">
        <v>-4.2569429078210166E-2</v>
      </c>
      <c r="F2349" s="2">
        <v>3.4179200000000001</v>
      </c>
      <c r="G2349" s="2">
        <v>3.4109499999999997</v>
      </c>
      <c r="H2349" s="2">
        <v>3.4039949999999997</v>
      </c>
      <c r="I2349" s="2">
        <v>3.3695980000000003</v>
      </c>
      <c r="J2349" s="2">
        <v>3.2591050000000026</v>
      </c>
      <c r="K2349" s="17" t="s">
        <v>47</v>
      </c>
      <c r="L2349" s="17" t="s">
        <v>53</v>
      </c>
      <c r="M2349" s="17" t="s">
        <v>54</v>
      </c>
      <c r="N2349" s="20">
        <f t="shared" si="360"/>
        <v>50</v>
      </c>
      <c r="O2349" s="20">
        <f t="shared" si="361"/>
        <v>100</v>
      </c>
      <c r="P2349" s="20">
        <f t="shared" si="362"/>
        <v>50</v>
      </c>
      <c r="Q2349" s="20">
        <f t="shared" si="363"/>
        <v>16.5</v>
      </c>
      <c r="R2349" s="21">
        <f t="shared" si="364"/>
        <v>62.475000000000001</v>
      </c>
      <c r="S2349" s="21">
        <f t="shared" si="365"/>
        <v>51.625</v>
      </c>
      <c r="T2349" s="21">
        <f t="shared" si="366"/>
        <v>42.424999999999997</v>
      </c>
      <c r="U2349" s="21">
        <f t="shared" si="367"/>
        <v>54.125</v>
      </c>
      <c r="V2349" s="20">
        <f t="shared" si="368"/>
        <v>52.17499999999999</v>
      </c>
      <c r="W2349" s="20">
        <f t="shared" si="369"/>
        <v>52.662499999999994</v>
      </c>
    </row>
    <row r="2350" spans="1:23" ht="13.5" x14ac:dyDescent="0.25">
      <c r="A2350" s="3">
        <v>45427</v>
      </c>
      <c r="B2350" s="2">
        <v>3.4039999999999999</v>
      </c>
      <c r="C2350" s="2">
        <v>53.458714237748019</v>
      </c>
      <c r="D2350" s="2">
        <v>-7.9808811828430137E-3</v>
      </c>
      <c r="E2350" s="2">
        <v>-4.6490442590367047E-2</v>
      </c>
      <c r="F2350" s="2">
        <v>3.4144400000000004</v>
      </c>
      <c r="G2350" s="2">
        <v>3.4126900000000004</v>
      </c>
      <c r="H2350" s="2">
        <v>3.4044299999999992</v>
      </c>
      <c r="I2350" s="2">
        <v>3.3715079999999999</v>
      </c>
      <c r="J2350" s="2">
        <v>3.259278500000002</v>
      </c>
      <c r="K2350" s="17" t="s">
        <v>47</v>
      </c>
      <c r="L2350" s="17" t="s">
        <v>53</v>
      </c>
      <c r="M2350" s="17" t="s">
        <v>46</v>
      </c>
      <c r="N2350" s="20">
        <f t="shared" si="360"/>
        <v>50</v>
      </c>
      <c r="O2350" s="20">
        <f t="shared" si="361"/>
        <v>100</v>
      </c>
      <c r="P2350" s="20">
        <f t="shared" si="362"/>
        <v>50</v>
      </c>
      <c r="Q2350" s="20">
        <f t="shared" si="363"/>
        <v>16.5</v>
      </c>
      <c r="R2350" s="21">
        <f t="shared" si="364"/>
        <v>62.475000000000001</v>
      </c>
      <c r="S2350" s="21">
        <f t="shared" si="365"/>
        <v>51.625</v>
      </c>
      <c r="T2350" s="21">
        <f t="shared" si="366"/>
        <v>42.424999999999997</v>
      </c>
      <c r="U2350" s="21">
        <f t="shared" si="367"/>
        <v>54.125</v>
      </c>
      <c r="V2350" s="20">
        <f t="shared" si="368"/>
        <v>52.17499999999999</v>
      </c>
      <c r="W2350" s="20">
        <f t="shared" si="369"/>
        <v>52.662499999999994</v>
      </c>
    </row>
    <row r="2351" spans="1:23" ht="13.5" x14ac:dyDescent="0.25">
      <c r="A2351" s="3">
        <v>45428</v>
      </c>
      <c r="B2351" s="2">
        <v>3.3866000000000001</v>
      </c>
      <c r="C2351" s="2">
        <v>48.604299510353343</v>
      </c>
      <c r="D2351" s="2">
        <v>-7.2749177161206546E-3</v>
      </c>
      <c r="E2351" s="2">
        <v>-4.8957955561655185E-2</v>
      </c>
      <c r="F2351" s="2">
        <v>3.4074800000000005</v>
      </c>
      <c r="G2351" s="2">
        <v>3.41269</v>
      </c>
      <c r="H2351" s="2">
        <v>3.4031250000000002</v>
      </c>
      <c r="I2351" s="2">
        <v>3.3732440000000001</v>
      </c>
      <c r="J2351" s="2">
        <v>3.2593650000000025</v>
      </c>
      <c r="K2351" s="17" t="s">
        <v>47</v>
      </c>
      <c r="L2351" s="17" t="s">
        <v>53</v>
      </c>
      <c r="M2351" s="17" t="s">
        <v>46</v>
      </c>
      <c r="N2351" s="20">
        <f t="shared" si="360"/>
        <v>50</v>
      </c>
      <c r="O2351" s="20">
        <f t="shared" si="361"/>
        <v>100</v>
      </c>
      <c r="P2351" s="20">
        <f t="shared" si="362"/>
        <v>50</v>
      </c>
      <c r="Q2351" s="20">
        <f t="shared" si="363"/>
        <v>16.5</v>
      </c>
      <c r="R2351" s="21">
        <f t="shared" si="364"/>
        <v>62.475000000000001</v>
      </c>
      <c r="S2351" s="21">
        <f t="shared" si="365"/>
        <v>51.625</v>
      </c>
      <c r="T2351" s="21">
        <f t="shared" si="366"/>
        <v>42.424999999999997</v>
      </c>
      <c r="U2351" s="21">
        <f t="shared" si="367"/>
        <v>54.125</v>
      </c>
      <c r="V2351" s="20">
        <f t="shared" si="368"/>
        <v>52.17499999999999</v>
      </c>
      <c r="W2351" s="20">
        <f t="shared" si="369"/>
        <v>52.662499999999994</v>
      </c>
    </row>
    <row r="2352" spans="1:23" ht="13.5" x14ac:dyDescent="0.25">
      <c r="A2352" s="3">
        <v>45429</v>
      </c>
      <c r="B2352" s="2">
        <v>3.4039999999999999</v>
      </c>
      <c r="C2352" s="2">
        <v>53.182658087484306</v>
      </c>
      <c r="D2352" s="2">
        <v>8.758833576871794E-5</v>
      </c>
      <c r="E2352" s="2">
        <v>-5.0740742828919959E-2</v>
      </c>
      <c r="F2352" s="2">
        <v>3.4039999999999999</v>
      </c>
      <c r="G2352" s="2">
        <v>3.4092200000000004</v>
      </c>
      <c r="H2352" s="2">
        <v>3.4026899999999998</v>
      </c>
      <c r="I2352" s="2">
        <v>3.375502</v>
      </c>
      <c r="J2352" s="2">
        <v>3.2595385000000023</v>
      </c>
      <c r="K2352" s="17" t="s">
        <v>47</v>
      </c>
      <c r="L2352" s="17" t="s">
        <v>53</v>
      </c>
      <c r="M2352" s="17" t="s">
        <v>46</v>
      </c>
      <c r="N2352" s="20">
        <f t="shared" si="360"/>
        <v>50</v>
      </c>
      <c r="O2352" s="20">
        <f t="shared" si="361"/>
        <v>100</v>
      </c>
      <c r="P2352" s="20">
        <f t="shared" si="362"/>
        <v>50</v>
      </c>
      <c r="Q2352" s="20">
        <f t="shared" si="363"/>
        <v>16.5</v>
      </c>
      <c r="R2352" s="21">
        <f t="shared" si="364"/>
        <v>62.475000000000001</v>
      </c>
      <c r="S2352" s="21">
        <f t="shared" si="365"/>
        <v>51.625</v>
      </c>
      <c r="T2352" s="21">
        <f t="shared" si="366"/>
        <v>42.424999999999997</v>
      </c>
      <c r="U2352" s="21">
        <f t="shared" si="367"/>
        <v>54.125</v>
      </c>
      <c r="V2352" s="20">
        <f t="shared" si="368"/>
        <v>52.17499999999999</v>
      </c>
      <c r="W2352" s="20">
        <f t="shared" si="369"/>
        <v>52.662499999999994</v>
      </c>
    </row>
    <row r="2353" spans="1:23" ht="13.5" x14ac:dyDescent="0.25">
      <c r="A2353" s="3">
        <v>45432</v>
      </c>
      <c r="B2353" s="2">
        <v>3.4039999999999999</v>
      </c>
      <c r="C2353" s="2">
        <v>53.182658087484299</v>
      </c>
      <c r="D2353" s="2">
        <v>3.5888385093483244E-3</v>
      </c>
      <c r="E2353" s="2">
        <v>-4.5879554213375702E-2</v>
      </c>
      <c r="F2353" s="2">
        <v>3.4022599999999996</v>
      </c>
      <c r="G2353" s="2">
        <v>3.4074800000000005</v>
      </c>
      <c r="H2353" s="2">
        <v>3.4035599999999997</v>
      </c>
      <c r="I2353" s="2">
        <v>3.3784540000000005</v>
      </c>
      <c r="J2353" s="2">
        <v>3.2597120000000022</v>
      </c>
      <c r="K2353" s="17" t="s">
        <v>47</v>
      </c>
      <c r="L2353" s="17" t="s">
        <v>53</v>
      </c>
      <c r="M2353" s="17" t="s">
        <v>46</v>
      </c>
      <c r="N2353" s="20">
        <f t="shared" si="360"/>
        <v>50</v>
      </c>
      <c r="O2353" s="20">
        <f t="shared" si="361"/>
        <v>100</v>
      </c>
      <c r="P2353" s="20">
        <f t="shared" si="362"/>
        <v>50</v>
      </c>
      <c r="Q2353" s="20">
        <f t="shared" si="363"/>
        <v>16.5</v>
      </c>
      <c r="R2353" s="21">
        <f t="shared" si="364"/>
        <v>62.475000000000001</v>
      </c>
      <c r="S2353" s="21">
        <f t="shared" si="365"/>
        <v>51.625</v>
      </c>
      <c r="T2353" s="21">
        <f t="shared" si="366"/>
        <v>42.424999999999997</v>
      </c>
      <c r="U2353" s="21">
        <f t="shared" si="367"/>
        <v>54.125</v>
      </c>
      <c r="V2353" s="20">
        <f t="shared" si="368"/>
        <v>52.17499999999999</v>
      </c>
      <c r="W2353" s="20">
        <f t="shared" si="369"/>
        <v>52.662499999999994</v>
      </c>
    </row>
    <row r="2354" spans="1:23" ht="13.5" x14ac:dyDescent="0.25">
      <c r="A2354" s="3">
        <v>45433</v>
      </c>
      <c r="B2354" s="2">
        <v>3.4039999999999999</v>
      </c>
      <c r="C2354" s="2">
        <v>53.182658087484299</v>
      </c>
      <c r="D2354" s="2">
        <v>1.1355292321315602E-3</v>
      </c>
      <c r="E2354" s="2">
        <v>-4.3044199025003546E-2</v>
      </c>
      <c r="F2354" s="2">
        <v>3.4005200000000002</v>
      </c>
      <c r="G2354" s="2">
        <v>3.4092200000000004</v>
      </c>
      <c r="H2354" s="2">
        <v>3.4035599999999997</v>
      </c>
      <c r="I2354" s="2">
        <v>3.3798439999999998</v>
      </c>
      <c r="J2354" s="2">
        <v>3.260406500000002</v>
      </c>
      <c r="K2354" s="17" t="s">
        <v>47</v>
      </c>
      <c r="L2354" s="17" t="s">
        <v>53</v>
      </c>
      <c r="M2354" s="17" t="s">
        <v>46</v>
      </c>
      <c r="N2354" s="20">
        <f t="shared" si="360"/>
        <v>50</v>
      </c>
      <c r="O2354" s="20">
        <f t="shared" si="361"/>
        <v>100</v>
      </c>
      <c r="P2354" s="20">
        <f t="shared" si="362"/>
        <v>50</v>
      </c>
      <c r="Q2354" s="20">
        <f t="shared" si="363"/>
        <v>16.5</v>
      </c>
      <c r="R2354" s="21">
        <f t="shared" si="364"/>
        <v>62.475000000000001</v>
      </c>
      <c r="S2354" s="21">
        <f t="shared" si="365"/>
        <v>51.625</v>
      </c>
      <c r="T2354" s="21">
        <f t="shared" si="366"/>
        <v>42.424999999999997</v>
      </c>
      <c r="U2354" s="21">
        <f t="shared" si="367"/>
        <v>54.125</v>
      </c>
      <c r="V2354" s="20">
        <f t="shared" si="368"/>
        <v>52.17499999999999</v>
      </c>
      <c r="W2354" s="20">
        <f t="shared" si="369"/>
        <v>52.662499999999994</v>
      </c>
    </row>
    <row r="2355" spans="1:23" ht="13.5" x14ac:dyDescent="0.25">
      <c r="A2355" s="3">
        <v>45434</v>
      </c>
      <c r="B2355" s="2">
        <v>3.4039999999999999</v>
      </c>
      <c r="C2355" s="2">
        <v>53.182658087484299</v>
      </c>
      <c r="D2355" s="2">
        <v>4.356035875541231E-3</v>
      </c>
      <c r="E2355" s="2">
        <v>-4.0754195774591204E-2</v>
      </c>
      <c r="F2355" s="2">
        <v>3.4005200000000002</v>
      </c>
      <c r="G2355" s="2">
        <v>3.4074800000000005</v>
      </c>
      <c r="H2355" s="2">
        <v>3.4035599999999997</v>
      </c>
      <c r="I2355" s="2">
        <v>3.3814079999999995</v>
      </c>
      <c r="J2355" s="2">
        <v>3.2607540000000017</v>
      </c>
      <c r="K2355" s="17" t="s">
        <v>47</v>
      </c>
      <c r="L2355" s="17" t="s">
        <v>53</v>
      </c>
      <c r="M2355" s="17" t="s">
        <v>53</v>
      </c>
      <c r="N2355" s="20">
        <f t="shared" si="360"/>
        <v>50</v>
      </c>
      <c r="O2355" s="20">
        <f t="shared" si="361"/>
        <v>100</v>
      </c>
      <c r="P2355" s="20">
        <f t="shared" si="362"/>
        <v>50</v>
      </c>
      <c r="Q2355" s="20">
        <f t="shared" si="363"/>
        <v>16.5</v>
      </c>
      <c r="R2355" s="21">
        <f t="shared" si="364"/>
        <v>62.475000000000001</v>
      </c>
      <c r="S2355" s="21">
        <f t="shared" si="365"/>
        <v>51.625</v>
      </c>
      <c r="T2355" s="21">
        <f t="shared" si="366"/>
        <v>42.424999999999997</v>
      </c>
      <c r="U2355" s="21">
        <f t="shared" si="367"/>
        <v>54.125</v>
      </c>
      <c r="V2355" s="20">
        <f t="shared" si="368"/>
        <v>52.17499999999999</v>
      </c>
      <c r="W2355" s="20">
        <f t="shared" si="369"/>
        <v>52.662499999999994</v>
      </c>
    </row>
    <row r="2356" spans="1:23" ht="13.5" x14ac:dyDescent="0.25">
      <c r="A2356" s="3">
        <v>45435</v>
      </c>
      <c r="B2356" s="2">
        <v>3.4039999999999999</v>
      </c>
      <c r="C2356" s="2">
        <v>53.182658087484299</v>
      </c>
      <c r="D2356" s="2">
        <v>7.0278740049873889E-3</v>
      </c>
      <c r="E2356" s="2">
        <v>-4.0314648733691921E-2</v>
      </c>
      <c r="F2356" s="2">
        <v>3.4039999999999999</v>
      </c>
      <c r="G2356" s="2">
        <v>3.4057400000000002</v>
      </c>
      <c r="H2356" s="2">
        <v>3.4035599999999988</v>
      </c>
      <c r="I2356" s="2">
        <v>3.3831439999999997</v>
      </c>
      <c r="J2356" s="2">
        <v>3.2611015000000014</v>
      </c>
      <c r="K2356" s="17" t="s">
        <v>50</v>
      </c>
      <c r="L2356" s="17" t="s">
        <v>53</v>
      </c>
      <c r="M2356" s="17" t="s">
        <v>51</v>
      </c>
      <c r="N2356" s="20">
        <f t="shared" si="360"/>
        <v>50</v>
      </c>
      <c r="O2356" s="20">
        <f t="shared" si="361"/>
        <v>100</v>
      </c>
      <c r="P2356" s="20">
        <f t="shared" si="362"/>
        <v>50</v>
      </c>
      <c r="Q2356" s="20">
        <f t="shared" si="363"/>
        <v>83.5</v>
      </c>
      <c r="R2356" s="21">
        <f t="shared" si="364"/>
        <v>72.525000000000006</v>
      </c>
      <c r="S2356" s="21">
        <f t="shared" si="365"/>
        <v>68.375</v>
      </c>
      <c r="T2356" s="21">
        <f t="shared" si="366"/>
        <v>72.575000000000003</v>
      </c>
      <c r="U2356" s="21">
        <f t="shared" si="367"/>
        <v>70.875</v>
      </c>
      <c r="V2356" s="20">
        <f t="shared" si="368"/>
        <v>71.158333333333346</v>
      </c>
      <c r="W2356" s="20">
        <f t="shared" si="369"/>
        <v>71.087500000000006</v>
      </c>
    </row>
    <row r="2357" spans="1:23" ht="13.5" x14ac:dyDescent="0.25">
      <c r="A2357" s="3">
        <v>45436</v>
      </c>
      <c r="B2357" s="2">
        <v>3.4039999999999999</v>
      </c>
      <c r="C2357" s="2">
        <v>53.182658087484299</v>
      </c>
      <c r="D2357" s="2">
        <v>9.2393953428158149E-3</v>
      </c>
      <c r="E2357" s="2">
        <v>-4.2618509990964774E-2</v>
      </c>
      <c r="F2357" s="2">
        <v>3.4039999999999999</v>
      </c>
      <c r="G2357" s="2">
        <v>3.4039999999999999</v>
      </c>
      <c r="H2357" s="2">
        <v>3.4044299999999987</v>
      </c>
      <c r="I2357" s="2">
        <v>3.3848799999999994</v>
      </c>
      <c r="J2357" s="2">
        <v>3.2616225000000014</v>
      </c>
      <c r="K2357" s="17" t="s">
        <v>53</v>
      </c>
      <c r="L2357" s="17" t="s">
        <v>53</v>
      </c>
      <c r="M2357" s="17" t="s">
        <v>53</v>
      </c>
      <c r="N2357" s="20">
        <f t="shared" si="360"/>
        <v>50</v>
      </c>
      <c r="O2357" s="20">
        <f t="shared" si="361"/>
        <v>100</v>
      </c>
      <c r="P2357" s="20">
        <f t="shared" si="362"/>
        <v>50</v>
      </c>
      <c r="Q2357" s="20">
        <f t="shared" si="363"/>
        <v>33</v>
      </c>
      <c r="R2357" s="21">
        <f t="shared" si="364"/>
        <v>64.95</v>
      </c>
      <c r="S2357" s="21">
        <f t="shared" si="365"/>
        <v>55.75</v>
      </c>
      <c r="T2357" s="21">
        <f t="shared" si="366"/>
        <v>49.85</v>
      </c>
      <c r="U2357" s="21">
        <f t="shared" si="367"/>
        <v>58.25</v>
      </c>
      <c r="V2357" s="20">
        <f t="shared" si="368"/>
        <v>56.85</v>
      </c>
      <c r="W2357" s="20">
        <f t="shared" si="369"/>
        <v>57.2</v>
      </c>
    </row>
    <row r="2358" spans="1:23" ht="13.5" x14ac:dyDescent="0.25">
      <c r="A2358" s="3">
        <v>45439</v>
      </c>
      <c r="B2358" s="2">
        <v>3.4039999999999999</v>
      </c>
      <c r="C2358" s="2">
        <v>53.182658087484299</v>
      </c>
      <c r="D2358" s="2">
        <v>9.7266055608544733E-3</v>
      </c>
      <c r="E2358" s="2">
        <v>-4.9136228713967743E-2</v>
      </c>
      <c r="F2358" s="2">
        <v>3.4039999999999999</v>
      </c>
      <c r="G2358" s="2">
        <v>3.40313</v>
      </c>
      <c r="H2358" s="2">
        <v>3.4057349999999986</v>
      </c>
      <c r="I2358" s="2">
        <v>3.3862699999999997</v>
      </c>
      <c r="J2358" s="2">
        <v>3.2624910000000011</v>
      </c>
      <c r="K2358" s="17" t="s">
        <v>53</v>
      </c>
      <c r="L2358" s="17" t="s">
        <v>53</v>
      </c>
      <c r="M2358" s="17" t="s">
        <v>53</v>
      </c>
      <c r="N2358" s="20">
        <f t="shared" si="360"/>
        <v>50</v>
      </c>
      <c r="O2358" s="20">
        <f t="shared" si="361"/>
        <v>100</v>
      </c>
      <c r="P2358" s="20">
        <f t="shared" si="362"/>
        <v>50</v>
      </c>
      <c r="Q2358" s="20">
        <f t="shared" si="363"/>
        <v>33</v>
      </c>
      <c r="R2358" s="21">
        <f t="shared" si="364"/>
        <v>64.95</v>
      </c>
      <c r="S2358" s="21">
        <f t="shared" si="365"/>
        <v>55.75</v>
      </c>
      <c r="T2358" s="21">
        <f t="shared" si="366"/>
        <v>49.85</v>
      </c>
      <c r="U2358" s="21">
        <f t="shared" si="367"/>
        <v>58.25</v>
      </c>
      <c r="V2358" s="20">
        <f t="shared" si="368"/>
        <v>56.85</v>
      </c>
      <c r="W2358" s="20">
        <f t="shared" si="369"/>
        <v>57.2</v>
      </c>
    </row>
    <row r="2359" spans="1:23" ht="13.5" x14ac:dyDescent="0.25">
      <c r="A2359" s="3">
        <v>45440</v>
      </c>
      <c r="B2359" s="2">
        <v>3.4039999999999999</v>
      </c>
      <c r="C2359" s="2">
        <v>53.182658087484299</v>
      </c>
      <c r="D2359" s="2">
        <v>1.0096623759479062E-2</v>
      </c>
      <c r="E2359" s="2">
        <v>-5.745398628308529E-2</v>
      </c>
      <c r="F2359" s="2">
        <v>3.4039999999999999</v>
      </c>
      <c r="G2359" s="2">
        <v>3.4022599999999996</v>
      </c>
      <c r="H2359" s="2">
        <v>3.4066049999999981</v>
      </c>
      <c r="I2359" s="2">
        <v>3.3878339999999993</v>
      </c>
      <c r="J2359" s="2">
        <v>3.2634895000000017</v>
      </c>
      <c r="K2359" s="17" t="s">
        <v>53</v>
      </c>
      <c r="L2359" s="17" t="s">
        <v>53</v>
      </c>
      <c r="M2359" s="17" t="s">
        <v>53</v>
      </c>
      <c r="N2359" s="20">
        <f t="shared" si="360"/>
        <v>50</v>
      </c>
      <c r="O2359" s="20">
        <f t="shared" si="361"/>
        <v>100</v>
      </c>
      <c r="P2359" s="20">
        <f t="shared" si="362"/>
        <v>50</v>
      </c>
      <c r="Q2359" s="20">
        <f t="shared" si="363"/>
        <v>33</v>
      </c>
      <c r="R2359" s="21">
        <f t="shared" si="364"/>
        <v>64.95</v>
      </c>
      <c r="S2359" s="21">
        <f t="shared" si="365"/>
        <v>55.75</v>
      </c>
      <c r="T2359" s="21">
        <f t="shared" si="366"/>
        <v>49.85</v>
      </c>
      <c r="U2359" s="21">
        <f t="shared" si="367"/>
        <v>58.25</v>
      </c>
      <c r="V2359" s="20">
        <f t="shared" si="368"/>
        <v>56.85</v>
      </c>
      <c r="W2359" s="20">
        <f t="shared" si="369"/>
        <v>57.2</v>
      </c>
    </row>
    <row r="2360" spans="1:23" ht="13.5" x14ac:dyDescent="0.25">
      <c r="A2360" s="3">
        <v>45441</v>
      </c>
      <c r="B2360" s="2">
        <v>3.3953000000000002</v>
      </c>
      <c r="C2360" s="2">
        <v>49.216743473020507</v>
      </c>
      <c r="D2360" s="2">
        <v>9.6765910232505803E-3</v>
      </c>
      <c r="E2360" s="2">
        <v>-6.7278862421567262E-2</v>
      </c>
      <c r="F2360" s="2">
        <v>3.4022599999999996</v>
      </c>
      <c r="G2360" s="2">
        <v>3.4013900000000001</v>
      </c>
      <c r="H2360" s="2">
        <v>3.4070399999999994</v>
      </c>
      <c r="I2360" s="2">
        <v>3.3892239999999991</v>
      </c>
      <c r="J2360" s="2">
        <v>3.2644445000000015</v>
      </c>
      <c r="K2360" s="17" t="s">
        <v>47</v>
      </c>
      <c r="L2360" s="17" t="s">
        <v>53</v>
      </c>
      <c r="M2360" s="17" t="s">
        <v>46</v>
      </c>
      <c r="N2360" s="20">
        <f t="shared" si="360"/>
        <v>50</v>
      </c>
      <c r="O2360" s="20">
        <f t="shared" si="361"/>
        <v>100</v>
      </c>
      <c r="P2360" s="20">
        <f t="shared" si="362"/>
        <v>50</v>
      </c>
      <c r="Q2360" s="20">
        <f t="shared" si="363"/>
        <v>16.5</v>
      </c>
      <c r="R2360" s="21">
        <f t="shared" si="364"/>
        <v>62.475000000000001</v>
      </c>
      <c r="S2360" s="21">
        <f t="shared" si="365"/>
        <v>51.625</v>
      </c>
      <c r="T2360" s="21">
        <f t="shared" si="366"/>
        <v>42.424999999999997</v>
      </c>
      <c r="U2360" s="21">
        <f t="shared" si="367"/>
        <v>54.125</v>
      </c>
      <c r="V2360" s="20">
        <f t="shared" si="368"/>
        <v>52.17499999999999</v>
      </c>
      <c r="W2360" s="20">
        <f t="shared" si="369"/>
        <v>52.662499999999994</v>
      </c>
    </row>
    <row r="2361" spans="1:23" ht="13.5" x14ac:dyDescent="0.25">
      <c r="A2361" s="3">
        <v>45442</v>
      </c>
      <c r="B2361" s="2">
        <v>3.4039999999999999</v>
      </c>
      <c r="C2361" s="2">
        <v>52.991865706961853</v>
      </c>
      <c r="D2361" s="2">
        <v>6.0150087823509502E-3</v>
      </c>
      <c r="E2361" s="2">
        <v>-7.8075149598154467E-2</v>
      </c>
      <c r="F2361" s="2">
        <v>3.4022599999999996</v>
      </c>
      <c r="G2361" s="2">
        <v>3.40313</v>
      </c>
      <c r="H2361" s="2">
        <v>3.4079099999999989</v>
      </c>
      <c r="I2361" s="2">
        <v>3.3893979999999986</v>
      </c>
      <c r="J2361" s="2">
        <v>3.2653995000000013</v>
      </c>
      <c r="K2361" s="17" t="s">
        <v>50</v>
      </c>
      <c r="L2361" s="17" t="s">
        <v>53</v>
      </c>
      <c r="M2361" s="17" t="s">
        <v>53</v>
      </c>
      <c r="N2361" s="20">
        <f t="shared" si="360"/>
        <v>50</v>
      </c>
      <c r="O2361" s="20">
        <f t="shared" si="361"/>
        <v>100</v>
      </c>
      <c r="P2361" s="20">
        <f t="shared" si="362"/>
        <v>50</v>
      </c>
      <c r="Q2361" s="20">
        <f t="shared" si="363"/>
        <v>49.5</v>
      </c>
      <c r="R2361" s="21">
        <f t="shared" si="364"/>
        <v>67.424999999999997</v>
      </c>
      <c r="S2361" s="21">
        <f t="shared" si="365"/>
        <v>59.875</v>
      </c>
      <c r="T2361" s="21">
        <f t="shared" si="366"/>
        <v>57.275000000000006</v>
      </c>
      <c r="U2361" s="21">
        <f t="shared" si="367"/>
        <v>62.375</v>
      </c>
      <c r="V2361" s="20">
        <f t="shared" si="368"/>
        <v>61.524999999999999</v>
      </c>
      <c r="W2361" s="20">
        <f t="shared" si="369"/>
        <v>61.737499999999997</v>
      </c>
    </row>
    <row r="2362" spans="1:23" ht="13.5" x14ac:dyDescent="0.25">
      <c r="A2362" s="3">
        <v>45443</v>
      </c>
      <c r="B2362" s="2">
        <v>3.4039999999999999</v>
      </c>
      <c r="C2362" s="2">
        <v>52.991865706961853</v>
      </c>
      <c r="D2362" s="2">
        <v>5.5563331374024472E-3</v>
      </c>
      <c r="E2362" s="2">
        <v>-8.6628128013076067E-2</v>
      </c>
      <c r="F2362" s="2">
        <v>3.4022599999999996</v>
      </c>
      <c r="G2362" s="2">
        <v>3.40313</v>
      </c>
      <c r="H2362" s="2">
        <v>3.4061749999999988</v>
      </c>
      <c r="I2362" s="2">
        <v>3.3897459999999988</v>
      </c>
      <c r="J2362" s="2">
        <v>3.2663980000000015</v>
      </c>
      <c r="K2362" s="17" t="s">
        <v>50</v>
      </c>
      <c r="L2362" s="17" t="s">
        <v>53</v>
      </c>
      <c r="M2362" s="17" t="s">
        <v>53</v>
      </c>
      <c r="N2362" s="20">
        <f t="shared" si="360"/>
        <v>50</v>
      </c>
      <c r="O2362" s="20">
        <f t="shared" si="361"/>
        <v>100</v>
      </c>
      <c r="P2362" s="20">
        <f t="shared" si="362"/>
        <v>50</v>
      </c>
      <c r="Q2362" s="20">
        <f t="shared" si="363"/>
        <v>49.5</v>
      </c>
      <c r="R2362" s="21">
        <f t="shared" si="364"/>
        <v>67.424999999999997</v>
      </c>
      <c r="S2362" s="21">
        <f t="shared" si="365"/>
        <v>59.875</v>
      </c>
      <c r="T2362" s="21">
        <f t="shared" si="366"/>
        <v>57.275000000000006</v>
      </c>
      <c r="U2362" s="21">
        <f t="shared" si="367"/>
        <v>62.375</v>
      </c>
      <c r="V2362" s="20">
        <f t="shared" si="368"/>
        <v>61.524999999999999</v>
      </c>
      <c r="W2362" s="20">
        <f t="shared" si="369"/>
        <v>61.737499999999997</v>
      </c>
    </row>
    <row r="2363" spans="1:23" ht="13.5" x14ac:dyDescent="0.25">
      <c r="A2363" s="3">
        <v>45446</v>
      </c>
      <c r="B2363" s="2">
        <v>3.4039999999999999</v>
      </c>
      <c r="C2363" s="2">
        <v>52.991865706961853</v>
      </c>
      <c r="D2363" s="2">
        <v>5.1336518413616083E-3</v>
      </c>
      <c r="E2363" s="2">
        <v>-9.7778812317423747E-2</v>
      </c>
      <c r="F2363" s="2">
        <v>3.4022599999999996</v>
      </c>
      <c r="G2363" s="2">
        <v>3.40313</v>
      </c>
      <c r="H2363" s="2">
        <v>3.4053049999999994</v>
      </c>
      <c r="I2363" s="2">
        <v>3.3900939999999991</v>
      </c>
      <c r="J2363" s="2">
        <v>3.267570500000001</v>
      </c>
      <c r="K2363" s="17" t="s">
        <v>50</v>
      </c>
      <c r="L2363" s="17" t="s">
        <v>53</v>
      </c>
      <c r="M2363" s="17" t="s">
        <v>53</v>
      </c>
      <c r="N2363" s="20">
        <f t="shared" si="360"/>
        <v>50</v>
      </c>
      <c r="O2363" s="20">
        <f t="shared" si="361"/>
        <v>100</v>
      </c>
      <c r="P2363" s="20">
        <f t="shared" si="362"/>
        <v>50</v>
      </c>
      <c r="Q2363" s="20">
        <f t="shared" si="363"/>
        <v>49.5</v>
      </c>
      <c r="R2363" s="21">
        <f t="shared" si="364"/>
        <v>67.424999999999997</v>
      </c>
      <c r="S2363" s="21">
        <f t="shared" si="365"/>
        <v>59.875</v>
      </c>
      <c r="T2363" s="21">
        <f t="shared" si="366"/>
        <v>57.275000000000006</v>
      </c>
      <c r="U2363" s="21">
        <f t="shared" si="367"/>
        <v>62.375</v>
      </c>
      <c r="V2363" s="20">
        <f t="shared" si="368"/>
        <v>61.524999999999999</v>
      </c>
      <c r="W2363" s="20">
        <f t="shared" si="369"/>
        <v>61.737499999999997</v>
      </c>
    </row>
    <row r="2364" spans="1:23" ht="13.5" x14ac:dyDescent="0.25">
      <c r="A2364" s="3">
        <v>45447</v>
      </c>
      <c r="B2364" s="2">
        <v>3.4039999999999999</v>
      </c>
      <c r="C2364" s="2">
        <v>52.991865706961853</v>
      </c>
      <c r="D2364" s="2">
        <v>4.7439881268980244E-3</v>
      </c>
      <c r="E2364" s="2">
        <v>-7.8223049853939006E-2</v>
      </c>
      <c r="F2364" s="2">
        <v>3.4022599999999996</v>
      </c>
      <c r="G2364" s="2">
        <v>3.40313</v>
      </c>
      <c r="H2364" s="2">
        <v>3.4061749999999988</v>
      </c>
      <c r="I2364" s="2">
        <v>3.3904419999999993</v>
      </c>
      <c r="J2364" s="2">
        <v>3.2685690000000012</v>
      </c>
      <c r="K2364" s="17" t="s">
        <v>50</v>
      </c>
      <c r="L2364" s="17" t="s">
        <v>53</v>
      </c>
      <c r="M2364" s="17" t="s">
        <v>53</v>
      </c>
      <c r="N2364" s="20">
        <f t="shared" si="360"/>
        <v>50</v>
      </c>
      <c r="O2364" s="20">
        <f t="shared" si="361"/>
        <v>100</v>
      </c>
      <c r="P2364" s="20">
        <f t="shared" si="362"/>
        <v>50</v>
      </c>
      <c r="Q2364" s="20">
        <f t="shared" si="363"/>
        <v>49.5</v>
      </c>
      <c r="R2364" s="21">
        <f t="shared" si="364"/>
        <v>67.424999999999997</v>
      </c>
      <c r="S2364" s="21">
        <f t="shared" si="365"/>
        <v>59.875</v>
      </c>
      <c r="T2364" s="21">
        <f t="shared" si="366"/>
        <v>57.275000000000006</v>
      </c>
      <c r="U2364" s="21">
        <f t="shared" si="367"/>
        <v>62.375</v>
      </c>
      <c r="V2364" s="20">
        <f t="shared" si="368"/>
        <v>61.524999999999999</v>
      </c>
      <c r="W2364" s="20">
        <f t="shared" si="369"/>
        <v>61.737499999999997</v>
      </c>
    </row>
    <row r="2365" spans="1:23" ht="13.5" x14ac:dyDescent="0.25">
      <c r="A2365" s="3">
        <v>45448</v>
      </c>
      <c r="B2365" s="2">
        <v>3.4039999999999999</v>
      </c>
      <c r="C2365" s="2">
        <v>52.991865706961853</v>
      </c>
      <c r="D2365" s="2">
        <v>4.3846335001598291E-3</v>
      </c>
      <c r="E2365" s="2">
        <v>-6.2578439883151205E-2</v>
      </c>
      <c r="F2365" s="2">
        <v>3.4039999999999999</v>
      </c>
      <c r="G2365" s="2">
        <v>3.40313</v>
      </c>
      <c r="H2365" s="2">
        <v>3.4053049999999994</v>
      </c>
      <c r="I2365" s="2">
        <v>3.3907899999999995</v>
      </c>
      <c r="J2365" s="2">
        <v>3.2695675000000013</v>
      </c>
      <c r="K2365" s="17" t="s">
        <v>50</v>
      </c>
      <c r="L2365" s="17" t="s">
        <v>53</v>
      </c>
      <c r="M2365" s="17" t="s">
        <v>51</v>
      </c>
      <c r="N2365" s="20">
        <f t="shared" si="360"/>
        <v>50</v>
      </c>
      <c r="O2365" s="20">
        <f t="shared" si="361"/>
        <v>100</v>
      </c>
      <c r="P2365" s="20">
        <f t="shared" si="362"/>
        <v>50</v>
      </c>
      <c r="Q2365" s="20">
        <f t="shared" si="363"/>
        <v>83.5</v>
      </c>
      <c r="R2365" s="21">
        <f t="shared" si="364"/>
        <v>72.525000000000006</v>
      </c>
      <c r="S2365" s="21">
        <f t="shared" si="365"/>
        <v>68.375</v>
      </c>
      <c r="T2365" s="21">
        <f t="shared" si="366"/>
        <v>72.575000000000003</v>
      </c>
      <c r="U2365" s="21">
        <f t="shared" si="367"/>
        <v>70.875</v>
      </c>
      <c r="V2365" s="20">
        <f t="shared" si="368"/>
        <v>71.158333333333346</v>
      </c>
      <c r="W2365" s="20">
        <f t="shared" si="369"/>
        <v>71.087500000000006</v>
      </c>
    </row>
    <row r="2366" spans="1:23" ht="13.5" x14ac:dyDescent="0.25">
      <c r="A2366" s="3">
        <v>45449</v>
      </c>
      <c r="B2366" s="2">
        <v>3.4039999999999999</v>
      </c>
      <c r="C2366" s="2">
        <v>52.991865706961853</v>
      </c>
      <c r="D2366" s="2">
        <v>4.0531205190954545E-3</v>
      </c>
      <c r="E2366" s="2">
        <v>-5.0062751906520965E-2</v>
      </c>
      <c r="F2366" s="2">
        <v>3.4039999999999999</v>
      </c>
      <c r="G2366" s="2">
        <v>3.40313</v>
      </c>
      <c r="H2366" s="2">
        <v>3.4044349999999985</v>
      </c>
      <c r="I2366" s="2">
        <v>3.3911379999999993</v>
      </c>
      <c r="J2366" s="2">
        <v>3.270957000000001</v>
      </c>
      <c r="K2366" s="17" t="s">
        <v>53</v>
      </c>
      <c r="L2366" s="17" t="s">
        <v>53</v>
      </c>
      <c r="M2366" s="17" t="s">
        <v>53</v>
      </c>
      <c r="N2366" s="20">
        <f t="shared" si="360"/>
        <v>50</v>
      </c>
      <c r="O2366" s="20">
        <f t="shared" si="361"/>
        <v>100</v>
      </c>
      <c r="P2366" s="20">
        <f t="shared" si="362"/>
        <v>50</v>
      </c>
      <c r="Q2366" s="20">
        <f t="shared" si="363"/>
        <v>33</v>
      </c>
      <c r="R2366" s="21">
        <f t="shared" si="364"/>
        <v>64.95</v>
      </c>
      <c r="S2366" s="21">
        <f t="shared" si="365"/>
        <v>55.75</v>
      </c>
      <c r="T2366" s="21">
        <f t="shared" si="366"/>
        <v>49.85</v>
      </c>
      <c r="U2366" s="21">
        <f t="shared" si="367"/>
        <v>58.25</v>
      </c>
      <c r="V2366" s="20">
        <f t="shared" si="368"/>
        <v>56.85</v>
      </c>
      <c r="W2366" s="20">
        <f t="shared" si="369"/>
        <v>57.2</v>
      </c>
    </row>
    <row r="2367" spans="1:23" ht="13.5" x14ac:dyDescent="0.25">
      <c r="A2367" s="3">
        <v>45450</v>
      </c>
      <c r="B2367" s="2">
        <v>3.4039999999999999</v>
      </c>
      <c r="C2367" s="2">
        <v>52.991865706961853</v>
      </c>
      <c r="D2367" s="2">
        <v>3.7471987188983924E-3</v>
      </c>
      <c r="E2367" s="2">
        <v>-4.0050201525216773E-2</v>
      </c>
      <c r="F2367" s="2">
        <v>3.4039999999999999</v>
      </c>
      <c r="G2367" s="2">
        <v>3.40313</v>
      </c>
      <c r="H2367" s="2">
        <v>3.4035649999999991</v>
      </c>
      <c r="I2367" s="2">
        <v>3.3916599999999995</v>
      </c>
      <c r="J2367" s="2">
        <v>3.2723465000000012</v>
      </c>
      <c r="K2367" s="17" t="s">
        <v>53</v>
      </c>
      <c r="L2367" s="17" t="s">
        <v>53</v>
      </c>
      <c r="M2367" s="17" t="s">
        <v>53</v>
      </c>
      <c r="N2367" s="20">
        <f t="shared" si="360"/>
        <v>50</v>
      </c>
      <c r="O2367" s="20">
        <f t="shared" si="361"/>
        <v>100</v>
      </c>
      <c r="P2367" s="20">
        <f t="shared" si="362"/>
        <v>50</v>
      </c>
      <c r="Q2367" s="20">
        <f t="shared" si="363"/>
        <v>33</v>
      </c>
      <c r="R2367" s="21">
        <f t="shared" si="364"/>
        <v>64.95</v>
      </c>
      <c r="S2367" s="21">
        <f t="shared" si="365"/>
        <v>55.75</v>
      </c>
      <c r="T2367" s="21">
        <f t="shared" si="366"/>
        <v>49.85</v>
      </c>
      <c r="U2367" s="21">
        <f t="shared" si="367"/>
        <v>58.25</v>
      </c>
      <c r="V2367" s="20">
        <f t="shared" si="368"/>
        <v>56.85</v>
      </c>
      <c r="W2367" s="20">
        <f t="shared" si="369"/>
        <v>57.2</v>
      </c>
    </row>
    <row r="2368" spans="1:23" ht="13.5" x14ac:dyDescent="0.25">
      <c r="A2368" s="3">
        <v>45453</v>
      </c>
      <c r="B2368" s="2">
        <v>3.4039999999999999</v>
      </c>
      <c r="C2368" s="2">
        <v>52.991865706961853</v>
      </c>
      <c r="D2368" s="2">
        <v>3.4648132775032536E-3</v>
      </c>
      <c r="E2368" s="2">
        <v>-3.2040161220173419E-2</v>
      </c>
      <c r="F2368" s="2">
        <v>3.4039999999999999</v>
      </c>
      <c r="G2368" s="2">
        <v>3.40313</v>
      </c>
      <c r="H2368" s="2">
        <v>3.4031299999999987</v>
      </c>
      <c r="I2368" s="2">
        <v>3.3916599999999995</v>
      </c>
      <c r="J2368" s="2">
        <v>3.273301500000001</v>
      </c>
      <c r="K2368" s="17" t="s">
        <v>53</v>
      </c>
      <c r="L2368" s="17" t="s">
        <v>53</v>
      </c>
      <c r="M2368" s="17" t="s">
        <v>53</v>
      </c>
      <c r="N2368" s="20">
        <f t="shared" si="360"/>
        <v>50</v>
      </c>
      <c r="O2368" s="20">
        <f t="shared" si="361"/>
        <v>100</v>
      </c>
      <c r="P2368" s="20">
        <f t="shared" si="362"/>
        <v>50</v>
      </c>
      <c r="Q2368" s="20">
        <f t="shared" si="363"/>
        <v>33</v>
      </c>
      <c r="R2368" s="21">
        <f t="shared" si="364"/>
        <v>64.95</v>
      </c>
      <c r="S2368" s="21">
        <f t="shared" si="365"/>
        <v>55.75</v>
      </c>
      <c r="T2368" s="21">
        <f t="shared" si="366"/>
        <v>49.85</v>
      </c>
      <c r="U2368" s="21">
        <f t="shared" si="367"/>
        <v>58.25</v>
      </c>
      <c r="V2368" s="20">
        <f t="shared" si="368"/>
        <v>56.85</v>
      </c>
      <c r="W2368" s="20">
        <f t="shared" si="369"/>
        <v>57.2</v>
      </c>
    </row>
    <row r="2369" spans="1:23" ht="13.5" x14ac:dyDescent="0.25">
      <c r="A2369" s="3">
        <v>45454</v>
      </c>
      <c r="B2369" s="2">
        <v>3.4127000000000001</v>
      </c>
      <c r="C2369" s="2">
        <v>58.564499759399496</v>
      </c>
      <c r="D2369" s="2">
        <v>2.5596416265236677E-3</v>
      </c>
      <c r="E2369" s="2">
        <v>-2.5632128976138736E-2</v>
      </c>
      <c r="F2369" s="2">
        <v>3.4057400000000002</v>
      </c>
      <c r="G2369" s="2">
        <v>3.4039999999999999</v>
      </c>
      <c r="H2369" s="2">
        <v>3.4031299999999987</v>
      </c>
      <c r="I2369" s="2">
        <v>3.3921819999999991</v>
      </c>
      <c r="J2369" s="2">
        <v>3.2743000000000011</v>
      </c>
      <c r="K2369" s="17" t="s">
        <v>50</v>
      </c>
      <c r="L2369" s="17" t="s">
        <v>53</v>
      </c>
      <c r="M2369" s="17" t="s">
        <v>51</v>
      </c>
      <c r="N2369" s="20">
        <f t="shared" si="360"/>
        <v>50</v>
      </c>
      <c r="O2369" s="20">
        <f t="shared" si="361"/>
        <v>100</v>
      </c>
      <c r="P2369" s="20">
        <f t="shared" si="362"/>
        <v>50</v>
      </c>
      <c r="Q2369" s="20">
        <f t="shared" si="363"/>
        <v>83.5</v>
      </c>
      <c r="R2369" s="21">
        <f t="shared" si="364"/>
        <v>72.525000000000006</v>
      </c>
      <c r="S2369" s="21">
        <f t="shared" si="365"/>
        <v>68.375</v>
      </c>
      <c r="T2369" s="21">
        <f t="shared" si="366"/>
        <v>72.575000000000003</v>
      </c>
      <c r="U2369" s="21">
        <f t="shared" si="367"/>
        <v>70.875</v>
      </c>
      <c r="V2369" s="20">
        <f t="shared" si="368"/>
        <v>71.158333333333346</v>
      </c>
      <c r="W2369" s="20">
        <f t="shared" si="369"/>
        <v>71.087500000000006</v>
      </c>
    </row>
    <row r="2370" spans="1:23" ht="13.5" x14ac:dyDescent="0.25">
      <c r="A2370" s="3">
        <v>45455</v>
      </c>
      <c r="B2370" s="2">
        <v>3.4127000000000001</v>
      </c>
      <c r="C2370" s="2">
        <v>58.564499759399489</v>
      </c>
      <c r="D2370" s="2">
        <v>3.8368501534069566E-4</v>
      </c>
      <c r="E2370" s="2">
        <v>-2.0505703180910991E-2</v>
      </c>
      <c r="F2370" s="2">
        <v>3.4074800000000005</v>
      </c>
      <c r="G2370" s="2">
        <v>3.4057400000000002</v>
      </c>
      <c r="H2370" s="2">
        <v>3.4035649999999991</v>
      </c>
      <c r="I2370" s="2">
        <v>3.3927039999999993</v>
      </c>
      <c r="J2370" s="2">
        <v>3.275125000000001</v>
      </c>
      <c r="K2370" s="17" t="s">
        <v>50</v>
      </c>
      <c r="L2370" s="17" t="s">
        <v>53</v>
      </c>
      <c r="M2370" s="17" t="s">
        <v>51</v>
      </c>
      <c r="N2370" s="20">
        <f t="shared" ref="N2370:N2433" si="370">IF(D2370&lt;30,50, IF(D2370&gt;70, 0, 25))</f>
        <v>50</v>
      </c>
      <c r="O2370" s="20">
        <f t="shared" ref="O2370:O2433" si="371">IF(F2370-E2370&gt;0.02, 100, IF(F2370-E2370&lt;0,0,45))</f>
        <v>100</v>
      </c>
      <c r="P2370" s="20">
        <f t="shared" ref="P2370:P2433" si="372">IF(G2370-J2370&gt;10,100,IF(G2370-J2370&gt;5,75, IF(G2370-J2370&gt;0,50,0)))</f>
        <v>50</v>
      </c>
      <c r="Q2370" s="20">
        <f t="shared" ref="Q2370:Q2433" si="373">IF(M2370="confirmed bullish", 34, IF(M2370="bullish divergence",17, 0))+IF(K2370="bullish",33,IF(K2370="bearish",0,16.5))+IF(L2370="strong",33,IF(L2370="weak",0,16.5))</f>
        <v>83.5</v>
      </c>
      <c r="R2370" s="21">
        <f t="shared" si="364"/>
        <v>72.525000000000006</v>
      </c>
      <c r="S2370" s="21">
        <f t="shared" si="365"/>
        <v>68.375</v>
      </c>
      <c r="T2370" s="21">
        <f t="shared" si="366"/>
        <v>72.575000000000003</v>
      </c>
      <c r="U2370" s="21">
        <f t="shared" si="367"/>
        <v>70.875</v>
      </c>
      <c r="V2370" s="20">
        <f t="shared" si="368"/>
        <v>71.158333333333346</v>
      </c>
      <c r="W2370" s="20">
        <f t="shared" si="369"/>
        <v>71.087500000000006</v>
      </c>
    </row>
    <row r="2371" spans="1:23" ht="13.5" x14ac:dyDescent="0.25">
      <c r="A2371" s="3">
        <v>45456</v>
      </c>
      <c r="B2371" s="2">
        <v>3.3866000000000001</v>
      </c>
      <c r="C2371" s="2">
        <v>41.46287024630373</v>
      </c>
      <c r="D2371" s="2">
        <v>1.7480074992812789E-3</v>
      </c>
      <c r="E2371" s="2">
        <v>-1.6404562544728794E-2</v>
      </c>
      <c r="F2371" s="2">
        <v>3.4040000000000008</v>
      </c>
      <c r="G2371" s="2">
        <v>3.4039999999999999</v>
      </c>
      <c r="H2371" s="2">
        <v>3.4035649999999991</v>
      </c>
      <c r="I2371" s="2">
        <v>3.3928779999999987</v>
      </c>
      <c r="J2371" s="2">
        <v>3.2754290000000008</v>
      </c>
      <c r="K2371" s="17" t="s">
        <v>50</v>
      </c>
      <c r="L2371" s="17" t="s">
        <v>53</v>
      </c>
      <c r="M2371" s="17" t="s">
        <v>52</v>
      </c>
      <c r="N2371" s="20">
        <f t="shared" si="370"/>
        <v>50</v>
      </c>
      <c r="O2371" s="20">
        <f t="shared" si="371"/>
        <v>100</v>
      </c>
      <c r="P2371" s="20">
        <f t="shared" si="372"/>
        <v>50</v>
      </c>
      <c r="Q2371" s="20">
        <f t="shared" si="373"/>
        <v>66.5</v>
      </c>
      <c r="R2371" s="21">
        <f t="shared" ref="R2371:R2434" si="374">0.35*N2371+O2371*0.35+P2371*0.15+Q2371*0.15</f>
        <v>69.974999999999994</v>
      </c>
      <c r="S2371" s="21">
        <f t="shared" ref="S2371:S2434" si="375">N2371*0.2+O2371*0.2+P2371*0.35+Q2371*0.25</f>
        <v>64.125</v>
      </c>
      <c r="T2371" s="21">
        <f t="shared" ref="T2371:T2434" si="376">N2371*0.15+O2371*0.15+P2371*0.25+Q2371*0.45</f>
        <v>64.924999999999997</v>
      </c>
      <c r="U2371" s="21">
        <f t="shared" ref="U2371:U2434" si="377">0.25*SUM(N2371:Q2371)</f>
        <v>66.625</v>
      </c>
      <c r="V2371" s="20">
        <f t="shared" ref="V2371:V2434" si="378">SUM(R2371:T2371)/3</f>
        <v>66.341666666666654</v>
      </c>
      <c r="W2371" s="20">
        <f t="shared" ref="W2371:W2434" si="379">SUM(R2371:U2371)/4</f>
        <v>66.412499999999994</v>
      </c>
    </row>
    <row r="2372" spans="1:23" ht="13.5" x14ac:dyDescent="0.25">
      <c r="A2372" s="3">
        <v>45457</v>
      </c>
      <c r="B2372" s="2">
        <v>3.3866000000000001</v>
      </c>
      <c r="C2372" s="2">
        <v>41.46287024630373</v>
      </c>
      <c r="D2372" s="2">
        <v>2.9952914112092444E-3</v>
      </c>
      <c r="E2372" s="2">
        <v>-1.3123650035783037E-2</v>
      </c>
      <c r="F2372" s="2">
        <v>3.4005200000000002</v>
      </c>
      <c r="G2372" s="2">
        <v>3.4022600000000005</v>
      </c>
      <c r="H2372" s="2">
        <v>3.4026949999999991</v>
      </c>
      <c r="I2372" s="2">
        <v>3.3932239999999982</v>
      </c>
      <c r="J2372" s="2">
        <v>3.2757330000000007</v>
      </c>
      <c r="K2372" s="17" t="s">
        <v>50</v>
      </c>
      <c r="L2372" s="17" t="s">
        <v>53</v>
      </c>
      <c r="M2372" s="17" t="s">
        <v>52</v>
      </c>
      <c r="N2372" s="20">
        <f t="shared" si="370"/>
        <v>50</v>
      </c>
      <c r="O2372" s="20">
        <f t="shared" si="371"/>
        <v>100</v>
      </c>
      <c r="P2372" s="20">
        <f t="shared" si="372"/>
        <v>50</v>
      </c>
      <c r="Q2372" s="20">
        <f t="shared" si="373"/>
        <v>66.5</v>
      </c>
      <c r="R2372" s="21">
        <f t="shared" si="374"/>
        <v>69.974999999999994</v>
      </c>
      <c r="S2372" s="21">
        <f t="shared" si="375"/>
        <v>64.125</v>
      </c>
      <c r="T2372" s="21">
        <f t="shared" si="376"/>
        <v>64.924999999999997</v>
      </c>
      <c r="U2372" s="21">
        <f t="shared" si="377"/>
        <v>66.625</v>
      </c>
      <c r="V2372" s="20">
        <f t="shared" si="378"/>
        <v>66.341666666666654</v>
      </c>
      <c r="W2372" s="20">
        <f t="shared" si="379"/>
        <v>66.412499999999994</v>
      </c>
    </row>
    <row r="2373" spans="1:23" ht="13.5" x14ac:dyDescent="0.25">
      <c r="A2373" s="3">
        <v>45461</v>
      </c>
      <c r="B2373" s="2">
        <v>3.4039999999999999</v>
      </c>
      <c r="C2373" s="2">
        <v>52.244908025415405</v>
      </c>
      <c r="D2373" s="2">
        <v>2.8477754856690574E-3</v>
      </c>
      <c r="E2373" s="2">
        <v>-1.0498920028626429E-2</v>
      </c>
      <c r="F2373" s="2">
        <v>3.4005200000000002</v>
      </c>
      <c r="G2373" s="2">
        <v>3.4022600000000005</v>
      </c>
      <c r="H2373" s="2">
        <v>3.4026949999999991</v>
      </c>
      <c r="I2373" s="2">
        <v>3.3946139999999989</v>
      </c>
      <c r="J2373" s="2">
        <v>3.276037000000001</v>
      </c>
      <c r="K2373" s="17" t="s">
        <v>50</v>
      </c>
      <c r="L2373" s="17" t="s">
        <v>53</v>
      </c>
      <c r="M2373" s="17" t="s">
        <v>53</v>
      </c>
      <c r="N2373" s="20">
        <f t="shared" si="370"/>
        <v>50</v>
      </c>
      <c r="O2373" s="20">
        <f t="shared" si="371"/>
        <v>100</v>
      </c>
      <c r="P2373" s="20">
        <f t="shared" si="372"/>
        <v>50</v>
      </c>
      <c r="Q2373" s="20">
        <f t="shared" si="373"/>
        <v>49.5</v>
      </c>
      <c r="R2373" s="21">
        <f t="shared" si="374"/>
        <v>67.424999999999997</v>
      </c>
      <c r="S2373" s="21">
        <f t="shared" si="375"/>
        <v>59.875</v>
      </c>
      <c r="T2373" s="21">
        <f t="shared" si="376"/>
        <v>57.275000000000006</v>
      </c>
      <c r="U2373" s="21">
        <f t="shared" si="377"/>
        <v>62.375</v>
      </c>
      <c r="V2373" s="20">
        <f t="shared" si="378"/>
        <v>61.524999999999999</v>
      </c>
      <c r="W2373" s="20">
        <f t="shared" si="379"/>
        <v>61.737499999999997</v>
      </c>
    </row>
    <row r="2374" spans="1:23" ht="13.5" x14ac:dyDescent="0.25">
      <c r="A2374" s="3">
        <v>45462</v>
      </c>
      <c r="B2374" s="2">
        <v>3.4039999999999999</v>
      </c>
      <c r="C2374" s="2">
        <v>52.244908025415405</v>
      </c>
      <c r="D2374" s="2">
        <v>2.6997470484428909E-3</v>
      </c>
      <c r="E2374" s="2">
        <v>-8.3991360229011443E-3</v>
      </c>
      <c r="F2374" s="2">
        <v>3.3987799999999999</v>
      </c>
      <c r="G2374" s="2">
        <v>3.4022600000000005</v>
      </c>
      <c r="H2374" s="2">
        <v>3.4026949999999991</v>
      </c>
      <c r="I2374" s="2">
        <v>3.3960039999999987</v>
      </c>
      <c r="J2374" s="2">
        <v>3.2763410000000008</v>
      </c>
      <c r="K2374" s="17" t="s">
        <v>47</v>
      </c>
      <c r="L2374" s="17" t="s">
        <v>53</v>
      </c>
      <c r="M2374" s="17" t="s">
        <v>46</v>
      </c>
      <c r="N2374" s="20">
        <f t="shared" si="370"/>
        <v>50</v>
      </c>
      <c r="O2374" s="20">
        <f t="shared" si="371"/>
        <v>100</v>
      </c>
      <c r="P2374" s="20">
        <f t="shared" si="372"/>
        <v>50</v>
      </c>
      <c r="Q2374" s="20">
        <f t="shared" si="373"/>
        <v>16.5</v>
      </c>
      <c r="R2374" s="21">
        <f t="shared" si="374"/>
        <v>62.475000000000001</v>
      </c>
      <c r="S2374" s="21">
        <f t="shared" si="375"/>
        <v>51.625</v>
      </c>
      <c r="T2374" s="21">
        <f t="shared" si="376"/>
        <v>42.424999999999997</v>
      </c>
      <c r="U2374" s="21">
        <f t="shared" si="377"/>
        <v>54.125</v>
      </c>
      <c r="V2374" s="20">
        <f t="shared" si="378"/>
        <v>52.17499999999999</v>
      </c>
      <c r="W2374" s="20">
        <f t="shared" si="379"/>
        <v>52.662499999999994</v>
      </c>
    </row>
    <row r="2375" spans="1:23" ht="13.5" x14ac:dyDescent="0.25">
      <c r="A2375" s="3">
        <v>45463</v>
      </c>
      <c r="B2375" s="2">
        <v>3.4794999999999998</v>
      </c>
      <c r="C2375" s="2">
        <v>75.21672071516781</v>
      </c>
      <c r="D2375" s="2">
        <v>-3.0395885881127072E-3</v>
      </c>
      <c r="E2375" s="2">
        <v>-6.7193088183209156E-3</v>
      </c>
      <c r="F2375" s="2">
        <v>3.4121399999999995</v>
      </c>
      <c r="G2375" s="2">
        <v>3.4098100000000002</v>
      </c>
      <c r="H2375" s="2">
        <v>3.4064699999999997</v>
      </c>
      <c r="I2375" s="2">
        <v>3.3990779999999989</v>
      </c>
      <c r="J2375" s="2">
        <v>3.2768055000000005</v>
      </c>
      <c r="K2375" s="17" t="s">
        <v>47</v>
      </c>
      <c r="L2375" s="17" t="s">
        <v>53</v>
      </c>
      <c r="M2375" s="17" t="s">
        <v>46</v>
      </c>
      <c r="N2375" s="20">
        <f t="shared" si="370"/>
        <v>50</v>
      </c>
      <c r="O2375" s="20">
        <f t="shared" si="371"/>
        <v>100</v>
      </c>
      <c r="P2375" s="20">
        <f t="shared" si="372"/>
        <v>50</v>
      </c>
      <c r="Q2375" s="20">
        <f t="shared" si="373"/>
        <v>16.5</v>
      </c>
      <c r="R2375" s="21">
        <f t="shared" si="374"/>
        <v>62.475000000000001</v>
      </c>
      <c r="S2375" s="21">
        <f t="shared" si="375"/>
        <v>51.625</v>
      </c>
      <c r="T2375" s="21">
        <f t="shared" si="376"/>
        <v>42.424999999999997</v>
      </c>
      <c r="U2375" s="21">
        <f t="shared" si="377"/>
        <v>54.125</v>
      </c>
      <c r="V2375" s="20">
        <f t="shared" si="378"/>
        <v>52.17499999999999</v>
      </c>
      <c r="W2375" s="20">
        <f t="shared" si="379"/>
        <v>52.662499999999994</v>
      </c>
    </row>
    <row r="2376" spans="1:23" ht="13.5" x14ac:dyDescent="0.25">
      <c r="A2376" s="3">
        <v>45464</v>
      </c>
      <c r="B2376" s="2">
        <v>3.3854000000000002</v>
      </c>
      <c r="C2376" s="2">
        <v>45.706151330269812</v>
      </c>
      <c r="D2376" s="2">
        <v>-1.3916083764331511E-3</v>
      </c>
      <c r="E2376" s="2">
        <v>-5.3754470546567325E-3</v>
      </c>
      <c r="F2376" s="2">
        <v>3.4119000000000002</v>
      </c>
      <c r="G2376" s="2">
        <v>3.4079500000000005</v>
      </c>
      <c r="H2376" s="2">
        <v>3.4055399999999998</v>
      </c>
      <c r="I2376" s="2">
        <v>3.4002699999999986</v>
      </c>
      <c r="J2376" s="2">
        <v>3.276799500000001</v>
      </c>
      <c r="K2376" s="17" t="s">
        <v>47</v>
      </c>
      <c r="L2376" s="17" t="s">
        <v>53</v>
      </c>
      <c r="M2376" s="17" t="s">
        <v>46</v>
      </c>
      <c r="N2376" s="20">
        <f t="shared" si="370"/>
        <v>50</v>
      </c>
      <c r="O2376" s="20">
        <f t="shared" si="371"/>
        <v>100</v>
      </c>
      <c r="P2376" s="20">
        <f t="shared" si="372"/>
        <v>50</v>
      </c>
      <c r="Q2376" s="20">
        <f t="shared" si="373"/>
        <v>16.5</v>
      </c>
      <c r="R2376" s="21">
        <f t="shared" si="374"/>
        <v>62.475000000000001</v>
      </c>
      <c r="S2376" s="21">
        <f t="shared" si="375"/>
        <v>51.625</v>
      </c>
      <c r="T2376" s="21">
        <f t="shared" si="376"/>
        <v>42.424999999999997</v>
      </c>
      <c r="U2376" s="21">
        <f t="shared" si="377"/>
        <v>54.125</v>
      </c>
      <c r="V2376" s="20">
        <f t="shared" si="378"/>
        <v>52.17499999999999</v>
      </c>
      <c r="W2376" s="20">
        <f t="shared" si="379"/>
        <v>52.662499999999994</v>
      </c>
    </row>
    <row r="2377" spans="1:23" ht="13.5" x14ac:dyDescent="0.25">
      <c r="A2377" s="3">
        <v>45467</v>
      </c>
      <c r="B2377" s="2">
        <v>3.3854000000000002</v>
      </c>
      <c r="C2377" s="2">
        <v>45.706151330269812</v>
      </c>
      <c r="D2377" s="2">
        <v>1.2736880794772532E-4</v>
      </c>
      <c r="E2377" s="2">
        <v>-4.3003576437253858E-3</v>
      </c>
      <c r="F2377" s="2">
        <v>3.4116599999999999</v>
      </c>
      <c r="G2377" s="2">
        <v>3.4060900000000003</v>
      </c>
      <c r="H2377" s="2">
        <v>3.4046100000000004</v>
      </c>
      <c r="I2377" s="2">
        <v>3.4014619999999987</v>
      </c>
      <c r="J2377" s="2">
        <v>3.2768800000000011</v>
      </c>
      <c r="K2377" s="17" t="s">
        <v>47</v>
      </c>
      <c r="L2377" s="17" t="s">
        <v>53</v>
      </c>
      <c r="M2377" s="17" t="s">
        <v>46</v>
      </c>
      <c r="N2377" s="20">
        <f t="shared" si="370"/>
        <v>50</v>
      </c>
      <c r="O2377" s="20">
        <f t="shared" si="371"/>
        <v>100</v>
      </c>
      <c r="P2377" s="20">
        <f t="shared" si="372"/>
        <v>50</v>
      </c>
      <c r="Q2377" s="20">
        <f t="shared" si="373"/>
        <v>16.5</v>
      </c>
      <c r="R2377" s="21">
        <f t="shared" si="374"/>
        <v>62.475000000000001</v>
      </c>
      <c r="S2377" s="21">
        <f t="shared" si="375"/>
        <v>51.625</v>
      </c>
      <c r="T2377" s="21">
        <f t="shared" si="376"/>
        <v>42.424999999999997</v>
      </c>
      <c r="U2377" s="21">
        <f t="shared" si="377"/>
        <v>54.125</v>
      </c>
      <c r="V2377" s="20">
        <f t="shared" si="378"/>
        <v>52.17499999999999</v>
      </c>
      <c r="W2377" s="20">
        <f t="shared" si="379"/>
        <v>52.662499999999994</v>
      </c>
    </row>
    <row r="2378" spans="1:23" ht="13.5" x14ac:dyDescent="0.25">
      <c r="A2378" s="3">
        <v>45468</v>
      </c>
      <c r="B2378" s="2">
        <v>3.3854000000000002</v>
      </c>
      <c r="C2378" s="2">
        <v>45.706151330269812</v>
      </c>
      <c r="D2378" s="2">
        <v>1.5279649631412262E-3</v>
      </c>
      <c r="E2378" s="2">
        <v>-3.440286114980309E-3</v>
      </c>
      <c r="F2378" s="2">
        <v>3.40794</v>
      </c>
      <c r="G2378" s="2">
        <v>3.4042299999999996</v>
      </c>
      <c r="H2378" s="2">
        <v>3.40368</v>
      </c>
      <c r="I2378" s="2">
        <v>3.403173999999999</v>
      </c>
      <c r="J2378" s="2">
        <v>3.2767000000000008</v>
      </c>
      <c r="K2378" s="17" t="s">
        <v>47</v>
      </c>
      <c r="L2378" s="17" t="s">
        <v>53</v>
      </c>
      <c r="M2378" s="17" t="s">
        <v>46</v>
      </c>
      <c r="N2378" s="20">
        <f t="shared" si="370"/>
        <v>50</v>
      </c>
      <c r="O2378" s="20">
        <f t="shared" si="371"/>
        <v>100</v>
      </c>
      <c r="P2378" s="20">
        <f t="shared" si="372"/>
        <v>50</v>
      </c>
      <c r="Q2378" s="20">
        <f t="shared" si="373"/>
        <v>16.5</v>
      </c>
      <c r="R2378" s="21">
        <f t="shared" si="374"/>
        <v>62.475000000000001</v>
      </c>
      <c r="S2378" s="21">
        <f t="shared" si="375"/>
        <v>51.625</v>
      </c>
      <c r="T2378" s="21">
        <f t="shared" si="376"/>
        <v>42.424999999999997</v>
      </c>
      <c r="U2378" s="21">
        <f t="shared" si="377"/>
        <v>54.125</v>
      </c>
      <c r="V2378" s="20">
        <f t="shared" si="378"/>
        <v>52.17499999999999</v>
      </c>
      <c r="W2378" s="20">
        <f t="shared" si="379"/>
        <v>52.662499999999994</v>
      </c>
    </row>
    <row r="2379" spans="1:23" ht="13.5" x14ac:dyDescent="0.25">
      <c r="A2379" s="3">
        <v>45469</v>
      </c>
      <c r="B2379" s="2">
        <v>3.3572000000000002</v>
      </c>
      <c r="C2379" s="2">
        <v>39.853611104570582</v>
      </c>
      <c r="D2379" s="2">
        <v>6.247201666348623E-3</v>
      </c>
      <c r="E2379" s="2">
        <v>-2.7522288919842475E-3</v>
      </c>
      <c r="F2379" s="2">
        <v>3.3985800000000004</v>
      </c>
      <c r="G2379" s="2">
        <v>3.3986800000000001</v>
      </c>
      <c r="H2379" s="2">
        <v>3.4013400000000003</v>
      </c>
      <c r="I2379" s="2">
        <v>3.402585999999999</v>
      </c>
      <c r="J2379" s="2">
        <v>3.2767700000000013</v>
      </c>
      <c r="K2379" s="17" t="s">
        <v>47</v>
      </c>
      <c r="L2379" s="17" t="s">
        <v>53</v>
      </c>
      <c r="M2379" s="17" t="s">
        <v>46</v>
      </c>
      <c r="N2379" s="20">
        <f t="shared" si="370"/>
        <v>50</v>
      </c>
      <c r="O2379" s="20">
        <f t="shared" si="371"/>
        <v>100</v>
      </c>
      <c r="P2379" s="20">
        <f t="shared" si="372"/>
        <v>50</v>
      </c>
      <c r="Q2379" s="20">
        <f t="shared" si="373"/>
        <v>16.5</v>
      </c>
      <c r="R2379" s="21">
        <f t="shared" si="374"/>
        <v>62.475000000000001</v>
      </c>
      <c r="S2379" s="21">
        <f t="shared" si="375"/>
        <v>51.625</v>
      </c>
      <c r="T2379" s="21">
        <f t="shared" si="376"/>
        <v>42.424999999999997</v>
      </c>
      <c r="U2379" s="21">
        <f t="shared" si="377"/>
        <v>54.125</v>
      </c>
      <c r="V2379" s="20">
        <f t="shared" si="378"/>
        <v>52.17499999999999</v>
      </c>
      <c r="W2379" s="20">
        <f t="shared" si="379"/>
        <v>52.662499999999994</v>
      </c>
    </row>
    <row r="2380" spans="1:23" ht="13.5" x14ac:dyDescent="0.25">
      <c r="A2380" s="3">
        <v>45470</v>
      </c>
      <c r="B2380" s="2">
        <v>3.3572000000000002</v>
      </c>
      <c r="C2380" s="2">
        <v>39.853611104570582</v>
      </c>
      <c r="D2380" s="2">
        <v>1.0505894790898029E-2</v>
      </c>
      <c r="E2380" s="2">
        <v>-2.2017831135873983E-3</v>
      </c>
      <c r="F2380" s="2">
        <v>3.37412</v>
      </c>
      <c r="G2380" s="2">
        <v>3.3931300000000002</v>
      </c>
      <c r="H2380" s="2">
        <v>3.3994349999999995</v>
      </c>
      <c r="I2380" s="2">
        <v>3.4018239999999986</v>
      </c>
      <c r="J2380" s="2">
        <v>3.2766230000000012</v>
      </c>
      <c r="K2380" s="17" t="s">
        <v>47</v>
      </c>
      <c r="L2380" s="17" t="s">
        <v>53</v>
      </c>
      <c r="M2380" s="17" t="s">
        <v>46</v>
      </c>
      <c r="N2380" s="20">
        <f t="shared" si="370"/>
        <v>50</v>
      </c>
      <c r="O2380" s="20">
        <f t="shared" si="371"/>
        <v>100</v>
      </c>
      <c r="P2380" s="20">
        <f t="shared" si="372"/>
        <v>50</v>
      </c>
      <c r="Q2380" s="20">
        <f t="shared" si="373"/>
        <v>16.5</v>
      </c>
      <c r="R2380" s="21">
        <f t="shared" si="374"/>
        <v>62.475000000000001</v>
      </c>
      <c r="S2380" s="21">
        <f t="shared" si="375"/>
        <v>51.625</v>
      </c>
      <c r="T2380" s="21">
        <f t="shared" si="376"/>
        <v>42.424999999999997</v>
      </c>
      <c r="U2380" s="21">
        <f t="shared" si="377"/>
        <v>54.125</v>
      </c>
      <c r="V2380" s="20">
        <f t="shared" si="378"/>
        <v>52.17499999999999</v>
      </c>
      <c r="W2380" s="20">
        <f t="shared" si="379"/>
        <v>52.662499999999994</v>
      </c>
    </row>
    <row r="2381" spans="1:23" ht="13.5" x14ac:dyDescent="0.25">
      <c r="A2381" s="3">
        <v>45471</v>
      </c>
      <c r="B2381" s="2">
        <v>3.3572000000000002</v>
      </c>
      <c r="C2381" s="2">
        <v>39.853611104570582</v>
      </c>
      <c r="D2381" s="2">
        <v>1.0339846443568668E-2</v>
      </c>
      <c r="E2381" s="2">
        <v>-1.7614264908699187E-3</v>
      </c>
      <c r="F2381" s="2">
        <v>3.3684800000000004</v>
      </c>
      <c r="G2381" s="2">
        <v>3.3901899999999996</v>
      </c>
      <c r="H2381" s="2">
        <v>3.3970950000000002</v>
      </c>
      <c r="I2381" s="2">
        <v>3.4007139999999989</v>
      </c>
      <c r="J2381" s="2">
        <v>3.276345500000001</v>
      </c>
      <c r="K2381" s="17" t="s">
        <v>47</v>
      </c>
      <c r="L2381" s="17" t="s">
        <v>53</v>
      </c>
      <c r="M2381" s="17" t="s">
        <v>46</v>
      </c>
      <c r="N2381" s="20">
        <f t="shared" si="370"/>
        <v>50</v>
      </c>
      <c r="O2381" s="20">
        <f t="shared" si="371"/>
        <v>100</v>
      </c>
      <c r="P2381" s="20">
        <f t="shared" si="372"/>
        <v>50</v>
      </c>
      <c r="Q2381" s="20">
        <f t="shared" si="373"/>
        <v>16.5</v>
      </c>
      <c r="R2381" s="21">
        <f t="shared" si="374"/>
        <v>62.475000000000001</v>
      </c>
      <c r="S2381" s="21">
        <f t="shared" si="375"/>
        <v>51.625</v>
      </c>
      <c r="T2381" s="21">
        <f t="shared" si="376"/>
        <v>42.424999999999997</v>
      </c>
      <c r="U2381" s="21">
        <f t="shared" si="377"/>
        <v>54.125</v>
      </c>
      <c r="V2381" s="20">
        <f t="shared" si="378"/>
        <v>52.17499999999999</v>
      </c>
      <c r="W2381" s="20">
        <f t="shared" si="379"/>
        <v>52.662499999999994</v>
      </c>
    </row>
    <row r="2382" spans="1:23" ht="13.5" x14ac:dyDescent="0.25">
      <c r="A2382" s="3">
        <v>45474</v>
      </c>
      <c r="B2382" s="2">
        <v>3.4607000000000001</v>
      </c>
      <c r="C2382" s="2">
        <v>62.099829919490332</v>
      </c>
      <c r="D2382" s="2">
        <v>2.7602946450220323E-3</v>
      </c>
      <c r="E2382" s="2">
        <v>-1.409141192695935E-3</v>
      </c>
      <c r="F2382" s="2">
        <v>3.38354</v>
      </c>
      <c r="G2382" s="2">
        <v>3.3975999999999997</v>
      </c>
      <c r="H2382" s="2">
        <v>3.3999299999999999</v>
      </c>
      <c r="I2382" s="2">
        <v>3.4016739999999985</v>
      </c>
      <c r="J2382" s="2">
        <v>3.2765855000000004</v>
      </c>
      <c r="K2382" s="17" t="s">
        <v>47</v>
      </c>
      <c r="L2382" s="17" t="s">
        <v>53</v>
      </c>
      <c r="M2382" s="17" t="s">
        <v>54</v>
      </c>
      <c r="N2382" s="20">
        <f t="shared" si="370"/>
        <v>50</v>
      </c>
      <c r="O2382" s="20">
        <f t="shared" si="371"/>
        <v>100</v>
      </c>
      <c r="P2382" s="20">
        <f t="shared" si="372"/>
        <v>50</v>
      </c>
      <c r="Q2382" s="20">
        <f t="shared" si="373"/>
        <v>16.5</v>
      </c>
      <c r="R2382" s="21">
        <f t="shared" si="374"/>
        <v>62.475000000000001</v>
      </c>
      <c r="S2382" s="21">
        <f t="shared" si="375"/>
        <v>51.625</v>
      </c>
      <c r="T2382" s="21">
        <f t="shared" si="376"/>
        <v>42.424999999999997</v>
      </c>
      <c r="U2382" s="21">
        <f t="shared" si="377"/>
        <v>54.125</v>
      </c>
      <c r="V2382" s="20">
        <f t="shared" si="378"/>
        <v>52.17499999999999</v>
      </c>
      <c r="W2382" s="20">
        <f t="shared" si="379"/>
        <v>52.662499999999994</v>
      </c>
    </row>
    <row r="2383" spans="1:23" ht="13.5" x14ac:dyDescent="0.25">
      <c r="A2383" s="3">
        <v>45475</v>
      </c>
      <c r="B2383" s="2">
        <v>3.4607000000000001</v>
      </c>
      <c r="C2383" s="2">
        <v>62.09982991949034</v>
      </c>
      <c r="D2383" s="2">
        <v>-1.3770783554920563E-3</v>
      </c>
      <c r="E2383" s="2">
        <v>-1.1273129541567481E-3</v>
      </c>
      <c r="F2383" s="2">
        <v>3.3985999999999996</v>
      </c>
      <c r="G2383" s="2">
        <v>3.40327</v>
      </c>
      <c r="H2383" s="2">
        <v>3.402765</v>
      </c>
      <c r="I2383" s="2">
        <v>3.4031559999999992</v>
      </c>
      <c r="J2383" s="2">
        <v>3.2768254999999997</v>
      </c>
      <c r="K2383" s="17" t="s">
        <v>47</v>
      </c>
      <c r="L2383" s="17" t="s">
        <v>53</v>
      </c>
      <c r="M2383" s="17" t="s">
        <v>54</v>
      </c>
      <c r="N2383" s="20">
        <f t="shared" si="370"/>
        <v>50</v>
      </c>
      <c r="O2383" s="20">
        <f t="shared" si="371"/>
        <v>100</v>
      </c>
      <c r="P2383" s="20">
        <f t="shared" si="372"/>
        <v>50</v>
      </c>
      <c r="Q2383" s="20">
        <f t="shared" si="373"/>
        <v>16.5</v>
      </c>
      <c r="R2383" s="21">
        <f t="shared" si="374"/>
        <v>62.475000000000001</v>
      </c>
      <c r="S2383" s="21">
        <f t="shared" si="375"/>
        <v>51.625</v>
      </c>
      <c r="T2383" s="21">
        <f t="shared" si="376"/>
        <v>42.424999999999997</v>
      </c>
      <c r="U2383" s="21">
        <f t="shared" si="377"/>
        <v>54.125</v>
      </c>
      <c r="V2383" s="20">
        <f t="shared" si="378"/>
        <v>52.17499999999999</v>
      </c>
      <c r="W2383" s="20">
        <f t="shared" si="379"/>
        <v>52.662499999999994</v>
      </c>
    </row>
    <row r="2384" spans="1:23" ht="13.5" x14ac:dyDescent="0.25">
      <c r="A2384" s="3">
        <v>45476</v>
      </c>
      <c r="B2384" s="2">
        <v>3.4512999999999998</v>
      </c>
      <c r="C2384" s="2">
        <v>59.771225705743106</v>
      </c>
      <c r="D2384" s="2">
        <v>-4.5527742578266306E-3</v>
      </c>
      <c r="E2384" s="2">
        <v>-9.0185036332539846E-4</v>
      </c>
      <c r="F2384" s="2">
        <v>3.4174199999999999</v>
      </c>
      <c r="G2384" s="2">
        <v>3.4079999999999999</v>
      </c>
      <c r="H2384" s="2">
        <v>3.4051299999999998</v>
      </c>
      <c r="I2384" s="2">
        <v>3.404102</v>
      </c>
      <c r="J2384" s="2">
        <v>3.277061999999999</v>
      </c>
      <c r="K2384" s="17" t="s">
        <v>47</v>
      </c>
      <c r="L2384" s="17" t="s">
        <v>53</v>
      </c>
      <c r="M2384" s="17" t="s">
        <v>54</v>
      </c>
      <c r="N2384" s="20">
        <f t="shared" si="370"/>
        <v>50</v>
      </c>
      <c r="O2384" s="20">
        <f t="shared" si="371"/>
        <v>100</v>
      </c>
      <c r="P2384" s="20">
        <f t="shared" si="372"/>
        <v>50</v>
      </c>
      <c r="Q2384" s="20">
        <f t="shared" si="373"/>
        <v>16.5</v>
      </c>
      <c r="R2384" s="21">
        <f t="shared" si="374"/>
        <v>62.475000000000001</v>
      </c>
      <c r="S2384" s="21">
        <f t="shared" si="375"/>
        <v>51.625</v>
      </c>
      <c r="T2384" s="21">
        <f t="shared" si="376"/>
        <v>42.424999999999997</v>
      </c>
      <c r="U2384" s="21">
        <f t="shared" si="377"/>
        <v>54.125</v>
      </c>
      <c r="V2384" s="20">
        <f t="shared" si="378"/>
        <v>52.17499999999999</v>
      </c>
      <c r="W2384" s="20">
        <f t="shared" si="379"/>
        <v>52.662499999999994</v>
      </c>
    </row>
    <row r="2385" spans="1:23" ht="13.5" x14ac:dyDescent="0.25">
      <c r="A2385" s="3">
        <v>45477</v>
      </c>
      <c r="B2385" s="2">
        <v>3.3854000000000002</v>
      </c>
      <c r="C2385" s="2">
        <v>46.583269900103893</v>
      </c>
      <c r="D2385" s="2">
        <v>8.9688631321713785E-3</v>
      </c>
      <c r="E2385" s="2">
        <v>-7.2148029066031877E-4</v>
      </c>
      <c r="F2385" s="2">
        <v>3.4230600000000004</v>
      </c>
      <c r="G2385" s="2">
        <v>3.3985899999999996</v>
      </c>
      <c r="H2385" s="2">
        <v>3.4042000000000003</v>
      </c>
      <c r="I2385" s="2">
        <v>3.4037299999999999</v>
      </c>
      <c r="J2385" s="2">
        <v>3.276925499999999</v>
      </c>
      <c r="K2385" s="17" t="s">
        <v>47</v>
      </c>
      <c r="L2385" s="17" t="s">
        <v>53</v>
      </c>
      <c r="M2385" s="17" t="s">
        <v>54</v>
      </c>
      <c r="N2385" s="20">
        <f t="shared" si="370"/>
        <v>50</v>
      </c>
      <c r="O2385" s="20">
        <f t="shared" si="371"/>
        <v>100</v>
      </c>
      <c r="P2385" s="20">
        <f t="shared" si="372"/>
        <v>50</v>
      </c>
      <c r="Q2385" s="20">
        <f t="shared" si="373"/>
        <v>16.5</v>
      </c>
      <c r="R2385" s="21">
        <f t="shared" si="374"/>
        <v>62.475000000000001</v>
      </c>
      <c r="S2385" s="21">
        <f t="shared" si="375"/>
        <v>51.625</v>
      </c>
      <c r="T2385" s="21">
        <f t="shared" si="376"/>
        <v>42.424999999999997</v>
      </c>
      <c r="U2385" s="21">
        <f t="shared" si="377"/>
        <v>54.125</v>
      </c>
      <c r="V2385" s="20">
        <f t="shared" si="378"/>
        <v>52.17499999999999</v>
      </c>
      <c r="W2385" s="20">
        <f t="shared" si="379"/>
        <v>52.662499999999994</v>
      </c>
    </row>
    <row r="2386" spans="1:23" ht="13.5" x14ac:dyDescent="0.25">
      <c r="A2386" s="3">
        <v>45478</v>
      </c>
      <c r="B2386" s="2">
        <v>3.3854000000000002</v>
      </c>
      <c r="C2386" s="2">
        <v>46.583269900103893</v>
      </c>
      <c r="D2386" s="2">
        <v>6.0559709091538849E-3</v>
      </c>
      <c r="E2386" s="2">
        <v>-5.7718423252825501E-4</v>
      </c>
      <c r="F2386" s="2">
        <v>3.4287000000000001</v>
      </c>
      <c r="G2386" s="2">
        <v>3.39859</v>
      </c>
      <c r="H2386" s="2">
        <v>3.4032700000000005</v>
      </c>
      <c r="I2386" s="2">
        <v>3.4033579999999999</v>
      </c>
      <c r="J2386" s="2">
        <v>3.2768759999999992</v>
      </c>
      <c r="K2386" s="17" t="s">
        <v>47</v>
      </c>
      <c r="L2386" s="17" t="s">
        <v>53</v>
      </c>
      <c r="M2386" s="17" t="s">
        <v>54</v>
      </c>
      <c r="N2386" s="20">
        <f t="shared" si="370"/>
        <v>50</v>
      </c>
      <c r="O2386" s="20">
        <f t="shared" si="371"/>
        <v>100</v>
      </c>
      <c r="P2386" s="20">
        <f t="shared" si="372"/>
        <v>50</v>
      </c>
      <c r="Q2386" s="20">
        <f t="shared" si="373"/>
        <v>16.5</v>
      </c>
      <c r="R2386" s="21">
        <f t="shared" si="374"/>
        <v>62.475000000000001</v>
      </c>
      <c r="S2386" s="21">
        <f t="shared" si="375"/>
        <v>51.625</v>
      </c>
      <c r="T2386" s="21">
        <f t="shared" si="376"/>
        <v>42.424999999999997</v>
      </c>
      <c r="U2386" s="21">
        <f t="shared" si="377"/>
        <v>54.125</v>
      </c>
      <c r="V2386" s="20">
        <f t="shared" si="378"/>
        <v>52.17499999999999</v>
      </c>
      <c r="W2386" s="20">
        <f t="shared" si="379"/>
        <v>52.662499999999994</v>
      </c>
    </row>
    <row r="2387" spans="1:23" ht="13.5" x14ac:dyDescent="0.25">
      <c r="A2387" s="3">
        <v>45481</v>
      </c>
      <c r="B2387" s="2">
        <v>3.3854000000000002</v>
      </c>
      <c r="C2387" s="2">
        <v>46.583269900103893</v>
      </c>
      <c r="D2387" s="2">
        <v>3.7047764790498761E-3</v>
      </c>
      <c r="E2387" s="2">
        <v>-4.6174738602260406E-4</v>
      </c>
      <c r="F2387" s="2">
        <v>3.41364</v>
      </c>
      <c r="G2387" s="2">
        <v>3.39859</v>
      </c>
      <c r="H2387" s="2">
        <v>3.4023400000000001</v>
      </c>
      <c r="I2387" s="2">
        <v>3.4033339999999996</v>
      </c>
      <c r="J2387" s="2">
        <v>3.2767829999999991</v>
      </c>
      <c r="K2387" s="17" t="s">
        <v>47</v>
      </c>
      <c r="L2387" s="17" t="s">
        <v>53</v>
      </c>
      <c r="M2387" s="17" t="s">
        <v>46</v>
      </c>
      <c r="N2387" s="20">
        <f t="shared" si="370"/>
        <v>50</v>
      </c>
      <c r="O2387" s="20">
        <f t="shared" si="371"/>
        <v>100</v>
      </c>
      <c r="P2387" s="20">
        <f t="shared" si="372"/>
        <v>50</v>
      </c>
      <c r="Q2387" s="20">
        <f t="shared" si="373"/>
        <v>16.5</v>
      </c>
      <c r="R2387" s="21">
        <f t="shared" si="374"/>
        <v>62.475000000000001</v>
      </c>
      <c r="S2387" s="21">
        <f t="shared" si="375"/>
        <v>51.625</v>
      </c>
      <c r="T2387" s="21">
        <f t="shared" si="376"/>
        <v>42.424999999999997</v>
      </c>
      <c r="U2387" s="21">
        <f t="shared" si="377"/>
        <v>54.125</v>
      </c>
      <c r="V2387" s="20">
        <f t="shared" si="378"/>
        <v>52.17499999999999</v>
      </c>
      <c r="W2387" s="20">
        <f t="shared" si="379"/>
        <v>52.662499999999994</v>
      </c>
    </row>
    <row r="2388" spans="1:23" ht="13.5" x14ac:dyDescent="0.25">
      <c r="A2388" s="3">
        <v>45482</v>
      </c>
      <c r="B2388" s="2">
        <v>3.3854000000000002</v>
      </c>
      <c r="C2388" s="2">
        <v>46.583269900103893</v>
      </c>
      <c r="D2388" s="2">
        <v>1.8204529058452046E-3</v>
      </c>
      <c r="E2388" s="2">
        <v>-3.6939790881808328E-4</v>
      </c>
      <c r="F2388" s="2">
        <v>3.3985800000000004</v>
      </c>
      <c r="G2388" s="2">
        <v>3.39859</v>
      </c>
      <c r="H2388" s="2">
        <v>3.4014099999999998</v>
      </c>
      <c r="I2388" s="2">
        <v>3.4034839999999997</v>
      </c>
      <c r="J2388" s="2">
        <v>3.2767770000000001</v>
      </c>
      <c r="K2388" s="17" t="s">
        <v>47</v>
      </c>
      <c r="L2388" s="17" t="s">
        <v>53</v>
      </c>
      <c r="M2388" s="17" t="s">
        <v>46</v>
      </c>
      <c r="N2388" s="20">
        <f t="shared" si="370"/>
        <v>50</v>
      </c>
      <c r="O2388" s="20">
        <f t="shared" si="371"/>
        <v>100</v>
      </c>
      <c r="P2388" s="20">
        <f t="shared" si="372"/>
        <v>50</v>
      </c>
      <c r="Q2388" s="20">
        <f t="shared" si="373"/>
        <v>16.5</v>
      </c>
      <c r="R2388" s="21">
        <f t="shared" si="374"/>
        <v>62.475000000000001</v>
      </c>
      <c r="S2388" s="21">
        <f t="shared" si="375"/>
        <v>51.625</v>
      </c>
      <c r="T2388" s="21">
        <f t="shared" si="376"/>
        <v>42.424999999999997</v>
      </c>
      <c r="U2388" s="21">
        <f t="shared" si="377"/>
        <v>54.125</v>
      </c>
      <c r="V2388" s="20">
        <f t="shared" si="378"/>
        <v>52.17499999999999</v>
      </c>
      <c r="W2388" s="20">
        <f t="shared" si="379"/>
        <v>52.662499999999994</v>
      </c>
    </row>
    <row r="2389" spans="1:23" ht="13.5" x14ac:dyDescent="0.25">
      <c r="A2389" s="3">
        <v>45483</v>
      </c>
      <c r="B2389" s="2">
        <v>3.3854000000000002</v>
      </c>
      <c r="C2389" s="2">
        <v>46.583269900103893</v>
      </c>
      <c r="D2389" s="2">
        <v>-4.0150764225157509E-3</v>
      </c>
      <c r="E2389" s="2">
        <v>-2.9551832705446666E-4</v>
      </c>
      <c r="F2389" s="2">
        <v>3.3853999999999997</v>
      </c>
      <c r="G2389" s="2">
        <v>3.4014099999999998</v>
      </c>
      <c r="H2389" s="2">
        <v>3.400045</v>
      </c>
      <c r="I2389" s="2">
        <v>3.4034599999999999</v>
      </c>
      <c r="J2389" s="2">
        <v>3.2768145</v>
      </c>
      <c r="K2389" s="17" t="s">
        <v>47</v>
      </c>
      <c r="L2389" s="17" t="s">
        <v>53</v>
      </c>
      <c r="M2389" s="17" t="s">
        <v>46</v>
      </c>
      <c r="N2389" s="20">
        <f t="shared" si="370"/>
        <v>50</v>
      </c>
      <c r="O2389" s="20">
        <f t="shared" si="371"/>
        <v>100</v>
      </c>
      <c r="P2389" s="20">
        <f t="shared" si="372"/>
        <v>50</v>
      </c>
      <c r="Q2389" s="20">
        <f t="shared" si="373"/>
        <v>16.5</v>
      </c>
      <c r="R2389" s="21">
        <f t="shared" si="374"/>
        <v>62.475000000000001</v>
      </c>
      <c r="S2389" s="21">
        <f t="shared" si="375"/>
        <v>51.625</v>
      </c>
      <c r="T2389" s="21">
        <f t="shared" si="376"/>
        <v>42.424999999999997</v>
      </c>
      <c r="U2389" s="21">
        <f t="shared" si="377"/>
        <v>54.125</v>
      </c>
      <c r="V2389" s="20">
        <f t="shared" si="378"/>
        <v>52.17499999999999</v>
      </c>
      <c r="W2389" s="20">
        <f t="shared" si="379"/>
        <v>52.662499999999994</v>
      </c>
    </row>
    <row r="2390" spans="1:23" ht="13.5" x14ac:dyDescent="0.25">
      <c r="A2390" s="3">
        <v>45484</v>
      </c>
      <c r="B2390" s="2">
        <v>3.3572000000000002</v>
      </c>
      <c r="C2390" s="2">
        <v>40.978832609956207</v>
      </c>
      <c r="D2390" s="2">
        <v>-6.7737951108606254E-3</v>
      </c>
      <c r="E2390" s="2">
        <v>-2.3641466164357335E-4</v>
      </c>
      <c r="F2390" s="2">
        <v>3.3797600000000001</v>
      </c>
      <c r="G2390" s="2">
        <v>3.4014100000000007</v>
      </c>
      <c r="H2390" s="2">
        <v>3.3972700000000002</v>
      </c>
      <c r="I2390" s="2">
        <v>3.4028720000000003</v>
      </c>
      <c r="J2390" s="2">
        <v>3.2768845000000004</v>
      </c>
      <c r="K2390" s="17" t="s">
        <v>47</v>
      </c>
      <c r="L2390" s="17" t="s">
        <v>53</v>
      </c>
      <c r="M2390" s="17" t="s">
        <v>46</v>
      </c>
      <c r="N2390" s="20">
        <f t="shared" si="370"/>
        <v>50</v>
      </c>
      <c r="O2390" s="20">
        <f t="shared" si="371"/>
        <v>100</v>
      </c>
      <c r="P2390" s="20">
        <f t="shared" si="372"/>
        <v>50</v>
      </c>
      <c r="Q2390" s="20">
        <f t="shared" si="373"/>
        <v>16.5</v>
      </c>
      <c r="R2390" s="21">
        <f t="shared" si="374"/>
        <v>62.475000000000001</v>
      </c>
      <c r="S2390" s="21">
        <f t="shared" si="375"/>
        <v>51.625</v>
      </c>
      <c r="T2390" s="21">
        <f t="shared" si="376"/>
        <v>42.424999999999997</v>
      </c>
      <c r="U2390" s="21">
        <f t="shared" si="377"/>
        <v>54.125</v>
      </c>
      <c r="V2390" s="20">
        <f t="shared" si="378"/>
        <v>52.17499999999999</v>
      </c>
      <c r="W2390" s="20">
        <f t="shared" si="379"/>
        <v>52.662499999999994</v>
      </c>
    </row>
    <row r="2391" spans="1:23" ht="13.5" x14ac:dyDescent="0.25">
      <c r="A2391" s="3">
        <v>45485</v>
      </c>
      <c r="B2391" s="2">
        <v>3.3572000000000002</v>
      </c>
      <c r="C2391" s="2">
        <v>40.978832609956207</v>
      </c>
      <c r="D2391" s="2">
        <v>-8.8579901503234026E-3</v>
      </c>
      <c r="E2391" s="2">
        <v>-1.8913172931485868E-4</v>
      </c>
      <c r="F2391" s="2">
        <v>3.37412</v>
      </c>
      <c r="G2391" s="2">
        <v>3.4014099999999998</v>
      </c>
      <c r="H2391" s="2">
        <v>3.3957999999999999</v>
      </c>
      <c r="I2391" s="2">
        <v>3.4022840000000003</v>
      </c>
      <c r="J2391" s="2">
        <v>3.2769980000000003</v>
      </c>
      <c r="K2391" s="17" t="s">
        <v>47</v>
      </c>
      <c r="L2391" s="17" t="s">
        <v>53</v>
      </c>
      <c r="M2391" s="17" t="s">
        <v>46</v>
      </c>
      <c r="N2391" s="20">
        <f t="shared" si="370"/>
        <v>50</v>
      </c>
      <c r="O2391" s="20">
        <f t="shared" si="371"/>
        <v>100</v>
      </c>
      <c r="P2391" s="20">
        <f t="shared" si="372"/>
        <v>50</v>
      </c>
      <c r="Q2391" s="20">
        <f t="shared" si="373"/>
        <v>16.5</v>
      </c>
      <c r="R2391" s="21">
        <f t="shared" si="374"/>
        <v>62.475000000000001</v>
      </c>
      <c r="S2391" s="21">
        <f t="shared" si="375"/>
        <v>51.625</v>
      </c>
      <c r="T2391" s="21">
        <f t="shared" si="376"/>
        <v>42.424999999999997</v>
      </c>
      <c r="U2391" s="21">
        <f t="shared" si="377"/>
        <v>54.125</v>
      </c>
      <c r="V2391" s="20">
        <f t="shared" si="378"/>
        <v>52.17499999999999</v>
      </c>
      <c r="W2391" s="20">
        <f t="shared" si="379"/>
        <v>52.662499999999994</v>
      </c>
    </row>
    <row r="2392" spans="1:23" ht="13.5" x14ac:dyDescent="0.25">
      <c r="A2392" s="3">
        <v>45488</v>
      </c>
      <c r="B2392" s="2">
        <v>3.3572000000000002</v>
      </c>
      <c r="C2392" s="2">
        <v>40.978832609956207</v>
      </c>
      <c r="D2392" s="2">
        <v>5.5331161879932367E-3</v>
      </c>
      <c r="E2392" s="2">
        <v>-1.5130538345188696E-4</v>
      </c>
      <c r="F2392" s="2">
        <v>3.3684800000000004</v>
      </c>
      <c r="G2392" s="2">
        <v>3.3910600000000004</v>
      </c>
      <c r="H2392" s="2">
        <v>3.3943300000000001</v>
      </c>
      <c r="I2392" s="2">
        <v>3.4006540000000007</v>
      </c>
      <c r="J2392" s="2">
        <v>3.2772850000000004</v>
      </c>
      <c r="K2392" s="17" t="s">
        <v>47</v>
      </c>
      <c r="L2392" s="17" t="s">
        <v>53</v>
      </c>
      <c r="M2392" s="17" t="s">
        <v>46</v>
      </c>
      <c r="N2392" s="20">
        <f t="shared" si="370"/>
        <v>50</v>
      </c>
      <c r="O2392" s="20">
        <f t="shared" si="371"/>
        <v>100</v>
      </c>
      <c r="P2392" s="20">
        <f t="shared" si="372"/>
        <v>50</v>
      </c>
      <c r="Q2392" s="20">
        <f t="shared" si="373"/>
        <v>16.5</v>
      </c>
      <c r="R2392" s="21">
        <f t="shared" si="374"/>
        <v>62.475000000000001</v>
      </c>
      <c r="S2392" s="21">
        <f t="shared" si="375"/>
        <v>51.625</v>
      </c>
      <c r="T2392" s="21">
        <f t="shared" si="376"/>
        <v>42.424999999999997</v>
      </c>
      <c r="U2392" s="21">
        <f t="shared" si="377"/>
        <v>54.125</v>
      </c>
      <c r="V2392" s="20">
        <f t="shared" si="378"/>
        <v>52.17499999999999</v>
      </c>
      <c r="W2392" s="20">
        <f t="shared" si="379"/>
        <v>52.662499999999994</v>
      </c>
    </row>
    <row r="2393" spans="1:23" ht="13.5" x14ac:dyDescent="0.25">
      <c r="A2393" s="3">
        <v>45489</v>
      </c>
      <c r="B2393" s="2">
        <v>3.3572000000000002</v>
      </c>
      <c r="C2393" s="2">
        <v>40.978832609956214</v>
      </c>
      <c r="D2393" s="2">
        <v>1.7924631225842536E-2</v>
      </c>
      <c r="E2393" s="2">
        <v>-1.2104430676150957E-4</v>
      </c>
      <c r="F2393" s="2">
        <v>3.3628399999999998</v>
      </c>
      <c r="G2393" s="2">
        <v>3.3807099999999997</v>
      </c>
      <c r="H2393" s="2">
        <v>3.391989999999999</v>
      </c>
      <c r="I2393" s="2">
        <v>3.3993700000000007</v>
      </c>
      <c r="J2393" s="2">
        <v>3.2775720000000002</v>
      </c>
      <c r="K2393" s="17" t="s">
        <v>47</v>
      </c>
      <c r="L2393" s="17" t="s">
        <v>53</v>
      </c>
      <c r="M2393" s="17" t="s">
        <v>46</v>
      </c>
      <c r="N2393" s="20">
        <f t="shared" si="370"/>
        <v>50</v>
      </c>
      <c r="O2393" s="20">
        <f t="shared" si="371"/>
        <v>100</v>
      </c>
      <c r="P2393" s="20">
        <f t="shared" si="372"/>
        <v>50</v>
      </c>
      <c r="Q2393" s="20">
        <f t="shared" si="373"/>
        <v>16.5</v>
      </c>
      <c r="R2393" s="21">
        <f t="shared" si="374"/>
        <v>62.475000000000001</v>
      </c>
      <c r="S2393" s="21">
        <f t="shared" si="375"/>
        <v>51.625</v>
      </c>
      <c r="T2393" s="21">
        <f t="shared" si="376"/>
        <v>42.424999999999997</v>
      </c>
      <c r="U2393" s="21">
        <f t="shared" si="377"/>
        <v>54.125</v>
      </c>
      <c r="V2393" s="20">
        <f t="shared" si="378"/>
        <v>52.17499999999999</v>
      </c>
      <c r="W2393" s="20">
        <f t="shared" si="379"/>
        <v>52.662499999999994</v>
      </c>
    </row>
    <row r="2394" spans="1:23" ht="13.5" x14ac:dyDescent="0.25">
      <c r="A2394" s="3">
        <v>45490</v>
      </c>
      <c r="B2394" s="2">
        <v>3.3102</v>
      </c>
      <c r="C2394" s="2">
        <v>32.274285766547138</v>
      </c>
      <c r="D2394" s="2">
        <v>3.0643628691668479E-2</v>
      </c>
      <c r="E2394" s="2">
        <v>-9.6835445409207662E-5</v>
      </c>
      <c r="F2394" s="2">
        <v>3.3478000000000003</v>
      </c>
      <c r="G2394" s="2">
        <v>3.3665999999999996</v>
      </c>
      <c r="H2394" s="2">
        <v>3.3872999999999989</v>
      </c>
      <c r="I2394" s="2">
        <v>3.3978420000000011</v>
      </c>
      <c r="J2394" s="2">
        <v>3.2776240000000003</v>
      </c>
      <c r="K2394" s="17" t="s">
        <v>47</v>
      </c>
      <c r="L2394" s="17" t="s">
        <v>53</v>
      </c>
      <c r="M2394" s="17" t="s">
        <v>46</v>
      </c>
      <c r="N2394" s="20">
        <f t="shared" si="370"/>
        <v>50</v>
      </c>
      <c r="O2394" s="20">
        <f t="shared" si="371"/>
        <v>100</v>
      </c>
      <c r="P2394" s="20">
        <f t="shared" si="372"/>
        <v>50</v>
      </c>
      <c r="Q2394" s="20">
        <f t="shared" si="373"/>
        <v>16.5</v>
      </c>
      <c r="R2394" s="21">
        <f t="shared" si="374"/>
        <v>62.475000000000001</v>
      </c>
      <c r="S2394" s="21">
        <f t="shared" si="375"/>
        <v>51.625</v>
      </c>
      <c r="T2394" s="21">
        <f t="shared" si="376"/>
        <v>42.424999999999997</v>
      </c>
      <c r="U2394" s="21">
        <f t="shared" si="377"/>
        <v>54.125</v>
      </c>
      <c r="V2394" s="20">
        <f t="shared" si="378"/>
        <v>52.17499999999999</v>
      </c>
      <c r="W2394" s="20">
        <f t="shared" si="379"/>
        <v>52.662499999999994</v>
      </c>
    </row>
    <row r="2395" spans="1:23" ht="13.5" x14ac:dyDescent="0.25">
      <c r="A2395" s="3">
        <v>45491</v>
      </c>
      <c r="B2395" s="2">
        <v>3.3572000000000002</v>
      </c>
      <c r="C2395" s="2">
        <v>44.882670093738462</v>
      </c>
      <c r="D2395" s="2">
        <v>2.8247474242482529E-2</v>
      </c>
      <c r="E2395" s="2">
        <v>-7.746835632736613E-5</v>
      </c>
      <c r="F2395" s="2">
        <v>3.3478000000000003</v>
      </c>
      <c r="G2395" s="2">
        <v>3.3637799999999998</v>
      </c>
      <c r="H2395" s="2">
        <v>3.3811849999999994</v>
      </c>
      <c r="I2395" s="2">
        <v>3.3965580000000011</v>
      </c>
      <c r="J2395" s="2">
        <v>3.2779980000000006</v>
      </c>
      <c r="K2395" s="17" t="s">
        <v>47</v>
      </c>
      <c r="L2395" s="17" t="s">
        <v>53</v>
      </c>
      <c r="M2395" s="17" t="s">
        <v>53</v>
      </c>
      <c r="N2395" s="20">
        <f t="shared" si="370"/>
        <v>50</v>
      </c>
      <c r="O2395" s="20">
        <f t="shared" si="371"/>
        <v>100</v>
      </c>
      <c r="P2395" s="20">
        <f t="shared" si="372"/>
        <v>50</v>
      </c>
      <c r="Q2395" s="20">
        <f t="shared" si="373"/>
        <v>16.5</v>
      </c>
      <c r="R2395" s="21">
        <f t="shared" si="374"/>
        <v>62.475000000000001</v>
      </c>
      <c r="S2395" s="21">
        <f t="shared" si="375"/>
        <v>51.625</v>
      </c>
      <c r="T2395" s="21">
        <f t="shared" si="376"/>
        <v>42.424999999999997</v>
      </c>
      <c r="U2395" s="21">
        <f t="shared" si="377"/>
        <v>54.125</v>
      </c>
      <c r="V2395" s="20">
        <f t="shared" si="378"/>
        <v>52.17499999999999</v>
      </c>
      <c r="W2395" s="20">
        <f t="shared" si="379"/>
        <v>52.662499999999994</v>
      </c>
    </row>
    <row r="2396" spans="1:23" ht="13.5" x14ac:dyDescent="0.25">
      <c r="A2396" s="3">
        <v>45492</v>
      </c>
      <c r="B2396" s="2">
        <v>3.4041999999999999</v>
      </c>
      <c r="C2396" s="2">
        <v>54.087600665457707</v>
      </c>
      <c r="D2396" s="2">
        <v>2.2888122759587404E-2</v>
      </c>
      <c r="E2396" s="2">
        <v>-6.1974685061892901E-5</v>
      </c>
      <c r="F2396" s="2">
        <v>3.3572000000000002</v>
      </c>
      <c r="G2396" s="2">
        <v>3.3656599999999997</v>
      </c>
      <c r="H2396" s="2">
        <v>3.3821249999999998</v>
      </c>
      <c r="I2396" s="2">
        <v>3.396214000000001</v>
      </c>
      <c r="J2396" s="2">
        <v>3.278607</v>
      </c>
      <c r="K2396" s="17" t="s">
        <v>47</v>
      </c>
      <c r="L2396" s="17" t="s">
        <v>53</v>
      </c>
      <c r="M2396" s="17" t="s">
        <v>54</v>
      </c>
      <c r="N2396" s="20">
        <f t="shared" si="370"/>
        <v>50</v>
      </c>
      <c r="O2396" s="20">
        <f t="shared" si="371"/>
        <v>100</v>
      </c>
      <c r="P2396" s="20">
        <f t="shared" si="372"/>
        <v>50</v>
      </c>
      <c r="Q2396" s="20">
        <f t="shared" si="373"/>
        <v>16.5</v>
      </c>
      <c r="R2396" s="21">
        <f t="shared" si="374"/>
        <v>62.475000000000001</v>
      </c>
      <c r="S2396" s="21">
        <f t="shared" si="375"/>
        <v>51.625</v>
      </c>
      <c r="T2396" s="21">
        <f t="shared" si="376"/>
        <v>42.424999999999997</v>
      </c>
      <c r="U2396" s="21">
        <f t="shared" si="377"/>
        <v>54.125</v>
      </c>
      <c r="V2396" s="20">
        <f t="shared" si="378"/>
        <v>52.17499999999999</v>
      </c>
      <c r="W2396" s="20">
        <f t="shared" si="379"/>
        <v>52.662499999999994</v>
      </c>
    </row>
    <row r="2397" spans="1:23" ht="13.5" x14ac:dyDescent="0.25">
      <c r="A2397" s="3">
        <v>45495</v>
      </c>
      <c r="B2397" s="2">
        <v>3.5640999999999998</v>
      </c>
      <c r="C2397" s="2">
        <v>71.516276620296935</v>
      </c>
      <c r="D2397" s="2">
        <v>6.3696778911133123E-3</v>
      </c>
      <c r="E2397" s="2">
        <v>-4.9579748049514321E-5</v>
      </c>
      <c r="F2397" s="2">
        <v>3.3985799999999999</v>
      </c>
      <c r="G2397" s="2">
        <v>3.3835299999999995</v>
      </c>
      <c r="H2397" s="2">
        <v>3.3910599999999995</v>
      </c>
      <c r="I2397" s="2">
        <v>3.3990680000000015</v>
      </c>
      <c r="J2397" s="2">
        <v>3.2800155000000002</v>
      </c>
      <c r="K2397" s="17" t="s">
        <v>50</v>
      </c>
      <c r="L2397" s="17" t="s">
        <v>53</v>
      </c>
      <c r="M2397" s="17" t="s">
        <v>51</v>
      </c>
      <c r="N2397" s="20">
        <f t="shared" si="370"/>
        <v>50</v>
      </c>
      <c r="O2397" s="20">
        <f t="shared" si="371"/>
        <v>100</v>
      </c>
      <c r="P2397" s="20">
        <f t="shared" si="372"/>
        <v>50</v>
      </c>
      <c r="Q2397" s="20">
        <f t="shared" si="373"/>
        <v>83.5</v>
      </c>
      <c r="R2397" s="21">
        <f t="shared" si="374"/>
        <v>72.525000000000006</v>
      </c>
      <c r="S2397" s="21">
        <f t="shared" si="375"/>
        <v>68.375</v>
      </c>
      <c r="T2397" s="21">
        <f t="shared" si="376"/>
        <v>72.575000000000003</v>
      </c>
      <c r="U2397" s="21">
        <f t="shared" si="377"/>
        <v>70.875</v>
      </c>
      <c r="V2397" s="20">
        <f t="shared" si="378"/>
        <v>71.158333333333346</v>
      </c>
      <c r="W2397" s="20">
        <f t="shared" si="379"/>
        <v>71.087500000000006</v>
      </c>
    </row>
    <row r="2398" spans="1:23" ht="13.5" x14ac:dyDescent="0.25">
      <c r="A2398" s="3">
        <v>45496</v>
      </c>
      <c r="B2398" s="2">
        <v>3.6204999999999998</v>
      </c>
      <c r="C2398" s="2">
        <v>75.105880310879513</v>
      </c>
      <c r="D2398" s="2">
        <v>-1.2858957580097474E-2</v>
      </c>
      <c r="E2398" s="2">
        <v>-3.9663798439611461E-5</v>
      </c>
      <c r="F2398" s="2">
        <v>3.4512399999999999</v>
      </c>
      <c r="G2398" s="2">
        <v>3.4070399999999998</v>
      </c>
      <c r="H2398" s="2">
        <v>3.4028149999999995</v>
      </c>
      <c r="I2398" s="2">
        <v>3.4032240000000011</v>
      </c>
      <c r="J2398" s="2">
        <v>3.2817060000000002</v>
      </c>
      <c r="K2398" s="17" t="s">
        <v>50</v>
      </c>
      <c r="L2398" s="17" t="s">
        <v>53</v>
      </c>
      <c r="M2398" s="17" t="s">
        <v>51</v>
      </c>
      <c r="N2398" s="20">
        <f t="shared" si="370"/>
        <v>50</v>
      </c>
      <c r="O2398" s="20">
        <f t="shared" si="371"/>
        <v>100</v>
      </c>
      <c r="P2398" s="20">
        <f t="shared" si="372"/>
        <v>50</v>
      </c>
      <c r="Q2398" s="20">
        <f t="shared" si="373"/>
        <v>83.5</v>
      </c>
      <c r="R2398" s="21">
        <f t="shared" si="374"/>
        <v>72.525000000000006</v>
      </c>
      <c r="S2398" s="21">
        <f t="shared" si="375"/>
        <v>68.375</v>
      </c>
      <c r="T2398" s="21">
        <f t="shared" si="376"/>
        <v>72.575000000000003</v>
      </c>
      <c r="U2398" s="21">
        <f t="shared" si="377"/>
        <v>70.875</v>
      </c>
      <c r="V2398" s="20">
        <f t="shared" si="378"/>
        <v>71.158333333333346</v>
      </c>
      <c r="W2398" s="20">
        <f t="shared" si="379"/>
        <v>71.087500000000006</v>
      </c>
    </row>
    <row r="2399" spans="1:23" ht="13.5" x14ac:dyDescent="0.25">
      <c r="A2399" s="3">
        <v>45497</v>
      </c>
      <c r="B2399" s="2">
        <v>3.5735000000000001</v>
      </c>
      <c r="C2399" s="2">
        <v>67.474661672067555</v>
      </c>
      <c r="D2399" s="2">
        <v>-2.6975307791671455E-2</v>
      </c>
      <c r="E2399" s="2">
        <v>-3.1731038751689173E-5</v>
      </c>
      <c r="F2399" s="2">
        <v>3.5039000000000002</v>
      </c>
      <c r="G2399" s="2">
        <v>3.4258499999999996</v>
      </c>
      <c r="H2399" s="2">
        <v>3.4136299999999991</v>
      </c>
      <c r="I2399" s="2">
        <v>3.4064400000000012</v>
      </c>
      <c r="J2399" s="2">
        <v>3.2832479999999999</v>
      </c>
      <c r="K2399" s="17" t="s">
        <v>50</v>
      </c>
      <c r="L2399" s="17" t="s">
        <v>53</v>
      </c>
      <c r="M2399" s="17" t="s">
        <v>51</v>
      </c>
      <c r="N2399" s="20">
        <f t="shared" si="370"/>
        <v>50</v>
      </c>
      <c r="O2399" s="20">
        <f t="shared" si="371"/>
        <v>100</v>
      </c>
      <c r="P2399" s="20">
        <f t="shared" si="372"/>
        <v>50</v>
      </c>
      <c r="Q2399" s="20">
        <f t="shared" si="373"/>
        <v>83.5</v>
      </c>
      <c r="R2399" s="21">
        <f t="shared" si="374"/>
        <v>72.525000000000006</v>
      </c>
      <c r="S2399" s="21">
        <f t="shared" si="375"/>
        <v>68.375</v>
      </c>
      <c r="T2399" s="21">
        <f t="shared" si="376"/>
        <v>72.575000000000003</v>
      </c>
      <c r="U2399" s="21">
        <f t="shared" si="377"/>
        <v>70.875</v>
      </c>
      <c r="V2399" s="20">
        <f t="shared" si="378"/>
        <v>71.158333333333346</v>
      </c>
      <c r="W2399" s="20">
        <f t="shared" si="379"/>
        <v>71.087500000000006</v>
      </c>
    </row>
    <row r="2400" spans="1:23" ht="13.5" x14ac:dyDescent="0.25">
      <c r="A2400" s="3">
        <v>45499</v>
      </c>
      <c r="B2400" s="2">
        <v>3.6204999999999998</v>
      </c>
      <c r="C2400" s="2">
        <v>70.682627172085688</v>
      </c>
      <c r="D2400" s="2">
        <v>-4.7691248182031298E-2</v>
      </c>
      <c r="E2400" s="2">
        <v>-2.5384831001351339E-5</v>
      </c>
      <c r="F2400" s="2">
        <v>3.5565599999999997</v>
      </c>
      <c r="G2400" s="2">
        <v>3.4521799999999998</v>
      </c>
      <c r="H2400" s="2">
        <v>3.4267949999999998</v>
      </c>
      <c r="I2400" s="2">
        <v>3.4107700000000012</v>
      </c>
      <c r="J2400" s="2">
        <v>3.2850250000000001</v>
      </c>
      <c r="K2400" s="17" t="s">
        <v>50</v>
      </c>
      <c r="L2400" s="17" t="s">
        <v>53</v>
      </c>
      <c r="M2400" s="17" t="s">
        <v>51</v>
      </c>
      <c r="N2400" s="20">
        <f t="shared" si="370"/>
        <v>50</v>
      </c>
      <c r="O2400" s="20">
        <f t="shared" si="371"/>
        <v>100</v>
      </c>
      <c r="P2400" s="20">
        <f t="shared" si="372"/>
        <v>50</v>
      </c>
      <c r="Q2400" s="20">
        <f t="shared" si="373"/>
        <v>83.5</v>
      </c>
      <c r="R2400" s="21">
        <f t="shared" si="374"/>
        <v>72.525000000000006</v>
      </c>
      <c r="S2400" s="21">
        <f t="shared" si="375"/>
        <v>68.375</v>
      </c>
      <c r="T2400" s="21">
        <f t="shared" si="376"/>
        <v>72.575000000000003</v>
      </c>
      <c r="U2400" s="21">
        <f t="shared" si="377"/>
        <v>70.875</v>
      </c>
      <c r="V2400" s="20">
        <f t="shared" si="378"/>
        <v>71.158333333333346</v>
      </c>
      <c r="W2400" s="20">
        <f t="shared" si="379"/>
        <v>71.087500000000006</v>
      </c>
    </row>
    <row r="2401" spans="1:23" ht="13.5" x14ac:dyDescent="0.25">
      <c r="A2401" s="3">
        <v>45502</v>
      </c>
      <c r="B2401" s="2">
        <v>3.6204999999999998</v>
      </c>
      <c r="C2401" s="2">
        <v>70.682627172085688</v>
      </c>
      <c r="D2401" s="2">
        <v>-6.6378765602603362E-2</v>
      </c>
      <c r="E2401" s="2">
        <v>-2.0307864801081072E-5</v>
      </c>
      <c r="F2401" s="2">
        <v>3.5998199999999998</v>
      </c>
      <c r="G2401" s="2">
        <v>3.47851</v>
      </c>
      <c r="H2401" s="2">
        <v>3.4399599999999992</v>
      </c>
      <c r="I2401" s="2">
        <v>3.4154480000000005</v>
      </c>
      <c r="J2401" s="2">
        <v>3.2868454999999996</v>
      </c>
      <c r="K2401" s="17" t="s">
        <v>50</v>
      </c>
      <c r="L2401" s="17" t="s">
        <v>53</v>
      </c>
      <c r="M2401" s="17" t="s">
        <v>51</v>
      </c>
      <c r="N2401" s="20">
        <f t="shared" si="370"/>
        <v>50</v>
      </c>
      <c r="O2401" s="20">
        <f t="shared" si="371"/>
        <v>100</v>
      </c>
      <c r="P2401" s="20">
        <f t="shared" si="372"/>
        <v>50</v>
      </c>
      <c r="Q2401" s="20">
        <f t="shared" si="373"/>
        <v>83.5</v>
      </c>
      <c r="R2401" s="21">
        <f t="shared" si="374"/>
        <v>72.525000000000006</v>
      </c>
      <c r="S2401" s="21">
        <f t="shared" si="375"/>
        <v>68.375</v>
      </c>
      <c r="T2401" s="21">
        <f t="shared" si="376"/>
        <v>72.575000000000003</v>
      </c>
      <c r="U2401" s="21">
        <f t="shared" si="377"/>
        <v>70.875</v>
      </c>
      <c r="V2401" s="20">
        <f t="shared" si="378"/>
        <v>71.158333333333346</v>
      </c>
      <c r="W2401" s="20">
        <f t="shared" si="379"/>
        <v>71.087500000000006</v>
      </c>
    </row>
    <row r="2402" spans="1:23" ht="13.5" x14ac:dyDescent="0.25">
      <c r="A2402" s="3">
        <v>45503</v>
      </c>
      <c r="B2402" s="2">
        <v>3.6204999999999998</v>
      </c>
      <c r="C2402" s="2">
        <v>70.682627172085688</v>
      </c>
      <c r="D2402" s="2">
        <v>-8.326409958621328E-2</v>
      </c>
      <c r="E2402" s="2">
        <v>-1.6246291840864859E-5</v>
      </c>
      <c r="F2402" s="2">
        <v>3.6110999999999995</v>
      </c>
      <c r="G2402" s="2">
        <v>3.5048400000000002</v>
      </c>
      <c r="H2402" s="2">
        <v>3.4479500000000001</v>
      </c>
      <c r="I2402" s="2">
        <v>3.4197780000000004</v>
      </c>
      <c r="J2402" s="2">
        <v>3.2886659999999996</v>
      </c>
      <c r="K2402" s="17" t="s">
        <v>50</v>
      </c>
      <c r="L2402" s="17" t="s">
        <v>53</v>
      </c>
      <c r="M2402" s="17" t="s">
        <v>51</v>
      </c>
      <c r="N2402" s="20">
        <f t="shared" si="370"/>
        <v>50</v>
      </c>
      <c r="O2402" s="20">
        <f t="shared" si="371"/>
        <v>100</v>
      </c>
      <c r="P2402" s="20">
        <f t="shared" si="372"/>
        <v>50</v>
      </c>
      <c r="Q2402" s="20">
        <f t="shared" si="373"/>
        <v>83.5</v>
      </c>
      <c r="R2402" s="21">
        <f t="shared" si="374"/>
        <v>72.525000000000006</v>
      </c>
      <c r="S2402" s="21">
        <f t="shared" si="375"/>
        <v>68.375</v>
      </c>
      <c r="T2402" s="21">
        <f t="shared" si="376"/>
        <v>72.575000000000003</v>
      </c>
      <c r="U2402" s="21">
        <f t="shared" si="377"/>
        <v>70.875</v>
      </c>
      <c r="V2402" s="20">
        <f t="shared" si="378"/>
        <v>71.158333333333346</v>
      </c>
      <c r="W2402" s="20">
        <f t="shared" si="379"/>
        <v>71.087500000000006</v>
      </c>
    </row>
    <row r="2403" spans="1:23" ht="13.5" x14ac:dyDescent="0.25">
      <c r="A2403" s="3">
        <v>45504</v>
      </c>
      <c r="B2403" s="2">
        <v>3.6204999999999998</v>
      </c>
      <c r="C2403" s="2">
        <v>70.682627172085688</v>
      </c>
      <c r="D2403" s="2">
        <v>-9.854504103107864E-2</v>
      </c>
      <c r="E2403" s="2">
        <v>-1.2997033472691888E-5</v>
      </c>
      <c r="F2403" s="2">
        <v>3.6110999999999995</v>
      </c>
      <c r="G2403" s="2">
        <v>3.5311700000000004</v>
      </c>
      <c r="H2403" s="2">
        <v>3.4559399999999996</v>
      </c>
      <c r="I2403" s="2">
        <v>3.4241080000000004</v>
      </c>
      <c r="J2403" s="2">
        <v>3.2904429999999998</v>
      </c>
      <c r="K2403" s="17" t="s">
        <v>47</v>
      </c>
      <c r="L2403" s="17" t="s">
        <v>53</v>
      </c>
      <c r="M2403" s="17" t="s">
        <v>53</v>
      </c>
      <c r="N2403" s="20">
        <f t="shared" si="370"/>
        <v>50</v>
      </c>
      <c r="O2403" s="20">
        <f t="shared" si="371"/>
        <v>100</v>
      </c>
      <c r="P2403" s="20">
        <f t="shared" si="372"/>
        <v>50</v>
      </c>
      <c r="Q2403" s="20">
        <f t="shared" si="373"/>
        <v>16.5</v>
      </c>
      <c r="R2403" s="21">
        <f t="shared" si="374"/>
        <v>62.475000000000001</v>
      </c>
      <c r="S2403" s="21">
        <f t="shared" si="375"/>
        <v>51.625</v>
      </c>
      <c r="T2403" s="21">
        <f t="shared" si="376"/>
        <v>42.424999999999997</v>
      </c>
      <c r="U2403" s="21">
        <f t="shared" si="377"/>
        <v>54.125</v>
      </c>
      <c r="V2403" s="20">
        <f t="shared" si="378"/>
        <v>52.17499999999999</v>
      </c>
      <c r="W2403" s="20">
        <f t="shared" si="379"/>
        <v>52.662499999999994</v>
      </c>
    </row>
    <row r="2404" spans="1:23" ht="13.5" x14ac:dyDescent="0.25">
      <c r="A2404" s="3">
        <v>45505</v>
      </c>
      <c r="B2404" s="2">
        <v>3.6204999999999998</v>
      </c>
      <c r="C2404" s="2">
        <v>70.682627172085688</v>
      </c>
      <c r="D2404" s="2">
        <v>-0.11962560722257054</v>
      </c>
      <c r="E2404" s="2">
        <v>-1.039762677815351E-5</v>
      </c>
      <c r="F2404" s="2">
        <v>3.6204999999999998</v>
      </c>
      <c r="G2404" s="2">
        <v>3.5621999999999998</v>
      </c>
      <c r="H2404" s="2">
        <v>3.4644000000000004</v>
      </c>
      <c r="I2404" s="2">
        <v>3.4284380000000003</v>
      </c>
      <c r="J2404" s="2">
        <v>3.2922634999999998</v>
      </c>
      <c r="K2404" s="17" t="s">
        <v>50</v>
      </c>
      <c r="L2404" s="17" t="s">
        <v>53</v>
      </c>
      <c r="M2404" s="17" t="s">
        <v>51</v>
      </c>
      <c r="N2404" s="20">
        <f t="shared" si="370"/>
        <v>50</v>
      </c>
      <c r="O2404" s="20">
        <f t="shared" si="371"/>
        <v>100</v>
      </c>
      <c r="P2404" s="20">
        <f t="shared" si="372"/>
        <v>50</v>
      </c>
      <c r="Q2404" s="20">
        <f t="shared" si="373"/>
        <v>83.5</v>
      </c>
      <c r="R2404" s="21">
        <f t="shared" si="374"/>
        <v>72.525000000000006</v>
      </c>
      <c r="S2404" s="21">
        <f t="shared" si="375"/>
        <v>68.375</v>
      </c>
      <c r="T2404" s="21">
        <f t="shared" si="376"/>
        <v>72.575000000000003</v>
      </c>
      <c r="U2404" s="21">
        <f t="shared" si="377"/>
        <v>70.875</v>
      </c>
      <c r="V2404" s="20">
        <f t="shared" si="378"/>
        <v>71.158333333333346</v>
      </c>
      <c r="W2404" s="20">
        <f t="shared" si="379"/>
        <v>71.087500000000006</v>
      </c>
    </row>
    <row r="2405" spans="1:23" ht="13.5" x14ac:dyDescent="0.25">
      <c r="A2405" s="3">
        <v>45506</v>
      </c>
      <c r="B2405" s="2">
        <v>3.6204999999999998</v>
      </c>
      <c r="C2405" s="2">
        <v>70.682627172085688</v>
      </c>
      <c r="D2405" s="2">
        <v>-0.13108387865781301</v>
      </c>
      <c r="E2405" s="2">
        <v>-8.3181014225228077E-6</v>
      </c>
      <c r="F2405" s="2">
        <v>3.6204999999999998</v>
      </c>
      <c r="G2405" s="2">
        <v>3.5885299999999996</v>
      </c>
      <c r="H2405" s="2">
        <v>3.4761549999999999</v>
      </c>
      <c r="I2405" s="2">
        <v>3.4327680000000003</v>
      </c>
      <c r="J2405" s="2">
        <v>3.2940839999999993</v>
      </c>
      <c r="K2405" s="17" t="s">
        <v>53</v>
      </c>
      <c r="L2405" s="17" t="s">
        <v>53</v>
      </c>
      <c r="M2405" s="17" t="s">
        <v>53</v>
      </c>
      <c r="N2405" s="20">
        <f t="shared" si="370"/>
        <v>50</v>
      </c>
      <c r="O2405" s="20">
        <f t="shared" si="371"/>
        <v>100</v>
      </c>
      <c r="P2405" s="20">
        <f t="shared" si="372"/>
        <v>50</v>
      </c>
      <c r="Q2405" s="20">
        <f t="shared" si="373"/>
        <v>33</v>
      </c>
      <c r="R2405" s="21">
        <f t="shared" si="374"/>
        <v>64.95</v>
      </c>
      <c r="S2405" s="21">
        <f t="shared" si="375"/>
        <v>55.75</v>
      </c>
      <c r="T2405" s="21">
        <f t="shared" si="376"/>
        <v>49.85</v>
      </c>
      <c r="U2405" s="21">
        <f t="shared" si="377"/>
        <v>58.25</v>
      </c>
      <c r="V2405" s="20">
        <f t="shared" si="378"/>
        <v>56.85</v>
      </c>
      <c r="W2405" s="20">
        <f t="shared" si="379"/>
        <v>57.2</v>
      </c>
    </row>
    <row r="2406" spans="1:23" ht="13.5" x14ac:dyDescent="0.25">
      <c r="A2406" s="3">
        <v>45509</v>
      </c>
      <c r="B2406" s="2">
        <v>3.6299000000000001</v>
      </c>
      <c r="C2406" s="2">
        <v>71.557829956534192</v>
      </c>
      <c r="D2406" s="2">
        <v>-0.13503342033889609</v>
      </c>
      <c r="E2406" s="2">
        <v>-6.6544811380182463E-6</v>
      </c>
      <c r="F2406" s="2">
        <v>3.6223799999999997</v>
      </c>
      <c r="G2406" s="2">
        <v>3.6110999999999995</v>
      </c>
      <c r="H2406" s="2">
        <v>3.4883800000000003</v>
      </c>
      <c r="I2406" s="2">
        <v>3.4372860000000003</v>
      </c>
      <c r="J2406" s="2">
        <v>3.2959949999999991</v>
      </c>
      <c r="K2406" s="17" t="s">
        <v>50</v>
      </c>
      <c r="L2406" s="17" t="s">
        <v>53</v>
      </c>
      <c r="M2406" s="17" t="s">
        <v>51</v>
      </c>
      <c r="N2406" s="20">
        <f t="shared" si="370"/>
        <v>50</v>
      </c>
      <c r="O2406" s="20">
        <f t="shared" si="371"/>
        <v>100</v>
      </c>
      <c r="P2406" s="20">
        <f t="shared" si="372"/>
        <v>50</v>
      </c>
      <c r="Q2406" s="20">
        <f t="shared" si="373"/>
        <v>83.5</v>
      </c>
      <c r="R2406" s="21">
        <f t="shared" si="374"/>
        <v>72.525000000000006</v>
      </c>
      <c r="S2406" s="21">
        <f t="shared" si="375"/>
        <v>68.375</v>
      </c>
      <c r="T2406" s="21">
        <f t="shared" si="376"/>
        <v>72.575000000000003</v>
      </c>
      <c r="U2406" s="21">
        <f t="shared" si="377"/>
        <v>70.875</v>
      </c>
      <c r="V2406" s="20">
        <f t="shared" si="378"/>
        <v>71.158333333333346</v>
      </c>
      <c r="W2406" s="20">
        <f t="shared" si="379"/>
        <v>71.087500000000006</v>
      </c>
    </row>
    <row r="2407" spans="1:23" ht="13.5" x14ac:dyDescent="0.25">
      <c r="A2407" s="3">
        <v>45510</v>
      </c>
      <c r="B2407" s="2">
        <v>3.6299000000000001</v>
      </c>
      <c r="C2407" s="2">
        <v>71.557829956534192</v>
      </c>
      <c r="D2407" s="2">
        <v>-0.11456102797690804</v>
      </c>
      <c r="E2407" s="2">
        <v>-5.3235849104145971E-6</v>
      </c>
      <c r="F2407" s="2">
        <v>3.6242599999999996</v>
      </c>
      <c r="G2407" s="2">
        <v>3.61768</v>
      </c>
      <c r="H2407" s="2">
        <v>3.5006050000000002</v>
      </c>
      <c r="I2407" s="2">
        <v>3.4418040000000003</v>
      </c>
      <c r="J2407" s="2">
        <v>3.2979059999999998</v>
      </c>
      <c r="K2407" s="17" t="s">
        <v>50</v>
      </c>
      <c r="L2407" s="17" t="s">
        <v>53</v>
      </c>
      <c r="M2407" s="17" t="s">
        <v>51</v>
      </c>
      <c r="N2407" s="20">
        <f t="shared" si="370"/>
        <v>50</v>
      </c>
      <c r="O2407" s="20">
        <f t="shared" si="371"/>
        <v>100</v>
      </c>
      <c r="P2407" s="20">
        <f t="shared" si="372"/>
        <v>50</v>
      </c>
      <c r="Q2407" s="20">
        <f t="shared" si="373"/>
        <v>83.5</v>
      </c>
      <c r="R2407" s="21">
        <f t="shared" si="374"/>
        <v>72.525000000000006</v>
      </c>
      <c r="S2407" s="21">
        <f t="shared" si="375"/>
        <v>68.375</v>
      </c>
      <c r="T2407" s="21">
        <f t="shared" si="376"/>
        <v>72.575000000000003</v>
      </c>
      <c r="U2407" s="21">
        <f t="shared" si="377"/>
        <v>70.875</v>
      </c>
      <c r="V2407" s="20">
        <f t="shared" si="378"/>
        <v>71.158333333333346</v>
      </c>
      <c r="W2407" s="20">
        <f t="shared" si="379"/>
        <v>71.087500000000006</v>
      </c>
    </row>
    <row r="2408" spans="1:23" ht="13.5" x14ac:dyDescent="0.25">
      <c r="A2408" s="3">
        <v>45511</v>
      </c>
      <c r="B2408" s="2">
        <v>3.6204999999999998</v>
      </c>
      <c r="C2408" s="2">
        <v>69.16325502442902</v>
      </c>
      <c r="D2408" s="2">
        <v>-8.8592503727751293E-2</v>
      </c>
      <c r="E2408" s="2">
        <v>-4.2588679283316775E-6</v>
      </c>
      <c r="F2408" s="2">
        <v>3.6242599999999996</v>
      </c>
      <c r="G2408" s="2">
        <v>3.61768</v>
      </c>
      <c r="H2408" s="2">
        <v>3.5123599999999997</v>
      </c>
      <c r="I2408" s="2">
        <v>3.4461339999999994</v>
      </c>
      <c r="J2408" s="2">
        <v>3.2997699999999996</v>
      </c>
      <c r="K2408" s="17" t="s">
        <v>50</v>
      </c>
      <c r="L2408" s="17" t="s">
        <v>53</v>
      </c>
      <c r="M2408" s="17" t="s">
        <v>53</v>
      </c>
      <c r="N2408" s="20">
        <f t="shared" si="370"/>
        <v>50</v>
      </c>
      <c r="O2408" s="20">
        <f t="shared" si="371"/>
        <v>100</v>
      </c>
      <c r="P2408" s="20">
        <f t="shared" si="372"/>
        <v>50</v>
      </c>
      <c r="Q2408" s="20">
        <f t="shared" si="373"/>
        <v>49.5</v>
      </c>
      <c r="R2408" s="21">
        <f t="shared" si="374"/>
        <v>67.424999999999997</v>
      </c>
      <c r="S2408" s="21">
        <f t="shared" si="375"/>
        <v>59.875</v>
      </c>
      <c r="T2408" s="21">
        <f t="shared" si="376"/>
        <v>57.275000000000006</v>
      </c>
      <c r="U2408" s="21">
        <f t="shared" si="377"/>
        <v>62.375</v>
      </c>
      <c r="V2408" s="20">
        <f t="shared" si="378"/>
        <v>61.524999999999999</v>
      </c>
      <c r="W2408" s="20">
        <f t="shared" si="379"/>
        <v>61.737499999999997</v>
      </c>
    </row>
    <row r="2409" spans="1:23" ht="13.5" x14ac:dyDescent="0.25">
      <c r="A2409" s="3">
        <v>45512</v>
      </c>
      <c r="B2409" s="2">
        <v>3.6204999999999998</v>
      </c>
      <c r="C2409" s="2">
        <v>69.16325502442902</v>
      </c>
      <c r="D2409" s="2">
        <v>-7.4467961894619794E-2</v>
      </c>
      <c r="E2409" s="2">
        <v>-3.4070943426653422E-6</v>
      </c>
      <c r="F2409" s="2">
        <v>3.6242599999999996</v>
      </c>
      <c r="G2409" s="2">
        <v>3.6223799999999997</v>
      </c>
      <c r="H2409" s="2">
        <v>3.5241149999999992</v>
      </c>
      <c r="I2409" s="2">
        <v>3.4504640000000002</v>
      </c>
      <c r="J2409" s="2">
        <v>3.3016339999999995</v>
      </c>
      <c r="K2409" s="17" t="s">
        <v>50</v>
      </c>
      <c r="L2409" s="17" t="s">
        <v>53</v>
      </c>
      <c r="M2409" s="17" t="s">
        <v>53</v>
      </c>
      <c r="N2409" s="20">
        <f t="shared" si="370"/>
        <v>50</v>
      </c>
      <c r="O2409" s="20">
        <f t="shared" si="371"/>
        <v>100</v>
      </c>
      <c r="P2409" s="20">
        <f t="shared" si="372"/>
        <v>50</v>
      </c>
      <c r="Q2409" s="20">
        <f t="shared" si="373"/>
        <v>49.5</v>
      </c>
      <c r="R2409" s="21">
        <f t="shared" si="374"/>
        <v>67.424999999999997</v>
      </c>
      <c r="S2409" s="21">
        <f t="shared" si="375"/>
        <v>59.875</v>
      </c>
      <c r="T2409" s="21">
        <f t="shared" si="376"/>
        <v>57.275000000000006</v>
      </c>
      <c r="U2409" s="21">
        <f t="shared" si="377"/>
        <v>62.375</v>
      </c>
      <c r="V2409" s="20">
        <f t="shared" si="378"/>
        <v>61.524999999999999</v>
      </c>
      <c r="W2409" s="20">
        <f t="shared" si="379"/>
        <v>61.737499999999997</v>
      </c>
    </row>
    <row r="2410" spans="1:23" ht="13.5" x14ac:dyDescent="0.25">
      <c r="A2410" s="3">
        <v>45513</v>
      </c>
      <c r="B2410" s="2">
        <v>3.6581999999999999</v>
      </c>
      <c r="C2410" s="2">
        <v>73.316577614366778</v>
      </c>
      <c r="D2410" s="2">
        <v>-5.8650523570717539E-2</v>
      </c>
      <c r="E2410" s="2">
        <v>-2.7256754741322741E-6</v>
      </c>
      <c r="F2410" s="2">
        <v>3.6317999999999997</v>
      </c>
      <c r="G2410" s="2">
        <v>3.62615</v>
      </c>
      <c r="H2410" s="2">
        <v>3.5391649999999997</v>
      </c>
      <c r="I2410" s="2">
        <v>3.4557219999999997</v>
      </c>
      <c r="J2410" s="2">
        <v>3.3038599999999998</v>
      </c>
      <c r="K2410" s="17" t="s">
        <v>50</v>
      </c>
      <c r="L2410" s="17" t="s">
        <v>53</v>
      </c>
      <c r="M2410" s="17" t="s">
        <v>51</v>
      </c>
      <c r="N2410" s="20">
        <f t="shared" si="370"/>
        <v>50</v>
      </c>
      <c r="O2410" s="20">
        <f t="shared" si="371"/>
        <v>100</v>
      </c>
      <c r="P2410" s="20">
        <f t="shared" si="372"/>
        <v>50</v>
      </c>
      <c r="Q2410" s="20">
        <f t="shared" si="373"/>
        <v>83.5</v>
      </c>
      <c r="R2410" s="21">
        <f t="shared" si="374"/>
        <v>72.525000000000006</v>
      </c>
      <c r="S2410" s="21">
        <f t="shared" si="375"/>
        <v>68.375</v>
      </c>
      <c r="T2410" s="21">
        <f t="shared" si="376"/>
        <v>72.575000000000003</v>
      </c>
      <c r="U2410" s="21">
        <f t="shared" si="377"/>
        <v>70.875</v>
      </c>
      <c r="V2410" s="20">
        <f t="shared" si="378"/>
        <v>71.158333333333346</v>
      </c>
      <c r="W2410" s="20">
        <f t="shared" si="379"/>
        <v>71.087500000000006</v>
      </c>
    </row>
    <row r="2411" spans="1:23" ht="13.5" x14ac:dyDescent="0.25">
      <c r="A2411" s="3">
        <v>45516</v>
      </c>
      <c r="B2411" s="2">
        <v>3.6393</v>
      </c>
      <c r="C2411" s="2">
        <v>68.346655957057166</v>
      </c>
      <c r="D2411" s="2">
        <v>-4.4619191281953796E-2</v>
      </c>
      <c r="E2411" s="2">
        <v>-2.1805403793058193E-6</v>
      </c>
      <c r="F2411" s="2">
        <v>3.6336799999999996</v>
      </c>
      <c r="G2411" s="2">
        <v>3.6280299999999999</v>
      </c>
      <c r="H2411" s="2">
        <v>3.5532699999999999</v>
      </c>
      <c r="I2411" s="2">
        <v>3.4604279999999994</v>
      </c>
      <c r="J2411" s="2">
        <v>3.3059915000000002</v>
      </c>
      <c r="K2411" s="17" t="s">
        <v>50</v>
      </c>
      <c r="L2411" s="17" t="s">
        <v>53</v>
      </c>
      <c r="M2411" s="17" t="s">
        <v>51</v>
      </c>
      <c r="N2411" s="20">
        <f t="shared" si="370"/>
        <v>50</v>
      </c>
      <c r="O2411" s="20">
        <f t="shared" si="371"/>
        <v>100</v>
      </c>
      <c r="P2411" s="20">
        <f t="shared" si="372"/>
        <v>50</v>
      </c>
      <c r="Q2411" s="20">
        <f t="shared" si="373"/>
        <v>83.5</v>
      </c>
      <c r="R2411" s="21">
        <f t="shared" si="374"/>
        <v>72.525000000000006</v>
      </c>
      <c r="S2411" s="21">
        <f t="shared" si="375"/>
        <v>68.375</v>
      </c>
      <c r="T2411" s="21">
        <f t="shared" si="376"/>
        <v>72.575000000000003</v>
      </c>
      <c r="U2411" s="21">
        <f t="shared" si="377"/>
        <v>70.875</v>
      </c>
      <c r="V2411" s="20">
        <f t="shared" si="378"/>
        <v>71.158333333333346</v>
      </c>
      <c r="W2411" s="20">
        <f t="shared" si="379"/>
        <v>71.087500000000006</v>
      </c>
    </row>
    <row r="2412" spans="1:23" ht="13.5" x14ac:dyDescent="0.25">
      <c r="A2412" s="3">
        <v>45518</v>
      </c>
      <c r="B2412" s="2">
        <v>3.6393</v>
      </c>
      <c r="C2412" s="2">
        <v>68.346655957057166</v>
      </c>
      <c r="D2412" s="2">
        <v>-3.3331746425720787E-2</v>
      </c>
      <c r="E2412" s="2">
        <v>-1.7444323034446556E-6</v>
      </c>
      <c r="F2412" s="2">
        <v>3.6355600000000003</v>
      </c>
      <c r="G2412" s="2">
        <v>3.6299099999999997</v>
      </c>
      <c r="H2412" s="2">
        <v>3.5673750000000006</v>
      </c>
      <c r="I2412" s="2">
        <v>3.4651339999999986</v>
      </c>
      <c r="J2412" s="2">
        <v>3.3081230000000001</v>
      </c>
      <c r="K2412" s="17" t="s">
        <v>50</v>
      </c>
      <c r="L2412" s="17" t="s">
        <v>53</v>
      </c>
      <c r="M2412" s="17" t="s">
        <v>51</v>
      </c>
      <c r="N2412" s="20">
        <f t="shared" si="370"/>
        <v>50</v>
      </c>
      <c r="O2412" s="20">
        <f t="shared" si="371"/>
        <v>100</v>
      </c>
      <c r="P2412" s="20">
        <f t="shared" si="372"/>
        <v>50</v>
      </c>
      <c r="Q2412" s="20">
        <f t="shared" si="373"/>
        <v>83.5</v>
      </c>
      <c r="R2412" s="21">
        <f t="shared" si="374"/>
        <v>72.525000000000006</v>
      </c>
      <c r="S2412" s="21">
        <f t="shared" si="375"/>
        <v>68.375</v>
      </c>
      <c r="T2412" s="21">
        <f t="shared" si="376"/>
        <v>72.575000000000003</v>
      </c>
      <c r="U2412" s="21">
        <f t="shared" si="377"/>
        <v>70.875</v>
      </c>
      <c r="V2412" s="20">
        <f t="shared" si="378"/>
        <v>71.158333333333346</v>
      </c>
      <c r="W2412" s="20">
        <f t="shared" si="379"/>
        <v>71.087500000000006</v>
      </c>
    </row>
    <row r="2413" spans="1:23" ht="13.5" x14ac:dyDescent="0.25">
      <c r="A2413" s="3">
        <v>45519</v>
      </c>
      <c r="B2413" s="2">
        <v>3.6299000000000001</v>
      </c>
      <c r="C2413" s="2">
        <v>65.774824677441188</v>
      </c>
      <c r="D2413" s="2">
        <v>-2.3626406479376083E-2</v>
      </c>
      <c r="E2413" s="2">
        <v>-1.3955458427557246E-6</v>
      </c>
      <c r="F2413" s="2">
        <v>3.6374400000000002</v>
      </c>
      <c r="G2413" s="2">
        <v>3.6308499999999997</v>
      </c>
      <c r="H2413" s="2">
        <v>3.5810100000000005</v>
      </c>
      <c r="I2413" s="2">
        <v>3.4696519999999986</v>
      </c>
      <c r="J2413" s="2">
        <v>3.3104250000000004</v>
      </c>
      <c r="K2413" s="17" t="s">
        <v>50</v>
      </c>
      <c r="L2413" s="17" t="s">
        <v>53</v>
      </c>
      <c r="M2413" s="17" t="s">
        <v>51</v>
      </c>
      <c r="N2413" s="20">
        <f t="shared" si="370"/>
        <v>50</v>
      </c>
      <c r="O2413" s="20">
        <f t="shared" si="371"/>
        <v>100</v>
      </c>
      <c r="P2413" s="20">
        <f t="shared" si="372"/>
        <v>50</v>
      </c>
      <c r="Q2413" s="20">
        <f t="shared" si="373"/>
        <v>83.5</v>
      </c>
      <c r="R2413" s="21">
        <f t="shared" si="374"/>
        <v>72.525000000000006</v>
      </c>
      <c r="S2413" s="21">
        <f t="shared" si="375"/>
        <v>68.375</v>
      </c>
      <c r="T2413" s="21">
        <f t="shared" si="376"/>
        <v>72.575000000000003</v>
      </c>
      <c r="U2413" s="21">
        <f t="shared" si="377"/>
        <v>70.875</v>
      </c>
      <c r="V2413" s="20">
        <f t="shared" si="378"/>
        <v>71.158333333333346</v>
      </c>
      <c r="W2413" s="20">
        <f t="shared" si="379"/>
        <v>71.087500000000006</v>
      </c>
    </row>
    <row r="2414" spans="1:23" ht="13.5" x14ac:dyDescent="0.25">
      <c r="A2414" s="3">
        <v>45520</v>
      </c>
      <c r="B2414" s="2">
        <v>3.6299000000000001</v>
      </c>
      <c r="C2414" s="2">
        <v>65.774824677441188</v>
      </c>
      <c r="D2414" s="2">
        <v>-1.586038337065121E-2</v>
      </c>
      <c r="E2414" s="2">
        <v>-1.1164366742045797E-6</v>
      </c>
      <c r="F2414" s="2">
        <v>3.6393200000000001</v>
      </c>
      <c r="G2414" s="2">
        <v>3.6317899999999996</v>
      </c>
      <c r="H2414" s="2">
        <v>3.5969950000000006</v>
      </c>
      <c r="I2414" s="2">
        <v>3.4741699999999986</v>
      </c>
      <c r="J2414" s="2">
        <v>3.3125530000000003</v>
      </c>
      <c r="K2414" s="17" t="s">
        <v>50</v>
      </c>
      <c r="L2414" s="17" t="s">
        <v>53</v>
      </c>
      <c r="M2414" s="17" t="s">
        <v>51</v>
      </c>
      <c r="N2414" s="20">
        <f t="shared" si="370"/>
        <v>50</v>
      </c>
      <c r="O2414" s="20">
        <f t="shared" si="371"/>
        <v>100</v>
      </c>
      <c r="P2414" s="20">
        <f t="shared" si="372"/>
        <v>50</v>
      </c>
      <c r="Q2414" s="20">
        <f t="shared" si="373"/>
        <v>83.5</v>
      </c>
      <c r="R2414" s="21">
        <f t="shared" si="374"/>
        <v>72.525000000000006</v>
      </c>
      <c r="S2414" s="21">
        <f t="shared" si="375"/>
        <v>68.375</v>
      </c>
      <c r="T2414" s="21">
        <f t="shared" si="376"/>
        <v>72.575000000000003</v>
      </c>
      <c r="U2414" s="21">
        <f t="shared" si="377"/>
        <v>70.875</v>
      </c>
      <c r="V2414" s="20">
        <f t="shared" si="378"/>
        <v>71.158333333333346</v>
      </c>
      <c r="W2414" s="20">
        <f t="shared" si="379"/>
        <v>71.087500000000006</v>
      </c>
    </row>
    <row r="2415" spans="1:23" ht="13.5" x14ac:dyDescent="0.25">
      <c r="A2415" s="3">
        <v>45523</v>
      </c>
      <c r="B2415" s="2">
        <v>3.6299000000000001</v>
      </c>
      <c r="C2415" s="2">
        <v>65.774824677441188</v>
      </c>
      <c r="D2415" s="2">
        <v>-9.7022697285380488E-3</v>
      </c>
      <c r="E2415" s="2">
        <v>-8.9314933936366376E-7</v>
      </c>
      <c r="F2415" s="2">
        <v>3.6336599999999999</v>
      </c>
      <c r="G2415" s="2">
        <v>3.6327299999999996</v>
      </c>
      <c r="H2415" s="2">
        <v>3.6106300000000005</v>
      </c>
      <c r="I2415" s="2">
        <v>3.4786879999999987</v>
      </c>
      <c r="J2415" s="2">
        <v>3.3146809999999998</v>
      </c>
      <c r="K2415" s="17" t="s">
        <v>47</v>
      </c>
      <c r="L2415" s="17" t="s">
        <v>53</v>
      </c>
      <c r="M2415" s="17" t="s">
        <v>46</v>
      </c>
      <c r="N2415" s="20">
        <f t="shared" si="370"/>
        <v>50</v>
      </c>
      <c r="O2415" s="20">
        <f t="shared" si="371"/>
        <v>100</v>
      </c>
      <c r="P2415" s="20">
        <f t="shared" si="372"/>
        <v>50</v>
      </c>
      <c r="Q2415" s="20">
        <f t="shared" si="373"/>
        <v>16.5</v>
      </c>
      <c r="R2415" s="21">
        <f t="shared" si="374"/>
        <v>62.475000000000001</v>
      </c>
      <c r="S2415" s="21">
        <f t="shared" si="375"/>
        <v>51.625</v>
      </c>
      <c r="T2415" s="21">
        <f t="shared" si="376"/>
        <v>42.424999999999997</v>
      </c>
      <c r="U2415" s="21">
        <f t="shared" si="377"/>
        <v>54.125</v>
      </c>
      <c r="V2415" s="20">
        <f t="shared" si="378"/>
        <v>52.17499999999999</v>
      </c>
      <c r="W2415" s="20">
        <f t="shared" si="379"/>
        <v>52.662499999999994</v>
      </c>
    </row>
    <row r="2416" spans="1:23" ht="13.5" x14ac:dyDescent="0.25">
      <c r="A2416" s="3">
        <v>45524</v>
      </c>
      <c r="B2416" s="2">
        <v>3.6393</v>
      </c>
      <c r="C2416" s="2">
        <v>67.311135495798482</v>
      </c>
      <c r="D2416" s="2">
        <v>-4.1242345989211948E-3</v>
      </c>
      <c r="E2416" s="2">
        <v>-7.1451947149093109E-7</v>
      </c>
      <c r="F2416" s="2">
        <v>3.6336599999999999</v>
      </c>
      <c r="G2416" s="2">
        <v>3.6336699999999995</v>
      </c>
      <c r="H2416" s="2">
        <v>3.6223850000000004</v>
      </c>
      <c r="I2416" s="2">
        <v>3.4833939999999983</v>
      </c>
      <c r="J2416" s="2">
        <v>3.3168559999999996</v>
      </c>
      <c r="K2416" s="17" t="s">
        <v>50</v>
      </c>
      <c r="L2416" s="17" t="s">
        <v>53</v>
      </c>
      <c r="M2416" s="17" t="s">
        <v>53</v>
      </c>
      <c r="N2416" s="20">
        <f t="shared" si="370"/>
        <v>50</v>
      </c>
      <c r="O2416" s="20">
        <f t="shared" si="371"/>
        <v>100</v>
      </c>
      <c r="P2416" s="20">
        <f t="shared" si="372"/>
        <v>50</v>
      </c>
      <c r="Q2416" s="20">
        <f t="shared" si="373"/>
        <v>49.5</v>
      </c>
      <c r="R2416" s="21">
        <f t="shared" si="374"/>
        <v>67.424999999999997</v>
      </c>
      <c r="S2416" s="21">
        <f t="shared" si="375"/>
        <v>59.875</v>
      </c>
      <c r="T2416" s="21">
        <f t="shared" si="376"/>
        <v>57.275000000000006</v>
      </c>
      <c r="U2416" s="21">
        <f t="shared" si="377"/>
        <v>62.375</v>
      </c>
      <c r="V2416" s="20">
        <f t="shared" si="378"/>
        <v>61.524999999999999</v>
      </c>
      <c r="W2416" s="20">
        <f t="shared" si="379"/>
        <v>61.737499999999997</v>
      </c>
    </row>
    <row r="2417" spans="1:23" ht="13.5" x14ac:dyDescent="0.25">
      <c r="A2417" s="3">
        <v>45525</v>
      </c>
      <c r="B2417" s="2">
        <v>3.6488</v>
      </c>
      <c r="C2417" s="2">
        <v>68.833778178179713</v>
      </c>
      <c r="D2417" s="2">
        <v>-5.1780554182645488E-4</v>
      </c>
      <c r="E2417" s="2">
        <v>-5.7161557719274492E-7</v>
      </c>
      <c r="F2417" s="2">
        <v>3.6355600000000003</v>
      </c>
      <c r="G2417" s="2">
        <v>3.6355600000000003</v>
      </c>
      <c r="H2417" s="2">
        <v>3.62662</v>
      </c>
      <c r="I2417" s="2">
        <v>3.4882899999999979</v>
      </c>
      <c r="J2417" s="2">
        <v>3.3192960000000005</v>
      </c>
      <c r="K2417" s="17" t="s">
        <v>50</v>
      </c>
      <c r="L2417" s="17" t="s">
        <v>53</v>
      </c>
      <c r="M2417" s="17" t="s">
        <v>51</v>
      </c>
      <c r="N2417" s="20">
        <f t="shared" si="370"/>
        <v>50</v>
      </c>
      <c r="O2417" s="20">
        <f t="shared" si="371"/>
        <v>100</v>
      </c>
      <c r="P2417" s="20">
        <f t="shared" si="372"/>
        <v>50</v>
      </c>
      <c r="Q2417" s="20">
        <f t="shared" si="373"/>
        <v>83.5</v>
      </c>
      <c r="R2417" s="21">
        <f t="shared" si="374"/>
        <v>72.525000000000006</v>
      </c>
      <c r="S2417" s="21">
        <f t="shared" si="375"/>
        <v>68.375</v>
      </c>
      <c r="T2417" s="21">
        <f t="shared" si="376"/>
        <v>72.575000000000003</v>
      </c>
      <c r="U2417" s="21">
        <f t="shared" si="377"/>
        <v>70.875</v>
      </c>
      <c r="V2417" s="20">
        <f t="shared" si="378"/>
        <v>71.158333333333346</v>
      </c>
      <c r="W2417" s="20">
        <f t="shared" si="379"/>
        <v>71.087500000000006</v>
      </c>
    </row>
    <row r="2418" spans="1:23" ht="13.5" x14ac:dyDescent="0.25">
      <c r="A2418" s="3">
        <v>45526</v>
      </c>
      <c r="B2418" s="2">
        <v>3.6581999999999999</v>
      </c>
      <c r="C2418" s="2">
        <v>70.307559316091755</v>
      </c>
      <c r="D2418" s="2">
        <v>-4.4189550748363615E-5</v>
      </c>
      <c r="E2418" s="2">
        <v>-4.5729246175419593E-7</v>
      </c>
      <c r="F2418" s="2">
        <v>3.6412199999999997</v>
      </c>
      <c r="G2418" s="2">
        <v>3.6393299999999997</v>
      </c>
      <c r="H2418" s="2">
        <v>3.6285049999999992</v>
      </c>
      <c r="I2418" s="2">
        <v>3.4933739999999975</v>
      </c>
      <c r="J2418" s="2">
        <v>3.3217830000000004</v>
      </c>
      <c r="K2418" s="17" t="s">
        <v>50</v>
      </c>
      <c r="L2418" s="17" t="s">
        <v>53</v>
      </c>
      <c r="M2418" s="17" t="s">
        <v>51</v>
      </c>
      <c r="N2418" s="20">
        <f t="shared" si="370"/>
        <v>50</v>
      </c>
      <c r="O2418" s="20">
        <f t="shared" si="371"/>
        <v>100</v>
      </c>
      <c r="P2418" s="20">
        <f t="shared" si="372"/>
        <v>50</v>
      </c>
      <c r="Q2418" s="20">
        <f t="shared" si="373"/>
        <v>83.5</v>
      </c>
      <c r="R2418" s="21">
        <f t="shared" si="374"/>
        <v>72.525000000000006</v>
      </c>
      <c r="S2418" s="21">
        <f t="shared" si="375"/>
        <v>68.375</v>
      </c>
      <c r="T2418" s="21">
        <f t="shared" si="376"/>
        <v>72.575000000000003</v>
      </c>
      <c r="U2418" s="21">
        <f t="shared" si="377"/>
        <v>70.875</v>
      </c>
      <c r="V2418" s="20">
        <f t="shared" si="378"/>
        <v>71.158333333333346</v>
      </c>
      <c r="W2418" s="20">
        <f t="shared" si="379"/>
        <v>71.087500000000006</v>
      </c>
    </row>
    <row r="2419" spans="1:23" ht="13.5" x14ac:dyDescent="0.25">
      <c r="A2419" s="3">
        <v>45527</v>
      </c>
      <c r="B2419" s="2">
        <v>3.6488</v>
      </c>
      <c r="C2419" s="2">
        <v>66.90062549039358</v>
      </c>
      <c r="D2419" s="2">
        <v>5.940473602183971E-4</v>
      </c>
      <c r="E2419" s="2">
        <v>-3.6583396940335676E-7</v>
      </c>
      <c r="F2419" s="2">
        <v>3.6450000000000005</v>
      </c>
      <c r="G2419" s="2">
        <v>3.6421599999999996</v>
      </c>
      <c r="H2419" s="2">
        <v>3.6322699999999992</v>
      </c>
      <c r="I2419" s="2">
        <v>3.4980959999999981</v>
      </c>
      <c r="J2419" s="2">
        <v>3.3242229999999999</v>
      </c>
      <c r="K2419" s="17" t="s">
        <v>50</v>
      </c>
      <c r="L2419" s="17" t="s">
        <v>53</v>
      </c>
      <c r="M2419" s="17" t="s">
        <v>51</v>
      </c>
      <c r="N2419" s="20">
        <f t="shared" si="370"/>
        <v>50</v>
      </c>
      <c r="O2419" s="20">
        <f t="shared" si="371"/>
        <v>100</v>
      </c>
      <c r="P2419" s="20">
        <f t="shared" si="372"/>
        <v>50</v>
      </c>
      <c r="Q2419" s="20">
        <f t="shared" si="373"/>
        <v>83.5</v>
      </c>
      <c r="R2419" s="21">
        <f t="shared" si="374"/>
        <v>72.525000000000006</v>
      </c>
      <c r="S2419" s="21">
        <f t="shared" si="375"/>
        <v>68.375</v>
      </c>
      <c r="T2419" s="21">
        <f t="shared" si="376"/>
        <v>72.575000000000003</v>
      </c>
      <c r="U2419" s="21">
        <f t="shared" si="377"/>
        <v>70.875</v>
      </c>
      <c r="V2419" s="20">
        <f t="shared" si="378"/>
        <v>71.158333333333346</v>
      </c>
      <c r="W2419" s="20">
        <f t="shared" si="379"/>
        <v>71.087500000000006</v>
      </c>
    </row>
    <row r="2420" spans="1:23" ht="13.5" x14ac:dyDescent="0.25">
      <c r="A2420" s="3">
        <v>45530</v>
      </c>
      <c r="B2420" s="2">
        <v>3.6581999999999999</v>
      </c>
      <c r="C2420" s="2">
        <v>68.542250678160968</v>
      </c>
      <c r="D2420" s="2">
        <v>5.8685173347914343E-3</v>
      </c>
      <c r="E2420" s="2">
        <v>-2.9266717552268541E-7</v>
      </c>
      <c r="F2420" s="2">
        <v>3.6506599999999998</v>
      </c>
      <c r="G2420" s="2">
        <v>3.6421599999999996</v>
      </c>
      <c r="H2420" s="2">
        <v>3.6341549999999989</v>
      </c>
      <c r="I2420" s="2">
        <v>3.5030059999999978</v>
      </c>
      <c r="J2420" s="2">
        <v>3.3265794999999998</v>
      </c>
      <c r="K2420" s="17" t="s">
        <v>50</v>
      </c>
      <c r="L2420" s="17" t="s">
        <v>53</v>
      </c>
      <c r="M2420" s="17" t="s">
        <v>51</v>
      </c>
      <c r="N2420" s="20">
        <f t="shared" si="370"/>
        <v>50</v>
      </c>
      <c r="O2420" s="20">
        <f t="shared" si="371"/>
        <v>100</v>
      </c>
      <c r="P2420" s="20">
        <f t="shared" si="372"/>
        <v>50</v>
      </c>
      <c r="Q2420" s="20">
        <f t="shared" si="373"/>
        <v>83.5</v>
      </c>
      <c r="R2420" s="21">
        <f t="shared" si="374"/>
        <v>72.525000000000006</v>
      </c>
      <c r="S2420" s="21">
        <f t="shared" si="375"/>
        <v>68.375</v>
      </c>
      <c r="T2420" s="21">
        <f t="shared" si="376"/>
        <v>72.575000000000003</v>
      </c>
      <c r="U2420" s="21">
        <f t="shared" si="377"/>
        <v>70.875</v>
      </c>
      <c r="V2420" s="20">
        <f t="shared" si="378"/>
        <v>71.158333333333346</v>
      </c>
      <c r="W2420" s="20">
        <f t="shared" si="379"/>
        <v>71.087500000000006</v>
      </c>
    </row>
    <row r="2421" spans="1:23" ht="13.5" x14ac:dyDescent="0.25">
      <c r="A2421" s="3">
        <v>45531</v>
      </c>
      <c r="B2421" s="2">
        <v>3.6676000000000002</v>
      </c>
      <c r="C2421" s="2">
        <v>70.137278586234245</v>
      </c>
      <c r="D2421" s="2">
        <v>6.3300705361255538E-3</v>
      </c>
      <c r="E2421" s="2">
        <v>-2.3413374041814833E-7</v>
      </c>
      <c r="F2421" s="2">
        <v>3.65632</v>
      </c>
      <c r="G2421" s="2">
        <v>3.64499</v>
      </c>
      <c r="H2421" s="2">
        <v>3.6365099999999999</v>
      </c>
      <c r="I2421" s="2">
        <v>3.5086259999999978</v>
      </c>
      <c r="J2421" s="2">
        <v>3.3291564999999999</v>
      </c>
      <c r="K2421" s="17" t="s">
        <v>50</v>
      </c>
      <c r="L2421" s="17" t="s">
        <v>53</v>
      </c>
      <c r="M2421" s="17" t="s">
        <v>51</v>
      </c>
      <c r="N2421" s="20">
        <f t="shared" si="370"/>
        <v>50</v>
      </c>
      <c r="O2421" s="20">
        <f t="shared" si="371"/>
        <v>100</v>
      </c>
      <c r="P2421" s="20">
        <f t="shared" si="372"/>
        <v>50</v>
      </c>
      <c r="Q2421" s="20">
        <f t="shared" si="373"/>
        <v>83.5</v>
      </c>
      <c r="R2421" s="21">
        <f t="shared" si="374"/>
        <v>72.525000000000006</v>
      </c>
      <c r="S2421" s="21">
        <f t="shared" si="375"/>
        <v>68.375</v>
      </c>
      <c r="T2421" s="21">
        <f t="shared" si="376"/>
        <v>72.575000000000003</v>
      </c>
      <c r="U2421" s="21">
        <f t="shared" si="377"/>
        <v>70.875</v>
      </c>
      <c r="V2421" s="20">
        <f t="shared" si="378"/>
        <v>71.158333333333346</v>
      </c>
      <c r="W2421" s="20">
        <f t="shared" si="379"/>
        <v>71.087500000000006</v>
      </c>
    </row>
    <row r="2422" spans="1:23" ht="13.5" x14ac:dyDescent="0.25">
      <c r="A2422" s="3">
        <v>45532</v>
      </c>
      <c r="B2422" s="2">
        <v>3.6676000000000002</v>
      </c>
      <c r="C2422" s="2">
        <v>70.137278586234245</v>
      </c>
      <c r="D2422" s="2">
        <v>6.2970416136822749E-3</v>
      </c>
      <c r="E2422" s="2">
        <v>-1.8730699233451866E-7</v>
      </c>
      <c r="F2422" s="2">
        <v>3.6600799999999998</v>
      </c>
      <c r="G2422" s="2">
        <v>3.6478200000000007</v>
      </c>
      <c r="H2422" s="2">
        <v>3.638865</v>
      </c>
      <c r="I2422" s="2">
        <v>3.5142459999999973</v>
      </c>
      <c r="J2422" s="2">
        <v>3.3315600000000001</v>
      </c>
      <c r="K2422" s="17" t="s">
        <v>50</v>
      </c>
      <c r="L2422" s="17" t="s">
        <v>53</v>
      </c>
      <c r="M2422" s="17" t="s">
        <v>51</v>
      </c>
      <c r="N2422" s="20">
        <f t="shared" si="370"/>
        <v>50</v>
      </c>
      <c r="O2422" s="20">
        <f t="shared" si="371"/>
        <v>100</v>
      </c>
      <c r="P2422" s="20">
        <f t="shared" si="372"/>
        <v>50</v>
      </c>
      <c r="Q2422" s="20">
        <f t="shared" si="373"/>
        <v>83.5</v>
      </c>
      <c r="R2422" s="21">
        <f t="shared" si="374"/>
        <v>72.525000000000006</v>
      </c>
      <c r="S2422" s="21">
        <f t="shared" si="375"/>
        <v>68.375</v>
      </c>
      <c r="T2422" s="21">
        <f t="shared" si="376"/>
        <v>72.575000000000003</v>
      </c>
      <c r="U2422" s="21">
        <f t="shared" si="377"/>
        <v>70.875</v>
      </c>
      <c r="V2422" s="20">
        <f t="shared" si="378"/>
        <v>71.158333333333346</v>
      </c>
      <c r="W2422" s="20">
        <f t="shared" si="379"/>
        <v>71.087500000000006</v>
      </c>
    </row>
    <row r="2423" spans="1:23" ht="13.5" x14ac:dyDescent="0.25">
      <c r="A2423" s="3">
        <v>45533</v>
      </c>
      <c r="B2423" s="2">
        <v>3.6488</v>
      </c>
      <c r="C2423" s="2">
        <v>62.756552635512371</v>
      </c>
      <c r="D2423" s="2">
        <v>5.8233347187348627E-3</v>
      </c>
      <c r="E2423" s="2">
        <v>-1.4984559386761493E-7</v>
      </c>
      <c r="F2423" s="2">
        <v>3.6581999999999999</v>
      </c>
      <c r="G2423" s="2">
        <v>3.6497100000000002</v>
      </c>
      <c r="H2423" s="2">
        <v>3.6402799999999997</v>
      </c>
      <c r="I2423" s="2">
        <v>3.5191419999999964</v>
      </c>
      <c r="J2423" s="2">
        <v>3.333739</v>
      </c>
      <c r="K2423" s="17" t="s">
        <v>47</v>
      </c>
      <c r="L2423" s="17" t="s">
        <v>53</v>
      </c>
      <c r="M2423" s="17" t="s">
        <v>46</v>
      </c>
      <c r="N2423" s="20">
        <f t="shared" si="370"/>
        <v>50</v>
      </c>
      <c r="O2423" s="20">
        <f t="shared" si="371"/>
        <v>100</v>
      </c>
      <c r="P2423" s="20">
        <f t="shared" si="372"/>
        <v>50</v>
      </c>
      <c r="Q2423" s="20">
        <f t="shared" si="373"/>
        <v>16.5</v>
      </c>
      <c r="R2423" s="21">
        <f t="shared" si="374"/>
        <v>62.475000000000001</v>
      </c>
      <c r="S2423" s="21">
        <f t="shared" si="375"/>
        <v>51.625</v>
      </c>
      <c r="T2423" s="21">
        <f t="shared" si="376"/>
        <v>42.424999999999997</v>
      </c>
      <c r="U2423" s="21">
        <f t="shared" si="377"/>
        <v>54.125</v>
      </c>
      <c r="V2423" s="20">
        <f t="shared" si="378"/>
        <v>52.17499999999999</v>
      </c>
      <c r="W2423" s="20">
        <f t="shared" si="379"/>
        <v>52.662499999999994</v>
      </c>
    </row>
    <row r="2424" spans="1:23" ht="13.5" x14ac:dyDescent="0.25">
      <c r="A2424" s="3">
        <v>45534</v>
      </c>
      <c r="B2424" s="2">
        <v>3.6488</v>
      </c>
      <c r="C2424" s="2">
        <v>62.756552635512378</v>
      </c>
      <c r="D2424" s="2">
        <v>5.1704494338760121E-3</v>
      </c>
      <c r="E2424" s="2">
        <v>-1.1987647509409195E-7</v>
      </c>
      <c r="F2424" s="2">
        <v>3.6581999999999999</v>
      </c>
      <c r="G2424" s="2">
        <v>3.6516000000000006</v>
      </c>
      <c r="H2424" s="2">
        <v>3.6416949999999995</v>
      </c>
      <c r="I2424" s="2">
        <v>3.5240379999999965</v>
      </c>
      <c r="J2424" s="2">
        <v>3.3359179999999999</v>
      </c>
      <c r="K2424" s="17" t="s">
        <v>47</v>
      </c>
      <c r="L2424" s="17" t="s">
        <v>53</v>
      </c>
      <c r="M2424" s="17" t="s">
        <v>53</v>
      </c>
      <c r="N2424" s="20">
        <f t="shared" si="370"/>
        <v>50</v>
      </c>
      <c r="O2424" s="20">
        <f t="shared" si="371"/>
        <v>100</v>
      </c>
      <c r="P2424" s="20">
        <f t="shared" si="372"/>
        <v>50</v>
      </c>
      <c r="Q2424" s="20">
        <f t="shared" si="373"/>
        <v>16.5</v>
      </c>
      <c r="R2424" s="21">
        <f t="shared" si="374"/>
        <v>62.475000000000001</v>
      </c>
      <c r="S2424" s="21">
        <f t="shared" si="375"/>
        <v>51.625</v>
      </c>
      <c r="T2424" s="21">
        <f t="shared" si="376"/>
        <v>42.424999999999997</v>
      </c>
      <c r="U2424" s="21">
        <f t="shared" si="377"/>
        <v>54.125</v>
      </c>
      <c r="V2424" s="20">
        <f t="shared" si="378"/>
        <v>52.17499999999999</v>
      </c>
      <c r="W2424" s="20">
        <f t="shared" si="379"/>
        <v>52.662499999999994</v>
      </c>
    </row>
    <row r="2425" spans="1:23" ht="13.5" x14ac:dyDescent="0.25">
      <c r="A2425" s="3">
        <v>45537</v>
      </c>
      <c r="B2425" s="2">
        <v>3.6581999999999999</v>
      </c>
      <c r="C2425" s="2">
        <v>64.89852985069551</v>
      </c>
      <c r="D2425" s="2">
        <v>3.688326211448878E-3</v>
      </c>
      <c r="E2425" s="2">
        <v>-9.5901180075273566E-8</v>
      </c>
      <c r="F2425" s="2">
        <v>3.6581999999999999</v>
      </c>
      <c r="G2425" s="2">
        <v>3.6544300000000001</v>
      </c>
      <c r="H2425" s="2">
        <v>3.6435799999999992</v>
      </c>
      <c r="I2425" s="2">
        <v>3.5276119999999969</v>
      </c>
      <c r="J2425" s="2">
        <v>3.3382744999999994</v>
      </c>
      <c r="K2425" s="17" t="s">
        <v>47</v>
      </c>
      <c r="L2425" s="17" t="s">
        <v>53</v>
      </c>
      <c r="M2425" s="17" t="s">
        <v>53</v>
      </c>
      <c r="N2425" s="20">
        <f t="shared" si="370"/>
        <v>50</v>
      </c>
      <c r="O2425" s="20">
        <f t="shared" si="371"/>
        <v>100</v>
      </c>
      <c r="P2425" s="20">
        <f t="shared" si="372"/>
        <v>50</v>
      </c>
      <c r="Q2425" s="20">
        <f t="shared" si="373"/>
        <v>16.5</v>
      </c>
      <c r="R2425" s="21">
        <f t="shared" si="374"/>
        <v>62.475000000000001</v>
      </c>
      <c r="S2425" s="21">
        <f t="shared" si="375"/>
        <v>51.625</v>
      </c>
      <c r="T2425" s="21">
        <f t="shared" si="376"/>
        <v>42.424999999999997</v>
      </c>
      <c r="U2425" s="21">
        <f t="shared" si="377"/>
        <v>54.125</v>
      </c>
      <c r="V2425" s="20">
        <f t="shared" si="378"/>
        <v>52.17499999999999</v>
      </c>
      <c r="W2425" s="20">
        <f t="shared" si="379"/>
        <v>52.662499999999994</v>
      </c>
    </row>
    <row r="2426" spans="1:23" ht="13.5" x14ac:dyDescent="0.25">
      <c r="A2426" s="3">
        <v>45538</v>
      </c>
      <c r="B2426" s="2">
        <v>3.6581999999999999</v>
      </c>
      <c r="C2426" s="2">
        <v>64.898529850695525</v>
      </c>
      <c r="D2426" s="2">
        <v>3.6087330746594759E-3</v>
      </c>
      <c r="E2426" s="2">
        <v>-7.6720944060218852E-8</v>
      </c>
      <c r="F2426" s="2">
        <v>3.65632</v>
      </c>
      <c r="G2426" s="2">
        <v>3.65632</v>
      </c>
      <c r="H2426" s="2">
        <v>3.6449949999999993</v>
      </c>
      <c r="I2426" s="2">
        <v>3.5330679999999974</v>
      </c>
      <c r="J2426" s="2">
        <v>3.3405004999999992</v>
      </c>
      <c r="K2426" s="17" t="s">
        <v>47</v>
      </c>
      <c r="L2426" s="17" t="s">
        <v>53</v>
      </c>
      <c r="M2426" s="17" t="s">
        <v>46</v>
      </c>
      <c r="N2426" s="20">
        <f t="shared" si="370"/>
        <v>50</v>
      </c>
      <c r="O2426" s="20">
        <f t="shared" si="371"/>
        <v>100</v>
      </c>
      <c r="P2426" s="20">
        <f t="shared" si="372"/>
        <v>50</v>
      </c>
      <c r="Q2426" s="20">
        <f t="shared" si="373"/>
        <v>16.5</v>
      </c>
      <c r="R2426" s="21">
        <f t="shared" si="374"/>
        <v>62.475000000000001</v>
      </c>
      <c r="S2426" s="21">
        <f t="shared" si="375"/>
        <v>51.625</v>
      </c>
      <c r="T2426" s="21">
        <f t="shared" si="376"/>
        <v>42.424999999999997</v>
      </c>
      <c r="U2426" s="21">
        <f t="shared" si="377"/>
        <v>54.125</v>
      </c>
      <c r="V2426" s="20">
        <f t="shared" si="378"/>
        <v>52.17499999999999</v>
      </c>
      <c r="W2426" s="20">
        <f t="shared" si="379"/>
        <v>52.662499999999994</v>
      </c>
    </row>
    <row r="2427" spans="1:23" ht="13.5" x14ac:dyDescent="0.25">
      <c r="A2427" s="3">
        <v>45539</v>
      </c>
      <c r="B2427" s="2">
        <v>3.6676000000000002</v>
      </c>
      <c r="C2427" s="2">
        <v>67.093440366252594</v>
      </c>
      <c r="D2427" s="2">
        <v>4.0551061660676346E-3</v>
      </c>
      <c r="E2427" s="2">
        <v>-6.1376755248175087E-8</v>
      </c>
      <c r="F2427" s="2">
        <v>3.65632</v>
      </c>
      <c r="G2427" s="2">
        <v>3.6581999999999999</v>
      </c>
      <c r="H2427" s="2">
        <v>3.6468800000000003</v>
      </c>
      <c r="I2427" s="2">
        <v>3.5387119999999976</v>
      </c>
      <c r="J2427" s="2">
        <v>3.3427734999999994</v>
      </c>
      <c r="K2427" s="17" t="s">
        <v>47</v>
      </c>
      <c r="L2427" s="17" t="s">
        <v>53</v>
      </c>
      <c r="M2427" s="17" t="s">
        <v>53</v>
      </c>
      <c r="N2427" s="20">
        <f t="shared" si="370"/>
        <v>50</v>
      </c>
      <c r="O2427" s="20">
        <f t="shared" si="371"/>
        <v>100</v>
      </c>
      <c r="P2427" s="20">
        <f t="shared" si="372"/>
        <v>50</v>
      </c>
      <c r="Q2427" s="20">
        <f t="shared" si="373"/>
        <v>16.5</v>
      </c>
      <c r="R2427" s="21">
        <f t="shared" si="374"/>
        <v>62.475000000000001</v>
      </c>
      <c r="S2427" s="21">
        <f t="shared" si="375"/>
        <v>51.625</v>
      </c>
      <c r="T2427" s="21">
        <f t="shared" si="376"/>
        <v>42.424999999999997</v>
      </c>
      <c r="U2427" s="21">
        <f t="shared" si="377"/>
        <v>54.125</v>
      </c>
      <c r="V2427" s="20">
        <f t="shared" si="378"/>
        <v>52.17499999999999</v>
      </c>
      <c r="W2427" s="20">
        <f t="shared" si="379"/>
        <v>52.662499999999994</v>
      </c>
    </row>
    <row r="2428" spans="1:23" ht="13.5" x14ac:dyDescent="0.25">
      <c r="A2428" s="3">
        <v>45540</v>
      </c>
      <c r="B2428" s="2">
        <v>3.6676000000000002</v>
      </c>
      <c r="C2428" s="2">
        <v>67.093440366252594</v>
      </c>
      <c r="D2428" s="2">
        <v>5.59052546940908E-3</v>
      </c>
      <c r="E2428" s="2">
        <v>-4.910140419854007E-8</v>
      </c>
      <c r="F2428" s="2">
        <v>3.6600799999999998</v>
      </c>
      <c r="G2428" s="2">
        <v>3.6591399999999998</v>
      </c>
      <c r="H2428" s="2">
        <v>3.649235</v>
      </c>
      <c r="I2428" s="2">
        <v>3.5443559999999974</v>
      </c>
      <c r="J2428" s="2">
        <v>3.3450464999999991</v>
      </c>
      <c r="K2428" s="17" t="s">
        <v>50</v>
      </c>
      <c r="L2428" s="17" t="s">
        <v>53</v>
      </c>
      <c r="M2428" s="17" t="s">
        <v>51</v>
      </c>
      <c r="N2428" s="20">
        <f t="shared" si="370"/>
        <v>50</v>
      </c>
      <c r="O2428" s="20">
        <f t="shared" si="371"/>
        <v>100</v>
      </c>
      <c r="P2428" s="20">
        <f t="shared" si="372"/>
        <v>50</v>
      </c>
      <c r="Q2428" s="20">
        <f t="shared" si="373"/>
        <v>83.5</v>
      </c>
      <c r="R2428" s="21">
        <f t="shared" si="374"/>
        <v>72.525000000000006</v>
      </c>
      <c r="S2428" s="21">
        <f t="shared" si="375"/>
        <v>68.375</v>
      </c>
      <c r="T2428" s="21">
        <f t="shared" si="376"/>
        <v>72.575000000000003</v>
      </c>
      <c r="U2428" s="21">
        <f t="shared" si="377"/>
        <v>70.875</v>
      </c>
      <c r="V2428" s="20">
        <f t="shared" si="378"/>
        <v>71.158333333333346</v>
      </c>
      <c r="W2428" s="20">
        <f t="shared" si="379"/>
        <v>71.087500000000006</v>
      </c>
    </row>
    <row r="2429" spans="1:23" ht="13.5" x14ac:dyDescent="0.25">
      <c r="A2429" s="3">
        <v>45541</v>
      </c>
      <c r="B2429" s="2">
        <v>3.6676000000000002</v>
      </c>
      <c r="C2429" s="2">
        <v>67.093440366252594</v>
      </c>
      <c r="D2429" s="2">
        <v>5.1765032658233068E-3</v>
      </c>
      <c r="E2429" s="2">
        <v>-3.9281123358832057E-8</v>
      </c>
      <c r="F2429" s="2">
        <v>3.6638400000000004</v>
      </c>
      <c r="G2429" s="2">
        <v>3.6610199999999997</v>
      </c>
      <c r="H2429" s="2">
        <v>3.6515900000000001</v>
      </c>
      <c r="I2429" s="2">
        <v>3.5505639999999978</v>
      </c>
      <c r="J2429" s="2">
        <v>3.3473194999999993</v>
      </c>
      <c r="K2429" s="17" t="s">
        <v>50</v>
      </c>
      <c r="L2429" s="17" t="s">
        <v>53</v>
      </c>
      <c r="M2429" s="17" t="s">
        <v>51</v>
      </c>
      <c r="N2429" s="20">
        <f t="shared" si="370"/>
        <v>50</v>
      </c>
      <c r="O2429" s="20">
        <f t="shared" si="371"/>
        <v>100</v>
      </c>
      <c r="P2429" s="20">
        <f t="shared" si="372"/>
        <v>50</v>
      </c>
      <c r="Q2429" s="20">
        <f t="shared" si="373"/>
        <v>83.5</v>
      </c>
      <c r="R2429" s="21">
        <f t="shared" si="374"/>
        <v>72.525000000000006</v>
      </c>
      <c r="S2429" s="21">
        <f t="shared" si="375"/>
        <v>68.375</v>
      </c>
      <c r="T2429" s="21">
        <f t="shared" si="376"/>
        <v>72.575000000000003</v>
      </c>
      <c r="U2429" s="21">
        <f t="shared" si="377"/>
        <v>70.875</v>
      </c>
      <c r="V2429" s="20">
        <f t="shared" si="378"/>
        <v>71.158333333333346</v>
      </c>
      <c r="W2429" s="20">
        <f t="shared" si="379"/>
        <v>71.087500000000006</v>
      </c>
    </row>
    <row r="2430" spans="1:23" ht="13.5" x14ac:dyDescent="0.25">
      <c r="A2430" s="3">
        <v>45544</v>
      </c>
      <c r="B2430" s="2">
        <v>3.6204999999999998</v>
      </c>
      <c r="C2430" s="2">
        <v>48.222662522887418</v>
      </c>
      <c r="D2430" s="2">
        <v>9.5139331260813975E-3</v>
      </c>
      <c r="E2430" s="2">
        <v>-3.1424898687065646E-8</v>
      </c>
      <c r="F2430" s="2">
        <v>3.6563000000000003</v>
      </c>
      <c r="G2430" s="2">
        <v>3.6572499999999999</v>
      </c>
      <c r="H2430" s="2">
        <v>3.649705</v>
      </c>
      <c r="I2430" s="2">
        <v>3.555829999999998</v>
      </c>
      <c r="J2430" s="2">
        <v>3.349356999999999</v>
      </c>
      <c r="K2430" s="17" t="s">
        <v>50</v>
      </c>
      <c r="L2430" s="17" t="s">
        <v>53</v>
      </c>
      <c r="M2430" s="17" t="s">
        <v>52</v>
      </c>
      <c r="N2430" s="20">
        <f t="shared" si="370"/>
        <v>50</v>
      </c>
      <c r="O2430" s="20">
        <f t="shared" si="371"/>
        <v>100</v>
      </c>
      <c r="P2430" s="20">
        <f t="shared" si="372"/>
        <v>50</v>
      </c>
      <c r="Q2430" s="20">
        <f t="shared" si="373"/>
        <v>66.5</v>
      </c>
      <c r="R2430" s="21">
        <f t="shared" si="374"/>
        <v>69.974999999999994</v>
      </c>
      <c r="S2430" s="21">
        <f t="shared" si="375"/>
        <v>64.125</v>
      </c>
      <c r="T2430" s="21">
        <f t="shared" si="376"/>
        <v>64.924999999999997</v>
      </c>
      <c r="U2430" s="21">
        <f t="shared" si="377"/>
        <v>66.625</v>
      </c>
      <c r="V2430" s="20">
        <f t="shared" si="378"/>
        <v>66.341666666666654</v>
      </c>
      <c r="W2430" s="20">
        <f t="shared" si="379"/>
        <v>66.412499999999994</v>
      </c>
    </row>
    <row r="2431" spans="1:23" ht="13.5" x14ac:dyDescent="0.25">
      <c r="A2431" s="3">
        <v>45545</v>
      </c>
      <c r="B2431" s="2">
        <v>3.6676000000000002</v>
      </c>
      <c r="C2431" s="2">
        <v>60.259826616903979</v>
      </c>
      <c r="D2431" s="2">
        <v>1.1190678080687189E-2</v>
      </c>
      <c r="E2431" s="2">
        <v>-2.5139918949652517E-8</v>
      </c>
      <c r="F2431" s="2">
        <v>3.6581800000000002</v>
      </c>
      <c r="G2431" s="2">
        <v>3.6572499999999999</v>
      </c>
      <c r="H2431" s="2">
        <v>3.6511200000000001</v>
      </c>
      <c r="I2431" s="2">
        <v>3.5620379999999976</v>
      </c>
      <c r="J2431" s="2">
        <v>3.3520644999999991</v>
      </c>
      <c r="K2431" s="17" t="s">
        <v>50</v>
      </c>
      <c r="L2431" s="17" t="s">
        <v>53</v>
      </c>
      <c r="M2431" s="17" t="s">
        <v>51</v>
      </c>
      <c r="N2431" s="20">
        <f t="shared" si="370"/>
        <v>50</v>
      </c>
      <c r="O2431" s="20">
        <f t="shared" si="371"/>
        <v>100</v>
      </c>
      <c r="P2431" s="20">
        <f t="shared" si="372"/>
        <v>50</v>
      </c>
      <c r="Q2431" s="20">
        <f t="shared" si="373"/>
        <v>83.5</v>
      </c>
      <c r="R2431" s="21">
        <f t="shared" si="374"/>
        <v>72.525000000000006</v>
      </c>
      <c r="S2431" s="21">
        <f t="shared" si="375"/>
        <v>68.375</v>
      </c>
      <c r="T2431" s="21">
        <f t="shared" si="376"/>
        <v>72.575000000000003</v>
      </c>
      <c r="U2431" s="21">
        <f t="shared" si="377"/>
        <v>70.875</v>
      </c>
      <c r="V2431" s="20">
        <f t="shared" si="378"/>
        <v>71.158333333333346</v>
      </c>
      <c r="W2431" s="20">
        <f t="shared" si="379"/>
        <v>71.087500000000006</v>
      </c>
    </row>
    <row r="2432" spans="1:23" ht="13.5" x14ac:dyDescent="0.25">
      <c r="A2432" s="3">
        <v>45546</v>
      </c>
      <c r="B2432" s="2">
        <v>3.6676000000000002</v>
      </c>
      <c r="C2432" s="2">
        <v>60.259826616903979</v>
      </c>
      <c r="D2432" s="2">
        <v>1.2376838052749584E-2</v>
      </c>
      <c r="E2432" s="2">
        <v>-2.0111935159722016E-8</v>
      </c>
      <c r="F2432" s="2">
        <v>3.6581800000000002</v>
      </c>
      <c r="G2432" s="2">
        <v>3.6572499999999999</v>
      </c>
      <c r="H2432" s="2">
        <v>3.6525350000000003</v>
      </c>
      <c r="I2432" s="2">
        <v>3.5661759999999982</v>
      </c>
      <c r="J2432" s="2">
        <v>3.3545549999999991</v>
      </c>
      <c r="K2432" s="17" t="s">
        <v>47</v>
      </c>
      <c r="L2432" s="17" t="s">
        <v>53</v>
      </c>
      <c r="M2432" s="17" t="s">
        <v>53</v>
      </c>
      <c r="N2432" s="20">
        <f t="shared" si="370"/>
        <v>50</v>
      </c>
      <c r="O2432" s="20">
        <f t="shared" si="371"/>
        <v>100</v>
      </c>
      <c r="P2432" s="20">
        <f t="shared" si="372"/>
        <v>50</v>
      </c>
      <c r="Q2432" s="20">
        <f t="shared" si="373"/>
        <v>16.5</v>
      </c>
      <c r="R2432" s="21">
        <f t="shared" si="374"/>
        <v>62.475000000000001</v>
      </c>
      <c r="S2432" s="21">
        <f t="shared" si="375"/>
        <v>51.625</v>
      </c>
      <c r="T2432" s="21">
        <f t="shared" si="376"/>
        <v>42.424999999999997</v>
      </c>
      <c r="U2432" s="21">
        <f t="shared" si="377"/>
        <v>54.125</v>
      </c>
      <c r="V2432" s="20">
        <f t="shared" si="378"/>
        <v>52.17499999999999</v>
      </c>
      <c r="W2432" s="20">
        <f t="shared" si="379"/>
        <v>52.662499999999994</v>
      </c>
    </row>
    <row r="2433" spans="1:23" ht="13.5" x14ac:dyDescent="0.25">
      <c r="A2433" s="3">
        <v>45547</v>
      </c>
      <c r="B2433" s="2">
        <v>3.6581999999999999</v>
      </c>
      <c r="C2433" s="2">
        <v>57.182833991822392</v>
      </c>
      <c r="D2433" s="2">
        <v>1.0969107682681223E-2</v>
      </c>
      <c r="E2433" s="2">
        <v>-1.6089548127777612E-8</v>
      </c>
      <c r="F2433" s="2">
        <v>3.6563000000000003</v>
      </c>
      <c r="G2433" s="2">
        <v>3.6581899999999998</v>
      </c>
      <c r="H2433" s="2">
        <v>3.6539500000000005</v>
      </c>
      <c r="I2433" s="2">
        <v>3.5701259999999979</v>
      </c>
      <c r="J2433" s="2">
        <v>3.3572154999999988</v>
      </c>
      <c r="K2433" s="17" t="s">
        <v>47</v>
      </c>
      <c r="L2433" s="17" t="s">
        <v>53</v>
      </c>
      <c r="M2433" s="17" t="s">
        <v>46</v>
      </c>
      <c r="N2433" s="20">
        <f t="shared" si="370"/>
        <v>50</v>
      </c>
      <c r="O2433" s="20">
        <f t="shared" si="371"/>
        <v>100</v>
      </c>
      <c r="P2433" s="20">
        <f t="shared" si="372"/>
        <v>50</v>
      </c>
      <c r="Q2433" s="20">
        <f t="shared" si="373"/>
        <v>16.5</v>
      </c>
      <c r="R2433" s="21">
        <f t="shared" si="374"/>
        <v>62.475000000000001</v>
      </c>
      <c r="S2433" s="21">
        <f t="shared" si="375"/>
        <v>51.625</v>
      </c>
      <c r="T2433" s="21">
        <f t="shared" si="376"/>
        <v>42.424999999999997</v>
      </c>
      <c r="U2433" s="21">
        <f t="shared" si="377"/>
        <v>54.125</v>
      </c>
      <c r="V2433" s="20">
        <f t="shared" si="378"/>
        <v>52.17499999999999</v>
      </c>
      <c r="W2433" s="20">
        <f t="shared" si="379"/>
        <v>52.662499999999994</v>
      </c>
    </row>
    <row r="2434" spans="1:23" ht="13.5" x14ac:dyDescent="0.25">
      <c r="A2434" s="3">
        <v>45548</v>
      </c>
      <c r="B2434" s="2">
        <v>3.6581999999999999</v>
      </c>
      <c r="C2434" s="2">
        <v>57.182833991822392</v>
      </c>
      <c r="D2434" s="2">
        <v>9.6340584447909272E-3</v>
      </c>
      <c r="E2434" s="2">
        <v>-1.287163850222209E-8</v>
      </c>
      <c r="F2434" s="2">
        <v>3.6544200000000004</v>
      </c>
      <c r="G2434" s="2">
        <v>3.6591300000000002</v>
      </c>
      <c r="H2434" s="2">
        <v>3.6553649999999998</v>
      </c>
      <c r="I2434" s="2">
        <v>3.5742639999999981</v>
      </c>
      <c r="J2434" s="2">
        <v>3.3597454999999985</v>
      </c>
      <c r="K2434" s="17" t="s">
        <v>47</v>
      </c>
      <c r="L2434" s="17" t="s">
        <v>53</v>
      </c>
      <c r="M2434" s="17" t="s">
        <v>46</v>
      </c>
      <c r="N2434" s="20">
        <f t="shared" ref="N2434:N2497" si="380">IF(D2434&lt;30,50, IF(D2434&gt;70, 0, 25))</f>
        <v>50</v>
      </c>
      <c r="O2434" s="20">
        <f t="shared" ref="O2434:O2497" si="381">IF(F2434-E2434&gt;0.02, 100, IF(F2434-E2434&lt;0,0,45))</f>
        <v>100</v>
      </c>
      <c r="P2434" s="20">
        <f t="shared" ref="P2434:P2497" si="382">IF(G2434-J2434&gt;10,100,IF(G2434-J2434&gt;5,75, IF(G2434-J2434&gt;0,50,0)))</f>
        <v>50</v>
      </c>
      <c r="Q2434" s="20">
        <f t="shared" ref="Q2434:Q2497" si="383">IF(M2434="confirmed bullish", 34, IF(M2434="bullish divergence",17, 0))+IF(K2434="bullish",33,IF(K2434="bearish",0,16.5))+IF(L2434="strong",33,IF(L2434="weak",0,16.5))</f>
        <v>16.5</v>
      </c>
      <c r="R2434" s="21">
        <f t="shared" si="374"/>
        <v>62.475000000000001</v>
      </c>
      <c r="S2434" s="21">
        <f t="shared" si="375"/>
        <v>51.625</v>
      </c>
      <c r="T2434" s="21">
        <f t="shared" si="376"/>
        <v>42.424999999999997</v>
      </c>
      <c r="U2434" s="21">
        <f t="shared" si="377"/>
        <v>54.125</v>
      </c>
      <c r="V2434" s="20">
        <f t="shared" si="378"/>
        <v>52.17499999999999</v>
      </c>
      <c r="W2434" s="20">
        <f t="shared" si="379"/>
        <v>52.662499999999994</v>
      </c>
    </row>
    <row r="2435" spans="1:23" ht="13.5" x14ac:dyDescent="0.25">
      <c r="A2435" s="3">
        <v>45551</v>
      </c>
      <c r="B2435" s="2">
        <v>3.6581999999999999</v>
      </c>
      <c r="C2435" s="2">
        <v>57.182833991822392</v>
      </c>
      <c r="D2435" s="2">
        <v>9.8173211963610285E-3</v>
      </c>
      <c r="E2435" s="2">
        <v>-1.0297310801777673E-8</v>
      </c>
      <c r="F2435" s="2">
        <v>3.6619600000000005</v>
      </c>
      <c r="G2435" s="2">
        <v>3.6591300000000002</v>
      </c>
      <c r="H2435" s="2">
        <v>3.656779999999999</v>
      </c>
      <c r="I2435" s="2">
        <v>3.5797199999999982</v>
      </c>
      <c r="J2435" s="2">
        <v>3.3622754999999982</v>
      </c>
      <c r="K2435" s="17" t="s">
        <v>47</v>
      </c>
      <c r="L2435" s="17" t="s">
        <v>53</v>
      </c>
      <c r="M2435" s="17" t="s">
        <v>54</v>
      </c>
      <c r="N2435" s="20">
        <f t="shared" si="380"/>
        <v>50</v>
      </c>
      <c r="O2435" s="20">
        <f t="shared" si="381"/>
        <v>100</v>
      </c>
      <c r="P2435" s="20">
        <f t="shared" si="382"/>
        <v>50</v>
      </c>
      <c r="Q2435" s="20">
        <f t="shared" si="383"/>
        <v>16.5</v>
      </c>
      <c r="R2435" s="21">
        <f t="shared" ref="R2435:R2498" si="384">0.35*N2435+O2435*0.35+P2435*0.15+Q2435*0.15</f>
        <v>62.475000000000001</v>
      </c>
      <c r="S2435" s="21">
        <f t="shared" ref="S2435:S2498" si="385">N2435*0.2+O2435*0.2+P2435*0.35+Q2435*0.25</f>
        <v>51.625</v>
      </c>
      <c r="T2435" s="21">
        <f t="shared" ref="T2435:T2498" si="386">N2435*0.15+O2435*0.15+P2435*0.25+Q2435*0.45</f>
        <v>42.424999999999997</v>
      </c>
      <c r="U2435" s="21">
        <f t="shared" ref="U2435:U2498" si="387">0.25*SUM(N2435:Q2435)</f>
        <v>54.125</v>
      </c>
      <c r="V2435" s="20">
        <f t="shared" ref="V2435:V2498" si="388">SUM(R2435:T2435)/3</f>
        <v>52.17499999999999</v>
      </c>
      <c r="W2435" s="20">
        <f t="shared" ref="W2435:W2498" si="389">SUM(R2435:U2435)/4</f>
        <v>52.662499999999994</v>
      </c>
    </row>
    <row r="2436" spans="1:23" ht="13.5" x14ac:dyDescent="0.25">
      <c r="A2436" s="3">
        <v>45552</v>
      </c>
      <c r="B2436" s="2">
        <v>3.6299000000000001</v>
      </c>
      <c r="C2436" s="2">
        <v>47.971998583770677</v>
      </c>
      <c r="D2436" s="2">
        <v>1.1945321116293428E-2</v>
      </c>
      <c r="E2436" s="2">
        <v>-8.2378486414221383E-9</v>
      </c>
      <c r="F2436" s="2">
        <v>3.6544199999999996</v>
      </c>
      <c r="G2436" s="2">
        <v>3.6563000000000003</v>
      </c>
      <c r="H2436" s="2">
        <v>3.6563099999999999</v>
      </c>
      <c r="I2436" s="2">
        <v>3.5846099999999979</v>
      </c>
      <c r="J2436" s="2">
        <v>3.3646209999999979</v>
      </c>
      <c r="K2436" s="17" t="s">
        <v>47</v>
      </c>
      <c r="L2436" s="17" t="s">
        <v>53</v>
      </c>
      <c r="M2436" s="17" t="s">
        <v>46</v>
      </c>
      <c r="N2436" s="20">
        <f t="shared" si="380"/>
        <v>50</v>
      </c>
      <c r="O2436" s="20">
        <f t="shared" si="381"/>
        <v>100</v>
      </c>
      <c r="P2436" s="20">
        <f t="shared" si="382"/>
        <v>50</v>
      </c>
      <c r="Q2436" s="20">
        <f t="shared" si="383"/>
        <v>16.5</v>
      </c>
      <c r="R2436" s="21">
        <f t="shared" si="384"/>
        <v>62.475000000000001</v>
      </c>
      <c r="S2436" s="21">
        <f t="shared" si="385"/>
        <v>51.625</v>
      </c>
      <c r="T2436" s="21">
        <f t="shared" si="386"/>
        <v>42.424999999999997</v>
      </c>
      <c r="U2436" s="21">
        <f t="shared" si="387"/>
        <v>54.125</v>
      </c>
      <c r="V2436" s="20">
        <f t="shared" si="388"/>
        <v>52.17499999999999</v>
      </c>
      <c r="W2436" s="20">
        <f t="shared" si="389"/>
        <v>52.662499999999994</v>
      </c>
    </row>
    <row r="2437" spans="1:23" ht="13.5" x14ac:dyDescent="0.25">
      <c r="A2437" s="3">
        <v>45553</v>
      </c>
      <c r="B2437" s="2">
        <v>3.6581999999999999</v>
      </c>
      <c r="C2437" s="2">
        <v>55.663021768195996</v>
      </c>
      <c r="D2437" s="2">
        <v>1.3148793177593099E-2</v>
      </c>
      <c r="E2437" s="2">
        <v>-6.5902789131377111E-9</v>
      </c>
      <c r="F2437" s="2">
        <v>3.6525399999999997</v>
      </c>
      <c r="G2437" s="2">
        <v>3.6553600000000004</v>
      </c>
      <c r="H2437" s="2">
        <v>3.6567799999999999</v>
      </c>
      <c r="I2437" s="2">
        <v>3.5900659999999975</v>
      </c>
      <c r="J2437" s="2">
        <v>3.3672814999999976</v>
      </c>
      <c r="K2437" s="17" t="s">
        <v>47</v>
      </c>
      <c r="L2437" s="17" t="s">
        <v>53</v>
      </c>
      <c r="M2437" s="17" t="s">
        <v>46</v>
      </c>
      <c r="N2437" s="20">
        <f t="shared" si="380"/>
        <v>50</v>
      </c>
      <c r="O2437" s="20">
        <f t="shared" si="381"/>
        <v>100</v>
      </c>
      <c r="P2437" s="20">
        <f t="shared" si="382"/>
        <v>50</v>
      </c>
      <c r="Q2437" s="20">
        <f t="shared" si="383"/>
        <v>16.5</v>
      </c>
      <c r="R2437" s="21">
        <f t="shared" si="384"/>
        <v>62.475000000000001</v>
      </c>
      <c r="S2437" s="21">
        <f t="shared" si="385"/>
        <v>51.625</v>
      </c>
      <c r="T2437" s="21">
        <f t="shared" si="386"/>
        <v>42.424999999999997</v>
      </c>
      <c r="U2437" s="21">
        <f t="shared" si="387"/>
        <v>54.125</v>
      </c>
      <c r="V2437" s="20">
        <f t="shared" si="388"/>
        <v>52.17499999999999</v>
      </c>
      <c r="W2437" s="20">
        <f t="shared" si="389"/>
        <v>52.662499999999994</v>
      </c>
    </row>
    <row r="2438" spans="1:23" ht="13.5" x14ac:dyDescent="0.25">
      <c r="A2438" s="3">
        <v>45554</v>
      </c>
      <c r="B2438" s="2">
        <v>3.6581999999999999</v>
      </c>
      <c r="C2438" s="2">
        <v>55.663021768195996</v>
      </c>
      <c r="D2438" s="2">
        <v>1.4048963103937773E-2</v>
      </c>
      <c r="E2438" s="2">
        <v>-5.2722231305101689E-9</v>
      </c>
      <c r="F2438" s="2">
        <v>3.6525400000000006</v>
      </c>
      <c r="G2438" s="2">
        <v>3.6544200000000004</v>
      </c>
      <c r="H2438" s="2">
        <v>3.6567799999999999</v>
      </c>
      <c r="I2438" s="2">
        <v>3.5955219999999972</v>
      </c>
      <c r="J2438" s="2">
        <v>3.3700719999999973</v>
      </c>
      <c r="K2438" s="17" t="s">
        <v>50</v>
      </c>
      <c r="L2438" s="17" t="s">
        <v>53</v>
      </c>
      <c r="M2438" s="17" t="s">
        <v>53</v>
      </c>
      <c r="N2438" s="20">
        <f t="shared" si="380"/>
        <v>50</v>
      </c>
      <c r="O2438" s="20">
        <f t="shared" si="381"/>
        <v>100</v>
      </c>
      <c r="P2438" s="20">
        <f t="shared" si="382"/>
        <v>50</v>
      </c>
      <c r="Q2438" s="20">
        <f t="shared" si="383"/>
        <v>49.5</v>
      </c>
      <c r="R2438" s="21">
        <f t="shared" si="384"/>
        <v>67.424999999999997</v>
      </c>
      <c r="S2438" s="21">
        <f t="shared" si="385"/>
        <v>59.875</v>
      </c>
      <c r="T2438" s="21">
        <f t="shared" si="386"/>
        <v>57.275000000000006</v>
      </c>
      <c r="U2438" s="21">
        <f t="shared" si="387"/>
        <v>62.375</v>
      </c>
      <c r="V2438" s="20">
        <f t="shared" si="388"/>
        <v>61.524999999999999</v>
      </c>
      <c r="W2438" s="20">
        <f t="shared" si="389"/>
        <v>61.737499999999997</v>
      </c>
    </row>
    <row r="2439" spans="1:23" ht="13.5" x14ac:dyDescent="0.25">
      <c r="A2439" s="3">
        <v>45555</v>
      </c>
      <c r="B2439" s="2">
        <v>3.6676000000000002</v>
      </c>
      <c r="C2439" s="2">
        <v>58.051775328416568</v>
      </c>
      <c r="D2439" s="2">
        <v>1.4004948509434012E-2</v>
      </c>
      <c r="E2439" s="2">
        <v>-4.2177785044081355E-9</v>
      </c>
      <c r="F2439" s="2">
        <v>3.6544200000000004</v>
      </c>
      <c r="G2439" s="2">
        <v>3.6544200000000004</v>
      </c>
      <c r="H2439" s="2">
        <v>3.657719999999999</v>
      </c>
      <c r="I2439" s="2">
        <v>3.6011659999999974</v>
      </c>
      <c r="J2439" s="2">
        <v>3.3728664999999971</v>
      </c>
      <c r="K2439" s="17" t="s">
        <v>50</v>
      </c>
      <c r="L2439" s="17" t="s">
        <v>53</v>
      </c>
      <c r="M2439" s="17" t="s">
        <v>51</v>
      </c>
      <c r="N2439" s="20">
        <f t="shared" si="380"/>
        <v>50</v>
      </c>
      <c r="O2439" s="20">
        <f t="shared" si="381"/>
        <v>100</v>
      </c>
      <c r="P2439" s="20">
        <f t="shared" si="382"/>
        <v>50</v>
      </c>
      <c r="Q2439" s="20">
        <f t="shared" si="383"/>
        <v>83.5</v>
      </c>
      <c r="R2439" s="21">
        <f t="shared" si="384"/>
        <v>72.525000000000006</v>
      </c>
      <c r="S2439" s="21">
        <f t="shared" si="385"/>
        <v>68.375</v>
      </c>
      <c r="T2439" s="21">
        <f t="shared" si="386"/>
        <v>72.575000000000003</v>
      </c>
      <c r="U2439" s="21">
        <f t="shared" si="387"/>
        <v>70.875</v>
      </c>
      <c r="V2439" s="20">
        <f t="shared" si="388"/>
        <v>71.158333333333346</v>
      </c>
      <c r="W2439" s="20">
        <f t="shared" si="389"/>
        <v>71.087500000000006</v>
      </c>
    </row>
    <row r="2440" spans="1:23" ht="13.5" x14ac:dyDescent="0.25">
      <c r="A2440" s="3">
        <v>45558</v>
      </c>
      <c r="B2440" s="2">
        <v>3.6863999999999999</v>
      </c>
      <c r="C2440" s="2">
        <v>62.413442179007141</v>
      </c>
      <c r="D2440" s="2">
        <v>5.1721171489598206E-3</v>
      </c>
      <c r="E2440" s="2">
        <v>-3.3742228035265084E-9</v>
      </c>
      <c r="F2440" s="2">
        <v>3.6600600000000001</v>
      </c>
      <c r="G2440" s="2">
        <v>3.6610100000000001</v>
      </c>
      <c r="H2440" s="2">
        <v>3.6591299999999998</v>
      </c>
      <c r="I2440" s="2">
        <v>3.6077499999999976</v>
      </c>
      <c r="J2440" s="2">
        <v>3.3757549999999976</v>
      </c>
      <c r="K2440" s="17" t="s">
        <v>50</v>
      </c>
      <c r="L2440" s="17" t="s">
        <v>53</v>
      </c>
      <c r="M2440" s="17" t="s">
        <v>51</v>
      </c>
      <c r="N2440" s="20">
        <f t="shared" si="380"/>
        <v>50</v>
      </c>
      <c r="O2440" s="20">
        <f t="shared" si="381"/>
        <v>100</v>
      </c>
      <c r="P2440" s="20">
        <f t="shared" si="382"/>
        <v>50</v>
      </c>
      <c r="Q2440" s="20">
        <f t="shared" si="383"/>
        <v>83.5</v>
      </c>
      <c r="R2440" s="21">
        <f t="shared" si="384"/>
        <v>72.525000000000006</v>
      </c>
      <c r="S2440" s="21">
        <f t="shared" si="385"/>
        <v>68.375</v>
      </c>
      <c r="T2440" s="21">
        <f t="shared" si="386"/>
        <v>72.575000000000003</v>
      </c>
      <c r="U2440" s="21">
        <f t="shared" si="387"/>
        <v>70.875</v>
      </c>
      <c r="V2440" s="20">
        <f t="shared" si="388"/>
        <v>71.158333333333346</v>
      </c>
      <c r="W2440" s="20">
        <f t="shared" si="389"/>
        <v>71.087500000000006</v>
      </c>
    </row>
    <row r="2441" spans="1:23" ht="13.5" x14ac:dyDescent="0.25">
      <c r="A2441" s="3">
        <v>45559</v>
      </c>
      <c r="B2441" s="2">
        <v>3.6863999999999999</v>
      </c>
      <c r="C2441" s="2">
        <v>62.413442179007141</v>
      </c>
      <c r="D2441" s="2">
        <v>4.688022867688435E-3</v>
      </c>
      <c r="E2441" s="2">
        <v>-2.6993782428212069E-9</v>
      </c>
      <c r="F2441" s="2">
        <v>3.67136</v>
      </c>
      <c r="G2441" s="2">
        <v>3.66289</v>
      </c>
      <c r="H2441" s="2">
        <v>3.6600700000000002</v>
      </c>
      <c r="I2441" s="2">
        <v>3.6143339999999973</v>
      </c>
      <c r="J2441" s="2">
        <v>3.3783829999999977</v>
      </c>
      <c r="K2441" s="17" t="s">
        <v>50</v>
      </c>
      <c r="L2441" s="17" t="s">
        <v>53</v>
      </c>
      <c r="M2441" s="17" t="s">
        <v>51</v>
      </c>
      <c r="N2441" s="20">
        <f t="shared" si="380"/>
        <v>50</v>
      </c>
      <c r="O2441" s="20">
        <f t="shared" si="381"/>
        <v>100</v>
      </c>
      <c r="P2441" s="20">
        <f t="shared" si="382"/>
        <v>50</v>
      </c>
      <c r="Q2441" s="20">
        <f t="shared" si="383"/>
        <v>83.5</v>
      </c>
      <c r="R2441" s="21">
        <f t="shared" si="384"/>
        <v>72.525000000000006</v>
      </c>
      <c r="S2441" s="21">
        <f t="shared" si="385"/>
        <v>68.375</v>
      </c>
      <c r="T2441" s="21">
        <f t="shared" si="386"/>
        <v>72.575000000000003</v>
      </c>
      <c r="U2441" s="21">
        <f t="shared" si="387"/>
        <v>70.875</v>
      </c>
      <c r="V2441" s="20">
        <f t="shared" si="388"/>
        <v>71.158333333333346</v>
      </c>
      <c r="W2441" s="20">
        <f t="shared" si="389"/>
        <v>71.087500000000006</v>
      </c>
    </row>
    <row r="2442" spans="1:23" ht="13.5" x14ac:dyDescent="0.25">
      <c r="A2442" s="3">
        <v>45560</v>
      </c>
      <c r="B2442" s="2">
        <v>3.6863999999999999</v>
      </c>
      <c r="C2442" s="2">
        <v>62.413442179007141</v>
      </c>
      <c r="D2442" s="2">
        <v>4.0410769451235673E-3</v>
      </c>
      <c r="E2442" s="2">
        <v>-2.1595025942569655E-9</v>
      </c>
      <c r="F2442" s="2">
        <v>3.6769999999999996</v>
      </c>
      <c r="G2442" s="2">
        <v>3.6647699999999999</v>
      </c>
      <c r="H2442" s="2">
        <v>3.661010000000001</v>
      </c>
      <c r="I2442" s="2">
        <v>3.6209179999999974</v>
      </c>
      <c r="J2442" s="2">
        <v>3.3812279999999983</v>
      </c>
      <c r="K2442" s="17" t="s">
        <v>50</v>
      </c>
      <c r="L2442" s="17" t="s">
        <v>53</v>
      </c>
      <c r="M2442" s="17" t="s">
        <v>51</v>
      </c>
      <c r="N2442" s="20">
        <f t="shared" si="380"/>
        <v>50</v>
      </c>
      <c r="O2442" s="20">
        <f t="shared" si="381"/>
        <v>100</v>
      </c>
      <c r="P2442" s="20">
        <f t="shared" si="382"/>
        <v>50</v>
      </c>
      <c r="Q2442" s="20">
        <f t="shared" si="383"/>
        <v>83.5</v>
      </c>
      <c r="R2442" s="21">
        <f t="shared" si="384"/>
        <v>72.525000000000006</v>
      </c>
      <c r="S2442" s="21">
        <f t="shared" si="385"/>
        <v>68.375</v>
      </c>
      <c r="T2442" s="21">
        <f t="shared" si="386"/>
        <v>72.575000000000003</v>
      </c>
      <c r="U2442" s="21">
        <f t="shared" si="387"/>
        <v>70.875</v>
      </c>
      <c r="V2442" s="20">
        <f t="shared" si="388"/>
        <v>71.158333333333346</v>
      </c>
      <c r="W2442" s="20">
        <f t="shared" si="389"/>
        <v>71.087500000000006</v>
      </c>
    </row>
    <row r="2443" spans="1:23" ht="13.5" x14ac:dyDescent="0.25">
      <c r="A2443" s="3">
        <v>45561</v>
      </c>
      <c r="B2443" s="2">
        <v>3.6863999999999999</v>
      </c>
      <c r="C2443" s="2">
        <v>62.413442179007141</v>
      </c>
      <c r="D2443" s="2">
        <v>1.8277594622575499E-3</v>
      </c>
      <c r="E2443" s="2">
        <v>-1.7276020754055724E-9</v>
      </c>
      <c r="F2443" s="2">
        <v>3.6826400000000001</v>
      </c>
      <c r="G2443" s="2">
        <v>3.6675899999999997</v>
      </c>
      <c r="H2443" s="2">
        <v>3.6628900000000009</v>
      </c>
      <c r="I2443" s="2">
        <v>3.6275019999999971</v>
      </c>
      <c r="J2443" s="2">
        <v>3.3838559999999984</v>
      </c>
      <c r="K2443" s="17" t="s">
        <v>50</v>
      </c>
      <c r="L2443" s="17" t="s">
        <v>53</v>
      </c>
      <c r="M2443" s="17" t="s">
        <v>51</v>
      </c>
      <c r="N2443" s="20">
        <f t="shared" si="380"/>
        <v>50</v>
      </c>
      <c r="O2443" s="20">
        <f t="shared" si="381"/>
        <v>100</v>
      </c>
      <c r="P2443" s="20">
        <f t="shared" si="382"/>
        <v>50</v>
      </c>
      <c r="Q2443" s="20">
        <f t="shared" si="383"/>
        <v>83.5</v>
      </c>
      <c r="R2443" s="21">
        <f t="shared" si="384"/>
        <v>72.525000000000006</v>
      </c>
      <c r="S2443" s="21">
        <f t="shared" si="385"/>
        <v>68.375</v>
      </c>
      <c r="T2443" s="21">
        <f t="shared" si="386"/>
        <v>72.575000000000003</v>
      </c>
      <c r="U2443" s="21">
        <f t="shared" si="387"/>
        <v>70.875</v>
      </c>
      <c r="V2443" s="20">
        <f t="shared" si="388"/>
        <v>71.158333333333346</v>
      </c>
      <c r="W2443" s="20">
        <f t="shared" si="389"/>
        <v>71.087500000000006</v>
      </c>
    </row>
    <row r="2444" spans="1:23" ht="13.5" x14ac:dyDescent="0.25">
      <c r="A2444" s="3">
        <v>45562</v>
      </c>
      <c r="B2444" s="2">
        <v>3.6676000000000002</v>
      </c>
      <c r="C2444" s="2">
        <v>54.755603570373708</v>
      </c>
      <c r="D2444" s="2">
        <v>1.1440747168531828E-3</v>
      </c>
      <c r="E2444" s="2">
        <v>-1.3820816603244581E-9</v>
      </c>
      <c r="F2444" s="2">
        <v>3.6826400000000001</v>
      </c>
      <c r="G2444" s="2">
        <v>3.6685299999999996</v>
      </c>
      <c r="H2444" s="2">
        <v>3.6638299999999999</v>
      </c>
      <c r="I2444" s="2">
        <v>3.634649999999997</v>
      </c>
      <c r="J2444" s="2">
        <v>3.3865634999999981</v>
      </c>
      <c r="K2444" s="17" t="s">
        <v>47</v>
      </c>
      <c r="L2444" s="17" t="s">
        <v>53</v>
      </c>
      <c r="M2444" s="17" t="s">
        <v>53</v>
      </c>
      <c r="N2444" s="20">
        <f t="shared" si="380"/>
        <v>50</v>
      </c>
      <c r="O2444" s="20">
        <f t="shared" si="381"/>
        <v>100</v>
      </c>
      <c r="P2444" s="20">
        <f t="shared" si="382"/>
        <v>50</v>
      </c>
      <c r="Q2444" s="20">
        <f t="shared" si="383"/>
        <v>16.5</v>
      </c>
      <c r="R2444" s="21">
        <f t="shared" si="384"/>
        <v>62.475000000000001</v>
      </c>
      <c r="S2444" s="21">
        <f t="shared" si="385"/>
        <v>51.625</v>
      </c>
      <c r="T2444" s="21">
        <f t="shared" si="386"/>
        <v>42.424999999999997</v>
      </c>
      <c r="U2444" s="21">
        <f t="shared" si="387"/>
        <v>54.125</v>
      </c>
      <c r="V2444" s="20">
        <f t="shared" si="388"/>
        <v>52.17499999999999</v>
      </c>
      <c r="W2444" s="20">
        <f t="shared" si="389"/>
        <v>52.662499999999994</v>
      </c>
    </row>
    <row r="2445" spans="1:23" ht="13.5" x14ac:dyDescent="0.25">
      <c r="A2445" s="3">
        <v>45565</v>
      </c>
      <c r="B2445" s="2">
        <v>3.6676000000000002</v>
      </c>
      <c r="C2445" s="2">
        <v>54.755603570373708</v>
      </c>
      <c r="D2445" s="2">
        <v>4.8826387966327545E-4</v>
      </c>
      <c r="E2445" s="2">
        <v>-1.1056653282595665E-9</v>
      </c>
      <c r="F2445" s="2">
        <v>3.6788800000000004</v>
      </c>
      <c r="G2445" s="2">
        <v>3.6694699999999996</v>
      </c>
      <c r="H2445" s="2">
        <v>3.6642999999999999</v>
      </c>
      <c r="I2445" s="2">
        <v>3.6408579999999966</v>
      </c>
      <c r="J2445" s="2">
        <v>3.389053999999998</v>
      </c>
      <c r="K2445" s="17" t="s">
        <v>47</v>
      </c>
      <c r="L2445" s="17" t="s">
        <v>53</v>
      </c>
      <c r="M2445" s="17" t="s">
        <v>46</v>
      </c>
      <c r="N2445" s="20">
        <f t="shared" si="380"/>
        <v>50</v>
      </c>
      <c r="O2445" s="20">
        <f t="shared" si="381"/>
        <v>100</v>
      </c>
      <c r="P2445" s="20">
        <f t="shared" si="382"/>
        <v>50</v>
      </c>
      <c r="Q2445" s="20">
        <f t="shared" si="383"/>
        <v>16.5</v>
      </c>
      <c r="R2445" s="21">
        <f t="shared" si="384"/>
        <v>62.475000000000001</v>
      </c>
      <c r="S2445" s="21">
        <f t="shared" si="385"/>
        <v>51.625</v>
      </c>
      <c r="T2445" s="21">
        <f t="shared" si="386"/>
        <v>42.424999999999997</v>
      </c>
      <c r="U2445" s="21">
        <f t="shared" si="387"/>
        <v>54.125</v>
      </c>
      <c r="V2445" s="20">
        <f t="shared" si="388"/>
        <v>52.17499999999999</v>
      </c>
      <c r="W2445" s="20">
        <f t="shared" si="389"/>
        <v>52.662499999999994</v>
      </c>
    </row>
    <row r="2446" spans="1:23" ht="13.5" x14ac:dyDescent="0.25">
      <c r="A2446" s="3">
        <v>45566</v>
      </c>
      <c r="B2446" s="2">
        <v>3.8086000000000002</v>
      </c>
      <c r="C2446" s="2">
        <v>78.113533622682922</v>
      </c>
      <c r="D2446" s="2">
        <v>-1.4936525395965905E-2</v>
      </c>
      <c r="E2446" s="2">
        <v>-8.8453226260765326E-10</v>
      </c>
      <c r="F2446" s="2">
        <v>3.7033200000000002</v>
      </c>
      <c r="G2446" s="2">
        <v>3.6873399999999998</v>
      </c>
      <c r="H2446" s="2">
        <v>3.6718200000000003</v>
      </c>
      <c r="I2446" s="2">
        <v>3.6489459999999969</v>
      </c>
      <c r="J2446" s="2">
        <v>3.3924664999999981</v>
      </c>
      <c r="K2446" s="17" t="s">
        <v>50</v>
      </c>
      <c r="L2446" s="17" t="s">
        <v>53</v>
      </c>
      <c r="M2446" s="17" t="s">
        <v>51</v>
      </c>
      <c r="N2446" s="20">
        <f t="shared" si="380"/>
        <v>50</v>
      </c>
      <c r="O2446" s="20">
        <f t="shared" si="381"/>
        <v>100</v>
      </c>
      <c r="P2446" s="20">
        <f t="shared" si="382"/>
        <v>50</v>
      </c>
      <c r="Q2446" s="20">
        <f t="shared" si="383"/>
        <v>83.5</v>
      </c>
      <c r="R2446" s="21">
        <f t="shared" si="384"/>
        <v>72.525000000000006</v>
      </c>
      <c r="S2446" s="21">
        <f t="shared" si="385"/>
        <v>68.375</v>
      </c>
      <c r="T2446" s="21">
        <f t="shared" si="386"/>
        <v>72.575000000000003</v>
      </c>
      <c r="U2446" s="21">
        <f t="shared" si="387"/>
        <v>70.875</v>
      </c>
      <c r="V2446" s="20">
        <f t="shared" si="388"/>
        <v>71.158333333333346</v>
      </c>
      <c r="W2446" s="20">
        <f t="shared" si="389"/>
        <v>71.087500000000006</v>
      </c>
    </row>
    <row r="2447" spans="1:23" ht="13.5" x14ac:dyDescent="0.25">
      <c r="A2447" s="3">
        <v>45567</v>
      </c>
      <c r="B2447" s="2">
        <v>3.7616000000000001</v>
      </c>
      <c r="C2447" s="2">
        <v>65.900544123759246</v>
      </c>
      <c r="D2447" s="2">
        <v>-2.1052397046148918E-2</v>
      </c>
      <c r="E2447" s="2">
        <v>-7.0762581008612265E-10</v>
      </c>
      <c r="F2447" s="2">
        <v>3.7183599999999997</v>
      </c>
      <c r="G2447" s="2">
        <v>3.6976799999999996</v>
      </c>
      <c r="H2447" s="2">
        <v>3.67652</v>
      </c>
      <c r="I2447" s="2">
        <v>3.6528959999999961</v>
      </c>
      <c r="J2447" s="2">
        <v>3.395687499999998</v>
      </c>
      <c r="K2447" s="17" t="s">
        <v>50</v>
      </c>
      <c r="L2447" s="17" t="s">
        <v>53</v>
      </c>
      <c r="M2447" s="17" t="s">
        <v>51</v>
      </c>
      <c r="N2447" s="20">
        <f t="shared" si="380"/>
        <v>50</v>
      </c>
      <c r="O2447" s="20">
        <f t="shared" si="381"/>
        <v>100</v>
      </c>
      <c r="P2447" s="20">
        <f t="shared" si="382"/>
        <v>50</v>
      </c>
      <c r="Q2447" s="20">
        <f t="shared" si="383"/>
        <v>83.5</v>
      </c>
      <c r="R2447" s="21">
        <f t="shared" si="384"/>
        <v>72.525000000000006</v>
      </c>
      <c r="S2447" s="21">
        <f t="shared" si="385"/>
        <v>68.375</v>
      </c>
      <c r="T2447" s="21">
        <f t="shared" si="386"/>
        <v>72.575000000000003</v>
      </c>
      <c r="U2447" s="21">
        <f t="shared" si="387"/>
        <v>70.875</v>
      </c>
      <c r="V2447" s="20">
        <f t="shared" si="388"/>
        <v>71.158333333333346</v>
      </c>
      <c r="W2447" s="20">
        <f t="shared" si="389"/>
        <v>71.087500000000006</v>
      </c>
    </row>
    <row r="2448" spans="1:23" ht="13.5" x14ac:dyDescent="0.25">
      <c r="A2448" s="3">
        <v>45568</v>
      </c>
      <c r="B2448" s="2">
        <v>3.7522000000000002</v>
      </c>
      <c r="C2448" s="2">
        <v>63.753627021264222</v>
      </c>
      <c r="D2448" s="2">
        <v>-2.6086172304313315E-2</v>
      </c>
      <c r="E2448" s="2">
        <v>-5.661006480688982E-10</v>
      </c>
      <c r="F2448" s="2">
        <v>3.7315200000000006</v>
      </c>
      <c r="G2448" s="2">
        <v>3.7070800000000004</v>
      </c>
      <c r="H2448" s="2">
        <v>3.6807500000000006</v>
      </c>
      <c r="I2448" s="2">
        <v>3.6555299999999962</v>
      </c>
      <c r="J2448" s="2">
        <v>3.3986009999999975</v>
      </c>
      <c r="K2448" s="17" t="s">
        <v>50</v>
      </c>
      <c r="L2448" s="17" t="s">
        <v>53</v>
      </c>
      <c r="M2448" s="17" t="s">
        <v>51</v>
      </c>
      <c r="N2448" s="20">
        <f t="shared" si="380"/>
        <v>50</v>
      </c>
      <c r="O2448" s="20">
        <f t="shared" si="381"/>
        <v>100</v>
      </c>
      <c r="P2448" s="20">
        <f t="shared" si="382"/>
        <v>50</v>
      </c>
      <c r="Q2448" s="20">
        <f t="shared" si="383"/>
        <v>83.5</v>
      </c>
      <c r="R2448" s="21">
        <f t="shared" si="384"/>
        <v>72.525000000000006</v>
      </c>
      <c r="S2448" s="21">
        <f t="shared" si="385"/>
        <v>68.375</v>
      </c>
      <c r="T2448" s="21">
        <f t="shared" si="386"/>
        <v>72.575000000000003</v>
      </c>
      <c r="U2448" s="21">
        <f t="shared" si="387"/>
        <v>70.875</v>
      </c>
      <c r="V2448" s="20">
        <f t="shared" si="388"/>
        <v>71.158333333333346</v>
      </c>
      <c r="W2448" s="20">
        <f t="shared" si="389"/>
        <v>71.087500000000006</v>
      </c>
    </row>
    <row r="2449" spans="1:23" ht="13.5" x14ac:dyDescent="0.25">
      <c r="A2449" s="3">
        <v>45569</v>
      </c>
      <c r="B2449" s="2">
        <v>3.7334000000000001</v>
      </c>
      <c r="C2449" s="2">
        <v>59.573458704629033</v>
      </c>
      <c r="D2449" s="2">
        <v>-2.7965213634165043E-2</v>
      </c>
      <c r="E2449" s="2">
        <v>-4.5288051845511859E-10</v>
      </c>
      <c r="F2449" s="2">
        <v>3.7446800000000002</v>
      </c>
      <c r="G2449" s="2">
        <v>3.7136600000000008</v>
      </c>
      <c r="H2449" s="2">
        <v>3.6840400000000004</v>
      </c>
      <c r="I2449" s="2">
        <v>3.658727999999996</v>
      </c>
      <c r="J2449" s="2">
        <v>3.4016374999999979</v>
      </c>
      <c r="K2449" s="17" t="s">
        <v>50</v>
      </c>
      <c r="L2449" s="17" t="s">
        <v>53</v>
      </c>
      <c r="M2449" s="17" t="s">
        <v>51</v>
      </c>
      <c r="N2449" s="20">
        <f t="shared" si="380"/>
        <v>50</v>
      </c>
      <c r="O2449" s="20">
        <f t="shared" si="381"/>
        <v>100</v>
      </c>
      <c r="P2449" s="20">
        <f t="shared" si="382"/>
        <v>50</v>
      </c>
      <c r="Q2449" s="20">
        <f t="shared" si="383"/>
        <v>83.5</v>
      </c>
      <c r="R2449" s="21">
        <f t="shared" si="384"/>
        <v>72.525000000000006</v>
      </c>
      <c r="S2449" s="21">
        <f t="shared" si="385"/>
        <v>68.375</v>
      </c>
      <c r="T2449" s="21">
        <f t="shared" si="386"/>
        <v>72.575000000000003</v>
      </c>
      <c r="U2449" s="21">
        <f t="shared" si="387"/>
        <v>70.875</v>
      </c>
      <c r="V2449" s="20">
        <f t="shared" si="388"/>
        <v>71.158333333333346</v>
      </c>
      <c r="W2449" s="20">
        <f t="shared" si="389"/>
        <v>71.087500000000006</v>
      </c>
    </row>
    <row r="2450" spans="1:23" ht="13.5" x14ac:dyDescent="0.25">
      <c r="A2450" s="3">
        <v>45572</v>
      </c>
      <c r="B2450" s="2">
        <v>3.7334000000000001</v>
      </c>
      <c r="C2450" s="2">
        <v>59.573458704629033</v>
      </c>
      <c r="D2450" s="2">
        <v>-2.6976254976536662E-2</v>
      </c>
      <c r="E2450" s="2">
        <v>-3.6230441476409491E-10</v>
      </c>
      <c r="F2450" s="2">
        <v>3.7578400000000003</v>
      </c>
      <c r="G2450" s="2">
        <v>3.7183600000000014</v>
      </c>
      <c r="H2450" s="2">
        <v>3.6896849999999999</v>
      </c>
      <c r="I2450" s="2">
        <v>3.6609859999999959</v>
      </c>
      <c r="J2450" s="2">
        <v>3.4046739999999973</v>
      </c>
      <c r="K2450" s="17" t="s">
        <v>50</v>
      </c>
      <c r="L2450" s="17" t="s">
        <v>53</v>
      </c>
      <c r="M2450" s="17" t="s">
        <v>51</v>
      </c>
      <c r="N2450" s="20">
        <f t="shared" si="380"/>
        <v>50</v>
      </c>
      <c r="O2450" s="20">
        <f t="shared" si="381"/>
        <v>100</v>
      </c>
      <c r="P2450" s="20">
        <f t="shared" si="382"/>
        <v>50</v>
      </c>
      <c r="Q2450" s="20">
        <f t="shared" si="383"/>
        <v>83.5</v>
      </c>
      <c r="R2450" s="21">
        <f t="shared" si="384"/>
        <v>72.525000000000006</v>
      </c>
      <c r="S2450" s="21">
        <f t="shared" si="385"/>
        <v>68.375</v>
      </c>
      <c r="T2450" s="21">
        <f t="shared" si="386"/>
        <v>72.575000000000003</v>
      </c>
      <c r="U2450" s="21">
        <f t="shared" si="387"/>
        <v>70.875</v>
      </c>
      <c r="V2450" s="20">
        <f t="shared" si="388"/>
        <v>71.158333333333346</v>
      </c>
      <c r="W2450" s="20">
        <f t="shared" si="389"/>
        <v>71.087500000000006</v>
      </c>
    </row>
    <row r="2451" spans="1:23" ht="13.5" x14ac:dyDescent="0.25">
      <c r="A2451" s="3">
        <v>45573</v>
      </c>
      <c r="B2451" s="2">
        <v>3.7334000000000001</v>
      </c>
      <c r="C2451" s="2">
        <v>59.573458704629033</v>
      </c>
      <c r="D2451" s="2">
        <v>-2.6429620643904528E-2</v>
      </c>
      <c r="E2451" s="2">
        <v>-2.8984353181127595E-10</v>
      </c>
      <c r="F2451" s="2">
        <v>3.7427999999999999</v>
      </c>
      <c r="G2451" s="2">
        <v>3.7230600000000003</v>
      </c>
      <c r="H2451" s="2">
        <v>3.6929750000000006</v>
      </c>
      <c r="I2451" s="2">
        <v>3.6632439999999962</v>
      </c>
      <c r="J2451" s="2">
        <v>3.4076234999999975</v>
      </c>
      <c r="K2451" s="17" t="s">
        <v>47</v>
      </c>
      <c r="L2451" s="17" t="s">
        <v>53</v>
      </c>
      <c r="M2451" s="17" t="s">
        <v>46</v>
      </c>
      <c r="N2451" s="20">
        <f t="shared" si="380"/>
        <v>50</v>
      </c>
      <c r="O2451" s="20">
        <f t="shared" si="381"/>
        <v>100</v>
      </c>
      <c r="P2451" s="20">
        <f t="shared" si="382"/>
        <v>50</v>
      </c>
      <c r="Q2451" s="20">
        <f t="shared" si="383"/>
        <v>16.5</v>
      </c>
      <c r="R2451" s="21">
        <f t="shared" si="384"/>
        <v>62.475000000000001</v>
      </c>
      <c r="S2451" s="21">
        <f t="shared" si="385"/>
        <v>51.625</v>
      </c>
      <c r="T2451" s="21">
        <f t="shared" si="386"/>
        <v>42.424999999999997</v>
      </c>
      <c r="U2451" s="21">
        <f t="shared" si="387"/>
        <v>54.125</v>
      </c>
      <c r="V2451" s="20">
        <f t="shared" si="388"/>
        <v>52.17499999999999</v>
      </c>
      <c r="W2451" s="20">
        <f t="shared" si="389"/>
        <v>52.662499999999994</v>
      </c>
    </row>
    <row r="2452" spans="1:23" ht="13.5" x14ac:dyDescent="0.25">
      <c r="A2452" s="3">
        <v>45574</v>
      </c>
      <c r="B2452" s="2">
        <v>3.7334000000000001</v>
      </c>
      <c r="C2452" s="2">
        <v>59.573458704629033</v>
      </c>
      <c r="D2452" s="2">
        <v>-2.6235766159433016E-2</v>
      </c>
      <c r="E2452" s="2">
        <v>-2.3187482544902076E-10</v>
      </c>
      <c r="F2452" s="2">
        <v>3.7371600000000003</v>
      </c>
      <c r="G2452" s="2">
        <v>3.7277600000000009</v>
      </c>
      <c r="H2452" s="2">
        <v>3.6962650000000004</v>
      </c>
      <c r="I2452" s="2">
        <v>3.665501999999996</v>
      </c>
      <c r="J2452" s="2">
        <v>3.4106599999999969</v>
      </c>
      <c r="K2452" s="17" t="s">
        <v>47</v>
      </c>
      <c r="L2452" s="17" t="s">
        <v>53</v>
      </c>
      <c r="M2452" s="17" t="s">
        <v>46</v>
      </c>
      <c r="N2452" s="20">
        <f t="shared" si="380"/>
        <v>50</v>
      </c>
      <c r="O2452" s="20">
        <f t="shared" si="381"/>
        <v>100</v>
      </c>
      <c r="P2452" s="20">
        <f t="shared" si="382"/>
        <v>50</v>
      </c>
      <c r="Q2452" s="20">
        <f t="shared" si="383"/>
        <v>16.5</v>
      </c>
      <c r="R2452" s="21">
        <f t="shared" si="384"/>
        <v>62.475000000000001</v>
      </c>
      <c r="S2452" s="21">
        <f t="shared" si="385"/>
        <v>51.625</v>
      </c>
      <c r="T2452" s="21">
        <f t="shared" si="386"/>
        <v>42.424999999999997</v>
      </c>
      <c r="U2452" s="21">
        <f t="shared" si="387"/>
        <v>54.125</v>
      </c>
      <c r="V2452" s="20">
        <f t="shared" si="388"/>
        <v>52.17499999999999</v>
      </c>
      <c r="W2452" s="20">
        <f t="shared" si="389"/>
        <v>52.662499999999994</v>
      </c>
    </row>
    <row r="2453" spans="1:23" ht="13.5" x14ac:dyDescent="0.25">
      <c r="A2453" s="3">
        <v>45575</v>
      </c>
      <c r="B2453" s="2">
        <v>3.7334000000000001</v>
      </c>
      <c r="C2453" s="2">
        <v>59.573458704629026</v>
      </c>
      <c r="D2453" s="2">
        <v>-2.6320515310807924E-2</v>
      </c>
      <c r="E2453" s="2">
        <v>-1.8549986035921663E-10</v>
      </c>
      <c r="F2453" s="2">
        <v>3.7334000000000005</v>
      </c>
      <c r="G2453" s="2">
        <v>3.7324600000000006</v>
      </c>
      <c r="H2453" s="2">
        <v>3.700025000000001</v>
      </c>
      <c r="I2453" s="2">
        <v>3.6677599999999959</v>
      </c>
      <c r="J2453" s="2">
        <v>3.4136964999999968</v>
      </c>
      <c r="K2453" s="17" t="s">
        <v>47</v>
      </c>
      <c r="L2453" s="17" t="s">
        <v>53</v>
      </c>
      <c r="M2453" s="17" t="s">
        <v>46</v>
      </c>
      <c r="N2453" s="20">
        <f t="shared" si="380"/>
        <v>50</v>
      </c>
      <c r="O2453" s="20">
        <f t="shared" si="381"/>
        <v>100</v>
      </c>
      <c r="P2453" s="20">
        <f t="shared" si="382"/>
        <v>50</v>
      </c>
      <c r="Q2453" s="20">
        <f t="shared" si="383"/>
        <v>16.5</v>
      </c>
      <c r="R2453" s="21">
        <f t="shared" si="384"/>
        <v>62.475000000000001</v>
      </c>
      <c r="S2453" s="21">
        <f t="shared" si="385"/>
        <v>51.625</v>
      </c>
      <c r="T2453" s="21">
        <f t="shared" si="386"/>
        <v>42.424999999999997</v>
      </c>
      <c r="U2453" s="21">
        <f t="shared" si="387"/>
        <v>54.125</v>
      </c>
      <c r="V2453" s="20">
        <f t="shared" si="388"/>
        <v>52.17499999999999</v>
      </c>
      <c r="W2453" s="20">
        <f t="shared" si="389"/>
        <v>52.662499999999994</v>
      </c>
    </row>
    <row r="2454" spans="1:23" ht="13.5" x14ac:dyDescent="0.25">
      <c r="A2454" s="3">
        <v>45576</v>
      </c>
      <c r="B2454" s="2">
        <v>3.7334000000000001</v>
      </c>
      <c r="C2454" s="2">
        <v>59.573458704629019</v>
      </c>
      <c r="D2454" s="2">
        <v>-2.9514885554069892E-2</v>
      </c>
      <c r="E2454" s="2">
        <v>-1.4839988828737331E-10</v>
      </c>
      <c r="F2454" s="2">
        <v>3.7334000000000005</v>
      </c>
      <c r="G2454" s="2">
        <v>3.7390400000000006</v>
      </c>
      <c r="H2454" s="2">
        <v>3.7037850000000008</v>
      </c>
      <c r="I2454" s="2">
        <v>3.6700179999999962</v>
      </c>
      <c r="J2454" s="2">
        <v>3.4167329999999971</v>
      </c>
      <c r="K2454" s="17" t="s">
        <v>53</v>
      </c>
      <c r="L2454" s="17" t="s">
        <v>53</v>
      </c>
      <c r="M2454" s="17" t="s">
        <v>53</v>
      </c>
      <c r="N2454" s="20">
        <f t="shared" si="380"/>
        <v>50</v>
      </c>
      <c r="O2454" s="20">
        <f t="shared" si="381"/>
        <v>100</v>
      </c>
      <c r="P2454" s="20">
        <f t="shared" si="382"/>
        <v>50</v>
      </c>
      <c r="Q2454" s="20">
        <f t="shared" si="383"/>
        <v>33</v>
      </c>
      <c r="R2454" s="21">
        <f t="shared" si="384"/>
        <v>64.95</v>
      </c>
      <c r="S2454" s="21">
        <f t="shared" si="385"/>
        <v>55.75</v>
      </c>
      <c r="T2454" s="21">
        <f t="shared" si="386"/>
        <v>49.85</v>
      </c>
      <c r="U2454" s="21">
        <f t="shared" si="387"/>
        <v>58.25</v>
      </c>
      <c r="V2454" s="20">
        <f t="shared" si="388"/>
        <v>56.85</v>
      </c>
      <c r="W2454" s="20">
        <f t="shared" si="389"/>
        <v>57.2</v>
      </c>
    </row>
    <row r="2455" spans="1:23" ht="13.5" x14ac:dyDescent="0.25">
      <c r="A2455" s="3">
        <v>45579</v>
      </c>
      <c r="B2455" s="2">
        <v>3.7334000000000001</v>
      </c>
      <c r="C2455" s="2">
        <v>59.573458704629019</v>
      </c>
      <c r="D2455" s="2">
        <v>-3.2431102860852601E-2</v>
      </c>
      <c r="E2455" s="2">
        <v>-1.1871991062989865E-10</v>
      </c>
      <c r="F2455" s="2">
        <v>3.7334000000000005</v>
      </c>
      <c r="G2455" s="2">
        <v>3.7456200000000002</v>
      </c>
      <c r="H2455" s="2">
        <v>3.707545000000001</v>
      </c>
      <c r="I2455" s="2">
        <v>3.6722759999999965</v>
      </c>
      <c r="J2455" s="2">
        <v>3.4197694999999966</v>
      </c>
      <c r="K2455" s="17" t="s">
        <v>53</v>
      </c>
      <c r="L2455" s="17" t="s">
        <v>53</v>
      </c>
      <c r="M2455" s="17" t="s">
        <v>53</v>
      </c>
      <c r="N2455" s="20">
        <f t="shared" si="380"/>
        <v>50</v>
      </c>
      <c r="O2455" s="20">
        <f t="shared" si="381"/>
        <v>100</v>
      </c>
      <c r="P2455" s="20">
        <f t="shared" si="382"/>
        <v>50</v>
      </c>
      <c r="Q2455" s="20">
        <f t="shared" si="383"/>
        <v>33</v>
      </c>
      <c r="R2455" s="21">
        <f t="shared" si="384"/>
        <v>64.95</v>
      </c>
      <c r="S2455" s="21">
        <f t="shared" si="385"/>
        <v>55.75</v>
      </c>
      <c r="T2455" s="21">
        <f t="shared" si="386"/>
        <v>49.85</v>
      </c>
      <c r="U2455" s="21">
        <f t="shared" si="387"/>
        <v>58.25</v>
      </c>
      <c r="V2455" s="20">
        <f t="shared" si="388"/>
        <v>56.85</v>
      </c>
      <c r="W2455" s="20">
        <f t="shared" si="389"/>
        <v>57.2</v>
      </c>
    </row>
    <row r="2456" spans="1:23" ht="13.5" x14ac:dyDescent="0.25">
      <c r="A2456" s="3">
        <v>45581</v>
      </c>
      <c r="B2456" s="2">
        <v>3.7334000000000001</v>
      </c>
      <c r="C2456" s="2">
        <v>59.573458704629019</v>
      </c>
      <c r="D2456" s="2">
        <v>-1.3403853139831945E-2</v>
      </c>
      <c r="E2456" s="2">
        <v>-9.4975928503918926E-11</v>
      </c>
      <c r="F2456" s="2">
        <v>3.7334000000000005</v>
      </c>
      <c r="G2456" s="2">
        <v>3.7381000000000002</v>
      </c>
      <c r="H2456" s="2">
        <v>3.7127200000000009</v>
      </c>
      <c r="I2456" s="2">
        <v>3.6743459999999963</v>
      </c>
      <c r="J2456" s="2">
        <v>3.4228059999999965</v>
      </c>
      <c r="K2456" s="17" t="s">
        <v>53</v>
      </c>
      <c r="L2456" s="17" t="s">
        <v>53</v>
      </c>
      <c r="M2456" s="17" t="s">
        <v>53</v>
      </c>
      <c r="N2456" s="20">
        <f t="shared" si="380"/>
        <v>50</v>
      </c>
      <c r="O2456" s="20">
        <f t="shared" si="381"/>
        <v>100</v>
      </c>
      <c r="P2456" s="20">
        <f t="shared" si="382"/>
        <v>50</v>
      </c>
      <c r="Q2456" s="20">
        <f t="shared" si="383"/>
        <v>33</v>
      </c>
      <c r="R2456" s="21">
        <f t="shared" si="384"/>
        <v>64.95</v>
      </c>
      <c r="S2456" s="21">
        <f t="shared" si="385"/>
        <v>55.75</v>
      </c>
      <c r="T2456" s="21">
        <f t="shared" si="386"/>
        <v>49.85</v>
      </c>
      <c r="U2456" s="21">
        <f t="shared" si="387"/>
        <v>58.25</v>
      </c>
      <c r="V2456" s="20">
        <f t="shared" si="388"/>
        <v>56.85</v>
      </c>
      <c r="W2456" s="20">
        <f t="shared" si="389"/>
        <v>57.2</v>
      </c>
    </row>
    <row r="2457" spans="1:23" ht="13.5" x14ac:dyDescent="0.25">
      <c r="A2457" s="3">
        <v>45582</v>
      </c>
      <c r="B2457" s="2">
        <v>3.7334000000000001</v>
      </c>
      <c r="C2457" s="2">
        <v>59.573458704629019</v>
      </c>
      <c r="D2457" s="2">
        <v>-4.7175024679235733E-3</v>
      </c>
      <c r="E2457" s="2">
        <v>-7.5980742803135151E-11</v>
      </c>
      <c r="F2457" s="2">
        <v>3.7334000000000005</v>
      </c>
      <c r="G2457" s="2">
        <v>3.7352800000000004</v>
      </c>
      <c r="H2457" s="2">
        <v>3.7164800000000016</v>
      </c>
      <c r="I2457" s="2">
        <v>3.676415999999997</v>
      </c>
      <c r="J2457" s="2">
        <v>3.4258424999999963</v>
      </c>
      <c r="K2457" s="17" t="s">
        <v>53</v>
      </c>
      <c r="L2457" s="17" t="s">
        <v>53</v>
      </c>
      <c r="M2457" s="17" t="s">
        <v>53</v>
      </c>
      <c r="N2457" s="20">
        <f t="shared" si="380"/>
        <v>50</v>
      </c>
      <c r="O2457" s="20">
        <f t="shared" si="381"/>
        <v>100</v>
      </c>
      <c r="P2457" s="20">
        <f t="shared" si="382"/>
        <v>50</v>
      </c>
      <c r="Q2457" s="20">
        <f t="shared" si="383"/>
        <v>33</v>
      </c>
      <c r="R2457" s="21">
        <f t="shared" si="384"/>
        <v>64.95</v>
      </c>
      <c r="S2457" s="21">
        <f t="shared" si="385"/>
        <v>55.75</v>
      </c>
      <c r="T2457" s="21">
        <f t="shared" si="386"/>
        <v>49.85</v>
      </c>
      <c r="U2457" s="21">
        <f t="shared" si="387"/>
        <v>58.25</v>
      </c>
      <c r="V2457" s="20">
        <f t="shared" si="388"/>
        <v>56.85</v>
      </c>
      <c r="W2457" s="20">
        <f t="shared" si="389"/>
        <v>57.2</v>
      </c>
    </row>
    <row r="2458" spans="1:23" ht="13.5" x14ac:dyDescent="0.25">
      <c r="A2458" s="3">
        <v>45583</v>
      </c>
      <c r="B2458" s="2">
        <v>3.7334000000000001</v>
      </c>
      <c r="C2458" s="2">
        <v>59.573458704629019</v>
      </c>
      <c r="D2458" s="2">
        <v>1.017017317394675E-3</v>
      </c>
      <c r="E2458" s="2">
        <v>-6.0784594242508119E-11</v>
      </c>
      <c r="F2458" s="2">
        <v>3.7334000000000005</v>
      </c>
      <c r="G2458" s="2">
        <v>3.7334000000000005</v>
      </c>
      <c r="H2458" s="2">
        <v>3.7202400000000018</v>
      </c>
      <c r="I2458" s="2">
        <v>3.6786739999999969</v>
      </c>
      <c r="J2458" s="2">
        <v>3.4288789999999962</v>
      </c>
      <c r="K2458" s="17" t="s">
        <v>53</v>
      </c>
      <c r="L2458" s="17" t="s">
        <v>53</v>
      </c>
      <c r="M2458" s="17" t="s">
        <v>53</v>
      </c>
      <c r="N2458" s="20">
        <f t="shared" si="380"/>
        <v>50</v>
      </c>
      <c r="O2458" s="20">
        <f t="shared" si="381"/>
        <v>100</v>
      </c>
      <c r="P2458" s="20">
        <f t="shared" si="382"/>
        <v>50</v>
      </c>
      <c r="Q2458" s="20">
        <f t="shared" si="383"/>
        <v>33</v>
      </c>
      <c r="R2458" s="21">
        <f t="shared" si="384"/>
        <v>64.95</v>
      </c>
      <c r="S2458" s="21">
        <f t="shared" si="385"/>
        <v>55.75</v>
      </c>
      <c r="T2458" s="21">
        <f t="shared" si="386"/>
        <v>49.85</v>
      </c>
      <c r="U2458" s="21">
        <f t="shared" si="387"/>
        <v>58.25</v>
      </c>
      <c r="V2458" s="20">
        <f t="shared" si="388"/>
        <v>56.85</v>
      </c>
      <c r="W2458" s="20">
        <f t="shared" si="389"/>
        <v>57.2</v>
      </c>
    </row>
    <row r="2459" spans="1:23" ht="13.5" x14ac:dyDescent="0.25">
      <c r="A2459" s="3">
        <v>45586</v>
      </c>
      <c r="B2459" s="2">
        <v>3.7427999999999999</v>
      </c>
      <c r="C2459" s="2">
        <v>62.175302240718082</v>
      </c>
      <c r="D2459" s="2">
        <v>2.1239257837559755E-3</v>
      </c>
      <c r="E2459" s="2">
        <v>-4.8627675394006495E-11</v>
      </c>
      <c r="F2459" s="2">
        <v>3.7352800000000004</v>
      </c>
      <c r="G2459" s="2">
        <v>3.7343400000000004</v>
      </c>
      <c r="H2459" s="2">
        <v>3.7240000000000015</v>
      </c>
      <c r="I2459" s="2">
        <v>3.6811199999999968</v>
      </c>
      <c r="J2459" s="2">
        <v>3.4318319999999956</v>
      </c>
      <c r="K2459" s="17" t="s">
        <v>50</v>
      </c>
      <c r="L2459" s="17" t="s">
        <v>53</v>
      </c>
      <c r="M2459" s="17" t="s">
        <v>51</v>
      </c>
      <c r="N2459" s="20">
        <f t="shared" si="380"/>
        <v>50</v>
      </c>
      <c r="O2459" s="20">
        <f t="shared" si="381"/>
        <v>100</v>
      </c>
      <c r="P2459" s="20">
        <f t="shared" si="382"/>
        <v>50</v>
      </c>
      <c r="Q2459" s="20">
        <f t="shared" si="383"/>
        <v>83.5</v>
      </c>
      <c r="R2459" s="21">
        <f t="shared" si="384"/>
        <v>72.525000000000006</v>
      </c>
      <c r="S2459" s="21">
        <f t="shared" si="385"/>
        <v>68.375</v>
      </c>
      <c r="T2459" s="21">
        <f t="shared" si="386"/>
        <v>72.575000000000003</v>
      </c>
      <c r="U2459" s="21">
        <f t="shared" si="387"/>
        <v>70.875</v>
      </c>
      <c r="V2459" s="20">
        <f t="shared" si="388"/>
        <v>71.158333333333346</v>
      </c>
      <c r="W2459" s="20">
        <f t="shared" si="389"/>
        <v>71.087500000000006</v>
      </c>
    </row>
    <row r="2460" spans="1:23" ht="13.5" x14ac:dyDescent="0.25">
      <c r="A2460" s="3">
        <v>45587</v>
      </c>
      <c r="B2460" s="2">
        <v>3.7334000000000001</v>
      </c>
      <c r="C2460" s="2">
        <v>58.145225360251416</v>
      </c>
      <c r="D2460" s="2">
        <v>3.5561312684122548E-3</v>
      </c>
      <c r="E2460" s="2">
        <v>-3.8902140315205196E-11</v>
      </c>
      <c r="F2460" s="2">
        <v>3.7352800000000004</v>
      </c>
      <c r="G2460" s="2">
        <v>3.7343400000000004</v>
      </c>
      <c r="H2460" s="2">
        <v>3.7263500000000023</v>
      </c>
      <c r="I2460" s="2">
        <v>3.6826239999999966</v>
      </c>
      <c r="J2460" s="2">
        <v>3.4346514999999953</v>
      </c>
      <c r="K2460" s="17" t="s">
        <v>47</v>
      </c>
      <c r="L2460" s="17" t="s">
        <v>53</v>
      </c>
      <c r="M2460" s="17" t="s">
        <v>53</v>
      </c>
      <c r="N2460" s="20">
        <f t="shared" si="380"/>
        <v>50</v>
      </c>
      <c r="O2460" s="20">
        <f t="shared" si="381"/>
        <v>100</v>
      </c>
      <c r="P2460" s="20">
        <f t="shared" si="382"/>
        <v>50</v>
      </c>
      <c r="Q2460" s="20">
        <f t="shared" si="383"/>
        <v>16.5</v>
      </c>
      <c r="R2460" s="21">
        <f t="shared" si="384"/>
        <v>62.475000000000001</v>
      </c>
      <c r="S2460" s="21">
        <f t="shared" si="385"/>
        <v>51.625</v>
      </c>
      <c r="T2460" s="21">
        <f t="shared" si="386"/>
        <v>42.424999999999997</v>
      </c>
      <c r="U2460" s="21">
        <f t="shared" si="387"/>
        <v>54.125</v>
      </c>
      <c r="V2460" s="20">
        <f t="shared" si="388"/>
        <v>52.17499999999999</v>
      </c>
      <c r="W2460" s="20">
        <f t="shared" si="389"/>
        <v>52.662499999999994</v>
      </c>
    </row>
    <row r="2461" spans="1:23" ht="13.5" x14ac:dyDescent="0.25">
      <c r="A2461" s="3">
        <v>45588</v>
      </c>
      <c r="B2461" s="2">
        <v>3.7616000000000001</v>
      </c>
      <c r="C2461" s="2">
        <v>65.392456842771196</v>
      </c>
      <c r="D2461" s="2">
        <v>2.5488149812522565E-3</v>
      </c>
      <c r="E2461" s="2">
        <v>-3.1121712252164159E-11</v>
      </c>
      <c r="F2461" s="2">
        <v>3.74092</v>
      </c>
      <c r="G2461" s="2">
        <v>3.7371600000000003</v>
      </c>
      <c r="H2461" s="2">
        <v>3.7301100000000011</v>
      </c>
      <c r="I2461" s="2">
        <v>3.6850699999999965</v>
      </c>
      <c r="J2461" s="2">
        <v>3.4376119999999952</v>
      </c>
      <c r="K2461" s="17" t="s">
        <v>47</v>
      </c>
      <c r="L2461" s="17" t="s">
        <v>53</v>
      </c>
      <c r="M2461" s="17" t="s">
        <v>54</v>
      </c>
      <c r="N2461" s="20">
        <f t="shared" si="380"/>
        <v>50</v>
      </c>
      <c r="O2461" s="20">
        <f t="shared" si="381"/>
        <v>100</v>
      </c>
      <c r="P2461" s="20">
        <f t="shared" si="382"/>
        <v>50</v>
      </c>
      <c r="Q2461" s="20">
        <f t="shared" si="383"/>
        <v>16.5</v>
      </c>
      <c r="R2461" s="21">
        <f t="shared" si="384"/>
        <v>62.475000000000001</v>
      </c>
      <c r="S2461" s="21">
        <f t="shared" si="385"/>
        <v>51.625</v>
      </c>
      <c r="T2461" s="21">
        <f t="shared" si="386"/>
        <v>42.424999999999997</v>
      </c>
      <c r="U2461" s="21">
        <f t="shared" si="387"/>
        <v>54.125</v>
      </c>
      <c r="V2461" s="20">
        <f t="shared" si="388"/>
        <v>52.17499999999999</v>
      </c>
      <c r="W2461" s="20">
        <f t="shared" si="389"/>
        <v>52.662499999999994</v>
      </c>
    </row>
    <row r="2462" spans="1:23" ht="13.5" x14ac:dyDescent="0.25">
      <c r="A2462" s="3">
        <v>45589</v>
      </c>
      <c r="B2462" s="2">
        <v>3.8086000000000002</v>
      </c>
      <c r="C2462" s="2">
        <v>73.597856595684917</v>
      </c>
      <c r="D2462" s="2">
        <v>-2.0722882634598427E-3</v>
      </c>
      <c r="E2462" s="2">
        <v>-2.4897369801731327E-11</v>
      </c>
      <c r="F2462" s="2">
        <v>3.7559600000000004</v>
      </c>
      <c r="G2462" s="2">
        <v>3.7446799999999998</v>
      </c>
      <c r="H2462" s="2">
        <v>3.7362200000000017</v>
      </c>
      <c r="I2462" s="2">
        <v>3.6884559999999968</v>
      </c>
      <c r="J2462" s="2">
        <v>3.4408074999999951</v>
      </c>
      <c r="K2462" s="17" t="s">
        <v>47</v>
      </c>
      <c r="L2462" s="17" t="s">
        <v>53</v>
      </c>
      <c r="M2462" s="17" t="s">
        <v>54</v>
      </c>
      <c r="N2462" s="20">
        <f t="shared" si="380"/>
        <v>50</v>
      </c>
      <c r="O2462" s="20">
        <f t="shared" si="381"/>
        <v>100</v>
      </c>
      <c r="P2462" s="20">
        <f t="shared" si="382"/>
        <v>50</v>
      </c>
      <c r="Q2462" s="20">
        <f t="shared" si="383"/>
        <v>16.5</v>
      </c>
      <c r="R2462" s="21">
        <f t="shared" si="384"/>
        <v>62.475000000000001</v>
      </c>
      <c r="S2462" s="21">
        <f t="shared" si="385"/>
        <v>51.625</v>
      </c>
      <c r="T2462" s="21">
        <f t="shared" si="386"/>
        <v>42.424999999999997</v>
      </c>
      <c r="U2462" s="21">
        <f t="shared" si="387"/>
        <v>54.125</v>
      </c>
      <c r="V2462" s="20">
        <f t="shared" si="388"/>
        <v>52.17499999999999</v>
      </c>
      <c r="W2462" s="20">
        <f t="shared" si="389"/>
        <v>52.662499999999994</v>
      </c>
    </row>
    <row r="2463" spans="1:23" ht="13.5" x14ac:dyDescent="0.25">
      <c r="A2463" s="3">
        <v>45590</v>
      </c>
      <c r="B2463" s="2">
        <v>3.8933</v>
      </c>
      <c r="C2463" s="2">
        <v>81.918195022378967</v>
      </c>
      <c r="D2463" s="2">
        <v>-1.2800249059021773E-2</v>
      </c>
      <c r="E2463" s="2">
        <v>-1.9917895841385062E-11</v>
      </c>
      <c r="F2463" s="2">
        <v>3.7879400000000003</v>
      </c>
      <c r="G2463" s="2">
        <v>3.7606700000000002</v>
      </c>
      <c r="H2463" s="2">
        <v>3.7465650000000013</v>
      </c>
      <c r="I2463" s="2">
        <v>3.6937239999999973</v>
      </c>
      <c r="J2463" s="2">
        <v>3.4444264999999952</v>
      </c>
      <c r="K2463" s="17" t="s">
        <v>47</v>
      </c>
      <c r="L2463" s="17" t="s">
        <v>53</v>
      </c>
      <c r="M2463" s="17" t="s">
        <v>54</v>
      </c>
      <c r="N2463" s="20">
        <f t="shared" si="380"/>
        <v>50</v>
      </c>
      <c r="O2463" s="20">
        <f t="shared" si="381"/>
        <v>100</v>
      </c>
      <c r="P2463" s="20">
        <f t="shared" si="382"/>
        <v>50</v>
      </c>
      <c r="Q2463" s="20">
        <f t="shared" si="383"/>
        <v>16.5</v>
      </c>
      <c r="R2463" s="21">
        <f t="shared" si="384"/>
        <v>62.475000000000001</v>
      </c>
      <c r="S2463" s="21">
        <f t="shared" si="385"/>
        <v>51.625</v>
      </c>
      <c r="T2463" s="21">
        <f t="shared" si="386"/>
        <v>42.424999999999997</v>
      </c>
      <c r="U2463" s="21">
        <f t="shared" si="387"/>
        <v>54.125</v>
      </c>
      <c r="V2463" s="20">
        <f t="shared" si="388"/>
        <v>52.17499999999999</v>
      </c>
      <c r="W2463" s="20">
        <f t="shared" si="389"/>
        <v>52.662499999999994</v>
      </c>
    </row>
    <row r="2464" spans="1:23" ht="13.5" x14ac:dyDescent="0.25">
      <c r="A2464" s="3">
        <v>45593</v>
      </c>
      <c r="B2464" s="2">
        <v>3.8933</v>
      </c>
      <c r="C2464" s="2">
        <v>81.918195022378967</v>
      </c>
      <c r="D2464" s="2">
        <v>-2.2881696986496003E-2</v>
      </c>
      <c r="E2464" s="2">
        <v>-1.5934316673108049E-11</v>
      </c>
      <c r="F2464" s="2">
        <v>3.8180399999999999</v>
      </c>
      <c r="G2464" s="2">
        <v>3.7766599999999997</v>
      </c>
      <c r="H2464" s="2">
        <v>3.7578500000000012</v>
      </c>
      <c r="I2464" s="2">
        <v>3.6989919999999978</v>
      </c>
      <c r="J2464" s="2">
        <v>3.4480889999999946</v>
      </c>
      <c r="K2464" s="17" t="s">
        <v>47</v>
      </c>
      <c r="L2464" s="17" t="s">
        <v>53</v>
      </c>
      <c r="M2464" s="17" t="s">
        <v>54</v>
      </c>
      <c r="N2464" s="20">
        <f t="shared" si="380"/>
        <v>50</v>
      </c>
      <c r="O2464" s="20">
        <f t="shared" si="381"/>
        <v>100</v>
      </c>
      <c r="P2464" s="20">
        <f t="shared" si="382"/>
        <v>50</v>
      </c>
      <c r="Q2464" s="20">
        <f t="shared" si="383"/>
        <v>16.5</v>
      </c>
      <c r="R2464" s="21">
        <f t="shared" si="384"/>
        <v>62.475000000000001</v>
      </c>
      <c r="S2464" s="21">
        <f t="shared" si="385"/>
        <v>51.625</v>
      </c>
      <c r="T2464" s="21">
        <f t="shared" si="386"/>
        <v>42.424999999999997</v>
      </c>
      <c r="U2464" s="21">
        <f t="shared" si="387"/>
        <v>54.125</v>
      </c>
      <c r="V2464" s="20">
        <f t="shared" si="388"/>
        <v>52.17499999999999</v>
      </c>
      <c r="W2464" s="20">
        <f t="shared" si="389"/>
        <v>52.662499999999994</v>
      </c>
    </row>
    <row r="2465" spans="1:23" ht="13.5" x14ac:dyDescent="0.25">
      <c r="A2465" s="3">
        <v>45594</v>
      </c>
      <c r="B2465" s="2">
        <v>3.8839000000000001</v>
      </c>
      <c r="C2465" s="2">
        <v>78.724979921833437</v>
      </c>
      <c r="D2465" s="2">
        <v>-3.164543314635182E-2</v>
      </c>
      <c r="E2465" s="2">
        <v>-1.274745333848644E-11</v>
      </c>
      <c r="F2465" s="2">
        <v>3.8481399999999999</v>
      </c>
      <c r="G2465" s="2">
        <v>3.7917099999999997</v>
      </c>
      <c r="H2465" s="2">
        <v>3.7686650000000008</v>
      </c>
      <c r="I2465" s="2">
        <v>3.7040719999999983</v>
      </c>
      <c r="J2465" s="2">
        <v>3.4522684999999949</v>
      </c>
      <c r="K2465" s="17" t="s">
        <v>50</v>
      </c>
      <c r="L2465" s="17" t="s">
        <v>53</v>
      </c>
      <c r="M2465" s="17" t="s">
        <v>51</v>
      </c>
      <c r="N2465" s="20">
        <f t="shared" si="380"/>
        <v>50</v>
      </c>
      <c r="O2465" s="20">
        <f t="shared" si="381"/>
        <v>100</v>
      </c>
      <c r="P2465" s="20">
        <f t="shared" si="382"/>
        <v>50</v>
      </c>
      <c r="Q2465" s="20">
        <f t="shared" si="383"/>
        <v>83.5</v>
      </c>
      <c r="R2465" s="21">
        <f t="shared" si="384"/>
        <v>72.525000000000006</v>
      </c>
      <c r="S2465" s="21">
        <f t="shared" si="385"/>
        <v>68.375</v>
      </c>
      <c r="T2465" s="21">
        <f t="shared" si="386"/>
        <v>72.575000000000003</v>
      </c>
      <c r="U2465" s="21">
        <f t="shared" si="387"/>
        <v>70.875</v>
      </c>
      <c r="V2465" s="20">
        <f t="shared" si="388"/>
        <v>71.158333333333346</v>
      </c>
      <c r="W2465" s="20">
        <f t="shared" si="389"/>
        <v>71.087500000000006</v>
      </c>
    </row>
    <row r="2466" spans="1:23" ht="13.5" x14ac:dyDescent="0.25">
      <c r="A2466" s="3">
        <v>45595</v>
      </c>
      <c r="B2466" s="2">
        <v>3.8933</v>
      </c>
      <c r="C2466" s="2">
        <v>79.582103574171342</v>
      </c>
      <c r="D2466" s="2">
        <v>-4.0562372494998389E-2</v>
      </c>
      <c r="E2466" s="2">
        <v>-1.0197962670789153E-11</v>
      </c>
      <c r="F2466" s="2">
        <v>3.8744799999999997</v>
      </c>
      <c r="G2466" s="2">
        <v>3.8076999999999996</v>
      </c>
      <c r="H2466" s="2">
        <v>3.7728999999999999</v>
      </c>
      <c r="I2466" s="2">
        <v>3.7091519999999991</v>
      </c>
      <c r="J2466" s="2">
        <v>3.455973999999995</v>
      </c>
      <c r="K2466" s="17" t="s">
        <v>50</v>
      </c>
      <c r="L2466" s="17" t="s">
        <v>53</v>
      </c>
      <c r="M2466" s="17" t="s">
        <v>51</v>
      </c>
      <c r="N2466" s="20">
        <f t="shared" si="380"/>
        <v>50</v>
      </c>
      <c r="O2466" s="20">
        <f t="shared" si="381"/>
        <v>100</v>
      </c>
      <c r="P2466" s="20">
        <f t="shared" si="382"/>
        <v>50</v>
      </c>
      <c r="Q2466" s="20">
        <f t="shared" si="383"/>
        <v>83.5</v>
      </c>
      <c r="R2466" s="21">
        <f t="shared" si="384"/>
        <v>72.525000000000006</v>
      </c>
      <c r="S2466" s="21">
        <f t="shared" si="385"/>
        <v>68.375</v>
      </c>
      <c r="T2466" s="21">
        <f t="shared" si="386"/>
        <v>72.575000000000003</v>
      </c>
      <c r="U2466" s="21">
        <f t="shared" si="387"/>
        <v>70.875</v>
      </c>
      <c r="V2466" s="20">
        <f t="shared" si="388"/>
        <v>71.158333333333346</v>
      </c>
      <c r="W2466" s="20">
        <f t="shared" si="389"/>
        <v>71.087500000000006</v>
      </c>
    </row>
    <row r="2467" spans="1:23" ht="13.5" x14ac:dyDescent="0.25">
      <c r="A2467" s="3">
        <v>45596</v>
      </c>
      <c r="B2467" s="2">
        <v>3.8744000000000001</v>
      </c>
      <c r="C2467" s="2">
        <v>73.196763752082774</v>
      </c>
      <c r="D2467" s="2">
        <v>-4.7508551500405005E-2</v>
      </c>
      <c r="E2467" s="2">
        <v>-8.1583701366313236E-12</v>
      </c>
      <c r="F2467" s="2">
        <v>3.8876400000000002</v>
      </c>
      <c r="G2467" s="2">
        <v>3.8218000000000005</v>
      </c>
      <c r="H2467" s="2">
        <v>3.7785399999999996</v>
      </c>
      <c r="I2467" s="2">
        <v>3.7136639999999996</v>
      </c>
      <c r="J2467" s="2">
        <v>3.4597154999999948</v>
      </c>
      <c r="K2467" s="17" t="s">
        <v>47</v>
      </c>
      <c r="L2467" s="17" t="s">
        <v>53</v>
      </c>
      <c r="M2467" s="17" t="s">
        <v>54</v>
      </c>
      <c r="N2467" s="20">
        <f t="shared" si="380"/>
        <v>50</v>
      </c>
      <c r="O2467" s="20">
        <f t="shared" si="381"/>
        <v>100</v>
      </c>
      <c r="P2467" s="20">
        <f t="shared" si="382"/>
        <v>50</v>
      </c>
      <c r="Q2467" s="20">
        <f t="shared" si="383"/>
        <v>16.5</v>
      </c>
      <c r="R2467" s="21">
        <f t="shared" si="384"/>
        <v>62.475000000000001</v>
      </c>
      <c r="S2467" s="21">
        <f t="shared" si="385"/>
        <v>51.625</v>
      </c>
      <c r="T2467" s="21">
        <f t="shared" si="386"/>
        <v>42.424999999999997</v>
      </c>
      <c r="U2467" s="21">
        <f t="shared" si="387"/>
        <v>54.125</v>
      </c>
      <c r="V2467" s="20">
        <f t="shared" si="388"/>
        <v>52.17499999999999</v>
      </c>
      <c r="W2467" s="20">
        <f t="shared" si="389"/>
        <v>52.662499999999994</v>
      </c>
    </row>
    <row r="2468" spans="1:23" ht="13.5" x14ac:dyDescent="0.25">
      <c r="A2468" s="3">
        <v>45597</v>
      </c>
      <c r="B2468" s="2">
        <v>3.8933</v>
      </c>
      <c r="C2468" s="2">
        <v>75.32856943874674</v>
      </c>
      <c r="D2468" s="2">
        <v>-5.5416144151360314E-2</v>
      </c>
      <c r="E2468" s="2">
        <v>-6.5266961093050595E-12</v>
      </c>
      <c r="F2468" s="2">
        <v>3.8876400000000002</v>
      </c>
      <c r="G2468" s="2">
        <v>3.8377899999999996</v>
      </c>
      <c r="H2468" s="2">
        <v>3.7855949999999994</v>
      </c>
      <c r="I2468" s="2">
        <v>3.7183660000000005</v>
      </c>
      <c r="J2468" s="2">
        <v>3.4635949999999944</v>
      </c>
      <c r="K2468" s="17" t="s">
        <v>47</v>
      </c>
      <c r="L2468" s="17" t="s">
        <v>53</v>
      </c>
      <c r="M2468" s="17" t="s">
        <v>53</v>
      </c>
      <c r="N2468" s="20">
        <f t="shared" si="380"/>
        <v>50</v>
      </c>
      <c r="O2468" s="20">
        <f t="shared" si="381"/>
        <v>100</v>
      </c>
      <c r="P2468" s="20">
        <f t="shared" si="382"/>
        <v>50</v>
      </c>
      <c r="Q2468" s="20">
        <f t="shared" si="383"/>
        <v>16.5</v>
      </c>
      <c r="R2468" s="21">
        <f t="shared" si="384"/>
        <v>62.475000000000001</v>
      </c>
      <c r="S2468" s="21">
        <f t="shared" si="385"/>
        <v>51.625</v>
      </c>
      <c r="T2468" s="21">
        <f t="shared" si="386"/>
        <v>42.424999999999997</v>
      </c>
      <c r="U2468" s="21">
        <f t="shared" si="387"/>
        <v>54.125</v>
      </c>
      <c r="V2468" s="20">
        <f t="shared" si="388"/>
        <v>52.17499999999999</v>
      </c>
      <c r="W2468" s="20">
        <f t="shared" si="389"/>
        <v>52.662499999999994</v>
      </c>
    </row>
    <row r="2469" spans="1:23" ht="13.5" x14ac:dyDescent="0.25">
      <c r="A2469" s="3">
        <v>45600</v>
      </c>
      <c r="B2469" s="2">
        <v>3.8933</v>
      </c>
      <c r="C2469" s="2">
        <v>75.32856943874674</v>
      </c>
      <c r="D2469" s="2">
        <v>-6.1356096864771725E-2</v>
      </c>
      <c r="E2469" s="2">
        <v>-5.2213568874440483E-12</v>
      </c>
      <c r="F2469" s="2">
        <v>3.8876400000000002</v>
      </c>
      <c r="G2469" s="2">
        <v>3.8528400000000005</v>
      </c>
      <c r="H2469" s="2">
        <v>3.7935899999999991</v>
      </c>
      <c r="I2469" s="2">
        <v>3.7232560000000001</v>
      </c>
      <c r="J2469" s="2">
        <v>3.4672574999999948</v>
      </c>
      <c r="K2469" s="17" t="s">
        <v>47</v>
      </c>
      <c r="L2469" s="17" t="s">
        <v>53</v>
      </c>
      <c r="M2469" s="17" t="s">
        <v>53</v>
      </c>
      <c r="N2469" s="20">
        <f t="shared" si="380"/>
        <v>50</v>
      </c>
      <c r="O2469" s="20">
        <f t="shared" si="381"/>
        <v>100</v>
      </c>
      <c r="P2469" s="20">
        <f t="shared" si="382"/>
        <v>50</v>
      </c>
      <c r="Q2469" s="20">
        <f t="shared" si="383"/>
        <v>16.5</v>
      </c>
      <c r="R2469" s="21">
        <f t="shared" si="384"/>
        <v>62.475000000000001</v>
      </c>
      <c r="S2469" s="21">
        <f t="shared" si="385"/>
        <v>51.625</v>
      </c>
      <c r="T2469" s="21">
        <f t="shared" si="386"/>
        <v>42.424999999999997</v>
      </c>
      <c r="U2469" s="21">
        <f t="shared" si="387"/>
        <v>54.125</v>
      </c>
      <c r="V2469" s="20">
        <f t="shared" si="388"/>
        <v>52.17499999999999</v>
      </c>
      <c r="W2469" s="20">
        <f t="shared" si="389"/>
        <v>52.662499999999994</v>
      </c>
    </row>
    <row r="2470" spans="1:23" ht="13.5" x14ac:dyDescent="0.25">
      <c r="A2470" s="3">
        <v>45601</v>
      </c>
      <c r="B2470" s="2">
        <v>3.9026999999999998</v>
      </c>
      <c r="C2470" s="2">
        <v>76.410774308284786</v>
      </c>
      <c r="D2470" s="2">
        <v>-6.9168241049184509E-2</v>
      </c>
      <c r="E2470" s="2">
        <v>-4.1770855099552388E-12</v>
      </c>
      <c r="F2470" s="2">
        <v>3.8914</v>
      </c>
      <c r="G2470" s="2">
        <v>3.8697700000000004</v>
      </c>
      <c r="H2470" s="2">
        <v>3.8020549999999984</v>
      </c>
      <c r="I2470" s="2">
        <v>3.7281460000000011</v>
      </c>
      <c r="J2470" s="2">
        <v>3.4710534999999947</v>
      </c>
      <c r="K2470" s="17" t="s">
        <v>50</v>
      </c>
      <c r="L2470" s="17" t="s">
        <v>53</v>
      </c>
      <c r="M2470" s="17" t="s">
        <v>51</v>
      </c>
      <c r="N2470" s="20">
        <f t="shared" si="380"/>
        <v>50</v>
      </c>
      <c r="O2470" s="20">
        <f t="shared" si="381"/>
        <v>100</v>
      </c>
      <c r="P2470" s="20">
        <f t="shared" si="382"/>
        <v>50</v>
      </c>
      <c r="Q2470" s="20">
        <f t="shared" si="383"/>
        <v>83.5</v>
      </c>
      <c r="R2470" s="21">
        <f t="shared" si="384"/>
        <v>72.525000000000006</v>
      </c>
      <c r="S2470" s="21">
        <f t="shared" si="385"/>
        <v>68.375</v>
      </c>
      <c r="T2470" s="21">
        <f t="shared" si="386"/>
        <v>72.575000000000003</v>
      </c>
      <c r="U2470" s="21">
        <f t="shared" si="387"/>
        <v>70.875</v>
      </c>
      <c r="V2470" s="20">
        <f t="shared" si="388"/>
        <v>71.158333333333346</v>
      </c>
      <c r="W2470" s="20">
        <f t="shared" si="389"/>
        <v>71.087500000000006</v>
      </c>
    </row>
    <row r="2471" spans="1:23" ht="13.5" x14ac:dyDescent="0.25">
      <c r="A2471" s="3">
        <v>45602</v>
      </c>
      <c r="B2471" s="2">
        <v>3.9026999999999998</v>
      </c>
      <c r="C2471" s="2">
        <v>76.410774308284786</v>
      </c>
      <c r="D2471" s="2">
        <v>-7.2091507962337431E-2</v>
      </c>
      <c r="E2471" s="2">
        <v>-3.3416684079641912E-12</v>
      </c>
      <c r="F2471" s="2">
        <v>3.8932799999999999</v>
      </c>
      <c r="G2471" s="2">
        <v>3.8838800000000004</v>
      </c>
      <c r="H2471" s="2">
        <v>3.810519999999999</v>
      </c>
      <c r="I2471" s="2">
        <v>3.7328480000000015</v>
      </c>
      <c r="J2471" s="2">
        <v>3.4747194999999946</v>
      </c>
      <c r="K2471" s="17" t="s">
        <v>50</v>
      </c>
      <c r="L2471" s="17" t="s">
        <v>53</v>
      </c>
      <c r="M2471" s="17" t="s">
        <v>51</v>
      </c>
      <c r="N2471" s="20">
        <f t="shared" si="380"/>
        <v>50</v>
      </c>
      <c r="O2471" s="20">
        <f t="shared" si="381"/>
        <v>100</v>
      </c>
      <c r="P2471" s="20">
        <f t="shared" si="382"/>
        <v>50</v>
      </c>
      <c r="Q2471" s="20">
        <f t="shared" si="383"/>
        <v>83.5</v>
      </c>
      <c r="R2471" s="21">
        <f t="shared" si="384"/>
        <v>72.525000000000006</v>
      </c>
      <c r="S2471" s="21">
        <f t="shared" si="385"/>
        <v>68.375</v>
      </c>
      <c r="T2471" s="21">
        <f t="shared" si="386"/>
        <v>72.575000000000003</v>
      </c>
      <c r="U2471" s="21">
        <f t="shared" si="387"/>
        <v>70.875</v>
      </c>
      <c r="V2471" s="20">
        <f t="shared" si="388"/>
        <v>71.158333333333346</v>
      </c>
      <c r="W2471" s="20">
        <f t="shared" si="389"/>
        <v>71.087500000000006</v>
      </c>
    </row>
    <row r="2472" spans="1:23" ht="13.5" x14ac:dyDescent="0.25">
      <c r="A2472" s="3">
        <v>45603</v>
      </c>
      <c r="B2472" s="2">
        <v>3.9497</v>
      </c>
      <c r="C2472" s="2">
        <v>81.194264131144905</v>
      </c>
      <c r="D2472" s="2">
        <v>-7.1418950609823728E-2</v>
      </c>
      <c r="E2472" s="2">
        <v>-2.673334726371353E-12</v>
      </c>
      <c r="F2472" s="2">
        <v>3.9083399999999999</v>
      </c>
      <c r="G2472" s="2">
        <v>3.8979900000000001</v>
      </c>
      <c r="H2472" s="2">
        <v>3.821334999999999</v>
      </c>
      <c r="I2472" s="2">
        <v>3.7384900000000023</v>
      </c>
      <c r="J2472" s="2">
        <v>3.478620499999995</v>
      </c>
      <c r="K2472" s="17" t="s">
        <v>50</v>
      </c>
      <c r="L2472" s="17" t="s">
        <v>53</v>
      </c>
      <c r="M2472" s="17" t="s">
        <v>51</v>
      </c>
      <c r="N2472" s="20">
        <f t="shared" si="380"/>
        <v>50</v>
      </c>
      <c r="O2472" s="20">
        <f t="shared" si="381"/>
        <v>100</v>
      </c>
      <c r="P2472" s="20">
        <f t="shared" si="382"/>
        <v>50</v>
      </c>
      <c r="Q2472" s="20">
        <f t="shared" si="383"/>
        <v>83.5</v>
      </c>
      <c r="R2472" s="21">
        <f t="shared" si="384"/>
        <v>72.525000000000006</v>
      </c>
      <c r="S2472" s="21">
        <f t="shared" si="385"/>
        <v>68.375</v>
      </c>
      <c r="T2472" s="21">
        <f t="shared" si="386"/>
        <v>72.575000000000003</v>
      </c>
      <c r="U2472" s="21">
        <f t="shared" si="387"/>
        <v>70.875</v>
      </c>
      <c r="V2472" s="20">
        <f t="shared" si="388"/>
        <v>71.158333333333346</v>
      </c>
      <c r="W2472" s="20">
        <f t="shared" si="389"/>
        <v>71.087500000000006</v>
      </c>
    </row>
    <row r="2473" spans="1:23" ht="13.5" x14ac:dyDescent="0.25">
      <c r="A2473" s="3">
        <v>45604</v>
      </c>
      <c r="B2473" s="2">
        <v>3.9497</v>
      </c>
      <c r="C2473" s="2">
        <v>81.194264131144905</v>
      </c>
      <c r="D2473" s="2">
        <v>-5.8655335013297893E-2</v>
      </c>
      <c r="E2473" s="2">
        <v>-2.1386677810970826E-12</v>
      </c>
      <c r="F2473" s="2">
        <v>3.9196199999999997</v>
      </c>
      <c r="G2473" s="2">
        <v>3.9036300000000006</v>
      </c>
      <c r="H2473" s="2">
        <v>3.8321499999999999</v>
      </c>
      <c r="I2473" s="2">
        <v>3.7445080000000024</v>
      </c>
      <c r="J2473" s="2">
        <v>3.4825214999999945</v>
      </c>
      <c r="K2473" s="17" t="s">
        <v>50</v>
      </c>
      <c r="L2473" s="17" t="s">
        <v>53</v>
      </c>
      <c r="M2473" s="17" t="s">
        <v>51</v>
      </c>
      <c r="N2473" s="20">
        <f t="shared" si="380"/>
        <v>50</v>
      </c>
      <c r="O2473" s="20">
        <f t="shared" si="381"/>
        <v>100</v>
      </c>
      <c r="P2473" s="20">
        <f t="shared" si="382"/>
        <v>50</v>
      </c>
      <c r="Q2473" s="20">
        <f t="shared" si="383"/>
        <v>83.5</v>
      </c>
      <c r="R2473" s="21">
        <f t="shared" si="384"/>
        <v>72.525000000000006</v>
      </c>
      <c r="S2473" s="21">
        <f t="shared" si="385"/>
        <v>68.375</v>
      </c>
      <c r="T2473" s="21">
        <f t="shared" si="386"/>
        <v>72.575000000000003</v>
      </c>
      <c r="U2473" s="21">
        <f t="shared" si="387"/>
        <v>70.875</v>
      </c>
      <c r="V2473" s="20">
        <f t="shared" si="388"/>
        <v>71.158333333333346</v>
      </c>
      <c r="W2473" s="20">
        <f t="shared" si="389"/>
        <v>71.087500000000006</v>
      </c>
    </row>
    <row r="2474" spans="1:23" ht="13.5" x14ac:dyDescent="0.25">
      <c r="A2474" s="3">
        <v>45607</v>
      </c>
      <c r="B2474" s="2">
        <v>3.9121000000000001</v>
      </c>
      <c r="C2474" s="2">
        <v>68.337053173672899</v>
      </c>
      <c r="D2474" s="2">
        <v>-4.5844464275127894E-2</v>
      </c>
      <c r="E2474" s="2">
        <v>-1.7109342248776662E-12</v>
      </c>
      <c r="F2474" s="2">
        <v>3.9233799999999994</v>
      </c>
      <c r="G2474" s="2">
        <v>3.9055100000000005</v>
      </c>
      <c r="H2474" s="2">
        <v>3.8410850000000005</v>
      </c>
      <c r="I2474" s="2">
        <v>3.7497740000000026</v>
      </c>
      <c r="J2474" s="2">
        <v>3.4864514999999949</v>
      </c>
      <c r="K2474" s="17" t="s">
        <v>50</v>
      </c>
      <c r="L2474" s="17" t="s">
        <v>53</v>
      </c>
      <c r="M2474" s="17" t="s">
        <v>51</v>
      </c>
      <c r="N2474" s="20">
        <f t="shared" si="380"/>
        <v>50</v>
      </c>
      <c r="O2474" s="20">
        <f t="shared" si="381"/>
        <v>100</v>
      </c>
      <c r="P2474" s="20">
        <f t="shared" si="382"/>
        <v>50</v>
      </c>
      <c r="Q2474" s="20">
        <f t="shared" si="383"/>
        <v>83.5</v>
      </c>
      <c r="R2474" s="21">
        <f t="shared" si="384"/>
        <v>72.525000000000006</v>
      </c>
      <c r="S2474" s="21">
        <f t="shared" si="385"/>
        <v>68.375</v>
      </c>
      <c r="T2474" s="21">
        <f t="shared" si="386"/>
        <v>72.575000000000003</v>
      </c>
      <c r="U2474" s="21">
        <f t="shared" si="387"/>
        <v>70.875</v>
      </c>
      <c r="V2474" s="20">
        <f t="shared" si="388"/>
        <v>71.158333333333346</v>
      </c>
      <c r="W2474" s="20">
        <f t="shared" si="389"/>
        <v>71.087500000000006</v>
      </c>
    </row>
    <row r="2475" spans="1:23" ht="13.5" x14ac:dyDescent="0.25">
      <c r="A2475" s="3">
        <v>45608</v>
      </c>
      <c r="B2475" s="2">
        <v>3.8555999999999999</v>
      </c>
      <c r="C2475" s="2">
        <v>54.397581915745555</v>
      </c>
      <c r="D2475" s="2">
        <v>-3.276022692442293E-2</v>
      </c>
      <c r="E2475" s="2">
        <v>-1.3687473799021331E-12</v>
      </c>
      <c r="F2475" s="2">
        <v>3.9139600000000003</v>
      </c>
      <c r="G2475" s="2">
        <v>3.9026800000000001</v>
      </c>
      <c r="H2475" s="2">
        <v>3.8471950000000006</v>
      </c>
      <c r="I2475" s="2">
        <v>3.7537220000000029</v>
      </c>
      <c r="J2475" s="2">
        <v>3.4899254999999947</v>
      </c>
      <c r="K2475" s="17" t="s">
        <v>47</v>
      </c>
      <c r="L2475" s="17" t="s">
        <v>53</v>
      </c>
      <c r="M2475" s="17" t="s">
        <v>46</v>
      </c>
      <c r="N2475" s="20">
        <f t="shared" si="380"/>
        <v>50</v>
      </c>
      <c r="O2475" s="20">
        <f t="shared" si="381"/>
        <v>100</v>
      </c>
      <c r="P2475" s="20">
        <f t="shared" si="382"/>
        <v>50</v>
      </c>
      <c r="Q2475" s="20">
        <f t="shared" si="383"/>
        <v>16.5</v>
      </c>
      <c r="R2475" s="21">
        <f t="shared" si="384"/>
        <v>62.475000000000001</v>
      </c>
      <c r="S2475" s="21">
        <f t="shared" si="385"/>
        <v>51.625</v>
      </c>
      <c r="T2475" s="21">
        <f t="shared" si="386"/>
        <v>42.424999999999997</v>
      </c>
      <c r="U2475" s="21">
        <f t="shared" si="387"/>
        <v>54.125</v>
      </c>
      <c r="V2475" s="20">
        <f t="shared" si="388"/>
        <v>52.17499999999999</v>
      </c>
      <c r="W2475" s="20">
        <f t="shared" si="389"/>
        <v>52.662499999999994</v>
      </c>
    </row>
    <row r="2476" spans="1:23" ht="13.5" x14ac:dyDescent="0.25">
      <c r="A2476" s="3">
        <v>45609</v>
      </c>
      <c r="B2476" s="2">
        <v>3.8555999999999999</v>
      </c>
      <c r="C2476" s="2">
        <v>54.39758191574554</v>
      </c>
      <c r="D2476" s="2">
        <v>-2.0367046926868859E-2</v>
      </c>
      <c r="E2476" s="2">
        <v>-1.0949979039217066E-12</v>
      </c>
      <c r="F2476" s="2">
        <v>3.9045399999999999</v>
      </c>
      <c r="G2476" s="2">
        <v>3.8989099999999999</v>
      </c>
      <c r="H2476" s="2">
        <v>3.8533049999999998</v>
      </c>
      <c r="I2476" s="2">
        <v>3.7576700000000041</v>
      </c>
      <c r="J2476" s="2">
        <v>3.4933994999999953</v>
      </c>
      <c r="K2476" s="17" t="s">
        <v>47</v>
      </c>
      <c r="L2476" s="17" t="s">
        <v>53</v>
      </c>
      <c r="M2476" s="17" t="s">
        <v>46</v>
      </c>
      <c r="N2476" s="20">
        <f t="shared" si="380"/>
        <v>50</v>
      </c>
      <c r="O2476" s="20">
        <f t="shared" si="381"/>
        <v>100</v>
      </c>
      <c r="P2476" s="20">
        <f t="shared" si="382"/>
        <v>50</v>
      </c>
      <c r="Q2476" s="20">
        <f t="shared" si="383"/>
        <v>16.5</v>
      </c>
      <c r="R2476" s="21">
        <f t="shared" si="384"/>
        <v>62.475000000000001</v>
      </c>
      <c r="S2476" s="21">
        <f t="shared" si="385"/>
        <v>51.625</v>
      </c>
      <c r="T2476" s="21">
        <f t="shared" si="386"/>
        <v>42.424999999999997</v>
      </c>
      <c r="U2476" s="21">
        <f t="shared" si="387"/>
        <v>54.125</v>
      </c>
      <c r="V2476" s="20">
        <f t="shared" si="388"/>
        <v>52.17499999999999</v>
      </c>
      <c r="W2476" s="20">
        <f t="shared" si="389"/>
        <v>52.662499999999994</v>
      </c>
    </row>
    <row r="2477" spans="1:23" ht="13.5" x14ac:dyDescent="0.25">
      <c r="A2477" s="3">
        <v>45610</v>
      </c>
      <c r="B2477" s="2">
        <v>3.8555999999999999</v>
      </c>
      <c r="C2477" s="2">
        <v>54.39758191574554</v>
      </c>
      <c r="D2477" s="2">
        <v>-1.2903250097709762E-2</v>
      </c>
      <c r="E2477" s="2">
        <v>-8.759983231373653E-13</v>
      </c>
      <c r="F2477" s="2">
        <v>3.8857200000000001</v>
      </c>
      <c r="G2477" s="2">
        <v>3.89703</v>
      </c>
      <c r="H2477" s="2">
        <v>3.8594149999999994</v>
      </c>
      <c r="I2477" s="2">
        <v>3.7614300000000038</v>
      </c>
      <c r="J2477" s="2">
        <v>3.4970469999999949</v>
      </c>
      <c r="K2477" s="17" t="s">
        <v>47</v>
      </c>
      <c r="L2477" s="17" t="s">
        <v>53</v>
      </c>
      <c r="M2477" s="17" t="s">
        <v>46</v>
      </c>
      <c r="N2477" s="20">
        <f t="shared" si="380"/>
        <v>50</v>
      </c>
      <c r="O2477" s="20">
        <f t="shared" si="381"/>
        <v>100</v>
      </c>
      <c r="P2477" s="20">
        <f t="shared" si="382"/>
        <v>50</v>
      </c>
      <c r="Q2477" s="20">
        <f t="shared" si="383"/>
        <v>16.5</v>
      </c>
      <c r="R2477" s="21">
        <f t="shared" si="384"/>
        <v>62.475000000000001</v>
      </c>
      <c r="S2477" s="21">
        <f t="shared" si="385"/>
        <v>51.625</v>
      </c>
      <c r="T2477" s="21">
        <f t="shared" si="386"/>
        <v>42.424999999999997</v>
      </c>
      <c r="U2477" s="21">
        <f t="shared" si="387"/>
        <v>54.125</v>
      </c>
      <c r="V2477" s="20">
        <f t="shared" si="388"/>
        <v>52.17499999999999</v>
      </c>
      <c r="W2477" s="20">
        <f t="shared" si="389"/>
        <v>52.662499999999994</v>
      </c>
    </row>
    <row r="2478" spans="1:23" ht="13.5" x14ac:dyDescent="0.25">
      <c r="A2478" s="3">
        <v>45611</v>
      </c>
      <c r="B2478" s="2">
        <v>3.8555999999999999</v>
      </c>
      <c r="C2478" s="2">
        <v>54.39758191574554</v>
      </c>
      <c r="D2478" s="2">
        <v>-3.7865631221842833E-3</v>
      </c>
      <c r="E2478" s="2">
        <v>-7.007986585098923E-13</v>
      </c>
      <c r="F2478" s="2">
        <v>3.8668999999999998</v>
      </c>
      <c r="G2478" s="2">
        <v>3.8932600000000002</v>
      </c>
      <c r="H2478" s="2">
        <v>3.8655249999999994</v>
      </c>
      <c r="I2478" s="2">
        <v>3.765190000000004</v>
      </c>
      <c r="J2478" s="2">
        <v>3.5006944999999949</v>
      </c>
      <c r="K2478" s="17" t="s">
        <v>47</v>
      </c>
      <c r="L2478" s="17" t="s">
        <v>53</v>
      </c>
      <c r="M2478" s="17" t="s">
        <v>46</v>
      </c>
      <c r="N2478" s="20">
        <f t="shared" si="380"/>
        <v>50</v>
      </c>
      <c r="O2478" s="20">
        <f t="shared" si="381"/>
        <v>100</v>
      </c>
      <c r="P2478" s="20">
        <f t="shared" si="382"/>
        <v>50</v>
      </c>
      <c r="Q2478" s="20">
        <f t="shared" si="383"/>
        <v>16.5</v>
      </c>
      <c r="R2478" s="21">
        <f t="shared" si="384"/>
        <v>62.475000000000001</v>
      </c>
      <c r="S2478" s="21">
        <f t="shared" si="385"/>
        <v>51.625</v>
      </c>
      <c r="T2478" s="21">
        <f t="shared" si="386"/>
        <v>42.424999999999997</v>
      </c>
      <c r="U2478" s="21">
        <f t="shared" si="387"/>
        <v>54.125</v>
      </c>
      <c r="V2478" s="20">
        <f t="shared" si="388"/>
        <v>52.17499999999999</v>
      </c>
      <c r="W2478" s="20">
        <f t="shared" si="389"/>
        <v>52.662499999999994</v>
      </c>
    </row>
    <row r="2479" spans="1:23" ht="13.5" x14ac:dyDescent="0.25">
      <c r="A2479" s="3">
        <v>45614</v>
      </c>
      <c r="B2479" s="2">
        <v>3.8555999999999999</v>
      </c>
      <c r="C2479" s="2">
        <v>54.39758191574554</v>
      </c>
      <c r="D2479" s="2">
        <v>3.8289216947906546E-3</v>
      </c>
      <c r="E2479" s="2">
        <v>-5.606389268079139E-13</v>
      </c>
      <c r="F2479" s="2">
        <v>3.8555999999999999</v>
      </c>
      <c r="G2479" s="2">
        <v>3.8894899999999999</v>
      </c>
      <c r="H2479" s="2">
        <v>3.871165</v>
      </c>
      <c r="I2479" s="2">
        <v>3.7689500000000038</v>
      </c>
      <c r="J2479" s="2">
        <v>3.5042114999999949</v>
      </c>
      <c r="K2479" s="17" t="s">
        <v>47</v>
      </c>
      <c r="L2479" s="17" t="s">
        <v>53</v>
      </c>
      <c r="M2479" s="17" t="s">
        <v>46</v>
      </c>
      <c r="N2479" s="20">
        <f t="shared" si="380"/>
        <v>50</v>
      </c>
      <c r="O2479" s="20">
        <f t="shared" si="381"/>
        <v>100</v>
      </c>
      <c r="P2479" s="20">
        <f t="shared" si="382"/>
        <v>50</v>
      </c>
      <c r="Q2479" s="20">
        <f t="shared" si="383"/>
        <v>16.5</v>
      </c>
      <c r="R2479" s="21">
        <f t="shared" si="384"/>
        <v>62.475000000000001</v>
      </c>
      <c r="S2479" s="21">
        <f t="shared" si="385"/>
        <v>51.625</v>
      </c>
      <c r="T2479" s="21">
        <f t="shared" si="386"/>
        <v>42.424999999999997</v>
      </c>
      <c r="U2479" s="21">
        <f t="shared" si="387"/>
        <v>54.125</v>
      </c>
      <c r="V2479" s="20">
        <f t="shared" si="388"/>
        <v>52.17499999999999</v>
      </c>
      <c r="W2479" s="20">
        <f t="shared" si="389"/>
        <v>52.662499999999994</v>
      </c>
    </row>
    <row r="2480" spans="1:23" ht="13.5" x14ac:dyDescent="0.25">
      <c r="A2480" s="3">
        <v>45615</v>
      </c>
      <c r="B2480" s="2">
        <v>3.8555999999999999</v>
      </c>
      <c r="C2480" s="2">
        <v>54.39758191574554</v>
      </c>
      <c r="D2480" s="2">
        <v>1.1627618668833328E-2</v>
      </c>
      <c r="E2480" s="2">
        <v>-4.4851114144633115E-13</v>
      </c>
      <c r="F2480" s="2">
        <v>3.8555999999999999</v>
      </c>
      <c r="G2480" s="2">
        <v>3.8847800000000001</v>
      </c>
      <c r="H2480" s="2">
        <v>3.877275</v>
      </c>
      <c r="I2480" s="2">
        <v>3.7736520000000038</v>
      </c>
      <c r="J2480" s="2">
        <v>3.5077719999999948</v>
      </c>
      <c r="K2480" s="17" t="s">
        <v>53</v>
      </c>
      <c r="L2480" s="17" t="s">
        <v>53</v>
      </c>
      <c r="M2480" s="17" t="s">
        <v>53</v>
      </c>
      <c r="N2480" s="20">
        <f t="shared" si="380"/>
        <v>50</v>
      </c>
      <c r="O2480" s="20">
        <f t="shared" si="381"/>
        <v>100</v>
      </c>
      <c r="P2480" s="20">
        <f t="shared" si="382"/>
        <v>50</v>
      </c>
      <c r="Q2480" s="20">
        <f t="shared" si="383"/>
        <v>33</v>
      </c>
      <c r="R2480" s="21">
        <f t="shared" si="384"/>
        <v>64.95</v>
      </c>
      <c r="S2480" s="21">
        <f t="shared" si="385"/>
        <v>55.75</v>
      </c>
      <c r="T2480" s="21">
        <f t="shared" si="386"/>
        <v>49.85</v>
      </c>
      <c r="U2480" s="21">
        <f t="shared" si="387"/>
        <v>58.25</v>
      </c>
      <c r="V2480" s="20">
        <f t="shared" si="388"/>
        <v>56.85</v>
      </c>
      <c r="W2480" s="20">
        <f t="shared" si="389"/>
        <v>57.2</v>
      </c>
    </row>
    <row r="2481" spans="1:23" ht="13.5" x14ac:dyDescent="0.25">
      <c r="A2481" s="3">
        <v>45616</v>
      </c>
      <c r="B2481" s="2">
        <v>3.9026999999999998</v>
      </c>
      <c r="C2481" s="2">
        <v>63.958045421387084</v>
      </c>
      <c r="D2481" s="2">
        <v>1.4653063663666366E-2</v>
      </c>
      <c r="E2481" s="2">
        <v>-3.5880891315706493E-13</v>
      </c>
      <c r="F2481" s="2">
        <v>3.8650199999999999</v>
      </c>
      <c r="G2481" s="2">
        <v>3.8847800000000001</v>
      </c>
      <c r="H2481" s="2">
        <v>3.8843299999999998</v>
      </c>
      <c r="I2481" s="2">
        <v>3.7783540000000033</v>
      </c>
      <c r="J2481" s="2">
        <v>3.5115679999999947</v>
      </c>
      <c r="K2481" s="17" t="s">
        <v>50</v>
      </c>
      <c r="L2481" s="17" t="s">
        <v>53</v>
      </c>
      <c r="M2481" s="17" t="s">
        <v>51</v>
      </c>
      <c r="N2481" s="20">
        <f t="shared" si="380"/>
        <v>50</v>
      </c>
      <c r="O2481" s="20">
        <f t="shared" si="381"/>
        <v>100</v>
      </c>
      <c r="P2481" s="20">
        <f t="shared" si="382"/>
        <v>50</v>
      </c>
      <c r="Q2481" s="20">
        <f t="shared" si="383"/>
        <v>83.5</v>
      </c>
      <c r="R2481" s="21">
        <f t="shared" si="384"/>
        <v>72.525000000000006</v>
      </c>
      <c r="S2481" s="21">
        <f t="shared" si="385"/>
        <v>68.375</v>
      </c>
      <c r="T2481" s="21">
        <f t="shared" si="386"/>
        <v>72.575000000000003</v>
      </c>
      <c r="U2481" s="21">
        <f t="shared" si="387"/>
        <v>70.875</v>
      </c>
      <c r="V2481" s="20">
        <f t="shared" si="388"/>
        <v>71.158333333333346</v>
      </c>
      <c r="W2481" s="20">
        <f t="shared" si="389"/>
        <v>71.087500000000006</v>
      </c>
    </row>
    <row r="2482" spans="1:23" ht="13.5" x14ac:dyDescent="0.25">
      <c r="A2482" s="3">
        <v>45617</v>
      </c>
      <c r="B2482" s="2">
        <v>3.8555999999999999</v>
      </c>
      <c r="C2482" s="2">
        <v>52.177641003936401</v>
      </c>
      <c r="D2482" s="2">
        <v>2.7576098190516429E-2</v>
      </c>
      <c r="E2482" s="2">
        <v>-2.8704713052565195E-13</v>
      </c>
      <c r="F2482" s="2">
        <v>3.8650199999999999</v>
      </c>
      <c r="G2482" s="2">
        <v>3.8753700000000002</v>
      </c>
      <c r="H2482" s="2">
        <v>3.8866799999999997</v>
      </c>
      <c r="I2482" s="2">
        <v>3.7821140000000031</v>
      </c>
      <c r="J2482" s="2">
        <v>3.5151284999999945</v>
      </c>
      <c r="K2482" s="17" t="s">
        <v>47</v>
      </c>
      <c r="L2482" s="17" t="s">
        <v>53</v>
      </c>
      <c r="M2482" s="17" t="s">
        <v>53</v>
      </c>
      <c r="N2482" s="20">
        <f t="shared" si="380"/>
        <v>50</v>
      </c>
      <c r="O2482" s="20">
        <f t="shared" si="381"/>
        <v>100</v>
      </c>
      <c r="P2482" s="20">
        <f t="shared" si="382"/>
        <v>50</v>
      </c>
      <c r="Q2482" s="20">
        <f t="shared" si="383"/>
        <v>16.5</v>
      </c>
      <c r="R2482" s="21">
        <f t="shared" si="384"/>
        <v>62.475000000000001</v>
      </c>
      <c r="S2482" s="21">
        <f t="shared" si="385"/>
        <v>51.625</v>
      </c>
      <c r="T2482" s="21">
        <f t="shared" si="386"/>
        <v>42.424999999999997</v>
      </c>
      <c r="U2482" s="21">
        <f t="shared" si="387"/>
        <v>54.125</v>
      </c>
      <c r="V2482" s="20">
        <f t="shared" si="388"/>
        <v>52.17499999999999</v>
      </c>
      <c r="W2482" s="20">
        <f t="shared" si="389"/>
        <v>52.662499999999994</v>
      </c>
    </row>
    <row r="2483" spans="1:23" ht="13.5" x14ac:dyDescent="0.25">
      <c r="A2483" s="3">
        <v>45618</v>
      </c>
      <c r="B2483" s="2">
        <v>3.8555999999999999</v>
      </c>
      <c r="C2483" s="2">
        <v>52.177641003936401</v>
      </c>
      <c r="D2483" s="2">
        <v>3.8459089934453239E-2</v>
      </c>
      <c r="E2483" s="2">
        <v>-2.2963770442052156E-13</v>
      </c>
      <c r="F2483" s="2">
        <v>3.8650199999999999</v>
      </c>
      <c r="G2483" s="2">
        <v>3.8659599999999998</v>
      </c>
      <c r="H2483" s="2">
        <v>3.8847950000000004</v>
      </c>
      <c r="I2483" s="2">
        <v>3.7860620000000034</v>
      </c>
      <c r="J2483" s="2">
        <v>3.5186454999999945</v>
      </c>
      <c r="K2483" s="17" t="s">
        <v>47</v>
      </c>
      <c r="L2483" s="17" t="s">
        <v>53</v>
      </c>
      <c r="M2483" s="17" t="s">
        <v>53</v>
      </c>
      <c r="N2483" s="20">
        <f t="shared" si="380"/>
        <v>50</v>
      </c>
      <c r="O2483" s="20">
        <f t="shared" si="381"/>
        <v>100</v>
      </c>
      <c r="P2483" s="20">
        <f t="shared" si="382"/>
        <v>50</v>
      </c>
      <c r="Q2483" s="20">
        <f t="shared" si="383"/>
        <v>16.5</v>
      </c>
      <c r="R2483" s="21">
        <f t="shared" si="384"/>
        <v>62.475000000000001</v>
      </c>
      <c r="S2483" s="21">
        <f t="shared" si="385"/>
        <v>51.625</v>
      </c>
      <c r="T2483" s="21">
        <f t="shared" si="386"/>
        <v>42.424999999999997</v>
      </c>
      <c r="U2483" s="21">
        <f t="shared" si="387"/>
        <v>54.125</v>
      </c>
      <c r="V2483" s="20">
        <f t="shared" si="388"/>
        <v>52.17499999999999</v>
      </c>
      <c r="W2483" s="20">
        <f t="shared" si="389"/>
        <v>52.662499999999994</v>
      </c>
    </row>
    <row r="2484" spans="1:23" ht="13.5" x14ac:dyDescent="0.25">
      <c r="A2484" s="3">
        <v>45621</v>
      </c>
      <c r="B2484" s="2">
        <v>3.8555999999999999</v>
      </c>
      <c r="C2484" s="2">
        <v>52.177641003936401</v>
      </c>
      <c r="D2484" s="2">
        <v>4.1835119478170313E-2</v>
      </c>
      <c r="E2484" s="2">
        <v>-1.8371016353641725E-13</v>
      </c>
      <c r="F2484" s="2">
        <v>3.8650199999999999</v>
      </c>
      <c r="G2484" s="2">
        <v>3.8603099999999997</v>
      </c>
      <c r="H2484" s="2">
        <v>3.8829100000000003</v>
      </c>
      <c r="I2484" s="2">
        <v>3.7900100000000032</v>
      </c>
      <c r="J2484" s="2">
        <v>3.522162499999995</v>
      </c>
      <c r="K2484" s="17" t="s">
        <v>47</v>
      </c>
      <c r="L2484" s="17" t="s">
        <v>53</v>
      </c>
      <c r="M2484" s="17" t="s">
        <v>53</v>
      </c>
      <c r="N2484" s="20">
        <f t="shared" si="380"/>
        <v>50</v>
      </c>
      <c r="O2484" s="20">
        <f t="shared" si="381"/>
        <v>100</v>
      </c>
      <c r="P2484" s="20">
        <f t="shared" si="382"/>
        <v>50</v>
      </c>
      <c r="Q2484" s="20">
        <f t="shared" si="383"/>
        <v>16.5</v>
      </c>
      <c r="R2484" s="21">
        <f t="shared" si="384"/>
        <v>62.475000000000001</v>
      </c>
      <c r="S2484" s="21">
        <f t="shared" si="385"/>
        <v>51.625</v>
      </c>
      <c r="T2484" s="21">
        <f t="shared" si="386"/>
        <v>42.424999999999997</v>
      </c>
      <c r="U2484" s="21">
        <f t="shared" si="387"/>
        <v>54.125</v>
      </c>
      <c r="V2484" s="20">
        <f t="shared" si="388"/>
        <v>52.17499999999999</v>
      </c>
      <c r="W2484" s="20">
        <f t="shared" si="389"/>
        <v>52.662499999999994</v>
      </c>
    </row>
    <row r="2485" spans="1:23" ht="13.5" x14ac:dyDescent="0.25">
      <c r="A2485" s="3">
        <v>45622</v>
      </c>
      <c r="B2485" s="2">
        <v>3.8555999999999999</v>
      </c>
      <c r="C2485" s="2">
        <v>52.177641003936401</v>
      </c>
      <c r="D2485" s="2">
        <v>3.5954970323212265E-2</v>
      </c>
      <c r="E2485" s="2">
        <v>-1.4696813082913381E-13</v>
      </c>
      <c r="F2485" s="2">
        <v>3.8650199999999999</v>
      </c>
      <c r="G2485" s="2">
        <v>3.8603099999999997</v>
      </c>
      <c r="H2485" s="2">
        <v>3.8814950000000001</v>
      </c>
      <c r="I2485" s="2">
        <v>3.7939580000000031</v>
      </c>
      <c r="J2485" s="2">
        <v>3.5256364999999947</v>
      </c>
      <c r="K2485" s="17" t="s">
        <v>47</v>
      </c>
      <c r="L2485" s="17" t="s">
        <v>53</v>
      </c>
      <c r="M2485" s="17" t="s">
        <v>53</v>
      </c>
      <c r="N2485" s="20">
        <f t="shared" si="380"/>
        <v>50</v>
      </c>
      <c r="O2485" s="20">
        <f t="shared" si="381"/>
        <v>100</v>
      </c>
      <c r="P2485" s="20">
        <f t="shared" si="382"/>
        <v>50</v>
      </c>
      <c r="Q2485" s="20">
        <f t="shared" si="383"/>
        <v>16.5</v>
      </c>
      <c r="R2485" s="21">
        <f t="shared" si="384"/>
        <v>62.475000000000001</v>
      </c>
      <c r="S2485" s="21">
        <f t="shared" si="385"/>
        <v>51.625</v>
      </c>
      <c r="T2485" s="21">
        <f t="shared" si="386"/>
        <v>42.424999999999997</v>
      </c>
      <c r="U2485" s="21">
        <f t="shared" si="387"/>
        <v>54.125</v>
      </c>
      <c r="V2485" s="20">
        <f t="shared" si="388"/>
        <v>52.17499999999999</v>
      </c>
      <c r="W2485" s="20">
        <f t="shared" si="389"/>
        <v>52.662499999999994</v>
      </c>
    </row>
    <row r="2486" spans="1:23" ht="13.5" x14ac:dyDescent="0.25">
      <c r="A2486" s="3">
        <v>45623</v>
      </c>
      <c r="B2486" s="2">
        <v>3.9026999999999998</v>
      </c>
      <c r="C2486" s="2">
        <v>61.672950726344048</v>
      </c>
      <c r="D2486" s="2">
        <v>2.7449383716641407E-2</v>
      </c>
      <c r="E2486" s="2">
        <v>-1.1757450466330706E-13</v>
      </c>
      <c r="F2486" s="2">
        <v>3.8650199999999999</v>
      </c>
      <c r="G2486" s="2">
        <v>3.8650199999999999</v>
      </c>
      <c r="H2486" s="2">
        <v>3.8819650000000001</v>
      </c>
      <c r="I2486" s="2">
        <v>3.7994140000000027</v>
      </c>
      <c r="J2486" s="2">
        <v>3.5295194999999948</v>
      </c>
      <c r="K2486" s="17" t="s">
        <v>47</v>
      </c>
      <c r="L2486" s="17" t="s">
        <v>53</v>
      </c>
      <c r="M2486" s="17" t="s">
        <v>53</v>
      </c>
      <c r="N2486" s="20">
        <f t="shared" si="380"/>
        <v>50</v>
      </c>
      <c r="O2486" s="20">
        <f t="shared" si="381"/>
        <v>100</v>
      </c>
      <c r="P2486" s="20">
        <f t="shared" si="382"/>
        <v>50</v>
      </c>
      <c r="Q2486" s="20">
        <f t="shared" si="383"/>
        <v>16.5</v>
      </c>
      <c r="R2486" s="21">
        <f t="shared" si="384"/>
        <v>62.475000000000001</v>
      </c>
      <c r="S2486" s="21">
        <f t="shared" si="385"/>
        <v>51.625</v>
      </c>
      <c r="T2486" s="21">
        <f t="shared" si="386"/>
        <v>42.424999999999997</v>
      </c>
      <c r="U2486" s="21">
        <f t="shared" si="387"/>
        <v>54.125</v>
      </c>
      <c r="V2486" s="20">
        <f t="shared" si="388"/>
        <v>52.17499999999999</v>
      </c>
      <c r="W2486" s="20">
        <f t="shared" si="389"/>
        <v>52.662499999999994</v>
      </c>
    </row>
    <row r="2487" spans="1:23" ht="13.5" x14ac:dyDescent="0.25">
      <c r="A2487" s="3">
        <v>45624</v>
      </c>
      <c r="B2487" s="2">
        <v>3.9026999999999998</v>
      </c>
      <c r="C2487" s="2">
        <v>61.672950726344048</v>
      </c>
      <c r="D2487" s="2">
        <v>1.9935896959736965E-2</v>
      </c>
      <c r="E2487" s="2">
        <v>-9.4059603730645653E-14</v>
      </c>
      <c r="F2487" s="2">
        <v>3.8744399999999999</v>
      </c>
      <c r="G2487" s="2">
        <v>3.8697299999999997</v>
      </c>
      <c r="H2487" s="2">
        <v>3.8833800000000003</v>
      </c>
      <c r="I2487" s="2">
        <v>3.8043040000000032</v>
      </c>
      <c r="J2487" s="2">
        <v>3.5334024999999945</v>
      </c>
      <c r="K2487" s="17" t="s">
        <v>50</v>
      </c>
      <c r="L2487" s="17" t="s">
        <v>53</v>
      </c>
      <c r="M2487" s="17" t="s">
        <v>51</v>
      </c>
      <c r="N2487" s="20">
        <f t="shared" si="380"/>
        <v>50</v>
      </c>
      <c r="O2487" s="20">
        <f t="shared" si="381"/>
        <v>100</v>
      </c>
      <c r="P2487" s="20">
        <f t="shared" si="382"/>
        <v>50</v>
      </c>
      <c r="Q2487" s="20">
        <f t="shared" si="383"/>
        <v>83.5</v>
      </c>
      <c r="R2487" s="21">
        <f t="shared" si="384"/>
        <v>72.525000000000006</v>
      </c>
      <c r="S2487" s="21">
        <f t="shared" si="385"/>
        <v>68.375</v>
      </c>
      <c r="T2487" s="21">
        <f t="shared" si="386"/>
        <v>72.575000000000003</v>
      </c>
      <c r="U2487" s="21">
        <f t="shared" si="387"/>
        <v>70.875</v>
      </c>
      <c r="V2487" s="20">
        <f t="shared" si="388"/>
        <v>71.158333333333346</v>
      </c>
      <c r="W2487" s="20">
        <f t="shared" si="389"/>
        <v>71.087500000000006</v>
      </c>
    </row>
    <row r="2488" spans="1:23" ht="13.5" x14ac:dyDescent="0.25">
      <c r="A2488" s="3">
        <v>45625</v>
      </c>
      <c r="B2488" s="2">
        <v>3.9497</v>
      </c>
      <c r="C2488" s="2">
        <v>68.834386991454792</v>
      </c>
      <c r="D2488" s="2">
        <v>9.8038387090593204E-3</v>
      </c>
      <c r="E2488" s="2">
        <v>-7.524768298451653E-14</v>
      </c>
      <c r="F2488" s="2">
        <v>3.8932599999999993</v>
      </c>
      <c r="G2488" s="2">
        <v>3.8791399999999996</v>
      </c>
      <c r="H2488" s="2">
        <v>3.886200000000001</v>
      </c>
      <c r="I2488" s="2">
        <v>3.8101340000000032</v>
      </c>
      <c r="J2488" s="2">
        <v>3.5375204999999954</v>
      </c>
      <c r="K2488" s="17" t="s">
        <v>50</v>
      </c>
      <c r="L2488" s="17" t="s">
        <v>53</v>
      </c>
      <c r="M2488" s="17" t="s">
        <v>51</v>
      </c>
      <c r="N2488" s="20">
        <f t="shared" si="380"/>
        <v>50</v>
      </c>
      <c r="O2488" s="20">
        <f t="shared" si="381"/>
        <v>100</v>
      </c>
      <c r="P2488" s="20">
        <f t="shared" si="382"/>
        <v>50</v>
      </c>
      <c r="Q2488" s="20">
        <f t="shared" si="383"/>
        <v>83.5</v>
      </c>
      <c r="R2488" s="21">
        <f t="shared" si="384"/>
        <v>72.525000000000006</v>
      </c>
      <c r="S2488" s="21">
        <f t="shared" si="385"/>
        <v>68.375</v>
      </c>
      <c r="T2488" s="21">
        <f t="shared" si="386"/>
        <v>72.575000000000003</v>
      </c>
      <c r="U2488" s="21">
        <f t="shared" si="387"/>
        <v>70.875</v>
      </c>
      <c r="V2488" s="20">
        <f t="shared" si="388"/>
        <v>71.158333333333346</v>
      </c>
      <c r="W2488" s="20">
        <f t="shared" si="389"/>
        <v>71.087500000000006</v>
      </c>
    </row>
    <row r="2489" spans="1:23" ht="13.5" x14ac:dyDescent="0.25">
      <c r="A2489" s="3">
        <v>45628</v>
      </c>
      <c r="B2489" s="2">
        <v>3.9497</v>
      </c>
      <c r="C2489" s="2">
        <v>68.834386991454792</v>
      </c>
      <c r="D2489" s="2">
        <v>6.8152710286994989E-4</v>
      </c>
      <c r="E2489" s="2">
        <v>-6.0198146387613222E-14</v>
      </c>
      <c r="F2489" s="2">
        <v>3.9120800000000004</v>
      </c>
      <c r="G2489" s="2">
        <v>3.88855</v>
      </c>
      <c r="H2489" s="2">
        <v>3.8890200000000008</v>
      </c>
      <c r="I2489" s="2">
        <v>3.8157760000000032</v>
      </c>
      <c r="J2489" s="2">
        <v>3.5412909999999953</v>
      </c>
      <c r="K2489" s="17" t="s">
        <v>50</v>
      </c>
      <c r="L2489" s="17" t="s">
        <v>53</v>
      </c>
      <c r="M2489" s="17" t="s">
        <v>51</v>
      </c>
      <c r="N2489" s="20">
        <f t="shared" si="380"/>
        <v>50</v>
      </c>
      <c r="O2489" s="20">
        <f t="shared" si="381"/>
        <v>100</v>
      </c>
      <c r="P2489" s="20">
        <f t="shared" si="382"/>
        <v>50</v>
      </c>
      <c r="Q2489" s="20">
        <f t="shared" si="383"/>
        <v>83.5</v>
      </c>
      <c r="R2489" s="21">
        <f t="shared" si="384"/>
        <v>72.525000000000006</v>
      </c>
      <c r="S2489" s="21">
        <f t="shared" si="385"/>
        <v>68.375</v>
      </c>
      <c r="T2489" s="21">
        <f t="shared" si="386"/>
        <v>72.575000000000003</v>
      </c>
      <c r="U2489" s="21">
        <f t="shared" si="387"/>
        <v>70.875</v>
      </c>
      <c r="V2489" s="20">
        <f t="shared" si="388"/>
        <v>71.158333333333346</v>
      </c>
      <c r="W2489" s="20">
        <f t="shared" si="389"/>
        <v>71.087500000000006</v>
      </c>
    </row>
    <row r="2490" spans="1:23" ht="13.5" x14ac:dyDescent="0.25">
      <c r="A2490" s="3">
        <v>45629</v>
      </c>
      <c r="B2490" s="2">
        <v>3.9026999999999998</v>
      </c>
      <c r="C2490" s="2">
        <v>56.574537811973784</v>
      </c>
      <c r="D2490" s="2">
        <v>-4.064233011413787E-3</v>
      </c>
      <c r="E2490" s="2">
        <v>-4.8158517110090577E-14</v>
      </c>
      <c r="F2490" s="2">
        <v>3.9214999999999995</v>
      </c>
      <c r="G2490" s="2">
        <v>3.8932600000000002</v>
      </c>
      <c r="H2490" s="2">
        <v>3.8890200000000013</v>
      </c>
      <c r="I2490" s="2">
        <v>3.8201020000000034</v>
      </c>
      <c r="J2490" s="2">
        <v>3.5448699999999955</v>
      </c>
      <c r="K2490" s="17" t="s">
        <v>50</v>
      </c>
      <c r="L2490" s="17" t="s">
        <v>53</v>
      </c>
      <c r="M2490" s="17" t="s">
        <v>51</v>
      </c>
      <c r="N2490" s="20">
        <f t="shared" si="380"/>
        <v>50</v>
      </c>
      <c r="O2490" s="20">
        <f t="shared" si="381"/>
        <v>100</v>
      </c>
      <c r="P2490" s="20">
        <f t="shared" si="382"/>
        <v>50</v>
      </c>
      <c r="Q2490" s="20">
        <f t="shared" si="383"/>
        <v>83.5</v>
      </c>
      <c r="R2490" s="21">
        <f t="shared" si="384"/>
        <v>72.525000000000006</v>
      </c>
      <c r="S2490" s="21">
        <f t="shared" si="385"/>
        <v>68.375</v>
      </c>
      <c r="T2490" s="21">
        <f t="shared" si="386"/>
        <v>72.575000000000003</v>
      </c>
      <c r="U2490" s="21">
        <f t="shared" si="387"/>
        <v>70.875</v>
      </c>
      <c r="V2490" s="20">
        <f t="shared" si="388"/>
        <v>71.158333333333346</v>
      </c>
      <c r="W2490" s="20">
        <f t="shared" si="389"/>
        <v>71.087500000000006</v>
      </c>
    </row>
    <row r="2491" spans="1:23" ht="13.5" x14ac:dyDescent="0.25">
      <c r="A2491" s="3">
        <v>45630</v>
      </c>
      <c r="B2491" s="2">
        <v>3.9026999999999998</v>
      </c>
      <c r="C2491" s="2">
        <v>56.574537811973784</v>
      </c>
      <c r="D2491" s="2">
        <v>-1.0267033800248626E-3</v>
      </c>
      <c r="E2491" s="2">
        <v>-3.8526813688072464E-14</v>
      </c>
      <c r="F2491" s="2">
        <v>3.9214999999999995</v>
      </c>
      <c r="G2491" s="2">
        <v>3.8932600000000002</v>
      </c>
      <c r="H2491" s="2">
        <v>3.8890200000000008</v>
      </c>
      <c r="I2491" s="2">
        <v>3.8244280000000028</v>
      </c>
      <c r="J2491" s="2">
        <v>3.5484489999999953</v>
      </c>
      <c r="K2491" s="17" t="s">
        <v>50</v>
      </c>
      <c r="L2491" s="17" t="s">
        <v>53</v>
      </c>
      <c r="M2491" s="17" t="s">
        <v>53</v>
      </c>
      <c r="N2491" s="20">
        <f t="shared" si="380"/>
        <v>50</v>
      </c>
      <c r="O2491" s="20">
        <f t="shared" si="381"/>
        <v>100</v>
      </c>
      <c r="P2491" s="20">
        <f t="shared" si="382"/>
        <v>50</v>
      </c>
      <c r="Q2491" s="20">
        <f t="shared" si="383"/>
        <v>49.5</v>
      </c>
      <c r="R2491" s="21">
        <f t="shared" si="384"/>
        <v>67.424999999999997</v>
      </c>
      <c r="S2491" s="21">
        <f t="shared" si="385"/>
        <v>59.875</v>
      </c>
      <c r="T2491" s="21">
        <f t="shared" si="386"/>
        <v>57.275000000000006</v>
      </c>
      <c r="U2491" s="21">
        <f t="shared" si="387"/>
        <v>62.375</v>
      </c>
      <c r="V2491" s="20">
        <f t="shared" si="388"/>
        <v>61.524999999999999</v>
      </c>
      <c r="W2491" s="20">
        <f t="shared" si="389"/>
        <v>61.737499999999997</v>
      </c>
    </row>
    <row r="2492" spans="1:23" ht="13.5" x14ac:dyDescent="0.25">
      <c r="A2492" s="3">
        <v>45631</v>
      </c>
      <c r="B2492" s="2">
        <v>3.9026999999999998</v>
      </c>
      <c r="C2492" s="2">
        <v>56.574537811973784</v>
      </c>
      <c r="D2492" s="2">
        <v>-5.8813259949759278E-3</v>
      </c>
      <c r="E2492" s="2">
        <v>-3.0821450950457975E-14</v>
      </c>
      <c r="F2492" s="2">
        <v>3.9214999999999995</v>
      </c>
      <c r="G2492" s="2">
        <v>3.8979699999999999</v>
      </c>
      <c r="H2492" s="2">
        <v>3.8866700000000001</v>
      </c>
      <c r="I2492" s="2">
        <v>3.8287540000000031</v>
      </c>
      <c r="J2492" s="2">
        <v>3.551289999999995</v>
      </c>
      <c r="K2492" s="17" t="s">
        <v>50</v>
      </c>
      <c r="L2492" s="17" t="s">
        <v>53</v>
      </c>
      <c r="M2492" s="17" t="s">
        <v>53</v>
      </c>
      <c r="N2492" s="20">
        <f t="shared" si="380"/>
        <v>50</v>
      </c>
      <c r="O2492" s="20">
        <f t="shared" si="381"/>
        <v>100</v>
      </c>
      <c r="P2492" s="20">
        <f t="shared" si="382"/>
        <v>50</v>
      </c>
      <c r="Q2492" s="20">
        <f t="shared" si="383"/>
        <v>49.5</v>
      </c>
      <c r="R2492" s="21">
        <f t="shared" si="384"/>
        <v>67.424999999999997</v>
      </c>
      <c r="S2492" s="21">
        <f t="shared" si="385"/>
        <v>59.875</v>
      </c>
      <c r="T2492" s="21">
        <f t="shared" si="386"/>
        <v>57.275000000000006</v>
      </c>
      <c r="U2492" s="21">
        <f t="shared" si="387"/>
        <v>62.375</v>
      </c>
      <c r="V2492" s="20">
        <f t="shared" si="388"/>
        <v>61.524999999999999</v>
      </c>
      <c r="W2492" s="20">
        <f t="shared" si="389"/>
        <v>61.737499999999997</v>
      </c>
    </row>
    <row r="2493" spans="1:23" ht="13.5" x14ac:dyDescent="0.25">
      <c r="A2493" s="3">
        <v>45632</v>
      </c>
      <c r="B2493" s="2">
        <v>3.9967000000000001</v>
      </c>
      <c r="C2493" s="2">
        <v>69.945725243281657</v>
      </c>
      <c r="D2493" s="2">
        <v>-1.7117496693356937E-2</v>
      </c>
      <c r="E2493" s="2">
        <v>-2.4657160760366381E-14</v>
      </c>
      <c r="F2493" s="2">
        <v>3.9308999999999998</v>
      </c>
      <c r="G2493" s="2">
        <v>3.9120799999999996</v>
      </c>
      <c r="H2493" s="2">
        <v>3.8890199999999999</v>
      </c>
      <c r="I2493" s="2">
        <v>3.8349600000000028</v>
      </c>
      <c r="J2493" s="2">
        <v>3.5546444999999949</v>
      </c>
      <c r="K2493" s="17" t="s">
        <v>50</v>
      </c>
      <c r="L2493" s="17" t="s">
        <v>53</v>
      </c>
      <c r="M2493" s="17" t="s">
        <v>51</v>
      </c>
      <c r="N2493" s="20">
        <f t="shared" si="380"/>
        <v>50</v>
      </c>
      <c r="O2493" s="20">
        <f t="shared" si="381"/>
        <v>100</v>
      </c>
      <c r="P2493" s="20">
        <f t="shared" si="382"/>
        <v>50</v>
      </c>
      <c r="Q2493" s="20">
        <f t="shared" si="383"/>
        <v>83.5</v>
      </c>
      <c r="R2493" s="21">
        <f t="shared" si="384"/>
        <v>72.525000000000006</v>
      </c>
      <c r="S2493" s="21">
        <f t="shared" si="385"/>
        <v>68.375</v>
      </c>
      <c r="T2493" s="21">
        <f t="shared" si="386"/>
        <v>72.575000000000003</v>
      </c>
      <c r="U2493" s="21">
        <f t="shared" si="387"/>
        <v>70.875</v>
      </c>
      <c r="V2493" s="20">
        <f t="shared" si="388"/>
        <v>71.158333333333346</v>
      </c>
      <c r="W2493" s="20">
        <f t="shared" si="389"/>
        <v>71.087500000000006</v>
      </c>
    </row>
    <row r="2494" spans="1:23" ht="13.5" x14ac:dyDescent="0.25">
      <c r="A2494" s="3">
        <v>45635</v>
      </c>
      <c r="B2494" s="2">
        <v>3.9308999999999998</v>
      </c>
      <c r="C2494" s="2">
        <v>56.768704392313822</v>
      </c>
      <c r="D2494" s="2">
        <v>-2.2459596281052985E-2</v>
      </c>
      <c r="E2494" s="2">
        <v>-1.9725728608293106E-14</v>
      </c>
      <c r="F2494" s="2">
        <v>3.9271400000000001</v>
      </c>
      <c r="G2494" s="2">
        <v>3.91961</v>
      </c>
      <c r="H2494" s="2">
        <v>3.8899599999999999</v>
      </c>
      <c r="I2494" s="2">
        <v>3.840226000000003</v>
      </c>
      <c r="J2494" s="2">
        <v>3.5577129999999948</v>
      </c>
      <c r="K2494" s="17" t="s">
        <v>50</v>
      </c>
      <c r="L2494" s="17" t="s">
        <v>53</v>
      </c>
      <c r="M2494" s="17" t="s">
        <v>52</v>
      </c>
      <c r="N2494" s="20">
        <f t="shared" si="380"/>
        <v>50</v>
      </c>
      <c r="O2494" s="20">
        <f t="shared" si="381"/>
        <v>100</v>
      </c>
      <c r="P2494" s="20">
        <f t="shared" si="382"/>
        <v>50</v>
      </c>
      <c r="Q2494" s="20">
        <f t="shared" si="383"/>
        <v>66.5</v>
      </c>
      <c r="R2494" s="21">
        <f t="shared" si="384"/>
        <v>69.974999999999994</v>
      </c>
      <c r="S2494" s="21">
        <f t="shared" si="385"/>
        <v>64.125</v>
      </c>
      <c r="T2494" s="21">
        <f t="shared" si="386"/>
        <v>64.924999999999997</v>
      </c>
      <c r="U2494" s="21">
        <f t="shared" si="387"/>
        <v>66.625</v>
      </c>
      <c r="V2494" s="20">
        <f t="shared" si="388"/>
        <v>66.341666666666654</v>
      </c>
      <c r="W2494" s="20">
        <f t="shared" si="389"/>
        <v>66.412499999999994</v>
      </c>
    </row>
    <row r="2495" spans="1:23" ht="13.5" x14ac:dyDescent="0.25">
      <c r="A2495" s="3">
        <v>45636</v>
      </c>
      <c r="B2495" s="2">
        <v>3.9308999999999998</v>
      </c>
      <c r="C2495" s="2">
        <v>56.768704392313822</v>
      </c>
      <c r="D2495" s="2">
        <v>-2.7247171783879587E-2</v>
      </c>
      <c r="E2495" s="2">
        <v>-1.5780582886634487E-14</v>
      </c>
      <c r="F2495" s="2">
        <v>3.9327799999999997</v>
      </c>
      <c r="G2495" s="2">
        <v>3.9271400000000001</v>
      </c>
      <c r="H2495" s="2">
        <v>3.8937249999999999</v>
      </c>
      <c r="I2495" s="2">
        <v>3.8454920000000019</v>
      </c>
      <c r="J2495" s="2">
        <v>3.5608249999999946</v>
      </c>
      <c r="K2495" s="17" t="s">
        <v>50</v>
      </c>
      <c r="L2495" s="17" t="s">
        <v>53</v>
      </c>
      <c r="M2495" s="17" t="s">
        <v>51</v>
      </c>
      <c r="N2495" s="20">
        <f t="shared" si="380"/>
        <v>50</v>
      </c>
      <c r="O2495" s="20">
        <f t="shared" si="381"/>
        <v>100</v>
      </c>
      <c r="P2495" s="20">
        <f t="shared" si="382"/>
        <v>50</v>
      </c>
      <c r="Q2495" s="20">
        <f t="shared" si="383"/>
        <v>83.5</v>
      </c>
      <c r="R2495" s="21">
        <f t="shared" si="384"/>
        <v>72.525000000000006</v>
      </c>
      <c r="S2495" s="21">
        <f t="shared" si="385"/>
        <v>68.375</v>
      </c>
      <c r="T2495" s="21">
        <f t="shared" si="386"/>
        <v>72.575000000000003</v>
      </c>
      <c r="U2495" s="21">
        <f t="shared" si="387"/>
        <v>70.875</v>
      </c>
      <c r="V2495" s="20">
        <f t="shared" si="388"/>
        <v>71.158333333333346</v>
      </c>
      <c r="W2495" s="20">
        <f t="shared" si="389"/>
        <v>71.087500000000006</v>
      </c>
    </row>
    <row r="2496" spans="1:23" ht="13.5" x14ac:dyDescent="0.25">
      <c r="A2496" s="3">
        <v>45637</v>
      </c>
      <c r="B2496" s="2">
        <v>3.9026999999999998</v>
      </c>
      <c r="C2496" s="2">
        <v>51.908166573478148</v>
      </c>
      <c r="D2496" s="2">
        <v>-2.2210689094824598E-2</v>
      </c>
      <c r="E2496" s="2">
        <v>-1.262446630930759E-14</v>
      </c>
      <c r="F2496" s="2">
        <v>3.9327799999999997</v>
      </c>
      <c r="G2496" s="2">
        <v>3.9271400000000001</v>
      </c>
      <c r="H2496" s="2">
        <v>3.89608</v>
      </c>
      <c r="I2496" s="2">
        <v>3.8473740000000021</v>
      </c>
      <c r="J2496" s="2">
        <v>3.5638394999999945</v>
      </c>
      <c r="K2496" s="17" t="s">
        <v>50</v>
      </c>
      <c r="L2496" s="17" t="s">
        <v>53</v>
      </c>
      <c r="M2496" s="17" t="s">
        <v>53</v>
      </c>
      <c r="N2496" s="20">
        <f t="shared" si="380"/>
        <v>50</v>
      </c>
      <c r="O2496" s="20">
        <f t="shared" si="381"/>
        <v>100</v>
      </c>
      <c r="P2496" s="20">
        <f t="shared" si="382"/>
        <v>50</v>
      </c>
      <c r="Q2496" s="20">
        <f t="shared" si="383"/>
        <v>49.5</v>
      </c>
      <c r="R2496" s="21">
        <f t="shared" si="384"/>
        <v>67.424999999999997</v>
      </c>
      <c r="S2496" s="21">
        <f t="shared" si="385"/>
        <v>59.875</v>
      </c>
      <c r="T2496" s="21">
        <f t="shared" si="386"/>
        <v>57.275000000000006</v>
      </c>
      <c r="U2496" s="21">
        <f t="shared" si="387"/>
        <v>62.375</v>
      </c>
      <c r="V2496" s="20">
        <f t="shared" si="388"/>
        <v>61.524999999999999</v>
      </c>
      <c r="W2496" s="20">
        <f t="shared" si="389"/>
        <v>61.737499999999997</v>
      </c>
    </row>
    <row r="2497" spans="1:23" ht="13.5" x14ac:dyDescent="0.25">
      <c r="A2497" s="3">
        <v>45638</v>
      </c>
      <c r="B2497" s="2">
        <v>3.9872999999999998</v>
      </c>
      <c r="C2497" s="2">
        <v>62.328736436311829</v>
      </c>
      <c r="D2497" s="2">
        <v>-2.4278280274684594E-2</v>
      </c>
      <c r="E2497" s="2">
        <v>-1.0099573047446073E-14</v>
      </c>
      <c r="F2497" s="2">
        <v>3.9497</v>
      </c>
      <c r="G2497" s="2">
        <v>3.9356</v>
      </c>
      <c r="H2497" s="2">
        <v>3.9026649999999998</v>
      </c>
      <c r="I2497" s="2">
        <v>3.851888000000002</v>
      </c>
      <c r="J2497" s="2">
        <v>3.5672769999999945</v>
      </c>
      <c r="K2497" s="17" t="s">
        <v>50</v>
      </c>
      <c r="L2497" s="17" t="s">
        <v>53</v>
      </c>
      <c r="M2497" s="17" t="s">
        <v>51</v>
      </c>
      <c r="N2497" s="20">
        <f t="shared" si="380"/>
        <v>50</v>
      </c>
      <c r="O2497" s="20">
        <f t="shared" si="381"/>
        <v>100</v>
      </c>
      <c r="P2497" s="20">
        <f t="shared" si="382"/>
        <v>50</v>
      </c>
      <c r="Q2497" s="20">
        <f t="shared" si="383"/>
        <v>83.5</v>
      </c>
      <c r="R2497" s="21">
        <f t="shared" si="384"/>
        <v>72.525000000000006</v>
      </c>
      <c r="S2497" s="21">
        <f t="shared" si="385"/>
        <v>68.375</v>
      </c>
      <c r="T2497" s="21">
        <f t="shared" si="386"/>
        <v>72.575000000000003</v>
      </c>
      <c r="U2497" s="21">
        <f t="shared" si="387"/>
        <v>70.875</v>
      </c>
      <c r="V2497" s="20">
        <f t="shared" si="388"/>
        <v>71.158333333333346</v>
      </c>
      <c r="W2497" s="20">
        <f t="shared" si="389"/>
        <v>71.087500000000006</v>
      </c>
    </row>
    <row r="2498" spans="1:23" ht="13.5" x14ac:dyDescent="0.25">
      <c r="A2498" s="3">
        <v>45639</v>
      </c>
      <c r="B2498" s="2">
        <v>3.9403000000000001</v>
      </c>
      <c r="C2498" s="2">
        <v>55.175849766525737</v>
      </c>
      <c r="D2498" s="2">
        <v>-1.5873364187398487E-2</v>
      </c>
      <c r="E2498" s="2">
        <v>-8.0796584379568585E-15</v>
      </c>
      <c r="F2498" s="2">
        <v>3.9384199999999998</v>
      </c>
      <c r="G2498" s="2">
        <v>3.93466</v>
      </c>
      <c r="H2498" s="2">
        <v>3.9068999999999994</v>
      </c>
      <c r="I2498" s="2">
        <v>3.8556500000000016</v>
      </c>
      <c r="J2498" s="2">
        <v>3.5704359999999946</v>
      </c>
      <c r="K2498" s="17" t="s">
        <v>47</v>
      </c>
      <c r="L2498" s="17" t="s">
        <v>53</v>
      </c>
      <c r="M2498" s="17" t="s">
        <v>46</v>
      </c>
      <c r="N2498" s="20">
        <f t="shared" ref="N2498:N2561" si="390">IF(D2498&lt;30,50, IF(D2498&gt;70, 0, 25))</f>
        <v>50</v>
      </c>
      <c r="O2498" s="20">
        <f t="shared" ref="O2498:O2561" si="391">IF(F2498-E2498&gt;0.02, 100, IF(F2498-E2498&lt;0,0,45))</f>
        <v>100</v>
      </c>
      <c r="P2498" s="20">
        <f t="shared" ref="P2498:P2561" si="392">IF(G2498-J2498&gt;10,100,IF(G2498-J2498&gt;5,75, IF(G2498-J2498&gt;0,50,0)))</f>
        <v>50</v>
      </c>
      <c r="Q2498" s="20">
        <f t="shared" ref="Q2498:Q2561" si="393">IF(M2498="confirmed bullish", 34, IF(M2498="bullish divergence",17, 0))+IF(K2498="bullish",33,IF(K2498="bearish",0,16.5))+IF(L2498="strong",33,IF(L2498="weak",0,16.5))</f>
        <v>16.5</v>
      </c>
      <c r="R2498" s="21">
        <f t="shared" si="384"/>
        <v>62.475000000000001</v>
      </c>
      <c r="S2498" s="21">
        <f t="shared" si="385"/>
        <v>51.625</v>
      </c>
      <c r="T2498" s="21">
        <f t="shared" si="386"/>
        <v>42.424999999999997</v>
      </c>
      <c r="U2498" s="21">
        <f t="shared" si="387"/>
        <v>54.125</v>
      </c>
      <c r="V2498" s="20">
        <f t="shared" si="388"/>
        <v>52.17499999999999</v>
      </c>
      <c r="W2498" s="20">
        <f t="shared" si="389"/>
        <v>52.662499999999994</v>
      </c>
    </row>
    <row r="2499" spans="1:23" ht="13.5" x14ac:dyDescent="0.25">
      <c r="A2499" s="3">
        <v>45642</v>
      </c>
      <c r="B2499" s="2">
        <v>3.9497</v>
      </c>
      <c r="C2499" s="2">
        <v>56.257073415626749</v>
      </c>
      <c r="D2499" s="2">
        <v>-9.6965967208650916E-3</v>
      </c>
      <c r="E2499" s="2">
        <v>-6.4637267503654868E-15</v>
      </c>
      <c r="F2499" s="2">
        <v>3.9421800000000005</v>
      </c>
      <c r="G2499" s="2">
        <v>3.93466</v>
      </c>
      <c r="H2499" s="2">
        <v>3.9116050000000002</v>
      </c>
      <c r="I2499" s="2">
        <v>3.8599760000000014</v>
      </c>
      <c r="J2499" s="2">
        <v>3.5736854999999945</v>
      </c>
      <c r="K2499" s="17" t="s">
        <v>50</v>
      </c>
      <c r="L2499" s="17" t="s">
        <v>53</v>
      </c>
      <c r="M2499" s="17" t="s">
        <v>51</v>
      </c>
      <c r="N2499" s="20">
        <f t="shared" si="390"/>
        <v>50</v>
      </c>
      <c r="O2499" s="20">
        <f t="shared" si="391"/>
        <v>100</v>
      </c>
      <c r="P2499" s="20">
        <f t="shared" si="392"/>
        <v>50</v>
      </c>
      <c r="Q2499" s="20">
        <f t="shared" si="393"/>
        <v>83.5</v>
      </c>
      <c r="R2499" s="21">
        <f t="shared" ref="R2499:R2562" si="394">0.35*N2499+O2499*0.35+P2499*0.15+Q2499*0.15</f>
        <v>72.525000000000006</v>
      </c>
      <c r="S2499" s="21">
        <f t="shared" ref="S2499:S2562" si="395">N2499*0.2+O2499*0.2+P2499*0.35+Q2499*0.25</f>
        <v>68.375</v>
      </c>
      <c r="T2499" s="21">
        <f t="shared" ref="T2499:T2562" si="396">N2499*0.15+O2499*0.15+P2499*0.25+Q2499*0.45</f>
        <v>72.575000000000003</v>
      </c>
      <c r="U2499" s="21">
        <f t="shared" ref="U2499:U2562" si="397">0.25*SUM(N2499:Q2499)</f>
        <v>70.875</v>
      </c>
      <c r="V2499" s="20">
        <f t="shared" ref="V2499:V2562" si="398">SUM(R2499:T2499)/3</f>
        <v>71.158333333333346</v>
      </c>
      <c r="W2499" s="20">
        <f t="shared" ref="W2499:W2562" si="399">SUM(R2499:U2499)/4</f>
        <v>71.087500000000006</v>
      </c>
    </row>
    <row r="2500" spans="1:23" ht="13.5" x14ac:dyDescent="0.25">
      <c r="A2500" s="3">
        <v>45644</v>
      </c>
      <c r="B2500" s="2">
        <v>3.9497</v>
      </c>
      <c r="C2500" s="2">
        <v>56.257073415626749</v>
      </c>
      <c r="D2500" s="2">
        <v>-1.1977515694710839E-2</v>
      </c>
      <c r="E2500" s="2">
        <v>-5.1709814002923897E-15</v>
      </c>
      <c r="F2500" s="2">
        <v>3.9459400000000002</v>
      </c>
      <c r="G2500" s="2">
        <v>3.9393599999999998</v>
      </c>
      <c r="H2500" s="2">
        <v>3.9163100000000002</v>
      </c>
      <c r="I2500" s="2">
        <v>3.8643020000000012</v>
      </c>
      <c r="J2500" s="2">
        <v>3.5768914999999941</v>
      </c>
      <c r="K2500" s="17" t="s">
        <v>50</v>
      </c>
      <c r="L2500" s="17" t="s">
        <v>53</v>
      </c>
      <c r="M2500" s="17" t="s">
        <v>51</v>
      </c>
      <c r="N2500" s="20">
        <f t="shared" si="390"/>
        <v>50</v>
      </c>
      <c r="O2500" s="20">
        <f t="shared" si="391"/>
        <v>100</v>
      </c>
      <c r="P2500" s="20">
        <f t="shared" si="392"/>
        <v>50</v>
      </c>
      <c r="Q2500" s="20">
        <f t="shared" si="393"/>
        <v>83.5</v>
      </c>
      <c r="R2500" s="21">
        <f t="shared" si="394"/>
        <v>72.525000000000006</v>
      </c>
      <c r="S2500" s="21">
        <f t="shared" si="395"/>
        <v>68.375</v>
      </c>
      <c r="T2500" s="21">
        <f t="shared" si="396"/>
        <v>72.575000000000003</v>
      </c>
      <c r="U2500" s="21">
        <f t="shared" si="397"/>
        <v>70.875</v>
      </c>
      <c r="V2500" s="20">
        <f t="shared" si="398"/>
        <v>71.158333333333346</v>
      </c>
      <c r="W2500" s="20">
        <f t="shared" si="399"/>
        <v>71.087500000000006</v>
      </c>
    </row>
    <row r="2501" spans="1:23" ht="13.5" x14ac:dyDescent="0.25">
      <c r="A2501" s="3">
        <v>45645</v>
      </c>
      <c r="B2501" s="2">
        <v>3.9497</v>
      </c>
      <c r="C2501" s="2">
        <v>56.257073415626742</v>
      </c>
      <c r="D2501" s="2">
        <v>-1.4163677105049288E-2</v>
      </c>
      <c r="E2501" s="2">
        <v>-4.1367851202339123E-15</v>
      </c>
      <c r="F2501" s="2">
        <v>3.9553399999999996</v>
      </c>
      <c r="G2501" s="2">
        <v>3.9440599999999995</v>
      </c>
      <c r="H2501" s="2">
        <v>3.9186600000000014</v>
      </c>
      <c r="I2501" s="2">
        <v>3.8686280000000011</v>
      </c>
      <c r="J2501" s="2">
        <v>3.5801409999999949</v>
      </c>
      <c r="K2501" s="17" t="s">
        <v>50</v>
      </c>
      <c r="L2501" s="17" t="s">
        <v>53</v>
      </c>
      <c r="M2501" s="17" t="s">
        <v>51</v>
      </c>
      <c r="N2501" s="20">
        <f t="shared" si="390"/>
        <v>50</v>
      </c>
      <c r="O2501" s="20">
        <f t="shared" si="391"/>
        <v>100</v>
      </c>
      <c r="P2501" s="20">
        <f t="shared" si="392"/>
        <v>50</v>
      </c>
      <c r="Q2501" s="20">
        <f t="shared" si="393"/>
        <v>83.5</v>
      </c>
      <c r="R2501" s="21">
        <f t="shared" si="394"/>
        <v>72.525000000000006</v>
      </c>
      <c r="S2501" s="21">
        <f t="shared" si="395"/>
        <v>68.375</v>
      </c>
      <c r="T2501" s="21">
        <f t="shared" si="396"/>
        <v>72.575000000000003</v>
      </c>
      <c r="U2501" s="21">
        <f t="shared" si="397"/>
        <v>70.875</v>
      </c>
      <c r="V2501" s="20">
        <f t="shared" si="398"/>
        <v>71.158333333333346</v>
      </c>
      <c r="W2501" s="20">
        <f t="shared" si="399"/>
        <v>71.087500000000006</v>
      </c>
    </row>
    <row r="2502" spans="1:23" ht="13.5" x14ac:dyDescent="0.25">
      <c r="A2502" s="3">
        <v>45646</v>
      </c>
      <c r="B2502" s="2">
        <v>3.9215</v>
      </c>
      <c r="C2502" s="2">
        <v>51.593943651344894</v>
      </c>
      <c r="D2502" s="2">
        <v>-1.4161795849844339E-2</v>
      </c>
      <c r="E2502" s="2">
        <v>-3.3094280961871301E-15</v>
      </c>
      <c r="F2502" s="2">
        <v>3.9421800000000005</v>
      </c>
      <c r="G2502" s="2">
        <v>3.9459400000000002</v>
      </c>
      <c r="H2502" s="2">
        <v>3.9219550000000005</v>
      </c>
      <c r="I2502" s="2">
        <v>3.8723900000000016</v>
      </c>
      <c r="J2502" s="2">
        <v>3.5832929999999954</v>
      </c>
      <c r="K2502" s="17" t="s">
        <v>47</v>
      </c>
      <c r="L2502" s="17" t="s">
        <v>53</v>
      </c>
      <c r="M2502" s="17" t="s">
        <v>46</v>
      </c>
      <c r="N2502" s="20">
        <f t="shared" si="390"/>
        <v>50</v>
      </c>
      <c r="O2502" s="20">
        <f t="shared" si="391"/>
        <v>100</v>
      </c>
      <c r="P2502" s="20">
        <f t="shared" si="392"/>
        <v>50</v>
      </c>
      <c r="Q2502" s="20">
        <f t="shared" si="393"/>
        <v>16.5</v>
      </c>
      <c r="R2502" s="21">
        <f t="shared" si="394"/>
        <v>62.475000000000001</v>
      </c>
      <c r="S2502" s="21">
        <f t="shared" si="395"/>
        <v>51.625</v>
      </c>
      <c r="T2502" s="21">
        <f t="shared" si="396"/>
        <v>42.424999999999997</v>
      </c>
      <c r="U2502" s="21">
        <f t="shared" si="397"/>
        <v>54.125</v>
      </c>
      <c r="V2502" s="20">
        <f t="shared" si="398"/>
        <v>52.17499999999999</v>
      </c>
      <c r="W2502" s="20">
        <f t="shared" si="399"/>
        <v>52.662499999999994</v>
      </c>
    </row>
    <row r="2503" spans="1:23" ht="13.5" x14ac:dyDescent="0.25">
      <c r="A2503" s="3">
        <v>45649</v>
      </c>
      <c r="B2503" s="2">
        <v>3.9497</v>
      </c>
      <c r="C2503" s="2">
        <v>55.560840310308109</v>
      </c>
      <c r="D2503" s="2">
        <v>-1.8405293866505801E-3</v>
      </c>
      <c r="E2503" s="2">
        <v>-2.6475424769497044E-15</v>
      </c>
      <c r="F2503" s="2">
        <v>3.9440600000000003</v>
      </c>
      <c r="G2503" s="2">
        <v>3.9412399999999996</v>
      </c>
      <c r="H2503" s="2">
        <v>3.9266599999999996</v>
      </c>
      <c r="I2503" s="2">
        <v>3.8767160000000014</v>
      </c>
      <c r="J2503" s="2">
        <v>3.5867594999999954</v>
      </c>
      <c r="K2503" s="17" t="s">
        <v>50</v>
      </c>
      <c r="L2503" s="17" t="s">
        <v>53</v>
      </c>
      <c r="M2503" s="17" t="s">
        <v>51</v>
      </c>
      <c r="N2503" s="20">
        <f t="shared" si="390"/>
        <v>50</v>
      </c>
      <c r="O2503" s="20">
        <f t="shared" si="391"/>
        <v>100</v>
      </c>
      <c r="P2503" s="20">
        <f t="shared" si="392"/>
        <v>50</v>
      </c>
      <c r="Q2503" s="20">
        <f t="shared" si="393"/>
        <v>83.5</v>
      </c>
      <c r="R2503" s="21">
        <f t="shared" si="394"/>
        <v>72.525000000000006</v>
      </c>
      <c r="S2503" s="21">
        <f t="shared" si="395"/>
        <v>68.375</v>
      </c>
      <c r="T2503" s="21">
        <f t="shared" si="396"/>
        <v>72.575000000000003</v>
      </c>
      <c r="U2503" s="21">
        <f t="shared" si="397"/>
        <v>70.875</v>
      </c>
      <c r="V2503" s="20">
        <f t="shared" si="398"/>
        <v>71.158333333333346</v>
      </c>
      <c r="W2503" s="20">
        <f t="shared" si="399"/>
        <v>71.087500000000006</v>
      </c>
    </row>
    <row r="2504" spans="1:23" ht="13.5" x14ac:dyDescent="0.25">
      <c r="A2504" s="3">
        <v>45650</v>
      </c>
      <c r="B2504" s="2">
        <v>3.9497</v>
      </c>
      <c r="C2504" s="2">
        <v>55.560840310308102</v>
      </c>
      <c r="D2504" s="2">
        <v>-1.7536051845854495E-3</v>
      </c>
      <c r="E2504" s="2">
        <v>-2.1180339815597637E-15</v>
      </c>
      <c r="F2504" s="2">
        <v>3.9440600000000003</v>
      </c>
      <c r="G2504" s="2">
        <v>3.9431200000000004</v>
      </c>
      <c r="H2504" s="2">
        <v>3.9313649999999996</v>
      </c>
      <c r="I2504" s="2">
        <v>3.8810420000000017</v>
      </c>
      <c r="J2504" s="2">
        <v>3.589835499999996</v>
      </c>
      <c r="K2504" s="17" t="s">
        <v>47</v>
      </c>
      <c r="L2504" s="17" t="s">
        <v>53</v>
      </c>
      <c r="M2504" s="17" t="s">
        <v>53</v>
      </c>
      <c r="N2504" s="20">
        <f t="shared" si="390"/>
        <v>50</v>
      </c>
      <c r="O2504" s="20">
        <f t="shared" si="391"/>
        <v>100</v>
      </c>
      <c r="P2504" s="20">
        <f t="shared" si="392"/>
        <v>50</v>
      </c>
      <c r="Q2504" s="20">
        <f t="shared" si="393"/>
        <v>16.5</v>
      </c>
      <c r="R2504" s="21">
        <f t="shared" si="394"/>
        <v>62.475000000000001</v>
      </c>
      <c r="S2504" s="21">
        <f t="shared" si="395"/>
        <v>51.625</v>
      </c>
      <c r="T2504" s="21">
        <f t="shared" si="396"/>
        <v>42.424999999999997</v>
      </c>
      <c r="U2504" s="21">
        <f t="shared" si="397"/>
        <v>54.125</v>
      </c>
      <c r="V2504" s="20">
        <f t="shared" si="398"/>
        <v>52.17499999999999</v>
      </c>
      <c r="W2504" s="20">
        <f t="shared" si="399"/>
        <v>52.662499999999994</v>
      </c>
    </row>
    <row r="2505" spans="1:23" ht="13.5" x14ac:dyDescent="0.25">
      <c r="A2505" s="3">
        <v>45651</v>
      </c>
      <c r="B2505" s="2">
        <v>3.9497</v>
      </c>
      <c r="C2505" s="2">
        <v>55.560840310308109</v>
      </c>
      <c r="D2505" s="2">
        <v>-1.8797630868467863E-3</v>
      </c>
      <c r="E2505" s="2">
        <v>-1.6944271852478111E-15</v>
      </c>
      <c r="F2505" s="2">
        <v>3.9440600000000003</v>
      </c>
      <c r="G2505" s="2">
        <v>3.9450000000000003</v>
      </c>
      <c r="H2505" s="2">
        <v>3.9360700000000008</v>
      </c>
      <c r="I2505" s="2">
        <v>3.8853680000000019</v>
      </c>
      <c r="J2505" s="2">
        <v>3.5929549999999959</v>
      </c>
      <c r="K2505" s="17" t="s">
        <v>47</v>
      </c>
      <c r="L2505" s="17" t="s">
        <v>53</v>
      </c>
      <c r="M2505" s="17" t="s">
        <v>53</v>
      </c>
      <c r="N2505" s="20">
        <f t="shared" si="390"/>
        <v>50</v>
      </c>
      <c r="O2505" s="20">
        <f t="shared" si="391"/>
        <v>100</v>
      </c>
      <c r="P2505" s="20">
        <f t="shared" si="392"/>
        <v>50</v>
      </c>
      <c r="Q2505" s="20">
        <f t="shared" si="393"/>
        <v>16.5</v>
      </c>
      <c r="R2505" s="21">
        <f t="shared" si="394"/>
        <v>62.475000000000001</v>
      </c>
      <c r="S2505" s="21">
        <f t="shared" si="395"/>
        <v>51.625</v>
      </c>
      <c r="T2505" s="21">
        <f t="shared" si="396"/>
        <v>42.424999999999997</v>
      </c>
      <c r="U2505" s="21">
        <f t="shared" si="397"/>
        <v>54.125</v>
      </c>
      <c r="V2505" s="20">
        <f t="shared" si="398"/>
        <v>52.17499999999999</v>
      </c>
      <c r="W2505" s="20">
        <f t="shared" si="399"/>
        <v>52.662499999999994</v>
      </c>
    </row>
    <row r="2506" spans="1:23" ht="13.5" x14ac:dyDescent="0.25">
      <c r="A2506" s="3">
        <v>45652</v>
      </c>
      <c r="B2506" s="2">
        <v>3.9590999999999998</v>
      </c>
      <c r="C2506" s="2">
        <v>57.026994707221654</v>
      </c>
      <c r="D2506" s="2">
        <v>-7.2061857956060571E-3</v>
      </c>
      <c r="E2506" s="2">
        <v>-1.355541748198249E-15</v>
      </c>
      <c r="F2506" s="2">
        <v>3.9459400000000002</v>
      </c>
      <c r="G2506" s="2">
        <v>3.9506399999999999</v>
      </c>
      <c r="H2506" s="2">
        <v>3.9388900000000007</v>
      </c>
      <c r="I2506" s="2">
        <v>3.8898820000000018</v>
      </c>
      <c r="J2506" s="2">
        <v>3.5961644999999969</v>
      </c>
      <c r="K2506" s="17" t="s">
        <v>47</v>
      </c>
      <c r="L2506" s="17" t="s">
        <v>53</v>
      </c>
      <c r="M2506" s="17" t="s">
        <v>54</v>
      </c>
      <c r="N2506" s="20">
        <f t="shared" si="390"/>
        <v>50</v>
      </c>
      <c r="O2506" s="20">
        <f t="shared" si="391"/>
        <v>100</v>
      </c>
      <c r="P2506" s="20">
        <f t="shared" si="392"/>
        <v>50</v>
      </c>
      <c r="Q2506" s="20">
        <f t="shared" si="393"/>
        <v>16.5</v>
      </c>
      <c r="R2506" s="21">
        <f t="shared" si="394"/>
        <v>62.475000000000001</v>
      </c>
      <c r="S2506" s="21">
        <f t="shared" si="395"/>
        <v>51.625</v>
      </c>
      <c r="T2506" s="21">
        <f t="shared" si="396"/>
        <v>42.424999999999997</v>
      </c>
      <c r="U2506" s="21">
        <f t="shared" si="397"/>
        <v>54.125</v>
      </c>
      <c r="V2506" s="20">
        <f t="shared" si="398"/>
        <v>52.17499999999999</v>
      </c>
      <c r="W2506" s="20">
        <f t="shared" si="399"/>
        <v>52.662499999999994</v>
      </c>
    </row>
    <row r="2507" spans="1:23" ht="13.5" x14ac:dyDescent="0.25">
      <c r="A2507" s="3">
        <v>45653</v>
      </c>
      <c r="B2507" s="2">
        <v>3.9685000000000001</v>
      </c>
      <c r="C2507" s="2">
        <v>58.501449560253924</v>
      </c>
      <c r="D2507" s="2">
        <v>3.7916605132704007E-4</v>
      </c>
      <c r="E2507" s="2">
        <v>-1.0844333985585992E-15</v>
      </c>
      <c r="F2507" s="2">
        <v>3.9553399999999996</v>
      </c>
      <c r="G2507" s="2">
        <v>3.94876</v>
      </c>
      <c r="H2507" s="2">
        <v>3.9421800000000005</v>
      </c>
      <c r="I2507" s="2">
        <v>3.8945840000000009</v>
      </c>
      <c r="J2507" s="2">
        <v>3.5994209999999969</v>
      </c>
      <c r="K2507" s="17" t="s">
        <v>50</v>
      </c>
      <c r="L2507" s="17" t="s">
        <v>53</v>
      </c>
      <c r="M2507" s="17" t="s">
        <v>51</v>
      </c>
      <c r="N2507" s="20">
        <f t="shared" si="390"/>
        <v>50</v>
      </c>
      <c r="O2507" s="20">
        <f t="shared" si="391"/>
        <v>100</v>
      </c>
      <c r="P2507" s="20">
        <f t="shared" si="392"/>
        <v>50</v>
      </c>
      <c r="Q2507" s="20">
        <f t="shared" si="393"/>
        <v>83.5</v>
      </c>
      <c r="R2507" s="21">
        <f t="shared" si="394"/>
        <v>72.525000000000006</v>
      </c>
      <c r="S2507" s="21">
        <f t="shared" si="395"/>
        <v>68.375</v>
      </c>
      <c r="T2507" s="21">
        <f t="shared" si="396"/>
        <v>72.575000000000003</v>
      </c>
      <c r="U2507" s="21">
        <f t="shared" si="397"/>
        <v>70.875</v>
      </c>
      <c r="V2507" s="20">
        <f t="shared" si="398"/>
        <v>71.158333333333346</v>
      </c>
      <c r="W2507" s="20">
        <f t="shared" si="399"/>
        <v>71.087500000000006</v>
      </c>
    </row>
    <row r="2508" spans="1:23" ht="13.5" x14ac:dyDescent="0.25">
      <c r="A2508" s="3">
        <v>45656</v>
      </c>
      <c r="B2508" s="2">
        <v>3.9685000000000001</v>
      </c>
      <c r="C2508" s="2">
        <v>58.501449560253924</v>
      </c>
      <c r="D2508" s="2">
        <v>-6.9873966462363768E-4</v>
      </c>
      <c r="E2508" s="2">
        <v>-8.6754671884687938E-16</v>
      </c>
      <c r="F2508" s="2">
        <v>3.9591000000000003</v>
      </c>
      <c r="G2508" s="2">
        <v>3.9515799999999999</v>
      </c>
      <c r="H2508" s="2">
        <v>3.9431200000000013</v>
      </c>
      <c r="I2508" s="2">
        <v>3.8992860000000014</v>
      </c>
      <c r="J2508" s="2">
        <v>3.6025909999999972</v>
      </c>
      <c r="K2508" s="17" t="s">
        <v>50</v>
      </c>
      <c r="L2508" s="17" t="s">
        <v>53</v>
      </c>
      <c r="M2508" s="17" t="s">
        <v>51</v>
      </c>
      <c r="N2508" s="20">
        <f t="shared" si="390"/>
        <v>50</v>
      </c>
      <c r="O2508" s="20">
        <f t="shared" si="391"/>
        <v>100</v>
      </c>
      <c r="P2508" s="20">
        <f t="shared" si="392"/>
        <v>50</v>
      </c>
      <c r="Q2508" s="20">
        <f t="shared" si="393"/>
        <v>83.5</v>
      </c>
      <c r="R2508" s="21">
        <f t="shared" si="394"/>
        <v>72.525000000000006</v>
      </c>
      <c r="S2508" s="21">
        <f t="shared" si="395"/>
        <v>68.375</v>
      </c>
      <c r="T2508" s="21">
        <f t="shared" si="396"/>
        <v>72.575000000000003</v>
      </c>
      <c r="U2508" s="21">
        <f t="shared" si="397"/>
        <v>70.875</v>
      </c>
      <c r="V2508" s="20">
        <f t="shared" si="398"/>
        <v>71.158333333333346</v>
      </c>
      <c r="W2508" s="20">
        <f t="shared" si="399"/>
        <v>71.087500000000006</v>
      </c>
    </row>
    <row r="2509" spans="1:23" ht="13.5" x14ac:dyDescent="0.25">
      <c r="A2509" s="3">
        <v>45657</v>
      </c>
      <c r="B2509" s="2">
        <v>3.9967000000000001</v>
      </c>
      <c r="C2509" s="2">
        <v>62.927153032509587</v>
      </c>
      <c r="D2509" s="2">
        <v>-2.4993924088625441E-3</v>
      </c>
      <c r="E2509" s="2">
        <v>-6.9403737507750353E-16</v>
      </c>
      <c r="F2509" s="2">
        <v>3.9685000000000001</v>
      </c>
      <c r="G2509" s="2">
        <v>3.9562799999999996</v>
      </c>
      <c r="H2509" s="2">
        <v>3.9454700000000011</v>
      </c>
      <c r="I2509" s="2">
        <v>3.9043640000000015</v>
      </c>
      <c r="J2509" s="2">
        <v>3.6059454999999976</v>
      </c>
      <c r="K2509" s="17" t="s">
        <v>50</v>
      </c>
      <c r="L2509" s="17" t="s">
        <v>53</v>
      </c>
      <c r="M2509" s="17" t="s">
        <v>51</v>
      </c>
      <c r="N2509" s="20">
        <f t="shared" si="390"/>
        <v>50</v>
      </c>
      <c r="O2509" s="20">
        <f t="shared" si="391"/>
        <v>100</v>
      </c>
      <c r="P2509" s="20">
        <f t="shared" si="392"/>
        <v>50</v>
      </c>
      <c r="Q2509" s="20">
        <f t="shared" si="393"/>
        <v>83.5</v>
      </c>
      <c r="R2509" s="21">
        <f t="shared" si="394"/>
        <v>72.525000000000006</v>
      </c>
      <c r="S2509" s="21">
        <f t="shared" si="395"/>
        <v>68.375</v>
      </c>
      <c r="T2509" s="21">
        <f t="shared" si="396"/>
        <v>72.575000000000003</v>
      </c>
      <c r="U2509" s="21">
        <f t="shared" si="397"/>
        <v>70.875</v>
      </c>
      <c r="V2509" s="20">
        <f t="shared" si="398"/>
        <v>71.158333333333346</v>
      </c>
      <c r="W2509" s="20">
        <f t="shared" si="399"/>
        <v>71.087500000000006</v>
      </c>
    </row>
    <row r="2510" spans="1:23" ht="13.5" x14ac:dyDescent="0.25">
      <c r="A2510" s="3">
        <v>45659</v>
      </c>
      <c r="B2510" s="2">
        <v>4.0248999999999997</v>
      </c>
      <c r="C2510" s="2">
        <v>66.74636051782457</v>
      </c>
      <c r="D2510" s="2">
        <v>-6.5061785485500678E-3</v>
      </c>
      <c r="E2510" s="2">
        <v>-5.5522990006200286E-16</v>
      </c>
      <c r="F2510" s="2">
        <v>3.9835400000000001</v>
      </c>
      <c r="G2510" s="2">
        <v>3.9638</v>
      </c>
      <c r="H2510" s="2">
        <v>3.9515800000000008</v>
      </c>
      <c r="I2510" s="2">
        <v>3.9101940000000015</v>
      </c>
      <c r="J2510" s="2">
        <v>3.6094409999999977</v>
      </c>
      <c r="K2510" s="17" t="s">
        <v>50</v>
      </c>
      <c r="L2510" s="17" t="s">
        <v>53</v>
      </c>
      <c r="M2510" s="17" t="s">
        <v>51</v>
      </c>
      <c r="N2510" s="20">
        <f t="shared" si="390"/>
        <v>50</v>
      </c>
      <c r="O2510" s="20">
        <f t="shared" si="391"/>
        <v>100</v>
      </c>
      <c r="P2510" s="20">
        <f t="shared" si="392"/>
        <v>50</v>
      </c>
      <c r="Q2510" s="20">
        <f t="shared" si="393"/>
        <v>83.5</v>
      </c>
      <c r="R2510" s="21">
        <f t="shared" si="394"/>
        <v>72.525000000000006</v>
      </c>
      <c r="S2510" s="21">
        <f t="shared" si="395"/>
        <v>68.375</v>
      </c>
      <c r="T2510" s="21">
        <f t="shared" si="396"/>
        <v>72.575000000000003</v>
      </c>
      <c r="U2510" s="21">
        <f t="shared" si="397"/>
        <v>70.875</v>
      </c>
      <c r="V2510" s="20">
        <f t="shared" si="398"/>
        <v>71.158333333333346</v>
      </c>
      <c r="W2510" s="20">
        <f t="shared" si="399"/>
        <v>71.087500000000006</v>
      </c>
    </row>
    <row r="2511" spans="1:23" ht="13.5" x14ac:dyDescent="0.25">
      <c r="A2511" s="3">
        <v>45660</v>
      </c>
      <c r="B2511" s="2">
        <v>3.9308999999999998</v>
      </c>
      <c r="C2511" s="2">
        <v>48.726665525439593</v>
      </c>
      <c r="D2511" s="2">
        <v>-3.4652710676947862E-3</v>
      </c>
      <c r="E2511" s="2">
        <v>-4.4418392004960233E-16</v>
      </c>
      <c r="F2511" s="2">
        <v>3.9779000000000004</v>
      </c>
      <c r="G2511" s="2">
        <v>3.9619200000000001</v>
      </c>
      <c r="H2511" s="2">
        <v>3.9529899999999998</v>
      </c>
      <c r="I2511" s="2">
        <v>3.9135800000000018</v>
      </c>
      <c r="J2511" s="2">
        <v>3.6121189999999981</v>
      </c>
      <c r="K2511" s="17" t="s">
        <v>47</v>
      </c>
      <c r="L2511" s="17" t="s">
        <v>53</v>
      </c>
      <c r="M2511" s="17" t="s">
        <v>46</v>
      </c>
      <c r="N2511" s="20">
        <f t="shared" si="390"/>
        <v>50</v>
      </c>
      <c r="O2511" s="20">
        <f t="shared" si="391"/>
        <v>100</v>
      </c>
      <c r="P2511" s="20">
        <f t="shared" si="392"/>
        <v>50</v>
      </c>
      <c r="Q2511" s="20">
        <f t="shared" si="393"/>
        <v>16.5</v>
      </c>
      <c r="R2511" s="21">
        <f t="shared" si="394"/>
        <v>62.475000000000001</v>
      </c>
      <c r="S2511" s="21">
        <f t="shared" si="395"/>
        <v>51.625</v>
      </c>
      <c r="T2511" s="21">
        <f t="shared" si="396"/>
        <v>42.424999999999997</v>
      </c>
      <c r="U2511" s="21">
        <f t="shared" si="397"/>
        <v>54.125</v>
      </c>
      <c r="V2511" s="20">
        <f t="shared" si="398"/>
        <v>52.17499999999999</v>
      </c>
      <c r="W2511" s="20">
        <f t="shared" si="399"/>
        <v>52.662499999999994</v>
      </c>
    </row>
    <row r="2512" spans="1:23" ht="13.5" x14ac:dyDescent="0.25">
      <c r="A2512" s="3">
        <v>45663</v>
      </c>
      <c r="B2512" s="2">
        <v>3.9872999999999998</v>
      </c>
      <c r="C2512" s="2">
        <v>56.34245738401912</v>
      </c>
      <c r="D2512" s="2">
        <v>-9.3452977300709783E-3</v>
      </c>
      <c r="E2512" s="2">
        <v>-3.5534713603968186E-16</v>
      </c>
      <c r="F2512" s="2">
        <v>3.9816600000000002</v>
      </c>
      <c r="G2512" s="2">
        <v>3.9684999999999997</v>
      </c>
      <c r="H2512" s="2">
        <v>3.9572200000000004</v>
      </c>
      <c r="I2512" s="2">
        <v>3.9171540000000018</v>
      </c>
      <c r="J2512" s="2">
        <v>3.6151224999999978</v>
      </c>
      <c r="K2512" s="17" t="s">
        <v>50</v>
      </c>
      <c r="L2512" s="17" t="s">
        <v>53</v>
      </c>
      <c r="M2512" s="17" t="s">
        <v>51</v>
      </c>
      <c r="N2512" s="20">
        <f t="shared" si="390"/>
        <v>50</v>
      </c>
      <c r="O2512" s="20">
        <f t="shared" si="391"/>
        <v>100</v>
      </c>
      <c r="P2512" s="20">
        <f t="shared" si="392"/>
        <v>50</v>
      </c>
      <c r="Q2512" s="20">
        <f t="shared" si="393"/>
        <v>83.5</v>
      </c>
      <c r="R2512" s="21">
        <f t="shared" si="394"/>
        <v>72.525000000000006</v>
      </c>
      <c r="S2512" s="21">
        <f t="shared" si="395"/>
        <v>68.375</v>
      </c>
      <c r="T2512" s="21">
        <f t="shared" si="396"/>
        <v>72.575000000000003</v>
      </c>
      <c r="U2512" s="21">
        <f t="shared" si="397"/>
        <v>70.875</v>
      </c>
      <c r="V2512" s="20">
        <f t="shared" si="398"/>
        <v>71.158333333333346</v>
      </c>
      <c r="W2512" s="20">
        <f t="shared" si="399"/>
        <v>71.087500000000006</v>
      </c>
    </row>
    <row r="2513" spans="1:23" ht="13.5" x14ac:dyDescent="0.25">
      <c r="A2513" s="3">
        <v>45664</v>
      </c>
      <c r="B2513" s="2">
        <v>3.9872999999999998</v>
      </c>
      <c r="C2513" s="2">
        <v>56.34245738401912</v>
      </c>
      <c r="D2513" s="2">
        <v>-1.0257053118199799E-2</v>
      </c>
      <c r="E2513" s="2">
        <v>-2.8427770883174549E-16</v>
      </c>
      <c r="F2513" s="2">
        <v>3.98542</v>
      </c>
      <c r="G2513" s="2">
        <v>3.9722599999999999</v>
      </c>
      <c r="H2513" s="2">
        <v>3.9567499999999995</v>
      </c>
      <c r="I2513" s="2">
        <v>3.9190340000000017</v>
      </c>
      <c r="J2513" s="2">
        <v>3.618125999999998</v>
      </c>
      <c r="K2513" s="17" t="s">
        <v>50</v>
      </c>
      <c r="L2513" s="17" t="s">
        <v>53</v>
      </c>
      <c r="M2513" s="17" t="s">
        <v>51</v>
      </c>
      <c r="N2513" s="20">
        <f t="shared" si="390"/>
        <v>50</v>
      </c>
      <c r="O2513" s="20">
        <f t="shared" si="391"/>
        <v>100</v>
      </c>
      <c r="P2513" s="20">
        <f t="shared" si="392"/>
        <v>50</v>
      </c>
      <c r="Q2513" s="20">
        <f t="shared" si="393"/>
        <v>83.5</v>
      </c>
      <c r="R2513" s="21">
        <f t="shared" si="394"/>
        <v>72.525000000000006</v>
      </c>
      <c r="S2513" s="21">
        <f t="shared" si="395"/>
        <v>68.375</v>
      </c>
      <c r="T2513" s="21">
        <f t="shared" si="396"/>
        <v>72.575000000000003</v>
      </c>
      <c r="U2513" s="21">
        <f t="shared" si="397"/>
        <v>70.875</v>
      </c>
      <c r="V2513" s="20">
        <f t="shared" si="398"/>
        <v>71.158333333333346</v>
      </c>
      <c r="W2513" s="20">
        <f t="shared" si="399"/>
        <v>71.087500000000006</v>
      </c>
    </row>
    <row r="2514" spans="1:23" ht="13.5" x14ac:dyDescent="0.25">
      <c r="A2514" s="3">
        <v>45665</v>
      </c>
      <c r="B2514" s="2">
        <v>4.0155000000000003</v>
      </c>
      <c r="C2514" s="2">
        <v>59.804557990334928</v>
      </c>
      <c r="D2514" s="2">
        <v>-1.3371880808406456E-2</v>
      </c>
      <c r="E2514" s="2">
        <v>-2.2742216706539642E-16</v>
      </c>
      <c r="F2514" s="2">
        <v>3.9891799999999997</v>
      </c>
      <c r="G2514" s="2">
        <v>3.9788400000000004</v>
      </c>
      <c r="H2514" s="2">
        <v>3.9609800000000006</v>
      </c>
      <c r="I2514" s="2">
        <v>3.9214780000000018</v>
      </c>
      <c r="J2514" s="2">
        <v>3.6212704999999983</v>
      </c>
      <c r="K2514" s="17" t="s">
        <v>50</v>
      </c>
      <c r="L2514" s="17" t="s">
        <v>53</v>
      </c>
      <c r="M2514" s="17" t="s">
        <v>51</v>
      </c>
      <c r="N2514" s="20">
        <f t="shared" si="390"/>
        <v>50</v>
      </c>
      <c r="O2514" s="20">
        <f t="shared" si="391"/>
        <v>100</v>
      </c>
      <c r="P2514" s="20">
        <f t="shared" si="392"/>
        <v>50</v>
      </c>
      <c r="Q2514" s="20">
        <f t="shared" si="393"/>
        <v>83.5</v>
      </c>
      <c r="R2514" s="21">
        <f t="shared" si="394"/>
        <v>72.525000000000006</v>
      </c>
      <c r="S2514" s="21">
        <f t="shared" si="395"/>
        <v>68.375</v>
      </c>
      <c r="T2514" s="21">
        <f t="shared" si="396"/>
        <v>72.575000000000003</v>
      </c>
      <c r="U2514" s="21">
        <f t="shared" si="397"/>
        <v>70.875</v>
      </c>
      <c r="V2514" s="20">
        <f t="shared" si="398"/>
        <v>71.158333333333346</v>
      </c>
      <c r="W2514" s="20">
        <f t="shared" si="399"/>
        <v>71.087500000000006</v>
      </c>
    </row>
    <row r="2515" spans="1:23" ht="13.5" x14ac:dyDescent="0.25">
      <c r="A2515" s="3">
        <v>45666</v>
      </c>
      <c r="B2515" s="2">
        <v>4.0343</v>
      </c>
      <c r="C2515" s="2">
        <v>61.969781067985465</v>
      </c>
      <c r="D2515" s="2">
        <v>-1.7802336909754413E-2</v>
      </c>
      <c r="E2515" s="2">
        <v>-1.8193773365231715E-16</v>
      </c>
      <c r="F2515" s="2">
        <v>3.9910600000000001</v>
      </c>
      <c r="G2515" s="2">
        <v>3.9873000000000003</v>
      </c>
      <c r="H2515" s="2">
        <v>3.9661500000000003</v>
      </c>
      <c r="I2515" s="2">
        <v>3.9244860000000017</v>
      </c>
      <c r="J2515" s="2">
        <v>3.6245089999999989</v>
      </c>
      <c r="K2515" s="17" t="s">
        <v>50</v>
      </c>
      <c r="L2515" s="17" t="s">
        <v>53</v>
      </c>
      <c r="M2515" s="17" t="s">
        <v>51</v>
      </c>
      <c r="N2515" s="20">
        <f t="shared" si="390"/>
        <v>50</v>
      </c>
      <c r="O2515" s="20">
        <f t="shared" si="391"/>
        <v>100</v>
      </c>
      <c r="P2515" s="20">
        <f t="shared" si="392"/>
        <v>50</v>
      </c>
      <c r="Q2515" s="20">
        <f t="shared" si="393"/>
        <v>83.5</v>
      </c>
      <c r="R2515" s="21">
        <f t="shared" si="394"/>
        <v>72.525000000000006</v>
      </c>
      <c r="S2515" s="21">
        <f t="shared" si="395"/>
        <v>68.375</v>
      </c>
      <c r="T2515" s="21">
        <f t="shared" si="396"/>
        <v>72.575000000000003</v>
      </c>
      <c r="U2515" s="21">
        <f t="shared" si="397"/>
        <v>70.875</v>
      </c>
      <c r="V2515" s="20">
        <f t="shared" si="398"/>
        <v>71.158333333333346</v>
      </c>
      <c r="W2515" s="20">
        <f t="shared" si="399"/>
        <v>71.087500000000006</v>
      </c>
    </row>
    <row r="2516" spans="1:23" ht="13.5" x14ac:dyDescent="0.25">
      <c r="A2516" s="3">
        <v>45667</v>
      </c>
      <c r="B2516" s="2">
        <v>4.1848000000000001</v>
      </c>
      <c r="C2516" s="2">
        <v>74.030112461900842</v>
      </c>
      <c r="D2516" s="2">
        <v>-3.1736713206711009E-2</v>
      </c>
      <c r="E2516" s="2">
        <v>-1.4555018692185374E-16</v>
      </c>
      <c r="F2516" s="2">
        <v>4.0418399999999997</v>
      </c>
      <c r="G2516" s="2">
        <v>4.0098700000000012</v>
      </c>
      <c r="H2516" s="2">
        <v>3.9802549999999997</v>
      </c>
      <c r="I2516" s="2">
        <v>3.9303160000000013</v>
      </c>
      <c r="J2516" s="2">
        <v>3.6284999999999985</v>
      </c>
      <c r="K2516" s="17" t="s">
        <v>50</v>
      </c>
      <c r="L2516" s="17" t="s">
        <v>53</v>
      </c>
      <c r="M2516" s="17" t="s">
        <v>51</v>
      </c>
      <c r="N2516" s="20">
        <f t="shared" si="390"/>
        <v>50</v>
      </c>
      <c r="O2516" s="20">
        <f t="shared" si="391"/>
        <v>100</v>
      </c>
      <c r="P2516" s="20">
        <f t="shared" si="392"/>
        <v>50</v>
      </c>
      <c r="Q2516" s="20">
        <f t="shared" si="393"/>
        <v>83.5</v>
      </c>
      <c r="R2516" s="21">
        <f t="shared" si="394"/>
        <v>72.525000000000006</v>
      </c>
      <c r="S2516" s="21">
        <f t="shared" si="395"/>
        <v>68.375</v>
      </c>
      <c r="T2516" s="21">
        <f t="shared" si="396"/>
        <v>72.575000000000003</v>
      </c>
      <c r="U2516" s="21">
        <f t="shared" si="397"/>
        <v>70.875</v>
      </c>
      <c r="V2516" s="20">
        <f t="shared" si="398"/>
        <v>71.158333333333346</v>
      </c>
      <c r="W2516" s="20">
        <f t="shared" si="399"/>
        <v>71.087500000000006</v>
      </c>
    </row>
    <row r="2517" spans="1:23" ht="13.5" x14ac:dyDescent="0.25">
      <c r="A2517" s="3">
        <v>45670</v>
      </c>
      <c r="B2517" s="2">
        <v>4.1378000000000004</v>
      </c>
      <c r="C2517" s="2">
        <v>66.895455860116471</v>
      </c>
      <c r="D2517" s="2">
        <v>-3.9936732092284544E-2</v>
      </c>
      <c r="E2517" s="2">
        <v>-1.1644014953748298E-16</v>
      </c>
      <c r="F2517" s="2">
        <v>4.0719400000000006</v>
      </c>
      <c r="G2517" s="2">
        <v>4.0267999999999997</v>
      </c>
      <c r="H2517" s="2">
        <v>3.9877799999999994</v>
      </c>
      <c r="I2517" s="2">
        <v>3.9355840000000013</v>
      </c>
      <c r="J2517" s="2">
        <v>3.6322994999999993</v>
      </c>
      <c r="K2517" s="17" t="s">
        <v>50</v>
      </c>
      <c r="L2517" s="17" t="s">
        <v>53</v>
      </c>
      <c r="M2517" s="17" t="s">
        <v>51</v>
      </c>
      <c r="N2517" s="20">
        <f t="shared" si="390"/>
        <v>50</v>
      </c>
      <c r="O2517" s="20">
        <f t="shared" si="391"/>
        <v>100</v>
      </c>
      <c r="P2517" s="20">
        <f t="shared" si="392"/>
        <v>50</v>
      </c>
      <c r="Q2517" s="20">
        <f t="shared" si="393"/>
        <v>83.5</v>
      </c>
      <c r="R2517" s="21">
        <f t="shared" si="394"/>
        <v>72.525000000000006</v>
      </c>
      <c r="S2517" s="21">
        <f t="shared" si="395"/>
        <v>68.375</v>
      </c>
      <c r="T2517" s="21">
        <f t="shared" si="396"/>
        <v>72.575000000000003</v>
      </c>
      <c r="U2517" s="21">
        <f t="shared" si="397"/>
        <v>70.875</v>
      </c>
      <c r="V2517" s="20">
        <f t="shared" si="398"/>
        <v>71.158333333333346</v>
      </c>
      <c r="W2517" s="20">
        <f t="shared" si="399"/>
        <v>71.087500000000006</v>
      </c>
    </row>
    <row r="2518" spans="1:23" ht="13.5" x14ac:dyDescent="0.25">
      <c r="A2518" s="3">
        <v>45671</v>
      </c>
      <c r="B2518" s="2">
        <v>4.0437000000000003</v>
      </c>
      <c r="C2518" s="2">
        <v>55.386300067434483</v>
      </c>
      <c r="D2518" s="2">
        <v>-4.0865103218106213E-2</v>
      </c>
      <c r="E2518" s="2">
        <v>-9.315211962998639E-17</v>
      </c>
      <c r="F2518" s="2">
        <v>4.0832199999999998</v>
      </c>
      <c r="G2518" s="2">
        <v>4.0343200000000001</v>
      </c>
      <c r="H2518" s="2">
        <v>3.9929499999999996</v>
      </c>
      <c r="I2518" s="2">
        <v>3.9385920000000016</v>
      </c>
      <c r="J2518" s="2">
        <v>3.6354979999999988</v>
      </c>
      <c r="K2518" s="17" t="s">
        <v>50</v>
      </c>
      <c r="L2518" s="17" t="s">
        <v>53</v>
      </c>
      <c r="M2518" s="17" t="s">
        <v>51</v>
      </c>
      <c r="N2518" s="20">
        <f t="shared" si="390"/>
        <v>50</v>
      </c>
      <c r="O2518" s="20">
        <f t="shared" si="391"/>
        <v>100</v>
      </c>
      <c r="P2518" s="20">
        <f t="shared" si="392"/>
        <v>50</v>
      </c>
      <c r="Q2518" s="20">
        <f t="shared" si="393"/>
        <v>83.5</v>
      </c>
      <c r="R2518" s="21">
        <f t="shared" si="394"/>
        <v>72.525000000000006</v>
      </c>
      <c r="S2518" s="21">
        <f t="shared" si="395"/>
        <v>68.375</v>
      </c>
      <c r="T2518" s="21">
        <f t="shared" si="396"/>
        <v>72.575000000000003</v>
      </c>
      <c r="U2518" s="21">
        <f t="shared" si="397"/>
        <v>70.875</v>
      </c>
      <c r="V2518" s="20">
        <f t="shared" si="398"/>
        <v>71.158333333333346</v>
      </c>
      <c r="W2518" s="20">
        <f t="shared" si="399"/>
        <v>71.087500000000006</v>
      </c>
    </row>
    <row r="2519" spans="1:23" ht="13.5" x14ac:dyDescent="0.25">
      <c r="A2519" s="3">
        <v>45672</v>
      </c>
      <c r="B2519" s="2">
        <v>4.1189999999999998</v>
      </c>
      <c r="C2519" s="2">
        <v>61.146840490509135</v>
      </c>
      <c r="D2519" s="2">
        <v>-4.3223056627589074E-2</v>
      </c>
      <c r="E2519" s="2">
        <v>-7.4521695703989115E-17</v>
      </c>
      <c r="F2519" s="2">
        <v>4.1039200000000005</v>
      </c>
      <c r="G2519" s="2">
        <v>4.0465499999999999</v>
      </c>
      <c r="H2519" s="2">
        <v>4.0014149999999997</v>
      </c>
      <c r="I2519" s="2">
        <v>3.9431060000000016</v>
      </c>
      <c r="J2519" s="2">
        <v>3.6391599999999995</v>
      </c>
      <c r="K2519" s="17" t="s">
        <v>50</v>
      </c>
      <c r="L2519" s="17" t="s">
        <v>53</v>
      </c>
      <c r="M2519" s="17" t="s">
        <v>51</v>
      </c>
      <c r="N2519" s="20">
        <f t="shared" si="390"/>
        <v>50</v>
      </c>
      <c r="O2519" s="20">
        <f t="shared" si="391"/>
        <v>100</v>
      </c>
      <c r="P2519" s="20">
        <f t="shared" si="392"/>
        <v>50</v>
      </c>
      <c r="Q2519" s="20">
        <f t="shared" si="393"/>
        <v>83.5</v>
      </c>
      <c r="R2519" s="21">
        <f t="shared" si="394"/>
        <v>72.525000000000006</v>
      </c>
      <c r="S2519" s="21">
        <f t="shared" si="395"/>
        <v>68.375</v>
      </c>
      <c r="T2519" s="21">
        <f t="shared" si="396"/>
        <v>72.575000000000003</v>
      </c>
      <c r="U2519" s="21">
        <f t="shared" si="397"/>
        <v>70.875</v>
      </c>
      <c r="V2519" s="20">
        <f t="shared" si="398"/>
        <v>71.158333333333346</v>
      </c>
      <c r="W2519" s="20">
        <f t="shared" si="399"/>
        <v>71.087500000000006</v>
      </c>
    </row>
    <row r="2520" spans="1:23" ht="13.5" x14ac:dyDescent="0.25">
      <c r="A2520" s="3">
        <v>45673</v>
      </c>
      <c r="B2520" s="2">
        <v>4.1189999999999998</v>
      </c>
      <c r="C2520" s="2">
        <v>61.146840490509135</v>
      </c>
      <c r="D2520" s="2">
        <v>-4.1633156231855928E-2</v>
      </c>
      <c r="E2520" s="2">
        <v>-5.9617356563191292E-17</v>
      </c>
      <c r="F2520" s="2">
        <v>4.1208600000000004</v>
      </c>
      <c r="G2520" s="2">
        <v>4.0559600000000007</v>
      </c>
      <c r="H2520" s="2">
        <v>4.0098800000000008</v>
      </c>
      <c r="I2520" s="2">
        <v>3.9474320000000009</v>
      </c>
      <c r="J2520" s="2">
        <v>3.6428219999999993</v>
      </c>
      <c r="K2520" s="17" t="s">
        <v>50</v>
      </c>
      <c r="L2520" s="17" t="s">
        <v>53</v>
      </c>
      <c r="M2520" s="17" t="s">
        <v>51</v>
      </c>
      <c r="N2520" s="20">
        <f t="shared" si="390"/>
        <v>50</v>
      </c>
      <c r="O2520" s="20">
        <f t="shared" si="391"/>
        <v>100</v>
      </c>
      <c r="P2520" s="20">
        <f t="shared" si="392"/>
        <v>50</v>
      </c>
      <c r="Q2520" s="20">
        <f t="shared" si="393"/>
        <v>83.5</v>
      </c>
      <c r="R2520" s="21">
        <f t="shared" si="394"/>
        <v>72.525000000000006</v>
      </c>
      <c r="S2520" s="21">
        <f t="shared" si="395"/>
        <v>68.375</v>
      </c>
      <c r="T2520" s="21">
        <f t="shared" si="396"/>
        <v>72.575000000000003</v>
      </c>
      <c r="U2520" s="21">
        <f t="shared" si="397"/>
        <v>70.875</v>
      </c>
      <c r="V2520" s="20">
        <f t="shared" si="398"/>
        <v>71.158333333333346</v>
      </c>
      <c r="W2520" s="20">
        <f t="shared" si="399"/>
        <v>71.087500000000006</v>
      </c>
    </row>
    <row r="2521" spans="1:23" ht="13.5" x14ac:dyDescent="0.25">
      <c r="A2521" s="3">
        <v>45674</v>
      </c>
      <c r="B2521" s="2">
        <v>4.1942000000000004</v>
      </c>
      <c r="C2521" s="2">
        <v>66.201426476038989</v>
      </c>
      <c r="D2521" s="2">
        <v>-6.1017329355063321E-2</v>
      </c>
      <c r="E2521" s="2">
        <v>-4.7693885250553035E-17</v>
      </c>
      <c r="F2521" s="2">
        <v>4.1227400000000003</v>
      </c>
      <c r="G2521" s="2">
        <v>4.0822900000000004</v>
      </c>
      <c r="H2521" s="2">
        <v>4.0221049999999998</v>
      </c>
      <c r="I2521" s="2">
        <v>3.9532620000000009</v>
      </c>
      <c r="J2521" s="2">
        <v>3.6469034999999996</v>
      </c>
      <c r="K2521" s="17" t="s">
        <v>50</v>
      </c>
      <c r="L2521" s="17" t="s">
        <v>53</v>
      </c>
      <c r="M2521" s="17" t="s">
        <v>51</v>
      </c>
      <c r="N2521" s="20">
        <f t="shared" si="390"/>
        <v>50</v>
      </c>
      <c r="O2521" s="20">
        <f t="shared" si="391"/>
        <v>100</v>
      </c>
      <c r="P2521" s="20">
        <f t="shared" si="392"/>
        <v>50</v>
      </c>
      <c r="Q2521" s="20">
        <f t="shared" si="393"/>
        <v>83.5</v>
      </c>
      <c r="R2521" s="21">
        <f t="shared" si="394"/>
        <v>72.525000000000006</v>
      </c>
      <c r="S2521" s="21">
        <f t="shared" si="395"/>
        <v>68.375</v>
      </c>
      <c r="T2521" s="21">
        <f t="shared" si="396"/>
        <v>72.575000000000003</v>
      </c>
      <c r="U2521" s="21">
        <f t="shared" si="397"/>
        <v>70.875</v>
      </c>
      <c r="V2521" s="20">
        <f t="shared" si="398"/>
        <v>71.158333333333346</v>
      </c>
      <c r="W2521" s="20">
        <f t="shared" si="399"/>
        <v>71.087500000000006</v>
      </c>
    </row>
    <row r="2522" spans="1:23" ht="13.5" x14ac:dyDescent="0.25">
      <c r="A2522" s="3">
        <v>45677</v>
      </c>
      <c r="B2522" s="2">
        <v>4.1471999999999998</v>
      </c>
      <c r="C2522" s="2">
        <v>60.871311159637038</v>
      </c>
      <c r="D2522" s="2">
        <v>-6.6351170641279822E-2</v>
      </c>
      <c r="E2522" s="2">
        <v>-3.8155108200442429E-17</v>
      </c>
      <c r="F2522" s="2">
        <v>4.1246200000000002</v>
      </c>
      <c r="G2522" s="2">
        <v>4.0982800000000008</v>
      </c>
      <c r="H2522" s="2">
        <v>4.0333899999999989</v>
      </c>
      <c r="I2522" s="2">
        <v>3.9572120000000006</v>
      </c>
      <c r="J2522" s="2">
        <v>3.6507929999999993</v>
      </c>
      <c r="K2522" s="17" t="s">
        <v>50</v>
      </c>
      <c r="L2522" s="17" t="s">
        <v>53</v>
      </c>
      <c r="M2522" s="17" t="s">
        <v>51</v>
      </c>
      <c r="N2522" s="20">
        <f t="shared" si="390"/>
        <v>50</v>
      </c>
      <c r="O2522" s="20">
        <f t="shared" si="391"/>
        <v>100</v>
      </c>
      <c r="P2522" s="20">
        <f t="shared" si="392"/>
        <v>50</v>
      </c>
      <c r="Q2522" s="20">
        <f t="shared" si="393"/>
        <v>83.5</v>
      </c>
      <c r="R2522" s="21">
        <f t="shared" si="394"/>
        <v>72.525000000000006</v>
      </c>
      <c r="S2522" s="21">
        <f t="shared" si="395"/>
        <v>68.375</v>
      </c>
      <c r="T2522" s="21">
        <f t="shared" si="396"/>
        <v>72.575000000000003</v>
      </c>
      <c r="U2522" s="21">
        <f t="shared" si="397"/>
        <v>70.875</v>
      </c>
      <c r="V2522" s="20">
        <f t="shared" si="398"/>
        <v>71.158333333333346</v>
      </c>
      <c r="W2522" s="20">
        <f t="shared" si="399"/>
        <v>71.087500000000006</v>
      </c>
    </row>
    <row r="2523" spans="1:23" ht="13.5" x14ac:dyDescent="0.25">
      <c r="A2523" s="3">
        <v>45678</v>
      </c>
      <c r="B2523" s="2">
        <v>4.1378000000000004</v>
      </c>
      <c r="C2523" s="2">
        <v>59.833711361386655</v>
      </c>
      <c r="D2523" s="2">
        <v>-7.089989335109248E-2</v>
      </c>
      <c r="E2523" s="2">
        <v>-3.0524086560353946E-17</v>
      </c>
      <c r="F2523" s="2">
        <v>4.14344</v>
      </c>
      <c r="G2523" s="2">
        <v>4.1133299999999995</v>
      </c>
      <c r="H2523" s="2">
        <v>4.0427949999999999</v>
      </c>
      <c r="I2523" s="2">
        <v>3.9609740000000007</v>
      </c>
      <c r="J2523" s="2">
        <v>3.6548094999999994</v>
      </c>
      <c r="K2523" s="17" t="s">
        <v>50</v>
      </c>
      <c r="L2523" s="17" t="s">
        <v>53</v>
      </c>
      <c r="M2523" s="17" t="s">
        <v>51</v>
      </c>
      <c r="N2523" s="20">
        <f t="shared" si="390"/>
        <v>50</v>
      </c>
      <c r="O2523" s="20">
        <f t="shared" si="391"/>
        <v>100</v>
      </c>
      <c r="P2523" s="20">
        <f t="shared" si="392"/>
        <v>50</v>
      </c>
      <c r="Q2523" s="20">
        <f t="shared" si="393"/>
        <v>83.5</v>
      </c>
      <c r="R2523" s="21">
        <f t="shared" si="394"/>
        <v>72.525000000000006</v>
      </c>
      <c r="S2523" s="21">
        <f t="shared" si="395"/>
        <v>68.375</v>
      </c>
      <c r="T2523" s="21">
        <f t="shared" si="396"/>
        <v>72.575000000000003</v>
      </c>
      <c r="U2523" s="21">
        <f t="shared" si="397"/>
        <v>70.875</v>
      </c>
      <c r="V2523" s="20">
        <f t="shared" si="398"/>
        <v>71.158333333333346</v>
      </c>
      <c r="W2523" s="20">
        <f t="shared" si="399"/>
        <v>71.087500000000006</v>
      </c>
    </row>
    <row r="2524" spans="1:23" ht="13.5" x14ac:dyDescent="0.25">
      <c r="A2524" s="3">
        <v>45679</v>
      </c>
      <c r="B2524" s="2">
        <v>4.1471999999999998</v>
      </c>
      <c r="C2524" s="2">
        <v>60.557753018639893</v>
      </c>
      <c r="D2524" s="2">
        <v>-7.1728665920306245E-2</v>
      </c>
      <c r="E2524" s="2">
        <v>-2.4419269248283159E-17</v>
      </c>
      <c r="F2524" s="2">
        <v>4.1490799999999997</v>
      </c>
      <c r="G2524" s="2">
        <v>4.1264999999999992</v>
      </c>
      <c r="H2524" s="2">
        <v>4.05267</v>
      </c>
      <c r="I2524" s="2">
        <v>3.9656760000000006</v>
      </c>
      <c r="J2524" s="2">
        <v>3.6588729999999998</v>
      </c>
      <c r="K2524" s="17" t="s">
        <v>50</v>
      </c>
      <c r="L2524" s="17" t="s">
        <v>53</v>
      </c>
      <c r="M2524" s="17" t="s">
        <v>51</v>
      </c>
      <c r="N2524" s="20">
        <f t="shared" si="390"/>
        <v>50</v>
      </c>
      <c r="O2524" s="20">
        <f t="shared" si="391"/>
        <v>100</v>
      </c>
      <c r="P2524" s="20">
        <f t="shared" si="392"/>
        <v>50</v>
      </c>
      <c r="Q2524" s="20">
        <f t="shared" si="393"/>
        <v>83.5</v>
      </c>
      <c r="R2524" s="21">
        <f t="shared" si="394"/>
        <v>72.525000000000006</v>
      </c>
      <c r="S2524" s="21">
        <f t="shared" si="395"/>
        <v>68.375</v>
      </c>
      <c r="T2524" s="21">
        <f t="shared" si="396"/>
        <v>72.575000000000003</v>
      </c>
      <c r="U2524" s="21">
        <f t="shared" si="397"/>
        <v>70.875</v>
      </c>
      <c r="V2524" s="20">
        <f t="shared" si="398"/>
        <v>71.158333333333346</v>
      </c>
      <c r="W2524" s="20">
        <f t="shared" si="399"/>
        <v>71.087500000000006</v>
      </c>
    </row>
    <row r="2525" spans="1:23" ht="13.5" x14ac:dyDescent="0.25">
      <c r="A2525" s="3">
        <v>45680</v>
      </c>
      <c r="B2525" s="2">
        <v>4.3917000000000002</v>
      </c>
      <c r="C2525" s="2">
        <v>73.791436840629629</v>
      </c>
      <c r="D2525" s="2">
        <v>-8.8280226583703936E-2</v>
      </c>
      <c r="E2525" s="2">
        <v>-1.9535415398626529E-17</v>
      </c>
      <c r="F2525" s="2">
        <v>4.2036199999999999</v>
      </c>
      <c r="G2525" s="2">
        <v>4.1622399999999997</v>
      </c>
      <c r="H2525" s="2">
        <v>4.07477</v>
      </c>
      <c r="I2525" s="2">
        <v>3.9763980000000005</v>
      </c>
      <c r="J2525" s="2">
        <v>3.6642025</v>
      </c>
      <c r="K2525" s="17" t="s">
        <v>50</v>
      </c>
      <c r="L2525" s="17" t="s">
        <v>49</v>
      </c>
      <c r="M2525" s="17" t="s">
        <v>51</v>
      </c>
      <c r="N2525" s="20">
        <f t="shared" si="390"/>
        <v>50</v>
      </c>
      <c r="O2525" s="20">
        <f t="shared" si="391"/>
        <v>100</v>
      </c>
      <c r="P2525" s="20">
        <f t="shared" si="392"/>
        <v>50</v>
      </c>
      <c r="Q2525" s="20">
        <f t="shared" si="393"/>
        <v>100</v>
      </c>
      <c r="R2525" s="21">
        <f t="shared" si="394"/>
        <v>75</v>
      </c>
      <c r="S2525" s="21">
        <f t="shared" si="395"/>
        <v>72.5</v>
      </c>
      <c r="T2525" s="21">
        <f t="shared" si="396"/>
        <v>80</v>
      </c>
      <c r="U2525" s="21">
        <f t="shared" si="397"/>
        <v>75</v>
      </c>
      <c r="V2525" s="20">
        <f t="shared" si="398"/>
        <v>75.833333333333329</v>
      </c>
      <c r="W2525" s="20">
        <f t="shared" si="399"/>
        <v>75.625</v>
      </c>
    </row>
    <row r="2526" spans="1:23" ht="13.5" x14ac:dyDescent="0.25">
      <c r="A2526" s="3">
        <v>45681</v>
      </c>
      <c r="B2526" s="2">
        <v>4.5138999999999996</v>
      </c>
      <c r="C2526" s="2">
        <v>77.800472058893376</v>
      </c>
      <c r="D2526" s="2">
        <v>-9.0212871244956361E-2</v>
      </c>
      <c r="E2526" s="2">
        <v>-1.5628332318901223E-17</v>
      </c>
      <c r="F2526" s="2">
        <v>4.2675600000000005</v>
      </c>
      <c r="G2526" s="2">
        <v>4.1951499999999999</v>
      </c>
      <c r="H2526" s="2">
        <v>4.1025100000000005</v>
      </c>
      <c r="I2526" s="2">
        <v>3.989564000000001</v>
      </c>
      <c r="J2526" s="2">
        <v>3.6701429999999999</v>
      </c>
      <c r="K2526" s="17" t="s">
        <v>50</v>
      </c>
      <c r="L2526" s="17" t="s">
        <v>49</v>
      </c>
      <c r="M2526" s="17" t="s">
        <v>51</v>
      </c>
      <c r="N2526" s="20">
        <f t="shared" si="390"/>
        <v>50</v>
      </c>
      <c r="O2526" s="20">
        <f t="shared" si="391"/>
        <v>100</v>
      </c>
      <c r="P2526" s="20">
        <f t="shared" si="392"/>
        <v>50</v>
      </c>
      <c r="Q2526" s="20">
        <f t="shared" si="393"/>
        <v>100</v>
      </c>
      <c r="R2526" s="21">
        <f t="shared" si="394"/>
        <v>75</v>
      </c>
      <c r="S2526" s="21">
        <f t="shared" si="395"/>
        <v>72.5</v>
      </c>
      <c r="T2526" s="21">
        <f t="shared" si="396"/>
        <v>80</v>
      </c>
      <c r="U2526" s="21">
        <f t="shared" si="397"/>
        <v>75</v>
      </c>
      <c r="V2526" s="20">
        <f t="shared" si="398"/>
        <v>75.833333333333329</v>
      </c>
      <c r="W2526" s="20">
        <f t="shared" si="399"/>
        <v>75.625</v>
      </c>
    </row>
    <row r="2527" spans="1:23" ht="13.5" x14ac:dyDescent="0.25">
      <c r="A2527" s="3">
        <v>45684</v>
      </c>
      <c r="B2527" s="2">
        <v>4.5138999999999996</v>
      </c>
      <c r="C2527" s="2">
        <v>77.800472058893376</v>
      </c>
      <c r="D2527" s="2">
        <v>-0.10168018120753342</v>
      </c>
      <c r="E2527" s="2">
        <v>-1.2502665855120979E-17</v>
      </c>
      <c r="F2527" s="2">
        <v>4.3408999999999995</v>
      </c>
      <c r="G2527" s="2">
        <v>4.2327599999999999</v>
      </c>
      <c r="H2527" s="2">
        <v>4.1297800000000011</v>
      </c>
      <c r="I2527" s="2">
        <v>4.0027300000000015</v>
      </c>
      <c r="J2527" s="2">
        <v>3.6760834999999998</v>
      </c>
      <c r="K2527" s="17" t="s">
        <v>50</v>
      </c>
      <c r="L2527" s="17" t="s">
        <v>49</v>
      </c>
      <c r="M2527" s="17" t="s">
        <v>51</v>
      </c>
      <c r="N2527" s="20">
        <f t="shared" si="390"/>
        <v>50</v>
      </c>
      <c r="O2527" s="20">
        <f t="shared" si="391"/>
        <v>100</v>
      </c>
      <c r="P2527" s="20">
        <f t="shared" si="392"/>
        <v>50</v>
      </c>
      <c r="Q2527" s="20">
        <f t="shared" si="393"/>
        <v>100</v>
      </c>
      <c r="R2527" s="21">
        <f t="shared" si="394"/>
        <v>75</v>
      </c>
      <c r="S2527" s="21">
        <f t="shared" si="395"/>
        <v>72.5</v>
      </c>
      <c r="T2527" s="21">
        <f t="shared" si="396"/>
        <v>80</v>
      </c>
      <c r="U2527" s="21">
        <f t="shared" si="397"/>
        <v>75</v>
      </c>
      <c r="V2527" s="20">
        <f t="shared" si="398"/>
        <v>75.833333333333329</v>
      </c>
      <c r="W2527" s="20">
        <f t="shared" si="399"/>
        <v>75.625</v>
      </c>
    </row>
    <row r="2528" spans="1:23" ht="13.5" x14ac:dyDescent="0.25">
      <c r="A2528" s="3">
        <v>45685</v>
      </c>
      <c r="B2528" s="2">
        <v>4.5138999999999996</v>
      </c>
      <c r="C2528" s="2">
        <v>77.800472058893376</v>
      </c>
      <c r="D2528" s="2">
        <v>-0.12826875532399651</v>
      </c>
      <c r="E2528" s="2">
        <v>-1.0002132684096784E-17</v>
      </c>
      <c r="F2528" s="2">
        <v>4.4161199999999994</v>
      </c>
      <c r="G2528" s="2">
        <v>4.2797799999999997</v>
      </c>
      <c r="H2528" s="2">
        <v>4.1570500000000008</v>
      </c>
      <c r="I2528" s="2">
        <v>4.0158960000000006</v>
      </c>
      <c r="J2528" s="2">
        <v>3.6821540000000006</v>
      </c>
      <c r="K2528" s="17" t="s">
        <v>50</v>
      </c>
      <c r="L2528" s="17" t="s">
        <v>49</v>
      </c>
      <c r="M2528" s="17" t="s">
        <v>51</v>
      </c>
      <c r="N2528" s="20">
        <f t="shared" si="390"/>
        <v>50</v>
      </c>
      <c r="O2528" s="20">
        <f t="shared" si="391"/>
        <v>100</v>
      </c>
      <c r="P2528" s="20">
        <f t="shared" si="392"/>
        <v>50</v>
      </c>
      <c r="Q2528" s="20">
        <f t="shared" si="393"/>
        <v>100</v>
      </c>
      <c r="R2528" s="21">
        <f t="shared" si="394"/>
        <v>75</v>
      </c>
      <c r="S2528" s="21">
        <f t="shared" si="395"/>
        <v>72.5</v>
      </c>
      <c r="T2528" s="21">
        <f t="shared" si="396"/>
        <v>80</v>
      </c>
      <c r="U2528" s="21">
        <f t="shared" si="397"/>
        <v>75</v>
      </c>
      <c r="V2528" s="20">
        <f t="shared" si="398"/>
        <v>75.833333333333329</v>
      </c>
      <c r="W2528" s="20">
        <f t="shared" si="399"/>
        <v>75.625</v>
      </c>
    </row>
    <row r="2529" spans="1:23" ht="13.5" x14ac:dyDescent="0.25">
      <c r="A2529" s="3">
        <v>45686</v>
      </c>
      <c r="B2529" s="2">
        <v>4.5138999999999996</v>
      </c>
      <c r="C2529" s="2">
        <v>77.800472058893376</v>
      </c>
      <c r="D2529" s="2">
        <v>-0.1414122962377613</v>
      </c>
      <c r="E2529" s="2">
        <v>-8.001706147277428E-18</v>
      </c>
      <c r="F2529" s="2">
        <v>4.4894599999999993</v>
      </c>
      <c r="G2529" s="2">
        <v>4.3192699999999995</v>
      </c>
      <c r="H2529" s="2">
        <v>4.1829100000000015</v>
      </c>
      <c r="I2529" s="2">
        <v>4.0290620000000015</v>
      </c>
      <c r="J2529" s="2">
        <v>3.6877905000000002</v>
      </c>
      <c r="K2529" s="17" t="s">
        <v>50</v>
      </c>
      <c r="L2529" s="17" t="s">
        <v>49</v>
      </c>
      <c r="M2529" s="17" t="s">
        <v>51</v>
      </c>
      <c r="N2529" s="20">
        <f t="shared" si="390"/>
        <v>50</v>
      </c>
      <c r="O2529" s="20">
        <f t="shared" si="391"/>
        <v>100</v>
      </c>
      <c r="P2529" s="20">
        <f t="shared" si="392"/>
        <v>50</v>
      </c>
      <c r="Q2529" s="20">
        <f t="shared" si="393"/>
        <v>100</v>
      </c>
      <c r="R2529" s="21">
        <f t="shared" si="394"/>
        <v>75</v>
      </c>
      <c r="S2529" s="21">
        <f t="shared" si="395"/>
        <v>72.5</v>
      </c>
      <c r="T2529" s="21">
        <f t="shared" si="396"/>
        <v>80</v>
      </c>
      <c r="U2529" s="21">
        <f t="shared" si="397"/>
        <v>75</v>
      </c>
      <c r="V2529" s="20">
        <f t="shared" si="398"/>
        <v>75.833333333333329</v>
      </c>
      <c r="W2529" s="20">
        <f t="shared" si="399"/>
        <v>75.625</v>
      </c>
    </row>
    <row r="2530" spans="1:23" ht="13.5" x14ac:dyDescent="0.25">
      <c r="A2530" s="3">
        <v>45687</v>
      </c>
      <c r="B2530" s="2">
        <v>4.4950999999999999</v>
      </c>
      <c r="C2530" s="2">
        <v>75.413373210950411</v>
      </c>
      <c r="D2530" s="2">
        <v>-0.15320609842104993</v>
      </c>
      <c r="E2530" s="2">
        <v>-6.4013649178219427E-18</v>
      </c>
      <c r="F2530" s="2">
        <v>4.5101399999999998</v>
      </c>
      <c r="G2530" s="2">
        <v>4.3568799999999994</v>
      </c>
      <c r="H2530" s="2">
        <v>4.2064200000000005</v>
      </c>
      <c r="I2530" s="2">
        <v>4.0418520000000004</v>
      </c>
      <c r="J2530" s="2">
        <v>3.6932895000000001</v>
      </c>
      <c r="K2530" s="17" t="s">
        <v>50</v>
      </c>
      <c r="L2530" s="17" t="s">
        <v>53</v>
      </c>
      <c r="M2530" s="17" t="s">
        <v>51</v>
      </c>
      <c r="N2530" s="20">
        <f t="shared" si="390"/>
        <v>50</v>
      </c>
      <c r="O2530" s="20">
        <f t="shared" si="391"/>
        <v>100</v>
      </c>
      <c r="P2530" s="20">
        <f t="shared" si="392"/>
        <v>50</v>
      </c>
      <c r="Q2530" s="20">
        <f t="shared" si="393"/>
        <v>83.5</v>
      </c>
      <c r="R2530" s="21">
        <f t="shared" si="394"/>
        <v>72.525000000000006</v>
      </c>
      <c r="S2530" s="21">
        <f t="shared" si="395"/>
        <v>68.375</v>
      </c>
      <c r="T2530" s="21">
        <f t="shared" si="396"/>
        <v>72.575000000000003</v>
      </c>
      <c r="U2530" s="21">
        <f t="shared" si="397"/>
        <v>70.875</v>
      </c>
      <c r="V2530" s="20">
        <f t="shared" si="398"/>
        <v>71.158333333333346</v>
      </c>
      <c r="W2530" s="20">
        <f t="shared" si="399"/>
        <v>71.087500000000006</v>
      </c>
    </row>
    <row r="2531" spans="1:23" ht="13.5" x14ac:dyDescent="0.25">
      <c r="A2531" s="3">
        <v>45688</v>
      </c>
      <c r="B2531" s="2">
        <v>4.4574999999999996</v>
      </c>
      <c r="C2531" s="2">
        <v>70.738612481134666</v>
      </c>
      <c r="D2531" s="2">
        <v>-0.15063194231484012</v>
      </c>
      <c r="E2531" s="2">
        <v>-5.1210919342575545E-18</v>
      </c>
      <c r="F2531" s="2">
        <v>4.4988599999999996</v>
      </c>
      <c r="G2531" s="2">
        <v>4.3832100000000001</v>
      </c>
      <c r="H2531" s="2">
        <v>4.2327500000000002</v>
      </c>
      <c r="I2531" s="2">
        <v>4.0529480000000015</v>
      </c>
      <c r="J2531" s="2">
        <v>3.6985135000000002</v>
      </c>
      <c r="K2531" s="17" t="s">
        <v>47</v>
      </c>
      <c r="L2531" s="17" t="s">
        <v>53</v>
      </c>
      <c r="M2531" s="17" t="s">
        <v>46</v>
      </c>
      <c r="N2531" s="20">
        <f t="shared" si="390"/>
        <v>50</v>
      </c>
      <c r="O2531" s="20">
        <f t="shared" si="391"/>
        <v>100</v>
      </c>
      <c r="P2531" s="20">
        <f t="shared" si="392"/>
        <v>50</v>
      </c>
      <c r="Q2531" s="20">
        <f t="shared" si="393"/>
        <v>16.5</v>
      </c>
      <c r="R2531" s="21">
        <f t="shared" si="394"/>
        <v>62.475000000000001</v>
      </c>
      <c r="S2531" s="21">
        <f t="shared" si="395"/>
        <v>51.625</v>
      </c>
      <c r="T2531" s="21">
        <f t="shared" si="396"/>
        <v>42.424999999999997</v>
      </c>
      <c r="U2531" s="21">
        <f t="shared" si="397"/>
        <v>54.125</v>
      </c>
      <c r="V2531" s="20">
        <f t="shared" si="398"/>
        <v>52.17499999999999</v>
      </c>
      <c r="W2531" s="20">
        <f t="shared" si="399"/>
        <v>52.662499999999994</v>
      </c>
    </row>
    <row r="2532" spans="1:23" ht="13.5" x14ac:dyDescent="0.25">
      <c r="A2532" s="3">
        <v>45691</v>
      </c>
      <c r="B2532" s="2">
        <v>4.4199000000000002</v>
      </c>
      <c r="C2532" s="2">
        <v>66.311844006771338</v>
      </c>
      <c r="D2532" s="2">
        <v>-0.15434470385766907</v>
      </c>
      <c r="E2532" s="2">
        <v>-4.0968735474060437E-18</v>
      </c>
      <c r="F2532" s="2">
        <v>4.4800599999999999</v>
      </c>
      <c r="G2532" s="2">
        <v>4.4104799999999997</v>
      </c>
      <c r="H2532" s="2">
        <v>4.2543799999999994</v>
      </c>
      <c r="I2532" s="2">
        <v>4.0642340000000017</v>
      </c>
      <c r="J2532" s="2">
        <v>3.7035494999999998</v>
      </c>
      <c r="K2532" s="17" t="s">
        <v>47</v>
      </c>
      <c r="L2532" s="17" t="s">
        <v>48</v>
      </c>
      <c r="M2532" s="17" t="s">
        <v>46</v>
      </c>
      <c r="N2532" s="20">
        <f t="shared" si="390"/>
        <v>50</v>
      </c>
      <c r="O2532" s="20">
        <f t="shared" si="391"/>
        <v>100</v>
      </c>
      <c r="P2532" s="20">
        <f t="shared" si="392"/>
        <v>50</v>
      </c>
      <c r="Q2532" s="20">
        <f t="shared" si="393"/>
        <v>0</v>
      </c>
      <c r="R2532" s="21">
        <f t="shared" si="394"/>
        <v>60</v>
      </c>
      <c r="S2532" s="21">
        <f t="shared" si="395"/>
        <v>47.5</v>
      </c>
      <c r="T2532" s="21">
        <f t="shared" si="396"/>
        <v>35</v>
      </c>
      <c r="U2532" s="21">
        <f t="shared" si="397"/>
        <v>50</v>
      </c>
      <c r="V2532" s="20">
        <f t="shared" si="398"/>
        <v>47.5</v>
      </c>
      <c r="W2532" s="20">
        <f t="shared" si="399"/>
        <v>48.125</v>
      </c>
    </row>
    <row r="2533" spans="1:23" ht="13.5" x14ac:dyDescent="0.25">
      <c r="A2533" s="3">
        <v>45692</v>
      </c>
      <c r="B2533" s="2">
        <v>4.4199000000000002</v>
      </c>
      <c r="C2533" s="2">
        <v>66.311844006771338</v>
      </c>
      <c r="D2533" s="2">
        <v>-0.1600484947660652</v>
      </c>
      <c r="E2533" s="2">
        <v>-3.2774988379248352E-18</v>
      </c>
      <c r="F2533" s="2">
        <v>4.4612600000000002</v>
      </c>
      <c r="G2533" s="2">
        <v>4.4386899999999994</v>
      </c>
      <c r="H2533" s="2">
        <v>4.2760099999999994</v>
      </c>
      <c r="I2533" s="2">
        <v>4.0755200000000027</v>
      </c>
      <c r="J2533" s="2">
        <v>3.7087159999999999</v>
      </c>
      <c r="K2533" s="17" t="s">
        <v>47</v>
      </c>
      <c r="L2533" s="17" t="s">
        <v>48</v>
      </c>
      <c r="M2533" s="17" t="s">
        <v>46</v>
      </c>
      <c r="N2533" s="20">
        <f t="shared" si="390"/>
        <v>50</v>
      </c>
      <c r="O2533" s="20">
        <f t="shared" si="391"/>
        <v>100</v>
      </c>
      <c r="P2533" s="20">
        <f t="shared" si="392"/>
        <v>50</v>
      </c>
      <c r="Q2533" s="20">
        <f t="shared" si="393"/>
        <v>0</v>
      </c>
      <c r="R2533" s="21">
        <f t="shared" si="394"/>
        <v>60</v>
      </c>
      <c r="S2533" s="21">
        <f t="shared" si="395"/>
        <v>47.5</v>
      </c>
      <c r="T2533" s="21">
        <f t="shared" si="396"/>
        <v>35</v>
      </c>
      <c r="U2533" s="21">
        <f t="shared" si="397"/>
        <v>50</v>
      </c>
      <c r="V2533" s="20">
        <f t="shared" si="398"/>
        <v>47.5</v>
      </c>
      <c r="W2533" s="20">
        <f t="shared" si="399"/>
        <v>48.125</v>
      </c>
    </row>
    <row r="2534" spans="1:23" ht="13.5" x14ac:dyDescent="0.25">
      <c r="A2534" s="3">
        <v>45693</v>
      </c>
      <c r="B2534" s="2">
        <v>4.4199000000000002</v>
      </c>
      <c r="C2534" s="2">
        <v>66.311844006771352</v>
      </c>
      <c r="D2534" s="2">
        <v>-0.16446202331519544</v>
      </c>
      <c r="E2534" s="2">
        <v>-2.6219990703398682E-18</v>
      </c>
      <c r="F2534" s="2">
        <v>4.4424599999999996</v>
      </c>
      <c r="G2534" s="2">
        <v>4.4659599999999999</v>
      </c>
      <c r="H2534" s="2">
        <v>4.2962299999999995</v>
      </c>
      <c r="I2534" s="2">
        <v>4.0868060000000019</v>
      </c>
      <c r="J2534" s="2">
        <v>3.7137954999999998</v>
      </c>
      <c r="K2534" s="17" t="s">
        <v>47</v>
      </c>
      <c r="L2534" s="17" t="s">
        <v>48</v>
      </c>
      <c r="M2534" s="17" t="s">
        <v>46</v>
      </c>
      <c r="N2534" s="20">
        <f t="shared" si="390"/>
        <v>50</v>
      </c>
      <c r="O2534" s="20">
        <f t="shared" si="391"/>
        <v>100</v>
      </c>
      <c r="P2534" s="20">
        <f t="shared" si="392"/>
        <v>50</v>
      </c>
      <c r="Q2534" s="20">
        <f t="shared" si="393"/>
        <v>0</v>
      </c>
      <c r="R2534" s="21">
        <f t="shared" si="394"/>
        <v>60</v>
      </c>
      <c r="S2534" s="21">
        <f t="shared" si="395"/>
        <v>47.5</v>
      </c>
      <c r="T2534" s="21">
        <f t="shared" si="396"/>
        <v>35</v>
      </c>
      <c r="U2534" s="21">
        <f t="shared" si="397"/>
        <v>50</v>
      </c>
      <c r="V2534" s="20">
        <f t="shared" si="398"/>
        <v>47.5</v>
      </c>
      <c r="W2534" s="20">
        <f t="shared" si="399"/>
        <v>48.125</v>
      </c>
    </row>
    <row r="2535" spans="1:23" ht="13.5" x14ac:dyDescent="0.25">
      <c r="A2535" s="3">
        <v>45694</v>
      </c>
      <c r="B2535" s="2">
        <v>4.4199000000000002</v>
      </c>
      <c r="C2535" s="2">
        <v>66.311844006771352</v>
      </c>
      <c r="D2535" s="2">
        <v>-0.1315380126535155</v>
      </c>
      <c r="E2535" s="2">
        <v>-2.0975992562718948E-18</v>
      </c>
      <c r="F2535" s="2">
        <v>4.4274199999999997</v>
      </c>
      <c r="G2535" s="2">
        <v>4.4687799999999998</v>
      </c>
      <c r="H2535" s="2">
        <v>4.3155099999999988</v>
      </c>
      <c r="I2535" s="2">
        <v>4.098092000000003</v>
      </c>
      <c r="J2535" s="2">
        <v>3.7188749999999997</v>
      </c>
      <c r="K2535" s="17" t="s">
        <v>47</v>
      </c>
      <c r="L2535" s="17" t="s">
        <v>48</v>
      </c>
      <c r="M2535" s="17" t="s">
        <v>46</v>
      </c>
      <c r="N2535" s="20">
        <f t="shared" si="390"/>
        <v>50</v>
      </c>
      <c r="O2535" s="20">
        <f t="shared" si="391"/>
        <v>100</v>
      </c>
      <c r="P2535" s="20">
        <f t="shared" si="392"/>
        <v>50</v>
      </c>
      <c r="Q2535" s="20">
        <f t="shared" si="393"/>
        <v>0</v>
      </c>
      <c r="R2535" s="21">
        <f t="shared" si="394"/>
        <v>60</v>
      </c>
      <c r="S2535" s="21">
        <f t="shared" si="395"/>
        <v>47.5</v>
      </c>
      <c r="T2535" s="21">
        <f t="shared" si="396"/>
        <v>35</v>
      </c>
      <c r="U2535" s="21">
        <f t="shared" si="397"/>
        <v>50</v>
      </c>
      <c r="V2535" s="20">
        <f t="shared" si="398"/>
        <v>47.5</v>
      </c>
      <c r="W2535" s="20">
        <f t="shared" si="399"/>
        <v>48.125</v>
      </c>
    </row>
    <row r="2536" spans="1:23" ht="13.5" x14ac:dyDescent="0.25">
      <c r="A2536" s="3">
        <v>45695</v>
      </c>
      <c r="B2536" s="2">
        <v>4.4199000000000002</v>
      </c>
      <c r="C2536" s="2">
        <v>66.311844006771352</v>
      </c>
      <c r="D2536" s="2">
        <v>-8.5765206435349128E-2</v>
      </c>
      <c r="E2536" s="2">
        <v>-1.6780794050175158E-18</v>
      </c>
      <c r="F2536" s="2">
        <v>4.4199000000000002</v>
      </c>
      <c r="G2536" s="2">
        <v>4.4593799999999995</v>
      </c>
      <c r="H2536" s="2">
        <v>4.3272649999999988</v>
      </c>
      <c r="I2536" s="2">
        <v>4.108436000000002</v>
      </c>
      <c r="J2536" s="2">
        <v>3.7239544999999996</v>
      </c>
      <c r="K2536" s="17" t="s">
        <v>47</v>
      </c>
      <c r="L2536" s="17" t="s">
        <v>53</v>
      </c>
      <c r="M2536" s="17" t="s">
        <v>46</v>
      </c>
      <c r="N2536" s="20">
        <f t="shared" si="390"/>
        <v>50</v>
      </c>
      <c r="O2536" s="20">
        <f t="shared" si="391"/>
        <v>100</v>
      </c>
      <c r="P2536" s="20">
        <f t="shared" si="392"/>
        <v>50</v>
      </c>
      <c r="Q2536" s="20">
        <f t="shared" si="393"/>
        <v>16.5</v>
      </c>
      <c r="R2536" s="21">
        <f t="shared" si="394"/>
        <v>62.475000000000001</v>
      </c>
      <c r="S2536" s="21">
        <f t="shared" si="395"/>
        <v>51.625</v>
      </c>
      <c r="T2536" s="21">
        <f t="shared" si="396"/>
        <v>42.424999999999997</v>
      </c>
      <c r="U2536" s="21">
        <f t="shared" si="397"/>
        <v>54.125</v>
      </c>
      <c r="V2536" s="20">
        <f t="shared" si="398"/>
        <v>52.17499999999999</v>
      </c>
      <c r="W2536" s="20">
        <f t="shared" si="399"/>
        <v>52.662499999999994</v>
      </c>
    </row>
    <row r="2537" spans="1:23" ht="13.5" x14ac:dyDescent="0.25">
      <c r="A2537" s="3">
        <v>45698</v>
      </c>
      <c r="B2537" s="2">
        <v>4.4104999999999999</v>
      </c>
      <c r="C2537" s="2">
        <v>64.842400873530323</v>
      </c>
      <c r="D2537" s="2">
        <v>-4.7158418584245965E-2</v>
      </c>
      <c r="E2537" s="2">
        <v>-1.3424635240140126E-18</v>
      </c>
      <c r="F2537" s="2">
        <v>4.4180200000000003</v>
      </c>
      <c r="G2537" s="2">
        <v>4.4490399999999992</v>
      </c>
      <c r="H2537" s="2">
        <v>4.3408999999999995</v>
      </c>
      <c r="I2537" s="2">
        <v>4.1185920000000031</v>
      </c>
      <c r="J2537" s="2">
        <v>3.7290739999999993</v>
      </c>
      <c r="K2537" s="17" t="s">
        <v>47</v>
      </c>
      <c r="L2537" s="17" t="s">
        <v>53</v>
      </c>
      <c r="M2537" s="17" t="s">
        <v>46</v>
      </c>
      <c r="N2537" s="20">
        <f t="shared" si="390"/>
        <v>50</v>
      </c>
      <c r="O2537" s="20">
        <f t="shared" si="391"/>
        <v>100</v>
      </c>
      <c r="P2537" s="20">
        <f t="shared" si="392"/>
        <v>50</v>
      </c>
      <c r="Q2537" s="20">
        <f t="shared" si="393"/>
        <v>16.5</v>
      </c>
      <c r="R2537" s="21">
        <f t="shared" si="394"/>
        <v>62.475000000000001</v>
      </c>
      <c r="S2537" s="21">
        <f t="shared" si="395"/>
        <v>51.625</v>
      </c>
      <c r="T2537" s="21">
        <f t="shared" si="396"/>
        <v>42.424999999999997</v>
      </c>
      <c r="U2537" s="21">
        <f t="shared" si="397"/>
        <v>54.125</v>
      </c>
      <c r="V2537" s="20">
        <f t="shared" si="398"/>
        <v>52.17499999999999</v>
      </c>
      <c r="W2537" s="20">
        <f t="shared" si="399"/>
        <v>52.662499999999994</v>
      </c>
    </row>
    <row r="2538" spans="1:23" ht="13.5" x14ac:dyDescent="0.25">
      <c r="A2538" s="3">
        <v>45699</v>
      </c>
      <c r="B2538" s="2">
        <v>4.3728999999999996</v>
      </c>
      <c r="C2538" s="2">
        <v>59.192117491361259</v>
      </c>
      <c r="D2538" s="2">
        <v>-1.2409984585983302E-2</v>
      </c>
      <c r="E2538" s="2">
        <v>-1.0739708192112102E-18</v>
      </c>
      <c r="F2538" s="2">
        <v>4.4086200000000009</v>
      </c>
      <c r="G2538" s="2">
        <v>4.4349399999999992</v>
      </c>
      <c r="H2538" s="2">
        <v>4.357359999999999</v>
      </c>
      <c r="I2538" s="2">
        <v>4.1270560000000023</v>
      </c>
      <c r="J2538" s="2">
        <v>3.7340489999999988</v>
      </c>
      <c r="K2538" s="17" t="s">
        <v>47</v>
      </c>
      <c r="L2538" s="17" t="s">
        <v>53</v>
      </c>
      <c r="M2538" s="17" t="s">
        <v>46</v>
      </c>
      <c r="N2538" s="20">
        <f t="shared" si="390"/>
        <v>50</v>
      </c>
      <c r="O2538" s="20">
        <f t="shared" si="391"/>
        <v>100</v>
      </c>
      <c r="P2538" s="20">
        <f t="shared" si="392"/>
        <v>50</v>
      </c>
      <c r="Q2538" s="20">
        <f t="shared" si="393"/>
        <v>16.5</v>
      </c>
      <c r="R2538" s="21">
        <f t="shared" si="394"/>
        <v>62.475000000000001</v>
      </c>
      <c r="S2538" s="21">
        <f t="shared" si="395"/>
        <v>51.625</v>
      </c>
      <c r="T2538" s="21">
        <f t="shared" si="396"/>
        <v>42.424999999999997</v>
      </c>
      <c r="U2538" s="21">
        <f t="shared" si="397"/>
        <v>54.125</v>
      </c>
      <c r="V2538" s="20">
        <f t="shared" si="398"/>
        <v>52.17499999999999</v>
      </c>
      <c r="W2538" s="20">
        <f t="shared" si="399"/>
        <v>52.662499999999994</v>
      </c>
    </row>
    <row r="2539" spans="1:23" ht="13.5" x14ac:dyDescent="0.25">
      <c r="A2539" s="3">
        <v>45700</v>
      </c>
      <c r="B2539" s="2">
        <v>4.4104999999999999</v>
      </c>
      <c r="C2539" s="2">
        <v>62.69306350863787</v>
      </c>
      <c r="D2539" s="2">
        <v>1.3777648712781421E-2</v>
      </c>
      <c r="E2539" s="2">
        <v>-8.5917665536896823E-19</v>
      </c>
      <c r="F2539" s="2">
        <v>4.4067399999999992</v>
      </c>
      <c r="G2539" s="2">
        <v>4.4245999999999999</v>
      </c>
      <c r="H2539" s="2">
        <v>4.3719349999999988</v>
      </c>
      <c r="I2539" s="2">
        <v>4.1362720000000026</v>
      </c>
      <c r="J2539" s="2">
        <v>3.739168499999999</v>
      </c>
      <c r="K2539" s="17" t="s">
        <v>47</v>
      </c>
      <c r="L2539" s="17" t="s">
        <v>53</v>
      </c>
      <c r="M2539" s="17" t="s">
        <v>46</v>
      </c>
      <c r="N2539" s="20">
        <f t="shared" si="390"/>
        <v>50</v>
      </c>
      <c r="O2539" s="20">
        <f t="shared" si="391"/>
        <v>100</v>
      </c>
      <c r="P2539" s="20">
        <f t="shared" si="392"/>
        <v>50</v>
      </c>
      <c r="Q2539" s="20">
        <f t="shared" si="393"/>
        <v>16.5</v>
      </c>
      <c r="R2539" s="21">
        <f t="shared" si="394"/>
        <v>62.475000000000001</v>
      </c>
      <c r="S2539" s="21">
        <f t="shared" si="395"/>
        <v>51.625</v>
      </c>
      <c r="T2539" s="21">
        <f t="shared" si="396"/>
        <v>42.424999999999997</v>
      </c>
      <c r="U2539" s="21">
        <f t="shared" si="397"/>
        <v>54.125</v>
      </c>
      <c r="V2539" s="20">
        <f t="shared" si="398"/>
        <v>52.17499999999999</v>
      </c>
      <c r="W2539" s="20">
        <f t="shared" si="399"/>
        <v>52.662499999999994</v>
      </c>
    </row>
    <row r="2540" spans="1:23" ht="13.5" x14ac:dyDescent="0.25">
      <c r="A2540" s="3">
        <v>45701</v>
      </c>
      <c r="B2540" s="2">
        <v>4.4104999999999999</v>
      </c>
      <c r="C2540" s="2">
        <v>62.69306350863787</v>
      </c>
      <c r="D2540" s="2">
        <v>3.2424054873205321E-2</v>
      </c>
      <c r="E2540" s="2">
        <v>-6.8734132429517464E-19</v>
      </c>
      <c r="F2540" s="2">
        <v>4.4048600000000002</v>
      </c>
      <c r="G2540" s="2">
        <v>4.4161399999999995</v>
      </c>
      <c r="H2540" s="2">
        <v>4.3865099999999995</v>
      </c>
      <c r="I2540" s="2">
        <v>4.1464280000000029</v>
      </c>
      <c r="J2540" s="2">
        <v>3.7442879999999987</v>
      </c>
      <c r="K2540" s="17" t="s">
        <v>47</v>
      </c>
      <c r="L2540" s="17" t="s">
        <v>53</v>
      </c>
      <c r="M2540" s="17" t="s">
        <v>46</v>
      </c>
      <c r="N2540" s="20">
        <f t="shared" si="390"/>
        <v>50</v>
      </c>
      <c r="O2540" s="20">
        <f t="shared" si="391"/>
        <v>100</v>
      </c>
      <c r="P2540" s="20">
        <f t="shared" si="392"/>
        <v>50</v>
      </c>
      <c r="Q2540" s="20">
        <f t="shared" si="393"/>
        <v>16.5</v>
      </c>
      <c r="R2540" s="21">
        <f t="shared" si="394"/>
        <v>62.475000000000001</v>
      </c>
      <c r="S2540" s="21">
        <f t="shared" si="395"/>
        <v>51.625</v>
      </c>
      <c r="T2540" s="21">
        <f t="shared" si="396"/>
        <v>42.424999999999997</v>
      </c>
      <c r="U2540" s="21">
        <f t="shared" si="397"/>
        <v>54.125</v>
      </c>
      <c r="V2540" s="20">
        <f t="shared" si="398"/>
        <v>52.17499999999999</v>
      </c>
      <c r="W2540" s="20">
        <f t="shared" si="399"/>
        <v>52.662499999999994</v>
      </c>
    </row>
    <row r="2541" spans="1:23" ht="13.5" x14ac:dyDescent="0.25">
      <c r="A2541" s="3">
        <v>45702</v>
      </c>
      <c r="B2541" s="2">
        <v>4.5045000000000002</v>
      </c>
      <c r="C2541" s="2">
        <v>70.124406015246336</v>
      </c>
      <c r="D2541" s="2">
        <v>3.4880081866435653E-2</v>
      </c>
      <c r="E2541" s="2">
        <v>-5.4987305943613975E-19</v>
      </c>
      <c r="F2541" s="2">
        <v>4.42178</v>
      </c>
      <c r="G2541" s="2">
        <v>4.4208400000000001</v>
      </c>
      <c r="H2541" s="2">
        <v>4.4020249999999992</v>
      </c>
      <c r="I2541" s="2">
        <v>4.1584640000000022</v>
      </c>
      <c r="J2541" s="2">
        <v>3.7498774999999984</v>
      </c>
      <c r="K2541" s="17" t="s">
        <v>50</v>
      </c>
      <c r="L2541" s="17" t="s">
        <v>53</v>
      </c>
      <c r="M2541" s="17" t="s">
        <v>51</v>
      </c>
      <c r="N2541" s="20">
        <f t="shared" si="390"/>
        <v>50</v>
      </c>
      <c r="O2541" s="20">
        <f t="shared" si="391"/>
        <v>100</v>
      </c>
      <c r="P2541" s="20">
        <f t="shared" si="392"/>
        <v>50</v>
      </c>
      <c r="Q2541" s="20">
        <f t="shared" si="393"/>
        <v>83.5</v>
      </c>
      <c r="R2541" s="21">
        <f t="shared" si="394"/>
        <v>72.525000000000006</v>
      </c>
      <c r="S2541" s="21">
        <f t="shared" si="395"/>
        <v>68.375</v>
      </c>
      <c r="T2541" s="21">
        <f t="shared" si="396"/>
        <v>72.575000000000003</v>
      </c>
      <c r="U2541" s="21">
        <f t="shared" si="397"/>
        <v>70.875</v>
      </c>
      <c r="V2541" s="20">
        <f t="shared" si="398"/>
        <v>71.158333333333346</v>
      </c>
      <c r="W2541" s="20">
        <f t="shared" si="399"/>
        <v>71.087500000000006</v>
      </c>
    </row>
    <row r="2542" spans="1:23" ht="13.5" x14ac:dyDescent="0.25">
      <c r="A2542" s="3">
        <v>45705</v>
      </c>
      <c r="B2542" s="2">
        <v>4.5045000000000002</v>
      </c>
      <c r="C2542" s="2">
        <v>70.124406015246336</v>
      </c>
      <c r="D2542" s="2">
        <v>3.0086597808522519E-2</v>
      </c>
      <c r="E2542" s="2">
        <v>-4.3989844754891182E-19</v>
      </c>
      <c r="F2542" s="2">
        <v>4.4405799999999997</v>
      </c>
      <c r="G2542" s="2">
        <v>4.4292999999999996</v>
      </c>
      <c r="H2542" s="2">
        <v>4.4198899999999997</v>
      </c>
      <c r="I2542" s="2">
        <v>4.1705000000000032</v>
      </c>
      <c r="J2542" s="2">
        <v>3.7552064999999986</v>
      </c>
      <c r="K2542" s="17" t="s">
        <v>50</v>
      </c>
      <c r="L2542" s="17" t="s">
        <v>53</v>
      </c>
      <c r="M2542" s="17" t="s">
        <v>51</v>
      </c>
      <c r="N2542" s="20">
        <f t="shared" si="390"/>
        <v>50</v>
      </c>
      <c r="O2542" s="20">
        <f t="shared" si="391"/>
        <v>100</v>
      </c>
      <c r="P2542" s="20">
        <f t="shared" si="392"/>
        <v>50</v>
      </c>
      <c r="Q2542" s="20">
        <f t="shared" si="393"/>
        <v>83.5</v>
      </c>
      <c r="R2542" s="21">
        <f t="shared" si="394"/>
        <v>72.525000000000006</v>
      </c>
      <c r="S2542" s="21">
        <f t="shared" si="395"/>
        <v>68.375</v>
      </c>
      <c r="T2542" s="21">
        <f t="shared" si="396"/>
        <v>72.575000000000003</v>
      </c>
      <c r="U2542" s="21">
        <f t="shared" si="397"/>
        <v>70.875</v>
      </c>
      <c r="V2542" s="20">
        <f t="shared" si="398"/>
        <v>71.158333333333346</v>
      </c>
      <c r="W2542" s="20">
        <f t="shared" si="399"/>
        <v>71.087500000000006</v>
      </c>
    </row>
    <row r="2543" spans="1:23" ht="13.5" x14ac:dyDescent="0.25">
      <c r="A2543" s="3">
        <v>45706</v>
      </c>
      <c r="B2543" s="2">
        <v>4.5138999999999996</v>
      </c>
      <c r="C2543" s="2">
        <v>70.799003517807293</v>
      </c>
      <c r="D2543" s="2">
        <v>2.4327753058777546E-2</v>
      </c>
      <c r="E2543" s="2">
        <v>-3.5191875803912946E-19</v>
      </c>
      <c r="F2543" s="2">
        <v>4.4687799999999998</v>
      </c>
      <c r="G2543" s="2">
        <v>4.4386999999999999</v>
      </c>
      <c r="H2543" s="2">
        <v>4.4386950000000001</v>
      </c>
      <c r="I2543" s="2">
        <v>4.1808440000000022</v>
      </c>
      <c r="J2543" s="2">
        <v>3.7606689999999987</v>
      </c>
      <c r="K2543" s="17" t="s">
        <v>50</v>
      </c>
      <c r="L2543" s="17" t="s">
        <v>53</v>
      </c>
      <c r="M2543" s="17" t="s">
        <v>51</v>
      </c>
      <c r="N2543" s="20">
        <f t="shared" si="390"/>
        <v>50</v>
      </c>
      <c r="O2543" s="20">
        <f t="shared" si="391"/>
        <v>100</v>
      </c>
      <c r="P2543" s="20">
        <f t="shared" si="392"/>
        <v>50</v>
      </c>
      <c r="Q2543" s="20">
        <f t="shared" si="393"/>
        <v>83.5</v>
      </c>
      <c r="R2543" s="21">
        <f t="shared" si="394"/>
        <v>72.525000000000006</v>
      </c>
      <c r="S2543" s="21">
        <f t="shared" si="395"/>
        <v>68.375</v>
      </c>
      <c r="T2543" s="21">
        <f t="shared" si="396"/>
        <v>72.575000000000003</v>
      </c>
      <c r="U2543" s="21">
        <f t="shared" si="397"/>
        <v>70.875</v>
      </c>
      <c r="V2543" s="20">
        <f t="shared" si="398"/>
        <v>71.158333333333346</v>
      </c>
      <c r="W2543" s="20">
        <f t="shared" si="399"/>
        <v>71.087500000000006</v>
      </c>
    </row>
    <row r="2544" spans="1:23" ht="13.5" x14ac:dyDescent="0.25">
      <c r="A2544" s="3">
        <v>45707</v>
      </c>
      <c r="B2544" s="2">
        <v>4.5138999999999996</v>
      </c>
      <c r="C2544" s="2">
        <v>70.799003517807293</v>
      </c>
      <c r="D2544" s="2">
        <v>1.8467373234233975E-2</v>
      </c>
      <c r="E2544" s="2">
        <v>-2.8153500643130357E-19</v>
      </c>
      <c r="F2544" s="2">
        <v>4.4894599999999993</v>
      </c>
      <c r="G2544" s="2">
        <v>4.4480999999999993</v>
      </c>
      <c r="H2544" s="2">
        <v>4.4570300000000005</v>
      </c>
      <c r="I2544" s="2">
        <v>4.1925040000000031</v>
      </c>
      <c r="J2544" s="2">
        <v>3.7663054999999988</v>
      </c>
      <c r="K2544" s="17" t="s">
        <v>50</v>
      </c>
      <c r="L2544" s="17" t="s">
        <v>53</v>
      </c>
      <c r="M2544" s="17" t="s">
        <v>51</v>
      </c>
      <c r="N2544" s="20">
        <f t="shared" si="390"/>
        <v>50</v>
      </c>
      <c r="O2544" s="20">
        <f t="shared" si="391"/>
        <v>100</v>
      </c>
      <c r="P2544" s="20">
        <f t="shared" si="392"/>
        <v>50</v>
      </c>
      <c r="Q2544" s="20">
        <f t="shared" si="393"/>
        <v>83.5</v>
      </c>
      <c r="R2544" s="21">
        <f t="shared" si="394"/>
        <v>72.525000000000006</v>
      </c>
      <c r="S2544" s="21">
        <f t="shared" si="395"/>
        <v>68.375</v>
      </c>
      <c r="T2544" s="21">
        <f t="shared" si="396"/>
        <v>72.575000000000003</v>
      </c>
      <c r="U2544" s="21">
        <f t="shared" si="397"/>
        <v>70.875</v>
      </c>
      <c r="V2544" s="20">
        <f t="shared" si="398"/>
        <v>71.158333333333346</v>
      </c>
      <c r="W2544" s="20">
        <f t="shared" si="399"/>
        <v>71.087500000000006</v>
      </c>
    </row>
    <row r="2545" spans="1:23" ht="13.5" x14ac:dyDescent="0.25">
      <c r="A2545" s="3">
        <v>45708</v>
      </c>
      <c r="B2545" s="2">
        <v>4.4668999999999999</v>
      </c>
      <c r="C2545" s="2">
        <v>62.601989348842125</v>
      </c>
      <c r="D2545" s="2">
        <v>1.6075709574159269E-2</v>
      </c>
      <c r="E2545" s="2">
        <v>-2.2522800514504285E-19</v>
      </c>
      <c r="F2545" s="2">
        <v>4.5007399999999995</v>
      </c>
      <c r="G2545" s="2">
        <v>4.4528000000000008</v>
      </c>
      <c r="H2545" s="2">
        <v>4.4607900000000011</v>
      </c>
      <c r="I2545" s="2">
        <v>4.2032240000000032</v>
      </c>
      <c r="J2545" s="2">
        <v>3.7715329999999989</v>
      </c>
      <c r="K2545" s="17" t="s">
        <v>50</v>
      </c>
      <c r="L2545" s="17" t="s">
        <v>53</v>
      </c>
      <c r="M2545" s="17" t="s">
        <v>51</v>
      </c>
      <c r="N2545" s="20">
        <f t="shared" si="390"/>
        <v>50</v>
      </c>
      <c r="O2545" s="20">
        <f t="shared" si="391"/>
        <v>100</v>
      </c>
      <c r="P2545" s="20">
        <f t="shared" si="392"/>
        <v>50</v>
      </c>
      <c r="Q2545" s="20">
        <f t="shared" si="393"/>
        <v>83.5</v>
      </c>
      <c r="R2545" s="21">
        <f t="shared" si="394"/>
        <v>72.525000000000006</v>
      </c>
      <c r="S2545" s="21">
        <f t="shared" si="395"/>
        <v>68.375</v>
      </c>
      <c r="T2545" s="21">
        <f t="shared" si="396"/>
        <v>72.575000000000003</v>
      </c>
      <c r="U2545" s="21">
        <f t="shared" si="397"/>
        <v>70.875</v>
      </c>
      <c r="V2545" s="20">
        <f t="shared" si="398"/>
        <v>71.158333333333346</v>
      </c>
      <c r="W2545" s="20">
        <f t="shared" si="399"/>
        <v>71.087500000000006</v>
      </c>
    </row>
    <row r="2546" spans="1:23" ht="13.5" x14ac:dyDescent="0.25">
      <c r="A2546" s="3">
        <v>45709</v>
      </c>
      <c r="B2546" s="2">
        <v>4.3822999999999999</v>
      </c>
      <c r="C2546" s="2">
        <v>51.127350691555513</v>
      </c>
      <c r="D2546" s="2">
        <v>1.9749754175819589E-2</v>
      </c>
      <c r="E2546" s="2">
        <v>-1.8018240411603429E-19</v>
      </c>
      <c r="F2546" s="2">
        <v>4.4763000000000002</v>
      </c>
      <c r="G2546" s="2">
        <v>4.4490400000000001</v>
      </c>
      <c r="H2546" s="2">
        <v>4.4542100000000007</v>
      </c>
      <c r="I2546" s="2">
        <v>4.2128160000000028</v>
      </c>
      <c r="J2546" s="2">
        <v>3.7763374999999986</v>
      </c>
      <c r="K2546" s="17" t="s">
        <v>47</v>
      </c>
      <c r="L2546" s="17" t="s">
        <v>53</v>
      </c>
      <c r="M2546" s="17" t="s">
        <v>46</v>
      </c>
      <c r="N2546" s="20">
        <f t="shared" si="390"/>
        <v>50</v>
      </c>
      <c r="O2546" s="20">
        <f t="shared" si="391"/>
        <v>100</v>
      </c>
      <c r="P2546" s="20">
        <f t="shared" si="392"/>
        <v>50</v>
      </c>
      <c r="Q2546" s="20">
        <f t="shared" si="393"/>
        <v>16.5</v>
      </c>
      <c r="R2546" s="21">
        <f t="shared" si="394"/>
        <v>62.475000000000001</v>
      </c>
      <c r="S2546" s="21">
        <f t="shared" si="395"/>
        <v>51.625</v>
      </c>
      <c r="T2546" s="21">
        <f t="shared" si="396"/>
        <v>42.424999999999997</v>
      </c>
      <c r="U2546" s="21">
        <f t="shared" si="397"/>
        <v>54.125</v>
      </c>
      <c r="V2546" s="20">
        <f t="shared" si="398"/>
        <v>52.17499999999999</v>
      </c>
      <c r="W2546" s="20">
        <f t="shared" si="399"/>
        <v>52.662499999999994</v>
      </c>
    </row>
    <row r="2547" spans="1:23" ht="13.5" x14ac:dyDescent="0.25">
      <c r="A2547" s="3">
        <v>45712</v>
      </c>
      <c r="B2547" s="2">
        <v>4.3728999999999996</v>
      </c>
      <c r="C2547" s="2">
        <v>50.030054099547094</v>
      </c>
      <c r="D2547" s="2">
        <v>2.208184320360651E-2</v>
      </c>
      <c r="E2547" s="2">
        <v>-1.4414592329282743E-19</v>
      </c>
      <c r="F2547" s="2">
        <v>4.4499799999999992</v>
      </c>
      <c r="G2547" s="2">
        <v>4.4452800000000003</v>
      </c>
      <c r="H2547" s="2">
        <v>4.4471600000000002</v>
      </c>
      <c r="I2547" s="2">
        <v>4.2205280000000025</v>
      </c>
      <c r="J2547" s="2">
        <v>3.7810949999999979</v>
      </c>
      <c r="K2547" s="17" t="s">
        <v>47</v>
      </c>
      <c r="L2547" s="17" t="s">
        <v>53</v>
      </c>
      <c r="M2547" s="17" t="s">
        <v>46</v>
      </c>
      <c r="N2547" s="20">
        <f t="shared" si="390"/>
        <v>50</v>
      </c>
      <c r="O2547" s="20">
        <f t="shared" si="391"/>
        <v>100</v>
      </c>
      <c r="P2547" s="20">
        <f t="shared" si="392"/>
        <v>50</v>
      </c>
      <c r="Q2547" s="20">
        <f t="shared" si="393"/>
        <v>16.5</v>
      </c>
      <c r="R2547" s="21">
        <f t="shared" si="394"/>
        <v>62.475000000000001</v>
      </c>
      <c r="S2547" s="21">
        <f t="shared" si="395"/>
        <v>51.625</v>
      </c>
      <c r="T2547" s="21">
        <f t="shared" si="396"/>
        <v>42.424999999999997</v>
      </c>
      <c r="U2547" s="21">
        <f t="shared" si="397"/>
        <v>54.125</v>
      </c>
      <c r="V2547" s="20">
        <f t="shared" si="398"/>
        <v>52.17499999999999</v>
      </c>
      <c r="W2547" s="20">
        <f t="shared" si="399"/>
        <v>52.662499999999994</v>
      </c>
    </row>
    <row r="2548" spans="1:23" ht="13.5" x14ac:dyDescent="0.25">
      <c r="A2548" s="3">
        <v>45713</v>
      </c>
      <c r="B2548" s="2">
        <v>4.4574999999999996</v>
      </c>
      <c r="C2548" s="2">
        <v>58.634718198085451</v>
      </c>
      <c r="D2548" s="2">
        <v>1.2034541522202069E-2</v>
      </c>
      <c r="E2548" s="2">
        <v>-1.1531673863426195E-19</v>
      </c>
      <c r="F2548" s="2">
        <v>4.438699999999999</v>
      </c>
      <c r="G2548" s="2">
        <v>4.4537399999999989</v>
      </c>
      <c r="H2548" s="2">
        <v>4.4443399999999995</v>
      </c>
      <c r="I2548" s="2">
        <v>4.2308720000000024</v>
      </c>
      <c r="J2548" s="2">
        <v>3.7863189999999984</v>
      </c>
      <c r="K2548" s="17" t="s">
        <v>47</v>
      </c>
      <c r="L2548" s="17" t="s">
        <v>48</v>
      </c>
      <c r="M2548" s="17" t="s">
        <v>46</v>
      </c>
      <c r="N2548" s="20">
        <f t="shared" si="390"/>
        <v>50</v>
      </c>
      <c r="O2548" s="20">
        <f t="shared" si="391"/>
        <v>100</v>
      </c>
      <c r="P2548" s="20">
        <f t="shared" si="392"/>
        <v>50</v>
      </c>
      <c r="Q2548" s="20">
        <f t="shared" si="393"/>
        <v>0</v>
      </c>
      <c r="R2548" s="21">
        <f t="shared" si="394"/>
        <v>60</v>
      </c>
      <c r="S2548" s="21">
        <f t="shared" si="395"/>
        <v>47.5</v>
      </c>
      <c r="T2548" s="21">
        <f t="shared" si="396"/>
        <v>35</v>
      </c>
      <c r="U2548" s="21">
        <f t="shared" si="397"/>
        <v>50</v>
      </c>
      <c r="V2548" s="20">
        <f t="shared" si="398"/>
        <v>47.5</v>
      </c>
      <c r="W2548" s="20">
        <f t="shared" si="399"/>
        <v>48.125</v>
      </c>
    </row>
    <row r="2549" spans="1:23" ht="13.5" x14ac:dyDescent="0.25">
      <c r="A2549" s="3">
        <v>45714</v>
      </c>
      <c r="B2549" s="2">
        <v>4.4574999999999996</v>
      </c>
      <c r="C2549" s="2">
        <v>58.634718198085451</v>
      </c>
      <c r="D2549" s="2">
        <v>8.8460910137264648E-3</v>
      </c>
      <c r="E2549" s="2">
        <v>-9.2253390907409567E-20</v>
      </c>
      <c r="F2549" s="2">
        <v>4.4274199999999997</v>
      </c>
      <c r="G2549" s="2">
        <v>4.4584399999999986</v>
      </c>
      <c r="H2549" s="2">
        <v>4.4415199999999988</v>
      </c>
      <c r="I2549" s="2">
        <v>4.2410280000000027</v>
      </c>
      <c r="J2549" s="2">
        <v>3.7915429999999981</v>
      </c>
      <c r="K2549" s="17" t="s">
        <v>47</v>
      </c>
      <c r="L2549" s="17" t="s">
        <v>48</v>
      </c>
      <c r="M2549" s="17" t="s">
        <v>46</v>
      </c>
      <c r="N2549" s="20">
        <f t="shared" si="390"/>
        <v>50</v>
      </c>
      <c r="O2549" s="20">
        <f t="shared" si="391"/>
        <v>100</v>
      </c>
      <c r="P2549" s="20">
        <f t="shared" si="392"/>
        <v>50</v>
      </c>
      <c r="Q2549" s="20">
        <f t="shared" si="393"/>
        <v>0</v>
      </c>
      <c r="R2549" s="21">
        <f t="shared" si="394"/>
        <v>60</v>
      </c>
      <c r="S2549" s="21">
        <f t="shared" si="395"/>
        <v>47.5</v>
      </c>
      <c r="T2549" s="21">
        <f t="shared" si="396"/>
        <v>35</v>
      </c>
      <c r="U2549" s="21">
        <f t="shared" si="397"/>
        <v>50</v>
      </c>
      <c r="V2549" s="20">
        <f t="shared" si="398"/>
        <v>47.5</v>
      </c>
      <c r="W2549" s="20">
        <f t="shared" si="399"/>
        <v>48.125</v>
      </c>
    </row>
    <row r="2550" spans="1:23" ht="13.5" x14ac:dyDescent="0.25">
      <c r="A2550" s="3">
        <v>45715</v>
      </c>
      <c r="B2550" s="2">
        <v>4.2976000000000001</v>
      </c>
      <c r="C2550" s="2">
        <v>42.567232417007411</v>
      </c>
      <c r="D2550" s="2">
        <v>1.7556039008353785E-2</v>
      </c>
      <c r="E2550" s="2">
        <v>-7.3802712725927653E-20</v>
      </c>
      <c r="F2550" s="2">
        <v>4.393559999999999</v>
      </c>
      <c r="G2550" s="2">
        <v>4.4471499999999988</v>
      </c>
      <c r="H2550" s="2">
        <v>4.4316449999999996</v>
      </c>
      <c r="I2550" s="2">
        <v>4.2479860000000027</v>
      </c>
      <c r="J2550" s="2">
        <v>3.7960109999999982</v>
      </c>
      <c r="K2550" s="17" t="s">
        <v>47</v>
      </c>
      <c r="L2550" s="17" t="s">
        <v>48</v>
      </c>
      <c r="M2550" s="17" t="s">
        <v>46</v>
      </c>
      <c r="N2550" s="20">
        <f t="shared" si="390"/>
        <v>50</v>
      </c>
      <c r="O2550" s="20">
        <f t="shared" si="391"/>
        <v>100</v>
      </c>
      <c r="P2550" s="20">
        <f t="shared" si="392"/>
        <v>50</v>
      </c>
      <c r="Q2550" s="20">
        <f t="shared" si="393"/>
        <v>0</v>
      </c>
      <c r="R2550" s="21">
        <f t="shared" si="394"/>
        <v>60</v>
      </c>
      <c r="S2550" s="21">
        <f t="shared" si="395"/>
        <v>47.5</v>
      </c>
      <c r="T2550" s="21">
        <f t="shared" si="396"/>
        <v>35</v>
      </c>
      <c r="U2550" s="21">
        <f t="shared" si="397"/>
        <v>50</v>
      </c>
      <c r="V2550" s="20">
        <f t="shared" si="398"/>
        <v>47.5</v>
      </c>
      <c r="W2550" s="20">
        <f t="shared" si="399"/>
        <v>48.125</v>
      </c>
    </row>
    <row r="2551" spans="1:23" ht="13.5" x14ac:dyDescent="0.25">
      <c r="A2551" s="3">
        <v>45716</v>
      </c>
      <c r="B2551" s="2">
        <v>4.4950999999999999</v>
      </c>
      <c r="C2551" s="2">
        <v>57.909265269860761</v>
      </c>
      <c r="D2551" s="2">
        <v>2.5298522035388515E-2</v>
      </c>
      <c r="E2551" s="2">
        <v>-5.9042170180742123E-20</v>
      </c>
      <c r="F2551" s="2">
        <v>4.4161200000000003</v>
      </c>
      <c r="G2551" s="2">
        <v>4.4462099999999998</v>
      </c>
      <c r="H2551" s="2">
        <v>4.4335249999999995</v>
      </c>
      <c r="I2551" s="2">
        <v>4.2588940000000024</v>
      </c>
      <c r="J2551" s="2">
        <v>3.8015534999999976</v>
      </c>
      <c r="K2551" s="17" t="s">
        <v>47</v>
      </c>
      <c r="L2551" s="17" t="s">
        <v>53</v>
      </c>
      <c r="M2551" s="17" t="s">
        <v>54</v>
      </c>
      <c r="N2551" s="20">
        <f t="shared" si="390"/>
        <v>50</v>
      </c>
      <c r="O2551" s="20">
        <f t="shared" si="391"/>
        <v>100</v>
      </c>
      <c r="P2551" s="20">
        <f t="shared" si="392"/>
        <v>50</v>
      </c>
      <c r="Q2551" s="20">
        <f t="shared" si="393"/>
        <v>16.5</v>
      </c>
      <c r="R2551" s="21">
        <f t="shared" si="394"/>
        <v>62.475000000000001</v>
      </c>
      <c r="S2551" s="21">
        <f t="shared" si="395"/>
        <v>51.625</v>
      </c>
      <c r="T2551" s="21">
        <f t="shared" si="396"/>
        <v>42.424999999999997</v>
      </c>
      <c r="U2551" s="21">
        <f t="shared" si="397"/>
        <v>54.125</v>
      </c>
      <c r="V2551" s="20">
        <f t="shared" si="398"/>
        <v>52.17499999999999</v>
      </c>
      <c r="W2551" s="20">
        <f t="shared" si="399"/>
        <v>52.662499999999994</v>
      </c>
    </row>
    <row r="2552" spans="1:23" ht="13.5" x14ac:dyDescent="0.25">
      <c r="A2552" s="3">
        <v>45719</v>
      </c>
      <c r="B2552" s="2">
        <v>4.4199000000000002</v>
      </c>
      <c r="C2552" s="2">
        <v>52.192306294041515</v>
      </c>
      <c r="D2552" s="2">
        <v>3.6753760623118303E-2</v>
      </c>
      <c r="E2552" s="2">
        <v>-4.7233736144593701E-20</v>
      </c>
      <c r="F2552" s="2">
        <v>4.4255200000000006</v>
      </c>
      <c r="G2552" s="2">
        <v>4.4377499999999994</v>
      </c>
      <c r="H2552" s="2">
        <v>4.4335249999999995</v>
      </c>
      <c r="I2552" s="2">
        <v>4.2688620000000022</v>
      </c>
      <c r="J2552" s="2">
        <v>3.8066329999999975</v>
      </c>
      <c r="K2552" s="17" t="s">
        <v>47</v>
      </c>
      <c r="L2552" s="17" t="s">
        <v>53</v>
      </c>
      <c r="M2552" s="17" t="s">
        <v>54</v>
      </c>
      <c r="N2552" s="20">
        <f t="shared" si="390"/>
        <v>50</v>
      </c>
      <c r="O2552" s="20">
        <f t="shared" si="391"/>
        <v>100</v>
      </c>
      <c r="P2552" s="20">
        <f t="shared" si="392"/>
        <v>50</v>
      </c>
      <c r="Q2552" s="20">
        <f t="shared" si="393"/>
        <v>16.5</v>
      </c>
      <c r="R2552" s="21">
        <f t="shared" si="394"/>
        <v>62.475000000000001</v>
      </c>
      <c r="S2552" s="21">
        <f t="shared" si="395"/>
        <v>51.625</v>
      </c>
      <c r="T2552" s="21">
        <f t="shared" si="396"/>
        <v>42.424999999999997</v>
      </c>
      <c r="U2552" s="21">
        <f t="shared" si="397"/>
        <v>54.125</v>
      </c>
      <c r="V2552" s="20">
        <f t="shared" si="398"/>
        <v>52.17499999999999</v>
      </c>
      <c r="W2552" s="20">
        <f t="shared" si="399"/>
        <v>52.662499999999994</v>
      </c>
    </row>
    <row r="2553" spans="1:23" ht="13.5" x14ac:dyDescent="0.25">
      <c r="A2553" s="3">
        <v>45720</v>
      </c>
      <c r="B2553" s="2">
        <v>4.3258000000000001</v>
      </c>
      <c r="C2553" s="2">
        <v>46.0640663622315</v>
      </c>
      <c r="D2553" s="2">
        <v>5.4690443156261814E-2</v>
      </c>
      <c r="E2553" s="2">
        <v>-3.7786988915674964E-20</v>
      </c>
      <c r="F2553" s="2">
        <v>4.3991799999999994</v>
      </c>
      <c r="G2553" s="2">
        <v>4.4189399999999992</v>
      </c>
      <c r="H2553" s="2">
        <v>4.42882</v>
      </c>
      <c r="I2553" s="2">
        <v>4.276384000000002</v>
      </c>
      <c r="J2553" s="2">
        <v>3.8112419999999974</v>
      </c>
      <c r="K2553" s="17" t="s">
        <v>47</v>
      </c>
      <c r="L2553" s="17" t="s">
        <v>53</v>
      </c>
      <c r="M2553" s="17" t="s">
        <v>46</v>
      </c>
      <c r="N2553" s="20">
        <f t="shared" si="390"/>
        <v>50</v>
      </c>
      <c r="O2553" s="20">
        <f t="shared" si="391"/>
        <v>100</v>
      </c>
      <c r="P2553" s="20">
        <f t="shared" si="392"/>
        <v>50</v>
      </c>
      <c r="Q2553" s="20">
        <f t="shared" si="393"/>
        <v>16.5</v>
      </c>
      <c r="R2553" s="21">
        <f t="shared" si="394"/>
        <v>62.475000000000001</v>
      </c>
      <c r="S2553" s="21">
        <f t="shared" si="395"/>
        <v>51.625</v>
      </c>
      <c r="T2553" s="21">
        <f t="shared" si="396"/>
        <v>42.424999999999997</v>
      </c>
      <c r="U2553" s="21">
        <f t="shared" si="397"/>
        <v>54.125</v>
      </c>
      <c r="V2553" s="20">
        <f t="shared" si="398"/>
        <v>52.17499999999999</v>
      </c>
      <c r="W2553" s="20">
        <f t="shared" si="399"/>
        <v>52.662499999999994</v>
      </c>
    </row>
    <row r="2554" spans="1:23" ht="13.5" x14ac:dyDescent="0.25">
      <c r="A2554" s="3">
        <v>45721</v>
      </c>
      <c r="B2554" s="2">
        <v>4.3728999999999996</v>
      </c>
      <c r="C2554" s="2">
        <v>49.274554776275444</v>
      </c>
      <c r="D2554" s="2">
        <v>6.6774847498111356E-2</v>
      </c>
      <c r="E2554" s="2">
        <v>-3.0229591132539975E-20</v>
      </c>
      <c r="F2554" s="2">
        <v>4.3822599999999996</v>
      </c>
      <c r="G2554" s="2">
        <v>4.4048400000000001</v>
      </c>
      <c r="H2554" s="2">
        <v>4.4264700000000001</v>
      </c>
      <c r="I2554" s="2">
        <v>4.2848480000000011</v>
      </c>
      <c r="J2554" s="2">
        <v>3.8160864999999973</v>
      </c>
      <c r="K2554" s="17" t="s">
        <v>47</v>
      </c>
      <c r="L2554" s="17" t="s">
        <v>53</v>
      </c>
      <c r="M2554" s="17" t="s">
        <v>46</v>
      </c>
      <c r="N2554" s="20">
        <f t="shared" si="390"/>
        <v>50</v>
      </c>
      <c r="O2554" s="20">
        <f t="shared" si="391"/>
        <v>100</v>
      </c>
      <c r="P2554" s="20">
        <f t="shared" si="392"/>
        <v>50</v>
      </c>
      <c r="Q2554" s="20">
        <f t="shared" si="393"/>
        <v>16.5</v>
      </c>
      <c r="R2554" s="21">
        <f t="shared" si="394"/>
        <v>62.475000000000001</v>
      </c>
      <c r="S2554" s="21">
        <f t="shared" si="395"/>
        <v>51.625</v>
      </c>
      <c r="T2554" s="21">
        <f t="shared" si="396"/>
        <v>42.424999999999997</v>
      </c>
      <c r="U2554" s="21">
        <f t="shared" si="397"/>
        <v>54.125</v>
      </c>
      <c r="V2554" s="20">
        <f t="shared" si="398"/>
        <v>52.17499999999999</v>
      </c>
      <c r="W2554" s="20">
        <f t="shared" si="399"/>
        <v>52.662499999999994</v>
      </c>
    </row>
    <row r="2555" spans="1:23" ht="13.5" x14ac:dyDescent="0.25">
      <c r="A2555" s="3">
        <v>45722</v>
      </c>
      <c r="B2555" s="2">
        <v>4.4574999999999996</v>
      </c>
      <c r="C2555" s="2">
        <v>54.512047517898566</v>
      </c>
      <c r="D2555" s="2">
        <v>6.3591120444026927E-2</v>
      </c>
      <c r="E2555" s="2">
        <v>-2.4183672906031982E-20</v>
      </c>
      <c r="F2555" s="2">
        <v>4.4142400000000004</v>
      </c>
      <c r="G2555" s="2">
        <v>4.4039000000000001</v>
      </c>
      <c r="H2555" s="2">
        <v>4.42835</v>
      </c>
      <c r="I2555" s="2">
        <v>4.2950040000000014</v>
      </c>
      <c r="J2555" s="2">
        <v>3.8213539999999977</v>
      </c>
      <c r="K2555" s="17" t="s">
        <v>50</v>
      </c>
      <c r="L2555" s="17" t="s">
        <v>53</v>
      </c>
      <c r="M2555" s="17" t="s">
        <v>51</v>
      </c>
      <c r="N2555" s="20">
        <f t="shared" si="390"/>
        <v>50</v>
      </c>
      <c r="O2555" s="20">
        <f t="shared" si="391"/>
        <v>100</v>
      </c>
      <c r="P2555" s="20">
        <f t="shared" si="392"/>
        <v>50</v>
      </c>
      <c r="Q2555" s="20">
        <f t="shared" si="393"/>
        <v>83.5</v>
      </c>
      <c r="R2555" s="21">
        <f t="shared" si="394"/>
        <v>72.525000000000006</v>
      </c>
      <c r="S2555" s="21">
        <f t="shared" si="395"/>
        <v>68.375</v>
      </c>
      <c r="T2555" s="21">
        <f t="shared" si="396"/>
        <v>72.575000000000003</v>
      </c>
      <c r="U2555" s="21">
        <f t="shared" si="397"/>
        <v>70.875</v>
      </c>
      <c r="V2555" s="20">
        <f t="shared" si="398"/>
        <v>71.158333333333346</v>
      </c>
      <c r="W2555" s="20">
        <f t="shared" si="399"/>
        <v>71.087500000000006</v>
      </c>
    </row>
    <row r="2556" spans="1:23" ht="13.5" x14ac:dyDescent="0.25">
      <c r="A2556" s="3">
        <v>45723</v>
      </c>
      <c r="B2556" s="2">
        <v>4.4856999999999996</v>
      </c>
      <c r="C2556" s="2">
        <v>56.137789099913348</v>
      </c>
      <c r="D2556" s="2">
        <v>4.5374911265538387E-2</v>
      </c>
      <c r="E2556" s="2">
        <v>-1.9346938324825586E-20</v>
      </c>
      <c r="F2556" s="2">
        <v>4.4123599999999996</v>
      </c>
      <c r="G2556" s="2">
        <v>4.4142400000000004</v>
      </c>
      <c r="H2556" s="2">
        <v>4.4316399999999998</v>
      </c>
      <c r="I2556" s="2">
        <v>4.3055360000000009</v>
      </c>
      <c r="J2556" s="2">
        <v>3.826762499999997</v>
      </c>
      <c r="K2556" s="17" t="s">
        <v>50</v>
      </c>
      <c r="L2556" s="17" t="s">
        <v>53</v>
      </c>
      <c r="M2556" s="17" t="s">
        <v>52</v>
      </c>
      <c r="N2556" s="20">
        <f t="shared" si="390"/>
        <v>50</v>
      </c>
      <c r="O2556" s="20">
        <f t="shared" si="391"/>
        <v>100</v>
      </c>
      <c r="P2556" s="20">
        <f t="shared" si="392"/>
        <v>50</v>
      </c>
      <c r="Q2556" s="20">
        <f t="shared" si="393"/>
        <v>66.5</v>
      </c>
      <c r="R2556" s="21">
        <f t="shared" si="394"/>
        <v>69.974999999999994</v>
      </c>
      <c r="S2556" s="21">
        <f t="shared" si="395"/>
        <v>64.125</v>
      </c>
      <c r="T2556" s="21">
        <f t="shared" si="396"/>
        <v>64.924999999999997</v>
      </c>
      <c r="U2556" s="21">
        <f t="shared" si="397"/>
        <v>66.625</v>
      </c>
      <c r="V2556" s="20">
        <f t="shared" si="398"/>
        <v>66.341666666666654</v>
      </c>
      <c r="W2556" s="20">
        <f t="shared" si="399"/>
        <v>66.412499999999994</v>
      </c>
    </row>
    <row r="2557" spans="1:23" ht="13.5" x14ac:dyDescent="0.25">
      <c r="A2557" s="3">
        <v>45726</v>
      </c>
      <c r="B2557" s="2">
        <v>4.4010999999999996</v>
      </c>
      <c r="C2557" s="2">
        <v>50.326676214081964</v>
      </c>
      <c r="D2557" s="2">
        <v>3.4228024743753416E-2</v>
      </c>
      <c r="E2557" s="2">
        <v>-1.5477550659860471E-20</v>
      </c>
      <c r="F2557" s="2">
        <v>4.4085999999999999</v>
      </c>
      <c r="G2557" s="2">
        <v>4.4170600000000002</v>
      </c>
      <c r="H2557" s="2">
        <v>4.4311699999999998</v>
      </c>
      <c r="I2557" s="2">
        <v>4.3141880000000015</v>
      </c>
      <c r="J2557" s="2">
        <v>3.8317479999999979</v>
      </c>
      <c r="K2557" s="17" t="s">
        <v>50</v>
      </c>
      <c r="L2557" s="17" t="s">
        <v>53</v>
      </c>
      <c r="M2557" s="17" t="s">
        <v>52</v>
      </c>
      <c r="N2557" s="20">
        <f t="shared" si="390"/>
        <v>50</v>
      </c>
      <c r="O2557" s="20">
        <f t="shared" si="391"/>
        <v>100</v>
      </c>
      <c r="P2557" s="20">
        <f t="shared" si="392"/>
        <v>50</v>
      </c>
      <c r="Q2557" s="20">
        <f t="shared" si="393"/>
        <v>66.5</v>
      </c>
      <c r="R2557" s="21">
        <f t="shared" si="394"/>
        <v>69.974999999999994</v>
      </c>
      <c r="S2557" s="21">
        <f t="shared" si="395"/>
        <v>64.125</v>
      </c>
      <c r="T2557" s="21">
        <f t="shared" si="396"/>
        <v>64.924999999999997</v>
      </c>
      <c r="U2557" s="21">
        <f t="shared" si="397"/>
        <v>66.625</v>
      </c>
      <c r="V2557" s="20">
        <f t="shared" si="398"/>
        <v>66.341666666666654</v>
      </c>
      <c r="W2557" s="20">
        <f t="shared" si="399"/>
        <v>66.412499999999994</v>
      </c>
    </row>
    <row r="2558" spans="1:23" ht="13.5" x14ac:dyDescent="0.25">
      <c r="A2558" s="3">
        <v>45727</v>
      </c>
      <c r="B2558" s="2">
        <v>4.4386999999999999</v>
      </c>
      <c r="C2558" s="2">
        <v>52.671596211362669</v>
      </c>
      <c r="D2558" s="2">
        <v>3.5013478041570956E-2</v>
      </c>
      <c r="E2558" s="2">
        <v>-1.2382040527888378E-20</v>
      </c>
      <c r="F2558" s="2">
        <v>4.4311799999999995</v>
      </c>
      <c r="G2558" s="2">
        <v>4.4151799999999994</v>
      </c>
      <c r="H2558" s="2">
        <v>4.4344599999999987</v>
      </c>
      <c r="I2558" s="2">
        <v>4.3235920000000014</v>
      </c>
      <c r="J2558" s="2">
        <v>3.8369214999999972</v>
      </c>
      <c r="K2558" s="17" t="s">
        <v>50</v>
      </c>
      <c r="L2558" s="17" t="s">
        <v>53</v>
      </c>
      <c r="M2558" s="17" t="s">
        <v>51</v>
      </c>
      <c r="N2558" s="20">
        <f t="shared" si="390"/>
        <v>50</v>
      </c>
      <c r="O2558" s="20">
        <f t="shared" si="391"/>
        <v>100</v>
      </c>
      <c r="P2558" s="20">
        <f t="shared" si="392"/>
        <v>50</v>
      </c>
      <c r="Q2558" s="20">
        <f t="shared" si="393"/>
        <v>83.5</v>
      </c>
      <c r="R2558" s="21">
        <f t="shared" si="394"/>
        <v>72.525000000000006</v>
      </c>
      <c r="S2558" s="21">
        <f t="shared" si="395"/>
        <v>68.375</v>
      </c>
      <c r="T2558" s="21">
        <f t="shared" si="396"/>
        <v>72.575000000000003</v>
      </c>
      <c r="U2558" s="21">
        <f t="shared" si="397"/>
        <v>70.875</v>
      </c>
      <c r="V2558" s="20">
        <f t="shared" si="398"/>
        <v>71.158333333333346</v>
      </c>
      <c r="W2558" s="20">
        <f t="shared" si="399"/>
        <v>71.087500000000006</v>
      </c>
    </row>
    <row r="2559" spans="1:23" ht="13.5" x14ac:dyDescent="0.25">
      <c r="A2559" s="3">
        <v>45728</v>
      </c>
      <c r="B2559" s="2">
        <v>4.3258000000000001</v>
      </c>
      <c r="C2559" s="2">
        <v>45.696105312323091</v>
      </c>
      <c r="D2559" s="2">
        <v>4.3807055661893912E-2</v>
      </c>
      <c r="E2559" s="2">
        <v>-9.9056324223107021E-21</v>
      </c>
      <c r="F2559" s="2">
        <v>4.4217599999999999</v>
      </c>
      <c r="G2559" s="2">
        <v>4.4020099999999989</v>
      </c>
      <c r="H2559" s="2">
        <v>4.4302249999999983</v>
      </c>
      <c r="I2559" s="2">
        <v>4.3301740000000004</v>
      </c>
      <c r="J2559" s="2">
        <v>3.8415304999999971</v>
      </c>
      <c r="K2559" s="17" t="s">
        <v>47</v>
      </c>
      <c r="L2559" s="17" t="s">
        <v>53</v>
      </c>
      <c r="M2559" s="17" t="s">
        <v>46</v>
      </c>
      <c r="N2559" s="20">
        <f t="shared" si="390"/>
        <v>50</v>
      </c>
      <c r="O2559" s="20">
        <f t="shared" si="391"/>
        <v>100</v>
      </c>
      <c r="P2559" s="20">
        <f t="shared" si="392"/>
        <v>50</v>
      </c>
      <c r="Q2559" s="20">
        <f t="shared" si="393"/>
        <v>16.5</v>
      </c>
      <c r="R2559" s="21">
        <f t="shared" si="394"/>
        <v>62.475000000000001</v>
      </c>
      <c r="S2559" s="21">
        <f t="shared" si="395"/>
        <v>51.625</v>
      </c>
      <c r="T2559" s="21">
        <f t="shared" si="396"/>
        <v>42.424999999999997</v>
      </c>
      <c r="U2559" s="21">
        <f t="shared" si="397"/>
        <v>54.125</v>
      </c>
      <c r="V2559" s="20">
        <f t="shared" si="398"/>
        <v>52.17499999999999</v>
      </c>
      <c r="W2559" s="20">
        <f t="shared" si="399"/>
        <v>52.662499999999994</v>
      </c>
    </row>
    <row r="2560" spans="1:23" ht="13.5" x14ac:dyDescent="0.25">
      <c r="A2560" s="3">
        <v>45729</v>
      </c>
      <c r="B2560" s="2">
        <v>4.3258000000000001</v>
      </c>
      <c r="C2560" s="2">
        <v>45.696105312323084</v>
      </c>
      <c r="D2560" s="2">
        <v>2.7098239772838539E-2</v>
      </c>
      <c r="E2560" s="2">
        <v>-7.9245059378485626E-21</v>
      </c>
      <c r="F2560" s="2">
        <v>4.3954199999999997</v>
      </c>
      <c r="G2560" s="2">
        <v>4.4048299999999996</v>
      </c>
      <c r="H2560" s="2">
        <v>4.4259899999999996</v>
      </c>
      <c r="I2560" s="2">
        <v>4.3361920000000005</v>
      </c>
      <c r="J2560" s="2">
        <v>3.8461829999999968</v>
      </c>
      <c r="K2560" s="17" t="s">
        <v>47</v>
      </c>
      <c r="L2560" s="17" t="s">
        <v>53</v>
      </c>
      <c r="M2560" s="17" t="s">
        <v>46</v>
      </c>
      <c r="N2560" s="20">
        <f t="shared" si="390"/>
        <v>50</v>
      </c>
      <c r="O2560" s="20">
        <f t="shared" si="391"/>
        <v>100</v>
      </c>
      <c r="P2560" s="20">
        <f t="shared" si="392"/>
        <v>50</v>
      </c>
      <c r="Q2560" s="20">
        <f t="shared" si="393"/>
        <v>16.5</v>
      </c>
      <c r="R2560" s="21">
        <f t="shared" si="394"/>
        <v>62.475000000000001</v>
      </c>
      <c r="S2560" s="21">
        <f t="shared" si="395"/>
        <v>51.625</v>
      </c>
      <c r="T2560" s="21">
        <f t="shared" si="396"/>
        <v>42.424999999999997</v>
      </c>
      <c r="U2560" s="21">
        <f t="shared" si="397"/>
        <v>54.125</v>
      </c>
      <c r="V2560" s="20">
        <f t="shared" si="398"/>
        <v>52.17499999999999</v>
      </c>
      <c r="W2560" s="20">
        <f t="shared" si="399"/>
        <v>52.662499999999994</v>
      </c>
    </row>
    <row r="2561" spans="1:23" ht="13.5" x14ac:dyDescent="0.25">
      <c r="A2561" s="3">
        <v>45730</v>
      </c>
      <c r="B2561" s="2">
        <v>4.4386999999999999</v>
      </c>
      <c r="C2561" s="2">
        <v>52.92624237320873</v>
      </c>
      <c r="D2561" s="2">
        <v>3.5398760204229163E-2</v>
      </c>
      <c r="E2561" s="2">
        <v>-6.3396047502788501E-21</v>
      </c>
      <c r="F2561" s="2">
        <v>4.3860200000000003</v>
      </c>
      <c r="G2561" s="2">
        <v>4.399189999999999</v>
      </c>
      <c r="H2561" s="2">
        <v>4.4226999999999999</v>
      </c>
      <c r="I2561" s="2">
        <v>4.3463480000000008</v>
      </c>
      <c r="J2561" s="2">
        <v>3.851356499999997</v>
      </c>
      <c r="K2561" s="17" t="s">
        <v>50</v>
      </c>
      <c r="L2561" s="17" t="s">
        <v>53</v>
      </c>
      <c r="M2561" s="17" t="s">
        <v>52</v>
      </c>
      <c r="N2561" s="20">
        <f t="shared" si="390"/>
        <v>50</v>
      </c>
      <c r="O2561" s="20">
        <f t="shared" si="391"/>
        <v>100</v>
      </c>
      <c r="P2561" s="20">
        <f t="shared" si="392"/>
        <v>50</v>
      </c>
      <c r="Q2561" s="20">
        <f t="shared" si="393"/>
        <v>66.5</v>
      </c>
      <c r="R2561" s="21">
        <f t="shared" si="394"/>
        <v>69.974999999999994</v>
      </c>
      <c r="S2561" s="21">
        <f t="shared" si="395"/>
        <v>64.125</v>
      </c>
      <c r="T2561" s="21">
        <f t="shared" si="396"/>
        <v>64.924999999999997</v>
      </c>
      <c r="U2561" s="21">
        <f t="shared" si="397"/>
        <v>66.625</v>
      </c>
      <c r="V2561" s="20">
        <f t="shared" si="398"/>
        <v>66.341666666666654</v>
      </c>
      <c r="W2561" s="20">
        <f t="shared" si="399"/>
        <v>66.412499999999994</v>
      </c>
    </row>
    <row r="2562" spans="1:23" ht="13.5" x14ac:dyDescent="0.25">
      <c r="A2562" s="3">
        <v>45733</v>
      </c>
      <c r="B2562" s="2">
        <v>4.4386999999999999</v>
      </c>
      <c r="C2562" s="2">
        <v>52.92624237320873</v>
      </c>
      <c r="D2562" s="2">
        <v>3.0572116551282669E-2</v>
      </c>
      <c r="E2562" s="2">
        <v>-5.0716838002230805E-21</v>
      </c>
      <c r="F2562" s="2">
        <v>4.3935399999999998</v>
      </c>
      <c r="G2562" s="2">
        <v>4.4010699999999989</v>
      </c>
      <c r="H2562" s="2">
        <v>4.4194100000000001</v>
      </c>
      <c r="I2562" s="2">
        <v>4.3553760000000006</v>
      </c>
      <c r="J2562" s="2">
        <v>3.8565299999999967</v>
      </c>
      <c r="K2562" s="17" t="s">
        <v>50</v>
      </c>
      <c r="L2562" s="17" t="s">
        <v>53</v>
      </c>
      <c r="M2562" s="17" t="s">
        <v>51</v>
      </c>
      <c r="N2562" s="20">
        <f t="shared" ref="N2562:N2625" si="400">IF(D2562&lt;30,50, IF(D2562&gt;70, 0, 25))</f>
        <v>50</v>
      </c>
      <c r="O2562" s="20">
        <f t="shared" ref="O2562:O2625" si="401">IF(F2562-E2562&gt;0.02, 100, IF(F2562-E2562&lt;0,0,45))</f>
        <v>100</v>
      </c>
      <c r="P2562" s="20">
        <f t="shared" ref="P2562:P2625" si="402">IF(G2562-J2562&gt;10,100,IF(G2562-J2562&gt;5,75, IF(G2562-J2562&gt;0,50,0)))</f>
        <v>50</v>
      </c>
      <c r="Q2562" s="20">
        <f t="shared" ref="Q2562:Q2625" si="403">IF(M2562="confirmed bullish", 34, IF(M2562="bullish divergence",17, 0))+IF(K2562="bullish",33,IF(K2562="bearish",0,16.5))+IF(L2562="strong",33,IF(L2562="weak",0,16.5))</f>
        <v>83.5</v>
      </c>
      <c r="R2562" s="21">
        <f t="shared" si="394"/>
        <v>72.525000000000006</v>
      </c>
      <c r="S2562" s="21">
        <f t="shared" si="395"/>
        <v>68.375</v>
      </c>
      <c r="T2562" s="21">
        <f t="shared" si="396"/>
        <v>72.575000000000003</v>
      </c>
      <c r="U2562" s="21">
        <f t="shared" si="397"/>
        <v>70.875</v>
      </c>
      <c r="V2562" s="20">
        <f t="shared" si="398"/>
        <v>71.158333333333346</v>
      </c>
      <c r="W2562" s="20">
        <f t="shared" si="399"/>
        <v>71.087500000000006</v>
      </c>
    </row>
    <row r="2563" spans="1:23" ht="13.5" x14ac:dyDescent="0.25">
      <c r="A2563" s="3">
        <v>45734</v>
      </c>
      <c r="B2563" s="2">
        <v>4.3258000000000001</v>
      </c>
      <c r="C2563" s="2">
        <v>45.846872071737209</v>
      </c>
      <c r="D2563" s="2">
        <v>2.0113952816908309E-2</v>
      </c>
      <c r="E2563" s="2">
        <v>-4.0573470401784646E-21</v>
      </c>
      <c r="F2563" s="2">
        <v>4.3709600000000002</v>
      </c>
      <c r="G2563" s="2">
        <v>4.4010699999999998</v>
      </c>
      <c r="H2563" s="2">
        <v>4.410005</v>
      </c>
      <c r="I2563" s="2">
        <v>4.3621460000000001</v>
      </c>
      <c r="J2563" s="2">
        <v>3.8611389999999961</v>
      </c>
      <c r="K2563" s="17" t="s">
        <v>47</v>
      </c>
      <c r="L2563" s="17" t="s">
        <v>53</v>
      </c>
      <c r="M2563" s="17" t="s">
        <v>46</v>
      </c>
      <c r="N2563" s="20">
        <f t="shared" si="400"/>
        <v>50</v>
      </c>
      <c r="O2563" s="20">
        <f t="shared" si="401"/>
        <v>100</v>
      </c>
      <c r="P2563" s="20">
        <f t="shared" si="402"/>
        <v>50</v>
      </c>
      <c r="Q2563" s="20">
        <f t="shared" si="403"/>
        <v>16.5</v>
      </c>
      <c r="R2563" s="21">
        <f t="shared" ref="R2563:R2626" si="404">0.35*N2563+O2563*0.35+P2563*0.15+Q2563*0.15</f>
        <v>62.475000000000001</v>
      </c>
      <c r="S2563" s="21">
        <f t="shared" ref="S2563:S2626" si="405">N2563*0.2+O2563*0.2+P2563*0.35+Q2563*0.25</f>
        <v>51.625</v>
      </c>
      <c r="T2563" s="21">
        <f t="shared" ref="T2563:T2626" si="406">N2563*0.15+O2563*0.15+P2563*0.25+Q2563*0.45</f>
        <v>42.424999999999997</v>
      </c>
      <c r="U2563" s="21">
        <f t="shared" ref="U2563:U2626" si="407">0.25*SUM(N2563:Q2563)</f>
        <v>54.125</v>
      </c>
      <c r="V2563" s="20">
        <f t="shared" ref="V2563:V2626" si="408">SUM(R2563:T2563)/3</f>
        <v>52.17499999999999</v>
      </c>
      <c r="W2563" s="20">
        <f t="shared" ref="W2563:W2626" si="409">SUM(R2563:U2563)/4</f>
        <v>52.662499999999994</v>
      </c>
    </row>
    <row r="2564" spans="1:23" ht="13.5" x14ac:dyDescent="0.25">
      <c r="A2564" s="3">
        <v>45735</v>
      </c>
      <c r="B2564" s="2">
        <v>4.3258000000000001</v>
      </c>
      <c r="C2564" s="2">
        <v>45.846872071737202</v>
      </c>
      <c r="D2564" s="2">
        <v>1.8937169802033971E-2</v>
      </c>
      <c r="E2564" s="2">
        <v>-3.2458776321427718E-21</v>
      </c>
      <c r="F2564" s="2">
        <v>4.3709600000000002</v>
      </c>
      <c r="G2564" s="2">
        <v>4.3963599999999996</v>
      </c>
      <c r="H2564" s="2">
        <v>4.400599999999999</v>
      </c>
      <c r="I2564" s="2">
        <v>4.3683519999999989</v>
      </c>
      <c r="J2564" s="2">
        <v>3.865747999999996</v>
      </c>
      <c r="K2564" s="17" t="s">
        <v>47</v>
      </c>
      <c r="L2564" s="17" t="s">
        <v>53</v>
      </c>
      <c r="M2564" s="17" t="s">
        <v>53</v>
      </c>
      <c r="N2564" s="20">
        <f t="shared" si="400"/>
        <v>50</v>
      </c>
      <c r="O2564" s="20">
        <f t="shared" si="401"/>
        <v>100</v>
      </c>
      <c r="P2564" s="20">
        <f t="shared" si="402"/>
        <v>50</v>
      </c>
      <c r="Q2564" s="20">
        <f t="shared" si="403"/>
        <v>16.5</v>
      </c>
      <c r="R2564" s="21">
        <f t="shared" si="404"/>
        <v>62.475000000000001</v>
      </c>
      <c r="S2564" s="21">
        <f t="shared" si="405"/>
        <v>51.625</v>
      </c>
      <c r="T2564" s="21">
        <f t="shared" si="406"/>
        <v>42.424999999999997</v>
      </c>
      <c r="U2564" s="21">
        <f t="shared" si="407"/>
        <v>54.125</v>
      </c>
      <c r="V2564" s="20">
        <f t="shared" si="408"/>
        <v>52.17499999999999</v>
      </c>
      <c r="W2564" s="20">
        <f t="shared" si="409"/>
        <v>52.662499999999994</v>
      </c>
    </row>
    <row r="2565" spans="1:23" ht="13.5" x14ac:dyDescent="0.25">
      <c r="A2565" s="3">
        <v>45737</v>
      </c>
      <c r="B2565" s="2">
        <v>4.3258000000000001</v>
      </c>
      <c r="C2565" s="2">
        <v>45.846872071737209</v>
      </c>
      <c r="D2565" s="2">
        <v>3.1351517356739578E-2</v>
      </c>
      <c r="E2565" s="2">
        <v>-2.5967021057142174E-21</v>
      </c>
      <c r="F2565" s="2">
        <v>4.3709600000000002</v>
      </c>
      <c r="G2565" s="2">
        <v>4.3831900000000008</v>
      </c>
      <c r="H2565" s="2">
        <v>4.3935449999999996</v>
      </c>
      <c r="I2565" s="2">
        <v>4.3741819999999993</v>
      </c>
      <c r="J2565" s="2">
        <v>3.8703569999999958</v>
      </c>
      <c r="K2565" s="17" t="s">
        <v>47</v>
      </c>
      <c r="L2565" s="17" t="s">
        <v>53</v>
      </c>
      <c r="M2565" s="17" t="s">
        <v>53</v>
      </c>
      <c r="N2565" s="20">
        <f t="shared" si="400"/>
        <v>50</v>
      </c>
      <c r="O2565" s="20">
        <f t="shared" si="401"/>
        <v>100</v>
      </c>
      <c r="P2565" s="20">
        <f t="shared" si="402"/>
        <v>50</v>
      </c>
      <c r="Q2565" s="20">
        <f t="shared" si="403"/>
        <v>16.5</v>
      </c>
      <c r="R2565" s="21">
        <f t="shared" si="404"/>
        <v>62.475000000000001</v>
      </c>
      <c r="S2565" s="21">
        <f t="shared" si="405"/>
        <v>51.625</v>
      </c>
      <c r="T2565" s="21">
        <f t="shared" si="406"/>
        <v>42.424999999999997</v>
      </c>
      <c r="U2565" s="21">
        <f t="shared" si="407"/>
        <v>54.125</v>
      </c>
      <c r="V2565" s="20">
        <f t="shared" si="408"/>
        <v>52.17499999999999</v>
      </c>
      <c r="W2565" s="20">
        <f t="shared" si="409"/>
        <v>52.662499999999994</v>
      </c>
    </row>
    <row r="2566" spans="1:23" ht="13.5" x14ac:dyDescent="0.25">
      <c r="A2566" s="3">
        <v>45740</v>
      </c>
      <c r="B2566" s="2">
        <v>4.3070000000000004</v>
      </c>
      <c r="C2566" s="2">
        <v>44.605978328417933</v>
      </c>
      <c r="D2566" s="2">
        <v>4.7952484616331503E-2</v>
      </c>
      <c r="E2566" s="2">
        <v>-2.077361684571374E-21</v>
      </c>
      <c r="F2566" s="2">
        <v>4.3446200000000008</v>
      </c>
      <c r="G2566" s="2">
        <v>4.3653200000000005</v>
      </c>
      <c r="H2566" s="2">
        <v>4.38978</v>
      </c>
      <c r="I2566" s="2">
        <v>4.376625999999999</v>
      </c>
      <c r="J2566" s="2">
        <v>3.8748719999999959</v>
      </c>
      <c r="K2566" s="17" t="s">
        <v>47</v>
      </c>
      <c r="L2566" s="17" t="s">
        <v>53</v>
      </c>
      <c r="M2566" s="17" t="s">
        <v>46</v>
      </c>
      <c r="N2566" s="20">
        <f t="shared" si="400"/>
        <v>50</v>
      </c>
      <c r="O2566" s="20">
        <f t="shared" si="401"/>
        <v>100</v>
      </c>
      <c r="P2566" s="20">
        <f t="shared" si="402"/>
        <v>50</v>
      </c>
      <c r="Q2566" s="20">
        <f t="shared" si="403"/>
        <v>16.5</v>
      </c>
      <c r="R2566" s="21">
        <f t="shared" si="404"/>
        <v>62.475000000000001</v>
      </c>
      <c r="S2566" s="21">
        <f t="shared" si="405"/>
        <v>51.625</v>
      </c>
      <c r="T2566" s="21">
        <f t="shared" si="406"/>
        <v>42.424999999999997</v>
      </c>
      <c r="U2566" s="21">
        <f t="shared" si="407"/>
        <v>54.125</v>
      </c>
      <c r="V2566" s="20">
        <f t="shared" si="408"/>
        <v>52.17499999999999</v>
      </c>
      <c r="W2566" s="20">
        <f t="shared" si="409"/>
        <v>52.662499999999994</v>
      </c>
    </row>
    <row r="2567" spans="1:23" ht="13.5" x14ac:dyDescent="0.25">
      <c r="A2567" s="3">
        <v>45741</v>
      </c>
      <c r="B2567" s="2">
        <v>4.3163999999999998</v>
      </c>
      <c r="C2567" s="2">
        <v>45.40169549558243</v>
      </c>
      <c r="D2567" s="2">
        <v>4.87372597101281E-2</v>
      </c>
      <c r="E2567" s="2">
        <v>-1.6618893476570992E-21</v>
      </c>
      <c r="F2567" s="2">
        <v>4.3201599999999996</v>
      </c>
      <c r="G2567" s="2">
        <v>4.3568500000000006</v>
      </c>
      <c r="H2567" s="2">
        <v>4.3869550000000004</v>
      </c>
      <c r="I2567" s="2">
        <v>4.3801979999999983</v>
      </c>
      <c r="J2567" s="2">
        <v>3.8794339999999958</v>
      </c>
      <c r="K2567" s="17" t="s">
        <v>47</v>
      </c>
      <c r="L2567" s="17" t="s">
        <v>53</v>
      </c>
      <c r="M2567" s="17" t="s">
        <v>46</v>
      </c>
      <c r="N2567" s="20">
        <f t="shared" si="400"/>
        <v>50</v>
      </c>
      <c r="O2567" s="20">
        <f t="shared" si="401"/>
        <v>100</v>
      </c>
      <c r="P2567" s="20">
        <f t="shared" si="402"/>
        <v>50</v>
      </c>
      <c r="Q2567" s="20">
        <f t="shared" si="403"/>
        <v>16.5</v>
      </c>
      <c r="R2567" s="21">
        <f t="shared" si="404"/>
        <v>62.475000000000001</v>
      </c>
      <c r="S2567" s="21">
        <f t="shared" si="405"/>
        <v>51.625</v>
      </c>
      <c r="T2567" s="21">
        <f t="shared" si="406"/>
        <v>42.424999999999997</v>
      </c>
      <c r="U2567" s="21">
        <f t="shared" si="407"/>
        <v>54.125</v>
      </c>
      <c r="V2567" s="20">
        <f t="shared" si="408"/>
        <v>52.17499999999999</v>
      </c>
      <c r="W2567" s="20">
        <f t="shared" si="409"/>
        <v>52.662499999999994</v>
      </c>
    </row>
    <row r="2568" spans="1:23" ht="13.5" x14ac:dyDescent="0.25">
      <c r="A2568" s="3">
        <v>45742</v>
      </c>
      <c r="B2568" s="2">
        <v>4.3163999999999998</v>
      </c>
      <c r="C2568" s="2">
        <v>45.40169549558243</v>
      </c>
      <c r="D2568" s="2">
        <v>5.5546559174382892E-2</v>
      </c>
      <c r="E2568" s="2">
        <v>-1.3295114781256795E-21</v>
      </c>
      <c r="F2568" s="2">
        <v>4.3182799999999997</v>
      </c>
      <c r="G2568" s="2">
        <v>4.3446200000000008</v>
      </c>
      <c r="H2568" s="2">
        <v>4.3799000000000001</v>
      </c>
      <c r="I2568" s="2">
        <v>4.3856519999999986</v>
      </c>
      <c r="J2568" s="2">
        <v>3.8839959999999962</v>
      </c>
      <c r="K2568" s="17" t="s">
        <v>47</v>
      </c>
      <c r="L2568" s="17" t="s">
        <v>53</v>
      </c>
      <c r="M2568" s="17" t="s">
        <v>46</v>
      </c>
      <c r="N2568" s="20">
        <f t="shared" si="400"/>
        <v>50</v>
      </c>
      <c r="O2568" s="20">
        <f t="shared" si="401"/>
        <v>100</v>
      </c>
      <c r="P2568" s="20">
        <f t="shared" si="402"/>
        <v>50</v>
      </c>
      <c r="Q2568" s="20">
        <f t="shared" si="403"/>
        <v>16.5</v>
      </c>
      <c r="R2568" s="21">
        <f t="shared" si="404"/>
        <v>62.475000000000001</v>
      </c>
      <c r="S2568" s="21">
        <f t="shared" si="405"/>
        <v>51.625</v>
      </c>
      <c r="T2568" s="21">
        <f t="shared" si="406"/>
        <v>42.424999999999997</v>
      </c>
      <c r="U2568" s="21">
        <f t="shared" si="407"/>
        <v>54.125</v>
      </c>
      <c r="V2568" s="20">
        <f t="shared" si="408"/>
        <v>52.17499999999999</v>
      </c>
      <c r="W2568" s="20">
        <f t="shared" si="409"/>
        <v>52.662499999999994</v>
      </c>
    </row>
    <row r="2569" spans="1:23" ht="13.5" x14ac:dyDescent="0.25">
      <c r="A2569" s="3">
        <v>45743</v>
      </c>
      <c r="B2569" s="2">
        <v>4.3258000000000001</v>
      </c>
      <c r="C2569" s="2">
        <v>46.296377656679859</v>
      </c>
      <c r="D2569" s="2">
        <v>4.3576676313906049E-2</v>
      </c>
      <c r="E2569" s="2">
        <v>-1.0636091825005437E-21</v>
      </c>
      <c r="F2569" s="2">
        <v>4.3182799999999997</v>
      </c>
      <c r="G2569" s="2">
        <v>4.3446200000000008</v>
      </c>
      <c r="H2569" s="2">
        <v>4.3733149999999998</v>
      </c>
      <c r="I2569" s="2">
        <v>4.3897879999999985</v>
      </c>
      <c r="J2569" s="2">
        <v>3.8885614999999962</v>
      </c>
      <c r="K2569" s="17" t="s">
        <v>50</v>
      </c>
      <c r="L2569" s="17" t="s">
        <v>53</v>
      </c>
      <c r="M2569" s="17" t="s">
        <v>53</v>
      </c>
      <c r="N2569" s="20">
        <f t="shared" si="400"/>
        <v>50</v>
      </c>
      <c r="O2569" s="20">
        <f t="shared" si="401"/>
        <v>100</v>
      </c>
      <c r="P2569" s="20">
        <f t="shared" si="402"/>
        <v>50</v>
      </c>
      <c r="Q2569" s="20">
        <f t="shared" si="403"/>
        <v>49.5</v>
      </c>
      <c r="R2569" s="21">
        <f t="shared" si="404"/>
        <v>67.424999999999997</v>
      </c>
      <c r="S2569" s="21">
        <f t="shared" si="405"/>
        <v>59.875</v>
      </c>
      <c r="T2569" s="21">
        <f t="shared" si="406"/>
        <v>57.275000000000006</v>
      </c>
      <c r="U2569" s="21">
        <f t="shared" si="407"/>
        <v>62.375</v>
      </c>
      <c r="V2569" s="20">
        <f t="shared" si="408"/>
        <v>61.524999999999999</v>
      </c>
      <c r="W2569" s="20">
        <f t="shared" si="409"/>
        <v>61.737499999999997</v>
      </c>
    </row>
    <row r="2570" spans="1:23" ht="13.5" x14ac:dyDescent="0.25">
      <c r="A2570" s="3">
        <v>45744</v>
      </c>
      <c r="B2570" s="2">
        <v>4.3258000000000001</v>
      </c>
      <c r="C2570" s="2">
        <v>46.296377656679851</v>
      </c>
      <c r="D2570" s="2">
        <v>3.3701962661806917E-2</v>
      </c>
      <c r="E2570" s="2">
        <v>-8.5088734600043502E-22</v>
      </c>
      <c r="F2570" s="2">
        <v>4.3182799999999997</v>
      </c>
      <c r="G2570" s="2">
        <v>4.3446200000000008</v>
      </c>
      <c r="H2570" s="2">
        <v>4.3747249999999998</v>
      </c>
      <c r="I2570" s="2">
        <v>4.3939239999999975</v>
      </c>
      <c r="J2570" s="2">
        <v>3.8931269999999962</v>
      </c>
      <c r="K2570" s="17" t="s">
        <v>50</v>
      </c>
      <c r="L2570" s="17" t="s">
        <v>53</v>
      </c>
      <c r="M2570" s="17" t="s">
        <v>53</v>
      </c>
      <c r="N2570" s="20">
        <f t="shared" si="400"/>
        <v>50</v>
      </c>
      <c r="O2570" s="20">
        <f t="shared" si="401"/>
        <v>100</v>
      </c>
      <c r="P2570" s="20">
        <f t="shared" si="402"/>
        <v>50</v>
      </c>
      <c r="Q2570" s="20">
        <f t="shared" si="403"/>
        <v>49.5</v>
      </c>
      <c r="R2570" s="21">
        <f t="shared" si="404"/>
        <v>67.424999999999997</v>
      </c>
      <c r="S2570" s="21">
        <f t="shared" si="405"/>
        <v>59.875</v>
      </c>
      <c r="T2570" s="21">
        <f t="shared" si="406"/>
        <v>57.275000000000006</v>
      </c>
      <c r="U2570" s="21">
        <f t="shared" si="407"/>
        <v>62.375</v>
      </c>
      <c r="V2570" s="20">
        <f t="shared" si="408"/>
        <v>61.524999999999999</v>
      </c>
      <c r="W2570" s="20">
        <f t="shared" si="409"/>
        <v>61.737499999999997</v>
      </c>
    </row>
    <row r="2571" spans="1:23" ht="13.5" x14ac:dyDescent="0.25">
      <c r="A2571" s="3">
        <v>45749</v>
      </c>
      <c r="B2571" s="2">
        <v>4.4199000000000002</v>
      </c>
      <c r="C2571" s="2">
        <v>54.880319623272491</v>
      </c>
      <c r="D2571" s="2">
        <v>3.5980156094928439E-2</v>
      </c>
      <c r="E2571" s="2">
        <v>-6.8070987680034804E-22</v>
      </c>
      <c r="F2571" s="2">
        <v>4.3408600000000011</v>
      </c>
      <c r="G2571" s="2">
        <v>4.3427400000000009</v>
      </c>
      <c r="H2571" s="2">
        <v>4.370965</v>
      </c>
      <c r="I2571" s="2">
        <v>4.3984379999999987</v>
      </c>
      <c r="J2571" s="2">
        <v>3.8982934999999959</v>
      </c>
      <c r="K2571" s="17" t="s">
        <v>50</v>
      </c>
      <c r="L2571" s="17" t="s">
        <v>53</v>
      </c>
      <c r="M2571" s="17" t="s">
        <v>51</v>
      </c>
      <c r="N2571" s="20">
        <f t="shared" si="400"/>
        <v>50</v>
      </c>
      <c r="O2571" s="20">
        <f t="shared" si="401"/>
        <v>100</v>
      </c>
      <c r="P2571" s="20">
        <f t="shared" si="402"/>
        <v>50</v>
      </c>
      <c r="Q2571" s="20">
        <f t="shared" si="403"/>
        <v>83.5</v>
      </c>
      <c r="R2571" s="21">
        <f t="shared" si="404"/>
        <v>72.525000000000006</v>
      </c>
      <c r="S2571" s="21">
        <f t="shared" si="405"/>
        <v>68.375</v>
      </c>
      <c r="T2571" s="21">
        <f t="shared" si="406"/>
        <v>72.575000000000003</v>
      </c>
      <c r="U2571" s="21">
        <f t="shared" si="407"/>
        <v>70.875</v>
      </c>
      <c r="V2571" s="20">
        <f t="shared" si="408"/>
        <v>71.158333333333346</v>
      </c>
      <c r="W2571" s="20">
        <f t="shared" si="409"/>
        <v>71.087500000000006</v>
      </c>
    </row>
    <row r="2572" spans="1:23" ht="13.5" x14ac:dyDescent="0.25">
      <c r="A2572" s="3">
        <v>45750</v>
      </c>
      <c r="B2572" s="2">
        <v>4.4104999999999999</v>
      </c>
      <c r="C2572" s="2">
        <v>53.952596342425686</v>
      </c>
      <c r="D2572" s="2">
        <v>3.8265576521506084E-2</v>
      </c>
      <c r="E2572" s="2">
        <v>-5.4456790144027851E-22</v>
      </c>
      <c r="F2572" s="2">
        <v>4.35968</v>
      </c>
      <c r="G2572" s="2">
        <v>4.3399200000000002</v>
      </c>
      <c r="H2572" s="2">
        <v>4.370495</v>
      </c>
      <c r="I2572" s="2">
        <v>4.4037039999999994</v>
      </c>
      <c r="J2572" s="2">
        <v>3.9034129999999951</v>
      </c>
      <c r="K2572" s="17" t="s">
        <v>50</v>
      </c>
      <c r="L2572" s="17" t="s">
        <v>53</v>
      </c>
      <c r="M2572" s="17" t="s">
        <v>51</v>
      </c>
      <c r="N2572" s="20">
        <f t="shared" si="400"/>
        <v>50</v>
      </c>
      <c r="O2572" s="20">
        <f t="shared" si="401"/>
        <v>100</v>
      </c>
      <c r="P2572" s="20">
        <f t="shared" si="402"/>
        <v>50</v>
      </c>
      <c r="Q2572" s="20">
        <f t="shared" si="403"/>
        <v>83.5</v>
      </c>
      <c r="R2572" s="21">
        <f t="shared" si="404"/>
        <v>72.525000000000006</v>
      </c>
      <c r="S2572" s="21">
        <f t="shared" si="405"/>
        <v>68.375</v>
      </c>
      <c r="T2572" s="21">
        <f t="shared" si="406"/>
        <v>72.575000000000003</v>
      </c>
      <c r="U2572" s="21">
        <f t="shared" si="407"/>
        <v>70.875</v>
      </c>
      <c r="V2572" s="20">
        <f t="shared" si="408"/>
        <v>71.158333333333346</v>
      </c>
      <c r="W2572" s="20">
        <f t="shared" si="409"/>
        <v>71.087500000000006</v>
      </c>
    </row>
    <row r="2573" spans="1:23" ht="13.5" x14ac:dyDescent="0.25">
      <c r="A2573" s="3">
        <v>45751</v>
      </c>
      <c r="B2573" s="2">
        <v>4.4199000000000002</v>
      </c>
      <c r="C2573" s="2">
        <v>54.775893287170383</v>
      </c>
      <c r="D2573" s="2">
        <v>2.187591359051666E-2</v>
      </c>
      <c r="E2573" s="2">
        <v>-4.3565432115222284E-22</v>
      </c>
      <c r="F2573" s="2">
        <v>4.3803799999999997</v>
      </c>
      <c r="G2573" s="2">
        <v>4.3493300000000001</v>
      </c>
      <c r="H2573" s="2">
        <v>4.3752000000000004</v>
      </c>
      <c r="I2573" s="2">
        <v>4.4093459999999984</v>
      </c>
      <c r="J2573" s="2">
        <v>3.9084924999999955</v>
      </c>
      <c r="K2573" s="17" t="s">
        <v>50</v>
      </c>
      <c r="L2573" s="17" t="s">
        <v>53</v>
      </c>
      <c r="M2573" s="17" t="s">
        <v>51</v>
      </c>
      <c r="N2573" s="20">
        <f t="shared" si="400"/>
        <v>50</v>
      </c>
      <c r="O2573" s="20">
        <f t="shared" si="401"/>
        <v>100</v>
      </c>
      <c r="P2573" s="20">
        <f t="shared" si="402"/>
        <v>50</v>
      </c>
      <c r="Q2573" s="20">
        <f t="shared" si="403"/>
        <v>83.5</v>
      </c>
      <c r="R2573" s="21">
        <f t="shared" si="404"/>
        <v>72.525000000000006</v>
      </c>
      <c r="S2573" s="21">
        <f t="shared" si="405"/>
        <v>68.375</v>
      </c>
      <c r="T2573" s="21">
        <f t="shared" si="406"/>
        <v>72.575000000000003</v>
      </c>
      <c r="U2573" s="21">
        <f t="shared" si="407"/>
        <v>70.875</v>
      </c>
      <c r="V2573" s="20">
        <f t="shared" si="408"/>
        <v>71.158333333333346</v>
      </c>
      <c r="W2573" s="20">
        <f t="shared" si="409"/>
        <v>71.087500000000006</v>
      </c>
    </row>
    <row r="2574" spans="1:23" ht="13.5" x14ac:dyDescent="0.25">
      <c r="A2574" s="3">
        <v>45754</v>
      </c>
      <c r="B2574" s="2">
        <v>4.4574999999999996</v>
      </c>
      <c r="C2574" s="2">
        <v>58.00991398315611</v>
      </c>
      <c r="D2574" s="2">
        <v>4.9281615666307843E-3</v>
      </c>
      <c r="E2574" s="2">
        <v>-3.4852345692177828E-22</v>
      </c>
      <c r="F2574" s="2">
        <v>4.4067199999999991</v>
      </c>
      <c r="G2574" s="2">
        <v>4.3624999999999998</v>
      </c>
      <c r="H2574" s="2">
        <v>4.3794300000000002</v>
      </c>
      <c r="I2574" s="2">
        <v>4.415551999999999</v>
      </c>
      <c r="J2574" s="2">
        <v>3.913759999999995</v>
      </c>
      <c r="K2574" s="17" t="s">
        <v>47</v>
      </c>
      <c r="L2574" s="17" t="s">
        <v>53</v>
      </c>
      <c r="M2574" s="17" t="s">
        <v>54</v>
      </c>
      <c r="N2574" s="20">
        <f t="shared" si="400"/>
        <v>50</v>
      </c>
      <c r="O2574" s="20">
        <f t="shared" si="401"/>
        <v>100</v>
      </c>
      <c r="P2574" s="20">
        <f t="shared" si="402"/>
        <v>50</v>
      </c>
      <c r="Q2574" s="20">
        <f t="shared" si="403"/>
        <v>16.5</v>
      </c>
      <c r="R2574" s="21">
        <f t="shared" si="404"/>
        <v>62.475000000000001</v>
      </c>
      <c r="S2574" s="21">
        <f t="shared" si="405"/>
        <v>51.625</v>
      </c>
      <c r="T2574" s="21">
        <f t="shared" si="406"/>
        <v>42.424999999999997</v>
      </c>
      <c r="U2574" s="21">
        <f t="shared" si="407"/>
        <v>54.125</v>
      </c>
      <c r="V2574" s="20">
        <f t="shared" si="408"/>
        <v>52.17499999999999</v>
      </c>
      <c r="W2574" s="20">
        <f t="shared" si="409"/>
        <v>52.662499999999994</v>
      </c>
    </row>
    <row r="2575" spans="1:23" ht="13.5" x14ac:dyDescent="0.25">
      <c r="A2575" s="3">
        <v>45755</v>
      </c>
      <c r="B2575" s="2">
        <v>4.5420999999999996</v>
      </c>
      <c r="C2575" s="2">
        <v>64.211265395429308</v>
      </c>
      <c r="D2575" s="2">
        <v>-1.6173674481332334E-2</v>
      </c>
      <c r="E2575" s="2">
        <v>-2.7881876553742265E-22</v>
      </c>
      <c r="F2575" s="2">
        <v>4.4499799999999992</v>
      </c>
      <c r="G2575" s="2">
        <v>4.3841299999999999</v>
      </c>
      <c r="H2575" s="2">
        <v>4.3836600000000008</v>
      </c>
      <c r="I2575" s="2">
        <v>4.4185600000000003</v>
      </c>
      <c r="J2575" s="2">
        <v>3.9190729999999956</v>
      </c>
      <c r="K2575" s="17" t="s">
        <v>50</v>
      </c>
      <c r="L2575" s="17" t="s">
        <v>53</v>
      </c>
      <c r="M2575" s="17" t="s">
        <v>51</v>
      </c>
      <c r="N2575" s="20">
        <f t="shared" si="400"/>
        <v>50</v>
      </c>
      <c r="O2575" s="20">
        <f t="shared" si="401"/>
        <v>100</v>
      </c>
      <c r="P2575" s="20">
        <f t="shared" si="402"/>
        <v>50</v>
      </c>
      <c r="Q2575" s="20">
        <f t="shared" si="403"/>
        <v>83.5</v>
      </c>
      <c r="R2575" s="21">
        <f t="shared" si="404"/>
        <v>72.525000000000006</v>
      </c>
      <c r="S2575" s="21">
        <f t="shared" si="405"/>
        <v>68.375</v>
      </c>
      <c r="T2575" s="21">
        <f t="shared" si="406"/>
        <v>72.575000000000003</v>
      </c>
      <c r="U2575" s="21">
        <f t="shared" si="407"/>
        <v>70.875</v>
      </c>
      <c r="V2575" s="20">
        <f t="shared" si="408"/>
        <v>71.158333333333346</v>
      </c>
      <c r="W2575" s="20">
        <f t="shared" si="409"/>
        <v>71.087500000000006</v>
      </c>
    </row>
    <row r="2576" spans="1:23" ht="13.5" x14ac:dyDescent="0.25">
      <c r="A2576" s="3">
        <v>45757</v>
      </c>
      <c r="B2576" s="2">
        <v>4.7866</v>
      </c>
      <c r="C2576" s="2">
        <v>75.481388039014973</v>
      </c>
      <c r="D2576" s="2">
        <v>-5.5990512701460382E-2</v>
      </c>
      <c r="E2576" s="2">
        <v>-2.2305501242993815E-22</v>
      </c>
      <c r="F2576" s="2">
        <v>4.52332</v>
      </c>
      <c r="G2576" s="2">
        <v>4.4320899999999996</v>
      </c>
      <c r="H2576" s="2">
        <v>4.3987050000000014</v>
      </c>
      <c r="I2576" s="2">
        <v>4.4240139999999988</v>
      </c>
      <c r="J2576" s="2">
        <v>3.9260789999999957</v>
      </c>
      <c r="K2576" s="17" t="s">
        <v>50</v>
      </c>
      <c r="L2576" s="17" t="s">
        <v>53</v>
      </c>
      <c r="M2576" s="17" t="s">
        <v>51</v>
      </c>
      <c r="N2576" s="20">
        <f t="shared" si="400"/>
        <v>50</v>
      </c>
      <c r="O2576" s="20">
        <f t="shared" si="401"/>
        <v>100</v>
      </c>
      <c r="P2576" s="20">
        <f t="shared" si="402"/>
        <v>50</v>
      </c>
      <c r="Q2576" s="20">
        <f t="shared" si="403"/>
        <v>83.5</v>
      </c>
      <c r="R2576" s="21">
        <f t="shared" si="404"/>
        <v>72.525000000000006</v>
      </c>
      <c r="S2576" s="21">
        <f t="shared" si="405"/>
        <v>68.375</v>
      </c>
      <c r="T2576" s="21">
        <f t="shared" si="406"/>
        <v>72.575000000000003</v>
      </c>
      <c r="U2576" s="21">
        <f t="shared" si="407"/>
        <v>70.875</v>
      </c>
      <c r="V2576" s="20">
        <f t="shared" si="408"/>
        <v>71.158333333333346</v>
      </c>
      <c r="W2576" s="20">
        <f t="shared" si="409"/>
        <v>71.087500000000006</v>
      </c>
    </row>
    <row r="2577" spans="1:23" ht="13.5" x14ac:dyDescent="0.25">
      <c r="A2577" s="3">
        <v>45758</v>
      </c>
      <c r="B2577" s="2">
        <v>4.702</v>
      </c>
      <c r="C2577" s="2">
        <v>67.55433596215201</v>
      </c>
      <c r="D2577" s="2">
        <v>-8.4300679253395572E-2</v>
      </c>
      <c r="E2577" s="2">
        <v>-1.7844400994395054E-22</v>
      </c>
      <c r="F2577" s="2">
        <v>4.5816199999999991</v>
      </c>
      <c r="G2577" s="2">
        <v>4.47065</v>
      </c>
      <c r="H2577" s="2">
        <v>4.4137500000000003</v>
      </c>
      <c r="I2577" s="2">
        <v>4.4277759999999979</v>
      </c>
      <c r="J2577" s="2">
        <v>3.9326619999999957</v>
      </c>
      <c r="K2577" s="17" t="s">
        <v>50</v>
      </c>
      <c r="L2577" s="17" t="s">
        <v>53</v>
      </c>
      <c r="M2577" s="17" t="s">
        <v>51</v>
      </c>
      <c r="N2577" s="20">
        <f t="shared" si="400"/>
        <v>50</v>
      </c>
      <c r="O2577" s="20">
        <f t="shared" si="401"/>
        <v>100</v>
      </c>
      <c r="P2577" s="20">
        <f t="shared" si="402"/>
        <v>50</v>
      </c>
      <c r="Q2577" s="20">
        <f t="shared" si="403"/>
        <v>83.5</v>
      </c>
      <c r="R2577" s="21">
        <f t="shared" si="404"/>
        <v>72.525000000000006</v>
      </c>
      <c r="S2577" s="21">
        <f t="shared" si="405"/>
        <v>68.375</v>
      </c>
      <c r="T2577" s="21">
        <f t="shared" si="406"/>
        <v>72.575000000000003</v>
      </c>
      <c r="U2577" s="21">
        <f t="shared" si="407"/>
        <v>70.875</v>
      </c>
      <c r="V2577" s="20">
        <f t="shared" si="408"/>
        <v>71.158333333333346</v>
      </c>
      <c r="W2577" s="20">
        <f t="shared" si="409"/>
        <v>71.087500000000006</v>
      </c>
    </row>
    <row r="2578" spans="1:23" ht="13.5" x14ac:dyDescent="0.25">
      <c r="A2578" s="3">
        <v>45761</v>
      </c>
      <c r="B2578" s="2">
        <v>4.5702999999999996</v>
      </c>
      <c r="C2578" s="2">
        <v>57.441010175335443</v>
      </c>
      <c r="D2578" s="2">
        <v>-0.10015906411028652</v>
      </c>
      <c r="E2578" s="2">
        <v>-1.4275520795516043E-22</v>
      </c>
      <c r="F2578" s="2">
        <v>4.6116999999999999</v>
      </c>
      <c r="G2578" s="2">
        <v>4.4960399999999989</v>
      </c>
      <c r="H2578" s="2">
        <v>4.4203299999999999</v>
      </c>
      <c r="I2578" s="2">
        <v>4.4289039999999993</v>
      </c>
      <c r="J2578" s="2">
        <v>3.9385864999999951</v>
      </c>
      <c r="K2578" s="17" t="s">
        <v>50</v>
      </c>
      <c r="L2578" s="17" t="s">
        <v>53</v>
      </c>
      <c r="M2578" s="17" t="s">
        <v>51</v>
      </c>
      <c r="N2578" s="20">
        <f t="shared" si="400"/>
        <v>50</v>
      </c>
      <c r="O2578" s="20">
        <f t="shared" si="401"/>
        <v>100</v>
      </c>
      <c r="P2578" s="20">
        <f t="shared" si="402"/>
        <v>50</v>
      </c>
      <c r="Q2578" s="20">
        <f t="shared" si="403"/>
        <v>83.5</v>
      </c>
      <c r="R2578" s="21">
        <f t="shared" si="404"/>
        <v>72.525000000000006</v>
      </c>
      <c r="S2578" s="21">
        <f t="shared" si="405"/>
        <v>68.375</v>
      </c>
      <c r="T2578" s="21">
        <f t="shared" si="406"/>
        <v>72.575000000000003</v>
      </c>
      <c r="U2578" s="21">
        <f t="shared" si="407"/>
        <v>70.875</v>
      </c>
      <c r="V2578" s="20">
        <f t="shared" si="408"/>
        <v>71.158333333333346</v>
      </c>
      <c r="W2578" s="20">
        <f t="shared" si="409"/>
        <v>71.087500000000006</v>
      </c>
    </row>
    <row r="2579" spans="1:23" ht="13.5" x14ac:dyDescent="0.25">
      <c r="A2579" s="3">
        <v>45762</v>
      </c>
      <c r="B2579" s="2">
        <v>4.6550000000000002</v>
      </c>
      <c r="C2579" s="2">
        <v>61.439247653146161</v>
      </c>
      <c r="D2579" s="2">
        <v>-0.11916367829605257</v>
      </c>
      <c r="E2579" s="2">
        <v>-1.1420416636412836E-22</v>
      </c>
      <c r="F2579" s="2">
        <v>4.6512000000000002</v>
      </c>
      <c r="G2579" s="2">
        <v>4.5289599999999997</v>
      </c>
      <c r="H2579" s="2">
        <v>4.4367900000000002</v>
      </c>
      <c r="I2579" s="2">
        <v>4.4317259999999985</v>
      </c>
      <c r="J2579" s="2">
        <v>3.9450754999999953</v>
      </c>
      <c r="K2579" s="17" t="s">
        <v>50</v>
      </c>
      <c r="L2579" s="17" t="s">
        <v>53</v>
      </c>
      <c r="M2579" s="17" t="s">
        <v>51</v>
      </c>
      <c r="N2579" s="20">
        <f t="shared" si="400"/>
        <v>50</v>
      </c>
      <c r="O2579" s="20">
        <f t="shared" si="401"/>
        <v>100</v>
      </c>
      <c r="P2579" s="20">
        <f t="shared" si="402"/>
        <v>50</v>
      </c>
      <c r="Q2579" s="20">
        <f t="shared" si="403"/>
        <v>83.5</v>
      </c>
      <c r="R2579" s="21">
        <f t="shared" si="404"/>
        <v>72.525000000000006</v>
      </c>
      <c r="S2579" s="21">
        <f t="shared" si="405"/>
        <v>68.375</v>
      </c>
      <c r="T2579" s="21">
        <f t="shared" si="406"/>
        <v>72.575000000000003</v>
      </c>
      <c r="U2579" s="21">
        <f t="shared" si="407"/>
        <v>70.875</v>
      </c>
      <c r="V2579" s="20">
        <f t="shared" si="408"/>
        <v>71.158333333333346</v>
      </c>
      <c r="W2579" s="20">
        <f t="shared" si="409"/>
        <v>71.087500000000006</v>
      </c>
    </row>
    <row r="2580" spans="1:23" ht="13.5" x14ac:dyDescent="0.25">
      <c r="A2580" s="3">
        <v>45763</v>
      </c>
      <c r="B2580" s="2">
        <v>4.6079999999999997</v>
      </c>
      <c r="C2580" s="2">
        <v>58.173364888317039</v>
      </c>
      <c r="D2580" s="2">
        <v>-0.13296542811913259</v>
      </c>
      <c r="E2580" s="2">
        <v>-9.1363333091302687E-23</v>
      </c>
      <c r="F2580" s="2">
        <v>4.6643799999999995</v>
      </c>
      <c r="G2580" s="2">
        <v>4.5571799999999989</v>
      </c>
      <c r="H2580" s="2">
        <v>4.4508999999999999</v>
      </c>
      <c r="I2580" s="2">
        <v>4.4339839999999988</v>
      </c>
      <c r="J2580" s="2">
        <v>3.9513294999999946</v>
      </c>
      <c r="K2580" s="17" t="s">
        <v>47</v>
      </c>
      <c r="L2580" s="17" t="s">
        <v>53</v>
      </c>
      <c r="M2580" s="17" t="s">
        <v>54</v>
      </c>
      <c r="N2580" s="20">
        <f t="shared" si="400"/>
        <v>50</v>
      </c>
      <c r="O2580" s="20">
        <f t="shared" si="401"/>
        <v>100</v>
      </c>
      <c r="P2580" s="20">
        <f t="shared" si="402"/>
        <v>50</v>
      </c>
      <c r="Q2580" s="20">
        <f t="shared" si="403"/>
        <v>16.5</v>
      </c>
      <c r="R2580" s="21">
        <f t="shared" si="404"/>
        <v>62.475000000000001</v>
      </c>
      <c r="S2580" s="21">
        <f t="shared" si="405"/>
        <v>51.625</v>
      </c>
      <c r="T2580" s="21">
        <f t="shared" si="406"/>
        <v>42.424999999999997</v>
      </c>
      <c r="U2580" s="21">
        <f t="shared" si="407"/>
        <v>54.125</v>
      </c>
      <c r="V2580" s="20">
        <f t="shared" si="408"/>
        <v>52.17499999999999</v>
      </c>
      <c r="W2580" s="20">
        <f t="shared" si="409"/>
        <v>52.662499999999994</v>
      </c>
    </row>
    <row r="2581" spans="1:23" ht="13.5" x14ac:dyDescent="0.25">
      <c r="A2581" s="3">
        <v>45764</v>
      </c>
      <c r="B2581" s="2">
        <v>4.6079999999999997</v>
      </c>
      <c r="C2581" s="2">
        <v>58.173364888317046</v>
      </c>
      <c r="D2581" s="2">
        <v>-0.13100252068001694</v>
      </c>
      <c r="E2581" s="2">
        <v>-7.309066647304215E-23</v>
      </c>
      <c r="F2581" s="2">
        <v>4.62866</v>
      </c>
      <c r="G2581" s="2">
        <v>4.5759899999999991</v>
      </c>
      <c r="H2581" s="2">
        <v>4.459365</v>
      </c>
      <c r="I2581" s="2">
        <v>4.4369939999999994</v>
      </c>
      <c r="J2581" s="2">
        <v>3.9575834999999944</v>
      </c>
      <c r="K2581" s="17" t="s">
        <v>47</v>
      </c>
      <c r="L2581" s="17" t="s">
        <v>53</v>
      </c>
      <c r="M2581" s="17" t="s">
        <v>46</v>
      </c>
      <c r="N2581" s="20">
        <f t="shared" si="400"/>
        <v>50</v>
      </c>
      <c r="O2581" s="20">
        <f t="shared" si="401"/>
        <v>100</v>
      </c>
      <c r="P2581" s="20">
        <f t="shared" si="402"/>
        <v>50</v>
      </c>
      <c r="Q2581" s="20">
        <f t="shared" si="403"/>
        <v>16.5</v>
      </c>
      <c r="R2581" s="21">
        <f t="shared" si="404"/>
        <v>62.475000000000001</v>
      </c>
      <c r="S2581" s="21">
        <f t="shared" si="405"/>
        <v>51.625</v>
      </c>
      <c r="T2581" s="21">
        <f t="shared" si="406"/>
        <v>42.424999999999997</v>
      </c>
      <c r="U2581" s="21">
        <f t="shared" si="407"/>
        <v>54.125</v>
      </c>
      <c r="V2581" s="20">
        <f t="shared" si="408"/>
        <v>52.17499999999999</v>
      </c>
      <c r="W2581" s="20">
        <f t="shared" si="409"/>
        <v>52.662499999999994</v>
      </c>
    </row>
    <row r="2582" spans="1:23" ht="13.5" x14ac:dyDescent="0.25">
      <c r="A2582" s="3">
        <v>45765</v>
      </c>
      <c r="B2582" s="2">
        <v>4.6079999999999997</v>
      </c>
      <c r="C2582" s="2">
        <v>58.173364888317039</v>
      </c>
      <c r="D2582" s="2">
        <v>-0.13156146760743415</v>
      </c>
      <c r="E2582" s="2">
        <v>-5.8472533178433722E-23</v>
      </c>
      <c r="F2582" s="2">
        <v>4.6098600000000003</v>
      </c>
      <c r="G2582" s="2">
        <v>4.5957399999999984</v>
      </c>
      <c r="H2582" s="2">
        <v>4.4678300000000011</v>
      </c>
      <c r="I2582" s="2">
        <v>4.4407559999999986</v>
      </c>
      <c r="J2582" s="2">
        <v>3.9633199999999942</v>
      </c>
      <c r="K2582" s="17" t="s">
        <v>47</v>
      </c>
      <c r="L2582" s="17" t="s">
        <v>53</v>
      </c>
      <c r="M2582" s="17" t="s">
        <v>46</v>
      </c>
      <c r="N2582" s="20">
        <f t="shared" si="400"/>
        <v>50</v>
      </c>
      <c r="O2582" s="20">
        <f t="shared" si="401"/>
        <v>100</v>
      </c>
      <c r="P2582" s="20">
        <f t="shared" si="402"/>
        <v>50</v>
      </c>
      <c r="Q2582" s="20">
        <f t="shared" si="403"/>
        <v>16.5</v>
      </c>
      <c r="R2582" s="21">
        <f t="shared" si="404"/>
        <v>62.475000000000001</v>
      </c>
      <c r="S2582" s="21">
        <f t="shared" si="405"/>
        <v>51.625</v>
      </c>
      <c r="T2582" s="21">
        <f t="shared" si="406"/>
        <v>42.424999999999997</v>
      </c>
      <c r="U2582" s="21">
        <f t="shared" si="407"/>
        <v>54.125</v>
      </c>
      <c r="V2582" s="20">
        <f t="shared" si="408"/>
        <v>52.17499999999999</v>
      </c>
      <c r="W2582" s="20">
        <f t="shared" si="409"/>
        <v>52.662499999999994</v>
      </c>
    </row>
    <row r="2583" spans="1:23" ht="13.5" x14ac:dyDescent="0.25">
      <c r="A2583" s="3">
        <v>45768</v>
      </c>
      <c r="B2583" s="2">
        <v>4.6456</v>
      </c>
      <c r="C2583" s="2">
        <v>60.282851621302569</v>
      </c>
      <c r="D2583" s="2">
        <v>-0.13408985659492689</v>
      </c>
      <c r="E2583" s="2">
        <v>-4.6778026542746979E-23</v>
      </c>
      <c r="F2583" s="2">
        <v>4.6249200000000004</v>
      </c>
      <c r="G2583" s="2">
        <v>4.6183099999999992</v>
      </c>
      <c r="H2583" s="2">
        <v>4.4838200000000006</v>
      </c>
      <c r="I2583" s="2">
        <v>4.4452699999999989</v>
      </c>
      <c r="J2583" s="2">
        <v>3.9692444999999941</v>
      </c>
      <c r="K2583" s="17" t="s">
        <v>50</v>
      </c>
      <c r="L2583" s="17" t="s">
        <v>49</v>
      </c>
      <c r="M2583" s="17" t="s">
        <v>51</v>
      </c>
      <c r="N2583" s="20">
        <f t="shared" si="400"/>
        <v>50</v>
      </c>
      <c r="O2583" s="20">
        <f t="shared" si="401"/>
        <v>100</v>
      </c>
      <c r="P2583" s="20">
        <f t="shared" si="402"/>
        <v>50</v>
      </c>
      <c r="Q2583" s="20">
        <f t="shared" si="403"/>
        <v>100</v>
      </c>
      <c r="R2583" s="21">
        <f t="shared" si="404"/>
        <v>75</v>
      </c>
      <c r="S2583" s="21">
        <f t="shared" si="405"/>
        <v>72.5</v>
      </c>
      <c r="T2583" s="21">
        <f t="shared" si="406"/>
        <v>80</v>
      </c>
      <c r="U2583" s="21">
        <f t="shared" si="407"/>
        <v>75</v>
      </c>
      <c r="V2583" s="20">
        <f t="shared" si="408"/>
        <v>75.833333333333329</v>
      </c>
      <c r="W2583" s="20">
        <f t="shared" si="409"/>
        <v>75.625</v>
      </c>
    </row>
    <row r="2584" spans="1:23" ht="13.5" x14ac:dyDescent="0.25">
      <c r="A2584" s="3">
        <v>45769</v>
      </c>
      <c r="B2584" s="2">
        <v>4.7489999999999997</v>
      </c>
      <c r="C2584" s="2">
        <v>65.444189926220631</v>
      </c>
      <c r="D2584" s="2">
        <v>-0.1389894222507122</v>
      </c>
      <c r="E2584" s="2">
        <v>-3.7422421234197587E-23</v>
      </c>
      <c r="F2584" s="2">
        <v>4.6437200000000001</v>
      </c>
      <c r="G2584" s="2">
        <v>4.6474600000000006</v>
      </c>
      <c r="H2584" s="2">
        <v>4.5049800000000007</v>
      </c>
      <c r="I2584" s="2">
        <v>4.4518519999999988</v>
      </c>
      <c r="J2584" s="2">
        <v>3.9757329999999937</v>
      </c>
      <c r="K2584" s="17" t="s">
        <v>50</v>
      </c>
      <c r="L2584" s="17" t="s">
        <v>49</v>
      </c>
      <c r="M2584" s="17" t="s">
        <v>51</v>
      </c>
      <c r="N2584" s="20">
        <f t="shared" si="400"/>
        <v>50</v>
      </c>
      <c r="O2584" s="20">
        <f t="shared" si="401"/>
        <v>100</v>
      </c>
      <c r="P2584" s="20">
        <f t="shared" si="402"/>
        <v>50</v>
      </c>
      <c r="Q2584" s="20">
        <f t="shared" si="403"/>
        <v>100</v>
      </c>
      <c r="R2584" s="21">
        <f t="shared" si="404"/>
        <v>75</v>
      </c>
      <c r="S2584" s="21">
        <f t="shared" si="405"/>
        <v>72.5</v>
      </c>
      <c r="T2584" s="21">
        <f t="shared" si="406"/>
        <v>80</v>
      </c>
      <c r="U2584" s="21">
        <f t="shared" si="407"/>
        <v>75</v>
      </c>
      <c r="V2584" s="20">
        <f t="shared" si="408"/>
        <v>75.833333333333329</v>
      </c>
      <c r="W2584" s="20">
        <f t="shared" si="409"/>
        <v>75.625</v>
      </c>
    </row>
    <row r="2585" spans="1:23" ht="13.5" x14ac:dyDescent="0.25">
      <c r="A2585" s="3">
        <v>45770</v>
      </c>
      <c r="B2585" s="2">
        <v>4.7302</v>
      </c>
      <c r="C2585" s="2">
        <v>63.820268952965236</v>
      </c>
      <c r="D2585" s="2">
        <v>-0.13015814836563599</v>
      </c>
      <c r="E2585" s="2">
        <v>-2.993793698735807E-23</v>
      </c>
      <c r="F2585" s="2">
        <v>4.6681599999999994</v>
      </c>
      <c r="G2585" s="2">
        <v>4.6662699999999999</v>
      </c>
      <c r="H2585" s="2">
        <v>4.5251999999999999</v>
      </c>
      <c r="I2585" s="2">
        <v>4.4580579999999994</v>
      </c>
      <c r="J2585" s="2">
        <v>3.9824569999999939</v>
      </c>
      <c r="K2585" s="17" t="s">
        <v>50</v>
      </c>
      <c r="L2585" s="17" t="s">
        <v>49</v>
      </c>
      <c r="M2585" s="17" t="s">
        <v>51</v>
      </c>
      <c r="N2585" s="20">
        <f t="shared" si="400"/>
        <v>50</v>
      </c>
      <c r="O2585" s="20">
        <f t="shared" si="401"/>
        <v>100</v>
      </c>
      <c r="P2585" s="20">
        <f t="shared" si="402"/>
        <v>50</v>
      </c>
      <c r="Q2585" s="20">
        <f t="shared" si="403"/>
        <v>100</v>
      </c>
      <c r="R2585" s="21">
        <f t="shared" si="404"/>
        <v>75</v>
      </c>
      <c r="S2585" s="21">
        <f t="shared" si="405"/>
        <v>72.5</v>
      </c>
      <c r="T2585" s="21">
        <f t="shared" si="406"/>
        <v>80</v>
      </c>
      <c r="U2585" s="21">
        <f t="shared" si="407"/>
        <v>75</v>
      </c>
      <c r="V2585" s="20">
        <f t="shared" si="408"/>
        <v>75.833333333333329</v>
      </c>
      <c r="W2585" s="20">
        <f t="shared" si="409"/>
        <v>75.625</v>
      </c>
    </row>
    <row r="2586" spans="1:23" ht="13.5" x14ac:dyDescent="0.25">
      <c r="A2586" s="3">
        <v>45771</v>
      </c>
      <c r="B2586" s="2">
        <v>4.702</v>
      </c>
      <c r="C2586" s="2">
        <v>61.360694337168916</v>
      </c>
      <c r="D2586" s="2">
        <v>-8.4195091636694919E-2</v>
      </c>
      <c r="E2586" s="2">
        <v>-2.3950349589886459E-23</v>
      </c>
      <c r="F2586" s="2">
        <v>4.6869599999999991</v>
      </c>
      <c r="G2586" s="2">
        <v>4.6578100000000004</v>
      </c>
      <c r="H2586" s="2">
        <v>4.5449499999999992</v>
      </c>
      <c r="I2586" s="2">
        <v>4.4636999999999993</v>
      </c>
      <c r="J2586" s="2">
        <v>3.9890399999999939</v>
      </c>
      <c r="K2586" s="17" t="s">
        <v>50</v>
      </c>
      <c r="L2586" s="17" t="s">
        <v>49</v>
      </c>
      <c r="M2586" s="17" t="s">
        <v>51</v>
      </c>
      <c r="N2586" s="20">
        <f t="shared" si="400"/>
        <v>50</v>
      </c>
      <c r="O2586" s="20">
        <f t="shared" si="401"/>
        <v>100</v>
      </c>
      <c r="P2586" s="20">
        <f t="shared" si="402"/>
        <v>50</v>
      </c>
      <c r="Q2586" s="20">
        <f t="shared" si="403"/>
        <v>100</v>
      </c>
      <c r="R2586" s="21">
        <f t="shared" si="404"/>
        <v>75</v>
      </c>
      <c r="S2586" s="21">
        <f t="shared" si="405"/>
        <v>72.5</v>
      </c>
      <c r="T2586" s="21">
        <f t="shared" si="406"/>
        <v>80</v>
      </c>
      <c r="U2586" s="21">
        <f t="shared" si="407"/>
        <v>75</v>
      </c>
      <c r="V2586" s="20">
        <f t="shared" si="408"/>
        <v>75.833333333333329</v>
      </c>
      <c r="W2586" s="20">
        <f t="shared" si="409"/>
        <v>75.625</v>
      </c>
    </row>
    <row r="2587" spans="1:23" ht="13.5" x14ac:dyDescent="0.25">
      <c r="A2587" s="3">
        <v>45772</v>
      </c>
      <c r="B2587" s="2">
        <v>4.6550000000000002</v>
      </c>
      <c r="C2587" s="2">
        <v>57.390815935899255</v>
      </c>
      <c r="D2587" s="2">
        <v>-5.5794462101066422E-2</v>
      </c>
      <c r="E2587" s="2">
        <v>-1.9160279671909168E-23</v>
      </c>
      <c r="F2587" s="2">
        <v>4.6963600000000003</v>
      </c>
      <c r="G2587" s="2">
        <v>4.6531100000000007</v>
      </c>
      <c r="H2587" s="2">
        <v>4.5618799999999995</v>
      </c>
      <c r="I2587" s="2">
        <v>4.4685900000000007</v>
      </c>
      <c r="J2587" s="2">
        <v>3.9953879999999935</v>
      </c>
      <c r="K2587" s="17" t="s">
        <v>50</v>
      </c>
      <c r="L2587" s="17" t="s">
        <v>49</v>
      </c>
      <c r="M2587" s="17" t="s">
        <v>51</v>
      </c>
      <c r="N2587" s="20">
        <f t="shared" si="400"/>
        <v>50</v>
      </c>
      <c r="O2587" s="20">
        <f t="shared" si="401"/>
        <v>100</v>
      </c>
      <c r="P2587" s="20">
        <f t="shared" si="402"/>
        <v>50</v>
      </c>
      <c r="Q2587" s="20">
        <f t="shared" si="403"/>
        <v>100</v>
      </c>
      <c r="R2587" s="21">
        <f t="shared" si="404"/>
        <v>75</v>
      </c>
      <c r="S2587" s="21">
        <f t="shared" si="405"/>
        <v>72.5</v>
      </c>
      <c r="T2587" s="21">
        <f t="shared" si="406"/>
        <v>80</v>
      </c>
      <c r="U2587" s="21">
        <f t="shared" si="407"/>
        <v>75</v>
      </c>
      <c r="V2587" s="20">
        <f t="shared" si="408"/>
        <v>75.833333333333329</v>
      </c>
      <c r="W2587" s="20">
        <f t="shared" si="409"/>
        <v>75.625</v>
      </c>
    </row>
    <row r="2588" spans="1:23" ht="13.5" x14ac:dyDescent="0.25">
      <c r="A2588" s="3">
        <v>45775</v>
      </c>
      <c r="B2588" s="2">
        <v>4.6925999999999997</v>
      </c>
      <c r="C2588" s="2">
        <v>59.640430596113369</v>
      </c>
      <c r="D2588" s="2">
        <v>-5.5418533409606674E-2</v>
      </c>
      <c r="E2588" s="2">
        <v>-1.5328223737527334E-23</v>
      </c>
      <c r="F2588" s="2">
        <v>4.7057599999999997</v>
      </c>
      <c r="G2588" s="2">
        <v>4.6653399999999996</v>
      </c>
      <c r="H2588" s="2">
        <v>4.5806899999999988</v>
      </c>
      <c r="I2588" s="2">
        <v>4.4749840000000001</v>
      </c>
      <c r="J2588" s="2">
        <v>4.0019239999999936</v>
      </c>
      <c r="K2588" s="17" t="s">
        <v>50</v>
      </c>
      <c r="L2588" s="17" t="s">
        <v>53</v>
      </c>
      <c r="M2588" s="17" t="s">
        <v>51</v>
      </c>
      <c r="N2588" s="20">
        <f t="shared" si="400"/>
        <v>50</v>
      </c>
      <c r="O2588" s="20">
        <f t="shared" si="401"/>
        <v>100</v>
      </c>
      <c r="P2588" s="20">
        <f t="shared" si="402"/>
        <v>50</v>
      </c>
      <c r="Q2588" s="20">
        <f t="shared" si="403"/>
        <v>83.5</v>
      </c>
      <c r="R2588" s="21">
        <f t="shared" si="404"/>
        <v>72.525000000000006</v>
      </c>
      <c r="S2588" s="21">
        <f t="shared" si="405"/>
        <v>68.375</v>
      </c>
      <c r="T2588" s="21">
        <f t="shared" si="406"/>
        <v>72.575000000000003</v>
      </c>
      <c r="U2588" s="21">
        <f t="shared" si="407"/>
        <v>70.875</v>
      </c>
      <c r="V2588" s="20">
        <f t="shared" si="408"/>
        <v>71.158333333333346</v>
      </c>
      <c r="W2588" s="20">
        <f t="shared" si="409"/>
        <v>71.087500000000006</v>
      </c>
    </row>
    <row r="2589" spans="1:23" ht="13.5" x14ac:dyDescent="0.25">
      <c r="A2589" s="3">
        <v>45776</v>
      </c>
      <c r="B2589" s="2">
        <v>4.6925999999999997</v>
      </c>
      <c r="C2589" s="2">
        <v>59.640430596113369</v>
      </c>
      <c r="D2589" s="2">
        <v>-4.2855415108211226E-2</v>
      </c>
      <c r="E2589" s="2">
        <v>-1.2262578990021867E-23</v>
      </c>
      <c r="F2589" s="2">
        <v>4.6944799999999995</v>
      </c>
      <c r="G2589" s="2">
        <v>4.6690999999999994</v>
      </c>
      <c r="H2589" s="2">
        <v>4.5990299999999991</v>
      </c>
      <c r="I2589" s="2">
        <v>4.480626</v>
      </c>
      <c r="J2589" s="2">
        <v>4.0084599999999924</v>
      </c>
      <c r="K2589" s="17" t="s">
        <v>47</v>
      </c>
      <c r="L2589" s="17" t="s">
        <v>53</v>
      </c>
      <c r="M2589" s="17" t="s">
        <v>46</v>
      </c>
      <c r="N2589" s="20">
        <f t="shared" si="400"/>
        <v>50</v>
      </c>
      <c r="O2589" s="20">
        <f t="shared" si="401"/>
        <v>100</v>
      </c>
      <c r="P2589" s="20">
        <f t="shared" si="402"/>
        <v>50</v>
      </c>
      <c r="Q2589" s="20">
        <f t="shared" si="403"/>
        <v>16.5</v>
      </c>
      <c r="R2589" s="21">
        <f t="shared" si="404"/>
        <v>62.475000000000001</v>
      </c>
      <c r="S2589" s="21">
        <f t="shared" si="405"/>
        <v>51.625</v>
      </c>
      <c r="T2589" s="21">
        <f t="shared" si="406"/>
        <v>42.424999999999997</v>
      </c>
      <c r="U2589" s="21">
        <f t="shared" si="407"/>
        <v>54.125</v>
      </c>
      <c r="V2589" s="20">
        <f t="shared" si="408"/>
        <v>52.17499999999999</v>
      </c>
      <c r="W2589" s="20">
        <f t="shared" si="409"/>
        <v>52.662499999999994</v>
      </c>
    </row>
    <row r="2590" spans="1:23" ht="13.5" x14ac:dyDescent="0.25">
      <c r="A2590" s="3">
        <v>45777</v>
      </c>
      <c r="B2590" s="2">
        <v>4.6832000000000003</v>
      </c>
      <c r="C2590" s="2">
        <v>58.74122848873504</v>
      </c>
      <c r="D2590" s="2">
        <v>-3.9487098318135239E-2</v>
      </c>
      <c r="E2590" s="2">
        <v>-9.8100631920174949E-24</v>
      </c>
      <c r="F2590" s="2">
        <v>4.6850799999999992</v>
      </c>
      <c r="G2590" s="2">
        <v>4.6766199999999998</v>
      </c>
      <c r="H2590" s="2">
        <v>4.6168999999999993</v>
      </c>
      <c r="I2590" s="2">
        <v>4.4860800000000003</v>
      </c>
      <c r="J2590" s="2">
        <v>4.0150899999999936</v>
      </c>
      <c r="K2590" s="17" t="s">
        <v>50</v>
      </c>
      <c r="L2590" s="17" t="s">
        <v>53</v>
      </c>
      <c r="M2590" s="17" t="s">
        <v>52</v>
      </c>
      <c r="N2590" s="20">
        <f t="shared" si="400"/>
        <v>50</v>
      </c>
      <c r="O2590" s="20">
        <f t="shared" si="401"/>
        <v>100</v>
      </c>
      <c r="P2590" s="20">
        <f t="shared" si="402"/>
        <v>50</v>
      </c>
      <c r="Q2590" s="20">
        <f t="shared" si="403"/>
        <v>66.5</v>
      </c>
      <c r="R2590" s="21">
        <f t="shared" si="404"/>
        <v>69.974999999999994</v>
      </c>
      <c r="S2590" s="21">
        <f t="shared" si="405"/>
        <v>64.125</v>
      </c>
      <c r="T2590" s="21">
        <f t="shared" si="406"/>
        <v>64.924999999999997</v>
      </c>
      <c r="U2590" s="21">
        <f t="shared" si="407"/>
        <v>66.625</v>
      </c>
      <c r="V2590" s="20">
        <f t="shared" si="408"/>
        <v>66.341666666666654</v>
      </c>
      <c r="W2590" s="20">
        <f t="shared" si="409"/>
        <v>66.412499999999994</v>
      </c>
    </row>
    <row r="2591" spans="1:23" ht="13.5" x14ac:dyDescent="0.25">
      <c r="A2591" s="3">
        <v>45779</v>
      </c>
      <c r="B2591" s="2">
        <v>4.6550000000000002</v>
      </c>
      <c r="C2591" s="2">
        <v>56.012816826308502</v>
      </c>
      <c r="D2591" s="2">
        <v>-3.5166199427698608E-2</v>
      </c>
      <c r="E2591" s="2">
        <v>-7.8480505536139959E-24</v>
      </c>
      <c r="F2591" s="2">
        <v>4.6756799999999998</v>
      </c>
      <c r="G2591" s="2">
        <v>4.6813199999999995</v>
      </c>
      <c r="H2591" s="2">
        <v>4.6286549999999993</v>
      </c>
      <c r="I2591" s="2">
        <v>4.4890900000000009</v>
      </c>
      <c r="J2591" s="2">
        <v>4.0215789999999929</v>
      </c>
      <c r="K2591" s="17" t="s">
        <v>47</v>
      </c>
      <c r="L2591" s="17" t="s">
        <v>53</v>
      </c>
      <c r="M2591" s="17" t="s">
        <v>46</v>
      </c>
      <c r="N2591" s="20">
        <f t="shared" si="400"/>
        <v>50</v>
      </c>
      <c r="O2591" s="20">
        <f t="shared" si="401"/>
        <v>100</v>
      </c>
      <c r="P2591" s="20">
        <f t="shared" si="402"/>
        <v>50</v>
      </c>
      <c r="Q2591" s="20">
        <f t="shared" si="403"/>
        <v>16.5</v>
      </c>
      <c r="R2591" s="21">
        <f t="shared" si="404"/>
        <v>62.475000000000001</v>
      </c>
      <c r="S2591" s="21">
        <f t="shared" si="405"/>
        <v>51.625</v>
      </c>
      <c r="T2591" s="21">
        <f t="shared" si="406"/>
        <v>42.424999999999997</v>
      </c>
      <c r="U2591" s="21">
        <f t="shared" si="407"/>
        <v>54.125</v>
      </c>
      <c r="V2591" s="20">
        <f t="shared" si="408"/>
        <v>52.17499999999999</v>
      </c>
      <c r="W2591" s="20">
        <f t="shared" si="409"/>
        <v>52.662499999999994</v>
      </c>
    </row>
    <row r="2592" spans="1:23" ht="13.5" x14ac:dyDescent="0.25">
      <c r="A2592" s="3">
        <v>45782</v>
      </c>
      <c r="B2592" s="2">
        <v>4.6550000000000002</v>
      </c>
      <c r="C2592" s="2">
        <v>56.012816826308509</v>
      </c>
      <c r="D2592" s="2">
        <v>-3.1915737910374276E-2</v>
      </c>
      <c r="E2592" s="2">
        <v>-6.2784404428911972E-24</v>
      </c>
      <c r="F2592" s="2">
        <v>4.6756800000000007</v>
      </c>
      <c r="G2592" s="2">
        <v>4.6860200000000001</v>
      </c>
      <c r="H2592" s="2">
        <v>4.6408799999999992</v>
      </c>
      <c r="I2592" s="2">
        <v>4.4921000000000006</v>
      </c>
      <c r="J2592" s="2">
        <v>4.0280679999999931</v>
      </c>
      <c r="K2592" s="17" t="s">
        <v>47</v>
      </c>
      <c r="L2592" s="17" t="s">
        <v>53</v>
      </c>
      <c r="M2592" s="17" t="s">
        <v>53</v>
      </c>
      <c r="N2592" s="20">
        <f t="shared" si="400"/>
        <v>50</v>
      </c>
      <c r="O2592" s="20">
        <f t="shared" si="401"/>
        <v>100</v>
      </c>
      <c r="P2592" s="20">
        <f t="shared" si="402"/>
        <v>50</v>
      </c>
      <c r="Q2592" s="20">
        <f t="shared" si="403"/>
        <v>16.5</v>
      </c>
      <c r="R2592" s="21">
        <f t="shared" si="404"/>
        <v>62.475000000000001</v>
      </c>
      <c r="S2592" s="21">
        <f t="shared" si="405"/>
        <v>51.625</v>
      </c>
      <c r="T2592" s="21">
        <f t="shared" si="406"/>
        <v>42.424999999999997</v>
      </c>
      <c r="U2592" s="21">
        <f t="shared" si="407"/>
        <v>54.125</v>
      </c>
      <c r="V2592" s="20">
        <f t="shared" si="408"/>
        <v>52.17499999999999</v>
      </c>
      <c r="W2592" s="20">
        <f t="shared" si="409"/>
        <v>52.662499999999994</v>
      </c>
    </row>
    <row r="2593" spans="1:23" ht="13.5" x14ac:dyDescent="0.25">
      <c r="A2593" s="3">
        <v>45783</v>
      </c>
      <c r="B2593" s="2">
        <v>4.6550000000000002</v>
      </c>
      <c r="C2593" s="2">
        <v>56.012816826308502</v>
      </c>
      <c r="D2593" s="2">
        <v>-2.3756365064489415E-2</v>
      </c>
      <c r="E2593" s="2">
        <v>-5.022752354312958E-24</v>
      </c>
      <c r="F2593" s="2">
        <v>4.6681600000000003</v>
      </c>
      <c r="G2593" s="2">
        <v>4.68696</v>
      </c>
      <c r="H2593" s="2">
        <v>4.6526350000000001</v>
      </c>
      <c r="I2593" s="2">
        <v>4.4949219999999999</v>
      </c>
      <c r="J2593" s="2">
        <v>4.0345569999999924</v>
      </c>
      <c r="K2593" s="17" t="s">
        <v>47</v>
      </c>
      <c r="L2593" s="17" t="s">
        <v>53</v>
      </c>
      <c r="M2593" s="17" t="s">
        <v>46</v>
      </c>
      <c r="N2593" s="20">
        <f t="shared" si="400"/>
        <v>50</v>
      </c>
      <c r="O2593" s="20">
        <f t="shared" si="401"/>
        <v>100</v>
      </c>
      <c r="P2593" s="20">
        <f t="shared" si="402"/>
        <v>50</v>
      </c>
      <c r="Q2593" s="20">
        <f t="shared" si="403"/>
        <v>16.5</v>
      </c>
      <c r="R2593" s="21">
        <f t="shared" si="404"/>
        <v>62.475000000000001</v>
      </c>
      <c r="S2593" s="21">
        <f t="shared" si="405"/>
        <v>51.625</v>
      </c>
      <c r="T2593" s="21">
        <f t="shared" si="406"/>
        <v>42.424999999999997</v>
      </c>
      <c r="U2593" s="21">
        <f t="shared" si="407"/>
        <v>54.125</v>
      </c>
      <c r="V2593" s="20">
        <f t="shared" si="408"/>
        <v>52.17499999999999</v>
      </c>
      <c r="W2593" s="20">
        <f t="shared" si="409"/>
        <v>52.662499999999994</v>
      </c>
    </row>
    <row r="2594" spans="1:23" ht="13.5" x14ac:dyDescent="0.25">
      <c r="A2594" s="3">
        <v>45784</v>
      </c>
      <c r="B2594" s="2">
        <v>4.6361999999999997</v>
      </c>
      <c r="C2594" s="2">
        <v>53.927186069870977</v>
      </c>
      <c r="D2594" s="2">
        <v>1.0019616877698923E-4</v>
      </c>
      <c r="E2594" s="2">
        <v>-4.0182018834503669E-24</v>
      </c>
      <c r="F2594" s="2">
        <v>4.6568800000000001</v>
      </c>
      <c r="G2594" s="2">
        <v>4.6756799999999998</v>
      </c>
      <c r="H2594" s="2">
        <v>4.6615700000000002</v>
      </c>
      <c r="I2594" s="2">
        <v>4.4973679999999998</v>
      </c>
      <c r="J2594" s="2">
        <v>4.0411869999999928</v>
      </c>
      <c r="K2594" s="17" t="s">
        <v>47</v>
      </c>
      <c r="L2594" s="17" t="s">
        <v>53</v>
      </c>
      <c r="M2594" s="17" t="s">
        <v>46</v>
      </c>
      <c r="N2594" s="20">
        <f t="shared" si="400"/>
        <v>50</v>
      </c>
      <c r="O2594" s="20">
        <f t="shared" si="401"/>
        <v>100</v>
      </c>
      <c r="P2594" s="20">
        <f t="shared" si="402"/>
        <v>50</v>
      </c>
      <c r="Q2594" s="20">
        <f t="shared" si="403"/>
        <v>16.5</v>
      </c>
      <c r="R2594" s="21">
        <f t="shared" si="404"/>
        <v>62.475000000000001</v>
      </c>
      <c r="S2594" s="21">
        <f t="shared" si="405"/>
        <v>51.625</v>
      </c>
      <c r="T2594" s="21">
        <f t="shared" si="406"/>
        <v>42.424999999999997</v>
      </c>
      <c r="U2594" s="21">
        <f t="shared" si="407"/>
        <v>54.125</v>
      </c>
      <c r="V2594" s="20">
        <f t="shared" si="408"/>
        <v>52.17499999999999</v>
      </c>
      <c r="W2594" s="20">
        <f t="shared" si="409"/>
        <v>52.662499999999994</v>
      </c>
    </row>
    <row r="2595" spans="1:23" ht="13.5" x14ac:dyDescent="0.25">
      <c r="A2595" s="3">
        <v>45785</v>
      </c>
      <c r="B2595" s="2">
        <v>4.6079999999999997</v>
      </c>
      <c r="C2595" s="2">
        <v>50.867569934977247</v>
      </c>
      <c r="D2595" s="2">
        <v>1.9272143617418358E-2</v>
      </c>
      <c r="E2595" s="2">
        <v>-3.2145615067602935E-24</v>
      </c>
      <c r="F2595" s="2">
        <v>4.6418400000000002</v>
      </c>
      <c r="G2595" s="2">
        <v>4.6634599999999997</v>
      </c>
      <c r="H2595" s="2">
        <v>4.6648650000000007</v>
      </c>
      <c r="I2595" s="2">
        <v>4.5001899999999999</v>
      </c>
      <c r="J2595" s="2">
        <v>4.0474409999999921</v>
      </c>
      <c r="K2595" s="17" t="s">
        <v>47</v>
      </c>
      <c r="L2595" s="17" t="s">
        <v>53</v>
      </c>
      <c r="M2595" s="17" t="s">
        <v>46</v>
      </c>
      <c r="N2595" s="20">
        <f t="shared" si="400"/>
        <v>50</v>
      </c>
      <c r="O2595" s="20">
        <f t="shared" si="401"/>
        <v>100</v>
      </c>
      <c r="P2595" s="20">
        <f t="shared" si="402"/>
        <v>50</v>
      </c>
      <c r="Q2595" s="20">
        <f t="shared" si="403"/>
        <v>16.5</v>
      </c>
      <c r="R2595" s="21">
        <f t="shared" si="404"/>
        <v>62.475000000000001</v>
      </c>
      <c r="S2595" s="21">
        <f t="shared" si="405"/>
        <v>51.625</v>
      </c>
      <c r="T2595" s="21">
        <f t="shared" si="406"/>
        <v>42.424999999999997</v>
      </c>
      <c r="U2595" s="21">
        <f t="shared" si="407"/>
        <v>54.125</v>
      </c>
      <c r="V2595" s="20">
        <f t="shared" si="408"/>
        <v>52.17499999999999</v>
      </c>
      <c r="W2595" s="20">
        <f t="shared" si="409"/>
        <v>52.662499999999994</v>
      </c>
    </row>
    <row r="2596" spans="1:23" ht="13.5" x14ac:dyDescent="0.25">
      <c r="A2596" s="3">
        <v>45786</v>
      </c>
      <c r="B2596" s="2">
        <v>4.6268000000000002</v>
      </c>
      <c r="C2596" s="2">
        <v>52.790578787566353</v>
      </c>
      <c r="D2596" s="2">
        <v>2.9734813058747811E-2</v>
      </c>
      <c r="E2596" s="2">
        <v>-2.571649205408235E-24</v>
      </c>
      <c r="F2596" s="2">
        <v>4.6362000000000005</v>
      </c>
      <c r="G2596" s="2">
        <v>4.6559400000000002</v>
      </c>
      <c r="H2596" s="2">
        <v>4.6568750000000012</v>
      </c>
      <c r="I2596" s="2">
        <v>4.5050800000000004</v>
      </c>
      <c r="J2596" s="2">
        <v>4.0535539999999921</v>
      </c>
      <c r="K2596" s="17" t="s">
        <v>47</v>
      </c>
      <c r="L2596" s="17" t="s">
        <v>53</v>
      </c>
      <c r="M2596" s="17" t="s">
        <v>46</v>
      </c>
      <c r="N2596" s="20">
        <f t="shared" si="400"/>
        <v>50</v>
      </c>
      <c r="O2596" s="20">
        <f t="shared" si="401"/>
        <v>100</v>
      </c>
      <c r="P2596" s="20">
        <f t="shared" si="402"/>
        <v>50</v>
      </c>
      <c r="Q2596" s="20">
        <f t="shared" si="403"/>
        <v>16.5</v>
      </c>
      <c r="R2596" s="21">
        <f t="shared" si="404"/>
        <v>62.475000000000001</v>
      </c>
      <c r="S2596" s="21">
        <f t="shared" si="405"/>
        <v>51.625</v>
      </c>
      <c r="T2596" s="21">
        <f t="shared" si="406"/>
        <v>42.424999999999997</v>
      </c>
      <c r="U2596" s="21">
        <f t="shared" si="407"/>
        <v>54.125</v>
      </c>
      <c r="V2596" s="20">
        <f t="shared" si="408"/>
        <v>52.17499999999999</v>
      </c>
      <c r="W2596" s="20">
        <f t="shared" si="409"/>
        <v>52.662499999999994</v>
      </c>
    </row>
    <row r="2597" spans="1:23" ht="13.5" x14ac:dyDescent="0.25">
      <c r="A2597" s="3">
        <v>45789</v>
      </c>
      <c r="B2597" s="2">
        <v>4.702</v>
      </c>
      <c r="C2597" s="2">
        <v>59.601729449506799</v>
      </c>
      <c r="D2597" s="2">
        <v>2.5649043383906722E-2</v>
      </c>
      <c r="E2597" s="2">
        <v>-2.0573193643265883E-24</v>
      </c>
      <c r="F2597" s="2">
        <v>4.6456</v>
      </c>
      <c r="G2597" s="2">
        <v>4.6606399999999999</v>
      </c>
      <c r="H2597" s="2">
        <v>4.6568750000000012</v>
      </c>
      <c r="I2597" s="2">
        <v>4.5116620000000003</v>
      </c>
      <c r="J2597" s="2">
        <v>4.059243499999992</v>
      </c>
      <c r="K2597" s="17" t="s">
        <v>50</v>
      </c>
      <c r="L2597" s="17" t="s">
        <v>53</v>
      </c>
      <c r="M2597" s="17" t="s">
        <v>51</v>
      </c>
      <c r="N2597" s="20">
        <f t="shared" si="400"/>
        <v>50</v>
      </c>
      <c r="O2597" s="20">
        <f t="shared" si="401"/>
        <v>100</v>
      </c>
      <c r="P2597" s="20">
        <f t="shared" si="402"/>
        <v>50</v>
      </c>
      <c r="Q2597" s="20">
        <f t="shared" si="403"/>
        <v>83.5</v>
      </c>
      <c r="R2597" s="21">
        <f t="shared" si="404"/>
        <v>72.525000000000006</v>
      </c>
      <c r="S2597" s="21">
        <f t="shared" si="405"/>
        <v>68.375</v>
      </c>
      <c r="T2597" s="21">
        <f t="shared" si="406"/>
        <v>72.575000000000003</v>
      </c>
      <c r="U2597" s="21">
        <f t="shared" si="407"/>
        <v>70.875</v>
      </c>
      <c r="V2597" s="20">
        <f t="shared" si="408"/>
        <v>71.158333333333346</v>
      </c>
      <c r="W2597" s="20">
        <f t="shared" si="409"/>
        <v>71.087500000000006</v>
      </c>
    </row>
    <row r="2598" spans="1:23" ht="13.5" x14ac:dyDescent="0.25">
      <c r="A2598" s="3">
        <v>45790</v>
      </c>
      <c r="B2598" s="2">
        <v>4.702</v>
      </c>
      <c r="C2598" s="2">
        <v>59.601729449506806</v>
      </c>
      <c r="D2598" s="2">
        <v>2.7404647845111541E-2</v>
      </c>
      <c r="E2598" s="2">
        <v>-1.6458554914612707E-24</v>
      </c>
      <c r="F2598" s="2">
        <v>4.6549999999999994</v>
      </c>
      <c r="G2598" s="2">
        <v>4.6615799999999998</v>
      </c>
      <c r="H2598" s="2">
        <v>4.6634599999999997</v>
      </c>
      <c r="I2598" s="2">
        <v>4.5165520000000008</v>
      </c>
      <c r="J2598" s="2">
        <v>4.0646509999999925</v>
      </c>
      <c r="K2598" s="17" t="s">
        <v>50</v>
      </c>
      <c r="L2598" s="17" t="s">
        <v>53</v>
      </c>
      <c r="M2598" s="17" t="s">
        <v>51</v>
      </c>
      <c r="N2598" s="20">
        <f t="shared" si="400"/>
        <v>50</v>
      </c>
      <c r="O2598" s="20">
        <f t="shared" si="401"/>
        <v>100</v>
      </c>
      <c r="P2598" s="20">
        <f t="shared" si="402"/>
        <v>50</v>
      </c>
      <c r="Q2598" s="20">
        <f t="shared" si="403"/>
        <v>83.5</v>
      </c>
      <c r="R2598" s="21">
        <f t="shared" si="404"/>
        <v>72.525000000000006</v>
      </c>
      <c r="S2598" s="21">
        <f t="shared" si="405"/>
        <v>68.375</v>
      </c>
      <c r="T2598" s="21">
        <f t="shared" si="406"/>
        <v>72.575000000000003</v>
      </c>
      <c r="U2598" s="21">
        <f t="shared" si="407"/>
        <v>70.875</v>
      </c>
      <c r="V2598" s="20">
        <f t="shared" si="408"/>
        <v>71.158333333333346</v>
      </c>
      <c r="W2598" s="20">
        <f t="shared" si="409"/>
        <v>71.087500000000006</v>
      </c>
    </row>
    <row r="2599" spans="1:23" ht="13.5" x14ac:dyDescent="0.25">
      <c r="A2599" s="3">
        <v>45791</v>
      </c>
      <c r="B2599" s="2">
        <v>4.6456</v>
      </c>
      <c r="C2599" s="2">
        <v>52.956068557181666</v>
      </c>
      <c r="D2599" s="2">
        <v>3.2538473017337033E-2</v>
      </c>
      <c r="E2599" s="2">
        <v>-1.3166843931690166E-24</v>
      </c>
      <c r="F2599" s="2">
        <v>4.6568799999999992</v>
      </c>
      <c r="G2599" s="2">
        <v>4.6568800000000001</v>
      </c>
      <c r="H2599" s="2">
        <v>4.6629899999999997</v>
      </c>
      <c r="I2599" s="2">
        <v>4.5203139999999999</v>
      </c>
      <c r="J2599" s="2">
        <v>4.0700114999999917</v>
      </c>
      <c r="K2599" s="17" t="s">
        <v>50</v>
      </c>
      <c r="L2599" s="17" t="s">
        <v>53</v>
      </c>
      <c r="M2599" s="17" t="s">
        <v>51</v>
      </c>
      <c r="N2599" s="20">
        <f t="shared" si="400"/>
        <v>50</v>
      </c>
      <c r="O2599" s="20">
        <f t="shared" si="401"/>
        <v>100</v>
      </c>
      <c r="P2599" s="20">
        <f t="shared" si="402"/>
        <v>50</v>
      </c>
      <c r="Q2599" s="20">
        <f t="shared" si="403"/>
        <v>83.5</v>
      </c>
      <c r="R2599" s="21">
        <f t="shared" si="404"/>
        <v>72.525000000000006</v>
      </c>
      <c r="S2599" s="21">
        <f t="shared" si="405"/>
        <v>68.375</v>
      </c>
      <c r="T2599" s="21">
        <f t="shared" si="406"/>
        <v>72.575000000000003</v>
      </c>
      <c r="U2599" s="21">
        <f t="shared" si="407"/>
        <v>70.875</v>
      </c>
      <c r="V2599" s="20">
        <f t="shared" si="408"/>
        <v>71.158333333333346</v>
      </c>
      <c r="W2599" s="20">
        <f t="shared" si="409"/>
        <v>71.087500000000006</v>
      </c>
    </row>
    <row r="2600" spans="1:23" ht="13.5" x14ac:dyDescent="0.25">
      <c r="A2600" s="3">
        <v>45792</v>
      </c>
      <c r="B2600" s="2">
        <v>4.7866</v>
      </c>
      <c r="C2600" s="2">
        <v>63.817798391273001</v>
      </c>
      <c r="D2600" s="2">
        <v>2.4834906152072733E-2</v>
      </c>
      <c r="E2600" s="2">
        <v>-1.0533475145352133E-24</v>
      </c>
      <c r="F2600" s="2">
        <v>4.6926000000000005</v>
      </c>
      <c r="G2600" s="2">
        <v>4.6672199999999995</v>
      </c>
      <c r="H2600" s="2">
        <v>4.6719200000000001</v>
      </c>
      <c r="I2600" s="2">
        <v>4.5300940000000001</v>
      </c>
      <c r="J2600" s="2">
        <v>4.0758419999999917</v>
      </c>
      <c r="K2600" s="17" t="s">
        <v>50</v>
      </c>
      <c r="L2600" s="17" t="s">
        <v>53</v>
      </c>
      <c r="M2600" s="17" t="s">
        <v>51</v>
      </c>
      <c r="N2600" s="20">
        <f t="shared" si="400"/>
        <v>50</v>
      </c>
      <c r="O2600" s="20">
        <f t="shared" si="401"/>
        <v>100</v>
      </c>
      <c r="P2600" s="20">
        <f t="shared" si="402"/>
        <v>50</v>
      </c>
      <c r="Q2600" s="20">
        <f t="shared" si="403"/>
        <v>83.5</v>
      </c>
      <c r="R2600" s="21">
        <f t="shared" si="404"/>
        <v>72.525000000000006</v>
      </c>
      <c r="S2600" s="21">
        <f t="shared" si="405"/>
        <v>68.375</v>
      </c>
      <c r="T2600" s="21">
        <f t="shared" si="406"/>
        <v>72.575000000000003</v>
      </c>
      <c r="U2600" s="21">
        <f t="shared" si="407"/>
        <v>70.875</v>
      </c>
      <c r="V2600" s="20">
        <f t="shared" si="408"/>
        <v>71.158333333333346</v>
      </c>
      <c r="W2600" s="20">
        <f t="shared" si="409"/>
        <v>71.087500000000006</v>
      </c>
    </row>
    <row r="2601" spans="1:23" ht="13.5" x14ac:dyDescent="0.25">
      <c r="A2601" s="3">
        <v>45793</v>
      </c>
      <c r="B2601" s="2">
        <v>4.7960000000000003</v>
      </c>
      <c r="C2601" s="2">
        <v>64.407787237126456</v>
      </c>
      <c r="D2601" s="2">
        <v>1.2303223780118167E-2</v>
      </c>
      <c r="E2601" s="2">
        <v>-8.4267801162817061E-25</v>
      </c>
      <c r="F2601" s="2">
        <v>4.7264399999999993</v>
      </c>
      <c r="G2601" s="2">
        <v>4.6813200000000004</v>
      </c>
      <c r="H2601" s="2">
        <v>4.6813200000000004</v>
      </c>
      <c r="I2601" s="2">
        <v>4.5361120000000001</v>
      </c>
      <c r="J2601" s="2">
        <v>4.0817194999999931</v>
      </c>
      <c r="K2601" s="17" t="s">
        <v>50</v>
      </c>
      <c r="L2601" s="17" t="s">
        <v>53</v>
      </c>
      <c r="M2601" s="17" t="s">
        <v>51</v>
      </c>
      <c r="N2601" s="20">
        <f t="shared" si="400"/>
        <v>50</v>
      </c>
      <c r="O2601" s="20">
        <f t="shared" si="401"/>
        <v>100</v>
      </c>
      <c r="P2601" s="20">
        <f t="shared" si="402"/>
        <v>50</v>
      </c>
      <c r="Q2601" s="20">
        <f t="shared" si="403"/>
        <v>83.5</v>
      </c>
      <c r="R2601" s="21">
        <f t="shared" si="404"/>
        <v>72.525000000000006</v>
      </c>
      <c r="S2601" s="21">
        <f t="shared" si="405"/>
        <v>68.375</v>
      </c>
      <c r="T2601" s="21">
        <f t="shared" si="406"/>
        <v>72.575000000000003</v>
      </c>
      <c r="U2601" s="21">
        <f t="shared" si="407"/>
        <v>70.875</v>
      </c>
      <c r="V2601" s="20">
        <f t="shared" si="408"/>
        <v>71.158333333333346</v>
      </c>
      <c r="W2601" s="20">
        <f t="shared" si="409"/>
        <v>71.087500000000006</v>
      </c>
    </row>
    <row r="2602" spans="1:23" ht="13.5" x14ac:dyDescent="0.25">
      <c r="A2602" s="3">
        <v>45796</v>
      </c>
      <c r="B2602" s="2">
        <v>4.9089</v>
      </c>
      <c r="C2602" s="2">
        <v>70.607082000507219</v>
      </c>
      <c r="D2602" s="2">
        <v>-7.625054132724074E-3</v>
      </c>
      <c r="E2602" s="2">
        <v>-6.7414240930253654E-25</v>
      </c>
      <c r="F2602" s="2">
        <v>4.7678199999999995</v>
      </c>
      <c r="G2602" s="2">
        <v>4.7067100000000002</v>
      </c>
      <c r="H2602" s="2">
        <v>4.6963650000000001</v>
      </c>
      <c r="I2602" s="2">
        <v>4.5458919999999994</v>
      </c>
      <c r="J2602" s="2">
        <v>4.0881614999999929</v>
      </c>
      <c r="K2602" s="17" t="s">
        <v>50</v>
      </c>
      <c r="L2602" s="17" t="s">
        <v>53</v>
      </c>
      <c r="M2602" s="17" t="s">
        <v>51</v>
      </c>
      <c r="N2602" s="20">
        <f t="shared" si="400"/>
        <v>50</v>
      </c>
      <c r="O2602" s="20">
        <f t="shared" si="401"/>
        <v>100</v>
      </c>
      <c r="P2602" s="20">
        <f t="shared" si="402"/>
        <v>50</v>
      </c>
      <c r="Q2602" s="20">
        <f t="shared" si="403"/>
        <v>83.5</v>
      </c>
      <c r="R2602" s="21">
        <f t="shared" si="404"/>
        <v>72.525000000000006</v>
      </c>
      <c r="S2602" s="21">
        <f t="shared" si="405"/>
        <v>68.375</v>
      </c>
      <c r="T2602" s="21">
        <f t="shared" si="406"/>
        <v>72.575000000000003</v>
      </c>
      <c r="U2602" s="21">
        <f t="shared" si="407"/>
        <v>70.875</v>
      </c>
      <c r="V2602" s="20">
        <f t="shared" si="408"/>
        <v>71.158333333333346</v>
      </c>
      <c r="W2602" s="20">
        <f t="shared" si="409"/>
        <v>71.087500000000006</v>
      </c>
    </row>
    <row r="2603" spans="1:23" ht="13.5" x14ac:dyDescent="0.25">
      <c r="A2603" s="3">
        <v>45797</v>
      </c>
      <c r="B2603" s="2">
        <v>5.0688000000000004</v>
      </c>
      <c r="C2603" s="2">
        <v>76.776612008264635</v>
      </c>
      <c r="D2603" s="2">
        <v>-3.7889373817912464E-2</v>
      </c>
      <c r="E2603" s="2">
        <v>-5.3931392744202931E-25</v>
      </c>
      <c r="F2603" s="2">
        <v>4.8411799999999996</v>
      </c>
      <c r="G2603" s="2">
        <v>4.7480900000000004</v>
      </c>
      <c r="H2603" s="2">
        <v>4.7175250000000002</v>
      </c>
      <c r="I2603" s="2">
        <v>4.5607519999999999</v>
      </c>
      <c r="J2603" s="2">
        <v>4.095402999999993</v>
      </c>
      <c r="K2603" s="17" t="s">
        <v>50</v>
      </c>
      <c r="L2603" s="17" t="s">
        <v>53</v>
      </c>
      <c r="M2603" s="17" t="s">
        <v>51</v>
      </c>
      <c r="N2603" s="20">
        <f t="shared" si="400"/>
        <v>50</v>
      </c>
      <c r="O2603" s="20">
        <f t="shared" si="401"/>
        <v>100</v>
      </c>
      <c r="P2603" s="20">
        <f t="shared" si="402"/>
        <v>50</v>
      </c>
      <c r="Q2603" s="20">
        <f t="shared" si="403"/>
        <v>83.5</v>
      </c>
      <c r="R2603" s="21">
        <f t="shared" si="404"/>
        <v>72.525000000000006</v>
      </c>
      <c r="S2603" s="21">
        <f t="shared" si="405"/>
        <v>68.375</v>
      </c>
      <c r="T2603" s="21">
        <f t="shared" si="406"/>
        <v>72.575000000000003</v>
      </c>
      <c r="U2603" s="21">
        <f t="shared" si="407"/>
        <v>70.875</v>
      </c>
      <c r="V2603" s="20">
        <f t="shared" si="408"/>
        <v>71.158333333333346</v>
      </c>
      <c r="W2603" s="20">
        <f t="shared" si="409"/>
        <v>71.087500000000006</v>
      </c>
    </row>
    <row r="2604" spans="1:23" ht="13.5" x14ac:dyDescent="0.25">
      <c r="A2604" s="3">
        <v>45798</v>
      </c>
      <c r="B2604" s="2">
        <v>5.1158000000000001</v>
      </c>
      <c r="C2604" s="2">
        <v>78.223489449440109</v>
      </c>
      <c r="D2604" s="2">
        <v>-7.2258406348268522E-2</v>
      </c>
      <c r="E2604" s="2">
        <v>-4.3145114195362348E-25</v>
      </c>
      <c r="F2604" s="2">
        <v>4.9352199999999993</v>
      </c>
      <c r="G2604" s="2">
        <v>4.7960500000000001</v>
      </c>
      <c r="H2604" s="2">
        <v>4.7358649999999995</v>
      </c>
      <c r="I2604" s="2">
        <v>4.5756100000000002</v>
      </c>
      <c r="J2604" s="2">
        <v>4.1028794999999931</v>
      </c>
      <c r="K2604" s="17" t="s">
        <v>50</v>
      </c>
      <c r="L2604" s="17" t="s">
        <v>53</v>
      </c>
      <c r="M2604" s="17" t="s">
        <v>51</v>
      </c>
      <c r="N2604" s="20">
        <f t="shared" si="400"/>
        <v>50</v>
      </c>
      <c r="O2604" s="20">
        <f t="shared" si="401"/>
        <v>100</v>
      </c>
      <c r="P2604" s="20">
        <f t="shared" si="402"/>
        <v>50</v>
      </c>
      <c r="Q2604" s="20">
        <f t="shared" si="403"/>
        <v>83.5</v>
      </c>
      <c r="R2604" s="21">
        <f t="shared" si="404"/>
        <v>72.525000000000006</v>
      </c>
      <c r="S2604" s="21">
        <f t="shared" si="405"/>
        <v>68.375</v>
      </c>
      <c r="T2604" s="21">
        <f t="shared" si="406"/>
        <v>72.575000000000003</v>
      </c>
      <c r="U2604" s="21">
        <f t="shared" si="407"/>
        <v>70.875</v>
      </c>
      <c r="V2604" s="20">
        <f t="shared" si="408"/>
        <v>71.158333333333346</v>
      </c>
      <c r="W2604" s="20">
        <f t="shared" si="409"/>
        <v>71.087500000000006</v>
      </c>
    </row>
    <row r="2605" spans="1:23" ht="13.5" x14ac:dyDescent="0.25">
      <c r="A2605" s="3">
        <v>45799</v>
      </c>
      <c r="B2605" s="2">
        <v>5.0781999999999998</v>
      </c>
      <c r="C2605" s="2">
        <v>74.238649343078606</v>
      </c>
      <c r="D2605" s="2">
        <v>-0.10538105683389443</v>
      </c>
      <c r="E2605" s="2">
        <v>-3.451609135628988E-25</v>
      </c>
      <c r="F2605" s="2">
        <v>4.9935400000000003</v>
      </c>
      <c r="G2605" s="2">
        <v>4.8430700000000009</v>
      </c>
      <c r="H2605" s="2">
        <v>4.7532649999999999</v>
      </c>
      <c r="I2605" s="2">
        <v>4.5880240000000008</v>
      </c>
      <c r="J2605" s="2">
        <v>4.1101679999999936</v>
      </c>
      <c r="K2605" s="17" t="s">
        <v>50</v>
      </c>
      <c r="L2605" s="17" t="s">
        <v>53</v>
      </c>
      <c r="M2605" s="17" t="s">
        <v>51</v>
      </c>
      <c r="N2605" s="20">
        <f t="shared" si="400"/>
        <v>50</v>
      </c>
      <c r="O2605" s="20">
        <f t="shared" si="401"/>
        <v>100</v>
      </c>
      <c r="P2605" s="20">
        <f t="shared" si="402"/>
        <v>50</v>
      </c>
      <c r="Q2605" s="20">
        <f t="shared" si="403"/>
        <v>83.5</v>
      </c>
      <c r="R2605" s="21">
        <f t="shared" si="404"/>
        <v>72.525000000000006</v>
      </c>
      <c r="S2605" s="21">
        <f t="shared" si="405"/>
        <v>68.375</v>
      </c>
      <c r="T2605" s="21">
        <f t="shared" si="406"/>
        <v>72.575000000000003</v>
      </c>
      <c r="U2605" s="21">
        <f t="shared" si="407"/>
        <v>70.875</v>
      </c>
      <c r="V2605" s="20">
        <f t="shared" si="408"/>
        <v>71.158333333333346</v>
      </c>
      <c r="W2605" s="20">
        <f t="shared" si="409"/>
        <v>71.087500000000006</v>
      </c>
    </row>
    <row r="2606" spans="1:23" ht="13.5" x14ac:dyDescent="0.25">
      <c r="A2606" s="3">
        <v>45800</v>
      </c>
      <c r="B2606" s="2">
        <v>5.0781999999999998</v>
      </c>
      <c r="C2606" s="2">
        <v>74.238649343078606</v>
      </c>
      <c r="D2606" s="2">
        <v>-0.132597024515408</v>
      </c>
      <c r="E2606" s="2">
        <v>-2.7612873085031905E-25</v>
      </c>
      <c r="F2606" s="2">
        <v>5.0499799999999997</v>
      </c>
      <c r="G2606" s="2">
        <v>4.8882099999999999</v>
      </c>
      <c r="H2606" s="2">
        <v>4.7720749999999992</v>
      </c>
      <c r="I2606" s="2">
        <v>4.5998740000000007</v>
      </c>
      <c r="J2606" s="2">
        <v>4.1174094999999937</v>
      </c>
      <c r="K2606" s="17" t="s">
        <v>50</v>
      </c>
      <c r="L2606" s="17" t="s">
        <v>53</v>
      </c>
      <c r="M2606" s="17" t="s">
        <v>51</v>
      </c>
      <c r="N2606" s="20">
        <f t="shared" si="400"/>
        <v>50</v>
      </c>
      <c r="O2606" s="20">
        <f t="shared" si="401"/>
        <v>100</v>
      </c>
      <c r="P2606" s="20">
        <f t="shared" si="402"/>
        <v>50</v>
      </c>
      <c r="Q2606" s="20">
        <f t="shared" si="403"/>
        <v>83.5</v>
      </c>
      <c r="R2606" s="21">
        <f t="shared" si="404"/>
        <v>72.525000000000006</v>
      </c>
      <c r="S2606" s="21">
        <f t="shared" si="405"/>
        <v>68.375</v>
      </c>
      <c r="T2606" s="21">
        <f t="shared" si="406"/>
        <v>72.575000000000003</v>
      </c>
      <c r="U2606" s="21">
        <f t="shared" si="407"/>
        <v>70.875</v>
      </c>
      <c r="V2606" s="20">
        <f t="shared" si="408"/>
        <v>71.158333333333346</v>
      </c>
      <c r="W2606" s="20">
        <f t="shared" si="409"/>
        <v>71.087500000000006</v>
      </c>
    </row>
    <row r="2607" spans="1:23" ht="13.5" x14ac:dyDescent="0.25">
      <c r="A2607" s="3">
        <v>45803</v>
      </c>
      <c r="B2607" s="2">
        <v>5.0029000000000003</v>
      </c>
      <c r="C2607" s="2">
        <v>66.384213013886693</v>
      </c>
      <c r="D2607" s="2">
        <v>-0.14040614991243139</v>
      </c>
      <c r="E2607" s="2">
        <v>-2.2090298468025524E-25</v>
      </c>
      <c r="F2607" s="2">
        <v>5.0687799999999994</v>
      </c>
      <c r="G2607" s="2">
        <v>4.9183000000000003</v>
      </c>
      <c r="H2607" s="2">
        <v>4.7894699999999997</v>
      </c>
      <c r="I2607" s="2">
        <v>4.6119100000000008</v>
      </c>
      <c r="J2607" s="2">
        <v>4.124274499999995</v>
      </c>
      <c r="K2607" s="17" t="s">
        <v>50</v>
      </c>
      <c r="L2607" s="17" t="s">
        <v>53</v>
      </c>
      <c r="M2607" s="17" t="s">
        <v>51</v>
      </c>
      <c r="N2607" s="20">
        <f t="shared" si="400"/>
        <v>50</v>
      </c>
      <c r="O2607" s="20">
        <f t="shared" si="401"/>
        <v>100</v>
      </c>
      <c r="P2607" s="20">
        <f t="shared" si="402"/>
        <v>50</v>
      </c>
      <c r="Q2607" s="20">
        <f t="shared" si="403"/>
        <v>83.5</v>
      </c>
      <c r="R2607" s="21">
        <f t="shared" si="404"/>
        <v>72.525000000000006</v>
      </c>
      <c r="S2607" s="21">
        <f t="shared" si="405"/>
        <v>68.375</v>
      </c>
      <c r="T2607" s="21">
        <f t="shared" si="406"/>
        <v>72.575000000000003</v>
      </c>
      <c r="U2607" s="21">
        <f t="shared" si="407"/>
        <v>70.875</v>
      </c>
      <c r="V2607" s="20">
        <f t="shared" si="408"/>
        <v>71.158333333333346</v>
      </c>
      <c r="W2607" s="20">
        <f t="shared" si="409"/>
        <v>71.087500000000006</v>
      </c>
    </row>
    <row r="2608" spans="1:23" ht="13.5" x14ac:dyDescent="0.25">
      <c r="A2608" s="3">
        <v>45804</v>
      </c>
      <c r="B2608" s="2">
        <v>5.0781999999999998</v>
      </c>
      <c r="C2608" s="2">
        <v>69.822576616609169</v>
      </c>
      <c r="D2608" s="2">
        <v>-0.15393117807348933</v>
      </c>
      <c r="E2608" s="2">
        <v>-1.7672238774420421E-25</v>
      </c>
      <c r="F2608" s="2">
        <v>5.0706599999999993</v>
      </c>
      <c r="G2608" s="2">
        <v>4.9559200000000008</v>
      </c>
      <c r="H2608" s="2">
        <v>4.808749999999999</v>
      </c>
      <c r="I2608" s="2">
        <v>4.6247000000000007</v>
      </c>
      <c r="J2608" s="2">
        <v>4.1315629999999945</v>
      </c>
      <c r="K2608" s="17" t="s">
        <v>50</v>
      </c>
      <c r="L2608" s="17" t="s">
        <v>53</v>
      </c>
      <c r="M2608" s="17" t="s">
        <v>51</v>
      </c>
      <c r="N2608" s="20">
        <f t="shared" si="400"/>
        <v>50</v>
      </c>
      <c r="O2608" s="20">
        <f t="shared" si="401"/>
        <v>100</v>
      </c>
      <c r="P2608" s="20">
        <f t="shared" si="402"/>
        <v>50</v>
      </c>
      <c r="Q2608" s="20">
        <f t="shared" si="403"/>
        <v>83.5</v>
      </c>
      <c r="R2608" s="21">
        <f t="shared" si="404"/>
        <v>72.525000000000006</v>
      </c>
      <c r="S2608" s="21">
        <f t="shared" si="405"/>
        <v>68.375</v>
      </c>
      <c r="T2608" s="21">
        <f t="shared" si="406"/>
        <v>72.575000000000003</v>
      </c>
      <c r="U2608" s="21">
        <f t="shared" si="407"/>
        <v>70.875</v>
      </c>
      <c r="V2608" s="20">
        <f t="shared" si="408"/>
        <v>71.158333333333346</v>
      </c>
      <c r="W2608" s="20">
        <f t="shared" si="409"/>
        <v>71.087500000000006</v>
      </c>
    </row>
    <row r="2609" spans="1:23" ht="13.5" x14ac:dyDescent="0.25">
      <c r="A2609" s="3">
        <v>45805</v>
      </c>
      <c r="B2609" s="2">
        <v>5.0688000000000004</v>
      </c>
      <c r="C2609" s="2">
        <v>68.875487675517093</v>
      </c>
      <c r="D2609" s="2">
        <v>-0.17504131491678621</v>
      </c>
      <c r="E2609" s="2">
        <v>-1.4137791019536337E-25</v>
      </c>
      <c r="F2609" s="2">
        <v>5.0612599999999999</v>
      </c>
      <c r="G2609" s="2">
        <v>4.99824</v>
      </c>
      <c r="H2609" s="2">
        <v>4.8275599999999992</v>
      </c>
      <c r="I2609" s="2">
        <v>4.6395600000000012</v>
      </c>
      <c r="J2609" s="2">
        <v>4.1388044999999956</v>
      </c>
      <c r="K2609" s="17" t="s">
        <v>50</v>
      </c>
      <c r="L2609" s="17" t="s">
        <v>53</v>
      </c>
      <c r="M2609" s="17" t="s">
        <v>52</v>
      </c>
      <c r="N2609" s="20">
        <f t="shared" si="400"/>
        <v>50</v>
      </c>
      <c r="O2609" s="20">
        <f t="shared" si="401"/>
        <v>100</v>
      </c>
      <c r="P2609" s="20">
        <f t="shared" si="402"/>
        <v>50</v>
      </c>
      <c r="Q2609" s="20">
        <f t="shared" si="403"/>
        <v>66.5</v>
      </c>
      <c r="R2609" s="21">
        <f t="shared" si="404"/>
        <v>69.974999999999994</v>
      </c>
      <c r="S2609" s="21">
        <f t="shared" si="405"/>
        <v>64.125</v>
      </c>
      <c r="T2609" s="21">
        <f t="shared" si="406"/>
        <v>64.924999999999997</v>
      </c>
      <c r="U2609" s="21">
        <f t="shared" si="407"/>
        <v>66.625</v>
      </c>
      <c r="V2609" s="20">
        <f t="shared" si="408"/>
        <v>66.341666666666654</v>
      </c>
      <c r="W2609" s="20">
        <f t="shared" si="409"/>
        <v>66.412499999999994</v>
      </c>
    </row>
    <row r="2610" spans="1:23" ht="13.5" x14ac:dyDescent="0.25">
      <c r="A2610" s="3">
        <v>45806</v>
      </c>
      <c r="B2610" s="2">
        <v>5.1158000000000001</v>
      </c>
      <c r="C2610" s="2">
        <v>70.99402922988709</v>
      </c>
      <c r="D2610" s="2">
        <v>-0.17619778891177074</v>
      </c>
      <c r="E2610" s="2">
        <v>-1.1310232815629071E-25</v>
      </c>
      <c r="F2610" s="2">
        <v>5.0687799999999994</v>
      </c>
      <c r="G2610" s="2">
        <v>5.0311600000000007</v>
      </c>
      <c r="H2610" s="2">
        <v>4.8491899999999983</v>
      </c>
      <c r="I2610" s="2">
        <v>4.6553600000000008</v>
      </c>
      <c r="J2610" s="2">
        <v>4.1460924999999955</v>
      </c>
      <c r="K2610" s="17" t="s">
        <v>50</v>
      </c>
      <c r="L2610" s="17" t="s">
        <v>53</v>
      </c>
      <c r="M2610" s="17" t="s">
        <v>51</v>
      </c>
      <c r="N2610" s="20">
        <f t="shared" si="400"/>
        <v>50</v>
      </c>
      <c r="O2610" s="20">
        <f t="shared" si="401"/>
        <v>100</v>
      </c>
      <c r="P2610" s="20">
        <f t="shared" si="402"/>
        <v>50</v>
      </c>
      <c r="Q2610" s="20">
        <f t="shared" si="403"/>
        <v>83.5</v>
      </c>
      <c r="R2610" s="21">
        <f t="shared" si="404"/>
        <v>72.525000000000006</v>
      </c>
      <c r="S2610" s="21">
        <f t="shared" si="405"/>
        <v>68.375</v>
      </c>
      <c r="T2610" s="21">
        <f t="shared" si="406"/>
        <v>72.575000000000003</v>
      </c>
      <c r="U2610" s="21">
        <f t="shared" si="407"/>
        <v>70.875</v>
      </c>
      <c r="V2610" s="20">
        <f t="shared" si="408"/>
        <v>71.158333333333346</v>
      </c>
      <c r="W2610" s="20">
        <f t="shared" si="409"/>
        <v>71.087500000000006</v>
      </c>
    </row>
    <row r="2611" spans="1:23" ht="13.5" x14ac:dyDescent="0.25">
      <c r="A2611" s="3">
        <v>45807</v>
      </c>
      <c r="B2611" s="2">
        <v>5.1816000000000004</v>
      </c>
      <c r="C2611" s="2">
        <v>73.693678096493699</v>
      </c>
      <c r="D2611" s="2">
        <v>-0.18227539345015664</v>
      </c>
      <c r="E2611" s="2">
        <v>-9.0481862525032577E-26</v>
      </c>
      <c r="F2611" s="2">
        <v>5.0894599999999999</v>
      </c>
      <c r="G2611" s="2">
        <v>5.0697200000000011</v>
      </c>
      <c r="H2611" s="2">
        <v>4.8755199999999999</v>
      </c>
      <c r="I2611" s="2">
        <v>4.670218000000002</v>
      </c>
      <c r="J2611" s="2">
        <v>4.1538039999999956</v>
      </c>
      <c r="K2611" s="17" t="s">
        <v>50</v>
      </c>
      <c r="L2611" s="17" t="s">
        <v>53</v>
      </c>
      <c r="M2611" s="17" t="s">
        <v>51</v>
      </c>
      <c r="N2611" s="20">
        <f t="shared" si="400"/>
        <v>50</v>
      </c>
      <c r="O2611" s="20">
        <f t="shared" si="401"/>
        <v>100</v>
      </c>
      <c r="P2611" s="20">
        <f t="shared" si="402"/>
        <v>50</v>
      </c>
      <c r="Q2611" s="20">
        <f t="shared" si="403"/>
        <v>83.5</v>
      </c>
      <c r="R2611" s="21">
        <f t="shared" si="404"/>
        <v>72.525000000000006</v>
      </c>
      <c r="S2611" s="21">
        <f t="shared" si="405"/>
        <v>68.375</v>
      </c>
      <c r="T2611" s="21">
        <f t="shared" si="406"/>
        <v>72.575000000000003</v>
      </c>
      <c r="U2611" s="21">
        <f t="shared" si="407"/>
        <v>70.875</v>
      </c>
      <c r="V2611" s="20">
        <f t="shared" si="408"/>
        <v>71.158333333333346</v>
      </c>
      <c r="W2611" s="20">
        <f t="shared" si="409"/>
        <v>71.087500000000006</v>
      </c>
    </row>
    <row r="2612" spans="1:23" ht="13.5" x14ac:dyDescent="0.25">
      <c r="A2612" s="3">
        <v>45810</v>
      </c>
      <c r="B2612" s="2">
        <v>5.3414999999999999</v>
      </c>
      <c r="C2612" s="2">
        <v>78.846158753235997</v>
      </c>
      <c r="D2612" s="2">
        <v>-0.18382935263606992</v>
      </c>
      <c r="E2612" s="2">
        <v>-7.2385490020026061E-26</v>
      </c>
      <c r="F2612" s="2">
        <v>5.1571800000000003</v>
      </c>
      <c r="G2612" s="2">
        <v>5.1129800000000003</v>
      </c>
      <c r="H2612" s="2">
        <v>4.9098449999999998</v>
      </c>
      <c r="I2612" s="2">
        <v>4.6882740000000016</v>
      </c>
      <c r="J2612" s="2">
        <v>4.162314999999996</v>
      </c>
      <c r="K2612" s="17" t="s">
        <v>50</v>
      </c>
      <c r="L2612" s="17" t="s">
        <v>53</v>
      </c>
      <c r="M2612" s="17" t="s">
        <v>51</v>
      </c>
      <c r="N2612" s="20">
        <f t="shared" si="400"/>
        <v>50</v>
      </c>
      <c r="O2612" s="20">
        <f t="shared" si="401"/>
        <v>100</v>
      </c>
      <c r="P2612" s="20">
        <f t="shared" si="402"/>
        <v>50</v>
      </c>
      <c r="Q2612" s="20">
        <f t="shared" si="403"/>
        <v>83.5</v>
      </c>
      <c r="R2612" s="21">
        <f t="shared" si="404"/>
        <v>72.525000000000006</v>
      </c>
      <c r="S2612" s="21">
        <f t="shared" si="405"/>
        <v>68.375</v>
      </c>
      <c r="T2612" s="21">
        <f t="shared" si="406"/>
        <v>72.575000000000003</v>
      </c>
      <c r="U2612" s="21">
        <f t="shared" si="407"/>
        <v>70.875</v>
      </c>
      <c r="V2612" s="20">
        <f t="shared" si="408"/>
        <v>71.158333333333346</v>
      </c>
      <c r="W2612" s="20">
        <f t="shared" si="409"/>
        <v>71.087500000000006</v>
      </c>
    </row>
    <row r="2613" spans="1:23" ht="13.5" x14ac:dyDescent="0.25">
      <c r="A2613" s="3">
        <v>45811</v>
      </c>
      <c r="B2613" s="2">
        <v>5.5578000000000003</v>
      </c>
      <c r="C2613" s="2">
        <v>83.542106254859789</v>
      </c>
      <c r="D2613" s="2">
        <v>-0.17930405738131672</v>
      </c>
      <c r="E2613" s="2">
        <v>-5.7908392016020856E-26</v>
      </c>
      <c r="F2613" s="2">
        <v>5.2530999999999999</v>
      </c>
      <c r="G2613" s="2">
        <v>5.1618799999999991</v>
      </c>
      <c r="H2613" s="2">
        <v>4.9549849999999998</v>
      </c>
      <c r="I2613" s="2">
        <v>4.7129140000000005</v>
      </c>
      <c r="J2613" s="2">
        <v>4.1719544999999965</v>
      </c>
      <c r="K2613" s="17" t="s">
        <v>50</v>
      </c>
      <c r="L2613" s="17" t="s">
        <v>49</v>
      </c>
      <c r="M2613" s="17" t="s">
        <v>51</v>
      </c>
      <c r="N2613" s="20">
        <f t="shared" si="400"/>
        <v>50</v>
      </c>
      <c r="O2613" s="20">
        <f t="shared" si="401"/>
        <v>100</v>
      </c>
      <c r="P2613" s="20">
        <f t="shared" si="402"/>
        <v>50</v>
      </c>
      <c r="Q2613" s="20">
        <f t="shared" si="403"/>
        <v>100</v>
      </c>
      <c r="R2613" s="21">
        <f t="shared" si="404"/>
        <v>75</v>
      </c>
      <c r="S2613" s="21">
        <f t="shared" si="405"/>
        <v>72.5</v>
      </c>
      <c r="T2613" s="21">
        <f t="shared" si="406"/>
        <v>80</v>
      </c>
      <c r="U2613" s="21">
        <f t="shared" si="407"/>
        <v>75</v>
      </c>
      <c r="V2613" s="20">
        <f t="shared" si="408"/>
        <v>75.833333333333329</v>
      </c>
      <c r="W2613" s="20">
        <f t="shared" si="409"/>
        <v>75.625</v>
      </c>
    </row>
    <row r="2614" spans="1:23" ht="13.5" x14ac:dyDescent="0.25">
      <c r="A2614" s="3">
        <v>45812</v>
      </c>
      <c r="B2614" s="2">
        <v>5.6424000000000003</v>
      </c>
      <c r="C2614" s="2">
        <v>84.949404668749906</v>
      </c>
      <c r="D2614" s="2">
        <v>-0.17832379406341925</v>
      </c>
      <c r="E2614" s="2">
        <v>-4.6326713612816687E-26</v>
      </c>
      <c r="F2614" s="2">
        <v>5.36782</v>
      </c>
      <c r="G2614" s="2">
        <v>5.2145400000000004</v>
      </c>
      <c r="H2614" s="2">
        <v>5.0052949999999994</v>
      </c>
      <c r="I2614" s="2">
        <v>4.7392460000000014</v>
      </c>
      <c r="J2614" s="2">
        <v>4.1820169999999957</v>
      </c>
      <c r="K2614" s="17" t="s">
        <v>50</v>
      </c>
      <c r="L2614" s="17" t="s">
        <v>49</v>
      </c>
      <c r="M2614" s="17" t="s">
        <v>51</v>
      </c>
      <c r="N2614" s="20">
        <f t="shared" si="400"/>
        <v>50</v>
      </c>
      <c r="O2614" s="20">
        <f t="shared" si="401"/>
        <v>100</v>
      </c>
      <c r="P2614" s="20">
        <f t="shared" si="402"/>
        <v>50</v>
      </c>
      <c r="Q2614" s="20">
        <f t="shared" si="403"/>
        <v>100</v>
      </c>
      <c r="R2614" s="21">
        <f t="shared" si="404"/>
        <v>75</v>
      </c>
      <c r="S2614" s="21">
        <f t="shared" si="405"/>
        <v>72.5</v>
      </c>
      <c r="T2614" s="21">
        <f t="shared" si="406"/>
        <v>80</v>
      </c>
      <c r="U2614" s="21">
        <f t="shared" si="407"/>
        <v>75</v>
      </c>
      <c r="V2614" s="20">
        <f t="shared" si="408"/>
        <v>75.833333333333329</v>
      </c>
      <c r="W2614" s="20">
        <f t="shared" si="409"/>
        <v>75.625</v>
      </c>
    </row>
    <row r="2615" spans="1:23" ht="13.5" x14ac:dyDescent="0.25">
      <c r="A2615" s="3">
        <v>45813</v>
      </c>
      <c r="B2615" s="2">
        <v>5.6424000000000003</v>
      </c>
      <c r="C2615" s="2">
        <v>84.949404668749906</v>
      </c>
      <c r="D2615" s="2">
        <v>-0.18730935648884461</v>
      </c>
      <c r="E2615" s="2">
        <v>-3.7061370890253354E-26</v>
      </c>
      <c r="F2615" s="2">
        <v>5.4731400000000008</v>
      </c>
      <c r="G2615" s="2">
        <v>5.2709600000000005</v>
      </c>
      <c r="H2615" s="2">
        <v>5.0570150000000007</v>
      </c>
      <c r="I2615" s="2">
        <v>4.7655780000000014</v>
      </c>
      <c r="J2615" s="2">
        <v>4.1920794999999957</v>
      </c>
      <c r="K2615" s="17" t="s">
        <v>50</v>
      </c>
      <c r="L2615" s="17" t="s">
        <v>49</v>
      </c>
      <c r="M2615" s="17" t="s">
        <v>51</v>
      </c>
      <c r="N2615" s="20">
        <f t="shared" si="400"/>
        <v>50</v>
      </c>
      <c r="O2615" s="20">
        <f t="shared" si="401"/>
        <v>100</v>
      </c>
      <c r="P2615" s="20">
        <f t="shared" si="402"/>
        <v>50</v>
      </c>
      <c r="Q2615" s="20">
        <f t="shared" si="403"/>
        <v>100</v>
      </c>
      <c r="R2615" s="21">
        <f t="shared" si="404"/>
        <v>75</v>
      </c>
      <c r="S2615" s="21">
        <f t="shared" si="405"/>
        <v>72.5</v>
      </c>
      <c r="T2615" s="21">
        <f t="shared" si="406"/>
        <v>80</v>
      </c>
      <c r="U2615" s="21">
        <f t="shared" si="407"/>
        <v>75</v>
      </c>
      <c r="V2615" s="20">
        <f t="shared" si="408"/>
        <v>75.833333333333329</v>
      </c>
      <c r="W2615" s="20">
        <f t="shared" si="409"/>
        <v>75.625</v>
      </c>
    </row>
    <row r="2616" spans="1:23" ht="13.5" x14ac:dyDescent="0.25">
      <c r="A2616" s="3">
        <v>45817</v>
      </c>
      <c r="B2616" s="2">
        <v>5.5766</v>
      </c>
      <c r="C2616" s="2">
        <v>78.866260746013921</v>
      </c>
      <c r="D2616" s="2">
        <v>-0.19377030304450482</v>
      </c>
      <c r="E2616" s="2">
        <v>-2.9649096712202686E-26</v>
      </c>
      <c r="F2616" s="2">
        <v>5.5521399999999996</v>
      </c>
      <c r="G2616" s="2">
        <v>5.3208000000000002</v>
      </c>
      <c r="H2616" s="2">
        <v>5.1045050000000005</v>
      </c>
      <c r="I2616" s="2">
        <v>4.7909700000000015</v>
      </c>
      <c r="J2616" s="2">
        <v>4.2017659999999966</v>
      </c>
      <c r="K2616" s="17" t="s">
        <v>50</v>
      </c>
      <c r="L2616" s="17" t="s">
        <v>49</v>
      </c>
      <c r="M2616" s="17" t="s">
        <v>51</v>
      </c>
      <c r="N2616" s="20">
        <f t="shared" si="400"/>
        <v>50</v>
      </c>
      <c r="O2616" s="20">
        <f t="shared" si="401"/>
        <v>100</v>
      </c>
      <c r="P2616" s="20">
        <f t="shared" si="402"/>
        <v>50</v>
      </c>
      <c r="Q2616" s="20">
        <f t="shared" si="403"/>
        <v>100</v>
      </c>
      <c r="R2616" s="21">
        <f t="shared" si="404"/>
        <v>75</v>
      </c>
      <c r="S2616" s="21">
        <f t="shared" si="405"/>
        <v>72.5</v>
      </c>
      <c r="T2616" s="21">
        <f t="shared" si="406"/>
        <v>80</v>
      </c>
      <c r="U2616" s="21">
        <f t="shared" si="407"/>
        <v>75</v>
      </c>
      <c r="V2616" s="20">
        <f t="shared" si="408"/>
        <v>75.833333333333329</v>
      </c>
      <c r="W2616" s="20">
        <f t="shared" si="409"/>
        <v>75.625</v>
      </c>
    </row>
    <row r="2617" spans="1:23" ht="13.5" x14ac:dyDescent="0.25">
      <c r="A2617" s="3">
        <v>45818</v>
      </c>
      <c r="B2617" s="2">
        <v>5.4260999999999999</v>
      </c>
      <c r="C2617" s="2">
        <v>67.041166655849651</v>
      </c>
      <c r="D2617" s="2">
        <v>-0.20274032894373128</v>
      </c>
      <c r="E2617" s="2">
        <v>-2.371927736976215E-26</v>
      </c>
      <c r="F2617" s="2">
        <v>5.5690600000000003</v>
      </c>
      <c r="G2617" s="2">
        <v>5.3631200000000003</v>
      </c>
      <c r="H2617" s="2">
        <v>5.1407100000000003</v>
      </c>
      <c r="I2617" s="2">
        <v>4.8131640000000013</v>
      </c>
      <c r="J2617" s="2">
        <v>4.2106524999999966</v>
      </c>
      <c r="K2617" s="17" t="s">
        <v>50</v>
      </c>
      <c r="L2617" s="17" t="s">
        <v>49</v>
      </c>
      <c r="M2617" s="17" t="s">
        <v>51</v>
      </c>
      <c r="N2617" s="20">
        <f t="shared" si="400"/>
        <v>50</v>
      </c>
      <c r="O2617" s="20">
        <f t="shared" si="401"/>
        <v>100</v>
      </c>
      <c r="P2617" s="20">
        <f t="shared" si="402"/>
        <v>50</v>
      </c>
      <c r="Q2617" s="20">
        <f t="shared" si="403"/>
        <v>100</v>
      </c>
      <c r="R2617" s="21">
        <f t="shared" si="404"/>
        <v>75</v>
      </c>
      <c r="S2617" s="21">
        <f t="shared" si="405"/>
        <v>72.5</v>
      </c>
      <c r="T2617" s="21">
        <f t="shared" si="406"/>
        <v>80</v>
      </c>
      <c r="U2617" s="21">
        <f t="shared" si="407"/>
        <v>75</v>
      </c>
      <c r="V2617" s="20">
        <f t="shared" si="408"/>
        <v>75.833333333333329</v>
      </c>
      <c r="W2617" s="20">
        <f t="shared" si="409"/>
        <v>75.625</v>
      </c>
    </row>
    <row r="2618" spans="1:23" ht="13.5" x14ac:dyDescent="0.25">
      <c r="A2618" s="3">
        <v>45819</v>
      </c>
      <c r="B2618" s="2">
        <v>5.5296000000000003</v>
      </c>
      <c r="C2618" s="2">
        <v>70.335304598072057</v>
      </c>
      <c r="D2618" s="2">
        <v>-0.20836253921869563</v>
      </c>
      <c r="E2618" s="2">
        <v>-1.8975421895809721E-26</v>
      </c>
      <c r="F2618" s="2">
        <v>5.5634200000000007</v>
      </c>
      <c r="G2618" s="2">
        <v>5.4082600000000003</v>
      </c>
      <c r="H2618" s="2">
        <v>5.1820900000000005</v>
      </c>
      <c r="I2618" s="2">
        <v>4.8374280000000001</v>
      </c>
      <c r="J2618" s="2">
        <v>4.2200094999999971</v>
      </c>
      <c r="K2618" s="17" t="s">
        <v>50</v>
      </c>
      <c r="L2618" s="17" t="s">
        <v>53</v>
      </c>
      <c r="M2618" s="17" t="s">
        <v>52</v>
      </c>
      <c r="N2618" s="20">
        <f t="shared" si="400"/>
        <v>50</v>
      </c>
      <c r="O2618" s="20">
        <f t="shared" si="401"/>
        <v>100</v>
      </c>
      <c r="P2618" s="20">
        <f t="shared" si="402"/>
        <v>50</v>
      </c>
      <c r="Q2618" s="20">
        <f t="shared" si="403"/>
        <v>66.5</v>
      </c>
      <c r="R2618" s="21">
        <f t="shared" si="404"/>
        <v>69.974999999999994</v>
      </c>
      <c r="S2618" s="21">
        <f t="shared" si="405"/>
        <v>64.125</v>
      </c>
      <c r="T2618" s="21">
        <f t="shared" si="406"/>
        <v>64.924999999999997</v>
      </c>
      <c r="U2618" s="21">
        <f t="shared" si="407"/>
        <v>66.625</v>
      </c>
      <c r="V2618" s="20">
        <f t="shared" si="408"/>
        <v>66.341666666666654</v>
      </c>
      <c r="W2618" s="20">
        <f t="shared" si="409"/>
        <v>66.412499999999994</v>
      </c>
    </row>
    <row r="2619" spans="1:23" ht="13.5" x14ac:dyDescent="0.25">
      <c r="A2619" s="3">
        <v>45820</v>
      </c>
      <c r="B2619" s="2">
        <v>5.6424000000000003</v>
      </c>
      <c r="C2619" s="2">
        <v>73.449822381363788</v>
      </c>
      <c r="D2619" s="2">
        <v>-0.22533877189316875</v>
      </c>
      <c r="E2619" s="2">
        <v>-1.5180337516647778E-26</v>
      </c>
      <c r="F2619" s="2">
        <v>5.5634200000000007</v>
      </c>
      <c r="G2619" s="2">
        <v>5.4656200000000004</v>
      </c>
      <c r="H2619" s="2">
        <v>5.2319300000000002</v>
      </c>
      <c r="I2619" s="2">
        <v>4.8637600000000019</v>
      </c>
      <c r="J2619" s="2">
        <v>4.2299774999999968</v>
      </c>
      <c r="K2619" s="17" t="s">
        <v>47</v>
      </c>
      <c r="L2619" s="17" t="s">
        <v>53</v>
      </c>
      <c r="M2619" s="17" t="s">
        <v>53</v>
      </c>
      <c r="N2619" s="20">
        <f t="shared" si="400"/>
        <v>50</v>
      </c>
      <c r="O2619" s="20">
        <f t="shared" si="401"/>
        <v>100</v>
      </c>
      <c r="P2619" s="20">
        <f t="shared" si="402"/>
        <v>50</v>
      </c>
      <c r="Q2619" s="20">
        <f t="shared" si="403"/>
        <v>16.5</v>
      </c>
      <c r="R2619" s="21">
        <f t="shared" si="404"/>
        <v>62.475000000000001</v>
      </c>
      <c r="S2619" s="21">
        <f t="shared" si="405"/>
        <v>51.625</v>
      </c>
      <c r="T2619" s="21">
        <f t="shared" si="406"/>
        <v>42.424999999999997</v>
      </c>
      <c r="U2619" s="21">
        <f t="shared" si="407"/>
        <v>54.125</v>
      </c>
      <c r="V2619" s="20">
        <f t="shared" si="408"/>
        <v>52.17499999999999</v>
      </c>
      <c r="W2619" s="20">
        <f t="shared" si="409"/>
        <v>52.662499999999994</v>
      </c>
    </row>
    <row r="2620" spans="1:23" ht="13.5" x14ac:dyDescent="0.25">
      <c r="A2620" s="3">
        <v>45821</v>
      </c>
      <c r="B2620" s="2">
        <v>5.5766</v>
      </c>
      <c r="C2620" s="2">
        <v>68.905135270800429</v>
      </c>
      <c r="D2620" s="2">
        <v>-0.23050318470771991</v>
      </c>
      <c r="E2620" s="2">
        <v>-1.2144270013318223E-26</v>
      </c>
      <c r="F2620" s="2">
        <v>5.5502599999999997</v>
      </c>
      <c r="G2620" s="2">
        <v>5.5117000000000003</v>
      </c>
      <c r="H2620" s="2">
        <v>5.2714300000000005</v>
      </c>
      <c r="I2620" s="2">
        <v>4.8887760000000018</v>
      </c>
      <c r="J2620" s="2">
        <v>4.2395694999999964</v>
      </c>
      <c r="K2620" s="17" t="s">
        <v>47</v>
      </c>
      <c r="L2620" s="17" t="s">
        <v>53</v>
      </c>
      <c r="M2620" s="17" t="s">
        <v>46</v>
      </c>
      <c r="N2620" s="20">
        <f t="shared" si="400"/>
        <v>50</v>
      </c>
      <c r="O2620" s="20">
        <f t="shared" si="401"/>
        <v>100</v>
      </c>
      <c r="P2620" s="20">
        <f t="shared" si="402"/>
        <v>50</v>
      </c>
      <c r="Q2620" s="20">
        <f t="shared" si="403"/>
        <v>16.5</v>
      </c>
      <c r="R2620" s="21">
        <f t="shared" si="404"/>
        <v>62.475000000000001</v>
      </c>
      <c r="S2620" s="21">
        <f t="shared" si="405"/>
        <v>51.625</v>
      </c>
      <c r="T2620" s="21">
        <f t="shared" si="406"/>
        <v>42.424999999999997</v>
      </c>
      <c r="U2620" s="21">
        <f t="shared" si="407"/>
        <v>54.125</v>
      </c>
      <c r="V2620" s="20">
        <f t="shared" si="408"/>
        <v>52.17499999999999</v>
      </c>
      <c r="W2620" s="20">
        <f t="shared" si="409"/>
        <v>52.662499999999994</v>
      </c>
    </row>
    <row r="2621" spans="1:23" ht="13.5" x14ac:dyDescent="0.25">
      <c r="A2621" s="3">
        <v>45824</v>
      </c>
      <c r="B2621" s="2">
        <v>5.5766</v>
      </c>
      <c r="C2621" s="2">
        <v>68.905135270800429</v>
      </c>
      <c r="D2621" s="2">
        <v>-0.22705076529225199</v>
      </c>
      <c r="E2621" s="2">
        <v>-9.7154160106545788E-27</v>
      </c>
      <c r="F2621" s="2">
        <v>5.5502599999999997</v>
      </c>
      <c r="G2621" s="2">
        <v>5.5511999999999997</v>
      </c>
      <c r="H2621" s="2">
        <v>5.31046</v>
      </c>
      <c r="I2621" s="2">
        <v>4.9119100000000024</v>
      </c>
      <c r="J2621" s="2">
        <v>4.2491144999999966</v>
      </c>
      <c r="K2621" s="17" t="s">
        <v>47</v>
      </c>
      <c r="L2621" s="17" t="s">
        <v>53</v>
      </c>
      <c r="M2621" s="17" t="s">
        <v>53</v>
      </c>
      <c r="N2621" s="20">
        <f t="shared" si="400"/>
        <v>50</v>
      </c>
      <c r="O2621" s="20">
        <f t="shared" si="401"/>
        <v>100</v>
      </c>
      <c r="P2621" s="20">
        <f t="shared" si="402"/>
        <v>50</v>
      </c>
      <c r="Q2621" s="20">
        <f t="shared" si="403"/>
        <v>16.5</v>
      </c>
      <c r="R2621" s="21">
        <f t="shared" si="404"/>
        <v>62.475000000000001</v>
      </c>
      <c r="S2621" s="21">
        <f t="shared" si="405"/>
        <v>51.625</v>
      </c>
      <c r="T2621" s="21">
        <f t="shared" si="406"/>
        <v>42.424999999999997</v>
      </c>
      <c r="U2621" s="21">
        <f t="shared" si="407"/>
        <v>54.125</v>
      </c>
      <c r="V2621" s="20">
        <f t="shared" si="408"/>
        <v>52.17499999999999</v>
      </c>
      <c r="W2621" s="20">
        <f t="shared" si="409"/>
        <v>52.662499999999994</v>
      </c>
    </row>
    <row r="2622" spans="1:23" ht="13.5" x14ac:dyDescent="0.25">
      <c r="A2622" s="3">
        <v>45825</v>
      </c>
      <c r="B2622" s="2">
        <v>5.5766</v>
      </c>
      <c r="C2622" s="2">
        <v>68.905135270800429</v>
      </c>
      <c r="D2622" s="2">
        <v>-0.20165982967851193</v>
      </c>
      <c r="E2622" s="2">
        <v>-7.7723328085236631E-27</v>
      </c>
      <c r="F2622" s="2">
        <v>5.5803599999999998</v>
      </c>
      <c r="G2622" s="2">
        <v>5.5747100000000005</v>
      </c>
      <c r="H2622" s="2">
        <v>5.343845</v>
      </c>
      <c r="I2622" s="2">
        <v>4.9352320000000018</v>
      </c>
      <c r="J2622" s="2">
        <v>4.2586594999999967</v>
      </c>
      <c r="K2622" s="17" t="s">
        <v>47</v>
      </c>
      <c r="L2622" s="17" t="s">
        <v>53</v>
      </c>
      <c r="M2622" s="17" t="s">
        <v>54</v>
      </c>
      <c r="N2622" s="20">
        <f t="shared" si="400"/>
        <v>50</v>
      </c>
      <c r="O2622" s="20">
        <f t="shared" si="401"/>
        <v>100</v>
      </c>
      <c r="P2622" s="20">
        <f t="shared" si="402"/>
        <v>50</v>
      </c>
      <c r="Q2622" s="20">
        <f t="shared" si="403"/>
        <v>16.5</v>
      </c>
      <c r="R2622" s="21">
        <f t="shared" si="404"/>
        <v>62.475000000000001</v>
      </c>
      <c r="S2622" s="21">
        <f t="shared" si="405"/>
        <v>51.625</v>
      </c>
      <c r="T2622" s="21">
        <f t="shared" si="406"/>
        <v>42.424999999999997</v>
      </c>
      <c r="U2622" s="21">
        <f t="shared" si="407"/>
        <v>54.125</v>
      </c>
      <c r="V2622" s="20">
        <f t="shared" si="408"/>
        <v>52.17499999999999</v>
      </c>
      <c r="W2622" s="20">
        <f t="shared" si="409"/>
        <v>52.662499999999994</v>
      </c>
    </row>
    <row r="2623" spans="1:23" ht="13.5" x14ac:dyDescent="0.25">
      <c r="A2623" s="3">
        <v>45826</v>
      </c>
      <c r="B2623" s="2">
        <v>5.5296000000000003</v>
      </c>
      <c r="C2623" s="2">
        <v>65.300543797478042</v>
      </c>
      <c r="D2623" s="2">
        <v>-0.14538932650901693</v>
      </c>
      <c r="E2623" s="2">
        <v>-6.2178662468189307E-27</v>
      </c>
      <c r="F2623" s="2">
        <v>5.5803600000000007</v>
      </c>
      <c r="G2623" s="2">
        <v>5.5718900000000007</v>
      </c>
      <c r="H2623" s="2">
        <v>5.3668849999999999</v>
      </c>
      <c r="I2623" s="2">
        <v>4.9574260000000017</v>
      </c>
      <c r="J2623" s="2">
        <v>4.2680634999999967</v>
      </c>
      <c r="K2623" s="17" t="s">
        <v>47</v>
      </c>
      <c r="L2623" s="17" t="s">
        <v>53</v>
      </c>
      <c r="M2623" s="17" t="s">
        <v>53</v>
      </c>
      <c r="N2623" s="20">
        <f t="shared" si="400"/>
        <v>50</v>
      </c>
      <c r="O2623" s="20">
        <f t="shared" si="401"/>
        <v>100</v>
      </c>
      <c r="P2623" s="20">
        <f t="shared" si="402"/>
        <v>50</v>
      </c>
      <c r="Q2623" s="20">
        <f t="shared" si="403"/>
        <v>16.5</v>
      </c>
      <c r="R2623" s="21">
        <f t="shared" si="404"/>
        <v>62.475000000000001</v>
      </c>
      <c r="S2623" s="21">
        <f t="shared" si="405"/>
        <v>51.625</v>
      </c>
      <c r="T2623" s="21">
        <f t="shared" si="406"/>
        <v>42.424999999999997</v>
      </c>
      <c r="U2623" s="21">
        <f t="shared" si="407"/>
        <v>54.125</v>
      </c>
      <c r="V2623" s="20">
        <f t="shared" si="408"/>
        <v>52.17499999999999</v>
      </c>
      <c r="W2623" s="20">
        <f t="shared" si="409"/>
        <v>52.662499999999994</v>
      </c>
    </row>
    <row r="2624" spans="1:23" ht="13.5" x14ac:dyDescent="0.25">
      <c r="A2624" s="3">
        <v>45827</v>
      </c>
      <c r="B2624" s="2">
        <v>5.5389999999999997</v>
      </c>
      <c r="C2624" s="2">
        <v>65.687156263047839</v>
      </c>
      <c r="D2624" s="2">
        <v>-8.7005435689510691E-2</v>
      </c>
      <c r="E2624" s="2">
        <v>-4.9742929974551447E-27</v>
      </c>
      <c r="F2624" s="2">
        <v>5.5596800000000002</v>
      </c>
      <c r="G2624" s="2">
        <v>5.5615500000000004</v>
      </c>
      <c r="H2624" s="2">
        <v>5.388045</v>
      </c>
      <c r="I2624" s="2">
        <v>4.9790560000000026</v>
      </c>
      <c r="J2624" s="2">
        <v>4.277514499999997</v>
      </c>
      <c r="K2624" s="17" t="s">
        <v>47</v>
      </c>
      <c r="L2624" s="17" t="s">
        <v>53</v>
      </c>
      <c r="M2624" s="17" t="s">
        <v>46</v>
      </c>
      <c r="N2624" s="20">
        <f t="shared" si="400"/>
        <v>50</v>
      </c>
      <c r="O2624" s="20">
        <f t="shared" si="401"/>
        <v>100</v>
      </c>
      <c r="P2624" s="20">
        <f t="shared" si="402"/>
        <v>50</v>
      </c>
      <c r="Q2624" s="20">
        <f t="shared" si="403"/>
        <v>16.5</v>
      </c>
      <c r="R2624" s="21">
        <f t="shared" si="404"/>
        <v>62.475000000000001</v>
      </c>
      <c r="S2624" s="21">
        <f t="shared" si="405"/>
        <v>51.625</v>
      </c>
      <c r="T2624" s="21">
        <f t="shared" si="406"/>
        <v>42.424999999999997</v>
      </c>
      <c r="U2624" s="21">
        <f t="shared" si="407"/>
        <v>54.125</v>
      </c>
      <c r="V2624" s="20">
        <f t="shared" si="408"/>
        <v>52.17499999999999</v>
      </c>
      <c r="W2624" s="20">
        <f t="shared" si="409"/>
        <v>52.662499999999994</v>
      </c>
    </row>
    <row r="2625" spans="1:23" ht="13.5" x14ac:dyDescent="0.25">
      <c r="A2625" s="3">
        <v>45828</v>
      </c>
      <c r="B2625" s="2">
        <v>5.85</v>
      </c>
      <c r="C2625" s="2">
        <v>75.437870354440619</v>
      </c>
      <c r="D2625" s="2">
        <v>-6.21302456093904E-2</v>
      </c>
      <c r="E2625" s="2">
        <v>-3.9794343979641158E-27</v>
      </c>
      <c r="F2625" s="2">
        <v>5.6143600000000005</v>
      </c>
      <c r="G2625" s="2">
        <v>5.5823100000000005</v>
      </c>
      <c r="H2625" s="2">
        <v>5.4266349999999992</v>
      </c>
      <c r="I2625" s="2">
        <v>5.0052140000000023</v>
      </c>
      <c r="J2625" s="2">
        <v>4.2884734999999976</v>
      </c>
      <c r="K2625" s="17" t="s">
        <v>47</v>
      </c>
      <c r="L2625" s="17" t="s">
        <v>53</v>
      </c>
      <c r="M2625" s="17" t="s">
        <v>46</v>
      </c>
      <c r="N2625" s="20">
        <f t="shared" si="400"/>
        <v>50</v>
      </c>
      <c r="O2625" s="20">
        <f t="shared" si="401"/>
        <v>100</v>
      </c>
      <c r="P2625" s="20">
        <f t="shared" si="402"/>
        <v>50</v>
      </c>
      <c r="Q2625" s="20">
        <f t="shared" si="403"/>
        <v>16.5</v>
      </c>
      <c r="R2625" s="21">
        <f t="shared" si="404"/>
        <v>62.475000000000001</v>
      </c>
      <c r="S2625" s="21">
        <f t="shared" si="405"/>
        <v>51.625</v>
      </c>
      <c r="T2625" s="21">
        <f t="shared" si="406"/>
        <v>42.424999999999997</v>
      </c>
      <c r="U2625" s="21">
        <f t="shared" si="407"/>
        <v>54.125</v>
      </c>
      <c r="V2625" s="20">
        <f t="shared" si="408"/>
        <v>52.17499999999999</v>
      </c>
      <c r="W2625" s="20">
        <f t="shared" si="409"/>
        <v>52.662499999999994</v>
      </c>
    </row>
    <row r="2626" spans="1:23" ht="13.5" x14ac:dyDescent="0.25">
      <c r="A2626" s="3">
        <v>45831</v>
      </c>
      <c r="B2626" s="2">
        <v>5.89</v>
      </c>
      <c r="C2626" s="2">
        <v>76.368043246471061</v>
      </c>
      <c r="D2626" s="2">
        <v>-5.7384951437108533E-2</v>
      </c>
      <c r="E2626" s="2">
        <v>-3.1835475183712928E-27</v>
      </c>
      <c r="F2626" s="2">
        <v>5.6770400000000008</v>
      </c>
      <c r="G2626" s="2">
        <v>5.6136500000000007</v>
      </c>
      <c r="H2626" s="2">
        <v>5.4672249999999991</v>
      </c>
      <c r="I2626" s="2">
        <v>5.0272820000000014</v>
      </c>
      <c r="J2626" s="2">
        <v>4.2996324999999977</v>
      </c>
      <c r="K2626" s="17" t="s">
        <v>50</v>
      </c>
      <c r="L2626" s="17" t="s">
        <v>53</v>
      </c>
      <c r="M2626" s="17" t="s">
        <v>52</v>
      </c>
      <c r="N2626" s="20">
        <f t="shared" ref="N2626:N2693" si="410">IF(D2626&lt;30,50, IF(D2626&gt;70, 0, 25))</f>
        <v>50</v>
      </c>
      <c r="O2626" s="20">
        <f t="shared" ref="O2626:O2693" si="411">IF(F2626-E2626&gt;0.02, 100, IF(F2626-E2626&lt;0,0,45))</f>
        <v>100</v>
      </c>
      <c r="P2626" s="20">
        <f t="shared" ref="P2626:P2693" si="412">IF(G2626-J2626&gt;10,100,IF(G2626-J2626&gt;5,75, IF(G2626-J2626&gt;0,50,0)))</f>
        <v>50</v>
      </c>
      <c r="Q2626" s="20">
        <f t="shared" ref="Q2626:Q2693" si="413">IF(M2626="confirmed bullish", 34, IF(M2626="bullish divergence",17, 0))+IF(K2626="bullish",33,IF(K2626="bearish",0,16.5))+IF(L2626="strong",33,IF(L2626="weak",0,16.5))</f>
        <v>66.5</v>
      </c>
      <c r="R2626" s="21">
        <f t="shared" si="404"/>
        <v>69.974999999999994</v>
      </c>
      <c r="S2626" s="21">
        <f t="shared" si="405"/>
        <v>64.125</v>
      </c>
      <c r="T2626" s="21">
        <f t="shared" si="406"/>
        <v>64.924999999999997</v>
      </c>
      <c r="U2626" s="21">
        <f t="shared" si="407"/>
        <v>66.625</v>
      </c>
      <c r="V2626" s="20">
        <f t="shared" si="408"/>
        <v>66.341666666666654</v>
      </c>
      <c r="W2626" s="20">
        <f t="shared" si="409"/>
        <v>66.412499999999994</v>
      </c>
    </row>
    <row r="2627" spans="1:23" ht="13.5" x14ac:dyDescent="0.25">
      <c r="A2627" s="3">
        <v>45832</v>
      </c>
      <c r="B2627" s="2">
        <v>5.9</v>
      </c>
      <c r="C2627" s="2">
        <v>76.606558668760769</v>
      </c>
      <c r="D2627" s="2">
        <v>-8.0479265673216283E-2</v>
      </c>
      <c r="E2627" s="2">
        <v>-2.5468380146970343E-27</v>
      </c>
      <c r="F2627" s="2">
        <v>5.741719999999999</v>
      </c>
      <c r="G2627" s="2">
        <v>5.6610399999999998</v>
      </c>
      <c r="H2627" s="2">
        <v>5.5120800000000001</v>
      </c>
      <c r="I2627" s="2">
        <v>5.0512420000000011</v>
      </c>
      <c r="J2627" s="2">
        <v>4.3107944999999974</v>
      </c>
      <c r="K2627" s="17" t="s">
        <v>50</v>
      </c>
      <c r="L2627" s="17" t="s">
        <v>53</v>
      </c>
      <c r="M2627" s="17" t="s">
        <v>52</v>
      </c>
      <c r="N2627" s="20">
        <f t="shared" si="410"/>
        <v>50</v>
      </c>
      <c r="O2627" s="20">
        <f t="shared" si="411"/>
        <v>100</v>
      </c>
      <c r="P2627" s="20">
        <f t="shared" si="412"/>
        <v>50</v>
      </c>
      <c r="Q2627" s="20">
        <f t="shared" si="413"/>
        <v>66.5</v>
      </c>
      <c r="R2627" s="21">
        <f t="shared" ref="R2627:R2690" si="414">0.35*N2627+O2627*0.35+P2627*0.15+Q2627*0.15</f>
        <v>69.974999999999994</v>
      </c>
      <c r="S2627" s="21">
        <f t="shared" ref="S2627:S2690" si="415">N2627*0.2+O2627*0.2+P2627*0.35+Q2627*0.25</f>
        <v>64.125</v>
      </c>
      <c r="T2627" s="21">
        <f t="shared" ref="T2627:T2690" si="416">N2627*0.15+O2627*0.15+P2627*0.25+Q2627*0.45</f>
        <v>64.924999999999997</v>
      </c>
      <c r="U2627" s="21">
        <f t="shared" ref="U2627:U2690" si="417">0.25*SUM(N2627:Q2627)</f>
        <v>66.625</v>
      </c>
      <c r="V2627" s="20">
        <f t="shared" ref="V2627:V2690" si="418">SUM(R2627:T2627)/3</f>
        <v>66.341666666666654</v>
      </c>
      <c r="W2627" s="20">
        <f t="shared" ref="W2627:W2690" si="419">SUM(R2627:U2627)/4</f>
        <v>66.412499999999994</v>
      </c>
    </row>
    <row r="2628" spans="1:23" ht="13.5" x14ac:dyDescent="0.25">
      <c r="A2628" s="3">
        <v>45833</v>
      </c>
      <c r="B2628" s="2">
        <v>6.18</v>
      </c>
      <c r="C2628" s="2">
        <v>82.064925142165407</v>
      </c>
      <c r="D2628" s="2">
        <v>-0.10787419260266606</v>
      </c>
      <c r="E2628" s="2">
        <v>-2.0374704117576277E-27</v>
      </c>
      <c r="F2628" s="2">
        <v>5.8718000000000004</v>
      </c>
      <c r="G2628" s="2">
        <v>5.7260800000000005</v>
      </c>
      <c r="H2628" s="2">
        <v>5.56717</v>
      </c>
      <c r="I2628" s="2">
        <v>5.0834360000000007</v>
      </c>
      <c r="J2628" s="2">
        <v>4.3233564999999974</v>
      </c>
      <c r="K2628" s="17" t="s">
        <v>50</v>
      </c>
      <c r="L2628" s="17" t="s">
        <v>49</v>
      </c>
      <c r="M2628" s="17" t="s">
        <v>51</v>
      </c>
      <c r="N2628" s="20">
        <f t="shared" si="410"/>
        <v>50</v>
      </c>
      <c r="O2628" s="20">
        <f t="shared" si="411"/>
        <v>100</v>
      </c>
      <c r="P2628" s="20">
        <f t="shared" si="412"/>
        <v>50</v>
      </c>
      <c r="Q2628" s="20">
        <f t="shared" si="413"/>
        <v>100</v>
      </c>
      <c r="R2628" s="21">
        <f t="shared" si="414"/>
        <v>75</v>
      </c>
      <c r="S2628" s="21">
        <f t="shared" si="415"/>
        <v>72.5</v>
      </c>
      <c r="T2628" s="21">
        <f t="shared" si="416"/>
        <v>80</v>
      </c>
      <c r="U2628" s="21">
        <f t="shared" si="417"/>
        <v>75</v>
      </c>
      <c r="V2628" s="20">
        <f t="shared" si="418"/>
        <v>75.833333333333329</v>
      </c>
      <c r="W2628" s="20">
        <f t="shared" si="419"/>
        <v>75.625</v>
      </c>
    </row>
    <row r="2629" spans="1:23" ht="13.5" x14ac:dyDescent="0.25">
      <c r="A2629" s="3">
        <v>45835</v>
      </c>
      <c r="B2629" s="2">
        <v>6.14</v>
      </c>
      <c r="C2629" s="2">
        <v>79.221142991265779</v>
      </c>
      <c r="D2629" s="2">
        <v>-0.11520327560890031</v>
      </c>
      <c r="E2629" s="2">
        <v>-1.6299763294061022E-27</v>
      </c>
      <c r="F2629" s="2">
        <v>5.992</v>
      </c>
      <c r="G2629" s="2">
        <v>5.7758400000000005</v>
      </c>
      <c r="H2629" s="2">
        <v>5.6207300000000009</v>
      </c>
      <c r="I2629" s="2">
        <v>5.1131360000000008</v>
      </c>
      <c r="J2629" s="2">
        <v>4.3357184999999978</v>
      </c>
      <c r="K2629" s="17" t="s">
        <v>50</v>
      </c>
      <c r="L2629" s="17" t="s">
        <v>53</v>
      </c>
      <c r="M2629" s="17" t="s">
        <v>51</v>
      </c>
      <c r="N2629" s="20">
        <f t="shared" si="410"/>
        <v>50</v>
      </c>
      <c r="O2629" s="20">
        <f t="shared" si="411"/>
        <v>100</v>
      </c>
      <c r="P2629" s="20">
        <f t="shared" si="412"/>
        <v>50</v>
      </c>
      <c r="Q2629" s="20">
        <f t="shared" si="413"/>
        <v>83.5</v>
      </c>
      <c r="R2629" s="21">
        <f t="shared" si="414"/>
        <v>72.525000000000006</v>
      </c>
      <c r="S2629" s="21">
        <f t="shared" si="415"/>
        <v>68.375</v>
      </c>
      <c r="T2629" s="21">
        <f t="shared" si="416"/>
        <v>72.575000000000003</v>
      </c>
      <c r="U2629" s="21">
        <f t="shared" si="417"/>
        <v>70.875</v>
      </c>
      <c r="V2629" s="20">
        <f t="shared" si="418"/>
        <v>71.158333333333346</v>
      </c>
      <c r="W2629" s="20">
        <f t="shared" si="419"/>
        <v>71.087500000000006</v>
      </c>
    </row>
    <row r="2630" spans="1:23" ht="13.5" x14ac:dyDescent="0.25">
      <c r="A2630" s="3">
        <v>45838</v>
      </c>
      <c r="B2630" s="2">
        <v>6</v>
      </c>
      <c r="C2630" s="2">
        <v>70.069100712258802</v>
      </c>
      <c r="D2630" s="2">
        <v>-0.12505593864103393</v>
      </c>
      <c r="E2630" s="2">
        <v>-1.3039810635248818E-27</v>
      </c>
      <c r="F2630" s="2">
        <v>6.0220000000000002</v>
      </c>
      <c r="G2630" s="2">
        <v>5.8181799999999999</v>
      </c>
      <c r="H2630" s="2">
        <v>5.6649400000000005</v>
      </c>
      <c r="I2630" s="2">
        <v>5.1409760000000002</v>
      </c>
      <c r="J2630" s="2">
        <v>4.3476159999999977</v>
      </c>
      <c r="K2630" s="17" t="s">
        <v>50</v>
      </c>
      <c r="L2630" s="17" t="s">
        <v>49</v>
      </c>
      <c r="M2630" s="17" t="s">
        <v>51</v>
      </c>
      <c r="N2630" s="20">
        <f t="shared" si="410"/>
        <v>50</v>
      </c>
      <c r="O2630" s="20">
        <f t="shared" si="411"/>
        <v>100</v>
      </c>
      <c r="P2630" s="20">
        <f t="shared" si="412"/>
        <v>50</v>
      </c>
      <c r="Q2630" s="20">
        <f t="shared" si="413"/>
        <v>100</v>
      </c>
      <c r="R2630" s="21">
        <f t="shared" si="414"/>
        <v>75</v>
      </c>
      <c r="S2630" s="21">
        <f t="shared" si="415"/>
        <v>72.5</v>
      </c>
      <c r="T2630" s="21">
        <f t="shared" si="416"/>
        <v>80</v>
      </c>
      <c r="U2630" s="21">
        <f t="shared" si="417"/>
        <v>75</v>
      </c>
      <c r="V2630" s="20">
        <f t="shared" si="418"/>
        <v>75.833333333333329</v>
      </c>
      <c r="W2630" s="20">
        <f t="shared" si="419"/>
        <v>75.625</v>
      </c>
    </row>
    <row r="2631" spans="1:23" ht="13.5" x14ac:dyDescent="0.25">
      <c r="A2631" s="3">
        <v>45839</v>
      </c>
      <c r="B2631" s="2">
        <v>6</v>
      </c>
      <c r="C2631" s="2">
        <v>70.069100712258802</v>
      </c>
      <c r="D2631" s="2">
        <v>-0.13617519385263677</v>
      </c>
      <c r="E2631" s="2">
        <v>-1.0431848508199055E-27</v>
      </c>
      <c r="F2631" s="2">
        <v>6.0439999999999996</v>
      </c>
      <c r="G2631" s="2">
        <v>5.8605200000000002</v>
      </c>
      <c r="H2631" s="2">
        <v>5.7058600000000004</v>
      </c>
      <c r="I2631" s="2">
        <v>5.1688159999999996</v>
      </c>
      <c r="J2631" s="2">
        <v>4.3592779999999971</v>
      </c>
      <c r="K2631" s="17" t="s">
        <v>50</v>
      </c>
      <c r="L2631" s="17" t="s">
        <v>53</v>
      </c>
      <c r="M2631" s="17" t="s">
        <v>51</v>
      </c>
      <c r="N2631" s="20">
        <f t="shared" si="410"/>
        <v>50</v>
      </c>
      <c r="O2631" s="20">
        <f t="shared" si="411"/>
        <v>100</v>
      </c>
      <c r="P2631" s="20">
        <f t="shared" si="412"/>
        <v>50</v>
      </c>
      <c r="Q2631" s="20">
        <f t="shared" si="413"/>
        <v>83.5</v>
      </c>
      <c r="R2631" s="21">
        <f t="shared" si="414"/>
        <v>72.525000000000006</v>
      </c>
      <c r="S2631" s="21">
        <f t="shared" si="415"/>
        <v>68.375</v>
      </c>
      <c r="T2631" s="21">
        <f t="shared" si="416"/>
        <v>72.575000000000003</v>
      </c>
      <c r="U2631" s="21">
        <f t="shared" si="417"/>
        <v>70.875</v>
      </c>
      <c r="V2631" s="20">
        <f t="shared" si="418"/>
        <v>71.158333333333346</v>
      </c>
      <c r="W2631" s="20">
        <f t="shared" si="419"/>
        <v>71.087500000000006</v>
      </c>
    </row>
    <row r="2632" spans="1:23" ht="13.5" x14ac:dyDescent="0.25">
      <c r="A2632" s="3">
        <v>45840</v>
      </c>
      <c r="B2632" s="2">
        <v>6</v>
      </c>
      <c r="C2632" s="2">
        <v>70.069100712258802</v>
      </c>
      <c r="D2632" s="2">
        <v>-0.14816007820528743</v>
      </c>
      <c r="E2632" s="2">
        <v>-8.3454788065592451E-28</v>
      </c>
      <c r="F2632" s="2">
        <v>6.0640000000000001</v>
      </c>
      <c r="G2632" s="2">
        <v>5.9028599999999996</v>
      </c>
      <c r="H2632" s="2">
        <v>5.7387850000000009</v>
      </c>
      <c r="I2632" s="2">
        <v>5.1966560000000008</v>
      </c>
      <c r="J2632" s="2">
        <v>4.3709399999999974</v>
      </c>
      <c r="K2632" s="17" t="s">
        <v>50</v>
      </c>
      <c r="L2632" s="17" t="s">
        <v>53</v>
      </c>
      <c r="M2632" s="17" t="s">
        <v>51</v>
      </c>
      <c r="N2632" s="20">
        <f t="shared" si="410"/>
        <v>50</v>
      </c>
      <c r="O2632" s="20">
        <f t="shared" si="411"/>
        <v>100</v>
      </c>
      <c r="P2632" s="20">
        <f t="shared" si="412"/>
        <v>50</v>
      </c>
      <c r="Q2632" s="20">
        <f t="shared" si="413"/>
        <v>83.5</v>
      </c>
      <c r="R2632" s="21">
        <f t="shared" si="414"/>
        <v>72.525000000000006</v>
      </c>
      <c r="S2632" s="21">
        <f t="shared" si="415"/>
        <v>68.375</v>
      </c>
      <c r="T2632" s="21">
        <f t="shared" si="416"/>
        <v>72.575000000000003</v>
      </c>
      <c r="U2632" s="21">
        <f t="shared" si="417"/>
        <v>70.875</v>
      </c>
      <c r="V2632" s="20">
        <f t="shared" si="418"/>
        <v>71.158333333333346</v>
      </c>
      <c r="W2632" s="20">
        <f t="shared" si="419"/>
        <v>71.087500000000006</v>
      </c>
    </row>
    <row r="2633" spans="1:23" ht="13.5" x14ac:dyDescent="0.25">
      <c r="A2633" s="3">
        <v>45841</v>
      </c>
      <c r="B2633" s="2">
        <v>6</v>
      </c>
      <c r="C2633" s="2">
        <v>70.069100712258802</v>
      </c>
      <c r="D2633" s="2">
        <v>-0.16791735137952557</v>
      </c>
      <c r="E2633" s="2">
        <v>-6.6763830452473966E-28</v>
      </c>
      <c r="F2633" s="2">
        <v>6.0280000000000005</v>
      </c>
      <c r="G2633" s="2">
        <v>5.9499000000000004</v>
      </c>
      <c r="H2633" s="2">
        <v>5.7608949999999997</v>
      </c>
      <c r="I2633" s="2">
        <v>5.2237439999999991</v>
      </c>
      <c r="J2633" s="2">
        <v>4.3826489999999971</v>
      </c>
      <c r="K2633" s="17" t="s">
        <v>47</v>
      </c>
      <c r="L2633" s="17" t="s">
        <v>53</v>
      </c>
      <c r="M2633" s="17" t="s">
        <v>46</v>
      </c>
      <c r="N2633" s="20">
        <f t="shared" si="410"/>
        <v>50</v>
      </c>
      <c r="O2633" s="20">
        <f t="shared" si="411"/>
        <v>100</v>
      </c>
      <c r="P2633" s="20">
        <f t="shared" si="412"/>
        <v>50</v>
      </c>
      <c r="Q2633" s="20">
        <f t="shared" si="413"/>
        <v>16.5</v>
      </c>
      <c r="R2633" s="21">
        <f t="shared" si="414"/>
        <v>62.475000000000001</v>
      </c>
      <c r="S2633" s="21">
        <f t="shared" si="415"/>
        <v>51.625</v>
      </c>
      <c r="T2633" s="21">
        <f t="shared" si="416"/>
        <v>42.424999999999997</v>
      </c>
      <c r="U2633" s="21">
        <f t="shared" si="417"/>
        <v>54.125</v>
      </c>
      <c r="V2633" s="20">
        <f t="shared" si="418"/>
        <v>52.17499999999999</v>
      </c>
      <c r="W2633" s="20">
        <f t="shared" si="419"/>
        <v>52.662499999999994</v>
      </c>
    </row>
    <row r="2634" spans="1:23" ht="13.5" x14ac:dyDescent="0.25">
      <c r="A2634" s="3">
        <v>45842</v>
      </c>
      <c r="B2634" s="2">
        <v>5.98</v>
      </c>
      <c r="C2634" s="2">
        <v>68.547470781735498</v>
      </c>
      <c r="D2634" s="2">
        <v>-0.18391615684219609</v>
      </c>
      <c r="E2634" s="2">
        <v>-5.3411064361979176E-28</v>
      </c>
      <c r="F2634" s="2">
        <v>5.9960000000000004</v>
      </c>
      <c r="G2634" s="2">
        <v>5.9939999999999998</v>
      </c>
      <c r="H2634" s="2">
        <v>5.777775000000001</v>
      </c>
      <c r="I2634" s="2">
        <v>5.2483639999999987</v>
      </c>
      <c r="J2634" s="2">
        <v>4.3942579999999971</v>
      </c>
      <c r="K2634" s="17" t="s">
        <v>47</v>
      </c>
      <c r="L2634" s="17" t="s">
        <v>53</v>
      </c>
      <c r="M2634" s="17" t="s">
        <v>46</v>
      </c>
      <c r="N2634" s="20">
        <f t="shared" si="410"/>
        <v>50</v>
      </c>
      <c r="O2634" s="20">
        <f t="shared" si="411"/>
        <v>100</v>
      </c>
      <c r="P2634" s="20">
        <f t="shared" si="412"/>
        <v>50</v>
      </c>
      <c r="Q2634" s="20">
        <f t="shared" si="413"/>
        <v>16.5</v>
      </c>
      <c r="R2634" s="21">
        <f t="shared" si="414"/>
        <v>62.475000000000001</v>
      </c>
      <c r="S2634" s="21">
        <f t="shared" si="415"/>
        <v>51.625</v>
      </c>
      <c r="T2634" s="21">
        <f t="shared" si="416"/>
        <v>42.424999999999997</v>
      </c>
      <c r="U2634" s="21">
        <f t="shared" si="417"/>
        <v>54.125</v>
      </c>
      <c r="V2634" s="20">
        <f t="shared" si="418"/>
        <v>52.17499999999999</v>
      </c>
      <c r="W2634" s="20">
        <f t="shared" si="419"/>
        <v>52.662499999999994</v>
      </c>
    </row>
    <row r="2635" spans="1:23" ht="13.5" x14ac:dyDescent="0.25">
      <c r="A2635" s="3">
        <v>45845</v>
      </c>
      <c r="B2635" s="2">
        <v>5.98</v>
      </c>
      <c r="C2635" s="2">
        <v>68.547470781735498</v>
      </c>
      <c r="D2635" s="2">
        <v>-0.15153441004694113</v>
      </c>
      <c r="E2635" s="2">
        <v>-4.2728851489583343E-28</v>
      </c>
      <c r="F2635" s="2">
        <v>5.992</v>
      </c>
      <c r="G2635" s="2">
        <v>6.0070000000000006</v>
      </c>
      <c r="H2635" s="2">
        <v>5.7946550000000006</v>
      </c>
      <c r="I2635" s="2">
        <v>5.2733600000000003</v>
      </c>
      <c r="J2635" s="2">
        <v>4.4058669999999971</v>
      </c>
      <c r="K2635" s="17" t="s">
        <v>47</v>
      </c>
      <c r="L2635" s="17" t="s">
        <v>53</v>
      </c>
      <c r="M2635" s="17" t="s">
        <v>46</v>
      </c>
      <c r="N2635" s="20">
        <f t="shared" si="410"/>
        <v>50</v>
      </c>
      <c r="O2635" s="20">
        <f t="shared" si="411"/>
        <v>100</v>
      </c>
      <c r="P2635" s="20">
        <f t="shared" si="412"/>
        <v>50</v>
      </c>
      <c r="Q2635" s="20">
        <f t="shared" si="413"/>
        <v>16.5</v>
      </c>
      <c r="R2635" s="21">
        <f t="shared" si="414"/>
        <v>62.475000000000001</v>
      </c>
      <c r="S2635" s="21">
        <f t="shared" si="415"/>
        <v>51.625</v>
      </c>
      <c r="T2635" s="21">
        <f t="shared" si="416"/>
        <v>42.424999999999997</v>
      </c>
      <c r="U2635" s="21">
        <f t="shared" si="417"/>
        <v>54.125</v>
      </c>
      <c r="V2635" s="20">
        <f t="shared" si="418"/>
        <v>52.17499999999999</v>
      </c>
      <c r="W2635" s="20">
        <f t="shared" si="419"/>
        <v>52.662499999999994</v>
      </c>
    </row>
    <row r="2636" spans="1:23" ht="13.5" x14ac:dyDescent="0.25">
      <c r="A2636" s="3">
        <v>45846</v>
      </c>
      <c r="B2636" s="2">
        <v>5.97</v>
      </c>
      <c r="C2636" s="2">
        <v>67.695002016604917</v>
      </c>
      <c r="D2636" s="2">
        <v>-0.11902410232932592</v>
      </c>
      <c r="E2636" s="2">
        <v>-3.4183081191666677E-28</v>
      </c>
      <c r="F2636" s="2">
        <v>5.9859999999999998</v>
      </c>
      <c r="G2636" s="2">
        <v>6.0150000000000006</v>
      </c>
      <c r="H2636" s="2">
        <v>5.8143250000000002</v>
      </c>
      <c r="I2636" s="2">
        <v>5.2987200000000003</v>
      </c>
      <c r="J2636" s="2">
        <v>4.417567499999997</v>
      </c>
      <c r="K2636" s="17" t="s">
        <v>47</v>
      </c>
      <c r="L2636" s="17" t="s">
        <v>53</v>
      </c>
      <c r="M2636" s="17" t="s">
        <v>46</v>
      </c>
      <c r="N2636" s="20">
        <f t="shared" si="410"/>
        <v>50</v>
      </c>
      <c r="O2636" s="20">
        <f t="shared" si="411"/>
        <v>100</v>
      </c>
      <c r="P2636" s="20">
        <f t="shared" si="412"/>
        <v>50</v>
      </c>
      <c r="Q2636" s="20">
        <f t="shared" si="413"/>
        <v>16.5</v>
      </c>
      <c r="R2636" s="21">
        <f t="shared" si="414"/>
        <v>62.475000000000001</v>
      </c>
      <c r="S2636" s="21">
        <f t="shared" si="415"/>
        <v>51.625</v>
      </c>
      <c r="T2636" s="21">
        <f t="shared" si="416"/>
        <v>42.424999999999997</v>
      </c>
      <c r="U2636" s="21">
        <f t="shared" si="417"/>
        <v>54.125</v>
      </c>
      <c r="V2636" s="20">
        <f t="shared" si="418"/>
        <v>52.17499999999999</v>
      </c>
      <c r="W2636" s="20">
        <f t="shared" si="419"/>
        <v>52.662499999999994</v>
      </c>
    </row>
    <row r="2637" spans="1:23" ht="13.5" x14ac:dyDescent="0.25">
      <c r="A2637" s="3">
        <v>45847</v>
      </c>
      <c r="B2637" s="2">
        <v>5.97</v>
      </c>
      <c r="C2637" s="2">
        <v>67.695002016604917</v>
      </c>
      <c r="D2637" s="2">
        <v>-9.1569882865902841E-2</v>
      </c>
      <c r="E2637" s="2">
        <v>-2.7346464953333343E-28</v>
      </c>
      <c r="F2637" s="2">
        <v>5.9799999999999995</v>
      </c>
      <c r="G2637" s="2">
        <v>6.0220000000000002</v>
      </c>
      <c r="H2637" s="2">
        <v>5.84152</v>
      </c>
      <c r="I2637" s="2">
        <v>5.3250199999999994</v>
      </c>
      <c r="J2637" s="2">
        <v>4.429126499999998</v>
      </c>
      <c r="K2637" s="17" t="s">
        <v>47</v>
      </c>
      <c r="L2637" s="17" t="s">
        <v>53</v>
      </c>
      <c r="M2637" s="17" t="s">
        <v>46</v>
      </c>
      <c r="N2637" s="20">
        <f t="shared" si="410"/>
        <v>50</v>
      </c>
      <c r="O2637" s="20">
        <f t="shared" si="411"/>
        <v>100</v>
      </c>
      <c r="P2637" s="20">
        <f t="shared" si="412"/>
        <v>50</v>
      </c>
      <c r="Q2637" s="20">
        <f t="shared" si="413"/>
        <v>16.5</v>
      </c>
      <c r="R2637" s="21">
        <f t="shared" si="414"/>
        <v>62.475000000000001</v>
      </c>
      <c r="S2637" s="21">
        <f t="shared" si="415"/>
        <v>51.625</v>
      </c>
      <c r="T2637" s="21">
        <f t="shared" si="416"/>
        <v>42.424999999999997</v>
      </c>
      <c r="U2637" s="21">
        <f t="shared" si="417"/>
        <v>54.125</v>
      </c>
      <c r="V2637" s="20">
        <f t="shared" si="418"/>
        <v>52.17499999999999</v>
      </c>
      <c r="W2637" s="20">
        <f t="shared" si="419"/>
        <v>52.662499999999994</v>
      </c>
    </row>
    <row r="2638" spans="1:23" ht="13.5" x14ac:dyDescent="0.25">
      <c r="A2638" s="3">
        <v>45848</v>
      </c>
      <c r="B2638" s="2">
        <v>5.96</v>
      </c>
      <c r="C2638" s="2">
        <v>66.732517141579905</v>
      </c>
      <c r="D2638" s="2">
        <v>-2.5996692313468017E-2</v>
      </c>
      <c r="E2638" s="2">
        <v>-2.1877171962666674E-28</v>
      </c>
      <c r="F2638" s="2">
        <v>5.9719999999999995</v>
      </c>
      <c r="G2638" s="2">
        <v>6.0000000000000009</v>
      </c>
      <c r="H2638" s="2">
        <v>5.8630399999999998</v>
      </c>
      <c r="I2638" s="2">
        <v>5.3503679999999987</v>
      </c>
      <c r="J2638" s="2">
        <v>4.4406354999999982</v>
      </c>
      <c r="K2638" s="17" t="s">
        <v>47</v>
      </c>
      <c r="L2638" s="17" t="s">
        <v>53</v>
      </c>
      <c r="M2638" s="17" t="s">
        <v>46</v>
      </c>
      <c r="N2638" s="20">
        <f t="shared" si="410"/>
        <v>50</v>
      </c>
      <c r="O2638" s="20">
        <f t="shared" si="411"/>
        <v>100</v>
      </c>
      <c r="P2638" s="20">
        <f t="shared" si="412"/>
        <v>50</v>
      </c>
      <c r="Q2638" s="20">
        <f t="shared" si="413"/>
        <v>16.5</v>
      </c>
      <c r="R2638" s="21">
        <f t="shared" si="414"/>
        <v>62.475000000000001</v>
      </c>
      <c r="S2638" s="21">
        <f t="shared" si="415"/>
        <v>51.625</v>
      </c>
      <c r="T2638" s="21">
        <f t="shared" si="416"/>
        <v>42.424999999999997</v>
      </c>
      <c r="U2638" s="21">
        <f t="shared" si="417"/>
        <v>54.125</v>
      </c>
      <c r="V2638" s="20">
        <f t="shared" si="418"/>
        <v>52.17499999999999</v>
      </c>
      <c r="W2638" s="20">
        <f t="shared" si="419"/>
        <v>52.662499999999994</v>
      </c>
    </row>
    <row r="2639" spans="1:23" ht="13.5" x14ac:dyDescent="0.25">
      <c r="A2639" s="3">
        <v>45849</v>
      </c>
      <c r="B2639" s="2">
        <v>5.96</v>
      </c>
      <c r="C2639" s="2">
        <v>66.732517141579905</v>
      </c>
      <c r="D2639" s="2">
        <v>2.2027849484747009E-2</v>
      </c>
      <c r="E2639" s="2">
        <v>-1.750173757013334E-28</v>
      </c>
      <c r="F2639" s="2">
        <v>5.968</v>
      </c>
      <c r="G2639" s="2">
        <v>5.9820000000000002</v>
      </c>
      <c r="H2639" s="2">
        <v>5.878919999999999</v>
      </c>
      <c r="I2639" s="2">
        <v>5.3757159999999988</v>
      </c>
      <c r="J2639" s="2">
        <v>4.4520974999999989</v>
      </c>
      <c r="K2639" s="17" t="s">
        <v>47</v>
      </c>
      <c r="L2639" s="17" t="s">
        <v>53</v>
      </c>
      <c r="M2639" s="17" t="s">
        <v>46</v>
      </c>
      <c r="N2639" s="20">
        <f t="shared" si="410"/>
        <v>50</v>
      </c>
      <c r="O2639" s="20">
        <f t="shared" si="411"/>
        <v>100</v>
      </c>
      <c r="P2639" s="20">
        <f t="shared" si="412"/>
        <v>50</v>
      </c>
      <c r="Q2639" s="20">
        <f t="shared" si="413"/>
        <v>16.5</v>
      </c>
      <c r="R2639" s="21">
        <f t="shared" si="414"/>
        <v>62.475000000000001</v>
      </c>
      <c r="S2639" s="21">
        <f t="shared" si="415"/>
        <v>51.625</v>
      </c>
      <c r="T2639" s="21">
        <f t="shared" si="416"/>
        <v>42.424999999999997</v>
      </c>
      <c r="U2639" s="21">
        <f t="shared" si="417"/>
        <v>54.125</v>
      </c>
      <c r="V2639" s="20">
        <f t="shared" si="418"/>
        <v>52.17499999999999</v>
      </c>
      <c r="W2639" s="20">
        <f t="shared" si="419"/>
        <v>52.662499999999994</v>
      </c>
    </row>
    <row r="2640" spans="1:23" ht="13.5" x14ac:dyDescent="0.25">
      <c r="A2640" s="3">
        <v>45852</v>
      </c>
      <c r="B2640" s="2">
        <v>5.95</v>
      </c>
      <c r="C2640" s="2">
        <v>65.649983759108125</v>
      </c>
      <c r="D2640" s="2">
        <v>4.0656446625972897E-2</v>
      </c>
      <c r="E2640" s="2">
        <v>-1.4001390056106673E-28</v>
      </c>
      <c r="F2640" s="2">
        <v>5.9619999999999997</v>
      </c>
      <c r="G2640" s="2">
        <v>5.9770000000000003</v>
      </c>
      <c r="H2640" s="2">
        <v>5.8975900000000001</v>
      </c>
      <c r="I2640" s="2">
        <v>5.4010519999999973</v>
      </c>
      <c r="J2640" s="2">
        <v>4.4634154999999991</v>
      </c>
      <c r="K2640" s="17" t="s">
        <v>47</v>
      </c>
      <c r="L2640" s="17" t="s">
        <v>53</v>
      </c>
      <c r="M2640" s="17" t="s">
        <v>46</v>
      </c>
      <c r="N2640" s="20">
        <f t="shared" si="410"/>
        <v>50</v>
      </c>
      <c r="O2640" s="20">
        <f t="shared" si="411"/>
        <v>100</v>
      </c>
      <c r="P2640" s="20">
        <f t="shared" si="412"/>
        <v>50</v>
      </c>
      <c r="Q2640" s="20">
        <f t="shared" si="413"/>
        <v>16.5</v>
      </c>
      <c r="R2640" s="21">
        <f t="shared" si="414"/>
        <v>62.475000000000001</v>
      </c>
      <c r="S2640" s="21">
        <f t="shared" si="415"/>
        <v>51.625</v>
      </c>
      <c r="T2640" s="21">
        <f t="shared" si="416"/>
        <v>42.424999999999997</v>
      </c>
      <c r="U2640" s="21">
        <f t="shared" si="417"/>
        <v>54.125</v>
      </c>
      <c r="V2640" s="20">
        <f t="shared" si="418"/>
        <v>52.17499999999999</v>
      </c>
      <c r="W2640" s="20">
        <f t="shared" si="419"/>
        <v>52.662499999999994</v>
      </c>
    </row>
    <row r="2641" spans="1:23" ht="13.5" x14ac:dyDescent="0.25">
      <c r="A2641" s="3">
        <v>45853</v>
      </c>
      <c r="B2641" s="2">
        <v>5.99</v>
      </c>
      <c r="C2641" s="2">
        <v>67.893558969741918</v>
      </c>
      <c r="D2641" s="2">
        <v>5.2395017644016662E-2</v>
      </c>
      <c r="E2641" s="2">
        <v>-1.1201112044885339E-28</v>
      </c>
      <c r="F2641" s="2">
        <v>5.9659999999999993</v>
      </c>
      <c r="G2641" s="2">
        <v>5.9760000000000009</v>
      </c>
      <c r="H2641" s="2">
        <v>5.9182599999999992</v>
      </c>
      <c r="I2641" s="2">
        <v>5.427751999999999</v>
      </c>
      <c r="J2641" s="2">
        <v>4.4749334999999988</v>
      </c>
      <c r="K2641" s="17" t="s">
        <v>47</v>
      </c>
      <c r="L2641" s="17" t="s">
        <v>53</v>
      </c>
      <c r="M2641" s="17" t="s">
        <v>54</v>
      </c>
      <c r="N2641" s="20">
        <f t="shared" si="410"/>
        <v>50</v>
      </c>
      <c r="O2641" s="20">
        <f t="shared" si="411"/>
        <v>100</v>
      </c>
      <c r="P2641" s="20">
        <f t="shared" si="412"/>
        <v>50</v>
      </c>
      <c r="Q2641" s="20">
        <f t="shared" si="413"/>
        <v>16.5</v>
      </c>
      <c r="R2641" s="21">
        <f t="shared" si="414"/>
        <v>62.475000000000001</v>
      </c>
      <c r="S2641" s="21">
        <f t="shared" si="415"/>
        <v>51.625</v>
      </c>
      <c r="T2641" s="21">
        <f t="shared" si="416"/>
        <v>42.424999999999997</v>
      </c>
      <c r="U2641" s="21">
        <f t="shared" si="417"/>
        <v>54.125</v>
      </c>
      <c r="V2641" s="20">
        <f t="shared" si="418"/>
        <v>52.17499999999999</v>
      </c>
      <c r="W2641" s="20">
        <f t="shared" si="419"/>
        <v>52.662499999999994</v>
      </c>
    </row>
    <row r="2642" spans="1:23" ht="13.5" x14ac:dyDescent="0.25">
      <c r="A2642" s="3">
        <v>45854</v>
      </c>
      <c r="B2642" s="2">
        <v>5.99</v>
      </c>
      <c r="C2642" s="2">
        <v>67.893558969741918</v>
      </c>
      <c r="D2642" s="2">
        <v>6.1108769665059626E-2</v>
      </c>
      <c r="E2642" s="2">
        <v>-8.9608896359082711E-29</v>
      </c>
      <c r="F2642" s="2">
        <v>5.9700000000000006</v>
      </c>
      <c r="G2642" s="2">
        <v>5.9750000000000005</v>
      </c>
      <c r="H2642" s="2">
        <v>5.9389299999999992</v>
      </c>
      <c r="I2642" s="2">
        <v>5.4544519999999999</v>
      </c>
      <c r="J2642" s="2">
        <v>4.4864514999999985</v>
      </c>
      <c r="K2642" s="17" t="s">
        <v>47</v>
      </c>
      <c r="L2642" s="17" t="s">
        <v>53</v>
      </c>
      <c r="M2642" s="17" t="s">
        <v>54</v>
      </c>
      <c r="N2642" s="20">
        <f t="shared" si="410"/>
        <v>50</v>
      </c>
      <c r="O2642" s="20">
        <f t="shared" si="411"/>
        <v>100</v>
      </c>
      <c r="P2642" s="20">
        <f t="shared" si="412"/>
        <v>50</v>
      </c>
      <c r="Q2642" s="20">
        <f t="shared" si="413"/>
        <v>16.5</v>
      </c>
      <c r="R2642" s="21">
        <f t="shared" si="414"/>
        <v>62.475000000000001</v>
      </c>
      <c r="S2642" s="21">
        <f t="shared" si="415"/>
        <v>51.625</v>
      </c>
      <c r="T2642" s="21">
        <f t="shared" si="416"/>
        <v>42.424999999999997</v>
      </c>
      <c r="U2642" s="21">
        <f t="shared" si="417"/>
        <v>54.125</v>
      </c>
      <c r="V2642" s="20">
        <f t="shared" si="418"/>
        <v>52.17499999999999</v>
      </c>
      <c r="W2642" s="20">
        <f t="shared" si="419"/>
        <v>52.662499999999994</v>
      </c>
    </row>
    <row r="2643" spans="1:23" ht="13.5" x14ac:dyDescent="0.25">
      <c r="A2643" s="3">
        <v>45855</v>
      </c>
      <c r="B2643" s="2">
        <v>6</v>
      </c>
      <c r="C2643" s="2">
        <v>68.490274958821388</v>
      </c>
      <c r="D2643" s="2">
        <v>6.6612606494478754E-2</v>
      </c>
      <c r="E2643" s="2">
        <v>-7.1687117087266175E-29</v>
      </c>
      <c r="F2643" s="2">
        <v>5.9779999999999998</v>
      </c>
      <c r="G2643" s="2">
        <v>5.9750000000000005</v>
      </c>
      <c r="H2643" s="2">
        <v>5.9624499999999987</v>
      </c>
      <c r="I2643" s="2">
        <v>5.4813520000000002</v>
      </c>
      <c r="J2643" s="2">
        <v>4.4980194999999981</v>
      </c>
      <c r="K2643" s="17" t="s">
        <v>50</v>
      </c>
      <c r="L2643" s="17" t="s">
        <v>53</v>
      </c>
      <c r="M2643" s="17" t="s">
        <v>51</v>
      </c>
      <c r="N2643" s="20">
        <f t="shared" si="410"/>
        <v>50</v>
      </c>
      <c r="O2643" s="20">
        <f t="shared" si="411"/>
        <v>100</v>
      </c>
      <c r="P2643" s="20">
        <f t="shared" si="412"/>
        <v>50</v>
      </c>
      <c r="Q2643" s="20">
        <f t="shared" si="413"/>
        <v>83.5</v>
      </c>
      <c r="R2643" s="21">
        <f t="shared" si="414"/>
        <v>72.525000000000006</v>
      </c>
      <c r="S2643" s="21">
        <f t="shared" si="415"/>
        <v>68.375</v>
      </c>
      <c r="T2643" s="21">
        <f t="shared" si="416"/>
        <v>72.575000000000003</v>
      </c>
      <c r="U2643" s="21">
        <f t="shared" si="417"/>
        <v>70.875</v>
      </c>
      <c r="V2643" s="20">
        <f t="shared" si="418"/>
        <v>71.158333333333346</v>
      </c>
      <c r="W2643" s="20">
        <f t="shared" si="419"/>
        <v>71.087500000000006</v>
      </c>
    </row>
    <row r="2644" spans="1:23" ht="13.5" x14ac:dyDescent="0.25">
      <c r="A2644" s="3">
        <v>45856</v>
      </c>
      <c r="B2644" s="2">
        <v>6</v>
      </c>
      <c r="C2644" s="2">
        <v>68.490274958821388</v>
      </c>
      <c r="D2644" s="2">
        <v>6.7088688266879082E-2</v>
      </c>
      <c r="E2644" s="2">
        <v>-5.734969366981294E-29</v>
      </c>
      <c r="F2644" s="2">
        <v>5.9859999999999998</v>
      </c>
      <c r="G2644" s="2">
        <v>5.9770000000000003</v>
      </c>
      <c r="H2644" s="2">
        <v>5.9854999999999992</v>
      </c>
      <c r="I2644" s="2">
        <v>5.508627999999999</v>
      </c>
      <c r="J2644" s="2">
        <v>4.5096814999999983</v>
      </c>
      <c r="K2644" s="17" t="s">
        <v>50</v>
      </c>
      <c r="L2644" s="17" t="s">
        <v>53</v>
      </c>
      <c r="M2644" s="17" t="s">
        <v>51</v>
      </c>
      <c r="N2644" s="20">
        <f t="shared" si="410"/>
        <v>50</v>
      </c>
      <c r="O2644" s="20">
        <f t="shared" si="411"/>
        <v>100</v>
      </c>
      <c r="P2644" s="20">
        <f t="shared" si="412"/>
        <v>50</v>
      </c>
      <c r="Q2644" s="20">
        <f t="shared" si="413"/>
        <v>83.5</v>
      </c>
      <c r="R2644" s="21">
        <f t="shared" si="414"/>
        <v>72.525000000000006</v>
      </c>
      <c r="S2644" s="21">
        <f t="shared" si="415"/>
        <v>68.375</v>
      </c>
      <c r="T2644" s="21">
        <f t="shared" si="416"/>
        <v>72.575000000000003</v>
      </c>
      <c r="U2644" s="21">
        <f t="shared" si="417"/>
        <v>70.875</v>
      </c>
      <c r="V2644" s="20">
        <f t="shared" si="418"/>
        <v>71.158333333333346</v>
      </c>
      <c r="W2644" s="20">
        <f t="shared" si="419"/>
        <v>71.087500000000006</v>
      </c>
    </row>
    <row r="2645" spans="1:23" ht="13.5" x14ac:dyDescent="0.25">
      <c r="A2645" s="3">
        <v>45859</v>
      </c>
      <c r="B2645" s="2">
        <v>6</v>
      </c>
      <c r="C2645" s="2">
        <v>68.490274958821388</v>
      </c>
      <c r="D2645" s="2">
        <v>6.6469223122555654E-2</v>
      </c>
      <c r="E2645" s="2">
        <v>-4.5879754935850357E-29</v>
      </c>
      <c r="F2645" s="2">
        <v>5.9960000000000004</v>
      </c>
      <c r="G2645" s="2">
        <v>5.9790000000000001</v>
      </c>
      <c r="H2645" s="2">
        <v>5.9929999999999994</v>
      </c>
      <c r="I2645" s="2">
        <v>5.5364680000000002</v>
      </c>
      <c r="J2645" s="2">
        <v>4.5213434999999986</v>
      </c>
      <c r="K2645" s="17" t="s">
        <v>50</v>
      </c>
      <c r="L2645" s="17" t="s">
        <v>53</v>
      </c>
      <c r="M2645" s="17" t="s">
        <v>51</v>
      </c>
      <c r="N2645" s="20">
        <f t="shared" si="410"/>
        <v>50</v>
      </c>
      <c r="O2645" s="20">
        <f t="shared" si="411"/>
        <v>100</v>
      </c>
      <c r="P2645" s="20">
        <f t="shared" si="412"/>
        <v>50</v>
      </c>
      <c r="Q2645" s="20">
        <f t="shared" si="413"/>
        <v>83.5</v>
      </c>
      <c r="R2645" s="21">
        <f t="shared" si="414"/>
        <v>72.525000000000006</v>
      </c>
      <c r="S2645" s="21">
        <f t="shared" si="415"/>
        <v>68.375</v>
      </c>
      <c r="T2645" s="21">
        <f t="shared" si="416"/>
        <v>72.575000000000003</v>
      </c>
      <c r="U2645" s="21">
        <f t="shared" si="417"/>
        <v>70.875</v>
      </c>
      <c r="V2645" s="20">
        <f t="shared" si="418"/>
        <v>71.158333333333346</v>
      </c>
      <c r="W2645" s="20">
        <f t="shared" si="419"/>
        <v>71.087500000000006</v>
      </c>
    </row>
    <row r="2646" spans="1:23" ht="13.5" x14ac:dyDescent="0.25">
      <c r="A2646" s="3">
        <v>45860</v>
      </c>
      <c r="B2646" s="2">
        <v>5.99</v>
      </c>
      <c r="C2646" s="2">
        <v>66.93648447480831</v>
      </c>
      <c r="D2646" s="2">
        <v>6.420076213344128E-2</v>
      </c>
      <c r="E2646" s="2">
        <v>-3.6703803948680288E-29</v>
      </c>
      <c r="F2646" s="2">
        <v>5.9960000000000004</v>
      </c>
      <c r="G2646" s="2">
        <v>5.9809999999999999</v>
      </c>
      <c r="H2646" s="2">
        <v>5.9979999999999993</v>
      </c>
      <c r="I2646" s="2">
        <v>5.5637319999999999</v>
      </c>
      <c r="J2646" s="2">
        <v>4.5322504999999982</v>
      </c>
      <c r="K2646" s="17" t="s">
        <v>50</v>
      </c>
      <c r="L2646" s="17" t="s">
        <v>53</v>
      </c>
      <c r="M2646" s="17" t="s">
        <v>53</v>
      </c>
      <c r="N2646" s="20">
        <f t="shared" si="410"/>
        <v>50</v>
      </c>
      <c r="O2646" s="20">
        <f t="shared" si="411"/>
        <v>100</v>
      </c>
      <c r="P2646" s="20">
        <f t="shared" si="412"/>
        <v>50</v>
      </c>
      <c r="Q2646" s="20">
        <f t="shared" si="413"/>
        <v>49.5</v>
      </c>
      <c r="R2646" s="21">
        <f t="shared" si="414"/>
        <v>67.424999999999997</v>
      </c>
      <c r="S2646" s="21">
        <f t="shared" si="415"/>
        <v>59.875</v>
      </c>
      <c r="T2646" s="21">
        <f t="shared" si="416"/>
        <v>57.275000000000006</v>
      </c>
      <c r="U2646" s="21">
        <f t="shared" si="417"/>
        <v>62.375</v>
      </c>
      <c r="V2646" s="20">
        <f t="shared" si="418"/>
        <v>61.524999999999999</v>
      </c>
      <c r="W2646" s="20">
        <f t="shared" si="419"/>
        <v>61.737499999999997</v>
      </c>
    </row>
    <row r="2647" spans="1:23" ht="13.5" x14ac:dyDescent="0.25">
      <c r="A2647" s="3">
        <v>45861</v>
      </c>
      <c r="B2647" s="2">
        <v>6</v>
      </c>
      <c r="C2647" s="2">
        <v>67.725007502812858</v>
      </c>
      <c r="D2647" s="2">
        <v>6.0723184297144073E-2</v>
      </c>
      <c r="E2647" s="2">
        <v>-2.936304315894423E-29</v>
      </c>
      <c r="F2647" s="2">
        <v>5.9980000000000002</v>
      </c>
      <c r="G2647" s="2">
        <v>5.984</v>
      </c>
      <c r="H2647" s="2">
        <v>6.0029999999999983</v>
      </c>
      <c r="I2647" s="2">
        <v>5.5896920000000003</v>
      </c>
      <c r="J2647" s="2">
        <v>4.5434424999999985</v>
      </c>
      <c r="K2647" s="17" t="s">
        <v>50</v>
      </c>
      <c r="L2647" s="17" t="s">
        <v>53</v>
      </c>
      <c r="M2647" s="17" t="s">
        <v>51</v>
      </c>
      <c r="N2647" s="20">
        <f t="shared" si="410"/>
        <v>50</v>
      </c>
      <c r="O2647" s="20">
        <f t="shared" si="411"/>
        <v>100</v>
      </c>
      <c r="P2647" s="20">
        <f t="shared" si="412"/>
        <v>50</v>
      </c>
      <c r="Q2647" s="20">
        <f t="shared" si="413"/>
        <v>83.5</v>
      </c>
      <c r="R2647" s="21">
        <f t="shared" si="414"/>
        <v>72.525000000000006</v>
      </c>
      <c r="S2647" s="21">
        <f t="shared" si="415"/>
        <v>68.375</v>
      </c>
      <c r="T2647" s="21">
        <f t="shared" si="416"/>
        <v>72.575000000000003</v>
      </c>
      <c r="U2647" s="21">
        <f t="shared" si="417"/>
        <v>70.875</v>
      </c>
      <c r="V2647" s="20">
        <f t="shared" si="418"/>
        <v>71.158333333333346</v>
      </c>
      <c r="W2647" s="20">
        <f t="shared" si="419"/>
        <v>71.087500000000006</v>
      </c>
    </row>
    <row r="2648" spans="1:23" ht="13.5" x14ac:dyDescent="0.25">
      <c r="A2648" s="3">
        <v>45862</v>
      </c>
      <c r="B2648" s="2">
        <v>6</v>
      </c>
      <c r="C2648" s="2">
        <v>67.725007502812844</v>
      </c>
      <c r="D2648" s="2">
        <v>5.5426242296658046E-2</v>
      </c>
      <c r="E2648" s="2">
        <v>-2.3490434527155386E-29</v>
      </c>
      <c r="F2648" s="2">
        <v>5.9980000000000002</v>
      </c>
      <c r="G2648" s="2">
        <v>5.9880000000000004</v>
      </c>
      <c r="H2648" s="2">
        <v>5.9939999999999998</v>
      </c>
      <c r="I2648" s="2">
        <v>5.6156519999999999</v>
      </c>
      <c r="J2648" s="2">
        <v>4.5546814999999992</v>
      </c>
      <c r="K2648" s="17" t="s">
        <v>50</v>
      </c>
      <c r="L2648" s="17" t="s">
        <v>53</v>
      </c>
      <c r="M2648" s="17" t="s">
        <v>53</v>
      </c>
      <c r="N2648" s="20">
        <f t="shared" si="410"/>
        <v>50</v>
      </c>
      <c r="O2648" s="20">
        <f t="shared" si="411"/>
        <v>100</v>
      </c>
      <c r="P2648" s="20">
        <f t="shared" si="412"/>
        <v>50</v>
      </c>
      <c r="Q2648" s="20">
        <f t="shared" si="413"/>
        <v>49.5</v>
      </c>
      <c r="R2648" s="21">
        <f t="shared" si="414"/>
        <v>67.424999999999997</v>
      </c>
      <c r="S2648" s="21">
        <f t="shared" si="415"/>
        <v>59.875</v>
      </c>
      <c r="T2648" s="21">
        <f t="shared" si="416"/>
        <v>57.275000000000006</v>
      </c>
      <c r="U2648" s="21">
        <f t="shared" si="417"/>
        <v>62.375</v>
      </c>
      <c r="V2648" s="20">
        <f t="shared" si="418"/>
        <v>61.524999999999999</v>
      </c>
      <c r="W2648" s="20">
        <f t="shared" si="419"/>
        <v>61.737499999999997</v>
      </c>
    </row>
    <row r="2649" spans="1:23" ht="13.5" x14ac:dyDescent="0.25">
      <c r="A2649" s="3">
        <v>45866</v>
      </c>
      <c r="B2649" s="2">
        <v>6</v>
      </c>
      <c r="C2649" s="2">
        <v>67.725007502812858</v>
      </c>
      <c r="D2649" s="2">
        <v>5.0188737968110075E-2</v>
      </c>
      <c r="E2649" s="2">
        <v>-1.8792347621724309E-29</v>
      </c>
      <c r="F2649" s="2">
        <v>5.9980000000000002</v>
      </c>
      <c r="G2649" s="2">
        <v>5.992</v>
      </c>
      <c r="H2649" s="2">
        <v>5.9869999999999992</v>
      </c>
      <c r="I2649" s="2">
        <v>5.642739999999999</v>
      </c>
      <c r="J2649" s="2">
        <v>4.5660144999999988</v>
      </c>
      <c r="K2649" s="17" t="s">
        <v>50</v>
      </c>
      <c r="L2649" s="17" t="s">
        <v>53</v>
      </c>
      <c r="M2649" s="17" t="s">
        <v>53</v>
      </c>
      <c r="N2649" s="20">
        <f t="shared" si="410"/>
        <v>50</v>
      </c>
      <c r="O2649" s="20">
        <f t="shared" si="411"/>
        <v>100</v>
      </c>
      <c r="P2649" s="20">
        <f t="shared" si="412"/>
        <v>50</v>
      </c>
      <c r="Q2649" s="20">
        <f t="shared" si="413"/>
        <v>49.5</v>
      </c>
      <c r="R2649" s="21">
        <f t="shared" si="414"/>
        <v>67.424999999999997</v>
      </c>
      <c r="S2649" s="21">
        <f t="shared" si="415"/>
        <v>59.875</v>
      </c>
      <c r="T2649" s="21">
        <f t="shared" si="416"/>
        <v>57.275000000000006</v>
      </c>
      <c r="U2649" s="21">
        <f t="shared" si="417"/>
        <v>62.375</v>
      </c>
      <c r="V2649" s="20">
        <f t="shared" si="418"/>
        <v>61.524999999999999</v>
      </c>
      <c r="W2649" s="20">
        <f t="shared" si="419"/>
        <v>61.737499999999997</v>
      </c>
    </row>
    <row r="2650" spans="1:23" ht="13.5" x14ac:dyDescent="0.25">
      <c r="A2650" s="3">
        <v>45867</v>
      </c>
      <c r="B2650" s="2">
        <v>6</v>
      </c>
      <c r="C2650" s="2">
        <v>67.725007502812858</v>
      </c>
      <c r="D2650" s="2">
        <v>4.3519026736706046E-2</v>
      </c>
      <c r="E2650" s="2">
        <v>-1.5033878097379449E-29</v>
      </c>
      <c r="F2650" s="2">
        <v>5.9980000000000002</v>
      </c>
      <c r="G2650" s="2">
        <v>5.9969999999999999</v>
      </c>
      <c r="H2650" s="2">
        <v>5.9870000000000001</v>
      </c>
      <c r="I2650" s="2">
        <v>5.6670079999999992</v>
      </c>
      <c r="J2650" s="2">
        <v>4.5773474999999983</v>
      </c>
      <c r="K2650" s="17" t="s">
        <v>50</v>
      </c>
      <c r="L2650" s="17" t="s">
        <v>53</v>
      </c>
      <c r="M2650" s="17" t="s">
        <v>53</v>
      </c>
      <c r="N2650" s="20">
        <f t="shared" si="410"/>
        <v>50</v>
      </c>
      <c r="O2650" s="20">
        <f t="shared" si="411"/>
        <v>100</v>
      </c>
      <c r="P2650" s="20">
        <f t="shared" si="412"/>
        <v>50</v>
      </c>
      <c r="Q2650" s="20">
        <f t="shared" si="413"/>
        <v>49.5</v>
      </c>
      <c r="R2650" s="21">
        <f t="shared" si="414"/>
        <v>67.424999999999997</v>
      </c>
      <c r="S2650" s="21">
        <f t="shared" si="415"/>
        <v>59.875</v>
      </c>
      <c r="T2650" s="21">
        <f t="shared" si="416"/>
        <v>57.275000000000006</v>
      </c>
      <c r="U2650" s="21">
        <f t="shared" si="417"/>
        <v>62.375</v>
      </c>
      <c r="V2650" s="20">
        <f t="shared" si="418"/>
        <v>61.524999999999999</v>
      </c>
      <c r="W2650" s="20">
        <f t="shared" si="419"/>
        <v>61.737499999999997</v>
      </c>
    </row>
    <row r="2651" spans="1:23" ht="13.5" x14ac:dyDescent="0.25">
      <c r="A2651" s="3">
        <v>45868</v>
      </c>
      <c r="B2651" s="2">
        <v>6</v>
      </c>
      <c r="C2651" s="2">
        <v>67.725007502812858</v>
      </c>
      <c r="D2651" s="2">
        <v>4.3381571763535298E-2</v>
      </c>
      <c r="E2651" s="2">
        <v>-1.2027102477903559E-29</v>
      </c>
      <c r="F2651" s="2">
        <v>6</v>
      </c>
      <c r="G2651" s="2">
        <v>5.9980000000000002</v>
      </c>
      <c r="H2651" s="2">
        <v>5.9870000000000001</v>
      </c>
      <c r="I2651" s="2">
        <v>5.6910879999999997</v>
      </c>
      <c r="J2651" s="2">
        <v>4.5886804999999979</v>
      </c>
      <c r="K2651" s="17" t="s">
        <v>50</v>
      </c>
      <c r="L2651" s="17" t="s">
        <v>53</v>
      </c>
      <c r="M2651" s="17" t="s">
        <v>51</v>
      </c>
      <c r="N2651" s="20">
        <f t="shared" si="410"/>
        <v>50</v>
      </c>
      <c r="O2651" s="20">
        <f t="shared" si="411"/>
        <v>100</v>
      </c>
      <c r="P2651" s="20">
        <f t="shared" si="412"/>
        <v>50</v>
      </c>
      <c r="Q2651" s="20">
        <f t="shared" si="413"/>
        <v>83.5</v>
      </c>
      <c r="R2651" s="21">
        <f t="shared" si="414"/>
        <v>72.525000000000006</v>
      </c>
      <c r="S2651" s="21">
        <f t="shared" si="415"/>
        <v>68.375</v>
      </c>
      <c r="T2651" s="21">
        <f t="shared" si="416"/>
        <v>72.575000000000003</v>
      </c>
      <c r="U2651" s="21">
        <f t="shared" si="417"/>
        <v>70.875</v>
      </c>
      <c r="V2651" s="20">
        <f t="shared" si="418"/>
        <v>71.158333333333346</v>
      </c>
      <c r="W2651" s="20">
        <f t="shared" si="419"/>
        <v>71.087500000000006</v>
      </c>
    </row>
    <row r="2652" spans="1:23" ht="13.5" x14ac:dyDescent="0.25">
      <c r="A2652" s="3">
        <v>45869</v>
      </c>
      <c r="B2652" s="2">
        <v>6</v>
      </c>
      <c r="C2652" s="2">
        <v>67.725007502812858</v>
      </c>
      <c r="D2652" s="2">
        <v>4.26655421205826E-2</v>
      </c>
      <c r="E2652" s="2">
        <v>-9.6216819823228486E-30</v>
      </c>
      <c r="F2652" s="2">
        <v>6</v>
      </c>
      <c r="G2652" s="2">
        <v>5.9990000000000006</v>
      </c>
      <c r="H2652" s="2">
        <v>5.9870000000000001</v>
      </c>
      <c r="I2652" s="2">
        <v>5.712909999999999</v>
      </c>
      <c r="J2652" s="2">
        <v>4.6000134999999984</v>
      </c>
      <c r="K2652" s="17" t="s">
        <v>53</v>
      </c>
      <c r="L2652" s="17" t="s">
        <v>53</v>
      </c>
      <c r="M2652" s="17" t="s">
        <v>53</v>
      </c>
      <c r="N2652" s="20">
        <f t="shared" si="410"/>
        <v>50</v>
      </c>
      <c r="O2652" s="20">
        <f t="shared" si="411"/>
        <v>100</v>
      </c>
      <c r="P2652" s="20">
        <f t="shared" si="412"/>
        <v>50</v>
      </c>
      <c r="Q2652" s="20">
        <f t="shared" si="413"/>
        <v>33</v>
      </c>
      <c r="R2652" s="21">
        <f t="shared" si="414"/>
        <v>64.95</v>
      </c>
      <c r="S2652" s="21">
        <f t="shared" si="415"/>
        <v>55.75</v>
      </c>
      <c r="T2652" s="21">
        <f t="shared" si="416"/>
        <v>49.85</v>
      </c>
      <c r="U2652" s="21">
        <f t="shared" si="417"/>
        <v>58.25</v>
      </c>
      <c r="V2652" s="20">
        <f t="shared" si="418"/>
        <v>56.85</v>
      </c>
      <c r="W2652" s="20">
        <f t="shared" si="419"/>
        <v>57.2</v>
      </c>
    </row>
    <row r="2653" spans="1:23" ht="13.5" x14ac:dyDescent="0.25">
      <c r="A2653" s="3">
        <v>45870</v>
      </c>
      <c r="B2653" s="2">
        <v>5.99</v>
      </c>
      <c r="C2653" s="2">
        <v>65.295831893401285</v>
      </c>
      <c r="D2653" s="2">
        <v>4.3783575396099117E-2</v>
      </c>
      <c r="E2653" s="2">
        <v>-7.6973455858582792E-30</v>
      </c>
      <c r="F2653" s="2">
        <v>5.9980000000000002</v>
      </c>
      <c r="G2653" s="2">
        <v>5.9980000000000002</v>
      </c>
      <c r="H2653" s="2">
        <v>5.9864999999999995</v>
      </c>
      <c r="I2653" s="2">
        <v>5.7313339999999995</v>
      </c>
      <c r="J2653" s="2">
        <v>4.6112964999999981</v>
      </c>
      <c r="K2653" s="17" t="s">
        <v>47</v>
      </c>
      <c r="L2653" s="17" t="s">
        <v>53</v>
      </c>
      <c r="M2653" s="17" t="s">
        <v>46</v>
      </c>
      <c r="N2653" s="20">
        <f t="shared" si="410"/>
        <v>50</v>
      </c>
      <c r="O2653" s="20">
        <f t="shared" si="411"/>
        <v>100</v>
      </c>
      <c r="P2653" s="20">
        <f t="shared" si="412"/>
        <v>50</v>
      </c>
      <c r="Q2653" s="20">
        <f t="shared" si="413"/>
        <v>16.5</v>
      </c>
      <c r="R2653" s="21">
        <f t="shared" si="414"/>
        <v>62.475000000000001</v>
      </c>
      <c r="S2653" s="21">
        <f t="shared" si="415"/>
        <v>51.625</v>
      </c>
      <c r="T2653" s="21">
        <f t="shared" si="416"/>
        <v>42.424999999999997</v>
      </c>
      <c r="U2653" s="21">
        <f t="shared" si="417"/>
        <v>54.125</v>
      </c>
      <c r="V2653" s="20">
        <f t="shared" si="418"/>
        <v>52.17499999999999</v>
      </c>
      <c r="W2653" s="20">
        <f t="shared" si="419"/>
        <v>52.662499999999994</v>
      </c>
    </row>
    <row r="2654" spans="1:23" ht="13.5" x14ac:dyDescent="0.25">
      <c r="A2654" s="3">
        <v>45873</v>
      </c>
      <c r="B2654" s="2">
        <v>5.99</v>
      </c>
      <c r="C2654" s="2">
        <v>65.295831893401271</v>
      </c>
      <c r="D2654" s="2">
        <v>4.4274529382374084E-2</v>
      </c>
      <c r="E2654" s="2">
        <v>-6.1578764686866239E-30</v>
      </c>
      <c r="F2654" s="2">
        <v>5.9960000000000004</v>
      </c>
      <c r="G2654" s="2">
        <v>5.9970000000000008</v>
      </c>
      <c r="H2654" s="2">
        <v>5.9870000000000001</v>
      </c>
      <c r="I2654" s="2">
        <v>5.7488180000000009</v>
      </c>
      <c r="J2654" s="2">
        <v>4.6225794999999987</v>
      </c>
      <c r="K2654" s="17" t="s">
        <v>47</v>
      </c>
      <c r="L2654" s="17" t="s">
        <v>53</v>
      </c>
      <c r="M2654" s="17" t="s">
        <v>46</v>
      </c>
      <c r="N2654" s="20">
        <f t="shared" si="410"/>
        <v>50</v>
      </c>
      <c r="O2654" s="20">
        <f t="shared" si="411"/>
        <v>100</v>
      </c>
      <c r="P2654" s="20">
        <f t="shared" si="412"/>
        <v>50</v>
      </c>
      <c r="Q2654" s="20">
        <f t="shared" si="413"/>
        <v>16.5</v>
      </c>
      <c r="R2654" s="21">
        <f t="shared" si="414"/>
        <v>62.475000000000001</v>
      </c>
      <c r="S2654" s="21">
        <f t="shared" si="415"/>
        <v>51.625</v>
      </c>
      <c r="T2654" s="21">
        <f t="shared" si="416"/>
        <v>42.424999999999997</v>
      </c>
      <c r="U2654" s="21">
        <f t="shared" si="417"/>
        <v>54.125</v>
      </c>
      <c r="V2654" s="20">
        <f t="shared" si="418"/>
        <v>52.17499999999999</v>
      </c>
      <c r="W2654" s="20">
        <f t="shared" si="419"/>
        <v>52.662499999999994</v>
      </c>
    </row>
    <row r="2655" spans="1:23" ht="13.5" x14ac:dyDescent="0.25">
      <c r="A2655" s="3">
        <v>45874</v>
      </c>
      <c r="B2655" s="2">
        <v>5.97</v>
      </c>
      <c r="C2655" s="2">
        <v>60.280645200537556</v>
      </c>
      <c r="D2655" s="2">
        <v>4.5750068495467922E-2</v>
      </c>
      <c r="E2655" s="2">
        <v>-4.9263011749492996E-30</v>
      </c>
      <c r="F2655" s="2">
        <v>5.99</v>
      </c>
      <c r="G2655" s="2">
        <v>5.9940000000000007</v>
      </c>
      <c r="H2655" s="2">
        <v>5.9864999999999995</v>
      </c>
      <c r="I2655" s="2">
        <v>5.7666540000000008</v>
      </c>
      <c r="J2655" s="2">
        <v>4.6337624999999987</v>
      </c>
      <c r="K2655" s="17" t="s">
        <v>47</v>
      </c>
      <c r="L2655" s="17" t="s">
        <v>53</v>
      </c>
      <c r="M2655" s="17" t="s">
        <v>46</v>
      </c>
      <c r="N2655" s="20">
        <f t="shared" si="410"/>
        <v>50</v>
      </c>
      <c r="O2655" s="20">
        <f t="shared" si="411"/>
        <v>100</v>
      </c>
      <c r="P2655" s="20">
        <f t="shared" si="412"/>
        <v>50</v>
      </c>
      <c r="Q2655" s="20">
        <f t="shared" si="413"/>
        <v>16.5</v>
      </c>
      <c r="R2655" s="21">
        <f t="shared" si="414"/>
        <v>62.475000000000001</v>
      </c>
      <c r="S2655" s="21">
        <f t="shared" si="415"/>
        <v>51.625</v>
      </c>
      <c r="T2655" s="21">
        <f t="shared" si="416"/>
        <v>42.424999999999997</v>
      </c>
      <c r="U2655" s="21">
        <f t="shared" si="417"/>
        <v>54.125</v>
      </c>
      <c r="V2655" s="20">
        <f t="shared" si="418"/>
        <v>52.17499999999999</v>
      </c>
      <c r="W2655" s="20">
        <f t="shared" si="419"/>
        <v>52.662499999999994</v>
      </c>
    </row>
    <row r="2656" spans="1:23" ht="13.5" x14ac:dyDescent="0.25">
      <c r="A2656" s="3">
        <v>45875</v>
      </c>
      <c r="B2656" s="2">
        <v>5.99</v>
      </c>
      <c r="C2656" s="2">
        <v>63.31505479739706</v>
      </c>
      <c r="D2656" s="2">
        <v>4.3706686678143036E-2</v>
      </c>
      <c r="E2656" s="2">
        <v>-3.9410409399594399E-30</v>
      </c>
      <c r="F2656" s="2">
        <v>5.9879999999999995</v>
      </c>
      <c r="G2656" s="2">
        <v>5.9940000000000007</v>
      </c>
      <c r="H2656" s="2">
        <v>5.9874999999999989</v>
      </c>
      <c r="I2656" s="2">
        <v>5.7848900000000016</v>
      </c>
      <c r="J2656" s="2">
        <v>4.6450454999999984</v>
      </c>
      <c r="K2656" s="17" t="s">
        <v>47</v>
      </c>
      <c r="L2656" s="17" t="s">
        <v>53</v>
      </c>
      <c r="M2656" s="17" t="s">
        <v>46</v>
      </c>
      <c r="N2656" s="20">
        <f t="shared" si="410"/>
        <v>50</v>
      </c>
      <c r="O2656" s="20">
        <f t="shared" si="411"/>
        <v>100</v>
      </c>
      <c r="P2656" s="20">
        <f t="shared" si="412"/>
        <v>50</v>
      </c>
      <c r="Q2656" s="20">
        <f t="shared" si="413"/>
        <v>16.5</v>
      </c>
      <c r="R2656" s="21">
        <f t="shared" si="414"/>
        <v>62.475000000000001</v>
      </c>
      <c r="S2656" s="21">
        <f t="shared" si="415"/>
        <v>51.625</v>
      </c>
      <c r="T2656" s="21">
        <f t="shared" si="416"/>
        <v>42.424999999999997</v>
      </c>
      <c r="U2656" s="21">
        <f t="shared" si="417"/>
        <v>54.125</v>
      </c>
      <c r="V2656" s="20">
        <f t="shared" si="418"/>
        <v>52.17499999999999</v>
      </c>
      <c r="W2656" s="20">
        <f t="shared" si="419"/>
        <v>52.662499999999994</v>
      </c>
    </row>
    <row r="2657" spans="1:23" ht="13.5" x14ac:dyDescent="0.25">
      <c r="A2657" s="3">
        <v>45876</v>
      </c>
      <c r="B2657" s="2">
        <v>5.99</v>
      </c>
      <c r="C2657" s="2">
        <v>63.31505479739706</v>
      </c>
      <c r="D2657" s="2">
        <v>4.3146126146869967E-2</v>
      </c>
      <c r="E2657" s="2">
        <v>-3.152832751967552E-30</v>
      </c>
      <c r="F2657" s="2">
        <v>5.9859999999999998</v>
      </c>
      <c r="G2657" s="2">
        <v>5.9930000000000003</v>
      </c>
      <c r="H2657" s="2">
        <v>5.9884999999999993</v>
      </c>
      <c r="I2657" s="2">
        <v>5.8046320000000016</v>
      </c>
      <c r="J2657" s="2">
        <v>4.6563284999999981</v>
      </c>
      <c r="K2657" s="17" t="s">
        <v>47</v>
      </c>
      <c r="L2657" s="17" t="s">
        <v>53</v>
      </c>
      <c r="M2657" s="17" t="s">
        <v>46</v>
      </c>
      <c r="N2657" s="20">
        <f t="shared" si="410"/>
        <v>50</v>
      </c>
      <c r="O2657" s="20">
        <f t="shared" si="411"/>
        <v>100</v>
      </c>
      <c r="P2657" s="20">
        <f t="shared" si="412"/>
        <v>50</v>
      </c>
      <c r="Q2657" s="20">
        <f t="shared" si="413"/>
        <v>16.5</v>
      </c>
      <c r="R2657" s="21">
        <f t="shared" si="414"/>
        <v>62.475000000000001</v>
      </c>
      <c r="S2657" s="21">
        <f t="shared" si="415"/>
        <v>51.625</v>
      </c>
      <c r="T2657" s="21">
        <f t="shared" si="416"/>
        <v>42.424999999999997</v>
      </c>
      <c r="U2657" s="21">
        <f t="shared" si="417"/>
        <v>54.125</v>
      </c>
      <c r="V2657" s="20">
        <f t="shared" si="418"/>
        <v>52.17499999999999</v>
      </c>
      <c r="W2657" s="20">
        <f t="shared" si="419"/>
        <v>52.662499999999994</v>
      </c>
    </row>
    <row r="2658" spans="1:23" ht="13.5" x14ac:dyDescent="0.25">
      <c r="A2658" s="3">
        <v>45877</v>
      </c>
      <c r="B2658" s="2">
        <v>5.99</v>
      </c>
      <c r="C2658" s="2">
        <v>63.31505479739706</v>
      </c>
      <c r="D2658" s="2">
        <v>4.2329206914141437E-2</v>
      </c>
      <c r="E2658" s="2">
        <v>-2.5222662015740417E-30</v>
      </c>
      <c r="F2658" s="2">
        <v>5.9860000000000015</v>
      </c>
      <c r="G2658" s="2">
        <v>5.9920000000000009</v>
      </c>
      <c r="H2658" s="2">
        <v>5.9899999999999984</v>
      </c>
      <c r="I2658" s="2">
        <v>5.8228680000000024</v>
      </c>
      <c r="J2658" s="2">
        <v>4.6676114999999987</v>
      </c>
      <c r="K2658" s="17" t="s">
        <v>47</v>
      </c>
      <c r="L2658" s="17" t="s">
        <v>53</v>
      </c>
      <c r="M2658" s="17" t="s">
        <v>53</v>
      </c>
      <c r="N2658" s="20">
        <f t="shared" si="410"/>
        <v>50</v>
      </c>
      <c r="O2658" s="20">
        <f t="shared" si="411"/>
        <v>100</v>
      </c>
      <c r="P2658" s="20">
        <f t="shared" si="412"/>
        <v>50</v>
      </c>
      <c r="Q2658" s="20">
        <f t="shared" si="413"/>
        <v>16.5</v>
      </c>
      <c r="R2658" s="21">
        <f t="shared" si="414"/>
        <v>62.475000000000001</v>
      </c>
      <c r="S2658" s="21">
        <f t="shared" si="415"/>
        <v>51.625</v>
      </c>
      <c r="T2658" s="21">
        <f t="shared" si="416"/>
        <v>42.424999999999997</v>
      </c>
      <c r="U2658" s="21">
        <f t="shared" si="417"/>
        <v>54.125</v>
      </c>
      <c r="V2658" s="20">
        <f t="shared" si="418"/>
        <v>52.17499999999999</v>
      </c>
      <c r="W2658" s="20">
        <f t="shared" si="419"/>
        <v>52.662499999999994</v>
      </c>
    </row>
    <row r="2659" spans="1:23" ht="13.5" x14ac:dyDescent="0.25">
      <c r="A2659" s="3">
        <v>45880</v>
      </c>
      <c r="B2659" s="2">
        <v>5.91</v>
      </c>
      <c r="C2659" s="2">
        <v>45.825076863585544</v>
      </c>
      <c r="D2659" s="2">
        <v>4.7246672393751687E-2</v>
      </c>
      <c r="E2659" s="2">
        <v>-2.0178129612592336E-30</v>
      </c>
      <c r="F2659" s="2">
        <v>5.9700000000000006</v>
      </c>
      <c r="G2659" s="2">
        <v>5.9830000000000014</v>
      </c>
      <c r="H2659" s="2">
        <v>5.9874999999999989</v>
      </c>
      <c r="I2659" s="2">
        <v>5.8396920000000021</v>
      </c>
      <c r="J2659" s="2">
        <v>4.678447499999999</v>
      </c>
      <c r="K2659" s="17" t="s">
        <v>47</v>
      </c>
      <c r="L2659" s="17" t="s">
        <v>53</v>
      </c>
      <c r="M2659" s="17" t="s">
        <v>46</v>
      </c>
      <c r="N2659" s="20">
        <f t="shared" si="410"/>
        <v>50</v>
      </c>
      <c r="O2659" s="20">
        <f t="shared" si="411"/>
        <v>100</v>
      </c>
      <c r="P2659" s="20">
        <f t="shared" si="412"/>
        <v>50</v>
      </c>
      <c r="Q2659" s="20">
        <f t="shared" si="413"/>
        <v>16.5</v>
      </c>
      <c r="R2659" s="21">
        <f t="shared" si="414"/>
        <v>62.475000000000001</v>
      </c>
      <c r="S2659" s="21">
        <f t="shared" si="415"/>
        <v>51.625</v>
      </c>
      <c r="T2659" s="21">
        <f t="shared" si="416"/>
        <v>42.424999999999997</v>
      </c>
      <c r="U2659" s="21">
        <f t="shared" si="417"/>
        <v>54.125</v>
      </c>
      <c r="V2659" s="20">
        <f t="shared" si="418"/>
        <v>52.17499999999999</v>
      </c>
      <c r="W2659" s="20">
        <f t="shared" si="419"/>
        <v>52.662499999999994</v>
      </c>
    </row>
    <row r="2660" spans="1:23" ht="13.5" x14ac:dyDescent="0.25">
      <c r="A2660" s="3">
        <v>45881</v>
      </c>
      <c r="B2660" s="2">
        <v>5.98</v>
      </c>
      <c r="C2660" s="2">
        <v>57.014281184191425</v>
      </c>
      <c r="D2660" s="2">
        <v>4.6401419736537441E-2</v>
      </c>
      <c r="E2660" s="2">
        <v>-1.6142503690073871E-30</v>
      </c>
      <c r="F2660" s="2">
        <v>5.9719999999999995</v>
      </c>
      <c r="G2660" s="2">
        <v>5.9810000000000016</v>
      </c>
      <c r="H2660" s="2">
        <v>5.988999999999999</v>
      </c>
      <c r="I2660" s="2">
        <v>5.8569760000000031</v>
      </c>
      <c r="J2660" s="2">
        <v>4.6896804999999988</v>
      </c>
      <c r="K2660" s="17" t="s">
        <v>50</v>
      </c>
      <c r="L2660" s="17" t="s">
        <v>53</v>
      </c>
      <c r="M2660" s="17" t="s">
        <v>51</v>
      </c>
      <c r="N2660" s="20">
        <f t="shared" si="410"/>
        <v>50</v>
      </c>
      <c r="O2660" s="20">
        <f t="shared" si="411"/>
        <v>100</v>
      </c>
      <c r="P2660" s="20">
        <f t="shared" si="412"/>
        <v>50</v>
      </c>
      <c r="Q2660" s="20">
        <f t="shared" si="413"/>
        <v>83.5</v>
      </c>
      <c r="R2660" s="21">
        <f t="shared" si="414"/>
        <v>72.525000000000006</v>
      </c>
      <c r="S2660" s="21">
        <f t="shared" si="415"/>
        <v>68.375</v>
      </c>
      <c r="T2660" s="21">
        <f t="shared" si="416"/>
        <v>72.575000000000003</v>
      </c>
      <c r="U2660" s="21">
        <f t="shared" si="417"/>
        <v>70.875</v>
      </c>
      <c r="V2660" s="20">
        <f t="shared" si="418"/>
        <v>71.158333333333346</v>
      </c>
      <c r="W2660" s="20">
        <f t="shared" si="419"/>
        <v>71.087500000000006</v>
      </c>
    </row>
    <row r="2661" spans="1:23" ht="13.5" x14ac:dyDescent="0.25">
      <c r="A2661" s="3">
        <v>45883</v>
      </c>
      <c r="B2661" s="2">
        <v>5.97</v>
      </c>
      <c r="C2661" s="2">
        <v>55.258436345318955</v>
      </c>
      <c r="D2661" s="2">
        <v>4.6179054609244652E-2</v>
      </c>
      <c r="E2661" s="2">
        <v>-1.2914002952059096E-30</v>
      </c>
      <c r="F2661" s="2">
        <v>5.968</v>
      </c>
      <c r="G2661" s="2">
        <v>5.9779999999999998</v>
      </c>
      <c r="H2661" s="2">
        <v>5.9879999999999987</v>
      </c>
      <c r="I2661" s="2">
        <v>5.8727440000000035</v>
      </c>
      <c r="J2661" s="2">
        <v>4.7007224999999995</v>
      </c>
      <c r="K2661" s="17" t="s">
        <v>47</v>
      </c>
      <c r="L2661" s="17" t="s">
        <v>53</v>
      </c>
      <c r="M2661" s="17" t="s">
        <v>46</v>
      </c>
      <c r="N2661" s="20">
        <f t="shared" si="410"/>
        <v>50</v>
      </c>
      <c r="O2661" s="20">
        <f t="shared" si="411"/>
        <v>100</v>
      </c>
      <c r="P2661" s="20">
        <f t="shared" si="412"/>
        <v>50</v>
      </c>
      <c r="Q2661" s="20">
        <f t="shared" si="413"/>
        <v>16.5</v>
      </c>
      <c r="R2661" s="21">
        <f t="shared" si="414"/>
        <v>62.475000000000001</v>
      </c>
      <c r="S2661" s="21">
        <f t="shared" si="415"/>
        <v>51.625</v>
      </c>
      <c r="T2661" s="21">
        <f t="shared" si="416"/>
        <v>42.424999999999997</v>
      </c>
      <c r="U2661" s="21">
        <f t="shared" si="417"/>
        <v>54.125</v>
      </c>
      <c r="V2661" s="20">
        <f t="shared" si="418"/>
        <v>52.17499999999999</v>
      </c>
      <c r="W2661" s="20">
        <f t="shared" si="419"/>
        <v>52.662499999999994</v>
      </c>
    </row>
    <row r="2662" spans="1:23" ht="13.5" x14ac:dyDescent="0.25">
      <c r="A2662" s="3">
        <v>45884</v>
      </c>
      <c r="B2662" s="2">
        <v>5.93</v>
      </c>
      <c r="C2662" s="2">
        <v>48.78633445735673</v>
      </c>
      <c r="D2662" s="2">
        <v>4.8783423189179942E-2</v>
      </c>
      <c r="E2662" s="2">
        <v>-1.0331202361647277E-30</v>
      </c>
      <c r="F2662" s="2">
        <v>5.9560000000000004</v>
      </c>
      <c r="G2662" s="2">
        <v>5.9710000000000001</v>
      </c>
      <c r="H2662" s="2">
        <v>5.9849999999999994</v>
      </c>
      <c r="I2662" s="2">
        <v>5.8845140000000029</v>
      </c>
      <c r="J2662" s="2">
        <v>4.7113294999999997</v>
      </c>
      <c r="K2662" s="17" t="s">
        <v>47</v>
      </c>
      <c r="L2662" s="17" t="s">
        <v>53</v>
      </c>
      <c r="M2662" s="17" t="s">
        <v>46</v>
      </c>
      <c r="N2662" s="20">
        <f t="shared" si="410"/>
        <v>50</v>
      </c>
      <c r="O2662" s="20">
        <f t="shared" si="411"/>
        <v>100</v>
      </c>
      <c r="P2662" s="20">
        <f t="shared" si="412"/>
        <v>50</v>
      </c>
      <c r="Q2662" s="20">
        <f t="shared" si="413"/>
        <v>16.5</v>
      </c>
      <c r="R2662" s="21">
        <f t="shared" si="414"/>
        <v>62.475000000000001</v>
      </c>
      <c r="S2662" s="21">
        <f t="shared" si="415"/>
        <v>51.625</v>
      </c>
      <c r="T2662" s="21">
        <f t="shared" si="416"/>
        <v>42.424999999999997</v>
      </c>
      <c r="U2662" s="21">
        <f t="shared" si="417"/>
        <v>54.125</v>
      </c>
      <c r="V2662" s="20">
        <f t="shared" si="418"/>
        <v>52.17499999999999</v>
      </c>
      <c r="W2662" s="20">
        <f t="shared" si="419"/>
        <v>52.662499999999994</v>
      </c>
    </row>
    <row r="2663" spans="1:23" ht="13.5" x14ac:dyDescent="0.25">
      <c r="A2663" s="3">
        <v>45887</v>
      </c>
      <c r="B2663" s="2">
        <v>5.99</v>
      </c>
      <c r="C2663" s="2">
        <v>56.934379254611024</v>
      </c>
      <c r="D2663" s="2">
        <v>4.50827612710194E-2</v>
      </c>
      <c r="E2663" s="2">
        <v>-8.2649618893178221E-31</v>
      </c>
      <c r="F2663" s="2">
        <v>5.9560000000000004</v>
      </c>
      <c r="G2663" s="2">
        <v>5.971000000000001</v>
      </c>
      <c r="H2663" s="2">
        <v>5.9844999999999988</v>
      </c>
      <c r="I2663" s="2">
        <v>5.8931580000000032</v>
      </c>
      <c r="J2663" s="2">
        <v>4.721813</v>
      </c>
      <c r="K2663" s="17" t="s">
        <v>50</v>
      </c>
      <c r="L2663" s="17" t="s">
        <v>53</v>
      </c>
      <c r="M2663" s="17" t="s">
        <v>53</v>
      </c>
      <c r="N2663" s="20">
        <f t="shared" si="410"/>
        <v>50</v>
      </c>
      <c r="O2663" s="20">
        <f t="shared" si="411"/>
        <v>100</v>
      </c>
      <c r="P2663" s="20">
        <f t="shared" si="412"/>
        <v>50</v>
      </c>
      <c r="Q2663" s="20">
        <f t="shared" si="413"/>
        <v>49.5</v>
      </c>
      <c r="R2663" s="21">
        <f t="shared" si="414"/>
        <v>67.424999999999997</v>
      </c>
      <c r="S2663" s="21">
        <f t="shared" si="415"/>
        <v>59.875</v>
      </c>
      <c r="T2663" s="21">
        <f t="shared" si="416"/>
        <v>57.275000000000006</v>
      </c>
      <c r="U2663" s="21">
        <f t="shared" si="417"/>
        <v>62.375</v>
      </c>
      <c r="V2663" s="20">
        <f t="shared" si="418"/>
        <v>61.524999999999999</v>
      </c>
      <c r="W2663" s="20">
        <f t="shared" si="419"/>
        <v>61.737499999999997</v>
      </c>
    </row>
    <row r="2664" spans="1:23" ht="13.5" x14ac:dyDescent="0.25">
      <c r="A2664" s="3">
        <v>45888</v>
      </c>
      <c r="B2664" s="2">
        <v>5.98</v>
      </c>
      <c r="C2664" s="2">
        <v>55.353686262110301</v>
      </c>
      <c r="D2664" s="2">
        <v>4.2410359354841276E-2</v>
      </c>
      <c r="E2664" s="2">
        <v>-6.611969511454258E-31</v>
      </c>
      <c r="F2664" s="2">
        <v>5.97</v>
      </c>
      <c r="G2664" s="2">
        <v>5.9700000000000006</v>
      </c>
      <c r="H2664" s="2">
        <v>5.9834999999999994</v>
      </c>
      <c r="I2664" s="2">
        <v>5.8999100000000047</v>
      </c>
      <c r="J2664" s="2">
        <v>4.7322465000000005</v>
      </c>
      <c r="K2664" s="17" t="s">
        <v>47</v>
      </c>
      <c r="L2664" s="17" t="s">
        <v>53</v>
      </c>
      <c r="M2664" s="17" t="s">
        <v>54</v>
      </c>
      <c r="N2664" s="20">
        <f t="shared" si="410"/>
        <v>50</v>
      </c>
      <c r="O2664" s="20">
        <f t="shared" si="411"/>
        <v>100</v>
      </c>
      <c r="P2664" s="20">
        <f t="shared" si="412"/>
        <v>50</v>
      </c>
      <c r="Q2664" s="20">
        <f t="shared" si="413"/>
        <v>16.5</v>
      </c>
      <c r="R2664" s="21">
        <f t="shared" si="414"/>
        <v>62.475000000000001</v>
      </c>
      <c r="S2664" s="21">
        <f t="shared" si="415"/>
        <v>51.625</v>
      </c>
      <c r="T2664" s="21">
        <f t="shared" si="416"/>
        <v>42.424999999999997</v>
      </c>
      <c r="U2664" s="21">
        <f t="shared" si="417"/>
        <v>54.125</v>
      </c>
      <c r="V2664" s="20">
        <f t="shared" si="418"/>
        <v>52.17499999999999</v>
      </c>
      <c r="W2664" s="20">
        <f t="shared" si="419"/>
        <v>52.662499999999994</v>
      </c>
    </row>
    <row r="2665" spans="1:23" ht="13.5" x14ac:dyDescent="0.25">
      <c r="A2665" s="3">
        <v>45889</v>
      </c>
      <c r="B2665" s="2">
        <v>5.95</v>
      </c>
      <c r="C2665" s="2">
        <v>50.797309902834684</v>
      </c>
      <c r="D2665" s="2">
        <v>3.9092547490543694E-2</v>
      </c>
      <c r="E2665" s="2">
        <v>-5.2895756091634071E-31</v>
      </c>
      <c r="F2665" s="2">
        <v>5.9640000000000004</v>
      </c>
      <c r="G2665" s="2">
        <v>5.9680000000000009</v>
      </c>
      <c r="H2665" s="2">
        <v>5.9809999999999999</v>
      </c>
      <c r="I2665" s="2">
        <v>5.906062000000003</v>
      </c>
      <c r="J2665" s="2">
        <v>4.7425770000000007</v>
      </c>
      <c r="K2665" s="17" t="s">
        <v>47</v>
      </c>
      <c r="L2665" s="17" t="s">
        <v>53</v>
      </c>
      <c r="M2665" s="17" t="s">
        <v>46</v>
      </c>
      <c r="N2665" s="20">
        <f t="shared" si="410"/>
        <v>50</v>
      </c>
      <c r="O2665" s="20">
        <f t="shared" si="411"/>
        <v>100</v>
      </c>
      <c r="P2665" s="20">
        <f t="shared" si="412"/>
        <v>50</v>
      </c>
      <c r="Q2665" s="20">
        <f t="shared" si="413"/>
        <v>16.5</v>
      </c>
      <c r="R2665" s="21">
        <f t="shared" si="414"/>
        <v>62.475000000000001</v>
      </c>
      <c r="S2665" s="21">
        <f t="shared" si="415"/>
        <v>51.625</v>
      </c>
      <c r="T2665" s="21">
        <f t="shared" si="416"/>
        <v>42.424999999999997</v>
      </c>
      <c r="U2665" s="21">
        <f t="shared" si="417"/>
        <v>54.125</v>
      </c>
      <c r="V2665" s="20">
        <f t="shared" si="418"/>
        <v>52.17499999999999</v>
      </c>
      <c r="W2665" s="20">
        <f t="shared" si="419"/>
        <v>52.662499999999994</v>
      </c>
    </row>
    <row r="2666" spans="1:23" ht="13.5" x14ac:dyDescent="0.25">
      <c r="A2666" s="3">
        <v>45890</v>
      </c>
      <c r="B2666" s="2">
        <v>5.95</v>
      </c>
      <c r="C2666" s="2">
        <v>50.797309902834684</v>
      </c>
      <c r="D2666" s="2">
        <v>3.9352466428880462E-2</v>
      </c>
      <c r="E2666" s="2">
        <v>-4.2316604873307259E-31</v>
      </c>
      <c r="F2666" s="2">
        <v>5.9599999999999991</v>
      </c>
      <c r="G2666" s="2">
        <v>5.9640000000000004</v>
      </c>
      <c r="H2666" s="2">
        <v>5.979000000000001</v>
      </c>
      <c r="I2666" s="2">
        <v>5.9135300000000015</v>
      </c>
      <c r="J2666" s="2">
        <v>4.7528605000000006</v>
      </c>
      <c r="K2666" s="17" t="s">
        <v>47</v>
      </c>
      <c r="L2666" s="17" t="s">
        <v>53</v>
      </c>
      <c r="M2666" s="17" t="s">
        <v>46</v>
      </c>
      <c r="N2666" s="20">
        <f t="shared" si="410"/>
        <v>50</v>
      </c>
      <c r="O2666" s="20">
        <f t="shared" si="411"/>
        <v>100</v>
      </c>
      <c r="P2666" s="20">
        <f t="shared" si="412"/>
        <v>50</v>
      </c>
      <c r="Q2666" s="20">
        <f t="shared" si="413"/>
        <v>16.5</v>
      </c>
      <c r="R2666" s="21">
        <f t="shared" si="414"/>
        <v>62.475000000000001</v>
      </c>
      <c r="S2666" s="21">
        <f t="shared" si="415"/>
        <v>51.625</v>
      </c>
      <c r="T2666" s="21">
        <f t="shared" si="416"/>
        <v>42.424999999999997</v>
      </c>
      <c r="U2666" s="21">
        <f t="shared" si="417"/>
        <v>54.125</v>
      </c>
      <c r="V2666" s="20">
        <f t="shared" si="418"/>
        <v>52.17499999999999</v>
      </c>
      <c r="W2666" s="20">
        <f t="shared" si="419"/>
        <v>52.662499999999994</v>
      </c>
    </row>
    <row r="2667" spans="1:23" ht="13.5" x14ac:dyDescent="0.25">
      <c r="A2667" s="3">
        <v>45891</v>
      </c>
      <c r="B2667" s="2">
        <v>5.98</v>
      </c>
      <c r="C2667" s="2">
        <v>55.085093951507282</v>
      </c>
      <c r="D2667" s="2">
        <v>3.7341263700467309E-2</v>
      </c>
      <c r="E2667" s="2">
        <v>-3.3853283898645807E-31</v>
      </c>
      <c r="F2667" s="2">
        <v>5.9700000000000006</v>
      </c>
      <c r="G2667" s="2">
        <v>5.963000000000001</v>
      </c>
      <c r="H2667" s="2">
        <v>5.9780000000000006</v>
      </c>
      <c r="I2667" s="2">
        <v>5.9246080000000019</v>
      </c>
      <c r="J2667" s="2">
        <v>4.7633885000000014</v>
      </c>
      <c r="K2667" s="17" t="s">
        <v>50</v>
      </c>
      <c r="L2667" s="17" t="s">
        <v>53</v>
      </c>
      <c r="M2667" s="17" t="s">
        <v>51</v>
      </c>
      <c r="N2667" s="20">
        <f t="shared" si="410"/>
        <v>50</v>
      </c>
      <c r="O2667" s="20">
        <f t="shared" si="411"/>
        <v>100</v>
      </c>
      <c r="P2667" s="20">
        <f t="shared" si="412"/>
        <v>50</v>
      </c>
      <c r="Q2667" s="20">
        <f t="shared" si="413"/>
        <v>83.5</v>
      </c>
      <c r="R2667" s="21">
        <f t="shared" si="414"/>
        <v>72.525000000000006</v>
      </c>
      <c r="S2667" s="21">
        <f t="shared" si="415"/>
        <v>68.375</v>
      </c>
      <c r="T2667" s="21">
        <f t="shared" si="416"/>
        <v>72.575000000000003</v>
      </c>
      <c r="U2667" s="21">
        <f t="shared" si="417"/>
        <v>70.875</v>
      </c>
      <c r="V2667" s="20">
        <f t="shared" si="418"/>
        <v>71.158333333333346</v>
      </c>
      <c r="W2667" s="20">
        <f t="shared" si="419"/>
        <v>71.087500000000006</v>
      </c>
    </row>
    <row r="2668" spans="1:23" ht="13.5" x14ac:dyDescent="0.25">
      <c r="A2668" s="3">
        <v>45894</v>
      </c>
      <c r="B2668" s="2">
        <v>5.97</v>
      </c>
      <c r="C2668" s="2">
        <v>53.414142821592556</v>
      </c>
      <c r="D2668" s="2">
        <v>3.6194694455123688E-2</v>
      </c>
      <c r="E2668" s="2">
        <v>-2.7082627118916648E-31</v>
      </c>
      <c r="F2668" s="2">
        <v>5.9659999999999993</v>
      </c>
      <c r="G2668" s="2">
        <v>5.9610000000000012</v>
      </c>
      <c r="H2668" s="2">
        <v>5.9765000000000006</v>
      </c>
      <c r="I2668" s="2">
        <v>5.933416000000002</v>
      </c>
      <c r="J2668" s="2">
        <v>4.773772000000001</v>
      </c>
      <c r="K2668" s="17" t="s">
        <v>50</v>
      </c>
      <c r="L2668" s="17" t="s">
        <v>53</v>
      </c>
      <c r="M2668" s="17" t="s">
        <v>52</v>
      </c>
      <c r="N2668" s="20">
        <f t="shared" si="410"/>
        <v>50</v>
      </c>
      <c r="O2668" s="20">
        <f t="shared" si="411"/>
        <v>100</v>
      </c>
      <c r="P2668" s="20">
        <f t="shared" si="412"/>
        <v>50</v>
      </c>
      <c r="Q2668" s="20">
        <f t="shared" si="413"/>
        <v>66.5</v>
      </c>
      <c r="R2668" s="21">
        <f t="shared" si="414"/>
        <v>69.974999999999994</v>
      </c>
      <c r="S2668" s="21">
        <f t="shared" si="415"/>
        <v>64.125</v>
      </c>
      <c r="T2668" s="21">
        <f t="shared" si="416"/>
        <v>64.924999999999997</v>
      </c>
      <c r="U2668" s="21">
        <f t="shared" si="417"/>
        <v>66.625</v>
      </c>
      <c r="V2668" s="20">
        <f t="shared" si="418"/>
        <v>66.341666666666654</v>
      </c>
      <c r="W2668" s="20">
        <f t="shared" si="419"/>
        <v>66.412499999999994</v>
      </c>
    </row>
    <row r="2669" spans="1:23" ht="13.5" x14ac:dyDescent="0.25">
      <c r="A2669" s="3">
        <v>45895</v>
      </c>
      <c r="B2669" s="2">
        <v>6</v>
      </c>
      <c r="C2669" s="2">
        <v>57.572162049978758</v>
      </c>
      <c r="D2669" s="2">
        <v>2.0581915764838143E-2</v>
      </c>
      <c r="E2669" s="2">
        <v>-2.1666101695133321E-31</v>
      </c>
      <c r="F2669" s="2">
        <v>5.9700000000000006</v>
      </c>
      <c r="G2669" s="2">
        <v>5.9700000000000006</v>
      </c>
      <c r="H2669" s="2">
        <v>5.9765000000000006</v>
      </c>
      <c r="I2669" s="2">
        <v>5.9405680000000016</v>
      </c>
      <c r="J2669" s="2">
        <v>4.7843055000000012</v>
      </c>
      <c r="K2669" s="17" t="s">
        <v>50</v>
      </c>
      <c r="L2669" s="17" t="s">
        <v>53</v>
      </c>
      <c r="M2669" s="17" t="s">
        <v>51</v>
      </c>
      <c r="N2669" s="20">
        <f t="shared" si="410"/>
        <v>50</v>
      </c>
      <c r="O2669" s="20">
        <f t="shared" si="411"/>
        <v>100</v>
      </c>
      <c r="P2669" s="20">
        <f t="shared" si="412"/>
        <v>50</v>
      </c>
      <c r="Q2669" s="20">
        <f t="shared" si="413"/>
        <v>83.5</v>
      </c>
      <c r="R2669" s="21">
        <f t="shared" si="414"/>
        <v>72.525000000000006</v>
      </c>
      <c r="S2669" s="21">
        <f t="shared" si="415"/>
        <v>68.375</v>
      </c>
      <c r="T2669" s="21">
        <f t="shared" si="416"/>
        <v>72.575000000000003</v>
      </c>
      <c r="U2669" s="21">
        <f t="shared" si="417"/>
        <v>70.875</v>
      </c>
      <c r="V2669" s="20">
        <f t="shared" si="418"/>
        <v>71.158333333333346</v>
      </c>
      <c r="W2669" s="20">
        <f t="shared" si="419"/>
        <v>71.087500000000006</v>
      </c>
    </row>
    <row r="2670" spans="1:23" ht="13.5" x14ac:dyDescent="0.25">
      <c r="A2670" s="3">
        <v>45896</v>
      </c>
      <c r="B2670" s="2">
        <v>6.08</v>
      </c>
      <c r="C2670" s="2">
        <v>66.228531184432853</v>
      </c>
      <c r="D2670" s="2">
        <v>1.1932793819289245E-2</v>
      </c>
      <c r="E2670" s="2">
        <v>-1.7332881356106657E-31</v>
      </c>
      <c r="F2670" s="2">
        <v>5.9959999999999996</v>
      </c>
      <c r="G2670" s="2">
        <v>5.9799999999999995</v>
      </c>
      <c r="H2670" s="2">
        <v>5.980500000000001</v>
      </c>
      <c r="I2670" s="2">
        <v>5.950636000000002</v>
      </c>
      <c r="J2670" s="2">
        <v>4.7951920000000019</v>
      </c>
      <c r="K2670" s="17" t="s">
        <v>50</v>
      </c>
      <c r="L2670" s="17" t="s">
        <v>53</v>
      </c>
      <c r="M2670" s="17" t="s">
        <v>51</v>
      </c>
      <c r="N2670" s="20">
        <f t="shared" si="410"/>
        <v>50</v>
      </c>
      <c r="O2670" s="20">
        <f t="shared" si="411"/>
        <v>100</v>
      </c>
      <c r="P2670" s="20">
        <f t="shared" si="412"/>
        <v>50</v>
      </c>
      <c r="Q2670" s="20">
        <f t="shared" si="413"/>
        <v>83.5</v>
      </c>
      <c r="R2670" s="21">
        <f t="shared" si="414"/>
        <v>72.525000000000006</v>
      </c>
      <c r="S2670" s="21">
        <f t="shared" si="415"/>
        <v>68.375</v>
      </c>
      <c r="T2670" s="21">
        <f t="shared" si="416"/>
        <v>72.575000000000003</v>
      </c>
      <c r="U2670" s="21">
        <f t="shared" si="417"/>
        <v>70.875</v>
      </c>
      <c r="V2670" s="20">
        <f t="shared" si="418"/>
        <v>71.158333333333346</v>
      </c>
      <c r="W2670" s="20">
        <f t="shared" si="419"/>
        <v>71.087500000000006</v>
      </c>
    </row>
    <row r="2671" spans="1:23" ht="13.5" x14ac:dyDescent="0.25">
      <c r="A2671" s="3">
        <v>45897</v>
      </c>
      <c r="B2671" s="2">
        <v>6.03</v>
      </c>
      <c r="C2671" s="2">
        <v>58.23184395989378</v>
      </c>
      <c r="D2671" s="2">
        <v>6.0460709979137661E-3</v>
      </c>
      <c r="E2671" s="2">
        <v>-1.3866305084885326E-31</v>
      </c>
      <c r="F2671" s="2">
        <v>6.0120000000000005</v>
      </c>
      <c r="G2671" s="2">
        <v>5.9859999999999998</v>
      </c>
      <c r="H2671" s="2">
        <v>5.9820000000000011</v>
      </c>
      <c r="I2671" s="2">
        <v>5.9597040000000003</v>
      </c>
      <c r="J2671" s="2">
        <v>4.8058285000000014</v>
      </c>
      <c r="K2671" s="17" t="s">
        <v>47</v>
      </c>
      <c r="L2671" s="17" t="s">
        <v>53</v>
      </c>
      <c r="M2671" s="17" t="s">
        <v>54</v>
      </c>
      <c r="N2671" s="20">
        <f t="shared" si="410"/>
        <v>50</v>
      </c>
      <c r="O2671" s="20">
        <f t="shared" si="411"/>
        <v>100</v>
      </c>
      <c r="P2671" s="20">
        <f t="shared" si="412"/>
        <v>50</v>
      </c>
      <c r="Q2671" s="20">
        <f t="shared" si="413"/>
        <v>16.5</v>
      </c>
      <c r="R2671" s="21">
        <f t="shared" si="414"/>
        <v>62.475000000000001</v>
      </c>
      <c r="S2671" s="21">
        <f t="shared" si="415"/>
        <v>51.625</v>
      </c>
      <c r="T2671" s="21">
        <f t="shared" si="416"/>
        <v>42.424999999999997</v>
      </c>
      <c r="U2671" s="21">
        <f t="shared" si="417"/>
        <v>54.125</v>
      </c>
      <c r="V2671" s="20">
        <f t="shared" si="418"/>
        <v>52.17499999999999</v>
      </c>
      <c r="W2671" s="20">
        <f t="shared" si="419"/>
        <v>52.662499999999994</v>
      </c>
    </row>
    <row r="2672" spans="1:23" ht="13.5" x14ac:dyDescent="0.25">
      <c r="A2672" s="3">
        <v>45898</v>
      </c>
      <c r="B2672" s="2">
        <v>6</v>
      </c>
      <c r="C2672" s="2">
        <v>54.017451189350794</v>
      </c>
      <c r="D2672" s="2">
        <v>-3.2503194860460383E-3</v>
      </c>
      <c r="E2672" s="2">
        <v>-1.109304406790826E-31</v>
      </c>
      <c r="F2672" s="2">
        <v>6.016</v>
      </c>
      <c r="G2672" s="2">
        <v>5.9930000000000003</v>
      </c>
      <c r="H2672" s="2">
        <v>5.9820000000000011</v>
      </c>
      <c r="I2672" s="2">
        <v>5.9681720000000009</v>
      </c>
      <c r="J2672" s="2">
        <v>4.8160800000000021</v>
      </c>
      <c r="K2672" s="17" t="s">
        <v>47</v>
      </c>
      <c r="L2672" s="17" t="s">
        <v>53</v>
      </c>
      <c r="M2672" s="17" t="s">
        <v>54</v>
      </c>
      <c r="N2672" s="20">
        <f t="shared" si="410"/>
        <v>50</v>
      </c>
      <c r="O2672" s="20">
        <f t="shared" si="411"/>
        <v>100</v>
      </c>
      <c r="P2672" s="20">
        <f t="shared" si="412"/>
        <v>50</v>
      </c>
      <c r="Q2672" s="20">
        <f t="shared" si="413"/>
        <v>16.5</v>
      </c>
      <c r="R2672" s="21">
        <f t="shared" si="414"/>
        <v>62.475000000000001</v>
      </c>
      <c r="S2672" s="21">
        <f t="shared" si="415"/>
        <v>51.625</v>
      </c>
      <c r="T2672" s="21">
        <f t="shared" si="416"/>
        <v>42.424999999999997</v>
      </c>
      <c r="U2672" s="21">
        <f t="shared" si="417"/>
        <v>54.125</v>
      </c>
      <c r="V2672" s="20">
        <f t="shared" si="418"/>
        <v>52.17499999999999</v>
      </c>
      <c r="W2672" s="20">
        <f t="shared" si="419"/>
        <v>52.662499999999994</v>
      </c>
    </row>
    <row r="2673" spans="1:23" ht="13.5" x14ac:dyDescent="0.25">
      <c r="A2673" s="3">
        <v>45901</v>
      </c>
      <c r="B2673" s="2">
        <v>6.17</v>
      </c>
      <c r="C2673" s="2">
        <v>68.104414747683663</v>
      </c>
      <c r="D2673" s="2">
        <v>-1.4656319785604666E-2</v>
      </c>
      <c r="E2673" s="2">
        <v>-8.8744352543266092E-32</v>
      </c>
      <c r="F2673" s="2">
        <v>6.056</v>
      </c>
      <c r="G2673" s="2">
        <v>6.0110000000000001</v>
      </c>
      <c r="H2673" s="2">
        <v>5.9910000000000014</v>
      </c>
      <c r="I2673" s="2">
        <v>5.9809800000000006</v>
      </c>
      <c r="J2673" s="2">
        <v>4.8271815000000018</v>
      </c>
      <c r="K2673" s="17" t="s">
        <v>47</v>
      </c>
      <c r="L2673" s="17" t="s">
        <v>53</v>
      </c>
      <c r="M2673" s="17" t="s">
        <v>54</v>
      </c>
      <c r="N2673" s="20">
        <f t="shared" si="410"/>
        <v>50</v>
      </c>
      <c r="O2673" s="20">
        <f t="shared" si="411"/>
        <v>100</v>
      </c>
      <c r="P2673" s="20">
        <f t="shared" si="412"/>
        <v>50</v>
      </c>
      <c r="Q2673" s="20">
        <f t="shared" si="413"/>
        <v>16.5</v>
      </c>
      <c r="R2673" s="21">
        <f t="shared" si="414"/>
        <v>62.475000000000001</v>
      </c>
      <c r="S2673" s="21">
        <f t="shared" si="415"/>
        <v>51.625</v>
      </c>
      <c r="T2673" s="21">
        <f t="shared" si="416"/>
        <v>42.424999999999997</v>
      </c>
      <c r="U2673" s="21">
        <f t="shared" si="417"/>
        <v>54.125</v>
      </c>
      <c r="V2673" s="20">
        <f t="shared" si="418"/>
        <v>52.17499999999999</v>
      </c>
      <c r="W2673" s="20">
        <f t="shared" si="419"/>
        <v>52.662499999999994</v>
      </c>
    </row>
    <row r="2674" spans="1:23" ht="13.5" x14ac:dyDescent="0.25">
      <c r="A2674" s="3">
        <v>45902</v>
      </c>
      <c r="B2674" s="2">
        <v>6.1</v>
      </c>
      <c r="C2674" s="2">
        <v>59.959011045614353</v>
      </c>
      <c r="D2674" s="2">
        <v>-2.1830179623884227E-2</v>
      </c>
      <c r="E2674" s="2">
        <v>-7.0995482034612878E-32</v>
      </c>
      <c r="F2674" s="2">
        <v>6.0760000000000005</v>
      </c>
      <c r="G2674" s="2">
        <v>6.0230000000000006</v>
      </c>
      <c r="H2674" s="2">
        <v>5.9965000000000002</v>
      </c>
      <c r="I2674" s="2">
        <v>5.9922000000000004</v>
      </c>
      <c r="J2674" s="2">
        <v>4.8381210000000019</v>
      </c>
      <c r="K2674" s="17" t="s">
        <v>47</v>
      </c>
      <c r="L2674" s="17" t="s">
        <v>48</v>
      </c>
      <c r="M2674" s="17" t="s">
        <v>54</v>
      </c>
      <c r="N2674" s="20">
        <f t="shared" si="410"/>
        <v>50</v>
      </c>
      <c r="O2674" s="20">
        <f t="shared" si="411"/>
        <v>100</v>
      </c>
      <c r="P2674" s="20">
        <f t="shared" si="412"/>
        <v>50</v>
      </c>
      <c r="Q2674" s="20">
        <f t="shared" si="413"/>
        <v>0</v>
      </c>
      <c r="R2674" s="21">
        <f t="shared" si="414"/>
        <v>60</v>
      </c>
      <c r="S2674" s="21">
        <f t="shared" si="415"/>
        <v>47.5</v>
      </c>
      <c r="T2674" s="21">
        <f t="shared" si="416"/>
        <v>35</v>
      </c>
      <c r="U2674" s="21">
        <f t="shared" si="417"/>
        <v>50</v>
      </c>
      <c r="V2674" s="20">
        <f t="shared" si="418"/>
        <v>47.5</v>
      </c>
      <c r="W2674" s="20">
        <f t="shared" si="419"/>
        <v>48.125</v>
      </c>
    </row>
    <row r="2675" spans="1:23" ht="13.5" x14ac:dyDescent="0.25">
      <c r="A2675" s="3">
        <v>45903</v>
      </c>
      <c r="B2675" s="2">
        <v>6.23</v>
      </c>
      <c r="C2675" s="2">
        <v>67.68812203905054</v>
      </c>
      <c r="D2675" s="2">
        <v>-4.2814483717990015E-2</v>
      </c>
      <c r="E2675" s="2">
        <v>-5.67963856276903E-32</v>
      </c>
      <c r="F2675" s="2">
        <v>6.1060000000000008</v>
      </c>
      <c r="G2675" s="2">
        <v>6.0510000000000002</v>
      </c>
      <c r="H2675" s="2">
        <v>6.009500000000001</v>
      </c>
      <c r="I2675" s="2">
        <v>5.9998000000000005</v>
      </c>
      <c r="J2675" s="2">
        <v>4.8499930000000013</v>
      </c>
      <c r="K2675" s="17" t="s">
        <v>47</v>
      </c>
      <c r="L2675" s="17" t="s">
        <v>48</v>
      </c>
      <c r="M2675" s="17" t="s">
        <v>54</v>
      </c>
      <c r="N2675" s="20">
        <f t="shared" si="410"/>
        <v>50</v>
      </c>
      <c r="O2675" s="20">
        <f t="shared" si="411"/>
        <v>100</v>
      </c>
      <c r="P2675" s="20">
        <f t="shared" si="412"/>
        <v>50</v>
      </c>
      <c r="Q2675" s="20">
        <f t="shared" si="413"/>
        <v>0</v>
      </c>
      <c r="R2675" s="21">
        <f t="shared" si="414"/>
        <v>60</v>
      </c>
      <c r="S2675" s="21">
        <f t="shared" si="415"/>
        <v>47.5</v>
      </c>
      <c r="T2675" s="21">
        <f t="shared" si="416"/>
        <v>35</v>
      </c>
      <c r="U2675" s="21">
        <f t="shared" si="417"/>
        <v>50</v>
      </c>
      <c r="V2675" s="20">
        <f t="shared" si="418"/>
        <v>47.5</v>
      </c>
      <c r="W2675" s="20">
        <f t="shared" si="419"/>
        <v>48.125</v>
      </c>
    </row>
    <row r="2676" spans="1:23" ht="13.5" x14ac:dyDescent="0.25">
      <c r="A2676" s="3">
        <v>45905</v>
      </c>
      <c r="B2676" s="2">
        <v>6.19</v>
      </c>
      <c r="C2676" s="2">
        <v>63.618892613937177</v>
      </c>
      <c r="D2676" s="2">
        <v>-5.8995183692369224E-2</v>
      </c>
      <c r="E2676" s="2">
        <v>-4.5437108502152242E-32</v>
      </c>
      <c r="F2676" s="2">
        <v>6.1379999999999999</v>
      </c>
      <c r="G2676" s="2">
        <v>6.0750000000000002</v>
      </c>
      <c r="H2676" s="2">
        <v>6.0194999999999999</v>
      </c>
      <c r="I2676" s="2">
        <v>6.0058000000000007</v>
      </c>
      <c r="J2676" s="2">
        <v>4.8616650000000021</v>
      </c>
      <c r="K2676" s="17" t="s">
        <v>47</v>
      </c>
      <c r="L2676" s="17" t="s">
        <v>53</v>
      </c>
      <c r="M2676" s="17" t="s">
        <v>54</v>
      </c>
      <c r="N2676" s="20">
        <f t="shared" si="410"/>
        <v>50</v>
      </c>
      <c r="O2676" s="20">
        <f t="shared" si="411"/>
        <v>100</v>
      </c>
      <c r="P2676" s="20">
        <f t="shared" si="412"/>
        <v>50</v>
      </c>
      <c r="Q2676" s="20">
        <f t="shared" si="413"/>
        <v>16.5</v>
      </c>
      <c r="R2676" s="21">
        <f t="shared" si="414"/>
        <v>62.475000000000001</v>
      </c>
      <c r="S2676" s="21">
        <f t="shared" si="415"/>
        <v>51.625</v>
      </c>
      <c r="T2676" s="21">
        <f t="shared" si="416"/>
        <v>42.424999999999997</v>
      </c>
      <c r="U2676" s="21">
        <f t="shared" si="417"/>
        <v>54.125</v>
      </c>
      <c r="V2676" s="20">
        <f t="shared" si="418"/>
        <v>52.17499999999999</v>
      </c>
      <c r="W2676" s="20">
        <f t="shared" si="419"/>
        <v>52.662499999999994</v>
      </c>
    </row>
    <row r="2677" spans="1:23" ht="13.5" x14ac:dyDescent="0.25">
      <c r="A2677" s="3">
        <v>45908</v>
      </c>
      <c r="B2677" s="2">
        <v>6.17</v>
      </c>
      <c r="C2677" s="2">
        <v>61.624067801069266</v>
      </c>
      <c r="D2677" s="2">
        <v>-6.7638237134491241E-2</v>
      </c>
      <c r="E2677" s="2">
        <v>-3.6349686801721798E-32</v>
      </c>
      <c r="F2677" s="2">
        <v>6.1719999999999997</v>
      </c>
      <c r="G2677" s="2">
        <v>6.0939999999999994</v>
      </c>
      <c r="H2677" s="2">
        <v>6.0285000000000002</v>
      </c>
      <c r="I2677" s="2">
        <v>6.0111999999999997</v>
      </c>
      <c r="J2677" s="2">
        <v>4.8732370000000023</v>
      </c>
      <c r="K2677" s="17" t="s">
        <v>47</v>
      </c>
      <c r="L2677" s="17" t="s">
        <v>53</v>
      </c>
      <c r="M2677" s="17" t="s">
        <v>54</v>
      </c>
      <c r="N2677" s="20">
        <f t="shared" si="410"/>
        <v>50</v>
      </c>
      <c r="O2677" s="20">
        <f t="shared" si="411"/>
        <v>100</v>
      </c>
      <c r="P2677" s="20">
        <f t="shared" si="412"/>
        <v>50</v>
      </c>
      <c r="Q2677" s="20">
        <f t="shared" si="413"/>
        <v>16.5</v>
      </c>
      <c r="R2677" s="21">
        <f t="shared" si="414"/>
        <v>62.475000000000001</v>
      </c>
      <c r="S2677" s="21">
        <f t="shared" si="415"/>
        <v>51.625</v>
      </c>
      <c r="T2677" s="21">
        <f t="shared" si="416"/>
        <v>42.424999999999997</v>
      </c>
      <c r="U2677" s="21">
        <f t="shared" si="417"/>
        <v>54.125</v>
      </c>
      <c r="V2677" s="20">
        <f t="shared" si="418"/>
        <v>52.17499999999999</v>
      </c>
      <c r="W2677" s="20">
        <f t="shared" si="419"/>
        <v>52.662499999999994</v>
      </c>
    </row>
    <row r="2678" spans="1:23" ht="13.5" x14ac:dyDescent="0.25">
      <c r="A2678" s="3">
        <v>45909</v>
      </c>
      <c r="B2678" s="2">
        <v>6.1</v>
      </c>
      <c r="C2678" s="2">
        <v>55.110677084659052</v>
      </c>
      <c r="D2678" s="2">
        <v>-7.2157572599008901E-2</v>
      </c>
      <c r="E2678" s="2">
        <v>-2.9079749441377439E-32</v>
      </c>
      <c r="F2678" s="2">
        <v>6.1579999999999995</v>
      </c>
      <c r="G2678" s="2">
        <v>6.1070000000000002</v>
      </c>
      <c r="H2678" s="2">
        <v>6.0340000000000007</v>
      </c>
      <c r="I2678" s="2">
        <v>6.0096000000000016</v>
      </c>
      <c r="J2678" s="2">
        <v>4.8844590000000023</v>
      </c>
      <c r="K2678" s="17" t="s">
        <v>47</v>
      </c>
      <c r="L2678" s="17" t="s">
        <v>53</v>
      </c>
      <c r="M2678" s="17" t="s">
        <v>46</v>
      </c>
      <c r="N2678" s="20">
        <f t="shared" si="410"/>
        <v>50</v>
      </c>
      <c r="O2678" s="20">
        <f t="shared" si="411"/>
        <v>100</v>
      </c>
      <c r="P2678" s="20">
        <f t="shared" si="412"/>
        <v>50</v>
      </c>
      <c r="Q2678" s="20">
        <f t="shared" si="413"/>
        <v>16.5</v>
      </c>
      <c r="R2678" s="21">
        <f t="shared" si="414"/>
        <v>62.475000000000001</v>
      </c>
      <c r="S2678" s="21">
        <f t="shared" si="415"/>
        <v>51.625</v>
      </c>
      <c r="T2678" s="21">
        <f t="shared" si="416"/>
        <v>42.424999999999997</v>
      </c>
      <c r="U2678" s="21">
        <f t="shared" si="417"/>
        <v>54.125</v>
      </c>
      <c r="V2678" s="20">
        <f t="shared" si="418"/>
        <v>52.17499999999999</v>
      </c>
      <c r="W2678" s="20">
        <f t="shared" si="419"/>
        <v>52.662499999999994</v>
      </c>
    </row>
    <row r="2679" spans="1:23" ht="13.5" x14ac:dyDescent="0.25">
      <c r="A2679" s="3">
        <v>45910</v>
      </c>
      <c r="B2679" s="2">
        <v>6.14</v>
      </c>
      <c r="C2679" s="2">
        <v>57.852119588999869</v>
      </c>
      <c r="D2679" s="2">
        <v>-7.470511380227407E-2</v>
      </c>
      <c r="E2679" s="2">
        <v>-2.3263799553101953E-32</v>
      </c>
      <c r="F2679" s="2">
        <v>6.1660000000000013</v>
      </c>
      <c r="G2679" s="2">
        <v>6.1210000000000004</v>
      </c>
      <c r="H2679" s="2">
        <v>6.0454999999999997</v>
      </c>
      <c r="I2679" s="2">
        <v>6.0096000000000016</v>
      </c>
      <c r="J2679" s="2">
        <v>4.8958810000000019</v>
      </c>
      <c r="K2679" s="17" t="s">
        <v>50</v>
      </c>
      <c r="L2679" s="17" t="s">
        <v>53</v>
      </c>
      <c r="M2679" s="17" t="s">
        <v>51</v>
      </c>
      <c r="N2679" s="20">
        <f t="shared" si="410"/>
        <v>50</v>
      </c>
      <c r="O2679" s="20">
        <f t="shared" si="411"/>
        <v>100</v>
      </c>
      <c r="P2679" s="20">
        <f t="shared" si="412"/>
        <v>50</v>
      </c>
      <c r="Q2679" s="20">
        <f t="shared" si="413"/>
        <v>83.5</v>
      </c>
      <c r="R2679" s="21">
        <f t="shared" si="414"/>
        <v>72.525000000000006</v>
      </c>
      <c r="S2679" s="21">
        <f t="shared" si="415"/>
        <v>68.375</v>
      </c>
      <c r="T2679" s="21">
        <f t="shared" si="416"/>
        <v>72.575000000000003</v>
      </c>
      <c r="U2679" s="21">
        <f t="shared" si="417"/>
        <v>70.875</v>
      </c>
      <c r="V2679" s="20">
        <f t="shared" si="418"/>
        <v>71.158333333333346</v>
      </c>
      <c r="W2679" s="20">
        <f t="shared" si="419"/>
        <v>71.087500000000006</v>
      </c>
    </row>
    <row r="2680" spans="1:23" ht="13.5" x14ac:dyDescent="0.25">
      <c r="A2680" s="3">
        <v>45911</v>
      </c>
      <c r="B2680" s="2">
        <v>6.1</v>
      </c>
      <c r="C2680" s="2">
        <v>54.282047457385111</v>
      </c>
      <c r="D2680" s="2">
        <v>-6.2174496638994547E-2</v>
      </c>
      <c r="E2680" s="2">
        <v>-1.8611039642481564E-32</v>
      </c>
      <c r="F2680" s="2">
        <v>6.1400000000000006</v>
      </c>
      <c r="G2680" s="2">
        <v>6.1230000000000011</v>
      </c>
      <c r="H2680" s="2">
        <v>6.051499999999999</v>
      </c>
      <c r="I2680" s="2">
        <v>6.0116000000000023</v>
      </c>
      <c r="J2680" s="2">
        <v>4.907103000000002</v>
      </c>
      <c r="K2680" s="17" t="s">
        <v>47</v>
      </c>
      <c r="L2680" s="17" t="s">
        <v>53</v>
      </c>
      <c r="M2680" s="17" t="s">
        <v>46</v>
      </c>
      <c r="N2680" s="20">
        <f t="shared" si="410"/>
        <v>50</v>
      </c>
      <c r="O2680" s="20">
        <f t="shared" si="411"/>
        <v>100</v>
      </c>
      <c r="P2680" s="20">
        <f t="shared" si="412"/>
        <v>50</v>
      </c>
      <c r="Q2680" s="20">
        <f t="shared" si="413"/>
        <v>16.5</v>
      </c>
      <c r="R2680" s="21">
        <f t="shared" si="414"/>
        <v>62.475000000000001</v>
      </c>
      <c r="S2680" s="21">
        <f t="shared" si="415"/>
        <v>51.625</v>
      </c>
      <c r="T2680" s="21">
        <f t="shared" si="416"/>
        <v>42.424999999999997</v>
      </c>
      <c r="U2680" s="21">
        <f t="shared" si="417"/>
        <v>54.125</v>
      </c>
      <c r="V2680" s="20">
        <f t="shared" si="418"/>
        <v>52.17499999999999</v>
      </c>
      <c r="W2680" s="20">
        <f t="shared" si="419"/>
        <v>52.662499999999994</v>
      </c>
    </row>
    <row r="2681" spans="1:23" ht="13.5" x14ac:dyDescent="0.25">
      <c r="A2681" s="3">
        <v>45912</v>
      </c>
      <c r="B2681" s="2">
        <v>6.09</v>
      </c>
      <c r="C2681" s="2">
        <v>53.394927380988378</v>
      </c>
      <c r="D2681" s="2">
        <v>-5.8828007446807717E-2</v>
      </c>
      <c r="E2681" s="2">
        <v>-1.4888831713985252E-32</v>
      </c>
      <c r="F2681" s="2">
        <v>6.1199999999999992</v>
      </c>
      <c r="G2681" s="2">
        <v>6.1290000000000004</v>
      </c>
      <c r="H2681" s="2">
        <v>6.0574999999999992</v>
      </c>
      <c r="I2681" s="2">
        <v>6.0134000000000007</v>
      </c>
      <c r="J2681" s="2">
        <v>4.9180395000000026</v>
      </c>
      <c r="K2681" s="17" t="s">
        <v>47</v>
      </c>
      <c r="L2681" s="17" t="s">
        <v>53</v>
      </c>
      <c r="M2681" s="17" t="s">
        <v>46</v>
      </c>
      <c r="N2681" s="20">
        <f t="shared" si="410"/>
        <v>50</v>
      </c>
      <c r="O2681" s="20">
        <f t="shared" si="411"/>
        <v>100</v>
      </c>
      <c r="P2681" s="20">
        <f t="shared" si="412"/>
        <v>50</v>
      </c>
      <c r="Q2681" s="20">
        <f t="shared" si="413"/>
        <v>16.5</v>
      </c>
      <c r="R2681" s="21">
        <f t="shared" si="414"/>
        <v>62.475000000000001</v>
      </c>
      <c r="S2681" s="21">
        <f t="shared" si="415"/>
        <v>51.625</v>
      </c>
      <c r="T2681" s="21">
        <f t="shared" si="416"/>
        <v>42.424999999999997</v>
      </c>
      <c r="U2681" s="21">
        <f t="shared" si="417"/>
        <v>54.125</v>
      </c>
      <c r="V2681" s="20">
        <f t="shared" si="418"/>
        <v>52.17499999999999</v>
      </c>
      <c r="W2681" s="20">
        <f t="shared" si="419"/>
        <v>52.662499999999994</v>
      </c>
    </row>
    <row r="2682" spans="1:23" ht="13.5" x14ac:dyDescent="0.25">
      <c r="A2682" s="3">
        <v>45915</v>
      </c>
      <c r="B2682" s="2">
        <v>6.05</v>
      </c>
      <c r="C2682" s="2">
        <v>49.883166957714351</v>
      </c>
      <c r="D2682" s="2">
        <v>-5.7871891897979033E-2</v>
      </c>
      <c r="E2682" s="2">
        <v>-1.1911065371188202E-32</v>
      </c>
      <c r="F2682" s="2">
        <v>6.0959999999999992</v>
      </c>
      <c r="G2682" s="2">
        <v>6.1340000000000003</v>
      </c>
      <c r="H2682" s="2">
        <v>6.0634999999999994</v>
      </c>
      <c r="I2682" s="2">
        <v>6.0144000000000002</v>
      </c>
      <c r="J2682" s="2">
        <v>4.9290115000000023</v>
      </c>
      <c r="K2682" s="17" t="s">
        <v>47</v>
      </c>
      <c r="L2682" s="17" t="s">
        <v>53</v>
      </c>
      <c r="M2682" s="17" t="s">
        <v>46</v>
      </c>
      <c r="N2682" s="20">
        <f t="shared" si="410"/>
        <v>50</v>
      </c>
      <c r="O2682" s="20">
        <f t="shared" si="411"/>
        <v>100</v>
      </c>
      <c r="P2682" s="20">
        <f t="shared" si="412"/>
        <v>50</v>
      </c>
      <c r="Q2682" s="20">
        <f t="shared" si="413"/>
        <v>16.5</v>
      </c>
      <c r="R2682" s="21">
        <f t="shared" si="414"/>
        <v>62.475000000000001</v>
      </c>
      <c r="S2682" s="21">
        <f t="shared" si="415"/>
        <v>51.625</v>
      </c>
      <c r="T2682" s="21">
        <f t="shared" si="416"/>
        <v>42.424999999999997</v>
      </c>
      <c r="U2682" s="21">
        <f t="shared" si="417"/>
        <v>54.125</v>
      </c>
      <c r="V2682" s="20">
        <f t="shared" si="418"/>
        <v>52.17499999999999</v>
      </c>
      <c r="W2682" s="20">
        <f t="shared" si="419"/>
        <v>52.662499999999994</v>
      </c>
    </row>
    <row r="2683" spans="1:23" ht="13.5" x14ac:dyDescent="0.25">
      <c r="A2683" s="3">
        <v>45916</v>
      </c>
      <c r="B2683" s="2">
        <v>5.99</v>
      </c>
      <c r="C2683" s="2">
        <v>45.092408698696396</v>
      </c>
      <c r="D2683" s="2">
        <v>-2.6434799751198668E-2</v>
      </c>
      <c r="E2683" s="2">
        <v>-9.5288522969505623E-33</v>
      </c>
      <c r="F2683" s="2">
        <v>6.0739999999999998</v>
      </c>
      <c r="G2683" s="2">
        <v>6.1160000000000005</v>
      </c>
      <c r="H2683" s="2">
        <v>6.0634999999999994</v>
      </c>
      <c r="I2683" s="2">
        <v>6.0142000000000007</v>
      </c>
      <c r="J2683" s="2">
        <v>4.9396835000000019</v>
      </c>
      <c r="K2683" s="17" t="s">
        <v>47</v>
      </c>
      <c r="L2683" s="17" t="s">
        <v>53</v>
      </c>
      <c r="M2683" s="17" t="s">
        <v>46</v>
      </c>
      <c r="N2683" s="20">
        <f t="shared" si="410"/>
        <v>50</v>
      </c>
      <c r="O2683" s="20">
        <f t="shared" si="411"/>
        <v>100</v>
      </c>
      <c r="P2683" s="20">
        <f t="shared" si="412"/>
        <v>50</v>
      </c>
      <c r="Q2683" s="20">
        <f t="shared" si="413"/>
        <v>16.5</v>
      </c>
      <c r="R2683" s="21">
        <f t="shared" si="414"/>
        <v>62.475000000000001</v>
      </c>
      <c r="S2683" s="21">
        <f t="shared" si="415"/>
        <v>51.625</v>
      </c>
      <c r="T2683" s="21">
        <f t="shared" si="416"/>
        <v>42.424999999999997</v>
      </c>
      <c r="U2683" s="21">
        <f t="shared" si="417"/>
        <v>54.125</v>
      </c>
      <c r="V2683" s="20">
        <f t="shared" si="418"/>
        <v>52.17499999999999</v>
      </c>
      <c r="W2683" s="20">
        <f t="shared" si="419"/>
        <v>52.662499999999994</v>
      </c>
    </row>
    <row r="2684" spans="1:23" ht="13.5" x14ac:dyDescent="0.25">
      <c r="A2684" s="3">
        <v>45917</v>
      </c>
      <c r="B2684" s="2">
        <v>6.28</v>
      </c>
      <c r="C2684" s="2">
        <v>63.392457423463121</v>
      </c>
      <c r="D2684" s="2">
        <v>-3.1702778271514909E-2</v>
      </c>
      <c r="E2684" s="2">
        <v>-7.6230818375604501E-33</v>
      </c>
      <c r="F2684" s="2">
        <v>6.1019999999999994</v>
      </c>
      <c r="G2684" s="2">
        <v>6.1340000000000012</v>
      </c>
      <c r="H2684" s="2">
        <v>6.0785</v>
      </c>
      <c r="I2684" s="2">
        <v>6.0201999999999991</v>
      </c>
      <c r="J2684" s="2">
        <v>4.9518055000000025</v>
      </c>
      <c r="K2684" s="17" t="s">
        <v>47</v>
      </c>
      <c r="L2684" s="17" t="s">
        <v>53</v>
      </c>
      <c r="M2684" s="17" t="s">
        <v>54</v>
      </c>
      <c r="N2684" s="20">
        <f t="shared" si="410"/>
        <v>50</v>
      </c>
      <c r="O2684" s="20">
        <f t="shared" si="411"/>
        <v>100</v>
      </c>
      <c r="P2684" s="20">
        <f t="shared" si="412"/>
        <v>50</v>
      </c>
      <c r="Q2684" s="20">
        <f t="shared" si="413"/>
        <v>16.5</v>
      </c>
      <c r="R2684" s="21">
        <f t="shared" si="414"/>
        <v>62.475000000000001</v>
      </c>
      <c r="S2684" s="21">
        <f t="shared" si="415"/>
        <v>51.625</v>
      </c>
      <c r="T2684" s="21">
        <f t="shared" si="416"/>
        <v>42.424999999999997</v>
      </c>
      <c r="U2684" s="21">
        <f t="shared" si="417"/>
        <v>54.125</v>
      </c>
      <c r="V2684" s="20">
        <f t="shared" si="418"/>
        <v>52.17499999999999</v>
      </c>
      <c r="W2684" s="20">
        <f t="shared" si="419"/>
        <v>52.662499999999994</v>
      </c>
    </row>
    <row r="2685" spans="1:23" ht="13.5" x14ac:dyDescent="0.35">
      <c r="A2685" s="3">
        <v>45918</v>
      </c>
      <c r="B2685" s="11">
        <v>6.47</v>
      </c>
      <c r="C2685" s="2">
        <v>70.362061822849512</v>
      </c>
      <c r="D2685" s="2">
        <v>-3.1594182772941792E-2</v>
      </c>
      <c r="E2685" s="2">
        <v>-6.0984654700483603E-33</v>
      </c>
      <c r="F2685" s="2">
        <v>6.1760000000000002</v>
      </c>
      <c r="G2685" s="2">
        <v>6.1580000000000004</v>
      </c>
      <c r="H2685" s="2">
        <v>6.1044999999999998</v>
      </c>
      <c r="I2685" s="2">
        <v>6.0299999999999985</v>
      </c>
      <c r="J2685" s="2">
        <v>4.9648775000000027</v>
      </c>
      <c r="K2685" s="17" t="s">
        <v>50</v>
      </c>
      <c r="L2685" s="17" t="s">
        <v>53</v>
      </c>
      <c r="M2685" s="17" t="s">
        <v>51</v>
      </c>
      <c r="N2685" s="20">
        <f t="shared" si="410"/>
        <v>50</v>
      </c>
      <c r="O2685" s="20">
        <f t="shared" si="411"/>
        <v>100</v>
      </c>
      <c r="P2685" s="20">
        <f t="shared" si="412"/>
        <v>50</v>
      </c>
      <c r="Q2685" s="20">
        <f t="shared" si="413"/>
        <v>83.5</v>
      </c>
      <c r="R2685" s="21">
        <f t="shared" si="414"/>
        <v>72.525000000000006</v>
      </c>
      <c r="S2685" s="21">
        <f t="shared" si="415"/>
        <v>68.375</v>
      </c>
      <c r="T2685" s="21">
        <f t="shared" si="416"/>
        <v>72.575000000000003</v>
      </c>
      <c r="U2685" s="21">
        <f t="shared" si="417"/>
        <v>70.875</v>
      </c>
      <c r="V2685" s="20">
        <f t="shared" si="418"/>
        <v>71.158333333333346</v>
      </c>
      <c r="W2685" s="20">
        <f t="shared" si="419"/>
        <v>71.087500000000006</v>
      </c>
    </row>
    <row r="2686" spans="1:23" ht="13.5" x14ac:dyDescent="0.35">
      <c r="A2686" s="3">
        <v>45919</v>
      </c>
      <c r="B2686" s="11">
        <v>6.45</v>
      </c>
      <c r="C2686" s="2">
        <v>68.875565606517682</v>
      </c>
      <c r="D2686" s="2">
        <v>-3.8556460570094764E-2</v>
      </c>
      <c r="E2686" s="2">
        <v>-4.8787723760386886E-33</v>
      </c>
      <c r="F2686" s="2">
        <v>6.2479999999999993</v>
      </c>
      <c r="G2686" s="2">
        <v>6.1840000000000002</v>
      </c>
      <c r="H2686" s="2">
        <v>6.1294999999999993</v>
      </c>
      <c r="I2686" s="2">
        <v>6.0395999999999983</v>
      </c>
      <c r="J2686" s="2">
        <v>4.9776140000000018</v>
      </c>
      <c r="K2686" s="17" t="s">
        <v>50</v>
      </c>
      <c r="L2686" s="17" t="s">
        <v>53</v>
      </c>
      <c r="M2686" s="17" t="s">
        <v>51</v>
      </c>
      <c r="N2686" s="20">
        <f t="shared" si="410"/>
        <v>50</v>
      </c>
      <c r="O2686" s="20">
        <f t="shared" si="411"/>
        <v>100</v>
      </c>
      <c r="P2686" s="20">
        <f t="shared" si="412"/>
        <v>50</v>
      </c>
      <c r="Q2686" s="20">
        <f t="shared" si="413"/>
        <v>83.5</v>
      </c>
      <c r="R2686" s="21">
        <f t="shared" si="414"/>
        <v>72.525000000000006</v>
      </c>
      <c r="S2686" s="21">
        <f t="shared" si="415"/>
        <v>68.375</v>
      </c>
      <c r="T2686" s="21">
        <f t="shared" si="416"/>
        <v>72.575000000000003</v>
      </c>
      <c r="U2686" s="21">
        <f t="shared" si="417"/>
        <v>70.875</v>
      </c>
      <c r="V2686" s="20">
        <f t="shared" si="418"/>
        <v>71.158333333333346</v>
      </c>
      <c r="W2686" s="20">
        <f t="shared" si="419"/>
        <v>71.087500000000006</v>
      </c>
    </row>
    <row r="2687" spans="1:23" ht="13.5" x14ac:dyDescent="0.35">
      <c r="A2687" s="3">
        <v>45922</v>
      </c>
      <c r="B2687" s="11">
        <v>6.48</v>
      </c>
      <c r="C2687" s="2">
        <v>69.902703336400151</v>
      </c>
      <c r="D2687" s="2">
        <v>-5.1833955020056166E-2</v>
      </c>
      <c r="E2687" s="2">
        <v>-3.9030179008309513E-33</v>
      </c>
      <c r="F2687" s="2">
        <v>6.3339999999999996</v>
      </c>
      <c r="G2687" s="2">
        <v>6.2150000000000007</v>
      </c>
      <c r="H2687" s="2">
        <v>6.1544999999999996</v>
      </c>
      <c r="I2687" s="2">
        <v>6.0497999999999976</v>
      </c>
      <c r="J2687" s="2">
        <v>4.9905005000000022</v>
      </c>
      <c r="K2687" s="17" t="s">
        <v>50</v>
      </c>
      <c r="L2687" s="17" t="s">
        <v>53</v>
      </c>
      <c r="M2687" s="17" t="s">
        <v>51</v>
      </c>
      <c r="N2687" s="20">
        <f t="shared" si="410"/>
        <v>50</v>
      </c>
      <c r="O2687" s="20">
        <f t="shared" si="411"/>
        <v>100</v>
      </c>
      <c r="P2687" s="20">
        <f t="shared" si="412"/>
        <v>50</v>
      </c>
      <c r="Q2687" s="20">
        <f t="shared" si="413"/>
        <v>83.5</v>
      </c>
      <c r="R2687" s="21">
        <f t="shared" si="414"/>
        <v>72.525000000000006</v>
      </c>
      <c r="S2687" s="21">
        <f t="shared" si="415"/>
        <v>68.375</v>
      </c>
      <c r="T2687" s="21">
        <f t="shared" si="416"/>
        <v>72.575000000000003</v>
      </c>
      <c r="U2687" s="21">
        <f t="shared" si="417"/>
        <v>70.875</v>
      </c>
      <c r="V2687" s="20">
        <f t="shared" si="418"/>
        <v>71.158333333333346</v>
      </c>
      <c r="W2687" s="20">
        <f t="shared" si="419"/>
        <v>71.087500000000006</v>
      </c>
    </row>
    <row r="2688" spans="1:23" ht="13.5" x14ac:dyDescent="0.35">
      <c r="A2688" s="3">
        <v>45923</v>
      </c>
      <c r="B2688" s="11">
        <v>6.47</v>
      </c>
      <c r="C2688" s="2">
        <v>69.084295132910938</v>
      </c>
      <c r="D2688" s="2">
        <v>-7.5207103605979597E-2</v>
      </c>
      <c r="E2688" s="2">
        <v>-3.1224143206647609E-33</v>
      </c>
      <c r="F2688" s="2">
        <v>6.43</v>
      </c>
      <c r="G2688" s="2">
        <v>6.2519999999999998</v>
      </c>
      <c r="H2688" s="2">
        <v>6.1794999999999991</v>
      </c>
      <c r="I2688" s="2">
        <v>6.0599999999999987</v>
      </c>
      <c r="J2688" s="2">
        <v>5.0031020000000019</v>
      </c>
      <c r="K2688" s="17" t="s">
        <v>50</v>
      </c>
      <c r="L2688" s="17" t="s">
        <v>53</v>
      </c>
      <c r="M2688" s="17" t="s">
        <v>51</v>
      </c>
      <c r="N2688" s="20">
        <f t="shared" si="410"/>
        <v>50</v>
      </c>
      <c r="O2688" s="20">
        <f t="shared" si="411"/>
        <v>100</v>
      </c>
      <c r="P2688" s="20">
        <f t="shared" si="412"/>
        <v>50</v>
      </c>
      <c r="Q2688" s="20">
        <f t="shared" si="413"/>
        <v>83.5</v>
      </c>
      <c r="R2688" s="21">
        <f t="shared" si="414"/>
        <v>72.525000000000006</v>
      </c>
      <c r="S2688" s="21">
        <f t="shared" si="415"/>
        <v>68.375</v>
      </c>
      <c r="T2688" s="21">
        <f t="shared" si="416"/>
        <v>72.575000000000003</v>
      </c>
      <c r="U2688" s="21">
        <f t="shared" si="417"/>
        <v>70.875</v>
      </c>
      <c r="V2688" s="20">
        <f t="shared" si="418"/>
        <v>71.158333333333346</v>
      </c>
      <c r="W2688" s="20">
        <f t="shared" si="419"/>
        <v>71.087500000000006</v>
      </c>
    </row>
    <row r="2689" spans="1:23" ht="13.5" x14ac:dyDescent="0.35">
      <c r="A2689" s="3">
        <v>45924</v>
      </c>
      <c r="B2689" s="11">
        <v>6.47</v>
      </c>
      <c r="C2689" s="2">
        <v>69.084295132910938</v>
      </c>
      <c r="D2689" s="2">
        <v>-9.0725016559555449E-2</v>
      </c>
      <c r="E2689" s="2">
        <v>-2.497931456531809E-33</v>
      </c>
      <c r="F2689" s="2">
        <v>6.4679999999999991</v>
      </c>
      <c r="G2689" s="2">
        <v>6.2849999999999993</v>
      </c>
      <c r="H2689" s="2">
        <v>6.2030000000000003</v>
      </c>
      <c r="I2689" s="2">
        <v>6.0701999999999998</v>
      </c>
      <c r="J2689" s="2">
        <v>5.0157035000000025</v>
      </c>
      <c r="K2689" s="17" t="s">
        <v>50</v>
      </c>
      <c r="L2689" s="17" t="s">
        <v>53</v>
      </c>
      <c r="M2689" s="17" t="s">
        <v>51</v>
      </c>
      <c r="N2689" s="20">
        <f t="shared" si="410"/>
        <v>50</v>
      </c>
      <c r="O2689" s="20">
        <f t="shared" si="411"/>
        <v>100</v>
      </c>
      <c r="P2689" s="20">
        <f t="shared" si="412"/>
        <v>50</v>
      </c>
      <c r="Q2689" s="20">
        <f t="shared" si="413"/>
        <v>83.5</v>
      </c>
      <c r="R2689" s="21">
        <f t="shared" si="414"/>
        <v>72.525000000000006</v>
      </c>
      <c r="S2689" s="21">
        <f t="shared" si="415"/>
        <v>68.375</v>
      </c>
      <c r="T2689" s="21">
        <f t="shared" si="416"/>
        <v>72.575000000000003</v>
      </c>
      <c r="U2689" s="21">
        <f t="shared" si="417"/>
        <v>70.875</v>
      </c>
      <c r="V2689" s="20">
        <f t="shared" si="418"/>
        <v>71.158333333333346</v>
      </c>
      <c r="W2689" s="20">
        <f t="shared" si="419"/>
        <v>71.087500000000006</v>
      </c>
    </row>
    <row r="2690" spans="1:23" ht="13.5" x14ac:dyDescent="0.35">
      <c r="A2690" s="3">
        <v>45925</v>
      </c>
      <c r="B2690" s="11">
        <v>6.4</v>
      </c>
      <c r="C2690" s="2">
        <v>63.08790961292182</v>
      </c>
      <c r="D2690" s="2">
        <v>-0.10657836697549516</v>
      </c>
      <c r="E2690" s="2">
        <v>-1.9983451652254473E-33</v>
      </c>
      <c r="F2690" s="2">
        <v>6.4539999999999988</v>
      </c>
      <c r="G2690" s="2">
        <v>6.3149999999999995</v>
      </c>
      <c r="H2690" s="2">
        <v>6.2190000000000003</v>
      </c>
      <c r="I2690" s="2">
        <v>6.0791999999999984</v>
      </c>
      <c r="J2690" s="2">
        <v>5.0281900000000022</v>
      </c>
      <c r="K2690" s="17" t="s">
        <v>47</v>
      </c>
      <c r="L2690" s="17" t="s">
        <v>53</v>
      </c>
      <c r="M2690" s="17" t="s">
        <v>46</v>
      </c>
      <c r="N2690" s="20">
        <f t="shared" si="410"/>
        <v>50</v>
      </c>
      <c r="O2690" s="20">
        <f t="shared" si="411"/>
        <v>100</v>
      </c>
      <c r="P2690" s="20">
        <f t="shared" si="412"/>
        <v>50</v>
      </c>
      <c r="Q2690" s="20">
        <f t="shared" si="413"/>
        <v>16.5</v>
      </c>
      <c r="R2690" s="21">
        <f t="shared" si="414"/>
        <v>62.475000000000001</v>
      </c>
      <c r="S2690" s="21">
        <f t="shared" si="415"/>
        <v>51.625</v>
      </c>
      <c r="T2690" s="21">
        <f t="shared" si="416"/>
        <v>42.424999999999997</v>
      </c>
      <c r="U2690" s="21">
        <f t="shared" si="417"/>
        <v>54.125</v>
      </c>
      <c r="V2690" s="20">
        <f t="shared" si="418"/>
        <v>52.17499999999999</v>
      </c>
      <c r="W2690" s="20">
        <f t="shared" si="419"/>
        <v>52.662499999999994</v>
      </c>
    </row>
    <row r="2691" spans="1:23" ht="13.5" x14ac:dyDescent="0.35">
      <c r="A2691" s="3">
        <v>45926</v>
      </c>
      <c r="B2691" s="11">
        <v>6.38</v>
      </c>
      <c r="C2691" s="2">
        <v>61.446842191395795</v>
      </c>
      <c r="D2691" s="2">
        <v>-0.12126029830450324</v>
      </c>
      <c r="E2691" s="2">
        <v>-1.5986761321803579E-33</v>
      </c>
      <c r="F2691" s="2">
        <v>6.44</v>
      </c>
      <c r="G2691" s="2">
        <v>6.3439999999999994</v>
      </c>
      <c r="H2691" s="2">
        <v>6.2365000000000004</v>
      </c>
      <c r="I2691" s="2">
        <v>6.0869999999999997</v>
      </c>
      <c r="J2691" s="2">
        <v>5.040576500000002</v>
      </c>
      <c r="K2691" s="17" t="s">
        <v>47</v>
      </c>
      <c r="L2691" s="17" t="s">
        <v>53</v>
      </c>
      <c r="M2691" s="17" t="s">
        <v>46</v>
      </c>
      <c r="N2691" s="20">
        <f t="shared" si="410"/>
        <v>50</v>
      </c>
      <c r="O2691" s="20">
        <f t="shared" si="411"/>
        <v>100</v>
      </c>
      <c r="P2691" s="20">
        <f t="shared" si="412"/>
        <v>50</v>
      </c>
      <c r="Q2691" s="20">
        <f t="shared" si="413"/>
        <v>16.5</v>
      </c>
      <c r="R2691" s="21">
        <f t="shared" ref="R2691:R2692" si="420">0.35*N2691+O2691*0.35+P2691*0.15+Q2691*0.15</f>
        <v>62.475000000000001</v>
      </c>
      <c r="S2691" s="21">
        <f t="shared" ref="S2691:S2693" si="421">N2691*0.2+O2691*0.2+P2691*0.35+Q2691*0.25</f>
        <v>51.625</v>
      </c>
      <c r="T2691" s="21">
        <f t="shared" ref="T2691:T2693" si="422">N2691*0.15+O2691*0.15+P2691*0.25+Q2691*0.45</f>
        <v>42.424999999999997</v>
      </c>
      <c r="U2691" s="21">
        <f t="shared" ref="U2691:U2693" si="423">0.25*SUM(N2691:Q2691)</f>
        <v>54.125</v>
      </c>
      <c r="V2691" s="20">
        <f t="shared" ref="V2691:V2693" si="424">SUM(R2691:T2691)/3</f>
        <v>52.17499999999999</v>
      </c>
      <c r="W2691" s="20">
        <f t="shared" ref="W2691:W2692" si="425">SUM(R2691:U2691)/4</f>
        <v>52.662499999999994</v>
      </c>
    </row>
    <row r="2692" spans="1:23" ht="13.5" x14ac:dyDescent="0.35">
      <c r="A2692" s="3">
        <v>45929</v>
      </c>
      <c r="B2692" s="11">
        <v>6.11</v>
      </c>
      <c r="C2692" s="2">
        <v>44.585493311414091</v>
      </c>
      <c r="D2692" s="2">
        <v>-0.12084004167276241</v>
      </c>
      <c r="E2692" s="2">
        <v>-1.2789409057442864E-33</v>
      </c>
      <c r="F2692" s="2">
        <v>6.3659999999999997</v>
      </c>
      <c r="G2692" s="2">
        <v>6.35</v>
      </c>
      <c r="H2692" s="2">
        <v>6.242</v>
      </c>
      <c r="I2692" s="2">
        <v>6.0893999999999995</v>
      </c>
      <c r="J2692" s="2">
        <v>5.0516130000000024</v>
      </c>
      <c r="K2692" s="17" t="s">
        <v>47</v>
      </c>
      <c r="L2692" s="17" t="s">
        <v>53</v>
      </c>
      <c r="M2692" s="17" t="s">
        <v>46</v>
      </c>
      <c r="N2692" s="20">
        <f t="shared" si="410"/>
        <v>50</v>
      </c>
      <c r="O2692" s="20">
        <f t="shared" si="411"/>
        <v>100</v>
      </c>
      <c r="P2692" s="20">
        <f t="shared" si="412"/>
        <v>50</v>
      </c>
      <c r="Q2692" s="20">
        <f t="shared" si="413"/>
        <v>16.5</v>
      </c>
      <c r="R2692" s="21">
        <f t="shared" si="420"/>
        <v>62.475000000000001</v>
      </c>
      <c r="S2692" s="21">
        <f t="shared" si="421"/>
        <v>51.625</v>
      </c>
      <c r="T2692" s="21">
        <f t="shared" si="422"/>
        <v>42.424999999999997</v>
      </c>
      <c r="U2692" s="21">
        <f t="shared" si="423"/>
        <v>54.125</v>
      </c>
      <c r="V2692" s="20">
        <f t="shared" si="424"/>
        <v>52.17499999999999</v>
      </c>
      <c r="W2692" s="20">
        <f t="shared" si="425"/>
        <v>52.662499999999994</v>
      </c>
    </row>
    <row r="2693" spans="1:23" ht="13.5" x14ac:dyDescent="0.35">
      <c r="A2693" s="3">
        <v>45930</v>
      </c>
      <c r="B2693" s="11">
        <v>6.29</v>
      </c>
      <c r="C2693" s="2">
        <v>53.70585808435164</v>
      </c>
      <c r="D2693" s="2">
        <v>-0.14238154953481441</v>
      </c>
      <c r="E2693" s="2">
        <v>-1.0231527245954291E-33</v>
      </c>
      <c r="F2693" s="2">
        <v>6.33</v>
      </c>
      <c r="G2693" s="2">
        <v>6.38</v>
      </c>
      <c r="H2693" s="2">
        <v>6.2480000000000002</v>
      </c>
      <c r="I2693" s="2">
        <v>6.0952000000000002</v>
      </c>
      <c r="J2693" s="2">
        <v>5.0630795000000015</v>
      </c>
      <c r="K2693" s="17" t="s">
        <v>47</v>
      </c>
      <c r="L2693" s="17" t="s">
        <v>53</v>
      </c>
      <c r="M2693" s="17" t="s">
        <v>46</v>
      </c>
      <c r="N2693" s="20">
        <f t="shared" si="410"/>
        <v>50</v>
      </c>
      <c r="O2693" s="20">
        <f t="shared" si="411"/>
        <v>100</v>
      </c>
      <c r="P2693" s="20">
        <f t="shared" si="412"/>
        <v>50</v>
      </c>
      <c r="Q2693" s="20">
        <f t="shared" si="413"/>
        <v>16.5</v>
      </c>
      <c r="R2693" s="21">
        <f>0.35*N2693+O2693*0.35+P2693*0.15+Q2693*0.15</f>
        <v>62.475000000000001</v>
      </c>
      <c r="S2693" s="21">
        <f t="shared" si="421"/>
        <v>51.625</v>
      </c>
      <c r="T2693" s="21">
        <f t="shared" si="422"/>
        <v>42.424999999999997</v>
      </c>
      <c r="U2693" s="21">
        <f t="shared" si="423"/>
        <v>54.125</v>
      </c>
      <c r="V2693" s="20">
        <f t="shared" si="424"/>
        <v>52.17499999999999</v>
      </c>
      <c r="W2693" s="20">
        <f>SUM(R2693:U2693)/4</f>
        <v>52.662499999999994</v>
      </c>
    </row>
  </sheetData>
  <conditionalFormatting sqref="K1:K1048576">
    <cfRule type="containsText" dxfId="12" priority="23" operator="containsText" text="bearish">
      <formula>NOT(ISERROR(SEARCH("bearish",K1)))</formula>
    </cfRule>
    <cfRule type="containsText" dxfId="11" priority="24" operator="containsText" text="bullish">
      <formula>NOT(ISERROR(SEARCH("bullish",K1)))</formula>
    </cfRule>
    <cfRule type="containsText" dxfId="10" priority="29" stopIfTrue="1" operator="containsText" text="Bullish">
      <formula>NOT(ISERROR(SEARCH("Bullish",K1)))</formula>
    </cfRule>
  </conditionalFormatting>
  <conditionalFormatting sqref="L1:L1048576">
    <cfRule type="containsText" dxfId="9" priority="27" stopIfTrue="1" operator="containsText" text="strong">
      <formula>NOT(ISERROR(SEARCH("strong",L1)))</formula>
    </cfRule>
    <cfRule type="containsText" dxfId="8" priority="28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2025-10-31T10:20:15Z</dcterms:created>
  <dcterms:modified xsi:type="dcterms:W3CDTF">2025-12-13T19:06:42Z</dcterms:modified>
</cp:coreProperties>
</file>